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4.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5.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6.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activeX/activeX53.xml" ContentType="application/vnd.ms-office.activeX+xml"/>
  <Override PartName="/xl/activeX/activeX53.bin" ContentType="application/vnd.ms-office.activeX"/>
  <Override PartName="/xl/drawings/drawing7.xml" ContentType="application/vnd.openxmlformats-officedocument.drawing+xml"/>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activeX/activeX76.xml" ContentType="application/vnd.ms-office.activeX+xml"/>
  <Override PartName="/xl/activeX/activeX76.bin" ContentType="application/vnd.ms-office.activeX"/>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drawings/drawing8.xml" ContentType="application/vnd.openxmlformats-officedocument.drawing+xml"/>
  <Override PartName="/xl/activeX/activeX98.xml" ContentType="application/vnd.ms-office.activeX+xml"/>
  <Override PartName="/xl/activeX/activeX98.bin" ContentType="application/vnd.ms-office.activeX"/>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activeX/activeX114.xml" ContentType="application/vnd.ms-office.activeX+xml"/>
  <Override PartName="/xl/activeX/activeX114.bin" ContentType="application/vnd.ms-office.activeX"/>
  <Override PartName="/xl/activeX/activeX115.xml" ContentType="application/vnd.ms-office.activeX+xml"/>
  <Override PartName="/xl/activeX/activeX115.bin" ContentType="application/vnd.ms-office.activeX"/>
  <Override PartName="/xl/activeX/activeX116.xml" ContentType="application/vnd.ms-office.activeX+xml"/>
  <Override PartName="/xl/activeX/activeX116.bin" ContentType="application/vnd.ms-office.activeX"/>
  <Override PartName="/xl/activeX/activeX117.xml" ContentType="application/vnd.ms-office.activeX+xml"/>
  <Override PartName="/xl/activeX/activeX117.bin" ContentType="application/vnd.ms-office.activeX"/>
  <Override PartName="/xl/activeX/activeX118.xml" ContentType="application/vnd.ms-office.activeX+xml"/>
  <Override PartName="/xl/activeX/activeX118.bin" ContentType="application/vnd.ms-office.activeX"/>
  <Override PartName="/xl/activeX/activeX119.xml" ContentType="application/vnd.ms-office.activeX+xml"/>
  <Override PartName="/xl/activeX/activeX119.bin" ContentType="application/vnd.ms-office.activeX"/>
  <Override PartName="/xl/activeX/activeX120.xml" ContentType="application/vnd.ms-office.activeX+xml"/>
  <Override PartName="/xl/activeX/activeX120.bin" ContentType="application/vnd.ms-office.activeX"/>
  <Override PartName="/xl/drawings/drawing9.xml" ContentType="application/vnd.openxmlformats-officedocument.drawing+xml"/>
  <Override PartName="/xl/activeX/activeX121.xml" ContentType="application/vnd.ms-office.activeX+xml"/>
  <Override PartName="/xl/activeX/activeX121.bin" ContentType="application/vnd.ms-office.activeX"/>
  <Override PartName="/xl/activeX/activeX122.xml" ContentType="application/vnd.ms-office.activeX+xml"/>
  <Override PartName="/xl/activeX/activeX122.bin" ContentType="application/vnd.ms-office.activeX"/>
  <Override PartName="/xl/activeX/activeX123.xml" ContentType="application/vnd.ms-office.activeX+xml"/>
  <Override PartName="/xl/activeX/activeX123.bin" ContentType="application/vnd.ms-office.activeX"/>
  <Override PartName="/xl/activeX/activeX124.xml" ContentType="application/vnd.ms-office.activeX+xml"/>
  <Override PartName="/xl/activeX/activeX124.bin" ContentType="application/vnd.ms-office.activeX"/>
  <Override PartName="/xl/drawings/drawing10.xml" ContentType="application/vnd.openxmlformats-officedocument.drawing+xml"/>
  <Override PartName="/xl/activeX/activeX125.xml" ContentType="application/vnd.ms-office.activeX+xml"/>
  <Override PartName="/xl/activeX/activeX125.bin" ContentType="application/vnd.ms-office.activeX"/>
  <Override PartName="/xl/activeX/activeX126.xml" ContentType="application/vnd.ms-office.activeX+xml"/>
  <Override PartName="/xl/activeX/activeX126.bin" ContentType="application/vnd.ms-office.activeX"/>
  <Override PartName="/xl/activeX/activeX127.xml" ContentType="application/vnd.ms-office.activeX+xml"/>
  <Override PartName="/xl/activeX/activeX127.bin" ContentType="application/vnd.ms-office.activeX"/>
  <Override PartName="/xl/activeX/activeX128.xml" ContentType="application/vnd.ms-office.activeX+xml"/>
  <Override PartName="/xl/activeX/activeX128.bin" ContentType="application/vnd.ms-office.activeX"/>
  <Override PartName="/xl/activeX/activeX129.xml" ContentType="application/vnd.ms-office.activeX+xml"/>
  <Override PartName="/xl/activeX/activeX129.bin" ContentType="application/vnd.ms-office.activeX"/>
  <Override PartName="/xl/drawings/drawing11.xml" ContentType="application/vnd.openxmlformats-officedocument.drawing+xml"/>
  <Override PartName="/xl/activeX/activeX130.xml" ContentType="application/vnd.ms-office.activeX+xml"/>
  <Override PartName="/xl/activeX/activeX130.bin" ContentType="application/vnd.ms-office.activeX"/>
  <Override PartName="/xl/drawings/drawing12.xml" ContentType="application/vnd.openxmlformats-officedocument.drawing+xml"/>
  <Override PartName="/xl/activeX/activeX131.xml" ContentType="application/vnd.ms-office.activeX+xml"/>
  <Override PartName="/xl/activeX/activeX131.bin" ContentType="application/vnd.ms-office.activeX"/>
  <Override PartName="/xl/drawings/drawing13.xml" ContentType="application/vnd.openxmlformats-officedocument.drawing+xml"/>
  <Override PartName="/xl/activeX/activeX132.xml" ContentType="application/vnd.ms-office.activeX+xml"/>
  <Override PartName="/xl/activeX/activeX132.bin" ContentType="application/vnd.ms-office.activeX"/>
  <Override PartName="/xl/activeX/activeX133.xml" ContentType="application/vnd.ms-office.activeX+xml"/>
  <Override PartName="/xl/activeX/activeX133.bin" ContentType="application/vnd.ms-office.activeX"/>
  <Override PartName="/xl/activeX/activeX134.xml" ContentType="application/vnd.ms-office.activeX+xml"/>
  <Override PartName="/xl/activeX/activeX134.bin" ContentType="application/vnd.ms-office.activeX"/>
  <Override PartName="/xl/drawings/drawing14.xml" ContentType="application/vnd.openxmlformats-officedocument.drawing+xml"/>
  <Override PartName="/xl/activeX/activeX135.xml" ContentType="application/vnd.ms-office.activeX+xml"/>
  <Override PartName="/xl/activeX/activeX135.bin" ContentType="application/vnd.ms-office.activeX"/>
  <Override PartName="/xl/activeX/activeX136.xml" ContentType="application/vnd.ms-office.activeX+xml"/>
  <Override PartName="/xl/activeX/activeX136.bin" ContentType="application/vnd.ms-office.activeX"/>
  <Override PartName="/xl/activeX/activeX137.xml" ContentType="application/vnd.ms-office.activeX+xml"/>
  <Override PartName="/xl/activeX/activeX137.bin" ContentType="application/vnd.ms-office.activeX"/>
  <Override PartName="/xl/drawings/drawing15.xml" ContentType="application/vnd.openxmlformats-officedocument.drawing+xml"/>
  <Override PartName="/xl/activeX/activeX138.xml" ContentType="application/vnd.ms-office.activeX+xml"/>
  <Override PartName="/xl/activeX/activeX138.bin" ContentType="application/vnd.ms-office.activeX"/>
  <Override PartName="/xl/activeX/activeX139.xml" ContentType="application/vnd.ms-office.activeX+xml"/>
  <Override PartName="/xl/activeX/activeX139.bin" ContentType="application/vnd.ms-office.activeX"/>
  <Override PartName="/xl/activeX/activeX140.xml" ContentType="application/vnd.ms-office.activeX+xml"/>
  <Override PartName="/xl/activeX/activeX140.bin" ContentType="application/vnd.ms-office.activeX"/>
  <Override PartName="/xl/drawings/drawing16.xml" ContentType="application/vnd.openxmlformats-officedocument.drawing+xml"/>
  <Override PartName="/xl/activeX/activeX141.xml" ContentType="application/vnd.ms-office.activeX+xml"/>
  <Override PartName="/xl/activeX/activeX141.bin" ContentType="application/vnd.ms-office.activeX"/>
  <Override PartName="/xl/activeX/activeX142.xml" ContentType="application/vnd.ms-office.activeX+xml"/>
  <Override PartName="/xl/activeX/activeX142.bin" ContentType="application/vnd.ms-office.activeX"/>
  <Override PartName="/xl/drawings/drawing17.xml" ContentType="application/vnd.openxmlformats-officedocument.drawing+xml"/>
  <Override PartName="/xl/activeX/activeX143.xml" ContentType="application/vnd.ms-office.activeX+xml"/>
  <Override PartName="/xl/activeX/activeX143.bin" ContentType="application/vnd.ms-office.activeX"/>
  <Override PartName="/xl/activeX/activeX144.xml" ContentType="application/vnd.ms-office.activeX+xml"/>
  <Override PartName="/xl/activeX/activeX14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codeName="DieseArbeitsmappe" defaultThemeVersion="124226"/>
  <bookViews>
    <workbookView xWindow="384" yWindow="144" windowWidth="19440" windowHeight="9144" tabRatio="882"/>
  </bookViews>
  <sheets>
    <sheet name="Manual" sheetId="15" r:id="rId1"/>
    <sheet name="ion21Coop" sheetId="1" r:id="rId2"/>
    <sheet name="ion21Team" sheetId="2" r:id="rId3"/>
    <sheet name="ion21Settings" sheetId="10" r:id="rId4"/>
    <sheet name="ion21Votes" sheetId="9" r:id="rId5"/>
    <sheet name="TeamACT" sheetId="14" r:id="rId6"/>
    <sheet name="TeamCOM" sheetId="6" r:id="rId7"/>
    <sheet name="TeamINV" sheetId="8" r:id="rId8"/>
    <sheet name="1stACP" sheetId="16" r:id="rId9"/>
    <sheet name="2ndACP" sheetId="17" r:id="rId10"/>
    <sheet name="3rdACP" sheetId="18" r:id="rId11"/>
    <sheet name="TeamINFO" sheetId="3" r:id="rId12"/>
    <sheet name="TeamOPTI" sheetId="4" r:id="rId13"/>
    <sheet name="TeamNAVI" sheetId="5" r:id="rId14"/>
    <sheet name="1stROUND" sheetId="11" r:id="rId15"/>
    <sheet name="2ndROUND" sheetId="12" r:id="rId16"/>
    <sheet name="3rdROUND" sheetId="13" r:id="rId17"/>
  </sheets>
  <definedNames>
    <definedName name="communicate" localSheetId="0">Manual!#REF!</definedName>
    <definedName name="cooperate" localSheetId="0">Manual!#REF!</definedName>
    <definedName name="elements" localSheetId="0">Manual!#REF!</definedName>
    <definedName name="navigate" localSheetId="0">Manual!#REF!</definedName>
    <definedName name="optimize" localSheetId="0">Manual!#REF!</definedName>
    <definedName name="THIS_CELL">TeamACT!$A$1</definedName>
  </definedNames>
  <calcPr calcId="145621"/>
</workbook>
</file>

<file path=xl/calcChain.xml><?xml version="1.0" encoding="utf-8"?>
<calcChain xmlns="http://schemas.openxmlformats.org/spreadsheetml/2006/main">
  <c r="L5" i="13" l="1"/>
  <c r="L6" i="13"/>
  <c r="H34" i="13" l="1"/>
  <c r="E8" i="13"/>
  <c r="E12" i="13"/>
  <c r="E28" i="13"/>
  <c r="E27" i="13"/>
  <c r="E26" i="13"/>
  <c r="E25" i="13"/>
  <c r="E24" i="13"/>
  <c r="E23" i="13"/>
  <c r="E22" i="13"/>
  <c r="E21" i="13"/>
  <c r="E20" i="13"/>
  <c r="E19" i="13"/>
  <c r="E18" i="13"/>
  <c r="E17" i="13"/>
  <c r="E16" i="13"/>
  <c r="E15" i="13"/>
  <c r="E14" i="13"/>
  <c r="E13" i="13"/>
  <c r="E11" i="13"/>
  <c r="E10" i="13"/>
  <c r="E9" i="13"/>
  <c r="T6" i="13"/>
  <c r="F6" i="13"/>
  <c r="BQ7" i="14" l="1"/>
  <c r="CA7" i="14" s="1"/>
  <c r="CB7" i="14" s="1"/>
  <c r="BQ8" i="14"/>
  <c r="CA8" i="14" s="1"/>
  <c r="CB8" i="14" s="1"/>
  <c r="BQ9" i="14"/>
  <c r="CA9" i="14" s="1"/>
  <c r="CB9" i="14" s="1"/>
  <c r="BQ10" i="14"/>
  <c r="CA10" i="14" s="1"/>
  <c r="CB10" i="14" s="1"/>
  <c r="BQ11" i="14"/>
  <c r="CA11" i="14" s="1"/>
  <c r="CB11" i="14" s="1"/>
  <c r="BQ12" i="14"/>
  <c r="CA12" i="14" s="1"/>
  <c r="CB12" i="14" s="1"/>
  <c r="BQ13" i="14"/>
  <c r="CA13" i="14" s="1"/>
  <c r="CB13" i="14" s="1"/>
  <c r="BQ14" i="14"/>
  <c r="CA14" i="14" s="1"/>
  <c r="CB14" i="14" s="1"/>
  <c r="BQ15" i="14"/>
  <c r="CA15" i="14" s="1"/>
  <c r="CB15" i="14" s="1"/>
  <c r="BQ16" i="14"/>
  <c r="CA16" i="14" s="1"/>
  <c r="CB16" i="14" s="1"/>
  <c r="BQ17" i="14"/>
  <c r="CA17" i="14" s="1"/>
  <c r="CB17" i="14" s="1"/>
  <c r="BQ18" i="14"/>
  <c r="CA18" i="14" s="1"/>
  <c r="CB18" i="14" s="1"/>
  <c r="BQ19" i="14"/>
  <c r="BQ6" i="14"/>
  <c r="CA6" i="14" s="1"/>
  <c r="CB6" i="14" s="1"/>
  <c r="AE19" i="14"/>
  <c r="AF19" i="14"/>
  <c r="U7" i="14"/>
  <c r="AE7" i="14" s="1"/>
  <c r="U8" i="14"/>
  <c r="AE8" i="14" s="1"/>
  <c r="U9" i="14"/>
  <c r="AE9" i="14" s="1"/>
  <c r="U10" i="14"/>
  <c r="AE10" i="14" s="1"/>
  <c r="U11" i="14"/>
  <c r="AE11" i="14" s="1"/>
  <c r="U12" i="14"/>
  <c r="AE12" i="14" s="1"/>
  <c r="U13" i="14"/>
  <c r="AE13" i="14" s="1"/>
  <c r="U14" i="14"/>
  <c r="AE14" i="14" s="1"/>
  <c r="U15" i="14"/>
  <c r="AE15" i="14" s="1"/>
  <c r="U16" i="14"/>
  <c r="AE16" i="14" s="1"/>
  <c r="U17" i="14"/>
  <c r="AE17" i="14" s="1"/>
  <c r="U18" i="14"/>
  <c r="AE18" i="14" s="1"/>
  <c r="U19" i="14"/>
  <c r="U20" i="14"/>
  <c r="U21" i="14"/>
  <c r="U22" i="14"/>
  <c r="U23" i="14"/>
  <c r="U24" i="14"/>
  <c r="U25" i="14"/>
  <c r="U26" i="14"/>
  <c r="U27" i="14"/>
  <c r="U28" i="14"/>
  <c r="U29" i="14"/>
  <c r="U30" i="14"/>
  <c r="U31" i="14"/>
  <c r="U32" i="14"/>
  <c r="U33" i="14"/>
  <c r="U34" i="14"/>
  <c r="U35" i="14"/>
  <c r="U36" i="14"/>
  <c r="U37" i="14"/>
  <c r="U38" i="14"/>
  <c r="U39" i="14"/>
  <c r="U40" i="14"/>
  <c r="U41" i="14"/>
  <c r="U42" i="14"/>
  <c r="U43" i="14"/>
  <c r="U44" i="14"/>
  <c r="U45" i="14"/>
  <c r="U46" i="14"/>
  <c r="U47" i="14"/>
  <c r="U48" i="14"/>
  <c r="U49" i="14"/>
  <c r="U50" i="14"/>
  <c r="U51" i="14"/>
  <c r="U52" i="14"/>
  <c r="U53" i="14"/>
  <c r="U54" i="14"/>
  <c r="U55" i="14"/>
  <c r="U56" i="14"/>
  <c r="U57" i="14"/>
  <c r="U58" i="14"/>
  <c r="U59" i="14"/>
  <c r="U60" i="14"/>
  <c r="U61" i="14"/>
  <c r="U62" i="14"/>
  <c r="U63" i="14"/>
  <c r="U64" i="14"/>
  <c r="U65" i="14"/>
  <c r="U66" i="14"/>
  <c r="U67" i="14"/>
  <c r="U68" i="14"/>
  <c r="U69" i="14"/>
  <c r="U70" i="14"/>
  <c r="U71" i="14"/>
  <c r="U72" i="14"/>
  <c r="U73" i="14"/>
  <c r="U74" i="14"/>
  <c r="U75" i="14"/>
  <c r="U76" i="14"/>
  <c r="U77" i="14"/>
  <c r="U78" i="14"/>
  <c r="U79" i="14"/>
  <c r="U80" i="14"/>
  <c r="U81" i="14"/>
  <c r="U82" i="14"/>
  <c r="U83" i="14"/>
  <c r="U84" i="14"/>
  <c r="U85" i="14"/>
  <c r="U86" i="14"/>
  <c r="U87" i="14"/>
  <c r="U88" i="14"/>
  <c r="U89" i="14"/>
  <c r="U90" i="14"/>
  <c r="U91" i="14"/>
  <c r="U92" i="14"/>
  <c r="U93" i="14"/>
  <c r="U94" i="14"/>
  <c r="U95" i="14"/>
  <c r="U96" i="14"/>
  <c r="U97" i="14"/>
  <c r="U98" i="14"/>
  <c r="U99" i="14"/>
  <c r="U100" i="14"/>
  <c r="U101" i="14"/>
  <c r="U102" i="14"/>
  <c r="U103" i="14"/>
  <c r="U104" i="14"/>
  <c r="U105" i="14"/>
  <c r="U106" i="14"/>
  <c r="U107" i="14"/>
  <c r="U108" i="14"/>
  <c r="U109" i="14"/>
  <c r="U110" i="14"/>
  <c r="U111" i="14"/>
  <c r="U112" i="14"/>
  <c r="U113" i="14"/>
  <c r="U114" i="14"/>
  <c r="U115" i="14"/>
  <c r="U116" i="14"/>
  <c r="U117" i="14"/>
  <c r="U118" i="14"/>
  <c r="U119" i="14"/>
  <c r="U120" i="14"/>
  <c r="U121" i="14"/>
  <c r="U122" i="14"/>
  <c r="U123" i="14"/>
  <c r="U124" i="14"/>
  <c r="U125" i="14"/>
  <c r="U126" i="14"/>
  <c r="U127" i="14"/>
  <c r="U128" i="14"/>
  <c r="U129" i="14"/>
  <c r="U130" i="14"/>
  <c r="U131" i="14"/>
  <c r="U132" i="14"/>
  <c r="U133" i="14"/>
  <c r="U134" i="14"/>
  <c r="U135" i="14"/>
  <c r="U136" i="14"/>
  <c r="U137" i="14"/>
  <c r="U138" i="14"/>
  <c r="U139" i="14"/>
  <c r="U140" i="14"/>
  <c r="U141" i="14"/>
  <c r="U142" i="14"/>
  <c r="U143" i="14"/>
  <c r="U144" i="14"/>
  <c r="U145" i="14"/>
  <c r="U146" i="14"/>
  <c r="U147" i="14"/>
  <c r="U148" i="14"/>
  <c r="U149" i="14"/>
  <c r="U150" i="14"/>
  <c r="U151" i="14"/>
  <c r="U152" i="14"/>
  <c r="U153" i="14"/>
  <c r="U154" i="14"/>
  <c r="U155" i="14"/>
  <c r="U156" i="14"/>
  <c r="U157" i="14"/>
  <c r="U158" i="14"/>
  <c r="U159" i="14"/>
  <c r="U160" i="14"/>
  <c r="U161" i="14"/>
  <c r="U162" i="14"/>
  <c r="U163" i="14"/>
  <c r="U164" i="14"/>
  <c r="U165" i="14"/>
  <c r="U166" i="14"/>
  <c r="U167" i="14"/>
  <c r="U168" i="14"/>
  <c r="U169" i="14"/>
  <c r="U170" i="14"/>
  <c r="U171" i="14"/>
  <c r="U172" i="14"/>
  <c r="U173" i="14"/>
  <c r="U174" i="14"/>
  <c r="U175" i="14"/>
  <c r="U176" i="14"/>
  <c r="U177" i="14"/>
  <c r="U178" i="14"/>
  <c r="U179" i="14"/>
  <c r="U180" i="14"/>
  <c r="U181" i="14"/>
  <c r="U182" i="14"/>
  <c r="U183" i="14"/>
  <c r="U184" i="14"/>
  <c r="U185" i="14"/>
  <c r="U186" i="14"/>
  <c r="U187" i="14"/>
  <c r="U188" i="14"/>
  <c r="U189" i="14"/>
  <c r="U190" i="14"/>
  <c r="U191" i="14"/>
  <c r="U192" i="14"/>
  <c r="U193" i="14"/>
  <c r="U194" i="14"/>
  <c r="U195" i="14"/>
  <c r="U196" i="14"/>
  <c r="U197" i="14"/>
  <c r="U198" i="14"/>
  <c r="U199" i="14"/>
  <c r="U200" i="14"/>
  <c r="U201" i="14"/>
  <c r="U202" i="14"/>
  <c r="U203" i="14"/>
  <c r="U204" i="14"/>
  <c r="U205" i="14"/>
  <c r="U206" i="14"/>
  <c r="U207" i="14"/>
  <c r="U208" i="14"/>
  <c r="U209" i="14"/>
  <c r="U210" i="14"/>
  <c r="U211" i="14"/>
  <c r="U212" i="14"/>
  <c r="U213" i="14"/>
  <c r="U214" i="14"/>
  <c r="U215" i="14"/>
  <c r="U216" i="14"/>
  <c r="U217" i="14"/>
  <c r="U218" i="14"/>
  <c r="U219" i="14"/>
  <c r="U220" i="14"/>
  <c r="U221" i="14"/>
  <c r="U222" i="14"/>
  <c r="U223" i="14"/>
  <c r="U224" i="14"/>
  <c r="U225" i="14"/>
  <c r="U226" i="14"/>
  <c r="U227" i="14"/>
  <c r="U228" i="14"/>
  <c r="U229" i="14"/>
  <c r="U230" i="14"/>
  <c r="U231" i="14"/>
  <c r="U232" i="14"/>
  <c r="U233" i="14"/>
  <c r="U234" i="14"/>
  <c r="U235" i="14"/>
  <c r="U236" i="14"/>
  <c r="U237" i="14"/>
  <c r="U238" i="14"/>
  <c r="U239" i="14"/>
  <c r="U240" i="14"/>
  <c r="U241" i="14"/>
  <c r="U242" i="14"/>
  <c r="U243" i="14"/>
  <c r="U244" i="14"/>
  <c r="U245" i="14"/>
  <c r="U246" i="14"/>
  <c r="U247" i="14"/>
  <c r="U248" i="14"/>
  <c r="U249" i="14"/>
  <c r="U250" i="14"/>
  <c r="U251" i="14"/>
  <c r="U252" i="14"/>
  <c r="U253" i="14"/>
  <c r="U254" i="14"/>
  <c r="U255" i="14"/>
  <c r="U256" i="14"/>
  <c r="U257" i="14"/>
  <c r="U258" i="14"/>
  <c r="U259" i="14"/>
  <c r="U260" i="14"/>
  <c r="U261" i="14"/>
  <c r="U262" i="14"/>
  <c r="U263" i="14"/>
  <c r="U264" i="14"/>
  <c r="U265" i="14"/>
  <c r="U266" i="14"/>
  <c r="U267" i="14"/>
  <c r="U268" i="14"/>
  <c r="U269" i="14"/>
  <c r="U270" i="14"/>
  <c r="U271" i="14"/>
  <c r="U272" i="14"/>
  <c r="U273" i="14"/>
  <c r="U274" i="14"/>
  <c r="U275" i="14"/>
  <c r="U276" i="14"/>
  <c r="U277" i="14"/>
  <c r="U278" i="14"/>
  <c r="U279" i="14"/>
  <c r="U280" i="14"/>
  <c r="U281" i="14"/>
  <c r="U282" i="14"/>
  <c r="U283" i="14"/>
  <c r="U284" i="14"/>
  <c r="U285" i="14"/>
  <c r="U286" i="14"/>
  <c r="U287" i="14"/>
  <c r="U288" i="14"/>
  <c r="U289" i="14"/>
  <c r="U290" i="14"/>
  <c r="U291" i="14"/>
  <c r="U292" i="14"/>
  <c r="U293" i="14"/>
  <c r="U294" i="14"/>
  <c r="U295" i="14"/>
  <c r="U296" i="14"/>
  <c r="U297" i="14"/>
  <c r="U298" i="14"/>
  <c r="U299" i="14"/>
  <c r="U300" i="14"/>
  <c r="U301" i="14"/>
  <c r="U302" i="14"/>
  <c r="U303" i="14"/>
  <c r="U304" i="14"/>
  <c r="U305" i="14"/>
  <c r="U306" i="14"/>
  <c r="U307" i="14"/>
  <c r="U308" i="14"/>
  <c r="U309" i="14"/>
  <c r="U310" i="14"/>
  <c r="U311" i="14"/>
  <c r="U312" i="14"/>
  <c r="U313" i="14"/>
  <c r="U314" i="14"/>
  <c r="U315" i="14"/>
  <c r="U316" i="14"/>
  <c r="U317" i="14"/>
  <c r="U318" i="14"/>
  <c r="U319" i="14"/>
  <c r="U320" i="14"/>
  <c r="U321" i="14"/>
  <c r="U322" i="14"/>
  <c r="U323" i="14"/>
  <c r="U324" i="14"/>
  <c r="U325" i="14"/>
  <c r="U326" i="14"/>
  <c r="U327" i="14"/>
  <c r="U328" i="14"/>
  <c r="U329" i="14"/>
  <c r="U330" i="14"/>
  <c r="U331" i="14"/>
  <c r="U332" i="14"/>
  <c r="U333" i="14"/>
  <c r="U334" i="14"/>
  <c r="U335" i="14"/>
  <c r="U336" i="14"/>
  <c r="U337" i="14"/>
  <c r="U338" i="14"/>
  <c r="U6" i="14"/>
  <c r="AE6" i="14" s="1"/>
  <c r="AF6" i="14" s="1"/>
  <c r="H35" i="12" l="1"/>
  <c r="I34" i="12"/>
  <c r="H34" i="12"/>
  <c r="W6" i="12"/>
  <c r="I6" i="12"/>
  <c r="G6" i="12"/>
  <c r="H4" i="12" s="1"/>
  <c r="H6" i="12"/>
  <c r="D26" i="8" l="1"/>
  <c r="D25" i="8"/>
  <c r="D24" i="8"/>
  <c r="D23" i="8"/>
  <c r="D22" i="8"/>
  <c r="D21" i="8"/>
  <c r="D20" i="8"/>
  <c r="D19" i="8"/>
  <c r="D18" i="8"/>
  <c r="D17" i="8"/>
  <c r="D16" i="8"/>
  <c r="D15" i="8"/>
  <c r="D14" i="8"/>
  <c r="D13" i="8"/>
  <c r="D12" i="8"/>
  <c r="D11" i="8"/>
  <c r="MF116" i="8"/>
  <c r="ME116" i="8"/>
  <c r="MF115" i="8"/>
  <c r="ME115" i="8"/>
  <c r="MF114" i="8"/>
  <c r="ME114" i="8"/>
  <c r="MF113" i="8"/>
  <c r="ME113" i="8"/>
  <c r="MF112" i="8"/>
  <c r="ME112" i="8"/>
  <c r="MF111" i="8"/>
  <c r="ME111" i="8"/>
  <c r="MF110" i="8"/>
  <c r="ME110" i="8"/>
  <c r="MF109" i="8"/>
  <c r="ME109" i="8"/>
  <c r="MF108" i="8"/>
  <c r="ME108" i="8"/>
  <c r="MF107" i="8"/>
  <c r="ME107" i="8"/>
  <c r="MF106" i="8"/>
  <c r="ME106" i="8"/>
  <c r="MF105" i="8"/>
  <c r="ME105" i="8"/>
  <c r="MF104" i="8"/>
  <c r="ME104" i="8"/>
  <c r="MF103" i="8"/>
  <c r="ME103" i="8"/>
  <c r="MF102" i="8"/>
  <c r="ME102" i="8"/>
  <c r="MF101" i="8"/>
  <c r="ME101" i="8"/>
  <c r="MF100" i="8"/>
  <c r="ME100" i="8"/>
  <c r="MF99" i="8"/>
  <c r="ME99" i="8"/>
  <c r="MF98" i="8"/>
  <c r="ME98" i="8"/>
  <c r="MF97" i="8"/>
  <c r="ME97" i="8"/>
  <c r="MF96" i="8"/>
  <c r="ME96" i="8"/>
  <c r="MF95" i="8"/>
  <c r="ME95" i="8"/>
  <c r="MF94" i="8"/>
  <c r="ME94" i="8"/>
  <c r="MF93" i="8"/>
  <c r="ME93" i="8"/>
  <c r="MF92" i="8"/>
  <c r="ME92" i="8"/>
  <c r="MF91" i="8"/>
  <c r="ME91" i="8"/>
  <c r="MF90" i="8"/>
  <c r="ME90" i="8"/>
  <c r="MF89" i="8"/>
  <c r="ME89" i="8"/>
  <c r="MF88" i="8"/>
  <c r="ME88" i="8"/>
  <c r="MF87" i="8"/>
  <c r="ME87" i="8"/>
  <c r="MF86" i="8"/>
  <c r="ME86" i="8"/>
  <c r="MF85" i="8"/>
  <c r="ME85" i="8"/>
  <c r="MF84" i="8"/>
  <c r="ME84" i="8"/>
  <c r="MF83" i="8"/>
  <c r="ME83" i="8"/>
  <c r="MF82" i="8"/>
  <c r="ME82" i="8"/>
  <c r="MF81" i="8"/>
  <c r="ME81" i="8"/>
  <c r="MF80" i="8"/>
  <c r="ME80" i="8"/>
  <c r="MF79" i="8"/>
  <c r="ME79" i="8"/>
  <c r="MF78" i="8"/>
  <c r="ME78" i="8"/>
  <c r="MF77" i="8"/>
  <c r="ME77" i="8"/>
  <c r="MF76" i="8"/>
  <c r="ME76" i="8"/>
  <c r="MF75" i="8"/>
  <c r="ME75" i="8"/>
  <c r="MF74" i="8"/>
  <c r="ME74" i="8"/>
  <c r="MF73" i="8"/>
  <c r="ME73" i="8"/>
  <c r="MF72" i="8"/>
  <c r="ME72" i="8"/>
  <c r="MF71" i="8"/>
  <c r="ME71" i="8"/>
  <c r="MF70" i="8"/>
  <c r="ME70" i="8"/>
  <c r="MF69" i="8"/>
  <c r="ME69" i="8"/>
  <c r="MF68" i="8"/>
  <c r="ME68" i="8"/>
  <c r="MF67" i="8"/>
  <c r="ME67" i="8"/>
  <c r="MF66" i="8"/>
  <c r="ME66" i="8"/>
  <c r="MF65" i="8"/>
  <c r="ME65" i="8"/>
  <c r="MF64" i="8"/>
  <c r="ME64" i="8"/>
  <c r="MF63" i="8"/>
  <c r="ME63" i="8"/>
  <c r="MF62" i="8"/>
  <c r="ME62" i="8"/>
  <c r="MF61" i="8"/>
  <c r="ME61" i="8"/>
  <c r="MF60" i="8"/>
  <c r="ME60" i="8"/>
  <c r="MF59" i="8"/>
  <c r="ME59" i="8"/>
  <c r="MF58" i="8"/>
  <c r="ME58" i="8"/>
  <c r="MF57" i="8"/>
  <c r="ME57" i="8"/>
  <c r="MF56" i="8"/>
  <c r="ME56" i="8"/>
  <c r="MF55" i="8"/>
  <c r="ME55" i="8"/>
  <c r="MF54" i="8"/>
  <c r="ME54" i="8"/>
  <c r="MF53" i="8"/>
  <c r="ME53" i="8"/>
  <c r="MF52" i="8"/>
  <c r="ME52" i="8"/>
  <c r="MF51" i="8"/>
  <c r="ME51" i="8"/>
  <c r="MF50" i="8"/>
  <c r="ME50" i="8"/>
  <c r="MF49" i="8"/>
  <c r="ME49" i="8"/>
  <c r="MF48" i="8"/>
  <c r="ME48" i="8"/>
  <c r="MF47" i="8"/>
  <c r="ME47" i="8"/>
  <c r="MF46" i="8"/>
  <c r="ME46" i="8"/>
  <c r="MF45" i="8"/>
  <c r="ME45" i="8"/>
  <c r="MF44" i="8"/>
  <c r="ME44" i="8"/>
  <c r="MF43" i="8"/>
  <c r="ME43" i="8"/>
  <c r="MF42" i="8"/>
  <c r="ME42" i="8"/>
  <c r="MF41" i="8"/>
  <c r="ME41" i="8"/>
  <c r="MF40" i="8"/>
  <c r="ME40" i="8"/>
  <c r="MF39" i="8"/>
  <c r="ME39" i="8"/>
  <c r="MF38" i="8"/>
  <c r="ME38" i="8"/>
  <c r="MF37" i="8"/>
  <c r="ME37" i="8"/>
  <c r="MF36" i="8"/>
  <c r="ME36" i="8"/>
  <c r="MF35" i="8"/>
  <c r="ME35" i="8"/>
  <c r="MF34" i="8"/>
  <c r="ME34" i="8"/>
  <c r="MF33" i="8"/>
  <c r="ME33" i="8"/>
  <c r="MF32" i="8"/>
  <c r="ME32" i="8"/>
  <c r="MF31" i="8"/>
  <c r="ME31" i="8"/>
  <c r="MF30" i="8"/>
  <c r="ME30" i="8"/>
  <c r="MF29" i="8"/>
  <c r="ME29" i="8"/>
  <c r="MF28" i="8"/>
  <c r="ME28" i="8"/>
  <c r="MF27" i="8"/>
  <c r="ME27" i="8"/>
  <c r="MF26" i="8"/>
  <c r="ME26" i="8"/>
  <c r="MF25" i="8"/>
  <c r="ME25" i="8"/>
  <c r="MF24" i="8"/>
  <c r="ME24" i="8"/>
  <c r="MF23" i="8"/>
  <c r="ME23" i="8"/>
  <c r="MF22" i="8"/>
  <c r="ME22" i="8"/>
  <c r="MF21" i="8"/>
  <c r="ME21" i="8"/>
  <c r="MF20" i="8"/>
  <c r="ME20" i="8"/>
  <c r="MF19" i="8"/>
  <c r="ME19" i="8"/>
  <c r="MF18" i="8"/>
  <c r="ME18" i="8"/>
  <c r="MF17" i="8"/>
  <c r="ME17" i="8"/>
  <c r="MF16" i="8"/>
  <c r="ME16" i="8"/>
  <c r="MF15" i="8"/>
  <c r="ME15" i="8"/>
  <c r="MF14" i="8"/>
  <c r="ME14" i="8"/>
  <c r="MF13" i="8"/>
  <c r="ME13" i="8"/>
  <c r="MF12" i="8"/>
  <c r="ME12" i="8"/>
  <c r="MF11" i="8"/>
  <c r="ME11" i="8"/>
  <c r="MF10" i="8"/>
  <c r="ME10" i="8"/>
  <c r="MF9" i="8"/>
  <c r="ME9" i="8"/>
  <c r="MF8" i="8"/>
  <c r="ME8" i="8"/>
  <c r="MF7" i="8"/>
  <c r="ME7" i="8"/>
  <c r="MF6" i="8"/>
  <c r="ME6" i="8"/>
  <c r="MF3" i="8"/>
  <c r="MD3" i="8"/>
  <c r="LP116" i="8"/>
  <c r="LO116" i="8"/>
  <c r="LP115" i="8"/>
  <c r="LO115" i="8"/>
  <c r="LP114" i="8"/>
  <c r="LO114" i="8"/>
  <c r="LP113" i="8"/>
  <c r="LO113" i="8"/>
  <c r="LP112" i="8"/>
  <c r="LO112" i="8"/>
  <c r="LP111" i="8"/>
  <c r="LO111" i="8"/>
  <c r="LP110" i="8"/>
  <c r="LO110" i="8"/>
  <c r="LP109" i="8"/>
  <c r="LO109" i="8"/>
  <c r="LP108" i="8"/>
  <c r="LO108" i="8"/>
  <c r="LP107" i="8"/>
  <c r="LO107" i="8"/>
  <c r="LP106" i="8"/>
  <c r="LO106" i="8"/>
  <c r="LP105" i="8"/>
  <c r="LO105" i="8"/>
  <c r="LP104" i="8"/>
  <c r="LO104" i="8"/>
  <c r="LP103" i="8"/>
  <c r="LO103" i="8"/>
  <c r="LP102" i="8"/>
  <c r="LO102" i="8"/>
  <c r="LP101" i="8"/>
  <c r="LO101" i="8"/>
  <c r="LP100" i="8"/>
  <c r="LO100" i="8"/>
  <c r="LP99" i="8"/>
  <c r="LO99" i="8"/>
  <c r="LP98" i="8"/>
  <c r="LO98" i="8"/>
  <c r="LP97" i="8"/>
  <c r="LO97" i="8"/>
  <c r="LP96" i="8"/>
  <c r="LO96" i="8"/>
  <c r="LP95" i="8"/>
  <c r="LO95" i="8"/>
  <c r="LP94" i="8"/>
  <c r="LO94" i="8"/>
  <c r="LP93" i="8"/>
  <c r="LO93" i="8"/>
  <c r="LP92" i="8"/>
  <c r="LO92" i="8"/>
  <c r="LP91" i="8"/>
  <c r="LO91" i="8"/>
  <c r="LP90" i="8"/>
  <c r="LO90" i="8"/>
  <c r="LP89" i="8"/>
  <c r="LO89" i="8"/>
  <c r="LP88" i="8"/>
  <c r="LO88" i="8"/>
  <c r="LP87" i="8"/>
  <c r="LO87" i="8"/>
  <c r="LP86" i="8"/>
  <c r="LO86" i="8"/>
  <c r="LP85" i="8"/>
  <c r="LO85" i="8"/>
  <c r="LP84" i="8"/>
  <c r="LO84" i="8"/>
  <c r="LP83" i="8"/>
  <c r="LO83" i="8"/>
  <c r="LP82" i="8"/>
  <c r="LO82" i="8"/>
  <c r="LP81" i="8"/>
  <c r="LO81" i="8"/>
  <c r="LP80" i="8"/>
  <c r="LO80" i="8"/>
  <c r="LP79" i="8"/>
  <c r="LO79" i="8"/>
  <c r="LP78" i="8"/>
  <c r="LO78" i="8"/>
  <c r="LP77" i="8"/>
  <c r="LO77" i="8"/>
  <c r="LP76" i="8"/>
  <c r="LO76" i="8"/>
  <c r="LP75" i="8"/>
  <c r="LO75" i="8"/>
  <c r="LP74" i="8"/>
  <c r="LO74" i="8"/>
  <c r="LP73" i="8"/>
  <c r="LO73" i="8"/>
  <c r="LP72" i="8"/>
  <c r="LO72" i="8"/>
  <c r="LP71" i="8"/>
  <c r="LO71" i="8"/>
  <c r="LP70" i="8"/>
  <c r="LO70" i="8"/>
  <c r="LP69" i="8"/>
  <c r="LO69" i="8"/>
  <c r="LP68" i="8"/>
  <c r="LO68" i="8"/>
  <c r="LP67" i="8"/>
  <c r="LO67" i="8"/>
  <c r="LP66" i="8"/>
  <c r="LO66" i="8"/>
  <c r="LP65" i="8"/>
  <c r="LO65" i="8"/>
  <c r="LP64" i="8"/>
  <c r="LO64" i="8"/>
  <c r="LP63" i="8"/>
  <c r="LO63" i="8"/>
  <c r="LP62" i="8"/>
  <c r="LO62" i="8"/>
  <c r="LP61" i="8"/>
  <c r="LO61" i="8"/>
  <c r="LP60" i="8"/>
  <c r="LO60" i="8"/>
  <c r="LP59" i="8"/>
  <c r="LO59" i="8"/>
  <c r="LP58" i="8"/>
  <c r="LO58" i="8"/>
  <c r="LP57" i="8"/>
  <c r="LO57" i="8"/>
  <c r="LP56" i="8"/>
  <c r="LO56" i="8"/>
  <c r="LP55" i="8"/>
  <c r="LO55" i="8"/>
  <c r="LP54" i="8"/>
  <c r="LO54" i="8"/>
  <c r="LP53" i="8"/>
  <c r="LO53" i="8"/>
  <c r="LP52" i="8"/>
  <c r="LO52" i="8"/>
  <c r="LP51" i="8"/>
  <c r="LO51" i="8"/>
  <c r="LP50" i="8"/>
  <c r="LO50" i="8"/>
  <c r="LP49" i="8"/>
  <c r="LO49" i="8"/>
  <c r="LP48" i="8"/>
  <c r="LO48" i="8"/>
  <c r="LP47" i="8"/>
  <c r="LO47" i="8"/>
  <c r="LP46" i="8"/>
  <c r="LO46" i="8"/>
  <c r="LP45" i="8"/>
  <c r="LO45" i="8"/>
  <c r="LP44" i="8"/>
  <c r="LO44" i="8"/>
  <c r="LP43" i="8"/>
  <c r="LO43" i="8"/>
  <c r="LP42" i="8"/>
  <c r="LO42" i="8"/>
  <c r="LP41" i="8"/>
  <c r="LO41" i="8"/>
  <c r="LP40" i="8"/>
  <c r="LO40" i="8"/>
  <c r="LP39" i="8"/>
  <c r="LO39" i="8"/>
  <c r="LP38" i="8"/>
  <c r="LO38" i="8"/>
  <c r="LP37" i="8"/>
  <c r="LO37" i="8"/>
  <c r="LP36" i="8"/>
  <c r="LO36" i="8"/>
  <c r="LP35" i="8"/>
  <c r="LO35" i="8"/>
  <c r="LP34" i="8"/>
  <c r="LO34" i="8"/>
  <c r="LP33" i="8"/>
  <c r="LO33" i="8"/>
  <c r="LP32" i="8"/>
  <c r="LO32" i="8"/>
  <c r="LP31" i="8"/>
  <c r="LO31" i="8"/>
  <c r="LP30" i="8"/>
  <c r="LO30" i="8"/>
  <c r="LP29" i="8"/>
  <c r="LO29" i="8"/>
  <c r="LP28" i="8"/>
  <c r="LO28" i="8"/>
  <c r="LP27" i="8"/>
  <c r="LO27" i="8"/>
  <c r="LP26" i="8"/>
  <c r="LO26" i="8"/>
  <c r="LP25" i="8"/>
  <c r="LO25" i="8"/>
  <c r="LP24" i="8"/>
  <c r="LO24" i="8"/>
  <c r="LP23" i="8"/>
  <c r="LO23" i="8"/>
  <c r="LP22" i="8"/>
  <c r="LO22" i="8"/>
  <c r="LP21" i="8"/>
  <c r="LO21" i="8"/>
  <c r="LP20" i="8"/>
  <c r="LO20" i="8"/>
  <c r="LP19" i="8"/>
  <c r="LO19" i="8"/>
  <c r="LP18" i="8"/>
  <c r="LO18" i="8"/>
  <c r="LP17" i="8"/>
  <c r="LO17" i="8"/>
  <c r="LP16" i="8"/>
  <c r="LO16" i="8"/>
  <c r="LP15" i="8"/>
  <c r="LO15" i="8"/>
  <c r="LP14" i="8"/>
  <c r="LO14" i="8"/>
  <c r="LP13" i="8"/>
  <c r="LO13" i="8"/>
  <c r="LP12" i="8"/>
  <c r="LO12" i="8"/>
  <c r="LP11" i="8"/>
  <c r="LO11" i="8"/>
  <c r="LP10" i="8"/>
  <c r="LO10" i="8"/>
  <c r="LP9" i="8"/>
  <c r="LO9" i="8"/>
  <c r="LP8" i="8"/>
  <c r="LO8" i="8"/>
  <c r="LP7" i="8"/>
  <c r="LO7" i="8"/>
  <c r="LP6" i="8"/>
  <c r="LO6" i="8"/>
  <c r="LP3" i="8"/>
  <c r="LN3" i="8"/>
  <c r="KZ116" i="8"/>
  <c r="KY116" i="8"/>
  <c r="KZ115" i="8"/>
  <c r="KY115" i="8"/>
  <c r="KZ114" i="8"/>
  <c r="KY114" i="8"/>
  <c r="KZ113" i="8"/>
  <c r="KY113" i="8"/>
  <c r="KZ112" i="8"/>
  <c r="KY112" i="8"/>
  <c r="KZ111" i="8"/>
  <c r="KY111" i="8"/>
  <c r="KZ110" i="8"/>
  <c r="KY110" i="8"/>
  <c r="KZ109" i="8"/>
  <c r="KY109" i="8"/>
  <c r="KZ108" i="8"/>
  <c r="KY108" i="8"/>
  <c r="KZ107" i="8"/>
  <c r="KY107" i="8"/>
  <c r="KZ106" i="8"/>
  <c r="KY106" i="8"/>
  <c r="KZ105" i="8"/>
  <c r="KY105" i="8"/>
  <c r="KZ104" i="8"/>
  <c r="KY104" i="8"/>
  <c r="KZ103" i="8"/>
  <c r="KY103" i="8"/>
  <c r="KZ102" i="8"/>
  <c r="KY102" i="8"/>
  <c r="KZ101" i="8"/>
  <c r="KY101" i="8"/>
  <c r="KZ100" i="8"/>
  <c r="KY100" i="8"/>
  <c r="KZ99" i="8"/>
  <c r="KY99" i="8"/>
  <c r="KZ98" i="8"/>
  <c r="KY98" i="8"/>
  <c r="KZ97" i="8"/>
  <c r="KY97" i="8"/>
  <c r="KZ96" i="8"/>
  <c r="KY96" i="8"/>
  <c r="KZ95" i="8"/>
  <c r="KY95" i="8"/>
  <c r="KZ94" i="8"/>
  <c r="KY94" i="8"/>
  <c r="KZ93" i="8"/>
  <c r="KY93" i="8"/>
  <c r="KZ92" i="8"/>
  <c r="KY92" i="8"/>
  <c r="KZ91" i="8"/>
  <c r="KY91" i="8"/>
  <c r="KZ90" i="8"/>
  <c r="KY90" i="8"/>
  <c r="KZ89" i="8"/>
  <c r="KY89" i="8"/>
  <c r="KZ88" i="8"/>
  <c r="KY88" i="8"/>
  <c r="KZ87" i="8"/>
  <c r="KY87" i="8"/>
  <c r="KZ86" i="8"/>
  <c r="KY86" i="8"/>
  <c r="KZ85" i="8"/>
  <c r="KY85" i="8"/>
  <c r="KZ84" i="8"/>
  <c r="KY84" i="8"/>
  <c r="KZ83" i="8"/>
  <c r="KY83" i="8"/>
  <c r="KZ82" i="8"/>
  <c r="KY82" i="8"/>
  <c r="KZ81" i="8"/>
  <c r="KY81" i="8"/>
  <c r="KZ80" i="8"/>
  <c r="KY80" i="8"/>
  <c r="KZ79" i="8"/>
  <c r="KY79" i="8"/>
  <c r="KZ78" i="8"/>
  <c r="KY78" i="8"/>
  <c r="KZ77" i="8"/>
  <c r="KY77" i="8"/>
  <c r="KZ76" i="8"/>
  <c r="KY76" i="8"/>
  <c r="KZ75" i="8"/>
  <c r="KY75" i="8"/>
  <c r="KZ74" i="8"/>
  <c r="KY74" i="8"/>
  <c r="KZ73" i="8"/>
  <c r="KY73" i="8"/>
  <c r="KZ72" i="8"/>
  <c r="KY72" i="8"/>
  <c r="KZ71" i="8"/>
  <c r="KY71" i="8"/>
  <c r="KZ70" i="8"/>
  <c r="KY70" i="8"/>
  <c r="KZ69" i="8"/>
  <c r="KY69" i="8"/>
  <c r="KZ68" i="8"/>
  <c r="KY68" i="8"/>
  <c r="KZ67" i="8"/>
  <c r="KY67" i="8"/>
  <c r="KZ66" i="8"/>
  <c r="KY66" i="8"/>
  <c r="KZ65" i="8"/>
  <c r="KY65" i="8"/>
  <c r="KZ64" i="8"/>
  <c r="KY64" i="8"/>
  <c r="KZ63" i="8"/>
  <c r="KY63" i="8"/>
  <c r="KZ62" i="8"/>
  <c r="KY62" i="8"/>
  <c r="KZ61" i="8"/>
  <c r="KY61" i="8"/>
  <c r="KZ60" i="8"/>
  <c r="KY60" i="8"/>
  <c r="KZ59" i="8"/>
  <c r="KY59" i="8"/>
  <c r="KZ58" i="8"/>
  <c r="KY58" i="8"/>
  <c r="KZ57" i="8"/>
  <c r="KY57" i="8"/>
  <c r="KZ56" i="8"/>
  <c r="KY56" i="8"/>
  <c r="KZ55" i="8"/>
  <c r="KY55" i="8"/>
  <c r="KZ54" i="8"/>
  <c r="KY54" i="8"/>
  <c r="KZ53" i="8"/>
  <c r="KY53" i="8"/>
  <c r="KZ52" i="8"/>
  <c r="KY52" i="8"/>
  <c r="KZ51" i="8"/>
  <c r="KY51" i="8"/>
  <c r="KZ50" i="8"/>
  <c r="KY50" i="8"/>
  <c r="KZ49" i="8"/>
  <c r="KY49" i="8"/>
  <c r="KZ48" i="8"/>
  <c r="KY48" i="8"/>
  <c r="KZ47" i="8"/>
  <c r="KY47" i="8"/>
  <c r="KZ46" i="8"/>
  <c r="KY46" i="8"/>
  <c r="KZ45" i="8"/>
  <c r="KY45" i="8"/>
  <c r="KZ44" i="8"/>
  <c r="KY44" i="8"/>
  <c r="KZ43" i="8"/>
  <c r="KY43" i="8"/>
  <c r="KZ42" i="8"/>
  <c r="KY42" i="8"/>
  <c r="KZ41" i="8"/>
  <c r="KY41" i="8"/>
  <c r="KZ40" i="8"/>
  <c r="KY40" i="8"/>
  <c r="KZ39" i="8"/>
  <c r="KY39" i="8"/>
  <c r="KZ38" i="8"/>
  <c r="KY38" i="8"/>
  <c r="KZ37" i="8"/>
  <c r="KY37" i="8"/>
  <c r="KZ36" i="8"/>
  <c r="KY36" i="8"/>
  <c r="KZ35" i="8"/>
  <c r="KY35" i="8"/>
  <c r="KZ34" i="8"/>
  <c r="KY34" i="8"/>
  <c r="KZ33" i="8"/>
  <c r="KY33" i="8"/>
  <c r="KZ32" i="8"/>
  <c r="KY32" i="8"/>
  <c r="KZ31" i="8"/>
  <c r="KY31" i="8"/>
  <c r="KZ30" i="8"/>
  <c r="KY30" i="8"/>
  <c r="KZ29" i="8"/>
  <c r="KY29" i="8"/>
  <c r="KZ28" i="8"/>
  <c r="KY28" i="8"/>
  <c r="KZ27" i="8"/>
  <c r="KY27" i="8"/>
  <c r="KZ26" i="8"/>
  <c r="KY26" i="8"/>
  <c r="KZ25" i="8"/>
  <c r="KY25" i="8"/>
  <c r="KZ24" i="8"/>
  <c r="KY24" i="8"/>
  <c r="KZ23" i="8"/>
  <c r="KY23" i="8"/>
  <c r="KZ22" i="8"/>
  <c r="KY22" i="8"/>
  <c r="KZ21" i="8"/>
  <c r="KY21" i="8"/>
  <c r="KZ20" i="8"/>
  <c r="KY20" i="8"/>
  <c r="KZ19" i="8"/>
  <c r="KY19" i="8"/>
  <c r="KZ18" i="8"/>
  <c r="KY18" i="8"/>
  <c r="KZ17" i="8"/>
  <c r="KY17" i="8"/>
  <c r="KZ16" i="8"/>
  <c r="KY16" i="8"/>
  <c r="KZ15" i="8"/>
  <c r="KY15" i="8"/>
  <c r="KZ14" i="8"/>
  <c r="KY14" i="8"/>
  <c r="KZ13" i="8"/>
  <c r="KY13" i="8"/>
  <c r="KZ12" i="8"/>
  <c r="KY12" i="8"/>
  <c r="KZ11" i="8"/>
  <c r="KY11" i="8"/>
  <c r="KZ10" i="8"/>
  <c r="KY10" i="8"/>
  <c r="KZ9" i="8"/>
  <c r="KY9" i="8"/>
  <c r="KZ8" i="8"/>
  <c r="KY8" i="8"/>
  <c r="KZ7" i="8"/>
  <c r="KY7" i="8"/>
  <c r="KZ6" i="8"/>
  <c r="KY6" i="8"/>
  <c r="KZ3" i="8"/>
  <c r="KX3" i="8"/>
  <c r="KJ116" i="8"/>
  <c r="KI116" i="8"/>
  <c r="KJ115" i="8"/>
  <c r="KI115" i="8"/>
  <c r="KJ114" i="8"/>
  <c r="KI114" i="8"/>
  <c r="KJ113" i="8"/>
  <c r="KI113" i="8"/>
  <c r="KJ112" i="8"/>
  <c r="KI112" i="8"/>
  <c r="KJ111" i="8"/>
  <c r="KI111" i="8"/>
  <c r="KJ110" i="8"/>
  <c r="KI110" i="8"/>
  <c r="KJ109" i="8"/>
  <c r="KI109" i="8"/>
  <c r="KJ108" i="8"/>
  <c r="KI108" i="8"/>
  <c r="KJ107" i="8"/>
  <c r="KI107" i="8"/>
  <c r="KJ106" i="8"/>
  <c r="KI106" i="8"/>
  <c r="KJ105" i="8"/>
  <c r="KI105" i="8"/>
  <c r="KJ104" i="8"/>
  <c r="KI104" i="8"/>
  <c r="KJ103" i="8"/>
  <c r="KI103" i="8"/>
  <c r="KJ102" i="8"/>
  <c r="KI102" i="8"/>
  <c r="KJ101" i="8"/>
  <c r="KI101" i="8"/>
  <c r="KJ100" i="8"/>
  <c r="KI100" i="8"/>
  <c r="KJ99" i="8"/>
  <c r="KI99" i="8"/>
  <c r="KJ98" i="8"/>
  <c r="KI98" i="8"/>
  <c r="KJ97" i="8"/>
  <c r="KI97" i="8"/>
  <c r="KJ96" i="8"/>
  <c r="KI96" i="8"/>
  <c r="KJ95" i="8"/>
  <c r="KI95" i="8"/>
  <c r="KJ94" i="8"/>
  <c r="KI94" i="8"/>
  <c r="KJ93" i="8"/>
  <c r="KI93" i="8"/>
  <c r="KJ92" i="8"/>
  <c r="KI92" i="8"/>
  <c r="KJ91" i="8"/>
  <c r="KI91" i="8"/>
  <c r="KJ90" i="8"/>
  <c r="KI90" i="8"/>
  <c r="KJ89" i="8"/>
  <c r="KI89" i="8"/>
  <c r="KJ88" i="8"/>
  <c r="KI88" i="8"/>
  <c r="KJ87" i="8"/>
  <c r="KI87" i="8"/>
  <c r="KJ86" i="8"/>
  <c r="KI86" i="8"/>
  <c r="KJ85" i="8"/>
  <c r="KI85" i="8"/>
  <c r="KJ84" i="8"/>
  <c r="KI84" i="8"/>
  <c r="KJ83" i="8"/>
  <c r="KI83" i="8"/>
  <c r="KJ82" i="8"/>
  <c r="KI82" i="8"/>
  <c r="KJ81" i="8"/>
  <c r="KI81" i="8"/>
  <c r="KJ80" i="8"/>
  <c r="KI80" i="8"/>
  <c r="KJ79" i="8"/>
  <c r="KI79" i="8"/>
  <c r="KJ78" i="8"/>
  <c r="KI78" i="8"/>
  <c r="KJ77" i="8"/>
  <c r="KI77" i="8"/>
  <c r="KJ76" i="8"/>
  <c r="KI76" i="8"/>
  <c r="KJ75" i="8"/>
  <c r="KI75" i="8"/>
  <c r="KJ74" i="8"/>
  <c r="KI74" i="8"/>
  <c r="KJ73" i="8"/>
  <c r="KI73" i="8"/>
  <c r="KJ72" i="8"/>
  <c r="KI72" i="8"/>
  <c r="KJ71" i="8"/>
  <c r="KI71" i="8"/>
  <c r="KJ70" i="8"/>
  <c r="KI70" i="8"/>
  <c r="KJ69" i="8"/>
  <c r="KI69" i="8"/>
  <c r="KJ68" i="8"/>
  <c r="KI68" i="8"/>
  <c r="KJ67" i="8"/>
  <c r="KI67" i="8"/>
  <c r="KJ66" i="8"/>
  <c r="KI66" i="8"/>
  <c r="KJ65" i="8"/>
  <c r="KI65" i="8"/>
  <c r="KJ64" i="8"/>
  <c r="KI64" i="8"/>
  <c r="KJ63" i="8"/>
  <c r="KI63" i="8"/>
  <c r="KJ62" i="8"/>
  <c r="KI62" i="8"/>
  <c r="KJ61" i="8"/>
  <c r="KI61" i="8"/>
  <c r="KJ60" i="8"/>
  <c r="KI60" i="8"/>
  <c r="KJ59" i="8"/>
  <c r="KI59" i="8"/>
  <c r="KJ58" i="8"/>
  <c r="KI58" i="8"/>
  <c r="KJ57" i="8"/>
  <c r="KI57" i="8"/>
  <c r="KJ56" i="8"/>
  <c r="KI56" i="8"/>
  <c r="KJ55" i="8"/>
  <c r="KI55" i="8"/>
  <c r="KJ54" i="8"/>
  <c r="KI54" i="8"/>
  <c r="KJ53" i="8"/>
  <c r="KI53" i="8"/>
  <c r="KJ52" i="8"/>
  <c r="KI52" i="8"/>
  <c r="KJ51" i="8"/>
  <c r="KI51" i="8"/>
  <c r="KJ50" i="8"/>
  <c r="KI50" i="8"/>
  <c r="KJ49" i="8"/>
  <c r="KI49" i="8"/>
  <c r="KJ48" i="8"/>
  <c r="KI48" i="8"/>
  <c r="KJ47" i="8"/>
  <c r="KI47" i="8"/>
  <c r="KJ46" i="8"/>
  <c r="KI46" i="8"/>
  <c r="KJ45" i="8"/>
  <c r="KI45" i="8"/>
  <c r="KJ44" i="8"/>
  <c r="KI44" i="8"/>
  <c r="KJ43" i="8"/>
  <c r="KI43" i="8"/>
  <c r="KJ42" i="8"/>
  <c r="KI42" i="8"/>
  <c r="KJ41" i="8"/>
  <c r="KI41" i="8"/>
  <c r="KJ40" i="8"/>
  <c r="KI40" i="8"/>
  <c r="KJ39" i="8"/>
  <c r="KI39" i="8"/>
  <c r="KJ38" i="8"/>
  <c r="KI38" i="8"/>
  <c r="KJ37" i="8"/>
  <c r="KI37" i="8"/>
  <c r="KJ36" i="8"/>
  <c r="KI36" i="8"/>
  <c r="KJ35" i="8"/>
  <c r="KI35" i="8"/>
  <c r="KJ34" i="8"/>
  <c r="KI34" i="8"/>
  <c r="KJ33" i="8"/>
  <c r="KI33" i="8"/>
  <c r="KJ32" i="8"/>
  <c r="KI32" i="8"/>
  <c r="KJ31" i="8"/>
  <c r="KI31" i="8"/>
  <c r="KJ30" i="8"/>
  <c r="KI30" i="8"/>
  <c r="KJ29" i="8"/>
  <c r="KI29" i="8"/>
  <c r="KJ28" i="8"/>
  <c r="KI28" i="8"/>
  <c r="KJ27" i="8"/>
  <c r="KI27" i="8"/>
  <c r="KJ26" i="8"/>
  <c r="KI26" i="8"/>
  <c r="KJ25" i="8"/>
  <c r="KI25" i="8"/>
  <c r="KJ24" i="8"/>
  <c r="KI24" i="8"/>
  <c r="KJ23" i="8"/>
  <c r="KI23" i="8"/>
  <c r="KJ22" i="8"/>
  <c r="KI22" i="8"/>
  <c r="KJ21" i="8"/>
  <c r="KI21" i="8"/>
  <c r="KJ20" i="8"/>
  <c r="KI20" i="8"/>
  <c r="KJ19" i="8"/>
  <c r="KI19" i="8"/>
  <c r="KJ18" i="8"/>
  <c r="KI18" i="8"/>
  <c r="KJ17" i="8"/>
  <c r="KI17" i="8"/>
  <c r="KJ16" i="8"/>
  <c r="KI16" i="8"/>
  <c r="KJ15" i="8"/>
  <c r="KI15" i="8"/>
  <c r="KJ14" i="8"/>
  <c r="KI14" i="8"/>
  <c r="KJ13" i="8"/>
  <c r="KI13" i="8"/>
  <c r="KJ12" i="8"/>
  <c r="KI12" i="8"/>
  <c r="KJ11" i="8"/>
  <c r="KI11" i="8"/>
  <c r="KJ10" i="8"/>
  <c r="KI10" i="8"/>
  <c r="KJ9" i="8"/>
  <c r="KI9" i="8"/>
  <c r="KJ8" i="8"/>
  <c r="KI8" i="8"/>
  <c r="KJ7" i="8"/>
  <c r="KI7" i="8"/>
  <c r="KJ6" i="8"/>
  <c r="KI6" i="8"/>
  <c r="KJ3" i="8"/>
  <c r="KH3" i="8"/>
  <c r="JT116" i="8"/>
  <c r="JS116" i="8"/>
  <c r="JT115" i="8"/>
  <c r="JS115" i="8"/>
  <c r="JT114" i="8"/>
  <c r="JS114" i="8"/>
  <c r="JT113" i="8"/>
  <c r="JS113" i="8"/>
  <c r="JT112" i="8"/>
  <c r="JS112" i="8"/>
  <c r="JT111" i="8"/>
  <c r="JS111" i="8"/>
  <c r="JT110" i="8"/>
  <c r="JS110" i="8"/>
  <c r="JT109" i="8"/>
  <c r="JS109" i="8"/>
  <c r="JT108" i="8"/>
  <c r="JS108" i="8"/>
  <c r="JT107" i="8"/>
  <c r="JS107" i="8"/>
  <c r="JT106" i="8"/>
  <c r="JS106" i="8"/>
  <c r="JT105" i="8"/>
  <c r="JS105" i="8"/>
  <c r="JT104" i="8"/>
  <c r="JS104" i="8"/>
  <c r="JT103" i="8"/>
  <c r="JS103" i="8"/>
  <c r="JT102" i="8"/>
  <c r="JS102" i="8"/>
  <c r="JT101" i="8"/>
  <c r="JS101" i="8"/>
  <c r="JT100" i="8"/>
  <c r="JS100" i="8"/>
  <c r="JT99" i="8"/>
  <c r="JS99" i="8"/>
  <c r="JT98" i="8"/>
  <c r="JS98" i="8"/>
  <c r="JT97" i="8"/>
  <c r="JS97" i="8"/>
  <c r="JT96" i="8"/>
  <c r="JS96" i="8"/>
  <c r="JT95" i="8"/>
  <c r="JS95" i="8"/>
  <c r="JT94" i="8"/>
  <c r="JS94" i="8"/>
  <c r="JT93" i="8"/>
  <c r="JS93" i="8"/>
  <c r="JT92" i="8"/>
  <c r="JS92" i="8"/>
  <c r="JT91" i="8"/>
  <c r="JS91" i="8"/>
  <c r="JT90" i="8"/>
  <c r="JS90" i="8"/>
  <c r="JT89" i="8"/>
  <c r="JS89" i="8"/>
  <c r="JT88" i="8"/>
  <c r="JS88" i="8"/>
  <c r="JT87" i="8"/>
  <c r="JS87" i="8"/>
  <c r="JT86" i="8"/>
  <c r="JS86" i="8"/>
  <c r="JT85" i="8"/>
  <c r="JS85" i="8"/>
  <c r="JT84" i="8"/>
  <c r="JS84" i="8"/>
  <c r="JT83" i="8"/>
  <c r="JS83" i="8"/>
  <c r="JT82" i="8"/>
  <c r="JS82" i="8"/>
  <c r="JT81" i="8"/>
  <c r="JS81" i="8"/>
  <c r="JT80" i="8"/>
  <c r="JS80" i="8"/>
  <c r="JT79" i="8"/>
  <c r="JS79" i="8"/>
  <c r="JT78" i="8"/>
  <c r="JS78" i="8"/>
  <c r="JT77" i="8"/>
  <c r="JS77" i="8"/>
  <c r="JT76" i="8"/>
  <c r="JS76" i="8"/>
  <c r="JT75" i="8"/>
  <c r="JS75" i="8"/>
  <c r="JT74" i="8"/>
  <c r="JS74" i="8"/>
  <c r="JT73" i="8"/>
  <c r="JS73" i="8"/>
  <c r="JT72" i="8"/>
  <c r="JS72" i="8"/>
  <c r="JT71" i="8"/>
  <c r="JS71" i="8"/>
  <c r="JT70" i="8"/>
  <c r="JS70" i="8"/>
  <c r="JT69" i="8"/>
  <c r="JS69" i="8"/>
  <c r="JT68" i="8"/>
  <c r="JS68" i="8"/>
  <c r="JT67" i="8"/>
  <c r="JS67" i="8"/>
  <c r="JT66" i="8"/>
  <c r="JS66" i="8"/>
  <c r="JT65" i="8"/>
  <c r="JS65" i="8"/>
  <c r="JT64" i="8"/>
  <c r="JS64" i="8"/>
  <c r="JT63" i="8"/>
  <c r="JS63" i="8"/>
  <c r="JT62" i="8"/>
  <c r="JS62" i="8"/>
  <c r="JT61" i="8"/>
  <c r="JS61" i="8"/>
  <c r="JT60" i="8"/>
  <c r="JS60" i="8"/>
  <c r="JT59" i="8"/>
  <c r="JS59" i="8"/>
  <c r="JT58" i="8"/>
  <c r="JS58" i="8"/>
  <c r="JT57" i="8"/>
  <c r="JS57" i="8"/>
  <c r="JT56" i="8"/>
  <c r="JS56" i="8"/>
  <c r="JT55" i="8"/>
  <c r="JS55" i="8"/>
  <c r="JT54" i="8"/>
  <c r="JS54" i="8"/>
  <c r="JT53" i="8"/>
  <c r="JS53" i="8"/>
  <c r="JT52" i="8"/>
  <c r="JS52" i="8"/>
  <c r="JT51" i="8"/>
  <c r="JS51" i="8"/>
  <c r="JT50" i="8"/>
  <c r="JS50" i="8"/>
  <c r="JT49" i="8"/>
  <c r="JS49" i="8"/>
  <c r="JT48" i="8"/>
  <c r="JS48" i="8"/>
  <c r="JT47" i="8"/>
  <c r="JS47" i="8"/>
  <c r="JT46" i="8"/>
  <c r="JS46" i="8"/>
  <c r="JT45" i="8"/>
  <c r="JS45" i="8"/>
  <c r="JT44" i="8"/>
  <c r="JS44" i="8"/>
  <c r="JT43" i="8"/>
  <c r="JS43" i="8"/>
  <c r="JT42" i="8"/>
  <c r="JS42" i="8"/>
  <c r="JT41" i="8"/>
  <c r="JS41" i="8"/>
  <c r="JT40" i="8"/>
  <c r="JS40" i="8"/>
  <c r="JT39" i="8"/>
  <c r="JS39" i="8"/>
  <c r="JT38" i="8"/>
  <c r="JS38" i="8"/>
  <c r="JT37" i="8"/>
  <c r="JS37" i="8"/>
  <c r="JT36" i="8"/>
  <c r="JS36" i="8"/>
  <c r="JT35" i="8"/>
  <c r="JS35" i="8"/>
  <c r="JT34" i="8"/>
  <c r="JS34" i="8"/>
  <c r="JT33" i="8"/>
  <c r="JS33" i="8"/>
  <c r="JT32" i="8"/>
  <c r="JS32" i="8"/>
  <c r="JT31" i="8"/>
  <c r="JS31" i="8"/>
  <c r="JT30" i="8"/>
  <c r="JS30" i="8"/>
  <c r="JT29" i="8"/>
  <c r="JS29" i="8"/>
  <c r="JT28" i="8"/>
  <c r="JS28" i="8"/>
  <c r="JT27" i="8"/>
  <c r="JS27" i="8"/>
  <c r="JT26" i="8"/>
  <c r="JS26" i="8"/>
  <c r="JT25" i="8"/>
  <c r="JS25" i="8"/>
  <c r="JT24" i="8"/>
  <c r="JS24" i="8"/>
  <c r="JT23" i="8"/>
  <c r="JS23" i="8"/>
  <c r="JT22" i="8"/>
  <c r="JS22" i="8"/>
  <c r="JT21" i="8"/>
  <c r="JS21" i="8"/>
  <c r="JT20" i="8"/>
  <c r="JS20" i="8"/>
  <c r="JT19" i="8"/>
  <c r="JS19" i="8"/>
  <c r="JT18" i="8"/>
  <c r="JS18" i="8"/>
  <c r="JT17" i="8"/>
  <c r="JS17" i="8"/>
  <c r="JT16" i="8"/>
  <c r="JS16" i="8"/>
  <c r="JT15" i="8"/>
  <c r="JS15" i="8"/>
  <c r="JT14" i="8"/>
  <c r="JS14" i="8"/>
  <c r="JT13" i="8"/>
  <c r="JS13" i="8"/>
  <c r="JT12" i="8"/>
  <c r="JS12" i="8"/>
  <c r="JT11" i="8"/>
  <c r="JS11" i="8"/>
  <c r="JT10" i="8"/>
  <c r="JS10" i="8"/>
  <c r="JT9" i="8"/>
  <c r="JS9" i="8"/>
  <c r="JT8" i="8"/>
  <c r="JS8" i="8"/>
  <c r="JT7" i="8"/>
  <c r="JS7" i="8"/>
  <c r="JT6" i="8"/>
  <c r="JS6" i="8"/>
  <c r="JT3" i="8"/>
  <c r="JR3" i="8"/>
  <c r="JD116" i="8"/>
  <c r="JC116" i="8"/>
  <c r="JD115" i="8"/>
  <c r="JC115" i="8"/>
  <c r="JD114" i="8"/>
  <c r="JC114" i="8"/>
  <c r="JD113" i="8"/>
  <c r="JC113" i="8"/>
  <c r="JD112" i="8"/>
  <c r="JC112" i="8"/>
  <c r="JD111" i="8"/>
  <c r="JC111" i="8"/>
  <c r="JD110" i="8"/>
  <c r="JC110" i="8"/>
  <c r="JD109" i="8"/>
  <c r="JC109" i="8"/>
  <c r="JD108" i="8"/>
  <c r="JC108" i="8"/>
  <c r="JD107" i="8"/>
  <c r="JC107" i="8"/>
  <c r="JD106" i="8"/>
  <c r="JC106" i="8"/>
  <c r="JD105" i="8"/>
  <c r="JC105" i="8"/>
  <c r="JD104" i="8"/>
  <c r="JC104" i="8"/>
  <c r="JD103" i="8"/>
  <c r="JC103" i="8"/>
  <c r="JD102" i="8"/>
  <c r="JC102" i="8"/>
  <c r="JD101" i="8"/>
  <c r="JC101" i="8"/>
  <c r="JD100" i="8"/>
  <c r="JC100" i="8"/>
  <c r="JD99" i="8"/>
  <c r="JC99" i="8"/>
  <c r="JD98" i="8"/>
  <c r="JC98" i="8"/>
  <c r="JD97" i="8"/>
  <c r="JC97" i="8"/>
  <c r="JD96" i="8"/>
  <c r="JC96" i="8"/>
  <c r="JD95" i="8"/>
  <c r="JC95" i="8"/>
  <c r="JD94" i="8"/>
  <c r="JC94" i="8"/>
  <c r="JD93" i="8"/>
  <c r="JC93" i="8"/>
  <c r="JD92" i="8"/>
  <c r="JC92" i="8"/>
  <c r="JD91" i="8"/>
  <c r="JC91" i="8"/>
  <c r="JD90" i="8"/>
  <c r="JC90" i="8"/>
  <c r="JD89" i="8"/>
  <c r="JC89" i="8"/>
  <c r="JD88" i="8"/>
  <c r="JC88" i="8"/>
  <c r="JD87" i="8"/>
  <c r="JC87" i="8"/>
  <c r="JD86" i="8"/>
  <c r="JC86" i="8"/>
  <c r="JD85" i="8"/>
  <c r="JC85" i="8"/>
  <c r="JD84" i="8"/>
  <c r="JC84" i="8"/>
  <c r="JD83" i="8"/>
  <c r="JC83" i="8"/>
  <c r="JD82" i="8"/>
  <c r="JC82" i="8"/>
  <c r="JD81" i="8"/>
  <c r="JC81" i="8"/>
  <c r="JD80" i="8"/>
  <c r="JC80" i="8"/>
  <c r="JD79" i="8"/>
  <c r="JC79" i="8"/>
  <c r="JD78" i="8"/>
  <c r="JC78" i="8"/>
  <c r="JD77" i="8"/>
  <c r="JC77" i="8"/>
  <c r="JD76" i="8"/>
  <c r="JC76" i="8"/>
  <c r="JD75" i="8"/>
  <c r="JC75" i="8"/>
  <c r="JD74" i="8"/>
  <c r="JC74" i="8"/>
  <c r="JD73" i="8"/>
  <c r="JC73" i="8"/>
  <c r="JD72" i="8"/>
  <c r="JC72" i="8"/>
  <c r="JD71" i="8"/>
  <c r="JC71" i="8"/>
  <c r="JD70" i="8"/>
  <c r="JC70" i="8"/>
  <c r="JD69" i="8"/>
  <c r="JC69" i="8"/>
  <c r="JD68" i="8"/>
  <c r="JC68" i="8"/>
  <c r="JD67" i="8"/>
  <c r="JC67" i="8"/>
  <c r="JD66" i="8"/>
  <c r="JC66" i="8"/>
  <c r="JD65" i="8"/>
  <c r="JC65" i="8"/>
  <c r="JD64" i="8"/>
  <c r="JC64" i="8"/>
  <c r="JD63" i="8"/>
  <c r="JC63" i="8"/>
  <c r="JD62" i="8"/>
  <c r="JC62" i="8"/>
  <c r="JD61" i="8"/>
  <c r="JC61" i="8"/>
  <c r="JD60" i="8"/>
  <c r="JC60" i="8"/>
  <c r="JD59" i="8"/>
  <c r="JC59" i="8"/>
  <c r="JD58" i="8"/>
  <c r="JC58" i="8"/>
  <c r="JD57" i="8"/>
  <c r="JC57" i="8"/>
  <c r="JD56" i="8"/>
  <c r="JC56" i="8"/>
  <c r="JD55" i="8"/>
  <c r="JC55" i="8"/>
  <c r="JD54" i="8"/>
  <c r="JC54" i="8"/>
  <c r="JD53" i="8"/>
  <c r="JC53" i="8"/>
  <c r="JD52" i="8"/>
  <c r="JC52" i="8"/>
  <c r="JD51" i="8"/>
  <c r="JC51" i="8"/>
  <c r="JD50" i="8"/>
  <c r="JC50" i="8"/>
  <c r="JD49" i="8"/>
  <c r="JC49" i="8"/>
  <c r="JD48" i="8"/>
  <c r="JC48" i="8"/>
  <c r="JD47" i="8"/>
  <c r="JC47" i="8"/>
  <c r="JD46" i="8"/>
  <c r="JC46" i="8"/>
  <c r="JD45" i="8"/>
  <c r="JC45" i="8"/>
  <c r="JD44" i="8"/>
  <c r="JC44" i="8"/>
  <c r="JD43" i="8"/>
  <c r="JC43" i="8"/>
  <c r="JD42" i="8"/>
  <c r="JC42" i="8"/>
  <c r="JD41" i="8"/>
  <c r="JC41" i="8"/>
  <c r="JD40" i="8"/>
  <c r="JC40" i="8"/>
  <c r="JD39" i="8"/>
  <c r="JC39" i="8"/>
  <c r="JD38" i="8"/>
  <c r="JC38" i="8"/>
  <c r="JD37" i="8"/>
  <c r="JC37" i="8"/>
  <c r="JD36" i="8"/>
  <c r="JC36" i="8"/>
  <c r="JD35" i="8"/>
  <c r="JC35" i="8"/>
  <c r="JD34" i="8"/>
  <c r="JC34" i="8"/>
  <c r="JD33" i="8"/>
  <c r="JC33" i="8"/>
  <c r="JD32" i="8"/>
  <c r="JC32" i="8"/>
  <c r="JD31" i="8"/>
  <c r="JC31" i="8"/>
  <c r="JD30" i="8"/>
  <c r="JC30" i="8"/>
  <c r="JD29" i="8"/>
  <c r="JC29" i="8"/>
  <c r="JD28" i="8"/>
  <c r="JC28" i="8"/>
  <c r="JD27" i="8"/>
  <c r="JC27" i="8"/>
  <c r="JD26" i="8"/>
  <c r="JC26" i="8"/>
  <c r="JD25" i="8"/>
  <c r="JC25" i="8"/>
  <c r="JD24" i="8"/>
  <c r="JC24" i="8"/>
  <c r="JD23" i="8"/>
  <c r="JC23" i="8"/>
  <c r="JD22" i="8"/>
  <c r="JC22" i="8"/>
  <c r="JD21" i="8"/>
  <c r="JC21" i="8"/>
  <c r="JD20" i="8"/>
  <c r="JC20" i="8"/>
  <c r="JD19" i="8"/>
  <c r="JC19" i="8"/>
  <c r="JD18" i="8"/>
  <c r="JC18" i="8"/>
  <c r="JD17" i="8"/>
  <c r="JC17" i="8"/>
  <c r="JD16" i="8"/>
  <c r="JC16" i="8"/>
  <c r="JD15" i="8"/>
  <c r="JC15" i="8"/>
  <c r="JD14" i="8"/>
  <c r="JC14" i="8"/>
  <c r="JD13" i="8"/>
  <c r="JC13" i="8"/>
  <c r="JD12" i="8"/>
  <c r="JC12" i="8"/>
  <c r="JD11" i="8"/>
  <c r="JC11" i="8"/>
  <c r="JD10" i="8"/>
  <c r="JC10" i="8"/>
  <c r="JD9" i="8"/>
  <c r="JC9" i="8"/>
  <c r="JD8" i="8"/>
  <c r="JC8" i="8"/>
  <c r="JD7" i="8"/>
  <c r="JC7" i="8"/>
  <c r="JD6" i="8"/>
  <c r="JC6" i="8"/>
  <c r="JD3" i="8"/>
  <c r="JB3" i="8"/>
  <c r="IN116" i="8"/>
  <c r="IM116" i="8"/>
  <c r="IN115" i="8"/>
  <c r="IM115" i="8"/>
  <c r="IN114" i="8"/>
  <c r="IM114" i="8"/>
  <c r="IN113" i="8"/>
  <c r="IM113" i="8"/>
  <c r="IN112" i="8"/>
  <c r="IM112" i="8"/>
  <c r="IN111" i="8"/>
  <c r="IM111" i="8"/>
  <c r="IN110" i="8"/>
  <c r="IM110" i="8"/>
  <c r="IN109" i="8"/>
  <c r="IM109" i="8"/>
  <c r="IN108" i="8"/>
  <c r="IM108" i="8"/>
  <c r="IN107" i="8"/>
  <c r="IM107" i="8"/>
  <c r="IN106" i="8"/>
  <c r="IM106" i="8"/>
  <c r="IN105" i="8"/>
  <c r="IM105" i="8"/>
  <c r="IN104" i="8"/>
  <c r="IM104" i="8"/>
  <c r="IN103" i="8"/>
  <c r="IM103" i="8"/>
  <c r="IN102" i="8"/>
  <c r="IM102" i="8"/>
  <c r="IN101" i="8"/>
  <c r="IM101" i="8"/>
  <c r="IN100" i="8"/>
  <c r="IM100" i="8"/>
  <c r="IN99" i="8"/>
  <c r="IM99" i="8"/>
  <c r="IN98" i="8"/>
  <c r="IM98" i="8"/>
  <c r="IN97" i="8"/>
  <c r="IM97" i="8"/>
  <c r="IN96" i="8"/>
  <c r="IM96" i="8"/>
  <c r="IN95" i="8"/>
  <c r="IM95" i="8"/>
  <c r="IN94" i="8"/>
  <c r="IM94" i="8"/>
  <c r="IN93" i="8"/>
  <c r="IM93" i="8"/>
  <c r="IN92" i="8"/>
  <c r="IM92" i="8"/>
  <c r="IN91" i="8"/>
  <c r="IM91" i="8"/>
  <c r="IN90" i="8"/>
  <c r="IM90" i="8"/>
  <c r="IN89" i="8"/>
  <c r="IM89" i="8"/>
  <c r="IN88" i="8"/>
  <c r="IM88" i="8"/>
  <c r="IN87" i="8"/>
  <c r="IM87" i="8"/>
  <c r="IN86" i="8"/>
  <c r="IM86" i="8"/>
  <c r="IN85" i="8"/>
  <c r="IM85" i="8"/>
  <c r="IN84" i="8"/>
  <c r="IM84" i="8"/>
  <c r="IN83" i="8"/>
  <c r="IM83" i="8"/>
  <c r="IN82" i="8"/>
  <c r="IM82" i="8"/>
  <c r="IN81" i="8"/>
  <c r="IM81" i="8"/>
  <c r="IN80" i="8"/>
  <c r="IM80" i="8"/>
  <c r="IN79" i="8"/>
  <c r="IM79" i="8"/>
  <c r="IN78" i="8"/>
  <c r="IM78" i="8"/>
  <c r="IN77" i="8"/>
  <c r="IM77" i="8"/>
  <c r="IN76" i="8"/>
  <c r="IM76" i="8"/>
  <c r="IN75" i="8"/>
  <c r="IM75" i="8"/>
  <c r="IN74" i="8"/>
  <c r="IM74" i="8"/>
  <c r="IN73" i="8"/>
  <c r="IM73" i="8"/>
  <c r="IN72" i="8"/>
  <c r="IM72" i="8"/>
  <c r="IN71" i="8"/>
  <c r="IM71" i="8"/>
  <c r="IN70" i="8"/>
  <c r="IM70" i="8"/>
  <c r="IN69" i="8"/>
  <c r="IM69" i="8"/>
  <c r="IN68" i="8"/>
  <c r="IM68" i="8"/>
  <c r="IN67" i="8"/>
  <c r="IM67" i="8"/>
  <c r="IN66" i="8"/>
  <c r="IM66" i="8"/>
  <c r="IN65" i="8"/>
  <c r="IM65" i="8"/>
  <c r="IN64" i="8"/>
  <c r="IM64" i="8"/>
  <c r="IN63" i="8"/>
  <c r="IM63" i="8"/>
  <c r="IN62" i="8"/>
  <c r="IM62" i="8"/>
  <c r="IN61" i="8"/>
  <c r="IM61" i="8"/>
  <c r="IN60" i="8"/>
  <c r="IM60" i="8"/>
  <c r="IN59" i="8"/>
  <c r="IM59" i="8"/>
  <c r="IN58" i="8"/>
  <c r="IM58" i="8"/>
  <c r="IN57" i="8"/>
  <c r="IM57" i="8"/>
  <c r="IN56" i="8"/>
  <c r="IM56" i="8"/>
  <c r="IN55" i="8"/>
  <c r="IM55" i="8"/>
  <c r="IN54" i="8"/>
  <c r="IM54" i="8"/>
  <c r="IN53" i="8"/>
  <c r="IM53" i="8"/>
  <c r="IN52" i="8"/>
  <c r="IM52" i="8"/>
  <c r="IN51" i="8"/>
  <c r="IM51" i="8"/>
  <c r="IN50" i="8"/>
  <c r="IM50" i="8"/>
  <c r="IN49" i="8"/>
  <c r="IM49" i="8"/>
  <c r="IN48" i="8"/>
  <c r="IM48" i="8"/>
  <c r="IN47" i="8"/>
  <c r="IM47" i="8"/>
  <c r="IN46" i="8"/>
  <c r="IM46" i="8"/>
  <c r="IN45" i="8"/>
  <c r="IM45" i="8"/>
  <c r="IN44" i="8"/>
  <c r="IM44" i="8"/>
  <c r="IN43" i="8"/>
  <c r="IM43" i="8"/>
  <c r="IN42" i="8"/>
  <c r="IM42" i="8"/>
  <c r="IN41" i="8"/>
  <c r="IM41" i="8"/>
  <c r="IN40" i="8"/>
  <c r="IM40" i="8"/>
  <c r="IN39" i="8"/>
  <c r="IM39" i="8"/>
  <c r="IN38" i="8"/>
  <c r="IM38" i="8"/>
  <c r="IN37" i="8"/>
  <c r="IM37" i="8"/>
  <c r="IN36" i="8"/>
  <c r="IM36" i="8"/>
  <c r="IN35" i="8"/>
  <c r="IM35" i="8"/>
  <c r="IN34" i="8"/>
  <c r="IM34" i="8"/>
  <c r="IN33" i="8"/>
  <c r="IM33" i="8"/>
  <c r="IN32" i="8"/>
  <c r="IM32" i="8"/>
  <c r="IN31" i="8"/>
  <c r="IM31" i="8"/>
  <c r="IN30" i="8"/>
  <c r="IM30" i="8"/>
  <c r="IN29" i="8"/>
  <c r="IM29" i="8"/>
  <c r="IN28" i="8"/>
  <c r="IM28" i="8"/>
  <c r="IN27" i="8"/>
  <c r="IM27" i="8"/>
  <c r="IN26" i="8"/>
  <c r="IM26" i="8"/>
  <c r="IN25" i="8"/>
  <c r="IM25" i="8"/>
  <c r="IN24" i="8"/>
  <c r="IM24" i="8"/>
  <c r="IN23" i="8"/>
  <c r="IM23" i="8"/>
  <c r="IN22" i="8"/>
  <c r="IM22" i="8"/>
  <c r="IN21" i="8"/>
  <c r="IM21" i="8"/>
  <c r="IN20" i="8"/>
  <c r="IM20" i="8"/>
  <c r="IN19" i="8"/>
  <c r="IM19" i="8"/>
  <c r="IN18" i="8"/>
  <c r="IM18" i="8"/>
  <c r="IN17" i="8"/>
  <c r="IM17" i="8"/>
  <c r="IN16" i="8"/>
  <c r="IM16" i="8"/>
  <c r="IN15" i="8"/>
  <c r="IM15" i="8"/>
  <c r="IN14" i="8"/>
  <c r="IM14" i="8"/>
  <c r="IN13" i="8"/>
  <c r="IM13" i="8"/>
  <c r="IN12" i="8"/>
  <c r="IM12" i="8"/>
  <c r="IN11" i="8"/>
  <c r="IM11" i="8"/>
  <c r="IN10" i="8"/>
  <c r="IM10" i="8"/>
  <c r="IN9" i="8"/>
  <c r="IM9" i="8"/>
  <c r="IN8" i="8"/>
  <c r="IM8" i="8"/>
  <c r="IN7" i="8"/>
  <c r="IM7" i="8"/>
  <c r="IN6" i="8"/>
  <c r="IM6" i="8"/>
  <c r="IN3" i="8"/>
  <c r="IL3" i="8"/>
  <c r="HX116" i="8"/>
  <c r="HW116" i="8"/>
  <c r="HX115" i="8"/>
  <c r="HW115" i="8"/>
  <c r="HX114" i="8"/>
  <c r="HW114" i="8"/>
  <c r="HX113" i="8"/>
  <c r="HW113" i="8"/>
  <c r="HX112" i="8"/>
  <c r="HW112" i="8"/>
  <c r="HX111" i="8"/>
  <c r="HW111" i="8"/>
  <c r="HX110" i="8"/>
  <c r="HW110" i="8"/>
  <c r="HX109" i="8"/>
  <c r="HW109" i="8"/>
  <c r="HX108" i="8"/>
  <c r="HW108" i="8"/>
  <c r="HX107" i="8"/>
  <c r="HW107" i="8"/>
  <c r="HX106" i="8"/>
  <c r="HW106" i="8"/>
  <c r="HX105" i="8"/>
  <c r="HW105" i="8"/>
  <c r="HX104" i="8"/>
  <c r="HW104" i="8"/>
  <c r="HX103" i="8"/>
  <c r="HW103" i="8"/>
  <c r="HX102" i="8"/>
  <c r="HW102" i="8"/>
  <c r="HX101" i="8"/>
  <c r="HW101" i="8"/>
  <c r="HX100" i="8"/>
  <c r="HW100" i="8"/>
  <c r="HX99" i="8"/>
  <c r="HW99" i="8"/>
  <c r="HX98" i="8"/>
  <c r="HW98" i="8"/>
  <c r="HX97" i="8"/>
  <c r="HW97" i="8"/>
  <c r="HX96" i="8"/>
  <c r="HW96" i="8"/>
  <c r="HX95" i="8"/>
  <c r="HW95" i="8"/>
  <c r="HX94" i="8"/>
  <c r="HW94" i="8"/>
  <c r="HX93" i="8"/>
  <c r="HW93" i="8"/>
  <c r="HX92" i="8"/>
  <c r="HW92" i="8"/>
  <c r="HX91" i="8"/>
  <c r="HW91" i="8"/>
  <c r="HX90" i="8"/>
  <c r="HW90" i="8"/>
  <c r="HX89" i="8"/>
  <c r="HW89" i="8"/>
  <c r="HX88" i="8"/>
  <c r="HW88" i="8"/>
  <c r="HX87" i="8"/>
  <c r="HW87" i="8"/>
  <c r="HX86" i="8"/>
  <c r="HW86" i="8"/>
  <c r="HX85" i="8"/>
  <c r="HW85" i="8"/>
  <c r="HX84" i="8"/>
  <c r="HW84" i="8"/>
  <c r="HX83" i="8"/>
  <c r="HW83" i="8"/>
  <c r="HX82" i="8"/>
  <c r="HW82" i="8"/>
  <c r="HX81" i="8"/>
  <c r="HW81" i="8"/>
  <c r="HX80" i="8"/>
  <c r="HW80" i="8"/>
  <c r="HX79" i="8"/>
  <c r="HW79" i="8"/>
  <c r="HX78" i="8"/>
  <c r="HW78" i="8"/>
  <c r="HX77" i="8"/>
  <c r="HW77" i="8"/>
  <c r="HX76" i="8"/>
  <c r="HW76" i="8"/>
  <c r="HX75" i="8"/>
  <c r="HW75" i="8"/>
  <c r="HX74" i="8"/>
  <c r="HW74" i="8"/>
  <c r="HX73" i="8"/>
  <c r="HW73" i="8"/>
  <c r="HX72" i="8"/>
  <c r="HW72" i="8"/>
  <c r="HX71" i="8"/>
  <c r="HW71" i="8"/>
  <c r="HX70" i="8"/>
  <c r="HW70" i="8"/>
  <c r="HX69" i="8"/>
  <c r="HW69" i="8"/>
  <c r="HX68" i="8"/>
  <c r="HW68" i="8"/>
  <c r="HX67" i="8"/>
  <c r="HW67" i="8"/>
  <c r="HX66" i="8"/>
  <c r="HW66" i="8"/>
  <c r="HX65" i="8"/>
  <c r="HW65" i="8"/>
  <c r="HX64" i="8"/>
  <c r="HW64" i="8"/>
  <c r="HX63" i="8"/>
  <c r="HW63" i="8"/>
  <c r="HX62" i="8"/>
  <c r="HW62" i="8"/>
  <c r="HX61" i="8"/>
  <c r="HW61" i="8"/>
  <c r="HX60" i="8"/>
  <c r="HW60" i="8"/>
  <c r="HX59" i="8"/>
  <c r="HW59" i="8"/>
  <c r="HX58" i="8"/>
  <c r="HW58" i="8"/>
  <c r="HX57" i="8"/>
  <c r="HW57" i="8"/>
  <c r="HX56" i="8"/>
  <c r="HW56" i="8"/>
  <c r="HX55" i="8"/>
  <c r="HW55" i="8"/>
  <c r="HX54" i="8"/>
  <c r="HW54" i="8"/>
  <c r="HX53" i="8"/>
  <c r="HW53" i="8"/>
  <c r="HX52" i="8"/>
  <c r="HW52" i="8"/>
  <c r="HX51" i="8"/>
  <c r="HW51" i="8"/>
  <c r="HX50" i="8"/>
  <c r="HW50" i="8"/>
  <c r="HX49" i="8"/>
  <c r="HW49" i="8"/>
  <c r="HX48" i="8"/>
  <c r="HW48" i="8"/>
  <c r="HX47" i="8"/>
  <c r="HW47" i="8"/>
  <c r="HX46" i="8"/>
  <c r="HW46" i="8"/>
  <c r="HX45" i="8"/>
  <c r="HW45" i="8"/>
  <c r="HX44" i="8"/>
  <c r="HW44" i="8"/>
  <c r="HX43" i="8"/>
  <c r="HW43" i="8"/>
  <c r="HX42" i="8"/>
  <c r="HW42" i="8"/>
  <c r="HX41" i="8"/>
  <c r="HW41" i="8"/>
  <c r="HX40" i="8"/>
  <c r="HW40" i="8"/>
  <c r="HX39" i="8"/>
  <c r="HW39" i="8"/>
  <c r="HX38" i="8"/>
  <c r="HW38" i="8"/>
  <c r="HX37" i="8"/>
  <c r="HW37" i="8"/>
  <c r="HX36" i="8"/>
  <c r="HW36" i="8"/>
  <c r="HX35" i="8"/>
  <c r="HW35" i="8"/>
  <c r="HX34" i="8"/>
  <c r="HW34" i="8"/>
  <c r="HX33" i="8"/>
  <c r="HW33" i="8"/>
  <c r="HX32" i="8"/>
  <c r="HW32" i="8"/>
  <c r="HX31" i="8"/>
  <c r="HW31" i="8"/>
  <c r="HX30" i="8"/>
  <c r="HW30" i="8"/>
  <c r="HX29" i="8"/>
  <c r="HW29" i="8"/>
  <c r="HX28" i="8"/>
  <c r="HW28" i="8"/>
  <c r="HX27" i="8"/>
  <c r="HW27" i="8"/>
  <c r="HX26" i="8"/>
  <c r="HW26" i="8"/>
  <c r="HX25" i="8"/>
  <c r="HW25" i="8"/>
  <c r="HX24" i="8"/>
  <c r="HW24" i="8"/>
  <c r="HX23" i="8"/>
  <c r="HW23" i="8"/>
  <c r="HX22" i="8"/>
  <c r="HW22" i="8"/>
  <c r="HX21" i="8"/>
  <c r="HW21" i="8"/>
  <c r="HX20" i="8"/>
  <c r="HW20" i="8"/>
  <c r="HX19" i="8"/>
  <c r="HW19" i="8"/>
  <c r="HX18" i="8"/>
  <c r="HW18" i="8"/>
  <c r="HX17" i="8"/>
  <c r="HW17" i="8"/>
  <c r="HX16" i="8"/>
  <c r="HW16" i="8"/>
  <c r="HX15" i="8"/>
  <c r="HW15" i="8"/>
  <c r="HX14" i="8"/>
  <c r="HW14" i="8"/>
  <c r="HX13" i="8"/>
  <c r="HW13" i="8"/>
  <c r="HX12" i="8"/>
  <c r="HW12" i="8"/>
  <c r="HX11" i="8"/>
  <c r="HW11" i="8"/>
  <c r="HX10" i="8"/>
  <c r="HW10" i="8"/>
  <c r="HX9" i="8"/>
  <c r="HW9" i="8"/>
  <c r="HX8" i="8"/>
  <c r="HW8" i="8"/>
  <c r="HX7" i="8"/>
  <c r="HW7" i="8"/>
  <c r="HX6" i="8"/>
  <c r="HW6" i="8"/>
  <c r="HX3" i="8"/>
  <c r="HV3" i="8"/>
  <c r="HH116" i="8"/>
  <c r="HG116" i="8"/>
  <c r="HH115" i="8"/>
  <c r="HG115" i="8"/>
  <c r="HH114" i="8"/>
  <c r="HG114" i="8"/>
  <c r="HH113" i="8"/>
  <c r="HG113" i="8"/>
  <c r="HH112" i="8"/>
  <c r="HG112" i="8"/>
  <c r="HH111" i="8"/>
  <c r="HG111" i="8"/>
  <c r="HH110" i="8"/>
  <c r="HG110" i="8"/>
  <c r="HH109" i="8"/>
  <c r="HG109" i="8"/>
  <c r="HH108" i="8"/>
  <c r="HG108" i="8"/>
  <c r="HH107" i="8"/>
  <c r="HG107" i="8"/>
  <c r="HH106" i="8"/>
  <c r="HG106" i="8"/>
  <c r="HH105" i="8"/>
  <c r="HG105" i="8"/>
  <c r="HH104" i="8"/>
  <c r="HG104" i="8"/>
  <c r="HH103" i="8"/>
  <c r="HG103" i="8"/>
  <c r="HH102" i="8"/>
  <c r="HG102" i="8"/>
  <c r="HH101" i="8"/>
  <c r="HG101" i="8"/>
  <c r="HH100" i="8"/>
  <c r="HG100" i="8"/>
  <c r="HH99" i="8"/>
  <c r="HG99" i="8"/>
  <c r="HH98" i="8"/>
  <c r="HG98" i="8"/>
  <c r="HH97" i="8"/>
  <c r="HG97" i="8"/>
  <c r="HH96" i="8"/>
  <c r="HG96" i="8"/>
  <c r="HH95" i="8"/>
  <c r="HG95" i="8"/>
  <c r="HH94" i="8"/>
  <c r="HG94" i="8"/>
  <c r="HH93" i="8"/>
  <c r="HG93" i="8"/>
  <c r="HH92" i="8"/>
  <c r="HG92" i="8"/>
  <c r="HH91" i="8"/>
  <c r="HG91" i="8"/>
  <c r="HH90" i="8"/>
  <c r="HG90" i="8"/>
  <c r="HH89" i="8"/>
  <c r="HG89" i="8"/>
  <c r="HH88" i="8"/>
  <c r="HG88" i="8"/>
  <c r="HH87" i="8"/>
  <c r="HG87" i="8"/>
  <c r="HH86" i="8"/>
  <c r="HG86" i="8"/>
  <c r="HH85" i="8"/>
  <c r="HG85" i="8"/>
  <c r="HH84" i="8"/>
  <c r="HG84" i="8"/>
  <c r="HH83" i="8"/>
  <c r="HG83" i="8"/>
  <c r="HH82" i="8"/>
  <c r="HG82" i="8"/>
  <c r="HH81" i="8"/>
  <c r="HG81" i="8"/>
  <c r="HH80" i="8"/>
  <c r="HG80" i="8"/>
  <c r="HH79" i="8"/>
  <c r="HG79" i="8"/>
  <c r="HH78" i="8"/>
  <c r="HG78" i="8"/>
  <c r="HH77" i="8"/>
  <c r="HG77" i="8"/>
  <c r="HH76" i="8"/>
  <c r="HG76" i="8"/>
  <c r="HH75" i="8"/>
  <c r="HG75" i="8"/>
  <c r="HH74" i="8"/>
  <c r="HG74" i="8"/>
  <c r="HH73" i="8"/>
  <c r="HG73" i="8"/>
  <c r="HH72" i="8"/>
  <c r="HG72" i="8"/>
  <c r="HH71" i="8"/>
  <c r="HG71" i="8"/>
  <c r="HH70" i="8"/>
  <c r="HG70" i="8"/>
  <c r="HH69" i="8"/>
  <c r="HG69" i="8"/>
  <c r="HH68" i="8"/>
  <c r="HG68" i="8"/>
  <c r="HH67" i="8"/>
  <c r="HG67" i="8"/>
  <c r="HH66" i="8"/>
  <c r="HG66" i="8"/>
  <c r="HH65" i="8"/>
  <c r="HG65" i="8"/>
  <c r="HH64" i="8"/>
  <c r="HG64" i="8"/>
  <c r="HH63" i="8"/>
  <c r="HG63" i="8"/>
  <c r="HH62" i="8"/>
  <c r="HG62" i="8"/>
  <c r="HH61" i="8"/>
  <c r="HG61" i="8"/>
  <c r="HH60" i="8"/>
  <c r="HG60" i="8"/>
  <c r="HH59" i="8"/>
  <c r="HG59" i="8"/>
  <c r="HH58" i="8"/>
  <c r="HG58" i="8"/>
  <c r="HH57" i="8"/>
  <c r="HG57" i="8"/>
  <c r="HH56" i="8"/>
  <c r="HG56" i="8"/>
  <c r="HH55" i="8"/>
  <c r="HG55" i="8"/>
  <c r="HH54" i="8"/>
  <c r="HG54" i="8"/>
  <c r="HH53" i="8"/>
  <c r="HG53" i="8"/>
  <c r="HH52" i="8"/>
  <c r="HG52" i="8"/>
  <c r="HH51" i="8"/>
  <c r="HG51" i="8"/>
  <c r="HH50" i="8"/>
  <c r="HG50" i="8"/>
  <c r="HH49" i="8"/>
  <c r="HG49" i="8"/>
  <c r="HH48" i="8"/>
  <c r="HG48" i="8"/>
  <c r="HH47" i="8"/>
  <c r="HG47" i="8"/>
  <c r="HH46" i="8"/>
  <c r="HG46" i="8"/>
  <c r="HH45" i="8"/>
  <c r="HG45" i="8"/>
  <c r="HH44" i="8"/>
  <c r="HG44" i="8"/>
  <c r="HH43" i="8"/>
  <c r="HG43" i="8"/>
  <c r="HH42" i="8"/>
  <c r="HG42" i="8"/>
  <c r="HH41" i="8"/>
  <c r="HG41" i="8"/>
  <c r="HH40" i="8"/>
  <c r="HG40" i="8"/>
  <c r="HH39" i="8"/>
  <c r="HG39" i="8"/>
  <c r="HH38" i="8"/>
  <c r="HG38" i="8"/>
  <c r="HH37" i="8"/>
  <c r="HG37" i="8"/>
  <c r="HH36" i="8"/>
  <c r="HG36" i="8"/>
  <c r="HH35" i="8"/>
  <c r="HG35" i="8"/>
  <c r="HH34" i="8"/>
  <c r="HG34" i="8"/>
  <c r="HH33" i="8"/>
  <c r="HG33" i="8"/>
  <c r="HH32" i="8"/>
  <c r="HG32" i="8"/>
  <c r="HH31" i="8"/>
  <c r="HG31" i="8"/>
  <c r="HH30" i="8"/>
  <c r="HG30" i="8"/>
  <c r="HH29" i="8"/>
  <c r="HG29" i="8"/>
  <c r="HH28" i="8"/>
  <c r="HG28" i="8"/>
  <c r="HH27" i="8"/>
  <c r="HG27" i="8"/>
  <c r="HH26" i="8"/>
  <c r="HG26" i="8"/>
  <c r="HH25" i="8"/>
  <c r="HG25" i="8"/>
  <c r="HH24" i="8"/>
  <c r="HG24" i="8"/>
  <c r="HH23" i="8"/>
  <c r="HG23" i="8"/>
  <c r="HH22" i="8"/>
  <c r="HG22" i="8"/>
  <c r="HH21" i="8"/>
  <c r="HG21" i="8"/>
  <c r="HH20" i="8"/>
  <c r="HG20" i="8"/>
  <c r="HH19" i="8"/>
  <c r="HG19" i="8"/>
  <c r="HH18" i="8"/>
  <c r="HG18" i="8"/>
  <c r="HH17" i="8"/>
  <c r="HG17" i="8"/>
  <c r="HH16" i="8"/>
  <c r="HG16" i="8"/>
  <c r="HH15" i="8"/>
  <c r="HG15" i="8"/>
  <c r="HH14" i="8"/>
  <c r="HG14" i="8"/>
  <c r="HH13" i="8"/>
  <c r="HG13" i="8"/>
  <c r="HH12" i="8"/>
  <c r="HG12" i="8"/>
  <c r="HH11" i="8"/>
  <c r="HG11" i="8"/>
  <c r="HH10" i="8"/>
  <c r="HG10" i="8"/>
  <c r="HH9" i="8"/>
  <c r="HG9" i="8"/>
  <c r="HH8" i="8"/>
  <c r="HG8" i="8"/>
  <c r="HH7" i="8"/>
  <c r="HG7" i="8"/>
  <c r="HH6" i="8"/>
  <c r="HH3" i="8" s="1"/>
  <c r="HG6" i="8"/>
  <c r="HF3" i="8"/>
  <c r="GR116" i="8"/>
  <c r="GQ116" i="8"/>
  <c r="GR115" i="8"/>
  <c r="GQ115" i="8"/>
  <c r="GR114" i="8"/>
  <c r="GQ114" i="8"/>
  <c r="GR113" i="8"/>
  <c r="GQ113" i="8"/>
  <c r="GR112" i="8"/>
  <c r="GQ112" i="8"/>
  <c r="GR111" i="8"/>
  <c r="GQ111" i="8"/>
  <c r="GR110" i="8"/>
  <c r="GQ110" i="8"/>
  <c r="GR109" i="8"/>
  <c r="GQ109" i="8"/>
  <c r="GR108" i="8"/>
  <c r="GQ108" i="8"/>
  <c r="GR107" i="8"/>
  <c r="GQ107" i="8"/>
  <c r="GR106" i="8"/>
  <c r="GQ106" i="8"/>
  <c r="GR105" i="8"/>
  <c r="GQ105" i="8"/>
  <c r="GR104" i="8"/>
  <c r="GQ104" i="8"/>
  <c r="GR103" i="8"/>
  <c r="GQ103" i="8"/>
  <c r="GR102" i="8"/>
  <c r="GQ102" i="8"/>
  <c r="GR101" i="8"/>
  <c r="GQ101" i="8"/>
  <c r="GR100" i="8"/>
  <c r="GQ100" i="8"/>
  <c r="GR99" i="8"/>
  <c r="GQ99" i="8"/>
  <c r="GR98" i="8"/>
  <c r="GQ98" i="8"/>
  <c r="GR97" i="8"/>
  <c r="GQ97" i="8"/>
  <c r="GR96" i="8"/>
  <c r="GQ96" i="8"/>
  <c r="GR95" i="8"/>
  <c r="GQ95" i="8"/>
  <c r="GR94" i="8"/>
  <c r="GQ94" i="8"/>
  <c r="GR93" i="8"/>
  <c r="GQ93" i="8"/>
  <c r="GR92" i="8"/>
  <c r="GQ92" i="8"/>
  <c r="GR91" i="8"/>
  <c r="GQ91" i="8"/>
  <c r="GR90" i="8"/>
  <c r="GQ90" i="8"/>
  <c r="GR89" i="8"/>
  <c r="GQ89" i="8"/>
  <c r="GR88" i="8"/>
  <c r="GQ88" i="8"/>
  <c r="GR87" i="8"/>
  <c r="GQ87" i="8"/>
  <c r="GR86" i="8"/>
  <c r="GQ86" i="8"/>
  <c r="GR85" i="8"/>
  <c r="GQ85" i="8"/>
  <c r="GR84" i="8"/>
  <c r="GQ84" i="8"/>
  <c r="GR83" i="8"/>
  <c r="GQ83" i="8"/>
  <c r="GR82" i="8"/>
  <c r="GQ82" i="8"/>
  <c r="GR81" i="8"/>
  <c r="GQ81" i="8"/>
  <c r="GR80" i="8"/>
  <c r="GQ80" i="8"/>
  <c r="GR79" i="8"/>
  <c r="GQ79" i="8"/>
  <c r="GR78" i="8"/>
  <c r="GQ78" i="8"/>
  <c r="GR77" i="8"/>
  <c r="GQ77" i="8"/>
  <c r="GR76" i="8"/>
  <c r="GQ76" i="8"/>
  <c r="GR75" i="8"/>
  <c r="GQ75" i="8"/>
  <c r="GR74" i="8"/>
  <c r="GQ74" i="8"/>
  <c r="GR73" i="8"/>
  <c r="GQ73" i="8"/>
  <c r="GR72" i="8"/>
  <c r="GQ72" i="8"/>
  <c r="GR71" i="8"/>
  <c r="GQ71" i="8"/>
  <c r="GR70" i="8"/>
  <c r="GQ70" i="8"/>
  <c r="GR69" i="8"/>
  <c r="GQ69" i="8"/>
  <c r="GR68" i="8"/>
  <c r="GQ68" i="8"/>
  <c r="GR67" i="8"/>
  <c r="GQ67" i="8"/>
  <c r="GR66" i="8"/>
  <c r="GQ66" i="8"/>
  <c r="GR65" i="8"/>
  <c r="GQ65" i="8"/>
  <c r="GR64" i="8"/>
  <c r="GQ64" i="8"/>
  <c r="GR63" i="8"/>
  <c r="GQ63" i="8"/>
  <c r="GR62" i="8"/>
  <c r="GQ62" i="8"/>
  <c r="GR61" i="8"/>
  <c r="GQ61" i="8"/>
  <c r="GR60" i="8"/>
  <c r="GQ60" i="8"/>
  <c r="GR59" i="8"/>
  <c r="GQ59" i="8"/>
  <c r="GR58" i="8"/>
  <c r="GQ58" i="8"/>
  <c r="GR57" i="8"/>
  <c r="GQ57" i="8"/>
  <c r="GR56" i="8"/>
  <c r="GQ56" i="8"/>
  <c r="GR55" i="8"/>
  <c r="GQ55" i="8"/>
  <c r="GR54" i="8"/>
  <c r="GQ54" i="8"/>
  <c r="GR53" i="8"/>
  <c r="GQ53" i="8"/>
  <c r="GR52" i="8"/>
  <c r="GQ52" i="8"/>
  <c r="GR51" i="8"/>
  <c r="GQ51" i="8"/>
  <c r="GR50" i="8"/>
  <c r="GQ50" i="8"/>
  <c r="GR49" i="8"/>
  <c r="GQ49" i="8"/>
  <c r="GR48" i="8"/>
  <c r="GQ48" i="8"/>
  <c r="GR47" i="8"/>
  <c r="GQ47" i="8"/>
  <c r="GR46" i="8"/>
  <c r="GQ46" i="8"/>
  <c r="GR45" i="8"/>
  <c r="GQ45" i="8"/>
  <c r="GR44" i="8"/>
  <c r="GQ44" i="8"/>
  <c r="GR43" i="8"/>
  <c r="GQ43" i="8"/>
  <c r="GR42" i="8"/>
  <c r="GQ42" i="8"/>
  <c r="GR41" i="8"/>
  <c r="GQ41" i="8"/>
  <c r="GR40" i="8"/>
  <c r="GQ40" i="8"/>
  <c r="GR39" i="8"/>
  <c r="GQ39" i="8"/>
  <c r="GR38" i="8"/>
  <c r="GQ38" i="8"/>
  <c r="GR37" i="8"/>
  <c r="GQ37" i="8"/>
  <c r="GR36" i="8"/>
  <c r="GQ36" i="8"/>
  <c r="GR35" i="8"/>
  <c r="GQ35" i="8"/>
  <c r="GR34" i="8"/>
  <c r="GQ34" i="8"/>
  <c r="GR33" i="8"/>
  <c r="GQ33" i="8"/>
  <c r="GR32" i="8"/>
  <c r="GQ32" i="8"/>
  <c r="GR31" i="8"/>
  <c r="GQ31" i="8"/>
  <c r="GR30" i="8"/>
  <c r="GQ30" i="8"/>
  <c r="GR29" i="8"/>
  <c r="GQ29" i="8"/>
  <c r="GR28" i="8"/>
  <c r="GQ28" i="8"/>
  <c r="GR27" i="8"/>
  <c r="GQ27" i="8"/>
  <c r="GR26" i="8"/>
  <c r="GQ26" i="8"/>
  <c r="GR25" i="8"/>
  <c r="GQ25" i="8"/>
  <c r="GR24" i="8"/>
  <c r="GQ24" i="8"/>
  <c r="GR23" i="8"/>
  <c r="GQ23" i="8"/>
  <c r="GR22" i="8"/>
  <c r="GQ22" i="8"/>
  <c r="GR21" i="8"/>
  <c r="GQ21" i="8"/>
  <c r="GR20" i="8"/>
  <c r="GQ20" i="8"/>
  <c r="GR19" i="8"/>
  <c r="GQ19" i="8"/>
  <c r="GR18" i="8"/>
  <c r="GQ18" i="8"/>
  <c r="GR17" i="8"/>
  <c r="GQ17" i="8"/>
  <c r="GR16" i="8"/>
  <c r="GQ16" i="8"/>
  <c r="GR15" i="8"/>
  <c r="GQ15" i="8"/>
  <c r="GR14" i="8"/>
  <c r="GQ14" i="8"/>
  <c r="GR13" i="8"/>
  <c r="GQ13" i="8"/>
  <c r="GR12" i="8"/>
  <c r="GQ12" i="8"/>
  <c r="GR11" i="8"/>
  <c r="GQ11" i="8"/>
  <c r="GR10" i="8"/>
  <c r="GQ10" i="8"/>
  <c r="GR9" i="8"/>
  <c r="GQ9" i="8"/>
  <c r="GR8" i="8"/>
  <c r="GQ8" i="8"/>
  <c r="GR7" i="8"/>
  <c r="GQ7" i="8"/>
  <c r="GR6" i="8"/>
  <c r="GQ6" i="8"/>
  <c r="GP3" i="8"/>
  <c r="GB116" i="8"/>
  <c r="GA116" i="8"/>
  <c r="GB115" i="8"/>
  <c r="GA115" i="8"/>
  <c r="GB114" i="8"/>
  <c r="GA114" i="8"/>
  <c r="GB113" i="8"/>
  <c r="GA113" i="8"/>
  <c r="GB112" i="8"/>
  <c r="GA112" i="8"/>
  <c r="GB111" i="8"/>
  <c r="GA111" i="8"/>
  <c r="GB110" i="8"/>
  <c r="GA110" i="8"/>
  <c r="GB109" i="8"/>
  <c r="GA109" i="8"/>
  <c r="GB108" i="8"/>
  <c r="GA108" i="8"/>
  <c r="GB107" i="8"/>
  <c r="GA107" i="8"/>
  <c r="GB106" i="8"/>
  <c r="GA106" i="8"/>
  <c r="GB105" i="8"/>
  <c r="GA105" i="8"/>
  <c r="GB104" i="8"/>
  <c r="GA104" i="8"/>
  <c r="GB103" i="8"/>
  <c r="GA103" i="8"/>
  <c r="GB102" i="8"/>
  <c r="GA102" i="8"/>
  <c r="GB101" i="8"/>
  <c r="GA101" i="8"/>
  <c r="GB100" i="8"/>
  <c r="GA100" i="8"/>
  <c r="GB99" i="8"/>
  <c r="GA99" i="8"/>
  <c r="GB98" i="8"/>
  <c r="GA98" i="8"/>
  <c r="GB97" i="8"/>
  <c r="GA97" i="8"/>
  <c r="GB96" i="8"/>
  <c r="GA96" i="8"/>
  <c r="GB95" i="8"/>
  <c r="GA95" i="8"/>
  <c r="GB94" i="8"/>
  <c r="GA94" i="8"/>
  <c r="GB93" i="8"/>
  <c r="GA93" i="8"/>
  <c r="GB92" i="8"/>
  <c r="GA92" i="8"/>
  <c r="GB91" i="8"/>
  <c r="GA91" i="8"/>
  <c r="GB90" i="8"/>
  <c r="GA90" i="8"/>
  <c r="GB89" i="8"/>
  <c r="GA89" i="8"/>
  <c r="GB88" i="8"/>
  <c r="GA88" i="8"/>
  <c r="GB87" i="8"/>
  <c r="GA87" i="8"/>
  <c r="GB86" i="8"/>
  <c r="GA86" i="8"/>
  <c r="GB85" i="8"/>
  <c r="GA85" i="8"/>
  <c r="GB84" i="8"/>
  <c r="GA84" i="8"/>
  <c r="GB83" i="8"/>
  <c r="GA83" i="8"/>
  <c r="GB82" i="8"/>
  <c r="GA82" i="8"/>
  <c r="GB81" i="8"/>
  <c r="GA81" i="8"/>
  <c r="GB80" i="8"/>
  <c r="GA80" i="8"/>
  <c r="GB79" i="8"/>
  <c r="GA79" i="8"/>
  <c r="GB78" i="8"/>
  <c r="GA78" i="8"/>
  <c r="GB77" i="8"/>
  <c r="GA77" i="8"/>
  <c r="GB76" i="8"/>
  <c r="GA76" i="8"/>
  <c r="GB75" i="8"/>
  <c r="GA75" i="8"/>
  <c r="GB74" i="8"/>
  <c r="GA74" i="8"/>
  <c r="GB73" i="8"/>
  <c r="GA73" i="8"/>
  <c r="GB72" i="8"/>
  <c r="GA72" i="8"/>
  <c r="GB71" i="8"/>
  <c r="GA71" i="8"/>
  <c r="GB70" i="8"/>
  <c r="GA70" i="8"/>
  <c r="GB69" i="8"/>
  <c r="GA69" i="8"/>
  <c r="GB68" i="8"/>
  <c r="GA68" i="8"/>
  <c r="GB67" i="8"/>
  <c r="GA67" i="8"/>
  <c r="GB66" i="8"/>
  <c r="GA66" i="8"/>
  <c r="GB65" i="8"/>
  <c r="GA65" i="8"/>
  <c r="GB64" i="8"/>
  <c r="GA64" i="8"/>
  <c r="GB63" i="8"/>
  <c r="GA63" i="8"/>
  <c r="GB62" i="8"/>
  <c r="GA62" i="8"/>
  <c r="GB61" i="8"/>
  <c r="GA61" i="8"/>
  <c r="GB60" i="8"/>
  <c r="GA60" i="8"/>
  <c r="GB59" i="8"/>
  <c r="GA59" i="8"/>
  <c r="GB58" i="8"/>
  <c r="GA58" i="8"/>
  <c r="GB57" i="8"/>
  <c r="GA57" i="8"/>
  <c r="GB56" i="8"/>
  <c r="GA56" i="8"/>
  <c r="GB55" i="8"/>
  <c r="GA55" i="8"/>
  <c r="GB54" i="8"/>
  <c r="GA54" i="8"/>
  <c r="GB53" i="8"/>
  <c r="GA53" i="8"/>
  <c r="GB52" i="8"/>
  <c r="GA52" i="8"/>
  <c r="GB51" i="8"/>
  <c r="GA51" i="8"/>
  <c r="GB50" i="8"/>
  <c r="GA50" i="8"/>
  <c r="GB49" i="8"/>
  <c r="GA49" i="8"/>
  <c r="GB48" i="8"/>
  <c r="GA48" i="8"/>
  <c r="GB47" i="8"/>
  <c r="GA47" i="8"/>
  <c r="GB46" i="8"/>
  <c r="GA46" i="8"/>
  <c r="GB45" i="8"/>
  <c r="GA45" i="8"/>
  <c r="GB44" i="8"/>
  <c r="GA44" i="8"/>
  <c r="GB43" i="8"/>
  <c r="GA43" i="8"/>
  <c r="GB42" i="8"/>
  <c r="GA42" i="8"/>
  <c r="GB41" i="8"/>
  <c r="GA41" i="8"/>
  <c r="GB40" i="8"/>
  <c r="GA40" i="8"/>
  <c r="GB39" i="8"/>
  <c r="GA39" i="8"/>
  <c r="GB38" i="8"/>
  <c r="GA38" i="8"/>
  <c r="GB37" i="8"/>
  <c r="GA37" i="8"/>
  <c r="GB36" i="8"/>
  <c r="GA36" i="8"/>
  <c r="GB35" i="8"/>
  <c r="GA35" i="8"/>
  <c r="GB34" i="8"/>
  <c r="GA34" i="8"/>
  <c r="GB33" i="8"/>
  <c r="GA33" i="8"/>
  <c r="GB32" i="8"/>
  <c r="GA32" i="8"/>
  <c r="GB31" i="8"/>
  <c r="GA31" i="8"/>
  <c r="GB30" i="8"/>
  <c r="GA30" i="8"/>
  <c r="GB29" i="8"/>
  <c r="GA29" i="8"/>
  <c r="GB28" i="8"/>
  <c r="GA28" i="8"/>
  <c r="GB27" i="8"/>
  <c r="GA27" i="8"/>
  <c r="GB26" i="8"/>
  <c r="GA26" i="8"/>
  <c r="GB25" i="8"/>
  <c r="GA25" i="8"/>
  <c r="GB24" i="8"/>
  <c r="GA24" i="8"/>
  <c r="GB23" i="8"/>
  <c r="GA23" i="8"/>
  <c r="GB22" i="8"/>
  <c r="GA22" i="8"/>
  <c r="GB21" i="8"/>
  <c r="GA21" i="8"/>
  <c r="GB20" i="8"/>
  <c r="GA20" i="8"/>
  <c r="GB19" i="8"/>
  <c r="GA19" i="8"/>
  <c r="GB18" i="8"/>
  <c r="GA18" i="8"/>
  <c r="GB17" i="8"/>
  <c r="GA17" i="8"/>
  <c r="GB16" i="8"/>
  <c r="GA16" i="8"/>
  <c r="GB15" i="8"/>
  <c r="GA15" i="8"/>
  <c r="GB14" i="8"/>
  <c r="GA14" i="8"/>
  <c r="GB13" i="8"/>
  <c r="GA13" i="8"/>
  <c r="GB12" i="8"/>
  <c r="GA12" i="8"/>
  <c r="GB11" i="8"/>
  <c r="GA11" i="8"/>
  <c r="GB10" i="8"/>
  <c r="GA10" i="8"/>
  <c r="GB9" i="8"/>
  <c r="GA9" i="8"/>
  <c r="GB8" i="8"/>
  <c r="GA8" i="8"/>
  <c r="GB7" i="8"/>
  <c r="GA7" i="8"/>
  <c r="GB6" i="8"/>
  <c r="GA6" i="8"/>
  <c r="GB3" i="8"/>
  <c r="FZ3" i="8"/>
  <c r="FL116" i="8"/>
  <c r="FK116" i="8"/>
  <c r="FL115" i="8"/>
  <c r="FK115" i="8"/>
  <c r="FL114" i="8"/>
  <c r="FK114" i="8"/>
  <c r="FL113" i="8"/>
  <c r="FK113" i="8"/>
  <c r="FL112" i="8"/>
  <c r="FK112" i="8"/>
  <c r="FL111" i="8"/>
  <c r="FK111" i="8"/>
  <c r="FL110" i="8"/>
  <c r="FK110" i="8"/>
  <c r="FL109" i="8"/>
  <c r="FK109" i="8"/>
  <c r="FL108" i="8"/>
  <c r="FK108" i="8"/>
  <c r="FL107" i="8"/>
  <c r="FK107" i="8"/>
  <c r="FL106" i="8"/>
  <c r="FK106" i="8"/>
  <c r="FL105" i="8"/>
  <c r="FK105" i="8"/>
  <c r="FL104" i="8"/>
  <c r="FK104" i="8"/>
  <c r="FL103" i="8"/>
  <c r="FK103" i="8"/>
  <c r="FL102" i="8"/>
  <c r="FK102" i="8"/>
  <c r="FL101" i="8"/>
  <c r="FK101" i="8"/>
  <c r="FL100" i="8"/>
  <c r="FK100" i="8"/>
  <c r="FL99" i="8"/>
  <c r="FK99" i="8"/>
  <c r="FL98" i="8"/>
  <c r="FK98" i="8"/>
  <c r="FL97" i="8"/>
  <c r="FK97" i="8"/>
  <c r="FL96" i="8"/>
  <c r="FK96" i="8"/>
  <c r="FL95" i="8"/>
  <c r="FK95" i="8"/>
  <c r="FL94" i="8"/>
  <c r="FK94" i="8"/>
  <c r="FL93" i="8"/>
  <c r="FK93" i="8"/>
  <c r="FL92" i="8"/>
  <c r="FK92" i="8"/>
  <c r="FL91" i="8"/>
  <c r="FK91" i="8"/>
  <c r="FL90" i="8"/>
  <c r="FK90" i="8"/>
  <c r="FL89" i="8"/>
  <c r="FK89" i="8"/>
  <c r="FL88" i="8"/>
  <c r="FK88" i="8"/>
  <c r="FL87" i="8"/>
  <c r="FK87" i="8"/>
  <c r="FL86" i="8"/>
  <c r="FK86" i="8"/>
  <c r="FL85" i="8"/>
  <c r="FK85" i="8"/>
  <c r="FL84" i="8"/>
  <c r="FK84" i="8"/>
  <c r="FL83" i="8"/>
  <c r="FK83" i="8"/>
  <c r="FL82" i="8"/>
  <c r="FK82" i="8"/>
  <c r="FL81" i="8"/>
  <c r="FK81" i="8"/>
  <c r="FL80" i="8"/>
  <c r="FK80" i="8"/>
  <c r="FL79" i="8"/>
  <c r="FK79" i="8"/>
  <c r="FL78" i="8"/>
  <c r="FK78" i="8"/>
  <c r="FL77" i="8"/>
  <c r="FK77" i="8"/>
  <c r="FL76" i="8"/>
  <c r="FK76" i="8"/>
  <c r="FL75" i="8"/>
  <c r="FK75" i="8"/>
  <c r="FL74" i="8"/>
  <c r="FK74" i="8"/>
  <c r="FL73" i="8"/>
  <c r="FK73" i="8"/>
  <c r="FL72" i="8"/>
  <c r="FK72" i="8"/>
  <c r="FL71" i="8"/>
  <c r="FK71" i="8"/>
  <c r="FL70" i="8"/>
  <c r="FK70" i="8"/>
  <c r="FL69" i="8"/>
  <c r="FK69" i="8"/>
  <c r="FL68" i="8"/>
  <c r="FK68" i="8"/>
  <c r="FL67" i="8"/>
  <c r="FK67" i="8"/>
  <c r="FL66" i="8"/>
  <c r="FK66" i="8"/>
  <c r="FL65" i="8"/>
  <c r="FK65" i="8"/>
  <c r="FL64" i="8"/>
  <c r="FK64" i="8"/>
  <c r="FL63" i="8"/>
  <c r="FK63" i="8"/>
  <c r="FL62" i="8"/>
  <c r="FK62" i="8"/>
  <c r="FL61" i="8"/>
  <c r="FK61" i="8"/>
  <c r="FL60" i="8"/>
  <c r="FK60" i="8"/>
  <c r="FL59" i="8"/>
  <c r="FK59" i="8"/>
  <c r="FL58" i="8"/>
  <c r="FK58" i="8"/>
  <c r="FL57" i="8"/>
  <c r="FK57" i="8"/>
  <c r="FL56" i="8"/>
  <c r="FK56" i="8"/>
  <c r="FL55" i="8"/>
  <c r="FK55" i="8"/>
  <c r="FL54" i="8"/>
  <c r="FK54" i="8"/>
  <c r="FL53" i="8"/>
  <c r="FK53" i="8"/>
  <c r="FL52" i="8"/>
  <c r="FK52" i="8"/>
  <c r="FL51" i="8"/>
  <c r="FK51" i="8"/>
  <c r="FL50" i="8"/>
  <c r="FK50" i="8"/>
  <c r="FL49" i="8"/>
  <c r="FK49" i="8"/>
  <c r="FL48" i="8"/>
  <c r="FK48" i="8"/>
  <c r="FL47" i="8"/>
  <c r="FK47" i="8"/>
  <c r="FL46" i="8"/>
  <c r="FK46" i="8"/>
  <c r="FL45" i="8"/>
  <c r="FK45" i="8"/>
  <c r="FL44" i="8"/>
  <c r="FK44" i="8"/>
  <c r="FL43" i="8"/>
  <c r="FK43" i="8"/>
  <c r="FL42" i="8"/>
  <c r="FK42" i="8"/>
  <c r="FL41" i="8"/>
  <c r="FK41" i="8"/>
  <c r="FL40" i="8"/>
  <c r="FK40" i="8"/>
  <c r="FL39" i="8"/>
  <c r="FK39" i="8"/>
  <c r="FL38" i="8"/>
  <c r="FK38" i="8"/>
  <c r="FL37" i="8"/>
  <c r="FK37" i="8"/>
  <c r="FL36" i="8"/>
  <c r="FK36" i="8"/>
  <c r="FL35" i="8"/>
  <c r="FK35" i="8"/>
  <c r="FL34" i="8"/>
  <c r="FK34" i="8"/>
  <c r="FL33" i="8"/>
  <c r="FK33" i="8"/>
  <c r="FL32" i="8"/>
  <c r="FK32" i="8"/>
  <c r="FL31" i="8"/>
  <c r="FK31" i="8"/>
  <c r="FL30" i="8"/>
  <c r="FK30" i="8"/>
  <c r="FL29" i="8"/>
  <c r="FK29" i="8"/>
  <c r="FL28" i="8"/>
  <c r="FK28" i="8"/>
  <c r="FL27" i="8"/>
  <c r="FK27" i="8"/>
  <c r="FL26" i="8"/>
  <c r="FK26" i="8"/>
  <c r="FL25" i="8"/>
  <c r="FK25" i="8"/>
  <c r="FL24" i="8"/>
  <c r="FK24" i="8"/>
  <c r="FL23" i="8"/>
  <c r="FK23" i="8"/>
  <c r="FL22" i="8"/>
  <c r="FK22" i="8"/>
  <c r="FL21" i="8"/>
  <c r="FK21" i="8"/>
  <c r="FL20" i="8"/>
  <c r="FK20" i="8"/>
  <c r="FL19" i="8"/>
  <c r="FK19" i="8"/>
  <c r="FL18" i="8"/>
  <c r="FK18" i="8"/>
  <c r="FL17" i="8"/>
  <c r="FK17" i="8"/>
  <c r="FL16" i="8"/>
  <c r="FK16" i="8"/>
  <c r="FL15" i="8"/>
  <c r="FK15" i="8"/>
  <c r="FL14" i="8"/>
  <c r="FK14" i="8"/>
  <c r="FL13" i="8"/>
  <c r="FK13" i="8"/>
  <c r="FL12" i="8"/>
  <c r="FK12" i="8"/>
  <c r="FL11" i="8"/>
  <c r="FK11" i="8"/>
  <c r="FL10" i="8"/>
  <c r="FK10" i="8"/>
  <c r="FL9" i="8"/>
  <c r="FK9" i="8"/>
  <c r="FL8" i="8"/>
  <c r="FK8" i="8"/>
  <c r="FL7" i="8"/>
  <c r="FK7" i="8"/>
  <c r="FL6" i="8"/>
  <c r="FL3" i="8" s="1"/>
  <c r="FK6" i="8"/>
  <c r="FJ3" i="8"/>
  <c r="EV116" i="8"/>
  <c r="EU116" i="8"/>
  <c r="EV115" i="8"/>
  <c r="EU115" i="8"/>
  <c r="EV114" i="8"/>
  <c r="EU114" i="8"/>
  <c r="EV113" i="8"/>
  <c r="EU113" i="8"/>
  <c r="EV112" i="8"/>
  <c r="EU112" i="8"/>
  <c r="EV111" i="8"/>
  <c r="EU111" i="8"/>
  <c r="EV110" i="8"/>
  <c r="EU110" i="8"/>
  <c r="EV109" i="8"/>
  <c r="EU109" i="8"/>
  <c r="EV108" i="8"/>
  <c r="EU108" i="8"/>
  <c r="EV107" i="8"/>
  <c r="EU107" i="8"/>
  <c r="EV106" i="8"/>
  <c r="EU106" i="8"/>
  <c r="EV105" i="8"/>
  <c r="EU105" i="8"/>
  <c r="EV104" i="8"/>
  <c r="EU104" i="8"/>
  <c r="EV103" i="8"/>
  <c r="EU103" i="8"/>
  <c r="EV102" i="8"/>
  <c r="EU102" i="8"/>
  <c r="EV101" i="8"/>
  <c r="EU101" i="8"/>
  <c r="EV100" i="8"/>
  <c r="EU100" i="8"/>
  <c r="EV99" i="8"/>
  <c r="EU99" i="8"/>
  <c r="EV98" i="8"/>
  <c r="EU98" i="8"/>
  <c r="EV97" i="8"/>
  <c r="EU97" i="8"/>
  <c r="EV96" i="8"/>
  <c r="EU96" i="8"/>
  <c r="EV95" i="8"/>
  <c r="EU95" i="8"/>
  <c r="EV94" i="8"/>
  <c r="EU94" i="8"/>
  <c r="EV93" i="8"/>
  <c r="EU93" i="8"/>
  <c r="EV92" i="8"/>
  <c r="EU92" i="8"/>
  <c r="EV91" i="8"/>
  <c r="EU91" i="8"/>
  <c r="EV90" i="8"/>
  <c r="EU90" i="8"/>
  <c r="EV89" i="8"/>
  <c r="EU89" i="8"/>
  <c r="EV88" i="8"/>
  <c r="EU88" i="8"/>
  <c r="EV87" i="8"/>
  <c r="EU87" i="8"/>
  <c r="EV86" i="8"/>
  <c r="EU86" i="8"/>
  <c r="EV85" i="8"/>
  <c r="EU85" i="8"/>
  <c r="EV84" i="8"/>
  <c r="EU84" i="8"/>
  <c r="EV83" i="8"/>
  <c r="EU83" i="8"/>
  <c r="EV82" i="8"/>
  <c r="EU82" i="8"/>
  <c r="EV81" i="8"/>
  <c r="EU81" i="8"/>
  <c r="EV80" i="8"/>
  <c r="EU80" i="8"/>
  <c r="EV79" i="8"/>
  <c r="EU79" i="8"/>
  <c r="EV78" i="8"/>
  <c r="EU78" i="8"/>
  <c r="EV77" i="8"/>
  <c r="EU77" i="8"/>
  <c r="EV76" i="8"/>
  <c r="EU76" i="8"/>
  <c r="EV75" i="8"/>
  <c r="EU75" i="8"/>
  <c r="EV74" i="8"/>
  <c r="EU74" i="8"/>
  <c r="EV73" i="8"/>
  <c r="EU73" i="8"/>
  <c r="EV72" i="8"/>
  <c r="EU72" i="8"/>
  <c r="EV71" i="8"/>
  <c r="EU71" i="8"/>
  <c r="EV70" i="8"/>
  <c r="EU70" i="8"/>
  <c r="EV69" i="8"/>
  <c r="EU69" i="8"/>
  <c r="EV68" i="8"/>
  <c r="EU68" i="8"/>
  <c r="EV67" i="8"/>
  <c r="EU67" i="8"/>
  <c r="EV66" i="8"/>
  <c r="EU66" i="8"/>
  <c r="EV65" i="8"/>
  <c r="EU65" i="8"/>
  <c r="EV64" i="8"/>
  <c r="EU64" i="8"/>
  <c r="EV63" i="8"/>
  <c r="EU63" i="8"/>
  <c r="EV62" i="8"/>
  <c r="EU62" i="8"/>
  <c r="EV61" i="8"/>
  <c r="EU61" i="8"/>
  <c r="EV60" i="8"/>
  <c r="EU60" i="8"/>
  <c r="EV59" i="8"/>
  <c r="EU59" i="8"/>
  <c r="EV58" i="8"/>
  <c r="EU58" i="8"/>
  <c r="EV57" i="8"/>
  <c r="EU57" i="8"/>
  <c r="EV56" i="8"/>
  <c r="EU56" i="8"/>
  <c r="EV55" i="8"/>
  <c r="EU55" i="8"/>
  <c r="EV54" i="8"/>
  <c r="EU54" i="8"/>
  <c r="EV53" i="8"/>
  <c r="EU53" i="8"/>
  <c r="EV52" i="8"/>
  <c r="EU52" i="8"/>
  <c r="EV51" i="8"/>
  <c r="EU51" i="8"/>
  <c r="EV50" i="8"/>
  <c r="EU50" i="8"/>
  <c r="EV49" i="8"/>
  <c r="EU49" i="8"/>
  <c r="EV48" i="8"/>
  <c r="EU48" i="8"/>
  <c r="EV47" i="8"/>
  <c r="EU47" i="8"/>
  <c r="EV46" i="8"/>
  <c r="EU46" i="8"/>
  <c r="EV45" i="8"/>
  <c r="EU45" i="8"/>
  <c r="EV44" i="8"/>
  <c r="EU44" i="8"/>
  <c r="EV43" i="8"/>
  <c r="EU43" i="8"/>
  <c r="EV42" i="8"/>
  <c r="EU42" i="8"/>
  <c r="EV41" i="8"/>
  <c r="EU41" i="8"/>
  <c r="EV40" i="8"/>
  <c r="EU40" i="8"/>
  <c r="EV39" i="8"/>
  <c r="EU39" i="8"/>
  <c r="EV38" i="8"/>
  <c r="EU38" i="8"/>
  <c r="EV37" i="8"/>
  <c r="EU37" i="8"/>
  <c r="EV36" i="8"/>
  <c r="EU36" i="8"/>
  <c r="EV35" i="8"/>
  <c r="EU35" i="8"/>
  <c r="EV34" i="8"/>
  <c r="EU34" i="8"/>
  <c r="EV33" i="8"/>
  <c r="EU33" i="8"/>
  <c r="EV32" i="8"/>
  <c r="EU32" i="8"/>
  <c r="EV31" i="8"/>
  <c r="EU31" i="8"/>
  <c r="EV30" i="8"/>
  <c r="EU30" i="8"/>
  <c r="EV29" i="8"/>
  <c r="EU29" i="8"/>
  <c r="EV28" i="8"/>
  <c r="EU28" i="8"/>
  <c r="EV27" i="8"/>
  <c r="EU27" i="8"/>
  <c r="EV26" i="8"/>
  <c r="EU26" i="8"/>
  <c r="EV25" i="8"/>
  <c r="EU25" i="8"/>
  <c r="EV24" i="8"/>
  <c r="EU24" i="8"/>
  <c r="EV23" i="8"/>
  <c r="EU23" i="8"/>
  <c r="EV22" i="8"/>
  <c r="EU22" i="8"/>
  <c r="EV21" i="8"/>
  <c r="EU21" i="8"/>
  <c r="EV20" i="8"/>
  <c r="EU20" i="8"/>
  <c r="EV19" i="8"/>
  <c r="EU19" i="8"/>
  <c r="EV18" i="8"/>
  <c r="EU18" i="8"/>
  <c r="EV17" i="8"/>
  <c r="EU17" i="8"/>
  <c r="EV16" i="8"/>
  <c r="EU16" i="8"/>
  <c r="EV15" i="8"/>
  <c r="EU15" i="8"/>
  <c r="EV14" i="8"/>
  <c r="EU14" i="8"/>
  <c r="EV13" i="8"/>
  <c r="EU13" i="8"/>
  <c r="EV12" i="8"/>
  <c r="EU12" i="8"/>
  <c r="EV11" i="8"/>
  <c r="EU11" i="8"/>
  <c r="EV10" i="8"/>
  <c r="EU10" i="8"/>
  <c r="EV9" i="8"/>
  <c r="EU9" i="8"/>
  <c r="EV8" i="8"/>
  <c r="EU8" i="8"/>
  <c r="EV7" i="8"/>
  <c r="EU7" i="8"/>
  <c r="EV6" i="8"/>
  <c r="EV3" i="8" s="1"/>
  <c r="EU6" i="8"/>
  <c r="ET3" i="8"/>
  <c r="EF116" i="8"/>
  <c r="EE116" i="8"/>
  <c r="EF115" i="8"/>
  <c r="EE115" i="8"/>
  <c r="EF114" i="8"/>
  <c r="EE114" i="8"/>
  <c r="EF113" i="8"/>
  <c r="EE113" i="8"/>
  <c r="EF112" i="8"/>
  <c r="EE112" i="8"/>
  <c r="EF111" i="8"/>
  <c r="EE111" i="8"/>
  <c r="EF110" i="8"/>
  <c r="EE110" i="8"/>
  <c r="EF109" i="8"/>
  <c r="EE109" i="8"/>
  <c r="EF108" i="8"/>
  <c r="EE108" i="8"/>
  <c r="EF107" i="8"/>
  <c r="EE107" i="8"/>
  <c r="EF106" i="8"/>
  <c r="EE106" i="8"/>
  <c r="EF105" i="8"/>
  <c r="EE105" i="8"/>
  <c r="EF104" i="8"/>
  <c r="EE104" i="8"/>
  <c r="EF103" i="8"/>
  <c r="EE103" i="8"/>
  <c r="EF102" i="8"/>
  <c r="EE102" i="8"/>
  <c r="EF101" i="8"/>
  <c r="EE101" i="8"/>
  <c r="EF100" i="8"/>
  <c r="EE100" i="8"/>
  <c r="EF99" i="8"/>
  <c r="EE99" i="8"/>
  <c r="EF98" i="8"/>
  <c r="EE98" i="8"/>
  <c r="EF97" i="8"/>
  <c r="EE97" i="8"/>
  <c r="EF96" i="8"/>
  <c r="EE96" i="8"/>
  <c r="EF95" i="8"/>
  <c r="EE95" i="8"/>
  <c r="EF94" i="8"/>
  <c r="EE94" i="8"/>
  <c r="EF93" i="8"/>
  <c r="EE93" i="8"/>
  <c r="EF92" i="8"/>
  <c r="EE92" i="8"/>
  <c r="EF91" i="8"/>
  <c r="EE91" i="8"/>
  <c r="EF90" i="8"/>
  <c r="EE90" i="8"/>
  <c r="EF89" i="8"/>
  <c r="EE89" i="8"/>
  <c r="EF88" i="8"/>
  <c r="EE88" i="8"/>
  <c r="EF87" i="8"/>
  <c r="EE87" i="8"/>
  <c r="EF86" i="8"/>
  <c r="EE86" i="8"/>
  <c r="EF85" i="8"/>
  <c r="EE85" i="8"/>
  <c r="EF84" i="8"/>
  <c r="EE84" i="8"/>
  <c r="EF83" i="8"/>
  <c r="EE83" i="8"/>
  <c r="EF82" i="8"/>
  <c r="EE82" i="8"/>
  <c r="EF81" i="8"/>
  <c r="EE81" i="8"/>
  <c r="EF80" i="8"/>
  <c r="EE80" i="8"/>
  <c r="EF79" i="8"/>
  <c r="EE79" i="8"/>
  <c r="EF78" i="8"/>
  <c r="EE78" i="8"/>
  <c r="EF77" i="8"/>
  <c r="EE77" i="8"/>
  <c r="EF76" i="8"/>
  <c r="EE76" i="8"/>
  <c r="EF75" i="8"/>
  <c r="EE75" i="8"/>
  <c r="EF74" i="8"/>
  <c r="EE74" i="8"/>
  <c r="EF73" i="8"/>
  <c r="EE73" i="8"/>
  <c r="EF72" i="8"/>
  <c r="EE72" i="8"/>
  <c r="EF71" i="8"/>
  <c r="EE71" i="8"/>
  <c r="EF70" i="8"/>
  <c r="EE70" i="8"/>
  <c r="EF69" i="8"/>
  <c r="EE69" i="8"/>
  <c r="EF68" i="8"/>
  <c r="EE68" i="8"/>
  <c r="EF67" i="8"/>
  <c r="EE67" i="8"/>
  <c r="EF66" i="8"/>
  <c r="EE66" i="8"/>
  <c r="EF65" i="8"/>
  <c r="EE65" i="8"/>
  <c r="EF64" i="8"/>
  <c r="EE64" i="8"/>
  <c r="EF63" i="8"/>
  <c r="EE63" i="8"/>
  <c r="EF62" i="8"/>
  <c r="EE62" i="8"/>
  <c r="EF61" i="8"/>
  <c r="EE61" i="8"/>
  <c r="EF60" i="8"/>
  <c r="EE60" i="8"/>
  <c r="EF59" i="8"/>
  <c r="EE59" i="8"/>
  <c r="EF58" i="8"/>
  <c r="EE58" i="8"/>
  <c r="EF57" i="8"/>
  <c r="EE57" i="8"/>
  <c r="EF56" i="8"/>
  <c r="EE56" i="8"/>
  <c r="EF55" i="8"/>
  <c r="EE55" i="8"/>
  <c r="EF54" i="8"/>
  <c r="EE54" i="8"/>
  <c r="EF53" i="8"/>
  <c r="EE53" i="8"/>
  <c r="EF52" i="8"/>
  <c r="EE52" i="8"/>
  <c r="EF51" i="8"/>
  <c r="EE51" i="8"/>
  <c r="EF50" i="8"/>
  <c r="EE50" i="8"/>
  <c r="EF49" i="8"/>
  <c r="EE49" i="8"/>
  <c r="EF48" i="8"/>
  <c r="EE48" i="8"/>
  <c r="EF47" i="8"/>
  <c r="EE47" i="8"/>
  <c r="EF46" i="8"/>
  <c r="EE46" i="8"/>
  <c r="EF45" i="8"/>
  <c r="EE45" i="8"/>
  <c r="EF44" i="8"/>
  <c r="EE44" i="8"/>
  <c r="EF43" i="8"/>
  <c r="EE43" i="8"/>
  <c r="EF42" i="8"/>
  <c r="EE42" i="8"/>
  <c r="EF41" i="8"/>
  <c r="EE41" i="8"/>
  <c r="EF40" i="8"/>
  <c r="EE40" i="8"/>
  <c r="EF39" i="8"/>
  <c r="EE39" i="8"/>
  <c r="EF38" i="8"/>
  <c r="EE38" i="8"/>
  <c r="EF37" i="8"/>
  <c r="EE37" i="8"/>
  <c r="EF36" i="8"/>
  <c r="EE36" i="8"/>
  <c r="EF35" i="8"/>
  <c r="EE35" i="8"/>
  <c r="EF34" i="8"/>
  <c r="EE34" i="8"/>
  <c r="EF33" i="8"/>
  <c r="EE33" i="8"/>
  <c r="EF32" i="8"/>
  <c r="EE32" i="8"/>
  <c r="EF31" i="8"/>
  <c r="EE31" i="8"/>
  <c r="EF30" i="8"/>
  <c r="EE30" i="8"/>
  <c r="EF29" i="8"/>
  <c r="EE29" i="8"/>
  <c r="EF28" i="8"/>
  <c r="EE28" i="8"/>
  <c r="EF27" i="8"/>
  <c r="EE27" i="8"/>
  <c r="EF26" i="8"/>
  <c r="EE26" i="8"/>
  <c r="EF25" i="8"/>
  <c r="EE25" i="8"/>
  <c r="EF24" i="8"/>
  <c r="EE24" i="8"/>
  <c r="EF23" i="8"/>
  <c r="EE23" i="8"/>
  <c r="EF22" i="8"/>
  <c r="EE22" i="8"/>
  <c r="EF21" i="8"/>
  <c r="EE21" i="8"/>
  <c r="EF20" i="8"/>
  <c r="EE20" i="8"/>
  <c r="EF19" i="8"/>
  <c r="EE19" i="8"/>
  <c r="EF18" i="8"/>
  <c r="EE18" i="8"/>
  <c r="EF17" i="8"/>
  <c r="EE17" i="8"/>
  <c r="EF16" i="8"/>
  <c r="EE16" i="8"/>
  <c r="EF15" i="8"/>
  <c r="EE15" i="8"/>
  <c r="EF14" i="8"/>
  <c r="EE14" i="8"/>
  <c r="EF13" i="8"/>
  <c r="EE13" i="8"/>
  <c r="EF12" i="8"/>
  <c r="EE12" i="8"/>
  <c r="EF11" i="8"/>
  <c r="EE11" i="8"/>
  <c r="EF10" i="8"/>
  <c r="EE10" i="8"/>
  <c r="EF9" i="8"/>
  <c r="EE9" i="8"/>
  <c r="EF8" i="8"/>
  <c r="EE8" i="8"/>
  <c r="EF7" i="8"/>
  <c r="EE7" i="8"/>
  <c r="EF6" i="8"/>
  <c r="EE6" i="8"/>
  <c r="ED3" i="8"/>
  <c r="DP116" i="8"/>
  <c r="DO116" i="8"/>
  <c r="DP115" i="8"/>
  <c r="DO115" i="8"/>
  <c r="DP114" i="8"/>
  <c r="DO114" i="8"/>
  <c r="DP113" i="8"/>
  <c r="DO113" i="8"/>
  <c r="DP112" i="8"/>
  <c r="DO112" i="8"/>
  <c r="DP111" i="8"/>
  <c r="DO111" i="8"/>
  <c r="DP110" i="8"/>
  <c r="DO110" i="8"/>
  <c r="DP109" i="8"/>
  <c r="DO109" i="8"/>
  <c r="DP108" i="8"/>
  <c r="DO108" i="8"/>
  <c r="DP107" i="8"/>
  <c r="DO107" i="8"/>
  <c r="DP106" i="8"/>
  <c r="DO106" i="8"/>
  <c r="DP105" i="8"/>
  <c r="DO105" i="8"/>
  <c r="DP104" i="8"/>
  <c r="DO104" i="8"/>
  <c r="DP103" i="8"/>
  <c r="DO103" i="8"/>
  <c r="DP102" i="8"/>
  <c r="DO102" i="8"/>
  <c r="DP101" i="8"/>
  <c r="DO101" i="8"/>
  <c r="DP100" i="8"/>
  <c r="DO100" i="8"/>
  <c r="DP99" i="8"/>
  <c r="DO99" i="8"/>
  <c r="DP98" i="8"/>
  <c r="DO98" i="8"/>
  <c r="DP97" i="8"/>
  <c r="DO97" i="8"/>
  <c r="DP96" i="8"/>
  <c r="DO96" i="8"/>
  <c r="DP95" i="8"/>
  <c r="DO95" i="8"/>
  <c r="DP94" i="8"/>
  <c r="DO94" i="8"/>
  <c r="DP93" i="8"/>
  <c r="DO93" i="8"/>
  <c r="DP92" i="8"/>
  <c r="DO92" i="8"/>
  <c r="DP91" i="8"/>
  <c r="DO91" i="8"/>
  <c r="DP90" i="8"/>
  <c r="DO90" i="8"/>
  <c r="DP89" i="8"/>
  <c r="DO89" i="8"/>
  <c r="DP88" i="8"/>
  <c r="DO88" i="8"/>
  <c r="DP87" i="8"/>
  <c r="DO87" i="8"/>
  <c r="DP86" i="8"/>
  <c r="DO86" i="8"/>
  <c r="DP85" i="8"/>
  <c r="DO85" i="8"/>
  <c r="DP84" i="8"/>
  <c r="DO84" i="8"/>
  <c r="DP83" i="8"/>
  <c r="DO83" i="8"/>
  <c r="DP82" i="8"/>
  <c r="DO82" i="8"/>
  <c r="DP81" i="8"/>
  <c r="DO81" i="8"/>
  <c r="DP80" i="8"/>
  <c r="DO80" i="8"/>
  <c r="DP79" i="8"/>
  <c r="DO79" i="8"/>
  <c r="DP78" i="8"/>
  <c r="DO78" i="8"/>
  <c r="DP77" i="8"/>
  <c r="DO77" i="8"/>
  <c r="DP76" i="8"/>
  <c r="DO76" i="8"/>
  <c r="DP75" i="8"/>
  <c r="DO75" i="8"/>
  <c r="DP74" i="8"/>
  <c r="DO74" i="8"/>
  <c r="DP73" i="8"/>
  <c r="DO73" i="8"/>
  <c r="DP72" i="8"/>
  <c r="DO72" i="8"/>
  <c r="DP71" i="8"/>
  <c r="DO71" i="8"/>
  <c r="DP70" i="8"/>
  <c r="DO70" i="8"/>
  <c r="DP69" i="8"/>
  <c r="DO69" i="8"/>
  <c r="DP68" i="8"/>
  <c r="DO68" i="8"/>
  <c r="DP67" i="8"/>
  <c r="DO67" i="8"/>
  <c r="DP66" i="8"/>
  <c r="DO66" i="8"/>
  <c r="DP65" i="8"/>
  <c r="DO65" i="8"/>
  <c r="DP64" i="8"/>
  <c r="DO64" i="8"/>
  <c r="DP63" i="8"/>
  <c r="DO63" i="8"/>
  <c r="DP62" i="8"/>
  <c r="DO62" i="8"/>
  <c r="DP61" i="8"/>
  <c r="DO61" i="8"/>
  <c r="DP60" i="8"/>
  <c r="DO60" i="8"/>
  <c r="DP59" i="8"/>
  <c r="DO59" i="8"/>
  <c r="DP58" i="8"/>
  <c r="DO58" i="8"/>
  <c r="DP57" i="8"/>
  <c r="DO57" i="8"/>
  <c r="DP56" i="8"/>
  <c r="DO56" i="8"/>
  <c r="DP55" i="8"/>
  <c r="DO55" i="8"/>
  <c r="DP54" i="8"/>
  <c r="DO54" i="8"/>
  <c r="DP53" i="8"/>
  <c r="DO53" i="8"/>
  <c r="DP52" i="8"/>
  <c r="DO52" i="8"/>
  <c r="DP51" i="8"/>
  <c r="DO51" i="8"/>
  <c r="DP50" i="8"/>
  <c r="DO50" i="8"/>
  <c r="DP49" i="8"/>
  <c r="DO49" i="8"/>
  <c r="DP48" i="8"/>
  <c r="DO48" i="8"/>
  <c r="DP47" i="8"/>
  <c r="DO47" i="8"/>
  <c r="DP46" i="8"/>
  <c r="DO46" i="8"/>
  <c r="DP45" i="8"/>
  <c r="DO45" i="8"/>
  <c r="DP44" i="8"/>
  <c r="DO44" i="8"/>
  <c r="DP43" i="8"/>
  <c r="DO43" i="8"/>
  <c r="DP42" i="8"/>
  <c r="DO42" i="8"/>
  <c r="DP41" i="8"/>
  <c r="DO41" i="8"/>
  <c r="DP40" i="8"/>
  <c r="DO40" i="8"/>
  <c r="DP39" i="8"/>
  <c r="DO39" i="8"/>
  <c r="DP38" i="8"/>
  <c r="DO38" i="8"/>
  <c r="DP37" i="8"/>
  <c r="DO37" i="8"/>
  <c r="DP36" i="8"/>
  <c r="DO36" i="8"/>
  <c r="DP35" i="8"/>
  <c r="DO35" i="8"/>
  <c r="DP34" i="8"/>
  <c r="DO34" i="8"/>
  <c r="DP33" i="8"/>
  <c r="DO33" i="8"/>
  <c r="DP32" i="8"/>
  <c r="DO32" i="8"/>
  <c r="DP31" i="8"/>
  <c r="DO31" i="8"/>
  <c r="DP30" i="8"/>
  <c r="DO30" i="8"/>
  <c r="DP29" i="8"/>
  <c r="DO29" i="8"/>
  <c r="DP28" i="8"/>
  <c r="DO28" i="8"/>
  <c r="DP27" i="8"/>
  <c r="DO27" i="8"/>
  <c r="DP26" i="8"/>
  <c r="DO26" i="8"/>
  <c r="DP25" i="8"/>
  <c r="DO25" i="8"/>
  <c r="DP24" i="8"/>
  <c r="DO24" i="8"/>
  <c r="DP23" i="8"/>
  <c r="DO23" i="8"/>
  <c r="DP22" i="8"/>
  <c r="DO22" i="8"/>
  <c r="DP21" i="8"/>
  <c r="DO21" i="8"/>
  <c r="DP20" i="8"/>
  <c r="DO20" i="8"/>
  <c r="DP19" i="8"/>
  <c r="DO19" i="8"/>
  <c r="DP18" i="8"/>
  <c r="DO18" i="8"/>
  <c r="DP17" i="8"/>
  <c r="DO17" i="8"/>
  <c r="DP16" i="8"/>
  <c r="DO16" i="8"/>
  <c r="DP15" i="8"/>
  <c r="DO15" i="8"/>
  <c r="DP14" i="8"/>
  <c r="DO14" i="8"/>
  <c r="DP13" i="8"/>
  <c r="DO13" i="8"/>
  <c r="DP12" i="8"/>
  <c r="DO12" i="8"/>
  <c r="DP11" i="8"/>
  <c r="DO11" i="8"/>
  <c r="DP10" i="8"/>
  <c r="DO10" i="8"/>
  <c r="DP9" i="8"/>
  <c r="DO9" i="8"/>
  <c r="DP8" i="8"/>
  <c r="DO8" i="8"/>
  <c r="DP7" i="8"/>
  <c r="DO7" i="8"/>
  <c r="DP6" i="8"/>
  <c r="DP3" i="8" s="1"/>
  <c r="DO6" i="8"/>
  <c r="DN3" i="8"/>
  <c r="CZ116" i="8"/>
  <c r="CY116" i="8"/>
  <c r="CZ115" i="8"/>
  <c r="CY115" i="8"/>
  <c r="CZ114" i="8"/>
  <c r="CY114" i="8"/>
  <c r="CZ113" i="8"/>
  <c r="CY113" i="8"/>
  <c r="CZ112" i="8"/>
  <c r="CY112" i="8"/>
  <c r="CZ111" i="8"/>
  <c r="CY111" i="8"/>
  <c r="CZ110" i="8"/>
  <c r="CY110" i="8"/>
  <c r="CZ109" i="8"/>
  <c r="CY109" i="8"/>
  <c r="CZ108" i="8"/>
  <c r="CY108" i="8"/>
  <c r="CZ107" i="8"/>
  <c r="CY107" i="8"/>
  <c r="CZ106" i="8"/>
  <c r="CY106" i="8"/>
  <c r="CZ105" i="8"/>
  <c r="CY105" i="8"/>
  <c r="CZ104" i="8"/>
  <c r="CY104" i="8"/>
  <c r="CZ103" i="8"/>
  <c r="CY103" i="8"/>
  <c r="CZ102" i="8"/>
  <c r="CY102" i="8"/>
  <c r="CZ101" i="8"/>
  <c r="CY101" i="8"/>
  <c r="CZ100" i="8"/>
  <c r="CY100" i="8"/>
  <c r="CZ99" i="8"/>
  <c r="CY99" i="8"/>
  <c r="CZ98" i="8"/>
  <c r="CY98" i="8"/>
  <c r="CZ97" i="8"/>
  <c r="CY97" i="8"/>
  <c r="CZ96" i="8"/>
  <c r="CY96" i="8"/>
  <c r="CZ95" i="8"/>
  <c r="CY95" i="8"/>
  <c r="CZ94" i="8"/>
  <c r="CY94" i="8"/>
  <c r="CZ93" i="8"/>
  <c r="CY93" i="8"/>
  <c r="CZ92" i="8"/>
  <c r="CY92" i="8"/>
  <c r="CZ91" i="8"/>
  <c r="CY91" i="8"/>
  <c r="CZ90" i="8"/>
  <c r="CY90" i="8"/>
  <c r="CZ89" i="8"/>
  <c r="CY89" i="8"/>
  <c r="CZ88" i="8"/>
  <c r="CY88" i="8"/>
  <c r="CZ87" i="8"/>
  <c r="CY87" i="8"/>
  <c r="CZ86" i="8"/>
  <c r="CY86" i="8"/>
  <c r="CZ85" i="8"/>
  <c r="CY85" i="8"/>
  <c r="CZ84" i="8"/>
  <c r="CY84" i="8"/>
  <c r="CZ83" i="8"/>
  <c r="CY83" i="8"/>
  <c r="CZ82" i="8"/>
  <c r="CY82" i="8"/>
  <c r="CZ81" i="8"/>
  <c r="CY81" i="8"/>
  <c r="CZ80" i="8"/>
  <c r="CY80" i="8"/>
  <c r="CZ79" i="8"/>
  <c r="CY79" i="8"/>
  <c r="CZ78" i="8"/>
  <c r="CY78" i="8"/>
  <c r="CZ77" i="8"/>
  <c r="CY77" i="8"/>
  <c r="CZ76" i="8"/>
  <c r="CY76" i="8"/>
  <c r="CZ75" i="8"/>
  <c r="CY75" i="8"/>
  <c r="CZ74" i="8"/>
  <c r="CY74" i="8"/>
  <c r="CZ73" i="8"/>
  <c r="CY73" i="8"/>
  <c r="CZ72" i="8"/>
  <c r="CY72" i="8"/>
  <c r="CZ71" i="8"/>
  <c r="CY71" i="8"/>
  <c r="CZ70" i="8"/>
  <c r="CY70" i="8"/>
  <c r="CZ69" i="8"/>
  <c r="CY69" i="8"/>
  <c r="CZ68" i="8"/>
  <c r="CY68" i="8"/>
  <c r="CZ67" i="8"/>
  <c r="CY67" i="8"/>
  <c r="CZ66" i="8"/>
  <c r="CY66" i="8"/>
  <c r="CZ65" i="8"/>
  <c r="CY65" i="8"/>
  <c r="CZ64" i="8"/>
  <c r="CY64" i="8"/>
  <c r="CZ63" i="8"/>
  <c r="CY63" i="8"/>
  <c r="CZ62" i="8"/>
  <c r="CY62" i="8"/>
  <c r="CZ61" i="8"/>
  <c r="CY61" i="8"/>
  <c r="CZ60" i="8"/>
  <c r="CY60" i="8"/>
  <c r="CZ59" i="8"/>
  <c r="CY59" i="8"/>
  <c r="CZ58" i="8"/>
  <c r="CY58" i="8"/>
  <c r="CZ57" i="8"/>
  <c r="CY57" i="8"/>
  <c r="CZ56" i="8"/>
  <c r="CY56" i="8"/>
  <c r="CZ55" i="8"/>
  <c r="CY55" i="8"/>
  <c r="CZ54" i="8"/>
  <c r="CY54" i="8"/>
  <c r="CZ53" i="8"/>
  <c r="CY53" i="8"/>
  <c r="CZ52" i="8"/>
  <c r="CY52" i="8"/>
  <c r="CZ51" i="8"/>
  <c r="CY51" i="8"/>
  <c r="CZ50" i="8"/>
  <c r="CY50" i="8"/>
  <c r="CZ49" i="8"/>
  <c r="CY49" i="8"/>
  <c r="CZ48" i="8"/>
  <c r="CY48" i="8"/>
  <c r="CZ47" i="8"/>
  <c r="CY47" i="8"/>
  <c r="CZ46" i="8"/>
  <c r="CY46" i="8"/>
  <c r="CZ45" i="8"/>
  <c r="CY45" i="8"/>
  <c r="CZ44" i="8"/>
  <c r="CY44" i="8"/>
  <c r="CZ43" i="8"/>
  <c r="CY43" i="8"/>
  <c r="CZ42" i="8"/>
  <c r="CY42" i="8"/>
  <c r="CZ41" i="8"/>
  <c r="CY41" i="8"/>
  <c r="CZ40" i="8"/>
  <c r="CY40" i="8"/>
  <c r="CZ39" i="8"/>
  <c r="CY39" i="8"/>
  <c r="CZ38" i="8"/>
  <c r="CY38" i="8"/>
  <c r="CZ37" i="8"/>
  <c r="CY37" i="8"/>
  <c r="CZ36" i="8"/>
  <c r="CY36" i="8"/>
  <c r="CZ35" i="8"/>
  <c r="CY35" i="8"/>
  <c r="CZ34" i="8"/>
  <c r="CY34" i="8"/>
  <c r="CZ33" i="8"/>
  <c r="CY33" i="8"/>
  <c r="CZ32" i="8"/>
  <c r="CY32" i="8"/>
  <c r="CZ31" i="8"/>
  <c r="CY31" i="8"/>
  <c r="CZ30" i="8"/>
  <c r="CY30" i="8"/>
  <c r="CZ29" i="8"/>
  <c r="CY29" i="8"/>
  <c r="CZ28" i="8"/>
  <c r="CY28" i="8"/>
  <c r="CZ27" i="8"/>
  <c r="CY27" i="8"/>
  <c r="CZ26" i="8"/>
  <c r="CY26" i="8"/>
  <c r="CZ25" i="8"/>
  <c r="CY25" i="8"/>
  <c r="CZ24" i="8"/>
  <c r="CY24" i="8"/>
  <c r="CZ23" i="8"/>
  <c r="CY23" i="8"/>
  <c r="CZ22" i="8"/>
  <c r="CY22" i="8"/>
  <c r="CZ21" i="8"/>
  <c r="CY21" i="8"/>
  <c r="CZ20" i="8"/>
  <c r="CY20" i="8"/>
  <c r="CZ19" i="8"/>
  <c r="CY19" i="8"/>
  <c r="CZ18" i="8"/>
  <c r="CY18" i="8"/>
  <c r="CZ17" i="8"/>
  <c r="CY17" i="8"/>
  <c r="CZ16" i="8"/>
  <c r="CY16" i="8"/>
  <c r="CZ15" i="8"/>
  <c r="CY15" i="8"/>
  <c r="CZ14" i="8"/>
  <c r="CY14" i="8"/>
  <c r="CZ13" i="8"/>
  <c r="CY13" i="8"/>
  <c r="CZ12" i="8"/>
  <c r="CY12" i="8"/>
  <c r="CZ11" i="8"/>
  <c r="CY11" i="8"/>
  <c r="CZ10" i="8"/>
  <c r="CY10" i="8"/>
  <c r="CZ9" i="8"/>
  <c r="CY9" i="8"/>
  <c r="CZ8" i="8"/>
  <c r="CY8" i="8"/>
  <c r="CZ7" i="8"/>
  <c r="CY7" i="8"/>
  <c r="CZ6" i="8"/>
  <c r="CZ3" i="8" s="1"/>
  <c r="CY6" i="8"/>
  <c r="CX3" i="8"/>
  <c r="CJ116" i="8"/>
  <c r="CI116" i="8"/>
  <c r="CJ115" i="8"/>
  <c r="CI115" i="8"/>
  <c r="CJ114" i="8"/>
  <c r="CI114" i="8"/>
  <c r="CJ113" i="8"/>
  <c r="CI113" i="8"/>
  <c r="CJ112" i="8"/>
  <c r="CI112" i="8"/>
  <c r="CJ111" i="8"/>
  <c r="CI111" i="8"/>
  <c r="CJ110" i="8"/>
  <c r="CI110" i="8"/>
  <c r="CJ109" i="8"/>
  <c r="CI109" i="8"/>
  <c r="CJ108" i="8"/>
  <c r="CI108" i="8"/>
  <c r="CJ107" i="8"/>
  <c r="CI107" i="8"/>
  <c r="CJ106" i="8"/>
  <c r="CI106" i="8"/>
  <c r="CJ105" i="8"/>
  <c r="CI105" i="8"/>
  <c r="CJ104" i="8"/>
  <c r="CI104" i="8"/>
  <c r="CJ103" i="8"/>
  <c r="CI103" i="8"/>
  <c r="CJ102" i="8"/>
  <c r="CI102" i="8"/>
  <c r="CJ101" i="8"/>
  <c r="CI101" i="8"/>
  <c r="CJ100" i="8"/>
  <c r="CI100" i="8"/>
  <c r="CJ99" i="8"/>
  <c r="CI99" i="8"/>
  <c r="CJ98" i="8"/>
  <c r="CI98" i="8"/>
  <c r="CJ97" i="8"/>
  <c r="CI97" i="8"/>
  <c r="CJ96" i="8"/>
  <c r="CI96" i="8"/>
  <c r="CJ95" i="8"/>
  <c r="CI95" i="8"/>
  <c r="CJ94" i="8"/>
  <c r="CI94" i="8"/>
  <c r="CJ93" i="8"/>
  <c r="CI93" i="8"/>
  <c r="CJ92" i="8"/>
  <c r="CI92" i="8"/>
  <c r="CJ91" i="8"/>
  <c r="CI91" i="8"/>
  <c r="CJ90" i="8"/>
  <c r="CI90" i="8"/>
  <c r="CJ89" i="8"/>
  <c r="CI89" i="8"/>
  <c r="CJ88" i="8"/>
  <c r="CI88" i="8"/>
  <c r="CJ87" i="8"/>
  <c r="CI87" i="8"/>
  <c r="CJ86" i="8"/>
  <c r="CI86" i="8"/>
  <c r="CJ85" i="8"/>
  <c r="CI85" i="8"/>
  <c r="CJ84" i="8"/>
  <c r="CI84" i="8"/>
  <c r="CJ83" i="8"/>
  <c r="CI83" i="8"/>
  <c r="CJ82" i="8"/>
  <c r="CI82" i="8"/>
  <c r="CJ81" i="8"/>
  <c r="CI81" i="8"/>
  <c r="CJ80" i="8"/>
  <c r="CI80" i="8"/>
  <c r="CJ79" i="8"/>
  <c r="CI79" i="8"/>
  <c r="CJ78" i="8"/>
  <c r="CI78" i="8"/>
  <c r="CJ77" i="8"/>
  <c r="CI77" i="8"/>
  <c r="CJ76" i="8"/>
  <c r="CI76" i="8"/>
  <c r="CJ75" i="8"/>
  <c r="CI75" i="8"/>
  <c r="CJ74" i="8"/>
  <c r="CI74" i="8"/>
  <c r="CJ73" i="8"/>
  <c r="CI73" i="8"/>
  <c r="CJ72" i="8"/>
  <c r="CI72" i="8"/>
  <c r="CJ71" i="8"/>
  <c r="CI71" i="8"/>
  <c r="CJ70" i="8"/>
  <c r="CI70" i="8"/>
  <c r="CJ69" i="8"/>
  <c r="CI69" i="8"/>
  <c r="CJ68" i="8"/>
  <c r="CI68" i="8"/>
  <c r="CJ67" i="8"/>
  <c r="CI67" i="8"/>
  <c r="CJ66" i="8"/>
  <c r="CI66" i="8"/>
  <c r="CJ65" i="8"/>
  <c r="CI65" i="8"/>
  <c r="CJ64" i="8"/>
  <c r="CI64" i="8"/>
  <c r="CJ63" i="8"/>
  <c r="CI63" i="8"/>
  <c r="CJ62" i="8"/>
  <c r="CI62" i="8"/>
  <c r="CJ61" i="8"/>
  <c r="CI61" i="8"/>
  <c r="CJ60" i="8"/>
  <c r="CI60" i="8"/>
  <c r="CJ59" i="8"/>
  <c r="CI59" i="8"/>
  <c r="CJ58" i="8"/>
  <c r="CI58" i="8"/>
  <c r="CJ57" i="8"/>
  <c r="CI57" i="8"/>
  <c r="CJ56" i="8"/>
  <c r="CI56" i="8"/>
  <c r="CJ55" i="8"/>
  <c r="CI55" i="8"/>
  <c r="CJ54" i="8"/>
  <c r="CI54" i="8"/>
  <c r="CJ53" i="8"/>
  <c r="CI53" i="8"/>
  <c r="CJ52" i="8"/>
  <c r="CI52" i="8"/>
  <c r="CJ51" i="8"/>
  <c r="CI51" i="8"/>
  <c r="CJ50" i="8"/>
  <c r="CI50" i="8"/>
  <c r="CJ49" i="8"/>
  <c r="CI49" i="8"/>
  <c r="CJ48" i="8"/>
  <c r="CI48" i="8"/>
  <c r="CJ47" i="8"/>
  <c r="CI47" i="8"/>
  <c r="CJ46" i="8"/>
  <c r="CI46" i="8"/>
  <c r="CJ45" i="8"/>
  <c r="CI45" i="8"/>
  <c r="CJ44" i="8"/>
  <c r="CI44" i="8"/>
  <c r="CJ43" i="8"/>
  <c r="CI43" i="8"/>
  <c r="CJ42" i="8"/>
  <c r="CI42" i="8"/>
  <c r="CJ41" i="8"/>
  <c r="CI41" i="8"/>
  <c r="CJ40" i="8"/>
  <c r="CI40" i="8"/>
  <c r="CJ39" i="8"/>
  <c r="CI39" i="8"/>
  <c r="CJ38" i="8"/>
  <c r="CI38" i="8"/>
  <c r="CJ37" i="8"/>
  <c r="CI37" i="8"/>
  <c r="CJ36" i="8"/>
  <c r="CI36" i="8"/>
  <c r="CJ35" i="8"/>
  <c r="CI35" i="8"/>
  <c r="CJ34" i="8"/>
  <c r="CI34" i="8"/>
  <c r="CJ33" i="8"/>
  <c r="CI33" i="8"/>
  <c r="CJ32" i="8"/>
  <c r="CI32" i="8"/>
  <c r="CJ31" i="8"/>
  <c r="CI31" i="8"/>
  <c r="CJ30" i="8"/>
  <c r="CI30" i="8"/>
  <c r="CJ29" i="8"/>
  <c r="CI29" i="8"/>
  <c r="CJ28" i="8"/>
  <c r="CI28" i="8"/>
  <c r="CJ27" i="8"/>
  <c r="CI27" i="8"/>
  <c r="CJ26" i="8"/>
  <c r="CI26" i="8"/>
  <c r="CJ25" i="8"/>
  <c r="CI25" i="8"/>
  <c r="CJ24" i="8"/>
  <c r="CI24" i="8"/>
  <c r="CJ23" i="8"/>
  <c r="CI23" i="8"/>
  <c r="CJ22" i="8"/>
  <c r="CI22" i="8"/>
  <c r="CJ21" i="8"/>
  <c r="CI21" i="8"/>
  <c r="CJ20" i="8"/>
  <c r="CI20" i="8"/>
  <c r="CJ19" i="8"/>
  <c r="CI19" i="8"/>
  <c r="CJ18" i="8"/>
  <c r="CI18" i="8"/>
  <c r="CJ17" i="8"/>
  <c r="CI17" i="8"/>
  <c r="CJ16" i="8"/>
  <c r="CI16" i="8"/>
  <c r="CJ15" i="8"/>
  <c r="CI15" i="8"/>
  <c r="CJ14" i="8"/>
  <c r="CI14" i="8"/>
  <c r="CJ13" i="8"/>
  <c r="CI13" i="8"/>
  <c r="CJ12" i="8"/>
  <c r="CI12" i="8"/>
  <c r="CJ11" i="8"/>
  <c r="CI11" i="8"/>
  <c r="CJ10" i="8"/>
  <c r="CI10" i="8"/>
  <c r="CJ9" i="8"/>
  <c r="CI9" i="8"/>
  <c r="CJ8" i="8"/>
  <c r="CI8" i="8"/>
  <c r="CJ7" i="8"/>
  <c r="CI7" i="8"/>
  <c r="CI6" i="8"/>
  <c r="CH3" i="8"/>
  <c r="BT116" i="8"/>
  <c r="BS116" i="8"/>
  <c r="BT115" i="8"/>
  <c r="BS115" i="8"/>
  <c r="BT114" i="8"/>
  <c r="BS114" i="8"/>
  <c r="BT113" i="8"/>
  <c r="BS113" i="8"/>
  <c r="BT112" i="8"/>
  <c r="BS112" i="8"/>
  <c r="BT111" i="8"/>
  <c r="BS111" i="8"/>
  <c r="BT110" i="8"/>
  <c r="BS110" i="8"/>
  <c r="BT109" i="8"/>
  <c r="BS109" i="8"/>
  <c r="BT108" i="8"/>
  <c r="BS108" i="8"/>
  <c r="BT107" i="8"/>
  <c r="BS107" i="8"/>
  <c r="BT106" i="8"/>
  <c r="BS106" i="8"/>
  <c r="BT105" i="8"/>
  <c r="BS105" i="8"/>
  <c r="BT104" i="8"/>
  <c r="BS104" i="8"/>
  <c r="BT103" i="8"/>
  <c r="BS103" i="8"/>
  <c r="BT102" i="8"/>
  <c r="BS102" i="8"/>
  <c r="BT101" i="8"/>
  <c r="BS101" i="8"/>
  <c r="BT100" i="8"/>
  <c r="BS100" i="8"/>
  <c r="BT99" i="8"/>
  <c r="BS99" i="8"/>
  <c r="BT98" i="8"/>
  <c r="BS98" i="8"/>
  <c r="BT97" i="8"/>
  <c r="BS97" i="8"/>
  <c r="BT96" i="8"/>
  <c r="BS96" i="8"/>
  <c r="BT95" i="8"/>
  <c r="BS95" i="8"/>
  <c r="BT94" i="8"/>
  <c r="BS94" i="8"/>
  <c r="BT93" i="8"/>
  <c r="BS93" i="8"/>
  <c r="BT92" i="8"/>
  <c r="BS92" i="8"/>
  <c r="BT91" i="8"/>
  <c r="BS91" i="8"/>
  <c r="BT90" i="8"/>
  <c r="BS90" i="8"/>
  <c r="BT89" i="8"/>
  <c r="BS89" i="8"/>
  <c r="BT88" i="8"/>
  <c r="BS88" i="8"/>
  <c r="BT87" i="8"/>
  <c r="BS87" i="8"/>
  <c r="BT86" i="8"/>
  <c r="BS86" i="8"/>
  <c r="BT85" i="8"/>
  <c r="BS85" i="8"/>
  <c r="BT84" i="8"/>
  <c r="BS84" i="8"/>
  <c r="BT83" i="8"/>
  <c r="BS83" i="8"/>
  <c r="BT82" i="8"/>
  <c r="BS82" i="8"/>
  <c r="BT81" i="8"/>
  <c r="BS81" i="8"/>
  <c r="BT80" i="8"/>
  <c r="BS80" i="8"/>
  <c r="BT79" i="8"/>
  <c r="BS79" i="8"/>
  <c r="BT78" i="8"/>
  <c r="BS78" i="8"/>
  <c r="BT77" i="8"/>
  <c r="BS77" i="8"/>
  <c r="BT76" i="8"/>
  <c r="BS76" i="8"/>
  <c r="BT75" i="8"/>
  <c r="BS75" i="8"/>
  <c r="BT74" i="8"/>
  <c r="BS74" i="8"/>
  <c r="BT73" i="8"/>
  <c r="BS73" i="8"/>
  <c r="BT72" i="8"/>
  <c r="BS72" i="8"/>
  <c r="BT71" i="8"/>
  <c r="BS71" i="8"/>
  <c r="BT70" i="8"/>
  <c r="BS70" i="8"/>
  <c r="BT69" i="8"/>
  <c r="BS69" i="8"/>
  <c r="BT68" i="8"/>
  <c r="BS68" i="8"/>
  <c r="BT67" i="8"/>
  <c r="BS67" i="8"/>
  <c r="BT66" i="8"/>
  <c r="BS66" i="8"/>
  <c r="BT65" i="8"/>
  <c r="BS65" i="8"/>
  <c r="BT64" i="8"/>
  <c r="BS64" i="8"/>
  <c r="BT63" i="8"/>
  <c r="BS63" i="8"/>
  <c r="BT62" i="8"/>
  <c r="BS62" i="8"/>
  <c r="BT61" i="8"/>
  <c r="BS61" i="8"/>
  <c r="BT60" i="8"/>
  <c r="BS60" i="8"/>
  <c r="BT59" i="8"/>
  <c r="BS59" i="8"/>
  <c r="BT58" i="8"/>
  <c r="BS58" i="8"/>
  <c r="BT57" i="8"/>
  <c r="BS57" i="8"/>
  <c r="BT56" i="8"/>
  <c r="BS56" i="8"/>
  <c r="BT55" i="8"/>
  <c r="BS55" i="8"/>
  <c r="BT54" i="8"/>
  <c r="BS54" i="8"/>
  <c r="BT53" i="8"/>
  <c r="BS53" i="8"/>
  <c r="BT52" i="8"/>
  <c r="BS52" i="8"/>
  <c r="BT51" i="8"/>
  <c r="BS51" i="8"/>
  <c r="BT50" i="8"/>
  <c r="BS50" i="8"/>
  <c r="BT49" i="8"/>
  <c r="BS49" i="8"/>
  <c r="BT48" i="8"/>
  <c r="BS48" i="8"/>
  <c r="BT47" i="8"/>
  <c r="BS47" i="8"/>
  <c r="BT46" i="8"/>
  <c r="BS46" i="8"/>
  <c r="BT45" i="8"/>
  <c r="BS45" i="8"/>
  <c r="BT44" i="8"/>
  <c r="BS44" i="8"/>
  <c r="BT43" i="8"/>
  <c r="BS43" i="8"/>
  <c r="BT42" i="8"/>
  <c r="BS42" i="8"/>
  <c r="BT41" i="8"/>
  <c r="BS41" i="8"/>
  <c r="BT40" i="8"/>
  <c r="BS40" i="8"/>
  <c r="BT39" i="8"/>
  <c r="BS39" i="8"/>
  <c r="BT38" i="8"/>
  <c r="BS38" i="8"/>
  <c r="BT37" i="8"/>
  <c r="BS37" i="8"/>
  <c r="BT36" i="8"/>
  <c r="BS36" i="8"/>
  <c r="BT35" i="8"/>
  <c r="BS35" i="8"/>
  <c r="BT34" i="8"/>
  <c r="BS34" i="8"/>
  <c r="BT33" i="8"/>
  <c r="BS33" i="8"/>
  <c r="BT32" i="8"/>
  <c r="BS32" i="8"/>
  <c r="BT31" i="8"/>
  <c r="BS31" i="8"/>
  <c r="BT30" i="8"/>
  <c r="BS30" i="8"/>
  <c r="BT29" i="8"/>
  <c r="BS29" i="8"/>
  <c r="BT28" i="8"/>
  <c r="BS28" i="8"/>
  <c r="BT27" i="8"/>
  <c r="BS27" i="8"/>
  <c r="BT26" i="8"/>
  <c r="BS26" i="8"/>
  <c r="BT25" i="8"/>
  <c r="BS25" i="8"/>
  <c r="BT24" i="8"/>
  <c r="BS24" i="8"/>
  <c r="BT23" i="8"/>
  <c r="BS23" i="8"/>
  <c r="BT22" i="8"/>
  <c r="BS22" i="8"/>
  <c r="BT21" i="8"/>
  <c r="BS21" i="8"/>
  <c r="BT20" i="8"/>
  <c r="BS20" i="8"/>
  <c r="BT19" i="8"/>
  <c r="BS19" i="8"/>
  <c r="BT18" i="8"/>
  <c r="BS18" i="8"/>
  <c r="BT17" i="8"/>
  <c r="BS17" i="8"/>
  <c r="BT16" i="8"/>
  <c r="BS16" i="8"/>
  <c r="BT15" i="8"/>
  <c r="BS15" i="8"/>
  <c r="BT14" i="8"/>
  <c r="BS14" i="8"/>
  <c r="BT13" i="8"/>
  <c r="BS13" i="8"/>
  <c r="BT12" i="8"/>
  <c r="BS12" i="8"/>
  <c r="BT11" i="8"/>
  <c r="BS11" i="8"/>
  <c r="BT10" i="8"/>
  <c r="BS10" i="8"/>
  <c r="BT9" i="8"/>
  <c r="BS9" i="8"/>
  <c r="BT8" i="8"/>
  <c r="BS8" i="8"/>
  <c r="BT7" i="8"/>
  <c r="BS7" i="8"/>
  <c r="BS6" i="8"/>
  <c r="BR3" i="8"/>
  <c r="BD116" i="8"/>
  <c r="BC116" i="8"/>
  <c r="BD115" i="8"/>
  <c r="BC115" i="8"/>
  <c r="BD114" i="8"/>
  <c r="BC114" i="8"/>
  <c r="BD113" i="8"/>
  <c r="BC113" i="8"/>
  <c r="BD112" i="8"/>
  <c r="BC112" i="8"/>
  <c r="BD111" i="8"/>
  <c r="BC111" i="8"/>
  <c r="BD110" i="8"/>
  <c r="BC110" i="8"/>
  <c r="BD109" i="8"/>
  <c r="BC109" i="8"/>
  <c r="BD108" i="8"/>
  <c r="BC108" i="8"/>
  <c r="BD107" i="8"/>
  <c r="BC107" i="8"/>
  <c r="BD106" i="8"/>
  <c r="BC106" i="8"/>
  <c r="BD105" i="8"/>
  <c r="BC105" i="8"/>
  <c r="BD104" i="8"/>
  <c r="BC104" i="8"/>
  <c r="BD103" i="8"/>
  <c r="BC103" i="8"/>
  <c r="BD102" i="8"/>
  <c r="BC102" i="8"/>
  <c r="BD101" i="8"/>
  <c r="BC101" i="8"/>
  <c r="BD100" i="8"/>
  <c r="BC100" i="8"/>
  <c r="BD99" i="8"/>
  <c r="BC99" i="8"/>
  <c r="BD98" i="8"/>
  <c r="BC98" i="8"/>
  <c r="BD97" i="8"/>
  <c r="BC97" i="8"/>
  <c r="BD96" i="8"/>
  <c r="BC96" i="8"/>
  <c r="BD95" i="8"/>
  <c r="BC95" i="8"/>
  <c r="BD94" i="8"/>
  <c r="BC94" i="8"/>
  <c r="BD93" i="8"/>
  <c r="BC93" i="8"/>
  <c r="BD92" i="8"/>
  <c r="BC92" i="8"/>
  <c r="BD91" i="8"/>
  <c r="BC91" i="8"/>
  <c r="BD90" i="8"/>
  <c r="BC90" i="8"/>
  <c r="BD89" i="8"/>
  <c r="BC89" i="8"/>
  <c r="BD88" i="8"/>
  <c r="BC88" i="8"/>
  <c r="BD87" i="8"/>
  <c r="BC87" i="8"/>
  <c r="BD86" i="8"/>
  <c r="BC86" i="8"/>
  <c r="BD85" i="8"/>
  <c r="BC85" i="8"/>
  <c r="BD84" i="8"/>
  <c r="BC84" i="8"/>
  <c r="BD83" i="8"/>
  <c r="BC83" i="8"/>
  <c r="BD82" i="8"/>
  <c r="BC82" i="8"/>
  <c r="BD81" i="8"/>
  <c r="BC81" i="8"/>
  <c r="BD80" i="8"/>
  <c r="BC80" i="8"/>
  <c r="BD79" i="8"/>
  <c r="BC79" i="8"/>
  <c r="BD78" i="8"/>
  <c r="BC78" i="8"/>
  <c r="BD77" i="8"/>
  <c r="BC77" i="8"/>
  <c r="BD76" i="8"/>
  <c r="BC76" i="8"/>
  <c r="BD75" i="8"/>
  <c r="BC75" i="8"/>
  <c r="BD74" i="8"/>
  <c r="BC74" i="8"/>
  <c r="BD73" i="8"/>
  <c r="BC73" i="8"/>
  <c r="BD72" i="8"/>
  <c r="BC72" i="8"/>
  <c r="BD71" i="8"/>
  <c r="BC71" i="8"/>
  <c r="BD70" i="8"/>
  <c r="BC70" i="8"/>
  <c r="BD69" i="8"/>
  <c r="BC69" i="8"/>
  <c r="BD68" i="8"/>
  <c r="BC68" i="8"/>
  <c r="BD67" i="8"/>
  <c r="BC67" i="8"/>
  <c r="BD66" i="8"/>
  <c r="BC66" i="8"/>
  <c r="BD65" i="8"/>
  <c r="BC65" i="8"/>
  <c r="BD64" i="8"/>
  <c r="BC64" i="8"/>
  <c r="BD63" i="8"/>
  <c r="BC63" i="8"/>
  <c r="BD62" i="8"/>
  <c r="BC62" i="8"/>
  <c r="BD61" i="8"/>
  <c r="BC61" i="8"/>
  <c r="BD60" i="8"/>
  <c r="BC60" i="8"/>
  <c r="BD59" i="8"/>
  <c r="BC59" i="8"/>
  <c r="BD58" i="8"/>
  <c r="BC58" i="8"/>
  <c r="BD57" i="8"/>
  <c r="BC57" i="8"/>
  <c r="BD56" i="8"/>
  <c r="BC56" i="8"/>
  <c r="BD55" i="8"/>
  <c r="BC55" i="8"/>
  <c r="BD54" i="8"/>
  <c r="BC54" i="8"/>
  <c r="BD53" i="8"/>
  <c r="BC53" i="8"/>
  <c r="BD52" i="8"/>
  <c r="BC52" i="8"/>
  <c r="BD51" i="8"/>
  <c r="BC51" i="8"/>
  <c r="BD50" i="8"/>
  <c r="BC50" i="8"/>
  <c r="BD49" i="8"/>
  <c r="BC49" i="8"/>
  <c r="BD48" i="8"/>
  <c r="BC48" i="8"/>
  <c r="BD47" i="8"/>
  <c r="BC47" i="8"/>
  <c r="BD46" i="8"/>
  <c r="BC46" i="8"/>
  <c r="BD45" i="8"/>
  <c r="BC45" i="8"/>
  <c r="BD44" i="8"/>
  <c r="BC44" i="8"/>
  <c r="BD43" i="8"/>
  <c r="BC43" i="8"/>
  <c r="BD42" i="8"/>
  <c r="BC42" i="8"/>
  <c r="BD41" i="8"/>
  <c r="BC41" i="8"/>
  <c r="BD40" i="8"/>
  <c r="BC40" i="8"/>
  <c r="BD39" i="8"/>
  <c r="BC39" i="8"/>
  <c r="BD38" i="8"/>
  <c r="BC38" i="8"/>
  <c r="BD37" i="8"/>
  <c r="BC37" i="8"/>
  <c r="BD36" i="8"/>
  <c r="BC36" i="8"/>
  <c r="BD35" i="8"/>
  <c r="BC35" i="8"/>
  <c r="BC34" i="8"/>
  <c r="BC33" i="8"/>
  <c r="BC32" i="8"/>
  <c r="BC31" i="8"/>
  <c r="BC30" i="8"/>
  <c r="BC29" i="8"/>
  <c r="BC28" i="8"/>
  <c r="BC27" i="8"/>
  <c r="BC26" i="8"/>
  <c r="BC25" i="8"/>
  <c r="BC24" i="8"/>
  <c r="BC23" i="8"/>
  <c r="BC22" i="8"/>
  <c r="BC21" i="8"/>
  <c r="BC20" i="8"/>
  <c r="BC19" i="8"/>
  <c r="BC18" i="8"/>
  <c r="BC17" i="8"/>
  <c r="BC16" i="8"/>
  <c r="BC15" i="8"/>
  <c r="BC14" i="8"/>
  <c r="BC13" i="8"/>
  <c r="BC12" i="8"/>
  <c r="BC11" i="8"/>
  <c r="BC10" i="8"/>
  <c r="BC9" i="8"/>
  <c r="BC8" i="8"/>
  <c r="BC7" i="8"/>
  <c r="BC6" i="8"/>
  <c r="BB3" i="8"/>
  <c r="AN116" i="8"/>
  <c r="AM116" i="8"/>
  <c r="AN115" i="8"/>
  <c r="AM115" i="8"/>
  <c r="AN114" i="8"/>
  <c r="AM114" i="8"/>
  <c r="AN113" i="8"/>
  <c r="AM113" i="8"/>
  <c r="AN112" i="8"/>
  <c r="AM112" i="8"/>
  <c r="AN111" i="8"/>
  <c r="AM111" i="8"/>
  <c r="AN110" i="8"/>
  <c r="AM110" i="8"/>
  <c r="AN109" i="8"/>
  <c r="AM109" i="8"/>
  <c r="AN108" i="8"/>
  <c r="AM108" i="8"/>
  <c r="AN107" i="8"/>
  <c r="AM107" i="8"/>
  <c r="AN106" i="8"/>
  <c r="AM106" i="8"/>
  <c r="AN105" i="8"/>
  <c r="AM105" i="8"/>
  <c r="AN104" i="8"/>
  <c r="AM104" i="8"/>
  <c r="AN103" i="8"/>
  <c r="AM103" i="8"/>
  <c r="AN102" i="8"/>
  <c r="AM102" i="8"/>
  <c r="AN101" i="8"/>
  <c r="AM101" i="8"/>
  <c r="AN100" i="8"/>
  <c r="AM100" i="8"/>
  <c r="AN99" i="8"/>
  <c r="AM99" i="8"/>
  <c r="AN98" i="8"/>
  <c r="AM98" i="8"/>
  <c r="AN97" i="8"/>
  <c r="AM97" i="8"/>
  <c r="AN96" i="8"/>
  <c r="AM96" i="8"/>
  <c r="AN95" i="8"/>
  <c r="AM95" i="8"/>
  <c r="AN94" i="8"/>
  <c r="AM94" i="8"/>
  <c r="AN93" i="8"/>
  <c r="AM93" i="8"/>
  <c r="AN92" i="8"/>
  <c r="AM92" i="8"/>
  <c r="AN91" i="8"/>
  <c r="AM91" i="8"/>
  <c r="AN90" i="8"/>
  <c r="AM90" i="8"/>
  <c r="AN89" i="8"/>
  <c r="AM89" i="8"/>
  <c r="AN88" i="8"/>
  <c r="AM88" i="8"/>
  <c r="AN87" i="8"/>
  <c r="AM87" i="8"/>
  <c r="AN86" i="8"/>
  <c r="AM86" i="8"/>
  <c r="AN85" i="8"/>
  <c r="AM85" i="8"/>
  <c r="AN84" i="8"/>
  <c r="AM84" i="8"/>
  <c r="AN83" i="8"/>
  <c r="AM83" i="8"/>
  <c r="AN82" i="8"/>
  <c r="AM82" i="8"/>
  <c r="AN81" i="8"/>
  <c r="AM81" i="8"/>
  <c r="AN80" i="8"/>
  <c r="AM80" i="8"/>
  <c r="AN79" i="8"/>
  <c r="AM79" i="8"/>
  <c r="AN78" i="8"/>
  <c r="AM78" i="8"/>
  <c r="AN77" i="8"/>
  <c r="AM77" i="8"/>
  <c r="AN76" i="8"/>
  <c r="AM76" i="8"/>
  <c r="AN75" i="8"/>
  <c r="AM75" i="8"/>
  <c r="AN74" i="8"/>
  <c r="AM74" i="8"/>
  <c r="AN73" i="8"/>
  <c r="AM73" i="8"/>
  <c r="AN72" i="8"/>
  <c r="AM72" i="8"/>
  <c r="AN71" i="8"/>
  <c r="AM71" i="8"/>
  <c r="AN70" i="8"/>
  <c r="AM70" i="8"/>
  <c r="AN69" i="8"/>
  <c r="AM69" i="8"/>
  <c r="AN68" i="8"/>
  <c r="AM68" i="8"/>
  <c r="AN67" i="8"/>
  <c r="AM67" i="8"/>
  <c r="AN66" i="8"/>
  <c r="AM66" i="8"/>
  <c r="AN65" i="8"/>
  <c r="AM65" i="8"/>
  <c r="AN64" i="8"/>
  <c r="AM64" i="8"/>
  <c r="AN63" i="8"/>
  <c r="AM63" i="8"/>
  <c r="AN62" i="8"/>
  <c r="AM62" i="8"/>
  <c r="AN61" i="8"/>
  <c r="AM61" i="8"/>
  <c r="AN60" i="8"/>
  <c r="AM60" i="8"/>
  <c r="AN59" i="8"/>
  <c r="AM59" i="8"/>
  <c r="AN58" i="8"/>
  <c r="AM58" i="8"/>
  <c r="AN57" i="8"/>
  <c r="AM57" i="8"/>
  <c r="AN56" i="8"/>
  <c r="AM56" i="8"/>
  <c r="AN55" i="8"/>
  <c r="AM55" i="8"/>
  <c r="AN54" i="8"/>
  <c r="AM54" i="8"/>
  <c r="AN53" i="8"/>
  <c r="AM53" i="8"/>
  <c r="AN52" i="8"/>
  <c r="AM52" i="8"/>
  <c r="AN51" i="8"/>
  <c r="AM51" i="8"/>
  <c r="AN50" i="8"/>
  <c r="AM50" i="8"/>
  <c r="AN49" i="8"/>
  <c r="AM49" i="8"/>
  <c r="AN48" i="8"/>
  <c r="AM48" i="8"/>
  <c r="AN47" i="8"/>
  <c r="AM47" i="8"/>
  <c r="AN46" i="8"/>
  <c r="AM46" i="8"/>
  <c r="AN45" i="8"/>
  <c r="AM45" i="8"/>
  <c r="AN44" i="8"/>
  <c r="AM44" i="8"/>
  <c r="AN43" i="8"/>
  <c r="AM43" i="8"/>
  <c r="AN42" i="8"/>
  <c r="AM42" i="8"/>
  <c r="AN41" i="8"/>
  <c r="AM41" i="8"/>
  <c r="AN40" i="8"/>
  <c r="AM40" i="8"/>
  <c r="AN39" i="8"/>
  <c r="AM39" i="8"/>
  <c r="AN38" i="8"/>
  <c r="AM38" i="8"/>
  <c r="AN37" i="8"/>
  <c r="AM37" i="8"/>
  <c r="AN36" i="8"/>
  <c r="AM36" i="8"/>
  <c r="AN35" i="8"/>
  <c r="AM35" i="8"/>
  <c r="AN34" i="8"/>
  <c r="AM34" i="8"/>
  <c r="AN33" i="8"/>
  <c r="AM33" i="8"/>
  <c r="AN32" i="8"/>
  <c r="AM32" i="8"/>
  <c r="AN31" i="8"/>
  <c r="AM31" i="8"/>
  <c r="AN30" i="8"/>
  <c r="AM30" i="8"/>
  <c r="AN29" i="8"/>
  <c r="AM29" i="8"/>
  <c r="AN28" i="8"/>
  <c r="AM28" i="8"/>
  <c r="AN27" i="8"/>
  <c r="AM27" i="8"/>
  <c r="AN26" i="8"/>
  <c r="AM26" i="8"/>
  <c r="AN25" i="8"/>
  <c r="AM25" i="8"/>
  <c r="AN24" i="8"/>
  <c r="AM24" i="8"/>
  <c r="AN23" i="8"/>
  <c r="AM23" i="8"/>
  <c r="AN22" i="8"/>
  <c r="AM22" i="8"/>
  <c r="AN21" i="8"/>
  <c r="AM21" i="8"/>
  <c r="AN20" i="8"/>
  <c r="AM20" i="8"/>
  <c r="AN19" i="8"/>
  <c r="AM19" i="8"/>
  <c r="AN18" i="8"/>
  <c r="AM18" i="8"/>
  <c r="AN17" i="8"/>
  <c r="AM17" i="8"/>
  <c r="AN16" i="8"/>
  <c r="AM16" i="8"/>
  <c r="AN15" i="8"/>
  <c r="AM15" i="8"/>
  <c r="AN14" i="8"/>
  <c r="AM14" i="8"/>
  <c r="AN13" i="8"/>
  <c r="AM13" i="8"/>
  <c r="AN12" i="8"/>
  <c r="AM12" i="8"/>
  <c r="AN11" i="8"/>
  <c r="AM11" i="8"/>
  <c r="AM10" i="8"/>
  <c r="AM9" i="8"/>
  <c r="AM8" i="8"/>
  <c r="AM7" i="8"/>
  <c r="AM6" i="8"/>
  <c r="AL3" i="8"/>
  <c r="V3" i="8"/>
  <c r="W16" i="8"/>
  <c r="W17" i="8"/>
  <c r="W18" i="8"/>
  <c r="W19" i="8"/>
  <c r="W20" i="8"/>
  <c r="W21" i="8"/>
  <c r="W22" i="8"/>
  <c r="W23" i="8"/>
  <c r="W24" i="8"/>
  <c r="W25" i="8"/>
  <c r="W26" i="8"/>
  <c r="W27" i="8"/>
  <c r="W28" i="8"/>
  <c r="W29" i="8"/>
  <c r="W30" i="8"/>
  <c r="W31" i="8"/>
  <c r="W32" i="8"/>
  <c r="W33" i="8"/>
  <c r="W34" i="8"/>
  <c r="W35" i="8"/>
  <c r="W36" i="8"/>
  <c r="W37" i="8"/>
  <c r="W38" i="8"/>
  <c r="W39" i="8"/>
  <c r="W40" i="8"/>
  <c r="W41" i="8"/>
  <c r="W42" i="8"/>
  <c r="W43" i="8"/>
  <c r="W44" i="8"/>
  <c r="W45" i="8"/>
  <c r="W46" i="8"/>
  <c r="W47" i="8"/>
  <c r="W48" i="8"/>
  <c r="W49" i="8"/>
  <c r="W50" i="8"/>
  <c r="W51" i="8"/>
  <c r="W52" i="8"/>
  <c r="W53" i="8"/>
  <c r="W54" i="8"/>
  <c r="W55" i="8"/>
  <c r="W56" i="8"/>
  <c r="W57" i="8"/>
  <c r="W58" i="8"/>
  <c r="W59" i="8"/>
  <c r="W60" i="8"/>
  <c r="W61" i="8"/>
  <c r="W62" i="8"/>
  <c r="W63" i="8"/>
  <c r="W64" i="8"/>
  <c r="W65" i="8"/>
  <c r="W66" i="8"/>
  <c r="W67" i="8"/>
  <c r="W68" i="8"/>
  <c r="W69" i="8"/>
  <c r="W70" i="8"/>
  <c r="W71" i="8"/>
  <c r="W72" i="8"/>
  <c r="W73" i="8"/>
  <c r="W74" i="8"/>
  <c r="W75" i="8"/>
  <c r="W76" i="8"/>
  <c r="W77" i="8"/>
  <c r="W78" i="8"/>
  <c r="W79" i="8"/>
  <c r="W80" i="8"/>
  <c r="W81" i="8"/>
  <c r="W82" i="8"/>
  <c r="W83" i="8"/>
  <c r="W84" i="8"/>
  <c r="W85" i="8"/>
  <c r="W86" i="8"/>
  <c r="W87" i="8"/>
  <c r="W88" i="8"/>
  <c r="W89" i="8"/>
  <c r="W90" i="8"/>
  <c r="W91" i="8"/>
  <c r="W92" i="8"/>
  <c r="W93" i="8"/>
  <c r="W94" i="8"/>
  <c r="W95" i="8"/>
  <c r="W96" i="8"/>
  <c r="W97" i="8"/>
  <c r="W98" i="8"/>
  <c r="W99" i="8"/>
  <c r="W100" i="8"/>
  <c r="W101" i="8"/>
  <c r="W102" i="8"/>
  <c r="W103" i="8"/>
  <c r="W104" i="8"/>
  <c r="W105" i="8"/>
  <c r="W106" i="8"/>
  <c r="W107" i="8"/>
  <c r="W108" i="8"/>
  <c r="W109" i="8"/>
  <c r="W110" i="8"/>
  <c r="W111" i="8"/>
  <c r="W112" i="8"/>
  <c r="W113" i="8"/>
  <c r="W114" i="8"/>
  <c r="W115" i="8"/>
  <c r="W116" i="8"/>
  <c r="W7" i="8"/>
  <c r="W8" i="8"/>
  <c r="W9" i="8"/>
  <c r="W10" i="8"/>
  <c r="W11" i="8"/>
  <c r="W12" i="8"/>
  <c r="W13" i="8"/>
  <c r="W14" i="8"/>
  <c r="W15" i="8"/>
  <c r="W6" i="8"/>
  <c r="X17" i="8"/>
  <c r="X18" i="8"/>
  <c r="X19" i="8"/>
  <c r="X20" i="8"/>
  <c r="X21" i="8"/>
  <c r="X22" i="8"/>
  <c r="X23" i="8"/>
  <c r="X24" i="8"/>
  <c r="X25" i="8"/>
  <c r="X26" i="8"/>
  <c r="X27" i="8"/>
  <c r="X28" i="8"/>
  <c r="X29" i="8"/>
  <c r="X30" i="8"/>
  <c r="X31" i="8"/>
  <c r="X32" i="8"/>
  <c r="X33"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X78" i="8"/>
  <c r="X79" i="8"/>
  <c r="X80" i="8"/>
  <c r="X81" i="8"/>
  <c r="X82" i="8"/>
  <c r="X83" i="8"/>
  <c r="X84" i="8"/>
  <c r="X85" i="8"/>
  <c r="X86" i="8"/>
  <c r="X87" i="8"/>
  <c r="X88" i="8"/>
  <c r="X89" i="8"/>
  <c r="X90" i="8"/>
  <c r="X91" i="8"/>
  <c r="X92" i="8"/>
  <c r="X93" i="8"/>
  <c r="X94" i="8"/>
  <c r="X95" i="8"/>
  <c r="X96" i="8"/>
  <c r="X97" i="8"/>
  <c r="X98" i="8"/>
  <c r="X99" i="8"/>
  <c r="X100" i="8"/>
  <c r="X101" i="8"/>
  <c r="X102" i="8"/>
  <c r="X103" i="8"/>
  <c r="X104" i="8"/>
  <c r="X105" i="8"/>
  <c r="X106" i="8"/>
  <c r="X107" i="8"/>
  <c r="X108" i="8"/>
  <c r="X109" i="8"/>
  <c r="X110" i="8"/>
  <c r="X111" i="8"/>
  <c r="X112" i="8"/>
  <c r="X113" i="8"/>
  <c r="X114" i="8"/>
  <c r="X115" i="8"/>
  <c r="X116" i="8"/>
  <c r="T6" i="8"/>
  <c r="X6" i="8" s="1"/>
  <c r="GR3" i="8" l="1"/>
  <c r="EF3" i="8"/>
  <c r="F46" i="1"/>
  <c r="D299" i="10"/>
  <c r="G299" i="10"/>
  <c r="C272" i="10"/>
  <c r="C298" i="10"/>
  <c r="B298" i="10"/>
  <c r="C297" i="10"/>
  <c r="B297" i="10"/>
  <c r="C296" i="10"/>
  <c r="B296" i="10"/>
  <c r="C295" i="10"/>
  <c r="B295" i="10"/>
  <c r="C294" i="10"/>
  <c r="B294" i="10"/>
  <c r="C293" i="10"/>
  <c r="B293" i="10"/>
  <c r="C292" i="10"/>
  <c r="B292" i="10"/>
  <c r="C291" i="10"/>
  <c r="B291" i="10"/>
  <c r="C290" i="10"/>
  <c r="B290" i="10"/>
  <c r="C289" i="10"/>
  <c r="B289" i="10"/>
  <c r="C288" i="10"/>
  <c r="B288" i="10"/>
  <c r="C287" i="10"/>
  <c r="B287" i="10"/>
  <c r="C286" i="10"/>
  <c r="B286" i="10"/>
  <c r="C285" i="10"/>
  <c r="B285" i="10"/>
  <c r="C284" i="10"/>
  <c r="B284" i="10"/>
  <c r="C283" i="10"/>
  <c r="B283" i="10"/>
  <c r="C282" i="10"/>
  <c r="B282" i="10"/>
  <c r="C281" i="10"/>
  <c r="B281" i="10"/>
  <c r="C280" i="10"/>
  <c r="B280" i="10"/>
  <c r="C279" i="10"/>
  <c r="B279" i="10"/>
  <c r="B278" i="10"/>
  <c r="C278" i="10"/>
  <c r="C251" i="10"/>
  <c r="L299" i="10"/>
  <c r="K299" i="10"/>
  <c r="J299" i="10"/>
  <c r="I299" i="10"/>
  <c r="H299" i="10"/>
  <c r="F299" i="10"/>
  <c r="E299" i="10"/>
  <c r="O298" i="10"/>
  <c r="N298" i="10"/>
  <c r="M298" i="10"/>
  <c r="O297" i="10"/>
  <c r="N297" i="10"/>
  <c r="M297" i="10"/>
  <c r="O296" i="10"/>
  <c r="N296" i="10"/>
  <c r="M296" i="10"/>
  <c r="O295" i="10"/>
  <c r="N295" i="10"/>
  <c r="M295" i="10"/>
  <c r="O294" i="10"/>
  <c r="N294" i="10"/>
  <c r="M294" i="10"/>
  <c r="O293" i="10"/>
  <c r="N293" i="10"/>
  <c r="M293" i="10"/>
  <c r="O292" i="10"/>
  <c r="N292" i="10"/>
  <c r="M292" i="10"/>
  <c r="O291" i="10"/>
  <c r="N291" i="10"/>
  <c r="M291" i="10"/>
  <c r="O290" i="10"/>
  <c r="N290" i="10"/>
  <c r="M290" i="10"/>
  <c r="O289" i="10"/>
  <c r="N289" i="10"/>
  <c r="M289" i="10"/>
  <c r="O288" i="10"/>
  <c r="N288" i="10"/>
  <c r="M288" i="10"/>
  <c r="O287" i="10"/>
  <c r="N287" i="10"/>
  <c r="M287" i="10"/>
  <c r="O286" i="10"/>
  <c r="N286" i="10"/>
  <c r="M286" i="10"/>
  <c r="O285" i="10"/>
  <c r="N285" i="10"/>
  <c r="M285" i="10"/>
  <c r="O284" i="10"/>
  <c r="N284" i="10"/>
  <c r="M284" i="10"/>
  <c r="O283" i="10"/>
  <c r="N283" i="10"/>
  <c r="M283" i="10"/>
  <c r="O282" i="10"/>
  <c r="N282" i="10"/>
  <c r="M282" i="10"/>
  <c r="O281" i="10"/>
  <c r="N281" i="10"/>
  <c r="M281" i="10"/>
  <c r="O280" i="10"/>
  <c r="N280" i="10"/>
  <c r="M280" i="10"/>
  <c r="O279" i="10"/>
  <c r="N279" i="10"/>
  <c r="M279" i="10"/>
  <c r="O278" i="10"/>
  <c r="N278" i="10"/>
  <c r="M278" i="10"/>
  <c r="M299" i="10" l="1"/>
  <c r="C299" i="10"/>
  <c r="AF10" i="8" l="1"/>
  <c r="AF9" i="8"/>
  <c r="AF8" i="8" l="1"/>
  <c r="AF6" i="8"/>
  <c r="C26" i="2" l="1"/>
  <c r="T7" i="8" l="1"/>
  <c r="X7" i="8" s="1"/>
  <c r="I54" i="13" l="1"/>
  <c r="H54" i="13"/>
  <c r="G54" i="13"/>
  <c r="F54" i="13"/>
  <c r="I53" i="13"/>
  <c r="H53" i="13"/>
  <c r="G53" i="13"/>
  <c r="F53" i="13"/>
  <c r="I52" i="13"/>
  <c r="H52" i="13"/>
  <c r="G52" i="13"/>
  <c r="F52" i="13"/>
  <c r="I51" i="13"/>
  <c r="H51" i="13"/>
  <c r="G51" i="13"/>
  <c r="F51" i="13"/>
  <c r="I50" i="13"/>
  <c r="H50" i="13"/>
  <c r="G50" i="13"/>
  <c r="F50" i="13"/>
  <c r="I49" i="13"/>
  <c r="H49" i="13"/>
  <c r="G49" i="13"/>
  <c r="F49" i="13"/>
  <c r="I48" i="13"/>
  <c r="H48" i="13"/>
  <c r="G48" i="13"/>
  <c r="F48" i="13"/>
  <c r="I47" i="13"/>
  <c r="H47" i="13"/>
  <c r="G47" i="13"/>
  <c r="F47" i="13"/>
  <c r="I46" i="13"/>
  <c r="H46" i="13"/>
  <c r="G46" i="13"/>
  <c r="F46" i="13"/>
  <c r="I45" i="13"/>
  <c r="H45" i="13"/>
  <c r="G45" i="13"/>
  <c r="F45" i="13"/>
  <c r="I44" i="13"/>
  <c r="H44" i="13"/>
  <c r="G44" i="13"/>
  <c r="F44" i="13"/>
  <c r="I43" i="13"/>
  <c r="H43" i="13"/>
  <c r="G43" i="13"/>
  <c r="F43" i="13"/>
  <c r="I42" i="13"/>
  <c r="H42" i="13"/>
  <c r="G42" i="13"/>
  <c r="F42" i="13"/>
  <c r="I41" i="13"/>
  <c r="H41" i="13"/>
  <c r="G41" i="13"/>
  <c r="F41" i="13"/>
  <c r="I40" i="13"/>
  <c r="H40" i="13"/>
  <c r="G40" i="13"/>
  <c r="F40" i="13"/>
  <c r="I39" i="13"/>
  <c r="H39" i="13"/>
  <c r="G39" i="13"/>
  <c r="F39" i="13"/>
  <c r="I38" i="13"/>
  <c r="H38" i="13"/>
  <c r="G38" i="13"/>
  <c r="F38" i="13"/>
  <c r="I37" i="13"/>
  <c r="H37" i="13"/>
  <c r="G37" i="13"/>
  <c r="F37" i="13"/>
  <c r="I36" i="13"/>
  <c r="H36" i="13"/>
  <c r="G36" i="13"/>
  <c r="F36" i="13"/>
  <c r="I35" i="13"/>
  <c r="H35" i="13"/>
  <c r="G35" i="13"/>
  <c r="F35" i="13"/>
  <c r="I34" i="13"/>
  <c r="G34" i="13"/>
  <c r="F34" i="13"/>
  <c r="D28" i="13"/>
  <c r="C28" i="13"/>
  <c r="B28" i="13"/>
  <c r="A28" i="13"/>
  <c r="D27" i="13"/>
  <c r="C27" i="13"/>
  <c r="B27" i="13"/>
  <c r="A27" i="13" s="1"/>
  <c r="D26" i="13"/>
  <c r="C26" i="13"/>
  <c r="B26" i="13"/>
  <c r="A26" i="13" s="1"/>
  <c r="D25" i="13"/>
  <c r="C25" i="13"/>
  <c r="B25" i="13"/>
  <c r="D24" i="13"/>
  <c r="C24" i="13"/>
  <c r="B24" i="13"/>
  <c r="A24" i="13"/>
  <c r="D23" i="13"/>
  <c r="C23" i="13"/>
  <c r="B23" i="13"/>
  <c r="A23" i="13" s="1"/>
  <c r="D22" i="13"/>
  <c r="C22" i="13"/>
  <c r="B22" i="13"/>
  <c r="A22" i="13" s="1"/>
  <c r="D21" i="13"/>
  <c r="C21" i="13"/>
  <c r="B21" i="13"/>
  <c r="D20" i="13"/>
  <c r="C20" i="13"/>
  <c r="B20" i="13"/>
  <c r="A20" i="13"/>
  <c r="D19" i="13"/>
  <c r="C19" i="13"/>
  <c r="B19" i="13"/>
  <c r="A19" i="13" s="1"/>
  <c r="D18" i="13"/>
  <c r="C18" i="13"/>
  <c r="B18" i="13"/>
  <c r="A18" i="13" s="1"/>
  <c r="D17" i="13"/>
  <c r="C17" i="13"/>
  <c r="B17" i="13"/>
  <c r="D16" i="13"/>
  <c r="C16" i="13"/>
  <c r="B16" i="13"/>
  <c r="A16" i="13"/>
  <c r="D15" i="13"/>
  <c r="C15" i="13"/>
  <c r="B15" i="13"/>
  <c r="A15" i="13" s="1"/>
  <c r="D14" i="13"/>
  <c r="C14" i="13"/>
  <c r="B14" i="13"/>
  <c r="A14" i="13" s="1"/>
  <c r="D13" i="13"/>
  <c r="C13" i="13"/>
  <c r="B13" i="13"/>
  <c r="D12" i="13"/>
  <c r="C12" i="13"/>
  <c r="B12" i="13"/>
  <c r="A12" i="13"/>
  <c r="D11" i="13"/>
  <c r="C11" i="13"/>
  <c r="B11" i="13"/>
  <c r="A11" i="13" s="1"/>
  <c r="D10" i="13"/>
  <c r="C10" i="13"/>
  <c r="B10" i="13"/>
  <c r="A10" i="13" s="1"/>
  <c r="D9" i="13"/>
  <c r="C9" i="13"/>
  <c r="B9" i="13"/>
  <c r="D8" i="13"/>
  <c r="C8" i="13"/>
  <c r="B8" i="13"/>
  <c r="A8" i="13"/>
  <c r="Y54" i="12"/>
  <c r="X54" i="12"/>
  <c r="W54" i="12"/>
  <c r="V54" i="12"/>
  <c r="I54" i="12"/>
  <c r="H54" i="12"/>
  <c r="G54" i="12"/>
  <c r="F54" i="12"/>
  <c r="Y53" i="12"/>
  <c r="X53" i="12"/>
  <c r="W53" i="12"/>
  <c r="V53" i="12"/>
  <c r="I53" i="12"/>
  <c r="H53" i="12"/>
  <c r="G53" i="12"/>
  <c r="F53" i="12"/>
  <c r="Y52" i="12"/>
  <c r="X52" i="12"/>
  <c r="W52" i="12"/>
  <c r="V52" i="12"/>
  <c r="I52" i="12"/>
  <c r="H52" i="12"/>
  <c r="G52" i="12"/>
  <c r="F52" i="12"/>
  <c r="Y51" i="12"/>
  <c r="X51" i="12"/>
  <c r="W51" i="12"/>
  <c r="V51" i="12"/>
  <c r="I51" i="12"/>
  <c r="H51" i="12"/>
  <c r="G51" i="12"/>
  <c r="F51" i="12"/>
  <c r="Y50" i="12"/>
  <c r="X50" i="12"/>
  <c r="W50" i="12"/>
  <c r="V50" i="12"/>
  <c r="I50" i="12"/>
  <c r="H50" i="12"/>
  <c r="G50" i="12"/>
  <c r="F50" i="12"/>
  <c r="Y49" i="12"/>
  <c r="X49" i="12"/>
  <c r="W49" i="12"/>
  <c r="V49" i="12"/>
  <c r="I49" i="12"/>
  <c r="H49" i="12"/>
  <c r="G49" i="12"/>
  <c r="F49" i="12"/>
  <c r="Y48" i="12"/>
  <c r="X48" i="12"/>
  <c r="W48" i="12"/>
  <c r="V48" i="12"/>
  <c r="I48" i="12"/>
  <c r="H48" i="12"/>
  <c r="G48" i="12"/>
  <c r="F48" i="12"/>
  <c r="Y47" i="12"/>
  <c r="X47" i="12"/>
  <c r="W47" i="12"/>
  <c r="V47" i="12"/>
  <c r="I47" i="12"/>
  <c r="H47" i="12"/>
  <c r="G47" i="12"/>
  <c r="F47" i="12"/>
  <c r="Y46" i="12"/>
  <c r="X46" i="12"/>
  <c r="W46" i="12"/>
  <c r="V46" i="12"/>
  <c r="I46" i="12"/>
  <c r="H46" i="12"/>
  <c r="G46" i="12"/>
  <c r="F46" i="12"/>
  <c r="Y45" i="12"/>
  <c r="X45" i="12"/>
  <c r="W45" i="12"/>
  <c r="V45" i="12"/>
  <c r="I45" i="12"/>
  <c r="H45" i="12"/>
  <c r="G45" i="12"/>
  <c r="F45" i="12"/>
  <c r="Y44" i="12"/>
  <c r="X44" i="12"/>
  <c r="W44" i="12"/>
  <c r="V44" i="12"/>
  <c r="I44" i="12"/>
  <c r="H44" i="12"/>
  <c r="G44" i="12"/>
  <c r="F44" i="12"/>
  <c r="Y43" i="12"/>
  <c r="X43" i="12"/>
  <c r="W43" i="12"/>
  <c r="V43" i="12"/>
  <c r="I43" i="12"/>
  <c r="H43" i="12"/>
  <c r="G43" i="12"/>
  <c r="F43" i="12"/>
  <c r="Y42" i="12"/>
  <c r="X42" i="12"/>
  <c r="W42" i="12"/>
  <c r="V42" i="12"/>
  <c r="I42" i="12"/>
  <c r="H42" i="12"/>
  <c r="G42" i="12"/>
  <c r="F42" i="12"/>
  <c r="Y41" i="12"/>
  <c r="X41" i="12"/>
  <c r="W41" i="12"/>
  <c r="V41" i="12"/>
  <c r="I41" i="12"/>
  <c r="H41" i="12"/>
  <c r="G41" i="12"/>
  <c r="F41" i="12"/>
  <c r="Y40" i="12"/>
  <c r="X40" i="12"/>
  <c r="W40" i="12"/>
  <c r="V40" i="12"/>
  <c r="I40" i="12"/>
  <c r="H40" i="12"/>
  <c r="G40" i="12"/>
  <c r="F40" i="12"/>
  <c r="Y39" i="12"/>
  <c r="X39" i="12"/>
  <c r="W39" i="12"/>
  <c r="V39" i="12"/>
  <c r="I39" i="12"/>
  <c r="H39" i="12"/>
  <c r="G39" i="12"/>
  <c r="F39" i="12"/>
  <c r="Y38" i="12"/>
  <c r="X38" i="12"/>
  <c r="W38" i="12"/>
  <c r="V38" i="12"/>
  <c r="I38" i="12"/>
  <c r="H38" i="12"/>
  <c r="G38" i="12"/>
  <c r="F38" i="12"/>
  <c r="Y37" i="12"/>
  <c r="X37" i="12"/>
  <c r="W37" i="12"/>
  <c r="V37" i="12"/>
  <c r="I37" i="12"/>
  <c r="H37" i="12"/>
  <c r="G37" i="12"/>
  <c r="F37" i="12"/>
  <c r="Y36" i="12"/>
  <c r="X36" i="12"/>
  <c r="W36" i="12"/>
  <c r="V36" i="12"/>
  <c r="I36" i="12"/>
  <c r="H36" i="12"/>
  <c r="G36" i="12"/>
  <c r="F36" i="12"/>
  <c r="Y35" i="12"/>
  <c r="X35" i="12"/>
  <c r="W35" i="12"/>
  <c r="V35" i="12"/>
  <c r="I35" i="12"/>
  <c r="G35" i="12"/>
  <c r="F35" i="12"/>
  <c r="Y34" i="12"/>
  <c r="X34" i="12"/>
  <c r="W34" i="12"/>
  <c r="V34" i="12"/>
  <c r="G34" i="12"/>
  <c r="F34" i="12"/>
  <c r="E28" i="12"/>
  <c r="D28" i="12"/>
  <c r="C28" i="12"/>
  <c r="B28" i="12"/>
  <c r="A28" i="12" s="1"/>
  <c r="E27" i="12"/>
  <c r="D27" i="12"/>
  <c r="C27" i="12"/>
  <c r="B27" i="12"/>
  <c r="A27" i="12" s="1"/>
  <c r="E26" i="12"/>
  <c r="D26" i="12"/>
  <c r="C26" i="12"/>
  <c r="B26" i="12"/>
  <c r="E25" i="12"/>
  <c r="D25" i="12"/>
  <c r="C25" i="12"/>
  <c r="B25" i="12"/>
  <c r="A25" i="12"/>
  <c r="E24" i="12"/>
  <c r="D24" i="12"/>
  <c r="C24" i="12"/>
  <c r="B24" i="12"/>
  <c r="A24" i="12" s="1"/>
  <c r="E23" i="12"/>
  <c r="D23" i="12"/>
  <c r="C23" i="12"/>
  <c r="B23" i="12"/>
  <c r="A23" i="12" s="1"/>
  <c r="E22" i="12"/>
  <c r="D22" i="12"/>
  <c r="C22" i="12"/>
  <c r="B22" i="12"/>
  <c r="E21" i="12"/>
  <c r="D21" i="12"/>
  <c r="C21" i="12"/>
  <c r="B21" i="12"/>
  <c r="A21" i="12"/>
  <c r="E20" i="12"/>
  <c r="D20" i="12"/>
  <c r="C20" i="12"/>
  <c r="B20" i="12"/>
  <c r="A20" i="12" s="1"/>
  <c r="E19" i="12"/>
  <c r="D19" i="12"/>
  <c r="C19" i="12"/>
  <c r="B19" i="12"/>
  <c r="A19" i="12" s="1"/>
  <c r="E18" i="12"/>
  <c r="D18" i="12"/>
  <c r="C18" i="12"/>
  <c r="B18" i="12"/>
  <c r="E17" i="12"/>
  <c r="D17" i="12"/>
  <c r="C17" i="12"/>
  <c r="B17" i="12"/>
  <c r="A17" i="12"/>
  <c r="E16" i="12"/>
  <c r="D16" i="12"/>
  <c r="C16" i="12"/>
  <c r="B16" i="12"/>
  <c r="A16" i="12" s="1"/>
  <c r="E15" i="12"/>
  <c r="D15" i="12"/>
  <c r="C15" i="12"/>
  <c r="B15" i="12"/>
  <c r="A15" i="12" s="1"/>
  <c r="E14" i="12"/>
  <c r="D14" i="12"/>
  <c r="C14" i="12"/>
  <c r="B14" i="12"/>
  <c r="E13" i="12"/>
  <c r="D13" i="12"/>
  <c r="C13" i="12"/>
  <c r="B13" i="12"/>
  <c r="A13" i="12"/>
  <c r="E12" i="12"/>
  <c r="D12" i="12"/>
  <c r="C12" i="12"/>
  <c r="B12" i="12"/>
  <c r="A12" i="12" s="1"/>
  <c r="E11" i="12"/>
  <c r="D11" i="12"/>
  <c r="C11" i="12"/>
  <c r="B11" i="12"/>
  <c r="A11" i="12" s="1"/>
  <c r="E10" i="12"/>
  <c r="D10" i="12"/>
  <c r="C10" i="12"/>
  <c r="B10" i="12"/>
  <c r="E9" i="12"/>
  <c r="D9" i="12"/>
  <c r="C9" i="12"/>
  <c r="B9" i="12"/>
  <c r="A9" i="12"/>
  <c r="AL8" i="12"/>
  <c r="AP8" i="12" s="1"/>
  <c r="E8" i="12"/>
  <c r="D8" i="12"/>
  <c r="C8" i="12"/>
  <c r="B8" i="12"/>
  <c r="A8" i="12"/>
  <c r="AL7" i="12"/>
  <c r="AP7" i="12" s="1"/>
  <c r="AL6" i="12"/>
  <c r="AP6" i="12" s="1"/>
  <c r="AI6" i="12"/>
  <c r="AH6" i="12"/>
  <c r="AG6" i="12"/>
  <c r="Y6" i="12"/>
  <c r="X6" i="12"/>
  <c r="X4" i="12"/>
  <c r="S6" i="12"/>
  <c r="R6" i="12"/>
  <c r="Q6" i="12"/>
  <c r="AL5" i="12"/>
  <c r="AP5" i="12" s="1"/>
  <c r="AL4" i="12"/>
  <c r="R4" i="12"/>
  <c r="AL3" i="12"/>
  <c r="AL2" i="12"/>
  <c r="DA54" i="11"/>
  <c r="CZ54" i="11"/>
  <c r="CY54" i="11"/>
  <c r="CX54" i="11"/>
  <c r="CK54" i="11"/>
  <c r="CJ54" i="11"/>
  <c r="CI54" i="11"/>
  <c r="CH54" i="11"/>
  <c r="BU54" i="11"/>
  <c r="BT54" i="11"/>
  <c r="BS54" i="11"/>
  <c r="BR54" i="11"/>
  <c r="BE54" i="11"/>
  <c r="BD54" i="11"/>
  <c r="BC54" i="11"/>
  <c r="BB54" i="11"/>
  <c r="AO54" i="11"/>
  <c r="AN54" i="11"/>
  <c r="AM54" i="11"/>
  <c r="AL54" i="11"/>
  <c r="Y54" i="11"/>
  <c r="X54" i="11"/>
  <c r="W54" i="11"/>
  <c r="V54" i="11"/>
  <c r="I54" i="11"/>
  <c r="H54" i="11"/>
  <c r="G54" i="11"/>
  <c r="F54" i="11"/>
  <c r="DA53" i="11"/>
  <c r="CZ53" i="11"/>
  <c r="CY53" i="11"/>
  <c r="CX53" i="11"/>
  <c r="CK53" i="11"/>
  <c r="CJ53" i="11"/>
  <c r="CI53" i="11"/>
  <c r="CH53" i="11"/>
  <c r="BU53" i="11"/>
  <c r="BT53" i="11"/>
  <c r="BS53" i="11"/>
  <c r="BR53" i="11"/>
  <c r="BE53" i="11"/>
  <c r="BD53" i="11"/>
  <c r="BC53" i="11"/>
  <c r="BB53" i="11"/>
  <c r="AO53" i="11"/>
  <c r="AN53" i="11"/>
  <c r="AM53" i="11"/>
  <c r="AL53" i="11"/>
  <c r="Y53" i="11"/>
  <c r="X53" i="11"/>
  <c r="W53" i="11"/>
  <c r="V53" i="11"/>
  <c r="I53" i="11"/>
  <c r="H53" i="11"/>
  <c r="G53" i="11"/>
  <c r="F53" i="11"/>
  <c r="DA52" i="11"/>
  <c r="CZ52" i="11"/>
  <c r="CY52" i="11"/>
  <c r="CX52" i="11"/>
  <c r="CK52" i="11"/>
  <c r="CJ52" i="11"/>
  <c r="CI52" i="11"/>
  <c r="CH52" i="11"/>
  <c r="BU52" i="11"/>
  <c r="BT52" i="11"/>
  <c r="BS52" i="11"/>
  <c r="BR52" i="11"/>
  <c r="BE52" i="11"/>
  <c r="BD52" i="11"/>
  <c r="BC52" i="11"/>
  <c r="BB52" i="11"/>
  <c r="AO52" i="11"/>
  <c r="AN52" i="11"/>
  <c r="AM52" i="11"/>
  <c r="AL52" i="11"/>
  <c r="Y52" i="11"/>
  <c r="X52" i="11"/>
  <c r="W52" i="11"/>
  <c r="V52" i="11"/>
  <c r="I52" i="11"/>
  <c r="H52" i="11"/>
  <c r="G52" i="11"/>
  <c r="F52" i="11"/>
  <c r="DA51" i="11"/>
  <c r="CZ51" i="11"/>
  <c r="CY51" i="11"/>
  <c r="CX51" i="11"/>
  <c r="CK51" i="11"/>
  <c r="CJ51" i="11"/>
  <c r="CI51" i="11"/>
  <c r="CH51" i="11"/>
  <c r="BU51" i="11"/>
  <c r="BT51" i="11"/>
  <c r="BS51" i="11"/>
  <c r="BR51" i="11"/>
  <c r="BE51" i="11"/>
  <c r="BD51" i="11"/>
  <c r="BC51" i="11"/>
  <c r="BB51" i="11"/>
  <c r="AO51" i="11"/>
  <c r="AN51" i="11"/>
  <c r="AM51" i="11"/>
  <c r="AL51" i="11"/>
  <c r="Y51" i="11"/>
  <c r="X51" i="11"/>
  <c r="W51" i="11"/>
  <c r="V51" i="11"/>
  <c r="I51" i="11"/>
  <c r="H51" i="11"/>
  <c r="G51" i="11"/>
  <c r="F51" i="11"/>
  <c r="DA50" i="11"/>
  <c r="CZ50" i="11"/>
  <c r="CY50" i="11"/>
  <c r="CX50" i="11"/>
  <c r="CK50" i="11"/>
  <c r="CJ50" i="11"/>
  <c r="CI50" i="11"/>
  <c r="CH50" i="11"/>
  <c r="BU50" i="11"/>
  <c r="BT50" i="11"/>
  <c r="BS50" i="11"/>
  <c r="BR50" i="11"/>
  <c r="BE50" i="11"/>
  <c r="BD50" i="11"/>
  <c r="BC50" i="11"/>
  <c r="BB50" i="11"/>
  <c r="AO50" i="11"/>
  <c r="AN50" i="11"/>
  <c r="AM50" i="11"/>
  <c r="AL50" i="11"/>
  <c r="Y50" i="11"/>
  <c r="X50" i="11"/>
  <c r="W50" i="11"/>
  <c r="V50" i="11"/>
  <c r="I50" i="11"/>
  <c r="H50" i="11"/>
  <c r="G50" i="11"/>
  <c r="F50" i="11"/>
  <c r="DA49" i="11"/>
  <c r="CZ49" i="11"/>
  <c r="CY49" i="11"/>
  <c r="CX49" i="11"/>
  <c r="CK49" i="11"/>
  <c r="CJ49" i="11"/>
  <c r="CI49" i="11"/>
  <c r="CH49" i="11"/>
  <c r="BU49" i="11"/>
  <c r="BT49" i="11"/>
  <c r="BS49" i="11"/>
  <c r="BR49" i="11"/>
  <c r="BE49" i="11"/>
  <c r="BD49" i="11"/>
  <c r="BC49" i="11"/>
  <c r="BB49" i="11"/>
  <c r="AO49" i="11"/>
  <c r="AN49" i="11"/>
  <c r="AM49" i="11"/>
  <c r="AL49" i="11"/>
  <c r="Y49" i="11"/>
  <c r="X49" i="11"/>
  <c r="W49" i="11"/>
  <c r="V49" i="11"/>
  <c r="I49" i="11"/>
  <c r="H49" i="11"/>
  <c r="G49" i="11"/>
  <c r="F49" i="11"/>
  <c r="DA48" i="11"/>
  <c r="CZ48" i="11"/>
  <c r="CY48" i="11"/>
  <c r="CX48" i="11"/>
  <c r="CK48" i="11"/>
  <c r="CJ48" i="11"/>
  <c r="CI48" i="11"/>
  <c r="CH48" i="11"/>
  <c r="BU48" i="11"/>
  <c r="BT48" i="11"/>
  <c r="BS48" i="11"/>
  <c r="BR48" i="11"/>
  <c r="BE48" i="11"/>
  <c r="BD48" i="11"/>
  <c r="BC48" i="11"/>
  <c r="BB48" i="11"/>
  <c r="AO48" i="11"/>
  <c r="AN48" i="11"/>
  <c r="AM48" i="11"/>
  <c r="AL48" i="11"/>
  <c r="Y48" i="11"/>
  <c r="X48" i="11"/>
  <c r="W48" i="11"/>
  <c r="V48" i="11"/>
  <c r="I48" i="11"/>
  <c r="H48" i="11"/>
  <c r="G48" i="11"/>
  <c r="F48" i="11"/>
  <c r="DA47" i="11"/>
  <c r="CZ47" i="11"/>
  <c r="CY47" i="11"/>
  <c r="CX47" i="11"/>
  <c r="CK47" i="11"/>
  <c r="CJ47" i="11"/>
  <c r="CI47" i="11"/>
  <c r="CH47" i="11"/>
  <c r="BU47" i="11"/>
  <c r="BT47" i="11"/>
  <c r="BS47" i="11"/>
  <c r="BR47" i="11"/>
  <c r="BE47" i="11"/>
  <c r="BD47" i="11"/>
  <c r="BC47" i="11"/>
  <c r="BB47" i="11"/>
  <c r="AO47" i="11"/>
  <c r="AN47" i="11"/>
  <c r="AM47" i="11"/>
  <c r="AL47" i="11"/>
  <c r="Y47" i="11"/>
  <c r="X47" i="11"/>
  <c r="W47" i="11"/>
  <c r="V47" i="11"/>
  <c r="I47" i="11"/>
  <c r="H47" i="11"/>
  <c r="G47" i="11"/>
  <c r="F47" i="11"/>
  <c r="DA46" i="11"/>
  <c r="CZ46" i="11"/>
  <c r="CY46" i="11"/>
  <c r="CX46" i="11"/>
  <c r="CK46" i="11"/>
  <c r="CJ46" i="11"/>
  <c r="CI46" i="11"/>
  <c r="CH46" i="11"/>
  <c r="BU46" i="11"/>
  <c r="BT46" i="11"/>
  <c r="BS46" i="11"/>
  <c r="BR46" i="11"/>
  <c r="BE46" i="11"/>
  <c r="BD46" i="11"/>
  <c r="BC46" i="11"/>
  <c r="BB46" i="11"/>
  <c r="AO46" i="11"/>
  <c r="AN46" i="11"/>
  <c r="AM46" i="11"/>
  <c r="AL46" i="11"/>
  <c r="Y46" i="11"/>
  <c r="X46" i="11"/>
  <c r="W46" i="11"/>
  <c r="V46" i="11"/>
  <c r="I46" i="11"/>
  <c r="H46" i="11"/>
  <c r="G46" i="11"/>
  <c r="F46" i="11"/>
  <c r="DA45" i="11"/>
  <c r="CZ45" i="11"/>
  <c r="CY45" i="11"/>
  <c r="CX45" i="11"/>
  <c r="CK45" i="11"/>
  <c r="CJ45" i="11"/>
  <c r="CI45" i="11"/>
  <c r="CH45" i="11"/>
  <c r="BU45" i="11"/>
  <c r="BT45" i="11"/>
  <c r="BS45" i="11"/>
  <c r="BR45" i="11"/>
  <c r="BE45" i="11"/>
  <c r="BD45" i="11"/>
  <c r="BC45" i="11"/>
  <c r="BB45" i="11"/>
  <c r="AO45" i="11"/>
  <c r="AN45" i="11"/>
  <c r="AM45" i="11"/>
  <c r="AL45" i="11"/>
  <c r="Y45" i="11"/>
  <c r="X45" i="11"/>
  <c r="W45" i="11"/>
  <c r="V45" i="11"/>
  <c r="I45" i="11"/>
  <c r="H45" i="11"/>
  <c r="G45" i="11"/>
  <c r="F45" i="11"/>
  <c r="DA44" i="11"/>
  <c r="CZ44" i="11"/>
  <c r="CY44" i="11"/>
  <c r="CX44" i="11"/>
  <c r="CK44" i="11"/>
  <c r="CJ44" i="11"/>
  <c r="CI44" i="11"/>
  <c r="CH44" i="11"/>
  <c r="BU44" i="11"/>
  <c r="BT44" i="11"/>
  <c r="BS44" i="11"/>
  <c r="BR44" i="11"/>
  <c r="BE44" i="11"/>
  <c r="BD44" i="11"/>
  <c r="BC44" i="11"/>
  <c r="BB44" i="11"/>
  <c r="AO44" i="11"/>
  <c r="AN44" i="11"/>
  <c r="AM44" i="11"/>
  <c r="AL44" i="11"/>
  <c r="Y44" i="11"/>
  <c r="X44" i="11"/>
  <c r="W44" i="11"/>
  <c r="V44" i="11"/>
  <c r="I44" i="11"/>
  <c r="H44" i="11"/>
  <c r="G44" i="11"/>
  <c r="F44" i="11"/>
  <c r="DA43" i="11"/>
  <c r="CZ43" i="11"/>
  <c r="CY43" i="11"/>
  <c r="CX43" i="11"/>
  <c r="CK43" i="11"/>
  <c r="CJ43" i="11"/>
  <c r="CI43" i="11"/>
  <c r="CH43" i="11"/>
  <c r="BU43" i="11"/>
  <c r="BT43" i="11"/>
  <c r="BS43" i="11"/>
  <c r="BR43" i="11"/>
  <c r="BE43" i="11"/>
  <c r="BD43" i="11"/>
  <c r="BC43" i="11"/>
  <c r="BB43" i="11"/>
  <c r="AO43" i="11"/>
  <c r="AN43" i="11"/>
  <c r="AM43" i="11"/>
  <c r="AL43" i="11"/>
  <c r="Y43" i="11"/>
  <c r="X43" i="11"/>
  <c r="W43" i="11"/>
  <c r="V43" i="11"/>
  <c r="I43" i="11"/>
  <c r="H43" i="11"/>
  <c r="G43" i="11"/>
  <c r="F43" i="11"/>
  <c r="DA42" i="11"/>
  <c r="CZ42" i="11"/>
  <c r="CY42" i="11"/>
  <c r="CX42" i="11"/>
  <c r="CK42" i="11"/>
  <c r="CJ42" i="11"/>
  <c r="CI42" i="11"/>
  <c r="CH42" i="11"/>
  <c r="BU42" i="11"/>
  <c r="BT42" i="11"/>
  <c r="BS42" i="11"/>
  <c r="BR42" i="11"/>
  <c r="BE42" i="11"/>
  <c r="BD42" i="11"/>
  <c r="BC42" i="11"/>
  <c r="BB42" i="11"/>
  <c r="AO42" i="11"/>
  <c r="AN42" i="11"/>
  <c r="AM42" i="11"/>
  <c r="AL42" i="11"/>
  <c r="Y42" i="11"/>
  <c r="X42" i="11"/>
  <c r="W42" i="11"/>
  <c r="V42" i="11"/>
  <c r="I42" i="11"/>
  <c r="H42" i="11"/>
  <c r="G42" i="11"/>
  <c r="F42" i="11"/>
  <c r="DA41" i="11"/>
  <c r="CZ41" i="11"/>
  <c r="CY41" i="11"/>
  <c r="CX41" i="11"/>
  <c r="CK41" i="11"/>
  <c r="CJ41" i="11"/>
  <c r="CI41" i="11"/>
  <c r="CH41" i="11"/>
  <c r="BU41" i="11"/>
  <c r="BT41" i="11"/>
  <c r="BS41" i="11"/>
  <c r="BR41" i="11"/>
  <c r="BE41" i="11"/>
  <c r="BD41" i="11"/>
  <c r="BC41" i="11"/>
  <c r="BB41" i="11"/>
  <c r="AO41" i="11"/>
  <c r="AN41" i="11"/>
  <c r="AM41" i="11"/>
  <c r="AL41" i="11"/>
  <c r="Y41" i="11"/>
  <c r="X41" i="11"/>
  <c r="W41" i="11"/>
  <c r="V41" i="11"/>
  <c r="I41" i="11"/>
  <c r="H41" i="11"/>
  <c r="G41" i="11"/>
  <c r="F41" i="11"/>
  <c r="DA40" i="11"/>
  <c r="CZ40" i="11"/>
  <c r="CY40" i="11"/>
  <c r="CX40" i="11"/>
  <c r="CK40" i="11"/>
  <c r="CJ40" i="11"/>
  <c r="CI40" i="11"/>
  <c r="CH40" i="11"/>
  <c r="BU40" i="11"/>
  <c r="BT40" i="11"/>
  <c r="BS40" i="11"/>
  <c r="BR40" i="11"/>
  <c r="BE40" i="11"/>
  <c r="BD40" i="11"/>
  <c r="BC40" i="11"/>
  <c r="BB40" i="11"/>
  <c r="AO40" i="11"/>
  <c r="AN40" i="11"/>
  <c r="AM40" i="11"/>
  <c r="AL40" i="11"/>
  <c r="Y40" i="11"/>
  <c r="X40" i="11"/>
  <c r="W40" i="11"/>
  <c r="V40" i="11"/>
  <c r="I40" i="11"/>
  <c r="H40" i="11"/>
  <c r="G40" i="11"/>
  <c r="F40" i="11"/>
  <c r="DA39" i="11"/>
  <c r="CZ39" i="11"/>
  <c r="CY39" i="11"/>
  <c r="CX39" i="11"/>
  <c r="CK39" i="11"/>
  <c r="CJ39" i="11"/>
  <c r="CI39" i="11"/>
  <c r="CH39" i="11"/>
  <c r="BU39" i="11"/>
  <c r="BT39" i="11"/>
  <c r="BS39" i="11"/>
  <c r="BR39" i="11"/>
  <c r="BE39" i="11"/>
  <c r="BD39" i="11"/>
  <c r="BC39" i="11"/>
  <c r="BB39" i="11"/>
  <c r="AO39" i="11"/>
  <c r="AN39" i="11"/>
  <c r="AM39" i="11"/>
  <c r="AL39" i="11"/>
  <c r="Y39" i="11"/>
  <c r="X39" i="11"/>
  <c r="W39" i="11"/>
  <c r="V39" i="11"/>
  <c r="I39" i="11"/>
  <c r="H39" i="11"/>
  <c r="G39" i="11"/>
  <c r="F39" i="11"/>
  <c r="DA38" i="11"/>
  <c r="CZ38" i="11"/>
  <c r="CY38" i="11"/>
  <c r="CX38" i="11"/>
  <c r="CK38" i="11"/>
  <c r="CJ38" i="11"/>
  <c r="CI38" i="11"/>
  <c r="CH38" i="11"/>
  <c r="BU38" i="11"/>
  <c r="BT38" i="11"/>
  <c r="BS38" i="11"/>
  <c r="BR38" i="11"/>
  <c r="BE38" i="11"/>
  <c r="BD38" i="11"/>
  <c r="BC38" i="11"/>
  <c r="BB38" i="11"/>
  <c r="AO38" i="11"/>
  <c r="AN38" i="11"/>
  <c r="AM38" i="11"/>
  <c r="AL38" i="11"/>
  <c r="Y38" i="11"/>
  <c r="X38" i="11"/>
  <c r="W38" i="11"/>
  <c r="V38" i="11"/>
  <c r="I38" i="11"/>
  <c r="H38" i="11"/>
  <c r="G38" i="11"/>
  <c r="F38" i="11"/>
  <c r="DA37" i="11"/>
  <c r="CZ37" i="11"/>
  <c r="CY37" i="11"/>
  <c r="CX37" i="11"/>
  <c r="CK37" i="11"/>
  <c r="CJ37" i="11"/>
  <c r="CI37" i="11"/>
  <c r="CH37" i="11"/>
  <c r="BU37" i="11"/>
  <c r="BT37" i="11"/>
  <c r="BS37" i="11"/>
  <c r="BR37" i="11"/>
  <c r="BE37" i="11"/>
  <c r="BD37" i="11"/>
  <c r="BC37" i="11"/>
  <c r="BB37" i="11"/>
  <c r="AO37" i="11"/>
  <c r="AN37" i="11"/>
  <c r="AM37" i="11"/>
  <c r="AL37" i="11"/>
  <c r="Y37" i="11"/>
  <c r="X37" i="11"/>
  <c r="W37" i="11"/>
  <c r="V37" i="11"/>
  <c r="I37" i="11"/>
  <c r="H37" i="11"/>
  <c r="G37" i="11"/>
  <c r="F37" i="11"/>
  <c r="DA36" i="11"/>
  <c r="CZ36" i="11"/>
  <c r="CY36" i="11"/>
  <c r="CX36" i="11"/>
  <c r="CK36" i="11"/>
  <c r="CJ36" i="11"/>
  <c r="CI36" i="11"/>
  <c r="CH36" i="11"/>
  <c r="BU36" i="11"/>
  <c r="BT36" i="11"/>
  <c r="BS36" i="11"/>
  <c r="BR36" i="11"/>
  <c r="BE36" i="11"/>
  <c r="BD36" i="11"/>
  <c r="BC36" i="11"/>
  <c r="BB36" i="11"/>
  <c r="AO36" i="11"/>
  <c r="AN36" i="11"/>
  <c r="AM36" i="11"/>
  <c r="AL36" i="11"/>
  <c r="Y36" i="11"/>
  <c r="X36" i="11"/>
  <c r="W36" i="11"/>
  <c r="V36" i="11"/>
  <c r="I36" i="11"/>
  <c r="H36" i="11"/>
  <c r="G36" i="11"/>
  <c r="F36" i="11"/>
  <c r="DA35" i="11"/>
  <c r="CZ35" i="11"/>
  <c r="CY35" i="11"/>
  <c r="CX35" i="11"/>
  <c r="CK35" i="11"/>
  <c r="CJ35" i="11"/>
  <c r="CI35" i="11"/>
  <c r="CH35" i="11"/>
  <c r="BU35" i="11"/>
  <c r="BT35" i="11"/>
  <c r="BS35" i="11"/>
  <c r="BR35" i="11"/>
  <c r="BE35" i="11"/>
  <c r="BD35" i="11"/>
  <c r="BC35" i="11"/>
  <c r="BB35" i="11"/>
  <c r="AO35" i="11"/>
  <c r="AN35" i="11"/>
  <c r="AM35" i="11"/>
  <c r="AL35" i="11"/>
  <c r="Y35" i="11"/>
  <c r="X35" i="11"/>
  <c r="W35" i="11"/>
  <c r="V35" i="11"/>
  <c r="I35" i="11"/>
  <c r="H35" i="11"/>
  <c r="G35" i="11"/>
  <c r="F35" i="11"/>
  <c r="DA34" i="11"/>
  <c r="CZ34" i="11"/>
  <c r="CY34" i="11"/>
  <c r="CX34" i="11"/>
  <c r="CK34" i="11"/>
  <c r="CJ34" i="11"/>
  <c r="CI34" i="11"/>
  <c r="CH34" i="11"/>
  <c r="BU34" i="11"/>
  <c r="BT34" i="11"/>
  <c r="BS34" i="11"/>
  <c r="BR34" i="11"/>
  <c r="BE34" i="11"/>
  <c r="BD34" i="11"/>
  <c r="BC34" i="11"/>
  <c r="BB34" i="11"/>
  <c r="AO34" i="11"/>
  <c r="AN34" i="11"/>
  <c r="AM34" i="11"/>
  <c r="AL34" i="11"/>
  <c r="Y34" i="11"/>
  <c r="X34" i="11"/>
  <c r="W34" i="11"/>
  <c r="V34" i="11"/>
  <c r="I34" i="11"/>
  <c r="H34" i="11"/>
  <c r="G34" i="11"/>
  <c r="F34" i="11"/>
  <c r="E28" i="11"/>
  <c r="D28" i="11"/>
  <c r="C28" i="11"/>
  <c r="B28" i="11"/>
  <c r="E27" i="11"/>
  <c r="D27" i="11"/>
  <c r="C27" i="11"/>
  <c r="B27" i="11"/>
  <c r="A27" i="11"/>
  <c r="E26" i="11"/>
  <c r="D26" i="11"/>
  <c r="C26" i="11"/>
  <c r="B26" i="11"/>
  <c r="A26" i="11" s="1"/>
  <c r="E25" i="11"/>
  <c r="D25" i="11"/>
  <c r="C25" i="11"/>
  <c r="B25" i="11"/>
  <c r="A25" i="11" s="1"/>
  <c r="E24" i="11"/>
  <c r="D24" i="11"/>
  <c r="C24" i="11"/>
  <c r="B24" i="11"/>
  <c r="E23" i="11"/>
  <c r="D23" i="11"/>
  <c r="C23" i="11"/>
  <c r="B23" i="11"/>
  <c r="A23" i="11"/>
  <c r="E22" i="11"/>
  <c r="D22" i="11"/>
  <c r="C22" i="11"/>
  <c r="B22" i="11"/>
  <c r="A22" i="11" s="1"/>
  <c r="E21" i="11"/>
  <c r="D21" i="11"/>
  <c r="C21" i="11"/>
  <c r="B21" i="11"/>
  <c r="A21" i="11" s="1"/>
  <c r="E20" i="11"/>
  <c r="D20" i="11"/>
  <c r="C20" i="11"/>
  <c r="B20" i="11"/>
  <c r="E19" i="11"/>
  <c r="D19" i="11"/>
  <c r="C19" i="11"/>
  <c r="B19" i="11"/>
  <c r="A19" i="11"/>
  <c r="E18" i="11"/>
  <c r="D18" i="11"/>
  <c r="C18" i="11"/>
  <c r="B18" i="11"/>
  <c r="A18" i="11" s="1"/>
  <c r="E17" i="11"/>
  <c r="D17" i="11"/>
  <c r="C17" i="11"/>
  <c r="B17" i="11"/>
  <c r="A17" i="11" s="1"/>
  <c r="E16" i="11"/>
  <c r="D16" i="11"/>
  <c r="C16" i="11"/>
  <c r="B16" i="11"/>
  <c r="E15" i="11"/>
  <c r="D15" i="11"/>
  <c r="C15" i="11"/>
  <c r="B15" i="11"/>
  <c r="A15" i="11"/>
  <c r="E14" i="11"/>
  <c r="D14" i="11"/>
  <c r="C14" i="11"/>
  <c r="B14" i="11"/>
  <c r="A14" i="11" s="1"/>
  <c r="E13" i="11"/>
  <c r="D13" i="11"/>
  <c r="C13" i="11"/>
  <c r="B13" i="11"/>
  <c r="A13" i="11" s="1"/>
  <c r="E12" i="11"/>
  <c r="C12" i="11"/>
  <c r="B12" i="11"/>
  <c r="A12" i="11" s="1"/>
  <c r="E11" i="11"/>
  <c r="C11" i="11"/>
  <c r="B11" i="11"/>
  <c r="A11" i="11" s="1"/>
  <c r="E10" i="11"/>
  <c r="C10" i="11"/>
  <c r="B10" i="11"/>
  <c r="A10" i="11" s="1"/>
  <c r="E9" i="11"/>
  <c r="C9" i="11"/>
  <c r="B9" i="11"/>
  <c r="A9" i="11" s="1"/>
  <c r="E8" i="11"/>
  <c r="C8" i="11"/>
  <c r="B8" i="11"/>
  <c r="A8" i="11" s="1"/>
  <c r="DH6" i="11"/>
  <c r="DG6" i="11"/>
  <c r="DF6" i="11"/>
  <c r="DG3" i="11" s="1"/>
  <c r="AR8" i="12" s="1"/>
  <c r="DD6" i="11"/>
  <c r="DC6" i="11"/>
  <c r="DB6" i="11"/>
  <c r="CR6" i="11"/>
  <c r="CQ6" i="11"/>
  <c r="CP6" i="11"/>
  <c r="CN6" i="11"/>
  <c r="CM6" i="11"/>
  <c r="CL6" i="11"/>
  <c r="CB6" i="11"/>
  <c r="CA6" i="11"/>
  <c r="BZ6" i="11"/>
  <c r="CA3" i="11" s="1"/>
  <c r="AR6" i="12" s="1"/>
  <c r="BX6" i="11"/>
  <c r="BW6" i="11"/>
  <c r="BV6" i="11"/>
  <c r="BL6" i="11"/>
  <c r="BK6" i="11"/>
  <c r="BJ6" i="11"/>
  <c r="BH6" i="11"/>
  <c r="BG6" i="11"/>
  <c r="BF6" i="11"/>
  <c r="AV6" i="11"/>
  <c r="AU6" i="11"/>
  <c r="AT6" i="11"/>
  <c r="AU3" i="11" s="1"/>
  <c r="AR4" i="12" s="1"/>
  <c r="AR6" i="11"/>
  <c r="AQ6" i="11"/>
  <c r="AP6" i="11"/>
  <c r="AF6" i="11"/>
  <c r="AE6" i="11"/>
  <c r="AD6" i="11"/>
  <c r="AB6" i="11"/>
  <c r="AA6" i="11"/>
  <c r="Z6" i="11"/>
  <c r="P6" i="11"/>
  <c r="O6" i="11"/>
  <c r="N6" i="11"/>
  <c r="L6" i="11"/>
  <c r="K6" i="11"/>
  <c r="J6" i="11"/>
  <c r="DL3" i="11"/>
  <c r="DC3" i="11"/>
  <c r="AN8" i="12" s="1"/>
  <c r="CX3" i="11"/>
  <c r="CX30" i="11" s="1"/>
  <c r="CV3" i="11"/>
  <c r="CH3" i="11"/>
  <c r="CH30" i="11" s="1"/>
  <c r="CF3" i="11"/>
  <c r="BW3" i="11"/>
  <c r="AN6" i="12" s="1"/>
  <c r="BR3" i="11"/>
  <c r="BR30" i="11" s="1"/>
  <c r="BP3" i="11"/>
  <c r="BB3" i="11"/>
  <c r="BB30" i="11" s="1"/>
  <c r="AZ3" i="11"/>
  <c r="AQ3" i="11"/>
  <c r="AN4" i="12" s="1"/>
  <c r="AL3" i="11"/>
  <c r="AL30" i="11" s="1"/>
  <c r="AJ3" i="11"/>
  <c r="V3" i="11"/>
  <c r="V31" i="11" s="1"/>
  <c r="T3" i="11"/>
  <c r="K3" i="11"/>
  <c r="AN2" i="12" s="1"/>
  <c r="F3" i="11"/>
  <c r="F31" i="11" s="1"/>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A26" i="5"/>
  <c r="F25" i="5"/>
  <c r="A25" i="5"/>
  <c r="F24" i="5"/>
  <c r="A24" i="5"/>
  <c r="F23" i="5"/>
  <c r="A23" i="5"/>
  <c r="F22" i="5"/>
  <c r="A22" i="5"/>
  <c r="A21" i="5"/>
  <c r="A20" i="5"/>
  <c r="A19" i="5"/>
  <c r="A18" i="5"/>
  <c r="A17" i="5"/>
  <c r="A16" i="5"/>
  <c r="A15" i="5"/>
  <c r="A14" i="5"/>
  <c r="A13" i="5"/>
  <c r="A12" i="5"/>
  <c r="A11" i="5"/>
  <c r="A10" i="5"/>
  <c r="T9" i="5"/>
  <c r="O9" i="5"/>
  <c r="J9" i="5"/>
  <c r="E9" i="5"/>
  <c r="A9" i="5"/>
  <c r="T8" i="5"/>
  <c r="O8" i="5"/>
  <c r="J8" i="5"/>
  <c r="E8" i="5"/>
  <c r="A8" i="5"/>
  <c r="T7" i="5"/>
  <c r="O7" i="5"/>
  <c r="J7" i="5"/>
  <c r="E7" i="5"/>
  <c r="A7" i="5"/>
  <c r="A6" i="5"/>
  <c r="C3" i="5"/>
  <c r="A2" i="5"/>
  <c r="A26" i="4"/>
  <c r="A25" i="4"/>
  <c r="A24" i="4"/>
  <c r="A23" i="4"/>
  <c r="A22" i="4"/>
  <c r="A21" i="4"/>
  <c r="A20" i="4"/>
  <c r="A19" i="4"/>
  <c r="A18" i="4"/>
  <c r="A17" i="4"/>
  <c r="A16" i="4"/>
  <c r="A15" i="4"/>
  <c r="N14" i="4"/>
  <c r="E14" i="4"/>
  <c r="A14" i="4"/>
  <c r="N13" i="4"/>
  <c r="E13" i="4"/>
  <c r="A13" i="4"/>
  <c r="N12" i="4"/>
  <c r="E12" i="4"/>
  <c r="A12" i="4"/>
  <c r="A11" i="4"/>
  <c r="A10" i="4"/>
  <c r="A9" i="4"/>
  <c r="A8" i="4"/>
  <c r="L7" i="4"/>
  <c r="C7" i="4"/>
  <c r="A7" i="4" s="1"/>
  <c r="A5" i="4"/>
  <c r="A5" i="3"/>
  <c r="E8" i="18"/>
  <c r="E7" i="18"/>
  <c r="E6" i="18"/>
  <c r="F247" i="17"/>
  <c r="E247" i="17"/>
  <c r="G247" i="17" s="1"/>
  <c r="D246" i="17"/>
  <c r="C246" i="17"/>
  <c r="D245" i="17"/>
  <c r="C245" i="17"/>
  <c r="D244" i="17"/>
  <c r="C244" i="17"/>
  <c r="D243" i="17"/>
  <c r="C243" i="17"/>
  <c r="D242" i="17"/>
  <c r="C242" i="17"/>
  <c r="D241" i="17"/>
  <c r="C241" i="17"/>
  <c r="D240" i="17"/>
  <c r="C240" i="17"/>
  <c r="D239" i="17"/>
  <c r="C239" i="17"/>
  <c r="D238" i="17"/>
  <c r="C238" i="17"/>
  <c r="D237" i="17"/>
  <c r="C237" i="17"/>
  <c r="D236" i="17"/>
  <c r="C236" i="17"/>
  <c r="D235" i="17"/>
  <c r="C235" i="17"/>
  <c r="D234" i="17"/>
  <c r="C234" i="17"/>
  <c r="D233" i="17"/>
  <c r="C233" i="17"/>
  <c r="D232" i="17"/>
  <c r="C232" i="17"/>
  <c r="D231" i="17"/>
  <c r="C231" i="17"/>
  <c r="D230" i="17"/>
  <c r="C230" i="17"/>
  <c r="D229" i="17"/>
  <c r="C229" i="17"/>
  <c r="D228" i="17"/>
  <c r="C228" i="17"/>
  <c r="D227" i="17"/>
  <c r="C227" i="17"/>
  <c r="D226" i="17"/>
  <c r="C226" i="17"/>
  <c r="B225" i="17"/>
  <c r="N218" i="17"/>
  <c r="F213" i="17"/>
  <c r="E213" i="17"/>
  <c r="G213" i="17" s="1"/>
  <c r="D212" i="17"/>
  <c r="C212" i="17"/>
  <c r="D211" i="17"/>
  <c r="C211" i="17"/>
  <c r="D210" i="17"/>
  <c r="C210" i="17"/>
  <c r="D209" i="17"/>
  <c r="C209" i="17"/>
  <c r="D208" i="17"/>
  <c r="C208" i="17"/>
  <c r="D207" i="17"/>
  <c r="C207" i="17"/>
  <c r="D206" i="17"/>
  <c r="C206" i="17"/>
  <c r="D205" i="17"/>
  <c r="C205" i="17"/>
  <c r="D204" i="17"/>
  <c r="C204" i="17"/>
  <c r="D203" i="17"/>
  <c r="C203" i="17"/>
  <c r="D202" i="17"/>
  <c r="C202" i="17"/>
  <c r="D201" i="17"/>
  <c r="C201" i="17"/>
  <c r="D200" i="17"/>
  <c r="C200" i="17"/>
  <c r="D199" i="17"/>
  <c r="C199" i="17"/>
  <c r="D198" i="17"/>
  <c r="C198" i="17"/>
  <c r="D197" i="17"/>
  <c r="C197" i="17"/>
  <c r="D196" i="17"/>
  <c r="C196" i="17"/>
  <c r="D195" i="17"/>
  <c r="C195" i="17"/>
  <c r="D194" i="17"/>
  <c r="C194" i="17"/>
  <c r="D193" i="17"/>
  <c r="C193" i="17"/>
  <c r="D192" i="17"/>
  <c r="C192" i="17"/>
  <c r="B191" i="17"/>
  <c r="N184" i="17"/>
  <c r="F179" i="17"/>
  <c r="E179" i="17"/>
  <c r="G179" i="17" s="1"/>
  <c r="D178" i="17"/>
  <c r="C178" i="17"/>
  <c r="D177" i="17"/>
  <c r="C177" i="17"/>
  <c r="D176" i="17"/>
  <c r="C176" i="17"/>
  <c r="D175" i="17"/>
  <c r="C175" i="17"/>
  <c r="D174" i="17"/>
  <c r="C174" i="17"/>
  <c r="D173" i="17"/>
  <c r="C173" i="17"/>
  <c r="D172" i="17"/>
  <c r="C172" i="17"/>
  <c r="D171" i="17"/>
  <c r="C171" i="17"/>
  <c r="D170" i="17"/>
  <c r="C170" i="17"/>
  <c r="D169" i="17"/>
  <c r="C169" i="17"/>
  <c r="D168" i="17"/>
  <c r="C168" i="17"/>
  <c r="D167" i="17"/>
  <c r="C167" i="17"/>
  <c r="D166" i="17"/>
  <c r="C166" i="17"/>
  <c r="D165" i="17"/>
  <c r="C165" i="17"/>
  <c r="D164" i="17"/>
  <c r="C164" i="17"/>
  <c r="D163" i="17"/>
  <c r="C163" i="17"/>
  <c r="D162" i="17"/>
  <c r="C162" i="17"/>
  <c r="D161" i="17"/>
  <c r="C161" i="17"/>
  <c r="D160" i="17"/>
  <c r="C160" i="17"/>
  <c r="D159" i="17"/>
  <c r="C159" i="17"/>
  <c r="D158" i="17"/>
  <c r="C158" i="17"/>
  <c r="B157" i="17"/>
  <c r="N150" i="17"/>
  <c r="F145" i="17"/>
  <c r="E145" i="17"/>
  <c r="G145" i="17" s="1"/>
  <c r="D144" i="17"/>
  <c r="C144" i="17"/>
  <c r="D143" i="17"/>
  <c r="C143" i="17"/>
  <c r="D142" i="17"/>
  <c r="C142" i="17"/>
  <c r="D141" i="17"/>
  <c r="C141" i="17"/>
  <c r="D140" i="17"/>
  <c r="C140" i="17"/>
  <c r="D139" i="17"/>
  <c r="C139" i="17"/>
  <c r="D138" i="17"/>
  <c r="C138" i="17"/>
  <c r="D137" i="17"/>
  <c r="C137" i="17"/>
  <c r="D136" i="17"/>
  <c r="C136" i="17"/>
  <c r="D135" i="17"/>
  <c r="C135" i="17"/>
  <c r="D134" i="17"/>
  <c r="C134" i="17"/>
  <c r="D133" i="17"/>
  <c r="C133" i="17"/>
  <c r="D132" i="17"/>
  <c r="C132" i="17"/>
  <c r="D131" i="17"/>
  <c r="C131" i="17"/>
  <c r="D130" i="17"/>
  <c r="C130" i="17"/>
  <c r="D129" i="17"/>
  <c r="C129" i="17"/>
  <c r="D128" i="17"/>
  <c r="C128" i="17"/>
  <c r="D127" i="17"/>
  <c r="C127" i="17"/>
  <c r="D126" i="17"/>
  <c r="C126" i="17"/>
  <c r="D125" i="17"/>
  <c r="C125" i="17"/>
  <c r="D124" i="17"/>
  <c r="C124" i="17"/>
  <c r="B123" i="17"/>
  <c r="N116" i="17"/>
  <c r="F111" i="17"/>
  <c r="E111" i="17"/>
  <c r="G111" i="17" s="1"/>
  <c r="D110" i="17"/>
  <c r="C110" i="17"/>
  <c r="D109" i="17"/>
  <c r="C109" i="17"/>
  <c r="D108" i="17"/>
  <c r="C108" i="17"/>
  <c r="D107" i="17"/>
  <c r="C107" i="17"/>
  <c r="D106" i="17"/>
  <c r="C106" i="17"/>
  <c r="D105" i="17"/>
  <c r="C105" i="17"/>
  <c r="D104" i="17"/>
  <c r="C104" i="17"/>
  <c r="D103" i="17"/>
  <c r="C103" i="17"/>
  <c r="D102" i="17"/>
  <c r="C102" i="17"/>
  <c r="D101" i="17"/>
  <c r="C101" i="17"/>
  <c r="D100" i="17"/>
  <c r="C100" i="17"/>
  <c r="D99" i="17"/>
  <c r="C99" i="17"/>
  <c r="D98" i="17"/>
  <c r="C98" i="17"/>
  <c r="D97" i="17"/>
  <c r="C97" i="17"/>
  <c r="D96" i="17"/>
  <c r="C96" i="17"/>
  <c r="D95" i="17"/>
  <c r="C95" i="17"/>
  <c r="D94" i="17"/>
  <c r="C94" i="17"/>
  <c r="D93" i="17"/>
  <c r="C93" i="17"/>
  <c r="D92" i="17"/>
  <c r="C92" i="17"/>
  <c r="D91" i="17"/>
  <c r="C91" i="17"/>
  <c r="D90" i="17"/>
  <c r="C90" i="17"/>
  <c r="B89" i="17"/>
  <c r="N82" i="17"/>
  <c r="F77" i="17"/>
  <c r="E77" i="17"/>
  <c r="G77" i="17" s="1"/>
  <c r="D76" i="17"/>
  <c r="C76" i="17"/>
  <c r="D75" i="17"/>
  <c r="C75" i="17"/>
  <c r="D74" i="17"/>
  <c r="C74" i="17"/>
  <c r="D73" i="17"/>
  <c r="C73" i="17"/>
  <c r="D72" i="17"/>
  <c r="C72" i="17"/>
  <c r="D71" i="17"/>
  <c r="C71" i="17"/>
  <c r="D70" i="17"/>
  <c r="C70" i="17"/>
  <c r="D69" i="17"/>
  <c r="C69" i="17"/>
  <c r="D68" i="17"/>
  <c r="C68" i="17"/>
  <c r="D67" i="17"/>
  <c r="C67" i="17"/>
  <c r="D66" i="17"/>
  <c r="C66" i="17"/>
  <c r="D65" i="17"/>
  <c r="C65" i="17"/>
  <c r="D64" i="17"/>
  <c r="C64" i="17"/>
  <c r="D63" i="17"/>
  <c r="C63" i="17"/>
  <c r="D62" i="17"/>
  <c r="C62" i="17"/>
  <c r="D61" i="17"/>
  <c r="C61" i="17"/>
  <c r="D60" i="17"/>
  <c r="C60" i="17"/>
  <c r="D59" i="17"/>
  <c r="C59" i="17"/>
  <c r="D58" i="17"/>
  <c r="C58" i="17"/>
  <c r="D57" i="17"/>
  <c r="C57" i="17"/>
  <c r="D56" i="17"/>
  <c r="C56" i="17"/>
  <c r="B55" i="17"/>
  <c r="N48" i="17"/>
  <c r="F43" i="17"/>
  <c r="E43" i="17"/>
  <c r="G43" i="17" s="1"/>
  <c r="D42" i="17"/>
  <c r="A42" i="17" s="1"/>
  <c r="C42" i="17"/>
  <c r="N42" i="17" s="1"/>
  <c r="B42" i="17"/>
  <c r="D41" i="17"/>
  <c r="C41" i="17"/>
  <c r="B41" i="17" s="1"/>
  <c r="A41" i="17"/>
  <c r="D40" i="17"/>
  <c r="A40" i="17" s="1"/>
  <c r="C40" i="17"/>
  <c r="N40" i="17" s="1"/>
  <c r="B40" i="17"/>
  <c r="D39" i="17"/>
  <c r="C39" i="17"/>
  <c r="B39" i="17" s="1"/>
  <c r="A39" i="17"/>
  <c r="D38" i="17"/>
  <c r="A38" i="17" s="1"/>
  <c r="C38" i="17"/>
  <c r="N38" i="17" s="1"/>
  <c r="B38" i="17"/>
  <c r="D37" i="17"/>
  <c r="C37" i="17"/>
  <c r="B37" i="17" s="1"/>
  <c r="A37" i="17"/>
  <c r="D36" i="17"/>
  <c r="A36" i="17" s="1"/>
  <c r="C36" i="17"/>
  <c r="N36" i="17" s="1"/>
  <c r="B36" i="17"/>
  <c r="D35" i="17"/>
  <c r="C35" i="17"/>
  <c r="B35" i="17" s="1"/>
  <c r="A35" i="17"/>
  <c r="D34" i="17"/>
  <c r="A34" i="17" s="1"/>
  <c r="C34" i="17"/>
  <c r="N34" i="17" s="1"/>
  <c r="B34" i="17"/>
  <c r="D33" i="17"/>
  <c r="C33" i="17"/>
  <c r="B33" i="17" s="1"/>
  <c r="D32" i="17"/>
  <c r="C32" i="17"/>
  <c r="B32" i="17" s="1"/>
  <c r="A32" i="17"/>
  <c r="D31" i="17"/>
  <c r="A31" i="17" s="1"/>
  <c r="C31" i="17"/>
  <c r="N31" i="17" s="1"/>
  <c r="B31" i="17"/>
  <c r="D30" i="17"/>
  <c r="C30" i="17"/>
  <c r="B30" i="17" s="1"/>
  <c r="A30" i="17"/>
  <c r="D29" i="17"/>
  <c r="A29" i="17" s="1"/>
  <c r="C29" i="17"/>
  <c r="N29" i="17" s="1"/>
  <c r="B29" i="17"/>
  <c r="D28" i="17"/>
  <c r="C28" i="17"/>
  <c r="B28" i="17" s="1"/>
  <c r="A28" i="17"/>
  <c r="D27" i="17"/>
  <c r="A27" i="17" s="1"/>
  <c r="C27" i="17"/>
  <c r="N27" i="17" s="1"/>
  <c r="B27" i="17"/>
  <c r="D26" i="17"/>
  <c r="C26" i="17"/>
  <c r="B26" i="17" s="1"/>
  <c r="A26" i="17"/>
  <c r="D25" i="17"/>
  <c r="C25" i="17"/>
  <c r="B25" i="17" s="1"/>
  <c r="D24" i="17"/>
  <c r="C24" i="17"/>
  <c r="B24" i="17" s="1"/>
  <c r="A24" i="17"/>
  <c r="D23" i="17"/>
  <c r="C23" i="17"/>
  <c r="B23" i="17" s="1"/>
  <c r="D22" i="17"/>
  <c r="C22" i="17"/>
  <c r="B22" i="17" s="1"/>
  <c r="A22" i="17"/>
  <c r="B21" i="17"/>
  <c r="N14" i="17"/>
  <c r="E8" i="17"/>
  <c r="E7" i="17"/>
  <c r="E6" i="17"/>
  <c r="H1" i="17"/>
  <c r="F43" i="16"/>
  <c r="E43" i="16"/>
  <c r="G43" i="16" s="1"/>
  <c r="D42" i="16"/>
  <c r="C42" i="16"/>
  <c r="N42" i="16" s="1"/>
  <c r="A42" i="16"/>
  <c r="D41" i="16"/>
  <c r="C41" i="16"/>
  <c r="N41" i="16" s="1"/>
  <c r="A41" i="16"/>
  <c r="D40" i="16"/>
  <c r="C40" i="16"/>
  <c r="N40" i="16" s="1"/>
  <c r="A40" i="16"/>
  <c r="D39" i="16"/>
  <c r="C39" i="16"/>
  <c r="N39" i="16" s="1"/>
  <c r="A39" i="16"/>
  <c r="D38" i="16"/>
  <c r="C38" i="16"/>
  <c r="N38" i="16" s="1"/>
  <c r="A38" i="16"/>
  <c r="D37" i="16"/>
  <c r="C37" i="16"/>
  <c r="N37" i="16" s="1"/>
  <c r="A37" i="16"/>
  <c r="D36" i="16"/>
  <c r="C36" i="16"/>
  <c r="N36" i="16" s="1"/>
  <c r="A36" i="16"/>
  <c r="D35" i="16"/>
  <c r="C35" i="16"/>
  <c r="N35" i="16" s="1"/>
  <c r="A35" i="16"/>
  <c r="D34" i="16"/>
  <c r="C34" i="16"/>
  <c r="N34" i="16" s="1"/>
  <c r="A34" i="16"/>
  <c r="D33" i="16"/>
  <c r="C33" i="16"/>
  <c r="N33" i="16" s="1"/>
  <c r="D32" i="16"/>
  <c r="C32" i="16"/>
  <c r="A32" i="16" s="1"/>
  <c r="D31" i="16"/>
  <c r="C31" i="16"/>
  <c r="A31" i="16" s="1"/>
  <c r="D30" i="16"/>
  <c r="C30" i="16"/>
  <c r="A30" i="16" s="1"/>
  <c r="D29" i="16"/>
  <c r="C29" i="16"/>
  <c r="A29" i="16" s="1"/>
  <c r="D28" i="16"/>
  <c r="C28" i="16"/>
  <c r="A28" i="16" s="1"/>
  <c r="D27" i="16"/>
  <c r="C27" i="16"/>
  <c r="A27" i="16" s="1"/>
  <c r="D26" i="16"/>
  <c r="C26" i="16"/>
  <c r="A26" i="16" s="1"/>
  <c r="D25" i="16"/>
  <c r="N25" i="16" s="1"/>
  <c r="C25" i="16"/>
  <c r="A25" i="16"/>
  <c r="D24" i="16"/>
  <c r="C24" i="16"/>
  <c r="A24" i="16" s="1"/>
  <c r="D23" i="16"/>
  <c r="C23" i="16"/>
  <c r="A23" i="16" s="1"/>
  <c r="D22" i="16"/>
  <c r="C22" i="16"/>
  <c r="A22" i="16" s="1"/>
  <c r="E8" i="16"/>
  <c r="E7" i="16"/>
  <c r="E6" i="16"/>
  <c r="H1" i="16"/>
  <c r="MB116" i="8"/>
  <c r="LR116" i="8"/>
  <c r="LL116" i="8"/>
  <c r="LB116" i="8"/>
  <c r="KV116" i="8"/>
  <c r="KL116" i="8"/>
  <c r="KF116" i="8"/>
  <c r="JV116" i="8"/>
  <c r="JP116" i="8"/>
  <c r="JF116" i="8"/>
  <c r="IZ116" i="8"/>
  <c r="IP116" i="8"/>
  <c r="IJ116" i="8"/>
  <c r="HZ116" i="8"/>
  <c r="HT116" i="8"/>
  <c r="HJ116" i="8"/>
  <c r="HD116" i="8"/>
  <c r="GT116" i="8"/>
  <c r="GN116" i="8"/>
  <c r="GD116" i="8"/>
  <c r="FX116" i="8"/>
  <c r="FN116" i="8"/>
  <c r="FH116" i="8"/>
  <c r="EX116" i="8"/>
  <c r="ER116" i="8"/>
  <c r="EH116" i="8"/>
  <c r="EB116" i="8"/>
  <c r="DR116" i="8"/>
  <c r="DL116" i="8"/>
  <c r="DB116" i="8"/>
  <c r="CV116" i="8"/>
  <c r="CL116" i="8"/>
  <c r="CF116" i="8"/>
  <c r="BV116" i="8"/>
  <c r="BP116" i="8"/>
  <c r="BF116" i="8"/>
  <c r="AZ116" i="8"/>
  <c r="AP116" i="8"/>
  <c r="AJ116" i="8"/>
  <c r="Z116" i="8"/>
  <c r="T116" i="8"/>
  <c r="J116" i="8"/>
  <c r="MB115" i="8"/>
  <c r="LR115" i="8"/>
  <c r="LL115" i="8"/>
  <c r="LB115" i="8"/>
  <c r="KV115" i="8"/>
  <c r="KL115" i="8"/>
  <c r="KF115" i="8"/>
  <c r="JV115" i="8"/>
  <c r="JP115" i="8"/>
  <c r="JF115" i="8"/>
  <c r="IZ115" i="8"/>
  <c r="IP115" i="8"/>
  <c r="IJ115" i="8"/>
  <c r="HZ115" i="8"/>
  <c r="HT115" i="8"/>
  <c r="HJ115" i="8"/>
  <c r="HD115" i="8"/>
  <c r="GT115" i="8"/>
  <c r="GN115" i="8"/>
  <c r="GD115" i="8"/>
  <c r="FX115" i="8"/>
  <c r="FN115" i="8"/>
  <c r="FH115" i="8"/>
  <c r="EX115" i="8"/>
  <c r="ER115" i="8"/>
  <c r="EH115" i="8"/>
  <c r="EB115" i="8"/>
  <c r="DR115" i="8"/>
  <c r="DL115" i="8"/>
  <c r="DB115" i="8"/>
  <c r="CV115" i="8"/>
  <c r="CL115" i="8"/>
  <c r="CF115" i="8"/>
  <c r="BV115" i="8"/>
  <c r="BP115" i="8"/>
  <c r="BF115" i="8"/>
  <c r="AZ115" i="8"/>
  <c r="AP115" i="8"/>
  <c r="AJ115" i="8"/>
  <c r="Z115" i="8"/>
  <c r="T115" i="8"/>
  <c r="J115" i="8"/>
  <c r="MB114" i="8"/>
  <c r="LR114" i="8"/>
  <c r="LL114" i="8"/>
  <c r="LB114" i="8"/>
  <c r="KV114" i="8"/>
  <c r="KL114" i="8"/>
  <c r="KF114" i="8"/>
  <c r="JV114" i="8"/>
  <c r="JP114" i="8"/>
  <c r="JF114" i="8"/>
  <c r="IZ114" i="8"/>
  <c r="IP114" i="8"/>
  <c r="IJ114" i="8"/>
  <c r="HZ114" i="8"/>
  <c r="HT114" i="8"/>
  <c r="HJ114" i="8"/>
  <c r="HD114" i="8"/>
  <c r="GT114" i="8"/>
  <c r="GN114" i="8"/>
  <c r="GD114" i="8"/>
  <c r="FX114" i="8"/>
  <c r="FN114" i="8"/>
  <c r="FH114" i="8"/>
  <c r="EX114" i="8"/>
  <c r="ER114" i="8"/>
  <c r="EH114" i="8"/>
  <c r="EB114" i="8"/>
  <c r="DR114" i="8"/>
  <c r="DL114" i="8"/>
  <c r="DB114" i="8"/>
  <c r="CV114" i="8"/>
  <c r="CL114" i="8"/>
  <c r="CF114" i="8"/>
  <c r="BV114" i="8"/>
  <c r="BP114" i="8"/>
  <c r="BF114" i="8"/>
  <c r="AZ114" i="8"/>
  <c r="AP114" i="8"/>
  <c r="AJ114" i="8"/>
  <c r="Z114" i="8"/>
  <c r="T114" i="8"/>
  <c r="J114" i="8"/>
  <c r="MB113" i="8"/>
  <c r="LR113" i="8"/>
  <c r="LL113" i="8"/>
  <c r="LB113" i="8"/>
  <c r="KV113" i="8"/>
  <c r="KL113" i="8"/>
  <c r="KF113" i="8"/>
  <c r="JV113" i="8"/>
  <c r="JP113" i="8"/>
  <c r="JF113" i="8"/>
  <c r="IZ113" i="8"/>
  <c r="IP113" i="8"/>
  <c r="IJ113" i="8"/>
  <c r="HZ113" i="8"/>
  <c r="HT113" i="8"/>
  <c r="HJ113" i="8"/>
  <c r="HD113" i="8"/>
  <c r="GT113" i="8"/>
  <c r="GN113" i="8"/>
  <c r="GD113" i="8"/>
  <c r="FX113" i="8"/>
  <c r="FN113" i="8"/>
  <c r="FH113" i="8"/>
  <c r="EX113" i="8"/>
  <c r="ER113" i="8"/>
  <c r="EH113" i="8"/>
  <c r="EB113" i="8"/>
  <c r="DR113" i="8"/>
  <c r="DL113" i="8"/>
  <c r="DB113" i="8"/>
  <c r="CV113" i="8"/>
  <c r="CL113" i="8"/>
  <c r="CF113" i="8"/>
  <c r="BV113" i="8"/>
  <c r="BP113" i="8"/>
  <c r="BF113" i="8"/>
  <c r="AZ113" i="8"/>
  <c r="AP113" i="8"/>
  <c r="AJ113" i="8"/>
  <c r="Z113" i="8"/>
  <c r="T113" i="8"/>
  <c r="J113" i="8"/>
  <c r="MB112" i="8"/>
  <c r="LR112" i="8"/>
  <c r="LL112" i="8"/>
  <c r="LB112" i="8"/>
  <c r="KV112" i="8"/>
  <c r="KL112" i="8"/>
  <c r="KF112" i="8"/>
  <c r="JV112" i="8"/>
  <c r="JP112" i="8"/>
  <c r="JF112" i="8"/>
  <c r="IZ112" i="8"/>
  <c r="IP112" i="8"/>
  <c r="IJ112" i="8"/>
  <c r="HZ112" i="8"/>
  <c r="HT112" i="8"/>
  <c r="HJ112" i="8"/>
  <c r="HD112" i="8"/>
  <c r="GT112" i="8"/>
  <c r="GN112" i="8"/>
  <c r="GD112" i="8"/>
  <c r="FX112" i="8"/>
  <c r="FN112" i="8"/>
  <c r="FH112" i="8"/>
  <c r="EX112" i="8"/>
  <c r="ER112" i="8"/>
  <c r="EH112" i="8"/>
  <c r="EB112" i="8"/>
  <c r="DR112" i="8"/>
  <c r="DL112" i="8"/>
  <c r="DB112" i="8"/>
  <c r="CV112" i="8"/>
  <c r="CL112" i="8"/>
  <c r="CF112" i="8"/>
  <c r="BV112" i="8"/>
  <c r="BP112" i="8"/>
  <c r="BF112" i="8"/>
  <c r="AZ112" i="8"/>
  <c r="AP112" i="8"/>
  <c r="AJ112" i="8"/>
  <c r="Z112" i="8"/>
  <c r="T112" i="8"/>
  <c r="J112" i="8"/>
  <c r="MB111" i="8"/>
  <c r="LR111" i="8"/>
  <c r="LL111" i="8"/>
  <c r="LB111" i="8"/>
  <c r="KV111" i="8"/>
  <c r="KL111" i="8"/>
  <c r="KF111" i="8"/>
  <c r="JV111" i="8"/>
  <c r="JP111" i="8"/>
  <c r="JF111" i="8"/>
  <c r="IZ111" i="8"/>
  <c r="IP111" i="8"/>
  <c r="IJ111" i="8"/>
  <c r="HZ111" i="8"/>
  <c r="HT111" i="8"/>
  <c r="HJ111" i="8"/>
  <c r="HD111" i="8"/>
  <c r="GT111" i="8"/>
  <c r="GN111" i="8"/>
  <c r="GD111" i="8"/>
  <c r="FX111" i="8"/>
  <c r="FN111" i="8"/>
  <c r="FH111" i="8"/>
  <c r="EX111" i="8"/>
  <c r="ER111" i="8"/>
  <c r="EH111" i="8"/>
  <c r="EB111" i="8"/>
  <c r="DR111" i="8"/>
  <c r="DL111" i="8"/>
  <c r="DB111" i="8"/>
  <c r="CV111" i="8"/>
  <c r="CL111" i="8"/>
  <c r="CF111" i="8"/>
  <c r="BV111" i="8"/>
  <c r="BP111" i="8"/>
  <c r="BF111" i="8"/>
  <c r="AZ111" i="8"/>
  <c r="AP111" i="8"/>
  <c r="AJ111" i="8"/>
  <c r="Z111" i="8"/>
  <c r="T111" i="8"/>
  <c r="J111" i="8"/>
  <c r="MB110" i="8"/>
  <c r="LR110" i="8"/>
  <c r="LL110" i="8"/>
  <c r="LB110" i="8"/>
  <c r="KV110" i="8"/>
  <c r="KL110" i="8"/>
  <c r="KF110" i="8"/>
  <c r="JV110" i="8"/>
  <c r="JP110" i="8"/>
  <c r="JF110" i="8"/>
  <c r="IZ110" i="8"/>
  <c r="IP110" i="8"/>
  <c r="IJ110" i="8"/>
  <c r="HZ110" i="8"/>
  <c r="HT110" i="8"/>
  <c r="HJ110" i="8"/>
  <c r="HD110" i="8"/>
  <c r="GT110" i="8"/>
  <c r="GN110" i="8"/>
  <c r="GD110" i="8"/>
  <c r="FX110" i="8"/>
  <c r="FN110" i="8"/>
  <c r="FH110" i="8"/>
  <c r="EX110" i="8"/>
  <c r="ER110" i="8"/>
  <c r="EH110" i="8"/>
  <c r="EB110" i="8"/>
  <c r="DR110" i="8"/>
  <c r="DL110" i="8"/>
  <c r="DB110" i="8"/>
  <c r="CV110" i="8"/>
  <c r="CL110" i="8"/>
  <c r="CF110" i="8"/>
  <c r="BV110" i="8"/>
  <c r="BP110" i="8"/>
  <c r="BF110" i="8"/>
  <c r="AZ110" i="8"/>
  <c r="AP110" i="8"/>
  <c r="AJ110" i="8"/>
  <c r="Z110" i="8"/>
  <c r="T110" i="8"/>
  <c r="J110" i="8"/>
  <c r="MB109" i="8"/>
  <c r="LR109" i="8"/>
  <c r="LL109" i="8"/>
  <c r="LB109" i="8"/>
  <c r="KV109" i="8"/>
  <c r="KL109" i="8"/>
  <c r="KF109" i="8"/>
  <c r="JV109" i="8"/>
  <c r="JP109" i="8"/>
  <c r="JF109" i="8"/>
  <c r="IZ109" i="8"/>
  <c r="IP109" i="8"/>
  <c r="IJ109" i="8"/>
  <c r="HZ109" i="8"/>
  <c r="HT109" i="8"/>
  <c r="HJ109" i="8"/>
  <c r="HD109" i="8"/>
  <c r="GT109" i="8"/>
  <c r="GN109" i="8"/>
  <c r="GD109" i="8"/>
  <c r="FX109" i="8"/>
  <c r="FN109" i="8"/>
  <c r="FH109" i="8"/>
  <c r="EX109" i="8"/>
  <c r="ER109" i="8"/>
  <c r="EH109" i="8"/>
  <c r="EB109" i="8"/>
  <c r="DR109" i="8"/>
  <c r="DL109" i="8"/>
  <c r="DB109" i="8"/>
  <c r="CV109" i="8"/>
  <c r="CL109" i="8"/>
  <c r="CF109" i="8"/>
  <c r="BV109" i="8"/>
  <c r="BP109" i="8"/>
  <c r="BF109" i="8"/>
  <c r="AZ109" i="8"/>
  <c r="AP109" i="8"/>
  <c r="AJ109" i="8"/>
  <c r="Z109" i="8"/>
  <c r="T109" i="8"/>
  <c r="J109" i="8"/>
  <c r="MB108" i="8"/>
  <c r="LR108" i="8"/>
  <c r="LL108" i="8"/>
  <c r="LB108" i="8"/>
  <c r="KV108" i="8"/>
  <c r="KL108" i="8"/>
  <c r="KF108" i="8"/>
  <c r="JV108" i="8"/>
  <c r="JP108" i="8"/>
  <c r="JF108" i="8"/>
  <c r="IZ108" i="8"/>
  <c r="IP108" i="8"/>
  <c r="IJ108" i="8"/>
  <c r="HZ108" i="8"/>
  <c r="HT108" i="8"/>
  <c r="HJ108" i="8"/>
  <c r="HD108" i="8"/>
  <c r="GT108" i="8"/>
  <c r="GN108" i="8"/>
  <c r="GD108" i="8"/>
  <c r="FX108" i="8"/>
  <c r="FN108" i="8"/>
  <c r="FH108" i="8"/>
  <c r="EX108" i="8"/>
  <c r="ER108" i="8"/>
  <c r="EH108" i="8"/>
  <c r="EB108" i="8"/>
  <c r="DR108" i="8"/>
  <c r="DL108" i="8"/>
  <c r="DB108" i="8"/>
  <c r="CV108" i="8"/>
  <c r="CL108" i="8"/>
  <c r="CF108" i="8"/>
  <c r="BV108" i="8"/>
  <c r="BP108" i="8"/>
  <c r="BF108" i="8"/>
  <c r="AZ108" i="8"/>
  <c r="AP108" i="8"/>
  <c r="AJ108" i="8"/>
  <c r="Z108" i="8"/>
  <c r="T108" i="8"/>
  <c r="J108" i="8"/>
  <c r="MB107" i="8"/>
  <c r="LR107" i="8"/>
  <c r="LL107" i="8"/>
  <c r="LB107" i="8"/>
  <c r="KV107" i="8"/>
  <c r="KL107" i="8"/>
  <c r="KF107" i="8"/>
  <c r="JV107" i="8"/>
  <c r="JP107" i="8"/>
  <c r="JF107" i="8"/>
  <c r="IZ107" i="8"/>
  <c r="IP107" i="8"/>
  <c r="IJ107" i="8"/>
  <c r="HZ107" i="8"/>
  <c r="HT107" i="8"/>
  <c r="HJ107" i="8"/>
  <c r="HD107" i="8"/>
  <c r="GT107" i="8"/>
  <c r="GN107" i="8"/>
  <c r="GD107" i="8"/>
  <c r="FX107" i="8"/>
  <c r="FN107" i="8"/>
  <c r="FH107" i="8"/>
  <c r="EX107" i="8"/>
  <c r="ER107" i="8"/>
  <c r="EH107" i="8"/>
  <c r="EB107" i="8"/>
  <c r="DR107" i="8"/>
  <c r="DL107" i="8"/>
  <c r="DB107" i="8"/>
  <c r="CV107" i="8"/>
  <c r="CL107" i="8"/>
  <c r="CF107" i="8"/>
  <c r="BV107" i="8"/>
  <c r="BP107" i="8"/>
  <c r="BF107" i="8"/>
  <c r="AZ107" i="8"/>
  <c r="AP107" i="8"/>
  <c r="AJ107" i="8"/>
  <c r="Z107" i="8"/>
  <c r="T107" i="8"/>
  <c r="J107" i="8"/>
  <c r="MB106" i="8"/>
  <c r="LR106" i="8"/>
  <c r="LL106" i="8"/>
  <c r="LB106" i="8"/>
  <c r="KV106" i="8"/>
  <c r="KL106" i="8"/>
  <c r="KF106" i="8"/>
  <c r="JV106" i="8"/>
  <c r="JP106" i="8"/>
  <c r="JF106" i="8"/>
  <c r="IZ106" i="8"/>
  <c r="IP106" i="8"/>
  <c r="IJ106" i="8"/>
  <c r="HZ106" i="8"/>
  <c r="HT106" i="8"/>
  <c r="HJ106" i="8"/>
  <c r="HD106" i="8"/>
  <c r="GT106" i="8"/>
  <c r="GN106" i="8"/>
  <c r="GD106" i="8"/>
  <c r="FX106" i="8"/>
  <c r="FN106" i="8"/>
  <c r="FH106" i="8"/>
  <c r="EX106" i="8"/>
  <c r="ER106" i="8"/>
  <c r="EH106" i="8"/>
  <c r="EB106" i="8"/>
  <c r="DR106" i="8"/>
  <c r="DL106" i="8"/>
  <c r="DB106" i="8"/>
  <c r="CV106" i="8"/>
  <c r="CL106" i="8"/>
  <c r="CF106" i="8"/>
  <c r="BV106" i="8"/>
  <c r="BP106" i="8"/>
  <c r="BF106" i="8"/>
  <c r="AZ106" i="8"/>
  <c r="AP106" i="8"/>
  <c r="AJ106" i="8"/>
  <c r="Z106" i="8"/>
  <c r="T106" i="8"/>
  <c r="J106" i="8"/>
  <c r="MB105" i="8"/>
  <c r="LR105" i="8"/>
  <c r="LL105" i="8"/>
  <c r="LB105" i="8"/>
  <c r="KV105" i="8"/>
  <c r="KL105" i="8"/>
  <c r="KF105" i="8"/>
  <c r="JV105" i="8"/>
  <c r="JP105" i="8"/>
  <c r="JF105" i="8"/>
  <c r="IZ105" i="8"/>
  <c r="IP105" i="8"/>
  <c r="IJ105" i="8"/>
  <c r="HZ105" i="8"/>
  <c r="HT105" i="8"/>
  <c r="HJ105" i="8"/>
  <c r="HD105" i="8"/>
  <c r="GT105" i="8"/>
  <c r="GN105" i="8"/>
  <c r="GD105" i="8"/>
  <c r="FX105" i="8"/>
  <c r="FN105" i="8"/>
  <c r="FH105" i="8"/>
  <c r="EX105" i="8"/>
  <c r="ER105" i="8"/>
  <c r="EH105" i="8"/>
  <c r="EB105" i="8"/>
  <c r="DR105" i="8"/>
  <c r="DL105" i="8"/>
  <c r="DB105" i="8"/>
  <c r="CV105" i="8"/>
  <c r="CL105" i="8"/>
  <c r="CF105" i="8"/>
  <c r="BV105" i="8"/>
  <c r="BP105" i="8"/>
  <c r="BF105" i="8"/>
  <c r="AZ105" i="8"/>
  <c r="AP105" i="8"/>
  <c r="AJ105" i="8"/>
  <c r="Z105" i="8"/>
  <c r="T105" i="8"/>
  <c r="J105" i="8"/>
  <c r="MB104" i="8"/>
  <c r="LR104" i="8"/>
  <c r="LL104" i="8"/>
  <c r="LB104" i="8"/>
  <c r="KV104" i="8"/>
  <c r="KL104" i="8"/>
  <c r="KF104" i="8"/>
  <c r="JV104" i="8"/>
  <c r="JP104" i="8"/>
  <c r="JF104" i="8"/>
  <c r="IZ104" i="8"/>
  <c r="IP104" i="8"/>
  <c r="IJ104" i="8"/>
  <c r="HZ104" i="8"/>
  <c r="HT104" i="8"/>
  <c r="HJ104" i="8"/>
  <c r="HD104" i="8"/>
  <c r="GT104" i="8"/>
  <c r="GN104" i="8"/>
  <c r="GD104" i="8"/>
  <c r="FX104" i="8"/>
  <c r="FN104" i="8"/>
  <c r="FH104" i="8"/>
  <c r="EX104" i="8"/>
  <c r="ER104" i="8"/>
  <c r="EH104" i="8"/>
  <c r="EB104" i="8"/>
  <c r="DR104" i="8"/>
  <c r="DL104" i="8"/>
  <c r="DB104" i="8"/>
  <c r="CV104" i="8"/>
  <c r="CL104" i="8"/>
  <c r="CF104" i="8"/>
  <c r="BV104" i="8"/>
  <c r="BP104" i="8"/>
  <c r="BF104" i="8"/>
  <c r="AZ104" i="8"/>
  <c r="AP104" i="8"/>
  <c r="AJ104" i="8"/>
  <c r="Z104" i="8"/>
  <c r="T104" i="8"/>
  <c r="J104" i="8"/>
  <c r="MB103" i="8"/>
  <c r="LR103" i="8"/>
  <c r="LL103" i="8"/>
  <c r="LB103" i="8"/>
  <c r="KV103" i="8"/>
  <c r="KL103" i="8"/>
  <c r="KF103" i="8"/>
  <c r="JV103" i="8"/>
  <c r="JP103" i="8"/>
  <c r="JF103" i="8"/>
  <c r="IZ103" i="8"/>
  <c r="IP103" i="8"/>
  <c r="IJ103" i="8"/>
  <c r="HZ103" i="8"/>
  <c r="HT103" i="8"/>
  <c r="HJ103" i="8"/>
  <c r="HD103" i="8"/>
  <c r="GT103" i="8"/>
  <c r="GN103" i="8"/>
  <c r="GD103" i="8"/>
  <c r="FX103" i="8"/>
  <c r="FN103" i="8"/>
  <c r="FH103" i="8"/>
  <c r="EX103" i="8"/>
  <c r="ER103" i="8"/>
  <c r="EH103" i="8"/>
  <c r="EB103" i="8"/>
  <c r="DR103" i="8"/>
  <c r="DL103" i="8"/>
  <c r="DB103" i="8"/>
  <c r="CV103" i="8"/>
  <c r="CL103" i="8"/>
  <c r="CF103" i="8"/>
  <c r="BV103" i="8"/>
  <c r="BP103" i="8"/>
  <c r="BF103" i="8"/>
  <c r="AZ103" i="8"/>
  <c r="AP103" i="8"/>
  <c r="AJ103" i="8"/>
  <c r="Z103" i="8"/>
  <c r="T103" i="8"/>
  <c r="J103" i="8"/>
  <c r="MB102" i="8"/>
  <c r="LR102" i="8"/>
  <c r="LL102" i="8"/>
  <c r="LB102" i="8"/>
  <c r="KV102" i="8"/>
  <c r="KL102" i="8"/>
  <c r="KF102" i="8"/>
  <c r="JV102" i="8"/>
  <c r="JP102" i="8"/>
  <c r="JF102" i="8"/>
  <c r="IZ102" i="8"/>
  <c r="IP102" i="8"/>
  <c r="IJ102" i="8"/>
  <c r="HZ102" i="8"/>
  <c r="HT102" i="8"/>
  <c r="HJ102" i="8"/>
  <c r="HD102" i="8"/>
  <c r="GT102" i="8"/>
  <c r="GN102" i="8"/>
  <c r="GD102" i="8"/>
  <c r="FX102" i="8"/>
  <c r="FN102" i="8"/>
  <c r="FH102" i="8"/>
  <c r="EX102" i="8"/>
  <c r="ER102" i="8"/>
  <c r="EH102" i="8"/>
  <c r="EB102" i="8"/>
  <c r="DR102" i="8"/>
  <c r="DL102" i="8"/>
  <c r="DB102" i="8"/>
  <c r="CV102" i="8"/>
  <c r="CL102" i="8"/>
  <c r="CF102" i="8"/>
  <c r="BV102" i="8"/>
  <c r="BP102" i="8"/>
  <c r="BF102" i="8"/>
  <c r="AZ102" i="8"/>
  <c r="AP102" i="8"/>
  <c r="AJ102" i="8"/>
  <c r="Z102" i="8"/>
  <c r="T102" i="8"/>
  <c r="J102" i="8"/>
  <c r="MB101" i="8"/>
  <c r="LR101" i="8"/>
  <c r="LL101" i="8"/>
  <c r="LB101" i="8"/>
  <c r="KV101" i="8"/>
  <c r="KL101" i="8"/>
  <c r="KF101" i="8"/>
  <c r="JV101" i="8"/>
  <c r="JP101" i="8"/>
  <c r="JF101" i="8"/>
  <c r="IZ101" i="8"/>
  <c r="IP101" i="8"/>
  <c r="IJ101" i="8"/>
  <c r="HZ101" i="8"/>
  <c r="HT101" i="8"/>
  <c r="HJ101" i="8"/>
  <c r="HD101" i="8"/>
  <c r="GT101" i="8"/>
  <c r="GN101" i="8"/>
  <c r="GD101" i="8"/>
  <c r="FX101" i="8"/>
  <c r="FN101" i="8"/>
  <c r="FH101" i="8"/>
  <c r="EX101" i="8"/>
  <c r="ER101" i="8"/>
  <c r="EH101" i="8"/>
  <c r="EB101" i="8"/>
  <c r="DR101" i="8"/>
  <c r="DL101" i="8"/>
  <c r="DB101" i="8"/>
  <c r="CV101" i="8"/>
  <c r="CL101" i="8"/>
  <c r="CF101" i="8"/>
  <c r="BV101" i="8"/>
  <c r="BP101" i="8"/>
  <c r="BF101" i="8"/>
  <c r="AZ101" i="8"/>
  <c r="AP101" i="8"/>
  <c r="AJ101" i="8"/>
  <c r="Z101" i="8"/>
  <c r="T101" i="8"/>
  <c r="J101" i="8"/>
  <c r="MB100" i="8"/>
  <c r="LR100" i="8"/>
  <c r="LL100" i="8"/>
  <c r="LB100" i="8"/>
  <c r="KV100" i="8"/>
  <c r="KL100" i="8"/>
  <c r="KF100" i="8"/>
  <c r="JV100" i="8"/>
  <c r="JP100" i="8"/>
  <c r="JF100" i="8"/>
  <c r="IZ100" i="8"/>
  <c r="IP100" i="8"/>
  <c r="IJ100" i="8"/>
  <c r="HZ100" i="8"/>
  <c r="HT100" i="8"/>
  <c r="HJ100" i="8"/>
  <c r="HD100" i="8"/>
  <c r="GT100" i="8"/>
  <c r="GN100" i="8"/>
  <c r="GD100" i="8"/>
  <c r="FX100" i="8"/>
  <c r="FN100" i="8"/>
  <c r="FH100" i="8"/>
  <c r="EX100" i="8"/>
  <c r="ER100" i="8"/>
  <c r="EH100" i="8"/>
  <c r="EB100" i="8"/>
  <c r="DR100" i="8"/>
  <c r="DL100" i="8"/>
  <c r="DB100" i="8"/>
  <c r="CV100" i="8"/>
  <c r="CL100" i="8"/>
  <c r="CF100" i="8"/>
  <c r="BV100" i="8"/>
  <c r="BP100" i="8"/>
  <c r="BF100" i="8"/>
  <c r="AZ100" i="8"/>
  <c r="AP100" i="8"/>
  <c r="AJ100" i="8"/>
  <c r="Z100" i="8"/>
  <c r="T100" i="8"/>
  <c r="J100" i="8"/>
  <c r="MB99" i="8"/>
  <c r="LR99" i="8"/>
  <c r="LL99" i="8"/>
  <c r="LB99" i="8"/>
  <c r="KV99" i="8"/>
  <c r="KL99" i="8"/>
  <c r="KF99" i="8"/>
  <c r="JV99" i="8"/>
  <c r="JP99" i="8"/>
  <c r="JF99" i="8"/>
  <c r="IZ99" i="8"/>
  <c r="IP99" i="8"/>
  <c r="IJ99" i="8"/>
  <c r="HZ99" i="8"/>
  <c r="HT99" i="8"/>
  <c r="HJ99" i="8"/>
  <c r="HD99" i="8"/>
  <c r="GT99" i="8"/>
  <c r="GN99" i="8"/>
  <c r="GD99" i="8"/>
  <c r="FX99" i="8"/>
  <c r="FN99" i="8"/>
  <c r="FH99" i="8"/>
  <c r="EX99" i="8"/>
  <c r="ER99" i="8"/>
  <c r="EH99" i="8"/>
  <c r="EB99" i="8"/>
  <c r="DR99" i="8"/>
  <c r="DL99" i="8"/>
  <c r="DB99" i="8"/>
  <c r="CV99" i="8"/>
  <c r="CL99" i="8"/>
  <c r="CF99" i="8"/>
  <c r="BV99" i="8"/>
  <c r="BP99" i="8"/>
  <c r="BF99" i="8"/>
  <c r="AZ99" i="8"/>
  <c r="AP99" i="8"/>
  <c r="AJ99" i="8"/>
  <c r="Z99" i="8"/>
  <c r="T99" i="8"/>
  <c r="J99" i="8"/>
  <c r="MB98" i="8"/>
  <c r="LR98" i="8"/>
  <c r="LL98" i="8"/>
  <c r="LB98" i="8"/>
  <c r="KV98" i="8"/>
  <c r="KL98" i="8"/>
  <c r="KF98" i="8"/>
  <c r="JV98" i="8"/>
  <c r="JP98" i="8"/>
  <c r="JF98" i="8"/>
  <c r="IZ98" i="8"/>
  <c r="IP98" i="8"/>
  <c r="IJ98" i="8"/>
  <c r="HZ98" i="8"/>
  <c r="HT98" i="8"/>
  <c r="HJ98" i="8"/>
  <c r="HD98" i="8"/>
  <c r="GT98" i="8"/>
  <c r="GN98" i="8"/>
  <c r="GD98" i="8"/>
  <c r="FX98" i="8"/>
  <c r="FN98" i="8"/>
  <c r="FH98" i="8"/>
  <c r="EX98" i="8"/>
  <c r="ER98" i="8"/>
  <c r="EH98" i="8"/>
  <c r="EB98" i="8"/>
  <c r="DR98" i="8"/>
  <c r="DL98" i="8"/>
  <c r="DB98" i="8"/>
  <c r="CV98" i="8"/>
  <c r="CL98" i="8"/>
  <c r="CF98" i="8"/>
  <c r="BV98" i="8"/>
  <c r="BP98" i="8"/>
  <c r="BF98" i="8"/>
  <c r="AZ98" i="8"/>
  <c r="AP98" i="8"/>
  <c r="AJ98" i="8"/>
  <c r="Z98" i="8"/>
  <c r="T98" i="8"/>
  <c r="J98" i="8"/>
  <c r="MB97" i="8"/>
  <c r="LR97" i="8"/>
  <c r="LL97" i="8"/>
  <c r="LB97" i="8"/>
  <c r="KV97" i="8"/>
  <c r="KL97" i="8"/>
  <c r="KF97" i="8"/>
  <c r="JV97" i="8"/>
  <c r="JP97" i="8"/>
  <c r="JF97" i="8"/>
  <c r="IZ97" i="8"/>
  <c r="IP97" i="8"/>
  <c r="IJ97" i="8"/>
  <c r="HZ97" i="8"/>
  <c r="HT97" i="8"/>
  <c r="HJ97" i="8"/>
  <c r="HD97" i="8"/>
  <c r="GT97" i="8"/>
  <c r="GN97" i="8"/>
  <c r="GD97" i="8"/>
  <c r="FX97" i="8"/>
  <c r="FN97" i="8"/>
  <c r="FH97" i="8"/>
  <c r="EX97" i="8"/>
  <c r="ER97" i="8"/>
  <c r="EH97" i="8"/>
  <c r="EB97" i="8"/>
  <c r="DR97" i="8"/>
  <c r="DL97" i="8"/>
  <c r="DB97" i="8"/>
  <c r="CV97" i="8"/>
  <c r="CL97" i="8"/>
  <c r="CF97" i="8"/>
  <c r="BV97" i="8"/>
  <c r="BP97" i="8"/>
  <c r="BF97" i="8"/>
  <c r="AZ97" i="8"/>
  <c r="AP97" i="8"/>
  <c r="AJ97" i="8"/>
  <c r="Z97" i="8"/>
  <c r="T97" i="8"/>
  <c r="J97" i="8"/>
  <c r="MB96" i="8"/>
  <c r="LR96" i="8"/>
  <c r="LL96" i="8"/>
  <c r="LB96" i="8"/>
  <c r="KV96" i="8"/>
  <c r="KL96" i="8"/>
  <c r="KF96" i="8"/>
  <c r="JV96" i="8"/>
  <c r="JP96" i="8"/>
  <c r="JF96" i="8"/>
  <c r="IZ96" i="8"/>
  <c r="IP96" i="8"/>
  <c r="IJ96" i="8"/>
  <c r="HZ96" i="8"/>
  <c r="HT96" i="8"/>
  <c r="HJ96" i="8"/>
  <c r="HD96" i="8"/>
  <c r="GT96" i="8"/>
  <c r="GN96" i="8"/>
  <c r="GD96" i="8"/>
  <c r="FX96" i="8"/>
  <c r="FN96" i="8"/>
  <c r="FH96" i="8"/>
  <c r="EX96" i="8"/>
  <c r="ER96" i="8"/>
  <c r="EH96" i="8"/>
  <c r="EB96" i="8"/>
  <c r="DR96" i="8"/>
  <c r="DL96" i="8"/>
  <c r="DB96" i="8"/>
  <c r="CV96" i="8"/>
  <c r="CL96" i="8"/>
  <c r="CF96" i="8"/>
  <c r="BV96" i="8"/>
  <c r="BP96" i="8"/>
  <c r="BF96" i="8"/>
  <c r="AZ96" i="8"/>
  <c r="AP96" i="8"/>
  <c r="AJ96" i="8"/>
  <c r="Z96" i="8"/>
  <c r="T96" i="8"/>
  <c r="J96" i="8"/>
  <c r="MB95" i="8"/>
  <c r="LR95" i="8"/>
  <c r="LL95" i="8"/>
  <c r="LB95" i="8"/>
  <c r="KV95" i="8"/>
  <c r="KL95" i="8"/>
  <c r="KF95" i="8"/>
  <c r="JV95" i="8"/>
  <c r="JP95" i="8"/>
  <c r="JF95" i="8"/>
  <c r="IZ95" i="8"/>
  <c r="IP95" i="8"/>
  <c r="IJ95" i="8"/>
  <c r="HZ95" i="8"/>
  <c r="HT95" i="8"/>
  <c r="HJ95" i="8"/>
  <c r="HD95" i="8"/>
  <c r="GT95" i="8"/>
  <c r="GN95" i="8"/>
  <c r="GD95" i="8"/>
  <c r="FX95" i="8"/>
  <c r="FN95" i="8"/>
  <c r="FH95" i="8"/>
  <c r="EX95" i="8"/>
  <c r="ER95" i="8"/>
  <c r="EH95" i="8"/>
  <c r="EB95" i="8"/>
  <c r="DR95" i="8"/>
  <c r="DL95" i="8"/>
  <c r="DB95" i="8"/>
  <c r="CV95" i="8"/>
  <c r="CL95" i="8"/>
  <c r="CF95" i="8"/>
  <c r="BV95" i="8"/>
  <c r="BP95" i="8"/>
  <c r="BF95" i="8"/>
  <c r="AZ95" i="8"/>
  <c r="AP95" i="8"/>
  <c r="AJ95" i="8"/>
  <c r="Z95" i="8"/>
  <c r="T95" i="8"/>
  <c r="J95" i="8"/>
  <c r="MB94" i="8"/>
  <c r="LR94" i="8"/>
  <c r="LL94" i="8"/>
  <c r="LB94" i="8"/>
  <c r="KV94" i="8"/>
  <c r="KL94" i="8"/>
  <c r="KF94" i="8"/>
  <c r="JV94" i="8"/>
  <c r="JP94" i="8"/>
  <c r="JF94" i="8"/>
  <c r="IZ94" i="8"/>
  <c r="IP94" i="8"/>
  <c r="IJ94" i="8"/>
  <c r="HZ94" i="8"/>
  <c r="HT94" i="8"/>
  <c r="HJ94" i="8"/>
  <c r="HD94" i="8"/>
  <c r="GT94" i="8"/>
  <c r="GN94" i="8"/>
  <c r="GD94" i="8"/>
  <c r="FX94" i="8"/>
  <c r="FN94" i="8"/>
  <c r="FH94" i="8"/>
  <c r="EX94" i="8"/>
  <c r="ER94" i="8"/>
  <c r="EH94" i="8"/>
  <c r="EB94" i="8"/>
  <c r="DR94" i="8"/>
  <c r="DL94" i="8"/>
  <c r="DB94" i="8"/>
  <c r="CV94" i="8"/>
  <c r="CL94" i="8"/>
  <c r="CF94" i="8"/>
  <c r="BV94" i="8"/>
  <c r="BP94" i="8"/>
  <c r="BF94" i="8"/>
  <c r="AZ94" i="8"/>
  <c r="AP94" i="8"/>
  <c r="AJ94" i="8"/>
  <c r="Z94" i="8"/>
  <c r="T94" i="8"/>
  <c r="J94" i="8"/>
  <c r="MB93" i="8"/>
  <c r="LR93" i="8"/>
  <c r="LL93" i="8"/>
  <c r="LB93" i="8"/>
  <c r="KV93" i="8"/>
  <c r="KL93" i="8"/>
  <c r="KF93" i="8"/>
  <c r="JV93" i="8"/>
  <c r="JP93" i="8"/>
  <c r="JF93" i="8"/>
  <c r="IZ93" i="8"/>
  <c r="IP93" i="8"/>
  <c r="IJ93" i="8"/>
  <c r="HZ93" i="8"/>
  <c r="HT93" i="8"/>
  <c r="HJ93" i="8"/>
  <c r="HD93" i="8"/>
  <c r="GT93" i="8"/>
  <c r="GN93" i="8"/>
  <c r="GD93" i="8"/>
  <c r="FX93" i="8"/>
  <c r="FN93" i="8"/>
  <c r="FH93" i="8"/>
  <c r="EX93" i="8"/>
  <c r="ER93" i="8"/>
  <c r="EH93" i="8"/>
  <c r="EB93" i="8"/>
  <c r="DR93" i="8"/>
  <c r="DL93" i="8"/>
  <c r="DB93" i="8"/>
  <c r="CV93" i="8"/>
  <c r="CL93" i="8"/>
  <c r="CF93" i="8"/>
  <c r="BV93" i="8"/>
  <c r="BP93" i="8"/>
  <c r="BF93" i="8"/>
  <c r="AZ93" i="8"/>
  <c r="AP93" i="8"/>
  <c r="AJ93" i="8"/>
  <c r="Z93" i="8"/>
  <c r="T93" i="8"/>
  <c r="J93" i="8"/>
  <c r="MB92" i="8"/>
  <c r="LR92" i="8"/>
  <c r="LL92" i="8"/>
  <c r="LB92" i="8"/>
  <c r="KV92" i="8"/>
  <c r="KL92" i="8"/>
  <c r="KF92" i="8"/>
  <c r="JV92" i="8"/>
  <c r="JP92" i="8"/>
  <c r="JF92" i="8"/>
  <c r="IZ92" i="8"/>
  <c r="IP92" i="8"/>
  <c r="IJ92" i="8"/>
  <c r="HZ92" i="8"/>
  <c r="HT92" i="8"/>
  <c r="HJ92" i="8"/>
  <c r="HD92" i="8"/>
  <c r="GT92" i="8"/>
  <c r="GN92" i="8"/>
  <c r="GD92" i="8"/>
  <c r="FX92" i="8"/>
  <c r="FN92" i="8"/>
  <c r="FH92" i="8"/>
  <c r="EX92" i="8"/>
  <c r="ER92" i="8"/>
  <c r="EH92" i="8"/>
  <c r="EB92" i="8"/>
  <c r="DR92" i="8"/>
  <c r="DL92" i="8"/>
  <c r="DB92" i="8"/>
  <c r="CV92" i="8"/>
  <c r="CL92" i="8"/>
  <c r="CF92" i="8"/>
  <c r="BV92" i="8"/>
  <c r="BP92" i="8"/>
  <c r="BF92" i="8"/>
  <c r="AZ92" i="8"/>
  <c r="AP92" i="8"/>
  <c r="AJ92" i="8"/>
  <c r="Z92" i="8"/>
  <c r="T92" i="8"/>
  <c r="J92" i="8"/>
  <c r="MB91" i="8"/>
  <c r="LR91" i="8"/>
  <c r="LL91" i="8"/>
  <c r="LB91" i="8"/>
  <c r="KV91" i="8"/>
  <c r="KL91" i="8"/>
  <c r="KF91" i="8"/>
  <c r="JV91" i="8"/>
  <c r="JP91" i="8"/>
  <c r="JF91" i="8"/>
  <c r="IZ91" i="8"/>
  <c r="IP91" i="8"/>
  <c r="IJ91" i="8"/>
  <c r="HZ91" i="8"/>
  <c r="HT91" i="8"/>
  <c r="HJ91" i="8"/>
  <c r="HD91" i="8"/>
  <c r="GT91" i="8"/>
  <c r="GN91" i="8"/>
  <c r="GD91" i="8"/>
  <c r="FX91" i="8"/>
  <c r="FN91" i="8"/>
  <c r="FH91" i="8"/>
  <c r="EX91" i="8"/>
  <c r="ER91" i="8"/>
  <c r="EH91" i="8"/>
  <c r="EB91" i="8"/>
  <c r="DR91" i="8"/>
  <c r="DL91" i="8"/>
  <c r="DB91" i="8"/>
  <c r="CV91" i="8"/>
  <c r="CL91" i="8"/>
  <c r="CF91" i="8"/>
  <c r="BV91" i="8"/>
  <c r="BP91" i="8"/>
  <c r="BF91" i="8"/>
  <c r="AZ91" i="8"/>
  <c r="AP91" i="8"/>
  <c r="AJ91" i="8"/>
  <c r="Z91" i="8"/>
  <c r="T91" i="8"/>
  <c r="J91" i="8"/>
  <c r="MB90" i="8"/>
  <c r="LR90" i="8"/>
  <c r="LL90" i="8"/>
  <c r="LB90" i="8"/>
  <c r="KV90" i="8"/>
  <c r="KL90" i="8"/>
  <c r="KF90" i="8"/>
  <c r="JV90" i="8"/>
  <c r="JP90" i="8"/>
  <c r="JF90" i="8"/>
  <c r="IZ90" i="8"/>
  <c r="IP90" i="8"/>
  <c r="IJ90" i="8"/>
  <c r="HZ90" i="8"/>
  <c r="HT90" i="8"/>
  <c r="HJ90" i="8"/>
  <c r="HD90" i="8"/>
  <c r="GT90" i="8"/>
  <c r="GN90" i="8"/>
  <c r="GD90" i="8"/>
  <c r="FX90" i="8"/>
  <c r="FN90" i="8"/>
  <c r="FH90" i="8"/>
  <c r="EX90" i="8"/>
  <c r="ER90" i="8"/>
  <c r="EH90" i="8"/>
  <c r="EB90" i="8"/>
  <c r="DR90" i="8"/>
  <c r="DL90" i="8"/>
  <c r="DB90" i="8"/>
  <c r="CV90" i="8"/>
  <c r="CL90" i="8"/>
  <c r="CF90" i="8"/>
  <c r="BV90" i="8"/>
  <c r="BP90" i="8"/>
  <c r="BF90" i="8"/>
  <c r="AZ90" i="8"/>
  <c r="AP90" i="8"/>
  <c r="AJ90" i="8"/>
  <c r="Z90" i="8"/>
  <c r="T90" i="8"/>
  <c r="J90" i="8"/>
  <c r="MB89" i="8"/>
  <c r="LR89" i="8"/>
  <c r="LL89" i="8"/>
  <c r="LB89" i="8"/>
  <c r="KV89" i="8"/>
  <c r="KL89" i="8"/>
  <c r="KF89" i="8"/>
  <c r="JV89" i="8"/>
  <c r="JP89" i="8"/>
  <c r="JF89" i="8"/>
  <c r="IZ89" i="8"/>
  <c r="IP89" i="8"/>
  <c r="IJ89" i="8"/>
  <c r="HZ89" i="8"/>
  <c r="HT89" i="8"/>
  <c r="HJ89" i="8"/>
  <c r="HD89" i="8"/>
  <c r="GT89" i="8"/>
  <c r="GN89" i="8"/>
  <c r="GD89" i="8"/>
  <c r="FX89" i="8"/>
  <c r="FN89" i="8"/>
  <c r="FH89" i="8"/>
  <c r="EX89" i="8"/>
  <c r="ER89" i="8"/>
  <c r="EH89" i="8"/>
  <c r="EB89" i="8"/>
  <c r="DR89" i="8"/>
  <c r="DL89" i="8"/>
  <c r="DB89" i="8"/>
  <c r="CV89" i="8"/>
  <c r="CL89" i="8"/>
  <c r="CF89" i="8"/>
  <c r="BV89" i="8"/>
  <c r="BP89" i="8"/>
  <c r="BF89" i="8"/>
  <c r="AZ89" i="8"/>
  <c r="AP89" i="8"/>
  <c r="AJ89" i="8"/>
  <c r="Z89" i="8"/>
  <c r="T89" i="8"/>
  <c r="J89" i="8"/>
  <c r="MB88" i="8"/>
  <c r="LR88" i="8"/>
  <c r="LL88" i="8"/>
  <c r="LB88" i="8"/>
  <c r="KV88" i="8"/>
  <c r="KL88" i="8"/>
  <c r="KF88" i="8"/>
  <c r="JV88" i="8"/>
  <c r="JP88" i="8"/>
  <c r="JF88" i="8"/>
  <c r="IZ88" i="8"/>
  <c r="IP88" i="8"/>
  <c r="IJ88" i="8"/>
  <c r="HZ88" i="8"/>
  <c r="HT88" i="8"/>
  <c r="HJ88" i="8"/>
  <c r="HD88" i="8"/>
  <c r="GT88" i="8"/>
  <c r="GN88" i="8"/>
  <c r="GD88" i="8"/>
  <c r="FX88" i="8"/>
  <c r="FN88" i="8"/>
  <c r="FH88" i="8"/>
  <c r="EX88" i="8"/>
  <c r="ER88" i="8"/>
  <c r="EH88" i="8"/>
  <c r="EB88" i="8"/>
  <c r="DR88" i="8"/>
  <c r="DL88" i="8"/>
  <c r="DB88" i="8"/>
  <c r="CV88" i="8"/>
  <c r="CL88" i="8"/>
  <c r="CF88" i="8"/>
  <c r="BV88" i="8"/>
  <c r="BP88" i="8"/>
  <c r="BF88" i="8"/>
  <c r="AZ88" i="8"/>
  <c r="AP88" i="8"/>
  <c r="AJ88" i="8"/>
  <c r="Z88" i="8"/>
  <c r="T88" i="8"/>
  <c r="J88" i="8"/>
  <c r="MB87" i="8"/>
  <c r="LR87" i="8"/>
  <c r="LL87" i="8"/>
  <c r="LB87" i="8"/>
  <c r="KV87" i="8"/>
  <c r="KL87" i="8"/>
  <c r="KF87" i="8"/>
  <c r="JV87" i="8"/>
  <c r="JP87" i="8"/>
  <c r="JF87" i="8"/>
  <c r="IZ87" i="8"/>
  <c r="IP87" i="8"/>
  <c r="IJ87" i="8"/>
  <c r="HZ87" i="8"/>
  <c r="HT87" i="8"/>
  <c r="HJ87" i="8"/>
  <c r="HD87" i="8"/>
  <c r="GT87" i="8"/>
  <c r="GN87" i="8"/>
  <c r="GD87" i="8"/>
  <c r="FX87" i="8"/>
  <c r="FN87" i="8"/>
  <c r="FH87" i="8"/>
  <c r="EX87" i="8"/>
  <c r="ER87" i="8"/>
  <c r="EH87" i="8"/>
  <c r="EB87" i="8"/>
  <c r="DR87" i="8"/>
  <c r="DL87" i="8"/>
  <c r="DB87" i="8"/>
  <c r="CV87" i="8"/>
  <c r="CL87" i="8"/>
  <c r="CF87" i="8"/>
  <c r="BV87" i="8"/>
  <c r="BP87" i="8"/>
  <c r="BF87" i="8"/>
  <c r="AZ87" i="8"/>
  <c r="AP87" i="8"/>
  <c r="AJ87" i="8"/>
  <c r="Z87" i="8"/>
  <c r="T87" i="8"/>
  <c r="J87" i="8"/>
  <c r="MB86" i="8"/>
  <c r="LR86" i="8"/>
  <c r="LL86" i="8"/>
  <c r="LB86" i="8"/>
  <c r="KV86" i="8"/>
  <c r="KL86" i="8"/>
  <c r="KF86" i="8"/>
  <c r="JV86" i="8"/>
  <c r="JP86" i="8"/>
  <c r="JF86" i="8"/>
  <c r="IZ86" i="8"/>
  <c r="IP86" i="8"/>
  <c r="IJ86" i="8"/>
  <c r="HZ86" i="8"/>
  <c r="HT86" i="8"/>
  <c r="HJ86" i="8"/>
  <c r="HD86" i="8"/>
  <c r="GT86" i="8"/>
  <c r="GN86" i="8"/>
  <c r="GD86" i="8"/>
  <c r="FX86" i="8"/>
  <c r="FN86" i="8"/>
  <c r="FH86" i="8"/>
  <c r="EX86" i="8"/>
  <c r="ER86" i="8"/>
  <c r="EH86" i="8"/>
  <c r="EB86" i="8"/>
  <c r="DR86" i="8"/>
  <c r="DL86" i="8"/>
  <c r="DB86" i="8"/>
  <c r="CV86" i="8"/>
  <c r="CL86" i="8"/>
  <c r="CF86" i="8"/>
  <c r="BV86" i="8"/>
  <c r="BP86" i="8"/>
  <c r="BF86" i="8"/>
  <c r="AZ86" i="8"/>
  <c r="AP86" i="8"/>
  <c r="AJ86" i="8"/>
  <c r="Z86" i="8"/>
  <c r="T86" i="8"/>
  <c r="J86" i="8"/>
  <c r="MB85" i="8"/>
  <c r="LR85" i="8"/>
  <c r="LL85" i="8"/>
  <c r="LB85" i="8"/>
  <c r="KV85" i="8"/>
  <c r="KL85" i="8"/>
  <c r="KF85" i="8"/>
  <c r="JV85" i="8"/>
  <c r="JP85" i="8"/>
  <c r="JF85" i="8"/>
  <c r="IZ85" i="8"/>
  <c r="IP85" i="8"/>
  <c r="IJ85" i="8"/>
  <c r="HZ85" i="8"/>
  <c r="HT85" i="8"/>
  <c r="HJ85" i="8"/>
  <c r="HD85" i="8"/>
  <c r="GT85" i="8"/>
  <c r="GN85" i="8"/>
  <c r="GD85" i="8"/>
  <c r="FX85" i="8"/>
  <c r="FN85" i="8"/>
  <c r="FH85" i="8"/>
  <c r="EX85" i="8"/>
  <c r="ER85" i="8"/>
  <c r="EH85" i="8"/>
  <c r="EB85" i="8"/>
  <c r="DR85" i="8"/>
  <c r="DL85" i="8"/>
  <c r="DB85" i="8"/>
  <c r="CV85" i="8"/>
  <c r="CL85" i="8"/>
  <c r="CF85" i="8"/>
  <c r="BV85" i="8"/>
  <c r="BP85" i="8"/>
  <c r="BF85" i="8"/>
  <c r="AZ85" i="8"/>
  <c r="AP85" i="8"/>
  <c r="AJ85" i="8"/>
  <c r="Z85" i="8"/>
  <c r="T85" i="8"/>
  <c r="J85" i="8"/>
  <c r="MB84" i="8"/>
  <c r="LR84" i="8"/>
  <c r="LL84" i="8"/>
  <c r="LB84" i="8"/>
  <c r="KV84" i="8"/>
  <c r="KL84" i="8"/>
  <c r="KF84" i="8"/>
  <c r="JV84" i="8"/>
  <c r="JP84" i="8"/>
  <c r="JF84" i="8"/>
  <c r="IZ84" i="8"/>
  <c r="IP84" i="8"/>
  <c r="IJ84" i="8"/>
  <c r="HZ84" i="8"/>
  <c r="HT84" i="8"/>
  <c r="HJ84" i="8"/>
  <c r="HD84" i="8"/>
  <c r="GT84" i="8"/>
  <c r="GN84" i="8"/>
  <c r="GD84" i="8"/>
  <c r="FX84" i="8"/>
  <c r="FN84" i="8"/>
  <c r="FH84" i="8"/>
  <c r="EX84" i="8"/>
  <c r="ER84" i="8"/>
  <c r="EH84" i="8"/>
  <c r="EB84" i="8"/>
  <c r="DR84" i="8"/>
  <c r="DL84" i="8"/>
  <c r="DB84" i="8"/>
  <c r="CV84" i="8"/>
  <c r="CL84" i="8"/>
  <c r="CF84" i="8"/>
  <c r="BV84" i="8"/>
  <c r="BP84" i="8"/>
  <c r="BF84" i="8"/>
  <c r="AZ84" i="8"/>
  <c r="AP84" i="8"/>
  <c r="AJ84" i="8"/>
  <c r="Z84" i="8"/>
  <c r="T84" i="8"/>
  <c r="J84" i="8"/>
  <c r="MB83" i="8"/>
  <c r="LR83" i="8"/>
  <c r="LL83" i="8"/>
  <c r="LB83" i="8"/>
  <c r="KV83" i="8"/>
  <c r="KL83" i="8"/>
  <c r="KF83" i="8"/>
  <c r="JV83" i="8"/>
  <c r="JP83" i="8"/>
  <c r="JF83" i="8"/>
  <c r="IZ83" i="8"/>
  <c r="IP83" i="8"/>
  <c r="IJ83" i="8"/>
  <c r="HZ83" i="8"/>
  <c r="HT83" i="8"/>
  <c r="HJ83" i="8"/>
  <c r="HD83" i="8"/>
  <c r="GT83" i="8"/>
  <c r="GN83" i="8"/>
  <c r="GD83" i="8"/>
  <c r="FX83" i="8"/>
  <c r="FN83" i="8"/>
  <c r="FH83" i="8"/>
  <c r="EX83" i="8"/>
  <c r="ER83" i="8"/>
  <c r="EH83" i="8"/>
  <c r="EB83" i="8"/>
  <c r="DR83" i="8"/>
  <c r="DL83" i="8"/>
  <c r="DB83" i="8"/>
  <c r="CV83" i="8"/>
  <c r="CL83" i="8"/>
  <c r="CF83" i="8"/>
  <c r="BV83" i="8"/>
  <c r="BP83" i="8"/>
  <c r="BF83" i="8"/>
  <c r="AZ83" i="8"/>
  <c r="AP83" i="8"/>
  <c r="AJ83" i="8"/>
  <c r="Z83" i="8"/>
  <c r="T83" i="8"/>
  <c r="J83" i="8"/>
  <c r="MB82" i="8"/>
  <c r="LR82" i="8"/>
  <c r="LL82" i="8"/>
  <c r="LB82" i="8"/>
  <c r="KV82" i="8"/>
  <c r="KL82" i="8"/>
  <c r="KF82" i="8"/>
  <c r="JV82" i="8"/>
  <c r="JP82" i="8"/>
  <c r="JF82" i="8"/>
  <c r="IZ82" i="8"/>
  <c r="IP82" i="8"/>
  <c r="IJ82" i="8"/>
  <c r="HZ82" i="8"/>
  <c r="HT82" i="8"/>
  <c r="HJ82" i="8"/>
  <c r="HD82" i="8"/>
  <c r="GT82" i="8"/>
  <c r="GN82" i="8"/>
  <c r="GD82" i="8"/>
  <c r="FX82" i="8"/>
  <c r="FN82" i="8"/>
  <c r="FH82" i="8"/>
  <c r="EX82" i="8"/>
  <c r="ER82" i="8"/>
  <c r="EH82" i="8"/>
  <c r="EB82" i="8"/>
  <c r="DR82" i="8"/>
  <c r="DL82" i="8"/>
  <c r="DB82" i="8"/>
  <c r="CV82" i="8"/>
  <c r="CL82" i="8"/>
  <c r="CF82" i="8"/>
  <c r="BV82" i="8"/>
  <c r="BP82" i="8"/>
  <c r="BF82" i="8"/>
  <c r="AZ82" i="8"/>
  <c r="AP82" i="8"/>
  <c r="AJ82" i="8"/>
  <c r="Z82" i="8"/>
  <c r="T82" i="8"/>
  <c r="J82" i="8"/>
  <c r="MB81" i="8"/>
  <c r="LR81" i="8"/>
  <c r="LL81" i="8"/>
  <c r="LB81" i="8"/>
  <c r="KV81" i="8"/>
  <c r="KL81" i="8"/>
  <c r="KF81" i="8"/>
  <c r="JV81" i="8"/>
  <c r="JP81" i="8"/>
  <c r="JF81" i="8"/>
  <c r="IZ81" i="8"/>
  <c r="IP81" i="8"/>
  <c r="IJ81" i="8"/>
  <c r="HZ81" i="8"/>
  <c r="HT81" i="8"/>
  <c r="HJ81" i="8"/>
  <c r="HD81" i="8"/>
  <c r="GT81" i="8"/>
  <c r="GN81" i="8"/>
  <c r="GD81" i="8"/>
  <c r="FX81" i="8"/>
  <c r="FN81" i="8"/>
  <c r="FH81" i="8"/>
  <c r="EX81" i="8"/>
  <c r="ER81" i="8"/>
  <c r="EH81" i="8"/>
  <c r="EB81" i="8"/>
  <c r="DR81" i="8"/>
  <c r="DL81" i="8"/>
  <c r="DB81" i="8"/>
  <c r="CV81" i="8"/>
  <c r="CL81" i="8"/>
  <c r="CF81" i="8"/>
  <c r="BV81" i="8"/>
  <c r="BP81" i="8"/>
  <c r="BF81" i="8"/>
  <c r="AZ81" i="8"/>
  <c r="AP81" i="8"/>
  <c r="AJ81" i="8"/>
  <c r="Z81" i="8"/>
  <c r="T81" i="8"/>
  <c r="J81" i="8"/>
  <c r="MB80" i="8"/>
  <c r="LR80" i="8"/>
  <c r="LL80" i="8"/>
  <c r="LB80" i="8"/>
  <c r="KV80" i="8"/>
  <c r="KL80" i="8"/>
  <c r="KF80" i="8"/>
  <c r="JV80" i="8"/>
  <c r="JP80" i="8"/>
  <c r="JF80" i="8"/>
  <c r="IZ80" i="8"/>
  <c r="IP80" i="8"/>
  <c r="IJ80" i="8"/>
  <c r="HZ80" i="8"/>
  <c r="HT80" i="8"/>
  <c r="HJ80" i="8"/>
  <c r="HD80" i="8"/>
  <c r="GT80" i="8"/>
  <c r="GN80" i="8"/>
  <c r="GD80" i="8"/>
  <c r="FX80" i="8"/>
  <c r="FN80" i="8"/>
  <c r="FH80" i="8"/>
  <c r="EX80" i="8"/>
  <c r="ER80" i="8"/>
  <c r="EH80" i="8"/>
  <c r="EB80" i="8"/>
  <c r="DR80" i="8"/>
  <c r="DL80" i="8"/>
  <c r="DB80" i="8"/>
  <c r="CV80" i="8"/>
  <c r="CL80" i="8"/>
  <c r="CF80" i="8"/>
  <c r="BV80" i="8"/>
  <c r="BP80" i="8"/>
  <c r="BF80" i="8"/>
  <c r="AZ80" i="8"/>
  <c r="AP80" i="8"/>
  <c r="AJ80" i="8"/>
  <c r="Z80" i="8"/>
  <c r="T80" i="8"/>
  <c r="J80" i="8"/>
  <c r="MB79" i="8"/>
  <c r="LR79" i="8"/>
  <c r="LL79" i="8"/>
  <c r="LB79" i="8"/>
  <c r="KV79" i="8"/>
  <c r="KL79" i="8"/>
  <c r="KF79" i="8"/>
  <c r="JV79" i="8"/>
  <c r="JP79" i="8"/>
  <c r="JF79" i="8"/>
  <c r="IZ79" i="8"/>
  <c r="IP79" i="8"/>
  <c r="IJ79" i="8"/>
  <c r="HZ79" i="8"/>
  <c r="HT79" i="8"/>
  <c r="HJ79" i="8"/>
  <c r="HD79" i="8"/>
  <c r="GT79" i="8"/>
  <c r="GN79" i="8"/>
  <c r="GD79" i="8"/>
  <c r="FX79" i="8"/>
  <c r="FN79" i="8"/>
  <c r="FH79" i="8"/>
  <c r="EX79" i="8"/>
  <c r="ER79" i="8"/>
  <c r="EH79" i="8"/>
  <c r="EB79" i="8"/>
  <c r="DR79" i="8"/>
  <c r="DL79" i="8"/>
  <c r="DB79" i="8"/>
  <c r="CV79" i="8"/>
  <c r="CL79" i="8"/>
  <c r="CF79" i="8"/>
  <c r="BV79" i="8"/>
  <c r="BP79" i="8"/>
  <c r="BF79" i="8"/>
  <c r="AZ79" i="8"/>
  <c r="AP79" i="8"/>
  <c r="AJ79" i="8"/>
  <c r="Z79" i="8"/>
  <c r="T79" i="8"/>
  <c r="J79" i="8"/>
  <c r="MB78" i="8"/>
  <c r="LR78" i="8"/>
  <c r="LL78" i="8"/>
  <c r="LB78" i="8"/>
  <c r="KV78" i="8"/>
  <c r="KL78" i="8"/>
  <c r="KF78" i="8"/>
  <c r="JV78" i="8"/>
  <c r="JP78" i="8"/>
  <c r="JF78" i="8"/>
  <c r="IZ78" i="8"/>
  <c r="IP78" i="8"/>
  <c r="IJ78" i="8"/>
  <c r="HZ78" i="8"/>
  <c r="HT78" i="8"/>
  <c r="HJ78" i="8"/>
  <c r="HD78" i="8"/>
  <c r="GT78" i="8"/>
  <c r="GN78" i="8"/>
  <c r="GD78" i="8"/>
  <c r="FX78" i="8"/>
  <c r="FN78" i="8"/>
  <c r="FH78" i="8"/>
  <c r="EX78" i="8"/>
  <c r="ER78" i="8"/>
  <c r="EH78" i="8"/>
  <c r="EB78" i="8"/>
  <c r="DR78" i="8"/>
  <c r="DL78" i="8"/>
  <c r="DB78" i="8"/>
  <c r="CV78" i="8"/>
  <c r="CL78" i="8"/>
  <c r="CF78" i="8"/>
  <c r="BV78" i="8"/>
  <c r="BP78" i="8"/>
  <c r="BF78" i="8"/>
  <c r="AZ78" i="8"/>
  <c r="AP78" i="8"/>
  <c r="AJ78" i="8"/>
  <c r="Z78" i="8"/>
  <c r="T78" i="8"/>
  <c r="J78" i="8"/>
  <c r="MB77" i="8"/>
  <c r="LR77" i="8"/>
  <c r="LL77" i="8"/>
  <c r="LB77" i="8"/>
  <c r="KV77" i="8"/>
  <c r="KL77" i="8"/>
  <c r="KF77" i="8"/>
  <c r="JV77" i="8"/>
  <c r="JP77" i="8"/>
  <c r="JF77" i="8"/>
  <c r="IZ77" i="8"/>
  <c r="IP77" i="8"/>
  <c r="IJ77" i="8"/>
  <c r="HZ77" i="8"/>
  <c r="HT77" i="8"/>
  <c r="HJ77" i="8"/>
  <c r="HD77" i="8"/>
  <c r="GT77" i="8"/>
  <c r="GN77" i="8"/>
  <c r="GD77" i="8"/>
  <c r="FX77" i="8"/>
  <c r="FN77" i="8"/>
  <c r="FH77" i="8"/>
  <c r="EX77" i="8"/>
  <c r="ER77" i="8"/>
  <c r="EH77" i="8"/>
  <c r="EB77" i="8"/>
  <c r="DR77" i="8"/>
  <c r="DL77" i="8"/>
  <c r="DB77" i="8"/>
  <c r="CV77" i="8"/>
  <c r="CL77" i="8"/>
  <c r="CF77" i="8"/>
  <c r="BV77" i="8"/>
  <c r="BP77" i="8"/>
  <c r="BF77" i="8"/>
  <c r="AZ77" i="8"/>
  <c r="AP77" i="8"/>
  <c r="AJ77" i="8"/>
  <c r="Z77" i="8"/>
  <c r="T77" i="8"/>
  <c r="J77" i="8"/>
  <c r="MB76" i="8"/>
  <c r="LR76" i="8"/>
  <c r="LL76" i="8"/>
  <c r="LB76" i="8"/>
  <c r="KV76" i="8"/>
  <c r="KL76" i="8"/>
  <c r="KF76" i="8"/>
  <c r="JV76" i="8"/>
  <c r="JP76" i="8"/>
  <c r="JF76" i="8"/>
  <c r="IZ76" i="8"/>
  <c r="IP76" i="8"/>
  <c r="IJ76" i="8"/>
  <c r="HZ76" i="8"/>
  <c r="HT76" i="8"/>
  <c r="HJ76" i="8"/>
  <c r="HD76" i="8"/>
  <c r="GT76" i="8"/>
  <c r="GN76" i="8"/>
  <c r="GD76" i="8"/>
  <c r="FX76" i="8"/>
  <c r="FN76" i="8"/>
  <c r="FH76" i="8"/>
  <c r="EX76" i="8"/>
  <c r="ER76" i="8"/>
  <c r="EH76" i="8"/>
  <c r="EB76" i="8"/>
  <c r="DR76" i="8"/>
  <c r="DL76" i="8"/>
  <c r="DB76" i="8"/>
  <c r="CV76" i="8"/>
  <c r="CL76" i="8"/>
  <c r="CF76" i="8"/>
  <c r="BV76" i="8"/>
  <c r="BP76" i="8"/>
  <c r="BF76" i="8"/>
  <c r="AZ76" i="8"/>
  <c r="AP76" i="8"/>
  <c r="AJ76" i="8"/>
  <c r="Z76" i="8"/>
  <c r="T76" i="8"/>
  <c r="J76" i="8"/>
  <c r="MB75" i="8"/>
  <c r="LR75" i="8"/>
  <c r="LL75" i="8"/>
  <c r="LB75" i="8"/>
  <c r="KV75" i="8"/>
  <c r="KL75" i="8"/>
  <c r="KF75" i="8"/>
  <c r="JV75" i="8"/>
  <c r="JP75" i="8"/>
  <c r="JF75" i="8"/>
  <c r="IZ75" i="8"/>
  <c r="IP75" i="8"/>
  <c r="IJ75" i="8"/>
  <c r="HZ75" i="8"/>
  <c r="HT75" i="8"/>
  <c r="HJ75" i="8"/>
  <c r="HD75" i="8"/>
  <c r="GT75" i="8"/>
  <c r="GN75" i="8"/>
  <c r="GD75" i="8"/>
  <c r="FX75" i="8"/>
  <c r="FN75" i="8"/>
  <c r="FH75" i="8"/>
  <c r="EX75" i="8"/>
  <c r="ER75" i="8"/>
  <c r="EH75" i="8"/>
  <c r="EB75" i="8"/>
  <c r="DR75" i="8"/>
  <c r="DL75" i="8"/>
  <c r="DB75" i="8"/>
  <c r="CV75" i="8"/>
  <c r="CL75" i="8"/>
  <c r="CF75" i="8"/>
  <c r="BV75" i="8"/>
  <c r="BP75" i="8"/>
  <c r="BF75" i="8"/>
  <c r="AZ75" i="8"/>
  <c r="AP75" i="8"/>
  <c r="AJ75" i="8"/>
  <c r="Z75" i="8"/>
  <c r="T75" i="8"/>
  <c r="J75" i="8"/>
  <c r="MB74" i="8"/>
  <c r="LR74" i="8"/>
  <c r="LL74" i="8"/>
  <c r="LB74" i="8"/>
  <c r="KV74" i="8"/>
  <c r="KL74" i="8"/>
  <c r="KF74" i="8"/>
  <c r="JV74" i="8"/>
  <c r="JP74" i="8"/>
  <c r="JF74" i="8"/>
  <c r="IZ74" i="8"/>
  <c r="IP74" i="8"/>
  <c r="IJ74" i="8"/>
  <c r="HZ74" i="8"/>
  <c r="HT74" i="8"/>
  <c r="HJ74" i="8"/>
  <c r="HD74" i="8"/>
  <c r="GT74" i="8"/>
  <c r="GN74" i="8"/>
  <c r="GD74" i="8"/>
  <c r="FX74" i="8"/>
  <c r="FN74" i="8"/>
  <c r="FH74" i="8"/>
  <c r="EX74" i="8"/>
  <c r="ER74" i="8"/>
  <c r="EH74" i="8"/>
  <c r="EB74" i="8"/>
  <c r="DR74" i="8"/>
  <c r="DL74" i="8"/>
  <c r="DB74" i="8"/>
  <c r="CV74" i="8"/>
  <c r="CL74" i="8"/>
  <c r="CF74" i="8"/>
  <c r="BV74" i="8"/>
  <c r="BP74" i="8"/>
  <c r="BF74" i="8"/>
  <c r="AZ74" i="8"/>
  <c r="AP74" i="8"/>
  <c r="AJ74" i="8"/>
  <c r="Z74" i="8"/>
  <c r="T74" i="8"/>
  <c r="J74" i="8"/>
  <c r="MB73" i="8"/>
  <c r="LR73" i="8"/>
  <c r="LL73" i="8"/>
  <c r="LB73" i="8"/>
  <c r="KV73" i="8"/>
  <c r="KL73" i="8"/>
  <c r="KF73" i="8"/>
  <c r="JV73" i="8"/>
  <c r="JP73" i="8"/>
  <c r="JF73" i="8"/>
  <c r="IZ73" i="8"/>
  <c r="IP73" i="8"/>
  <c r="IJ73" i="8"/>
  <c r="HZ73" i="8"/>
  <c r="HT73" i="8"/>
  <c r="HJ73" i="8"/>
  <c r="HD73" i="8"/>
  <c r="GT73" i="8"/>
  <c r="GN73" i="8"/>
  <c r="GD73" i="8"/>
  <c r="FX73" i="8"/>
  <c r="FN73" i="8"/>
  <c r="FH73" i="8"/>
  <c r="EX73" i="8"/>
  <c r="ER73" i="8"/>
  <c r="EH73" i="8"/>
  <c r="EB73" i="8"/>
  <c r="DR73" i="8"/>
  <c r="DL73" i="8"/>
  <c r="DB73" i="8"/>
  <c r="CV73" i="8"/>
  <c r="CL73" i="8"/>
  <c r="CF73" i="8"/>
  <c r="BV73" i="8"/>
  <c r="BP73" i="8"/>
  <c r="BF73" i="8"/>
  <c r="AZ73" i="8"/>
  <c r="AP73" i="8"/>
  <c r="AJ73" i="8"/>
  <c r="Z73" i="8"/>
  <c r="T73" i="8"/>
  <c r="J73" i="8"/>
  <c r="MB72" i="8"/>
  <c r="LR72" i="8"/>
  <c r="LL72" i="8"/>
  <c r="LB72" i="8"/>
  <c r="KV72" i="8"/>
  <c r="KL72" i="8"/>
  <c r="KF72" i="8"/>
  <c r="JV72" i="8"/>
  <c r="JP72" i="8"/>
  <c r="JF72" i="8"/>
  <c r="IZ72" i="8"/>
  <c r="IP72" i="8"/>
  <c r="IJ72" i="8"/>
  <c r="HZ72" i="8"/>
  <c r="HT72" i="8"/>
  <c r="HJ72" i="8"/>
  <c r="HD72" i="8"/>
  <c r="GT72" i="8"/>
  <c r="GN72" i="8"/>
  <c r="GD72" i="8"/>
  <c r="FX72" i="8"/>
  <c r="FN72" i="8"/>
  <c r="FH72" i="8"/>
  <c r="EX72" i="8"/>
  <c r="ER72" i="8"/>
  <c r="EH72" i="8"/>
  <c r="EB72" i="8"/>
  <c r="DR72" i="8"/>
  <c r="DL72" i="8"/>
  <c r="DB72" i="8"/>
  <c r="CV72" i="8"/>
  <c r="CL72" i="8"/>
  <c r="CF72" i="8"/>
  <c r="BV72" i="8"/>
  <c r="BP72" i="8"/>
  <c r="BF72" i="8"/>
  <c r="AZ72" i="8"/>
  <c r="AP72" i="8"/>
  <c r="AJ72" i="8"/>
  <c r="Z72" i="8"/>
  <c r="T72" i="8"/>
  <c r="J72" i="8"/>
  <c r="MB71" i="8"/>
  <c r="LR71" i="8"/>
  <c r="LL71" i="8"/>
  <c r="LB71" i="8"/>
  <c r="KV71" i="8"/>
  <c r="KL71" i="8"/>
  <c r="KF71" i="8"/>
  <c r="JV71" i="8"/>
  <c r="JP71" i="8"/>
  <c r="JF71" i="8"/>
  <c r="IZ71" i="8"/>
  <c r="IP71" i="8"/>
  <c r="IJ71" i="8"/>
  <c r="HZ71" i="8"/>
  <c r="HT71" i="8"/>
  <c r="HJ71" i="8"/>
  <c r="HD71" i="8"/>
  <c r="GT71" i="8"/>
  <c r="GN71" i="8"/>
  <c r="GD71" i="8"/>
  <c r="FX71" i="8"/>
  <c r="FN71" i="8"/>
  <c r="FH71" i="8"/>
  <c r="EX71" i="8"/>
  <c r="ER71" i="8"/>
  <c r="EH71" i="8"/>
  <c r="EB71" i="8"/>
  <c r="DR71" i="8"/>
  <c r="DL71" i="8"/>
  <c r="DB71" i="8"/>
  <c r="CV71" i="8"/>
  <c r="CL71" i="8"/>
  <c r="CF71" i="8"/>
  <c r="BV71" i="8"/>
  <c r="BP71" i="8"/>
  <c r="BF71" i="8"/>
  <c r="AZ71" i="8"/>
  <c r="AP71" i="8"/>
  <c r="AJ71" i="8"/>
  <c r="Z71" i="8"/>
  <c r="T71" i="8"/>
  <c r="J71" i="8"/>
  <c r="MB70" i="8"/>
  <c r="LR70" i="8"/>
  <c r="LL70" i="8"/>
  <c r="LB70" i="8"/>
  <c r="KV70" i="8"/>
  <c r="KL70" i="8"/>
  <c r="KF70" i="8"/>
  <c r="JV70" i="8"/>
  <c r="JP70" i="8"/>
  <c r="JF70" i="8"/>
  <c r="IZ70" i="8"/>
  <c r="IP70" i="8"/>
  <c r="IJ70" i="8"/>
  <c r="HZ70" i="8"/>
  <c r="HT70" i="8"/>
  <c r="HJ70" i="8"/>
  <c r="HD70" i="8"/>
  <c r="GT70" i="8"/>
  <c r="GN70" i="8"/>
  <c r="GD70" i="8"/>
  <c r="FX70" i="8"/>
  <c r="FN70" i="8"/>
  <c r="FH70" i="8"/>
  <c r="EX70" i="8"/>
  <c r="ER70" i="8"/>
  <c r="EH70" i="8"/>
  <c r="EB70" i="8"/>
  <c r="DR70" i="8"/>
  <c r="DL70" i="8"/>
  <c r="DB70" i="8"/>
  <c r="CV70" i="8"/>
  <c r="CL70" i="8"/>
  <c r="CF70" i="8"/>
  <c r="BV70" i="8"/>
  <c r="BP70" i="8"/>
  <c r="BF70" i="8"/>
  <c r="AZ70" i="8"/>
  <c r="AP70" i="8"/>
  <c r="AJ70" i="8"/>
  <c r="Z70" i="8"/>
  <c r="T70" i="8"/>
  <c r="J70" i="8"/>
  <c r="MB69" i="8"/>
  <c r="LR69" i="8"/>
  <c r="LL69" i="8"/>
  <c r="LB69" i="8"/>
  <c r="KV69" i="8"/>
  <c r="KL69" i="8"/>
  <c r="KF69" i="8"/>
  <c r="JV69" i="8"/>
  <c r="JP69" i="8"/>
  <c r="JF69" i="8"/>
  <c r="IZ69" i="8"/>
  <c r="IP69" i="8"/>
  <c r="IJ69" i="8"/>
  <c r="HZ69" i="8"/>
  <c r="HT69" i="8"/>
  <c r="HJ69" i="8"/>
  <c r="HD69" i="8"/>
  <c r="GT69" i="8"/>
  <c r="GN69" i="8"/>
  <c r="GD69" i="8"/>
  <c r="FX69" i="8"/>
  <c r="FN69" i="8"/>
  <c r="FH69" i="8"/>
  <c r="EX69" i="8"/>
  <c r="ER69" i="8"/>
  <c r="EH69" i="8"/>
  <c r="EB69" i="8"/>
  <c r="DR69" i="8"/>
  <c r="DL69" i="8"/>
  <c r="DB69" i="8"/>
  <c r="CV69" i="8"/>
  <c r="CL69" i="8"/>
  <c r="CF69" i="8"/>
  <c r="BV69" i="8"/>
  <c r="BP69" i="8"/>
  <c r="BF69" i="8"/>
  <c r="AZ69" i="8"/>
  <c r="AP69" i="8"/>
  <c r="AJ69" i="8"/>
  <c r="Z69" i="8"/>
  <c r="T69" i="8"/>
  <c r="J69" i="8"/>
  <c r="MB68" i="8"/>
  <c r="LR68" i="8"/>
  <c r="LL68" i="8"/>
  <c r="LB68" i="8"/>
  <c r="KV68" i="8"/>
  <c r="KL68" i="8"/>
  <c r="KF68" i="8"/>
  <c r="JV68" i="8"/>
  <c r="JP68" i="8"/>
  <c r="JF68" i="8"/>
  <c r="IZ68" i="8"/>
  <c r="IP68" i="8"/>
  <c r="IJ68" i="8"/>
  <c r="HZ68" i="8"/>
  <c r="HT68" i="8"/>
  <c r="HJ68" i="8"/>
  <c r="HD68" i="8"/>
  <c r="GT68" i="8"/>
  <c r="GN68" i="8"/>
  <c r="GD68" i="8"/>
  <c r="FX68" i="8"/>
  <c r="FN68" i="8"/>
  <c r="FH68" i="8"/>
  <c r="EX68" i="8"/>
  <c r="ER68" i="8"/>
  <c r="EH68" i="8"/>
  <c r="EB68" i="8"/>
  <c r="DR68" i="8"/>
  <c r="DL68" i="8"/>
  <c r="DB68" i="8"/>
  <c r="CV68" i="8"/>
  <c r="CL68" i="8"/>
  <c r="CF68" i="8"/>
  <c r="BV68" i="8"/>
  <c r="BP68" i="8"/>
  <c r="BF68" i="8"/>
  <c r="AZ68" i="8"/>
  <c r="AP68" i="8"/>
  <c r="AJ68" i="8"/>
  <c r="Z68" i="8"/>
  <c r="T68" i="8"/>
  <c r="J68" i="8"/>
  <c r="MB67" i="8"/>
  <c r="LR67" i="8"/>
  <c r="LL67" i="8"/>
  <c r="LB67" i="8"/>
  <c r="KV67" i="8"/>
  <c r="KL67" i="8"/>
  <c r="KF67" i="8"/>
  <c r="JV67" i="8"/>
  <c r="JP67" i="8"/>
  <c r="JF67" i="8"/>
  <c r="IZ67" i="8"/>
  <c r="IP67" i="8"/>
  <c r="IJ67" i="8"/>
  <c r="HZ67" i="8"/>
  <c r="HT67" i="8"/>
  <c r="HJ67" i="8"/>
  <c r="HD67" i="8"/>
  <c r="GT67" i="8"/>
  <c r="GN67" i="8"/>
  <c r="GD67" i="8"/>
  <c r="FX67" i="8"/>
  <c r="FN67" i="8"/>
  <c r="FH67" i="8"/>
  <c r="EX67" i="8"/>
  <c r="ER67" i="8"/>
  <c r="EH67" i="8"/>
  <c r="EB67" i="8"/>
  <c r="DR67" i="8"/>
  <c r="DL67" i="8"/>
  <c r="DB67" i="8"/>
  <c r="CV67" i="8"/>
  <c r="CL67" i="8"/>
  <c r="CF67" i="8"/>
  <c r="BV67" i="8"/>
  <c r="BP67" i="8"/>
  <c r="BF67" i="8"/>
  <c r="AZ67" i="8"/>
  <c r="AP67" i="8"/>
  <c r="AJ67" i="8"/>
  <c r="Z67" i="8"/>
  <c r="T67" i="8"/>
  <c r="J67" i="8"/>
  <c r="MB66" i="8"/>
  <c r="LR66" i="8"/>
  <c r="LL66" i="8"/>
  <c r="LB66" i="8"/>
  <c r="KV66" i="8"/>
  <c r="KL66" i="8"/>
  <c r="KF66" i="8"/>
  <c r="JV66" i="8"/>
  <c r="JP66" i="8"/>
  <c r="JF66" i="8"/>
  <c r="IZ66" i="8"/>
  <c r="IP66" i="8"/>
  <c r="IJ66" i="8"/>
  <c r="HZ66" i="8"/>
  <c r="HT66" i="8"/>
  <c r="HJ66" i="8"/>
  <c r="HD66" i="8"/>
  <c r="GT66" i="8"/>
  <c r="GN66" i="8"/>
  <c r="GD66" i="8"/>
  <c r="FX66" i="8"/>
  <c r="FN66" i="8"/>
  <c r="FH66" i="8"/>
  <c r="EX66" i="8"/>
  <c r="ER66" i="8"/>
  <c r="EH66" i="8"/>
  <c r="EB66" i="8"/>
  <c r="DR66" i="8"/>
  <c r="DL66" i="8"/>
  <c r="DB66" i="8"/>
  <c r="CV66" i="8"/>
  <c r="CL66" i="8"/>
  <c r="CF66" i="8"/>
  <c r="BV66" i="8"/>
  <c r="BP66" i="8"/>
  <c r="BF66" i="8"/>
  <c r="AZ66" i="8"/>
  <c r="AP66" i="8"/>
  <c r="AJ66" i="8"/>
  <c r="Z66" i="8"/>
  <c r="T66" i="8"/>
  <c r="J66" i="8"/>
  <c r="MB65" i="8"/>
  <c r="LR65" i="8"/>
  <c r="LL65" i="8"/>
  <c r="LB65" i="8"/>
  <c r="KV65" i="8"/>
  <c r="KL65" i="8"/>
  <c r="KF65" i="8"/>
  <c r="JV65" i="8"/>
  <c r="JP65" i="8"/>
  <c r="JF65" i="8"/>
  <c r="IZ65" i="8"/>
  <c r="IP65" i="8"/>
  <c r="IJ65" i="8"/>
  <c r="HZ65" i="8"/>
  <c r="HT65" i="8"/>
  <c r="HJ65" i="8"/>
  <c r="HD65" i="8"/>
  <c r="GT65" i="8"/>
  <c r="GN65" i="8"/>
  <c r="GD65" i="8"/>
  <c r="FX65" i="8"/>
  <c r="FN65" i="8"/>
  <c r="FH65" i="8"/>
  <c r="EX65" i="8"/>
  <c r="ER65" i="8"/>
  <c r="EH65" i="8"/>
  <c r="EB65" i="8"/>
  <c r="DR65" i="8"/>
  <c r="DL65" i="8"/>
  <c r="DB65" i="8"/>
  <c r="CV65" i="8"/>
  <c r="CL65" i="8"/>
  <c r="CF65" i="8"/>
  <c r="BV65" i="8"/>
  <c r="BP65" i="8"/>
  <c r="BF65" i="8"/>
  <c r="AZ65" i="8"/>
  <c r="AP65" i="8"/>
  <c r="AJ65" i="8"/>
  <c r="Z65" i="8"/>
  <c r="T65" i="8"/>
  <c r="J65" i="8"/>
  <c r="MB64" i="8"/>
  <c r="LR64" i="8"/>
  <c r="LL64" i="8"/>
  <c r="LB64" i="8"/>
  <c r="KV64" i="8"/>
  <c r="KL64" i="8"/>
  <c r="KF64" i="8"/>
  <c r="JV64" i="8"/>
  <c r="JP64" i="8"/>
  <c r="JF64" i="8"/>
  <c r="IZ64" i="8"/>
  <c r="IP64" i="8"/>
  <c r="IJ64" i="8"/>
  <c r="HZ64" i="8"/>
  <c r="HT64" i="8"/>
  <c r="HJ64" i="8"/>
  <c r="HD64" i="8"/>
  <c r="GT64" i="8"/>
  <c r="GN64" i="8"/>
  <c r="GD64" i="8"/>
  <c r="FX64" i="8"/>
  <c r="FN64" i="8"/>
  <c r="FH64" i="8"/>
  <c r="EX64" i="8"/>
  <c r="ER64" i="8"/>
  <c r="EH64" i="8"/>
  <c r="EB64" i="8"/>
  <c r="DR64" i="8"/>
  <c r="DL64" i="8"/>
  <c r="DB64" i="8"/>
  <c r="CV64" i="8"/>
  <c r="CL64" i="8"/>
  <c r="CF64" i="8"/>
  <c r="BV64" i="8"/>
  <c r="BP64" i="8"/>
  <c r="BF64" i="8"/>
  <c r="AZ64" i="8"/>
  <c r="AP64" i="8"/>
  <c r="AJ64" i="8"/>
  <c r="Z64" i="8"/>
  <c r="T64" i="8"/>
  <c r="J64" i="8"/>
  <c r="MB63" i="8"/>
  <c r="LR63" i="8"/>
  <c r="LL63" i="8"/>
  <c r="LB63" i="8"/>
  <c r="KV63" i="8"/>
  <c r="KL63" i="8"/>
  <c r="KF63" i="8"/>
  <c r="JV63" i="8"/>
  <c r="JP63" i="8"/>
  <c r="JF63" i="8"/>
  <c r="IZ63" i="8"/>
  <c r="IP63" i="8"/>
  <c r="IJ63" i="8"/>
  <c r="HZ63" i="8"/>
  <c r="HT63" i="8"/>
  <c r="HJ63" i="8"/>
  <c r="HD63" i="8"/>
  <c r="GT63" i="8"/>
  <c r="GN63" i="8"/>
  <c r="GD63" i="8"/>
  <c r="FX63" i="8"/>
  <c r="FN63" i="8"/>
  <c r="FH63" i="8"/>
  <c r="EX63" i="8"/>
  <c r="ER63" i="8"/>
  <c r="EH63" i="8"/>
  <c r="EB63" i="8"/>
  <c r="DR63" i="8"/>
  <c r="DL63" i="8"/>
  <c r="DB63" i="8"/>
  <c r="CV63" i="8"/>
  <c r="CL63" i="8"/>
  <c r="CF63" i="8"/>
  <c r="BV63" i="8"/>
  <c r="BP63" i="8"/>
  <c r="BF63" i="8"/>
  <c r="AZ63" i="8"/>
  <c r="AP63" i="8"/>
  <c r="AJ63" i="8"/>
  <c r="Z63" i="8"/>
  <c r="T63" i="8"/>
  <c r="J63" i="8"/>
  <c r="MB62" i="8"/>
  <c r="LR62" i="8"/>
  <c r="LL62" i="8"/>
  <c r="LB62" i="8"/>
  <c r="KV62" i="8"/>
  <c r="KL62" i="8"/>
  <c r="KF62" i="8"/>
  <c r="JV62" i="8"/>
  <c r="JP62" i="8"/>
  <c r="JF62" i="8"/>
  <c r="IZ62" i="8"/>
  <c r="IP62" i="8"/>
  <c r="IJ62" i="8"/>
  <c r="HZ62" i="8"/>
  <c r="HT62" i="8"/>
  <c r="HJ62" i="8"/>
  <c r="HD62" i="8"/>
  <c r="GT62" i="8"/>
  <c r="GN62" i="8"/>
  <c r="GD62" i="8"/>
  <c r="FX62" i="8"/>
  <c r="FN62" i="8"/>
  <c r="FH62" i="8"/>
  <c r="EX62" i="8"/>
  <c r="ER62" i="8"/>
  <c r="EH62" i="8"/>
  <c r="EB62" i="8"/>
  <c r="DR62" i="8"/>
  <c r="DL62" i="8"/>
  <c r="DB62" i="8"/>
  <c r="CV62" i="8"/>
  <c r="CL62" i="8"/>
  <c r="CF62" i="8"/>
  <c r="BV62" i="8"/>
  <c r="BP62" i="8"/>
  <c r="BF62" i="8"/>
  <c r="AZ62" i="8"/>
  <c r="AP62" i="8"/>
  <c r="AJ62" i="8"/>
  <c r="Z62" i="8"/>
  <c r="T62" i="8"/>
  <c r="J62" i="8"/>
  <c r="MB61" i="8"/>
  <c r="LR61" i="8"/>
  <c r="LL61" i="8"/>
  <c r="LB61" i="8"/>
  <c r="KV61" i="8"/>
  <c r="KL61" i="8"/>
  <c r="KF61" i="8"/>
  <c r="JV61" i="8"/>
  <c r="JP61" i="8"/>
  <c r="JF61" i="8"/>
  <c r="IZ61" i="8"/>
  <c r="IP61" i="8"/>
  <c r="IJ61" i="8"/>
  <c r="HZ61" i="8"/>
  <c r="HT61" i="8"/>
  <c r="HJ61" i="8"/>
  <c r="HD61" i="8"/>
  <c r="GT61" i="8"/>
  <c r="GN61" i="8"/>
  <c r="GD61" i="8"/>
  <c r="FX61" i="8"/>
  <c r="FN61" i="8"/>
  <c r="FH61" i="8"/>
  <c r="EX61" i="8"/>
  <c r="ER61" i="8"/>
  <c r="EH61" i="8"/>
  <c r="EB61" i="8"/>
  <c r="DR61" i="8"/>
  <c r="DL61" i="8"/>
  <c r="DB61" i="8"/>
  <c r="CV61" i="8"/>
  <c r="CL61" i="8"/>
  <c r="CF61" i="8"/>
  <c r="BV61" i="8"/>
  <c r="BP61" i="8"/>
  <c r="BF61" i="8"/>
  <c r="AZ61" i="8"/>
  <c r="AP61" i="8"/>
  <c r="AJ61" i="8"/>
  <c r="Z61" i="8"/>
  <c r="T61" i="8"/>
  <c r="J61" i="8"/>
  <c r="MB60" i="8"/>
  <c r="LR60" i="8"/>
  <c r="LL60" i="8"/>
  <c r="LB60" i="8"/>
  <c r="KV60" i="8"/>
  <c r="KL60" i="8"/>
  <c r="KF60" i="8"/>
  <c r="JV60" i="8"/>
  <c r="JP60" i="8"/>
  <c r="JF60" i="8"/>
  <c r="IZ60" i="8"/>
  <c r="IP60" i="8"/>
  <c r="IJ60" i="8"/>
  <c r="HZ60" i="8"/>
  <c r="HT60" i="8"/>
  <c r="HJ60" i="8"/>
  <c r="HD60" i="8"/>
  <c r="GT60" i="8"/>
  <c r="GN60" i="8"/>
  <c r="GD60" i="8"/>
  <c r="FX60" i="8"/>
  <c r="FN60" i="8"/>
  <c r="FH60" i="8"/>
  <c r="EX60" i="8"/>
  <c r="ER60" i="8"/>
  <c r="EH60" i="8"/>
  <c r="EB60" i="8"/>
  <c r="DR60" i="8"/>
  <c r="DL60" i="8"/>
  <c r="DB60" i="8"/>
  <c r="CV60" i="8"/>
  <c r="CL60" i="8"/>
  <c r="CF60" i="8"/>
  <c r="BV60" i="8"/>
  <c r="BP60" i="8"/>
  <c r="BF60" i="8"/>
  <c r="AZ60" i="8"/>
  <c r="AP60" i="8"/>
  <c r="AJ60" i="8"/>
  <c r="Z60" i="8"/>
  <c r="T60" i="8"/>
  <c r="J60" i="8"/>
  <c r="MB59" i="8"/>
  <c r="LR59" i="8"/>
  <c r="LL59" i="8"/>
  <c r="LB59" i="8"/>
  <c r="KV59" i="8"/>
  <c r="KL59" i="8"/>
  <c r="KF59" i="8"/>
  <c r="JV59" i="8"/>
  <c r="JP59" i="8"/>
  <c r="JF59" i="8"/>
  <c r="IZ59" i="8"/>
  <c r="IP59" i="8"/>
  <c r="IJ59" i="8"/>
  <c r="HZ59" i="8"/>
  <c r="HT59" i="8"/>
  <c r="HJ59" i="8"/>
  <c r="HD59" i="8"/>
  <c r="GT59" i="8"/>
  <c r="GN59" i="8"/>
  <c r="GD59" i="8"/>
  <c r="FX59" i="8"/>
  <c r="FN59" i="8"/>
  <c r="FH59" i="8"/>
  <c r="EX59" i="8"/>
  <c r="ER59" i="8"/>
  <c r="EH59" i="8"/>
  <c r="EB59" i="8"/>
  <c r="DR59" i="8"/>
  <c r="DL59" i="8"/>
  <c r="DB59" i="8"/>
  <c r="CV59" i="8"/>
  <c r="CL59" i="8"/>
  <c r="CF59" i="8"/>
  <c r="BV59" i="8"/>
  <c r="BP59" i="8"/>
  <c r="BF59" i="8"/>
  <c r="AZ59" i="8"/>
  <c r="AP59" i="8"/>
  <c r="AJ59" i="8"/>
  <c r="Z59" i="8"/>
  <c r="T59" i="8"/>
  <c r="J59" i="8"/>
  <c r="MB58" i="8"/>
  <c r="LR58" i="8"/>
  <c r="LL58" i="8"/>
  <c r="LB58" i="8"/>
  <c r="KV58" i="8"/>
  <c r="KL58" i="8"/>
  <c r="KF58" i="8"/>
  <c r="JV58" i="8"/>
  <c r="JP58" i="8"/>
  <c r="JF58" i="8"/>
  <c r="IZ58" i="8"/>
  <c r="IP58" i="8"/>
  <c r="IJ58" i="8"/>
  <c r="HZ58" i="8"/>
  <c r="HT58" i="8"/>
  <c r="HJ58" i="8"/>
  <c r="HD58" i="8"/>
  <c r="GT58" i="8"/>
  <c r="GN58" i="8"/>
  <c r="GD58" i="8"/>
  <c r="FX58" i="8"/>
  <c r="FN58" i="8"/>
  <c r="FH58" i="8"/>
  <c r="EX58" i="8"/>
  <c r="ER58" i="8"/>
  <c r="EH58" i="8"/>
  <c r="EB58" i="8"/>
  <c r="DR58" i="8"/>
  <c r="DL58" i="8"/>
  <c r="DB58" i="8"/>
  <c r="CV58" i="8"/>
  <c r="CL58" i="8"/>
  <c r="CF58" i="8"/>
  <c r="BV58" i="8"/>
  <c r="BP58" i="8"/>
  <c r="BF58" i="8"/>
  <c r="AZ58" i="8"/>
  <c r="AP58" i="8"/>
  <c r="AJ58" i="8"/>
  <c r="Z58" i="8"/>
  <c r="T58" i="8"/>
  <c r="J58" i="8"/>
  <c r="MB57" i="8"/>
  <c r="LR57" i="8"/>
  <c r="LL57" i="8"/>
  <c r="LB57" i="8"/>
  <c r="KV57" i="8"/>
  <c r="KL57" i="8"/>
  <c r="KF57" i="8"/>
  <c r="JV57" i="8"/>
  <c r="JP57" i="8"/>
  <c r="JF57" i="8"/>
  <c r="IZ57" i="8"/>
  <c r="IP57" i="8"/>
  <c r="IJ57" i="8"/>
  <c r="HZ57" i="8"/>
  <c r="HT57" i="8"/>
  <c r="HJ57" i="8"/>
  <c r="HD57" i="8"/>
  <c r="GT57" i="8"/>
  <c r="GN57" i="8"/>
  <c r="GD57" i="8"/>
  <c r="FX57" i="8"/>
  <c r="FN57" i="8"/>
  <c r="FH57" i="8"/>
  <c r="EX57" i="8"/>
  <c r="ER57" i="8"/>
  <c r="EH57" i="8"/>
  <c r="EB57" i="8"/>
  <c r="DR57" i="8"/>
  <c r="DL57" i="8"/>
  <c r="DB57" i="8"/>
  <c r="CV57" i="8"/>
  <c r="CL57" i="8"/>
  <c r="CF57" i="8"/>
  <c r="BV57" i="8"/>
  <c r="BP57" i="8"/>
  <c r="BF57" i="8"/>
  <c r="AZ57" i="8"/>
  <c r="AP57" i="8"/>
  <c r="AJ57" i="8"/>
  <c r="Z57" i="8"/>
  <c r="T57" i="8"/>
  <c r="J57" i="8"/>
  <c r="MB56" i="8"/>
  <c r="LR56" i="8"/>
  <c r="LL56" i="8"/>
  <c r="LB56" i="8"/>
  <c r="KV56" i="8"/>
  <c r="KL56" i="8"/>
  <c r="KF56" i="8"/>
  <c r="JV56" i="8"/>
  <c r="JP56" i="8"/>
  <c r="JF56" i="8"/>
  <c r="IZ56" i="8"/>
  <c r="IP56" i="8"/>
  <c r="IJ56" i="8"/>
  <c r="HZ56" i="8"/>
  <c r="HT56" i="8"/>
  <c r="HJ56" i="8"/>
  <c r="HD56" i="8"/>
  <c r="GT56" i="8"/>
  <c r="GN56" i="8"/>
  <c r="GD56" i="8"/>
  <c r="FX56" i="8"/>
  <c r="FN56" i="8"/>
  <c r="FH56" i="8"/>
  <c r="EX56" i="8"/>
  <c r="ER56" i="8"/>
  <c r="EH56" i="8"/>
  <c r="EB56" i="8"/>
  <c r="DR56" i="8"/>
  <c r="DL56" i="8"/>
  <c r="DB56" i="8"/>
  <c r="CV56" i="8"/>
  <c r="CL56" i="8"/>
  <c r="CF56" i="8"/>
  <c r="BV56" i="8"/>
  <c r="BP56" i="8"/>
  <c r="BF56" i="8"/>
  <c r="AZ56" i="8"/>
  <c r="AP56" i="8"/>
  <c r="AJ56" i="8"/>
  <c r="Z56" i="8"/>
  <c r="T56" i="8"/>
  <c r="J56" i="8"/>
  <c r="MB55" i="8"/>
  <c r="LR55" i="8"/>
  <c r="LL55" i="8"/>
  <c r="LB55" i="8"/>
  <c r="KV55" i="8"/>
  <c r="KL55" i="8"/>
  <c r="KF55" i="8"/>
  <c r="JV55" i="8"/>
  <c r="JP55" i="8"/>
  <c r="JF55" i="8"/>
  <c r="IZ55" i="8"/>
  <c r="IP55" i="8"/>
  <c r="IJ55" i="8"/>
  <c r="HZ55" i="8"/>
  <c r="HT55" i="8"/>
  <c r="HJ55" i="8"/>
  <c r="HD55" i="8"/>
  <c r="GT55" i="8"/>
  <c r="GN55" i="8"/>
  <c r="GD55" i="8"/>
  <c r="FX55" i="8"/>
  <c r="FN55" i="8"/>
  <c r="FH55" i="8"/>
  <c r="EX55" i="8"/>
  <c r="ER55" i="8"/>
  <c r="EH55" i="8"/>
  <c r="EB55" i="8"/>
  <c r="DR55" i="8"/>
  <c r="DL55" i="8"/>
  <c r="DB55" i="8"/>
  <c r="CV55" i="8"/>
  <c r="CL55" i="8"/>
  <c r="CF55" i="8"/>
  <c r="BV55" i="8"/>
  <c r="BP55" i="8"/>
  <c r="BF55" i="8"/>
  <c r="AZ55" i="8"/>
  <c r="AP55" i="8"/>
  <c r="AJ55" i="8"/>
  <c r="Z55" i="8"/>
  <c r="T55" i="8"/>
  <c r="J55" i="8"/>
  <c r="MB54" i="8"/>
  <c r="LR54" i="8"/>
  <c r="LL54" i="8"/>
  <c r="LB54" i="8"/>
  <c r="KV54" i="8"/>
  <c r="KL54" i="8"/>
  <c r="KF54" i="8"/>
  <c r="JV54" i="8"/>
  <c r="JP54" i="8"/>
  <c r="JF54" i="8"/>
  <c r="IZ54" i="8"/>
  <c r="IP54" i="8"/>
  <c r="IJ54" i="8"/>
  <c r="HZ54" i="8"/>
  <c r="HT54" i="8"/>
  <c r="HJ54" i="8"/>
  <c r="HD54" i="8"/>
  <c r="GT54" i="8"/>
  <c r="GN54" i="8"/>
  <c r="GD54" i="8"/>
  <c r="FX54" i="8"/>
  <c r="FN54" i="8"/>
  <c r="FH54" i="8"/>
  <c r="EX54" i="8"/>
  <c r="ER54" i="8"/>
  <c r="EH54" i="8"/>
  <c r="EB54" i="8"/>
  <c r="DR54" i="8"/>
  <c r="DL54" i="8"/>
  <c r="DB54" i="8"/>
  <c r="CV54" i="8"/>
  <c r="CL54" i="8"/>
  <c r="CF54" i="8"/>
  <c r="BV54" i="8"/>
  <c r="BP54" i="8"/>
  <c r="BF54" i="8"/>
  <c r="AZ54" i="8"/>
  <c r="AP54" i="8"/>
  <c r="AJ54" i="8"/>
  <c r="Z54" i="8"/>
  <c r="T54" i="8"/>
  <c r="J54" i="8"/>
  <c r="MB53" i="8"/>
  <c r="LR53" i="8"/>
  <c r="LL53" i="8"/>
  <c r="LB53" i="8"/>
  <c r="KV53" i="8"/>
  <c r="KL53" i="8"/>
  <c r="KF53" i="8"/>
  <c r="JV53" i="8"/>
  <c r="JP53" i="8"/>
  <c r="JF53" i="8"/>
  <c r="IZ53" i="8"/>
  <c r="IP53" i="8"/>
  <c r="IJ53" i="8"/>
  <c r="HZ53" i="8"/>
  <c r="HT53" i="8"/>
  <c r="HJ53" i="8"/>
  <c r="HD53" i="8"/>
  <c r="GT53" i="8"/>
  <c r="GN53" i="8"/>
  <c r="GD53" i="8"/>
  <c r="FX53" i="8"/>
  <c r="FN53" i="8"/>
  <c r="FH53" i="8"/>
  <c r="EX53" i="8"/>
  <c r="ER53" i="8"/>
  <c r="EH53" i="8"/>
  <c r="EB53" i="8"/>
  <c r="DR53" i="8"/>
  <c r="DL53" i="8"/>
  <c r="DB53" i="8"/>
  <c r="CV53" i="8"/>
  <c r="CL53" i="8"/>
  <c r="CF53" i="8"/>
  <c r="BV53" i="8"/>
  <c r="BP53" i="8"/>
  <c r="BF53" i="8"/>
  <c r="AZ53" i="8"/>
  <c r="AP53" i="8"/>
  <c r="AJ53" i="8"/>
  <c r="Z53" i="8"/>
  <c r="T53" i="8"/>
  <c r="J53" i="8"/>
  <c r="MB52" i="8"/>
  <c r="LR52" i="8"/>
  <c r="LL52" i="8"/>
  <c r="LB52" i="8"/>
  <c r="KV52" i="8"/>
  <c r="KL52" i="8"/>
  <c r="KF52" i="8"/>
  <c r="JV52" i="8"/>
  <c r="JP52" i="8"/>
  <c r="JF52" i="8"/>
  <c r="IZ52" i="8"/>
  <c r="IP52" i="8"/>
  <c r="IJ52" i="8"/>
  <c r="HZ52" i="8"/>
  <c r="HT52" i="8"/>
  <c r="HJ52" i="8"/>
  <c r="HD52" i="8"/>
  <c r="GT52" i="8"/>
  <c r="GN52" i="8"/>
  <c r="GD52" i="8"/>
  <c r="FX52" i="8"/>
  <c r="FN52" i="8"/>
  <c r="FH52" i="8"/>
  <c r="EX52" i="8"/>
  <c r="ER52" i="8"/>
  <c r="EH52" i="8"/>
  <c r="EB52" i="8"/>
  <c r="DR52" i="8"/>
  <c r="DL52" i="8"/>
  <c r="DB52" i="8"/>
  <c r="CV52" i="8"/>
  <c r="CL52" i="8"/>
  <c r="CF52" i="8"/>
  <c r="BV52" i="8"/>
  <c r="BP52" i="8"/>
  <c r="BF52" i="8"/>
  <c r="AZ52" i="8"/>
  <c r="AP52" i="8"/>
  <c r="AJ52" i="8"/>
  <c r="Z52" i="8"/>
  <c r="T52" i="8"/>
  <c r="J52" i="8"/>
  <c r="MB51" i="8"/>
  <c r="LR51" i="8"/>
  <c r="LL51" i="8"/>
  <c r="LB51" i="8"/>
  <c r="KV51" i="8"/>
  <c r="KL51" i="8"/>
  <c r="KF51" i="8"/>
  <c r="JV51" i="8"/>
  <c r="JP51" i="8"/>
  <c r="JF51" i="8"/>
  <c r="IZ51" i="8"/>
  <c r="IP51" i="8"/>
  <c r="IJ51" i="8"/>
  <c r="HZ51" i="8"/>
  <c r="HT51" i="8"/>
  <c r="HJ51" i="8"/>
  <c r="HD51" i="8"/>
  <c r="GT51" i="8"/>
  <c r="GN51" i="8"/>
  <c r="GD51" i="8"/>
  <c r="FX51" i="8"/>
  <c r="FN51" i="8"/>
  <c r="FH51" i="8"/>
  <c r="EX51" i="8"/>
  <c r="ER51" i="8"/>
  <c r="EH51" i="8"/>
  <c r="EB51" i="8"/>
  <c r="DR51" i="8"/>
  <c r="DL51" i="8"/>
  <c r="DB51" i="8"/>
  <c r="CV51" i="8"/>
  <c r="CL51" i="8"/>
  <c r="CF51" i="8"/>
  <c r="BV51" i="8"/>
  <c r="BP51" i="8"/>
  <c r="BF51" i="8"/>
  <c r="AZ51" i="8"/>
  <c r="AP51" i="8"/>
  <c r="AJ51" i="8"/>
  <c r="Z51" i="8"/>
  <c r="T51" i="8"/>
  <c r="J51" i="8"/>
  <c r="MB50" i="8"/>
  <c r="LR50" i="8"/>
  <c r="LL50" i="8"/>
  <c r="LB50" i="8"/>
  <c r="KV50" i="8"/>
  <c r="KL50" i="8"/>
  <c r="KF50" i="8"/>
  <c r="JV50" i="8"/>
  <c r="JP50" i="8"/>
  <c r="JF50" i="8"/>
  <c r="IZ50" i="8"/>
  <c r="IP50" i="8"/>
  <c r="IJ50" i="8"/>
  <c r="HZ50" i="8"/>
  <c r="HT50" i="8"/>
  <c r="HJ50" i="8"/>
  <c r="HD50" i="8"/>
  <c r="GT50" i="8"/>
  <c r="GN50" i="8"/>
  <c r="GD50" i="8"/>
  <c r="FX50" i="8"/>
  <c r="FN50" i="8"/>
  <c r="FH50" i="8"/>
  <c r="EX50" i="8"/>
  <c r="ER50" i="8"/>
  <c r="EH50" i="8"/>
  <c r="EB50" i="8"/>
  <c r="DR50" i="8"/>
  <c r="DL50" i="8"/>
  <c r="DB50" i="8"/>
  <c r="CV50" i="8"/>
  <c r="CL50" i="8"/>
  <c r="CF50" i="8"/>
  <c r="BV50" i="8"/>
  <c r="BP50" i="8"/>
  <c r="BF50" i="8"/>
  <c r="AZ50" i="8"/>
  <c r="AP50" i="8"/>
  <c r="AJ50" i="8"/>
  <c r="Z50" i="8"/>
  <c r="T50" i="8"/>
  <c r="J50" i="8"/>
  <c r="MB49" i="8"/>
  <c r="LR49" i="8"/>
  <c r="LL49" i="8"/>
  <c r="LB49" i="8"/>
  <c r="KV49" i="8"/>
  <c r="KL49" i="8"/>
  <c r="KF49" i="8"/>
  <c r="JV49" i="8"/>
  <c r="JP49" i="8"/>
  <c r="JF49" i="8"/>
  <c r="IZ49" i="8"/>
  <c r="IP49" i="8"/>
  <c r="IJ49" i="8"/>
  <c r="HZ49" i="8"/>
  <c r="HT49" i="8"/>
  <c r="HJ49" i="8"/>
  <c r="HD49" i="8"/>
  <c r="GT49" i="8"/>
  <c r="GN49" i="8"/>
  <c r="GD49" i="8"/>
  <c r="FX49" i="8"/>
  <c r="FN49" i="8"/>
  <c r="FH49" i="8"/>
  <c r="EX49" i="8"/>
  <c r="ER49" i="8"/>
  <c r="EH49" i="8"/>
  <c r="EB49" i="8"/>
  <c r="DR49" i="8"/>
  <c r="DL49" i="8"/>
  <c r="DB49" i="8"/>
  <c r="CV49" i="8"/>
  <c r="CL49" i="8"/>
  <c r="CF49" i="8"/>
  <c r="BV49" i="8"/>
  <c r="BP49" i="8"/>
  <c r="BF49" i="8"/>
  <c r="AZ49" i="8"/>
  <c r="AP49" i="8"/>
  <c r="AJ49" i="8"/>
  <c r="Z49" i="8"/>
  <c r="T49" i="8"/>
  <c r="J49" i="8"/>
  <c r="MB48" i="8"/>
  <c r="LR48" i="8"/>
  <c r="LL48" i="8"/>
  <c r="LB48" i="8"/>
  <c r="KV48" i="8"/>
  <c r="KL48" i="8"/>
  <c r="KF48" i="8"/>
  <c r="JV48" i="8"/>
  <c r="JP48" i="8"/>
  <c r="JF48" i="8"/>
  <c r="IZ48" i="8"/>
  <c r="IP48" i="8"/>
  <c r="IJ48" i="8"/>
  <c r="HZ48" i="8"/>
  <c r="HT48" i="8"/>
  <c r="HJ48" i="8"/>
  <c r="HD48" i="8"/>
  <c r="GT48" i="8"/>
  <c r="GN48" i="8"/>
  <c r="GD48" i="8"/>
  <c r="FX48" i="8"/>
  <c r="FN48" i="8"/>
  <c r="FH48" i="8"/>
  <c r="EX48" i="8"/>
  <c r="ER48" i="8"/>
  <c r="EH48" i="8"/>
  <c r="EB48" i="8"/>
  <c r="DR48" i="8"/>
  <c r="DL48" i="8"/>
  <c r="DB48" i="8"/>
  <c r="CV48" i="8"/>
  <c r="CL48" i="8"/>
  <c r="CF48" i="8"/>
  <c r="BV48" i="8"/>
  <c r="BP48" i="8"/>
  <c r="BF48" i="8"/>
  <c r="AZ48" i="8"/>
  <c r="AP48" i="8"/>
  <c r="AJ48" i="8"/>
  <c r="Z48" i="8"/>
  <c r="T48" i="8"/>
  <c r="J48" i="8"/>
  <c r="MB47" i="8"/>
  <c r="LR47" i="8"/>
  <c r="LL47" i="8"/>
  <c r="LB47" i="8"/>
  <c r="KV47" i="8"/>
  <c r="KL47" i="8"/>
  <c r="KF47" i="8"/>
  <c r="JV47" i="8"/>
  <c r="JP47" i="8"/>
  <c r="JF47" i="8"/>
  <c r="IZ47" i="8"/>
  <c r="IP47" i="8"/>
  <c r="IJ47" i="8"/>
  <c r="HZ47" i="8"/>
  <c r="HT47" i="8"/>
  <c r="HJ47" i="8"/>
  <c r="HD47" i="8"/>
  <c r="GT47" i="8"/>
  <c r="GN47" i="8"/>
  <c r="GD47" i="8"/>
  <c r="FX47" i="8"/>
  <c r="FN47" i="8"/>
  <c r="FH47" i="8"/>
  <c r="EX47" i="8"/>
  <c r="ER47" i="8"/>
  <c r="EH47" i="8"/>
  <c r="EB47" i="8"/>
  <c r="DR47" i="8"/>
  <c r="DL47" i="8"/>
  <c r="DB47" i="8"/>
  <c r="CV47" i="8"/>
  <c r="CL47" i="8"/>
  <c r="CF47" i="8"/>
  <c r="BV47" i="8"/>
  <c r="BP47" i="8"/>
  <c r="BF47" i="8"/>
  <c r="AZ47" i="8"/>
  <c r="AP47" i="8"/>
  <c r="AJ47" i="8"/>
  <c r="Z47" i="8"/>
  <c r="T47" i="8"/>
  <c r="J47" i="8"/>
  <c r="MB46" i="8"/>
  <c r="LR46" i="8"/>
  <c r="LL46" i="8"/>
  <c r="LB46" i="8"/>
  <c r="KV46" i="8"/>
  <c r="KL46" i="8"/>
  <c r="KF46" i="8"/>
  <c r="JV46" i="8"/>
  <c r="JP46" i="8"/>
  <c r="JF46" i="8"/>
  <c r="IZ46" i="8"/>
  <c r="IP46" i="8"/>
  <c r="IJ46" i="8"/>
  <c r="HZ46" i="8"/>
  <c r="HT46" i="8"/>
  <c r="HJ46" i="8"/>
  <c r="HD46" i="8"/>
  <c r="GT46" i="8"/>
  <c r="GN46" i="8"/>
  <c r="GD46" i="8"/>
  <c r="FX46" i="8"/>
  <c r="FN46" i="8"/>
  <c r="FH46" i="8"/>
  <c r="EX46" i="8"/>
  <c r="ER46" i="8"/>
  <c r="EH46" i="8"/>
  <c r="EB46" i="8"/>
  <c r="DR46" i="8"/>
  <c r="DL46" i="8"/>
  <c r="DB46" i="8"/>
  <c r="CV46" i="8"/>
  <c r="CL46" i="8"/>
  <c r="CF46" i="8"/>
  <c r="BV46" i="8"/>
  <c r="BP46" i="8"/>
  <c r="BF46" i="8"/>
  <c r="AZ46" i="8"/>
  <c r="AP46" i="8"/>
  <c r="AJ46" i="8"/>
  <c r="Z46" i="8"/>
  <c r="T46" i="8"/>
  <c r="J46" i="8"/>
  <c r="MB45" i="8"/>
  <c r="LR45" i="8"/>
  <c r="LL45" i="8"/>
  <c r="LB45" i="8"/>
  <c r="KV45" i="8"/>
  <c r="KL45" i="8"/>
  <c r="KF45" i="8"/>
  <c r="JV45" i="8"/>
  <c r="JP45" i="8"/>
  <c r="JF45" i="8"/>
  <c r="IZ45" i="8"/>
  <c r="IP45" i="8"/>
  <c r="IJ45" i="8"/>
  <c r="HZ45" i="8"/>
  <c r="HT45" i="8"/>
  <c r="HJ45" i="8"/>
  <c r="HD45" i="8"/>
  <c r="GT45" i="8"/>
  <c r="GN45" i="8"/>
  <c r="GD45" i="8"/>
  <c r="FX45" i="8"/>
  <c r="FN45" i="8"/>
  <c r="FH45" i="8"/>
  <c r="EX45" i="8"/>
  <c r="ER45" i="8"/>
  <c r="EH45" i="8"/>
  <c r="EB45" i="8"/>
  <c r="DR45" i="8"/>
  <c r="DL45" i="8"/>
  <c r="DB45" i="8"/>
  <c r="CV45" i="8"/>
  <c r="CL45" i="8"/>
  <c r="CF45" i="8"/>
  <c r="BV45" i="8"/>
  <c r="BP45" i="8"/>
  <c r="BF45" i="8"/>
  <c r="AZ45" i="8"/>
  <c r="AP45" i="8"/>
  <c r="AJ45" i="8"/>
  <c r="Z45" i="8"/>
  <c r="T45" i="8"/>
  <c r="J45" i="8"/>
  <c r="MB44" i="8"/>
  <c r="LR44" i="8"/>
  <c r="LL44" i="8"/>
  <c r="LB44" i="8"/>
  <c r="KV44" i="8"/>
  <c r="KL44" i="8"/>
  <c r="KF44" i="8"/>
  <c r="JV44" i="8"/>
  <c r="JP44" i="8"/>
  <c r="JF44" i="8"/>
  <c r="IZ44" i="8"/>
  <c r="IP44" i="8"/>
  <c r="IJ44" i="8"/>
  <c r="HZ44" i="8"/>
  <c r="HT44" i="8"/>
  <c r="HJ44" i="8"/>
  <c r="HD44" i="8"/>
  <c r="GT44" i="8"/>
  <c r="GN44" i="8"/>
  <c r="GD44" i="8"/>
  <c r="FX44" i="8"/>
  <c r="FN44" i="8"/>
  <c r="FH44" i="8"/>
  <c r="EX44" i="8"/>
  <c r="ER44" i="8"/>
  <c r="EH44" i="8"/>
  <c r="EB44" i="8"/>
  <c r="DR44" i="8"/>
  <c r="DL44" i="8"/>
  <c r="DB44" i="8"/>
  <c r="CV44" i="8"/>
  <c r="CL44" i="8"/>
  <c r="CF44" i="8"/>
  <c r="BV44" i="8"/>
  <c r="BP44" i="8"/>
  <c r="BF44" i="8"/>
  <c r="AZ44" i="8"/>
  <c r="AP44" i="8"/>
  <c r="AJ44" i="8"/>
  <c r="Z44" i="8"/>
  <c r="T44" i="8"/>
  <c r="J44" i="8"/>
  <c r="MB43" i="8"/>
  <c r="LR43" i="8"/>
  <c r="LL43" i="8"/>
  <c r="LB43" i="8"/>
  <c r="KV43" i="8"/>
  <c r="KL43" i="8"/>
  <c r="KF43" i="8"/>
  <c r="JV43" i="8"/>
  <c r="JP43" i="8"/>
  <c r="JF43" i="8"/>
  <c r="IZ43" i="8"/>
  <c r="IP43" i="8"/>
  <c r="IJ43" i="8"/>
  <c r="HZ43" i="8"/>
  <c r="HT43" i="8"/>
  <c r="HJ43" i="8"/>
  <c r="HD43" i="8"/>
  <c r="GT43" i="8"/>
  <c r="GN43" i="8"/>
  <c r="GD43" i="8"/>
  <c r="FX43" i="8"/>
  <c r="FN43" i="8"/>
  <c r="FH43" i="8"/>
  <c r="EX43" i="8"/>
  <c r="ER43" i="8"/>
  <c r="EH43" i="8"/>
  <c r="EB43" i="8"/>
  <c r="DR43" i="8"/>
  <c r="DL43" i="8"/>
  <c r="DB43" i="8"/>
  <c r="CV43" i="8"/>
  <c r="CL43" i="8"/>
  <c r="CF43" i="8"/>
  <c r="BV43" i="8"/>
  <c r="BP43" i="8"/>
  <c r="BF43" i="8"/>
  <c r="AZ43" i="8"/>
  <c r="AP43" i="8"/>
  <c r="AJ43" i="8"/>
  <c r="Z43" i="8"/>
  <c r="T43" i="8"/>
  <c r="J43" i="8"/>
  <c r="MB42" i="8"/>
  <c r="LR42" i="8"/>
  <c r="LL42" i="8"/>
  <c r="LB42" i="8"/>
  <c r="KV42" i="8"/>
  <c r="KL42" i="8"/>
  <c r="KF42" i="8"/>
  <c r="JV42" i="8"/>
  <c r="JP42" i="8"/>
  <c r="JF42" i="8"/>
  <c r="IZ42" i="8"/>
  <c r="IP42" i="8"/>
  <c r="IJ42" i="8"/>
  <c r="HZ42" i="8"/>
  <c r="HT42" i="8"/>
  <c r="HJ42" i="8"/>
  <c r="HD42" i="8"/>
  <c r="GT42" i="8"/>
  <c r="GN42" i="8"/>
  <c r="GD42" i="8"/>
  <c r="FX42" i="8"/>
  <c r="FN42" i="8"/>
  <c r="FH42" i="8"/>
  <c r="EX42" i="8"/>
  <c r="ER42" i="8"/>
  <c r="EH42" i="8"/>
  <c r="EB42" i="8"/>
  <c r="DR42" i="8"/>
  <c r="DL42" i="8"/>
  <c r="DB42" i="8"/>
  <c r="CV42" i="8"/>
  <c r="CL42" i="8"/>
  <c r="CF42" i="8"/>
  <c r="BV42" i="8"/>
  <c r="BP42" i="8"/>
  <c r="BF42" i="8"/>
  <c r="AZ42" i="8"/>
  <c r="AP42" i="8"/>
  <c r="AJ42" i="8"/>
  <c r="Z42" i="8"/>
  <c r="T42" i="8"/>
  <c r="J42" i="8"/>
  <c r="MB41" i="8"/>
  <c r="LR41" i="8"/>
  <c r="LL41" i="8"/>
  <c r="LB41" i="8"/>
  <c r="KV41" i="8"/>
  <c r="KL41" i="8"/>
  <c r="KF41" i="8"/>
  <c r="JV41" i="8"/>
  <c r="JP41" i="8"/>
  <c r="JF41" i="8"/>
  <c r="IZ41" i="8"/>
  <c r="IP41" i="8"/>
  <c r="IJ41" i="8"/>
  <c r="HZ41" i="8"/>
  <c r="HT41" i="8"/>
  <c r="HJ41" i="8"/>
  <c r="HD41" i="8"/>
  <c r="GT41" i="8"/>
  <c r="GN41" i="8"/>
  <c r="GD41" i="8"/>
  <c r="FX41" i="8"/>
  <c r="FN41" i="8"/>
  <c r="FH41" i="8"/>
  <c r="EX41" i="8"/>
  <c r="ER41" i="8"/>
  <c r="EH41" i="8"/>
  <c r="EB41" i="8"/>
  <c r="DR41" i="8"/>
  <c r="DL41" i="8"/>
  <c r="DB41" i="8"/>
  <c r="CV41" i="8"/>
  <c r="CL41" i="8"/>
  <c r="CF41" i="8"/>
  <c r="BV41" i="8"/>
  <c r="BP41" i="8"/>
  <c r="BF41" i="8"/>
  <c r="AZ41" i="8"/>
  <c r="AP41" i="8"/>
  <c r="AJ41" i="8"/>
  <c r="Z41" i="8"/>
  <c r="T41" i="8"/>
  <c r="J41" i="8"/>
  <c r="MB40" i="8"/>
  <c r="LR40" i="8"/>
  <c r="LL40" i="8"/>
  <c r="LB40" i="8"/>
  <c r="KV40" i="8"/>
  <c r="KL40" i="8"/>
  <c r="KF40" i="8"/>
  <c r="JV40" i="8"/>
  <c r="JP40" i="8"/>
  <c r="JF40" i="8"/>
  <c r="IZ40" i="8"/>
  <c r="IP40" i="8"/>
  <c r="IJ40" i="8"/>
  <c r="HZ40" i="8"/>
  <c r="HT40" i="8"/>
  <c r="HJ40" i="8"/>
  <c r="HD40" i="8"/>
  <c r="GT40" i="8"/>
  <c r="GN40" i="8"/>
  <c r="GD40" i="8"/>
  <c r="FX40" i="8"/>
  <c r="FN40" i="8"/>
  <c r="FH40" i="8"/>
  <c r="EX40" i="8"/>
  <c r="ER40" i="8"/>
  <c r="EH40" i="8"/>
  <c r="EB40" i="8"/>
  <c r="DR40" i="8"/>
  <c r="DL40" i="8"/>
  <c r="DB40" i="8"/>
  <c r="CV40" i="8"/>
  <c r="CL40" i="8"/>
  <c r="CF40" i="8"/>
  <c r="BV40" i="8"/>
  <c r="BP40" i="8"/>
  <c r="BF40" i="8"/>
  <c r="AZ40" i="8"/>
  <c r="AP40" i="8"/>
  <c r="AJ40" i="8"/>
  <c r="Z40" i="8"/>
  <c r="T40" i="8"/>
  <c r="J40" i="8"/>
  <c r="MB39" i="8"/>
  <c r="LR39" i="8"/>
  <c r="LL39" i="8"/>
  <c r="LB39" i="8"/>
  <c r="KV39" i="8"/>
  <c r="KL39" i="8"/>
  <c r="KF39" i="8"/>
  <c r="JV39" i="8"/>
  <c r="JP39" i="8"/>
  <c r="JF39" i="8"/>
  <c r="IZ39" i="8"/>
  <c r="IP39" i="8"/>
  <c r="IJ39" i="8"/>
  <c r="HZ39" i="8"/>
  <c r="HT39" i="8"/>
  <c r="HJ39" i="8"/>
  <c r="HD39" i="8"/>
  <c r="GT39" i="8"/>
  <c r="GN39" i="8"/>
  <c r="GD39" i="8"/>
  <c r="FX39" i="8"/>
  <c r="FN39" i="8"/>
  <c r="FH39" i="8"/>
  <c r="EX39" i="8"/>
  <c r="ER39" i="8"/>
  <c r="EH39" i="8"/>
  <c r="EB39" i="8"/>
  <c r="DR39" i="8"/>
  <c r="DL39" i="8"/>
  <c r="DB39" i="8"/>
  <c r="CV39" i="8"/>
  <c r="CL39" i="8"/>
  <c r="CF39" i="8"/>
  <c r="BV39" i="8"/>
  <c r="BP39" i="8"/>
  <c r="BF39" i="8"/>
  <c r="AZ39" i="8"/>
  <c r="AP39" i="8"/>
  <c r="AJ39" i="8"/>
  <c r="Z39" i="8"/>
  <c r="T39" i="8"/>
  <c r="J39" i="8"/>
  <c r="MB38" i="8"/>
  <c r="LR38" i="8"/>
  <c r="LL38" i="8"/>
  <c r="LB38" i="8"/>
  <c r="KV38" i="8"/>
  <c r="KL38" i="8"/>
  <c r="KF38" i="8"/>
  <c r="JV38" i="8"/>
  <c r="JP38" i="8"/>
  <c r="JF38" i="8"/>
  <c r="IZ38" i="8"/>
  <c r="IP38" i="8"/>
  <c r="IJ38" i="8"/>
  <c r="HZ38" i="8"/>
  <c r="HT38" i="8"/>
  <c r="HJ38" i="8"/>
  <c r="HD38" i="8"/>
  <c r="GT38" i="8"/>
  <c r="GN38" i="8"/>
  <c r="GD38" i="8"/>
  <c r="FX38" i="8"/>
  <c r="FN38" i="8"/>
  <c r="FH38" i="8"/>
  <c r="EX38" i="8"/>
  <c r="ER38" i="8"/>
  <c r="EH38" i="8"/>
  <c r="EB38" i="8"/>
  <c r="DR38" i="8"/>
  <c r="DL38" i="8"/>
  <c r="DB38" i="8"/>
  <c r="CV38" i="8"/>
  <c r="CL38" i="8"/>
  <c r="CF38" i="8"/>
  <c r="BV38" i="8"/>
  <c r="BP38" i="8"/>
  <c r="BF38" i="8"/>
  <c r="AZ38" i="8"/>
  <c r="AP38" i="8"/>
  <c r="AJ38" i="8"/>
  <c r="Z38" i="8"/>
  <c r="T38" i="8"/>
  <c r="J38" i="8"/>
  <c r="MB37" i="8"/>
  <c r="LR37" i="8"/>
  <c r="LL37" i="8"/>
  <c r="LB37" i="8"/>
  <c r="KV37" i="8"/>
  <c r="KL37" i="8"/>
  <c r="KF37" i="8"/>
  <c r="JV37" i="8"/>
  <c r="JP37" i="8"/>
  <c r="JF37" i="8"/>
  <c r="IZ37" i="8"/>
  <c r="IP37" i="8"/>
  <c r="IJ37" i="8"/>
  <c r="HZ37" i="8"/>
  <c r="HT37" i="8"/>
  <c r="HJ37" i="8"/>
  <c r="HD37" i="8"/>
  <c r="GT37" i="8"/>
  <c r="GN37" i="8"/>
  <c r="GD37" i="8"/>
  <c r="FX37" i="8"/>
  <c r="FN37" i="8"/>
  <c r="FH37" i="8"/>
  <c r="EX37" i="8"/>
  <c r="ER37" i="8"/>
  <c r="EH37" i="8"/>
  <c r="EB37" i="8"/>
  <c r="DR37" i="8"/>
  <c r="DL37" i="8"/>
  <c r="DB37" i="8"/>
  <c r="CV37" i="8"/>
  <c r="CL37" i="8"/>
  <c r="CF37" i="8"/>
  <c r="BV37" i="8"/>
  <c r="BP37" i="8"/>
  <c r="BF37" i="8"/>
  <c r="AZ37" i="8"/>
  <c r="AP37" i="8"/>
  <c r="AJ37" i="8"/>
  <c r="Z37" i="8"/>
  <c r="T37" i="8"/>
  <c r="J37" i="8"/>
  <c r="MB36" i="8"/>
  <c r="LR36" i="8"/>
  <c r="LL36" i="8"/>
  <c r="LB36" i="8"/>
  <c r="KV36" i="8"/>
  <c r="KL36" i="8"/>
  <c r="KF36" i="8"/>
  <c r="JV36" i="8"/>
  <c r="JP36" i="8"/>
  <c r="JF36" i="8"/>
  <c r="IZ36" i="8"/>
  <c r="IP36" i="8"/>
  <c r="IJ36" i="8"/>
  <c r="HZ36" i="8"/>
  <c r="HT36" i="8"/>
  <c r="HJ36" i="8"/>
  <c r="HD36" i="8"/>
  <c r="GT36" i="8"/>
  <c r="GN36" i="8"/>
  <c r="GD36" i="8"/>
  <c r="FX36" i="8"/>
  <c r="FN36" i="8"/>
  <c r="FH36" i="8"/>
  <c r="EX36" i="8"/>
  <c r="ER36" i="8"/>
  <c r="EH36" i="8"/>
  <c r="EB36" i="8"/>
  <c r="DR36" i="8"/>
  <c r="DL36" i="8"/>
  <c r="DB36" i="8"/>
  <c r="CV36" i="8"/>
  <c r="CL36" i="8"/>
  <c r="CF36" i="8"/>
  <c r="BV36" i="8"/>
  <c r="BP36" i="8"/>
  <c r="BF36" i="8"/>
  <c r="AZ36" i="8"/>
  <c r="AP36" i="8"/>
  <c r="AJ36" i="8"/>
  <c r="Z36" i="8"/>
  <c r="T36" i="8"/>
  <c r="J36" i="8"/>
  <c r="MB35" i="8"/>
  <c r="LR35" i="8"/>
  <c r="LL35" i="8"/>
  <c r="LB35" i="8"/>
  <c r="KV35" i="8"/>
  <c r="KL35" i="8"/>
  <c r="KF35" i="8"/>
  <c r="JV35" i="8"/>
  <c r="JP35" i="8"/>
  <c r="JF35" i="8"/>
  <c r="IZ35" i="8"/>
  <c r="IP35" i="8"/>
  <c r="IJ35" i="8"/>
  <c r="HZ35" i="8"/>
  <c r="HT35" i="8"/>
  <c r="HJ35" i="8"/>
  <c r="HD35" i="8"/>
  <c r="GT35" i="8"/>
  <c r="GN35" i="8"/>
  <c r="GD35" i="8"/>
  <c r="FX35" i="8"/>
  <c r="FN35" i="8"/>
  <c r="FH35" i="8"/>
  <c r="EX35" i="8"/>
  <c r="ER35" i="8"/>
  <c r="EH35" i="8"/>
  <c r="EB35" i="8"/>
  <c r="DR35" i="8"/>
  <c r="DL35" i="8"/>
  <c r="DB35" i="8"/>
  <c r="CV35" i="8"/>
  <c r="CL35" i="8"/>
  <c r="CF35" i="8"/>
  <c r="BV35" i="8"/>
  <c r="BP35" i="8"/>
  <c r="BF35" i="8"/>
  <c r="AZ35" i="8"/>
  <c r="AP35" i="8"/>
  <c r="AJ35" i="8"/>
  <c r="Z35" i="8"/>
  <c r="T35" i="8"/>
  <c r="J35" i="8"/>
  <c r="MB34" i="8"/>
  <c r="LR34" i="8"/>
  <c r="LL34" i="8"/>
  <c r="LB34" i="8"/>
  <c r="KV34" i="8"/>
  <c r="KL34" i="8"/>
  <c r="KF34" i="8"/>
  <c r="JV34" i="8"/>
  <c r="JP34" i="8"/>
  <c r="JF34" i="8"/>
  <c r="IZ34" i="8"/>
  <c r="IP34" i="8"/>
  <c r="IJ34" i="8"/>
  <c r="HZ34" i="8"/>
  <c r="HT34" i="8"/>
  <c r="HJ34" i="8"/>
  <c r="HD34" i="8"/>
  <c r="GT34" i="8"/>
  <c r="GN34" i="8"/>
  <c r="GD34" i="8"/>
  <c r="FX34" i="8"/>
  <c r="FN34" i="8"/>
  <c r="FH34" i="8"/>
  <c r="EX34" i="8"/>
  <c r="ER34" i="8"/>
  <c r="EH34" i="8"/>
  <c r="EB34" i="8"/>
  <c r="DR34" i="8"/>
  <c r="DL34" i="8"/>
  <c r="DB34" i="8"/>
  <c r="CV34" i="8"/>
  <c r="CL34" i="8"/>
  <c r="CF34" i="8"/>
  <c r="BV34" i="8"/>
  <c r="BP34" i="8"/>
  <c r="BF34" i="8"/>
  <c r="AZ34" i="8"/>
  <c r="BD34" i="8" s="1"/>
  <c r="AP34" i="8"/>
  <c r="AJ34" i="8"/>
  <c r="Z34" i="8"/>
  <c r="T34" i="8"/>
  <c r="J34" i="8"/>
  <c r="MB33" i="8"/>
  <c r="LR33" i="8"/>
  <c r="LL33" i="8"/>
  <c r="LB33" i="8"/>
  <c r="KV33" i="8"/>
  <c r="KL33" i="8"/>
  <c r="KF33" i="8"/>
  <c r="JV33" i="8"/>
  <c r="JP33" i="8"/>
  <c r="JF33" i="8"/>
  <c r="IZ33" i="8"/>
  <c r="IP33" i="8"/>
  <c r="IJ33" i="8"/>
  <c r="HZ33" i="8"/>
  <c r="HT33" i="8"/>
  <c r="HJ33" i="8"/>
  <c r="HD33" i="8"/>
  <c r="GT33" i="8"/>
  <c r="GN33" i="8"/>
  <c r="GD33" i="8"/>
  <c r="FX33" i="8"/>
  <c r="FN33" i="8"/>
  <c r="FH33" i="8"/>
  <c r="EX33" i="8"/>
  <c r="ER33" i="8"/>
  <c r="EH33" i="8"/>
  <c r="EB33" i="8"/>
  <c r="DR33" i="8"/>
  <c r="DL33" i="8"/>
  <c r="DB33" i="8"/>
  <c r="CV33" i="8"/>
  <c r="CL33" i="8"/>
  <c r="CF33" i="8"/>
  <c r="BV33" i="8"/>
  <c r="BP33" i="8"/>
  <c r="BF33" i="8"/>
  <c r="AZ33" i="8"/>
  <c r="BD33" i="8" s="1"/>
  <c r="AP33" i="8"/>
  <c r="AJ33" i="8"/>
  <c r="Z33" i="8"/>
  <c r="T33" i="8"/>
  <c r="J33" i="8"/>
  <c r="MB32" i="8"/>
  <c r="LR32" i="8"/>
  <c r="LL32" i="8"/>
  <c r="LB32" i="8"/>
  <c r="KV32" i="8"/>
  <c r="KL32" i="8"/>
  <c r="KF32" i="8"/>
  <c r="JV32" i="8"/>
  <c r="JP32" i="8"/>
  <c r="JF32" i="8"/>
  <c r="IZ32" i="8"/>
  <c r="IP32" i="8"/>
  <c r="IJ32" i="8"/>
  <c r="HZ32" i="8"/>
  <c r="HT32" i="8"/>
  <c r="HJ32" i="8"/>
  <c r="HD32" i="8"/>
  <c r="GT32" i="8"/>
  <c r="GN32" i="8"/>
  <c r="GD32" i="8"/>
  <c r="FX32" i="8"/>
  <c r="FN32" i="8"/>
  <c r="FH32" i="8"/>
  <c r="EX32" i="8"/>
  <c r="ER32" i="8"/>
  <c r="EH32" i="8"/>
  <c r="EB32" i="8"/>
  <c r="DR32" i="8"/>
  <c r="DL32" i="8"/>
  <c r="DB32" i="8"/>
  <c r="CV32" i="8"/>
  <c r="CL32" i="8"/>
  <c r="CF32" i="8"/>
  <c r="BV32" i="8"/>
  <c r="BP32" i="8"/>
  <c r="BF32" i="8"/>
  <c r="AZ32" i="8"/>
  <c r="BD32" i="8" s="1"/>
  <c r="AP32" i="8"/>
  <c r="AJ32" i="8"/>
  <c r="Z32" i="8"/>
  <c r="T32" i="8"/>
  <c r="J32" i="8"/>
  <c r="MB31" i="8"/>
  <c r="LR31" i="8"/>
  <c r="LL31" i="8"/>
  <c r="LB31" i="8"/>
  <c r="KV31" i="8"/>
  <c r="KL31" i="8"/>
  <c r="KF31" i="8"/>
  <c r="JV31" i="8"/>
  <c r="JP31" i="8"/>
  <c r="JF31" i="8"/>
  <c r="IZ31" i="8"/>
  <c r="IP31" i="8"/>
  <c r="IJ31" i="8"/>
  <c r="HZ31" i="8"/>
  <c r="HT31" i="8"/>
  <c r="HJ31" i="8"/>
  <c r="HD31" i="8"/>
  <c r="GT31" i="8"/>
  <c r="GN31" i="8"/>
  <c r="GD31" i="8"/>
  <c r="FX31" i="8"/>
  <c r="FN31" i="8"/>
  <c r="FH31" i="8"/>
  <c r="EX31" i="8"/>
  <c r="ER31" i="8"/>
  <c r="EH31" i="8"/>
  <c r="EB31" i="8"/>
  <c r="DR31" i="8"/>
  <c r="DL31" i="8"/>
  <c r="DB31" i="8"/>
  <c r="CV31" i="8"/>
  <c r="CL31" i="8"/>
  <c r="CF31" i="8"/>
  <c r="BV31" i="8"/>
  <c r="BP31" i="8"/>
  <c r="BF31" i="8"/>
  <c r="AZ31" i="8"/>
  <c r="BD31" i="8" s="1"/>
  <c r="AP31" i="8"/>
  <c r="AJ31" i="8"/>
  <c r="Z31" i="8"/>
  <c r="T31" i="8"/>
  <c r="J31" i="8"/>
  <c r="MB30" i="8"/>
  <c r="LR30" i="8"/>
  <c r="LL30" i="8"/>
  <c r="LB30" i="8"/>
  <c r="KV30" i="8"/>
  <c r="KL30" i="8"/>
  <c r="KF30" i="8"/>
  <c r="JV30" i="8"/>
  <c r="JP30" i="8"/>
  <c r="JF30" i="8"/>
  <c r="IZ30" i="8"/>
  <c r="IP30" i="8"/>
  <c r="IJ30" i="8"/>
  <c r="HZ30" i="8"/>
  <c r="HT30" i="8"/>
  <c r="HJ30" i="8"/>
  <c r="HD30" i="8"/>
  <c r="GT30" i="8"/>
  <c r="GN30" i="8"/>
  <c r="GD30" i="8"/>
  <c r="FX30" i="8"/>
  <c r="FN30" i="8"/>
  <c r="FH30" i="8"/>
  <c r="EX30" i="8"/>
  <c r="ER30" i="8"/>
  <c r="EH30" i="8"/>
  <c r="EB30" i="8"/>
  <c r="DR30" i="8"/>
  <c r="DL30" i="8"/>
  <c r="DB30" i="8"/>
  <c r="CV30" i="8"/>
  <c r="CL30" i="8"/>
  <c r="CF30" i="8"/>
  <c r="BV30" i="8"/>
  <c r="BP30" i="8"/>
  <c r="BF30" i="8"/>
  <c r="AZ30" i="8"/>
  <c r="BD30" i="8" s="1"/>
  <c r="AP30" i="8"/>
  <c r="AJ30" i="8"/>
  <c r="Z30" i="8"/>
  <c r="T30" i="8"/>
  <c r="J30" i="8"/>
  <c r="MB29" i="8"/>
  <c r="LR29" i="8"/>
  <c r="LL29" i="8"/>
  <c r="LB29" i="8"/>
  <c r="KV29" i="8"/>
  <c r="KL29" i="8"/>
  <c r="KF29" i="8"/>
  <c r="JV29" i="8"/>
  <c r="JP29" i="8"/>
  <c r="JF29" i="8"/>
  <c r="IZ29" i="8"/>
  <c r="IP29" i="8"/>
  <c r="IJ29" i="8"/>
  <c r="HZ29" i="8"/>
  <c r="HT29" i="8"/>
  <c r="HJ29" i="8"/>
  <c r="HD29" i="8"/>
  <c r="GT29" i="8"/>
  <c r="GN29" i="8"/>
  <c r="GD29" i="8"/>
  <c r="FX29" i="8"/>
  <c r="FN29" i="8"/>
  <c r="FH29" i="8"/>
  <c r="EX29" i="8"/>
  <c r="ER29" i="8"/>
  <c r="EH29" i="8"/>
  <c r="EB29" i="8"/>
  <c r="DR29" i="8"/>
  <c r="DL29" i="8"/>
  <c r="DB29" i="8"/>
  <c r="CV29" i="8"/>
  <c r="CL29" i="8"/>
  <c r="CF29" i="8"/>
  <c r="BV29" i="8"/>
  <c r="BP29" i="8"/>
  <c r="BF29" i="8"/>
  <c r="AZ29" i="8"/>
  <c r="BD29" i="8" s="1"/>
  <c r="AP29" i="8"/>
  <c r="AJ29" i="8"/>
  <c r="Z29" i="8"/>
  <c r="T29" i="8"/>
  <c r="J29" i="8"/>
  <c r="MB28" i="8"/>
  <c r="LR28" i="8"/>
  <c r="LL28" i="8"/>
  <c r="LB28" i="8"/>
  <c r="KV28" i="8"/>
  <c r="KL28" i="8"/>
  <c r="KF28" i="8"/>
  <c r="JV28" i="8"/>
  <c r="JP28" i="8"/>
  <c r="JF28" i="8"/>
  <c r="IZ28" i="8"/>
  <c r="IP28" i="8"/>
  <c r="IJ28" i="8"/>
  <c r="HZ28" i="8"/>
  <c r="HT28" i="8"/>
  <c r="HJ28" i="8"/>
  <c r="HD28" i="8"/>
  <c r="GT28" i="8"/>
  <c r="GN28" i="8"/>
  <c r="GD28" i="8"/>
  <c r="FX28" i="8"/>
  <c r="FN28" i="8"/>
  <c r="FH28" i="8"/>
  <c r="EX28" i="8"/>
  <c r="ER28" i="8"/>
  <c r="EH28" i="8"/>
  <c r="EB28" i="8"/>
  <c r="DR28" i="8"/>
  <c r="DL28" i="8"/>
  <c r="DB28" i="8"/>
  <c r="CV28" i="8"/>
  <c r="CL28" i="8"/>
  <c r="CF28" i="8"/>
  <c r="BV28" i="8"/>
  <c r="BP28" i="8"/>
  <c r="BF28" i="8"/>
  <c r="AZ28" i="8"/>
  <c r="BD28" i="8" s="1"/>
  <c r="AP28" i="8"/>
  <c r="AJ28" i="8"/>
  <c r="Z28" i="8"/>
  <c r="T28" i="8"/>
  <c r="J28" i="8"/>
  <c r="MB27" i="8"/>
  <c r="LR27" i="8"/>
  <c r="LL27" i="8"/>
  <c r="LB27" i="8"/>
  <c r="KV27" i="8"/>
  <c r="KL27" i="8"/>
  <c r="KF27" i="8"/>
  <c r="JV27" i="8"/>
  <c r="JP27" i="8"/>
  <c r="JF27" i="8"/>
  <c r="IZ27" i="8"/>
  <c r="IP27" i="8"/>
  <c r="IJ27" i="8"/>
  <c r="HZ27" i="8"/>
  <c r="HT27" i="8"/>
  <c r="HJ27" i="8"/>
  <c r="HD27" i="8"/>
  <c r="GT27" i="8"/>
  <c r="GN27" i="8"/>
  <c r="GD27" i="8"/>
  <c r="FX27" i="8"/>
  <c r="FN27" i="8"/>
  <c r="FH27" i="8"/>
  <c r="EX27" i="8"/>
  <c r="ER27" i="8"/>
  <c r="EH27" i="8"/>
  <c r="EB27" i="8"/>
  <c r="DR27" i="8"/>
  <c r="DL27" i="8"/>
  <c r="DB27" i="8"/>
  <c r="CV27" i="8"/>
  <c r="CL27" i="8"/>
  <c r="CF27" i="8"/>
  <c r="BV27" i="8"/>
  <c r="BP27" i="8"/>
  <c r="BF27" i="8"/>
  <c r="AZ27" i="8"/>
  <c r="BD27" i="8" s="1"/>
  <c r="AP27" i="8"/>
  <c r="AJ27" i="8"/>
  <c r="Z27" i="8"/>
  <c r="T27" i="8"/>
  <c r="J27" i="8"/>
  <c r="MB26" i="8"/>
  <c r="LR26" i="8"/>
  <c r="LL26" i="8"/>
  <c r="LB26" i="8"/>
  <c r="KV26" i="8"/>
  <c r="KL26" i="8"/>
  <c r="KF26" i="8"/>
  <c r="JV26" i="8"/>
  <c r="JP26" i="8"/>
  <c r="JF26" i="8"/>
  <c r="IZ26" i="8"/>
  <c r="IP26" i="8"/>
  <c r="IJ26" i="8"/>
  <c r="HZ26" i="8"/>
  <c r="HT26" i="8"/>
  <c r="HJ26" i="8"/>
  <c r="HD26" i="8"/>
  <c r="GT26" i="8"/>
  <c r="GN26" i="8"/>
  <c r="GD26" i="8"/>
  <c r="FX26" i="8"/>
  <c r="FN26" i="8"/>
  <c r="FH26" i="8"/>
  <c r="EX26" i="8"/>
  <c r="ER26" i="8"/>
  <c r="EH26" i="8"/>
  <c r="EB26" i="8"/>
  <c r="DR26" i="8"/>
  <c r="DL26" i="8"/>
  <c r="DB26" i="8"/>
  <c r="CV26" i="8"/>
  <c r="CL26" i="8"/>
  <c r="CF26" i="8"/>
  <c r="BV26" i="8"/>
  <c r="BP26" i="8"/>
  <c r="BF26" i="8"/>
  <c r="AZ26" i="8"/>
  <c r="BD26" i="8" s="1"/>
  <c r="AP26" i="8"/>
  <c r="AJ26" i="8"/>
  <c r="Z26" i="8"/>
  <c r="T26" i="8"/>
  <c r="J26" i="8"/>
  <c r="H26" i="8"/>
  <c r="F26" i="8"/>
  <c r="G26" i="8"/>
  <c r="E26" i="8"/>
  <c r="C26" i="8"/>
  <c r="B26" i="8"/>
  <c r="MB25" i="8"/>
  <c r="LR25" i="8"/>
  <c r="LL25" i="8"/>
  <c r="LB25" i="8"/>
  <c r="KV25" i="8"/>
  <c r="KL25" i="8"/>
  <c r="KF25" i="8"/>
  <c r="JV25" i="8"/>
  <c r="JP25" i="8"/>
  <c r="JF25" i="8"/>
  <c r="IZ25" i="8"/>
  <c r="IP25" i="8"/>
  <c r="IJ25" i="8"/>
  <c r="HZ25" i="8"/>
  <c r="HT25" i="8"/>
  <c r="HJ25" i="8"/>
  <c r="HD25" i="8"/>
  <c r="GT25" i="8"/>
  <c r="GN25" i="8"/>
  <c r="GD25" i="8"/>
  <c r="FX25" i="8"/>
  <c r="FN25" i="8"/>
  <c r="FH25" i="8"/>
  <c r="EX25" i="8"/>
  <c r="ER25" i="8"/>
  <c r="EH25" i="8"/>
  <c r="EB25" i="8"/>
  <c r="DR25" i="8"/>
  <c r="DL25" i="8"/>
  <c r="DB25" i="8"/>
  <c r="CV25" i="8"/>
  <c r="CL25" i="8"/>
  <c r="CF25" i="8"/>
  <c r="BV25" i="8"/>
  <c r="BP25" i="8"/>
  <c r="BF25" i="8"/>
  <c r="AZ25" i="8"/>
  <c r="BD25" i="8" s="1"/>
  <c r="AP25" i="8"/>
  <c r="AJ25" i="8"/>
  <c r="Z25" i="8"/>
  <c r="T25" i="8"/>
  <c r="J25" i="8"/>
  <c r="H25" i="8"/>
  <c r="F25" i="8"/>
  <c r="G25" i="8"/>
  <c r="E25" i="8"/>
  <c r="C25" i="8"/>
  <c r="B25" i="8"/>
  <c r="MB24" i="8"/>
  <c r="LR24" i="8"/>
  <c r="LL24" i="8"/>
  <c r="LB24" i="8"/>
  <c r="KV24" i="8"/>
  <c r="KL24" i="8"/>
  <c r="KF24" i="8"/>
  <c r="JV24" i="8"/>
  <c r="JP24" i="8"/>
  <c r="JF24" i="8"/>
  <c r="IZ24" i="8"/>
  <c r="IP24" i="8"/>
  <c r="IJ24" i="8"/>
  <c r="HZ24" i="8"/>
  <c r="HT24" i="8"/>
  <c r="HJ24" i="8"/>
  <c r="HD24" i="8"/>
  <c r="GT24" i="8"/>
  <c r="GN24" i="8"/>
  <c r="GD24" i="8"/>
  <c r="FX24" i="8"/>
  <c r="FN24" i="8"/>
  <c r="FH24" i="8"/>
  <c r="EX24" i="8"/>
  <c r="ER24" i="8"/>
  <c r="EH24" i="8"/>
  <c r="EB24" i="8"/>
  <c r="DR24" i="8"/>
  <c r="DL24" i="8"/>
  <c r="DB24" i="8"/>
  <c r="CV24" i="8"/>
  <c r="CL24" i="8"/>
  <c r="CF24" i="8"/>
  <c r="BV24" i="8"/>
  <c r="BP24" i="8"/>
  <c r="BF24" i="8"/>
  <c r="AZ24" i="8"/>
  <c r="BD24" i="8" s="1"/>
  <c r="AP24" i="8"/>
  <c r="AJ24" i="8"/>
  <c r="Z24" i="8"/>
  <c r="T24" i="8"/>
  <c r="J24" i="8"/>
  <c r="H24" i="8"/>
  <c r="F24" i="8"/>
  <c r="G24" i="8"/>
  <c r="E24" i="8"/>
  <c r="C24" i="8"/>
  <c r="B24" i="8"/>
  <c r="MB23" i="8"/>
  <c r="LR23" i="8"/>
  <c r="LL23" i="8"/>
  <c r="LB23" i="8"/>
  <c r="KV23" i="8"/>
  <c r="KL23" i="8"/>
  <c r="KF23" i="8"/>
  <c r="JV23" i="8"/>
  <c r="JP23" i="8"/>
  <c r="JF23" i="8"/>
  <c r="IZ23" i="8"/>
  <c r="IP23" i="8"/>
  <c r="IJ23" i="8"/>
  <c r="HZ23" i="8"/>
  <c r="HT23" i="8"/>
  <c r="HJ23" i="8"/>
  <c r="HD23" i="8"/>
  <c r="GT23" i="8"/>
  <c r="GN23" i="8"/>
  <c r="GD23" i="8"/>
  <c r="FX23" i="8"/>
  <c r="FN23" i="8"/>
  <c r="FH23" i="8"/>
  <c r="EX23" i="8"/>
  <c r="ER23" i="8"/>
  <c r="EH23" i="8"/>
  <c r="EB23" i="8"/>
  <c r="DR23" i="8"/>
  <c r="DL23" i="8"/>
  <c r="DB23" i="8"/>
  <c r="CV23" i="8"/>
  <c r="CL23" i="8"/>
  <c r="CF23" i="8"/>
  <c r="BV23" i="8"/>
  <c r="BP23" i="8"/>
  <c r="BF23" i="8"/>
  <c r="AZ23" i="8"/>
  <c r="BD23" i="8" s="1"/>
  <c r="AP23" i="8"/>
  <c r="AJ23" i="8"/>
  <c r="Z23" i="8"/>
  <c r="T23" i="8"/>
  <c r="J23" i="8"/>
  <c r="H23" i="8"/>
  <c r="F23" i="8"/>
  <c r="G23" i="8"/>
  <c r="E23" i="8"/>
  <c r="C23" i="8"/>
  <c r="B23" i="8"/>
  <c r="MB22" i="8"/>
  <c r="LR22" i="8"/>
  <c r="LL22" i="8"/>
  <c r="LB22" i="8"/>
  <c r="KV22" i="8"/>
  <c r="KL22" i="8"/>
  <c r="KF22" i="8"/>
  <c r="JV22" i="8"/>
  <c r="JP22" i="8"/>
  <c r="JF22" i="8"/>
  <c r="IZ22" i="8"/>
  <c r="IP22" i="8"/>
  <c r="IJ22" i="8"/>
  <c r="HZ22" i="8"/>
  <c r="HT22" i="8"/>
  <c r="HJ22" i="8"/>
  <c r="HD22" i="8"/>
  <c r="GT22" i="8"/>
  <c r="GN22" i="8"/>
  <c r="GD22" i="8"/>
  <c r="FX22" i="8"/>
  <c r="FN22" i="8"/>
  <c r="FH22" i="8"/>
  <c r="EX22" i="8"/>
  <c r="ER22" i="8"/>
  <c r="EH22" i="8"/>
  <c r="EB22" i="8"/>
  <c r="DR22" i="8"/>
  <c r="DL22" i="8"/>
  <c r="DB22" i="8"/>
  <c r="CV22" i="8"/>
  <c r="CL22" i="8"/>
  <c r="CF22" i="8"/>
  <c r="BV22" i="8"/>
  <c r="BP22" i="8"/>
  <c r="BF22" i="8"/>
  <c r="AZ22" i="8"/>
  <c r="BD22" i="8" s="1"/>
  <c r="AP22" i="8"/>
  <c r="AJ22" i="8"/>
  <c r="Z22" i="8"/>
  <c r="T22" i="8"/>
  <c r="J22" i="8"/>
  <c r="H22" i="8"/>
  <c r="F22" i="8"/>
  <c r="G22" i="8"/>
  <c r="E22" i="8"/>
  <c r="C22" i="8"/>
  <c r="B22" i="8"/>
  <c r="MB21" i="8"/>
  <c r="LR21" i="8"/>
  <c r="LL21" i="8"/>
  <c r="LB21" i="8"/>
  <c r="KV21" i="8"/>
  <c r="KL21" i="8"/>
  <c r="KF21" i="8"/>
  <c r="JV21" i="8"/>
  <c r="JP21" i="8"/>
  <c r="JF21" i="8"/>
  <c r="IZ21" i="8"/>
  <c r="IP21" i="8"/>
  <c r="IJ21" i="8"/>
  <c r="HZ21" i="8"/>
  <c r="HT21" i="8"/>
  <c r="HJ21" i="8"/>
  <c r="HD21" i="8"/>
  <c r="GT21" i="8"/>
  <c r="GN21" i="8"/>
  <c r="GD21" i="8"/>
  <c r="FX21" i="8"/>
  <c r="FN21" i="8"/>
  <c r="FH21" i="8"/>
  <c r="EX21" i="8"/>
  <c r="ER21" i="8"/>
  <c r="EH21" i="8"/>
  <c r="EB21" i="8"/>
  <c r="DR21" i="8"/>
  <c r="DL21" i="8"/>
  <c r="DB21" i="8"/>
  <c r="CV21" i="8"/>
  <c r="CL21" i="8"/>
  <c r="CF21" i="8"/>
  <c r="BV21" i="8"/>
  <c r="BP21" i="8"/>
  <c r="BF21" i="8"/>
  <c r="AZ21" i="8"/>
  <c r="BD21" i="8" s="1"/>
  <c r="AP21" i="8"/>
  <c r="AJ21" i="8"/>
  <c r="Z21" i="8"/>
  <c r="T21" i="8"/>
  <c r="J21" i="8"/>
  <c r="H21" i="8"/>
  <c r="F21" i="8"/>
  <c r="G21" i="8"/>
  <c r="E21" i="8"/>
  <c r="C21" i="8"/>
  <c r="B21" i="8"/>
  <c r="MB20" i="8"/>
  <c r="LR20" i="8"/>
  <c r="LL20" i="8"/>
  <c r="LB20" i="8"/>
  <c r="KV20" i="8"/>
  <c r="KL20" i="8"/>
  <c r="KF20" i="8"/>
  <c r="JV20" i="8"/>
  <c r="JP20" i="8"/>
  <c r="JF20" i="8"/>
  <c r="IZ20" i="8"/>
  <c r="IP20" i="8"/>
  <c r="IJ20" i="8"/>
  <c r="HZ20" i="8"/>
  <c r="HT20" i="8"/>
  <c r="HJ20" i="8"/>
  <c r="HD20" i="8"/>
  <c r="GT20" i="8"/>
  <c r="GN20" i="8"/>
  <c r="GD20" i="8"/>
  <c r="FX20" i="8"/>
  <c r="FN20" i="8"/>
  <c r="FH20" i="8"/>
  <c r="EX20" i="8"/>
  <c r="ER20" i="8"/>
  <c r="EH20" i="8"/>
  <c r="EB20" i="8"/>
  <c r="DR20" i="8"/>
  <c r="DL20" i="8"/>
  <c r="DB20" i="8"/>
  <c r="CV20" i="8"/>
  <c r="CL20" i="8"/>
  <c r="CF20" i="8"/>
  <c r="BV20" i="8"/>
  <c r="BP20" i="8"/>
  <c r="BF20" i="8"/>
  <c r="AZ20" i="8"/>
  <c r="BD20" i="8" s="1"/>
  <c r="AP20" i="8"/>
  <c r="AJ20" i="8"/>
  <c r="Z20" i="8"/>
  <c r="T20" i="8"/>
  <c r="J20" i="8"/>
  <c r="H20" i="8"/>
  <c r="F20" i="8"/>
  <c r="G20" i="8"/>
  <c r="E20" i="8"/>
  <c r="C20" i="8"/>
  <c r="B20" i="8"/>
  <c r="MB19" i="8"/>
  <c r="LR19" i="8"/>
  <c r="LL19" i="8"/>
  <c r="LB19" i="8"/>
  <c r="KV19" i="8"/>
  <c r="KL19" i="8"/>
  <c r="KF19" i="8"/>
  <c r="JV19" i="8"/>
  <c r="JP19" i="8"/>
  <c r="JF19" i="8"/>
  <c r="IZ19" i="8"/>
  <c r="IP19" i="8"/>
  <c r="IJ19" i="8"/>
  <c r="HZ19" i="8"/>
  <c r="HT19" i="8"/>
  <c r="HJ19" i="8"/>
  <c r="HD19" i="8"/>
  <c r="GT19" i="8"/>
  <c r="GN19" i="8"/>
  <c r="GD19" i="8"/>
  <c r="FX19" i="8"/>
  <c r="FN19" i="8"/>
  <c r="FH19" i="8"/>
  <c r="EX19" i="8"/>
  <c r="ER19" i="8"/>
  <c r="EH19" i="8"/>
  <c r="EB19" i="8"/>
  <c r="DR19" i="8"/>
  <c r="DL19" i="8"/>
  <c r="DB19" i="8"/>
  <c r="CV19" i="8"/>
  <c r="CL19" i="8"/>
  <c r="CF19" i="8"/>
  <c r="BV19" i="8"/>
  <c r="BP19" i="8"/>
  <c r="BF19" i="8"/>
  <c r="AZ19" i="8"/>
  <c r="BD19" i="8" s="1"/>
  <c r="AP19" i="8"/>
  <c r="AJ19" i="8"/>
  <c r="Z19" i="8"/>
  <c r="T19" i="8"/>
  <c r="J19" i="8"/>
  <c r="H19" i="8"/>
  <c r="F19" i="8"/>
  <c r="G19" i="8"/>
  <c r="E19" i="8"/>
  <c r="C19" i="8"/>
  <c r="B19" i="8"/>
  <c r="MB18" i="8"/>
  <c r="LR18" i="8"/>
  <c r="LL18" i="8"/>
  <c r="LB18" i="8"/>
  <c r="KV18" i="8"/>
  <c r="KL18" i="8"/>
  <c r="KF18" i="8"/>
  <c r="JV18" i="8"/>
  <c r="JP18" i="8"/>
  <c r="JF18" i="8"/>
  <c r="IZ18" i="8"/>
  <c r="IP18" i="8"/>
  <c r="IJ18" i="8"/>
  <c r="HZ18" i="8"/>
  <c r="HT18" i="8"/>
  <c r="HJ18" i="8"/>
  <c r="HD18" i="8"/>
  <c r="GT18" i="8"/>
  <c r="GN18" i="8"/>
  <c r="GD18" i="8"/>
  <c r="FX18" i="8"/>
  <c r="FN18" i="8"/>
  <c r="FH18" i="8"/>
  <c r="EX18" i="8"/>
  <c r="ER18" i="8"/>
  <c r="EH18" i="8"/>
  <c r="EB18" i="8"/>
  <c r="DR18" i="8"/>
  <c r="DL18" i="8"/>
  <c r="DB18" i="8"/>
  <c r="CV18" i="8"/>
  <c r="CL18" i="8"/>
  <c r="CF18" i="8"/>
  <c r="BV18" i="8"/>
  <c r="BP18" i="8"/>
  <c r="BF18" i="8"/>
  <c r="AZ18" i="8"/>
  <c r="BD18" i="8" s="1"/>
  <c r="AP18" i="8"/>
  <c r="AJ18" i="8"/>
  <c r="Z18" i="8"/>
  <c r="T18" i="8"/>
  <c r="J18" i="8"/>
  <c r="H18" i="8"/>
  <c r="F18" i="8"/>
  <c r="G18" i="8"/>
  <c r="E18" i="8"/>
  <c r="C18" i="8"/>
  <c r="B18" i="8"/>
  <c r="MB17" i="8"/>
  <c r="LR17" i="8"/>
  <c r="LL17" i="8"/>
  <c r="LB17" i="8"/>
  <c r="KV17" i="8"/>
  <c r="KL17" i="8"/>
  <c r="KF17" i="8"/>
  <c r="JV17" i="8"/>
  <c r="JP17" i="8"/>
  <c r="JF17" i="8"/>
  <c r="IZ17" i="8"/>
  <c r="IP17" i="8"/>
  <c r="IJ17" i="8"/>
  <c r="HZ17" i="8"/>
  <c r="HT17" i="8"/>
  <c r="HJ17" i="8"/>
  <c r="HD17" i="8"/>
  <c r="GT17" i="8"/>
  <c r="GN17" i="8"/>
  <c r="GD17" i="8"/>
  <c r="FX17" i="8"/>
  <c r="FN17" i="8"/>
  <c r="FH17" i="8"/>
  <c r="EX17" i="8"/>
  <c r="ER17" i="8"/>
  <c r="EH17" i="8"/>
  <c r="EB17" i="8"/>
  <c r="DR17" i="8"/>
  <c r="DL17" i="8"/>
  <c r="DB17" i="8"/>
  <c r="CV17" i="8"/>
  <c r="CL17" i="8"/>
  <c r="CF17" i="8"/>
  <c r="BV17" i="8"/>
  <c r="BP17" i="8"/>
  <c r="BF17" i="8"/>
  <c r="AZ17" i="8"/>
  <c r="BD17" i="8" s="1"/>
  <c r="AP17" i="8"/>
  <c r="AJ17" i="8"/>
  <c r="Z17" i="8"/>
  <c r="T17" i="8"/>
  <c r="J17" i="8"/>
  <c r="H17" i="8"/>
  <c r="F17" i="8"/>
  <c r="G17" i="8"/>
  <c r="E17" i="8"/>
  <c r="C17" i="8"/>
  <c r="B17" i="8"/>
  <c r="MB16" i="8"/>
  <c r="LR16" i="8"/>
  <c r="LL16" i="8"/>
  <c r="LB16" i="8"/>
  <c r="KV16" i="8"/>
  <c r="KL16" i="8"/>
  <c r="KF16" i="8"/>
  <c r="JV16" i="8"/>
  <c r="JP16" i="8"/>
  <c r="JF16" i="8"/>
  <c r="IZ16" i="8"/>
  <c r="IP16" i="8"/>
  <c r="IJ16" i="8"/>
  <c r="HZ16" i="8"/>
  <c r="HT16" i="8"/>
  <c r="HJ16" i="8"/>
  <c r="HD16" i="8"/>
  <c r="GT16" i="8"/>
  <c r="GN16" i="8"/>
  <c r="GD16" i="8"/>
  <c r="FX16" i="8"/>
  <c r="FN16" i="8"/>
  <c r="FH16" i="8"/>
  <c r="EX16" i="8"/>
  <c r="ER16" i="8"/>
  <c r="EH16" i="8"/>
  <c r="EB16" i="8"/>
  <c r="DR16" i="8"/>
  <c r="DL16" i="8"/>
  <c r="DB16" i="8"/>
  <c r="CV16" i="8"/>
  <c r="CL16" i="8"/>
  <c r="CF16" i="8"/>
  <c r="BV16" i="8"/>
  <c r="BP16" i="8"/>
  <c r="BF16" i="8"/>
  <c r="AZ16" i="8"/>
  <c r="BD16" i="8" s="1"/>
  <c r="AP16" i="8"/>
  <c r="AJ16" i="8"/>
  <c r="Z16" i="8"/>
  <c r="T16" i="8"/>
  <c r="X16" i="8" s="1"/>
  <c r="J16" i="8"/>
  <c r="H16" i="8"/>
  <c r="F16" i="8"/>
  <c r="G16" i="8"/>
  <c r="E16" i="8"/>
  <c r="C16" i="8"/>
  <c r="B16" i="8"/>
  <c r="MB15" i="8"/>
  <c r="LR15" i="8"/>
  <c r="LL15" i="8"/>
  <c r="LB15" i="8"/>
  <c r="KV15" i="8"/>
  <c r="KL15" i="8"/>
  <c r="KF15" i="8"/>
  <c r="JV15" i="8"/>
  <c r="JP15" i="8"/>
  <c r="JF15" i="8"/>
  <c r="IZ15" i="8"/>
  <c r="IP15" i="8"/>
  <c r="IJ15" i="8"/>
  <c r="HZ15" i="8"/>
  <c r="HT15" i="8"/>
  <c r="HJ15" i="8"/>
  <c r="HD15" i="8"/>
  <c r="GT15" i="8"/>
  <c r="GN15" i="8"/>
  <c r="GD15" i="8"/>
  <c r="FX15" i="8"/>
  <c r="FN15" i="8"/>
  <c r="FH15" i="8"/>
  <c r="EX15" i="8"/>
  <c r="ER15" i="8"/>
  <c r="EH15" i="8"/>
  <c r="EB15" i="8"/>
  <c r="DR15" i="8"/>
  <c r="DL15" i="8"/>
  <c r="DB15" i="8"/>
  <c r="CV15" i="8"/>
  <c r="CL15" i="8"/>
  <c r="CF15" i="8"/>
  <c r="BV15" i="8"/>
  <c r="BP15" i="8"/>
  <c r="BF15" i="8"/>
  <c r="AZ15" i="8"/>
  <c r="BD15" i="8" s="1"/>
  <c r="AP15" i="8"/>
  <c r="AJ15" i="8"/>
  <c r="Z15" i="8"/>
  <c r="T15" i="8"/>
  <c r="X15" i="8" s="1"/>
  <c r="J15" i="8"/>
  <c r="H15" i="8"/>
  <c r="F15" i="8"/>
  <c r="G15" i="8"/>
  <c r="E15" i="8"/>
  <c r="C15" i="8"/>
  <c r="B15" i="8"/>
  <c r="MB14" i="8"/>
  <c r="LR14" i="8"/>
  <c r="LL14" i="8"/>
  <c r="LB14" i="8"/>
  <c r="KV14" i="8"/>
  <c r="KL14" i="8"/>
  <c r="KF14" i="8"/>
  <c r="JV14" i="8"/>
  <c r="JP14" i="8"/>
  <c r="JF14" i="8"/>
  <c r="IZ14" i="8"/>
  <c r="IP14" i="8"/>
  <c r="IJ14" i="8"/>
  <c r="HZ14" i="8"/>
  <c r="HT14" i="8"/>
  <c r="HJ14" i="8"/>
  <c r="HD14" i="8"/>
  <c r="GT14" i="8"/>
  <c r="GN14" i="8"/>
  <c r="GD14" i="8"/>
  <c r="FX14" i="8"/>
  <c r="FN14" i="8"/>
  <c r="FH14" i="8"/>
  <c r="EX14" i="8"/>
  <c r="ER14" i="8"/>
  <c r="EH14" i="8"/>
  <c r="EB14" i="8"/>
  <c r="DR14" i="8"/>
  <c r="DL14" i="8"/>
  <c r="DB14" i="8"/>
  <c r="CV14" i="8"/>
  <c r="CL14" i="8"/>
  <c r="CF14" i="8"/>
  <c r="BV14" i="8"/>
  <c r="BP14" i="8"/>
  <c r="BF14" i="8"/>
  <c r="AZ14" i="8"/>
  <c r="BD14" i="8" s="1"/>
  <c r="AP14" i="8"/>
  <c r="AJ14" i="8"/>
  <c r="Z14" i="8"/>
  <c r="T14" i="8"/>
  <c r="X14" i="8" s="1"/>
  <c r="J14" i="8"/>
  <c r="H14" i="8"/>
  <c r="F14" i="8"/>
  <c r="G14" i="8"/>
  <c r="E14" i="8"/>
  <c r="C14" i="8"/>
  <c r="B14" i="8"/>
  <c r="MB13" i="8"/>
  <c r="LR13" i="8"/>
  <c r="LL13" i="8"/>
  <c r="LB13" i="8"/>
  <c r="KV13" i="8"/>
  <c r="KL13" i="8"/>
  <c r="KF13" i="8"/>
  <c r="JV13" i="8"/>
  <c r="JP13" i="8"/>
  <c r="JF13" i="8"/>
  <c r="IZ13" i="8"/>
  <c r="IP13" i="8"/>
  <c r="IJ13" i="8"/>
  <c r="HZ13" i="8"/>
  <c r="HT13" i="8"/>
  <c r="HJ13" i="8"/>
  <c r="HD13" i="8"/>
  <c r="GT13" i="8"/>
  <c r="GN13" i="8"/>
  <c r="GD13" i="8"/>
  <c r="FX13" i="8"/>
  <c r="FN13" i="8"/>
  <c r="FH13" i="8"/>
  <c r="EX13" i="8"/>
  <c r="ER13" i="8"/>
  <c r="EH13" i="8"/>
  <c r="EB13" i="8"/>
  <c r="DR13" i="8"/>
  <c r="DL13" i="8"/>
  <c r="DB13" i="8"/>
  <c r="CV13" i="8"/>
  <c r="CL13" i="8"/>
  <c r="CF13" i="8"/>
  <c r="BV13" i="8"/>
  <c r="BP13" i="8"/>
  <c r="BF13" i="8"/>
  <c r="AZ13" i="8"/>
  <c r="BD13" i="8" s="1"/>
  <c r="AP13" i="8"/>
  <c r="AJ13" i="8"/>
  <c r="Z13" i="8"/>
  <c r="T13" i="8"/>
  <c r="X13" i="8" s="1"/>
  <c r="J13" i="8"/>
  <c r="H13" i="8"/>
  <c r="F13" i="8"/>
  <c r="G13" i="8"/>
  <c r="E13" i="8"/>
  <c r="C13" i="8"/>
  <c r="B13" i="8"/>
  <c r="MB12" i="8"/>
  <c r="LR12" i="8"/>
  <c r="LL12" i="8"/>
  <c r="LB12" i="8"/>
  <c r="KV12" i="8"/>
  <c r="KL12" i="8"/>
  <c r="KF12" i="8"/>
  <c r="JV12" i="8"/>
  <c r="JP12" i="8"/>
  <c r="JF12" i="8"/>
  <c r="IZ12" i="8"/>
  <c r="IP12" i="8"/>
  <c r="IJ12" i="8"/>
  <c r="HZ12" i="8"/>
  <c r="HT12" i="8"/>
  <c r="HJ12" i="8"/>
  <c r="HD12" i="8"/>
  <c r="GT12" i="8"/>
  <c r="GN12" i="8"/>
  <c r="GD12" i="8"/>
  <c r="FX12" i="8"/>
  <c r="FN12" i="8"/>
  <c r="FH12" i="8"/>
  <c r="EX12" i="8"/>
  <c r="ER12" i="8"/>
  <c r="EH12" i="8"/>
  <c r="EB12" i="8"/>
  <c r="DR12" i="8"/>
  <c r="DL12" i="8"/>
  <c r="DB12" i="8"/>
  <c r="CV12" i="8"/>
  <c r="CL12" i="8"/>
  <c r="CF12" i="8"/>
  <c r="BV12" i="8"/>
  <c r="BP12" i="8"/>
  <c r="BF12" i="8"/>
  <c r="AZ12" i="8"/>
  <c r="BD12" i="8" s="1"/>
  <c r="AP12" i="8"/>
  <c r="AJ12" i="8"/>
  <c r="Z12" i="8"/>
  <c r="T12" i="8"/>
  <c r="X12" i="8" s="1"/>
  <c r="J12" i="8"/>
  <c r="H12" i="8"/>
  <c r="F12" i="8"/>
  <c r="G12" i="8"/>
  <c r="E12" i="8"/>
  <c r="C12" i="8"/>
  <c r="B12" i="8"/>
  <c r="MB11" i="8"/>
  <c r="LR11" i="8"/>
  <c r="LL11" i="8"/>
  <c r="LB11" i="8"/>
  <c r="KV11" i="8"/>
  <c r="KL11" i="8"/>
  <c r="KF11" i="8"/>
  <c r="JV11" i="8"/>
  <c r="JP11" i="8"/>
  <c r="JF11" i="8"/>
  <c r="IZ11" i="8"/>
  <c r="IP11" i="8"/>
  <c r="IJ11" i="8"/>
  <c r="HZ11" i="8"/>
  <c r="HT11" i="8"/>
  <c r="HJ11" i="8"/>
  <c r="HD11" i="8"/>
  <c r="GT11" i="8"/>
  <c r="GN11" i="8"/>
  <c r="GD11" i="8"/>
  <c r="FX11" i="8"/>
  <c r="FN11" i="8"/>
  <c r="FH11" i="8"/>
  <c r="EX11" i="8"/>
  <c r="ER11" i="8"/>
  <c r="EH11" i="8"/>
  <c r="EB11" i="8"/>
  <c r="DR11" i="8"/>
  <c r="DL11" i="8"/>
  <c r="DB11" i="8"/>
  <c r="CV11" i="8"/>
  <c r="CL11" i="8"/>
  <c r="CF11" i="8"/>
  <c r="BV11" i="8"/>
  <c r="BP11" i="8"/>
  <c r="BF11" i="8"/>
  <c r="AZ11" i="8"/>
  <c r="BD11" i="8" s="1"/>
  <c r="AP11" i="8"/>
  <c r="AJ11" i="8"/>
  <c r="Z11" i="8"/>
  <c r="T11" i="8"/>
  <c r="X11" i="8" s="1"/>
  <c r="J11" i="8"/>
  <c r="H11" i="8"/>
  <c r="F11" i="8"/>
  <c r="G11" i="8"/>
  <c r="E11" i="8"/>
  <c r="C11" i="8"/>
  <c r="B11" i="8"/>
  <c r="MB10" i="8"/>
  <c r="LR10" i="8"/>
  <c r="LL10" i="8"/>
  <c r="LB10" i="8"/>
  <c r="KV10" i="8"/>
  <c r="KL10" i="8"/>
  <c r="KF10" i="8"/>
  <c r="JV10" i="8"/>
  <c r="JP10" i="8"/>
  <c r="JF10" i="8"/>
  <c r="IZ10" i="8"/>
  <c r="IP10" i="8"/>
  <c r="IJ10" i="8"/>
  <c r="HZ10" i="8"/>
  <c r="HT10" i="8"/>
  <c r="HJ10" i="8"/>
  <c r="HD10" i="8"/>
  <c r="GT10" i="8"/>
  <c r="GN10" i="8"/>
  <c r="GD10" i="8"/>
  <c r="FX10" i="8"/>
  <c r="FN10" i="8"/>
  <c r="FH10" i="8"/>
  <c r="EX10" i="8"/>
  <c r="ER10" i="8"/>
  <c r="EH10" i="8"/>
  <c r="EB10" i="8"/>
  <c r="DR10" i="8"/>
  <c r="DL10" i="8"/>
  <c r="DB10" i="8"/>
  <c r="CV10" i="8"/>
  <c r="CL10" i="8"/>
  <c r="CF10" i="8"/>
  <c r="BV10" i="8"/>
  <c r="BP10" i="8"/>
  <c r="BF10" i="8"/>
  <c r="AZ10" i="8"/>
  <c r="BD10" i="8" s="1"/>
  <c r="AP10" i="8"/>
  <c r="AJ10" i="8"/>
  <c r="AN10" i="8" s="1"/>
  <c r="Z10" i="8"/>
  <c r="T10" i="8"/>
  <c r="X10" i="8" s="1"/>
  <c r="J10" i="8"/>
  <c r="C10" i="8"/>
  <c r="B10" i="8"/>
  <c r="MB9" i="8"/>
  <c r="LR9" i="8"/>
  <c r="LL9" i="8"/>
  <c r="LB9" i="8"/>
  <c r="KV9" i="8"/>
  <c r="KL9" i="8"/>
  <c r="KF9" i="8"/>
  <c r="JV9" i="8"/>
  <c r="JP9" i="8"/>
  <c r="JF9" i="8"/>
  <c r="IZ9" i="8"/>
  <c r="IP9" i="8"/>
  <c r="IJ9" i="8"/>
  <c r="HZ9" i="8"/>
  <c r="HT9" i="8"/>
  <c r="HJ9" i="8"/>
  <c r="HD9" i="8"/>
  <c r="GT9" i="8"/>
  <c r="GN9" i="8"/>
  <c r="GD9" i="8"/>
  <c r="FX9" i="8"/>
  <c r="FN9" i="8"/>
  <c r="FH9" i="8"/>
  <c r="EX9" i="8"/>
  <c r="ER9" i="8"/>
  <c r="EH9" i="8"/>
  <c r="EB9" i="8"/>
  <c r="DR9" i="8"/>
  <c r="DL9" i="8"/>
  <c r="DB9" i="8"/>
  <c r="CV9" i="8"/>
  <c r="CL9" i="8"/>
  <c r="CF9" i="8"/>
  <c r="BV9" i="8"/>
  <c r="BP9" i="8"/>
  <c r="BF9" i="8"/>
  <c r="AZ9" i="8"/>
  <c r="BD9" i="8" s="1"/>
  <c r="AP9" i="8"/>
  <c r="AJ9" i="8"/>
  <c r="AN9" i="8" s="1"/>
  <c r="Z9" i="8"/>
  <c r="T9" i="8"/>
  <c r="X9" i="8" s="1"/>
  <c r="J9" i="8"/>
  <c r="C9" i="8"/>
  <c r="B9" i="8"/>
  <c r="MB8" i="8"/>
  <c r="LR8" i="8"/>
  <c r="LL8" i="8"/>
  <c r="LB8" i="8"/>
  <c r="KV8" i="8"/>
  <c r="KL8" i="8"/>
  <c r="KF8" i="8"/>
  <c r="JV8" i="8"/>
  <c r="JP8" i="8"/>
  <c r="JF8" i="8"/>
  <c r="IZ8" i="8"/>
  <c r="IP8" i="8"/>
  <c r="IJ8" i="8"/>
  <c r="HZ8" i="8"/>
  <c r="HT8" i="8"/>
  <c r="HJ8" i="8"/>
  <c r="HD8" i="8"/>
  <c r="GT8" i="8"/>
  <c r="GN8" i="8"/>
  <c r="GD8" i="8"/>
  <c r="FX8" i="8"/>
  <c r="FN8" i="8"/>
  <c r="FH8" i="8"/>
  <c r="EX8" i="8"/>
  <c r="ER8" i="8"/>
  <c r="EH8" i="8"/>
  <c r="EB8" i="8"/>
  <c r="DR8" i="8"/>
  <c r="DL8" i="8"/>
  <c r="DB8" i="8"/>
  <c r="CV8" i="8"/>
  <c r="CL8" i="8"/>
  <c r="CF8" i="8"/>
  <c r="BV8" i="8"/>
  <c r="BP8" i="8"/>
  <c r="BF8" i="8"/>
  <c r="AZ8" i="8"/>
  <c r="BD8" i="8" s="1"/>
  <c r="AP8" i="8"/>
  <c r="AJ8" i="8"/>
  <c r="AN8" i="8" s="1"/>
  <c r="Z8" i="8"/>
  <c r="T8" i="8"/>
  <c r="X8" i="8" s="1"/>
  <c r="J8" i="8"/>
  <c r="C8" i="8"/>
  <c r="B8" i="8"/>
  <c r="MB7" i="8"/>
  <c r="LR7" i="8"/>
  <c r="LL7" i="8"/>
  <c r="LB7" i="8"/>
  <c r="KV7" i="8"/>
  <c r="KL7" i="8"/>
  <c r="KF7" i="8"/>
  <c r="JV7" i="8"/>
  <c r="JP7" i="8"/>
  <c r="JF7" i="8"/>
  <c r="IZ7" i="8"/>
  <c r="IP7" i="8"/>
  <c r="IJ7" i="8"/>
  <c r="HZ7" i="8"/>
  <c r="HT7" i="8"/>
  <c r="HJ7" i="8"/>
  <c r="HD7" i="8"/>
  <c r="GT7" i="8"/>
  <c r="GN7" i="8"/>
  <c r="GD7" i="8"/>
  <c r="FX7" i="8"/>
  <c r="FN7" i="8"/>
  <c r="FH7" i="8"/>
  <c r="EX7" i="8"/>
  <c r="ER7" i="8"/>
  <c r="EH7" i="8"/>
  <c r="EI7" i="8" s="1"/>
  <c r="EB7" i="8"/>
  <c r="DR7" i="8"/>
  <c r="DL7" i="8"/>
  <c r="DB7" i="8"/>
  <c r="CV7" i="8"/>
  <c r="CL7" i="8"/>
  <c r="CF7" i="8"/>
  <c r="BV7" i="8"/>
  <c r="BP7" i="8"/>
  <c r="BF7" i="8"/>
  <c r="AZ7" i="8"/>
  <c r="BD7" i="8" s="1"/>
  <c r="AP7" i="8"/>
  <c r="AJ7" i="8"/>
  <c r="AN7" i="8" s="1"/>
  <c r="Z7" i="8"/>
  <c r="J7" i="8"/>
  <c r="C7" i="8"/>
  <c r="B7" i="8"/>
  <c r="MB6" i="8"/>
  <c r="MB3" i="8" s="1"/>
  <c r="LR6" i="8"/>
  <c r="LL6" i="8"/>
  <c r="LL3" i="8" s="1"/>
  <c r="LB6" i="8"/>
  <c r="KV6" i="8"/>
  <c r="KV3" i="8" s="1"/>
  <c r="KL6" i="8"/>
  <c r="KF6" i="8"/>
  <c r="KF3" i="8" s="1"/>
  <c r="JV6" i="8"/>
  <c r="JP6" i="8"/>
  <c r="JP3" i="8" s="1"/>
  <c r="JF6" i="8"/>
  <c r="IZ6" i="8"/>
  <c r="IZ3" i="8" s="1"/>
  <c r="IP6" i="8"/>
  <c r="IJ6" i="8"/>
  <c r="IJ3" i="8" s="1"/>
  <c r="HZ6" i="8"/>
  <c r="HT6" i="8"/>
  <c r="HT3" i="8" s="1"/>
  <c r="HJ6" i="8"/>
  <c r="HD6" i="8"/>
  <c r="HD3" i="8" s="1"/>
  <c r="GT6" i="8"/>
  <c r="GN6" i="8"/>
  <c r="GN3" i="8" s="1"/>
  <c r="GD6" i="8"/>
  <c r="FX6" i="8"/>
  <c r="FN6" i="8"/>
  <c r="FH6" i="8"/>
  <c r="FH3" i="8" s="1"/>
  <c r="EX6" i="8"/>
  <c r="ER6" i="8"/>
  <c r="ER3" i="8" s="1"/>
  <c r="EH6" i="8"/>
  <c r="EB6" i="8"/>
  <c r="DR6" i="8"/>
  <c r="DL6" i="8"/>
  <c r="DL3" i="8" s="1"/>
  <c r="DB6" i="8"/>
  <c r="CV6" i="8"/>
  <c r="CV3" i="8" s="1"/>
  <c r="CL6" i="8"/>
  <c r="CF6" i="8"/>
  <c r="BV6" i="8"/>
  <c r="BP6" i="8"/>
  <c r="BF6" i="8"/>
  <c r="AZ6" i="8"/>
  <c r="BD6" i="8" s="1"/>
  <c r="AP6" i="8"/>
  <c r="AJ6" i="8"/>
  <c r="Z6" i="8"/>
  <c r="J6" i="8"/>
  <c r="C6" i="8"/>
  <c r="B6" i="8"/>
  <c r="SR338" i="14"/>
  <c r="SQ338" i="14"/>
  <c r="SG338" i="14"/>
  <c r="SE338" i="14"/>
  <c r="RV338" i="14"/>
  <c r="RT338" i="14"/>
  <c r="RS338" i="14"/>
  <c r="RI338" i="14"/>
  <c r="RG338" i="14"/>
  <c r="QX338" i="14"/>
  <c r="QV338" i="14"/>
  <c r="QU338" i="14"/>
  <c r="QK338" i="14"/>
  <c r="QI338" i="14"/>
  <c r="PZ338" i="14"/>
  <c r="PX338" i="14"/>
  <c r="PW338" i="14"/>
  <c r="PM338" i="14"/>
  <c r="PK338" i="14"/>
  <c r="PB338" i="14"/>
  <c r="OZ338" i="14"/>
  <c r="OY338" i="14"/>
  <c r="OO338" i="14"/>
  <c r="OM338" i="14"/>
  <c r="OD338" i="14"/>
  <c r="OB338" i="14"/>
  <c r="OA338" i="14"/>
  <c r="NQ338" i="14"/>
  <c r="NO338" i="14"/>
  <c r="NF338" i="14"/>
  <c r="ND338" i="14"/>
  <c r="NC338" i="14"/>
  <c r="MS338" i="14"/>
  <c r="MQ338" i="14"/>
  <c r="MH338" i="14"/>
  <c r="MF338" i="14"/>
  <c r="ME338" i="14"/>
  <c r="LU338" i="14"/>
  <c r="LS338" i="14"/>
  <c r="LJ338" i="14"/>
  <c r="LH338" i="14"/>
  <c r="LG338" i="14"/>
  <c r="KW338" i="14"/>
  <c r="KU338" i="14"/>
  <c r="KL338" i="14"/>
  <c r="KJ338" i="14"/>
  <c r="KI338" i="14"/>
  <c r="JY338" i="14"/>
  <c r="JW338" i="14"/>
  <c r="JN338" i="14"/>
  <c r="JL338" i="14"/>
  <c r="JK338" i="14"/>
  <c r="JA338" i="14"/>
  <c r="IY338" i="14"/>
  <c r="IP338" i="14"/>
  <c r="IN338" i="14"/>
  <c r="IM338" i="14"/>
  <c r="IC338" i="14"/>
  <c r="IA338" i="14"/>
  <c r="HR338" i="14"/>
  <c r="HP338" i="14"/>
  <c r="HO338" i="14"/>
  <c r="HE338" i="14"/>
  <c r="HC338" i="14"/>
  <c r="GT338" i="14"/>
  <c r="GR338" i="14"/>
  <c r="GQ338" i="14"/>
  <c r="GG338" i="14"/>
  <c r="GE338" i="14"/>
  <c r="FV338" i="14"/>
  <c r="FT338" i="14"/>
  <c r="FS338" i="14"/>
  <c r="FI338" i="14"/>
  <c r="FG338" i="14"/>
  <c r="EX338" i="14"/>
  <c r="EV338" i="14"/>
  <c r="EU338" i="14"/>
  <c r="EK338" i="14"/>
  <c r="EI338" i="14"/>
  <c r="DZ338" i="14"/>
  <c r="DX338" i="14"/>
  <c r="DW338" i="14"/>
  <c r="DM338" i="14"/>
  <c r="DK338" i="14"/>
  <c r="DB338" i="14"/>
  <c r="CZ338" i="14"/>
  <c r="CY338" i="14"/>
  <c r="CO338" i="14"/>
  <c r="CM338" i="14"/>
  <c r="CD338" i="14"/>
  <c r="CB338" i="14"/>
  <c r="CA338" i="14"/>
  <c r="BQ338" i="14"/>
  <c r="BO338" i="14"/>
  <c r="BF338" i="14"/>
  <c r="BD338" i="14"/>
  <c r="BC338" i="14"/>
  <c r="AS338" i="14"/>
  <c r="AQ338" i="14"/>
  <c r="AH338" i="14"/>
  <c r="AF338" i="14"/>
  <c r="AE338" i="14"/>
  <c r="S338" i="14"/>
  <c r="J338" i="14"/>
  <c r="SR337" i="14"/>
  <c r="SQ337" i="14"/>
  <c r="SG337" i="14"/>
  <c r="SE337" i="14"/>
  <c r="RV337" i="14"/>
  <c r="RT337" i="14"/>
  <c r="RS337" i="14"/>
  <c r="RI337" i="14"/>
  <c r="RG337" i="14"/>
  <c r="QX337" i="14"/>
  <c r="QV337" i="14"/>
  <c r="QU337" i="14"/>
  <c r="QK337" i="14"/>
  <c r="QI337" i="14"/>
  <c r="PZ337" i="14"/>
  <c r="PX337" i="14"/>
  <c r="PW337" i="14"/>
  <c r="PM337" i="14"/>
  <c r="PK337" i="14"/>
  <c r="PB337" i="14"/>
  <c r="OZ337" i="14"/>
  <c r="OY337" i="14"/>
  <c r="OO337" i="14"/>
  <c r="OM337" i="14"/>
  <c r="OD337" i="14"/>
  <c r="OB337" i="14"/>
  <c r="OA337" i="14"/>
  <c r="NQ337" i="14"/>
  <c r="NO337" i="14"/>
  <c r="NF337" i="14"/>
  <c r="ND337" i="14"/>
  <c r="NC337" i="14"/>
  <c r="MS337" i="14"/>
  <c r="MQ337" i="14"/>
  <c r="MH337" i="14"/>
  <c r="MF337" i="14"/>
  <c r="ME337" i="14"/>
  <c r="LU337" i="14"/>
  <c r="LS337" i="14"/>
  <c r="LJ337" i="14"/>
  <c r="LH337" i="14"/>
  <c r="LG337" i="14"/>
  <c r="KW337" i="14"/>
  <c r="KU337" i="14"/>
  <c r="KL337" i="14"/>
  <c r="KJ337" i="14"/>
  <c r="KI337" i="14"/>
  <c r="JY337" i="14"/>
  <c r="JW337" i="14"/>
  <c r="JN337" i="14"/>
  <c r="JL337" i="14"/>
  <c r="JK337" i="14"/>
  <c r="JA337" i="14"/>
  <c r="IY337" i="14"/>
  <c r="IP337" i="14"/>
  <c r="IN337" i="14"/>
  <c r="IM337" i="14"/>
  <c r="IC337" i="14"/>
  <c r="IA337" i="14"/>
  <c r="HR337" i="14"/>
  <c r="HP337" i="14"/>
  <c r="HO337" i="14"/>
  <c r="HE337" i="14"/>
  <c r="HC337" i="14"/>
  <c r="GT337" i="14"/>
  <c r="GR337" i="14"/>
  <c r="GQ337" i="14"/>
  <c r="GG337" i="14"/>
  <c r="GE337" i="14"/>
  <c r="FV337" i="14"/>
  <c r="FT337" i="14"/>
  <c r="FS337" i="14"/>
  <c r="FI337" i="14"/>
  <c r="FG337" i="14"/>
  <c r="EX337" i="14"/>
  <c r="EV337" i="14"/>
  <c r="EU337" i="14"/>
  <c r="EK337" i="14"/>
  <c r="EI337" i="14"/>
  <c r="DZ337" i="14"/>
  <c r="DX337" i="14"/>
  <c r="DW337" i="14"/>
  <c r="DM337" i="14"/>
  <c r="DK337" i="14"/>
  <c r="DB337" i="14"/>
  <c r="CZ337" i="14"/>
  <c r="CY337" i="14"/>
  <c r="CO337" i="14"/>
  <c r="CM337" i="14"/>
  <c r="CD337" i="14"/>
  <c r="CB337" i="14"/>
  <c r="CA337" i="14"/>
  <c r="BQ337" i="14"/>
  <c r="BO337" i="14"/>
  <c r="BF337" i="14"/>
  <c r="BD337" i="14"/>
  <c r="BC337" i="14"/>
  <c r="AS337" i="14"/>
  <c r="AQ337" i="14"/>
  <c r="AH337" i="14"/>
  <c r="AF337" i="14"/>
  <c r="AE337" i="14"/>
  <c r="S337" i="14"/>
  <c r="J337" i="14"/>
  <c r="SR336" i="14"/>
  <c r="SQ336" i="14"/>
  <c r="SG336" i="14"/>
  <c r="SE336" i="14"/>
  <c r="RV336" i="14"/>
  <c r="RT336" i="14"/>
  <c r="RS336" i="14"/>
  <c r="RI336" i="14"/>
  <c r="RG336" i="14"/>
  <c r="QX336" i="14"/>
  <c r="QV336" i="14"/>
  <c r="QU336" i="14"/>
  <c r="QK336" i="14"/>
  <c r="QI336" i="14"/>
  <c r="PZ336" i="14"/>
  <c r="PX336" i="14"/>
  <c r="PW336" i="14"/>
  <c r="PM336" i="14"/>
  <c r="PK336" i="14"/>
  <c r="PB336" i="14"/>
  <c r="OZ336" i="14"/>
  <c r="OY336" i="14"/>
  <c r="OO336" i="14"/>
  <c r="OM336" i="14"/>
  <c r="OD336" i="14"/>
  <c r="OB336" i="14"/>
  <c r="OA336" i="14"/>
  <c r="NQ336" i="14"/>
  <c r="NO336" i="14"/>
  <c r="NF336" i="14"/>
  <c r="ND336" i="14"/>
  <c r="NC336" i="14"/>
  <c r="MS336" i="14"/>
  <c r="MQ336" i="14"/>
  <c r="MH336" i="14"/>
  <c r="MF336" i="14"/>
  <c r="ME336" i="14"/>
  <c r="LU336" i="14"/>
  <c r="LS336" i="14"/>
  <c r="LJ336" i="14"/>
  <c r="LH336" i="14"/>
  <c r="LG336" i="14"/>
  <c r="KW336" i="14"/>
  <c r="KU336" i="14"/>
  <c r="KL336" i="14"/>
  <c r="KJ336" i="14"/>
  <c r="KI336" i="14"/>
  <c r="JY336" i="14"/>
  <c r="JW336" i="14"/>
  <c r="JN336" i="14"/>
  <c r="JL336" i="14"/>
  <c r="JK336" i="14"/>
  <c r="JA336" i="14"/>
  <c r="IY336" i="14"/>
  <c r="IP336" i="14"/>
  <c r="IN336" i="14"/>
  <c r="IM336" i="14"/>
  <c r="IC336" i="14"/>
  <c r="IA336" i="14"/>
  <c r="HR336" i="14"/>
  <c r="HP336" i="14"/>
  <c r="HO336" i="14"/>
  <c r="HE336" i="14"/>
  <c r="HC336" i="14"/>
  <c r="GT336" i="14"/>
  <c r="GR336" i="14"/>
  <c r="GQ336" i="14"/>
  <c r="GG336" i="14"/>
  <c r="GE336" i="14"/>
  <c r="FV336" i="14"/>
  <c r="FT336" i="14"/>
  <c r="FS336" i="14"/>
  <c r="FI336" i="14"/>
  <c r="FG336" i="14"/>
  <c r="EX336" i="14"/>
  <c r="EV336" i="14"/>
  <c r="EU336" i="14"/>
  <c r="EK336" i="14"/>
  <c r="EI336" i="14"/>
  <c r="DZ336" i="14"/>
  <c r="DX336" i="14"/>
  <c r="DW336" i="14"/>
  <c r="DM336" i="14"/>
  <c r="DK336" i="14"/>
  <c r="DB336" i="14"/>
  <c r="CZ336" i="14"/>
  <c r="CY336" i="14"/>
  <c r="CO336" i="14"/>
  <c r="CM336" i="14"/>
  <c r="CD336" i="14"/>
  <c r="CB336" i="14"/>
  <c r="CA336" i="14"/>
  <c r="BQ336" i="14"/>
  <c r="BO336" i="14"/>
  <c r="BF336" i="14"/>
  <c r="BD336" i="14"/>
  <c r="BC336" i="14"/>
  <c r="AS336" i="14"/>
  <c r="AQ336" i="14"/>
  <c r="AH336" i="14"/>
  <c r="AF336" i="14"/>
  <c r="AE336" i="14"/>
  <c r="S336" i="14"/>
  <c r="J336" i="14"/>
  <c r="SR335" i="14"/>
  <c r="SQ335" i="14"/>
  <c r="SG335" i="14"/>
  <c r="SE335" i="14"/>
  <c r="RV335" i="14"/>
  <c r="RT335" i="14"/>
  <c r="RS335" i="14"/>
  <c r="RI335" i="14"/>
  <c r="RG335" i="14"/>
  <c r="QX335" i="14"/>
  <c r="QV335" i="14"/>
  <c r="QU335" i="14"/>
  <c r="QK335" i="14"/>
  <c r="QI335" i="14"/>
  <c r="PZ335" i="14"/>
  <c r="PX335" i="14"/>
  <c r="PW335" i="14"/>
  <c r="PM335" i="14"/>
  <c r="PK335" i="14"/>
  <c r="PB335" i="14"/>
  <c r="OZ335" i="14"/>
  <c r="OY335" i="14"/>
  <c r="OO335" i="14"/>
  <c r="OM335" i="14"/>
  <c r="OD335" i="14"/>
  <c r="OB335" i="14"/>
  <c r="OA335" i="14"/>
  <c r="NQ335" i="14"/>
  <c r="NO335" i="14"/>
  <c r="NF335" i="14"/>
  <c r="ND335" i="14"/>
  <c r="NC335" i="14"/>
  <c r="MS335" i="14"/>
  <c r="MQ335" i="14"/>
  <c r="MH335" i="14"/>
  <c r="MF335" i="14"/>
  <c r="ME335" i="14"/>
  <c r="LU335" i="14"/>
  <c r="LS335" i="14"/>
  <c r="LJ335" i="14"/>
  <c r="LH335" i="14"/>
  <c r="LG335" i="14"/>
  <c r="KW335" i="14"/>
  <c r="KU335" i="14"/>
  <c r="KL335" i="14"/>
  <c r="KJ335" i="14"/>
  <c r="KI335" i="14"/>
  <c r="JY335" i="14"/>
  <c r="JW335" i="14"/>
  <c r="JN335" i="14"/>
  <c r="JL335" i="14"/>
  <c r="JK335" i="14"/>
  <c r="JA335" i="14"/>
  <c r="IY335" i="14"/>
  <c r="IP335" i="14"/>
  <c r="IN335" i="14"/>
  <c r="IM335" i="14"/>
  <c r="IC335" i="14"/>
  <c r="IA335" i="14"/>
  <c r="HR335" i="14"/>
  <c r="HP335" i="14"/>
  <c r="HO335" i="14"/>
  <c r="HE335" i="14"/>
  <c r="HC335" i="14"/>
  <c r="GT335" i="14"/>
  <c r="GR335" i="14"/>
  <c r="GQ335" i="14"/>
  <c r="GG335" i="14"/>
  <c r="GE335" i="14"/>
  <c r="FV335" i="14"/>
  <c r="FT335" i="14"/>
  <c r="FS335" i="14"/>
  <c r="FI335" i="14"/>
  <c r="FG335" i="14"/>
  <c r="EX335" i="14"/>
  <c r="EV335" i="14"/>
  <c r="EU335" i="14"/>
  <c r="EK335" i="14"/>
  <c r="EI335" i="14"/>
  <c r="DZ335" i="14"/>
  <c r="DX335" i="14"/>
  <c r="DW335" i="14"/>
  <c r="DM335" i="14"/>
  <c r="DK335" i="14"/>
  <c r="DB335" i="14"/>
  <c r="CZ335" i="14"/>
  <c r="CY335" i="14"/>
  <c r="CO335" i="14"/>
  <c r="CM335" i="14"/>
  <c r="CD335" i="14"/>
  <c r="CB335" i="14"/>
  <c r="CA335" i="14"/>
  <c r="BQ335" i="14"/>
  <c r="BO335" i="14"/>
  <c r="BF335" i="14"/>
  <c r="BD335" i="14"/>
  <c r="BC335" i="14"/>
  <c r="AS335" i="14"/>
  <c r="AQ335" i="14"/>
  <c r="AH335" i="14"/>
  <c r="AF335" i="14"/>
  <c r="AE335" i="14"/>
  <c r="S335" i="14"/>
  <c r="J335" i="14"/>
  <c r="SR334" i="14"/>
  <c r="SQ334" i="14"/>
  <c r="SG334" i="14"/>
  <c r="SE334" i="14"/>
  <c r="RV334" i="14"/>
  <c r="RT334" i="14"/>
  <c r="RS334" i="14"/>
  <c r="RI334" i="14"/>
  <c r="RG334" i="14"/>
  <c r="QX334" i="14"/>
  <c r="QV334" i="14"/>
  <c r="QU334" i="14"/>
  <c r="QK334" i="14"/>
  <c r="QI334" i="14"/>
  <c r="PZ334" i="14"/>
  <c r="PX334" i="14"/>
  <c r="PW334" i="14"/>
  <c r="PM334" i="14"/>
  <c r="PK334" i="14"/>
  <c r="PB334" i="14"/>
  <c r="OZ334" i="14"/>
  <c r="OY334" i="14"/>
  <c r="OO334" i="14"/>
  <c r="OM334" i="14"/>
  <c r="OD334" i="14"/>
  <c r="OB334" i="14"/>
  <c r="OA334" i="14"/>
  <c r="NQ334" i="14"/>
  <c r="NO334" i="14"/>
  <c r="NF334" i="14"/>
  <c r="ND334" i="14"/>
  <c r="NC334" i="14"/>
  <c r="MS334" i="14"/>
  <c r="MQ334" i="14"/>
  <c r="MH334" i="14"/>
  <c r="MF334" i="14"/>
  <c r="ME334" i="14"/>
  <c r="LU334" i="14"/>
  <c r="LS334" i="14"/>
  <c r="LJ334" i="14"/>
  <c r="LH334" i="14"/>
  <c r="LG334" i="14"/>
  <c r="KW334" i="14"/>
  <c r="KU334" i="14"/>
  <c r="KL334" i="14"/>
  <c r="KJ334" i="14"/>
  <c r="KI334" i="14"/>
  <c r="JY334" i="14"/>
  <c r="JW334" i="14"/>
  <c r="JN334" i="14"/>
  <c r="JL334" i="14"/>
  <c r="JK334" i="14"/>
  <c r="JA334" i="14"/>
  <c r="IY334" i="14"/>
  <c r="IP334" i="14"/>
  <c r="IN334" i="14"/>
  <c r="IM334" i="14"/>
  <c r="IC334" i="14"/>
  <c r="IA334" i="14"/>
  <c r="HR334" i="14"/>
  <c r="HP334" i="14"/>
  <c r="HO334" i="14"/>
  <c r="HE334" i="14"/>
  <c r="HC334" i="14"/>
  <c r="GT334" i="14"/>
  <c r="GR334" i="14"/>
  <c r="GQ334" i="14"/>
  <c r="GG334" i="14"/>
  <c r="GE334" i="14"/>
  <c r="FV334" i="14"/>
  <c r="FT334" i="14"/>
  <c r="FS334" i="14"/>
  <c r="FI334" i="14"/>
  <c r="FG334" i="14"/>
  <c r="EX334" i="14"/>
  <c r="EV334" i="14"/>
  <c r="EU334" i="14"/>
  <c r="EK334" i="14"/>
  <c r="EI334" i="14"/>
  <c r="DZ334" i="14"/>
  <c r="DX334" i="14"/>
  <c r="DW334" i="14"/>
  <c r="DM334" i="14"/>
  <c r="DK334" i="14"/>
  <c r="DB334" i="14"/>
  <c r="CZ334" i="14"/>
  <c r="CY334" i="14"/>
  <c r="CO334" i="14"/>
  <c r="CM334" i="14"/>
  <c r="CD334" i="14"/>
  <c r="CB334" i="14"/>
  <c r="CA334" i="14"/>
  <c r="BQ334" i="14"/>
  <c r="BO334" i="14"/>
  <c r="BF334" i="14"/>
  <c r="BD334" i="14"/>
  <c r="BC334" i="14"/>
  <c r="AS334" i="14"/>
  <c r="AQ334" i="14"/>
  <c r="AH334" i="14"/>
  <c r="AF334" i="14"/>
  <c r="AE334" i="14"/>
  <c r="S334" i="14"/>
  <c r="J334" i="14"/>
  <c r="SR333" i="14"/>
  <c r="SQ333" i="14"/>
  <c r="SG333" i="14"/>
  <c r="SE333" i="14"/>
  <c r="RV333" i="14"/>
  <c r="RT333" i="14"/>
  <c r="RS333" i="14"/>
  <c r="RI333" i="14"/>
  <c r="RG333" i="14"/>
  <c r="QX333" i="14"/>
  <c r="QV333" i="14"/>
  <c r="QU333" i="14"/>
  <c r="QK333" i="14"/>
  <c r="QI333" i="14"/>
  <c r="PZ333" i="14"/>
  <c r="PX333" i="14"/>
  <c r="PW333" i="14"/>
  <c r="PM333" i="14"/>
  <c r="PK333" i="14"/>
  <c r="PB333" i="14"/>
  <c r="OZ333" i="14"/>
  <c r="OY333" i="14"/>
  <c r="OO333" i="14"/>
  <c r="OM333" i="14"/>
  <c r="OD333" i="14"/>
  <c r="OB333" i="14"/>
  <c r="OA333" i="14"/>
  <c r="NQ333" i="14"/>
  <c r="NO333" i="14"/>
  <c r="NF333" i="14"/>
  <c r="ND333" i="14"/>
  <c r="NC333" i="14"/>
  <c r="MS333" i="14"/>
  <c r="MQ333" i="14"/>
  <c r="MH333" i="14"/>
  <c r="MF333" i="14"/>
  <c r="ME333" i="14"/>
  <c r="LU333" i="14"/>
  <c r="LS333" i="14"/>
  <c r="LJ333" i="14"/>
  <c r="LH333" i="14"/>
  <c r="LG333" i="14"/>
  <c r="KW333" i="14"/>
  <c r="KU333" i="14"/>
  <c r="KL333" i="14"/>
  <c r="KJ333" i="14"/>
  <c r="KI333" i="14"/>
  <c r="JY333" i="14"/>
  <c r="JW333" i="14"/>
  <c r="JN333" i="14"/>
  <c r="JL333" i="14"/>
  <c r="JK333" i="14"/>
  <c r="JA333" i="14"/>
  <c r="IY333" i="14"/>
  <c r="IP333" i="14"/>
  <c r="IN333" i="14"/>
  <c r="IM333" i="14"/>
  <c r="IC333" i="14"/>
  <c r="IA333" i="14"/>
  <c r="HR333" i="14"/>
  <c r="HP333" i="14"/>
  <c r="HO333" i="14"/>
  <c r="HE333" i="14"/>
  <c r="HC333" i="14"/>
  <c r="GT333" i="14"/>
  <c r="GR333" i="14"/>
  <c r="GQ333" i="14"/>
  <c r="GG333" i="14"/>
  <c r="GE333" i="14"/>
  <c r="FV333" i="14"/>
  <c r="FT333" i="14"/>
  <c r="FS333" i="14"/>
  <c r="FI333" i="14"/>
  <c r="FG333" i="14"/>
  <c r="EX333" i="14"/>
  <c r="EV333" i="14"/>
  <c r="EU333" i="14"/>
  <c r="EK333" i="14"/>
  <c r="EI333" i="14"/>
  <c r="DZ333" i="14"/>
  <c r="DX333" i="14"/>
  <c r="DW333" i="14"/>
  <c r="DM333" i="14"/>
  <c r="DK333" i="14"/>
  <c r="DB333" i="14"/>
  <c r="CZ333" i="14"/>
  <c r="CY333" i="14"/>
  <c r="CO333" i="14"/>
  <c r="CM333" i="14"/>
  <c r="CD333" i="14"/>
  <c r="CB333" i="14"/>
  <c r="CA333" i="14"/>
  <c r="BQ333" i="14"/>
  <c r="BO333" i="14"/>
  <c r="BF333" i="14"/>
  <c r="BD333" i="14"/>
  <c r="BC333" i="14"/>
  <c r="AS333" i="14"/>
  <c r="AQ333" i="14"/>
  <c r="AH333" i="14"/>
  <c r="AF333" i="14"/>
  <c r="AE333" i="14"/>
  <c r="S333" i="14"/>
  <c r="J333" i="14"/>
  <c r="SR332" i="14"/>
  <c r="SQ332" i="14"/>
  <c r="SG332" i="14"/>
  <c r="SE332" i="14"/>
  <c r="RV332" i="14"/>
  <c r="RT332" i="14"/>
  <c r="RS332" i="14"/>
  <c r="RI332" i="14"/>
  <c r="RG332" i="14"/>
  <c r="QX332" i="14"/>
  <c r="QV332" i="14"/>
  <c r="QU332" i="14"/>
  <c r="QK332" i="14"/>
  <c r="QI332" i="14"/>
  <c r="PZ332" i="14"/>
  <c r="PX332" i="14"/>
  <c r="PW332" i="14"/>
  <c r="PM332" i="14"/>
  <c r="PK332" i="14"/>
  <c r="PB332" i="14"/>
  <c r="OZ332" i="14"/>
  <c r="OY332" i="14"/>
  <c r="OO332" i="14"/>
  <c r="OM332" i="14"/>
  <c r="OD332" i="14"/>
  <c r="OB332" i="14"/>
  <c r="OA332" i="14"/>
  <c r="NQ332" i="14"/>
  <c r="NO332" i="14"/>
  <c r="NF332" i="14"/>
  <c r="ND332" i="14"/>
  <c r="NC332" i="14"/>
  <c r="MS332" i="14"/>
  <c r="MQ332" i="14"/>
  <c r="MH332" i="14"/>
  <c r="MF332" i="14"/>
  <c r="ME332" i="14"/>
  <c r="LU332" i="14"/>
  <c r="LS332" i="14"/>
  <c r="LJ332" i="14"/>
  <c r="LH332" i="14"/>
  <c r="LG332" i="14"/>
  <c r="KW332" i="14"/>
  <c r="KU332" i="14"/>
  <c r="KL332" i="14"/>
  <c r="KJ332" i="14"/>
  <c r="KI332" i="14"/>
  <c r="JY332" i="14"/>
  <c r="JW332" i="14"/>
  <c r="JN332" i="14"/>
  <c r="JL332" i="14"/>
  <c r="JK332" i="14"/>
  <c r="JA332" i="14"/>
  <c r="IY332" i="14"/>
  <c r="IP332" i="14"/>
  <c r="IN332" i="14"/>
  <c r="IM332" i="14"/>
  <c r="IC332" i="14"/>
  <c r="IA332" i="14"/>
  <c r="HR332" i="14"/>
  <c r="HP332" i="14"/>
  <c r="HO332" i="14"/>
  <c r="HE332" i="14"/>
  <c r="HC332" i="14"/>
  <c r="GT332" i="14"/>
  <c r="GR332" i="14"/>
  <c r="GQ332" i="14"/>
  <c r="GG332" i="14"/>
  <c r="GE332" i="14"/>
  <c r="FV332" i="14"/>
  <c r="FT332" i="14"/>
  <c r="FS332" i="14"/>
  <c r="FI332" i="14"/>
  <c r="FG332" i="14"/>
  <c r="EX332" i="14"/>
  <c r="EV332" i="14"/>
  <c r="EU332" i="14"/>
  <c r="EK332" i="14"/>
  <c r="EI332" i="14"/>
  <c r="DZ332" i="14"/>
  <c r="DX332" i="14"/>
  <c r="DW332" i="14"/>
  <c r="DM332" i="14"/>
  <c r="DK332" i="14"/>
  <c r="DB332" i="14"/>
  <c r="CZ332" i="14"/>
  <c r="CY332" i="14"/>
  <c r="CO332" i="14"/>
  <c r="CM332" i="14"/>
  <c r="CD332" i="14"/>
  <c r="CB332" i="14"/>
  <c r="CA332" i="14"/>
  <c r="BQ332" i="14"/>
  <c r="BO332" i="14"/>
  <c r="BF332" i="14"/>
  <c r="BD332" i="14"/>
  <c r="BC332" i="14"/>
  <c r="AS332" i="14"/>
  <c r="AQ332" i="14"/>
  <c r="AH332" i="14"/>
  <c r="AF332" i="14"/>
  <c r="AE332" i="14"/>
  <c r="S332" i="14"/>
  <c r="J332" i="14"/>
  <c r="SR331" i="14"/>
  <c r="SQ331" i="14"/>
  <c r="SG331" i="14"/>
  <c r="SE331" i="14"/>
  <c r="RV331" i="14"/>
  <c r="RT331" i="14"/>
  <c r="RS331" i="14"/>
  <c r="RI331" i="14"/>
  <c r="RG331" i="14"/>
  <c r="QX331" i="14"/>
  <c r="QV331" i="14"/>
  <c r="QU331" i="14"/>
  <c r="QK331" i="14"/>
  <c r="QI331" i="14"/>
  <c r="PZ331" i="14"/>
  <c r="PX331" i="14"/>
  <c r="PW331" i="14"/>
  <c r="PM331" i="14"/>
  <c r="PK331" i="14"/>
  <c r="PB331" i="14"/>
  <c r="OZ331" i="14"/>
  <c r="OY331" i="14"/>
  <c r="OO331" i="14"/>
  <c r="OM331" i="14"/>
  <c r="OD331" i="14"/>
  <c r="OB331" i="14"/>
  <c r="OA331" i="14"/>
  <c r="NQ331" i="14"/>
  <c r="NO331" i="14"/>
  <c r="NF331" i="14"/>
  <c r="ND331" i="14"/>
  <c r="NC331" i="14"/>
  <c r="MS331" i="14"/>
  <c r="MQ331" i="14"/>
  <c r="MH331" i="14"/>
  <c r="MF331" i="14"/>
  <c r="ME331" i="14"/>
  <c r="LU331" i="14"/>
  <c r="LS331" i="14"/>
  <c r="LJ331" i="14"/>
  <c r="LH331" i="14"/>
  <c r="LG331" i="14"/>
  <c r="KW331" i="14"/>
  <c r="KU331" i="14"/>
  <c r="KL331" i="14"/>
  <c r="KJ331" i="14"/>
  <c r="KI331" i="14"/>
  <c r="JY331" i="14"/>
  <c r="JW331" i="14"/>
  <c r="JN331" i="14"/>
  <c r="JL331" i="14"/>
  <c r="JK331" i="14"/>
  <c r="JA331" i="14"/>
  <c r="IY331" i="14"/>
  <c r="IP331" i="14"/>
  <c r="IN331" i="14"/>
  <c r="IM331" i="14"/>
  <c r="IC331" i="14"/>
  <c r="IA331" i="14"/>
  <c r="HR331" i="14"/>
  <c r="HP331" i="14"/>
  <c r="HO331" i="14"/>
  <c r="HE331" i="14"/>
  <c r="HC331" i="14"/>
  <c r="GT331" i="14"/>
  <c r="GR331" i="14"/>
  <c r="GQ331" i="14"/>
  <c r="GG331" i="14"/>
  <c r="GE331" i="14"/>
  <c r="FV331" i="14"/>
  <c r="FT331" i="14"/>
  <c r="FS331" i="14"/>
  <c r="FI331" i="14"/>
  <c r="FG331" i="14"/>
  <c r="EX331" i="14"/>
  <c r="EV331" i="14"/>
  <c r="EU331" i="14"/>
  <c r="EK331" i="14"/>
  <c r="EI331" i="14"/>
  <c r="DZ331" i="14"/>
  <c r="DX331" i="14"/>
  <c r="DW331" i="14"/>
  <c r="DM331" i="14"/>
  <c r="DK331" i="14"/>
  <c r="DB331" i="14"/>
  <c r="CZ331" i="14"/>
  <c r="CY331" i="14"/>
  <c r="CO331" i="14"/>
  <c r="CM331" i="14"/>
  <c r="CD331" i="14"/>
  <c r="CB331" i="14"/>
  <c r="CA331" i="14"/>
  <c r="BQ331" i="14"/>
  <c r="BO331" i="14"/>
  <c r="BF331" i="14"/>
  <c r="BD331" i="14"/>
  <c r="BC331" i="14"/>
  <c r="AS331" i="14"/>
  <c r="AQ331" i="14"/>
  <c r="AH331" i="14"/>
  <c r="AF331" i="14"/>
  <c r="AE331" i="14"/>
  <c r="S331" i="14"/>
  <c r="J331" i="14"/>
  <c r="SR330" i="14"/>
  <c r="SQ330" i="14"/>
  <c r="SG330" i="14"/>
  <c r="SE330" i="14"/>
  <c r="RV330" i="14"/>
  <c r="RT330" i="14"/>
  <c r="RS330" i="14"/>
  <c r="RI330" i="14"/>
  <c r="RG330" i="14"/>
  <c r="QX330" i="14"/>
  <c r="QV330" i="14"/>
  <c r="QU330" i="14"/>
  <c r="QK330" i="14"/>
  <c r="QI330" i="14"/>
  <c r="PZ330" i="14"/>
  <c r="PX330" i="14"/>
  <c r="PW330" i="14"/>
  <c r="PM330" i="14"/>
  <c r="PK330" i="14"/>
  <c r="PB330" i="14"/>
  <c r="OZ330" i="14"/>
  <c r="OY330" i="14"/>
  <c r="OO330" i="14"/>
  <c r="OM330" i="14"/>
  <c r="OD330" i="14"/>
  <c r="OB330" i="14"/>
  <c r="OA330" i="14"/>
  <c r="NQ330" i="14"/>
  <c r="NO330" i="14"/>
  <c r="NF330" i="14"/>
  <c r="ND330" i="14"/>
  <c r="NC330" i="14"/>
  <c r="MS330" i="14"/>
  <c r="MQ330" i="14"/>
  <c r="MH330" i="14"/>
  <c r="MF330" i="14"/>
  <c r="ME330" i="14"/>
  <c r="LU330" i="14"/>
  <c r="LS330" i="14"/>
  <c r="LJ330" i="14"/>
  <c r="LH330" i="14"/>
  <c r="LG330" i="14"/>
  <c r="KW330" i="14"/>
  <c r="KU330" i="14"/>
  <c r="KL330" i="14"/>
  <c r="KJ330" i="14"/>
  <c r="KI330" i="14"/>
  <c r="JY330" i="14"/>
  <c r="JW330" i="14"/>
  <c r="JN330" i="14"/>
  <c r="JL330" i="14"/>
  <c r="JK330" i="14"/>
  <c r="JA330" i="14"/>
  <c r="IY330" i="14"/>
  <c r="IP330" i="14"/>
  <c r="IN330" i="14"/>
  <c r="IM330" i="14"/>
  <c r="IC330" i="14"/>
  <c r="IA330" i="14"/>
  <c r="HR330" i="14"/>
  <c r="HP330" i="14"/>
  <c r="HO330" i="14"/>
  <c r="HE330" i="14"/>
  <c r="HC330" i="14"/>
  <c r="GT330" i="14"/>
  <c r="GR330" i="14"/>
  <c r="GQ330" i="14"/>
  <c r="GG330" i="14"/>
  <c r="GE330" i="14"/>
  <c r="FV330" i="14"/>
  <c r="FT330" i="14"/>
  <c r="FS330" i="14"/>
  <c r="FI330" i="14"/>
  <c r="FG330" i="14"/>
  <c r="EX330" i="14"/>
  <c r="EV330" i="14"/>
  <c r="EU330" i="14"/>
  <c r="EK330" i="14"/>
  <c r="EI330" i="14"/>
  <c r="DZ330" i="14"/>
  <c r="DX330" i="14"/>
  <c r="DW330" i="14"/>
  <c r="DM330" i="14"/>
  <c r="DK330" i="14"/>
  <c r="DB330" i="14"/>
  <c r="CZ330" i="14"/>
  <c r="CY330" i="14"/>
  <c r="CO330" i="14"/>
  <c r="CM330" i="14"/>
  <c r="CD330" i="14"/>
  <c r="CB330" i="14"/>
  <c r="CA330" i="14"/>
  <c r="BQ330" i="14"/>
  <c r="BO330" i="14"/>
  <c r="BF330" i="14"/>
  <c r="BD330" i="14"/>
  <c r="BC330" i="14"/>
  <c r="AS330" i="14"/>
  <c r="AQ330" i="14"/>
  <c r="AH330" i="14"/>
  <c r="AF330" i="14"/>
  <c r="AE330" i="14"/>
  <c r="S330" i="14"/>
  <c r="J330" i="14"/>
  <c r="SR329" i="14"/>
  <c r="SQ329" i="14"/>
  <c r="SG329" i="14"/>
  <c r="SE329" i="14"/>
  <c r="RV329" i="14"/>
  <c r="RT329" i="14"/>
  <c r="RS329" i="14"/>
  <c r="RI329" i="14"/>
  <c r="RG329" i="14"/>
  <c r="QX329" i="14"/>
  <c r="QV329" i="14"/>
  <c r="QU329" i="14"/>
  <c r="QK329" i="14"/>
  <c r="QI329" i="14"/>
  <c r="PZ329" i="14"/>
  <c r="PX329" i="14"/>
  <c r="PW329" i="14"/>
  <c r="PM329" i="14"/>
  <c r="PK329" i="14"/>
  <c r="PB329" i="14"/>
  <c r="OZ329" i="14"/>
  <c r="OY329" i="14"/>
  <c r="OO329" i="14"/>
  <c r="OM329" i="14"/>
  <c r="OD329" i="14"/>
  <c r="OB329" i="14"/>
  <c r="OA329" i="14"/>
  <c r="NQ329" i="14"/>
  <c r="NO329" i="14"/>
  <c r="NF329" i="14"/>
  <c r="ND329" i="14"/>
  <c r="NC329" i="14"/>
  <c r="MS329" i="14"/>
  <c r="MQ329" i="14"/>
  <c r="MH329" i="14"/>
  <c r="MF329" i="14"/>
  <c r="ME329" i="14"/>
  <c r="LU329" i="14"/>
  <c r="LS329" i="14"/>
  <c r="LJ329" i="14"/>
  <c r="LH329" i="14"/>
  <c r="LG329" i="14"/>
  <c r="KW329" i="14"/>
  <c r="KU329" i="14"/>
  <c r="KL329" i="14"/>
  <c r="KJ329" i="14"/>
  <c r="KI329" i="14"/>
  <c r="JY329" i="14"/>
  <c r="JW329" i="14"/>
  <c r="JN329" i="14"/>
  <c r="JL329" i="14"/>
  <c r="JK329" i="14"/>
  <c r="JA329" i="14"/>
  <c r="IY329" i="14"/>
  <c r="IP329" i="14"/>
  <c r="IN329" i="14"/>
  <c r="IM329" i="14"/>
  <c r="IC329" i="14"/>
  <c r="IA329" i="14"/>
  <c r="HR329" i="14"/>
  <c r="HP329" i="14"/>
  <c r="HO329" i="14"/>
  <c r="HE329" i="14"/>
  <c r="HC329" i="14"/>
  <c r="GT329" i="14"/>
  <c r="GR329" i="14"/>
  <c r="GQ329" i="14"/>
  <c r="GG329" i="14"/>
  <c r="GE329" i="14"/>
  <c r="FV329" i="14"/>
  <c r="FT329" i="14"/>
  <c r="FS329" i="14"/>
  <c r="FI329" i="14"/>
  <c r="FG329" i="14"/>
  <c r="EX329" i="14"/>
  <c r="EV329" i="14"/>
  <c r="EU329" i="14"/>
  <c r="EK329" i="14"/>
  <c r="EI329" i="14"/>
  <c r="DZ329" i="14"/>
  <c r="DX329" i="14"/>
  <c r="DW329" i="14"/>
  <c r="DM329" i="14"/>
  <c r="DK329" i="14"/>
  <c r="DB329" i="14"/>
  <c r="CZ329" i="14"/>
  <c r="CY329" i="14"/>
  <c r="CO329" i="14"/>
  <c r="CM329" i="14"/>
  <c r="CD329" i="14"/>
  <c r="CB329" i="14"/>
  <c r="CA329" i="14"/>
  <c r="BQ329" i="14"/>
  <c r="BO329" i="14"/>
  <c r="BF329" i="14"/>
  <c r="BD329" i="14"/>
  <c r="BC329" i="14"/>
  <c r="AS329" i="14"/>
  <c r="AQ329" i="14"/>
  <c r="AH329" i="14"/>
  <c r="AF329" i="14"/>
  <c r="AE329" i="14"/>
  <c r="S329" i="14"/>
  <c r="J329" i="14"/>
  <c r="SR328" i="14"/>
  <c r="SQ328" i="14"/>
  <c r="SG328" i="14"/>
  <c r="SE328" i="14"/>
  <c r="RV328" i="14"/>
  <c r="RT328" i="14"/>
  <c r="RS328" i="14"/>
  <c r="RI328" i="14"/>
  <c r="RG328" i="14"/>
  <c r="QX328" i="14"/>
  <c r="QV328" i="14"/>
  <c r="QU328" i="14"/>
  <c r="QK328" i="14"/>
  <c r="QI328" i="14"/>
  <c r="PZ328" i="14"/>
  <c r="PX328" i="14"/>
  <c r="PW328" i="14"/>
  <c r="PM328" i="14"/>
  <c r="PK328" i="14"/>
  <c r="PB328" i="14"/>
  <c r="OZ328" i="14"/>
  <c r="OY328" i="14"/>
  <c r="OO328" i="14"/>
  <c r="OM328" i="14"/>
  <c r="OD328" i="14"/>
  <c r="OB328" i="14"/>
  <c r="OA328" i="14"/>
  <c r="NQ328" i="14"/>
  <c r="NO328" i="14"/>
  <c r="NF328" i="14"/>
  <c r="ND328" i="14"/>
  <c r="NC328" i="14"/>
  <c r="MS328" i="14"/>
  <c r="MQ328" i="14"/>
  <c r="MH328" i="14"/>
  <c r="MF328" i="14"/>
  <c r="ME328" i="14"/>
  <c r="LU328" i="14"/>
  <c r="LS328" i="14"/>
  <c r="LJ328" i="14"/>
  <c r="LH328" i="14"/>
  <c r="LG328" i="14"/>
  <c r="KW328" i="14"/>
  <c r="KU328" i="14"/>
  <c r="KL328" i="14"/>
  <c r="KJ328" i="14"/>
  <c r="KI328" i="14"/>
  <c r="JY328" i="14"/>
  <c r="JW328" i="14"/>
  <c r="JN328" i="14"/>
  <c r="JL328" i="14"/>
  <c r="JK328" i="14"/>
  <c r="JA328" i="14"/>
  <c r="IY328" i="14"/>
  <c r="IP328" i="14"/>
  <c r="IN328" i="14"/>
  <c r="IM328" i="14"/>
  <c r="IC328" i="14"/>
  <c r="IA328" i="14"/>
  <c r="HR328" i="14"/>
  <c r="HP328" i="14"/>
  <c r="HO328" i="14"/>
  <c r="HE328" i="14"/>
  <c r="HC328" i="14"/>
  <c r="GT328" i="14"/>
  <c r="GR328" i="14"/>
  <c r="GQ328" i="14"/>
  <c r="GG328" i="14"/>
  <c r="GE328" i="14"/>
  <c r="FV328" i="14"/>
  <c r="FT328" i="14"/>
  <c r="FS328" i="14"/>
  <c r="FI328" i="14"/>
  <c r="FG328" i="14"/>
  <c r="EX328" i="14"/>
  <c r="EV328" i="14"/>
  <c r="EU328" i="14"/>
  <c r="EK328" i="14"/>
  <c r="EI328" i="14"/>
  <c r="DZ328" i="14"/>
  <c r="DX328" i="14"/>
  <c r="DW328" i="14"/>
  <c r="DM328" i="14"/>
  <c r="DK328" i="14"/>
  <c r="DB328" i="14"/>
  <c r="CZ328" i="14"/>
  <c r="CY328" i="14"/>
  <c r="CO328" i="14"/>
  <c r="CM328" i="14"/>
  <c r="CD328" i="14"/>
  <c r="CB328" i="14"/>
  <c r="CA328" i="14"/>
  <c r="BQ328" i="14"/>
  <c r="BO328" i="14"/>
  <c r="BF328" i="14"/>
  <c r="BD328" i="14"/>
  <c r="BC328" i="14"/>
  <c r="AS328" i="14"/>
  <c r="AQ328" i="14"/>
  <c r="AH328" i="14"/>
  <c r="AF328" i="14"/>
  <c r="AE328" i="14"/>
  <c r="S328" i="14"/>
  <c r="J328" i="14"/>
  <c r="SR327" i="14"/>
  <c r="SQ327" i="14"/>
  <c r="SG327" i="14"/>
  <c r="SE327" i="14"/>
  <c r="RV327" i="14"/>
  <c r="RT327" i="14"/>
  <c r="RS327" i="14"/>
  <c r="RI327" i="14"/>
  <c r="RG327" i="14"/>
  <c r="QX327" i="14"/>
  <c r="QV327" i="14"/>
  <c r="QU327" i="14"/>
  <c r="QK327" i="14"/>
  <c r="QI327" i="14"/>
  <c r="PZ327" i="14"/>
  <c r="PX327" i="14"/>
  <c r="PW327" i="14"/>
  <c r="PM327" i="14"/>
  <c r="PK327" i="14"/>
  <c r="PB327" i="14"/>
  <c r="OZ327" i="14"/>
  <c r="OY327" i="14"/>
  <c r="OO327" i="14"/>
  <c r="OM327" i="14"/>
  <c r="OD327" i="14"/>
  <c r="OB327" i="14"/>
  <c r="OA327" i="14"/>
  <c r="NQ327" i="14"/>
  <c r="NO327" i="14"/>
  <c r="NF327" i="14"/>
  <c r="ND327" i="14"/>
  <c r="NC327" i="14"/>
  <c r="MS327" i="14"/>
  <c r="MQ327" i="14"/>
  <c r="MH327" i="14"/>
  <c r="MF327" i="14"/>
  <c r="ME327" i="14"/>
  <c r="LU327" i="14"/>
  <c r="LS327" i="14"/>
  <c r="LJ327" i="14"/>
  <c r="LH327" i="14"/>
  <c r="LG327" i="14"/>
  <c r="KW327" i="14"/>
  <c r="KU327" i="14"/>
  <c r="KL327" i="14"/>
  <c r="KJ327" i="14"/>
  <c r="KI327" i="14"/>
  <c r="JY327" i="14"/>
  <c r="JW327" i="14"/>
  <c r="JN327" i="14"/>
  <c r="JL327" i="14"/>
  <c r="JK327" i="14"/>
  <c r="JA327" i="14"/>
  <c r="IY327" i="14"/>
  <c r="IP327" i="14"/>
  <c r="IN327" i="14"/>
  <c r="IM327" i="14"/>
  <c r="IC327" i="14"/>
  <c r="IA327" i="14"/>
  <c r="HR327" i="14"/>
  <c r="HP327" i="14"/>
  <c r="HO327" i="14"/>
  <c r="HE327" i="14"/>
  <c r="HC327" i="14"/>
  <c r="GT327" i="14"/>
  <c r="GR327" i="14"/>
  <c r="GQ327" i="14"/>
  <c r="GG327" i="14"/>
  <c r="GE327" i="14"/>
  <c r="FV327" i="14"/>
  <c r="FT327" i="14"/>
  <c r="FS327" i="14"/>
  <c r="FI327" i="14"/>
  <c r="FG327" i="14"/>
  <c r="EX327" i="14"/>
  <c r="EV327" i="14"/>
  <c r="EU327" i="14"/>
  <c r="EK327" i="14"/>
  <c r="EI327" i="14"/>
  <c r="DZ327" i="14"/>
  <c r="DX327" i="14"/>
  <c r="DW327" i="14"/>
  <c r="DM327" i="14"/>
  <c r="DK327" i="14"/>
  <c r="DB327" i="14"/>
  <c r="CZ327" i="14"/>
  <c r="CY327" i="14"/>
  <c r="CO327" i="14"/>
  <c r="CM327" i="14"/>
  <c r="CD327" i="14"/>
  <c r="CB327" i="14"/>
  <c r="CA327" i="14"/>
  <c r="BQ327" i="14"/>
  <c r="BO327" i="14"/>
  <c r="BF327" i="14"/>
  <c r="BD327" i="14"/>
  <c r="BC327" i="14"/>
  <c r="AS327" i="14"/>
  <c r="AQ327" i="14"/>
  <c r="AH327" i="14"/>
  <c r="AF327" i="14"/>
  <c r="AE327" i="14"/>
  <c r="S327" i="14"/>
  <c r="J327" i="14"/>
  <c r="SR326" i="14"/>
  <c r="SQ326" i="14"/>
  <c r="SG326" i="14"/>
  <c r="SE326" i="14"/>
  <c r="RV326" i="14"/>
  <c r="RT326" i="14"/>
  <c r="RS326" i="14"/>
  <c r="RI326" i="14"/>
  <c r="RG326" i="14"/>
  <c r="QX326" i="14"/>
  <c r="QV326" i="14"/>
  <c r="QU326" i="14"/>
  <c r="QK326" i="14"/>
  <c r="QI326" i="14"/>
  <c r="PZ326" i="14"/>
  <c r="PX326" i="14"/>
  <c r="PW326" i="14"/>
  <c r="PM326" i="14"/>
  <c r="PK326" i="14"/>
  <c r="PB326" i="14"/>
  <c r="OZ326" i="14"/>
  <c r="OY326" i="14"/>
  <c r="OO326" i="14"/>
  <c r="OM326" i="14"/>
  <c r="OD326" i="14"/>
  <c r="OB326" i="14"/>
  <c r="OA326" i="14"/>
  <c r="NQ326" i="14"/>
  <c r="NO326" i="14"/>
  <c r="NF326" i="14"/>
  <c r="ND326" i="14"/>
  <c r="NC326" i="14"/>
  <c r="MS326" i="14"/>
  <c r="MQ326" i="14"/>
  <c r="MH326" i="14"/>
  <c r="MF326" i="14"/>
  <c r="ME326" i="14"/>
  <c r="LU326" i="14"/>
  <c r="LS326" i="14"/>
  <c r="LJ326" i="14"/>
  <c r="LH326" i="14"/>
  <c r="LG326" i="14"/>
  <c r="KW326" i="14"/>
  <c r="KU326" i="14"/>
  <c r="KL326" i="14"/>
  <c r="KJ326" i="14"/>
  <c r="KI326" i="14"/>
  <c r="JY326" i="14"/>
  <c r="JW326" i="14"/>
  <c r="JN326" i="14"/>
  <c r="JL326" i="14"/>
  <c r="JK326" i="14"/>
  <c r="JA326" i="14"/>
  <c r="IY326" i="14"/>
  <c r="IP326" i="14"/>
  <c r="IN326" i="14"/>
  <c r="IM326" i="14"/>
  <c r="IC326" i="14"/>
  <c r="IA326" i="14"/>
  <c r="HR326" i="14"/>
  <c r="HP326" i="14"/>
  <c r="HO326" i="14"/>
  <c r="HE326" i="14"/>
  <c r="HC326" i="14"/>
  <c r="GT326" i="14"/>
  <c r="GR326" i="14"/>
  <c r="GQ326" i="14"/>
  <c r="GG326" i="14"/>
  <c r="GE326" i="14"/>
  <c r="FV326" i="14"/>
  <c r="FT326" i="14"/>
  <c r="FS326" i="14"/>
  <c r="FI326" i="14"/>
  <c r="FG326" i="14"/>
  <c r="EX326" i="14"/>
  <c r="EV326" i="14"/>
  <c r="EU326" i="14"/>
  <c r="EK326" i="14"/>
  <c r="EI326" i="14"/>
  <c r="DZ326" i="14"/>
  <c r="DX326" i="14"/>
  <c r="DW326" i="14"/>
  <c r="DM326" i="14"/>
  <c r="DK326" i="14"/>
  <c r="DB326" i="14"/>
  <c r="CZ326" i="14"/>
  <c r="CY326" i="14"/>
  <c r="CO326" i="14"/>
  <c r="CM326" i="14"/>
  <c r="CD326" i="14"/>
  <c r="CB326" i="14"/>
  <c r="CA326" i="14"/>
  <c r="BQ326" i="14"/>
  <c r="BO326" i="14"/>
  <c r="BF326" i="14"/>
  <c r="BD326" i="14"/>
  <c r="BC326" i="14"/>
  <c r="AS326" i="14"/>
  <c r="AQ326" i="14"/>
  <c r="AH326" i="14"/>
  <c r="AF326" i="14"/>
  <c r="AE326" i="14"/>
  <c r="S326" i="14"/>
  <c r="J326" i="14"/>
  <c r="SR325" i="14"/>
  <c r="SQ325" i="14"/>
  <c r="SG325" i="14"/>
  <c r="SE325" i="14"/>
  <c r="RV325" i="14"/>
  <c r="RT325" i="14"/>
  <c r="RS325" i="14"/>
  <c r="RI325" i="14"/>
  <c r="RG325" i="14"/>
  <c r="QX325" i="14"/>
  <c r="QV325" i="14"/>
  <c r="QU325" i="14"/>
  <c r="QK325" i="14"/>
  <c r="QI325" i="14"/>
  <c r="PZ325" i="14"/>
  <c r="PX325" i="14"/>
  <c r="PW325" i="14"/>
  <c r="PM325" i="14"/>
  <c r="PK325" i="14"/>
  <c r="PB325" i="14"/>
  <c r="OZ325" i="14"/>
  <c r="OY325" i="14"/>
  <c r="OO325" i="14"/>
  <c r="OM325" i="14"/>
  <c r="OD325" i="14"/>
  <c r="OB325" i="14"/>
  <c r="OA325" i="14"/>
  <c r="NQ325" i="14"/>
  <c r="NO325" i="14"/>
  <c r="NF325" i="14"/>
  <c r="ND325" i="14"/>
  <c r="NC325" i="14"/>
  <c r="MS325" i="14"/>
  <c r="MQ325" i="14"/>
  <c r="MH325" i="14"/>
  <c r="MF325" i="14"/>
  <c r="ME325" i="14"/>
  <c r="LU325" i="14"/>
  <c r="LS325" i="14"/>
  <c r="LJ325" i="14"/>
  <c r="LH325" i="14"/>
  <c r="LG325" i="14"/>
  <c r="KW325" i="14"/>
  <c r="KU325" i="14"/>
  <c r="KL325" i="14"/>
  <c r="KJ325" i="14"/>
  <c r="KI325" i="14"/>
  <c r="JY325" i="14"/>
  <c r="JW325" i="14"/>
  <c r="JN325" i="14"/>
  <c r="JL325" i="14"/>
  <c r="JK325" i="14"/>
  <c r="JA325" i="14"/>
  <c r="IY325" i="14"/>
  <c r="IP325" i="14"/>
  <c r="IN325" i="14"/>
  <c r="IM325" i="14"/>
  <c r="IC325" i="14"/>
  <c r="IA325" i="14"/>
  <c r="HR325" i="14"/>
  <c r="HP325" i="14"/>
  <c r="HO325" i="14"/>
  <c r="HE325" i="14"/>
  <c r="HC325" i="14"/>
  <c r="GT325" i="14"/>
  <c r="GR325" i="14"/>
  <c r="GQ325" i="14"/>
  <c r="GG325" i="14"/>
  <c r="GE325" i="14"/>
  <c r="FV325" i="14"/>
  <c r="FT325" i="14"/>
  <c r="FS325" i="14"/>
  <c r="FI325" i="14"/>
  <c r="FG325" i="14"/>
  <c r="EX325" i="14"/>
  <c r="EV325" i="14"/>
  <c r="EU325" i="14"/>
  <c r="EK325" i="14"/>
  <c r="EI325" i="14"/>
  <c r="DZ325" i="14"/>
  <c r="DX325" i="14"/>
  <c r="DW325" i="14"/>
  <c r="DM325" i="14"/>
  <c r="DK325" i="14"/>
  <c r="DB325" i="14"/>
  <c r="CZ325" i="14"/>
  <c r="CY325" i="14"/>
  <c r="CO325" i="14"/>
  <c r="CM325" i="14"/>
  <c r="CD325" i="14"/>
  <c r="CB325" i="14"/>
  <c r="CA325" i="14"/>
  <c r="BQ325" i="14"/>
  <c r="BO325" i="14"/>
  <c r="BF325" i="14"/>
  <c r="BD325" i="14"/>
  <c r="BC325" i="14"/>
  <c r="AS325" i="14"/>
  <c r="AQ325" i="14"/>
  <c r="AH325" i="14"/>
  <c r="AF325" i="14"/>
  <c r="AE325" i="14"/>
  <c r="S325" i="14"/>
  <c r="J325" i="14"/>
  <c r="SR324" i="14"/>
  <c r="SQ324" i="14"/>
  <c r="SG324" i="14"/>
  <c r="SE324" i="14"/>
  <c r="RV324" i="14"/>
  <c r="RT324" i="14"/>
  <c r="RS324" i="14"/>
  <c r="RI324" i="14"/>
  <c r="RG324" i="14"/>
  <c r="QX324" i="14"/>
  <c r="QV324" i="14"/>
  <c r="QU324" i="14"/>
  <c r="QK324" i="14"/>
  <c r="QI324" i="14"/>
  <c r="PZ324" i="14"/>
  <c r="PX324" i="14"/>
  <c r="PW324" i="14"/>
  <c r="PM324" i="14"/>
  <c r="PK324" i="14"/>
  <c r="PB324" i="14"/>
  <c r="OZ324" i="14"/>
  <c r="OY324" i="14"/>
  <c r="OO324" i="14"/>
  <c r="OM324" i="14"/>
  <c r="OD324" i="14"/>
  <c r="OB324" i="14"/>
  <c r="OA324" i="14"/>
  <c r="NQ324" i="14"/>
  <c r="NO324" i="14"/>
  <c r="NF324" i="14"/>
  <c r="ND324" i="14"/>
  <c r="NC324" i="14"/>
  <c r="MS324" i="14"/>
  <c r="MQ324" i="14"/>
  <c r="MH324" i="14"/>
  <c r="MF324" i="14"/>
  <c r="ME324" i="14"/>
  <c r="LU324" i="14"/>
  <c r="LS324" i="14"/>
  <c r="LJ324" i="14"/>
  <c r="LH324" i="14"/>
  <c r="LG324" i="14"/>
  <c r="KW324" i="14"/>
  <c r="KU324" i="14"/>
  <c r="KL324" i="14"/>
  <c r="KJ324" i="14"/>
  <c r="KI324" i="14"/>
  <c r="JY324" i="14"/>
  <c r="JW324" i="14"/>
  <c r="JN324" i="14"/>
  <c r="JL324" i="14"/>
  <c r="JK324" i="14"/>
  <c r="JA324" i="14"/>
  <c r="IY324" i="14"/>
  <c r="IP324" i="14"/>
  <c r="IN324" i="14"/>
  <c r="IM324" i="14"/>
  <c r="IC324" i="14"/>
  <c r="IA324" i="14"/>
  <c r="HR324" i="14"/>
  <c r="HP324" i="14"/>
  <c r="HO324" i="14"/>
  <c r="HE324" i="14"/>
  <c r="HC324" i="14"/>
  <c r="GT324" i="14"/>
  <c r="GR324" i="14"/>
  <c r="GQ324" i="14"/>
  <c r="GG324" i="14"/>
  <c r="GE324" i="14"/>
  <c r="FV324" i="14"/>
  <c r="FT324" i="14"/>
  <c r="FS324" i="14"/>
  <c r="FI324" i="14"/>
  <c r="FG324" i="14"/>
  <c r="EX324" i="14"/>
  <c r="EV324" i="14"/>
  <c r="EU324" i="14"/>
  <c r="EK324" i="14"/>
  <c r="EI324" i="14"/>
  <c r="DZ324" i="14"/>
  <c r="DX324" i="14"/>
  <c r="DW324" i="14"/>
  <c r="DM324" i="14"/>
  <c r="DK324" i="14"/>
  <c r="DB324" i="14"/>
  <c r="CZ324" i="14"/>
  <c r="CY324" i="14"/>
  <c r="CO324" i="14"/>
  <c r="CM324" i="14"/>
  <c r="CD324" i="14"/>
  <c r="CB324" i="14"/>
  <c r="CA324" i="14"/>
  <c r="BQ324" i="14"/>
  <c r="BO324" i="14"/>
  <c r="BF324" i="14"/>
  <c r="BD324" i="14"/>
  <c r="BC324" i="14"/>
  <c r="AS324" i="14"/>
  <c r="AQ324" i="14"/>
  <c r="AH324" i="14"/>
  <c r="AF324" i="14"/>
  <c r="AE324" i="14"/>
  <c r="S324" i="14"/>
  <c r="J324" i="14"/>
  <c r="SR323" i="14"/>
  <c r="SQ323" i="14"/>
  <c r="SG323" i="14"/>
  <c r="SE323" i="14"/>
  <c r="RV323" i="14"/>
  <c r="RT323" i="14"/>
  <c r="RS323" i="14"/>
  <c r="RI323" i="14"/>
  <c r="RG323" i="14"/>
  <c r="QX323" i="14"/>
  <c r="QV323" i="14"/>
  <c r="QU323" i="14"/>
  <c r="QK323" i="14"/>
  <c r="QI323" i="14"/>
  <c r="PZ323" i="14"/>
  <c r="PX323" i="14"/>
  <c r="PW323" i="14"/>
  <c r="PM323" i="14"/>
  <c r="PK323" i="14"/>
  <c r="PB323" i="14"/>
  <c r="OZ323" i="14"/>
  <c r="OY323" i="14"/>
  <c r="OO323" i="14"/>
  <c r="OM323" i="14"/>
  <c r="OD323" i="14"/>
  <c r="OB323" i="14"/>
  <c r="OA323" i="14"/>
  <c r="NQ323" i="14"/>
  <c r="NO323" i="14"/>
  <c r="NF323" i="14"/>
  <c r="ND323" i="14"/>
  <c r="NC323" i="14"/>
  <c r="MS323" i="14"/>
  <c r="MQ323" i="14"/>
  <c r="MH323" i="14"/>
  <c r="MF323" i="14"/>
  <c r="ME323" i="14"/>
  <c r="LU323" i="14"/>
  <c r="LS323" i="14"/>
  <c r="LJ323" i="14"/>
  <c r="LH323" i="14"/>
  <c r="LG323" i="14"/>
  <c r="KW323" i="14"/>
  <c r="KU323" i="14"/>
  <c r="KL323" i="14"/>
  <c r="KJ323" i="14"/>
  <c r="KI323" i="14"/>
  <c r="JY323" i="14"/>
  <c r="JW323" i="14"/>
  <c r="JN323" i="14"/>
  <c r="JL323" i="14"/>
  <c r="JK323" i="14"/>
  <c r="JA323" i="14"/>
  <c r="IY323" i="14"/>
  <c r="IP323" i="14"/>
  <c r="IN323" i="14"/>
  <c r="IM323" i="14"/>
  <c r="IC323" i="14"/>
  <c r="IA323" i="14"/>
  <c r="HR323" i="14"/>
  <c r="HP323" i="14"/>
  <c r="HO323" i="14"/>
  <c r="HE323" i="14"/>
  <c r="HC323" i="14"/>
  <c r="GT323" i="14"/>
  <c r="GR323" i="14"/>
  <c r="GQ323" i="14"/>
  <c r="GG323" i="14"/>
  <c r="GE323" i="14"/>
  <c r="FV323" i="14"/>
  <c r="FT323" i="14"/>
  <c r="FS323" i="14"/>
  <c r="FI323" i="14"/>
  <c r="FG323" i="14"/>
  <c r="EX323" i="14"/>
  <c r="EV323" i="14"/>
  <c r="EU323" i="14"/>
  <c r="EK323" i="14"/>
  <c r="EI323" i="14"/>
  <c r="DZ323" i="14"/>
  <c r="DX323" i="14"/>
  <c r="DW323" i="14"/>
  <c r="DM323" i="14"/>
  <c r="DK323" i="14"/>
  <c r="DB323" i="14"/>
  <c r="CZ323" i="14"/>
  <c r="CY323" i="14"/>
  <c r="CO323" i="14"/>
  <c r="CM323" i="14"/>
  <c r="CD323" i="14"/>
  <c r="CB323" i="14"/>
  <c r="CA323" i="14"/>
  <c r="BQ323" i="14"/>
  <c r="BO323" i="14"/>
  <c r="BF323" i="14"/>
  <c r="BD323" i="14"/>
  <c r="BC323" i="14"/>
  <c r="AS323" i="14"/>
  <c r="AQ323" i="14"/>
  <c r="AH323" i="14"/>
  <c r="AF323" i="14"/>
  <c r="AE323" i="14"/>
  <c r="S323" i="14"/>
  <c r="J323" i="14"/>
  <c r="SR322" i="14"/>
  <c r="SQ322" i="14"/>
  <c r="SG322" i="14"/>
  <c r="SE322" i="14"/>
  <c r="RV322" i="14"/>
  <c r="RT322" i="14"/>
  <c r="RS322" i="14"/>
  <c r="RI322" i="14"/>
  <c r="RG322" i="14"/>
  <c r="QX322" i="14"/>
  <c r="QV322" i="14"/>
  <c r="QU322" i="14"/>
  <c r="QK322" i="14"/>
  <c r="QI322" i="14"/>
  <c r="PZ322" i="14"/>
  <c r="PX322" i="14"/>
  <c r="PW322" i="14"/>
  <c r="PM322" i="14"/>
  <c r="PK322" i="14"/>
  <c r="PB322" i="14"/>
  <c r="OZ322" i="14"/>
  <c r="OY322" i="14"/>
  <c r="OO322" i="14"/>
  <c r="OM322" i="14"/>
  <c r="OD322" i="14"/>
  <c r="OB322" i="14"/>
  <c r="OA322" i="14"/>
  <c r="NQ322" i="14"/>
  <c r="NO322" i="14"/>
  <c r="NF322" i="14"/>
  <c r="ND322" i="14"/>
  <c r="NC322" i="14"/>
  <c r="MS322" i="14"/>
  <c r="MQ322" i="14"/>
  <c r="MH322" i="14"/>
  <c r="MF322" i="14"/>
  <c r="ME322" i="14"/>
  <c r="LU322" i="14"/>
  <c r="LS322" i="14"/>
  <c r="LJ322" i="14"/>
  <c r="LH322" i="14"/>
  <c r="LG322" i="14"/>
  <c r="KW322" i="14"/>
  <c r="KU322" i="14"/>
  <c r="KL322" i="14"/>
  <c r="KJ322" i="14"/>
  <c r="KI322" i="14"/>
  <c r="JY322" i="14"/>
  <c r="JW322" i="14"/>
  <c r="JN322" i="14"/>
  <c r="JL322" i="14"/>
  <c r="JK322" i="14"/>
  <c r="JA322" i="14"/>
  <c r="IY322" i="14"/>
  <c r="IP322" i="14"/>
  <c r="IN322" i="14"/>
  <c r="IM322" i="14"/>
  <c r="IC322" i="14"/>
  <c r="IA322" i="14"/>
  <c r="HR322" i="14"/>
  <c r="HP322" i="14"/>
  <c r="HO322" i="14"/>
  <c r="HE322" i="14"/>
  <c r="HC322" i="14"/>
  <c r="GT322" i="14"/>
  <c r="GR322" i="14"/>
  <c r="GQ322" i="14"/>
  <c r="GG322" i="14"/>
  <c r="GE322" i="14"/>
  <c r="FV322" i="14"/>
  <c r="FT322" i="14"/>
  <c r="FS322" i="14"/>
  <c r="FI322" i="14"/>
  <c r="FG322" i="14"/>
  <c r="EX322" i="14"/>
  <c r="EV322" i="14"/>
  <c r="EU322" i="14"/>
  <c r="EK322" i="14"/>
  <c r="EI322" i="14"/>
  <c r="DZ322" i="14"/>
  <c r="DX322" i="14"/>
  <c r="DW322" i="14"/>
  <c r="DM322" i="14"/>
  <c r="DK322" i="14"/>
  <c r="DB322" i="14"/>
  <c r="CZ322" i="14"/>
  <c r="CY322" i="14"/>
  <c r="CO322" i="14"/>
  <c r="CM322" i="14"/>
  <c r="CD322" i="14"/>
  <c r="CB322" i="14"/>
  <c r="CA322" i="14"/>
  <c r="BQ322" i="14"/>
  <c r="BO322" i="14"/>
  <c r="BF322" i="14"/>
  <c r="BD322" i="14"/>
  <c r="BC322" i="14"/>
  <c r="AS322" i="14"/>
  <c r="AQ322" i="14"/>
  <c r="AH322" i="14"/>
  <c r="AF322" i="14"/>
  <c r="AE322" i="14"/>
  <c r="S322" i="14"/>
  <c r="J322" i="14"/>
  <c r="SR321" i="14"/>
  <c r="SQ321" i="14"/>
  <c r="SG321" i="14"/>
  <c r="SE321" i="14"/>
  <c r="RV321" i="14"/>
  <c r="RT321" i="14"/>
  <c r="RS321" i="14"/>
  <c r="RI321" i="14"/>
  <c r="RG321" i="14"/>
  <c r="QX321" i="14"/>
  <c r="QV321" i="14"/>
  <c r="QU321" i="14"/>
  <c r="QK321" i="14"/>
  <c r="QI321" i="14"/>
  <c r="PZ321" i="14"/>
  <c r="PX321" i="14"/>
  <c r="PW321" i="14"/>
  <c r="PM321" i="14"/>
  <c r="PK321" i="14"/>
  <c r="PB321" i="14"/>
  <c r="OZ321" i="14"/>
  <c r="OY321" i="14"/>
  <c r="OO321" i="14"/>
  <c r="OM321" i="14"/>
  <c r="OD321" i="14"/>
  <c r="OB321" i="14"/>
  <c r="OA321" i="14"/>
  <c r="NQ321" i="14"/>
  <c r="NO321" i="14"/>
  <c r="NF321" i="14"/>
  <c r="ND321" i="14"/>
  <c r="NC321" i="14"/>
  <c r="MS321" i="14"/>
  <c r="MQ321" i="14"/>
  <c r="MH321" i="14"/>
  <c r="MF321" i="14"/>
  <c r="ME321" i="14"/>
  <c r="LU321" i="14"/>
  <c r="LS321" i="14"/>
  <c r="LJ321" i="14"/>
  <c r="LH321" i="14"/>
  <c r="LG321" i="14"/>
  <c r="KW321" i="14"/>
  <c r="KU321" i="14"/>
  <c r="KL321" i="14"/>
  <c r="KJ321" i="14"/>
  <c r="KI321" i="14"/>
  <c r="JY321" i="14"/>
  <c r="JW321" i="14"/>
  <c r="JN321" i="14"/>
  <c r="JL321" i="14"/>
  <c r="JK321" i="14"/>
  <c r="JA321" i="14"/>
  <c r="IY321" i="14"/>
  <c r="IP321" i="14"/>
  <c r="IN321" i="14"/>
  <c r="IM321" i="14"/>
  <c r="IC321" i="14"/>
  <c r="IA321" i="14"/>
  <c r="HR321" i="14"/>
  <c r="HP321" i="14"/>
  <c r="HO321" i="14"/>
  <c r="HE321" i="14"/>
  <c r="HC321" i="14"/>
  <c r="GT321" i="14"/>
  <c r="GR321" i="14"/>
  <c r="GQ321" i="14"/>
  <c r="GG321" i="14"/>
  <c r="GE321" i="14"/>
  <c r="FV321" i="14"/>
  <c r="FT321" i="14"/>
  <c r="FS321" i="14"/>
  <c r="FI321" i="14"/>
  <c r="FG321" i="14"/>
  <c r="EX321" i="14"/>
  <c r="EV321" i="14"/>
  <c r="EU321" i="14"/>
  <c r="EK321" i="14"/>
  <c r="EI321" i="14"/>
  <c r="DZ321" i="14"/>
  <c r="DX321" i="14"/>
  <c r="DW321" i="14"/>
  <c r="DM321" i="14"/>
  <c r="DK321" i="14"/>
  <c r="DB321" i="14"/>
  <c r="CZ321" i="14"/>
  <c r="CY321" i="14"/>
  <c r="CO321" i="14"/>
  <c r="CM321" i="14"/>
  <c r="CD321" i="14"/>
  <c r="CB321" i="14"/>
  <c r="CA321" i="14"/>
  <c r="BQ321" i="14"/>
  <c r="BO321" i="14"/>
  <c r="BF321" i="14"/>
  <c r="BD321" i="14"/>
  <c r="BC321" i="14"/>
  <c r="AS321" i="14"/>
  <c r="AQ321" i="14"/>
  <c r="AH321" i="14"/>
  <c r="AF321" i="14"/>
  <c r="AE321" i="14"/>
  <c r="S321" i="14"/>
  <c r="J321" i="14"/>
  <c r="SR320" i="14"/>
  <c r="SQ320" i="14"/>
  <c r="SG320" i="14"/>
  <c r="SE320" i="14"/>
  <c r="RV320" i="14"/>
  <c r="RT320" i="14"/>
  <c r="RS320" i="14"/>
  <c r="RI320" i="14"/>
  <c r="RG320" i="14"/>
  <c r="QX320" i="14"/>
  <c r="QV320" i="14"/>
  <c r="QU320" i="14"/>
  <c r="QK320" i="14"/>
  <c r="QI320" i="14"/>
  <c r="PZ320" i="14"/>
  <c r="PX320" i="14"/>
  <c r="PW320" i="14"/>
  <c r="PM320" i="14"/>
  <c r="PK320" i="14"/>
  <c r="PB320" i="14"/>
  <c r="OZ320" i="14"/>
  <c r="OY320" i="14"/>
  <c r="OO320" i="14"/>
  <c r="OM320" i="14"/>
  <c r="OD320" i="14"/>
  <c r="OB320" i="14"/>
  <c r="OA320" i="14"/>
  <c r="NQ320" i="14"/>
  <c r="NO320" i="14"/>
  <c r="NF320" i="14"/>
  <c r="ND320" i="14"/>
  <c r="NC320" i="14"/>
  <c r="MS320" i="14"/>
  <c r="MQ320" i="14"/>
  <c r="MH320" i="14"/>
  <c r="MF320" i="14"/>
  <c r="ME320" i="14"/>
  <c r="LU320" i="14"/>
  <c r="LS320" i="14"/>
  <c r="LJ320" i="14"/>
  <c r="LH320" i="14"/>
  <c r="LG320" i="14"/>
  <c r="KW320" i="14"/>
  <c r="KU320" i="14"/>
  <c r="KL320" i="14"/>
  <c r="KJ320" i="14"/>
  <c r="KI320" i="14"/>
  <c r="JY320" i="14"/>
  <c r="JW320" i="14"/>
  <c r="JN320" i="14"/>
  <c r="JL320" i="14"/>
  <c r="JK320" i="14"/>
  <c r="JA320" i="14"/>
  <c r="IY320" i="14"/>
  <c r="IP320" i="14"/>
  <c r="IN320" i="14"/>
  <c r="IM320" i="14"/>
  <c r="IC320" i="14"/>
  <c r="IA320" i="14"/>
  <c r="HR320" i="14"/>
  <c r="HP320" i="14"/>
  <c r="HO320" i="14"/>
  <c r="HE320" i="14"/>
  <c r="HC320" i="14"/>
  <c r="GT320" i="14"/>
  <c r="GR320" i="14"/>
  <c r="GQ320" i="14"/>
  <c r="GG320" i="14"/>
  <c r="GE320" i="14"/>
  <c r="FV320" i="14"/>
  <c r="FT320" i="14"/>
  <c r="FS320" i="14"/>
  <c r="FI320" i="14"/>
  <c r="FG320" i="14"/>
  <c r="EX320" i="14"/>
  <c r="EV320" i="14"/>
  <c r="EU320" i="14"/>
  <c r="EK320" i="14"/>
  <c r="EI320" i="14"/>
  <c r="DZ320" i="14"/>
  <c r="DX320" i="14"/>
  <c r="DW320" i="14"/>
  <c r="DM320" i="14"/>
  <c r="DK320" i="14"/>
  <c r="DB320" i="14"/>
  <c r="CZ320" i="14"/>
  <c r="CY320" i="14"/>
  <c r="CO320" i="14"/>
  <c r="CM320" i="14"/>
  <c r="CD320" i="14"/>
  <c r="CB320" i="14"/>
  <c r="CA320" i="14"/>
  <c r="BQ320" i="14"/>
  <c r="BO320" i="14"/>
  <c r="BF320" i="14"/>
  <c r="BD320" i="14"/>
  <c r="BC320" i="14"/>
  <c r="AS320" i="14"/>
  <c r="AQ320" i="14"/>
  <c r="AH320" i="14"/>
  <c r="AF320" i="14"/>
  <c r="AE320" i="14"/>
  <c r="S320" i="14"/>
  <c r="J320" i="14"/>
  <c r="SR319" i="14"/>
  <c r="SQ319" i="14"/>
  <c r="SG319" i="14"/>
  <c r="SE319" i="14"/>
  <c r="RV319" i="14"/>
  <c r="RT319" i="14"/>
  <c r="RS319" i="14"/>
  <c r="RI319" i="14"/>
  <c r="RG319" i="14"/>
  <c r="QX319" i="14"/>
  <c r="QV319" i="14"/>
  <c r="QU319" i="14"/>
  <c r="QK319" i="14"/>
  <c r="QI319" i="14"/>
  <c r="PZ319" i="14"/>
  <c r="PX319" i="14"/>
  <c r="PW319" i="14"/>
  <c r="PM319" i="14"/>
  <c r="PK319" i="14"/>
  <c r="PB319" i="14"/>
  <c r="OZ319" i="14"/>
  <c r="OY319" i="14"/>
  <c r="OO319" i="14"/>
  <c r="OM319" i="14"/>
  <c r="OD319" i="14"/>
  <c r="OB319" i="14"/>
  <c r="OA319" i="14"/>
  <c r="NQ319" i="14"/>
  <c r="NO319" i="14"/>
  <c r="NF319" i="14"/>
  <c r="ND319" i="14"/>
  <c r="NC319" i="14"/>
  <c r="MS319" i="14"/>
  <c r="MQ319" i="14"/>
  <c r="MH319" i="14"/>
  <c r="MF319" i="14"/>
  <c r="ME319" i="14"/>
  <c r="LU319" i="14"/>
  <c r="LS319" i="14"/>
  <c r="LJ319" i="14"/>
  <c r="LH319" i="14"/>
  <c r="LG319" i="14"/>
  <c r="KW319" i="14"/>
  <c r="KU319" i="14"/>
  <c r="KL319" i="14"/>
  <c r="KJ319" i="14"/>
  <c r="KI319" i="14"/>
  <c r="JY319" i="14"/>
  <c r="JW319" i="14"/>
  <c r="JN319" i="14"/>
  <c r="JL319" i="14"/>
  <c r="JK319" i="14"/>
  <c r="JA319" i="14"/>
  <c r="IY319" i="14"/>
  <c r="IP319" i="14"/>
  <c r="IN319" i="14"/>
  <c r="IM319" i="14"/>
  <c r="IC319" i="14"/>
  <c r="IA319" i="14"/>
  <c r="HR319" i="14"/>
  <c r="HP319" i="14"/>
  <c r="HO319" i="14"/>
  <c r="HE319" i="14"/>
  <c r="HC319" i="14"/>
  <c r="GT319" i="14"/>
  <c r="GR319" i="14"/>
  <c r="GQ319" i="14"/>
  <c r="GG319" i="14"/>
  <c r="GE319" i="14"/>
  <c r="FV319" i="14"/>
  <c r="FT319" i="14"/>
  <c r="FS319" i="14"/>
  <c r="FI319" i="14"/>
  <c r="FG319" i="14"/>
  <c r="EX319" i="14"/>
  <c r="EV319" i="14"/>
  <c r="EU319" i="14"/>
  <c r="EK319" i="14"/>
  <c r="EI319" i="14"/>
  <c r="DZ319" i="14"/>
  <c r="DX319" i="14"/>
  <c r="DW319" i="14"/>
  <c r="DM319" i="14"/>
  <c r="DK319" i="14"/>
  <c r="DB319" i="14"/>
  <c r="CZ319" i="14"/>
  <c r="CY319" i="14"/>
  <c r="CO319" i="14"/>
  <c r="CM319" i="14"/>
  <c r="CD319" i="14"/>
  <c r="CB319" i="14"/>
  <c r="CA319" i="14"/>
  <c r="BQ319" i="14"/>
  <c r="BO319" i="14"/>
  <c r="BF319" i="14"/>
  <c r="BD319" i="14"/>
  <c r="BC319" i="14"/>
  <c r="AS319" i="14"/>
  <c r="AQ319" i="14"/>
  <c r="AH319" i="14"/>
  <c r="AF319" i="14"/>
  <c r="AE319" i="14"/>
  <c r="S319" i="14"/>
  <c r="J319" i="14"/>
  <c r="SR318" i="14"/>
  <c r="SQ318" i="14"/>
  <c r="SG318" i="14"/>
  <c r="SE318" i="14"/>
  <c r="RV318" i="14"/>
  <c r="RT318" i="14"/>
  <c r="RS318" i="14"/>
  <c r="RI318" i="14"/>
  <c r="RG318" i="14"/>
  <c r="QX318" i="14"/>
  <c r="QV318" i="14"/>
  <c r="QU318" i="14"/>
  <c r="QK318" i="14"/>
  <c r="QI318" i="14"/>
  <c r="PZ318" i="14"/>
  <c r="PX318" i="14"/>
  <c r="PW318" i="14"/>
  <c r="PM318" i="14"/>
  <c r="PK318" i="14"/>
  <c r="PB318" i="14"/>
  <c r="OZ318" i="14"/>
  <c r="OY318" i="14"/>
  <c r="OO318" i="14"/>
  <c r="OM318" i="14"/>
  <c r="OD318" i="14"/>
  <c r="OB318" i="14"/>
  <c r="OA318" i="14"/>
  <c r="NQ318" i="14"/>
  <c r="NO318" i="14"/>
  <c r="NF318" i="14"/>
  <c r="ND318" i="14"/>
  <c r="NC318" i="14"/>
  <c r="MS318" i="14"/>
  <c r="MQ318" i="14"/>
  <c r="MH318" i="14"/>
  <c r="MF318" i="14"/>
  <c r="ME318" i="14"/>
  <c r="LU318" i="14"/>
  <c r="LS318" i="14"/>
  <c r="LJ318" i="14"/>
  <c r="LH318" i="14"/>
  <c r="LG318" i="14"/>
  <c r="KW318" i="14"/>
  <c r="KU318" i="14"/>
  <c r="KL318" i="14"/>
  <c r="KJ318" i="14"/>
  <c r="KI318" i="14"/>
  <c r="JY318" i="14"/>
  <c r="JW318" i="14"/>
  <c r="JN318" i="14"/>
  <c r="JL318" i="14"/>
  <c r="JK318" i="14"/>
  <c r="JA318" i="14"/>
  <c r="IY318" i="14"/>
  <c r="IP318" i="14"/>
  <c r="IN318" i="14"/>
  <c r="IM318" i="14"/>
  <c r="IC318" i="14"/>
  <c r="IA318" i="14"/>
  <c r="HR318" i="14"/>
  <c r="HP318" i="14"/>
  <c r="HO318" i="14"/>
  <c r="HE318" i="14"/>
  <c r="HC318" i="14"/>
  <c r="GT318" i="14"/>
  <c r="GR318" i="14"/>
  <c r="GQ318" i="14"/>
  <c r="GG318" i="14"/>
  <c r="GE318" i="14"/>
  <c r="FV318" i="14"/>
  <c r="FT318" i="14"/>
  <c r="FS318" i="14"/>
  <c r="FI318" i="14"/>
  <c r="FG318" i="14"/>
  <c r="EX318" i="14"/>
  <c r="EV318" i="14"/>
  <c r="EU318" i="14"/>
  <c r="EK318" i="14"/>
  <c r="EI318" i="14"/>
  <c r="DZ318" i="14"/>
  <c r="DX318" i="14"/>
  <c r="DW318" i="14"/>
  <c r="DM318" i="14"/>
  <c r="DK318" i="14"/>
  <c r="DB318" i="14"/>
  <c r="CZ318" i="14"/>
  <c r="CY318" i="14"/>
  <c r="CO318" i="14"/>
  <c r="CM318" i="14"/>
  <c r="CD318" i="14"/>
  <c r="CB318" i="14"/>
  <c r="CA318" i="14"/>
  <c r="BQ318" i="14"/>
  <c r="BO318" i="14"/>
  <c r="BF318" i="14"/>
  <c r="BD318" i="14"/>
  <c r="BC318" i="14"/>
  <c r="AS318" i="14"/>
  <c r="AQ318" i="14"/>
  <c r="AH318" i="14"/>
  <c r="AF318" i="14"/>
  <c r="AE318" i="14"/>
  <c r="S318" i="14"/>
  <c r="J318" i="14"/>
  <c r="SR317" i="14"/>
  <c r="SQ317" i="14"/>
  <c r="SG317" i="14"/>
  <c r="SE317" i="14"/>
  <c r="RV317" i="14"/>
  <c r="RT317" i="14"/>
  <c r="RS317" i="14"/>
  <c r="RI317" i="14"/>
  <c r="RG317" i="14"/>
  <c r="QX317" i="14"/>
  <c r="QV317" i="14"/>
  <c r="QU317" i="14"/>
  <c r="QK317" i="14"/>
  <c r="QI317" i="14"/>
  <c r="PZ317" i="14"/>
  <c r="PX317" i="14"/>
  <c r="PW317" i="14"/>
  <c r="PM317" i="14"/>
  <c r="PK317" i="14"/>
  <c r="PB317" i="14"/>
  <c r="OZ317" i="14"/>
  <c r="OY317" i="14"/>
  <c r="OO317" i="14"/>
  <c r="OM317" i="14"/>
  <c r="OD317" i="14"/>
  <c r="OB317" i="14"/>
  <c r="OA317" i="14"/>
  <c r="NQ317" i="14"/>
  <c r="NO317" i="14"/>
  <c r="NF317" i="14"/>
  <c r="ND317" i="14"/>
  <c r="NC317" i="14"/>
  <c r="MS317" i="14"/>
  <c r="MQ317" i="14"/>
  <c r="MH317" i="14"/>
  <c r="MF317" i="14"/>
  <c r="ME317" i="14"/>
  <c r="LU317" i="14"/>
  <c r="LS317" i="14"/>
  <c r="LJ317" i="14"/>
  <c r="LH317" i="14"/>
  <c r="LG317" i="14"/>
  <c r="KW317" i="14"/>
  <c r="KU317" i="14"/>
  <c r="KL317" i="14"/>
  <c r="KJ317" i="14"/>
  <c r="KI317" i="14"/>
  <c r="JY317" i="14"/>
  <c r="JW317" i="14"/>
  <c r="JN317" i="14"/>
  <c r="JL317" i="14"/>
  <c r="JK317" i="14"/>
  <c r="JA317" i="14"/>
  <c r="IY317" i="14"/>
  <c r="IP317" i="14"/>
  <c r="IN317" i="14"/>
  <c r="IM317" i="14"/>
  <c r="IC317" i="14"/>
  <c r="IA317" i="14"/>
  <c r="HR317" i="14"/>
  <c r="HP317" i="14"/>
  <c r="HO317" i="14"/>
  <c r="HE317" i="14"/>
  <c r="HC317" i="14"/>
  <c r="GT317" i="14"/>
  <c r="GR317" i="14"/>
  <c r="GQ317" i="14"/>
  <c r="GG317" i="14"/>
  <c r="GE317" i="14"/>
  <c r="FV317" i="14"/>
  <c r="FT317" i="14"/>
  <c r="FS317" i="14"/>
  <c r="FI317" i="14"/>
  <c r="FG317" i="14"/>
  <c r="EX317" i="14"/>
  <c r="EV317" i="14"/>
  <c r="EU317" i="14"/>
  <c r="EK317" i="14"/>
  <c r="EI317" i="14"/>
  <c r="DZ317" i="14"/>
  <c r="DX317" i="14"/>
  <c r="DW317" i="14"/>
  <c r="DM317" i="14"/>
  <c r="DK317" i="14"/>
  <c r="DB317" i="14"/>
  <c r="CZ317" i="14"/>
  <c r="CY317" i="14"/>
  <c r="CO317" i="14"/>
  <c r="CM317" i="14"/>
  <c r="CD317" i="14"/>
  <c r="CB317" i="14"/>
  <c r="CA317" i="14"/>
  <c r="BQ317" i="14"/>
  <c r="BO317" i="14"/>
  <c r="BF317" i="14"/>
  <c r="BD317" i="14"/>
  <c r="BC317" i="14"/>
  <c r="AS317" i="14"/>
  <c r="AQ317" i="14"/>
  <c r="AH317" i="14"/>
  <c r="AF317" i="14"/>
  <c r="AE317" i="14"/>
  <c r="S317" i="14"/>
  <c r="J317" i="14"/>
  <c r="SR316" i="14"/>
  <c r="SQ316" i="14"/>
  <c r="SG316" i="14"/>
  <c r="SE316" i="14"/>
  <c r="RV316" i="14"/>
  <c r="RT316" i="14"/>
  <c r="RS316" i="14"/>
  <c r="RI316" i="14"/>
  <c r="RG316" i="14"/>
  <c r="QX316" i="14"/>
  <c r="QV316" i="14"/>
  <c r="QU316" i="14"/>
  <c r="QK316" i="14"/>
  <c r="QI316" i="14"/>
  <c r="PZ316" i="14"/>
  <c r="PX316" i="14"/>
  <c r="PW316" i="14"/>
  <c r="PM316" i="14"/>
  <c r="PK316" i="14"/>
  <c r="PB316" i="14"/>
  <c r="OZ316" i="14"/>
  <c r="OY316" i="14"/>
  <c r="OO316" i="14"/>
  <c r="OM316" i="14"/>
  <c r="OD316" i="14"/>
  <c r="OB316" i="14"/>
  <c r="OA316" i="14"/>
  <c r="NQ316" i="14"/>
  <c r="NO316" i="14"/>
  <c r="NF316" i="14"/>
  <c r="ND316" i="14"/>
  <c r="NC316" i="14"/>
  <c r="MS316" i="14"/>
  <c r="MQ316" i="14"/>
  <c r="MH316" i="14"/>
  <c r="MF316" i="14"/>
  <c r="ME316" i="14"/>
  <c r="LU316" i="14"/>
  <c r="LS316" i="14"/>
  <c r="LJ316" i="14"/>
  <c r="LH316" i="14"/>
  <c r="LG316" i="14"/>
  <c r="KW316" i="14"/>
  <c r="KU316" i="14"/>
  <c r="KL316" i="14"/>
  <c r="KJ316" i="14"/>
  <c r="KI316" i="14"/>
  <c r="JY316" i="14"/>
  <c r="JW316" i="14"/>
  <c r="JN316" i="14"/>
  <c r="JL316" i="14"/>
  <c r="JK316" i="14"/>
  <c r="JA316" i="14"/>
  <c r="IY316" i="14"/>
  <c r="IP316" i="14"/>
  <c r="IN316" i="14"/>
  <c r="IM316" i="14"/>
  <c r="IC316" i="14"/>
  <c r="IA316" i="14"/>
  <c r="HR316" i="14"/>
  <c r="HP316" i="14"/>
  <c r="HO316" i="14"/>
  <c r="HE316" i="14"/>
  <c r="HC316" i="14"/>
  <c r="GT316" i="14"/>
  <c r="GR316" i="14"/>
  <c r="GQ316" i="14"/>
  <c r="GG316" i="14"/>
  <c r="GE316" i="14"/>
  <c r="FV316" i="14"/>
  <c r="FT316" i="14"/>
  <c r="FS316" i="14"/>
  <c r="FI316" i="14"/>
  <c r="FG316" i="14"/>
  <c r="EX316" i="14"/>
  <c r="EV316" i="14"/>
  <c r="EU316" i="14"/>
  <c r="EK316" i="14"/>
  <c r="EI316" i="14"/>
  <c r="DZ316" i="14"/>
  <c r="DX316" i="14"/>
  <c r="DW316" i="14"/>
  <c r="DM316" i="14"/>
  <c r="DK316" i="14"/>
  <c r="DB316" i="14"/>
  <c r="CZ316" i="14"/>
  <c r="CY316" i="14"/>
  <c r="CO316" i="14"/>
  <c r="CM316" i="14"/>
  <c r="CD316" i="14"/>
  <c r="CB316" i="14"/>
  <c r="CA316" i="14"/>
  <c r="BQ316" i="14"/>
  <c r="BO316" i="14"/>
  <c r="BF316" i="14"/>
  <c r="BD316" i="14"/>
  <c r="BC316" i="14"/>
  <c r="AS316" i="14"/>
  <c r="AQ316" i="14"/>
  <c r="AH316" i="14"/>
  <c r="AF316" i="14"/>
  <c r="AE316" i="14"/>
  <c r="S316" i="14"/>
  <c r="J316" i="14"/>
  <c r="SR315" i="14"/>
  <c r="SQ315" i="14"/>
  <c r="SG315" i="14"/>
  <c r="SE315" i="14"/>
  <c r="RV315" i="14"/>
  <c r="RT315" i="14"/>
  <c r="RS315" i="14"/>
  <c r="RI315" i="14"/>
  <c r="RG315" i="14"/>
  <c r="QX315" i="14"/>
  <c r="QV315" i="14"/>
  <c r="QU315" i="14"/>
  <c r="QK315" i="14"/>
  <c r="QI315" i="14"/>
  <c r="PZ315" i="14"/>
  <c r="PX315" i="14"/>
  <c r="PW315" i="14"/>
  <c r="PM315" i="14"/>
  <c r="PK315" i="14"/>
  <c r="PB315" i="14"/>
  <c r="OZ315" i="14"/>
  <c r="OY315" i="14"/>
  <c r="OO315" i="14"/>
  <c r="OM315" i="14"/>
  <c r="OD315" i="14"/>
  <c r="OB315" i="14"/>
  <c r="OA315" i="14"/>
  <c r="NQ315" i="14"/>
  <c r="NO315" i="14"/>
  <c r="NF315" i="14"/>
  <c r="ND315" i="14"/>
  <c r="NC315" i="14"/>
  <c r="MS315" i="14"/>
  <c r="MQ315" i="14"/>
  <c r="MH315" i="14"/>
  <c r="MF315" i="14"/>
  <c r="ME315" i="14"/>
  <c r="LU315" i="14"/>
  <c r="LS315" i="14"/>
  <c r="LJ315" i="14"/>
  <c r="LH315" i="14"/>
  <c r="LG315" i="14"/>
  <c r="KW315" i="14"/>
  <c r="KU315" i="14"/>
  <c r="KL315" i="14"/>
  <c r="KJ315" i="14"/>
  <c r="KI315" i="14"/>
  <c r="JY315" i="14"/>
  <c r="JW315" i="14"/>
  <c r="JN315" i="14"/>
  <c r="JL315" i="14"/>
  <c r="JK315" i="14"/>
  <c r="JA315" i="14"/>
  <c r="IY315" i="14"/>
  <c r="IP315" i="14"/>
  <c r="IN315" i="14"/>
  <c r="IM315" i="14"/>
  <c r="IC315" i="14"/>
  <c r="IA315" i="14"/>
  <c r="HR315" i="14"/>
  <c r="HP315" i="14"/>
  <c r="HO315" i="14"/>
  <c r="HE315" i="14"/>
  <c r="HC315" i="14"/>
  <c r="GT315" i="14"/>
  <c r="GR315" i="14"/>
  <c r="GQ315" i="14"/>
  <c r="GG315" i="14"/>
  <c r="GE315" i="14"/>
  <c r="FV315" i="14"/>
  <c r="FT315" i="14"/>
  <c r="FS315" i="14"/>
  <c r="FI315" i="14"/>
  <c r="FG315" i="14"/>
  <c r="EX315" i="14"/>
  <c r="EV315" i="14"/>
  <c r="EU315" i="14"/>
  <c r="EK315" i="14"/>
  <c r="EI315" i="14"/>
  <c r="DZ315" i="14"/>
  <c r="DX315" i="14"/>
  <c r="DW315" i="14"/>
  <c r="DM315" i="14"/>
  <c r="DK315" i="14"/>
  <c r="DB315" i="14"/>
  <c r="CZ315" i="14"/>
  <c r="CY315" i="14"/>
  <c r="CO315" i="14"/>
  <c r="CM315" i="14"/>
  <c r="CD315" i="14"/>
  <c r="CB315" i="14"/>
  <c r="CA315" i="14"/>
  <c r="BQ315" i="14"/>
  <c r="BO315" i="14"/>
  <c r="BF315" i="14"/>
  <c r="BD315" i="14"/>
  <c r="BC315" i="14"/>
  <c r="AS315" i="14"/>
  <c r="AQ315" i="14"/>
  <c r="AH315" i="14"/>
  <c r="AF315" i="14"/>
  <c r="AE315" i="14"/>
  <c r="S315" i="14"/>
  <c r="J315" i="14"/>
  <c r="SR314" i="14"/>
  <c r="SQ314" i="14"/>
  <c r="SG314" i="14"/>
  <c r="SE314" i="14"/>
  <c r="RV314" i="14"/>
  <c r="RT314" i="14"/>
  <c r="RS314" i="14"/>
  <c r="RI314" i="14"/>
  <c r="RG314" i="14"/>
  <c r="QX314" i="14"/>
  <c r="QV314" i="14"/>
  <c r="QU314" i="14"/>
  <c r="QK314" i="14"/>
  <c r="QI314" i="14"/>
  <c r="PZ314" i="14"/>
  <c r="PX314" i="14"/>
  <c r="PW314" i="14"/>
  <c r="PM314" i="14"/>
  <c r="PK314" i="14"/>
  <c r="PB314" i="14"/>
  <c r="OZ314" i="14"/>
  <c r="OY314" i="14"/>
  <c r="OO314" i="14"/>
  <c r="OM314" i="14"/>
  <c r="OD314" i="14"/>
  <c r="OB314" i="14"/>
  <c r="OA314" i="14"/>
  <c r="NQ314" i="14"/>
  <c r="NO314" i="14"/>
  <c r="NF314" i="14"/>
  <c r="ND314" i="14"/>
  <c r="NC314" i="14"/>
  <c r="MS314" i="14"/>
  <c r="MQ314" i="14"/>
  <c r="MH314" i="14"/>
  <c r="MF314" i="14"/>
  <c r="ME314" i="14"/>
  <c r="LU314" i="14"/>
  <c r="LS314" i="14"/>
  <c r="LJ314" i="14"/>
  <c r="LH314" i="14"/>
  <c r="LG314" i="14"/>
  <c r="KW314" i="14"/>
  <c r="KU314" i="14"/>
  <c r="KL314" i="14"/>
  <c r="KJ314" i="14"/>
  <c r="KI314" i="14"/>
  <c r="JY314" i="14"/>
  <c r="JW314" i="14"/>
  <c r="JN314" i="14"/>
  <c r="JL314" i="14"/>
  <c r="JK314" i="14"/>
  <c r="JA314" i="14"/>
  <c r="IY314" i="14"/>
  <c r="IP314" i="14"/>
  <c r="IN314" i="14"/>
  <c r="IM314" i="14"/>
  <c r="IC314" i="14"/>
  <c r="IA314" i="14"/>
  <c r="HR314" i="14"/>
  <c r="HP314" i="14"/>
  <c r="HO314" i="14"/>
  <c r="HE314" i="14"/>
  <c r="HC314" i="14"/>
  <c r="GT314" i="14"/>
  <c r="GR314" i="14"/>
  <c r="GQ314" i="14"/>
  <c r="GG314" i="14"/>
  <c r="GE314" i="14"/>
  <c r="FV314" i="14"/>
  <c r="FT314" i="14"/>
  <c r="FS314" i="14"/>
  <c r="FI314" i="14"/>
  <c r="FG314" i="14"/>
  <c r="EX314" i="14"/>
  <c r="EV314" i="14"/>
  <c r="EU314" i="14"/>
  <c r="EK314" i="14"/>
  <c r="EI314" i="14"/>
  <c r="DZ314" i="14"/>
  <c r="DX314" i="14"/>
  <c r="DW314" i="14"/>
  <c r="DM314" i="14"/>
  <c r="DK314" i="14"/>
  <c r="DB314" i="14"/>
  <c r="CZ314" i="14"/>
  <c r="CY314" i="14"/>
  <c r="CO314" i="14"/>
  <c r="CM314" i="14"/>
  <c r="CD314" i="14"/>
  <c r="CB314" i="14"/>
  <c r="CA314" i="14"/>
  <c r="BQ314" i="14"/>
  <c r="BO314" i="14"/>
  <c r="BF314" i="14"/>
  <c r="BD314" i="14"/>
  <c r="BC314" i="14"/>
  <c r="AS314" i="14"/>
  <c r="AQ314" i="14"/>
  <c r="AH314" i="14"/>
  <c r="AF314" i="14"/>
  <c r="AE314" i="14"/>
  <c r="S314" i="14"/>
  <c r="J314" i="14"/>
  <c r="SR313" i="14"/>
  <c r="SQ313" i="14"/>
  <c r="SG313" i="14"/>
  <c r="SE313" i="14"/>
  <c r="RV313" i="14"/>
  <c r="RT313" i="14"/>
  <c r="RS313" i="14"/>
  <c r="RI313" i="14"/>
  <c r="RG313" i="14"/>
  <c r="QX313" i="14"/>
  <c r="QV313" i="14"/>
  <c r="QU313" i="14"/>
  <c r="QK313" i="14"/>
  <c r="QI313" i="14"/>
  <c r="PZ313" i="14"/>
  <c r="PX313" i="14"/>
  <c r="PW313" i="14"/>
  <c r="PM313" i="14"/>
  <c r="PK313" i="14"/>
  <c r="PB313" i="14"/>
  <c r="OZ313" i="14"/>
  <c r="OY313" i="14"/>
  <c r="OO313" i="14"/>
  <c r="OM313" i="14"/>
  <c r="OD313" i="14"/>
  <c r="OB313" i="14"/>
  <c r="OA313" i="14"/>
  <c r="NQ313" i="14"/>
  <c r="NO313" i="14"/>
  <c r="NF313" i="14"/>
  <c r="ND313" i="14"/>
  <c r="NC313" i="14"/>
  <c r="MS313" i="14"/>
  <c r="MQ313" i="14"/>
  <c r="MH313" i="14"/>
  <c r="MF313" i="14"/>
  <c r="ME313" i="14"/>
  <c r="LU313" i="14"/>
  <c r="LS313" i="14"/>
  <c r="LJ313" i="14"/>
  <c r="LH313" i="14"/>
  <c r="LG313" i="14"/>
  <c r="KW313" i="14"/>
  <c r="KU313" i="14"/>
  <c r="KL313" i="14"/>
  <c r="KJ313" i="14"/>
  <c r="KI313" i="14"/>
  <c r="JY313" i="14"/>
  <c r="JW313" i="14"/>
  <c r="JN313" i="14"/>
  <c r="JL313" i="14"/>
  <c r="JK313" i="14"/>
  <c r="JA313" i="14"/>
  <c r="IY313" i="14"/>
  <c r="IP313" i="14"/>
  <c r="IN313" i="14"/>
  <c r="IM313" i="14"/>
  <c r="IC313" i="14"/>
  <c r="IA313" i="14"/>
  <c r="HR313" i="14"/>
  <c r="HP313" i="14"/>
  <c r="HO313" i="14"/>
  <c r="HE313" i="14"/>
  <c r="HC313" i="14"/>
  <c r="GT313" i="14"/>
  <c r="GR313" i="14"/>
  <c r="GQ313" i="14"/>
  <c r="GG313" i="14"/>
  <c r="GE313" i="14"/>
  <c r="FV313" i="14"/>
  <c r="FT313" i="14"/>
  <c r="FS313" i="14"/>
  <c r="FI313" i="14"/>
  <c r="FG313" i="14"/>
  <c r="EX313" i="14"/>
  <c r="EV313" i="14"/>
  <c r="EU313" i="14"/>
  <c r="EK313" i="14"/>
  <c r="EI313" i="14"/>
  <c r="DZ313" i="14"/>
  <c r="DX313" i="14"/>
  <c r="DW313" i="14"/>
  <c r="DM313" i="14"/>
  <c r="DK313" i="14"/>
  <c r="DB313" i="14"/>
  <c r="CZ313" i="14"/>
  <c r="CY313" i="14"/>
  <c r="CO313" i="14"/>
  <c r="CM313" i="14"/>
  <c r="CD313" i="14"/>
  <c r="CB313" i="14"/>
  <c r="CA313" i="14"/>
  <c r="BQ313" i="14"/>
  <c r="BO313" i="14"/>
  <c r="BF313" i="14"/>
  <c r="BD313" i="14"/>
  <c r="BC313" i="14"/>
  <c r="AS313" i="14"/>
  <c r="AQ313" i="14"/>
  <c r="AH313" i="14"/>
  <c r="AF313" i="14"/>
  <c r="AE313" i="14"/>
  <c r="S313" i="14"/>
  <c r="J313" i="14"/>
  <c r="SR312" i="14"/>
  <c r="SQ312" i="14"/>
  <c r="SG312" i="14"/>
  <c r="SE312" i="14"/>
  <c r="RV312" i="14"/>
  <c r="RT312" i="14"/>
  <c r="RS312" i="14"/>
  <c r="RI312" i="14"/>
  <c r="RG312" i="14"/>
  <c r="QX312" i="14"/>
  <c r="QV312" i="14"/>
  <c r="QU312" i="14"/>
  <c r="QK312" i="14"/>
  <c r="QI312" i="14"/>
  <c r="PZ312" i="14"/>
  <c r="PX312" i="14"/>
  <c r="PW312" i="14"/>
  <c r="PM312" i="14"/>
  <c r="PK312" i="14"/>
  <c r="PB312" i="14"/>
  <c r="OZ312" i="14"/>
  <c r="OY312" i="14"/>
  <c r="OO312" i="14"/>
  <c r="OM312" i="14"/>
  <c r="OD312" i="14"/>
  <c r="OB312" i="14"/>
  <c r="OA312" i="14"/>
  <c r="NQ312" i="14"/>
  <c r="NO312" i="14"/>
  <c r="NF312" i="14"/>
  <c r="ND312" i="14"/>
  <c r="NC312" i="14"/>
  <c r="MS312" i="14"/>
  <c r="MQ312" i="14"/>
  <c r="MH312" i="14"/>
  <c r="MF312" i="14"/>
  <c r="ME312" i="14"/>
  <c r="LU312" i="14"/>
  <c r="LS312" i="14"/>
  <c r="LJ312" i="14"/>
  <c r="LH312" i="14"/>
  <c r="LG312" i="14"/>
  <c r="KW312" i="14"/>
  <c r="KU312" i="14"/>
  <c r="KL312" i="14"/>
  <c r="KJ312" i="14"/>
  <c r="KI312" i="14"/>
  <c r="JY312" i="14"/>
  <c r="JW312" i="14"/>
  <c r="JN312" i="14"/>
  <c r="JL312" i="14"/>
  <c r="JK312" i="14"/>
  <c r="JA312" i="14"/>
  <c r="IY312" i="14"/>
  <c r="IP312" i="14"/>
  <c r="IN312" i="14"/>
  <c r="IM312" i="14"/>
  <c r="IC312" i="14"/>
  <c r="IA312" i="14"/>
  <c r="HR312" i="14"/>
  <c r="HP312" i="14"/>
  <c r="HO312" i="14"/>
  <c r="HE312" i="14"/>
  <c r="HC312" i="14"/>
  <c r="GT312" i="14"/>
  <c r="GR312" i="14"/>
  <c r="GQ312" i="14"/>
  <c r="GG312" i="14"/>
  <c r="GE312" i="14"/>
  <c r="FV312" i="14"/>
  <c r="FT312" i="14"/>
  <c r="FS312" i="14"/>
  <c r="FI312" i="14"/>
  <c r="FG312" i="14"/>
  <c r="EX312" i="14"/>
  <c r="EV312" i="14"/>
  <c r="EU312" i="14"/>
  <c r="EK312" i="14"/>
  <c r="EI312" i="14"/>
  <c r="DZ312" i="14"/>
  <c r="DX312" i="14"/>
  <c r="DW312" i="14"/>
  <c r="DM312" i="14"/>
  <c r="DK312" i="14"/>
  <c r="DB312" i="14"/>
  <c r="CZ312" i="14"/>
  <c r="CY312" i="14"/>
  <c r="CO312" i="14"/>
  <c r="CM312" i="14"/>
  <c r="CD312" i="14"/>
  <c r="CB312" i="14"/>
  <c r="CA312" i="14"/>
  <c r="BQ312" i="14"/>
  <c r="BO312" i="14"/>
  <c r="BF312" i="14"/>
  <c r="BD312" i="14"/>
  <c r="BC312" i="14"/>
  <c r="AS312" i="14"/>
  <c r="AQ312" i="14"/>
  <c r="AH312" i="14"/>
  <c r="AF312" i="14"/>
  <c r="AE312" i="14"/>
  <c r="S312" i="14"/>
  <c r="J312" i="14"/>
  <c r="SR311" i="14"/>
  <c r="SQ311" i="14"/>
  <c r="SG311" i="14"/>
  <c r="SE311" i="14"/>
  <c r="RV311" i="14"/>
  <c r="RT311" i="14"/>
  <c r="RS311" i="14"/>
  <c r="RI311" i="14"/>
  <c r="RG311" i="14"/>
  <c r="QX311" i="14"/>
  <c r="QV311" i="14"/>
  <c r="QU311" i="14"/>
  <c r="QK311" i="14"/>
  <c r="QI311" i="14"/>
  <c r="PZ311" i="14"/>
  <c r="PX311" i="14"/>
  <c r="PW311" i="14"/>
  <c r="PM311" i="14"/>
  <c r="PK311" i="14"/>
  <c r="PB311" i="14"/>
  <c r="OZ311" i="14"/>
  <c r="OY311" i="14"/>
  <c r="OO311" i="14"/>
  <c r="OM311" i="14"/>
  <c r="OD311" i="14"/>
  <c r="OB311" i="14"/>
  <c r="OA311" i="14"/>
  <c r="NQ311" i="14"/>
  <c r="NO311" i="14"/>
  <c r="NF311" i="14"/>
  <c r="ND311" i="14"/>
  <c r="NC311" i="14"/>
  <c r="MS311" i="14"/>
  <c r="MQ311" i="14"/>
  <c r="MH311" i="14"/>
  <c r="MF311" i="14"/>
  <c r="ME311" i="14"/>
  <c r="LU311" i="14"/>
  <c r="LS311" i="14"/>
  <c r="LJ311" i="14"/>
  <c r="LH311" i="14"/>
  <c r="LG311" i="14"/>
  <c r="KW311" i="14"/>
  <c r="KU311" i="14"/>
  <c r="KL311" i="14"/>
  <c r="KJ311" i="14"/>
  <c r="KI311" i="14"/>
  <c r="JY311" i="14"/>
  <c r="JW311" i="14"/>
  <c r="JN311" i="14"/>
  <c r="JL311" i="14"/>
  <c r="JK311" i="14"/>
  <c r="JA311" i="14"/>
  <c r="IY311" i="14"/>
  <c r="IP311" i="14"/>
  <c r="IN311" i="14"/>
  <c r="IM311" i="14"/>
  <c r="IC311" i="14"/>
  <c r="IA311" i="14"/>
  <c r="HR311" i="14"/>
  <c r="HP311" i="14"/>
  <c r="HO311" i="14"/>
  <c r="HE311" i="14"/>
  <c r="HC311" i="14"/>
  <c r="GT311" i="14"/>
  <c r="GR311" i="14"/>
  <c r="GQ311" i="14"/>
  <c r="GG311" i="14"/>
  <c r="GE311" i="14"/>
  <c r="FV311" i="14"/>
  <c r="FT311" i="14"/>
  <c r="FS311" i="14"/>
  <c r="FI311" i="14"/>
  <c r="FG311" i="14"/>
  <c r="EX311" i="14"/>
  <c r="EV311" i="14"/>
  <c r="EU311" i="14"/>
  <c r="EK311" i="14"/>
  <c r="EI311" i="14"/>
  <c r="DZ311" i="14"/>
  <c r="DX311" i="14"/>
  <c r="DW311" i="14"/>
  <c r="DM311" i="14"/>
  <c r="DK311" i="14"/>
  <c r="DB311" i="14"/>
  <c r="CZ311" i="14"/>
  <c r="CY311" i="14"/>
  <c r="CO311" i="14"/>
  <c r="CM311" i="14"/>
  <c r="CD311" i="14"/>
  <c r="CB311" i="14"/>
  <c r="CA311" i="14"/>
  <c r="BQ311" i="14"/>
  <c r="BO311" i="14"/>
  <c r="BF311" i="14"/>
  <c r="BD311" i="14"/>
  <c r="BC311" i="14"/>
  <c r="AS311" i="14"/>
  <c r="AQ311" i="14"/>
  <c r="AH311" i="14"/>
  <c r="AF311" i="14"/>
  <c r="AE311" i="14"/>
  <c r="S311" i="14"/>
  <c r="J311" i="14"/>
  <c r="SR310" i="14"/>
  <c r="SQ310" i="14"/>
  <c r="SG310" i="14"/>
  <c r="SE310" i="14"/>
  <c r="RV310" i="14"/>
  <c r="RT310" i="14"/>
  <c r="RS310" i="14"/>
  <c r="RI310" i="14"/>
  <c r="RG310" i="14"/>
  <c r="QX310" i="14"/>
  <c r="QV310" i="14"/>
  <c r="QU310" i="14"/>
  <c r="QK310" i="14"/>
  <c r="QI310" i="14"/>
  <c r="PZ310" i="14"/>
  <c r="PX310" i="14"/>
  <c r="PW310" i="14"/>
  <c r="PM310" i="14"/>
  <c r="PK310" i="14"/>
  <c r="PB310" i="14"/>
  <c r="OZ310" i="14"/>
  <c r="OY310" i="14"/>
  <c r="OO310" i="14"/>
  <c r="OM310" i="14"/>
  <c r="OD310" i="14"/>
  <c r="OB310" i="14"/>
  <c r="OA310" i="14"/>
  <c r="NQ310" i="14"/>
  <c r="NO310" i="14"/>
  <c r="NF310" i="14"/>
  <c r="ND310" i="14"/>
  <c r="NC310" i="14"/>
  <c r="MS310" i="14"/>
  <c r="MQ310" i="14"/>
  <c r="MH310" i="14"/>
  <c r="MF310" i="14"/>
  <c r="ME310" i="14"/>
  <c r="LU310" i="14"/>
  <c r="LS310" i="14"/>
  <c r="LJ310" i="14"/>
  <c r="LH310" i="14"/>
  <c r="LG310" i="14"/>
  <c r="KW310" i="14"/>
  <c r="KU310" i="14"/>
  <c r="KL310" i="14"/>
  <c r="KJ310" i="14"/>
  <c r="KI310" i="14"/>
  <c r="JY310" i="14"/>
  <c r="JW310" i="14"/>
  <c r="JN310" i="14"/>
  <c r="JL310" i="14"/>
  <c r="JK310" i="14"/>
  <c r="JA310" i="14"/>
  <c r="IY310" i="14"/>
  <c r="IP310" i="14"/>
  <c r="IN310" i="14"/>
  <c r="IM310" i="14"/>
  <c r="IC310" i="14"/>
  <c r="IA310" i="14"/>
  <c r="HR310" i="14"/>
  <c r="HP310" i="14"/>
  <c r="HO310" i="14"/>
  <c r="HE310" i="14"/>
  <c r="HC310" i="14"/>
  <c r="GT310" i="14"/>
  <c r="GR310" i="14"/>
  <c r="GQ310" i="14"/>
  <c r="GG310" i="14"/>
  <c r="GE310" i="14"/>
  <c r="FV310" i="14"/>
  <c r="FT310" i="14"/>
  <c r="FS310" i="14"/>
  <c r="FI310" i="14"/>
  <c r="FG310" i="14"/>
  <c r="EX310" i="14"/>
  <c r="EV310" i="14"/>
  <c r="EU310" i="14"/>
  <c r="EK310" i="14"/>
  <c r="EI310" i="14"/>
  <c r="DZ310" i="14"/>
  <c r="DX310" i="14"/>
  <c r="DW310" i="14"/>
  <c r="DM310" i="14"/>
  <c r="DK310" i="14"/>
  <c r="DB310" i="14"/>
  <c r="CZ310" i="14"/>
  <c r="CY310" i="14"/>
  <c r="CO310" i="14"/>
  <c r="CM310" i="14"/>
  <c r="CD310" i="14"/>
  <c r="CB310" i="14"/>
  <c r="CA310" i="14"/>
  <c r="BQ310" i="14"/>
  <c r="BO310" i="14"/>
  <c r="BF310" i="14"/>
  <c r="BD310" i="14"/>
  <c r="BC310" i="14"/>
  <c r="AS310" i="14"/>
  <c r="AQ310" i="14"/>
  <c r="AH310" i="14"/>
  <c r="AF310" i="14"/>
  <c r="AE310" i="14"/>
  <c r="S310" i="14"/>
  <c r="J310" i="14"/>
  <c r="SR309" i="14"/>
  <c r="SQ309" i="14"/>
  <c r="SG309" i="14"/>
  <c r="SE309" i="14"/>
  <c r="RV309" i="14"/>
  <c r="RT309" i="14"/>
  <c r="RS309" i="14"/>
  <c r="RI309" i="14"/>
  <c r="RG309" i="14"/>
  <c r="QX309" i="14"/>
  <c r="QV309" i="14"/>
  <c r="QU309" i="14"/>
  <c r="QK309" i="14"/>
  <c r="QI309" i="14"/>
  <c r="PZ309" i="14"/>
  <c r="PX309" i="14"/>
  <c r="PW309" i="14"/>
  <c r="PM309" i="14"/>
  <c r="PK309" i="14"/>
  <c r="PB309" i="14"/>
  <c r="OZ309" i="14"/>
  <c r="OY309" i="14"/>
  <c r="OO309" i="14"/>
  <c r="OM309" i="14"/>
  <c r="OD309" i="14"/>
  <c r="OB309" i="14"/>
  <c r="OA309" i="14"/>
  <c r="NQ309" i="14"/>
  <c r="NO309" i="14"/>
  <c r="NF309" i="14"/>
  <c r="ND309" i="14"/>
  <c r="NC309" i="14"/>
  <c r="MS309" i="14"/>
  <c r="MQ309" i="14"/>
  <c r="MH309" i="14"/>
  <c r="MF309" i="14"/>
  <c r="ME309" i="14"/>
  <c r="LU309" i="14"/>
  <c r="LS309" i="14"/>
  <c r="LJ309" i="14"/>
  <c r="LH309" i="14"/>
  <c r="LG309" i="14"/>
  <c r="KW309" i="14"/>
  <c r="KU309" i="14"/>
  <c r="KL309" i="14"/>
  <c r="KJ309" i="14"/>
  <c r="KI309" i="14"/>
  <c r="JY309" i="14"/>
  <c r="JW309" i="14"/>
  <c r="JN309" i="14"/>
  <c r="JL309" i="14"/>
  <c r="JK309" i="14"/>
  <c r="JA309" i="14"/>
  <c r="IY309" i="14"/>
  <c r="IP309" i="14"/>
  <c r="IN309" i="14"/>
  <c r="IM309" i="14"/>
  <c r="IC309" i="14"/>
  <c r="IA309" i="14"/>
  <c r="HR309" i="14"/>
  <c r="HP309" i="14"/>
  <c r="HO309" i="14"/>
  <c r="HE309" i="14"/>
  <c r="HC309" i="14"/>
  <c r="GT309" i="14"/>
  <c r="GR309" i="14"/>
  <c r="GQ309" i="14"/>
  <c r="GG309" i="14"/>
  <c r="GE309" i="14"/>
  <c r="FV309" i="14"/>
  <c r="FT309" i="14"/>
  <c r="FS309" i="14"/>
  <c r="FI309" i="14"/>
  <c r="FG309" i="14"/>
  <c r="EX309" i="14"/>
  <c r="EV309" i="14"/>
  <c r="EU309" i="14"/>
  <c r="EK309" i="14"/>
  <c r="EI309" i="14"/>
  <c r="DZ309" i="14"/>
  <c r="DX309" i="14"/>
  <c r="DW309" i="14"/>
  <c r="DM309" i="14"/>
  <c r="DK309" i="14"/>
  <c r="DB309" i="14"/>
  <c r="CZ309" i="14"/>
  <c r="CY309" i="14"/>
  <c r="CO309" i="14"/>
  <c r="CM309" i="14"/>
  <c r="CD309" i="14"/>
  <c r="CB309" i="14"/>
  <c r="CA309" i="14"/>
  <c r="BQ309" i="14"/>
  <c r="BO309" i="14"/>
  <c r="BF309" i="14"/>
  <c r="BD309" i="14"/>
  <c r="BC309" i="14"/>
  <c r="AS309" i="14"/>
  <c r="AQ309" i="14"/>
  <c r="AH309" i="14"/>
  <c r="AF309" i="14"/>
  <c r="AE309" i="14"/>
  <c r="S309" i="14"/>
  <c r="J309" i="14"/>
  <c r="SR308" i="14"/>
  <c r="SQ308" i="14"/>
  <c r="SG308" i="14"/>
  <c r="SE308" i="14"/>
  <c r="RV308" i="14"/>
  <c r="RT308" i="14"/>
  <c r="RS308" i="14"/>
  <c r="RI308" i="14"/>
  <c r="RG308" i="14"/>
  <c r="QX308" i="14"/>
  <c r="QV308" i="14"/>
  <c r="QU308" i="14"/>
  <c r="QK308" i="14"/>
  <c r="QI308" i="14"/>
  <c r="PZ308" i="14"/>
  <c r="PX308" i="14"/>
  <c r="PW308" i="14"/>
  <c r="PM308" i="14"/>
  <c r="PK308" i="14"/>
  <c r="PB308" i="14"/>
  <c r="OZ308" i="14"/>
  <c r="OY308" i="14"/>
  <c r="OO308" i="14"/>
  <c r="OM308" i="14"/>
  <c r="OD308" i="14"/>
  <c r="OB308" i="14"/>
  <c r="OA308" i="14"/>
  <c r="NQ308" i="14"/>
  <c r="NO308" i="14"/>
  <c r="NF308" i="14"/>
  <c r="ND308" i="14"/>
  <c r="NC308" i="14"/>
  <c r="MS308" i="14"/>
  <c r="MQ308" i="14"/>
  <c r="MH308" i="14"/>
  <c r="MF308" i="14"/>
  <c r="ME308" i="14"/>
  <c r="LU308" i="14"/>
  <c r="LS308" i="14"/>
  <c r="LJ308" i="14"/>
  <c r="LH308" i="14"/>
  <c r="LG308" i="14"/>
  <c r="KW308" i="14"/>
  <c r="KU308" i="14"/>
  <c r="KL308" i="14"/>
  <c r="KJ308" i="14"/>
  <c r="KI308" i="14"/>
  <c r="JY308" i="14"/>
  <c r="JW308" i="14"/>
  <c r="JN308" i="14"/>
  <c r="JL308" i="14"/>
  <c r="JK308" i="14"/>
  <c r="JA308" i="14"/>
  <c r="IY308" i="14"/>
  <c r="IP308" i="14"/>
  <c r="IN308" i="14"/>
  <c r="IM308" i="14"/>
  <c r="IC308" i="14"/>
  <c r="IA308" i="14"/>
  <c r="HR308" i="14"/>
  <c r="HP308" i="14"/>
  <c r="HO308" i="14"/>
  <c r="HE308" i="14"/>
  <c r="HC308" i="14"/>
  <c r="GT308" i="14"/>
  <c r="GR308" i="14"/>
  <c r="GQ308" i="14"/>
  <c r="GG308" i="14"/>
  <c r="GE308" i="14"/>
  <c r="FV308" i="14"/>
  <c r="FT308" i="14"/>
  <c r="FS308" i="14"/>
  <c r="FI308" i="14"/>
  <c r="FG308" i="14"/>
  <c r="EX308" i="14"/>
  <c r="EV308" i="14"/>
  <c r="EU308" i="14"/>
  <c r="EK308" i="14"/>
  <c r="EI308" i="14"/>
  <c r="DZ308" i="14"/>
  <c r="DX308" i="14"/>
  <c r="DW308" i="14"/>
  <c r="DM308" i="14"/>
  <c r="DK308" i="14"/>
  <c r="DB308" i="14"/>
  <c r="CZ308" i="14"/>
  <c r="CY308" i="14"/>
  <c r="CO308" i="14"/>
  <c r="CM308" i="14"/>
  <c r="CD308" i="14"/>
  <c r="CB308" i="14"/>
  <c r="CA308" i="14"/>
  <c r="BQ308" i="14"/>
  <c r="BO308" i="14"/>
  <c r="BF308" i="14"/>
  <c r="BD308" i="14"/>
  <c r="BC308" i="14"/>
  <c r="AS308" i="14"/>
  <c r="AQ308" i="14"/>
  <c r="AH308" i="14"/>
  <c r="AF308" i="14"/>
  <c r="AE308" i="14"/>
  <c r="S308" i="14"/>
  <c r="J308" i="14"/>
  <c r="SR307" i="14"/>
  <c r="SQ307" i="14"/>
  <c r="SG307" i="14"/>
  <c r="SE307" i="14"/>
  <c r="RV307" i="14"/>
  <c r="RT307" i="14"/>
  <c r="RS307" i="14"/>
  <c r="RI307" i="14"/>
  <c r="RG307" i="14"/>
  <c r="QX307" i="14"/>
  <c r="QV307" i="14"/>
  <c r="QU307" i="14"/>
  <c r="QK307" i="14"/>
  <c r="QI307" i="14"/>
  <c r="PZ307" i="14"/>
  <c r="PX307" i="14"/>
  <c r="PW307" i="14"/>
  <c r="PM307" i="14"/>
  <c r="PK307" i="14"/>
  <c r="PB307" i="14"/>
  <c r="OZ307" i="14"/>
  <c r="OY307" i="14"/>
  <c r="OO307" i="14"/>
  <c r="OM307" i="14"/>
  <c r="OD307" i="14"/>
  <c r="OB307" i="14"/>
  <c r="OA307" i="14"/>
  <c r="NQ307" i="14"/>
  <c r="NO307" i="14"/>
  <c r="NF307" i="14"/>
  <c r="ND307" i="14"/>
  <c r="NC307" i="14"/>
  <c r="MS307" i="14"/>
  <c r="MQ307" i="14"/>
  <c r="MH307" i="14"/>
  <c r="MF307" i="14"/>
  <c r="ME307" i="14"/>
  <c r="LU307" i="14"/>
  <c r="LS307" i="14"/>
  <c r="LJ307" i="14"/>
  <c r="LH307" i="14"/>
  <c r="LG307" i="14"/>
  <c r="KW307" i="14"/>
  <c r="KU307" i="14"/>
  <c r="KL307" i="14"/>
  <c r="KJ307" i="14"/>
  <c r="KI307" i="14"/>
  <c r="JY307" i="14"/>
  <c r="JW307" i="14"/>
  <c r="JN307" i="14"/>
  <c r="JL307" i="14"/>
  <c r="JK307" i="14"/>
  <c r="JA307" i="14"/>
  <c r="IY307" i="14"/>
  <c r="IP307" i="14"/>
  <c r="IN307" i="14"/>
  <c r="IM307" i="14"/>
  <c r="IC307" i="14"/>
  <c r="IA307" i="14"/>
  <c r="HR307" i="14"/>
  <c r="HP307" i="14"/>
  <c r="HO307" i="14"/>
  <c r="HE307" i="14"/>
  <c r="HC307" i="14"/>
  <c r="GT307" i="14"/>
  <c r="GR307" i="14"/>
  <c r="GQ307" i="14"/>
  <c r="GG307" i="14"/>
  <c r="GE307" i="14"/>
  <c r="FV307" i="14"/>
  <c r="FT307" i="14"/>
  <c r="FS307" i="14"/>
  <c r="FI307" i="14"/>
  <c r="FG307" i="14"/>
  <c r="EX307" i="14"/>
  <c r="EV307" i="14"/>
  <c r="EU307" i="14"/>
  <c r="EK307" i="14"/>
  <c r="EI307" i="14"/>
  <c r="DZ307" i="14"/>
  <c r="DX307" i="14"/>
  <c r="DW307" i="14"/>
  <c r="DM307" i="14"/>
  <c r="DK307" i="14"/>
  <c r="DB307" i="14"/>
  <c r="CZ307" i="14"/>
  <c r="CY307" i="14"/>
  <c r="CO307" i="14"/>
  <c r="CM307" i="14"/>
  <c r="CD307" i="14"/>
  <c r="CB307" i="14"/>
  <c r="CA307" i="14"/>
  <c r="BQ307" i="14"/>
  <c r="BO307" i="14"/>
  <c r="BF307" i="14"/>
  <c r="BD307" i="14"/>
  <c r="BC307" i="14"/>
  <c r="AS307" i="14"/>
  <c r="AQ307" i="14"/>
  <c r="AH307" i="14"/>
  <c r="AF307" i="14"/>
  <c r="AE307" i="14"/>
  <c r="S307" i="14"/>
  <c r="J307" i="14"/>
  <c r="SR306" i="14"/>
  <c r="SQ306" i="14"/>
  <c r="SG306" i="14"/>
  <c r="SE306" i="14"/>
  <c r="RV306" i="14"/>
  <c r="RT306" i="14"/>
  <c r="RS306" i="14"/>
  <c r="RI306" i="14"/>
  <c r="RG306" i="14"/>
  <c r="QX306" i="14"/>
  <c r="QV306" i="14"/>
  <c r="QU306" i="14"/>
  <c r="QK306" i="14"/>
  <c r="QI306" i="14"/>
  <c r="PZ306" i="14"/>
  <c r="PX306" i="14"/>
  <c r="PW306" i="14"/>
  <c r="PM306" i="14"/>
  <c r="PK306" i="14"/>
  <c r="PB306" i="14"/>
  <c r="OZ306" i="14"/>
  <c r="OY306" i="14"/>
  <c r="OO306" i="14"/>
  <c r="OM306" i="14"/>
  <c r="OD306" i="14"/>
  <c r="OB306" i="14"/>
  <c r="OA306" i="14"/>
  <c r="NQ306" i="14"/>
  <c r="NO306" i="14"/>
  <c r="NF306" i="14"/>
  <c r="ND306" i="14"/>
  <c r="NC306" i="14"/>
  <c r="MS306" i="14"/>
  <c r="MQ306" i="14"/>
  <c r="MH306" i="14"/>
  <c r="MF306" i="14"/>
  <c r="ME306" i="14"/>
  <c r="LU306" i="14"/>
  <c r="LS306" i="14"/>
  <c r="LJ306" i="14"/>
  <c r="LH306" i="14"/>
  <c r="LG306" i="14"/>
  <c r="KW306" i="14"/>
  <c r="KU306" i="14"/>
  <c r="KL306" i="14"/>
  <c r="KJ306" i="14"/>
  <c r="KI306" i="14"/>
  <c r="JY306" i="14"/>
  <c r="JW306" i="14"/>
  <c r="JN306" i="14"/>
  <c r="JL306" i="14"/>
  <c r="JK306" i="14"/>
  <c r="JA306" i="14"/>
  <c r="IY306" i="14"/>
  <c r="IP306" i="14"/>
  <c r="IN306" i="14"/>
  <c r="IM306" i="14"/>
  <c r="IC306" i="14"/>
  <c r="IA306" i="14"/>
  <c r="HR306" i="14"/>
  <c r="HP306" i="14"/>
  <c r="HO306" i="14"/>
  <c r="HE306" i="14"/>
  <c r="HC306" i="14"/>
  <c r="GT306" i="14"/>
  <c r="GR306" i="14"/>
  <c r="GQ306" i="14"/>
  <c r="GG306" i="14"/>
  <c r="GE306" i="14"/>
  <c r="FV306" i="14"/>
  <c r="FT306" i="14"/>
  <c r="FS306" i="14"/>
  <c r="FI306" i="14"/>
  <c r="FG306" i="14"/>
  <c r="EX306" i="14"/>
  <c r="EV306" i="14"/>
  <c r="EU306" i="14"/>
  <c r="EK306" i="14"/>
  <c r="EI306" i="14"/>
  <c r="DZ306" i="14"/>
  <c r="DX306" i="14"/>
  <c r="DW306" i="14"/>
  <c r="DM306" i="14"/>
  <c r="DK306" i="14"/>
  <c r="DB306" i="14"/>
  <c r="CZ306" i="14"/>
  <c r="CY306" i="14"/>
  <c r="CO306" i="14"/>
  <c r="CM306" i="14"/>
  <c r="CD306" i="14"/>
  <c r="CB306" i="14"/>
  <c r="CA306" i="14"/>
  <c r="BQ306" i="14"/>
  <c r="BO306" i="14"/>
  <c r="BF306" i="14"/>
  <c r="BD306" i="14"/>
  <c r="BC306" i="14"/>
  <c r="AS306" i="14"/>
  <c r="AQ306" i="14"/>
  <c r="AH306" i="14"/>
  <c r="AF306" i="14"/>
  <c r="AE306" i="14"/>
  <c r="S306" i="14"/>
  <c r="J306" i="14"/>
  <c r="SR305" i="14"/>
  <c r="SQ305" i="14"/>
  <c r="SG305" i="14"/>
  <c r="SE305" i="14"/>
  <c r="RV305" i="14"/>
  <c r="RT305" i="14"/>
  <c r="RS305" i="14"/>
  <c r="RI305" i="14"/>
  <c r="RG305" i="14"/>
  <c r="QX305" i="14"/>
  <c r="QV305" i="14"/>
  <c r="QU305" i="14"/>
  <c r="QK305" i="14"/>
  <c r="QI305" i="14"/>
  <c r="PZ305" i="14"/>
  <c r="PX305" i="14"/>
  <c r="PW305" i="14"/>
  <c r="PM305" i="14"/>
  <c r="PK305" i="14"/>
  <c r="PB305" i="14"/>
  <c r="OZ305" i="14"/>
  <c r="OY305" i="14"/>
  <c r="OO305" i="14"/>
  <c r="OM305" i="14"/>
  <c r="OD305" i="14"/>
  <c r="OB305" i="14"/>
  <c r="OA305" i="14"/>
  <c r="NQ305" i="14"/>
  <c r="NO305" i="14"/>
  <c r="NF305" i="14"/>
  <c r="ND305" i="14"/>
  <c r="NC305" i="14"/>
  <c r="MS305" i="14"/>
  <c r="MQ305" i="14"/>
  <c r="MH305" i="14"/>
  <c r="MF305" i="14"/>
  <c r="ME305" i="14"/>
  <c r="LU305" i="14"/>
  <c r="LS305" i="14"/>
  <c r="LJ305" i="14"/>
  <c r="LH305" i="14"/>
  <c r="LG305" i="14"/>
  <c r="KW305" i="14"/>
  <c r="KU305" i="14"/>
  <c r="KL305" i="14"/>
  <c r="KJ305" i="14"/>
  <c r="KI305" i="14"/>
  <c r="JY305" i="14"/>
  <c r="JW305" i="14"/>
  <c r="JN305" i="14"/>
  <c r="JL305" i="14"/>
  <c r="JK305" i="14"/>
  <c r="JA305" i="14"/>
  <c r="IY305" i="14"/>
  <c r="IP305" i="14"/>
  <c r="IN305" i="14"/>
  <c r="IM305" i="14"/>
  <c r="IC305" i="14"/>
  <c r="IA305" i="14"/>
  <c r="HR305" i="14"/>
  <c r="HP305" i="14"/>
  <c r="HO305" i="14"/>
  <c r="HE305" i="14"/>
  <c r="HC305" i="14"/>
  <c r="GT305" i="14"/>
  <c r="GR305" i="14"/>
  <c r="GQ305" i="14"/>
  <c r="GG305" i="14"/>
  <c r="GE305" i="14"/>
  <c r="FV305" i="14"/>
  <c r="FT305" i="14"/>
  <c r="FS305" i="14"/>
  <c r="FI305" i="14"/>
  <c r="FG305" i="14"/>
  <c r="EX305" i="14"/>
  <c r="EV305" i="14"/>
  <c r="EU305" i="14"/>
  <c r="EK305" i="14"/>
  <c r="EI305" i="14"/>
  <c r="DZ305" i="14"/>
  <c r="DX305" i="14"/>
  <c r="DW305" i="14"/>
  <c r="DM305" i="14"/>
  <c r="DK305" i="14"/>
  <c r="DB305" i="14"/>
  <c r="CZ305" i="14"/>
  <c r="CY305" i="14"/>
  <c r="CO305" i="14"/>
  <c r="CM305" i="14"/>
  <c r="CD305" i="14"/>
  <c r="CB305" i="14"/>
  <c r="CA305" i="14"/>
  <c r="BQ305" i="14"/>
  <c r="BO305" i="14"/>
  <c r="BF305" i="14"/>
  <c r="BD305" i="14"/>
  <c r="BC305" i="14"/>
  <c r="AS305" i="14"/>
  <c r="AQ305" i="14"/>
  <c r="AH305" i="14"/>
  <c r="AF305" i="14"/>
  <c r="AE305" i="14"/>
  <c r="S305" i="14"/>
  <c r="J305" i="14"/>
  <c r="SR304" i="14"/>
  <c r="SQ304" i="14"/>
  <c r="SG304" i="14"/>
  <c r="SE304" i="14"/>
  <c r="RV304" i="14"/>
  <c r="RT304" i="14"/>
  <c r="RS304" i="14"/>
  <c r="RI304" i="14"/>
  <c r="RG304" i="14"/>
  <c r="QX304" i="14"/>
  <c r="QV304" i="14"/>
  <c r="QU304" i="14"/>
  <c r="QK304" i="14"/>
  <c r="QI304" i="14"/>
  <c r="PZ304" i="14"/>
  <c r="PX304" i="14"/>
  <c r="PW304" i="14"/>
  <c r="PM304" i="14"/>
  <c r="PK304" i="14"/>
  <c r="PB304" i="14"/>
  <c r="OZ304" i="14"/>
  <c r="OY304" i="14"/>
  <c r="OO304" i="14"/>
  <c r="OM304" i="14"/>
  <c r="OD304" i="14"/>
  <c r="OB304" i="14"/>
  <c r="OA304" i="14"/>
  <c r="NQ304" i="14"/>
  <c r="NO304" i="14"/>
  <c r="NF304" i="14"/>
  <c r="ND304" i="14"/>
  <c r="NC304" i="14"/>
  <c r="MS304" i="14"/>
  <c r="MQ304" i="14"/>
  <c r="MH304" i="14"/>
  <c r="MF304" i="14"/>
  <c r="ME304" i="14"/>
  <c r="LU304" i="14"/>
  <c r="LS304" i="14"/>
  <c r="LJ304" i="14"/>
  <c r="LH304" i="14"/>
  <c r="LG304" i="14"/>
  <c r="KW304" i="14"/>
  <c r="KU304" i="14"/>
  <c r="KL304" i="14"/>
  <c r="KJ304" i="14"/>
  <c r="KI304" i="14"/>
  <c r="JY304" i="14"/>
  <c r="JW304" i="14"/>
  <c r="JN304" i="14"/>
  <c r="JL304" i="14"/>
  <c r="JK304" i="14"/>
  <c r="JA304" i="14"/>
  <c r="IY304" i="14"/>
  <c r="IP304" i="14"/>
  <c r="IN304" i="14"/>
  <c r="IM304" i="14"/>
  <c r="IC304" i="14"/>
  <c r="IA304" i="14"/>
  <c r="HR304" i="14"/>
  <c r="HP304" i="14"/>
  <c r="HO304" i="14"/>
  <c r="HE304" i="14"/>
  <c r="HC304" i="14"/>
  <c r="GT304" i="14"/>
  <c r="GR304" i="14"/>
  <c r="GQ304" i="14"/>
  <c r="GG304" i="14"/>
  <c r="GE304" i="14"/>
  <c r="FV304" i="14"/>
  <c r="FT304" i="14"/>
  <c r="FS304" i="14"/>
  <c r="FI304" i="14"/>
  <c r="FG304" i="14"/>
  <c r="EX304" i="14"/>
  <c r="EV304" i="14"/>
  <c r="EU304" i="14"/>
  <c r="EK304" i="14"/>
  <c r="EI304" i="14"/>
  <c r="DZ304" i="14"/>
  <c r="DX304" i="14"/>
  <c r="DW304" i="14"/>
  <c r="DM304" i="14"/>
  <c r="DK304" i="14"/>
  <c r="DB304" i="14"/>
  <c r="CZ304" i="14"/>
  <c r="CY304" i="14"/>
  <c r="CO304" i="14"/>
  <c r="CM304" i="14"/>
  <c r="CD304" i="14"/>
  <c r="CB304" i="14"/>
  <c r="CA304" i="14"/>
  <c r="BQ304" i="14"/>
  <c r="BO304" i="14"/>
  <c r="BF304" i="14"/>
  <c r="BD304" i="14"/>
  <c r="BC304" i="14"/>
  <c r="AS304" i="14"/>
  <c r="AQ304" i="14"/>
  <c r="AH304" i="14"/>
  <c r="AF304" i="14"/>
  <c r="AE304" i="14"/>
  <c r="S304" i="14"/>
  <c r="J304" i="14"/>
  <c r="SR303" i="14"/>
  <c r="SQ303" i="14"/>
  <c r="SG303" i="14"/>
  <c r="SE303" i="14"/>
  <c r="RV303" i="14"/>
  <c r="RT303" i="14"/>
  <c r="RS303" i="14"/>
  <c r="RI303" i="14"/>
  <c r="RG303" i="14"/>
  <c r="QX303" i="14"/>
  <c r="QV303" i="14"/>
  <c r="QU303" i="14"/>
  <c r="QK303" i="14"/>
  <c r="QI303" i="14"/>
  <c r="PZ303" i="14"/>
  <c r="PX303" i="14"/>
  <c r="PW303" i="14"/>
  <c r="PM303" i="14"/>
  <c r="PK303" i="14"/>
  <c r="PB303" i="14"/>
  <c r="OZ303" i="14"/>
  <c r="OY303" i="14"/>
  <c r="OO303" i="14"/>
  <c r="OM303" i="14"/>
  <c r="OD303" i="14"/>
  <c r="OB303" i="14"/>
  <c r="OA303" i="14"/>
  <c r="NQ303" i="14"/>
  <c r="NO303" i="14"/>
  <c r="NF303" i="14"/>
  <c r="ND303" i="14"/>
  <c r="NC303" i="14"/>
  <c r="MS303" i="14"/>
  <c r="MQ303" i="14"/>
  <c r="MH303" i="14"/>
  <c r="MF303" i="14"/>
  <c r="ME303" i="14"/>
  <c r="LU303" i="14"/>
  <c r="LS303" i="14"/>
  <c r="LJ303" i="14"/>
  <c r="LH303" i="14"/>
  <c r="LG303" i="14"/>
  <c r="KW303" i="14"/>
  <c r="KU303" i="14"/>
  <c r="KL303" i="14"/>
  <c r="KJ303" i="14"/>
  <c r="KI303" i="14"/>
  <c r="JY303" i="14"/>
  <c r="JW303" i="14"/>
  <c r="JN303" i="14"/>
  <c r="JL303" i="14"/>
  <c r="JK303" i="14"/>
  <c r="JA303" i="14"/>
  <c r="IY303" i="14"/>
  <c r="IP303" i="14"/>
  <c r="IN303" i="14"/>
  <c r="IM303" i="14"/>
  <c r="IC303" i="14"/>
  <c r="IA303" i="14"/>
  <c r="HR303" i="14"/>
  <c r="HP303" i="14"/>
  <c r="HO303" i="14"/>
  <c r="HE303" i="14"/>
  <c r="HC303" i="14"/>
  <c r="GT303" i="14"/>
  <c r="GR303" i="14"/>
  <c r="GQ303" i="14"/>
  <c r="GG303" i="14"/>
  <c r="GE303" i="14"/>
  <c r="FV303" i="14"/>
  <c r="FT303" i="14"/>
  <c r="FS303" i="14"/>
  <c r="FI303" i="14"/>
  <c r="FG303" i="14"/>
  <c r="EX303" i="14"/>
  <c r="EV303" i="14"/>
  <c r="EU303" i="14"/>
  <c r="EK303" i="14"/>
  <c r="EI303" i="14"/>
  <c r="DZ303" i="14"/>
  <c r="DX303" i="14"/>
  <c r="DW303" i="14"/>
  <c r="DM303" i="14"/>
  <c r="DK303" i="14"/>
  <c r="DB303" i="14"/>
  <c r="CZ303" i="14"/>
  <c r="CY303" i="14"/>
  <c r="CO303" i="14"/>
  <c r="CM303" i="14"/>
  <c r="CD303" i="14"/>
  <c r="CB303" i="14"/>
  <c r="CA303" i="14"/>
  <c r="BQ303" i="14"/>
  <c r="BO303" i="14"/>
  <c r="BF303" i="14"/>
  <c r="BD303" i="14"/>
  <c r="BC303" i="14"/>
  <c r="AS303" i="14"/>
  <c r="AQ303" i="14"/>
  <c r="AH303" i="14"/>
  <c r="AF303" i="14"/>
  <c r="AE303" i="14"/>
  <c r="S303" i="14"/>
  <c r="J303" i="14"/>
  <c r="SR302" i="14"/>
  <c r="SQ302" i="14"/>
  <c r="SG302" i="14"/>
  <c r="SE302" i="14"/>
  <c r="RV302" i="14"/>
  <c r="RT302" i="14"/>
  <c r="RS302" i="14"/>
  <c r="RI302" i="14"/>
  <c r="RG302" i="14"/>
  <c r="QX302" i="14"/>
  <c r="QV302" i="14"/>
  <c r="QU302" i="14"/>
  <c r="QK302" i="14"/>
  <c r="QI302" i="14"/>
  <c r="PZ302" i="14"/>
  <c r="PX302" i="14"/>
  <c r="PW302" i="14"/>
  <c r="PM302" i="14"/>
  <c r="PK302" i="14"/>
  <c r="PB302" i="14"/>
  <c r="OZ302" i="14"/>
  <c r="OY302" i="14"/>
  <c r="OO302" i="14"/>
  <c r="OM302" i="14"/>
  <c r="OD302" i="14"/>
  <c r="OB302" i="14"/>
  <c r="OA302" i="14"/>
  <c r="NQ302" i="14"/>
  <c r="NO302" i="14"/>
  <c r="NF302" i="14"/>
  <c r="ND302" i="14"/>
  <c r="NC302" i="14"/>
  <c r="MS302" i="14"/>
  <c r="MQ302" i="14"/>
  <c r="MH302" i="14"/>
  <c r="MF302" i="14"/>
  <c r="ME302" i="14"/>
  <c r="LU302" i="14"/>
  <c r="LS302" i="14"/>
  <c r="LJ302" i="14"/>
  <c r="LH302" i="14"/>
  <c r="LG302" i="14"/>
  <c r="KW302" i="14"/>
  <c r="KU302" i="14"/>
  <c r="KL302" i="14"/>
  <c r="KJ302" i="14"/>
  <c r="KI302" i="14"/>
  <c r="JY302" i="14"/>
  <c r="JW302" i="14"/>
  <c r="JN302" i="14"/>
  <c r="JL302" i="14"/>
  <c r="JK302" i="14"/>
  <c r="JA302" i="14"/>
  <c r="IY302" i="14"/>
  <c r="IP302" i="14"/>
  <c r="IN302" i="14"/>
  <c r="IM302" i="14"/>
  <c r="IC302" i="14"/>
  <c r="IA302" i="14"/>
  <c r="HR302" i="14"/>
  <c r="HP302" i="14"/>
  <c r="HO302" i="14"/>
  <c r="HE302" i="14"/>
  <c r="HC302" i="14"/>
  <c r="GT302" i="14"/>
  <c r="GR302" i="14"/>
  <c r="GQ302" i="14"/>
  <c r="GG302" i="14"/>
  <c r="GE302" i="14"/>
  <c r="FV302" i="14"/>
  <c r="FT302" i="14"/>
  <c r="FS302" i="14"/>
  <c r="FI302" i="14"/>
  <c r="FG302" i="14"/>
  <c r="EX302" i="14"/>
  <c r="EV302" i="14"/>
  <c r="EU302" i="14"/>
  <c r="EK302" i="14"/>
  <c r="EI302" i="14"/>
  <c r="DZ302" i="14"/>
  <c r="DX302" i="14"/>
  <c r="DW302" i="14"/>
  <c r="DM302" i="14"/>
  <c r="DK302" i="14"/>
  <c r="DB302" i="14"/>
  <c r="CZ302" i="14"/>
  <c r="CY302" i="14"/>
  <c r="CO302" i="14"/>
  <c r="CM302" i="14"/>
  <c r="CD302" i="14"/>
  <c r="CB302" i="14"/>
  <c r="CA302" i="14"/>
  <c r="BQ302" i="14"/>
  <c r="BO302" i="14"/>
  <c r="BF302" i="14"/>
  <c r="BD302" i="14"/>
  <c r="BC302" i="14"/>
  <c r="AS302" i="14"/>
  <c r="AQ302" i="14"/>
  <c r="AH302" i="14"/>
  <c r="AF302" i="14"/>
  <c r="AE302" i="14"/>
  <c r="S302" i="14"/>
  <c r="J302" i="14"/>
  <c r="SR301" i="14"/>
  <c r="SQ301" i="14"/>
  <c r="SG301" i="14"/>
  <c r="SE301" i="14"/>
  <c r="RV301" i="14"/>
  <c r="RT301" i="14"/>
  <c r="RS301" i="14"/>
  <c r="RI301" i="14"/>
  <c r="RG301" i="14"/>
  <c r="QX301" i="14"/>
  <c r="QV301" i="14"/>
  <c r="QU301" i="14"/>
  <c r="QK301" i="14"/>
  <c r="QI301" i="14"/>
  <c r="PZ301" i="14"/>
  <c r="PX301" i="14"/>
  <c r="PW301" i="14"/>
  <c r="PM301" i="14"/>
  <c r="PK301" i="14"/>
  <c r="PB301" i="14"/>
  <c r="OZ301" i="14"/>
  <c r="OY301" i="14"/>
  <c r="OO301" i="14"/>
  <c r="OM301" i="14"/>
  <c r="OD301" i="14"/>
  <c r="OB301" i="14"/>
  <c r="OA301" i="14"/>
  <c r="NQ301" i="14"/>
  <c r="NO301" i="14"/>
  <c r="NF301" i="14"/>
  <c r="ND301" i="14"/>
  <c r="NC301" i="14"/>
  <c r="MS301" i="14"/>
  <c r="MQ301" i="14"/>
  <c r="MH301" i="14"/>
  <c r="MF301" i="14"/>
  <c r="ME301" i="14"/>
  <c r="LU301" i="14"/>
  <c r="LS301" i="14"/>
  <c r="LJ301" i="14"/>
  <c r="LH301" i="14"/>
  <c r="LG301" i="14"/>
  <c r="KW301" i="14"/>
  <c r="KU301" i="14"/>
  <c r="KL301" i="14"/>
  <c r="KJ301" i="14"/>
  <c r="KI301" i="14"/>
  <c r="JY301" i="14"/>
  <c r="JW301" i="14"/>
  <c r="JN301" i="14"/>
  <c r="JL301" i="14"/>
  <c r="JK301" i="14"/>
  <c r="JA301" i="14"/>
  <c r="IY301" i="14"/>
  <c r="IP301" i="14"/>
  <c r="IN301" i="14"/>
  <c r="IM301" i="14"/>
  <c r="IC301" i="14"/>
  <c r="IA301" i="14"/>
  <c r="HR301" i="14"/>
  <c r="HP301" i="14"/>
  <c r="HO301" i="14"/>
  <c r="HE301" i="14"/>
  <c r="HC301" i="14"/>
  <c r="GT301" i="14"/>
  <c r="GR301" i="14"/>
  <c r="GQ301" i="14"/>
  <c r="GG301" i="14"/>
  <c r="GE301" i="14"/>
  <c r="FV301" i="14"/>
  <c r="FT301" i="14"/>
  <c r="FS301" i="14"/>
  <c r="FI301" i="14"/>
  <c r="FG301" i="14"/>
  <c r="EX301" i="14"/>
  <c r="EV301" i="14"/>
  <c r="EU301" i="14"/>
  <c r="EK301" i="14"/>
  <c r="EI301" i="14"/>
  <c r="DZ301" i="14"/>
  <c r="DX301" i="14"/>
  <c r="DW301" i="14"/>
  <c r="DM301" i="14"/>
  <c r="DK301" i="14"/>
  <c r="DB301" i="14"/>
  <c r="CZ301" i="14"/>
  <c r="CY301" i="14"/>
  <c r="CO301" i="14"/>
  <c r="CM301" i="14"/>
  <c r="CD301" i="14"/>
  <c r="CB301" i="14"/>
  <c r="CA301" i="14"/>
  <c r="BQ301" i="14"/>
  <c r="BO301" i="14"/>
  <c r="BF301" i="14"/>
  <c r="BD301" i="14"/>
  <c r="BC301" i="14"/>
  <c r="AS301" i="14"/>
  <c r="AQ301" i="14"/>
  <c r="AH301" i="14"/>
  <c r="AF301" i="14"/>
  <c r="AE301" i="14"/>
  <c r="S301" i="14"/>
  <c r="J301" i="14"/>
  <c r="SR300" i="14"/>
  <c r="SQ300" i="14"/>
  <c r="SG300" i="14"/>
  <c r="SE300" i="14"/>
  <c r="RV300" i="14"/>
  <c r="RT300" i="14"/>
  <c r="RS300" i="14"/>
  <c r="RI300" i="14"/>
  <c r="RG300" i="14"/>
  <c r="QX300" i="14"/>
  <c r="QV300" i="14"/>
  <c r="QU300" i="14"/>
  <c r="QK300" i="14"/>
  <c r="QI300" i="14"/>
  <c r="PZ300" i="14"/>
  <c r="PX300" i="14"/>
  <c r="PW300" i="14"/>
  <c r="PM300" i="14"/>
  <c r="PK300" i="14"/>
  <c r="PB300" i="14"/>
  <c r="OZ300" i="14"/>
  <c r="OY300" i="14"/>
  <c r="OO300" i="14"/>
  <c r="OM300" i="14"/>
  <c r="OD300" i="14"/>
  <c r="OB300" i="14"/>
  <c r="OA300" i="14"/>
  <c r="NQ300" i="14"/>
  <c r="NO300" i="14"/>
  <c r="NF300" i="14"/>
  <c r="ND300" i="14"/>
  <c r="NC300" i="14"/>
  <c r="MS300" i="14"/>
  <c r="MQ300" i="14"/>
  <c r="MH300" i="14"/>
  <c r="MF300" i="14"/>
  <c r="ME300" i="14"/>
  <c r="LU300" i="14"/>
  <c r="LS300" i="14"/>
  <c r="LJ300" i="14"/>
  <c r="LH300" i="14"/>
  <c r="LG300" i="14"/>
  <c r="KW300" i="14"/>
  <c r="KU300" i="14"/>
  <c r="KL300" i="14"/>
  <c r="KJ300" i="14"/>
  <c r="KI300" i="14"/>
  <c r="JY300" i="14"/>
  <c r="JW300" i="14"/>
  <c r="JN300" i="14"/>
  <c r="JL300" i="14"/>
  <c r="JK300" i="14"/>
  <c r="JA300" i="14"/>
  <c r="IY300" i="14"/>
  <c r="IP300" i="14"/>
  <c r="IN300" i="14"/>
  <c r="IM300" i="14"/>
  <c r="IC300" i="14"/>
  <c r="IA300" i="14"/>
  <c r="HR300" i="14"/>
  <c r="HP300" i="14"/>
  <c r="HO300" i="14"/>
  <c r="HE300" i="14"/>
  <c r="HC300" i="14"/>
  <c r="GT300" i="14"/>
  <c r="GR300" i="14"/>
  <c r="GQ300" i="14"/>
  <c r="GG300" i="14"/>
  <c r="GE300" i="14"/>
  <c r="FV300" i="14"/>
  <c r="FT300" i="14"/>
  <c r="FS300" i="14"/>
  <c r="FI300" i="14"/>
  <c r="FG300" i="14"/>
  <c r="EX300" i="14"/>
  <c r="EV300" i="14"/>
  <c r="EU300" i="14"/>
  <c r="EK300" i="14"/>
  <c r="EI300" i="14"/>
  <c r="DZ300" i="14"/>
  <c r="DX300" i="14"/>
  <c r="DW300" i="14"/>
  <c r="DM300" i="14"/>
  <c r="DK300" i="14"/>
  <c r="DB300" i="14"/>
  <c r="CZ300" i="14"/>
  <c r="CY300" i="14"/>
  <c r="CO300" i="14"/>
  <c r="CM300" i="14"/>
  <c r="CD300" i="14"/>
  <c r="CB300" i="14"/>
  <c r="CA300" i="14"/>
  <c r="BQ300" i="14"/>
  <c r="BO300" i="14"/>
  <c r="BF300" i="14"/>
  <c r="BD300" i="14"/>
  <c r="BC300" i="14"/>
  <c r="AS300" i="14"/>
  <c r="AQ300" i="14"/>
  <c r="AH300" i="14"/>
  <c r="AF300" i="14"/>
  <c r="AE300" i="14"/>
  <c r="S300" i="14"/>
  <c r="J300" i="14"/>
  <c r="SR299" i="14"/>
  <c r="SQ299" i="14"/>
  <c r="SG299" i="14"/>
  <c r="SE299" i="14"/>
  <c r="RV299" i="14"/>
  <c r="RT299" i="14"/>
  <c r="RS299" i="14"/>
  <c r="RI299" i="14"/>
  <c r="RG299" i="14"/>
  <c r="QX299" i="14"/>
  <c r="QV299" i="14"/>
  <c r="QU299" i="14"/>
  <c r="QK299" i="14"/>
  <c r="QI299" i="14"/>
  <c r="PZ299" i="14"/>
  <c r="PX299" i="14"/>
  <c r="PW299" i="14"/>
  <c r="PM299" i="14"/>
  <c r="PK299" i="14"/>
  <c r="PB299" i="14"/>
  <c r="OZ299" i="14"/>
  <c r="OY299" i="14"/>
  <c r="OO299" i="14"/>
  <c r="OM299" i="14"/>
  <c r="OD299" i="14"/>
  <c r="OB299" i="14"/>
  <c r="OA299" i="14"/>
  <c r="NQ299" i="14"/>
  <c r="NO299" i="14"/>
  <c r="NF299" i="14"/>
  <c r="ND299" i="14"/>
  <c r="NC299" i="14"/>
  <c r="MS299" i="14"/>
  <c r="MQ299" i="14"/>
  <c r="MH299" i="14"/>
  <c r="MF299" i="14"/>
  <c r="ME299" i="14"/>
  <c r="LU299" i="14"/>
  <c r="LS299" i="14"/>
  <c r="LJ299" i="14"/>
  <c r="LH299" i="14"/>
  <c r="LG299" i="14"/>
  <c r="KW299" i="14"/>
  <c r="KU299" i="14"/>
  <c r="KL299" i="14"/>
  <c r="KJ299" i="14"/>
  <c r="KI299" i="14"/>
  <c r="JY299" i="14"/>
  <c r="JW299" i="14"/>
  <c r="JN299" i="14"/>
  <c r="JL299" i="14"/>
  <c r="JK299" i="14"/>
  <c r="JA299" i="14"/>
  <c r="IY299" i="14"/>
  <c r="IP299" i="14"/>
  <c r="IN299" i="14"/>
  <c r="IM299" i="14"/>
  <c r="IC299" i="14"/>
  <c r="IA299" i="14"/>
  <c r="HR299" i="14"/>
  <c r="HP299" i="14"/>
  <c r="HO299" i="14"/>
  <c r="HE299" i="14"/>
  <c r="HC299" i="14"/>
  <c r="GT299" i="14"/>
  <c r="GR299" i="14"/>
  <c r="GQ299" i="14"/>
  <c r="GG299" i="14"/>
  <c r="GE299" i="14"/>
  <c r="FV299" i="14"/>
  <c r="FT299" i="14"/>
  <c r="FS299" i="14"/>
  <c r="FI299" i="14"/>
  <c r="FG299" i="14"/>
  <c r="EX299" i="14"/>
  <c r="EV299" i="14"/>
  <c r="EU299" i="14"/>
  <c r="EK299" i="14"/>
  <c r="EI299" i="14"/>
  <c r="DZ299" i="14"/>
  <c r="DX299" i="14"/>
  <c r="DW299" i="14"/>
  <c r="DM299" i="14"/>
  <c r="DK299" i="14"/>
  <c r="DB299" i="14"/>
  <c r="CZ299" i="14"/>
  <c r="CY299" i="14"/>
  <c r="CO299" i="14"/>
  <c r="CM299" i="14"/>
  <c r="CD299" i="14"/>
  <c r="CB299" i="14"/>
  <c r="CA299" i="14"/>
  <c r="BQ299" i="14"/>
  <c r="BO299" i="14"/>
  <c r="BF299" i="14"/>
  <c r="BD299" i="14"/>
  <c r="BC299" i="14"/>
  <c r="AS299" i="14"/>
  <c r="AQ299" i="14"/>
  <c r="AH299" i="14"/>
  <c r="AF299" i="14"/>
  <c r="AE299" i="14"/>
  <c r="S299" i="14"/>
  <c r="J299" i="14"/>
  <c r="SR298" i="14"/>
  <c r="SQ298" i="14"/>
  <c r="SG298" i="14"/>
  <c r="SE298" i="14"/>
  <c r="RV298" i="14"/>
  <c r="RT298" i="14"/>
  <c r="RS298" i="14"/>
  <c r="RI298" i="14"/>
  <c r="RG298" i="14"/>
  <c r="QX298" i="14"/>
  <c r="QV298" i="14"/>
  <c r="QU298" i="14"/>
  <c r="QK298" i="14"/>
  <c r="QI298" i="14"/>
  <c r="PZ298" i="14"/>
  <c r="PX298" i="14"/>
  <c r="PW298" i="14"/>
  <c r="PM298" i="14"/>
  <c r="PK298" i="14"/>
  <c r="PB298" i="14"/>
  <c r="OZ298" i="14"/>
  <c r="OY298" i="14"/>
  <c r="OO298" i="14"/>
  <c r="OM298" i="14"/>
  <c r="OD298" i="14"/>
  <c r="OB298" i="14"/>
  <c r="OA298" i="14"/>
  <c r="NQ298" i="14"/>
  <c r="NO298" i="14"/>
  <c r="NF298" i="14"/>
  <c r="ND298" i="14"/>
  <c r="NC298" i="14"/>
  <c r="MS298" i="14"/>
  <c r="MQ298" i="14"/>
  <c r="MH298" i="14"/>
  <c r="MF298" i="14"/>
  <c r="ME298" i="14"/>
  <c r="LU298" i="14"/>
  <c r="LS298" i="14"/>
  <c r="LJ298" i="14"/>
  <c r="LH298" i="14"/>
  <c r="LG298" i="14"/>
  <c r="KW298" i="14"/>
  <c r="KU298" i="14"/>
  <c r="KL298" i="14"/>
  <c r="KJ298" i="14"/>
  <c r="KI298" i="14"/>
  <c r="JY298" i="14"/>
  <c r="JW298" i="14"/>
  <c r="JN298" i="14"/>
  <c r="JL298" i="14"/>
  <c r="JK298" i="14"/>
  <c r="JA298" i="14"/>
  <c r="IY298" i="14"/>
  <c r="IP298" i="14"/>
  <c r="IN298" i="14"/>
  <c r="IM298" i="14"/>
  <c r="IC298" i="14"/>
  <c r="IA298" i="14"/>
  <c r="HR298" i="14"/>
  <c r="HP298" i="14"/>
  <c r="HO298" i="14"/>
  <c r="HE298" i="14"/>
  <c r="HC298" i="14"/>
  <c r="GT298" i="14"/>
  <c r="GR298" i="14"/>
  <c r="GQ298" i="14"/>
  <c r="GG298" i="14"/>
  <c r="GE298" i="14"/>
  <c r="FV298" i="14"/>
  <c r="FT298" i="14"/>
  <c r="FS298" i="14"/>
  <c r="FI298" i="14"/>
  <c r="FG298" i="14"/>
  <c r="EX298" i="14"/>
  <c r="EV298" i="14"/>
  <c r="EU298" i="14"/>
  <c r="EK298" i="14"/>
  <c r="EI298" i="14"/>
  <c r="DZ298" i="14"/>
  <c r="DX298" i="14"/>
  <c r="DW298" i="14"/>
  <c r="DM298" i="14"/>
  <c r="DK298" i="14"/>
  <c r="DB298" i="14"/>
  <c r="CZ298" i="14"/>
  <c r="CY298" i="14"/>
  <c r="CO298" i="14"/>
  <c r="CM298" i="14"/>
  <c r="CD298" i="14"/>
  <c r="CB298" i="14"/>
  <c r="CA298" i="14"/>
  <c r="BQ298" i="14"/>
  <c r="BO298" i="14"/>
  <c r="BF298" i="14"/>
  <c r="BD298" i="14"/>
  <c r="BC298" i="14"/>
  <c r="AS298" i="14"/>
  <c r="AQ298" i="14"/>
  <c r="AH298" i="14"/>
  <c r="AF298" i="14"/>
  <c r="AE298" i="14"/>
  <c r="S298" i="14"/>
  <c r="J298" i="14"/>
  <c r="SR297" i="14"/>
  <c r="SQ297" i="14"/>
  <c r="SG297" i="14"/>
  <c r="SE297" i="14"/>
  <c r="RV297" i="14"/>
  <c r="RT297" i="14"/>
  <c r="RS297" i="14"/>
  <c r="RI297" i="14"/>
  <c r="RG297" i="14"/>
  <c r="QX297" i="14"/>
  <c r="QV297" i="14"/>
  <c r="QU297" i="14"/>
  <c r="QK297" i="14"/>
  <c r="QI297" i="14"/>
  <c r="PZ297" i="14"/>
  <c r="PX297" i="14"/>
  <c r="PW297" i="14"/>
  <c r="PM297" i="14"/>
  <c r="PK297" i="14"/>
  <c r="PB297" i="14"/>
  <c r="OZ297" i="14"/>
  <c r="OY297" i="14"/>
  <c r="OO297" i="14"/>
  <c r="OM297" i="14"/>
  <c r="OD297" i="14"/>
  <c r="OB297" i="14"/>
  <c r="OA297" i="14"/>
  <c r="NQ297" i="14"/>
  <c r="NO297" i="14"/>
  <c r="NF297" i="14"/>
  <c r="ND297" i="14"/>
  <c r="NC297" i="14"/>
  <c r="MS297" i="14"/>
  <c r="MQ297" i="14"/>
  <c r="MH297" i="14"/>
  <c r="MF297" i="14"/>
  <c r="ME297" i="14"/>
  <c r="LU297" i="14"/>
  <c r="LS297" i="14"/>
  <c r="LJ297" i="14"/>
  <c r="LH297" i="14"/>
  <c r="LG297" i="14"/>
  <c r="KW297" i="14"/>
  <c r="KU297" i="14"/>
  <c r="KL297" i="14"/>
  <c r="KJ297" i="14"/>
  <c r="KI297" i="14"/>
  <c r="JY297" i="14"/>
  <c r="JW297" i="14"/>
  <c r="JN297" i="14"/>
  <c r="JL297" i="14"/>
  <c r="JK297" i="14"/>
  <c r="JA297" i="14"/>
  <c r="IY297" i="14"/>
  <c r="IP297" i="14"/>
  <c r="IN297" i="14"/>
  <c r="IM297" i="14"/>
  <c r="IC297" i="14"/>
  <c r="IA297" i="14"/>
  <c r="HR297" i="14"/>
  <c r="HP297" i="14"/>
  <c r="HO297" i="14"/>
  <c r="HE297" i="14"/>
  <c r="HC297" i="14"/>
  <c r="GT297" i="14"/>
  <c r="GR297" i="14"/>
  <c r="GQ297" i="14"/>
  <c r="GG297" i="14"/>
  <c r="GE297" i="14"/>
  <c r="FV297" i="14"/>
  <c r="FT297" i="14"/>
  <c r="FS297" i="14"/>
  <c r="FI297" i="14"/>
  <c r="FG297" i="14"/>
  <c r="EX297" i="14"/>
  <c r="EV297" i="14"/>
  <c r="EU297" i="14"/>
  <c r="EK297" i="14"/>
  <c r="EI297" i="14"/>
  <c r="DZ297" i="14"/>
  <c r="DX297" i="14"/>
  <c r="DW297" i="14"/>
  <c r="DM297" i="14"/>
  <c r="DK297" i="14"/>
  <c r="DB297" i="14"/>
  <c r="CZ297" i="14"/>
  <c r="CY297" i="14"/>
  <c r="CO297" i="14"/>
  <c r="CM297" i="14"/>
  <c r="CD297" i="14"/>
  <c r="CB297" i="14"/>
  <c r="CA297" i="14"/>
  <c r="BQ297" i="14"/>
  <c r="BO297" i="14"/>
  <c r="BF297" i="14"/>
  <c r="BD297" i="14"/>
  <c r="BC297" i="14"/>
  <c r="AS297" i="14"/>
  <c r="AQ297" i="14"/>
  <c r="AH297" i="14"/>
  <c r="AF297" i="14"/>
  <c r="AE297" i="14"/>
  <c r="S297" i="14"/>
  <c r="J297" i="14"/>
  <c r="SR296" i="14"/>
  <c r="SQ296" i="14"/>
  <c r="SG296" i="14"/>
  <c r="SE296" i="14"/>
  <c r="RV296" i="14"/>
  <c r="RT296" i="14"/>
  <c r="RS296" i="14"/>
  <c r="RI296" i="14"/>
  <c r="RG296" i="14"/>
  <c r="QX296" i="14"/>
  <c r="QV296" i="14"/>
  <c r="QU296" i="14"/>
  <c r="QK296" i="14"/>
  <c r="QI296" i="14"/>
  <c r="PZ296" i="14"/>
  <c r="PX296" i="14"/>
  <c r="PW296" i="14"/>
  <c r="PM296" i="14"/>
  <c r="PK296" i="14"/>
  <c r="PB296" i="14"/>
  <c r="OZ296" i="14"/>
  <c r="OY296" i="14"/>
  <c r="OO296" i="14"/>
  <c r="OM296" i="14"/>
  <c r="OD296" i="14"/>
  <c r="OB296" i="14"/>
  <c r="OA296" i="14"/>
  <c r="NQ296" i="14"/>
  <c r="NO296" i="14"/>
  <c r="NF296" i="14"/>
  <c r="ND296" i="14"/>
  <c r="NC296" i="14"/>
  <c r="MS296" i="14"/>
  <c r="MQ296" i="14"/>
  <c r="MH296" i="14"/>
  <c r="MF296" i="14"/>
  <c r="ME296" i="14"/>
  <c r="LU296" i="14"/>
  <c r="LS296" i="14"/>
  <c r="LJ296" i="14"/>
  <c r="LH296" i="14"/>
  <c r="LG296" i="14"/>
  <c r="KW296" i="14"/>
  <c r="KU296" i="14"/>
  <c r="KL296" i="14"/>
  <c r="KJ296" i="14"/>
  <c r="KI296" i="14"/>
  <c r="JY296" i="14"/>
  <c r="JW296" i="14"/>
  <c r="JN296" i="14"/>
  <c r="JL296" i="14"/>
  <c r="JK296" i="14"/>
  <c r="JA296" i="14"/>
  <c r="IY296" i="14"/>
  <c r="IP296" i="14"/>
  <c r="IN296" i="14"/>
  <c r="IM296" i="14"/>
  <c r="IC296" i="14"/>
  <c r="IA296" i="14"/>
  <c r="HR296" i="14"/>
  <c r="HP296" i="14"/>
  <c r="HO296" i="14"/>
  <c r="HE296" i="14"/>
  <c r="HC296" i="14"/>
  <c r="GT296" i="14"/>
  <c r="GR296" i="14"/>
  <c r="GQ296" i="14"/>
  <c r="GG296" i="14"/>
  <c r="GE296" i="14"/>
  <c r="FV296" i="14"/>
  <c r="FT296" i="14"/>
  <c r="FS296" i="14"/>
  <c r="FI296" i="14"/>
  <c r="FG296" i="14"/>
  <c r="EX296" i="14"/>
  <c r="EV296" i="14"/>
  <c r="EU296" i="14"/>
  <c r="EK296" i="14"/>
  <c r="EI296" i="14"/>
  <c r="DZ296" i="14"/>
  <c r="DX296" i="14"/>
  <c r="DW296" i="14"/>
  <c r="DM296" i="14"/>
  <c r="DK296" i="14"/>
  <c r="DB296" i="14"/>
  <c r="CZ296" i="14"/>
  <c r="CY296" i="14"/>
  <c r="CO296" i="14"/>
  <c r="CM296" i="14"/>
  <c r="CD296" i="14"/>
  <c r="CB296" i="14"/>
  <c r="CA296" i="14"/>
  <c r="BQ296" i="14"/>
  <c r="BO296" i="14"/>
  <c r="BF296" i="14"/>
  <c r="BD296" i="14"/>
  <c r="BC296" i="14"/>
  <c r="AS296" i="14"/>
  <c r="AQ296" i="14"/>
  <c r="AH296" i="14"/>
  <c r="AF296" i="14"/>
  <c r="AE296" i="14"/>
  <c r="S296" i="14"/>
  <c r="J296" i="14"/>
  <c r="SR295" i="14"/>
  <c r="SQ295" i="14"/>
  <c r="SG295" i="14"/>
  <c r="SE295" i="14"/>
  <c r="RV295" i="14"/>
  <c r="RT295" i="14"/>
  <c r="RS295" i="14"/>
  <c r="RI295" i="14"/>
  <c r="RG295" i="14"/>
  <c r="QX295" i="14"/>
  <c r="QV295" i="14"/>
  <c r="QU295" i="14"/>
  <c r="QK295" i="14"/>
  <c r="QI295" i="14"/>
  <c r="PZ295" i="14"/>
  <c r="PX295" i="14"/>
  <c r="PW295" i="14"/>
  <c r="PM295" i="14"/>
  <c r="PK295" i="14"/>
  <c r="PB295" i="14"/>
  <c r="OZ295" i="14"/>
  <c r="OY295" i="14"/>
  <c r="OO295" i="14"/>
  <c r="OM295" i="14"/>
  <c r="OD295" i="14"/>
  <c r="OB295" i="14"/>
  <c r="OA295" i="14"/>
  <c r="NQ295" i="14"/>
  <c r="NO295" i="14"/>
  <c r="NF295" i="14"/>
  <c r="ND295" i="14"/>
  <c r="NC295" i="14"/>
  <c r="MS295" i="14"/>
  <c r="MQ295" i="14"/>
  <c r="MH295" i="14"/>
  <c r="MF295" i="14"/>
  <c r="ME295" i="14"/>
  <c r="LU295" i="14"/>
  <c r="LS295" i="14"/>
  <c r="LJ295" i="14"/>
  <c r="LH295" i="14"/>
  <c r="LG295" i="14"/>
  <c r="KW295" i="14"/>
  <c r="KU295" i="14"/>
  <c r="KL295" i="14"/>
  <c r="KJ295" i="14"/>
  <c r="KI295" i="14"/>
  <c r="JY295" i="14"/>
  <c r="JW295" i="14"/>
  <c r="JN295" i="14"/>
  <c r="JL295" i="14"/>
  <c r="JK295" i="14"/>
  <c r="JA295" i="14"/>
  <c r="IY295" i="14"/>
  <c r="IP295" i="14"/>
  <c r="IN295" i="14"/>
  <c r="IM295" i="14"/>
  <c r="IC295" i="14"/>
  <c r="IA295" i="14"/>
  <c r="HR295" i="14"/>
  <c r="HP295" i="14"/>
  <c r="HO295" i="14"/>
  <c r="HE295" i="14"/>
  <c r="HC295" i="14"/>
  <c r="GT295" i="14"/>
  <c r="GR295" i="14"/>
  <c r="GQ295" i="14"/>
  <c r="GG295" i="14"/>
  <c r="GE295" i="14"/>
  <c r="FV295" i="14"/>
  <c r="FT295" i="14"/>
  <c r="FS295" i="14"/>
  <c r="FI295" i="14"/>
  <c r="FG295" i="14"/>
  <c r="EX295" i="14"/>
  <c r="EV295" i="14"/>
  <c r="EU295" i="14"/>
  <c r="EK295" i="14"/>
  <c r="EI295" i="14"/>
  <c r="DZ295" i="14"/>
  <c r="DX295" i="14"/>
  <c r="DW295" i="14"/>
  <c r="DM295" i="14"/>
  <c r="DK295" i="14"/>
  <c r="DB295" i="14"/>
  <c r="CZ295" i="14"/>
  <c r="CY295" i="14"/>
  <c r="CO295" i="14"/>
  <c r="CM295" i="14"/>
  <c r="CD295" i="14"/>
  <c r="CB295" i="14"/>
  <c r="CA295" i="14"/>
  <c r="BQ295" i="14"/>
  <c r="BO295" i="14"/>
  <c r="BF295" i="14"/>
  <c r="BD295" i="14"/>
  <c r="BC295" i="14"/>
  <c r="AS295" i="14"/>
  <c r="AQ295" i="14"/>
  <c r="AH295" i="14"/>
  <c r="AF295" i="14"/>
  <c r="AE295" i="14"/>
  <c r="S295" i="14"/>
  <c r="J295" i="14"/>
  <c r="SR294" i="14"/>
  <c r="SQ294" i="14"/>
  <c r="SG294" i="14"/>
  <c r="SE294" i="14"/>
  <c r="RV294" i="14"/>
  <c r="RT294" i="14"/>
  <c r="RS294" i="14"/>
  <c r="RI294" i="14"/>
  <c r="RG294" i="14"/>
  <c r="QX294" i="14"/>
  <c r="QV294" i="14"/>
  <c r="QU294" i="14"/>
  <c r="QK294" i="14"/>
  <c r="QI294" i="14"/>
  <c r="PZ294" i="14"/>
  <c r="PX294" i="14"/>
  <c r="PW294" i="14"/>
  <c r="PM294" i="14"/>
  <c r="PK294" i="14"/>
  <c r="PB294" i="14"/>
  <c r="OZ294" i="14"/>
  <c r="OY294" i="14"/>
  <c r="OO294" i="14"/>
  <c r="OM294" i="14"/>
  <c r="OD294" i="14"/>
  <c r="OB294" i="14"/>
  <c r="OA294" i="14"/>
  <c r="NQ294" i="14"/>
  <c r="NO294" i="14"/>
  <c r="NF294" i="14"/>
  <c r="ND294" i="14"/>
  <c r="NC294" i="14"/>
  <c r="MS294" i="14"/>
  <c r="MQ294" i="14"/>
  <c r="MH294" i="14"/>
  <c r="MF294" i="14"/>
  <c r="ME294" i="14"/>
  <c r="LU294" i="14"/>
  <c r="LS294" i="14"/>
  <c r="LJ294" i="14"/>
  <c r="LH294" i="14"/>
  <c r="LG294" i="14"/>
  <c r="KW294" i="14"/>
  <c r="KU294" i="14"/>
  <c r="KL294" i="14"/>
  <c r="KJ294" i="14"/>
  <c r="KI294" i="14"/>
  <c r="JY294" i="14"/>
  <c r="JW294" i="14"/>
  <c r="JN294" i="14"/>
  <c r="JL294" i="14"/>
  <c r="JK294" i="14"/>
  <c r="JA294" i="14"/>
  <c r="IY294" i="14"/>
  <c r="IP294" i="14"/>
  <c r="IN294" i="14"/>
  <c r="IM294" i="14"/>
  <c r="IC294" i="14"/>
  <c r="IA294" i="14"/>
  <c r="HR294" i="14"/>
  <c r="HP294" i="14"/>
  <c r="HO294" i="14"/>
  <c r="HE294" i="14"/>
  <c r="HC294" i="14"/>
  <c r="GT294" i="14"/>
  <c r="GR294" i="14"/>
  <c r="GQ294" i="14"/>
  <c r="GG294" i="14"/>
  <c r="GE294" i="14"/>
  <c r="FV294" i="14"/>
  <c r="FT294" i="14"/>
  <c r="FS294" i="14"/>
  <c r="FI294" i="14"/>
  <c r="FG294" i="14"/>
  <c r="EX294" i="14"/>
  <c r="EV294" i="14"/>
  <c r="EU294" i="14"/>
  <c r="EK294" i="14"/>
  <c r="EI294" i="14"/>
  <c r="DZ294" i="14"/>
  <c r="DX294" i="14"/>
  <c r="DW294" i="14"/>
  <c r="DM294" i="14"/>
  <c r="DK294" i="14"/>
  <c r="DB294" i="14"/>
  <c r="CZ294" i="14"/>
  <c r="CY294" i="14"/>
  <c r="CO294" i="14"/>
  <c r="CM294" i="14"/>
  <c r="CD294" i="14"/>
  <c r="CB294" i="14"/>
  <c r="CA294" i="14"/>
  <c r="BQ294" i="14"/>
  <c r="BO294" i="14"/>
  <c r="BF294" i="14"/>
  <c r="BD294" i="14"/>
  <c r="BC294" i="14"/>
  <c r="AS294" i="14"/>
  <c r="AQ294" i="14"/>
  <c r="AH294" i="14"/>
  <c r="AF294" i="14"/>
  <c r="AE294" i="14"/>
  <c r="S294" i="14"/>
  <c r="J294" i="14"/>
  <c r="SR293" i="14"/>
  <c r="SQ293" i="14"/>
  <c r="SG293" i="14"/>
  <c r="SE293" i="14"/>
  <c r="RV293" i="14"/>
  <c r="RT293" i="14"/>
  <c r="RS293" i="14"/>
  <c r="RI293" i="14"/>
  <c r="RG293" i="14"/>
  <c r="QX293" i="14"/>
  <c r="QV293" i="14"/>
  <c r="QU293" i="14"/>
  <c r="QK293" i="14"/>
  <c r="QI293" i="14"/>
  <c r="PZ293" i="14"/>
  <c r="PX293" i="14"/>
  <c r="PW293" i="14"/>
  <c r="PM293" i="14"/>
  <c r="PK293" i="14"/>
  <c r="PB293" i="14"/>
  <c r="OZ293" i="14"/>
  <c r="OY293" i="14"/>
  <c r="OO293" i="14"/>
  <c r="OM293" i="14"/>
  <c r="OD293" i="14"/>
  <c r="OB293" i="14"/>
  <c r="OA293" i="14"/>
  <c r="NQ293" i="14"/>
  <c r="NO293" i="14"/>
  <c r="NF293" i="14"/>
  <c r="ND293" i="14"/>
  <c r="NC293" i="14"/>
  <c r="MS293" i="14"/>
  <c r="MQ293" i="14"/>
  <c r="MH293" i="14"/>
  <c r="MF293" i="14"/>
  <c r="ME293" i="14"/>
  <c r="LU293" i="14"/>
  <c r="LS293" i="14"/>
  <c r="LJ293" i="14"/>
  <c r="LH293" i="14"/>
  <c r="LG293" i="14"/>
  <c r="KW293" i="14"/>
  <c r="KU293" i="14"/>
  <c r="KL293" i="14"/>
  <c r="KJ293" i="14"/>
  <c r="KI293" i="14"/>
  <c r="JY293" i="14"/>
  <c r="JW293" i="14"/>
  <c r="JN293" i="14"/>
  <c r="JL293" i="14"/>
  <c r="JK293" i="14"/>
  <c r="JA293" i="14"/>
  <c r="IY293" i="14"/>
  <c r="IP293" i="14"/>
  <c r="IN293" i="14"/>
  <c r="IM293" i="14"/>
  <c r="IC293" i="14"/>
  <c r="IA293" i="14"/>
  <c r="HR293" i="14"/>
  <c r="HP293" i="14"/>
  <c r="HO293" i="14"/>
  <c r="HE293" i="14"/>
  <c r="HC293" i="14"/>
  <c r="GT293" i="14"/>
  <c r="GR293" i="14"/>
  <c r="GQ293" i="14"/>
  <c r="GG293" i="14"/>
  <c r="GE293" i="14"/>
  <c r="FV293" i="14"/>
  <c r="FT293" i="14"/>
  <c r="FS293" i="14"/>
  <c r="FI293" i="14"/>
  <c r="FG293" i="14"/>
  <c r="EX293" i="14"/>
  <c r="EV293" i="14"/>
  <c r="EU293" i="14"/>
  <c r="EK293" i="14"/>
  <c r="EI293" i="14"/>
  <c r="DZ293" i="14"/>
  <c r="DX293" i="14"/>
  <c r="DW293" i="14"/>
  <c r="DM293" i="14"/>
  <c r="DK293" i="14"/>
  <c r="DB293" i="14"/>
  <c r="CZ293" i="14"/>
  <c r="CY293" i="14"/>
  <c r="CO293" i="14"/>
  <c r="CM293" i="14"/>
  <c r="CD293" i="14"/>
  <c r="CB293" i="14"/>
  <c r="CA293" i="14"/>
  <c r="BQ293" i="14"/>
  <c r="BO293" i="14"/>
  <c r="BF293" i="14"/>
  <c r="BD293" i="14"/>
  <c r="BC293" i="14"/>
  <c r="AS293" i="14"/>
  <c r="AQ293" i="14"/>
  <c r="AH293" i="14"/>
  <c r="AF293" i="14"/>
  <c r="AE293" i="14"/>
  <c r="S293" i="14"/>
  <c r="J293" i="14"/>
  <c r="SR292" i="14"/>
  <c r="SQ292" i="14"/>
  <c r="SG292" i="14"/>
  <c r="SE292" i="14"/>
  <c r="RV292" i="14"/>
  <c r="RT292" i="14"/>
  <c r="RS292" i="14"/>
  <c r="RI292" i="14"/>
  <c r="RG292" i="14"/>
  <c r="QX292" i="14"/>
  <c r="QV292" i="14"/>
  <c r="QU292" i="14"/>
  <c r="QK292" i="14"/>
  <c r="QI292" i="14"/>
  <c r="PZ292" i="14"/>
  <c r="PX292" i="14"/>
  <c r="PW292" i="14"/>
  <c r="PM292" i="14"/>
  <c r="PK292" i="14"/>
  <c r="PB292" i="14"/>
  <c r="OZ292" i="14"/>
  <c r="OY292" i="14"/>
  <c r="OO292" i="14"/>
  <c r="OM292" i="14"/>
  <c r="OD292" i="14"/>
  <c r="OB292" i="14"/>
  <c r="OA292" i="14"/>
  <c r="NQ292" i="14"/>
  <c r="NO292" i="14"/>
  <c r="NF292" i="14"/>
  <c r="ND292" i="14"/>
  <c r="NC292" i="14"/>
  <c r="MS292" i="14"/>
  <c r="MQ292" i="14"/>
  <c r="MH292" i="14"/>
  <c r="MF292" i="14"/>
  <c r="ME292" i="14"/>
  <c r="LU292" i="14"/>
  <c r="LS292" i="14"/>
  <c r="LJ292" i="14"/>
  <c r="LH292" i="14"/>
  <c r="LG292" i="14"/>
  <c r="KW292" i="14"/>
  <c r="KU292" i="14"/>
  <c r="KL292" i="14"/>
  <c r="KJ292" i="14"/>
  <c r="KI292" i="14"/>
  <c r="JY292" i="14"/>
  <c r="JW292" i="14"/>
  <c r="JN292" i="14"/>
  <c r="JL292" i="14"/>
  <c r="JK292" i="14"/>
  <c r="JA292" i="14"/>
  <c r="IY292" i="14"/>
  <c r="IP292" i="14"/>
  <c r="IN292" i="14"/>
  <c r="IM292" i="14"/>
  <c r="IC292" i="14"/>
  <c r="IA292" i="14"/>
  <c r="HR292" i="14"/>
  <c r="HP292" i="14"/>
  <c r="HO292" i="14"/>
  <c r="HE292" i="14"/>
  <c r="HC292" i="14"/>
  <c r="GT292" i="14"/>
  <c r="GR292" i="14"/>
  <c r="GQ292" i="14"/>
  <c r="GG292" i="14"/>
  <c r="GE292" i="14"/>
  <c r="FV292" i="14"/>
  <c r="FT292" i="14"/>
  <c r="FS292" i="14"/>
  <c r="FI292" i="14"/>
  <c r="FG292" i="14"/>
  <c r="EX292" i="14"/>
  <c r="EV292" i="14"/>
  <c r="EU292" i="14"/>
  <c r="EK292" i="14"/>
  <c r="EI292" i="14"/>
  <c r="DZ292" i="14"/>
  <c r="DX292" i="14"/>
  <c r="DW292" i="14"/>
  <c r="DM292" i="14"/>
  <c r="DK292" i="14"/>
  <c r="DB292" i="14"/>
  <c r="CZ292" i="14"/>
  <c r="CY292" i="14"/>
  <c r="CO292" i="14"/>
  <c r="CM292" i="14"/>
  <c r="CD292" i="14"/>
  <c r="CB292" i="14"/>
  <c r="CA292" i="14"/>
  <c r="BQ292" i="14"/>
  <c r="BO292" i="14"/>
  <c r="BF292" i="14"/>
  <c r="BD292" i="14"/>
  <c r="BC292" i="14"/>
  <c r="AS292" i="14"/>
  <c r="AQ292" i="14"/>
  <c r="AH292" i="14"/>
  <c r="AF292" i="14"/>
  <c r="AE292" i="14"/>
  <c r="S292" i="14"/>
  <c r="J292" i="14"/>
  <c r="SR291" i="14"/>
  <c r="SQ291" i="14"/>
  <c r="SG291" i="14"/>
  <c r="SE291" i="14"/>
  <c r="RV291" i="14"/>
  <c r="RT291" i="14"/>
  <c r="RS291" i="14"/>
  <c r="RI291" i="14"/>
  <c r="RG291" i="14"/>
  <c r="QX291" i="14"/>
  <c r="QV291" i="14"/>
  <c r="QU291" i="14"/>
  <c r="QK291" i="14"/>
  <c r="QI291" i="14"/>
  <c r="PZ291" i="14"/>
  <c r="PX291" i="14"/>
  <c r="PW291" i="14"/>
  <c r="PM291" i="14"/>
  <c r="PK291" i="14"/>
  <c r="PB291" i="14"/>
  <c r="OZ291" i="14"/>
  <c r="OY291" i="14"/>
  <c r="OO291" i="14"/>
  <c r="OM291" i="14"/>
  <c r="OD291" i="14"/>
  <c r="OB291" i="14"/>
  <c r="OA291" i="14"/>
  <c r="NQ291" i="14"/>
  <c r="NO291" i="14"/>
  <c r="NF291" i="14"/>
  <c r="ND291" i="14"/>
  <c r="NC291" i="14"/>
  <c r="MS291" i="14"/>
  <c r="MQ291" i="14"/>
  <c r="MH291" i="14"/>
  <c r="MF291" i="14"/>
  <c r="ME291" i="14"/>
  <c r="LU291" i="14"/>
  <c r="LS291" i="14"/>
  <c r="LJ291" i="14"/>
  <c r="LH291" i="14"/>
  <c r="LG291" i="14"/>
  <c r="KW291" i="14"/>
  <c r="KU291" i="14"/>
  <c r="KL291" i="14"/>
  <c r="KJ291" i="14"/>
  <c r="KI291" i="14"/>
  <c r="JY291" i="14"/>
  <c r="JW291" i="14"/>
  <c r="JN291" i="14"/>
  <c r="JL291" i="14"/>
  <c r="JK291" i="14"/>
  <c r="JA291" i="14"/>
  <c r="IY291" i="14"/>
  <c r="IP291" i="14"/>
  <c r="IN291" i="14"/>
  <c r="IM291" i="14"/>
  <c r="IC291" i="14"/>
  <c r="IA291" i="14"/>
  <c r="HR291" i="14"/>
  <c r="HP291" i="14"/>
  <c r="HO291" i="14"/>
  <c r="HE291" i="14"/>
  <c r="HC291" i="14"/>
  <c r="GT291" i="14"/>
  <c r="GR291" i="14"/>
  <c r="GQ291" i="14"/>
  <c r="GG291" i="14"/>
  <c r="GE291" i="14"/>
  <c r="FV291" i="14"/>
  <c r="FT291" i="14"/>
  <c r="FS291" i="14"/>
  <c r="FI291" i="14"/>
  <c r="FG291" i="14"/>
  <c r="EX291" i="14"/>
  <c r="EV291" i="14"/>
  <c r="EU291" i="14"/>
  <c r="EK291" i="14"/>
  <c r="EI291" i="14"/>
  <c r="DZ291" i="14"/>
  <c r="DX291" i="14"/>
  <c r="DW291" i="14"/>
  <c r="DM291" i="14"/>
  <c r="DK291" i="14"/>
  <c r="DB291" i="14"/>
  <c r="CZ291" i="14"/>
  <c r="CY291" i="14"/>
  <c r="CO291" i="14"/>
  <c r="CM291" i="14"/>
  <c r="CD291" i="14"/>
  <c r="CB291" i="14"/>
  <c r="CA291" i="14"/>
  <c r="BQ291" i="14"/>
  <c r="BO291" i="14"/>
  <c r="BF291" i="14"/>
  <c r="BD291" i="14"/>
  <c r="BC291" i="14"/>
  <c r="AS291" i="14"/>
  <c r="AQ291" i="14"/>
  <c r="AH291" i="14"/>
  <c r="AF291" i="14"/>
  <c r="AE291" i="14"/>
  <c r="S291" i="14"/>
  <c r="J291" i="14"/>
  <c r="SR290" i="14"/>
  <c r="SQ290" i="14"/>
  <c r="SG290" i="14"/>
  <c r="SE290" i="14"/>
  <c r="RV290" i="14"/>
  <c r="RT290" i="14"/>
  <c r="RS290" i="14"/>
  <c r="RI290" i="14"/>
  <c r="RG290" i="14"/>
  <c r="QX290" i="14"/>
  <c r="QV290" i="14"/>
  <c r="QU290" i="14"/>
  <c r="QK290" i="14"/>
  <c r="QI290" i="14"/>
  <c r="PZ290" i="14"/>
  <c r="PX290" i="14"/>
  <c r="PW290" i="14"/>
  <c r="PM290" i="14"/>
  <c r="PK290" i="14"/>
  <c r="PB290" i="14"/>
  <c r="OZ290" i="14"/>
  <c r="OY290" i="14"/>
  <c r="OO290" i="14"/>
  <c r="OM290" i="14"/>
  <c r="OD290" i="14"/>
  <c r="OB290" i="14"/>
  <c r="OA290" i="14"/>
  <c r="NQ290" i="14"/>
  <c r="NO290" i="14"/>
  <c r="NF290" i="14"/>
  <c r="ND290" i="14"/>
  <c r="NC290" i="14"/>
  <c r="MS290" i="14"/>
  <c r="MQ290" i="14"/>
  <c r="MH290" i="14"/>
  <c r="MF290" i="14"/>
  <c r="ME290" i="14"/>
  <c r="LU290" i="14"/>
  <c r="LS290" i="14"/>
  <c r="LJ290" i="14"/>
  <c r="LH290" i="14"/>
  <c r="LG290" i="14"/>
  <c r="KW290" i="14"/>
  <c r="KU290" i="14"/>
  <c r="KL290" i="14"/>
  <c r="KJ290" i="14"/>
  <c r="KI290" i="14"/>
  <c r="JY290" i="14"/>
  <c r="JW290" i="14"/>
  <c r="JN290" i="14"/>
  <c r="JL290" i="14"/>
  <c r="JK290" i="14"/>
  <c r="JA290" i="14"/>
  <c r="IY290" i="14"/>
  <c r="IP290" i="14"/>
  <c r="IN290" i="14"/>
  <c r="IM290" i="14"/>
  <c r="IC290" i="14"/>
  <c r="IA290" i="14"/>
  <c r="HR290" i="14"/>
  <c r="HP290" i="14"/>
  <c r="HO290" i="14"/>
  <c r="HE290" i="14"/>
  <c r="HC290" i="14"/>
  <c r="GT290" i="14"/>
  <c r="GR290" i="14"/>
  <c r="GQ290" i="14"/>
  <c r="GG290" i="14"/>
  <c r="GE290" i="14"/>
  <c r="FV290" i="14"/>
  <c r="FT290" i="14"/>
  <c r="FS290" i="14"/>
  <c r="FI290" i="14"/>
  <c r="FG290" i="14"/>
  <c r="EX290" i="14"/>
  <c r="EV290" i="14"/>
  <c r="EU290" i="14"/>
  <c r="EK290" i="14"/>
  <c r="EI290" i="14"/>
  <c r="DZ290" i="14"/>
  <c r="DX290" i="14"/>
  <c r="DW290" i="14"/>
  <c r="DM290" i="14"/>
  <c r="DK290" i="14"/>
  <c r="DB290" i="14"/>
  <c r="CZ290" i="14"/>
  <c r="CY290" i="14"/>
  <c r="CO290" i="14"/>
  <c r="CM290" i="14"/>
  <c r="CD290" i="14"/>
  <c r="CB290" i="14"/>
  <c r="CA290" i="14"/>
  <c r="BQ290" i="14"/>
  <c r="BO290" i="14"/>
  <c r="BF290" i="14"/>
  <c r="BD290" i="14"/>
  <c r="BC290" i="14"/>
  <c r="AS290" i="14"/>
  <c r="AQ290" i="14"/>
  <c r="AH290" i="14"/>
  <c r="AF290" i="14"/>
  <c r="AE290" i="14"/>
  <c r="S290" i="14"/>
  <c r="J290" i="14"/>
  <c r="SR289" i="14"/>
  <c r="SQ289" i="14"/>
  <c r="SG289" i="14"/>
  <c r="SE289" i="14"/>
  <c r="RV289" i="14"/>
  <c r="RT289" i="14"/>
  <c r="RS289" i="14"/>
  <c r="RI289" i="14"/>
  <c r="RG289" i="14"/>
  <c r="QX289" i="14"/>
  <c r="QV289" i="14"/>
  <c r="QU289" i="14"/>
  <c r="QK289" i="14"/>
  <c r="QI289" i="14"/>
  <c r="PZ289" i="14"/>
  <c r="PX289" i="14"/>
  <c r="PW289" i="14"/>
  <c r="PM289" i="14"/>
  <c r="PK289" i="14"/>
  <c r="PB289" i="14"/>
  <c r="OZ289" i="14"/>
  <c r="OY289" i="14"/>
  <c r="OO289" i="14"/>
  <c r="OM289" i="14"/>
  <c r="OD289" i="14"/>
  <c r="OB289" i="14"/>
  <c r="OA289" i="14"/>
  <c r="NQ289" i="14"/>
  <c r="NO289" i="14"/>
  <c r="NF289" i="14"/>
  <c r="ND289" i="14"/>
  <c r="NC289" i="14"/>
  <c r="MS289" i="14"/>
  <c r="MQ289" i="14"/>
  <c r="MH289" i="14"/>
  <c r="MF289" i="14"/>
  <c r="ME289" i="14"/>
  <c r="LU289" i="14"/>
  <c r="LS289" i="14"/>
  <c r="LJ289" i="14"/>
  <c r="LH289" i="14"/>
  <c r="LG289" i="14"/>
  <c r="KW289" i="14"/>
  <c r="KU289" i="14"/>
  <c r="KL289" i="14"/>
  <c r="KJ289" i="14"/>
  <c r="KI289" i="14"/>
  <c r="JY289" i="14"/>
  <c r="JW289" i="14"/>
  <c r="JN289" i="14"/>
  <c r="JL289" i="14"/>
  <c r="JK289" i="14"/>
  <c r="JA289" i="14"/>
  <c r="IY289" i="14"/>
  <c r="IP289" i="14"/>
  <c r="IN289" i="14"/>
  <c r="IM289" i="14"/>
  <c r="IC289" i="14"/>
  <c r="IA289" i="14"/>
  <c r="HR289" i="14"/>
  <c r="HP289" i="14"/>
  <c r="HO289" i="14"/>
  <c r="HE289" i="14"/>
  <c r="HC289" i="14"/>
  <c r="GT289" i="14"/>
  <c r="GR289" i="14"/>
  <c r="GQ289" i="14"/>
  <c r="GG289" i="14"/>
  <c r="GE289" i="14"/>
  <c r="FV289" i="14"/>
  <c r="FT289" i="14"/>
  <c r="FS289" i="14"/>
  <c r="FI289" i="14"/>
  <c r="FG289" i="14"/>
  <c r="EX289" i="14"/>
  <c r="EV289" i="14"/>
  <c r="EU289" i="14"/>
  <c r="EK289" i="14"/>
  <c r="EI289" i="14"/>
  <c r="DZ289" i="14"/>
  <c r="DX289" i="14"/>
  <c r="DW289" i="14"/>
  <c r="DM289" i="14"/>
  <c r="DK289" i="14"/>
  <c r="DB289" i="14"/>
  <c r="CZ289" i="14"/>
  <c r="CY289" i="14"/>
  <c r="CO289" i="14"/>
  <c r="CM289" i="14"/>
  <c r="CD289" i="14"/>
  <c r="CB289" i="14"/>
  <c r="CA289" i="14"/>
  <c r="BQ289" i="14"/>
  <c r="BO289" i="14"/>
  <c r="BF289" i="14"/>
  <c r="BD289" i="14"/>
  <c r="BC289" i="14"/>
  <c r="AS289" i="14"/>
  <c r="AQ289" i="14"/>
  <c r="AH289" i="14"/>
  <c r="AF289" i="14"/>
  <c r="AE289" i="14"/>
  <c r="S289" i="14"/>
  <c r="J289" i="14"/>
  <c r="SR288" i="14"/>
  <c r="SQ288" i="14"/>
  <c r="SG288" i="14"/>
  <c r="SE288" i="14"/>
  <c r="RV288" i="14"/>
  <c r="RT288" i="14"/>
  <c r="RS288" i="14"/>
  <c r="RI288" i="14"/>
  <c r="RG288" i="14"/>
  <c r="QX288" i="14"/>
  <c r="QV288" i="14"/>
  <c r="QU288" i="14"/>
  <c r="QK288" i="14"/>
  <c r="QI288" i="14"/>
  <c r="PZ288" i="14"/>
  <c r="PX288" i="14"/>
  <c r="PW288" i="14"/>
  <c r="PM288" i="14"/>
  <c r="PK288" i="14"/>
  <c r="PB288" i="14"/>
  <c r="OZ288" i="14"/>
  <c r="OY288" i="14"/>
  <c r="OO288" i="14"/>
  <c r="OM288" i="14"/>
  <c r="OD288" i="14"/>
  <c r="OB288" i="14"/>
  <c r="OA288" i="14"/>
  <c r="NQ288" i="14"/>
  <c r="NO288" i="14"/>
  <c r="NF288" i="14"/>
  <c r="ND288" i="14"/>
  <c r="NC288" i="14"/>
  <c r="MS288" i="14"/>
  <c r="MQ288" i="14"/>
  <c r="MH288" i="14"/>
  <c r="MF288" i="14"/>
  <c r="ME288" i="14"/>
  <c r="LU288" i="14"/>
  <c r="LS288" i="14"/>
  <c r="LJ288" i="14"/>
  <c r="LH288" i="14"/>
  <c r="LG288" i="14"/>
  <c r="KW288" i="14"/>
  <c r="KU288" i="14"/>
  <c r="KL288" i="14"/>
  <c r="KJ288" i="14"/>
  <c r="KI288" i="14"/>
  <c r="JY288" i="14"/>
  <c r="JW288" i="14"/>
  <c r="JN288" i="14"/>
  <c r="JL288" i="14"/>
  <c r="JK288" i="14"/>
  <c r="JA288" i="14"/>
  <c r="IY288" i="14"/>
  <c r="IP288" i="14"/>
  <c r="IN288" i="14"/>
  <c r="IM288" i="14"/>
  <c r="IC288" i="14"/>
  <c r="IA288" i="14"/>
  <c r="HR288" i="14"/>
  <c r="HP288" i="14"/>
  <c r="HO288" i="14"/>
  <c r="HE288" i="14"/>
  <c r="HC288" i="14"/>
  <c r="GT288" i="14"/>
  <c r="GR288" i="14"/>
  <c r="GQ288" i="14"/>
  <c r="GG288" i="14"/>
  <c r="GE288" i="14"/>
  <c r="FV288" i="14"/>
  <c r="FT288" i="14"/>
  <c r="FS288" i="14"/>
  <c r="FI288" i="14"/>
  <c r="FG288" i="14"/>
  <c r="EX288" i="14"/>
  <c r="EV288" i="14"/>
  <c r="EU288" i="14"/>
  <c r="EK288" i="14"/>
  <c r="EI288" i="14"/>
  <c r="DZ288" i="14"/>
  <c r="DX288" i="14"/>
  <c r="DW288" i="14"/>
  <c r="DM288" i="14"/>
  <c r="DK288" i="14"/>
  <c r="DB288" i="14"/>
  <c r="CZ288" i="14"/>
  <c r="CY288" i="14"/>
  <c r="CO288" i="14"/>
  <c r="CM288" i="14"/>
  <c r="CD288" i="14"/>
  <c r="CB288" i="14"/>
  <c r="CA288" i="14"/>
  <c r="BQ288" i="14"/>
  <c r="BO288" i="14"/>
  <c r="BF288" i="14"/>
  <c r="BD288" i="14"/>
  <c r="BC288" i="14"/>
  <c r="AS288" i="14"/>
  <c r="AQ288" i="14"/>
  <c r="AH288" i="14"/>
  <c r="AF288" i="14"/>
  <c r="AE288" i="14"/>
  <c r="S288" i="14"/>
  <c r="J288" i="14"/>
  <c r="SR287" i="14"/>
  <c r="SQ287" i="14"/>
  <c r="SG287" i="14"/>
  <c r="SE287" i="14"/>
  <c r="RV287" i="14"/>
  <c r="RT287" i="14"/>
  <c r="RS287" i="14"/>
  <c r="RI287" i="14"/>
  <c r="RG287" i="14"/>
  <c r="QX287" i="14"/>
  <c r="QV287" i="14"/>
  <c r="QU287" i="14"/>
  <c r="QK287" i="14"/>
  <c r="QI287" i="14"/>
  <c r="PZ287" i="14"/>
  <c r="PX287" i="14"/>
  <c r="PW287" i="14"/>
  <c r="PM287" i="14"/>
  <c r="PK287" i="14"/>
  <c r="PB287" i="14"/>
  <c r="OZ287" i="14"/>
  <c r="OY287" i="14"/>
  <c r="OO287" i="14"/>
  <c r="OM287" i="14"/>
  <c r="OD287" i="14"/>
  <c r="OB287" i="14"/>
  <c r="OA287" i="14"/>
  <c r="NQ287" i="14"/>
  <c r="NO287" i="14"/>
  <c r="NF287" i="14"/>
  <c r="ND287" i="14"/>
  <c r="NC287" i="14"/>
  <c r="MS287" i="14"/>
  <c r="MQ287" i="14"/>
  <c r="MH287" i="14"/>
  <c r="MF287" i="14"/>
  <c r="ME287" i="14"/>
  <c r="LU287" i="14"/>
  <c r="LS287" i="14"/>
  <c r="LJ287" i="14"/>
  <c r="LH287" i="14"/>
  <c r="LG287" i="14"/>
  <c r="KW287" i="14"/>
  <c r="KU287" i="14"/>
  <c r="KL287" i="14"/>
  <c r="KJ287" i="14"/>
  <c r="KI287" i="14"/>
  <c r="JY287" i="14"/>
  <c r="JW287" i="14"/>
  <c r="JN287" i="14"/>
  <c r="JL287" i="14"/>
  <c r="JK287" i="14"/>
  <c r="JA287" i="14"/>
  <c r="IY287" i="14"/>
  <c r="IP287" i="14"/>
  <c r="IN287" i="14"/>
  <c r="IM287" i="14"/>
  <c r="IC287" i="14"/>
  <c r="IA287" i="14"/>
  <c r="HR287" i="14"/>
  <c r="HP287" i="14"/>
  <c r="HO287" i="14"/>
  <c r="HE287" i="14"/>
  <c r="HC287" i="14"/>
  <c r="GT287" i="14"/>
  <c r="GR287" i="14"/>
  <c r="GQ287" i="14"/>
  <c r="GG287" i="14"/>
  <c r="GE287" i="14"/>
  <c r="FV287" i="14"/>
  <c r="FT287" i="14"/>
  <c r="FS287" i="14"/>
  <c r="FI287" i="14"/>
  <c r="FG287" i="14"/>
  <c r="EX287" i="14"/>
  <c r="EV287" i="14"/>
  <c r="EU287" i="14"/>
  <c r="EK287" i="14"/>
  <c r="EI287" i="14"/>
  <c r="DZ287" i="14"/>
  <c r="DX287" i="14"/>
  <c r="DW287" i="14"/>
  <c r="DM287" i="14"/>
  <c r="DK287" i="14"/>
  <c r="DB287" i="14"/>
  <c r="CZ287" i="14"/>
  <c r="CY287" i="14"/>
  <c r="CO287" i="14"/>
  <c r="CM287" i="14"/>
  <c r="CD287" i="14"/>
  <c r="CB287" i="14"/>
  <c r="CA287" i="14"/>
  <c r="BQ287" i="14"/>
  <c r="BO287" i="14"/>
  <c r="BF287" i="14"/>
  <c r="BD287" i="14"/>
  <c r="BC287" i="14"/>
  <c r="AS287" i="14"/>
  <c r="AQ287" i="14"/>
  <c r="AH287" i="14"/>
  <c r="AF287" i="14"/>
  <c r="AE287" i="14"/>
  <c r="S287" i="14"/>
  <c r="J287" i="14"/>
  <c r="SR286" i="14"/>
  <c r="SQ286" i="14"/>
  <c r="SG286" i="14"/>
  <c r="SE286" i="14"/>
  <c r="RV286" i="14"/>
  <c r="RT286" i="14"/>
  <c r="RS286" i="14"/>
  <c r="RI286" i="14"/>
  <c r="RG286" i="14"/>
  <c r="QX286" i="14"/>
  <c r="QV286" i="14"/>
  <c r="QU286" i="14"/>
  <c r="QK286" i="14"/>
  <c r="QI286" i="14"/>
  <c r="PZ286" i="14"/>
  <c r="PX286" i="14"/>
  <c r="PW286" i="14"/>
  <c r="PM286" i="14"/>
  <c r="PK286" i="14"/>
  <c r="PB286" i="14"/>
  <c r="OZ286" i="14"/>
  <c r="OY286" i="14"/>
  <c r="OO286" i="14"/>
  <c r="OM286" i="14"/>
  <c r="OD286" i="14"/>
  <c r="OB286" i="14"/>
  <c r="OA286" i="14"/>
  <c r="NQ286" i="14"/>
  <c r="NO286" i="14"/>
  <c r="NF286" i="14"/>
  <c r="ND286" i="14"/>
  <c r="NC286" i="14"/>
  <c r="MS286" i="14"/>
  <c r="MQ286" i="14"/>
  <c r="MH286" i="14"/>
  <c r="MF286" i="14"/>
  <c r="ME286" i="14"/>
  <c r="LU286" i="14"/>
  <c r="LS286" i="14"/>
  <c r="LJ286" i="14"/>
  <c r="LH286" i="14"/>
  <c r="LG286" i="14"/>
  <c r="KW286" i="14"/>
  <c r="KU286" i="14"/>
  <c r="KL286" i="14"/>
  <c r="KJ286" i="14"/>
  <c r="KI286" i="14"/>
  <c r="JY286" i="14"/>
  <c r="JW286" i="14"/>
  <c r="JN286" i="14"/>
  <c r="JL286" i="14"/>
  <c r="JK286" i="14"/>
  <c r="JA286" i="14"/>
  <c r="IY286" i="14"/>
  <c r="IP286" i="14"/>
  <c r="IN286" i="14"/>
  <c r="IM286" i="14"/>
  <c r="IC286" i="14"/>
  <c r="IA286" i="14"/>
  <c r="HR286" i="14"/>
  <c r="HP286" i="14"/>
  <c r="HO286" i="14"/>
  <c r="HE286" i="14"/>
  <c r="HC286" i="14"/>
  <c r="GT286" i="14"/>
  <c r="GR286" i="14"/>
  <c r="GQ286" i="14"/>
  <c r="GG286" i="14"/>
  <c r="GE286" i="14"/>
  <c r="FV286" i="14"/>
  <c r="FT286" i="14"/>
  <c r="FS286" i="14"/>
  <c r="FI286" i="14"/>
  <c r="FG286" i="14"/>
  <c r="EX286" i="14"/>
  <c r="EV286" i="14"/>
  <c r="EU286" i="14"/>
  <c r="EK286" i="14"/>
  <c r="EI286" i="14"/>
  <c r="DZ286" i="14"/>
  <c r="DX286" i="14"/>
  <c r="DW286" i="14"/>
  <c r="DM286" i="14"/>
  <c r="DK286" i="14"/>
  <c r="DB286" i="14"/>
  <c r="CZ286" i="14"/>
  <c r="CY286" i="14"/>
  <c r="CO286" i="14"/>
  <c r="CM286" i="14"/>
  <c r="CD286" i="14"/>
  <c r="CB286" i="14"/>
  <c r="CA286" i="14"/>
  <c r="BQ286" i="14"/>
  <c r="BO286" i="14"/>
  <c r="BF286" i="14"/>
  <c r="BD286" i="14"/>
  <c r="BC286" i="14"/>
  <c r="AS286" i="14"/>
  <c r="AQ286" i="14"/>
  <c r="AH286" i="14"/>
  <c r="AF286" i="14"/>
  <c r="AE286" i="14"/>
  <c r="S286" i="14"/>
  <c r="J286" i="14"/>
  <c r="SR285" i="14"/>
  <c r="SQ285" i="14"/>
  <c r="SG285" i="14"/>
  <c r="SE285" i="14"/>
  <c r="RV285" i="14"/>
  <c r="RT285" i="14"/>
  <c r="RS285" i="14"/>
  <c r="RI285" i="14"/>
  <c r="RG285" i="14"/>
  <c r="QX285" i="14"/>
  <c r="QV285" i="14"/>
  <c r="QU285" i="14"/>
  <c r="QK285" i="14"/>
  <c r="QI285" i="14"/>
  <c r="PZ285" i="14"/>
  <c r="PX285" i="14"/>
  <c r="PW285" i="14"/>
  <c r="PM285" i="14"/>
  <c r="PK285" i="14"/>
  <c r="PB285" i="14"/>
  <c r="OZ285" i="14"/>
  <c r="OY285" i="14"/>
  <c r="OO285" i="14"/>
  <c r="OM285" i="14"/>
  <c r="OD285" i="14"/>
  <c r="OB285" i="14"/>
  <c r="OA285" i="14"/>
  <c r="NQ285" i="14"/>
  <c r="NO285" i="14"/>
  <c r="NF285" i="14"/>
  <c r="ND285" i="14"/>
  <c r="NC285" i="14"/>
  <c r="MS285" i="14"/>
  <c r="MQ285" i="14"/>
  <c r="MH285" i="14"/>
  <c r="MF285" i="14"/>
  <c r="ME285" i="14"/>
  <c r="LU285" i="14"/>
  <c r="LS285" i="14"/>
  <c r="LJ285" i="14"/>
  <c r="LH285" i="14"/>
  <c r="LG285" i="14"/>
  <c r="KW285" i="14"/>
  <c r="KU285" i="14"/>
  <c r="KL285" i="14"/>
  <c r="KJ285" i="14"/>
  <c r="KI285" i="14"/>
  <c r="JY285" i="14"/>
  <c r="JW285" i="14"/>
  <c r="JN285" i="14"/>
  <c r="JL285" i="14"/>
  <c r="JK285" i="14"/>
  <c r="JA285" i="14"/>
  <c r="IY285" i="14"/>
  <c r="IP285" i="14"/>
  <c r="IN285" i="14"/>
  <c r="IM285" i="14"/>
  <c r="IC285" i="14"/>
  <c r="IA285" i="14"/>
  <c r="HR285" i="14"/>
  <c r="HP285" i="14"/>
  <c r="HO285" i="14"/>
  <c r="HE285" i="14"/>
  <c r="HC285" i="14"/>
  <c r="GT285" i="14"/>
  <c r="GR285" i="14"/>
  <c r="GQ285" i="14"/>
  <c r="GG285" i="14"/>
  <c r="GE285" i="14"/>
  <c r="FV285" i="14"/>
  <c r="FT285" i="14"/>
  <c r="FS285" i="14"/>
  <c r="FI285" i="14"/>
  <c r="FG285" i="14"/>
  <c r="EX285" i="14"/>
  <c r="EV285" i="14"/>
  <c r="EU285" i="14"/>
  <c r="EK285" i="14"/>
  <c r="EI285" i="14"/>
  <c r="DZ285" i="14"/>
  <c r="DX285" i="14"/>
  <c r="DW285" i="14"/>
  <c r="DM285" i="14"/>
  <c r="DK285" i="14"/>
  <c r="DB285" i="14"/>
  <c r="CZ285" i="14"/>
  <c r="CY285" i="14"/>
  <c r="CO285" i="14"/>
  <c r="CM285" i="14"/>
  <c r="CD285" i="14"/>
  <c r="CB285" i="14"/>
  <c r="CA285" i="14"/>
  <c r="BQ285" i="14"/>
  <c r="BO285" i="14"/>
  <c r="BF285" i="14"/>
  <c r="BD285" i="14"/>
  <c r="BC285" i="14"/>
  <c r="AS285" i="14"/>
  <c r="AQ285" i="14"/>
  <c r="AH285" i="14"/>
  <c r="AF285" i="14"/>
  <c r="AE285" i="14"/>
  <c r="S285" i="14"/>
  <c r="J285" i="14"/>
  <c r="SR284" i="14"/>
  <c r="SQ284" i="14"/>
  <c r="SG284" i="14"/>
  <c r="SE284" i="14"/>
  <c r="RV284" i="14"/>
  <c r="RT284" i="14"/>
  <c r="RS284" i="14"/>
  <c r="RI284" i="14"/>
  <c r="RG284" i="14"/>
  <c r="QX284" i="14"/>
  <c r="QV284" i="14"/>
  <c r="QU284" i="14"/>
  <c r="QK284" i="14"/>
  <c r="QI284" i="14"/>
  <c r="PZ284" i="14"/>
  <c r="PX284" i="14"/>
  <c r="PW284" i="14"/>
  <c r="PM284" i="14"/>
  <c r="PK284" i="14"/>
  <c r="PB284" i="14"/>
  <c r="OZ284" i="14"/>
  <c r="OY284" i="14"/>
  <c r="OO284" i="14"/>
  <c r="OM284" i="14"/>
  <c r="OD284" i="14"/>
  <c r="OB284" i="14"/>
  <c r="OA284" i="14"/>
  <c r="NQ284" i="14"/>
  <c r="NO284" i="14"/>
  <c r="NF284" i="14"/>
  <c r="ND284" i="14"/>
  <c r="NC284" i="14"/>
  <c r="MS284" i="14"/>
  <c r="MQ284" i="14"/>
  <c r="MH284" i="14"/>
  <c r="MF284" i="14"/>
  <c r="ME284" i="14"/>
  <c r="LU284" i="14"/>
  <c r="LS284" i="14"/>
  <c r="LJ284" i="14"/>
  <c r="LH284" i="14"/>
  <c r="LG284" i="14"/>
  <c r="KW284" i="14"/>
  <c r="KU284" i="14"/>
  <c r="KL284" i="14"/>
  <c r="KJ284" i="14"/>
  <c r="KI284" i="14"/>
  <c r="JY284" i="14"/>
  <c r="JW284" i="14"/>
  <c r="JN284" i="14"/>
  <c r="JL284" i="14"/>
  <c r="JK284" i="14"/>
  <c r="JA284" i="14"/>
  <c r="IY284" i="14"/>
  <c r="IP284" i="14"/>
  <c r="IN284" i="14"/>
  <c r="IM284" i="14"/>
  <c r="IC284" i="14"/>
  <c r="IA284" i="14"/>
  <c r="HR284" i="14"/>
  <c r="HP284" i="14"/>
  <c r="HO284" i="14"/>
  <c r="HE284" i="14"/>
  <c r="HC284" i="14"/>
  <c r="GT284" i="14"/>
  <c r="GR284" i="14"/>
  <c r="GQ284" i="14"/>
  <c r="GG284" i="14"/>
  <c r="GE284" i="14"/>
  <c r="FV284" i="14"/>
  <c r="FT284" i="14"/>
  <c r="FS284" i="14"/>
  <c r="FI284" i="14"/>
  <c r="FG284" i="14"/>
  <c r="EX284" i="14"/>
  <c r="EV284" i="14"/>
  <c r="EU284" i="14"/>
  <c r="EK284" i="14"/>
  <c r="EI284" i="14"/>
  <c r="DZ284" i="14"/>
  <c r="DX284" i="14"/>
  <c r="DW284" i="14"/>
  <c r="DM284" i="14"/>
  <c r="DK284" i="14"/>
  <c r="DB284" i="14"/>
  <c r="CZ284" i="14"/>
  <c r="CY284" i="14"/>
  <c r="CO284" i="14"/>
  <c r="CM284" i="14"/>
  <c r="CD284" i="14"/>
  <c r="CB284" i="14"/>
  <c r="CA284" i="14"/>
  <c r="BQ284" i="14"/>
  <c r="BO284" i="14"/>
  <c r="BF284" i="14"/>
  <c r="BD284" i="14"/>
  <c r="BC284" i="14"/>
  <c r="AS284" i="14"/>
  <c r="AQ284" i="14"/>
  <c r="AH284" i="14"/>
  <c r="AF284" i="14"/>
  <c r="AE284" i="14"/>
  <c r="S284" i="14"/>
  <c r="J284" i="14"/>
  <c r="SR283" i="14"/>
  <c r="SQ283" i="14"/>
  <c r="SG283" i="14"/>
  <c r="SE283" i="14"/>
  <c r="RV283" i="14"/>
  <c r="RT283" i="14"/>
  <c r="RS283" i="14"/>
  <c r="RI283" i="14"/>
  <c r="RG283" i="14"/>
  <c r="QX283" i="14"/>
  <c r="QV283" i="14"/>
  <c r="QU283" i="14"/>
  <c r="QK283" i="14"/>
  <c r="QI283" i="14"/>
  <c r="PZ283" i="14"/>
  <c r="PX283" i="14"/>
  <c r="PW283" i="14"/>
  <c r="PM283" i="14"/>
  <c r="PK283" i="14"/>
  <c r="PB283" i="14"/>
  <c r="OZ283" i="14"/>
  <c r="OY283" i="14"/>
  <c r="OO283" i="14"/>
  <c r="OM283" i="14"/>
  <c r="OD283" i="14"/>
  <c r="OB283" i="14"/>
  <c r="OA283" i="14"/>
  <c r="NQ283" i="14"/>
  <c r="NO283" i="14"/>
  <c r="NF283" i="14"/>
  <c r="ND283" i="14"/>
  <c r="NC283" i="14"/>
  <c r="MS283" i="14"/>
  <c r="MQ283" i="14"/>
  <c r="MH283" i="14"/>
  <c r="MF283" i="14"/>
  <c r="ME283" i="14"/>
  <c r="LU283" i="14"/>
  <c r="LS283" i="14"/>
  <c r="LJ283" i="14"/>
  <c r="LH283" i="14"/>
  <c r="LG283" i="14"/>
  <c r="KW283" i="14"/>
  <c r="KU283" i="14"/>
  <c r="KL283" i="14"/>
  <c r="KJ283" i="14"/>
  <c r="KI283" i="14"/>
  <c r="JY283" i="14"/>
  <c r="JW283" i="14"/>
  <c r="JN283" i="14"/>
  <c r="JL283" i="14"/>
  <c r="JK283" i="14"/>
  <c r="JA283" i="14"/>
  <c r="IY283" i="14"/>
  <c r="IP283" i="14"/>
  <c r="IN283" i="14"/>
  <c r="IM283" i="14"/>
  <c r="IC283" i="14"/>
  <c r="IA283" i="14"/>
  <c r="HR283" i="14"/>
  <c r="HP283" i="14"/>
  <c r="HO283" i="14"/>
  <c r="HE283" i="14"/>
  <c r="HC283" i="14"/>
  <c r="GT283" i="14"/>
  <c r="GR283" i="14"/>
  <c r="GQ283" i="14"/>
  <c r="GG283" i="14"/>
  <c r="GE283" i="14"/>
  <c r="FV283" i="14"/>
  <c r="FT283" i="14"/>
  <c r="FS283" i="14"/>
  <c r="FI283" i="14"/>
  <c r="FG283" i="14"/>
  <c r="EX283" i="14"/>
  <c r="EV283" i="14"/>
  <c r="EU283" i="14"/>
  <c r="EK283" i="14"/>
  <c r="EI283" i="14"/>
  <c r="DZ283" i="14"/>
  <c r="DX283" i="14"/>
  <c r="DW283" i="14"/>
  <c r="DM283" i="14"/>
  <c r="DK283" i="14"/>
  <c r="DB283" i="14"/>
  <c r="CZ283" i="14"/>
  <c r="CY283" i="14"/>
  <c r="CO283" i="14"/>
  <c r="CM283" i="14"/>
  <c r="CD283" i="14"/>
  <c r="CB283" i="14"/>
  <c r="CA283" i="14"/>
  <c r="BQ283" i="14"/>
  <c r="BO283" i="14"/>
  <c r="BF283" i="14"/>
  <c r="BD283" i="14"/>
  <c r="BC283" i="14"/>
  <c r="AS283" i="14"/>
  <c r="AQ283" i="14"/>
  <c r="AH283" i="14"/>
  <c r="AF283" i="14"/>
  <c r="AE283" i="14"/>
  <c r="S283" i="14"/>
  <c r="J283" i="14"/>
  <c r="SR282" i="14"/>
  <c r="SQ282" i="14"/>
  <c r="SG282" i="14"/>
  <c r="SE282" i="14"/>
  <c r="RV282" i="14"/>
  <c r="RT282" i="14"/>
  <c r="RS282" i="14"/>
  <c r="RI282" i="14"/>
  <c r="RG282" i="14"/>
  <c r="QX282" i="14"/>
  <c r="QV282" i="14"/>
  <c r="QU282" i="14"/>
  <c r="QK282" i="14"/>
  <c r="QI282" i="14"/>
  <c r="PZ282" i="14"/>
  <c r="PX282" i="14"/>
  <c r="PW282" i="14"/>
  <c r="PM282" i="14"/>
  <c r="PK282" i="14"/>
  <c r="PB282" i="14"/>
  <c r="OZ282" i="14"/>
  <c r="OY282" i="14"/>
  <c r="OO282" i="14"/>
  <c r="OM282" i="14"/>
  <c r="OD282" i="14"/>
  <c r="OB282" i="14"/>
  <c r="OA282" i="14"/>
  <c r="NQ282" i="14"/>
  <c r="NO282" i="14"/>
  <c r="NF282" i="14"/>
  <c r="ND282" i="14"/>
  <c r="NC282" i="14"/>
  <c r="MS282" i="14"/>
  <c r="MQ282" i="14"/>
  <c r="MH282" i="14"/>
  <c r="MF282" i="14"/>
  <c r="ME282" i="14"/>
  <c r="LU282" i="14"/>
  <c r="LS282" i="14"/>
  <c r="LJ282" i="14"/>
  <c r="LH282" i="14"/>
  <c r="LG282" i="14"/>
  <c r="KW282" i="14"/>
  <c r="KU282" i="14"/>
  <c r="KL282" i="14"/>
  <c r="KJ282" i="14"/>
  <c r="KI282" i="14"/>
  <c r="JY282" i="14"/>
  <c r="JW282" i="14"/>
  <c r="JN282" i="14"/>
  <c r="JL282" i="14"/>
  <c r="JK282" i="14"/>
  <c r="JA282" i="14"/>
  <c r="IY282" i="14"/>
  <c r="IP282" i="14"/>
  <c r="IN282" i="14"/>
  <c r="IM282" i="14"/>
  <c r="IC282" i="14"/>
  <c r="IA282" i="14"/>
  <c r="HR282" i="14"/>
  <c r="HP282" i="14"/>
  <c r="HO282" i="14"/>
  <c r="HE282" i="14"/>
  <c r="HC282" i="14"/>
  <c r="GT282" i="14"/>
  <c r="GR282" i="14"/>
  <c r="GQ282" i="14"/>
  <c r="GG282" i="14"/>
  <c r="GE282" i="14"/>
  <c r="FV282" i="14"/>
  <c r="FT282" i="14"/>
  <c r="FS282" i="14"/>
  <c r="FI282" i="14"/>
  <c r="FG282" i="14"/>
  <c r="EX282" i="14"/>
  <c r="EV282" i="14"/>
  <c r="EU282" i="14"/>
  <c r="EK282" i="14"/>
  <c r="EI282" i="14"/>
  <c r="DZ282" i="14"/>
  <c r="DX282" i="14"/>
  <c r="DW282" i="14"/>
  <c r="DM282" i="14"/>
  <c r="DK282" i="14"/>
  <c r="DB282" i="14"/>
  <c r="CZ282" i="14"/>
  <c r="CY282" i="14"/>
  <c r="CO282" i="14"/>
  <c r="CM282" i="14"/>
  <c r="CD282" i="14"/>
  <c r="CB282" i="14"/>
  <c r="CA282" i="14"/>
  <c r="BQ282" i="14"/>
  <c r="BO282" i="14"/>
  <c r="BF282" i="14"/>
  <c r="BD282" i="14"/>
  <c r="BC282" i="14"/>
  <c r="AS282" i="14"/>
  <c r="AQ282" i="14"/>
  <c r="AH282" i="14"/>
  <c r="AF282" i="14"/>
  <c r="AE282" i="14"/>
  <c r="S282" i="14"/>
  <c r="J282" i="14"/>
  <c r="SR281" i="14"/>
  <c r="SQ281" i="14"/>
  <c r="SG281" i="14"/>
  <c r="SE281" i="14"/>
  <c r="RV281" i="14"/>
  <c r="RT281" i="14"/>
  <c r="RS281" i="14"/>
  <c r="RI281" i="14"/>
  <c r="RG281" i="14"/>
  <c r="QX281" i="14"/>
  <c r="QV281" i="14"/>
  <c r="QU281" i="14"/>
  <c r="QK281" i="14"/>
  <c r="QI281" i="14"/>
  <c r="PZ281" i="14"/>
  <c r="PX281" i="14"/>
  <c r="PW281" i="14"/>
  <c r="PM281" i="14"/>
  <c r="PK281" i="14"/>
  <c r="PB281" i="14"/>
  <c r="OZ281" i="14"/>
  <c r="OY281" i="14"/>
  <c r="OO281" i="14"/>
  <c r="OM281" i="14"/>
  <c r="OD281" i="14"/>
  <c r="OB281" i="14"/>
  <c r="OA281" i="14"/>
  <c r="NQ281" i="14"/>
  <c r="NO281" i="14"/>
  <c r="NF281" i="14"/>
  <c r="ND281" i="14"/>
  <c r="NC281" i="14"/>
  <c r="MS281" i="14"/>
  <c r="MQ281" i="14"/>
  <c r="MH281" i="14"/>
  <c r="MF281" i="14"/>
  <c r="ME281" i="14"/>
  <c r="LU281" i="14"/>
  <c r="LS281" i="14"/>
  <c r="LJ281" i="14"/>
  <c r="LH281" i="14"/>
  <c r="LG281" i="14"/>
  <c r="KW281" i="14"/>
  <c r="KU281" i="14"/>
  <c r="KL281" i="14"/>
  <c r="KJ281" i="14"/>
  <c r="KI281" i="14"/>
  <c r="JY281" i="14"/>
  <c r="JW281" i="14"/>
  <c r="JN281" i="14"/>
  <c r="JL281" i="14"/>
  <c r="JK281" i="14"/>
  <c r="JA281" i="14"/>
  <c r="IY281" i="14"/>
  <c r="IP281" i="14"/>
  <c r="IN281" i="14"/>
  <c r="IM281" i="14"/>
  <c r="IC281" i="14"/>
  <c r="IA281" i="14"/>
  <c r="HR281" i="14"/>
  <c r="HP281" i="14"/>
  <c r="HO281" i="14"/>
  <c r="HE281" i="14"/>
  <c r="HC281" i="14"/>
  <c r="GT281" i="14"/>
  <c r="GR281" i="14"/>
  <c r="GQ281" i="14"/>
  <c r="GG281" i="14"/>
  <c r="GE281" i="14"/>
  <c r="FV281" i="14"/>
  <c r="FT281" i="14"/>
  <c r="FS281" i="14"/>
  <c r="FI281" i="14"/>
  <c r="FG281" i="14"/>
  <c r="EX281" i="14"/>
  <c r="EV281" i="14"/>
  <c r="EU281" i="14"/>
  <c r="EK281" i="14"/>
  <c r="EI281" i="14"/>
  <c r="DZ281" i="14"/>
  <c r="DX281" i="14"/>
  <c r="DW281" i="14"/>
  <c r="DM281" i="14"/>
  <c r="DK281" i="14"/>
  <c r="DB281" i="14"/>
  <c r="CZ281" i="14"/>
  <c r="CY281" i="14"/>
  <c r="CO281" i="14"/>
  <c r="CM281" i="14"/>
  <c r="CD281" i="14"/>
  <c r="CB281" i="14"/>
  <c r="CA281" i="14"/>
  <c r="BQ281" i="14"/>
  <c r="BO281" i="14"/>
  <c r="BF281" i="14"/>
  <c r="BD281" i="14"/>
  <c r="BC281" i="14"/>
  <c r="AS281" i="14"/>
  <c r="AQ281" i="14"/>
  <c r="AH281" i="14"/>
  <c r="AF281" i="14"/>
  <c r="AE281" i="14"/>
  <c r="S281" i="14"/>
  <c r="J281" i="14"/>
  <c r="SR280" i="14"/>
  <c r="SQ280" i="14"/>
  <c r="SG280" i="14"/>
  <c r="SE280" i="14"/>
  <c r="RV280" i="14"/>
  <c r="RT280" i="14"/>
  <c r="RS280" i="14"/>
  <c r="RI280" i="14"/>
  <c r="RG280" i="14"/>
  <c r="QX280" i="14"/>
  <c r="QV280" i="14"/>
  <c r="QU280" i="14"/>
  <c r="QK280" i="14"/>
  <c r="QI280" i="14"/>
  <c r="PZ280" i="14"/>
  <c r="PX280" i="14"/>
  <c r="PW280" i="14"/>
  <c r="PM280" i="14"/>
  <c r="PK280" i="14"/>
  <c r="PB280" i="14"/>
  <c r="OZ280" i="14"/>
  <c r="OY280" i="14"/>
  <c r="OO280" i="14"/>
  <c r="OM280" i="14"/>
  <c r="OD280" i="14"/>
  <c r="OB280" i="14"/>
  <c r="OA280" i="14"/>
  <c r="NQ280" i="14"/>
  <c r="NO280" i="14"/>
  <c r="NF280" i="14"/>
  <c r="ND280" i="14"/>
  <c r="NC280" i="14"/>
  <c r="MS280" i="14"/>
  <c r="MQ280" i="14"/>
  <c r="MH280" i="14"/>
  <c r="MF280" i="14"/>
  <c r="ME280" i="14"/>
  <c r="LU280" i="14"/>
  <c r="LS280" i="14"/>
  <c r="LJ280" i="14"/>
  <c r="LH280" i="14"/>
  <c r="LG280" i="14"/>
  <c r="KW280" i="14"/>
  <c r="KU280" i="14"/>
  <c r="KL280" i="14"/>
  <c r="KJ280" i="14"/>
  <c r="KI280" i="14"/>
  <c r="JY280" i="14"/>
  <c r="JW280" i="14"/>
  <c r="JN280" i="14"/>
  <c r="JL280" i="14"/>
  <c r="JK280" i="14"/>
  <c r="JA280" i="14"/>
  <c r="IY280" i="14"/>
  <c r="IP280" i="14"/>
  <c r="IN280" i="14"/>
  <c r="IM280" i="14"/>
  <c r="IC280" i="14"/>
  <c r="IA280" i="14"/>
  <c r="HR280" i="14"/>
  <c r="HP280" i="14"/>
  <c r="HO280" i="14"/>
  <c r="HE280" i="14"/>
  <c r="HC280" i="14"/>
  <c r="GT280" i="14"/>
  <c r="GR280" i="14"/>
  <c r="GQ280" i="14"/>
  <c r="GG280" i="14"/>
  <c r="GE280" i="14"/>
  <c r="FV280" i="14"/>
  <c r="FT280" i="14"/>
  <c r="FS280" i="14"/>
  <c r="FI280" i="14"/>
  <c r="FG280" i="14"/>
  <c r="EX280" i="14"/>
  <c r="EV280" i="14"/>
  <c r="EU280" i="14"/>
  <c r="EK280" i="14"/>
  <c r="EI280" i="14"/>
  <c r="DZ280" i="14"/>
  <c r="DX280" i="14"/>
  <c r="DW280" i="14"/>
  <c r="DM280" i="14"/>
  <c r="DK280" i="14"/>
  <c r="DB280" i="14"/>
  <c r="CZ280" i="14"/>
  <c r="CY280" i="14"/>
  <c r="CO280" i="14"/>
  <c r="CM280" i="14"/>
  <c r="CD280" i="14"/>
  <c r="CB280" i="14"/>
  <c r="CA280" i="14"/>
  <c r="BQ280" i="14"/>
  <c r="BO280" i="14"/>
  <c r="BF280" i="14"/>
  <c r="BD280" i="14"/>
  <c r="BC280" i="14"/>
  <c r="AS280" i="14"/>
  <c r="AQ280" i="14"/>
  <c r="AH280" i="14"/>
  <c r="AF280" i="14"/>
  <c r="AE280" i="14"/>
  <c r="S280" i="14"/>
  <c r="J280" i="14"/>
  <c r="SR279" i="14"/>
  <c r="SQ279" i="14"/>
  <c r="SG279" i="14"/>
  <c r="SE279" i="14"/>
  <c r="RV279" i="14"/>
  <c r="RT279" i="14"/>
  <c r="RS279" i="14"/>
  <c r="RI279" i="14"/>
  <c r="RG279" i="14"/>
  <c r="QX279" i="14"/>
  <c r="QV279" i="14"/>
  <c r="QU279" i="14"/>
  <c r="QK279" i="14"/>
  <c r="QI279" i="14"/>
  <c r="PZ279" i="14"/>
  <c r="PX279" i="14"/>
  <c r="PW279" i="14"/>
  <c r="PM279" i="14"/>
  <c r="PK279" i="14"/>
  <c r="PB279" i="14"/>
  <c r="OZ279" i="14"/>
  <c r="OY279" i="14"/>
  <c r="OO279" i="14"/>
  <c r="OM279" i="14"/>
  <c r="OD279" i="14"/>
  <c r="OB279" i="14"/>
  <c r="OA279" i="14"/>
  <c r="NQ279" i="14"/>
  <c r="NO279" i="14"/>
  <c r="NF279" i="14"/>
  <c r="ND279" i="14"/>
  <c r="NC279" i="14"/>
  <c r="MS279" i="14"/>
  <c r="MQ279" i="14"/>
  <c r="MH279" i="14"/>
  <c r="MF279" i="14"/>
  <c r="ME279" i="14"/>
  <c r="LU279" i="14"/>
  <c r="LS279" i="14"/>
  <c r="LJ279" i="14"/>
  <c r="LH279" i="14"/>
  <c r="LG279" i="14"/>
  <c r="KW279" i="14"/>
  <c r="KU279" i="14"/>
  <c r="KL279" i="14"/>
  <c r="KJ279" i="14"/>
  <c r="KI279" i="14"/>
  <c r="JY279" i="14"/>
  <c r="JW279" i="14"/>
  <c r="JN279" i="14"/>
  <c r="JL279" i="14"/>
  <c r="JK279" i="14"/>
  <c r="JA279" i="14"/>
  <c r="IY279" i="14"/>
  <c r="IP279" i="14"/>
  <c r="IN279" i="14"/>
  <c r="IM279" i="14"/>
  <c r="IC279" i="14"/>
  <c r="IA279" i="14"/>
  <c r="HR279" i="14"/>
  <c r="HP279" i="14"/>
  <c r="HO279" i="14"/>
  <c r="HE279" i="14"/>
  <c r="HC279" i="14"/>
  <c r="GT279" i="14"/>
  <c r="GR279" i="14"/>
  <c r="GQ279" i="14"/>
  <c r="GG279" i="14"/>
  <c r="GE279" i="14"/>
  <c r="FV279" i="14"/>
  <c r="FT279" i="14"/>
  <c r="FS279" i="14"/>
  <c r="FI279" i="14"/>
  <c r="FG279" i="14"/>
  <c r="EX279" i="14"/>
  <c r="EV279" i="14"/>
  <c r="EU279" i="14"/>
  <c r="EK279" i="14"/>
  <c r="EI279" i="14"/>
  <c r="DZ279" i="14"/>
  <c r="DX279" i="14"/>
  <c r="DW279" i="14"/>
  <c r="DM279" i="14"/>
  <c r="DK279" i="14"/>
  <c r="DB279" i="14"/>
  <c r="CZ279" i="14"/>
  <c r="CY279" i="14"/>
  <c r="CO279" i="14"/>
  <c r="CM279" i="14"/>
  <c r="CD279" i="14"/>
  <c r="CB279" i="14"/>
  <c r="CA279" i="14"/>
  <c r="BQ279" i="14"/>
  <c r="BO279" i="14"/>
  <c r="BF279" i="14"/>
  <c r="BD279" i="14"/>
  <c r="BC279" i="14"/>
  <c r="AS279" i="14"/>
  <c r="AQ279" i="14"/>
  <c r="AH279" i="14"/>
  <c r="AF279" i="14"/>
  <c r="AE279" i="14"/>
  <c r="S279" i="14"/>
  <c r="J279" i="14"/>
  <c r="SR278" i="14"/>
  <c r="SQ278" i="14"/>
  <c r="SG278" i="14"/>
  <c r="SE278" i="14"/>
  <c r="RV278" i="14"/>
  <c r="RT278" i="14"/>
  <c r="RS278" i="14"/>
  <c r="RI278" i="14"/>
  <c r="RG278" i="14"/>
  <c r="QX278" i="14"/>
  <c r="QV278" i="14"/>
  <c r="QU278" i="14"/>
  <c r="QK278" i="14"/>
  <c r="QI278" i="14"/>
  <c r="PZ278" i="14"/>
  <c r="PX278" i="14"/>
  <c r="PW278" i="14"/>
  <c r="PM278" i="14"/>
  <c r="PK278" i="14"/>
  <c r="PB278" i="14"/>
  <c r="OZ278" i="14"/>
  <c r="OY278" i="14"/>
  <c r="OO278" i="14"/>
  <c r="OM278" i="14"/>
  <c r="OD278" i="14"/>
  <c r="OB278" i="14"/>
  <c r="OA278" i="14"/>
  <c r="NQ278" i="14"/>
  <c r="NO278" i="14"/>
  <c r="NF278" i="14"/>
  <c r="ND278" i="14"/>
  <c r="NC278" i="14"/>
  <c r="MS278" i="14"/>
  <c r="MQ278" i="14"/>
  <c r="MH278" i="14"/>
  <c r="MF278" i="14"/>
  <c r="ME278" i="14"/>
  <c r="LU278" i="14"/>
  <c r="LS278" i="14"/>
  <c r="LJ278" i="14"/>
  <c r="LH278" i="14"/>
  <c r="LG278" i="14"/>
  <c r="KW278" i="14"/>
  <c r="KU278" i="14"/>
  <c r="KL278" i="14"/>
  <c r="KJ278" i="14"/>
  <c r="KI278" i="14"/>
  <c r="JY278" i="14"/>
  <c r="JW278" i="14"/>
  <c r="JN278" i="14"/>
  <c r="JL278" i="14"/>
  <c r="JK278" i="14"/>
  <c r="JA278" i="14"/>
  <c r="IY278" i="14"/>
  <c r="IP278" i="14"/>
  <c r="IN278" i="14"/>
  <c r="IM278" i="14"/>
  <c r="IC278" i="14"/>
  <c r="IA278" i="14"/>
  <c r="HR278" i="14"/>
  <c r="HP278" i="14"/>
  <c r="HO278" i="14"/>
  <c r="HE278" i="14"/>
  <c r="HC278" i="14"/>
  <c r="GT278" i="14"/>
  <c r="GR278" i="14"/>
  <c r="GQ278" i="14"/>
  <c r="GG278" i="14"/>
  <c r="GE278" i="14"/>
  <c r="FV278" i="14"/>
  <c r="FT278" i="14"/>
  <c r="FS278" i="14"/>
  <c r="FI278" i="14"/>
  <c r="FG278" i="14"/>
  <c r="EX278" i="14"/>
  <c r="EV278" i="14"/>
  <c r="EU278" i="14"/>
  <c r="EK278" i="14"/>
  <c r="EI278" i="14"/>
  <c r="DZ278" i="14"/>
  <c r="DX278" i="14"/>
  <c r="DW278" i="14"/>
  <c r="DM278" i="14"/>
  <c r="DK278" i="14"/>
  <c r="DB278" i="14"/>
  <c r="CZ278" i="14"/>
  <c r="CY278" i="14"/>
  <c r="CO278" i="14"/>
  <c r="CM278" i="14"/>
  <c r="CD278" i="14"/>
  <c r="CB278" i="14"/>
  <c r="CA278" i="14"/>
  <c r="BQ278" i="14"/>
  <c r="BO278" i="14"/>
  <c r="BF278" i="14"/>
  <c r="BD278" i="14"/>
  <c r="BC278" i="14"/>
  <c r="AS278" i="14"/>
  <c r="AQ278" i="14"/>
  <c r="AH278" i="14"/>
  <c r="AF278" i="14"/>
  <c r="AE278" i="14"/>
  <c r="S278" i="14"/>
  <c r="J278" i="14"/>
  <c r="SR277" i="14"/>
  <c r="SQ277" i="14"/>
  <c r="SG277" i="14"/>
  <c r="SE277" i="14"/>
  <c r="RV277" i="14"/>
  <c r="RT277" i="14"/>
  <c r="RS277" i="14"/>
  <c r="RI277" i="14"/>
  <c r="RG277" i="14"/>
  <c r="QX277" i="14"/>
  <c r="QV277" i="14"/>
  <c r="QU277" i="14"/>
  <c r="QK277" i="14"/>
  <c r="QI277" i="14"/>
  <c r="PZ277" i="14"/>
  <c r="PX277" i="14"/>
  <c r="PW277" i="14"/>
  <c r="PM277" i="14"/>
  <c r="PK277" i="14"/>
  <c r="PB277" i="14"/>
  <c r="OZ277" i="14"/>
  <c r="OY277" i="14"/>
  <c r="OO277" i="14"/>
  <c r="OM277" i="14"/>
  <c r="OD277" i="14"/>
  <c r="OB277" i="14"/>
  <c r="OA277" i="14"/>
  <c r="NQ277" i="14"/>
  <c r="NO277" i="14"/>
  <c r="NF277" i="14"/>
  <c r="ND277" i="14"/>
  <c r="NC277" i="14"/>
  <c r="MS277" i="14"/>
  <c r="MQ277" i="14"/>
  <c r="MH277" i="14"/>
  <c r="MF277" i="14"/>
  <c r="ME277" i="14"/>
  <c r="LU277" i="14"/>
  <c r="LS277" i="14"/>
  <c r="LJ277" i="14"/>
  <c r="LH277" i="14"/>
  <c r="LG277" i="14"/>
  <c r="KW277" i="14"/>
  <c r="KU277" i="14"/>
  <c r="KL277" i="14"/>
  <c r="KJ277" i="14"/>
  <c r="KI277" i="14"/>
  <c r="JY277" i="14"/>
  <c r="JW277" i="14"/>
  <c r="JN277" i="14"/>
  <c r="JL277" i="14"/>
  <c r="JK277" i="14"/>
  <c r="JA277" i="14"/>
  <c r="IY277" i="14"/>
  <c r="IP277" i="14"/>
  <c r="IN277" i="14"/>
  <c r="IM277" i="14"/>
  <c r="IC277" i="14"/>
  <c r="IA277" i="14"/>
  <c r="HR277" i="14"/>
  <c r="HP277" i="14"/>
  <c r="HO277" i="14"/>
  <c r="HE277" i="14"/>
  <c r="HC277" i="14"/>
  <c r="GT277" i="14"/>
  <c r="GR277" i="14"/>
  <c r="GQ277" i="14"/>
  <c r="GG277" i="14"/>
  <c r="GE277" i="14"/>
  <c r="FV277" i="14"/>
  <c r="FT277" i="14"/>
  <c r="FS277" i="14"/>
  <c r="FI277" i="14"/>
  <c r="FG277" i="14"/>
  <c r="EX277" i="14"/>
  <c r="EV277" i="14"/>
  <c r="EU277" i="14"/>
  <c r="EK277" i="14"/>
  <c r="EI277" i="14"/>
  <c r="DZ277" i="14"/>
  <c r="DX277" i="14"/>
  <c r="DW277" i="14"/>
  <c r="DM277" i="14"/>
  <c r="DK277" i="14"/>
  <c r="DB277" i="14"/>
  <c r="CZ277" i="14"/>
  <c r="CY277" i="14"/>
  <c r="CO277" i="14"/>
  <c r="CM277" i="14"/>
  <c r="CD277" i="14"/>
  <c r="CB277" i="14"/>
  <c r="CA277" i="14"/>
  <c r="BQ277" i="14"/>
  <c r="BO277" i="14"/>
  <c r="BF277" i="14"/>
  <c r="BD277" i="14"/>
  <c r="BC277" i="14"/>
  <c r="AS277" i="14"/>
  <c r="AQ277" i="14"/>
  <c r="AH277" i="14"/>
  <c r="AF277" i="14"/>
  <c r="AE277" i="14"/>
  <c r="S277" i="14"/>
  <c r="J277" i="14"/>
  <c r="SR276" i="14"/>
  <c r="SQ276" i="14"/>
  <c r="SG276" i="14"/>
  <c r="SE276" i="14"/>
  <c r="RV276" i="14"/>
  <c r="RT276" i="14"/>
  <c r="RS276" i="14"/>
  <c r="RI276" i="14"/>
  <c r="RG276" i="14"/>
  <c r="QX276" i="14"/>
  <c r="QV276" i="14"/>
  <c r="QU276" i="14"/>
  <c r="QK276" i="14"/>
  <c r="QI276" i="14"/>
  <c r="PZ276" i="14"/>
  <c r="PX276" i="14"/>
  <c r="PW276" i="14"/>
  <c r="PM276" i="14"/>
  <c r="PK276" i="14"/>
  <c r="PB276" i="14"/>
  <c r="OZ276" i="14"/>
  <c r="OY276" i="14"/>
  <c r="OO276" i="14"/>
  <c r="OM276" i="14"/>
  <c r="OD276" i="14"/>
  <c r="OB276" i="14"/>
  <c r="OA276" i="14"/>
  <c r="NQ276" i="14"/>
  <c r="NO276" i="14"/>
  <c r="NF276" i="14"/>
  <c r="ND276" i="14"/>
  <c r="NC276" i="14"/>
  <c r="MS276" i="14"/>
  <c r="MQ276" i="14"/>
  <c r="MH276" i="14"/>
  <c r="MF276" i="14"/>
  <c r="ME276" i="14"/>
  <c r="LU276" i="14"/>
  <c r="LS276" i="14"/>
  <c r="LJ276" i="14"/>
  <c r="LH276" i="14"/>
  <c r="LG276" i="14"/>
  <c r="KW276" i="14"/>
  <c r="KU276" i="14"/>
  <c r="KL276" i="14"/>
  <c r="KJ276" i="14"/>
  <c r="KI276" i="14"/>
  <c r="JY276" i="14"/>
  <c r="JW276" i="14"/>
  <c r="JN276" i="14"/>
  <c r="JL276" i="14"/>
  <c r="JK276" i="14"/>
  <c r="JA276" i="14"/>
  <c r="IY276" i="14"/>
  <c r="IP276" i="14"/>
  <c r="IN276" i="14"/>
  <c r="IM276" i="14"/>
  <c r="IC276" i="14"/>
  <c r="IA276" i="14"/>
  <c r="HR276" i="14"/>
  <c r="HP276" i="14"/>
  <c r="HO276" i="14"/>
  <c r="HE276" i="14"/>
  <c r="HC276" i="14"/>
  <c r="GT276" i="14"/>
  <c r="GR276" i="14"/>
  <c r="GQ276" i="14"/>
  <c r="GG276" i="14"/>
  <c r="GE276" i="14"/>
  <c r="FV276" i="14"/>
  <c r="FT276" i="14"/>
  <c r="FS276" i="14"/>
  <c r="FI276" i="14"/>
  <c r="FG276" i="14"/>
  <c r="EX276" i="14"/>
  <c r="EV276" i="14"/>
  <c r="EU276" i="14"/>
  <c r="EK276" i="14"/>
  <c r="EI276" i="14"/>
  <c r="DZ276" i="14"/>
  <c r="DX276" i="14"/>
  <c r="DW276" i="14"/>
  <c r="DM276" i="14"/>
  <c r="DK276" i="14"/>
  <c r="DB276" i="14"/>
  <c r="CZ276" i="14"/>
  <c r="CY276" i="14"/>
  <c r="CO276" i="14"/>
  <c r="CM276" i="14"/>
  <c r="CD276" i="14"/>
  <c r="CB276" i="14"/>
  <c r="CA276" i="14"/>
  <c r="BQ276" i="14"/>
  <c r="BO276" i="14"/>
  <c r="BF276" i="14"/>
  <c r="BD276" i="14"/>
  <c r="BC276" i="14"/>
  <c r="AS276" i="14"/>
  <c r="AQ276" i="14"/>
  <c r="AH276" i="14"/>
  <c r="AF276" i="14"/>
  <c r="AE276" i="14"/>
  <c r="S276" i="14"/>
  <c r="J276" i="14"/>
  <c r="SR275" i="14"/>
  <c r="SQ275" i="14"/>
  <c r="SG275" i="14"/>
  <c r="SE275" i="14"/>
  <c r="RV275" i="14"/>
  <c r="RT275" i="14"/>
  <c r="RS275" i="14"/>
  <c r="RI275" i="14"/>
  <c r="RG275" i="14"/>
  <c r="QX275" i="14"/>
  <c r="QV275" i="14"/>
  <c r="QU275" i="14"/>
  <c r="QK275" i="14"/>
  <c r="QI275" i="14"/>
  <c r="PZ275" i="14"/>
  <c r="PX275" i="14"/>
  <c r="PW275" i="14"/>
  <c r="PM275" i="14"/>
  <c r="PK275" i="14"/>
  <c r="PB275" i="14"/>
  <c r="OZ275" i="14"/>
  <c r="OY275" i="14"/>
  <c r="OO275" i="14"/>
  <c r="OM275" i="14"/>
  <c r="OD275" i="14"/>
  <c r="OB275" i="14"/>
  <c r="OA275" i="14"/>
  <c r="NQ275" i="14"/>
  <c r="NO275" i="14"/>
  <c r="NF275" i="14"/>
  <c r="ND275" i="14"/>
  <c r="NC275" i="14"/>
  <c r="MS275" i="14"/>
  <c r="MQ275" i="14"/>
  <c r="MH275" i="14"/>
  <c r="MF275" i="14"/>
  <c r="ME275" i="14"/>
  <c r="LU275" i="14"/>
  <c r="LS275" i="14"/>
  <c r="LJ275" i="14"/>
  <c r="LH275" i="14"/>
  <c r="LG275" i="14"/>
  <c r="KW275" i="14"/>
  <c r="KU275" i="14"/>
  <c r="KL275" i="14"/>
  <c r="KJ275" i="14"/>
  <c r="KI275" i="14"/>
  <c r="JY275" i="14"/>
  <c r="JW275" i="14"/>
  <c r="JN275" i="14"/>
  <c r="JL275" i="14"/>
  <c r="JK275" i="14"/>
  <c r="JA275" i="14"/>
  <c r="IY275" i="14"/>
  <c r="IP275" i="14"/>
  <c r="IN275" i="14"/>
  <c r="IM275" i="14"/>
  <c r="IC275" i="14"/>
  <c r="IA275" i="14"/>
  <c r="HR275" i="14"/>
  <c r="HP275" i="14"/>
  <c r="HO275" i="14"/>
  <c r="HE275" i="14"/>
  <c r="HC275" i="14"/>
  <c r="GT275" i="14"/>
  <c r="GR275" i="14"/>
  <c r="GQ275" i="14"/>
  <c r="GG275" i="14"/>
  <c r="GE275" i="14"/>
  <c r="FV275" i="14"/>
  <c r="FT275" i="14"/>
  <c r="FS275" i="14"/>
  <c r="FI275" i="14"/>
  <c r="FG275" i="14"/>
  <c r="EX275" i="14"/>
  <c r="EV275" i="14"/>
  <c r="EU275" i="14"/>
  <c r="EK275" i="14"/>
  <c r="EI275" i="14"/>
  <c r="DZ275" i="14"/>
  <c r="DX275" i="14"/>
  <c r="DW275" i="14"/>
  <c r="DM275" i="14"/>
  <c r="DK275" i="14"/>
  <c r="DB275" i="14"/>
  <c r="CZ275" i="14"/>
  <c r="CY275" i="14"/>
  <c r="CO275" i="14"/>
  <c r="CM275" i="14"/>
  <c r="CD275" i="14"/>
  <c r="CB275" i="14"/>
  <c r="CA275" i="14"/>
  <c r="BQ275" i="14"/>
  <c r="BO275" i="14"/>
  <c r="BF275" i="14"/>
  <c r="BD275" i="14"/>
  <c r="BC275" i="14"/>
  <c r="AS275" i="14"/>
  <c r="AQ275" i="14"/>
  <c r="AH275" i="14"/>
  <c r="AF275" i="14"/>
  <c r="AE275" i="14"/>
  <c r="S275" i="14"/>
  <c r="J275" i="14"/>
  <c r="SR274" i="14"/>
  <c r="SQ274" i="14"/>
  <c r="SG274" i="14"/>
  <c r="SE274" i="14"/>
  <c r="RV274" i="14"/>
  <c r="RT274" i="14"/>
  <c r="RS274" i="14"/>
  <c r="RI274" i="14"/>
  <c r="RG274" i="14"/>
  <c r="QX274" i="14"/>
  <c r="QV274" i="14"/>
  <c r="QU274" i="14"/>
  <c r="QK274" i="14"/>
  <c r="QI274" i="14"/>
  <c r="PZ274" i="14"/>
  <c r="PX274" i="14"/>
  <c r="PW274" i="14"/>
  <c r="PM274" i="14"/>
  <c r="PK274" i="14"/>
  <c r="PB274" i="14"/>
  <c r="OZ274" i="14"/>
  <c r="OY274" i="14"/>
  <c r="OO274" i="14"/>
  <c r="OM274" i="14"/>
  <c r="OD274" i="14"/>
  <c r="OB274" i="14"/>
  <c r="OA274" i="14"/>
  <c r="NQ274" i="14"/>
  <c r="NO274" i="14"/>
  <c r="NF274" i="14"/>
  <c r="ND274" i="14"/>
  <c r="NC274" i="14"/>
  <c r="MS274" i="14"/>
  <c r="MQ274" i="14"/>
  <c r="MH274" i="14"/>
  <c r="MF274" i="14"/>
  <c r="ME274" i="14"/>
  <c r="LU274" i="14"/>
  <c r="LS274" i="14"/>
  <c r="LJ274" i="14"/>
  <c r="LH274" i="14"/>
  <c r="LG274" i="14"/>
  <c r="KW274" i="14"/>
  <c r="KU274" i="14"/>
  <c r="KL274" i="14"/>
  <c r="KJ274" i="14"/>
  <c r="KI274" i="14"/>
  <c r="JY274" i="14"/>
  <c r="JW274" i="14"/>
  <c r="JN274" i="14"/>
  <c r="JL274" i="14"/>
  <c r="JK274" i="14"/>
  <c r="JA274" i="14"/>
  <c r="IY274" i="14"/>
  <c r="IP274" i="14"/>
  <c r="IN274" i="14"/>
  <c r="IM274" i="14"/>
  <c r="IC274" i="14"/>
  <c r="IA274" i="14"/>
  <c r="HR274" i="14"/>
  <c r="HP274" i="14"/>
  <c r="HO274" i="14"/>
  <c r="HE274" i="14"/>
  <c r="HC274" i="14"/>
  <c r="GT274" i="14"/>
  <c r="GR274" i="14"/>
  <c r="GQ274" i="14"/>
  <c r="GG274" i="14"/>
  <c r="GE274" i="14"/>
  <c r="FV274" i="14"/>
  <c r="FT274" i="14"/>
  <c r="FS274" i="14"/>
  <c r="FI274" i="14"/>
  <c r="FG274" i="14"/>
  <c r="EX274" i="14"/>
  <c r="EV274" i="14"/>
  <c r="EU274" i="14"/>
  <c r="EK274" i="14"/>
  <c r="EI274" i="14"/>
  <c r="DZ274" i="14"/>
  <c r="DX274" i="14"/>
  <c r="DW274" i="14"/>
  <c r="DM274" i="14"/>
  <c r="DK274" i="14"/>
  <c r="DB274" i="14"/>
  <c r="CZ274" i="14"/>
  <c r="CY274" i="14"/>
  <c r="CO274" i="14"/>
  <c r="CM274" i="14"/>
  <c r="CD274" i="14"/>
  <c r="CB274" i="14"/>
  <c r="CA274" i="14"/>
  <c r="BQ274" i="14"/>
  <c r="BO274" i="14"/>
  <c r="BF274" i="14"/>
  <c r="BD274" i="14"/>
  <c r="BC274" i="14"/>
  <c r="AS274" i="14"/>
  <c r="AQ274" i="14"/>
  <c r="AH274" i="14"/>
  <c r="AF274" i="14"/>
  <c r="AE274" i="14"/>
  <c r="S274" i="14"/>
  <c r="J274" i="14"/>
  <c r="SR273" i="14"/>
  <c r="SQ273" i="14"/>
  <c r="SG273" i="14"/>
  <c r="SE273" i="14"/>
  <c r="RV273" i="14"/>
  <c r="RT273" i="14"/>
  <c r="RS273" i="14"/>
  <c r="RI273" i="14"/>
  <c r="RG273" i="14"/>
  <c r="QX273" i="14"/>
  <c r="QV273" i="14"/>
  <c r="QU273" i="14"/>
  <c r="QK273" i="14"/>
  <c r="QI273" i="14"/>
  <c r="PZ273" i="14"/>
  <c r="PX273" i="14"/>
  <c r="PW273" i="14"/>
  <c r="PM273" i="14"/>
  <c r="PK273" i="14"/>
  <c r="PB273" i="14"/>
  <c r="OZ273" i="14"/>
  <c r="OY273" i="14"/>
  <c r="OO273" i="14"/>
  <c r="OM273" i="14"/>
  <c r="OD273" i="14"/>
  <c r="OB273" i="14"/>
  <c r="OA273" i="14"/>
  <c r="NQ273" i="14"/>
  <c r="NO273" i="14"/>
  <c r="NF273" i="14"/>
  <c r="ND273" i="14"/>
  <c r="NC273" i="14"/>
  <c r="MS273" i="14"/>
  <c r="MQ273" i="14"/>
  <c r="MH273" i="14"/>
  <c r="MF273" i="14"/>
  <c r="ME273" i="14"/>
  <c r="LU273" i="14"/>
  <c r="LS273" i="14"/>
  <c r="LJ273" i="14"/>
  <c r="LH273" i="14"/>
  <c r="LG273" i="14"/>
  <c r="KW273" i="14"/>
  <c r="KU273" i="14"/>
  <c r="KL273" i="14"/>
  <c r="KJ273" i="14"/>
  <c r="KI273" i="14"/>
  <c r="JY273" i="14"/>
  <c r="JW273" i="14"/>
  <c r="JN273" i="14"/>
  <c r="JL273" i="14"/>
  <c r="JK273" i="14"/>
  <c r="JA273" i="14"/>
  <c r="IY273" i="14"/>
  <c r="IP273" i="14"/>
  <c r="IN273" i="14"/>
  <c r="IM273" i="14"/>
  <c r="IC273" i="14"/>
  <c r="IA273" i="14"/>
  <c r="HR273" i="14"/>
  <c r="HP273" i="14"/>
  <c r="HO273" i="14"/>
  <c r="HE273" i="14"/>
  <c r="HC273" i="14"/>
  <c r="GT273" i="14"/>
  <c r="GR273" i="14"/>
  <c r="GQ273" i="14"/>
  <c r="GG273" i="14"/>
  <c r="GE273" i="14"/>
  <c r="FV273" i="14"/>
  <c r="FT273" i="14"/>
  <c r="FS273" i="14"/>
  <c r="FI273" i="14"/>
  <c r="FG273" i="14"/>
  <c r="EX273" i="14"/>
  <c r="EV273" i="14"/>
  <c r="EU273" i="14"/>
  <c r="EK273" i="14"/>
  <c r="EI273" i="14"/>
  <c r="DZ273" i="14"/>
  <c r="DX273" i="14"/>
  <c r="DW273" i="14"/>
  <c r="DM273" i="14"/>
  <c r="DK273" i="14"/>
  <c r="DB273" i="14"/>
  <c r="CZ273" i="14"/>
  <c r="CY273" i="14"/>
  <c r="CO273" i="14"/>
  <c r="CM273" i="14"/>
  <c r="CD273" i="14"/>
  <c r="CB273" i="14"/>
  <c r="CA273" i="14"/>
  <c r="BQ273" i="14"/>
  <c r="BO273" i="14"/>
  <c r="BF273" i="14"/>
  <c r="BD273" i="14"/>
  <c r="BC273" i="14"/>
  <c r="AS273" i="14"/>
  <c r="AQ273" i="14"/>
  <c r="AH273" i="14"/>
  <c r="AF273" i="14"/>
  <c r="AE273" i="14"/>
  <c r="S273" i="14"/>
  <c r="J273" i="14"/>
  <c r="SR272" i="14"/>
  <c r="SQ272" i="14"/>
  <c r="SG272" i="14"/>
  <c r="SE272" i="14"/>
  <c r="RV272" i="14"/>
  <c r="RT272" i="14"/>
  <c r="RS272" i="14"/>
  <c r="RI272" i="14"/>
  <c r="RG272" i="14"/>
  <c r="QX272" i="14"/>
  <c r="QV272" i="14"/>
  <c r="QU272" i="14"/>
  <c r="QK272" i="14"/>
  <c r="QI272" i="14"/>
  <c r="PZ272" i="14"/>
  <c r="PX272" i="14"/>
  <c r="PW272" i="14"/>
  <c r="PM272" i="14"/>
  <c r="PK272" i="14"/>
  <c r="PB272" i="14"/>
  <c r="OZ272" i="14"/>
  <c r="OY272" i="14"/>
  <c r="OO272" i="14"/>
  <c r="OM272" i="14"/>
  <c r="OD272" i="14"/>
  <c r="OB272" i="14"/>
  <c r="OA272" i="14"/>
  <c r="NQ272" i="14"/>
  <c r="NO272" i="14"/>
  <c r="NF272" i="14"/>
  <c r="ND272" i="14"/>
  <c r="NC272" i="14"/>
  <c r="MS272" i="14"/>
  <c r="MQ272" i="14"/>
  <c r="MH272" i="14"/>
  <c r="MF272" i="14"/>
  <c r="ME272" i="14"/>
  <c r="LU272" i="14"/>
  <c r="LS272" i="14"/>
  <c r="LJ272" i="14"/>
  <c r="LH272" i="14"/>
  <c r="LG272" i="14"/>
  <c r="KW272" i="14"/>
  <c r="KU272" i="14"/>
  <c r="KL272" i="14"/>
  <c r="KJ272" i="14"/>
  <c r="KI272" i="14"/>
  <c r="JY272" i="14"/>
  <c r="JW272" i="14"/>
  <c r="JN272" i="14"/>
  <c r="JL272" i="14"/>
  <c r="JK272" i="14"/>
  <c r="JA272" i="14"/>
  <c r="IY272" i="14"/>
  <c r="IP272" i="14"/>
  <c r="IN272" i="14"/>
  <c r="IM272" i="14"/>
  <c r="IC272" i="14"/>
  <c r="IA272" i="14"/>
  <c r="HR272" i="14"/>
  <c r="HP272" i="14"/>
  <c r="HO272" i="14"/>
  <c r="HE272" i="14"/>
  <c r="HC272" i="14"/>
  <c r="GT272" i="14"/>
  <c r="GR272" i="14"/>
  <c r="GQ272" i="14"/>
  <c r="GG272" i="14"/>
  <c r="GE272" i="14"/>
  <c r="FV272" i="14"/>
  <c r="FT272" i="14"/>
  <c r="FS272" i="14"/>
  <c r="FI272" i="14"/>
  <c r="FG272" i="14"/>
  <c r="EX272" i="14"/>
  <c r="EV272" i="14"/>
  <c r="EU272" i="14"/>
  <c r="EK272" i="14"/>
  <c r="EI272" i="14"/>
  <c r="DZ272" i="14"/>
  <c r="DX272" i="14"/>
  <c r="DW272" i="14"/>
  <c r="DM272" i="14"/>
  <c r="DK272" i="14"/>
  <c r="DB272" i="14"/>
  <c r="CZ272" i="14"/>
  <c r="CY272" i="14"/>
  <c r="CO272" i="14"/>
  <c r="CM272" i="14"/>
  <c r="CD272" i="14"/>
  <c r="CB272" i="14"/>
  <c r="CA272" i="14"/>
  <c r="BQ272" i="14"/>
  <c r="BO272" i="14"/>
  <c r="BF272" i="14"/>
  <c r="BD272" i="14"/>
  <c r="BC272" i="14"/>
  <c r="AS272" i="14"/>
  <c r="AQ272" i="14"/>
  <c r="AH272" i="14"/>
  <c r="AF272" i="14"/>
  <c r="AE272" i="14"/>
  <c r="S272" i="14"/>
  <c r="J272" i="14"/>
  <c r="SR271" i="14"/>
  <c r="SQ271" i="14"/>
  <c r="SG271" i="14"/>
  <c r="SE271" i="14"/>
  <c r="RV271" i="14"/>
  <c r="RT271" i="14"/>
  <c r="RS271" i="14"/>
  <c r="RI271" i="14"/>
  <c r="RG271" i="14"/>
  <c r="QX271" i="14"/>
  <c r="QV271" i="14"/>
  <c r="QU271" i="14"/>
  <c r="QK271" i="14"/>
  <c r="QI271" i="14"/>
  <c r="PZ271" i="14"/>
  <c r="PX271" i="14"/>
  <c r="PW271" i="14"/>
  <c r="PM271" i="14"/>
  <c r="PK271" i="14"/>
  <c r="PB271" i="14"/>
  <c r="OZ271" i="14"/>
  <c r="OY271" i="14"/>
  <c r="OO271" i="14"/>
  <c r="OM271" i="14"/>
  <c r="OD271" i="14"/>
  <c r="OB271" i="14"/>
  <c r="OA271" i="14"/>
  <c r="NQ271" i="14"/>
  <c r="NO271" i="14"/>
  <c r="NF271" i="14"/>
  <c r="ND271" i="14"/>
  <c r="NC271" i="14"/>
  <c r="MS271" i="14"/>
  <c r="MQ271" i="14"/>
  <c r="MH271" i="14"/>
  <c r="MF271" i="14"/>
  <c r="ME271" i="14"/>
  <c r="LU271" i="14"/>
  <c r="LS271" i="14"/>
  <c r="LJ271" i="14"/>
  <c r="LH271" i="14"/>
  <c r="LG271" i="14"/>
  <c r="KW271" i="14"/>
  <c r="KU271" i="14"/>
  <c r="KL271" i="14"/>
  <c r="KJ271" i="14"/>
  <c r="KI271" i="14"/>
  <c r="JY271" i="14"/>
  <c r="JW271" i="14"/>
  <c r="JN271" i="14"/>
  <c r="JL271" i="14"/>
  <c r="JK271" i="14"/>
  <c r="JA271" i="14"/>
  <c r="IY271" i="14"/>
  <c r="IP271" i="14"/>
  <c r="IN271" i="14"/>
  <c r="IM271" i="14"/>
  <c r="IC271" i="14"/>
  <c r="IA271" i="14"/>
  <c r="HR271" i="14"/>
  <c r="HP271" i="14"/>
  <c r="HO271" i="14"/>
  <c r="HE271" i="14"/>
  <c r="HC271" i="14"/>
  <c r="GT271" i="14"/>
  <c r="GR271" i="14"/>
  <c r="GQ271" i="14"/>
  <c r="GG271" i="14"/>
  <c r="GE271" i="14"/>
  <c r="FV271" i="14"/>
  <c r="FT271" i="14"/>
  <c r="FS271" i="14"/>
  <c r="FI271" i="14"/>
  <c r="FG271" i="14"/>
  <c r="EX271" i="14"/>
  <c r="EV271" i="14"/>
  <c r="EU271" i="14"/>
  <c r="EK271" i="14"/>
  <c r="EI271" i="14"/>
  <c r="DZ271" i="14"/>
  <c r="DX271" i="14"/>
  <c r="DW271" i="14"/>
  <c r="DM271" i="14"/>
  <c r="DK271" i="14"/>
  <c r="DB271" i="14"/>
  <c r="CZ271" i="14"/>
  <c r="CY271" i="14"/>
  <c r="CO271" i="14"/>
  <c r="CM271" i="14"/>
  <c r="CD271" i="14"/>
  <c r="CB271" i="14"/>
  <c r="CA271" i="14"/>
  <c r="BQ271" i="14"/>
  <c r="BO271" i="14"/>
  <c r="BF271" i="14"/>
  <c r="BD271" i="14"/>
  <c r="BC271" i="14"/>
  <c r="AS271" i="14"/>
  <c r="AQ271" i="14"/>
  <c r="AH271" i="14"/>
  <c r="AF271" i="14"/>
  <c r="AE271" i="14"/>
  <c r="S271" i="14"/>
  <c r="J271" i="14"/>
  <c r="SR270" i="14"/>
  <c r="SQ270" i="14"/>
  <c r="SG270" i="14"/>
  <c r="SE270" i="14"/>
  <c r="RV270" i="14"/>
  <c r="RT270" i="14"/>
  <c r="RS270" i="14"/>
  <c r="RI270" i="14"/>
  <c r="RG270" i="14"/>
  <c r="QX270" i="14"/>
  <c r="QV270" i="14"/>
  <c r="QU270" i="14"/>
  <c r="QK270" i="14"/>
  <c r="QI270" i="14"/>
  <c r="PZ270" i="14"/>
  <c r="PX270" i="14"/>
  <c r="PW270" i="14"/>
  <c r="PM270" i="14"/>
  <c r="PK270" i="14"/>
  <c r="PB270" i="14"/>
  <c r="OZ270" i="14"/>
  <c r="OY270" i="14"/>
  <c r="OO270" i="14"/>
  <c r="OM270" i="14"/>
  <c r="OD270" i="14"/>
  <c r="OB270" i="14"/>
  <c r="OA270" i="14"/>
  <c r="NQ270" i="14"/>
  <c r="NO270" i="14"/>
  <c r="NF270" i="14"/>
  <c r="ND270" i="14"/>
  <c r="NC270" i="14"/>
  <c r="MS270" i="14"/>
  <c r="MQ270" i="14"/>
  <c r="MH270" i="14"/>
  <c r="MF270" i="14"/>
  <c r="ME270" i="14"/>
  <c r="LU270" i="14"/>
  <c r="LS270" i="14"/>
  <c r="LJ270" i="14"/>
  <c r="LH270" i="14"/>
  <c r="LG270" i="14"/>
  <c r="KW270" i="14"/>
  <c r="KU270" i="14"/>
  <c r="KL270" i="14"/>
  <c r="KJ270" i="14"/>
  <c r="KI270" i="14"/>
  <c r="JY270" i="14"/>
  <c r="JW270" i="14"/>
  <c r="JN270" i="14"/>
  <c r="JL270" i="14"/>
  <c r="JK270" i="14"/>
  <c r="JA270" i="14"/>
  <c r="IY270" i="14"/>
  <c r="IP270" i="14"/>
  <c r="IN270" i="14"/>
  <c r="IM270" i="14"/>
  <c r="IC270" i="14"/>
  <c r="IA270" i="14"/>
  <c r="HR270" i="14"/>
  <c r="HP270" i="14"/>
  <c r="HO270" i="14"/>
  <c r="HE270" i="14"/>
  <c r="HC270" i="14"/>
  <c r="GT270" i="14"/>
  <c r="GR270" i="14"/>
  <c r="GQ270" i="14"/>
  <c r="GG270" i="14"/>
  <c r="GE270" i="14"/>
  <c r="FV270" i="14"/>
  <c r="FT270" i="14"/>
  <c r="FS270" i="14"/>
  <c r="FI270" i="14"/>
  <c r="FG270" i="14"/>
  <c r="EX270" i="14"/>
  <c r="EV270" i="14"/>
  <c r="EU270" i="14"/>
  <c r="EK270" i="14"/>
  <c r="EI270" i="14"/>
  <c r="DZ270" i="14"/>
  <c r="DX270" i="14"/>
  <c r="DW270" i="14"/>
  <c r="DM270" i="14"/>
  <c r="DK270" i="14"/>
  <c r="DB270" i="14"/>
  <c r="CZ270" i="14"/>
  <c r="CY270" i="14"/>
  <c r="CO270" i="14"/>
  <c r="CM270" i="14"/>
  <c r="CD270" i="14"/>
  <c r="CB270" i="14"/>
  <c r="CA270" i="14"/>
  <c r="BQ270" i="14"/>
  <c r="BO270" i="14"/>
  <c r="BF270" i="14"/>
  <c r="BD270" i="14"/>
  <c r="BC270" i="14"/>
  <c r="AS270" i="14"/>
  <c r="AQ270" i="14"/>
  <c r="AH270" i="14"/>
  <c r="AF270" i="14"/>
  <c r="AE270" i="14"/>
  <c r="S270" i="14"/>
  <c r="J270" i="14"/>
  <c r="SR269" i="14"/>
  <c r="SQ269" i="14"/>
  <c r="SG269" i="14"/>
  <c r="SE269" i="14"/>
  <c r="RV269" i="14"/>
  <c r="RT269" i="14"/>
  <c r="RS269" i="14"/>
  <c r="RI269" i="14"/>
  <c r="RG269" i="14"/>
  <c r="QX269" i="14"/>
  <c r="QV269" i="14"/>
  <c r="QU269" i="14"/>
  <c r="QK269" i="14"/>
  <c r="QI269" i="14"/>
  <c r="PZ269" i="14"/>
  <c r="PX269" i="14"/>
  <c r="PW269" i="14"/>
  <c r="PM269" i="14"/>
  <c r="PK269" i="14"/>
  <c r="PB269" i="14"/>
  <c r="OZ269" i="14"/>
  <c r="OY269" i="14"/>
  <c r="OO269" i="14"/>
  <c r="OM269" i="14"/>
  <c r="OD269" i="14"/>
  <c r="OB269" i="14"/>
  <c r="OA269" i="14"/>
  <c r="NQ269" i="14"/>
  <c r="NO269" i="14"/>
  <c r="NF269" i="14"/>
  <c r="ND269" i="14"/>
  <c r="NC269" i="14"/>
  <c r="MS269" i="14"/>
  <c r="MQ269" i="14"/>
  <c r="MH269" i="14"/>
  <c r="MF269" i="14"/>
  <c r="ME269" i="14"/>
  <c r="LU269" i="14"/>
  <c r="LS269" i="14"/>
  <c r="LJ269" i="14"/>
  <c r="LH269" i="14"/>
  <c r="LG269" i="14"/>
  <c r="KW269" i="14"/>
  <c r="KU269" i="14"/>
  <c r="KL269" i="14"/>
  <c r="KJ269" i="14"/>
  <c r="KI269" i="14"/>
  <c r="JY269" i="14"/>
  <c r="JW269" i="14"/>
  <c r="JN269" i="14"/>
  <c r="JL269" i="14"/>
  <c r="JK269" i="14"/>
  <c r="JA269" i="14"/>
  <c r="IY269" i="14"/>
  <c r="IP269" i="14"/>
  <c r="IN269" i="14"/>
  <c r="IM269" i="14"/>
  <c r="IC269" i="14"/>
  <c r="IA269" i="14"/>
  <c r="HR269" i="14"/>
  <c r="HP269" i="14"/>
  <c r="HO269" i="14"/>
  <c r="HE269" i="14"/>
  <c r="HC269" i="14"/>
  <c r="GT269" i="14"/>
  <c r="GR269" i="14"/>
  <c r="GQ269" i="14"/>
  <c r="GG269" i="14"/>
  <c r="GE269" i="14"/>
  <c r="FV269" i="14"/>
  <c r="FT269" i="14"/>
  <c r="FS269" i="14"/>
  <c r="FI269" i="14"/>
  <c r="FG269" i="14"/>
  <c r="EX269" i="14"/>
  <c r="EV269" i="14"/>
  <c r="EU269" i="14"/>
  <c r="EK269" i="14"/>
  <c r="EI269" i="14"/>
  <c r="DZ269" i="14"/>
  <c r="DX269" i="14"/>
  <c r="DW269" i="14"/>
  <c r="DM269" i="14"/>
  <c r="DK269" i="14"/>
  <c r="DB269" i="14"/>
  <c r="CZ269" i="14"/>
  <c r="CY269" i="14"/>
  <c r="CO269" i="14"/>
  <c r="CM269" i="14"/>
  <c r="CD269" i="14"/>
  <c r="CB269" i="14"/>
  <c r="CA269" i="14"/>
  <c r="BQ269" i="14"/>
  <c r="BO269" i="14"/>
  <c r="BF269" i="14"/>
  <c r="BD269" i="14"/>
  <c r="BC269" i="14"/>
  <c r="AS269" i="14"/>
  <c r="AQ269" i="14"/>
  <c r="AH269" i="14"/>
  <c r="AF269" i="14"/>
  <c r="AE269" i="14"/>
  <c r="S269" i="14"/>
  <c r="J269" i="14"/>
  <c r="SR268" i="14"/>
  <c r="SQ268" i="14"/>
  <c r="SG268" i="14"/>
  <c r="SE268" i="14"/>
  <c r="RV268" i="14"/>
  <c r="RT268" i="14"/>
  <c r="RS268" i="14"/>
  <c r="RI268" i="14"/>
  <c r="RG268" i="14"/>
  <c r="QX268" i="14"/>
  <c r="QV268" i="14"/>
  <c r="QU268" i="14"/>
  <c r="QK268" i="14"/>
  <c r="QI268" i="14"/>
  <c r="PZ268" i="14"/>
  <c r="PX268" i="14"/>
  <c r="PW268" i="14"/>
  <c r="PM268" i="14"/>
  <c r="PK268" i="14"/>
  <c r="PB268" i="14"/>
  <c r="OZ268" i="14"/>
  <c r="OY268" i="14"/>
  <c r="OO268" i="14"/>
  <c r="OM268" i="14"/>
  <c r="OD268" i="14"/>
  <c r="OB268" i="14"/>
  <c r="OA268" i="14"/>
  <c r="NQ268" i="14"/>
  <c r="NO268" i="14"/>
  <c r="NF268" i="14"/>
  <c r="ND268" i="14"/>
  <c r="NC268" i="14"/>
  <c r="MS268" i="14"/>
  <c r="MQ268" i="14"/>
  <c r="MH268" i="14"/>
  <c r="MF268" i="14"/>
  <c r="ME268" i="14"/>
  <c r="LU268" i="14"/>
  <c r="LS268" i="14"/>
  <c r="LJ268" i="14"/>
  <c r="LH268" i="14"/>
  <c r="LG268" i="14"/>
  <c r="KW268" i="14"/>
  <c r="KU268" i="14"/>
  <c r="KL268" i="14"/>
  <c r="KJ268" i="14"/>
  <c r="KI268" i="14"/>
  <c r="JY268" i="14"/>
  <c r="JW268" i="14"/>
  <c r="JN268" i="14"/>
  <c r="JL268" i="14"/>
  <c r="JK268" i="14"/>
  <c r="JA268" i="14"/>
  <c r="IY268" i="14"/>
  <c r="IP268" i="14"/>
  <c r="IN268" i="14"/>
  <c r="IM268" i="14"/>
  <c r="IC268" i="14"/>
  <c r="IA268" i="14"/>
  <c r="HR268" i="14"/>
  <c r="HP268" i="14"/>
  <c r="HO268" i="14"/>
  <c r="HE268" i="14"/>
  <c r="HC268" i="14"/>
  <c r="GT268" i="14"/>
  <c r="GR268" i="14"/>
  <c r="GQ268" i="14"/>
  <c r="GG268" i="14"/>
  <c r="GE268" i="14"/>
  <c r="FV268" i="14"/>
  <c r="FT268" i="14"/>
  <c r="FS268" i="14"/>
  <c r="FI268" i="14"/>
  <c r="FG268" i="14"/>
  <c r="EX268" i="14"/>
  <c r="EV268" i="14"/>
  <c r="EU268" i="14"/>
  <c r="EK268" i="14"/>
  <c r="EI268" i="14"/>
  <c r="DZ268" i="14"/>
  <c r="DX268" i="14"/>
  <c r="DW268" i="14"/>
  <c r="DM268" i="14"/>
  <c r="DK268" i="14"/>
  <c r="DB268" i="14"/>
  <c r="CZ268" i="14"/>
  <c r="CY268" i="14"/>
  <c r="CO268" i="14"/>
  <c r="CM268" i="14"/>
  <c r="CD268" i="14"/>
  <c r="CB268" i="14"/>
  <c r="CA268" i="14"/>
  <c r="BQ268" i="14"/>
  <c r="BO268" i="14"/>
  <c r="BF268" i="14"/>
  <c r="BD268" i="14"/>
  <c r="BC268" i="14"/>
  <c r="AS268" i="14"/>
  <c r="AQ268" i="14"/>
  <c r="AH268" i="14"/>
  <c r="AF268" i="14"/>
  <c r="AE268" i="14"/>
  <c r="S268" i="14"/>
  <c r="J268" i="14"/>
  <c r="SR267" i="14"/>
  <c r="SQ267" i="14"/>
  <c r="SG267" i="14"/>
  <c r="SE267" i="14"/>
  <c r="RV267" i="14"/>
  <c r="RT267" i="14"/>
  <c r="RS267" i="14"/>
  <c r="RI267" i="14"/>
  <c r="RG267" i="14"/>
  <c r="QX267" i="14"/>
  <c r="QV267" i="14"/>
  <c r="QU267" i="14"/>
  <c r="QK267" i="14"/>
  <c r="QI267" i="14"/>
  <c r="PZ267" i="14"/>
  <c r="PX267" i="14"/>
  <c r="PW267" i="14"/>
  <c r="PM267" i="14"/>
  <c r="PK267" i="14"/>
  <c r="PB267" i="14"/>
  <c r="OZ267" i="14"/>
  <c r="OY267" i="14"/>
  <c r="OO267" i="14"/>
  <c r="OM267" i="14"/>
  <c r="OD267" i="14"/>
  <c r="OB267" i="14"/>
  <c r="OA267" i="14"/>
  <c r="NQ267" i="14"/>
  <c r="NO267" i="14"/>
  <c r="NF267" i="14"/>
  <c r="ND267" i="14"/>
  <c r="NC267" i="14"/>
  <c r="MS267" i="14"/>
  <c r="MQ267" i="14"/>
  <c r="MH267" i="14"/>
  <c r="MF267" i="14"/>
  <c r="ME267" i="14"/>
  <c r="LU267" i="14"/>
  <c r="LS267" i="14"/>
  <c r="LJ267" i="14"/>
  <c r="LH267" i="14"/>
  <c r="LG267" i="14"/>
  <c r="KW267" i="14"/>
  <c r="KU267" i="14"/>
  <c r="KL267" i="14"/>
  <c r="KJ267" i="14"/>
  <c r="KI267" i="14"/>
  <c r="JY267" i="14"/>
  <c r="JW267" i="14"/>
  <c r="JN267" i="14"/>
  <c r="JL267" i="14"/>
  <c r="JK267" i="14"/>
  <c r="JA267" i="14"/>
  <c r="IY267" i="14"/>
  <c r="IP267" i="14"/>
  <c r="IN267" i="14"/>
  <c r="IM267" i="14"/>
  <c r="IC267" i="14"/>
  <c r="IA267" i="14"/>
  <c r="HR267" i="14"/>
  <c r="HP267" i="14"/>
  <c r="HO267" i="14"/>
  <c r="HE267" i="14"/>
  <c r="HC267" i="14"/>
  <c r="GT267" i="14"/>
  <c r="GR267" i="14"/>
  <c r="GQ267" i="14"/>
  <c r="GG267" i="14"/>
  <c r="GE267" i="14"/>
  <c r="FV267" i="14"/>
  <c r="FT267" i="14"/>
  <c r="FS267" i="14"/>
  <c r="FI267" i="14"/>
  <c r="FG267" i="14"/>
  <c r="EX267" i="14"/>
  <c r="EV267" i="14"/>
  <c r="EU267" i="14"/>
  <c r="EK267" i="14"/>
  <c r="EI267" i="14"/>
  <c r="DZ267" i="14"/>
  <c r="DX267" i="14"/>
  <c r="DW267" i="14"/>
  <c r="DM267" i="14"/>
  <c r="DK267" i="14"/>
  <c r="DB267" i="14"/>
  <c r="CZ267" i="14"/>
  <c r="CY267" i="14"/>
  <c r="CO267" i="14"/>
  <c r="CM267" i="14"/>
  <c r="CD267" i="14"/>
  <c r="CB267" i="14"/>
  <c r="CA267" i="14"/>
  <c r="BQ267" i="14"/>
  <c r="BO267" i="14"/>
  <c r="BF267" i="14"/>
  <c r="BD267" i="14"/>
  <c r="BC267" i="14"/>
  <c r="AS267" i="14"/>
  <c r="AQ267" i="14"/>
  <c r="AH267" i="14"/>
  <c r="AF267" i="14"/>
  <c r="AE267" i="14"/>
  <c r="S267" i="14"/>
  <c r="J267" i="14"/>
  <c r="SR266" i="14"/>
  <c r="SQ266" i="14"/>
  <c r="SG266" i="14"/>
  <c r="SE266" i="14"/>
  <c r="RV266" i="14"/>
  <c r="RT266" i="14"/>
  <c r="RS266" i="14"/>
  <c r="RI266" i="14"/>
  <c r="RG266" i="14"/>
  <c r="QX266" i="14"/>
  <c r="QV266" i="14"/>
  <c r="QU266" i="14"/>
  <c r="QK266" i="14"/>
  <c r="QI266" i="14"/>
  <c r="PZ266" i="14"/>
  <c r="PX266" i="14"/>
  <c r="PW266" i="14"/>
  <c r="PM266" i="14"/>
  <c r="PK266" i="14"/>
  <c r="PB266" i="14"/>
  <c r="OZ266" i="14"/>
  <c r="OY266" i="14"/>
  <c r="OO266" i="14"/>
  <c r="OM266" i="14"/>
  <c r="OD266" i="14"/>
  <c r="OB266" i="14"/>
  <c r="OA266" i="14"/>
  <c r="NQ266" i="14"/>
  <c r="NO266" i="14"/>
  <c r="NF266" i="14"/>
  <c r="ND266" i="14"/>
  <c r="NC266" i="14"/>
  <c r="MS266" i="14"/>
  <c r="MQ266" i="14"/>
  <c r="MH266" i="14"/>
  <c r="MF266" i="14"/>
  <c r="ME266" i="14"/>
  <c r="LU266" i="14"/>
  <c r="LS266" i="14"/>
  <c r="LJ266" i="14"/>
  <c r="LH266" i="14"/>
  <c r="LG266" i="14"/>
  <c r="KW266" i="14"/>
  <c r="KU266" i="14"/>
  <c r="KL266" i="14"/>
  <c r="KJ266" i="14"/>
  <c r="KI266" i="14"/>
  <c r="JY266" i="14"/>
  <c r="JW266" i="14"/>
  <c r="JN266" i="14"/>
  <c r="JL266" i="14"/>
  <c r="JK266" i="14"/>
  <c r="JA266" i="14"/>
  <c r="IY266" i="14"/>
  <c r="IP266" i="14"/>
  <c r="IN266" i="14"/>
  <c r="IM266" i="14"/>
  <c r="IC266" i="14"/>
  <c r="IA266" i="14"/>
  <c r="HR266" i="14"/>
  <c r="HP266" i="14"/>
  <c r="HO266" i="14"/>
  <c r="HE266" i="14"/>
  <c r="HC266" i="14"/>
  <c r="GT266" i="14"/>
  <c r="GR266" i="14"/>
  <c r="GQ266" i="14"/>
  <c r="GG266" i="14"/>
  <c r="GE266" i="14"/>
  <c r="FV266" i="14"/>
  <c r="FT266" i="14"/>
  <c r="FS266" i="14"/>
  <c r="FI266" i="14"/>
  <c r="FG266" i="14"/>
  <c r="EX266" i="14"/>
  <c r="EV266" i="14"/>
  <c r="EU266" i="14"/>
  <c r="EK266" i="14"/>
  <c r="EI266" i="14"/>
  <c r="DZ266" i="14"/>
  <c r="DX266" i="14"/>
  <c r="DW266" i="14"/>
  <c r="DM266" i="14"/>
  <c r="DK266" i="14"/>
  <c r="DB266" i="14"/>
  <c r="CZ266" i="14"/>
  <c r="CY266" i="14"/>
  <c r="CO266" i="14"/>
  <c r="CM266" i="14"/>
  <c r="CD266" i="14"/>
  <c r="CB266" i="14"/>
  <c r="CA266" i="14"/>
  <c r="BQ266" i="14"/>
  <c r="BO266" i="14"/>
  <c r="BF266" i="14"/>
  <c r="BD266" i="14"/>
  <c r="BC266" i="14"/>
  <c r="AS266" i="14"/>
  <c r="AQ266" i="14"/>
  <c r="AH266" i="14"/>
  <c r="AF266" i="14"/>
  <c r="AE266" i="14"/>
  <c r="S266" i="14"/>
  <c r="J266" i="14"/>
  <c r="SR265" i="14"/>
  <c r="SQ265" i="14"/>
  <c r="SG265" i="14"/>
  <c r="SE265" i="14"/>
  <c r="RV265" i="14"/>
  <c r="RT265" i="14"/>
  <c r="RS265" i="14"/>
  <c r="RI265" i="14"/>
  <c r="RG265" i="14"/>
  <c r="QX265" i="14"/>
  <c r="QV265" i="14"/>
  <c r="QU265" i="14"/>
  <c r="QK265" i="14"/>
  <c r="QI265" i="14"/>
  <c r="PZ265" i="14"/>
  <c r="PX265" i="14"/>
  <c r="PW265" i="14"/>
  <c r="PM265" i="14"/>
  <c r="PK265" i="14"/>
  <c r="PB265" i="14"/>
  <c r="OZ265" i="14"/>
  <c r="OY265" i="14"/>
  <c r="OO265" i="14"/>
  <c r="OM265" i="14"/>
  <c r="OD265" i="14"/>
  <c r="OB265" i="14"/>
  <c r="OA265" i="14"/>
  <c r="NQ265" i="14"/>
  <c r="NO265" i="14"/>
  <c r="NF265" i="14"/>
  <c r="ND265" i="14"/>
  <c r="NC265" i="14"/>
  <c r="MS265" i="14"/>
  <c r="MQ265" i="14"/>
  <c r="MH265" i="14"/>
  <c r="MF265" i="14"/>
  <c r="ME265" i="14"/>
  <c r="LU265" i="14"/>
  <c r="LS265" i="14"/>
  <c r="LJ265" i="14"/>
  <c r="LH265" i="14"/>
  <c r="LG265" i="14"/>
  <c r="KW265" i="14"/>
  <c r="KU265" i="14"/>
  <c r="KL265" i="14"/>
  <c r="KJ265" i="14"/>
  <c r="KI265" i="14"/>
  <c r="JY265" i="14"/>
  <c r="JW265" i="14"/>
  <c r="JN265" i="14"/>
  <c r="JL265" i="14"/>
  <c r="JK265" i="14"/>
  <c r="JA265" i="14"/>
  <c r="IY265" i="14"/>
  <c r="IP265" i="14"/>
  <c r="IN265" i="14"/>
  <c r="IM265" i="14"/>
  <c r="IC265" i="14"/>
  <c r="IA265" i="14"/>
  <c r="HR265" i="14"/>
  <c r="HP265" i="14"/>
  <c r="HO265" i="14"/>
  <c r="HE265" i="14"/>
  <c r="HC265" i="14"/>
  <c r="GT265" i="14"/>
  <c r="GR265" i="14"/>
  <c r="GQ265" i="14"/>
  <c r="GG265" i="14"/>
  <c r="GE265" i="14"/>
  <c r="FV265" i="14"/>
  <c r="FT265" i="14"/>
  <c r="FS265" i="14"/>
  <c r="FI265" i="14"/>
  <c r="FG265" i="14"/>
  <c r="EX265" i="14"/>
  <c r="EV265" i="14"/>
  <c r="EU265" i="14"/>
  <c r="EK265" i="14"/>
  <c r="EI265" i="14"/>
  <c r="DZ265" i="14"/>
  <c r="DX265" i="14"/>
  <c r="DW265" i="14"/>
  <c r="DM265" i="14"/>
  <c r="DK265" i="14"/>
  <c r="DB265" i="14"/>
  <c r="CZ265" i="14"/>
  <c r="CY265" i="14"/>
  <c r="CO265" i="14"/>
  <c r="CM265" i="14"/>
  <c r="CD265" i="14"/>
  <c r="CB265" i="14"/>
  <c r="CA265" i="14"/>
  <c r="BQ265" i="14"/>
  <c r="BO265" i="14"/>
  <c r="BF265" i="14"/>
  <c r="BD265" i="14"/>
  <c r="BC265" i="14"/>
  <c r="AS265" i="14"/>
  <c r="AQ265" i="14"/>
  <c r="AH265" i="14"/>
  <c r="AF265" i="14"/>
  <c r="AE265" i="14"/>
  <c r="S265" i="14"/>
  <c r="J265" i="14"/>
  <c r="SR264" i="14"/>
  <c r="SQ264" i="14"/>
  <c r="SG264" i="14"/>
  <c r="SE264" i="14"/>
  <c r="RV264" i="14"/>
  <c r="RT264" i="14"/>
  <c r="RS264" i="14"/>
  <c r="RI264" i="14"/>
  <c r="RG264" i="14"/>
  <c r="QX264" i="14"/>
  <c r="QV264" i="14"/>
  <c r="QU264" i="14"/>
  <c r="QK264" i="14"/>
  <c r="QI264" i="14"/>
  <c r="PZ264" i="14"/>
  <c r="PX264" i="14"/>
  <c r="PW264" i="14"/>
  <c r="PM264" i="14"/>
  <c r="PK264" i="14"/>
  <c r="PB264" i="14"/>
  <c r="OZ264" i="14"/>
  <c r="OY264" i="14"/>
  <c r="OO264" i="14"/>
  <c r="OM264" i="14"/>
  <c r="OD264" i="14"/>
  <c r="OB264" i="14"/>
  <c r="OA264" i="14"/>
  <c r="NQ264" i="14"/>
  <c r="NO264" i="14"/>
  <c r="NF264" i="14"/>
  <c r="ND264" i="14"/>
  <c r="NC264" i="14"/>
  <c r="MS264" i="14"/>
  <c r="MQ264" i="14"/>
  <c r="MH264" i="14"/>
  <c r="MF264" i="14"/>
  <c r="ME264" i="14"/>
  <c r="LU264" i="14"/>
  <c r="LS264" i="14"/>
  <c r="LJ264" i="14"/>
  <c r="LH264" i="14"/>
  <c r="LG264" i="14"/>
  <c r="KW264" i="14"/>
  <c r="KU264" i="14"/>
  <c r="KL264" i="14"/>
  <c r="KJ264" i="14"/>
  <c r="KI264" i="14"/>
  <c r="JY264" i="14"/>
  <c r="JW264" i="14"/>
  <c r="JN264" i="14"/>
  <c r="JL264" i="14"/>
  <c r="JK264" i="14"/>
  <c r="JA264" i="14"/>
  <c r="IY264" i="14"/>
  <c r="IP264" i="14"/>
  <c r="IN264" i="14"/>
  <c r="IM264" i="14"/>
  <c r="IC264" i="14"/>
  <c r="IA264" i="14"/>
  <c r="HR264" i="14"/>
  <c r="HP264" i="14"/>
  <c r="HO264" i="14"/>
  <c r="HE264" i="14"/>
  <c r="HC264" i="14"/>
  <c r="GT264" i="14"/>
  <c r="GR264" i="14"/>
  <c r="GQ264" i="14"/>
  <c r="GG264" i="14"/>
  <c r="GE264" i="14"/>
  <c r="FV264" i="14"/>
  <c r="FT264" i="14"/>
  <c r="FS264" i="14"/>
  <c r="FI264" i="14"/>
  <c r="FG264" i="14"/>
  <c r="EX264" i="14"/>
  <c r="EV264" i="14"/>
  <c r="EU264" i="14"/>
  <c r="EK264" i="14"/>
  <c r="EI264" i="14"/>
  <c r="DZ264" i="14"/>
  <c r="DX264" i="14"/>
  <c r="DW264" i="14"/>
  <c r="DM264" i="14"/>
  <c r="DK264" i="14"/>
  <c r="DB264" i="14"/>
  <c r="CZ264" i="14"/>
  <c r="CY264" i="14"/>
  <c r="CO264" i="14"/>
  <c r="CM264" i="14"/>
  <c r="CD264" i="14"/>
  <c r="CB264" i="14"/>
  <c r="CA264" i="14"/>
  <c r="BQ264" i="14"/>
  <c r="BO264" i="14"/>
  <c r="BF264" i="14"/>
  <c r="BD264" i="14"/>
  <c r="BC264" i="14"/>
  <c r="AS264" i="14"/>
  <c r="AQ264" i="14"/>
  <c r="AH264" i="14"/>
  <c r="AF264" i="14"/>
  <c r="AE264" i="14"/>
  <c r="S264" i="14"/>
  <c r="J264" i="14"/>
  <c r="SR263" i="14"/>
  <c r="SQ263" i="14"/>
  <c r="SG263" i="14"/>
  <c r="SE263" i="14"/>
  <c r="RV263" i="14"/>
  <c r="RT263" i="14"/>
  <c r="RS263" i="14"/>
  <c r="RI263" i="14"/>
  <c r="RG263" i="14"/>
  <c r="QX263" i="14"/>
  <c r="QV263" i="14"/>
  <c r="QU263" i="14"/>
  <c r="QK263" i="14"/>
  <c r="QI263" i="14"/>
  <c r="PZ263" i="14"/>
  <c r="PX263" i="14"/>
  <c r="PW263" i="14"/>
  <c r="PM263" i="14"/>
  <c r="PK263" i="14"/>
  <c r="PB263" i="14"/>
  <c r="OZ263" i="14"/>
  <c r="OY263" i="14"/>
  <c r="OO263" i="14"/>
  <c r="OM263" i="14"/>
  <c r="OD263" i="14"/>
  <c r="OB263" i="14"/>
  <c r="OA263" i="14"/>
  <c r="NQ263" i="14"/>
  <c r="NO263" i="14"/>
  <c r="NF263" i="14"/>
  <c r="ND263" i="14"/>
  <c r="NC263" i="14"/>
  <c r="MS263" i="14"/>
  <c r="MQ263" i="14"/>
  <c r="MH263" i="14"/>
  <c r="MF263" i="14"/>
  <c r="ME263" i="14"/>
  <c r="LU263" i="14"/>
  <c r="LS263" i="14"/>
  <c r="LJ263" i="14"/>
  <c r="LH263" i="14"/>
  <c r="LG263" i="14"/>
  <c r="KW263" i="14"/>
  <c r="KU263" i="14"/>
  <c r="KL263" i="14"/>
  <c r="KJ263" i="14"/>
  <c r="KI263" i="14"/>
  <c r="JY263" i="14"/>
  <c r="JW263" i="14"/>
  <c r="JN263" i="14"/>
  <c r="JL263" i="14"/>
  <c r="JK263" i="14"/>
  <c r="JA263" i="14"/>
  <c r="IY263" i="14"/>
  <c r="IP263" i="14"/>
  <c r="IN263" i="14"/>
  <c r="IM263" i="14"/>
  <c r="IC263" i="14"/>
  <c r="IA263" i="14"/>
  <c r="HR263" i="14"/>
  <c r="HP263" i="14"/>
  <c r="HO263" i="14"/>
  <c r="HE263" i="14"/>
  <c r="HC263" i="14"/>
  <c r="GT263" i="14"/>
  <c r="GR263" i="14"/>
  <c r="GQ263" i="14"/>
  <c r="GG263" i="14"/>
  <c r="GE263" i="14"/>
  <c r="FV263" i="14"/>
  <c r="FT263" i="14"/>
  <c r="FS263" i="14"/>
  <c r="FI263" i="14"/>
  <c r="FG263" i="14"/>
  <c r="EX263" i="14"/>
  <c r="EV263" i="14"/>
  <c r="EU263" i="14"/>
  <c r="EK263" i="14"/>
  <c r="EI263" i="14"/>
  <c r="DZ263" i="14"/>
  <c r="DX263" i="14"/>
  <c r="DW263" i="14"/>
  <c r="DM263" i="14"/>
  <c r="DK263" i="14"/>
  <c r="DB263" i="14"/>
  <c r="CZ263" i="14"/>
  <c r="CY263" i="14"/>
  <c r="CO263" i="14"/>
  <c r="CM263" i="14"/>
  <c r="CD263" i="14"/>
  <c r="CB263" i="14"/>
  <c r="CA263" i="14"/>
  <c r="BQ263" i="14"/>
  <c r="BO263" i="14"/>
  <c r="BF263" i="14"/>
  <c r="BD263" i="14"/>
  <c r="BC263" i="14"/>
  <c r="AS263" i="14"/>
  <c r="AQ263" i="14"/>
  <c r="AH263" i="14"/>
  <c r="AF263" i="14"/>
  <c r="AE263" i="14"/>
  <c r="S263" i="14"/>
  <c r="J263" i="14"/>
  <c r="SR262" i="14"/>
  <c r="SQ262" i="14"/>
  <c r="SG262" i="14"/>
  <c r="SE262" i="14"/>
  <c r="RV262" i="14"/>
  <c r="RT262" i="14"/>
  <c r="RS262" i="14"/>
  <c r="RI262" i="14"/>
  <c r="RG262" i="14"/>
  <c r="QX262" i="14"/>
  <c r="QV262" i="14"/>
  <c r="QU262" i="14"/>
  <c r="QK262" i="14"/>
  <c r="QI262" i="14"/>
  <c r="PZ262" i="14"/>
  <c r="PX262" i="14"/>
  <c r="PW262" i="14"/>
  <c r="PM262" i="14"/>
  <c r="PK262" i="14"/>
  <c r="PB262" i="14"/>
  <c r="OZ262" i="14"/>
  <c r="OY262" i="14"/>
  <c r="OO262" i="14"/>
  <c r="OM262" i="14"/>
  <c r="OD262" i="14"/>
  <c r="OB262" i="14"/>
  <c r="OA262" i="14"/>
  <c r="NQ262" i="14"/>
  <c r="NO262" i="14"/>
  <c r="NF262" i="14"/>
  <c r="ND262" i="14"/>
  <c r="NC262" i="14"/>
  <c r="MS262" i="14"/>
  <c r="MQ262" i="14"/>
  <c r="MH262" i="14"/>
  <c r="MF262" i="14"/>
  <c r="ME262" i="14"/>
  <c r="LU262" i="14"/>
  <c r="LS262" i="14"/>
  <c r="LJ262" i="14"/>
  <c r="LH262" i="14"/>
  <c r="LG262" i="14"/>
  <c r="KW262" i="14"/>
  <c r="KU262" i="14"/>
  <c r="KL262" i="14"/>
  <c r="KJ262" i="14"/>
  <c r="KI262" i="14"/>
  <c r="JY262" i="14"/>
  <c r="JW262" i="14"/>
  <c r="JN262" i="14"/>
  <c r="JL262" i="14"/>
  <c r="JK262" i="14"/>
  <c r="JA262" i="14"/>
  <c r="IY262" i="14"/>
  <c r="IP262" i="14"/>
  <c r="IN262" i="14"/>
  <c r="IM262" i="14"/>
  <c r="IC262" i="14"/>
  <c r="IA262" i="14"/>
  <c r="HR262" i="14"/>
  <c r="HP262" i="14"/>
  <c r="HO262" i="14"/>
  <c r="HE262" i="14"/>
  <c r="HC262" i="14"/>
  <c r="GT262" i="14"/>
  <c r="GR262" i="14"/>
  <c r="GQ262" i="14"/>
  <c r="GG262" i="14"/>
  <c r="GE262" i="14"/>
  <c r="FV262" i="14"/>
  <c r="FT262" i="14"/>
  <c r="FS262" i="14"/>
  <c r="FI262" i="14"/>
  <c r="FG262" i="14"/>
  <c r="EX262" i="14"/>
  <c r="EV262" i="14"/>
  <c r="EU262" i="14"/>
  <c r="EK262" i="14"/>
  <c r="EI262" i="14"/>
  <c r="DZ262" i="14"/>
  <c r="DX262" i="14"/>
  <c r="DW262" i="14"/>
  <c r="DM262" i="14"/>
  <c r="DK262" i="14"/>
  <c r="DB262" i="14"/>
  <c r="CZ262" i="14"/>
  <c r="CY262" i="14"/>
  <c r="CO262" i="14"/>
  <c r="CM262" i="14"/>
  <c r="CD262" i="14"/>
  <c r="CB262" i="14"/>
  <c r="CA262" i="14"/>
  <c r="BQ262" i="14"/>
  <c r="BO262" i="14"/>
  <c r="BF262" i="14"/>
  <c r="BD262" i="14"/>
  <c r="BC262" i="14"/>
  <c r="AS262" i="14"/>
  <c r="AQ262" i="14"/>
  <c r="AH262" i="14"/>
  <c r="AF262" i="14"/>
  <c r="AE262" i="14"/>
  <c r="S262" i="14"/>
  <c r="J262" i="14"/>
  <c r="SR261" i="14"/>
  <c r="SQ261" i="14"/>
  <c r="SG261" i="14"/>
  <c r="SE261" i="14"/>
  <c r="RV261" i="14"/>
  <c r="RT261" i="14"/>
  <c r="RS261" i="14"/>
  <c r="RI261" i="14"/>
  <c r="RG261" i="14"/>
  <c r="QX261" i="14"/>
  <c r="QV261" i="14"/>
  <c r="QU261" i="14"/>
  <c r="QK261" i="14"/>
  <c r="QI261" i="14"/>
  <c r="PZ261" i="14"/>
  <c r="PX261" i="14"/>
  <c r="PW261" i="14"/>
  <c r="PM261" i="14"/>
  <c r="PK261" i="14"/>
  <c r="PB261" i="14"/>
  <c r="OZ261" i="14"/>
  <c r="OY261" i="14"/>
  <c r="OO261" i="14"/>
  <c r="OM261" i="14"/>
  <c r="OD261" i="14"/>
  <c r="OB261" i="14"/>
  <c r="OA261" i="14"/>
  <c r="NQ261" i="14"/>
  <c r="NO261" i="14"/>
  <c r="NF261" i="14"/>
  <c r="ND261" i="14"/>
  <c r="NC261" i="14"/>
  <c r="MS261" i="14"/>
  <c r="MQ261" i="14"/>
  <c r="MH261" i="14"/>
  <c r="MF261" i="14"/>
  <c r="ME261" i="14"/>
  <c r="LU261" i="14"/>
  <c r="LS261" i="14"/>
  <c r="LJ261" i="14"/>
  <c r="LH261" i="14"/>
  <c r="LG261" i="14"/>
  <c r="KW261" i="14"/>
  <c r="KU261" i="14"/>
  <c r="KL261" i="14"/>
  <c r="KJ261" i="14"/>
  <c r="KI261" i="14"/>
  <c r="JY261" i="14"/>
  <c r="JW261" i="14"/>
  <c r="JN261" i="14"/>
  <c r="JL261" i="14"/>
  <c r="JK261" i="14"/>
  <c r="JA261" i="14"/>
  <c r="IY261" i="14"/>
  <c r="IP261" i="14"/>
  <c r="IN261" i="14"/>
  <c r="IM261" i="14"/>
  <c r="IC261" i="14"/>
  <c r="IA261" i="14"/>
  <c r="HR261" i="14"/>
  <c r="HP261" i="14"/>
  <c r="HO261" i="14"/>
  <c r="HE261" i="14"/>
  <c r="HC261" i="14"/>
  <c r="GT261" i="14"/>
  <c r="GR261" i="14"/>
  <c r="GQ261" i="14"/>
  <c r="GG261" i="14"/>
  <c r="GE261" i="14"/>
  <c r="FV261" i="14"/>
  <c r="FT261" i="14"/>
  <c r="FS261" i="14"/>
  <c r="FI261" i="14"/>
  <c r="FG261" i="14"/>
  <c r="EX261" i="14"/>
  <c r="EV261" i="14"/>
  <c r="EU261" i="14"/>
  <c r="EK261" i="14"/>
  <c r="EI261" i="14"/>
  <c r="DZ261" i="14"/>
  <c r="DX261" i="14"/>
  <c r="DW261" i="14"/>
  <c r="DM261" i="14"/>
  <c r="DK261" i="14"/>
  <c r="DB261" i="14"/>
  <c r="CZ261" i="14"/>
  <c r="CY261" i="14"/>
  <c r="CO261" i="14"/>
  <c r="CM261" i="14"/>
  <c r="CD261" i="14"/>
  <c r="CB261" i="14"/>
  <c r="CA261" i="14"/>
  <c r="BQ261" i="14"/>
  <c r="BO261" i="14"/>
  <c r="BF261" i="14"/>
  <c r="BD261" i="14"/>
  <c r="BC261" i="14"/>
  <c r="AS261" i="14"/>
  <c r="AQ261" i="14"/>
  <c r="AH261" i="14"/>
  <c r="AF261" i="14"/>
  <c r="AE261" i="14"/>
  <c r="S261" i="14"/>
  <c r="J261" i="14"/>
  <c r="SR260" i="14"/>
  <c r="SQ260" i="14"/>
  <c r="SG260" i="14"/>
  <c r="SE260" i="14"/>
  <c r="RV260" i="14"/>
  <c r="RT260" i="14"/>
  <c r="RS260" i="14"/>
  <c r="RI260" i="14"/>
  <c r="RG260" i="14"/>
  <c r="QX260" i="14"/>
  <c r="QV260" i="14"/>
  <c r="QU260" i="14"/>
  <c r="QK260" i="14"/>
  <c r="QI260" i="14"/>
  <c r="PZ260" i="14"/>
  <c r="PX260" i="14"/>
  <c r="PW260" i="14"/>
  <c r="PM260" i="14"/>
  <c r="PK260" i="14"/>
  <c r="PB260" i="14"/>
  <c r="OZ260" i="14"/>
  <c r="OY260" i="14"/>
  <c r="OO260" i="14"/>
  <c r="OM260" i="14"/>
  <c r="OD260" i="14"/>
  <c r="OB260" i="14"/>
  <c r="OA260" i="14"/>
  <c r="NQ260" i="14"/>
  <c r="NO260" i="14"/>
  <c r="NF260" i="14"/>
  <c r="ND260" i="14"/>
  <c r="NC260" i="14"/>
  <c r="MS260" i="14"/>
  <c r="MQ260" i="14"/>
  <c r="MH260" i="14"/>
  <c r="MF260" i="14"/>
  <c r="ME260" i="14"/>
  <c r="LU260" i="14"/>
  <c r="LS260" i="14"/>
  <c r="LJ260" i="14"/>
  <c r="LH260" i="14"/>
  <c r="LG260" i="14"/>
  <c r="KW260" i="14"/>
  <c r="KU260" i="14"/>
  <c r="KL260" i="14"/>
  <c r="KJ260" i="14"/>
  <c r="KI260" i="14"/>
  <c r="JY260" i="14"/>
  <c r="JW260" i="14"/>
  <c r="JN260" i="14"/>
  <c r="JL260" i="14"/>
  <c r="JK260" i="14"/>
  <c r="JA260" i="14"/>
  <c r="IY260" i="14"/>
  <c r="IP260" i="14"/>
  <c r="IN260" i="14"/>
  <c r="IM260" i="14"/>
  <c r="IC260" i="14"/>
  <c r="IA260" i="14"/>
  <c r="HR260" i="14"/>
  <c r="HP260" i="14"/>
  <c r="HO260" i="14"/>
  <c r="HE260" i="14"/>
  <c r="HC260" i="14"/>
  <c r="GT260" i="14"/>
  <c r="GR260" i="14"/>
  <c r="GQ260" i="14"/>
  <c r="GG260" i="14"/>
  <c r="GE260" i="14"/>
  <c r="FV260" i="14"/>
  <c r="FT260" i="14"/>
  <c r="FS260" i="14"/>
  <c r="FI260" i="14"/>
  <c r="FG260" i="14"/>
  <c r="EX260" i="14"/>
  <c r="EV260" i="14"/>
  <c r="EU260" i="14"/>
  <c r="EK260" i="14"/>
  <c r="EI260" i="14"/>
  <c r="DZ260" i="14"/>
  <c r="DX260" i="14"/>
  <c r="DW260" i="14"/>
  <c r="DM260" i="14"/>
  <c r="DK260" i="14"/>
  <c r="DB260" i="14"/>
  <c r="CZ260" i="14"/>
  <c r="CY260" i="14"/>
  <c r="CO260" i="14"/>
  <c r="CM260" i="14"/>
  <c r="CD260" i="14"/>
  <c r="CB260" i="14"/>
  <c r="CA260" i="14"/>
  <c r="BQ260" i="14"/>
  <c r="BO260" i="14"/>
  <c r="BF260" i="14"/>
  <c r="BD260" i="14"/>
  <c r="BC260" i="14"/>
  <c r="AS260" i="14"/>
  <c r="AQ260" i="14"/>
  <c r="AH260" i="14"/>
  <c r="AF260" i="14"/>
  <c r="AE260" i="14"/>
  <c r="S260" i="14"/>
  <c r="J260" i="14"/>
  <c r="SR259" i="14"/>
  <c r="SQ259" i="14"/>
  <c r="SG259" i="14"/>
  <c r="SE259" i="14"/>
  <c r="RV259" i="14"/>
  <c r="RT259" i="14"/>
  <c r="RS259" i="14"/>
  <c r="RI259" i="14"/>
  <c r="RG259" i="14"/>
  <c r="QX259" i="14"/>
  <c r="QV259" i="14"/>
  <c r="QU259" i="14"/>
  <c r="QK259" i="14"/>
  <c r="QI259" i="14"/>
  <c r="PZ259" i="14"/>
  <c r="PX259" i="14"/>
  <c r="PW259" i="14"/>
  <c r="PM259" i="14"/>
  <c r="PK259" i="14"/>
  <c r="PB259" i="14"/>
  <c r="OZ259" i="14"/>
  <c r="OY259" i="14"/>
  <c r="OO259" i="14"/>
  <c r="OM259" i="14"/>
  <c r="OD259" i="14"/>
  <c r="OB259" i="14"/>
  <c r="OA259" i="14"/>
  <c r="NQ259" i="14"/>
  <c r="NO259" i="14"/>
  <c r="NF259" i="14"/>
  <c r="ND259" i="14"/>
  <c r="NC259" i="14"/>
  <c r="MS259" i="14"/>
  <c r="MQ259" i="14"/>
  <c r="MH259" i="14"/>
  <c r="MF259" i="14"/>
  <c r="ME259" i="14"/>
  <c r="LU259" i="14"/>
  <c r="LS259" i="14"/>
  <c r="LJ259" i="14"/>
  <c r="LH259" i="14"/>
  <c r="LG259" i="14"/>
  <c r="KW259" i="14"/>
  <c r="KU259" i="14"/>
  <c r="KL259" i="14"/>
  <c r="KJ259" i="14"/>
  <c r="KI259" i="14"/>
  <c r="JY259" i="14"/>
  <c r="JW259" i="14"/>
  <c r="JN259" i="14"/>
  <c r="JL259" i="14"/>
  <c r="JK259" i="14"/>
  <c r="JA259" i="14"/>
  <c r="IY259" i="14"/>
  <c r="IP259" i="14"/>
  <c r="IN259" i="14"/>
  <c r="IM259" i="14"/>
  <c r="IC259" i="14"/>
  <c r="IA259" i="14"/>
  <c r="HR259" i="14"/>
  <c r="HP259" i="14"/>
  <c r="HO259" i="14"/>
  <c r="HE259" i="14"/>
  <c r="HC259" i="14"/>
  <c r="GT259" i="14"/>
  <c r="GR259" i="14"/>
  <c r="GQ259" i="14"/>
  <c r="GG259" i="14"/>
  <c r="GE259" i="14"/>
  <c r="FV259" i="14"/>
  <c r="FT259" i="14"/>
  <c r="FS259" i="14"/>
  <c r="FI259" i="14"/>
  <c r="FG259" i="14"/>
  <c r="EX259" i="14"/>
  <c r="EV259" i="14"/>
  <c r="EU259" i="14"/>
  <c r="EK259" i="14"/>
  <c r="EI259" i="14"/>
  <c r="DZ259" i="14"/>
  <c r="DX259" i="14"/>
  <c r="DW259" i="14"/>
  <c r="DM259" i="14"/>
  <c r="DK259" i="14"/>
  <c r="DB259" i="14"/>
  <c r="CZ259" i="14"/>
  <c r="CY259" i="14"/>
  <c r="CO259" i="14"/>
  <c r="CM259" i="14"/>
  <c r="CD259" i="14"/>
  <c r="CB259" i="14"/>
  <c r="CA259" i="14"/>
  <c r="BQ259" i="14"/>
  <c r="BO259" i="14"/>
  <c r="BF259" i="14"/>
  <c r="BD259" i="14"/>
  <c r="BC259" i="14"/>
  <c r="AS259" i="14"/>
  <c r="AQ259" i="14"/>
  <c r="AH259" i="14"/>
  <c r="AF259" i="14"/>
  <c r="AE259" i="14"/>
  <c r="S259" i="14"/>
  <c r="J259" i="14"/>
  <c r="SR258" i="14"/>
  <c r="SQ258" i="14"/>
  <c r="SG258" i="14"/>
  <c r="SE258" i="14"/>
  <c r="RV258" i="14"/>
  <c r="RT258" i="14"/>
  <c r="RS258" i="14"/>
  <c r="RI258" i="14"/>
  <c r="RG258" i="14"/>
  <c r="QX258" i="14"/>
  <c r="QV258" i="14"/>
  <c r="QU258" i="14"/>
  <c r="QK258" i="14"/>
  <c r="QI258" i="14"/>
  <c r="PZ258" i="14"/>
  <c r="PX258" i="14"/>
  <c r="PW258" i="14"/>
  <c r="PM258" i="14"/>
  <c r="PK258" i="14"/>
  <c r="PB258" i="14"/>
  <c r="OZ258" i="14"/>
  <c r="OY258" i="14"/>
  <c r="OO258" i="14"/>
  <c r="OM258" i="14"/>
  <c r="OD258" i="14"/>
  <c r="OB258" i="14"/>
  <c r="OA258" i="14"/>
  <c r="NQ258" i="14"/>
  <c r="NO258" i="14"/>
  <c r="NF258" i="14"/>
  <c r="ND258" i="14"/>
  <c r="NC258" i="14"/>
  <c r="MS258" i="14"/>
  <c r="MQ258" i="14"/>
  <c r="MH258" i="14"/>
  <c r="MF258" i="14"/>
  <c r="ME258" i="14"/>
  <c r="LU258" i="14"/>
  <c r="LS258" i="14"/>
  <c r="LJ258" i="14"/>
  <c r="LH258" i="14"/>
  <c r="LG258" i="14"/>
  <c r="KW258" i="14"/>
  <c r="KU258" i="14"/>
  <c r="KL258" i="14"/>
  <c r="KJ258" i="14"/>
  <c r="KI258" i="14"/>
  <c r="JY258" i="14"/>
  <c r="JW258" i="14"/>
  <c r="JN258" i="14"/>
  <c r="JL258" i="14"/>
  <c r="JK258" i="14"/>
  <c r="JA258" i="14"/>
  <c r="IY258" i="14"/>
  <c r="IP258" i="14"/>
  <c r="IN258" i="14"/>
  <c r="IM258" i="14"/>
  <c r="IC258" i="14"/>
  <c r="IA258" i="14"/>
  <c r="HR258" i="14"/>
  <c r="HP258" i="14"/>
  <c r="HO258" i="14"/>
  <c r="HE258" i="14"/>
  <c r="HC258" i="14"/>
  <c r="GT258" i="14"/>
  <c r="GR258" i="14"/>
  <c r="GQ258" i="14"/>
  <c r="GG258" i="14"/>
  <c r="GE258" i="14"/>
  <c r="FV258" i="14"/>
  <c r="FT258" i="14"/>
  <c r="FS258" i="14"/>
  <c r="FI258" i="14"/>
  <c r="FG258" i="14"/>
  <c r="EX258" i="14"/>
  <c r="EV258" i="14"/>
  <c r="EU258" i="14"/>
  <c r="EK258" i="14"/>
  <c r="EI258" i="14"/>
  <c r="DZ258" i="14"/>
  <c r="DX258" i="14"/>
  <c r="DW258" i="14"/>
  <c r="DM258" i="14"/>
  <c r="DK258" i="14"/>
  <c r="DB258" i="14"/>
  <c r="CZ258" i="14"/>
  <c r="CY258" i="14"/>
  <c r="CO258" i="14"/>
  <c r="CM258" i="14"/>
  <c r="CD258" i="14"/>
  <c r="CB258" i="14"/>
  <c r="CA258" i="14"/>
  <c r="BQ258" i="14"/>
  <c r="BO258" i="14"/>
  <c r="BF258" i="14"/>
  <c r="BD258" i="14"/>
  <c r="BC258" i="14"/>
  <c r="AS258" i="14"/>
  <c r="AQ258" i="14"/>
  <c r="AH258" i="14"/>
  <c r="AF258" i="14"/>
  <c r="AE258" i="14"/>
  <c r="S258" i="14"/>
  <c r="J258" i="14"/>
  <c r="SR257" i="14"/>
  <c r="SQ257" i="14"/>
  <c r="SG257" i="14"/>
  <c r="SE257" i="14"/>
  <c r="RV257" i="14"/>
  <c r="RT257" i="14"/>
  <c r="RS257" i="14"/>
  <c r="RI257" i="14"/>
  <c r="RG257" i="14"/>
  <c r="QX257" i="14"/>
  <c r="QV257" i="14"/>
  <c r="QU257" i="14"/>
  <c r="QK257" i="14"/>
  <c r="QI257" i="14"/>
  <c r="PZ257" i="14"/>
  <c r="PX257" i="14"/>
  <c r="PW257" i="14"/>
  <c r="PM257" i="14"/>
  <c r="PK257" i="14"/>
  <c r="PB257" i="14"/>
  <c r="OZ257" i="14"/>
  <c r="OY257" i="14"/>
  <c r="OO257" i="14"/>
  <c r="OM257" i="14"/>
  <c r="OD257" i="14"/>
  <c r="OB257" i="14"/>
  <c r="OA257" i="14"/>
  <c r="NQ257" i="14"/>
  <c r="NO257" i="14"/>
  <c r="NF257" i="14"/>
  <c r="ND257" i="14"/>
  <c r="NC257" i="14"/>
  <c r="MS257" i="14"/>
  <c r="MQ257" i="14"/>
  <c r="MH257" i="14"/>
  <c r="MF257" i="14"/>
  <c r="ME257" i="14"/>
  <c r="LU257" i="14"/>
  <c r="LS257" i="14"/>
  <c r="LJ257" i="14"/>
  <c r="LH257" i="14"/>
  <c r="LG257" i="14"/>
  <c r="KW257" i="14"/>
  <c r="KU257" i="14"/>
  <c r="KL257" i="14"/>
  <c r="KJ257" i="14"/>
  <c r="KI257" i="14"/>
  <c r="JY257" i="14"/>
  <c r="JW257" i="14"/>
  <c r="JN257" i="14"/>
  <c r="JL257" i="14"/>
  <c r="JK257" i="14"/>
  <c r="JA257" i="14"/>
  <c r="IY257" i="14"/>
  <c r="IP257" i="14"/>
  <c r="IN257" i="14"/>
  <c r="IM257" i="14"/>
  <c r="IC257" i="14"/>
  <c r="IA257" i="14"/>
  <c r="HR257" i="14"/>
  <c r="HP257" i="14"/>
  <c r="HO257" i="14"/>
  <c r="HE257" i="14"/>
  <c r="HC257" i="14"/>
  <c r="GT257" i="14"/>
  <c r="GR257" i="14"/>
  <c r="GQ257" i="14"/>
  <c r="GG257" i="14"/>
  <c r="GE257" i="14"/>
  <c r="FV257" i="14"/>
  <c r="FT257" i="14"/>
  <c r="FS257" i="14"/>
  <c r="FI257" i="14"/>
  <c r="FG257" i="14"/>
  <c r="EX257" i="14"/>
  <c r="EV257" i="14"/>
  <c r="EU257" i="14"/>
  <c r="EK257" i="14"/>
  <c r="EI257" i="14"/>
  <c r="DZ257" i="14"/>
  <c r="DX257" i="14"/>
  <c r="DW257" i="14"/>
  <c r="DM257" i="14"/>
  <c r="DK257" i="14"/>
  <c r="DB257" i="14"/>
  <c r="CZ257" i="14"/>
  <c r="CY257" i="14"/>
  <c r="CO257" i="14"/>
  <c r="CM257" i="14"/>
  <c r="CD257" i="14"/>
  <c r="CB257" i="14"/>
  <c r="CA257" i="14"/>
  <c r="BQ257" i="14"/>
  <c r="BO257" i="14"/>
  <c r="BF257" i="14"/>
  <c r="BD257" i="14"/>
  <c r="BC257" i="14"/>
  <c r="AS257" i="14"/>
  <c r="AQ257" i="14"/>
  <c r="AH257" i="14"/>
  <c r="AF257" i="14"/>
  <c r="AE257" i="14"/>
  <c r="S257" i="14"/>
  <c r="J257" i="14"/>
  <c r="SR256" i="14"/>
  <c r="SQ256" i="14"/>
  <c r="SG256" i="14"/>
  <c r="SE256" i="14"/>
  <c r="RV256" i="14"/>
  <c r="RT256" i="14"/>
  <c r="RS256" i="14"/>
  <c r="RI256" i="14"/>
  <c r="RG256" i="14"/>
  <c r="QX256" i="14"/>
  <c r="QV256" i="14"/>
  <c r="QU256" i="14"/>
  <c r="QK256" i="14"/>
  <c r="QI256" i="14"/>
  <c r="PZ256" i="14"/>
  <c r="PX256" i="14"/>
  <c r="PW256" i="14"/>
  <c r="PM256" i="14"/>
  <c r="PK256" i="14"/>
  <c r="PB256" i="14"/>
  <c r="OZ256" i="14"/>
  <c r="OY256" i="14"/>
  <c r="OO256" i="14"/>
  <c r="OM256" i="14"/>
  <c r="OD256" i="14"/>
  <c r="OB256" i="14"/>
  <c r="OA256" i="14"/>
  <c r="NQ256" i="14"/>
  <c r="NO256" i="14"/>
  <c r="NF256" i="14"/>
  <c r="ND256" i="14"/>
  <c r="NC256" i="14"/>
  <c r="MS256" i="14"/>
  <c r="MQ256" i="14"/>
  <c r="MH256" i="14"/>
  <c r="MF256" i="14"/>
  <c r="ME256" i="14"/>
  <c r="LU256" i="14"/>
  <c r="LS256" i="14"/>
  <c r="LJ256" i="14"/>
  <c r="LH256" i="14"/>
  <c r="LG256" i="14"/>
  <c r="KW256" i="14"/>
  <c r="KU256" i="14"/>
  <c r="KL256" i="14"/>
  <c r="KJ256" i="14"/>
  <c r="KI256" i="14"/>
  <c r="JY256" i="14"/>
  <c r="JW256" i="14"/>
  <c r="JN256" i="14"/>
  <c r="JL256" i="14"/>
  <c r="JK256" i="14"/>
  <c r="JA256" i="14"/>
  <c r="IY256" i="14"/>
  <c r="IP256" i="14"/>
  <c r="IN256" i="14"/>
  <c r="IM256" i="14"/>
  <c r="IC256" i="14"/>
  <c r="IA256" i="14"/>
  <c r="HR256" i="14"/>
  <c r="HP256" i="14"/>
  <c r="HO256" i="14"/>
  <c r="HE256" i="14"/>
  <c r="HC256" i="14"/>
  <c r="GT256" i="14"/>
  <c r="GR256" i="14"/>
  <c r="GQ256" i="14"/>
  <c r="GG256" i="14"/>
  <c r="GE256" i="14"/>
  <c r="FV256" i="14"/>
  <c r="FT256" i="14"/>
  <c r="FS256" i="14"/>
  <c r="FI256" i="14"/>
  <c r="FG256" i="14"/>
  <c r="EX256" i="14"/>
  <c r="EV256" i="14"/>
  <c r="EU256" i="14"/>
  <c r="EK256" i="14"/>
  <c r="EI256" i="14"/>
  <c r="DZ256" i="14"/>
  <c r="DX256" i="14"/>
  <c r="DW256" i="14"/>
  <c r="DM256" i="14"/>
  <c r="DK256" i="14"/>
  <c r="DB256" i="14"/>
  <c r="CZ256" i="14"/>
  <c r="CY256" i="14"/>
  <c r="CO256" i="14"/>
  <c r="CM256" i="14"/>
  <c r="CD256" i="14"/>
  <c r="CB256" i="14"/>
  <c r="CA256" i="14"/>
  <c r="BQ256" i="14"/>
  <c r="BO256" i="14"/>
  <c r="BF256" i="14"/>
  <c r="BD256" i="14"/>
  <c r="BC256" i="14"/>
  <c r="AS256" i="14"/>
  <c r="AQ256" i="14"/>
  <c r="AH256" i="14"/>
  <c r="AF256" i="14"/>
  <c r="AE256" i="14"/>
  <c r="S256" i="14"/>
  <c r="J256" i="14"/>
  <c r="SR255" i="14"/>
  <c r="SQ255" i="14"/>
  <c r="SG255" i="14"/>
  <c r="SE255" i="14"/>
  <c r="RV255" i="14"/>
  <c r="RT255" i="14"/>
  <c r="RS255" i="14"/>
  <c r="RI255" i="14"/>
  <c r="RG255" i="14"/>
  <c r="QX255" i="14"/>
  <c r="QV255" i="14"/>
  <c r="QU255" i="14"/>
  <c r="QK255" i="14"/>
  <c r="QI255" i="14"/>
  <c r="PZ255" i="14"/>
  <c r="PX255" i="14"/>
  <c r="PW255" i="14"/>
  <c r="PM255" i="14"/>
  <c r="PK255" i="14"/>
  <c r="PB255" i="14"/>
  <c r="OZ255" i="14"/>
  <c r="OY255" i="14"/>
  <c r="OO255" i="14"/>
  <c r="OM255" i="14"/>
  <c r="OD255" i="14"/>
  <c r="OB255" i="14"/>
  <c r="OA255" i="14"/>
  <c r="NQ255" i="14"/>
  <c r="NO255" i="14"/>
  <c r="NF255" i="14"/>
  <c r="ND255" i="14"/>
  <c r="NC255" i="14"/>
  <c r="MS255" i="14"/>
  <c r="MQ255" i="14"/>
  <c r="MH255" i="14"/>
  <c r="MF255" i="14"/>
  <c r="ME255" i="14"/>
  <c r="LU255" i="14"/>
  <c r="LS255" i="14"/>
  <c r="LJ255" i="14"/>
  <c r="LH255" i="14"/>
  <c r="LG255" i="14"/>
  <c r="KW255" i="14"/>
  <c r="KU255" i="14"/>
  <c r="KL255" i="14"/>
  <c r="KJ255" i="14"/>
  <c r="KI255" i="14"/>
  <c r="JY255" i="14"/>
  <c r="JW255" i="14"/>
  <c r="JN255" i="14"/>
  <c r="JL255" i="14"/>
  <c r="JK255" i="14"/>
  <c r="JA255" i="14"/>
  <c r="IY255" i="14"/>
  <c r="IP255" i="14"/>
  <c r="IN255" i="14"/>
  <c r="IM255" i="14"/>
  <c r="IC255" i="14"/>
  <c r="IA255" i="14"/>
  <c r="HR255" i="14"/>
  <c r="HP255" i="14"/>
  <c r="HO255" i="14"/>
  <c r="HE255" i="14"/>
  <c r="HC255" i="14"/>
  <c r="GT255" i="14"/>
  <c r="GR255" i="14"/>
  <c r="GQ255" i="14"/>
  <c r="GG255" i="14"/>
  <c r="GE255" i="14"/>
  <c r="FV255" i="14"/>
  <c r="FT255" i="14"/>
  <c r="FS255" i="14"/>
  <c r="FI255" i="14"/>
  <c r="FG255" i="14"/>
  <c r="EX255" i="14"/>
  <c r="EV255" i="14"/>
  <c r="EU255" i="14"/>
  <c r="EK255" i="14"/>
  <c r="EI255" i="14"/>
  <c r="DZ255" i="14"/>
  <c r="DX255" i="14"/>
  <c r="DW255" i="14"/>
  <c r="DM255" i="14"/>
  <c r="DK255" i="14"/>
  <c r="DB255" i="14"/>
  <c r="CZ255" i="14"/>
  <c r="CY255" i="14"/>
  <c r="CO255" i="14"/>
  <c r="CM255" i="14"/>
  <c r="CD255" i="14"/>
  <c r="CB255" i="14"/>
  <c r="CA255" i="14"/>
  <c r="BQ255" i="14"/>
  <c r="BO255" i="14"/>
  <c r="BF255" i="14"/>
  <c r="BD255" i="14"/>
  <c r="BC255" i="14"/>
  <c r="AS255" i="14"/>
  <c r="AQ255" i="14"/>
  <c r="AH255" i="14"/>
  <c r="AF255" i="14"/>
  <c r="AE255" i="14"/>
  <c r="S255" i="14"/>
  <c r="J255" i="14"/>
  <c r="SR254" i="14"/>
  <c r="SQ254" i="14"/>
  <c r="SG254" i="14"/>
  <c r="SE254" i="14"/>
  <c r="RV254" i="14"/>
  <c r="RT254" i="14"/>
  <c r="RS254" i="14"/>
  <c r="RI254" i="14"/>
  <c r="RG254" i="14"/>
  <c r="QX254" i="14"/>
  <c r="QV254" i="14"/>
  <c r="QU254" i="14"/>
  <c r="QK254" i="14"/>
  <c r="QI254" i="14"/>
  <c r="PZ254" i="14"/>
  <c r="PX254" i="14"/>
  <c r="PW254" i="14"/>
  <c r="PM254" i="14"/>
  <c r="PK254" i="14"/>
  <c r="PB254" i="14"/>
  <c r="OZ254" i="14"/>
  <c r="OY254" i="14"/>
  <c r="OO254" i="14"/>
  <c r="OM254" i="14"/>
  <c r="OD254" i="14"/>
  <c r="OB254" i="14"/>
  <c r="OA254" i="14"/>
  <c r="NQ254" i="14"/>
  <c r="NO254" i="14"/>
  <c r="NF254" i="14"/>
  <c r="ND254" i="14"/>
  <c r="NC254" i="14"/>
  <c r="MS254" i="14"/>
  <c r="MQ254" i="14"/>
  <c r="MH254" i="14"/>
  <c r="MF254" i="14"/>
  <c r="ME254" i="14"/>
  <c r="LU254" i="14"/>
  <c r="LS254" i="14"/>
  <c r="LJ254" i="14"/>
  <c r="LH254" i="14"/>
  <c r="LG254" i="14"/>
  <c r="KW254" i="14"/>
  <c r="KU254" i="14"/>
  <c r="KL254" i="14"/>
  <c r="KJ254" i="14"/>
  <c r="KI254" i="14"/>
  <c r="JY254" i="14"/>
  <c r="JW254" i="14"/>
  <c r="JN254" i="14"/>
  <c r="JL254" i="14"/>
  <c r="JK254" i="14"/>
  <c r="JA254" i="14"/>
  <c r="IY254" i="14"/>
  <c r="IP254" i="14"/>
  <c r="IN254" i="14"/>
  <c r="IM254" i="14"/>
  <c r="IC254" i="14"/>
  <c r="IA254" i="14"/>
  <c r="HR254" i="14"/>
  <c r="HP254" i="14"/>
  <c r="HO254" i="14"/>
  <c r="HE254" i="14"/>
  <c r="HC254" i="14"/>
  <c r="GT254" i="14"/>
  <c r="GR254" i="14"/>
  <c r="GQ254" i="14"/>
  <c r="GG254" i="14"/>
  <c r="GE254" i="14"/>
  <c r="FV254" i="14"/>
  <c r="FT254" i="14"/>
  <c r="FS254" i="14"/>
  <c r="FI254" i="14"/>
  <c r="FG254" i="14"/>
  <c r="EX254" i="14"/>
  <c r="EV254" i="14"/>
  <c r="EU254" i="14"/>
  <c r="EK254" i="14"/>
  <c r="EI254" i="14"/>
  <c r="DZ254" i="14"/>
  <c r="DX254" i="14"/>
  <c r="DW254" i="14"/>
  <c r="DM254" i="14"/>
  <c r="DK254" i="14"/>
  <c r="DB254" i="14"/>
  <c r="CZ254" i="14"/>
  <c r="CY254" i="14"/>
  <c r="CO254" i="14"/>
  <c r="CM254" i="14"/>
  <c r="CD254" i="14"/>
  <c r="CB254" i="14"/>
  <c r="CA254" i="14"/>
  <c r="BQ254" i="14"/>
  <c r="BO254" i="14"/>
  <c r="BF254" i="14"/>
  <c r="BD254" i="14"/>
  <c r="BC254" i="14"/>
  <c r="AS254" i="14"/>
  <c r="AQ254" i="14"/>
  <c r="AH254" i="14"/>
  <c r="AF254" i="14"/>
  <c r="AE254" i="14"/>
  <c r="S254" i="14"/>
  <c r="J254" i="14"/>
  <c r="SR253" i="14"/>
  <c r="SQ253" i="14"/>
  <c r="SG253" i="14"/>
  <c r="SE253" i="14"/>
  <c r="RV253" i="14"/>
  <c r="RT253" i="14"/>
  <c r="RS253" i="14"/>
  <c r="RI253" i="14"/>
  <c r="RG253" i="14"/>
  <c r="QX253" i="14"/>
  <c r="QV253" i="14"/>
  <c r="QU253" i="14"/>
  <c r="QK253" i="14"/>
  <c r="QI253" i="14"/>
  <c r="PZ253" i="14"/>
  <c r="PX253" i="14"/>
  <c r="PW253" i="14"/>
  <c r="PM253" i="14"/>
  <c r="PK253" i="14"/>
  <c r="PB253" i="14"/>
  <c r="OZ253" i="14"/>
  <c r="OY253" i="14"/>
  <c r="OO253" i="14"/>
  <c r="OM253" i="14"/>
  <c r="OD253" i="14"/>
  <c r="OB253" i="14"/>
  <c r="OA253" i="14"/>
  <c r="NQ253" i="14"/>
  <c r="NO253" i="14"/>
  <c r="NF253" i="14"/>
  <c r="ND253" i="14"/>
  <c r="NC253" i="14"/>
  <c r="MS253" i="14"/>
  <c r="MQ253" i="14"/>
  <c r="MH253" i="14"/>
  <c r="MF253" i="14"/>
  <c r="ME253" i="14"/>
  <c r="LU253" i="14"/>
  <c r="LS253" i="14"/>
  <c r="LJ253" i="14"/>
  <c r="LH253" i="14"/>
  <c r="LG253" i="14"/>
  <c r="KW253" i="14"/>
  <c r="KU253" i="14"/>
  <c r="KL253" i="14"/>
  <c r="KJ253" i="14"/>
  <c r="KI253" i="14"/>
  <c r="JY253" i="14"/>
  <c r="JW253" i="14"/>
  <c r="JN253" i="14"/>
  <c r="JL253" i="14"/>
  <c r="JK253" i="14"/>
  <c r="JA253" i="14"/>
  <c r="IY253" i="14"/>
  <c r="IP253" i="14"/>
  <c r="IN253" i="14"/>
  <c r="IM253" i="14"/>
  <c r="IC253" i="14"/>
  <c r="IA253" i="14"/>
  <c r="HR253" i="14"/>
  <c r="HP253" i="14"/>
  <c r="HO253" i="14"/>
  <c r="HE253" i="14"/>
  <c r="HC253" i="14"/>
  <c r="GT253" i="14"/>
  <c r="GR253" i="14"/>
  <c r="GQ253" i="14"/>
  <c r="GG253" i="14"/>
  <c r="GE253" i="14"/>
  <c r="FV253" i="14"/>
  <c r="FT253" i="14"/>
  <c r="FS253" i="14"/>
  <c r="FI253" i="14"/>
  <c r="FG253" i="14"/>
  <c r="EX253" i="14"/>
  <c r="EV253" i="14"/>
  <c r="EU253" i="14"/>
  <c r="EK253" i="14"/>
  <c r="EI253" i="14"/>
  <c r="DZ253" i="14"/>
  <c r="DX253" i="14"/>
  <c r="DW253" i="14"/>
  <c r="DM253" i="14"/>
  <c r="DK253" i="14"/>
  <c r="DB253" i="14"/>
  <c r="CZ253" i="14"/>
  <c r="CY253" i="14"/>
  <c r="CO253" i="14"/>
  <c r="CM253" i="14"/>
  <c r="CD253" i="14"/>
  <c r="CB253" i="14"/>
  <c r="CA253" i="14"/>
  <c r="BQ253" i="14"/>
  <c r="BO253" i="14"/>
  <c r="BF253" i="14"/>
  <c r="BD253" i="14"/>
  <c r="BC253" i="14"/>
  <c r="AS253" i="14"/>
  <c r="AQ253" i="14"/>
  <c r="AH253" i="14"/>
  <c r="AF253" i="14"/>
  <c r="AE253" i="14"/>
  <c r="S253" i="14"/>
  <c r="J253" i="14"/>
  <c r="SR252" i="14"/>
  <c r="SQ252" i="14"/>
  <c r="SG252" i="14"/>
  <c r="SE252" i="14"/>
  <c r="RV252" i="14"/>
  <c r="RT252" i="14"/>
  <c r="RS252" i="14"/>
  <c r="RI252" i="14"/>
  <c r="RG252" i="14"/>
  <c r="QX252" i="14"/>
  <c r="QV252" i="14"/>
  <c r="QU252" i="14"/>
  <c r="QK252" i="14"/>
  <c r="QI252" i="14"/>
  <c r="PZ252" i="14"/>
  <c r="PX252" i="14"/>
  <c r="PW252" i="14"/>
  <c r="PM252" i="14"/>
  <c r="PK252" i="14"/>
  <c r="PB252" i="14"/>
  <c r="OZ252" i="14"/>
  <c r="OY252" i="14"/>
  <c r="OO252" i="14"/>
  <c r="OM252" i="14"/>
  <c r="OD252" i="14"/>
  <c r="OB252" i="14"/>
  <c r="OA252" i="14"/>
  <c r="NQ252" i="14"/>
  <c r="NO252" i="14"/>
  <c r="NF252" i="14"/>
  <c r="ND252" i="14"/>
  <c r="NC252" i="14"/>
  <c r="MS252" i="14"/>
  <c r="MQ252" i="14"/>
  <c r="MH252" i="14"/>
  <c r="MF252" i="14"/>
  <c r="ME252" i="14"/>
  <c r="LU252" i="14"/>
  <c r="LS252" i="14"/>
  <c r="LJ252" i="14"/>
  <c r="LH252" i="14"/>
  <c r="LG252" i="14"/>
  <c r="KW252" i="14"/>
  <c r="KU252" i="14"/>
  <c r="KL252" i="14"/>
  <c r="KJ252" i="14"/>
  <c r="KI252" i="14"/>
  <c r="JY252" i="14"/>
  <c r="JW252" i="14"/>
  <c r="JN252" i="14"/>
  <c r="JL252" i="14"/>
  <c r="JK252" i="14"/>
  <c r="JA252" i="14"/>
  <c r="IY252" i="14"/>
  <c r="IP252" i="14"/>
  <c r="IN252" i="14"/>
  <c r="IM252" i="14"/>
  <c r="IC252" i="14"/>
  <c r="IA252" i="14"/>
  <c r="HR252" i="14"/>
  <c r="HP252" i="14"/>
  <c r="HO252" i="14"/>
  <c r="HE252" i="14"/>
  <c r="HC252" i="14"/>
  <c r="GT252" i="14"/>
  <c r="GR252" i="14"/>
  <c r="GQ252" i="14"/>
  <c r="GG252" i="14"/>
  <c r="GE252" i="14"/>
  <c r="FV252" i="14"/>
  <c r="FT252" i="14"/>
  <c r="FS252" i="14"/>
  <c r="FI252" i="14"/>
  <c r="FG252" i="14"/>
  <c r="EX252" i="14"/>
  <c r="EV252" i="14"/>
  <c r="EU252" i="14"/>
  <c r="EK252" i="14"/>
  <c r="EI252" i="14"/>
  <c r="DZ252" i="14"/>
  <c r="DX252" i="14"/>
  <c r="DW252" i="14"/>
  <c r="DM252" i="14"/>
  <c r="DK252" i="14"/>
  <c r="DB252" i="14"/>
  <c r="CZ252" i="14"/>
  <c r="CY252" i="14"/>
  <c r="CO252" i="14"/>
  <c r="CM252" i="14"/>
  <c r="CD252" i="14"/>
  <c r="CB252" i="14"/>
  <c r="CA252" i="14"/>
  <c r="BQ252" i="14"/>
  <c r="BO252" i="14"/>
  <c r="BF252" i="14"/>
  <c r="BD252" i="14"/>
  <c r="BC252" i="14"/>
  <c r="AS252" i="14"/>
  <c r="AQ252" i="14"/>
  <c r="AH252" i="14"/>
  <c r="AF252" i="14"/>
  <c r="AE252" i="14"/>
  <c r="S252" i="14"/>
  <c r="J252" i="14"/>
  <c r="SR251" i="14"/>
  <c r="SQ251" i="14"/>
  <c r="SG251" i="14"/>
  <c r="SE251" i="14"/>
  <c r="RV251" i="14"/>
  <c r="RT251" i="14"/>
  <c r="RS251" i="14"/>
  <c r="RI251" i="14"/>
  <c r="RG251" i="14"/>
  <c r="QX251" i="14"/>
  <c r="QV251" i="14"/>
  <c r="QU251" i="14"/>
  <c r="QK251" i="14"/>
  <c r="QI251" i="14"/>
  <c r="PZ251" i="14"/>
  <c r="PX251" i="14"/>
  <c r="PW251" i="14"/>
  <c r="PM251" i="14"/>
  <c r="PK251" i="14"/>
  <c r="PB251" i="14"/>
  <c r="OZ251" i="14"/>
  <c r="OY251" i="14"/>
  <c r="OO251" i="14"/>
  <c r="OM251" i="14"/>
  <c r="OD251" i="14"/>
  <c r="OB251" i="14"/>
  <c r="OA251" i="14"/>
  <c r="NQ251" i="14"/>
  <c r="NO251" i="14"/>
  <c r="NF251" i="14"/>
  <c r="ND251" i="14"/>
  <c r="NC251" i="14"/>
  <c r="MS251" i="14"/>
  <c r="MQ251" i="14"/>
  <c r="MH251" i="14"/>
  <c r="MF251" i="14"/>
  <c r="ME251" i="14"/>
  <c r="LU251" i="14"/>
  <c r="LS251" i="14"/>
  <c r="LJ251" i="14"/>
  <c r="LH251" i="14"/>
  <c r="LG251" i="14"/>
  <c r="KW251" i="14"/>
  <c r="KU251" i="14"/>
  <c r="KL251" i="14"/>
  <c r="KJ251" i="14"/>
  <c r="KI251" i="14"/>
  <c r="JY251" i="14"/>
  <c r="JW251" i="14"/>
  <c r="JN251" i="14"/>
  <c r="JL251" i="14"/>
  <c r="JK251" i="14"/>
  <c r="JA251" i="14"/>
  <c r="IY251" i="14"/>
  <c r="IP251" i="14"/>
  <c r="IN251" i="14"/>
  <c r="IM251" i="14"/>
  <c r="IC251" i="14"/>
  <c r="IA251" i="14"/>
  <c r="HR251" i="14"/>
  <c r="HP251" i="14"/>
  <c r="HO251" i="14"/>
  <c r="HE251" i="14"/>
  <c r="HC251" i="14"/>
  <c r="GT251" i="14"/>
  <c r="GR251" i="14"/>
  <c r="GQ251" i="14"/>
  <c r="GG251" i="14"/>
  <c r="GE251" i="14"/>
  <c r="FV251" i="14"/>
  <c r="FT251" i="14"/>
  <c r="FS251" i="14"/>
  <c r="FI251" i="14"/>
  <c r="FG251" i="14"/>
  <c r="EX251" i="14"/>
  <c r="EV251" i="14"/>
  <c r="EU251" i="14"/>
  <c r="EK251" i="14"/>
  <c r="EI251" i="14"/>
  <c r="DZ251" i="14"/>
  <c r="DX251" i="14"/>
  <c r="DW251" i="14"/>
  <c r="DM251" i="14"/>
  <c r="DK251" i="14"/>
  <c r="DB251" i="14"/>
  <c r="CZ251" i="14"/>
  <c r="CY251" i="14"/>
  <c r="CO251" i="14"/>
  <c r="CM251" i="14"/>
  <c r="CD251" i="14"/>
  <c r="CB251" i="14"/>
  <c r="CA251" i="14"/>
  <c r="BQ251" i="14"/>
  <c r="BO251" i="14"/>
  <c r="BF251" i="14"/>
  <c r="BD251" i="14"/>
  <c r="BC251" i="14"/>
  <c r="AS251" i="14"/>
  <c r="AQ251" i="14"/>
  <c r="AH251" i="14"/>
  <c r="AF251" i="14"/>
  <c r="AE251" i="14"/>
  <c r="S251" i="14"/>
  <c r="J251" i="14"/>
  <c r="SR250" i="14"/>
  <c r="SQ250" i="14"/>
  <c r="SG250" i="14"/>
  <c r="SE250" i="14"/>
  <c r="RV250" i="14"/>
  <c r="RT250" i="14"/>
  <c r="RS250" i="14"/>
  <c r="RI250" i="14"/>
  <c r="RG250" i="14"/>
  <c r="QX250" i="14"/>
  <c r="QV250" i="14"/>
  <c r="QU250" i="14"/>
  <c r="QK250" i="14"/>
  <c r="QI250" i="14"/>
  <c r="PZ250" i="14"/>
  <c r="PX250" i="14"/>
  <c r="PW250" i="14"/>
  <c r="PM250" i="14"/>
  <c r="PK250" i="14"/>
  <c r="PB250" i="14"/>
  <c r="OZ250" i="14"/>
  <c r="OY250" i="14"/>
  <c r="OO250" i="14"/>
  <c r="OM250" i="14"/>
  <c r="OD250" i="14"/>
  <c r="OB250" i="14"/>
  <c r="OA250" i="14"/>
  <c r="NQ250" i="14"/>
  <c r="NO250" i="14"/>
  <c r="NF250" i="14"/>
  <c r="ND250" i="14"/>
  <c r="NC250" i="14"/>
  <c r="MS250" i="14"/>
  <c r="MQ250" i="14"/>
  <c r="MH250" i="14"/>
  <c r="MF250" i="14"/>
  <c r="ME250" i="14"/>
  <c r="LU250" i="14"/>
  <c r="LS250" i="14"/>
  <c r="LJ250" i="14"/>
  <c r="LH250" i="14"/>
  <c r="LG250" i="14"/>
  <c r="KW250" i="14"/>
  <c r="KU250" i="14"/>
  <c r="KL250" i="14"/>
  <c r="KJ250" i="14"/>
  <c r="KI250" i="14"/>
  <c r="JY250" i="14"/>
  <c r="JW250" i="14"/>
  <c r="JN250" i="14"/>
  <c r="JL250" i="14"/>
  <c r="JK250" i="14"/>
  <c r="JA250" i="14"/>
  <c r="IY250" i="14"/>
  <c r="IP250" i="14"/>
  <c r="IN250" i="14"/>
  <c r="IM250" i="14"/>
  <c r="IC250" i="14"/>
  <c r="IA250" i="14"/>
  <c r="HR250" i="14"/>
  <c r="HP250" i="14"/>
  <c r="HO250" i="14"/>
  <c r="HE250" i="14"/>
  <c r="HC250" i="14"/>
  <c r="GT250" i="14"/>
  <c r="GR250" i="14"/>
  <c r="GQ250" i="14"/>
  <c r="GG250" i="14"/>
  <c r="GE250" i="14"/>
  <c r="FV250" i="14"/>
  <c r="FT250" i="14"/>
  <c r="FS250" i="14"/>
  <c r="FI250" i="14"/>
  <c r="FG250" i="14"/>
  <c r="EX250" i="14"/>
  <c r="EV250" i="14"/>
  <c r="EU250" i="14"/>
  <c r="EK250" i="14"/>
  <c r="EI250" i="14"/>
  <c r="DZ250" i="14"/>
  <c r="DX250" i="14"/>
  <c r="DW250" i="14"/>
  <c r="DM250" i="14"/>
  <c r="DK250" i="14"/>
  <c r="DB250" i="14"/>
  <c r="CZ250" i="14"/>
  <c r="CY250" i="14"/>
  <c r="CO250" i="14"/>
  <c r="CM250" i="14"/>
  <c r="CD250" i="14"/>
  <c r="CB250" i="14"/>
  <c r="CA250" i="14"/>
  <c r="BQ250" i="14"/>
  <c r="BO250" i="14"/>
  <c r="BF250" i="14"/>
  <c r="BD250" i="14"/>
  <c r="BC250" i="14"/>
  <c r="AS250" i="14"/>
  <c r="AQ250" i="14"/>
  <c r="AH250" i="14"/>
  <c r="AF250" i="14"/>
  <c r="AE250" i="14"/>
  <c r="S250" i="14"/>
  <c r="J250" i="14"/>
  <c r="SR249" i="14"/>
  <c r="SQ249" i="14"/>
  <c r="SG249" i="14"/>
  <c r="SE249" i="14"/>
  <c r="RV249" i="14"/>
  <c r="RT249" i="14"/>
  <c r="RS249" i="14"/>
  <c r="RI249" i="14"/>
  <c r="RG249" i="14"/>
  <c r="QX249" i="14"/>
  <c r="QV249" i="14"/>
  <c r="QU249" i="14"/>
  <c r="QK249" i="14"/>
  <c r="QI249" i="14"/>
  <c r="PZ249" i="14"/>
  <c r="PX249" i="14"/>
  <c r="PW249" i="14"/>
  <c r="PM249" i="14"/>
  <c r="PK249" i="14"/>
  <c r="PB249" i="14"/>
  <c r="OZ249" i="14"/>
  <c r="OY249" i="14"/>
  <c r="OO249" i="14"/>
  <c r="OM249" i="14"/>
  <c r="OD249" i="14"/>
  <c r="OB249" i="14"/>
  <c r="OA249" i="14"/>
  <c r="NQ249" i="14"/>
  <c r="NO249" i="14"/>
  <c r="NF249" i="14"/>
  <c r="ND249" i="14"/>
  <c r="NC249" i="14"/>
  <c r="MS249" i="14"/>
  <c r="MQ249" i="14"/>
  <c r="MH249" i="14"/>
  <c r="MF249" i="14"/>
  <c r="ME249" i="14"/>
  <c r="LU249" i="14"/>
  <c r="LS249" i="14"/>
  <c r="LJ249" i="14"/>
  <c r="LH249" i="14"/>
  <c r="LG249" i="14"/>
  <c r="KW249" i="14"/>
  <c r="KU249" i="14"/>
  <c r="KL249" i="14"/>
  <c r="KJ249" i="14"/>
  <c r="KI249" i="14"/>
  <c r="JY249" i="14"/>
  <c r="JW249" i="14"/>
  <c r="JN249" i="14"/>
  <c r="JL249" i="14"/>
  <c r="JK249" i="14"/>
  <c r="JA249" i="14"/>
  <c r="IY249" i="14"/>
  <c r="IP249" i="14"/>
  <c r="IN249" i="14"/>
  <c r="IM249" i="14"/>
  <c r="IC249" i="14"/>
  <c r="IA249" i="14"/>
  <c r="HR249" i="14"/>
  <c r="HP249" i="14"/>
  <c r="HO249" i="14"/>
  <c r="HE249" i="14"/>
  <c r="HC249" i="14"/>
  <c r="GT249" i="14"/>
  <c r="GR249" i="14"/>
  <c r="GQ249" i="14"/>
  <c r="GG249" i="14"/>
  <c r="GE249" i="14"/>
  <c r="FV249" i="14"/>
  <c r="FT249" i="14"/>
  <c r="FS249" i="14"/>
  <c r="FI249" i="14"/>
  <c r="FG249" i="14"/>
  <c r="EX249" i="14"/>
  <c r="EV249" i="14"/>
  <c r="EU249" i="14"/>
  <c r="EK249" i="14"/>
  <c r="EI249" i="14"/>
  <c r="DZ249" i="14"/>
  <c r="DX249" i="14"/>
  <c r="DW249" i="14"/>
  <c r="DM249" i="14"/>
  <c r="DK249" i="14"/>
  <c r="DB249" i="14"/>
  <c r="CZ249" i="14"/>
  <c r="CY249" i="14"/>
  <c r="CO249" i="14"/>
  <c r="CM249" i="14"/>
  <c r="CD249" i="14"/>
  <c r="CB249" i="14"/>
  <c r="CA249" i="14"/>
  <c r="BQ249" i="14"/>
  <c r="BO249" i="14"/>
  <c r="BF249" i="14"/>
  <c r="BD249" i="14"/>
  <c r="BC249" i="14"/>
  <c r="AS249" i="14"/>
  <c r="AQ249" i="14"/>
  <c r="AH249" i="14"/>
  <c r="AF249" i="14"/>
  <c r="AE249" i="14"/>
  <c r="S249" i="14"/>
  <c r="J249" i="14"/>
  <c r="SR248" i="14"/>
  <c r="SQ248" i="14"/>
  <c r="SG248" i="14"/>
  <c r="SE248" i="14"/>
  <c r="RV248" i="14"/>
  <c r="RT248" i="14"/>
  <c r="RS248" i="14"/>
  <c r="RI248" i="14"/>
  <c r="RG248" i="14"/>
  <c r="QX248" i="14"/>
  <c r="QV248" i="14"/>
  <c r="QU248" i="14"/>
  <c r="QK248" i="14"/>
  <c r="QI248" i="14"/>
  <c r="PZ248" i="14"/>
  <c r="PX248" i="14"/>
  <c r="PW248" i="14"/>
  <c r="PM248" i="14"/>
  <c r="PK248" i="14"/>
  <c r="PB248" i="14"/>
  <c r="OZ248" i="14"/>
  <c r="OY248" i="14"/>
  <c r="OO248" i="14"/>
  <c r="OM248" i="14"/>
  <c r="OD248" i="14"/>
  <c r="OB248" i="14"/>
  <c r="OA248" i="14"/>
  <c r="NQ248" i="14"/>
  <c r="NO248" i="14"/>
  <c r="NF248" i="14"/>
  <c r="ND248" i="14"/>
  <c r="NC248" i="14"/>
  <c r="MS248" i="14"/>
  <c r="MQ248" i="14"/>
  <c r="MH248" i="14"/>
  <c r="MF248" i="14"/>
  <c r="ME248" i="14"/>
  <c r="LU248" i="14"/>
  <c r="LS248" i="14"/>
  <c r="LJ248" i="14"/>
  <c r="LH248" i="14"/>
  <c r="LG248" i="14"/>
  <c r="KW248" i="14"/>
  <c r="KU248" i="14"/>
  <c r="KL248" i="14"/>
  <c r="KJ248" i="14"/>
  <c r="KI248" i="14"/>
  <c r="JY248" i="14"/>
  <c r="JW248" i="14"/>
  <c r="JN248" i="14"/>
  <c r="JL248" i="14"/>
  <c r="JK248" i="14"/>
  <c r="JA248" i="14"/>
  <c r="IY248" i="14"/>
  <c r="IP248" i="14"/>
  <c r="IN248" i="14"/>
  <c r="IM248" i="14"/>
  <c r="IC248" i="14"/>
  <c r="IA248" i="14"/>
  <c r="HR248" i="14"/>
  <c r="HP248" i="14"/>
  <c r="HO248" i="14"/>
  <c r="HE248" i="14"/>
  <c r="HC248" i="14"/>
  <c r="GT248" i="14"/>
  <c r="GR248" i="14"/>
  <c r="GQ248" i="14"/>
  <c r="GG248" i="14"/>
  <c r="GE248" i="14"/>
  <c r="FV248" i="14"/>
  <c r="FT248" i="14"/>
  <c r="FS248" i="14"/>
  <c r="FI248" i="14"/>
  <c r="FG248" i="14"/>
  <c r="EX248" i="14"/>
  <c r="EV248" i="14"/>
  <c r="EU248" i="14"/>
  <c r="EK248" i="14"/>
  <c r="EI248" i="14"/>
  <c r="DZ248" i="14"/>
  <c r="DX248" i="14"/>
  <c r="DW248" i="14"/>
  <c r="DM248" i="14"/>
  <c r="DK248" i="14"/>
  <c r="DB248" i="14"/>
  <c r="CZ248" i="14"/>
  <c r="CY248" i="14"/>
  <c r="CO248" i="14"/>
  <c r="CM248" i="14"/>
  <c r="CD248" i="14"/>
  <c r="CB248" i="14"/>
  <c r="CA248" i="14"/>
  <c r="BQ248" i="14"/>
  <c r="BO248" i="14"/>
  <c r="BF248" i="14"/>
  <c r="BD248" i="14"/>
  <c r="BC248" i="14"/>
  <c r="AS248" i="14"/>
  <c r="AQ248" i="14"/>
  <c r="AH248" i="14"/>
  <c r="AF248" i="14"/>
  <c r="AE248" i="14"/>
  <c r="S248" i="14"/>
  <c r="J248" i="14"/>
  <c r="SR247" i="14"/>
  <c r="SQ247" i="14"/>
  <c r="SG247" i="14"/>
  <c r="SE247" i="14"/>
  <c r="RV247" i="14"/>
  <c r="RT247" i="14"/>
  <c r="RS247" i="14"/>
  <c r="RI247" i="14"/>
  <c r="RG247" i="14"/>
  <c r="QX247" i="14"/>
  <c r="QV247" i="14"/>
  <c r="QU247" i="14"/>
  <c r="QK247" i="14"/>
  <c r="QI247" i="14"/>
  <c r="PZ247" i="14"/>
  <c r="PX247" i="14"/>
  <c r="PW247" i="14"/>
  <c r="PM247" i="14"/>
  <c r="PK247" i="14"/>
  <c r="PB247" i="14"/>
  <c r="OZ247" i="14"/>
  <c r="OY247" i="14"/>
  <c r="OO247" i="14"/>
  <c r="OM247" i="14"/>
  <c r="OD247" i="14"/>
  <c r="OB247" i="14"/>
  <c r="OA247" i="14"/>
  <c r="NQ247" i="14"/>
  <c r="NO247" i="14"/>
  <c r="NF247" i="14"/>
  <c r="ND247" i="14"/>
  <c r="NC247" i="14"/>
  <c r="MS247" i="14"/>
  <c r="MQ247" i="14"/>
  <c r="MH247" i="14"/>
  <c r="MF247" i="14"/>
  <c r="ME247" i="14"/>
  <c r="LU247" i="14"/>
  <c r="LS247" i="14"/>
  <c r="LJ247" i="14"/>
  <c r="LH247" i="14"/>
  <c r="LG247" i="14"/>
  <c r="KW247" i="14"/>
  <c r="KU247" i="14"/>
  <c r="KL247" i="14"/>
  <c r="KJ247" i="14"/>
  <c r="KI247" i="14"/>
  <c r="JY247" i="14"/>
  <c r="JW247" i="14"/>
  <c r="JN247" i="14"/>
  <c r="JL247" i="14"/>
  <c r="JK247" i="14"/>
  <c r="JA247" i="14"/>
  <c r="IY247" i="14"/>
  <c r="IP247" i="14"/>
  <c r="IN247" i="14"/>
  <c r="IM247" i="14"/>
  <c r="IC247" i="14"/>
  <c r="IA247" i="14"/>
  <c r="HR247" i="14"/>
  <c r="HP247" i="14"/>
  <c r="HO247" i="14"/>
  <c r="HE247" i="14"/>
  <c r="HC247" i="14"/>
  <c r="GT247" i="14"/>
  <c r="GR247" i="14"/>
  <c r="GQ247" i="14"/>
  <c r="GG247" i="14"/>
  <c r="GE247" i="14"/>
  <c r="FV247" i="14"/>
  <c r="FT247" i="14"/>
  <c r="FS247" i="14"/>
  <c r="FI247" i="14"/>
  <c r="FG247" i="14"/>
  <c r="EX247" i="14"/>
  <c r="EV247" i="14"/>
  <c r="EU247" i="14"/>
  <c r="EK247" i="14"/>
  <c r="EI247" i="14"/>
  <c r="DZ247" i="14"/>
  <c r="DX247" i="14"/>
  <c r="DW247" i="14"/>
  <c r="DM247" i="14"/>
  <c r="DK247" i="14"/>
  <c r="DB247" i="14"/>
  <c r="CZ247" i="14"/>
  <c r="CY247" i="14"/>
  <c r="CO247" i="14"/>
  <c r="CM247" i="14"/>
  <c r="CD247" i="14"/>
  <c r="CB247" i="14"/>
  <c r="CA247" i="14"/>
  <c r="BQ247" i="14"/>
  <c r="BO247" i="14"/>
  <c r="BF247" i="14"/>
  <c r="BD247" i="14"/>
  <c r="BC247" i="14"/>
  <c r="AS247" i="14"/>
  <c r="AQ247" i="14"/>
  <c r="AH247" i="14"/>
  <c r="AF247" i="14"/>
  <c r="AE247" i="14"/>
  <c r="S247" i="14"/>
  <c r="J247" i="14"/>
  <c r="SR246" i="14"/>
  <c r="SQ246" i="14"/>
  <c r="SG246" i="14"/>
  <c r="SE246" i="14"/>
  <c r="RV246" i="14"/>
  <c r="RT246" i="14"/>
  <c r="RS246" i="14"/>
  <c r="RI246" i="14"/>
  <c r="RG246" i="14"/>
  <c r="QX246" i="14"/>
  <c r="QV246" i="14"/>
  <c r="QU246" i="14"/>
  <c r="QK246" i="14"/>
  <c r="QI246" i="14"/>
  <c r="PZ246" i="14"/>
  <c r="PX246" i="14"/>
  <c r="PW246" i="14"/>
  <c r="PM246" i="14"/>
  <c r="PK246" i="14"/>
  <c r="PB246" i="14"/>
  <c r="OZ246" i="14"/>
  <c r="OY246" i="14"/>
  <c r="OO246" i="14"/>
  <c r="OM246" i="14"/>
  <c r="OD246" i="14"/>
  <c r="OB246" i="14"/>
  <c r="OA246" i="14"/>
  <c r="NQ246" i="14"/>
  <c r="NO246" i="14"/>
  <c r="NF246" i="14"/>
  <c r="ND246" i="14"/>
  <c r="NC246" i="14"/>
  <c r="MS246" i="14"/>
  <c r="MQ246" i="14"/>
  <c r="MH246" i="14"/>
  <c r="MF246" i="14"/>
  <c r="ME246" i="14"/>
  <c r="LU246" i="14"/>
  <c r="LS246" i="14"/>
  <c r="LJ246" i="14"/>
  <c r="LH246" i="14"/>
  <c r="LG246" i="14"/>
  <c r="KW246" i="14"/>
  <c r="KU246" i="14"/>
  <c r="KL246" i="14"/>
  <c r="KJ246" i="14"/>
  <c r="KI246" i="14"/>
  <c r="JY246" i="14"/>
  <c r="JW246" i="14"/>
  <c r="JN246" i="14"/>
  <c r="JL246" i="14"/>
  <c r="JK246" i="14"/>
  <c r="JA246" i="14"/>
  <c r="IY246" i="14"/>
  <c r="IP246" i="14"/>
  <c r="IN246" i="14"/>
  <c r="IM246" i="14"/>
  <c r="IC246" i="14"/>
  <c r="IA246" i="14"/>
  <c r="HR246" i="14"/>
  <c r="HP246" i="14"/>
  <c r="HO246" i="14"/>
  <c r="HE246" i="14"/>
  <c r="HC246" i="14"/>
  <c r="GT246" i="14"/>
  <c r="GR246" i="14"/>
  <c r="GQ246" i="14"/>
  <c r="GG246" i="14"/>
  <c r="GE246" i="14"/>
  <c r="FV246" i="14"/>
  <c r="FT246" i="14"/>
  <c r="FS246" i="14"/>
  <c r="FI246" i="14"/>
  <c r="FG246" i="14"/>
  <c r="EX246" i="14"/>
  <c r="EV246" i="14"/>
  <c r="EU246" i="14"/>
  <c r="EK246" i="14"/>
  <c r="EI246" i="14"/>
  <c r="DZ246" i="14"/>
  <c r="DX246" i="14"/>
  <c r="DW246" i="14"/>
  <c r="DM246" i="14"/>
  <c r="DK246" i="14"/>
  <c r="DB246" i="14"/>
  <c r="CZ246" i="14"/>
  <c r="CY246" i="14"/>
  <c r="CO246" i="14"/>
  <c r="CM246" i="14"/>
  <c r="CD246" i="14"/>
  <c r="CB246" i="14"/>
  <c r="CA246" i="14"/>
  <c r="BQ246" i="14"/>
  <c r="BO246" i="14"/>
  <c r="BF246" i="14"/>
  <c r="BD246" i="14"/>
  <c r="BC246" i="14"/>
  <c r="AS246" i="14"/>
  <c r="AQ246" i="14"/>
  <c r="AH246" i="14"/>
  <c r="AF246" i="14"/>
  <c r="AE246" i="14"/>
  <c r="S246" i="14"/>
  <c r="J246" i="14"/>
  <c r="SR245" i="14"/>
  <c r="SQ245" i="14"/>
  <c r="SG245" i="14"/>
  <c r="SE245" i="14"/>
  <c r="RV245" i="14"/>
  <c r="RT245" i="14"/>
  <c r="RS245" i="14"/>
  <c r="RI245" i="14"/>
  <c r="RG245" i="14"/>
  <c r="QX245" i="14"/>
  <c r="QV245" i="14"/>
  <c r="QU245" i="14"/>
  <c r="QK245" i="14"/>
  <c r="QI245" i="14"/>
  <c r="PZ245" i="14"/>
  <c r="PX245" i="14"/>
  <c r="PW245" i="14"/>
  <c r="PM245" i="14"/>
  <c r="PK245" i="14"/>
  <c r="PB245" i="14"/>
  <c r="OZ245" i="14"/>
  <c r="OY245" i="14"/>
  <c r="OO245" i="14"/>
  <c r="OM245" i="14"/>
  <c r="OD245" i="14"/>
  <c r="OB245" i="14"/>
  <c r="OA245" i="14"/>
  <c r="NQ245" i="14"/>
  <c r="NO245" i="14"/>
  <c r="NF245" i="14"/>
  <c r="ND245" i="14"/>
  <c r="NC245" i="14"/>
  <c r="MS245" i="14"/>
  <c r="MQ245" i="14"/>
  <c r="MH245" i="14"/>
  <c r="MF245" i="14"/>
  <c r="ME245" i="14"/>
  <c r="LU245" i="14"/>
  <c r="LS245" i="14"/>
  <c r="LJ245" i="14"/>
  <c r="LH245" i="14"/>
  <c r="LG245" i="14"/>
  <c r="KW245" i="14"/>
  <c r="KU245" i="14"/>
  <c r="KL245" i="14"/>
  <c r="KJ245" i="14"/>
  <c r="KI245" i="14"/>
  <c r="JY245" i="14"/>
  <c r="JW245" i="14"/>
  <c r="JN245" i="14"/>
  <c r="JL245" i="14"/>
  <c r="JK245" i="14"/>
  <c r="JA245" i="14"/>
  <c r="IY245" i="14"/>
  <c r="IP245" i="14"/>
  <c r="IN245" i="14"/>
  <c r="IM245" i="14"/>
  <c r="IC245" i="14"/>
  <c r="IA245" i="14"/>
  <c r="HR245" i="14"/>
  <c r="HP245" i="14"/>
  <c r="HO245" i="14"/>
  <c r="HE245" i="14"/>
  <c r="HC245" i="14"/>
  <c r="GT245" i="14"/>
  <c r="GR245" i="14"/>
  <c r="GQ245" i="14"/>
  <c r="GG245" i="14"/>
  <c r="GE245" i="14"/>
  <c r="FV245" i="14"/>
  <c r="FT245" i="14"/>
  <c r="FS245" i="14"/>
  <c r="FI245" i="14"/>
  <c r="FG245" i="14"/>
  <c r="EX245" i="14"/>
  <c r="EV245" i="14"/>
  <c r="EU245" i="14"/>
  <c r="EK245" i="14"/>
  <c r="EI245" i="14"/>
  <c r="DZ245" i="14"/>
  <c r="DX245" i="14"/>
  <c r="DW245" i="14"/>
  <c r="DM245" i="14"/>
  <c r="DK245" i="14"/>
  <c r="DB245" i="14"/>
  <c r="CZ245" i="14"/>
  <c r="CY245" i="14"/>
  <c r="CO245" i="14"/>
  <c r="CM245" i="14"/>
  <c r="CD245" i="14"/>
  <c r="CB245" i="14"/>
  <c r="CA245" i="14"/>
  <c r="BQ245" i="14"/>
  <c r="BO245" i="14"/>
  <c r="BF245" i="14"/>
  <c r="BD245" i="14"/>
  <c r="BC245" i="14"/>
  <c r="AS245" i="14"/>
  <c r="AQ245" i="14"/>
  <c r="AH245" i="14"/>
  <c r="AF245" i="14"/>
  <c r="AE245" i="14"/>
  <c r="S245" i="14"/>
  <c r="J245" i="14"/>
  <c r="SR244" i="14"/>
  <c r="SQ244" i="14"/>
  <c r="SG244" i="14"/>
  <c r="SE244" i="14"/>
  <c r="RV244" i="14"/>
  <c r="RT244" i="14"/>
  <c r="RS244" i="14"/>
  <c r="RI244" i="14"/>
  <c r="RG244" i="14"/>
  <c r="QX244" i="14"/>
  <c r="QV244" i="14"/>
  <c r="QU244" i="14"/>
  <c r="QK244" i="14"/>
  <c r="QI244" i="14"/>
  <c r="PZ244" i="14"/>
  <c r="PX244" i="14"/>
  <c r="PW244" i="14"/>
  <c r="PM244" i="14"/>
  <c r="PK244" i="14"/>
  <c r="PB244" i="14"/>
  <c r="OZ244" i="14"/>
  <c r="OY244" i="14"/>
  <c r="OO244" i="14"/>
  <c r="OM244" i="14"/>
  <c r="OD244" i="14"/>
  <c r="OB244" i="14"/>
  <c r="OA244" i="14"/>
  <c r="NQ244" i="14"/>
  <c r="NO244" i="14"/>
  <c r="NF244" i="14"/>
  <c r="ND244" i="14"/>
  <c r="NC244" i="14"/>
  <c r="MS244" i="14"/>
  <c r="MQ244" i="14"/>
  <c r="MH244" i="14"/>
  <c r="MF244" i="14"/>
  <c r="ME244" i="14"/>
  <c r="LU244" i="14"/>
  <c r="LS244" i="14"/>
  <c r="LJ244" i="14"/>
  <c r="LH244" i="14"/>
  <c r="LG244" i="14"/>
  <c r="KW244" i="14"/>
  <c r="KU244" i="14"/>
  <c r="KL244" i="14"/>
  <c r="KJ244" i="14"/>
  <c r="KI244" i="14"/>
  <c r="JY244" i="14"/>
  <c r="JW244" i="14"/>
  <c r="JN244" i="14"/>
  <c r="JL244" i="14"/>
  <c r="JK244" i="14"/>
  <c r="JA244" i="14"/>
  <c r="IY244" i="14"/>
  <c r="IP244" i="14"/>
  <c r="IN244" i="14"/>
  <c r="IM244" i="14"/>
  <c r="IC244" i="14"/>
  <c r="IA244" i="14"/>
  <c r="HR244" i="14"/>
  <c r="HP244" i="14"/>
  <c r="HO244" i="14"/>
  <c r="HE244" i="14"/>
  <c r="HC244" i="14"/>
  <c r="GT244" i="14"/>
  <c r="GR244" i="14"/>
  <c r="GQ244" i="14"/>
  <c r="GG244" i="14"/>
  <c r="GE244" i="14"/>
  <c r="FV244" i="14"/>
  <c r="FT244" i="14"/>
  <c r="FS244" i="14"/>
  <c r="FI244" i="14"/>
  <c r="FG244" i="14"/>
  <c r="EX244" i="14"/>
  <c r="EV244" i="14"/>
  <c r="EU244" i="14"/>
  <c r="EK244" i="14"/>
  <c r="EI244" i="14"/>
  <c r="DZ244" i="14"/>
  <c r="DX244" i="14"/>
  <c r="DW244" i="14"/>
  <c r="DM244" i="14"/>
  <c r="DK244" i="14"/>
  <c r="DB244" i="14"/>
  <c r="CZ244" i="14"/>
  <c r="CY244" i="14"/>
  <c r="CO244" i="14"/>
  <c r="CM244" i="14"/>
  <c r="CD244" i="14"/>
  <c r="CB244" i="14"/>
  <c r="CA244" i="14"/>
  <c r="BQ244" i="14"/>
  <c r="BO244" i="14"/>
  <c r="BF244" i="14"/>
  <c r="BD244" i="14"/>
  <c r="BC244" i="14"/>
  <c r="AS244" i="14"/>
  <c r="AQ244" i="14"/>
  <c r="AH244" i="14"/>
  <c r="AF244" i="14"/>
  <c r="AE244" i="14"/>
  <c r="S244" i="14"/>
  <c r="J244" i="14"/>
  <c r="SR243" i="14"/>
  <c r="SQ243" i="14"/>
  <c r="SG243" i="14"/>
  <c r="SE243" i="14"/>
  <c r="RV243" i="14"/>
  <c r="RT243" i="14"/>
  <c r="RS243" i="14"/>
  <c r="RI243" i="14"/>
  <c r="RG243" i="14"/>
  <c r="QX243" i="14"/>
  <c r="QV243" i="14"/>
  <c r="QU243" i="14"/>
  <c r="QK243" i="14"/>
  <c r="QI243" i="14"/>
  <c r="PZ243" i="14"/>
  <c r="PX243" i="14"/>
  <c r="PW243" i="14"/>
  <c r="PM243" i="14"/>
  <c r="PK243" i="14"/>
  <c r="PB243" i="14"/>
  <c r="OZ243" i="14"/>
  <c r="OY243" i="14"/>
  <c r="OO243" i="14"/>
  <c r="OM243" i="14"/>
  <c r="OD243" i="14"/>
  <c r="OB243" i="14"/>
  <c r="OA243" i="14"/>
  <c r="NQ243" i="14"/>
  <c r="NO243" i="14"/>
  <c r="NF243" i="14"/>
  <c r="ND243" i="14"/>
  <c r="NC243" i="14"/>
  <c r="MS243" i="14"/>
  <c r="MQ243" i="14"/>
  <c r="MH243" i="14"/>
  <c r="MF243" i="14"/>
  <c r="ME243" i="14"/>
  <c r="LU243" i="14"/>
  <c r="LS243" i="14"/>
  <c r="LJ243" i="14"/>
  <c r="LH243" i="14"/>
  <c r="LG243" i="14"/>
  <c r="KW243" i="14"/>
  <c r="KU243" i="14"/>
  <c r="KL243" i="14"/>
  <c r="KJ243" i="14"/>
  <c r="KI243" i="14"/>
  <c r="JY243" i="14"/>
  <c r="JW243" i="14"/>
  <c r="JN243" i="14"/>
  <c r="JL243" i="14"/>
  <c r="JK243" i="14"/>
  <c r="JA243" i="14"/>
  <c r="IY243" i="14"/>
  <c r="IP243" i="14"/>
  <c r="IN243" i="14"/>
  <c r="IM243" i="14"/>
  <c r="IC243" i="14"/>
  <c r="IA243" i="14"/>
  <c r="HR243" i="14"/>
  <c r="HP243" i="14"/>
  <c r="HO243" i="14"/>
  <c r="HE243" i="14"/>
  <c r="HC243" i="14"/>
  <c r="GT243" i="14"/>
  <c r="GR243" i="14"/>
  <c r="GQ243" i="14"/>
  <c r="GG243" i="14"/>
  <c r="GE243" i="14"/>
  <c r="FV243" i="14"/>
  <c r="FT243" i="14"/>
  <c r="FS243" i="14"/>
  <c r="FI243" i="14"/>
  <c r="FG243" i="14"/>
  <c r="EX243" i="14"/>
  <c r="EV243" i="14"/>
  <c r="EU243" i="14"/>
  <c r="EK243" i="14"/>
  <c r="EI243" i="14"/>
  <c r="DZ243" i="14"/>
  <c r="DX243" i="14"/>
  <c r="DW243" i="14"/>
  <c r="DM243" i="14"/>
  <c r="DK243" i="14"/>
  <c r="DB243" i="14"/>
  <c r="CZ243" i="14"/>
  <c r="CY243" i="14"/>
  <c r="CO243" i="14"/>
  <c r="CM243" i="14"/>
  <c r="CD243" i="14"/>
  <c r="CB243" i="14"/>
  <c r="CA243" i="14"/>
  <c r="BQ243" i="14"/>
  <c r="BO243" i="14"/>
  <c r="BF243" i="14"/>
  <c r="BD243" i="14"/>
  <c r="BC243" i="14"/>
  <c r="AS243" i="14"/>
  <c r="AQ243" i="14"/>
  <c r="AH243" i="14"/>
  <c r="AF243" i="14"/>
  <c r="AE243" i="14"/>
  <c r="S243" i="14"/>
  <c r="J243" i="14"/>
  <c r="SR242" i="14"/>
  <c r="SQ242" i="14"/>
  <c r="SG242" i="14"/>
  <c r="SE242" i="14"/>
  <c r="RV242" i="14"/>
  <c r="RT242" i="14"/>
  <c r="RS242" i="14"/>
  <c r="RI242" i="14"/>
  <c r="RG242" i="14"/>
  <c r="QX242" i="14"/>
  <c r="QV242" i="14"/>
  <c r="QU242" i="14"/>
  <c r="QK242" i="14"/>
  <c r="QI242" i="14"/>
  <c r="PZ242" i="14"/>
  <c r="PX242" i="14"/>
  <c r="PW242" i="14"/>
  <c r="PM242" i="14"/>
  <c r="PK242" i="14"/>
  <c r="PB242" i="14"/>
  <c r="OZ242" i="14"/>
  <c r="OY242" i="14"/>
  <c r="OO242" i="14"/>
  <c r="OM242" i="14"/>
  <c r="OD242" i="14"/>
  <c r="OB242" i="14"/>
  <c r="OA242" i="14"/>
  <c r="NQ242" i="14"/>
  <c r="NO242" i="14"/>
  <c r="NF242" i="14"/>
  <c r="ND242" i="14"/>
  <c r="NC242" i="14"/>
  <c r="MS242" i="14"/>
  <c r="MQ242" i="14"/>
  <c r="MH242" i="14"/>
  <c r="MF242" i="14"/>
  <c r="ME242" i="14"/>
  <c r="LU242" i="14"/>
  <c r="LS242" i="14"/>
  <c r="LJ242" i="14"/>
  <c r="LH242" i="14"/>
  <c r="LG242" i="14"/>
  <c r="KW242" i="14"/>
  <c r="KU242" i="14"/>
  <c r="KL242" i="14"/>
  <c r="KJ242" i="14"/>
  <c r="KI242" i="14"/>
  <c r="JY242" i="14"/>
  <c r="JW242" i="14"/>
  <c r="JN242" i="14"/>
  <c r="JL242" i="14"/>
  <c r="JK242" i="14"/>
  <c r="JA242" i="14"/>
  <c r="IY242" i="14"/>
  <c r="IP242" i="14"/>
  <c r="IN242" i="14"/>
  <c r="IM242" i="14"/>
  <c r="IC242" i="14"/>
  <c r="IA242" i="14"/>
  <c r="HR242" i="14"/>
  <c r="HP242" i="14"/>
  <c r="HO242" i="14"/>
  <c r="HE242" i="14"/>
  <c r="HC242" i="14"/>
  <c r="GT242" i="14"/>
  <c r="GR242" i="14"/>
  <c r="GQ242" i="14"/>
  <c r="GG242" i="14"/>
  <c r="GE242" i="14"/>
  <c r="FV242" i="14"/>
  <c r="FT242" i="14"/>
  <c r="FS242" i="14"/>
  <c r="FI242" i="14"/>
  <c r="FG242" i="14"/>
  <c r="EX242" i="14"/>
  <c r="EV242" i="14"/>
  <c r="EU242" i="14"/>
  <c r="EK242" i="14"/>
  <c r="EI242" i="14"/>
  <c r="DZ242" i="14"/>
  <c r="DX242" i="14"/>
  <c r="DW242" i="14"/>
  <c r="DM242" i="14"/>
  <c r="DK242" i="14"/>
  <c r="DB242" i="14"/>
  <c r="CZ242" i="14"/>
  <c r="CY242" i="14"/>
  <c r="CO242" i="14"/>
  <c r="CM242" i="14"/>
  <c r="CD242" i="14"/>
  <c r="CB242" i="14"/>
  <c r="CA242" i="14"/>
  <c r="BQ242" i="14"/>
  <c r="BO242" i="14"/>
  <c r="BF242" i="14"/>
  <c r="BD242" i="14"/>
  <c r="BC242" i="14"/>
  <c r="AS242" i="14"/>
  <c r="AQ242" i="14"/>
  <c r="AH242" i="14"/>
  <c r="AF242" i="14"/>
  <c r="AE242" i="14"/>
  <c r="S242" i="14"/>
  <c r="J242" i="14"/>
  <c r="SR241" i="14"/>
  <c r="SQ241" i="14"/>
  <c r="SG241" i="14"/>
  <c r="SE241" i="14"/>
  <c r="RV241" i="14"/>
  <c r="RT241" i="14"/>
  <c r="RS241" i="14"/>
  <c r="RI241" i="14"/>
  <c r="RG241" i="14"/>
  <c r="QX241" i="14"/>
  <c r="QV241" i="14"/>
  <c r="QU241" i="14"/>
  <c r="QK241" i="14"/>
  <c r="QI241" i="14"/>
  <c r="PZ241" i="14"/>
  <c r="PX241" i="14"/>
  <c r="PW241" i="14"/>
  <c r="PM241" i="14"/>
  <c r="PK241" i="14"/>
  <c r="PB241" i="14"/>
  <c r="OZ241" i="14"/>
  <c r="OY241" i="14"/>
  <c r="OO241" i="14"/>
  <c r="OM241" i="14"/>
  <c r="OD241" i="14"/>
  <c r="OB241" i="14"/>
  <c r="OA241" i="14"/>
  <c r="NQ241" i="14"/>
  <c r="NO241" i="14"/>
  <c r="NF241" i="14"/>
  <c r="ND241" i="14"/>
  <c r="NC241" i="14"/>
  <c r="MS241" i="14"/>
  <c r="MQ241" i="14"/>
  <c r="MH241" i="14"/>
  <c r="MF241" i="14"/>
  <c r="ME241" i="14"/>
  <c r="LU241" i="14"/>
  <c r="LS241" i="14"/>
  <c r="LJ241" i="14"/>
  <c r="LH241" i="14"/>
  <c r="LG241" i="14"/>
  <c r="KW241" i="14"/>
  <c r="KU241" i="14"/>
  <c r="KL241" i="14"/>
  <c r="KJ241" i="14"/>
  <c r="KI241" i="14"/>
  <c r="JY241" i="14"/>
  <c r="JW241" i="14"/>
  <c r="JN241" i="14"/>
  <c r="JL241" i="14"/>
  <c r="JK241" i="14"/>
  <c r="JA241" i="14"/>
  <c r="IY241" i="14"/>
  <c r="IP241" i="14"/>
  <c r="IN241" i="14"/>
  <c r="IM241" i="14"/>
  <c r="IC241" i="14"/>
  <c r="IA241" i="14"/>
  <c r="HR241" i="14"/>
  <c r="HP241" i="14"/>
  <c r="HO241" i="14"/>
  <c r="HE241" i="14"/>
  <c r="HC241" i="14"/>
  <c r="GT241" i="14"/>
  <c r="GR241" i="14"/>
  <c r="GQ241" i="14"/>
  <c r="GG241" i="14"/>
  <c r="GE241" i="14"/>
  <c r="FV241" i="14"/>
  <c r="FT241" i="14"/>
  <c r="FS241" i="14"/>
  <c r="FI241" i="14"/>
  <c r="FG241" i="14"/>
  <c r="EX241" i="14"/>
  <c r="EV241" i="14"/>
  <c r="EU241" i="14"/>
  <c r="EK241" i="14"/>
  <c r="EI241" i="14"/>
  <c r="DZ241" i="14"/>
  <c r="DX241" i="14"/>
  <c r="DW241" i="14"/>
  <c r="DM241" i="14"/>
  <c r="DK241" i="14"/>
  <c r="DB241" i="14"/>
  <c r="CZ241" i="14"/>
  <c r="CY241" i="14"/>
  <c r="CO241" i="14"/>
  <c r="CM241" i="14"/>
  <c r="CD241" i="14"/>
  <c r="CB241" i="14"/>
  <c r="CA241" i="14"/>
  <c r="BQ241" i="14"/>
  <c r="BO241" i="14"/>
  <c r="BF241" i="14"/>
  <c r="BD241" i="14"/>
  <c r="BC241" i="14"/>
  <c r="AS241" i="14"/>
  <c r="AQ241" i="14"/>
  <c r="AH241" i="14"/>
  <c r="AF241" i="14"/>
  <c r="AE241" i="14"/>
  <c r="S241" i="14"/>
  <c r="J241" i="14"/>
  <c r="SR240" i="14"/>
  <c r="SQ240" i="14"/>
  <c r="SG240" i="14"/>
  <c r="SE240" i="14"/>
  <c r="RV240" i="14"/>
  <c r="RT240" i="14"/>
  <c r="RS240" i="14"/>
  <c r="RI240" i="14"/>
  <c r="RG240" i="14"/>
  <c r="QX240" i="14"/>
  <c r="QV240" i="14"/>
  <c r="QU240" i="14"/>
  <c r="QK240" i="14"/>
  <c r="QI240" i="14"/>
  <c r="PZ240" i="14"/>
  <c r="PX240" i="14"/>
  <c r="PW240" i="14"/>
  <c r="PM240" i="14"/>
  <c r="PK240" i="14"/>
  <c r="PB240" i="14"/>
  <c r="OZ240" i="14"/>
  <c r="OY240" i="14"/>
  <c r="OO240" i="14"/>
  <c r="OM240" i="14"/>
  <c r="OD240" i="14"/>
  <c r="OB240" i="14"/>
  <c r="OA240" i="14"/>
  <c r="NQ240" i="14"/>
  <c r="NO240" i="14"/>
  <c r="NF240" i="14"/>
  <c r="ND240" i="14"/>
  <c r="NC240" i="14"/>
  <c r="MS240" i="14"/>
  <c r="MQ240" i="14"/>
  <c r="MH240" i="14"/>
  <c r="MF240" i="14"/>
  <c r="ME240" i="14"/>
  <c r="LU240" i="14"/>
  <c r="LS240" i="14"/>
  <c r="LJ240" i="14"/>
  <c r="LH240" i="14"/>
  <c r="LG240" i="14"/>
  <c r="KW240" i="14"/>
  <c r="KU240" i="14"/>
  <c r="KL240" i="14"/>
  <c r="KJ240" i="14"/>
  <c r="KI240" i="14"/>
  <c r="JY240" i="14"/>
  <c r="JW240" i="14"/>
  <c r="JN240" i="14"/>
  <c r="JL240" i="14"/>
  <c r="JK240" i="14"/>
  <c r="JA240" i="14"/>
  <c r="IY240" i="14"/>
  <c r="IP240" i="14"/>
  <c r="IN240" i="14"/>
  <c r="IM240" i="14"/>
  <c r="IC240" i="14"/>
  <c r="IA240" i="14"/>
  <c r="HR240" i="14"/>
  <c r="HP240" i="14"/>
  <c r="HO240" i="14"/>
  <c r="HE240" i="14"/>
  <c r="HC240" i="14"/>
  <c r="GT240" i="14"/>
  <c r="GR240" i="14"/>
  <c r="GQ240" i="14"/>
  <c r="GG240" i="14"/>
  <c r="GE240" i="14"/>
  <c r="FV240" i="14"/>
  <c r="FT240" i="14"/>
  <c r="FS240" i="14"/>
  <c r="FI240" i="14"/>
  <c r="FG240" i="14"/>
  <c r="EX240" i="14"/>
  <c r="EV240" i="14"/>
  <c r="EU240" i="14"/>
  <c r="EK240" i="14"/>
  <c r="EI240" i="14"/>
  <c r="DZ240" i="14"/>
  <c r="DX240" i="14"/>
  <c r="DW240" i="14"/>
  <c r="DM240" i="14"/>
  <c r="DK240" i="14"/>
  <c r="DB240" i="14"/>
  <c r="CZ240" i="14"/>
  <c r="CY240" i="14"/>
  <c r="CO240" i="14"/>
  <c r="CM240" i="14"/>
  <c r="CD240" i="14"/>
  <c r="CB240" i="14"/>
  <c r="CA240" i="14"/>
  <c r="BQ240" i="14"/>
  <c r="BO240" i="14"/>
  <c r="BF240" i="14"/>
  <c r="BD240" i="14"/>
  <c r="BC240" i="14"/>
  <c r="AS240" i="14"/>
  <c r="AQ240" i="14"/>
  <c r="AH240" i="14"/>
  <c r="AF240" i="14"/>
  <c r="AE240" i="14"/>
  <c r="S240" i="14"/>
  <c r="J240" i="14"/>
  <c r="SR239" i="14"/>
  <c r="SQ239" i="14"/>
  <c r="SG239" i="14"/>
  <c r="SE239" i="14"/>
  <c r="RV239" i="14"/>
  <c r="RT239" i="14"/>
  <c r="RS239" i="14"/>
  <c r="RI239" i="14"/>
  <c r="RG239" i="14"/>
  <c r="QX239" i="14"/>
  <c r="QV239" i="14"/>
  <c r="QU239" i="14"/>
  <c r="QK239" i="14"/>
  <c r="QI239" i="14"/>
  <c r="PZ239" i="14"/>
  <c r="PX239" i="14"/>
  <c r="PW239" i="14"/>
  <c r="PM239" i="14"/>
  <c r="PK239" i="14"/>
  <c r="PB239" i="14"/>
  <c r="OZ239" i="14"/>
  <c r="OY239" i="14"/>
  <c r="OO239" i="14"/>
  <c r="OM239" i="14"/>
  <c r="OD239" i="14"/>
  <c r="OB239" i="14"/>
  <c r="OA239" i="14"/>
  <c r="NQ239" i="14"/>
  <c r="NO239" i="14"/>
  <c r="NF239" i="14"/>
  <c r="ND239" i="14"/>
  <c r="NC239" i="14"/>
  <c r="MS239" i="14"/>
  <c r="MQ239" i="14"/>
  <c r="MH239" i="14"/>
  <c r="MF239" i="14"/>
  <c r="ME239" i="14"/>
  <c r="LU239" i="14"/>
  <c r="LS239" i="14"/>
  <c r="LJ239" i="14"/>
  <c r="LH239" i="14"/>
  <c r="LG239" i="14"/>
  <c r="KW239" i="14"/>
  <c r="KU239" i="14"/>
  <c r="KL239" i="14"/>
  <c r="KJ239" i="14"/>
  <c r="KI239" i="14"/>
  <c r="JY239" i="14"/>
  <c r="JW239" i="14"/>
  <c r="JN239" i="14"/>
  <c r="JL239" i="14"/>
  <c r="JK239" i="14"/>
  <c r="JA239" i="14"/>
  <c r="IY239" i="14"/>
  <c r="IP239" i="14"/>
  <c r="IN239" i="14"/>
  <c r="IM239" i="14"/>
  <c r="IC239" i="14"/>
  <c r="IA239" i="14"/>
  <c r="HR239" i="14"/>
  <c r="HP239" i="14"/>
  <c r="HO239" i="14"/>
  <c r="HE239" i="14"/>
  <c r="HC239" i="14"/>
  <c r="GT239" i="14"/>
  <c r="GR239" i="14"/>
  <c r="GQ239" i="14"/>
  <c r="GG239" i="14"/>
  <c r="GE239" i="14"/>
  <c r="FV239" i="14"/>
  <c r="FT239" i="14"/>
  <c r="FS239" i="14"/>
  <c r="FI239" i="14"/>
  <c r="FG239" i="14"/>
  <c r="EX239" i="14"/>
  <c r="EV239" i="14"/>
  <c r="EU239" i="14"/>
  <c r="EK239" i="14"/>
  <c r="EI239" i="14"/>
  <c r="DZ239" i="14"/>
  <c r="DX239" i="14"/>
  <c r="DW239" i="14"/>
  <c r="DM239" i="14"/>
  <c r="DK239" i="14"/>
  <c r="DB239" i="14"/>
  <c r="CZ239" i="14"/>
  <c r="CY239" i="14"/>
  <c r="CO239" i="14"/>
  <c r="CM239" i="14"/>
  <c r="CD239" i="14"/>
  <c r="CB239" i="14"/>
  <c r="CA239" i="14"/>
  <c r="BQ239" i="14"/>
  <c r="BO239" i="14"/>
  <c r="BF239" i="14"/>
  <c r="BD239" i="14"/>
  <c r="BC239" i="14"/>
  <c r="AS239" i="14"/>
  <c r="AQ239" i="14"/>
  <c r="AH239" i="14"/>
  <c r="AF239" i="14"/>
  <c r="AE239" i="14"/>
  <c r="S239" i="14"/>
  <c r="J239" i="14"/>
  <c r="SR238" i="14"/>
  <c r="SQ238" i="14"/>
  <c r="SG238" i="14"/>
  <c r="SE238" i="14"/>
  <c r="RV238" i="14"/>
  <c r="RT238" i="14"/>
  <c r="RS238" i="14"/>
  <c r="RI238" i="14"/>
  <c r="RG238" i="14"/>
  <c r="QX238" i="14"/>
  <c r="QV238" i="14"/>
  <c r="QU238" i="14"/>
  <c r="QK238" i="14"/>
  <c r="QI238" i="14"/>
  <c r="PZ238" i="14"/>
  <c r="PX238" i="14"/>
  <c r="PW238" i="14"/>
  <c r="PM238" i="14"/>
  <c r="PK238" i="14"/>
  <c r="PB238" i="14"/>
  <c r="OZ238" i="14"/>
  <c r="OY238" i="14"/>
  <c r="OO238" i="14"/>
  <c r="OM238" i="14"/>
  <c r="OD238" i="14"/>
  <c r="OB238" i="14"/>
  <c r="OA238" i="14"/>
  <c r="NQ238" i="14"/>
  <c r="NO238" i="14"/>
  <c r="NF238" i="14"/>
  <c r="ND238" i="14"/>
  <c r="NC238" i="14"/>
  <c r="MS238" i="14"/>
  <c r="MQ238" i="14"/>
  <c r="MH238" i="14"/>
  <c r="MF238" i="14"/>
  <c r="ME238" i="14"/>
  <c r="LU238" i="14"/>
  <c r="LS238" i="14"/>
  <c r="LJ238" i="14"/>
  <c r="LH238" i="14"/>
  <c r="LG238" i="14"/>
  <c r="KW238" i="14"/>
  <c r="KU238" i="14"/>
  <c r="KL238" i="14"/>
  <c r="KJ238" i="14"/>
  <c r="KI238" i="14"/>
  <c r="JY238" i="14"/>
  <c r="JW238" i="14"/>
  <c r="JN238" i="14"/>
  <c r="JL238" i="14"/>
  <c r="JK238" i="14"/>
  <c r="JA238" i="14"/>
  <c r="IY238" i="14"/>
  <c r="IP238" i="14"/>
  <c r="IN238" i="14"/>
  <c r="IM238" i="14"/>
  <c r="IC238" i="14"/>
  <c r="IA238" i="14"/>
  <c r="HR238" i="14"/>
  <c r="HP238" i="14"/>
  <c r="HO238" i="14"/>
  <c r="HE238" i="14"/>
  <c r="HC238" i="14"/>
  <c r="GT238" i="14"/>
  <c r="GR238" i="14"/>
  <c r="GQ238" i="14"/>
  <c r="GG238" i="14"/>
  <c r="GE238" i="14"/>
  <c r="FV238" i="14"/>
  <c r="FT238" i="14"/>
  <c r="FS238" i="14"/>
  <c r="FI238" i="14"/>
  <c r="FG238" i="14"/>
  <c r="EX238" i="14"/>
  <c r="EV238" i="14"/>
  <c r="EU238" i="14"/>
  <c r="EK238" i="14"/>
  <c r="EI238" i="14"/>
  <c r="DZ238" i="14"/>
  <c r="DX238" i="14"/>
  <c r="DW238" i="14"/>
  <c r="DM238" i="14"/>
  <c r="DK238" i="14"/>
  <c r="DB238" i="14"/>
  <c r="CZ238" i="14"/>
  <c r="CY238" i="14"/>
  <c r="CO238" i="14"/>
  <c r="CM238" i="14"/>
  <c r="CD238" i="14"/>
  <c r="CB238" i="14"/>
  <c r="CA238" i="14"/>
  <c r="BQ238" i="14"/>
  <c r="BO238" i="14"/>
  <c r="BF238" i="14"/>
  <c r="BD238" i="14"/>
  <c r="BC238" i="14"/>
  <c r="AS238" i="14"/>
  <c r="AQ238" i="14"/>
  <c r="AH238" i="14"/>
  <c r="AF238" i="14"/>
  <c r="AE238" i="14"/>
  <c r="S238" i="14"/>
  <c r="J238" i="14"/>
  <c r="SR237" i="14"/>
  <c r="SQ237" i="14"/>
  <c r="SG237" i="14"/>
  <c r="SE237" i="14"/>
  <c r="RV237" i="14"/>
  <c r="RT237" i="14"/>
  <c r="RS237" i="14"/>
  <c r="RI237" i="14"/>
  <c r="RG237" i="14"/>
  <c r="QX237" i="14"/>
  <c r="QV237" i="14"/>
  <c r="QU237" i="14"/>
  <c r="QK237" i="14"/>
  <c r="QI237" i="14"/>
  <c r="PZ237" i="14"/>
  <c r="PX237" i="14"/>
  <c r="PW237" i="14"/>
  <c r="PM237" i="14"/>
  <c r="PK237" i="14"/>
  <c r="PB237" i="14"/>
  <c r="OZ237" i="14"/>
  <c r="OY237" i="14"/>
  <c r="OO237" i="14"/>
  <c r="OM237" i="14"/>
  <c r="OD237" i="14"/>
  <c r="OB237" i="14"/>
  <c r="OA237" i="14"/>
  <c r="NQ237" i="14"/>
  <c r="NO237" i="14"/>
  <c r="NF237" i="14"/>
  <c r="ND237" i="14"/>
  <c r="NC237" i="14"/>
  <c r="MS237" i="14"/>
  <c r="MQ237" i="14"/>
  <c r="MH237" i="14"/>
  <c r="MF237" i="14"/>
  <c r="ME237" i="14"/>
  <c r="LU237" i="14"/>
  <c r="LS237" i="14"/>
  <c r="LJ237" i="14"/>
  <c r="LH237" i="14"/>
  <c r="LG237" i="14"/>
  <c r="KW237" i="14"/>
  <c r="KU237" i="14"/>
  <c r="KL237" i="14"/>
  <c r="KJ237" i="14"/>
  <c r="KI237" i="14"/>
  <c r="JY237" i="14"/>
  <c r="JW237" i="14"/>
  <c r="JN237" i="14"/>
  <c r="JL237" i="14"/>
  <c r="JK237" i="14"/>
  <c r="JA237" i="14"/>
  <c r="IY237" i="14"/>
  <c r="IP237" i="14"/>
  <c r="IN237" i="14"/>
  <c r="IM237" i="14"/>
  <c r="IC237" i="14"/>
  <c r="IA237" i="14"/>
  <c r="HR237" i="14"/>
  <c r="HP237" i="14"/>
  <c r="HO237" i="14"/>
  <c r="HE237" i="14"/>
  <c r="HC237" i="14"/>
  <c r="GT237" i="14"/>
  <c r="GR237" i="14"/>
  <c r="GQ237" i="14"/>
  <c r="GG237" i="14"/>
  <c r="GE237" i="14"/>
  <c r="FV237" i="14"/>
  <c r="FT237" i="14"/>
  <c r="FS237" i="14"/>
  <c r="FI237" i="14"/>
  <c r="FG237" i="14"/>
  <c r="EX237" i="14"/>
  <c r="EV237" i="14"/>
  <c r="EU237" i="14"/>
  <c r="EK237" i="14"/>
  <c r="EI237" i="14"/>
  <c r="DZ237" i="14"/>
  <c r="DX237" i="14"/>
  <c r="DW237" i="14"/>
  <c r="DM237" i="14"/>
  <c r="DK237" i="14"/>
  <c r="DB237" i="14"/>
  <c r="CZ237" i="14"/>
  <c r="CY237" i="14"/>
  <c r="CO237" i="14"/>
  <c r="CM237" i="14"/>
  <c r="CD237" i="14"/>
  <c r="CB237" i="14"/>
  <c r="CA237" i="14"/>
  <c r="BQ237" i="14"/>
  <c r="BO237" i="14"/>
  <c r="BF237" i="14"/>
  <c r="BD237" i="14"/>
  <c r="BC237" i="14"/>
  <c r="AS237" i="14"/>
  <c r="AQ237" i="14"/>
  <c r="AH237" i="14"/>
  <c r="AF237" i="14"/>
  <c r="AE237" i="14"/>
  <c r="S237" i="14"/>
  <c r="J237" i="14"/>
  <c r="SR236" i="14"/>
  <c r="SQ236" i="14"/>
  <c r="SG236" i="14"/>
  <c r="SE236" i="14"/>
  <c r="RV236" i="14"/>
  <c r="RT236" i="14"/>
  <c r="RS236" i="14"/>
  <c r="RI236" i="14"/>
  <c r="RG236" i="14"/>
  <c r="QX236" i="14"/>
  <c r="QV236" i="14"/>
  <c r="QU236" i="14"/>
  <c r="QK236" i="14"/>
  <c r="QI236" i="14"/>
  <c r="PZ236" i="14"/>
  <c r="PX236" i="14"/>
  <c r="PW236" i="14"/>
  <c r="PM236" i="14"/>
  <c r="PK236" i="14"/>
  <c r="PB236" i="14"/>
  <c r="OZ236" i="14"/>
  <c r="OY236" i="14"/>
  <c r="OO236" i="14"/>
  <c r="OM236" i="14"/>
  <c r="OD236" i="14"/>
  <c r="OB236" i="14"/>
  <c r="OA236" i="14"/>
  <c r="NQ236" i="14"/>
  <c r="NO236" i="14"/>
  <c r="NF236" i="14"/>
  <c r="ND236" i="14"/>
  <c r="NC236" i="14"/>
  <c r="MS236" i="14"/>
  <c r="MQ236" i="14"/>
  <c r="MH236" i="14"/>
  <c r="MF236" i="14"/>
  <c r="ME236" i="14"/>
  <c r="LU236" i="14"/>
  <c r="LS236" i="14"/>
  <c r="LJ236" i="14"/>
  <c r="LH236" i="14"/>
  <c r="LG236" i="14"/>
  <c r="KW236" i="14"/>
  <c r="KU236" i="14"/>
  <c r="KL236" i="14"/>
  <c r="KJ236" i="14"/>
  <c r="KI236" i="14"/>
  <c r="JY236" i="14"/>
  <c r="JW236" i="14"/>
  <c r="JN236" i="14"/>
  <c r="JL236" i="14"/>
  <c r="JK236" i="14"/>
  <c r="JA236" i="14"/>
  <c r="IY236" i="14"/>
  <c r="IP236" i="14"/>
  <c r="IN236" i="14"/>
  <c r="IM236" i="14"/>
  <c r="IC236" i="14"/>
  <c r="IA236" i="14"/>
  <c r="HR236" i="14"/>
  <c r="HP236" i="14"/>
  <c r="HO236" i="14"/>
  <c r="HE236" i="14"/>
  <c r="HC236" i="14"/>
  <c r="GT236" i="14"/>
  <c r="GR236" i="14"/>
  <c r="GQ236" i="14"/>
  <c r="GG236" i="14"/>
  <c r="GE236" i="14"/>
  <c r="FV236" i="14"/>
  <c r="FT236" i="14"/>
  <c r="FS236" i="14"/>
  <c r="FI236" i="14"/>
  <c r="FG236" i="14"/>
  <c r="EX236" i="14"/>
  <c r="EV236" i="14"/>
  <c r="EU236" i="14"/>
  <c r="EK236" i="14"/>
  <c r="EI236" i="14"/>
  <c r="DZ236" i="14"/>
  <c r="DX236" i="14"/>
  <c r="DW236" i="14"/>
  <c r="DM236" i="14"/>
  <c r="DK236" i="14"/>
  <c r="DB236" i="14"/>
  <c r="CZ236" i="14"/>
  <c r="CY236" i="14"/>
  <c r="CO236" i="14"/>
  <c r="CM236" i="14"/>
  <c r="CD236" i="14"/>
  <c r="CB236" i="14"/>
  <c r="CA236" i="14"/>
  <c r="BQ236" i="14"/>
  <c r="BO236" i="14"/>
  <c r="BF236" i="14"/>
  <c r="BD236" i="14"/>
  <c r="BC236" i="14"/>
  <c r="AS236" i="14"/>
  <c r="AQ236" i="14"/>
  <c r="AH236" i="14"/>
  <c r="AF236" i="14"/>
  <c r="AE236" i="14"/>
  <c r="S236" i="14"/>
  <c r="J236" i="14"/>
  <c r="SR235" i="14"/>
  <c r="SQ235" i="14"/>
  <c r="SG235" i="14"/>
  <c r="SE235" i="14"/>
  <c r="RV235" i="14"/>
  <c r="RT235" i="14"/>
  <c r="RS235" i="14"/>
  <c r="RI235" i="14"/>
  <c r="RG235" i="14"/>
  <c r="QX235" i="14"/>
  <c r="QV235" i="14"/>
  <c r="QU235" i="14"/>
  <c r="QK235" i="14"/>
  <c r="QI235" i="14"/>
  <c r="PZ235" i="14"/>
  <c r="PX235" i="14"/>
  <c r="PW235" i="14"/>
  <c r="PM235" i="14"/>
  <c r="PK235" i="14"/>
  <c r="PB235" i="14"/>
  <c r="OZ235" i="14"/>
  <c r="OY235" i="14"/>
  <c r="OO235" i="14"/>
  <c r="OM235" i="14"/>
  <c r="OD235" i="14"/>
  <c r="OB235" i="14"/>
  <c r="OA235" i="14"/>
  <c r="NQ235" i="14"/>
  <c r="NO235" i="14"/>
  <c r="NF235" i="14"/>
  <c r="ND235" i="14"/>
  <c r="NC235" i="14"/>
  <c r="MS235" i="14"/>
  <c r="MQ235" i="14"/>
  <c r="MH235" i="14"/>
  <c r="MF235" i="14"/>
  <c r="ME235" i="14"/>
  <c r="LU235" i="14"/>
  <c r="LS235" i="14"/>
  <c r="LJ235" i="14"/>
  <c r="LH235" i="14"/>
  <c r="LG235" i="14"/>
  <c r="KW235" i="14"/>
  <c r="KU235" i="14"/>
  <c r="KL235" i="14"/>
  <c r="KJ235" i="14"/>
  <c r="KI235" i="14"/>
  <c r="JY235" i="14"/>
  <c r="JW235" i="14"/>
  <c r="JN235" i="14"/>
  <c r="JL235" i="14"/>
  <c r="JK235" i="14"/>
  <c r="JA235" i="14"/>
  <c r="IY235" i="14"/>
  <c r="IP235" i="14"/>
  <c r="IN235" i="14"/>
  <c r="IM235" i="14"/>
  <c r="IC235" i="14"/>
  <c r="IA235" i="14"/>
  <c r="HR235" i="14"/>
  <c r="HP235" i="14"/>
  <c r="HO235" i="14"/>
  <c r="HE235" i="14"/>
  <c r="HC235" i="14"/>
  <c r="GT235" i="14"/>
  <c r="GR235" i="14"/>
  <c r="GQ235" i="14"/>
  <c r="GG235" i="14"/>
  <c r="GE235" i="14"/>
  <c r="FV235" i="14"/>
  <c r="FT235" i="14"/>
  <c r="FS235" i="14"/>
  <c r="FI235" i="14"/>
  <c r="FG235" i="14"/>
  <c r="EX235" i="14"/>
  <c r="EV235" i="14"/>
  <c r="EU235" i="14"/>
  <c r="EK235" i="14"/>
  <c r="EI235" i="14"/>
  <c r="DZ235" i="14"/>
  <c r="DX235" i="14"/>
  <c r="DW235" i="14"/>
  <c r="DM235" i="14"/>
  <c r="DK235" i="14"/>
  <c r="DB235" i="14"/>
  <c r="CZ235" i="14"/>
  <c r="CY235" i="14"/>
  <c r="CO235" i="14"/>
  <c r="CM235" i="14"/>
  <c r="CD235" i="14"/>
  <c r="CB235" i="14"/>
  <c r="CA235" i="14"/>
  <c r="BQ235" i="14"/>
  <c r="BO235" i="14"/>
  <c r="BF235" i="14"/>
  <c r="BD235" i="14"/>
  <c r="BC235" i="14"/>
  <c r="AS235" i="14"/>
  <c r="AQ235" i="14"/>
  <c r="AH235" i="14"/>
  <c r="AF235" i="14"/>
  <c r="AE235" i="14"/>
  <c r="S235" i="14"/>
  <c r="J235" i="14"/>
  <c r="SR234" i="14"/>
  <c r="SQ234" i="14"/>
  <c r="SG234" i="14"/>
  <c r="SE234" i="14"/>
  <c r="RV234" i="14"/>
  <c r="RT234" i="14"/>
  <c r="RS234" i="14"/>
  <c r="RI234" i="14"/>
  <c r="RG234" i="14"/>
  <c r="QX234" i="14"/>
  <c r="QV234" i="14"/>
  <c r="QU234" i="14"/>
  <c r="QK234" i="14"/>
  <c r="QI234" i="14"/>
  <c r="PZ234" i="14"/>
  <c r="PX234" i="14"/>
  <c r="PW234" i="14"/>
  <c r="PM234" i="14"/>
  <c r="PK234" i="14"/>
  <c r="PB234" i="14"/>
  <c r="OZ234" i="14"/>
  <c r="OY234" i="14"/>
  <c r="OO234" i="14"/>
  <c r="OM234" i="14"/>
  <c r="OD234" i="14"/>
  <c r="OB234" i="14"/>
  <c r="OA234" i="14"/>
  <c r="NQ234" i="14"/>
  <c r="NO234" i="14"/>
  <c r="NF234" i="14"/>
  <c r="ND234" i="14"/>
  <c r="NC234" i="14"/>
  <c r="MS234" i="14"/>
  <c r="MQ234" i="14"/>
  <c r="MH234" i="14"/>
  <c r="MF234" i="14"/>
  <c r="ME234" i="14"/>
  <c r="LU234" i="14"/>
  <c r="LS234" i="14"/>
  <c r="LJ234" i="14"/>
  <c r="LH234" i="14"/>
  <c r="LG234" i="14"/>
  <c r="KW234" i="14"/>
  <c r="KU234" i="14"/>
  <c r="KL234" i="14"/>
  <c r="KJ234" i="14"/>
  <c r="KI234" i="14"/>
  <c r="JY234" i="14"/>
  <c r="JW234" i="14"/>
  <c r="JN234" i="14"/>
  <c r="JL234" i="14"/>
  <c r="JK234" i="14"/>
  <c r="JA234" i="14"/>
  <c r="IY234" i="14"/>
  <c r="IP234" i="14"/>
  <c r="IN234" i="14"/>
  <c r="IM234" i="14"/>
  <c r="IC234" i="14"/>
  <c r="IA234" i="14"/>
  <c r="HR234" i="14"/>
  <c r="HP234" i="14"/>
  <c r="HO234" i="14"/>
  <c r="HE234" i="14"/>
  <c r="HC234" i="14"/>
  <c r="GT234" i="14"/>
  <c r="GR234" i="14"/>
  <c r="GQ234" i="14"/>
  <c r="GG234" i="14"/>
  <c r="GE234" i="14"/>
  <c r="FV234" i="14"/>
  <c r="FT234" i="14"/>
  <c r="FS234" i="14"/>
  <c r="FI234" i="14"/>
  <c r="FG234" i="14"/>
  <c r="EX234" i="14"/>
  <c r="EV234" i="14"/>
  <c r="EU234" i="14"/>
  <c r="EK234" i="14"/>
  <c r="EI234" i="14"/>
  <c r="DZ234" i="14"/>
  <c r="DX234" i="14"/>
  <c r="DW234" i="14"/>
  <c r="DM234" i="14"/>
  <c r="DK234" i="14"/>
  <c r="DB234" i="14"/>
  <c r="CZ234" i="14"/>
  <c r="CY234" i="14"/>
  <c r="CO234" i="14"/>
  <c r="CM234" i="14"/>
  <c r="CD234" i="14"/>
  <c r="CB234" i="14"/>
  <c r="CA234" i="14"/>
  <c r="BQ234" i="14"/>
  <c r="BO234" i="14"/>
  <c r="BF234" i="14"/>
  <c r="BD234" i="14"/>
  <c r="BC234" i="14"/>
  <c r="AS234" i="14"/>
  <c r="AQ234" i="14"/>
  <c r="AH234" i="14"/>
  <c r="AF234" i="14"/>
  <c r="AE234" i="14"/>
  <c r="S234" i="14"/>
  <c r="J234" i="14"/>
  <c r="SR233" i="14"/>
  <c r="SQ233" i="14"/>
  <c r="SG233" i="14"/>
  <c r="SE233" i="14"/>
  <c r="RV233" i="14"/>
  <c r="RT233" i="14"/>
  <c r="RS233" i="14"/>
  <c r="RI233" i="14"/>
  <c r="RG233" i="14"/>
  <c r="QX233" i="14"/>
  <c r="QV233" i="14"/>
  <c r="QU233" i="14"/>
  <c r="QK233" i="14"/>
  <c r="QI233" i="14"/>
  <c r="PZ233" i="14"/>
  <c r="PX233" i="14"/>
  <c r="PW233" i="14"/>
  <c r="PM233" i="14"/>
  <c r="PK233" i="14"/>
  <c r="PB233" i="14"/>
  <c r="OZ233" i="14"/>
  <c r="OY233" i="14"/>
  <c r="OO233" i="14"/>
  <c r="OM233" i="14"/>
  <c r="OD233" i="14"/>
  <c r="OB233" i="14"/>
  <c r="OA233" i="14"/>
  <c r="NQ233" i="14"/>
  <c r="NO233" i="14"/>
  <c r="NF233" i="14"/>
  <c r="ND233" i="14"/>
  <c r="NC233" i="14"/>
  <c r="MS233" i="14"/>
  <c r="MQ233" i="14"/>
  <c r="MH233" i="14"/>
  <c r="MF233" i="14"/>
  <c r="ME233" i="14"/>
  <c r="LU233" i="14"/>
  <c r="LS233" i="14"/>
  <c r="LJ233" i="14"/>
  <c r="LH233" i="14"/>
  <c r="LG233" i="14"/>
  <c r="KW233" i="14"/>
  <c r="KU233" i="14"/>
  <c r="KL233" i="14"/>
  <c r="KJ233" i="14"/>
  <c r="KI233" i="14"/>
  <c r="JY233" i="14"/>
  <c r="JW233" i="14"/>
  <c r="JN233" i="14"/>
  <c r="JL233" i="14"/>
  <c r="JK233" i="14"/>
  <c r="JA233" i="14"/>
  <c r="IY233" i="14"/>
  <c r="IP233" i="14"/>
  <c r="IN233" i="14"/>
  <c r="IM233" i="14"/>
  <c r="IC233" i="14"/>
  <c r="IA233" i="14"/>
  <c r="HR233" i="14"/>
  <c r="HP233" i="14"/>
  <c r="HO233" i="14"/>
  <c r="HE233" i="14"/>
  <c r="HC233" i="14"/>
  <c r="GT233" i="14"/>
  <c r="GR233" i="14"/>
  <c r="GQ233" i="14"/>
  <c r="GG233" i="14"/>
  <c r="GE233" i="14"/>
  <c r="FV233" i="14"/>
  <c r="FT233" i="14"/>
  <c r="FS233" i="14"/>
  <c r="FI233" i="14"/>
  <c r="FG233" i="14"/>
  <c r="EX233" i="14"/>
  <c r="EV233" i="14"/>
  <c r="EU233" i="14"/>
  <c r="EK233" i="14"/>
  <c r="EI233" i="14"/>
  <c r="DZ233" i="14"/>
  <c r="DX233" i="14"/>
  <c r="DW233" i="14"/>
  <c r="DM233" i="14"/>
  <c r="DK233" i="14"/>
  <c r="DB233" i="14"/>
  <c r="CZ233" i="14"/>
  <c r="CY233" i="14"/>
  <c r="CO233" i="14"/>
  <c r="CM233" i="14"/>
  <c r="CD233" i="14"/>
  <c r="CB233" i="14"/>
  <c r="CA233" i="14"/>
  <c r="BQ233" i="14"/>
  <c r="BO233" i="14"/>
  <c r="BF233" i="14"/>
  <c r="BD233" i="14"/>
  <c r="BC233" i="14"/>
  <c r="AS233" i="14"/>
  <c r="AQ233" i="14"/>
  <c r="AH233" i="14"/>
  <c r="AF233" i="14"/>
  <c r="AE233" i="14"/>
  <c r="S233" i="14"/>
  <c r="J233" i="14"/>
  <c r="SR232" i="14"/>
  <c r="SQ232" i="14"/>
  <c r="SG232" i="14"/>
  <c r="SE232" i="14"/>
  <c r="RV232" i="14"/>
  <c r="RT232" i="14"/>
  <c r="RS232" i="14"/>
  <c r="RI232" i="14"/>
  <c r="RG232" i="14"/>
  <c r="QX232" i="14"/>
  <c r="QV232" i="14"/>
  <c r="QU232" i="14"/>
  <c r="QK232" i="14"/>
  <c r="QI232" i="14"/>
  <c r="PZ232" i="14"/>
  <c r="PX232" i="14"/>
  <c r="PW232" i="14"/>
  <c r="PM232" i="14"/>
  <c r="PK232" i="14"/>
  <c r="PB232" i="14"/>
  <c r="OZ232" i="14"/>
  <c r="OY232" i="14"/>
  <c r="OO232" i="14"/>
  <c r="OM232" i="14"/>
  <c r="OD232" i="14"/>
  <c r="OB232" i="14"/>
  <c r="OA232" i="14"/>
  <c r="NQ232" i="14"/>
  <c r="NO232" i="14"/>
  <c r="NF232" i="14"/>
  <c r="ND232" i="14"/>
  <c r="NC232" i="14"/>
  <c r="MS232" i="14"/>
  <c r="MQ232" i="14"/>
  <c r="MH232" i="14"/>
  <c r="MF232" i="14"/>
  <c r="ME232" i="14"/>
  <c r="LU232" i="14"/>
  <c r="LS232" i="14"/>
  <c r="LJ232" i="14"/>
  <c r="LH232" i="14"/>
  <c r="LG232" i="14"/>
  <c r="KW232" i="14"/>
  <c r="KU232" i="14"/>
  <c r="KL232" i="14"/>
  <c r="KJ232" i="14"/>
  <c r="KI232" i="14"/>
  <c r="JY232" i="14"/>
  <c r="JW232" i="14"/>
  <c r="JN232" i="14"/>
  <c r="JL232" i="14"/>
  <c r="JK232" i="14"/>
  <c r="JA232" i="14"/>
  <c r="IY232" i="14"/>
  <c r="IP232" i="14"/>
  <c r="IN232" i="14"/>
  <c r="IM232" i="14"/>
  <c r="IC232" i="14"/>
  <c r="IA232" i="14"/>
  <c r="HR232" i="14"/>
  <c r="HP232" i="14"/>
  <c r="HO232" i="14"/>
  <c r="HE232" i="14"/>
  <c r="HC232" i="14"/>
  <c r="GT232" i="14"/>
  <c r="GR232" i="14"/>
  <c r="GQ232" i="14"/>
  <c r="GG232" i="14"/>
  <c r="GE232" i="14"/>
  <c r="FV232" i="14"/>
  <c r="FT232" i="14"/>
  <c r="FS232" i="14"/>
  <c r="FI232" i="14"/>
  <c r="FG232" i="14"/>
  <c r="EX232" i="14"/>
  <c r="EV232" i="14"/>
  <c r="EU232" i="14"/>
  <c r="EK232" i="14"/>
  <c r="EI232" i="14"/>
  <c r="DZ232" i="14"/>
  <c r="DX232" i="14"/>
  <c r="DW232" i="14"/>
  <c r="DM232" i="14"/>
  <c r="DK232" i="14"/>
  <c r="DB232" i="14"/>
  <c r="CZ232" i="14"/>
  <c r="CY232" i="14"/>
  <c r="CO232" i="14"/>
  <c r="CM232" i="14"/>
  <c r="CD232" i="14"/>
  <c r="CB232" i="14"/>
  <c r="CA232" i="14"/>
  <c r="BQ232" i="14"/>
  <c r="BO232" i="14"/>
  <c r="BF232" i="14"/>
  <c r="BD232" i="14"/>
  <c r="BC232" i="14"/>
  <c r="AS232" i="14"/>
  <c r="AQ232" i="14"/>
  <c r="AH232" i="14"/>
  <c r="AF232" i="14"/>
  <c r="AE232" i="14"/>
  <c r="S232" i="14"/>
  <c r="J232" i="14"/>
  <c r="SR231" i="14"/>
  <c r="SQ231" i="14"/>
  <c r="SG231" i="14"/>
  <c r="SE231" i="14"/>
  <c r="RV231" i="14"/>
  <c r="RT231" i="14"/>
  <c r="RS231" i="14"/>
  <c r="RI231" i="14"/>
  <c r="RG231" i="14"/>
  <c r="QX231" i="14"/>
  <c r="QV231" i="14"/>
  <c r="QU231" i="14"/>
  <c r="QK231" i="14"/>
  <c r="QI231" i="14"/>
  <c r="PZ231" i="14"/>
  <c r="PX231" i="14"/>
  <c r="PW231" i="14"/>
  <c r="PM231" i="14"/>
  <c r="PK231" i="14"/>
  <c r="PB231" i="14"/>
  <c r="OZ231" i="14"/>
  <c r="OY231" i="14"/>
  <c r="OO231" i="14"/>
  <c r="OM231" i="14"/>
  <c r="OD231" i="14"/>
  <c r="OB231" i="14"/>
  <c r="OA231" i="14"/>
  <c r="NQ231" i="14"/>
  <c r="NO231" i="14"/>
  <c r="NF231" i="14"/>
  <c r="ND231" i="14"/>
  <c r="NC231" i="14"/>
  <c r="MS231" i="14"/>
  <c r="MQ231" i="14"/>
  <c r="MH231" i="14"/>
  <c r="MF231" i="14"/>
  <c r="ME231" i="14"/>
  <c r="LU231" i="14"/>
  <c r="LS231" i="14"/>
  <c r="LJ231" i="14"/>
  <c r="LH231" i="14"/>
  <c r="LG231" i="14"/>
  <c r="KW231" i="14"/>
  <c r="KU231" i="14"/>
  <c r="KL231" i="14"/>
  <c r="KJ231" i="14"/>
  <c r="KI231" i="14"/>
  <c r="JY231" i="14"/>
  <c r="JW231" i="14"/>
  <c r="JN231" i="14"/>
  <c r="JL231" i="14"/>
  <c r="JK231" i="14"/>
  <c r="JA231" i="14"/>
  <c r="IY231" i="14"/>
  <c r="IP231" i="14"/>
  <c r="IN231" i="14"/>
  <c r="IM231" i="14"/>
  <c r="IC231" i="14"/>
  <c r="IA231" i="14"/>
  <c r="HR231" i="14"/>
  <c r="HP231" i="14"/>
  <c r="HO231" i="14"/>
  <c r="HE231" i="14"/>
  <c r="HC231" i="14"/>
  <c r="GT231" i="14"/>
  <c r="GR231" i="14"/>
  <c r="GQ231" i="14"/>
  <c r="GG231" i="14"/>
  <c r="GE231" i="14"/>
  <c r="FV231" i="14"/>
  <c r="FT231" i="14"/>
  <c r="FS231" i="14"/>
  <c r="FI231" i="14"/>
  <c r="FG231" i="14"/>
  <c r="EX231" i="14"/>
  <c r="EV231" i="14"/>
  <c r="EU231" i="14"/>
  <c r="EK231" i="14"/>
  <c r="EI231" i="14"/>
  <c r="DZ231" i="14"/>
  <c r="DX231" i="14"/>
  <c r="DW231" i="14"/>
  <c r="DM231" i="14"/>
  <c r="DK231" i="14"/>
  <c r="DB231" i="14"/>
  <c r="CZ231" i="14"/>
  <c r="CY231" i="14"/>
  <c r="CO231" i="14"/>
  <c r="CM231" i="14"/>
  <c r="CD231" i="14"/>
  <c r="CB231" i="14"/>
  <c r="CA231" i="14"/>
  <c r="BQ231" i="14"/>
  <c r="BO231" i="14"/>
  <c r="BF231" i="14"/>
  <c r="BD231" i="14"/>
  <c r="BC231" i="14"/>
  <c r="AS231" i="14"/>
  <c r="AQ231" i="14"/>
  <c r="AH231" i="14"/>
  <c r="AF231" i="14"/>
  <c r="AE231" i="14"/>
  <c r="S231" i="14"/>
  <c r="J231" i="14"/>
  <c r="SR230" i="14"/>
  <c r="SQ230" i="14"/>
  <c r="SG230" i="14"/>
  <c r="SE230" i="14"/>
  <c r="RV230" i="14"/>
  <c r="RT230" i="14"/>
  <c r="RS230" i="14"/>
  <c r="RI230" i="14"/>
  <c r="RG230" i="14"/>
  <c r="QX230" i="14"/>
  <c r="QV230" i="14"/>
  <c r="QU230" i="14"/>
  <c r="QK230" i="14"/>
  <c r="QI230" i="14"/>
  <c r="PZ230" i="14"/>
  <c r="PX230" i="14"/>
  <c r="PW230" i="14"/>
  <c r="PM230" i="14"/>
  <c r="PK230" i="14"/>
  <c r="PB230" i="14"/>
  <c r="OZ230" i="14"/>
  <c r="OY230" i="14"/>
  <c r="OO230" i="14"/>
  <c r="OM230" i="14"/>
  <c r="OD230" i="14"/>
  <c r="OB230" i="14"/>
  <c r="OA230" i="14"/>
  <c r="NQ230" i="14"/>
  <c r="NO230" i="14"/>
  <c r="NF230" i="14"/>
  <c r="ND230" i="14"/>
  <c r="NC230" i="14"/>
  <c r="MS230" i="14"/>
  <c r="MQ230" i="14"/>
  <c r="MH230" i="14"/>
  <c r="MF230" i="14"/>
  <c r="ME230" i="14"/>
  <c r="LU230" i="14"/>
  <c r="LS230" i="14"/>
  <c r="LJ230" i="14"/>
  <c r="LH230" i="14"/>
  <c r="LG230" i="14"/>
  <c r="KW230" i="14"/>
  <c r="KU230" i="14"/>
  <c r="KL230" i="14"/>
  <c r="KJ230" i="14"/>
  <c r="KI230" i="14"/>
  <c r="JY230" i="14"/>
  <c r="JW230" i="14"/>
  <c r="JN230" i="14"/>
  <c r="JL230" i="14"/>
  <c r="JK230" i="14"/>
  <c r="JA230" i="14"/>
  <c r="IY230" i="14"/>
  <c r="IP230" i="14"/>
  <c r="IN230" i="14"/>
  <c r="IM230" i="14"/>
  <c r="IC230" i="14"/>
  <c r="IA230" i="14"/>
  <c r="HR230" i="14"/>
  <c r="HP230" i="14"/>
  <c r="HO230" i="14"/>
  <c r="HE230" i="14"/>
  <c r="HC230" i="14"/>
  <c r="GT230" i="14"/>
  <c r="GR230" i="14"/>
  <c r="GQ230" i="14"/>
  <c r="GG230" i="14"/>
  <c r="GE230" i="14"/>
  <c r="FV230" i="14"/>
  <c r="FT230" i="14"/>
  <c r="FS230" i="14"/>
  <c r="FI230" i="14"/>
  <c r="FG230" i="14"/>
  <c r="EX230" i="14"/>
  <c r="EV230" i="14"/>
  <c r="EU230" i="14"/>
  <c r="EK230" i="14"/>
  <c r="EI230" i="14"/>
  <c r="DZ230" i="14"/>
  <c r="DX230" i="14"/>
  <c r="DW230" i="14"/>
  <c r="DM230" i="14"/>
  <c r="DK230" i="14"/>
  <c r="DB230" i="14"/>
  <c r="CZ230" i="14"/>
  <c r="CY230" i="14"/>
  <c r="CO230" i="14"/>
  <c r="CM230" i="14"/>
  <c r="CD230" i="14"/>
  <c r="CB230" i="14"/>
  <c r="CA230" i="14"/>
  <c r="BQ230" i="14"/>
  <c r="BO230" i="14"/>
  <c r="BF230" i="14"/>
  <c r="BD230" i="14"/>
  <c r="BC230" i="14"/>
  <c r="AS230" i="14"/>
  <c r="AQ230" i="14"/>
  <c r="AH230" i="14"/>
  <c r="AF230" i="14"/>
  <c r="AE230" i="14"/>
  <c r="S230" i="14"/>
  <c r="J230" i="14"/>
  <c r="SR229" i="14"/>
  <c r="SQ229" i="14"/>
  <c r="SG229" i="14"/>
  <c r="SE229" i="14"/>
  <c r="RV229" i="14"/>
  <c r="RT229" i="14"/>
  <c r="RS229" i="14"/>
  <c r="RI229" i="14"/>
  <c r="RG229" i="14"/>
  <c r="QX229" i="14"/>
  <c r="QV229" i="14"/>
  <c r="QU229" i="14"/>
  <c r="QK229" i="14"/>
  <c r="QI229" i="14"/>
  <c r="PZ229" i="14"/>
  <c r="PX229" i="14"/>
  <c r="PW229" i="14"/>
  <c r="PM229" i="14"/>
  <c r="PK229" i="14"/>
  <c r="PB229" i="14"/>
  <c r="OZ229" i="14"/>
  <c r="OY229" i="14"/>
  <c r="OO229" i="14"/>
  <c r="OM229" i="14"/>
  <c r="OD229" i="14"/>
  <c r="OB229" i="14"/>
  <c r="OA229" i="14"/>
  <c r="NQ229" i="14"/>
  <c r="NO229" i="14"/>
  <c r="NF229" i="14"/>
  <c r="ND229" i="14"/>
  <c r="NC229" i="14"/>
  <c r="MS229" i="14"/>
  <c r="MQ229" i="14"/>
  <c r="MH229" i="14"/>
  <c r="MF229" i="14"/>
  <c r="ME229" i="14"/>
  <c r="LU229" i="14"/>
  <c r="LS229" i="14"/>
  <c r="LJ229" i="14"/>
  <c r="LH229" i="14"/>
  <c r="LG229" i="14"/>
  <c r="KW229" i="14"/>
  <c r="KU229" i="14"/>
  <c r="KL229" i="14"/>
  <c r="KJ229" i="14"/>
  <c r="KI229" i="14"/>
  <c r="JY229" i="14"/>
  <c r="JW229" i="14"/>
  <c r="JN229" i="14"/>
  <c r="JL229" i="14"/>
  <c r="JK229" i="14"/>
  <c r="JA229" i="14"/>
  <c r="IY229" i="14"/>
  <c r="IP229" i="14"/>
  <c r="IN229" i="14"/>
  <c r="IM229" i="14"/>
  <c r="IC229" i="14"/>
  <c r="IA229" i="14"/>
  <c r="HR229" i="14"/>
  <c r="HP229" i="14"/>
  <c r="HO229" i="14"/>
  <c r="HE229" i="14"/>
  <c r="HC229" i="14"/>
  <c r="GT229" i="14"/>
  <c r="GR229" i="14"/>
  <c r="GQ229" i="14"/>
  <c r="GG229" i="14"/>
  <c r="GE229" i="14"/>
  <c r="FV229" i="14"/>
  <c r="FT229" i="14"/>
  <c r="FS229" i="14"/>
  <c r="FI229" i="14"/>
  <c r="FG229" i="14"/>
  <c r="EX229" i="14"/>
  <c r="EV229" i="14"/>
  <c r="EU229" i="14"/>
  <c r="EK229" i="14"/>
  <c r="EI229" i="14"/>
  <c r="DZ229" i="14"/>
  <c r="DX229" i="14"/>
  <c r="DW229" i="14"/>
  <c r="DM229" i="14"/>
  <c r="DK229" i="14"/>
  <c r="DB229" i="14"/>
  <c r="CZ229" i="14"/>
  <c r="CY229" i="14"/>
  <c r="CO229" i="14"/>
  <c r="CM229" i="14"/>
  <c r="CD229" i="14"/>
  <c r="CB229" i="14"/>
  <c r="CA229" i="14"/>
  <c r="BQ229" i="14"/>
  <c r="BO229" i="14"/>
  <c r="BF229" i="14"/>
  <c r="BD229" i="14"/>
  <c r="BC229" i="14"/>
  <c r="AS229" i="14"/>
  <c r="AQ229" i="14"/>
  <c r="AH229" i="14"/>
  <c r="AF229" i="14"/>
  <c r="AE229" i="14"/>
  <c r="S229" i="14"/>
  <c r="J229" i="14"/>
  <c r="SR228" i="14"/>
  <c r="SQ228" i="14"/>
  <c r="SG228" i="14"/>
  <c r="SE228" i="14"/>
  <c r="RV228" i="14"/>
  <c r="RT228" i="14"/>
  <c r="RS228" i="14"/>
  <c r="RI228" i="14"/>
  <c r="RG228" i="14"/>
  <c r="QX228" i="14"/>
  <c r="QV228" i="14"/>
  <c r="QU228" i="14"/>
  <c r="QK228" i="14"/>
  <c r="QI228" i="14"/>
  <c r="PZ228" i="14"/>
  <c r="PX228" i="14"/>
  <c r="PW228" i="14"/>
  <c r="PM228" i="14"/>
  <c r="PK228" i="14"/>
  <c r="PB228" i="14"/>
  <c r="OZ228" i="14"/>
  <c r="OY228" i="14"/>
  <c r="OO228" i="14"/>
  <c r="OM228" i="14"/>
  <c r="OD228" i="14"/>
  <c r="OB228" i="14"/>
  <c r="OA228" i="14"/>
  <c r="NQ228" i="14"/>
  <c r="NO228" i="14"/>
  <c r="NF228" i="14"/>
  <c r="ND228" i="14"/>
  <c r="NC228" i="14"/>
  <c r="MS228" i="14"/>
  <c r="MQ228" i="14"/>
  <c r="MH228" i="14"/>
  <c r="MF228" i="14"/>
  <c r="ME228" i="14"/>
  <c r="LU228" i="14"/>
  <c r="LS228" i="14"/>
  <c r="LJ228" i="14"/>
  <c r="LH228" i="14"/>
  <c r="LG228" i="14"/>
  <c r="KW228" i="14"/>
  <c r="KU228" i="14"/>
  <c r="KL228" i="14"/>
  <c r="KJ228" i="14"/>
  <c r="KI228" i="14"/>
  <c r="JY228" i="14"/>
  <c r="JW228" i="14"/>
  <c r="JN228" i="14"/>
  <c r="JL228" i="14"/>
  <c r="JK228" i="14"/>
  <c r="JA228" i="14"/>
  <c r="IY228" i="14"/>
  <c r="IP228" i="14"/>
  <c r="IN228" i="14"/>
  <c r="IM228" i="14"/>
  <c r="IC228" i="14"/>
  <c r="IA228" i="14"/>
  <c r="HR228" i="14"/>
  <c r="HP228" i="14"/>
  <c r="HO228" i="14"/>
  <c r="HE228" i="14"/>
  <c r="HC228" i="14"/>
  <c r="GT228" i="14"/>
  <c r="GR228" i="14"/>
  <c r="GQ228" i="14"/>
  <c r="GG228" i="14"/>
  <c r="GE228" i="14"/>
  <c r="FV228" i="14"/>
  <c r="FT228" i="14"/>
  <c r="FS228" i="14"/>
  <c r="FI228" i="14"/>
  <c r="FG228" i="14"/>
  <c r="EX228" i="14"/>
  <c r="EV228" i="14"/>
  <c r="EU228" i="14"/>
  <c r="EK228" i="14"/>
  <c r="EI228" i="14"/>
  <c r="DZ228" i="14"/>
  <c r="DX228" i="14"/>
  <c r="DW228" i="14"/>
  <c r="DM228" i="14"/>
  <c r="DK228" i="14"/>
  <c r="DB228" i="14"/>
  <c r="CZ228" i="14"/>
  <c r="CY228" i="14"/>
  <c r="CO228" i="14"/>
  <c r="CM228" i="14"/>
  <c r="CD228" i="14"/>
  <c r="CB228" i="14"/>
  <c r="CA228" i="14"/>
  <c r="BQ228" i="14"/>
  <c r="BO228" i="14"/>
  <c r="BF228" i="14"/>
  <c r="BD228" i="14"/>
  <c r="BC228" i="14"/>
  <c r="AS228" i="14"/>
  <c r="AQ228" i="14"/>
  <c r="AH228" i="14"/>
  <c r="AF228" i="14"/>
  <c r="AE228" i="14"/>
  <c r="S228" i="14"/>
  <c r="J228" i="14"/>
  <c r="SR227" i="14"/>
  <c r="SQ227" i="14"/>
  <c r="SG227" i="14"/>
  <c r="SE227" i="14"/>
  <c r="RV227" i="14"/>
  <c r="RT227" i="14"/>
  <c r="RS227" i="14"/>
  <c r="RI227" i="14"/>
  <c r="RG227" i="14"/>
  <c r="QX227" i="14"/>
  <c r="QV227" i="14"/>
  <c r="QU227" i="14"/>
  <c r="QK227" i="14"/>
  <c r="QI227" i="14"/>
  <c r="PZ227" i="14"/>
  <c r="PX227" i="14"/>
  <c r="PW227" i="14"/>
  <c r="PM227" i="14"/>
  <c r="PK227" i="14"/>
  <c r="PB227" i="14"/>
  <c r="OZ227" i="14"/>
  <c r="OY227" i="14"/>
  <c r="OO227" i="14"/>
  <c r="OM227" i="14"/>
  <c r="OD227" i="14"/>
  <c r="OB227" i="14"/>
  <c r="OA227" i="14"/>
  <c r="NQ227" i="14"/>
  <c r="NO227" i="14"/>
  <c r="NF227" i="14"/>
  <c r="ND227" i="14"/>
  <c r="NC227" i="14"/>
  <c r="MS227" i="14"/>
  <c r="MQ227" i="14"/>
  <c r="MH227" i="14"/>
  <c r="MF227" i="14"/>
  <c r="ME227" i="14"/>
  <c r="LU227" i="14"/>
  <c r="LS227" i="14"/>
  <c r="LJ227" i="14"/>
  <c r="LH227" i="14"/>
  <c r="LG227" i="14"/>
  <c r="KW227" i="14"/>
  <c r="KU227" i="14"/>
  <c r="KL227" i="14"/>
  <c r="KJ227" i="14"/>
  <c r="KI227" i="14"/>
  <c r="JY227" i="14"/>
  <c r="JW227" i="14"/>
  <c r="JN227" i="14"/>
  <c r="JL227" i="14"/>
  <c r="JK227" i="14"/>
  <c r="JA227" i="14"/>
  <c r="IY227" i="14"/>
  <c r="IP227" i="14"/>
  <c r="IN227" i="14"/>
  <c r="IM227" i="14"/>
  <c r="IC227" i="14"/>
  <c r="IA227" i="14"/>
  <c r="HR227" i="14"/>
  <c r="HP227" i="14"/>
  <c r="HO227" i="14"/>
  <c r="HE227" i="14"/>
  <c r="HC227" i="14"/>
  <c r="GT227" i="14"/>
  <c r="GR227" i="14"/>
  <c r="GQ227" i="14"/>
  <c r="GG227" i="14"/>
  <c r="GE227" i="14"/>
  <c r="FV227" i="14"/>
  <c r="FT227" i="14"/>
  <c r="FS227" i="14"/>
  <c r="FI227" i="14"/>
  <c r="FG227" i="14"/>
  <c r="EX227" i="14"/>
  <c r="EV227" i="14"/>
  <c r="EU227" i="14"/>
  <c r="EK227" i="14"/>
  <c r="EI227" i="14"/>
  <c r="DZ227" i="14"/>
  <c r="DX227" i="14"/>
  <c r="DW227" i="14"/>
  <c r="DM227" i="14"/>
  <c r="DK227" i="14"/>
  <c r="DB227" i="14"/>
  <c r="CZ227" i="14"/>
  <c r="CY227" i="14"/>
  <c r="CO227" i="14"/>
  <c r="CM227" i="14"/>
  <c r="CD227" i="14"/>
  <c r="CB227" i="14"/>
  <c r="CA227" i="14"/>
  <c r="BQ227" i="14"/>
  <c r="BO227" i="14"/>
  <c r="BF227" i="14"/>
  <c r="BD227" i="14"/>
  <c r="BC227" i="14"/>
  <c r="AS227" i="14"/>
  <c r="AQ227" i="14"/>
  <c r="AH227" i="14"/>
  <c r="AF227" i="14"/>
  <c r="AE227" i="14"/>
  <c r="S227" i="14"/>
  <c r="J227" i="14"/>
  <c r="SR226" i="14"/>
  <c r="SQ226" i="14"/>
  <c r="SG226" i="14"/>
  <c r="SE226" i="14"/>
  <c r="RV226" i="14"/>
  <c r="RT226" i="14"/>
  <c r="RS226" i="14"/>
  <c r="RI226" i="14"/>
  <c r="RG226" i="14"/>
  <c r="QX226" i="14"/>
  <c r="QV226" i="14"/>
  <c r="QU226" i="14"/>
  <c r="QK226" i="14"/>
  <c r="QI226" i="14"/>
  <c r="PZ226" i="14"/>
  <c r="PX226" i="14"/>
  <c r="PW226" i="14"/>
  <c r="PM226" i="14"/>
  <c r="PK226" i="14"/>
  <c r="PB226" i="14"/>
  <c r="OZ226" i="14"/>
  <c r="OY226" i="14"/>
  <c r="OO226" i="14"/>
  <c r="OM226" i="14"/>
  <c r="OD226" i="14"/>
  <c r="OB226" i="14"/>
  <c r="OA226" i="14"/>
  <c r="NQ226" i="14"/>
  <c r="NO226" i="14"/>
  <c r="NF226" i="14"/>
  <c r="ND226" i="14"/>
  <c r="NC226" i="14"/>
  <c r="MS226" i="14"/>
  <c r="MQ226" i="14"/>
  <c r="MH226" i="14"/>
  <c r="MF226" i="14"/>
  <c r="ME226" i="14"/>
  <c r="LU226" i="14"/>
  <c r="LS226" i="14"/>
  <c r="LJ226" i="14"/>
  <c r="LH226" i="14"/>
  <c r="LG226" i="14"/>
  <c r="KW226" i="14"/>
  <c r="KU226" i="14"/>
  <c r="KL226" i="14"/>
  <c r="KJ226" i="14"/>
  <c r="KI226" i="14"/>
  <c r="JY226" i="14"/>
  <c r="JW226" i="14"/>
  <c r="JN226" i="14"/>
  <c r="JL226" i="14"/>
  <c r="JK226" i="14"/>
  <c r="JA226" i="14"/>
  <c r="IY226" i="14"/>
  <c r="IP226" i="14"/>
  <c r="IN226" i="14"/>
  <c r="IM226" i="14"/>
  <c r="IC226" i="14"/>
  <c r="IA226" i="14"/>
  <c r="HR226" i="14"/>
  <c r="HP226" i="14"/>
  <c r="HO226" i="14"/>
  <c r="HE226" i="14"/>
  <c r="HC226" i="14"/>
  <c r="GT226" i="14"/>
  <c r="GR226" i="14"/>
  <c r="GQ226" i="14"/>
  <c r="GG226" i="14"/>
  <c r="GE226" i="14"/>
  <c r="FV226" i="14"/>
  <c r="FT226" i="14"/>
  <c r="FS226" i="14"/>
  <c r="FI226" i="14"/>
  <c r="FG226" i="14"/>
  <c r="EX226" i="14"/>
  <c r="EV226" i="14"/>
  <c r="EU226" i="14"/>
  <c r="EK226" i="14"/>
  <c r="EI226" i="14"/>
  <c r="DZ226" i="14"/>
  <c r="DX226" i="14"/>
  <c r="DW226" i="14"/>
  <c r="DM226" i="14"/>
  <c r="DK226" i="14"/>
  <c r="DB226" i="14"/>
  <c r="CZ226" i="14"/>
  <c r="CY226" i="14"/>
  <c r="CO226" i="14"/>
  <c r="CM226" i="14"/>
  <c r="CD226" i="14"/>
  <c r="CB226" i="14"/>
  <c r="CA226" i="14"/>
  <c r="BQ226" i="14"/>
  <c r="BO226" i="14"/>
  <c r="BF226" i="14"/>
  <c r="BD226" i="14"/>
  <c r="BC226" i="14"/>
  <c r="AS226" i="14"/>
  <c r="AQ226" i="14"/>
  <c r="AH226" i="14"/>
  <c r="AF226" i="14"/>
  <c r="AE226" i="14"/>
  <c r="S226" i="14"/>
  <c r="J226" i="14"/>
  <c r="SR225" i="14"/>
  <c r="SQ225" i="14"/>
  <c r="SG225" i="14"/>
  <c r="SE225" i="14"/>
  <c r="RV225" i="14"/>
  <c r="RT225" i="14"/>
  <c r="RS225" i="14"/>
  <c r="RI225" i="14"/>
  <c r="RG225" i="14"/>
  <c r="QX225" i="14"/>
  <c r="QV225" i="14"/>
  <c r="QU225" i="14"/>
  <c r="QK225" i="14"/>
  <c r="QI225" i="14"/>
  <c r="PZ225" i="14"/>
  <c r="PX225" i="14"/>
  <c r="PW225" i="14"/>
  <c r="PM225" i="14"/>
  <c r="PK225" i="14"/>
  <c r="PB225" i="14"/>
  <c r="OZ225" i="14"/>
  <c r="OY225" i="14"/>
  <c r="OO225" i="14"/>
  <c r="OM225" i="14"/>
  <c r="OD225" i="14"/>
  <c r="OB225" i="14"/>
  <c r="OA225" i="14"/>
  <c r="NQ225" i="14"/>
  <c r="NO225" i="14"/>
  <c r="NF225" i="14"/>
  <c r="ND225" i="14"/>
  <c r="NC225" i="14"/>
  <c r="MS225" i="14"/>
  <c r="MQ225" i="14"/>
  <c r="MH225" i="14"/>
  <c r="MF225" i="14"/>
  <c r="ME225" i="14"/>
  <c r="LU225" i="14"/>
  <c r="LS225" i="14"/>
  <c r="LJ225" i="14"/>
  <c r="LH225" i="14"/>
  <c r="LG225" i="14"/>
  <c r="KW225" i="14"/>
  <c r="KU225" i="14"/>
  <c r="KL225" i="14"/>
  <c r="KJ225" i="14"/>
  <c r="KI225" i="14"/>
  <c r="JY225" i="14"/>
  <c r="JW225" i="14"/>
  <c r="JN225" i="14"/>
  <c r="JL225" i="14"/>
  <c r="JK225" i="14"/>
  <c r="JA225" i="14"/>
  <c r="IY225" i="14"/>
  <c r="IP225" i="14"/>
  <c r="IN225" i="14"/>
  <c r="IM225" i="14"/>
  <c r="IC225" i="14"/>
  <c r="IA225" i="14"/>
  <c r="HR225" i="14"/>
  <c r="HP225" i="14"/>
  <c r="HO225" i="14"/>
  <c r="HE225" i="14"/>
  <c r="HC225" i="14"/>
  <c r="GT225" i="14"/>
  <c r="GR225" i="14"/>
  <c r="GQ225" i="14"/>
  <c r="GG225" i="14"/>
  <c r="GE225" i="14"/>
  <c r="FV225" i="14"/>
  <c r="FT225" i="14"/>
  <c r="FS225" i="14"/>
  <c r="FI225" i="14"/>
  <c r="FG225" i="14"/>
  <c r="EX225" i="14"/>
  <c r="EV225" i="14"/>
  <c r="EU225" i="14"/>
  <c r="EK225" i="14"/>
  <c r="EI225" i="14"/>
  <c r="DZ225" i="14"/>
  <c r="DX225" i="14"/>
  <c r="DW225" i="14"/>
  <c r="DM225" i="14"/>
  <c r="DK225" i="14"/>
  <c r="DB225" i="14"/>
  <c r="CZ225" i="14"/>
  <c r="CY225" i="14"/>
  <c r="CO225" i="14"/>
  <c r="CM225" i="14"/>
  <c r="CD225" i="14"/>
  <c r="CB225" i="14"/>
  <c r="CA225" i="14"/>
  <c r="BQ225" i="14"/>
  <c r="BO225" i="14"/>
  <c r="BF225" i="14"/>
  <c r="BD225" i="14"/>
  <c r="BC225" i="14"/>
  <c r="AS225" i="14"/>
  <c r="AQ225" i="14"/>
  <c r="AH225" i="14"/>
  <c r="AF225" i="14"/>
  <c r="AE225" i="14"/>
  <c r="S225" i="14"/>
  <c r="J225" i="14"/>
  <c r="SR224" i="14"/>
  <c r="SQ224" i="14"/>
  <c r="SG224" i="14"/>
  <c r="SE224" i="14"/>
  <c r="RV224" i="14"/>
  <c r="RT224" i="14"/>
  <c r="RS224" i="14"/>
  <c r="RI224" i="14"/>
  <c r="RG224" i="14"/>
  <c r="QX224" i="14"/>
  <c r="QV224" i="14"/>
  <c r="QU224" i="14"/>
  <c r="QK224" i="14"/>
  <c r="QI224" i="14"/>
  <c r="PZ224" i="14"/>
  <c r="PX224" i="14"/>
  <c r="PW224" i="14"/>
  <c r="PM224" i="14"/>
  <c r="PK224" i="14"/>
  <c r="PB224" i="14"/>
  <c r="OZ224" i="14"/>
  <c r="OY224" i="14"/>
  <c r="OO224" i="14"/>
  <c r="OM224" i="14"/>
  <c r="OD224" i="14"/>
  <c r="OB224" i="14"/>
  <c r="OA224" i="14"/>
  <c r="NQ224" i="14"/>
  <c r="NO224" i="14"/>
  <c r="NF224" i="14"/>
  <c r="ND224" i="14"/>
  <c r="NC224" i="14"/>
  <c r="MS224" i="14"/>
  <c r="MQ224" i="14"/>
  <c r="MH224" i="14"/>
  <c r="MF224" i="14"/>
  <c r="ME224" i="14"/>
  <c r="LU224" i="14"/>
  <c r="LS224" i="14"/>
  <c r="LJ224" i="14"/>
  <c r="LH224" i="14"/>
  <c r="LG224" i="14"/>
  <c r="KW224" i="14"/>
  <c r="KU224" i="14"/>
  <c r="KL224" i="14"/>
  <c r="KJ224" i="14"/>
  <c r="KI224" i="14"/>
  <c r="JY224" i="14"/>
  <c r="JW224" i="14"/>
  <c r="JN224" i="14"/>
  <c r="JL224" i="14"/>
  <c r="JK224" i="14"/>
  <c r="JA224" i="14"/>
  <c r="IY224" i="14"/>
  <c r="IP224" i="14"/>
  <c r="IN224" i="14"/>
  <c r="IM224" i="14"/>
  <c r="IC224" i="14"/>
  <c r="IA224" i="14"/>
  <c r="HR224" i="14"/>
  <c r="HP224" i="14"/>
  <c r="HO224" i="14"/>
  <c r="HE224" i="14"/>
  <c r="HC224" i="14"/>
  <c r="GT224" i="14"/>
  <c r="GR224" i="14"/>
  <c r="GQ224" i="14"/>
  <c r="GG224" i="14"/>
  <c r="GE224" i="14"/>
  <c r="FV224" i="14"/>
  <c r="FT224" i="14"/>
  <c r="FS224" i="14"/>
  <c r="FI224" i="14"/>
  <c r="FG224" i="14"/>
  <c r="EX224" i="14"/>
  <c r="EV224" i="14"/>
  <c r="EU224" i="14"/>
  <c r="EK224" i="14"/>
  <c r="EI224" i="14"/>
  <c r="DZ224" i="14"/>
  <c r="DX224" i="14"/>
  <c r="DW224" i="14"/>
  <c r="DM224" i="14"/>
  <c r="DK224" i="14"/>
  <c r="DB224" i="14"/>
  <c r="CZ224" i="14"/>
  <c r="CY224" i="14"/>
  <c r="CO224" i="14"/>
  <c r="CM224" i="14"/>
  <c r="CD224" i="14"/>
  <c r="CB224" i="14"/>
  <c r="CA224" i="14"/>
  <c r="BQ224" i="14"/>
  <c r="BO224" i="14"/>
  <c r="BF224" i="14"/>
  <c r="BD224" i="14"/>
  <c r="BC224" i="14"/>
  <c r="AS224" i="14"/>
  <c r="AQ224" i="14"/>
  <c r="AH224" i="14"/>
  <c r="AF224" i="14"/>
  <c r="AE224" i="14"/>
  <c r="S224" i="14"/>
  <c r="J224" i="14"/>
  <c r="SR223" i="14"/>
  <c r="SQ223" i="14"/>
  <c r="SG223" i="14"/>
  <c r="SE223" i="14"/>
  <c r="RV223" i="14"/>
  <c r="RT223" i="14"/>
  <c r="RS223" i="14"/>
  <c r="RI223" i="14"/>
  <c r="RG223" i="14"/>
  <c r="QX223" i="14"/>
  <c r="QV223" i="14"/>
  <c r="QU223" i="14"/>
  <c r="QK223" i="14"/>
  <c r="QI223" i="14"/>
  <c r="PZ223" i="14"/>
  <c r="PX223" i="14"/>
  <c r="PW223" i="14"/>
  <c r="PM223" i="14"/>
  <c r="PK223" i="14"/>
  <c r="PB223" i="14"/>
  <c r="OZ223" i="14"/>
  <c r="OY223" i="14"/>
  <c r="OO223" i="14"/>
  <c r="OM223" i="14"/>
  <c r="OD223" i="14"/>
  <c r="OB223" i="14"/>
  <c r="OA223" i="14"/>
  <c r="NQ223" i="14"/>
  <c r="NO223" i="14"/>
  <c r="NF223" i="14"/>
  <c r="ND223" i="14"/>
  <c r="NC223" i="14"/>
  <c r="MS223" i="14"/>
  <c r="MQ223" i="14"/>
  <c r="MH223" i="14"/>
  <c r="MF223" i="14"/>
  <c r="ME223" i="14"/>
  <c r="LU223" i="14"/>
  <c r="LS223" i="14"/>
  <c r="LJ223" i="14"/>
  <c r="LH223" i="14"/>
  <c r="LG223" i="14"/>
  <c r="KW223" i="14"/>
  <c r="KU223" i="14"/>
  <c r="KL223" i="14"/>
  <c r="KJ223" i="14"/>
  <c r="KI223" i="14"/>
  <c r="JY223" i="14"/>
  <c r="JW223" i="14"/>
  <c r="JN223" i="14"/>
  <c r="JL223" i="14"/>
  <c r="JK223" i="14"/>
  <c r="JA223" i="14"/>
  <c r="IY223" i="14"/>
  <c r="IP223" i="14"/>
  <c r="IN223" i="14"/>
  <c r="IM223" i="14"/>
  <c r="IC223" i="14"/>
  <c r="IA223" i="14"/>
  <c r="HR223" i="14"/>
  <c r="HP223" i="14"/>
  <c r="HO223" i="14"/>
  <c r="HE223" i="14"/>
  <c r="HC223" i="14"/>
  <c r="GT223" i="14"/>
  <c r="GR223" i="14"/>
  <c r="GQ223" i="14"/>
  <c r="GG223" i="14"/>
  <c r="GE223" i="14"/>
  <c r="FV223" i="14"/>
  <c r="FT223" i="14"/>
  <c r="FS223" i="14"/>
  <c r="FI223" i="14"/>
  <c r="FG223" i="14"/>
  <c r="EX223" i="14"/>
  <c r="EV223" i="14"/>
  <c r="EU223" i="14"/>
  <c r="EK223" i="14"/>
  <c r="EI223" i="14"/>
  <c r="DZ223" i="14"/>
  <c r="DX223" i="14"/>
  <c r="DW223" i="14"/>
  <c r="DM223" i="14"/>
  <c r="DK223" i="14"/>
  <c r="DB223" i="14"/>
  <c r="CZ223" i="14"/>
  <c r="CY223" i="14"/>
  <c r="CO223" i="14"/>
  <c r="CM223" i="14"/>
  <c r="CD223" i="14"/>
  <c r="CB223" i="14"/>
  <c r="CA223" i="14"/>
  <c r="BQ223" i="14"/>
  <c r="BO223" i="14"/>
  <c r="BF223" i="14"/>
  <c r="BD223" i="14"/>
  <c r="BC223" i="14"/>
  <c r="AS223" i="14"/>
  <c r="AQ223" i="14"/>
  <c r="AH223" i="14"/>
  <c r="AF223" i="14"/>
  <c r="AE223" i="14"/>
  <c r="S223" i="14"/>
  <c r="J223" i="14"/>
  <c r="SR222" i="14"/>
  <c r="SQ222" i="14"/>
  <c r="SG222" i="14"/>
  <c r="SE222" i="14"/>
  <c r="RV222" i="14"/>
  <c r="RT222" i="14"/>
  <c r="RS222" i="14"/>
  <c r="RI222" i="14"/>
  <c r="RG222" i="14"/>
  <c r="QX222" i="14"/>
  <c r="QV222" i="14"/>
  <c r="QU222" i="14"/>
  <c r="QK222" i="14"/>
  <c r="QI222" i="14"/>
  <c r="PZ222" i="14"/>
  <c r="PX222" i="14"/>
  <c r="PW222" i="14"/>
  <c r="PM222" i="14"/>
  <c r="PK222" i="14"/>
  <c r="PB222" i="14"/>
  <c r="OZ222" i="14"/>
  <c r="OY222" i="14"/>
  <c r="OO222" i="14"/>
  <c r="OM222" i="14"/>
  <c r="OD222" i="14"/>
  <c r="OB222" i="14"/>
  <c r="OA222" i="14"/>
  <c r="NQ222" i="14"/>
  <c r="NO222" i="14"/>
  <c r="NF222" i="14"/>
  <c r="ND222" i="14"/>
  <c r="NC222" i="14"/>
  <c r="MS222" i="14"/>
  <c r="MQ222" i="14"/>
  <c r="MH222" i="14"/>
  <c r="MF222" i="14"/>
  <c r="ME222" i="14"/>
  <c r="LU222" i="14"/>
  <c r="LS222" i="14"/>
  <c r="LJ222" i="14"/>
  <c r="LH222" i="14"/>
  <c r="LG222" i="14"/>
  <c r="KW222" i="14"/>
  <c r="KU222" i="14"/>
  <c r="KL222" i="14"/>
  <c r="KJ222" i="14"/>
  <c r="KI222" i="14"/>
  <c r="JY222" i="14"/>
  <c r="JW222" i="14"/>
  <c r="JN222" i="14"/>
  <c r="JL222" i="14"/>
  <c r="JK222" i="14"/>
  <c r="JA222" i="14"/>
  <c r="IY222" i="14"/>
  <c r="IP222" i="14"/>
  <c r="IN222" i="14"/>
  <c r="IM222" i="14"/>
  <c r="IC222" i="14"/>
  <c r="IA222" i="14"/>
  <c r="HR222" i="14"/>
  <c r="HP222" i="14"/>
  <c r="HO222" i="14"/>
  <c r="HE222" i="14"/>
  <c r="HC222" i="14"/>
  <c r="GT222" i="14"/>
  <c r="GR222" i="14"/>
  <c r="GQ222" i="14"/>
  <c r="GG222" i="14"/>
  <c r="GE222" i="14"/>
  <c r="FV222" i="14"/>
  <c r="FT222" i="14"/>
  <c r="FS222" i="14"/>
  <c r="FI222" i="14"/>
  <c r="FG222" i="14"/>
  <c r="EX222" i="14"/>
  <c r="EV222" i="14"/>
  <c r="EU222" i="14"/>
  <c r="EK222" i="14"/>
  <c r="EI222" i="14"/>
  <c r="DZ222" i="14"/>
  <c r="DX222" i="14"/>
  <c r="DW222" i="14"/>
  <c r="DM222" i="14"/>
  <c r="DK222" i="14"/>
  <c r="DB222" i="14"/>
  <c r="CZ222" i="14"/>
  <c r="CY222" i="14"/>
  <c r="CO222" i="14"/>
  <c r="CM222" i="14"/>
  <c r="CD222" i="14"/>
  <c r="CB222" i="14"/>
  <c r="CA222" i="14"/>
  <c r="BQ222" i="14"/>
  <c r="BO222" i="14"/>
  <c r="BF222" i="14"/>
  <c r="BD222" i="14"/>
  <c r="BC222" i="14"/>
  <c r="AS222" i="14"/>
  <c r="AQ222" i="14"/>
  <c r="AH222" i="14"/>
  <c r="AF222" i="14"/>
  <c r="AE222" i="14"/>
  <c r="S222" i="14"/>
  <c r="J222" i="14"/>
  <c r="SR221" i="14"/>
  <c r="SQ221" i="14"/>
  <c r="SG221" i="14"/>
  <c r="SE221" i="14"/>
  <c r="RV221" i="14"/>
  <c r="RT221" i="14"/>
  <c r="RS221" i="14"/>
  <c r="RI221" i="14"/>
  <c r="RG221" i="14"/>
  <c r="QX221" i="14"/>
  <c r="QV221" i="14"/>
  <c r="QU221" i="14"/>
  <c r="QK221" i="14"/>
  <c r="QI221" i="14"/>
  <c r="PZ221" i="14"/>
  <c r="PX221" i="14"/>
  <c r="PW221" i="14"/>
  <c r="PM221" i="14"/>
  <c r="PK221" i="14"/>
  <c r="PB221" i="14"/>
  <c r="OZ221" i="14"/>
  <c r="OY221" i="14"/>
  <c r="OO221" i="14"/>
  <c r="OM221" i="14"/>
  <c r="OD221" i="14"/>
  <c r="OB221" i="14"/>
  <c r="OA221" i="14"/>
  <c r="NQ221" i="14"/>
  <c r="NO221" i="14"/>
  <c r="NF221" i="14"/>
  <c r="ND221" i="14"/>
  <c r="NC221" i="14"/>
  <c r="MS221" i="14"/>
  <c r="MQ221" i="14"/>
  <c r="MH221" i="14"/>
  <c r="MF221" i="14"/>
  <c r="ME221" i="14"/>
  <c r="LU221" i="14"/>
  <c r="LS221" i="14"/>
  <c r="LJ221" i="14"/>
  <c r="LH221" i="14"/>
  <c r="LG221" i="14"/>
  <c r="KW221" i="14"/>
  <c r="KU221" i="14"/>
  <c r="KL221" i="14"/>
  <c r="KJ221" i="14"/>
  <c r="KI221" i="14"/>
  <c r="JY221" i="14"/>
  <c r="JW221" i="14"/>
  <c r="JN221" i="14"/>
  <c r="JL221" i="14"/>
  <c r="JK221" i="14"/>
  <c r="JA221" i="14"/>
  <c r="IY221" i="14"/>
  <c r="IP221" i="14"/>
  <c r="IN221" i="14"/>
  <c r="IM221" i="14"/>
  <c r="IC221" i="14"/>
  <c r="IA221" i="14"/>
  <c r="HR221" i="14"/>
  <c r="HP221" i="14"/>
  <c r="HO221" i="14"/>
  <c r="HE221" i="14"/>
  <c r="HC221" i="14"/>
  <c r="GT221" i="14"/>
  <c r="GR221" i="14"/>
  <c r="GQ221" i="14"/>
  <c r="GG221" i="14"/>
  <c r="GE221" i="14"/>
  <c r="FV221" i="14"/>
  <c r="FT221" i="14"/>
  <c r="FS221" i="14"/>
  <c r="FI221" i="14"/>
  <c r="FG221" i="14"/>
  <c r="EX221" i="14"/>
  <c r="EV221" i="14"/>
  <c r="EU221" i="14"/>
  <c r="EK221" i="14"/>
  <c r="EI221" i="14"/>
  <c r="DZ221" i="14"/>
  <c r="DX221" i="14"/>
  <c r="DW221" i="14"/>
  <c r="DM221" i="14"/>
  <c r="DK221" i="14"/>
  <c r="DB221" i="14"/>
  <c r="CZ221" i="14"/>
  <c r="CY221" i="14"/>
  <c r="CO221" i="14"/>
  <c r="CM221" i="14"/>
  <c r="CD221" i="14"/>
  <c r="CB221" i="14"/>
  <c r="CA221" i="14"/>
  <c r="BQ221" i="14"/>
  <c r="BO221" i="14"/>
  <c r="BF221" i="14"/>
  <c r="BD221" i="14"/>
  <c r="BC221" i="14"/>
  <c r="AS221" i="14"/>
  <c r="AQ221" i="14"/>
  <c r="AH221" i="14"/>
  <c r="AF221" i="14"/>
  <c r="AE221" i="14"/>
  <c r="S221" i="14"/>
  <c r="J221" i="14"/>
  <c r="SR220" i="14"/>
  <c r="SQ220" i="14"/>
  <c r="SG220" i="14"/>
  <c r="SE220" i="14"/>
  <c r="RV220" i="14"/>
  <c r="RT220" i="14"/>
  <c r="RS220" i="14"/>
  <c r="RI220" i="14"/>
  <c r="RG220" i="14"/>
  <c r="QX220" i="14"/>
  <c r="QV220" i="14"/>
  <c r="QU220" i="14"/>
  <c r="QK220" i="14"/>
  <c r="QI220" i="14"/>
  <c r="PZ220" i="14"/>
  <c r="PX220" i="14"/>
  <c r="PW220" i="14"/>
  <c r="PM220" i="14"/>
  <c r="PK220" i="14"/>
  <c r="PB220" i="14"/>
  <c r="OZ220" i="14"/>
  <c r="OY220" i="14"/>
  <c r="OO220" i="14"/>
  <c r="OM220" i="14"/>
  <c r="OD220" i="14"/>
  <c r="OB220" i="14"/>
  <c r="OA220" i="14"/>
  <c r="NQ220" i="14"/>
  <c r="NO220" i="14"/>
  <c r="NF220" i="14"/>
  <c r="ND220" i="14"/>
  <c r="NC220" i="14"/>
  <c r="MS220" i="14"/>
  <c r="MQ220" i="14"/>
  <c r="MH220" i="14"/>
  <c r="MF220" i="14"/>
  <c r="ME220" i="14"/>
  <c r="LU220" i="14"/>
  <c r="LS220" i="14"/>
  <c r="LJ220" i="14"/>
  <c r="LH220" i="14"/>
  <c r="LG220" i="14"/>
  <c r="KW220" i="14"/>
  <c r="KU220" i="14"/>
  <c r="KL220" i="14"/>
  <c r="KJ220" i="14"/>
  <c r="KI220" i="14"/>
  <c r="JY220" i="14"/>
  <c r="JW220" i="14"/>
  <c r="JN220" i="14"/>
  <c r="JL220" i="14"/>
  <c r="JK220" i="14"/>
  <c r="JA220" i="14"/>
  <c r="IY220" i="14"/>
  <c r="IP220" i="14"/>
  <c r="IN220" i="14"/>
  <c r="IM220" i="14"/>
  <c r="IC220" i="14"/>
  <c r="IA220" i="14"/>
  <c r="HR220" i="14"/>
  <c r="HP220" i="14"/>
  <c r="HO220" i="14"/>
  <c r="HE220" i="14"/>
  <c r="HC220" i="14"/>
  <c r="GT220" i="14"/>
  <c r="GR220" i="14"/>
  <c r="GQ220" i="14"/>
  <c r="GG220" i="14"/>
  <c r="GE220" i="14"/>
  <c r="FV220" i="14"/>
  <c r="FT220" i="14"/>
  <c r="FS220" i="14"/>
  <c r="FI220" i="14"/>
  <c r="FG220" i="14"/>
  <c r="EX220" i="14"/>
  <c r="EV220" i="14"/>
  <c r="EU220" i="14"/>
  <c r="EK220" i="14"/>
  <c r="EI220" i="14"/>
  <c r="DZ220" i="14"/>
  <c r="DX220" i="14"/>
  <c r="DW220" i="14"/>
  <c r="DM220" i="14"/>
  <c r="DK220" i="14"/>
  <c r="DB220" i="14"/>
  <c r="CZ220" i="14"/>
  <c r="CY220" i="14"/>
  <c r="CO220" i="14"/>
  <c r="CM220" i="14"/>
  <c r="CD220" i="14"/>
  <c r="CB220" i="14"/>
  <c r="CA220" i="14"/>
  <c r="BQ220" i="14"/>
  <c r="BO220" i="14"/>
  <c r="BF220" i="14"/>
  <c r="BD220" i="14"/>
  <c r="BC220" i="14"/>
  <c r="AS220" i="14"/>
  <c r="AQ220" i="14"/>
  <c r="AH220" i="14"/>
  <c r="AF220" i="14"/>
  <c r="AE220" i="14"/>
  <c r="S220" i="14"/>
  <c r="J220" i="14"/>
  <c r="SR219" i="14"/>
  <c r="SQ219" i="14"/>
  <c r="SG219" i="14"/>
  <c r="SE219" i="14"/>
  <c r="RV219" i="14"/>
  <c r="RT219" i="14"/>
  <c r="RS219" i="14"/>
  <c r="RI219" i="14"/>
  <c r="RG219" i="14"/>
  <c r="QX219" i="14"/>
  <c r="QV219" i="14"/>
  <c r="QU219" i="14"/>
  <c r="QK219" i="14"/>
  <c r="QI219" i="14"/>
  <c r="PZ219" i="14"/>
  <c r="PX219" i="14"/>
  <c r="PW219" i="14"/>
  <c r="PM219" i="14"/>
  <c r="PK219" i="14"/>
  <c r="PB219" i="14"/>
  <c r="OZ219" i="14"/>
  <c r="OY219" i="14"/>
  <c r="OO219" i="14"/>
  <c r="OM219" i="14"/>
  <c r="OD219" i="14"/>
  <c r="OB219" i="14"/>
  <c r="OA219" i="14"/>
  <c r="NQ219" i="14"/>
  <c r="NO219" i="14"/>
  <c r="NF219" i="14"/>
  <c r="ND219" i="14"/>
  <c r="NC219" i="14"/>
  <c r="MS219" i="14"/>
  <c r="MQ219" i="14"/>
  <c r="MH219" i="14"/>
  <c r="MF219" i="14"/>
  <c r="ME219" i="14"/>
  <c r="LU219" i="14"/>
  <c r="LS219" i="14"/>
  <c r="LJ219" i="14"/>
  <c r="LH219" i="14"/>
  <c r="LG219" i="14"/>
  <c r="KW219" i="14"/>
  <c r="KU219" i="14"/>
  <c r="KL219" i="14"/>
  <c r="KJ219" i="14"/>
  <c r="KI219" i="14"/>
  <c r="JY219" i="14"/>
  <c r="JW219" i="14"/>
  <c r="JN219" i="14"/>
  <c r="JL219" i="14"/>
  <c r="JK219" i="14"/>
  <c r="JA219" i="14"/>
  <c r="IY219" i="14"/>
  <c r="IP219" i="14"/>
  <c r="IN219" i="14"/>
  <c r="IM219" i="14"/>
  <c r="IC219" i="14"/>
  <c r="IA219" i="14"/>
  <c r="HR219" i="14"/>
  <c r="HP219" i="14"/>
  <c r="HO219" i="14"/>
  <c r="HE219" i="14"/>
  <c r="HC219" i="14"/>
  <c r="GT219" i="14"/>
  <c r="GR219" i="14"/>
  <c r="GQ219" i="14"/>
  <c r="GG219" i="14"/>
  <c r="GE219" i="14"/>
  <c r="FV219" i="14"/>
  <c r="FT219" i="14"/>
  <c r="FS219" i="14"/>
  <c r="FI219" i="14"/>
  <c r="FG219" i="14"/>
  <c r="EX219" i="14"/>
  <c r="EV219" i="14"/>
  <c r="EU219" i="14"/>
  <c r="EK219" i="14"/>
  <c r="EI219" i="14"/>
  <c r="DZ219" i="14"/>
  <c r="DX219" i="14"/>
  <c r="DW219" i="14"/>
  <c r="DM219" i="14"/>
  <c r="DK219" i="14"/>
  <c r="DB219" i="14"/>
  <c r="CZ219" i="14"/>
  <c r="CY219" i="14"/>
  <c r="CO219" i="14"/>
  <c r="CM219" i="14"/>
  <c r="CD219" i="14"/>
  <c r="CB219" i="14"/>
  <c r="CA219" i="14"/>
  <c r="BQ219" i="14"/>
  <c r="BO219" i="14"/>
  <c r="BF219" i="14"/>
  <c r="BD219" i="14"/>
  <c r="BC219" i="14"/>
  <c r="AS219" i="14"/>
  <c r="AQ219" i="14"/>
  <c r="AH219" i="14"/>
  <c r="AF219" i="14"/>
  <c r="AE219" i="14"/>
  <c r="S219" i="14"/>
  <c r="J219" i="14"/>
  <c r="SR218" i="14"/>
  <c r="SQ218" i="14"/>
  <c r="SG218" i="14"/>
  <c r="SE218" i="14"/>
  <c r="RV218" i="14"/>
  <c r="RT218" i="14"/>
  <c r="RS218" i="14"/>
  <c r="RI218" i="14"/>
  <c r="RG218" i="14"/>
  <c r="QX218" i="14"/>
  <c r="QV218" i="14"/>
  <c r="QU218" i="14"/>
  <c r="QK218" i="14"/>
  <c r="QI218" i="14"/>
  <c r="PZ218" i="14"/>
  <c r="PX218" i="14"/>
  <c r="PW218" i="14"/>
  <c r="PM218" i="14"/>
  <c r="PK218" i="14"/>
  <c r="PB218" i="14"/>
  <c r="OZ218" i="14"/>
  <c r="OY218" i="14"/>
  <c r="OO218" i="14"/>
  <c r="OM218" i="14"/>
  <c r="OD218" i="14"/>
  <c r="OB218" i="14"/>
  <c r="OA218" i="14"/>
  <c r="NQ218" i="14"/>
  <c r="NO218" i="14"/>
  <c r="NF218" i="14"/>
  <c r="ND218" i="14"/>
  <c r="NC218" i="14"/>
  <c r="MS218" i="14"/>
  <c r="MQ218" i="14"/>
  <c r="MH218" i="14"/>
  <c r="MF218" i="14"/>
  <c r="ME218" i="14"/>
  <c r="LU218" i="14"/>
  <c r="LS218" i="14"/>
  <c r="LJ218" i="14"/>
  <c r="LH218" i="14"/>
  <c r="LG218" i="14"/>
  <c r="KW218" i="14"/>
  <c r="KU218" i="14"/>
  <c r="KL218" i="14"/>
  <c r="KJ218" i="14"/>
  <c r="KI218" i="14"/>
  <c r="JY218" i="14"/>
  <c r="JW218" i="14"/>
  <c r="JN218" i="14"/>
  <c r="JL218" i="14"/>
  <c r="JK218" i="14"/>
  <c r="JA218" i="14"/>
  <c r="IY218" i="14"/>
  <c r="IP218" i="14"/>
  <c r="IN218" i="14"/>
  <c r="IM218" i="14"/>
  <c r="IC218" i="14"/>
  <c r="IA218" i="14"/>
  <c r="HR218" i="14"/>
  <c r="HP218" i="14"/>
  <c r="HO218" i="14"/>
  <c r="HE218" i="14"/>
  <c r="HC218" i="14"/>
  <c r="GT218" i="14"/>
  <c r="GR218" i="14"/>
  <c r="GQ218" i="14"/>
  <c r="GG218" i="14"/>
  <c r="GE218" i="14"/>
  <c r="FV218" i="14"/>
  <c r="FT218" i="14"/>
  <c r="FS218" i="14"/>
  <c r="FI218" i="14"/>
  <c r="FG218" i="14"/>
  <c r="EX218" i="14"/>
  <c r="EV218" i="14"/>
  <c r="EU218" i="14"/>
  <c r="EK218" i="14"/>
  <c r="EI218" i="14"/>
  <c r="DZ218" i="14"/>
  <c r="DX218" i="14"/>
  <c r="DW218" i="14"/>
  <c r="DM218" i="14"/>
  <c r="DK218" i="14"/>
  <c r="DB218" i="14"/>
  <c r="CZ218" i="14"/>
  <c r="CY218" i="14"/>
  <c r="CO218" i="14"/>
  <c r="CM218" i="14"/>
  <c r="CD218" i="14"/>
  <c r="CB218" i="14"/>
  <c r="CA218" i="14"/>
  <c r="BQ218" i="14"/>
  <c r="BO218" i="14"/>
  <c r="BF218" i="14"/>
  <c r="BD218" i="14"/>
  <c r="BC218" i="14"/>
  <c r="AS218" i="14"/>
  <c r="AQ218" i="14"/>
  <c r="AH218" i="14"/>
  <c r="AF218" i="14"/>
  <c r="AE218" i="14"/>
  <c r="S218" i="14"/>
  <c r="J218" i="14"/>
  <c r="SR217" i="14"/>
  <c r="SQ217" i="14"/>
  <c r="SG217" i="14"/>
  <c r="SE217" i="14"/>
  <c r="RV217" i="14"/>
  <c r="RT217" i="14"/>
  <c r="RS217" i="14"/>
  <c r="RI217" i="14"/>
  <c r="RG217" i="14"/>
  <c r="QX217" i="14"/>
  <c r="QV217" i="14"/>
  <c r="QU217" i="14"/>
  <c r="QK217" i="14"/>
  <c r="QI217" i="14"/>
  <c r="PZ217" i="14"/>
  <c r="PX217" i="14"/>
  <c r="PW217" i="14"/>
  <c r="PM217" i="14"/>
  <c r="PK217" i="14"/>
  <c r="PB217" i="14"/>
  <c r="OZ217" i="14"/>
  <c r="OY217" i="14"/>
  <c r="OO217" i="14"/>
  <c r="OM217" i="14"/>
  <c r="OD217" i="14"/>
  <c r="OB217" i="14"/>
  <c r="OA217" i="14"/>
  <c r="NQ217" i="14"/>
  <c r="NO217" i="14"/>
  <c r="NF217" i="14"/>
  <c r="ND217" i="14"/>
  <c r="NC217" i="14"/>
  <c r="MS217" i="14"/>
  <c r="MQ217" i="14"/>
  <c r="MH217" i="14"/>
  <c r="MF217" i="14"/>
  <c r="ME217" i="14"/>
  <c r="LU217" i="14"/>
  <c r="LS217" i="14"/>
  <c r="LJ217" i="14"/>
  <c r="LH217" i="14"/>
  <c r="LG217" i="14"/>
  <c r="KW217" i="14"/>
  <c r="KU217" i="14"/>
  <c r="KL217" i="14"/>
  <c r="KJ217" i="14"/>
  <c r="KI217" i="14"/>
  <c r="JY217" i="14"/>
  <c r="JW217" i="14"/>
  <c r="JN217" i="14"/>
  <c r="JL217" i="14"/>
  <c r="JK217" i="14"/>
  <c r="JA217" i="14"/>
  <c r="IY217" i="14"/>
  <c r="IP217" i="14"/>
  <c r="IN217" i="14"/>
  <c r="IM217" i="14"/>
  <c r="IC217" i="14"/>
  <c r="IA217" i="14"/>
  <c r="HR217" i="14"/>
  <c r="HP217" i="14"/>
  <c r="HO217" i="14"/>
  <c r="HE217" i="14"/>
  <c r="HC217" i="14"/>
  <c r="GT217" i="14"/>
  <c r="GR217" i="14"/>
  <c r="GQ217" i="14"/>
  <c r="GG217" i="14"/>
  <c r="GE217" i="14"/>
  <c r="FV217" i="14"/>
  <c r="FT217" i="14"/>
  <c r="FS217" i="14"/>
  <c r="FI217" i="14"/>
  <c r="FG217" i="14"/>
  <c r="EX217" i="14"/>
  <c r="EV217" i="14"/>
  <c r="EU217" i="14"/>
  <c r="EK217" i="14"/>
  <c r="EI217" i="14"/>
  <c r="DZ217" i="14"/>
  <c r="DX217" i="14"/>
  <c r="DW217" i="14"/>
  <c r="DM217" i="14"/>
  <c r="DK217" i="14"/>
  <c r="DB217" i="14"/>
  <c r="CZ217" i="14"/>
  <c r="CY217" i="14"/>
  <c r="CO217" i="14"/>
  <c r="CM217" i="14"/>
  <c r="CD217" i="14"/>
  <c r="CB217" i="14"/>
  <c r="CA217" i="14"/>
  <c r="BQ217" i="14"/>
  <c r="BO217" i="14"/>
  <c r="BF217" i="14"/>
  <c r="BD217" i="14"/>
  <c r="BC217" i="14"/>
  <c r="AS217" i="14"/>
  <c r="AQ217" i="14"/>
  <c r="AH217" i="14"/>
  <c r="AF217" i="14"/>
  <c r="AE217" i="14"/>
  <c r="S217" i="14"/>
  <c r="J217" i="14"/>
  <c r="SR216" i="14"/>
  <c r="SQ216" i="14"/>
  <c r="SG216" i="14"/>
  <c r="SE216" i="14"/>
  <c r="RV216" i="14"/>
  <c r="RT216" i="14"/>
  <c r="RS216" i="14"/>
  <c r="RI216" i="14"/>
  <c r="RG216" i="14"/>
  <c r="QX216" i="14"/>
  <c r="QV216" i="14"/>
  <c r="QU216" i="14"/>
  <c r="QK216" i="14"/>
  <c r="QI216" i="14"/>
  <c r="PZ216" i="14"/>
  <c r="PX216" i="14"/>
  <c r="PW216" i="14"/>
  <c r="PM216" i="14"/>
  <c r="PK216" i="14"/>
  <c r="PB216" i="14"/>
  <c r="OZ216" i="14"/>
  <c r="OY216" i="14"/>
  <c r="OO216" i="14"/>
  <c r="OM216" i="14"/>
  <c r="OD216" i="14"/>
  <c r="OB216" i="14"/>
  <c r="OA216" i="14"/>
  <c r="NQ216" i="14"/>
  <c r="NO216" i="14"/>
  <c r="NF216" i="14"/>
  <c r="ND216" i="14"/>
  <c r="NC216" i="14"/>
  <c r="MS216" i="14"/>
  <c r="MQ216" i="14"/>
  <c r="MH216" i="14"/>
  <c r="MF216" i="14"/>
  <c r="ME216" i="14"/>
  <c r="LU216" i="14"/>
  <c r="LS216" i="14"/>
  <c r="LJ216" i="14"/>
  <c r="LH216" i="14"/>
  <c r="LG216" i="14"/>
  <c r="KW216" i="14"/>
  <c r="KU216" i="14"/>
  <c r="KL216" i="14"/>
  <c r="KJ216" i="14"/>
  <c r="KI216" i="14"/>
  <c r="JY216" i="14"/>
  <c r="JW216" i="14"/>
  <c r="JN216" i="14"/>
  <c r="JL216" i="14"/>
  <c r="JK216" i="14"/>
  <c r="JA216" i="14"/>
  <c r="IY216" i="14"/>
  <c r="IP216" i="14"/>
  <c r="IN216" i="14"/>
  <c r="IM216" i="14"/>
  <c r="IC216" i="14"/>
  <c r="IA216" i="14"/>
  <c r="HR216" i="14"/>
  <c r="HP216" i="14"/>
  <c r="HO216" i="14"/>
  <c r="HE216" i="14"/>
  <c r="HC216" i="14"/>
  <c r="GT216" i="14"/>
  <c r="GR216" i="14"/>
  <c r="GQ216" i="14"/>
  <c r="GG216" i="14"/>
  <c r="GE216" i="14"/>
  <c r="FV216" i="14"/>
  <c r="FT216" i="14"/>
  <c r="FS216" i="14"/>
  <c r="FI216" i="14"/>
  <c r="FG216" i="14"/>
  <c r="EX216" i="14"/>
  <c r="EV216" i="14"/>
  <c r="EU216" i="14"/>
  <c r="EK216" i="14"/>
  <c r="EI216" i="14"/>
  <c r="DZ216" i="14"/>
  <c r="DX216" i="14"/>
  <c r="DW216" i="14"/>
  <c r="DM216" i="14"/>
  <c r="DK216" i="14"/>
  <c r="DB216" i="14"/>
  <c r="CZ216" i="14"/>
  <c r="CY216" i="14"/>
  <c r="CO216" i="14"/>
  <c r="CM216" i="14"/>
  <c r="CD216" i="14"/>
  <c r="CB216" i="14"/>
  <c r="CA216" i="14"/>
  <c r="BQ216" i="14"/>
  <c r="BO216" i="14"/>
  <c r="BF216" i="14"/>
  <c r="BD216" i="14"/>
  <c r="BC216" i="14"/>
  <c r="AS216" i="14"/>
  <c r="AQ216" i="14"/>
  <c r="AH216" i="14"/>
  <c r="AF216" i="14"/>
  <c r="AE216" i="14"/>
  <c r="S216" i="14"/>
  <c r="J216" i="14"/>
  <c r="SR215" i="14"/>
  <c r="SQ215" i="14"/>
  <c r="SG215" i="14"/>
  <c r="SE215" i="14"/>
  <c r="RV215" i="14"/>
  <c r="RT215" i="14"/>
  <c r="RS215" i="14"/>
  <c r="RI215" i="14"/>
  <c r="RG215" i="14"/>
  <c r="QX215" i="14"/>
  <c r="QV215" i="14"/>
  <c r="QU215" i="14"/>
  <c r="QK215" i="14"/>
  <c r="QI215" i="14"/>
  <c r="PZ215" i="14"/>
  <c r="PX215" i="14"/>
  <c r="PW215" i="14"/>
  <c r="PM215" i="14"/>
  <c r="PK215" i="14"/>
  <c r="PB215" i="14"/>
  <c r="OZ215" i="14"/>
  <c r="OY215" i="14"/>
  <c r="OO215" i="14"/>
  <c r="OM215" i="14"/>
  <c r="OD215" i="14"/>
  <c r="OB215" i="14"/>
  <c r="OA215" i="14"/>
  <c r="NQ215" i="14"/>
  <c r="NO215" i="14"/>
  <c r="NF215" i="14"/>
  <c r="ND215" i="14"/>
  <c r="NC215" i="14"/>
  <c r="MS215" i="14"/>
  <c r="MQ215" i="14"/>
  <c r="MH215" i="14"/>
  <c r="MF215" i="14"/>
  <c r="ME215" i="14"/>
  <c r="LU215" i="14"/>
  <c r="LS215" i="14"/>
  <c r="LJ215" i="14"/>
  <c r="LH215" i="14"/>
  <c r="LG215" i="14"/>
  <c r="KW215" i="14"/>
  <c r="KU215" i="14"/>
  <c r="KL215" i="14"/>
  <c r="KJ215" i="14"/>
  <c r="KI215" i="14"/>
  <c r="JY215" i="14"/>
  <c r="JW215" i="14"/>
  <c r="JN215" i="14"/>
  <c r="JL215" i="14"/>
  <c r="JK215" i="14"/>
  <c r="JA215" i="14"/>
  <c r="IY215" i="14"/>
  <c r="IP215" i="14"/>
  <c r="IN215" i="14"/>
  <c r="IM215" i="14"/>
  <c r="IC215" i="14"/>
  <c r="IA215" i="14"/>
  <c r="HR215" i="14"/>
  <c r="HP215" i="14"/>
  <c r="HO215" i="14"/>
  <c r="HE215" i="14"/>
  <c r="HC215" i="14"/>
  <c r="GT215" i="14"/>
  <c r="GR215" i="14"/>
  <c r="GQ215" i="14"/>
  <c r="GG215" i="14"/>
  <c r="GE215" i="14"/>
  <c r="FV215" i="14"/>
  <c r="FT215" i="14"/>
  <c r="FS215" i="14"/>
  <c r="FI215" i="14"/>
  <c r="FG215" i="14"/>
  <c r="EX215" i="14"/>
  <c r="EV215" i="14"/>
  <c r="EU215" i="14"/>
  <c r="EK215" i="14"/>
  <c r="EI215" i="14"/>
  <c r="DZ215" i="14"/>
  <c r="DX215" i="14"/>
  <c r="DW215" i="14"/>
  <c r="DM215" i="14"/>
  <c r="DK215" i="14"/>
  <c r="DB215" i="14"/>
  <c r="CZ215" i="14"/>
  <c r="CY215" i="14"/>
  <c r="CO215" i="14"/>
  <c r="CM215" i="14"/>
  <c r="CD215" i="14"/>
  <c r="CB215" i="14"/>
  <c r="CA215" i="14"/>
  <c r="BQ215" i="14"/>
  <c r="BO215" i="14"/>
  <c r="BF215" i="14"/>
  <c r="BD215" i="14"/>
  <c r="BC215" i="14"/>
  <c r="AS215" i="14"/>
  <c r="AQ215" i="14"/>
  <c r="AH215" i="14"/>
  <c r="AF215" i="14"/>
  <c r="AE215" i="14"/>
  <c r="S215" i="14"/>
  <c r="J215" i="14"/>
  <c r="SR214" i="14"/>
  <c r="SQ214" i="14"/>
  <c r="SG214" i="14"/>
  <c r="SE214" i="14"/>
  <c r="RV214" i="14"/>
  <c r="RT214" i="14"/>
  <c r="RS214" i="14"/>
  <c r="RI214" i="14"/>
  <c r="RG214" i="14"/>
  <c r="QX214" i="14"/>
  <c r="QV214" i="14"/>
  <c r="QU214" i="14"/>
  <c r="QK214" i="14"/>
  <c r="QI214" i="14"/>
  <c r="PZ214" i="14"/>
  <c r="PX214" i="14"/>
  <c r="PW214" i="14"/>
  <c r="PM214" i="14"/>
  <c r="PK214" i="14"/>
  <c r="PB214" i="14"/>
  <c r="OZ214" i="14"/>
  <c r="OY214" i="14"/>
  <c r="OO214" i="14"/>
  <c r="OM214" i="14"/>
  <c r="OD214" i="14"/>
  <c r="OB214" i="14"/>
  <c r="OA214" i="14"/>
  <c r="NQ214" i="14"/>
  <c r="NO214" i="14"/>
  <c r="NF214" i="14"/>
  <c r="ND214" i="14"/>
  <c r="NC214" i="14"/>
  <c r="MS214" i="14"/>
  <c r="MQ214" i="14"/>
  <c r="MH214" i="14"/>
  <c r="MF214" i="14"/>
  <c r="ME214" i="14"/>
  <c r="LU214" i="14"/>
  <c r="LS214" i="14"/>
  <c r="LJ214" i="14"/>
  <c r="LH214" i="14"/>
  <c r="LG214" i="14"/>
  <c r="KW214" i="14"/>
  <c r="KU214" i="14"/>
  <c r="KL214" i="14"/>
  <c r="KJ214" i="14"/>
  <c r="KI214" i="14"/>
  <c r="JY214" i="14"/>
  <c r="JW214" i="14"/>
  <c r="JN214" i="14"/>
  <c r="JL214" i="14"/>
  <c r="JK214" i="14"/>
  <c r="JA214" i="14"/>
  <c r="IY214" i="14"/>
  <c r="IP214" i="14"/>
  <c r="IN214" i="14"/>
  <c r="IM214" i="14"/>
  <c r="IC214" i="14"/>
  <c r="IA214" i="14"/>
  <c r="HR214" i="14"/>
  <c r="HP214" i="14"/>
  <c r="HO214" i="14"/>
  <c r="HE214" i="14"/>
  <c r="HC214" i="14"/>
  <c r="GT214" i="14"/>
  <c r="GR214" i="14"/>
  <c r="GQ214" i="14"/>
  <c r="GG214" i="14"/>
  <c r="GE214" i="14"/>
  <c r="FV214" i="14"/>
  <c r="FT214" i="14"/>
  <c r="FS214" i="14"/>
  <c r="FI214" i="14"/>
  <c r="FG214" i="14"/>
  <c r="EX214" i="14"/>
  <c r="EV214" i="14"/>
  <c r="EU214" i="14"/>
  <c r="EK214" i="14"/>
  <c r="EI214" i="14"/>
  <c r="DZ214" i="14"/>
  <c r="DX214" i="14"/>
  <c r="DW214" i="14"/>
  <c r="DM214" i="14"/>
  <c r="DK214" i="14"/>
  <c r="DB214" i="14"/>
  <c r="CZ214" i="14"/>
  <c r="CY214" i="14"/>
  <c r="CO214" i="14"/>
  <c r="CM214" i="14"/>
  <c r="CD214" i="14"/>
  <c r="CB214" i="14"/>
  <c r="CA214" i="14"/>
  <c r="BQ214" i="14"/>
  <c r="BO214" i="14"/>
  <c r="BF214" i="14"/>
  <c r="BD214" i="14"/>
  <c r="BC214" i="14"/>
  <c r="AS214" i="14"/>
  <c r="AQ214" i="14"/>
  <c r="AH214" i="14"/>
  <c r="AF214" i="14"/>
  <c r="AE214" i="14"/>
  <c r="S214" i="14"/>
  <c r="J214" i="14"/>
  <c r="SR213" i="14"/>
  <c r="SQ213" i="14"/>
  <c r="SG213" i="14"/>
  <c r="SE213" i="14"/>
  <c r="RV213" i="14"/>
  <c r="RT213" i="14"/>
  <c r="RS213" i="14"/>
  <c r="RI213" i="14"/>
  <c r="RG213" i="14"/>
  <c r="QX213" i="14"/>
  <c r="QV213" i="14"/>
  <c r="QU213" i="14"/>
  <c r="QK213" i="14"/>
  <c r="QI213" i="14"/>
  <c r="PZ213" i="14"/>
  <c r="PX213" i="14"/>
  <c r="PW213" i="14"/>
  <c r="PM213" i="14"/>
  <c r="PK213" i="14"/>
  <c r="PB213" i="14"/>
  <c r="OZ213" i="14"/>
  <c r="OY213" i="14"/>
  <c r="OO213" i="14"/>
  <c r="OM213" i="14"/>
  <c r="OD213" i="14"/>
  <c r="OB213" i="14"/>
  <c r="OA213" i="14"/>
  <c r="NQ213" i="14"/>
  <c r="NO213" i="14"/>
  <c r="NF213" i="14"/>
  <c r="ND213" i="14"/>
  <c r="NC213" i="14"/>
  <c r="MS213" i="14"/>
  <c r="MQ213" i="14"/>
  <c r="MH213" i="14"/>
  <c r="MF213" i="14"/>
  <c r="ME213" i="14"/>
  <c r="LU213" i="14"/>
  <c r="LS213" i="14"/>
  <c r="LJ213" i="14"/>
  <c r="LH213" i="14"/>
  <c r="LG213" i="14"/>
  <c r="KW213" i="14"/>
  <c r="KU213" i="14"/>
  <c r="KL213" i="14"/>
  <c r="KJ213" i="14"/>
  <c r="KI213" i="14"/>
  <c r="JY213" i="14"/>
  <c r="JW213" i="14"/>
  <c r="JN213" i="14"/>
  <c r="JL213" i="14"/>
  <c r="JK213" i="14"/>
  <c r="JA213" i="14"/>
  <c r="IY213" i="14"/>
  <c r="IP213" i="14"/>
  <c r="IN213" i="14"/>
  <c r="IM213" i="14"/>
  <c r="IC213" i="14"/>
  <c r="IA213" i="14"/>
  <c r="HR213" i="14"/>
  <c r="HP213" i="14"/>
  <c r="HO213" i="14"/>
  <c r="HE213" i="14"/>
  <c r="HC213" i="14"/>
  <c r="GT213" i="14"/>
  <c r="GR213" i="14"/>
  <c r="GQ213" i="14"/>
  <c r="GG213" i="14"/>
  <c r="GE213" i="14"/>
  <c r="FV213" i="14"/>
  <c r="FT213" i="14"/>
  <c r="FS213" i="14"/>
  <c r="FI213" i="14"/>
  <c r="FG213" i="14"/>
  <c r="EX213" i="14"/>
  <c r="EV213" i="14"/>
  <c r="EU213" i="14"/>
  <c r="EK213" i="14"/>
  <c r="EI213" i="14"/>
  <c r="DZ213" i="14"/>
  <c r="DX213" i="14"/>
  <c r="DW213" i="14"/>
  <c r="DM213" i="14"/>
  <c r="DK213" i="14"/>
  <c r="DB213" i="14"/>
  <c r="CZ213" i="14"/>
  <c r="CY213" i="14"/>
  <c r="CO213" i="14"/>
  <c r="CM213" i="14"/>
  <c r="CD213" i="14"/>
  <c r="CB213" i="14"/>
  <c r="CA213" i="14"/>
  <c r="BQ213" i="14"/>
  <c r="BO213" i="14"/>
  <c r="BF213" i="14"/>
  <c r="BD213" i="14"/>
  <c r="BC213" i="14"/>
  <c r="AS213" i="14"/>
  <c r="AQ213" i="14"/>
  <c r="AH213" i="14"/>
  <c r="AF213" i="14"/>
  <c r="AE213" i="14"/>
  <c r="S213" i="14"/>
  <c r="J213" i="14"/>
  <c r="SR212" i="14"/>
  <c r="SQ212" i="14"/>
  <c r="SG212" i="14"/>
  <c r="SE212" i="14"/>
  <c r="RV212" i="14"/>
  <c r="RT212" i="14"/>
  <c r="RS212" i="14"/>
  <c r="RI212" i="14"/>
  <c r="RG212" i="14"/>
  <c r="QX212" i="14"/>
  <c r="QV212" i="14"/>
  <c r="QU212" i="14"/>
  <c r="QK212" i="14"/>
  <c r="QI212" i="14"/>
  <c r="PZ212" i="14"/>
  <c r="PX212" i="14"/>
  <c r="PW212" i="14"/>
  <c r="PM212" i="14"/>
  <c r="PK212" i="14"/>
  <c r="PB212" i="14"/>
  <c r="OZ212" i="14"/>
  <c r="OY212" i="14"/>
  <c r="OO212" i="14"/>
  <c r="OM212" i="14"/>
  <c r="OD212" i="14"/>
  <c r="OB212" i="14"/>
  <c r="OA212" i="14"/>
  <c r="NQ212" i="14"/>
  <c r="NO212" i="14"/>
  <c r="NF212" i="14"/>
  <c r="ND212" i="14"/>
  <c r="NC212" i="14"/>
  <c r="MS212" i="14"/>
  <c r="MQ212" i="14"/>
  <c r="MH212" i="14"/>
  <c r="MF212" i="14"/>
  <c r="ME212" i="14"/>
  <c r="LU212" i="14"/>
  <c r="LS212" i="14"/>
  <c r="LJ212" i="14"/>
  <c r="LH212" i="14"/>
  <c r="LG212" i="14"/>
  <c r="KW212" i="14"/>
  <c r="KU212" i="14"/>
  <c r="KL212" i="14"/>
  <c r="KJ212" i="14"/>
  <c r="KI212" i="14"/>
  <c r="JY212" i="14"/>
  <c r="JW212" i="14"/>
  <c r="JN212" i="14"/>
  <c r="JL212" i="14"/>
  <c r="JK212" i="14"/>
  <c r="JA212" i="14"/>
  <c r="IY212" i="14"/>
  <c r="IP212" i="14"/>
  <c r="IN212" i="14"/>
  <c r="IM212" i="14"/>
  <c r="IC212" i="14"/>
  <c r="IA212" i="14"/>
  <c r="HR212" i="14"/>
  <c r="HP212" i="14"/>
  <c r="HO212" i="14"/>
  <c r="HE212" i="14"/>
  <c r="HC212" i="14"/>
  <c r="GT212" i="14"/>
  <c r="GR212" i="14"/>
  <c r="GQ212" i="14"/>
  <c r="GG212" i="14"/>
  <c r="GE212" i="14"/>
  <c r="FV212" i="14"/>
  <c r="FT212" i="14"/>
  <c r="FS212" i="14"/>
  <c r="FI212" i="14"/>
  <c r="FG212" i="14"/>
  <c r="EX212" i="14"/>
  <c r="EV212" i="14"/>
  <c r="EU212" i="14"/>
  <c r="EK212" i="14"/>
  <c r="EI212" i="14"/>
  <c r="DZ212" i="14"/>
  <c r="DX212" i="14"/>
  <c r="DW212" i="14"/>
  <c r="DM212" i="14"/>
  <c r="DK212" i="14"/>
  <c r="DB212" i="14"/>
  <c r="CZ212" i="14"/>
  <c r="CY212" i="14"/>
  <c r="CO212" i="14"/>
  <c r="CM212" i="14"/>
  <c r="CD212" i="14"/>
  <c r="CB212" i="14"/>
  <c r="CA212" i="14"/>
  <c r="BQ212" i="14"/>
  <c r="BO212" i="14"/>
  <c r="BF212" i="14"/>
  <c r="BD212" i="14"/>
  <c r="BC212" i="14"/>
  <c r="AS212" i="14"/>
  <c r="AQ212" i="14"/>
  <c r="AH212" i="14"/>
  <c r="AF212" i="14"/>
  <c r="AE212" i="14"/>
  <c r="S212" i="14"/>
  <c r="J212" i="14"/>
  <c r="SR211" i="14"/>
  <c r="SQ211" i="14"/>
  <c r="SG211" i="14"/>
  <c r="SE211" i="14"/>
  <c r="RV211" i="14"/>
  <c r="RT211" i="14"/>
  <c r="RS211" i="14"/>
  <c r="RI211" i="14"/>
  <c r="RG211" i="14"/>
  <c r="QX211" i="14"/>
  <c r="QV211" i="14"/>
  <c r="QU211" i="14"/>
  <c r="QK211" i="14"/>
  <c r="QI211" i="14"/>
  <c r="PZ211" i="14"/>
  <c r="PX211" i="14"/>
  <c r="PW211" i="14"/>
  <c r="PM211" i="14"/>
  <c r="PK211" i="14"/>
  <c r="PB211" i="14"/>
  <c r="OZ211" i="14"/>
  <c r="OY211" i="14"/>
  <c r="OO211" i="14"/>
  <c r="OM211" i="14"/>
  <c r="OD211" i="14"/>
  <c r="OB211" i="14"/>
  <c r="OA211" i="14"/>
  <c r="NQ211" i="14"/>
  <c r="NO211" i="14"/>
  <c r="NF211" i="14"/>
  <c r="ND211" i="14"/>
  <c r="NC211" i="14"/>
  <c r="MS211" i="14"/>
  <c r="MQ211" i="14"/>
  <c r="MH211" i="14"/>
  <c r="MF211" i="14"/>
  <c r="ME211" i="14"/>
  <c r="LU211" i="14"/>
  <c r="LS211" i="14"/>
  <c r="LJ211" i="14"/>
  <c r="LH211" i="14"/>
  <c r="LG211" i="14"/>
  <c r="KW211" i="14"/>
  <c r="KU211" i="14"/>
  <c r="KL211" i="14"/>
  <c r="KJ211" i="14"/>
  <c r="KI211" i="14"/>
  <c r="JY211" i="14"/>
  <c r="JW211" i="14"/>
  <c r="JN211" i="14"/>
  <c r="JL211" i="14"/>
  <c r="JK211" i="14"/>
  <c r="JA211" i="14"/>
  <c r="IY211" i="14"/>
  <c r="IP211" i="14"/>
  <c r="IN211" i="14"/>
  <c r="IM211" i="14"/>
  <c r="IC211" i="14"/>
  <c r="IA211" i="14"/>
  <c r="HR211" i="14"/>
  <c r="HP211" i="14"/>
  <c r="HO211" i="14"/>
  <c r="HE211" i="14"/>
  <c r="HC211" i="14"/>
  <c r="GT211" i="14"/>
  <c r="GR211" i="14"/>
  <c r="GQ211" i="14"/>
  <c r="GG211" i="14"/>
  <c r="GE211" i="14"/>
  <c r="FV211" i="14"/>
  <c r="FT211" i="14"/>
  <c r="FS211" i="14"/>
  <c r="FI211" i="14"/>
  <c r="FG211" i="14"/>
  <c r="EX211" i="14"/>
  <c r="EV211" i="14"/>
  <c r="EU211" i="14"/>
  <c r="EK211" i="14"/>
  <c r="EI211" i="14"/>
  <c r="DZ211" i="14"/>
  <c r="DX211" i="14"/>
  <c r="DW211" i="14"/>
  <c r="DM211" i="14"/>
  <c r="DK211" i="14"/>
  <c r="DB211" i="14"/>
  <c r="CZ211" i="14"/>
  <c r="CY211" i="14"/>
  <c r="CO211" i="14"/>
  <c r="CM211" i="14"/>
  <c r="CD211" i="14"/>
  <c r="CB211" i="14"/>
  <c r="CA211" i="14"/>
  <c r="BQ211" i="14"/>
  <c r="BO211" i="14"/>
  <c r="BF211" i="14"/>
  <c r="BD211" i="14"/>
  <c r="BC211" i="14"/>
  <c r="AS211" i="14"/>
  <c r="AQ211" i="14"/>
  <c r="AH211" i="14"/>
  <c r="AF211" i="14"/>
  <c r="AE211" i="14"/>
  <c r="S211" i="14"/>
  <c r="J211" i="14"/>
  <c r="SR210" i="14"/>
  <c r="SQ210" i="14"/>
  <c r="SG210" i="14"/>
  <c r="SE210" i="14"/>
  <c r="RV210" i="14"/>
  <c r="RT210" i="14"/>
  <c r="RS210" i="14"/>
  <c r="RI210" i="14"/>
  <c r="RG210" i="14"/>
  <c r="QX210" i="14"/>
  <c r="QV210" i="14"/>
  <c r="QU210" i="14"/>
  <c r="QK210" i="14"/>
  <c r="QI210" i="14"/>
  <c r="PZ210" i="14"/>
  <c r="PX210" i="14"/>
  <c r="PW210" i="14"/>
  <c r="PM210" i="14"/>
  <c r="PK210" i="14"/>
  <c r="PB210" i="14"/>
  <c r="OZ210" i="14"/>
  <c r="OY210" i="14"/>
  <c r="OO210" i="14"/>
  <c r="OM210" i="14"/>
  <c r="OD210" i="14"/>
  <c r="OB210" i="14"/>
  <c r="OA210" i="14"/>
  <c r="NQ210" i="14"/>
  <c r="NO210" i="14"/>
  <c r="NF210" i="14"/>
  <c r="ND210" i="14"/>
  <c r="NC210" i="14"/>
  <c r="MS210" i="14"/>
  <c r="MQ210" i="14"/>
  <c r="MH210" i="14"/>
  <c r="MF210" i="14"/>
  <c r="ME210" i="14"/>
  <c r="LU210" i="14"/>
  <c r="LS210" i="14"/>
  <c r="LJ210" i="14"/>
  <c r="LH210" i="14"/>
  <c r="LG210" i="14"/>
  <c r="KW210" i="14"/>
  <c r="KU210" i="14"/>
  <c r="KL210" i="14"/>
  <c r="KJ210" i="14"/>
  <c r="KI210" i="14"/>
  <c r="JY210" i="14"/>
  <c r="JW210" i="14"/>
  <c r="JN210" i="14"/>
  <c r="JL210" i="14"/>
  <c r="JK210" i="14"/>
  <c r="JA210" i="14"/>
  <c r="IY210" i="14"/>
  <c r="IP210" i="14"/>
  <c r="IN210" i="14"/>
  <c r="IM210" i="14"/>
  <c r="IC210" i="14"/>
  <c r="IA210" i="14"/>
  <c r="HR210" i="14"/>
  <c r="HP210" i="14"/>
  <c r="HO210" i="14"/>
  <c r="HE210" i="14"/>
  <c r="HC210" i="14"/>
  <c r="GT210" i="14"/>
  <c r="GR210" i="14"/>
  <c r="GQ210" i="14"/>
  <c r="GG210" i="14"/>
  <c r="GE210" i="14"/>
  <c r="FV210" i="14"/>
  <c r="FT210" i="14"/>
  <c r="FS210" i="14"/>
  <c r="FI210" i="14"/>
  <c r="FG210" i="14"/>
  <c r="EX210" i="14"/>
  <c r="EV210" i="14"/>
  <c r="EU210" i="14"/>
  <c r="EK210" i="14"/>
  <c r="EI210" i="14"/>
  <c r="DZ210" i="14"/>
  <c r="DX210" i="14"/>
  <c r="DW210" i="14"/>
  <c r="DM210" i="14"/>
  <c r="DK210" i="14"/>
  <c r="DB210" i="14"/>
  <c r="CZ210" i="14"/>
  <c r="CY210" i="14"/>
  <c r="CO210" i="14"/>
  <c r="CM210" i="14"/>
  <c r="CD210" i="14"/>
  <c r="CB210" i="14"/>
  <c r="CA210" i="14"/>
  <c r="BQ210" i="14"/>
  <c r="BO210" i="14"/>
  <c r="BF210" i="14"/>
  <c r="BD210" i="14"/>
  <c r="BC210" i="14"/>
  <c r="AS210" i="14"/>
  <c r="AQ210" i="14"/>
  <c r="AH210" i="14"/>
  <c r="AF210" i="14"/>
  <c r="AE210" i="14"/>
  <c r="S210" i="14"/>
  <c r="J210" i="14"/>
  <c r="SR209" i="14"/>
  <c r="SQ209" i="14"/>
  <c r="SG209" i="14"/>
  <c r="SE209" i="14"/>
  <c r="RV209" i="14"/>
  <c r="RT209" i="14"/>
  <c r="RS209" i="14"/>
  <c r="RI209" i="14"/>
  <c r="RG209" i="14"/>
  <c r="QX209" i="14"/>
  <c r="QV209" i="14"/>
  <c r="QU209" i="14"/>
  <c r="QK209" i="14"/>
  <c r="QI209" i="14"/>
  <c r="PZ209" i="14"/>
  <c r="PX209" i="14"/>
  <c r="PW209" i="14"/>
  <c r="PM209" i="14"/>
  <c r="PK209" i="14"/>
  <c r="PB209" i="14"/>
  <c r="OZ209" i="14"/>
  <c r="OY209" i="14"/>
  <c r="OO209" i="14"/>
  <c r="OM209" i="14"/>
  <c r="OD209" i="14"/>
  <c r="OB209" i="14"/>
  <c r="OA209" i="14"/>
  <c r="NQ209" i="14"/>
  <c r="NO209" i="14"/>
  <c r="NF209" i="14"/>
  <c r="ND209" i="14"/>
  <c r="NC209" i="14"/>
  <c r="MS209" i="14"/>
  <c r="MQ209" i="14"/>
  <c r="MH209" i="14"/>
  <c r="MF209" i="14"/>
  <c r="ME209" i="14"/>
  <c r="LU209" i="14"/>
  <c r="LS209" i="14"/>
  <c r="LJ209" i="14"/>
  <c r="LH209" i="14"/>
  <c r="LG209" i="14"/>
  <c r="KW209" i="14"/>
  <c r="KU209" i="14"/>
  <c r="KL209" i="14"/>
  <c r="KJ209" i="14"/>
  <c r="KI209" i="14"/>
  <c r="JY209" i="14"/>
  <c r="JW209" i="14"/>
  <c r="JN209" i="14"/>
  <c r="JL209" i="14"/>
  <c r="JK209" i="14"/>
  <c r="JA209" i="14"/>
  <c r="IY209" i="14"/>
  <c r="IP209" i="14"/>
  <c r="IN209" i="14"/>
  <c r="IM209" i="14"/>
  <c r="IC209" i="14"/>
  <c r="IA209" i="14"/>
  <c r="HR209" i="14"/>
  <c r="HP209" i="14"/>
  <c r="HO209" i="14"/>
  <c r="HE209" i="14"/>
  <c r="HC209" i="14"/>
  <c r="GT209" i="14"/>
  <c r="GR209" i="14"/>
  <c r="GQ209" i="14"/>
  <c r="GG209" i="14"/>
  <c r="GE209" i="14"/>
  <c r="FV209" i="14"/>
  <c r="FT209" i="14"/>
  <c r="FS209" i="14"/>
  <c r="FI209" i="14"/>
  <c r="FG209" i="14"/>
  <c r="EX209" i="14"/>
  <c r="EV209" i="14"/>
  <c r="EU209" i="14"/>
  <c r="EK209" i="14"/>
  <c r="EI209" i="14"/>
  <c r="DZ209" i="14"/>
  <c r="DX209" i="14"/>
  <c r="DW209" i="14"/>
  <c r="DM209" i="14"/>
  <c r="DK209" i="14"/>
  <c r="DB209" i="14"/>
  <c r="CZ209" i="14"/>
  <c r="CY209" i="14"/>
  <c r="CO209" i="14"/>
  <c r="CM209" i="14"/>
  <c r="CD209" i="14"/>
  <c r="CB209" i="14"/>
  <c r="CA209" i="14"/>
  <c r="BQ209" i="14"/>
  <c r="BO209" i="14"/>
  <c r="BF209" i="14"/>
  <c r="BD209" i="14"/>
  <c r="BC209" i="14"/>
  <c r="AS209" i="14"/>
  <c r="AQ209" i="14"/>
  <c r="AH209" i="14"/>
  <c r="AF209" i="14"/>
  <c r="AE209" i="14"/>
  <c r="S209" i="14"/>
  <c r="J209" i="14"/>
  <c r="SR208" i="14"/>
  <c r="SQ208" i="14"/>
  <c r="SG208" i="14"/>
  <c r="SE208" i="14"/>
  <c r="RV208" i="14"/>
  <c r="RT208" i="14"/>
  <c r="RS208" i="14"/>
  <c r="RI208" i="14"/>
  <c r="RG208" i="14"/>
  <c r="QX208" i="14"/>
  <c r="QV208" i="14"/>
  <c r="QU208" i="14"/>
  <c r="QK208" i="14"/>
  <c r="QI208" i="14"/>
  <c r="PZ208" i="14"/>
  <c r="PX208" i="14"/>
  <c r="PW208" i="14"/>
  <c r="PM208" i="14"/>
  <c r="PK208" i="14"/>
  <c r="PB208" i="14"/>
  <c r="OZ208" i="14"/>
  <c r="OY208" i="14"/>
  <c r="OO208" i="14"/>
  <c r="OM208" i="14"/>
  <c r="OD208" i="14"/>
  <c r="OB208" i="14"/>
  <c r="OA208" i="14"/>
  <c r="NQ208" i="14"/>
  <c r="NO208" i="14"/>
  <c r="NF208" i="14"/>
  <c r="ND208" i="14"/>
  <c r="NC208" i="14"/>
  <c r="MS208" i="14"/>
  <c r="MQ208" i="14"/>
  <c r="MH208" i="14"/>
  <c r="MF208" i="14"/>
  <c r="ME208" i="14"/>
  <c r="LU208" i="14"/>
  <c r="LS208" i="14"/>
  <c r="LJ208" i="14"/>
  <c r="LH208" i="14"/>
  <c r="LG208" i="14"/>
  <c r="KW208" i="14"/>
  <c r="KU208" i="14"/>
  <c r="KL208" i="14"/>
  <c r="KJ208" i="14"/>
  <c r="KI208" i="14"/>
  <c r="JY208" i="14"/>
  <c r="JW208" i="14"/>
  <c r="JN208" i="14"/>
  <c r="JL208" i="14"/>
  <c r="JK208" i="14"/>
  <c r="JA208" i="14"/>
  <c r="IY208" i="14"/>
  <c r="IP208" i="14"/>
  <c r="IN208" i="14"/>
  <c r="IM208" i="14"/>
  <c r="IC208" i="14"/>
  <c r="IA208" i="14"/>
  <c r="HR208" i="14"/>
  <c r="HP208" i="14"/>
  <c r="HO208" i="14"/>
  <c r="HE208" i="14"/>
  <c r="HC208" i="14"/>
  <c r="GT208" i="14"/>
  <c r="GR208" i="14"/>
  <c r="GQ208" i="14"/>
  <c r="GG208" i="14"/>
  <c r="GE208" i="14"/>
  <c r="FV208" i="14"/>
  <c r="FT208" i="14"/>
  <c r="FS208" i="14"/>
  <c r="FI208" i="14"/>
  <c r="FG208" i="14"/>
  <c r="EX208" i="14"/>
  <c r="EV208" i="14"/>
  <c r="EU208" i="14"/>
  <c r="EK208" i="14"/>
  <c r="EI208" i="14"/>
  <c r="DZ208" i="14"/>
  <c r="DX208" i="14"/>
  <c r="DW208" i="14"/>
  <c r="DM208" i="14"/>
  <c r="DK208" i="14"/>
  <c r="DB208" i="14"/>
  <c r="CZ208" i="14"/>
  <c r="CY208" i="14"/>
  <c r="CO208" i="14"/>
  <c r="CM208" i="14"/>
  <c r="CD208" i="14"/>
  <c r="CB208" i="14"/>
  <c r="CA208" i="14"/>
  <c r="BQ208" i="14"/>
  <c r="BO208" i="14"/>
  <c r="BF208" i="14"/>
  <c r="BD208" i="14"/>
  <c r="BC208" i="14"/>
  <c r="AS208" i="14"/>
  <c r="AQ208" i="14"/>
  <c r="AH208" i="14"/>
  <c r="AF208" i="14"/>
  <c r="AE208" i="14"/>
  <c r="S208" i="14"/>
  <c r="J208" i="14"/>
  <c r="SR207" i="14"/>
  <c r="SQ207" i="14"/>
  <c r="SG207" i="14"/>
  <c r="SE207" i="14"/>
  <c r="RV207" i="14"/>
  <c r="RT207" i="14"/>
  <c r="RS207" i="14"/>
  <c r="RI207" i="14"/>
  <c r="RG207" i="14"/>
  <c r="QX207" i="14"/>
  <c r="QV207" i="14"/>
  <c r="QU207" i="14"/>
  <c r="QK207" i="14"/>
  <c r="QI207" i="14"/>
  <c r="PZ207" i="14"/>
  <c r="PX207" i="14"/>
  <c r="PW207" i="14"/>
  <c r="PM207" i="14"/>
  <c r="PK207" i="14"/>
  <c r="PB207" i="14"/>
  <c r="OZ207" i="14"/>
  <c r="OY207" i="14"/>
  <c r="OO207" i="14"/>
  <c r="OM207" i="14"/>
  <c r="OD207" i="14"/>
  <c r="OB207" i="14"/>
  <c r="OA207" i="14"/>
  <c r="NQ207" i="14"/>
  <c r="NO207" i="14"/>
  <c r="NF207" i="14"/>
  <c r="ND207" i="14"/>
  <c r="NC207" i="14"/>
  <c r="MS207" i="14"/>
  <c r="MQ207" i="14"/>
  <c r="MH207" i="14"/>
  <c r="MF207" i="14"/>
  <c r="ME207" i="14"/>
  <c r="LU207" i="14"/>
  <c r="LS207" i="14"/>
  <c r="LJ207" i="14"/>
  <c r="LH207" i="14"/>
  <c r="LG207" i="14"/>
  <c r="KW207" i="14"/>
  <c r="KU207" i="14"/>
  <c r="KL207" i="14"/>
  <c r="KJ207" i="14"/>
  <c r="KI207" i="14"/>
  <c r="JY207" i="14"/>
  <c r="JW207" i="14"/>
  <c r="JN207" i="14"/>
  <c r="JL207" i="14"/>
  <c r="JK207" i="14"/>
  <c r="JA207" i="14"/>
  <c r="IY207" i="14"/>
  <c r="IP207" i="14"/>
  <c r="IN207" i="14"/>
  <c r="IM207" i="14"/>
  <c r="IC207" i="14"/>
  <c r="IA207" i="14"/>
  <c r="HR207" i="14"/>
  <c r="HP207" i="14"/>
  <c r="HO207" i="14"/>
  <c r="HE207" i="14"/>
  <c r="HC207" i="14"/>
  <c r="GT207" i="14"/>
  <c r="GR207" i="14"/>
  <c r="GQ207" i="14"/>
  <c r="GG207" i="14"/>
  <c r="GE207" i="14"/>
  <c r="FV207" i="14"/>
  <c r="FT207" i="14"/>
  <c r="FS207" i="14"/>
  <c r="FI207" i="14"/>
  <c r="FG207" i="14"/>
  <c r="EX207" i="14"/>
  <c r="EV207" i="14"/>
  <c r="EU207" i="14"/>
  <c r="EK207" i="14"/>
  <c r="EI207" i="14"/>
  <c r="DZ207" i="14"/>
  <c r="DX207" i="14"/>
  <c r="DW207" i="14"/>
  <c r="DM207" i="14"/>
  <c r="DK207" i="14"/>
  <c r="DB207" i="14"/>
  <c r="CZ207" i="14"/>
  <c r="CY207" i="14"/>
  <c r="CO207" i="14"/>
  <c r="CM207" i="14"/>
  <c r="CD207" i="14"/>
  <c r="CB207" i="14"/>
  <c r="CA207" i="14"/>
  <c r="BQ207" i="14"/>
  <c r="BO207" i="14"/>
  <c r="BF207" i="14"/>
  <c r="BD207" i="14"/>
  <c r="BC207" i="14"/>
  <c r="AS207" i="14"/>
  <c r="AQ207" i="14"/>
  <c r="AH207" i="14"/>
  <c r="AF207" i="14"/>
  <c r="AE207" i="14"/>
  <c r="S207" i="14"/>
  <c r="J207" i="14"/>
  <c r="SR206" i="14"/>
  <c r="SQ206" i="14"/>
  <c r="SG206" i="14"/>
  <c r="SE206" i="14"/>
  <c r="RV206" i="14"/>
  <c r="RT206" i="14"/>
  <c r="RS206" i="14"/>
  <c r="RI206" i="14"/>
  <c r="RG206" i="14"/>
  <c r="QX206" i="14"/>
  <c r="QV206" i="14"/>
  <c r="QU206" i="14"/>
  <c r="QK206" i="14"/>
  <c r="QI206" i="14"/>
  <c r="PZ206" i="14"/>
  <c r="PX206" i="14"/>
  <c r="PW206" i="14"/>
  <c r="PM206" i="14"/>
  <c r="PK206" i="14"/>
  <c r="PB206" i="14"/>
  <c r="OZ206" i="14"/>
  <c r="OY206" i="14"/>
  <c r="OO206" i="14"/>
  <c r="OM206" i="14"/>
  <c r="OD206" i="14"/>
  <c r="OB206" i="14"/>
  <c r="OA206" i="14"/>
  <c r="NQ206" i="14"/>
  <c r="NO206" i="14"/>
  <c r="NF206" i="14"/>
  <c r="ND206" i="14"/>
  <c r="NC206" i="14"/>
  <c r="MS206" i="14"/>
  <c r="MQ206" i="14"/>
  <c r="MH206" i="14"/>
  <c r="MF206" i="14"/>
  <c r="ME206" i="14"/>
  <c r="LU206" i="14"/>
  <c r="LS206" i="14"/>
  <c r="LJ206" i="14"/>
  <c r="LH206" i="14"/>
  <c r="LG206" i="14"/>
  <c r="KW206" i="14"/>
  <c r="KU206" i="14"/>
  <c r="KL206" i="14"/>
  <c r="KJ206" i="14"/>
  <c r="KI206" i="14"/>
  <c r="JY206" i="14"/>
  <c r="JW206" i="14"/>
  <c r="JN206" i="14"/>
  <c r="JL206" i="14"/>
  <c r="JK206" i="14"/>
  <c r="JA206" i="14"/>
  <c r="IY206" i="14"/>
  <c r="IP206" i="14"/>
  <c r="IN206" i="14"/>
  <c r="IM206" i="14"/>
  <c r="IC206" i="14"/>
  <c r="IA206" i="14"/>
  <c r="HR206" i="14"/>
  <c r="HP206" i="14"/>
  <c r="HO206" i="14"/>
  <c r="HE206" i="14"/>
  <c r="HC206" i="14"/>
  <c r="GT206" i="14"/>
  <c r="GR206" i="14"/>
  <c r="GQ206" i="14"/>
  <c r="GG206" i="14"/>
  <c r="GE206" i="14"/>
  <c r="FV206" i="14"/>
  <c r="FT206" i="14"/>
  <c r="FS206" i="14"/>
  <c r="FI206" i="14"/>
  <c r="FG206" i="14"/>
  <c r="EX206" i="14"/>
  <c r="EV206" i="14"/>
  <c r="EU206" i="14"/>
  <c r="EK206" i="14"/>
  <c r="EI206" i="14"/>
  <c r="DZ206" i="14"/>
  <c r="DX206" i="14"/>
  <c r="DW206" i="14"/>
  <c r="DM206" i="14"/>
  <c r="DK206" i="14"/>
  <c r="DB206" i="14"/>
  <c r="CZ206" i="14"/>
  <c r="CY206" i="14"/>
  <c r="CO206" i="14"/>
  <c r="CM206" i="14"/>
  <c r="CD206" i="14"/>
  <c r="CB206" i="14"/>
  <c r="CA206" i="14"/>
  <c r="BQ206" i="14"/>
  <c r="BO206" i="14"/>
  <c r="BF206" i="14"/>
  <c r="BD206" i="14"/>
  <c r="BC206" i="14"/>
  <c r="AS206" i="14"/>
  <c r="AQ206" i="14"/>
  <c r="AH206" i="14"/>
  <c r="AF206" i="14"/>
  <c r="AE206" i="14"/>
  <c r="S206" i="14"/>
  <c r="J206" i="14"/>
  <c r="SR205" i="14"/>
  <c r="SQ205" i="14"/>
  <c r="SG205" i="14"/>
  <c r="SE205" i="14"/>
  <c r="RV205" i="14"/>
  <c r="RT205" i="14"/>
  <c r="RS205" i="14"/>
  <c r="RI205" i="14"/>
  <c r="RG205" i="14"/>
  <c r="QX205" i="14"/>
  <c r="QV205" i="14"/>
  <c r="QU205" i="14"/>
  <c r="QK205" i="14"/>
  <c r="QI205" i="14"/>
  <c r="PZ205" i="14"/>
  <c r="PX205" i="14"/>
  <c r="PW205" i="14"/>
  <c r="PM205" i="14"/>
  <c r="PK205" i="14"/>
  <c r="PB205" i="14"/>
  <c r="OZ205" i="14"/>
  <c r="OY205" i="14"/>
  <c r="OO205" i="14"/>
  <c r="OM205" i="14"/>
  <c r="OD205" i="14"/>
  <c r="OB205" i="14"/>
  <c r="OA205" i="14"/>
  <c r="NQ205" i="14"/>
  <c r="NO205" i="14"/>
  <c r="NF205" i="14"/>
  <c r="ND205" i="14"/>
  <c r="NC205" i="14"/>
  <c r="MS205" i="14"/>
  <c r="MQ205" i="14"/>
  <c r="MH205" i="14"/>
  <c r="MF205" i="14"/>
  <c r="ME205" i="14"/>
  <c r="LU205" i="14"/>
  <c r="LS205" i="14"/>
  <c r="LJ205" i="14"/>
  <c r="LH205" i="14"/>
  <c r="LG205" i="14"/>
  <c r="KW205" i="14"/>
  <c r="KU205" i="14"/>
  <c r="KL205" i="14"/>
  <c r="KJ205" i="14"/>
  <c r="KI205" i="14"/>
  <c r="JY205" i="14"/>
  <c r="JW205" i="14"/>
  <c r="JN205" i="14"/>
  <c r="JL205" i="14"/>
  <c r="JK205" i="14"/>
  <c r="JA205" i="14"/>
  <c r="IY205" i="14"/>
  <c r="IP205" i="14"/>
  <c r="IN205" i="14"/>
  <c r="IM205" i="14"/>
  <c r="IC205" i="14"/>
  <c r="IA205" i="14"/>
  <c r="HR205" i="14"/>
  <c r="HP205" i="14"/>
  <c r="HO205" i="14"/>
  <c r="HE205" i="14"/>
  <c r="HC205" i="14"/>
  <c r="GT205" i="14"/>
  <c r="GR205" i="14"/>
  <c r="GQ205" i="14"/>
  <c r="GG205" i="14"/>
  <c r="GE205" i="14"/>
  <c r="FV205" i="14"/>
  <c r="FT205" i="14"/>
  <c r="FS205" i="14"/>
  <c r="FI205" i="14"/>
  <c r="FG205" i="14"/>
  <c r="EX205" i="14"/>
  <c r="EV205" i="14"/>
  <c r="EU205" i="14"/>
  <c r="EK205" i="14"/>
  <c r="EI205" i="14"/>
  <c r="DZ205" i="14"/>
  <c r="DX205" i="14"/>
  <c r="DW205" i="14"/>
  <c r="DM205" i="14"/>
  <c r="DK205" i="14"/>
  <c r="DB205" i="14"/>
  <c r="CZ205" i="14"/>
  <c r="CY205" i="14"/>
  <c r="CO205" i="14"/>
  <c r="CM205" i="14"/>
  <c r="CD205" i="14"/>
  <c r="CB205" i="14"/>
  <c r="CA205" i="14"/>
  <c r="BQ205" i="14"/>
  <c r="BO205" i="14"/>
  <c r="BF205" i="14"/>
  <c r="BD205" i="14"/>
  <c r="BC205" i="14"/>
  <c r="AS205" i="14"/>
  <c r="AQ205" i="14"/>
  <c r="AH205" i="14"/>
  <c r="AF205" i="14"/>
  <c r="AE205" i="14"/>
  <c r="S205" i="14"/>
  <c r="J205" i="14"/>
  <c r="SR204" i="14"/>
  <c r="SQ204" i="14"/>
  <c r="SG204" i="14"/>
  <c r="SE204" i="14"/>
  <c r="RV204" i="14"/>
  <c r="RT204" i="14"/>
  <c r="RS204" i="14"/>
  <c r="RI204" i="14"/>
  <c r="RG204" i="14"/>
  <c r="QX204" i="14"/>
  <c r="QV204" i="14"/>
  <c r="QU204" i="14"/>
  <c r="QK204" i="14"/>
  <c r="QI204" i="14"/>
  <c r="PZ204" i="14"/>
  <c r="PX204" i="14"/>
  <c r="PW204" i="14"/>
  <c r="PM204" i="14"/>
  <c r="PK204" i="14"/>
  <c r="PB204" i="14"/>
  <c r="OZ204" i="14"/>
  <c r="OY204" i="14"/>
  <c r="OO204" i="14"/>
  <c r="OM204" i="14"/>
  <c r="OD204" i="14"/>
  <c r="OB204" i="14"/>
  <c r="OA204" i="14"/>
  <c r="NQ204" i="14"/>
  <c r="NO204" i="14"/>
  <c r="NF204" i="14"/>
  <c r="ND204" i="14"/>
  <c r="NC204" i="14"/>
  <c r="MS204" i="14"/>
  <c r="MQ204" i="14"/>
  <c r="MH204" i="14"/>
  <c r="MF204" i="14"/>
  <c r="ME204" i="14"/>
  <c r="LU204" i="14"/>
  <c r="LS204" i="14"/>
  <c r="LJ204" i="14"/>
  <c r="LH204" i="14"/>
  <c r="LG204" i="14"/>
  <c r="KW204" i="14"/>
  <c r="KU204" i="14"/>
  <c r="KL204" i="14"/>
  <c r="KJ204" i="14"/>
  <c r="KI204" i="14"/>
  <c r="JY204" i="14"/>
  <c r="JW204" i="14"/>
  <c r="JN204" i="14"/>
  <c r="JL204" i="14"/>
  <c r="JK204" i="14"/>
  <c r="JA204" i="14"/>
  <c r="IY204" i="14"/>
  <c r="IP204" i="14"/>
  <c r="IN204" i="14"/>
  <c r="IM204" i="14"/>
  <c r="IC204" i="14"/>
  <c r="IA204" i="14"/>
  <c r="HR204" i="14"/>
  <c r="HP204" i="14"/>
  <c r="HO204" i="14"/>
  <c r="HE204" i="14"/>
  <c r="HC204" i="14"/>
  <c r="GT204" i="14"/>
  <c r="GR204" i="14"/>
  <c r="GQ204" i="14"/>
  <c r="GG204" i="14"/>
  <c r="GE204" i="14"/>
  <c r="FV204" i="14"/>
  <c r="FT204" i="14"/>
  <c r="FS204" i="14"/>
  <c r="FI204" i="14"/>
  <c r="FG204" i="14"/>
  <c r="EX204" i="14"/>
  <c r="EV204" i="14"/>
  <c r="EU204" i="14"/>
  <c r="EK204" i="14"/>
  <c r="EI204" i="14"/>
  <c r="DZ204" i="14"/>
  <c r="DX204" i="14"/>
  <c r="DW204" i="14"/>
  <c r="DM204" i="14"/>
  <c r="DK204" i="14"/>
  <c r="DB204" i="14"/>
  <c r="CZ204" i="14"/>
  <c r="CY204" i="14"/>
  <c r="CO204" i="14"/>
  <c r="CM204" i="14"/>
  <c r="CD204" i="14"/>
  <c r="CB204" i="14"/>
  <c r="CA204" i="14"/>
  <c r="BQ204" i="14"/>
  <c r="BO204" i="14"/>
  <c r="BF204" i="14"/>
  <c r="BD204" i="14"/>
  <c r="BC204" i="14"/>
  <c r="AS204" i="14"/>
  <c r="AQ204" i="14"/>
  <c r="AH204" i="14"/>
  <c r="AF204" i="14"/>
  <c r="AE204" i="14"/>
  <c r="S204" i="14"/>
  <c r="J204" i="14"/>
  <c r="SR203" i="14"/>
  <c r="SQ203" i="14"/>
  <c r="SG203" i="14"/>
  <c r="SE203" i="14"/>
  <c r="RV203" i="14"/>
  <c r="RT203" i="14"/>
  <c r="RS203" i="14"/>
  <c r="RI203" i="14"/>
  <c r="RG203" i="14"/>
  <c r="QX203" i="14"/>
  <c r="QV203" i="14"/>
  <c r="QU203" i="14"/>
  <c r="QK203" i="14"/>
  <c r="QI203" i="14"/>
  <c r="PZ203" i="14"/>
  <c r="PX203" i="14"/>
  <c r="PW203" i="14"/>
  <c r="PM203" i="14"/>
  <c r="PK203" i="14"/>
  <c r="PB203" i="14"/>
  <c r="OZ203" i="14"/>
  <c r="OY203" i="14"/>
  <c r="OO203" i="14"/>
  <c r="OM203" i="14"/>
  <c r="OD203" i="14"/>
  <c r="OB203" i="14"/>
  <c r="OA203" i="14"/>
  <c r="NQ203" i="14"/>
  <c r="NO203" i="14"/>
  <c r="NF203" i="14"/>
  <c r="ND203" i="14"/>
  <c r="NC203" i="14"/>
  <c r="MS203" i="14"/>
  <c r="MQ203" i="14"/>
  <c r="MH203" i="14"/>
  <c r="MF203" i="14"/>
  <c r="ME203" i="14"/>
  <c r="LU203" i="14"/>
  <c r="LS203" i="14"/>
  <c r="LJ203" i="14"/>
  <c r="LH203" i="14"/>
  <c r="LG203" i="14"/>
  <c r="KW203" i="14"/>
  <c r="KU203" i="14"/>
  <c r="KL203" i="14"/>
  <c r="KJ203" i="14"/>
  <c r="KI203" i="14"/>
  <c r="JY203" i="14"/>
  <c r="JW203" i="14"/>
  <c r="JN203" i="14"/>
  <c r="JL203" i="14"/>
  <c r="JK203" i="14"/>
  <c r="JA203" i="14"/>
  <c r="IY203" i="14"/>
  <c r="IP203" i="14"/>
  <c r="IN203" i="14"/>
  <c r="IM203" i="14"/>
  <c r="IC203" i="14"/>
  <c r="IA203" i="14"/>
  <c r="HR203" i="14"/>
  <c r="HP203" i="14"/>
  <c r="HO203" i="14"/>
  <c r="HE203" i="14"/>
  <c r="HC203" i="14"/>
  <c r="GT203" i="14"/>
  <c r="GR203" i="14"/>
  <c r="GQ203" i="14"/>
  <c r="GG203" i="14"/>
  <c r="GE203" i="14"/>
  <c r="FV203" i="14"/>
  <c r="FT203" i="14"/>
  <c r="FS203" i="14"/>
  <c r="FI203" i="14"/>
  <c r="FG203" i="14"/>
  <c r="EX203" i="14"/>
  <c r="EV203" i="14"/>
  <c r="EU203" i="14"/>
  <c r="EK203" i="14"/>
  <c r="EI203" i="14"/>
  <c r="DZ203" i="14"/>
  <c r="DX203" i="14"/>
  <c r="DW203" i="14"/>
  <c r="DM203" i="14"/>
  <c r="DK203" i="14"/>
  <c r="DB203" i="14"/>
  <c r="CZ203" i="14"/>
  <c r="CY203" i="14"/>
  <c r="CO203" i="14"/>
  <c r="CM203" i="14"/>
  <c r="CD203" i="14"/>
  <c r="CB203" i="14"/>
  <c r="CA203" i="14"/>
  <c r="BQ203" i="14"/>
  <c r="BO203" i="14"/>
  <c r="BF203" i="14"/>
  <c r="BD203" i="14"/>
  <c r="BC203" i="14"/>
  <c r="AS203" i="14"/>
  <c r="AQ203" i="14"/>
  <c r="AH203" i="14"/>
  <c r="AF203" i="14"/>
  <c r="AE203" i="14"/>
  <c r="S203" i="14"/>
  <c r="J203" i="14"/>
  <c r="SR202" i="14"/>
  <c r="SQ202" i="14"/>
  <c r="SG202" i="14"/>
  <c r="SE202" i="14"/>
  <c r="RV202" i="14"/>
  <c r="RT202" i="14"/>
  <c r="RS202" i="14"/>
  <c r="RI202" i="14"/>
  <c r="RG202" i="14"/>
  <c r="QX202" i="14"/>
  <c r="QV202" i="14"/>
  <c r="QU202" i="14"/>
  <c r="QK202" i="14"/>
  <c r="QI202" i="14"/>
  <c r="PZ202" i="14"/>
  <c r="PX202" i="14"/>
  <c r="PW202" i="14"/>
  <c r="PM202" i="14"/>
  <c r="PK202" i="14"/>
  <c r="PB202" i="14"/>
  <c r="OZ202" i="14"/>
  <c r="OY202" i="14"/>
  <c r="OO202" i="14"/>
  <c r="OM202" i="14"/>
  <c r="OD202" i="14"/>
  <c r="OB202" i="14"/>
  <c r="OA202" i="14"/>
  <c r="NQ202" i="14"/>
  <c r="NO202" i="14"/>
  <c r="NF202" i="14"/>
  <c r="ND202" i="14"/>
  <c r="NC202" i="14"/>
  <c r="MS202" i="14"/>
  <c r="MQ202" i="14"/>
  <c r="MH202" i="14"/>
  <c r="MF202" i="14"/>
  <c r="ME202" i="14"/>
  <c r="LU202" i="14"/>
  <c r="LS202" i="14"/>
  <c r="LJ202" i="14"/>
  <c r="LH202" i="14"/>
  <c r="LG202" i="14"/>
  <c r="KW202" i="14"/>
  <c r="KU202" i="14"/>
  <c r="KL202" i="14"/>
  <c r="KJ202" i="14"/>
  <c r="KI202" i="14"/>
  <c r="JY202" i="14"/>
  <c r="JW202" i="14"/>
  <c r="JN202" i="14"/>
  <c r="JL202" i="14"/>
  <c r="JK202" i="14"/>
  <c r="JA202" i="14"/>
  <c r="IY202" i="14"/>
  <c r="IP202" i="14"/>
  <c r="IN202" i="14"/>
  <c r="IM202" i="14"/>
  <c r="IC202" i="14"/>
  <c r="IA202" i="14"/>
  <c r="HR202" i="14"/>
  <c r="HP202" i="14"/>
  <c r="HO202" i="14"/>
  <c r="HE202" i="14"/>
  <c r="HC202" i="14"/>
  <c r="GT202" i="14"/>
  <c r="GR202" i="14"/>
  <c r="GQ202" i="14"/>
  <c r="GG202" i="14"/>
  <c r="GE202" i="14"/>
  <c r="FV202" i="14"/>
  <c r="FT202" i="14"/>
  <c r="FS202" i="14"/>
  <c r="FI202" i="14"/>
  <c r="FG202" i="14"/>
  <c r="EX202" i="14"/>
  <c r="EV202" i="14"/>
  <c r="EU202" i="14"/>
  <c r="EK202" i="14"/>
  <c r="EI202" i="14"/>
  <c r="DZ202" i="14"/>
  <c r="DX202" i="14"/>
  <c r="DW202" i="14"/>
  <c r="DM202" i="14"/>
  <c r="DK202" i="14"/>
  <c r="DB202" i="14"/>
  <c r="CZ202" i="14"/>
  <c r="CY202" i="14"/>
  <c r="CO202" i="14"/>
  <c r="CM202" i="14"/>
  <c r="CD202" i="14"/>
  <c r="CB202" i="14"/>
  <c r="CA202" i="14"/>
  <c r="BQ202" i="14"/>
  <c r="BO202" i="14"/>
  <c r="BF202" i="14"/>
  <c r="BD202" i="14"/>
  <c r="BC202" i="14"/>
  <c r="AS202" i="14"/>
  <c r="AQ202" i="14"/>
  <c r="AH202" i="14"/>
  <c r="AF202" i="14"/>
  <c r="AE202" i="14"/>
  <c r="S202" i="14"/>
  <c r="J202" i="14"/>
  <c r="SR201" i="14"/>
  <c r="SQ201" i="14"/>
  <c r="SG201" i="14"/>
  <c r="SE201" i="14"/>
  <c r="RV201" i="14"/>
  <c r="RT201" i="14"/>
  <c r="RS201" i="14"/>
  <c r="RI201" i="14"/>
  <c r="RG201" i="14"/>
  <c r="QX201" i="14"/>
  <c r="QV201" i="14"/>
  <c r="QU201" i="14"/>
  <c r="QK201" i="14"/>
  <c r="QI201" i="14"/>
  <c r="PZ201" i="14"/>
  <c r="PX201" i="14"/>
  <c r="PW201" i="14"/>
  <c r="PM201" i="14"/>
  <c r="PK201" i="14"/>
  <c r="PB201" i="14"/>
  <c r="OZ201" i="14"/>
  <c r="OY201" i="14"/>
  <c r="OO201" i="14"/>
  <c r="OM201" i="14"/>
  <c r="OD201" i="14"/>
  <c r="OB201" i="14"/>
  <c r="OA201" i="14"/>
  <c r="NQ201" i="14"/>
  <c r="NO201" i="14"/>
  <c r="NF201" i="14"/>
  <c r="ND201" i="14"/>
  <c r="NC201" i="14"/>
  <c r="MS201" i="14"/>
  <c r="MQ201" i="14"/>
  <c r="MH201" i="14"/>
  <c r="MF201" i="14"/>
  <c r="ME201" i="14"/>
  <c r="LU201" i="14"/>
  <c r="LS201" i="14"/>
  <c r="LJ201" i="14"/>
  <c r="LH201" i="14"/>
  <c r="LG201" i="14"/>
  <c r="KW201" i="14"/>
  <c r="KU201" i="14"/>
  <c r="KL201" i="14"/>
  <c r="KJ201" i="14"/>
  <c r="KI201" i="14"/>
  <c r="JY201" i="14"/>
  <c r="JW201" i="14"/>
  <c r="JN201" i="14"/>
  <c r="JL201" i="14"/>
  <c r="JK201" i="14"/>
  <c r="JA201" i="14"/>
  <c r="IY201" i="14"/>
  <c r="IP201" i="14"/>
  <c r="IN201" i="14"/>
  <c r="IM201" i="14"/>
  <c r="IC201" i="14"/>
  <c r="IA201" i="14"/>
  <c r="HR201" i="14"/>
  <c r="HP201" i="14"/>
  <c r="HO201" i="14"/>
  <c r="HE201" i="14"/>
  <c r="HC201" i="14"/>
  <c r="GT201" i="14"/>
  <c r="GR201" i="14"/>
  <c r="GQ201" i="14"/>
  <c r="GG201" i="14"/>
  <c r="GE201" i="14"/>
  <c r="FV201" i="14"/>
  <c r="FT201" i="14"/>
  <c r="FS201" i="14"/>
  <c r="FI201" i="14"/>
  <c r="FG201" i="14"/>
  <c r="EX201" i="14"/>
  <c r="EV201" i="14"/>
  <c r="EU201" i="14"/>
  <c r="EK201" i="14"/>
  <c r="EI201" i="14"/>
  <c r="DZ201" i="14"/>
  <c r="DX201" i="14"/>
  <c r="DW201" i="14"/>
  <c r="DM201" i="14"/>
  <c r="DK201" i="14"/>
  <c r="DB201" i="14"/>
  <c r="CZ201" i="14"/>
  <c r="CY201" i="14"/>
  <c r="CO201" i="14"/>
  <c r="CM201" i="14"/>
  <c r="CD201" i="14"/>
  <c r="CB201" i="14"/>
  <c r="CA201" i="14"/>
  <c r="BQ201" i="14"/>
  <c r="BO201" i="14"/>
  <c r="BF201" i="14"/>
  <c r="BD201" i="14"/>
  <c r="BC201" i="14"/>
  <c r="AS201" i="14"/>
  <c r="AQ201" i="14"/>
  <c r="AH201" i="14"/>
  <c r="AF201" i="14"/>
  <c r="AE201" i="14"/>
  <c r="S201" i="14"/>
  <c r="J201" i="14"/>
  <c r="SR200" i="14"/>
  <c r="SQ200" i="14"/>
  <c r="SG200" i="14"/>
  <c r="SE200" i="14"/>
  <c r="RV200" i="14"/>
  <c r="RT200" i="14"/>
  <c r="RS200" i="14"/>
  <c r="RI200" i="14"/>
  <c r="RG200" i="14"/>
  <c r="QX200" i="14"/>
  <c r="QV200" i="14"/>
  <c r="QU200" i="14"/>
  <c r="QK200" i="14"/>
  <c r="QI200" i="14"/>
  <c r="PZ200" i="14"/>
  <c r="PX200" i="14"/>
  <c r="PW200" i="14"/>
  <c r="PM200" i="14"/>
  <c r="PK200" i="14"/>
  <c r="PB200" i="14"/>
  <c r="OZ200" i="14"/>
  <c r="OY200" i="14"/>
  <c r="OO200" i="14"/>
  <c r="OM200" i="14"/>
  <c r="OD200" i="14"/>
  <c r="OB200" i="14"/>
  <c r="OA200" i="14"/>
  <c r="NQ200" i="14"/>
  <c r="NO200" i="14"/>
  <c r="NF200" i="14"/>
  <c r="ND200" i="14"/>
  <c r="NC200" i="14"/>
  <c r="MS200" i="14"/>
  <c r="MQ200" i="14"/>
  <c r="MH200" i="14"/>
  <c r="MF200" i="14"/>
  <c r="ME200" i="14"/>
  <c r="LU200" i="14"/>
  <c r="LS200" i="14"/>
  <c r="LJ200" i="14"/>
  <c r="LH200" i="14"/>
  <c r="LG200" i="14"/>
  <c r="KW200" i="14"/>
  <c r="KU200" i="14"/>
  <c r="KL200" i="14"/>
  <c r="KJ200" i="14"/>
  <c r="KI200" i="14"/>
  <c r="JY200" i="14"/>
  <c r="JW200" i="14"/>
  <c r="JN200" i="14"/>
  <c r="JL200" i="14"/>
  <c r="JK200" i="14"/>
  <c r="JA200" i="14"/>
  <c r="IY200" i="14"/>
  <c r="IP200" i="14"/>
  <c r="IN200" i="14"/>
  <c r="IM200" i="14"/>
  <c r="IC200" i="14"/>
  <c r="IA200" i="14"/>
  <c r="HR200" i="14"/>
  <c r="HP200" i="14"/>
  <c r="HO200" i="14"/>
  <c r="HE200" i="14"/>
  <c r="HC200" i="14"/>
  <c r="GT200" i="14"/>
  <c r="GR200" i="14"/>
  <c r="GQ200" i="14"/>
  <c r="GG200" i="14"/>
  <c r="GE200" i="14"/>
  <c r="FV200" i="14"/>
  <c r="FT200" i="14"/>
  <c r="FS200" i="14"/>
  <c r="FI200" i="14"/>
  <c r="FG200" i="14"/>
  <c r="EX200" i="14"/>
  <c r="EV200" i="14"/>
  <c r="EU200" i="14"/>
  <c r="EK200" i="14"/>
  <c r="EI200" i="14"/>
  <c r="DZ200" i="14"/>
  <c r="DX200" i="14"/>
  <c r="DW200" i="14"/>
  <c r="DM200" i="14"/>
  <c r="DK200" i="14"/>
  <c r="DB200" i="14"/>
  <c r="CZ200" i="14"/>
  <c r="CY200" i="14"/>
  <c r="CO200" i="14"/>
  <c r="CM200" i="14"/>
  <c r="CD200" i="14"/>
  <c r="CB200" i="14"/>
  <c r="CA200" i="14"/>
  <c r="BQ200" i="14"/>
  <c r="BO200" i="14"/>
  <c r="BF200" i="14"/>
  <c r="BD200" i="14"/>
  <c r="BC200" i="14"/>
  <c r="AS200" i="14"/>
  <c r="AQ200" i="14"/>
  <c r="AH200" i="14"/>
  <c r="AF200" i="14"/>
  <c r="AE200" i="14"/>
  <c r="S200" i="14"/>
  <c r="J200" i="14"/>
  <c r="SR199" i="14"/>
  <c r="SQ199" i="14"/>
  <c r="SG199" i="14"/>
  <c r="SE199" i="14"/>
  <c r="RV199" i="14"/>
  <c r="RT199" i="14"/>
  <c r="RS199" i="14"/>
  <c r="RI199" i="14"/>
  <c r="RG199" i="14"/>
  <c r="QX199" i="14"/>
  <c r="QV199" i="14"/>
  <c r="QU199" i="14"/>
  <c r="QK199" i="14"/>
  <c r="QI199" i="14"/>
  <c r="PZ199" i="14"/>
  <c r="PX199" i="14"/>
  <c r="PW199" i="14"/>
  <c r="PM199" i="14"/>
  <c r="PK199" i="14"/>
  <c r="PB199" i="14"/>
  <c r="OZ199" i="14"/>
  <c r="OY199" i="14"/>
  <c r="OO199" i="14"/>
  <c r="OM199" i="14"/>
  <c r="OD199" i="14"/>
  <c r="OB199" i="14"/>
  <c r="OA199" i="14"/>
  <c r="NQ199" i="14"/>
  <c r="NO199" i="14"/>
  <c r="NF199" i="14"/>
  <c r="ND199" i="14"/>
  <c r="NC199" i="14"/>
  <c r="MS199" i="14"/>
  <c r="MQ199" i="14"/>
  <c r="MH199" i="14"/>
  <c r="MF199" i="14"/>
  <c r="ME199" i="14"/>
  <c r="LU199" i="14"/>
  <c r="LS199" i="14"/>
  <c r="LJ199" i="14"/>
  <c r="LH199" i="14"/>
  <c r="LG199" i="14"/>
  <c r="KW199" i="14"/>
  <c r="KU199" i="14"/>
  <c r="KL199" i="14"/>
  <c r="KJ199" i="14"/>
  <c r="KI199" i="14"/>
  <c r="JY199" i="14"/>
  <c r="JW199" i="14"/>
  <c r="JN199" i="14"/>
  <c r="JL199" i="14"/>
  <c r="JK199" i="14"/>
  <c r="JA199" i="14"/>
  <c r="IY199" i="14"/>
  <c r="IP199" i="14"/>
  <c r="IN199" i="14"/>
  <c r="IM199" i="14"/>
  <c r="IC199" i="14"/>
  <c r="IA199" i="14"/>
  <c r="HR199" i="14"/>
  <c r="HP199" i="14"/>
  <c r="HO199" i="14"/>
  <c r="HE199" i="14"/>
  <c r="HC199" i="14"/>
  <c r="GT199" i="14"/>
  <c r="GR199" i="14"/>
  <c r="GQ199" i="14"/>
  <c r="GG199" i="14"/>
  <c r="GE199" i="14"/>
  <c r="FV199" i="14"/>
  <c r="FT199" i="14"/>
  <c r="FS199" i="14"/>
  <c r="FI199" i="14"/>
  <c r="FG199" i="14"/>
  <c r="EX199" i="14"/>
  <c r="EV199" i="14"/>
  <c r="EU199" i="14"/>
  <c r="EK199" i="14"/>
  <c r="EI199" i="14"/>
  <c r="DZ199" i="14"/>
  <c r="DX199" i="14"/>
  <c r="DW199" i="14"/>
  <c r="DM199" i="14"/>
  <c r="DK199" i="14"/>
  <c r="DB199" i="14"/>
  <c r="CZ199" i="14"/>
  <c r="CY199" i="14"/>
  <c r="CO199" i="14"/>
  <c r="CM199" i="14"/>
  <c r="CD199" i="14"/>
  <c r="CB199" i="14"/>
  <c r="CA199" i="14"/>
  <c r="BQ199" i="14"/>
  <c r="BO199" i="14"/>
  <c r="BF199" i="14"/>
  <c r="BD199" i="14"/>
  <c r="BC199" i="14"/>
  <c r="AS199" i="14"/>
  <c r="AQ199" i="14"/>
  <c r="AH199" i="14"/>
  <c r="AF199" i="14"/>
  <c r="AE199" i="14"/>
  <c r="S199" i="14"/>
  <c r="J199" i="14"/>
  <c r="SR198" i="14"/>
  <c r="SQ198" i="14"/>
  <c r="SG198" i="14"/>
  <c r="SE198" i="14"/>
  <c r="RV198" i="14"/>
  <c r="RT198" i="14"/>
  <c r="RS198" i="14"/>
  <c r="RI198" i="14"/>
  <c r="RG198" i="14"/>
  <c r="QX198" i="14"/>
  <c r="QV198" i="14"/>
  <c r="QU198" i="14"/>
  <c r="QK198" i="14"/>
  <c r="QI198" i="14"/>
  <c r="PZ198" i="14"/>
  <c r="PX198" i="14"/>
  <c r="PW198" i="14"/>
  <c r="PM198" i="14"/>
  <c r="PK198" i="14"/>
  <c r="PB198" i="14"/>
  <c r="OZ198" i="14"/>
  <c r="OY198" i="14"/>
  <c r="OO198" i="14"/>
  <c r="OM198" i="14"/>
  <c r="OD198" i="14"/>
  <c r="OB198" i="14"/>
  <c r="OA198" i="14"/>
  <c r="NQ198" i="14"/>
  <c r="NO198" i="14"/>
  <c r="NF198" i="14"/>
  <c r="ND198" i="14"/>
  <c r="NC198" i="14"/>
  <c r="MS198" i="14"/>
  <c r="MQ198" i="14"/>
  <c r="MH198" i="14"/>
  <c r="MF198" i="14"/>
  <c r="ME198" i="14"/>
  <c r="LU198" i="14"/>
  <c r="LS198" i="14"/>
  <c r="LJ198" i="14"/>
  <c r="LH198" i="14"/>
  <c r="LG198" i="14"/>
  <c r="KW198" i="14"/>
  <c r="KU198" i="14"/>
  <c r="KL198" i="14"/>
  <c r="KJ198" i="14"/>
  <c r="KI198" i="14"/>
  <c r="JY198" i="14"/>
  <c r="JW198" i="14"/>
  <c r="JN198" i="14"/>
  <c r="JL198" i="14"/>
  <c r="JK198" i="14"/>
  <c r="JA198" i="14"/>
  <c r="IY198" i="14"/>
  <c r="IP198" i="14"/>
  <c r="IN198" i="14"/>
  <c r="IM198" i="14"/>
  <c r="IC198" i="14"/>
  <c r="IA198" i="14"/>
  <c r="HR198" i="14"/>
  <c r="HP198" i="14"/>
  <c r="HO198" i="14"/>
  <c r="HE198" i="14"/>
  <c r="HC198" i="14"/>
  <c r="GT198" i="14"/>
  <c r="GR198" i="14"/>
  <c r="GQ198" i="14"/>
  <c r="GG198" i="14"/>
  <c r="GE198" i="14"/>
  <c r="FV198" i="14"/>
  <c r="FT198" i="14"/>
  <c r="FS198" i="14"/>
  <c r="FI198" i="14"/>
  <c r="FG198" i="14"/>
  <c r="EX198" i="14"/>
  <c r="EV198" i="14"/>
  <c r="EU198" i="14"/>
  <c r="EK198" i="14"/>
  <c r="EI198" i="14"/>
  <c r="DZ198" i="14"/>
  <c r="DX198" i="14"/>
  <c r="DW198" i="14"/>
  <c r="DM198" i="14"/>
  <c r="DK198" i="14"/>
  <c r="DB198" i="14"/>
  <c r="CZ198" i="14"/>
  <c r="CY198" i="14"/>
  <c r="CO198" i="14"/>
  <c r="CM198" i="14"/>
  <c r="CD198" i="14"/>
  <c r="CB198" i="14"/>
  <c r="CA198" i="14"/>
  <c r="BQ198" i="14"/>
  <c r="BO198" i="14"/>
  <c r="BF198" i="14"/>
  <c r="BD198" i="14"/>
  <c r="BC198" i="14"/>
  <c r="AS198" i="14"/>
  <c r="AQ198" i="14"/>
  <c r="AH198" i="14"/>
  <c r="AF198" i="14"/>
  <c r="AE198" i="14"/>
  <c r="S198" i="14"/>
  <c r="J198" i="14"/>
  <c r="SR197" i="14"/>
  <c r="SQ197" i="14"/>
  <c r="SG197" i="14"/>
  <c r="SE197" i="14"/>
  <c r="RV197" i="14"/>
  <c r="RT197" i="14"/>
  <c r="RS197" i="14"/>
  <c r="RI197" i="14"/>
  <c r="RG197" i="14"/>
  <c r="QX197" i="14"/>
  <c r="QV197" i="14"/>
  <c r="QU197" i="14"/>
  <c r="QK197" i="14"/>
  <c r="QI197" i="14"/>
  <c r="PZ197" i="14"/>
  <c r="PX197" i="14"/>
  <c r="PW197" i="14"/>
  <c r="PM197" i="14"/>
  <c r="PK197" i="14"/>
  <c r="PB197" i="14"/>
  <c r="OZ197" i="14"/>
  <c r="OY197" i="14"/>
  <c r="OO197" i="14"/>
  <c r="OM197" i="14"/>
  <c r="OD197" i="14"/>
  <c r="OB197" i="14"/>
  <c r="OA197" i="14"/>
  <c r="NQ197" i="14"/>
  <c r="NO197" i="14"/>
  <c r="NF197" i="14"/>
  <c r="ND197" i="14"/>
  <c r="NC197" i="14"/>
  <c r="MS197" i="14"/>
  <c r="MQ197" i="14"/>
  <c r="MH197" i="14"/>
  <c r="MF197" i="14"/>
  <c r="ME197" i="14"/>
  <c r="LU197" i="14"/>
  <c r="LS197" i="14"/>
  <c r="LJ197" i="14"/>
  <c r="LH197" i="14"/>
  <c r="LG197" i="14"/>
  <c r="KW197" i="14"/>
  <c r="KU197" i="14"/>
  <c r="KL197" i="14"/>
  <c r="KJ197" i="14"/>
  <c r="KI197" i="14"/>
  <c r="JY197" i="14"/>
  <c r="JW197" i="14"/>
  <c r="JN197" i="14"/>
  <c r="JL197" i="14"/>
  <c r="JK197" i="14"/>
  <c r="JA197" i="14"/>
  <c r="IY197" i="14"/>
  <c r="IP197" i="14"/>
  <c r="IN197" i="14"/>
  <c r="IM197" i="14"/>
  <c r="IC197" i="14"/>
  <c r="IA197" i="14"/>
  <c r="HR197" i="14"/>
  <c r="HP197" i="14"/>
  <c r="HO197" i="14"/>
  <c r="HE197" i="14"/>
  <c r="HC197" i="14"/>
  <c r="GT197" i="14"/>
  <c r="GR197" i="14"/>
  <c r="GQ197" i="14"/>
  <c r="GG197" i="14"/>
  <c r="GE197" i="14"/>
  <c r="FV197" i="14"/>
  <c r="FT197" i="14"/>
  <c r="FS197" i="14"/>
  <c r="FI197" i="14"/>
  <c r="FG197" i="14"/>
  <c r="EX197" i="14"/>
  <c r="EV197" i="14"/>
  <c r="EU197" i="14"/>
  <c r="EK197" i="14"/>
  <c r="EI197" i="14"/>
  <c r="DZ197" i="14"/>
  <c r="DX197" i="14"/>
  <c r="DW197" i="14"/>
  <c r="DM197" i="14"/>
  <c r="DK197" i="14"/>
  <c r="DB197" i="14"/>
  <c r="CZ197" i="14"/>
  <c r="CY197" i="14"/>
  <c r="CO197" i="14"/>
  <c r="CM197" i="14"/>
  <c r="CD197" i="14"/>
  <c r="CB197" i="14"/>
  <c r="CA197" i="14"/>
  <c r="BQ197" i="14"/>
  <c r="BO197" i="14"/>
  <c r="BF197" i="14"/>
  <c r="BD197" i="14"/>
  <c r="BC197" i="14"/>
  <c r="AS197" i="14"/>
  <c r="AQ197" i="14"/>
  <c r="AH197" i="14"/>
  <c r="AF197" i="14"/>
  <c r="AE197" i="14"/>
  <c r="S197" i="14"/>
  <c r="J197" i="14"/>
  <c r="SR196" i="14"/>
  <c r="SQ196" i="14"/>
  <c r="SG196" i="14"/>
  <c r="SE196" i="14"/>
  <c r="RV196" i="14"/>
  <c r="RT196" i="14"/>
  <c r="RS196" i="14"/>
  <c r="RI196" i="14"/>
  <c r="RG196" i="14"/>
  <c r="QX196" i="14"/>
  <c r="QV196" i="14"/>
  <c r="QU196" i="14"/>
  <c r="QK196" i="14"/>
  <c r="QI196" i="14"/>
  <c r="PZ196" i="14"/>
  <c r="PX196" i="14"/>
  <c r="PW196" i="14"/>
  <c r="PM196" i="14"/>
  <c r="PK196" i="14"/>
  <c r="PB196" i="14"/>
  <c r="OZ196" i="14"/>
  <c r="OY196" i="14"/>
  <c r="OO196" i="14"/>
  <c r="OM196" i="14"/>
  <c r="OD196" i="14"/>
  <c r="OB196" i="14"/>
  <c r="OA196" i="14"/>
  <c r="NQ196" i="14"/>
  <c r="NO196" i="14"/>
  <c r="NF196" i="14"/>
  <c r="ND196" i="14"/>
  <c r="NC196" i="14"/>
  <c r="MS196" i="14"/>
  <c r="MQ196" i="14"/>
  <c r="MH196" i="14"/>
  <c r="MF196" i="14"/>
  <c r="ME196" i="14"/>
  <c r="LU196" i="14"/>
  <c r="LS196" i="14"/>
  <c r="LJ196" i="14"/>
  <c r="LH196" i="14"/>
  <c r="LG196" i="14"/>
  <c r="KW196" i="14"/>
  <c r="KU196" i="14"/>
  <c r="KL196" i="14"/>
  <c r="KJ196" i="14"/>
  <c r="KI196" i="14"/>
  <c r="JY196" i="14"/>
  <c r="JW196" i="14"/>
  <c r="JN196" i="14"/>
  <c r="JL196" i="14"/>
  <c r="JK196" i="14"/>
  <c r="JA196" i="14"/>
  <c r="IY196" i="14"/>
  <c r="IP196" i="14"/>
  <c r="IN196" i="14"/>
  <c r="IM196" i="14"/>
  <c r="IC196" i="14"/>
  <c r="IA196" i="14"/>
  <c r="HR196" i="14"/>
  <c r="HP196" i="14"/>
  <c r="HO196" i="14"/>
  <c r="HE196" i="14"/>
  <c r="HC196" i="14"/>
  <c r="GT196" i="14"/>
  <c r="GR196" i="14"/>
  <c r="GQ196" i="14"/>
  <c r="GG196" i="14"/>
  <c r="GE196" i="14"/>
  <c r="FV196" i="14"/>
  <c r="FT196" i="14"/>
  <c r="FS196" i="14"/>
  <c r="FI196" i="14"/>
  <c r="FG196" i="14"/>
  <c r="EX196" i="14"/>
  <c r="EV196" i="14"/>
  <c r="EU196" i="14"/>
  <c r="EK196" i="14"/>
  <c r="EI196" i="14"/>
  <c r="DZ196" i="14"/>
  <c r="DX196" i="14"/>
  <c r="DW196" i="14"/>
  <c r="DM196" i="14"/>
  <c r="DK196" i="14"/>
  <c r="DB196" i="14"/>
  <c r="CZ196" i="14"/>
  <c r="CY196" i="14"/>
  <c r="CO196" i="14"/>
  <c r="CM196" i="14"/>
  <c r="CD196" i="14"/>
  <c r="CB196" i="14"/>
  <c r="CA196" i="14"/>
  <c r="BQ196" i="14"/>
  <c r="BO196" i="14"/>
  <c r="BF196" i="14"/>
  <c r="BD196" i="14"/>
  <c r="BC196" i="14"/>
  <c r="AS196" i="14"/>
  <c r="AQ196" i="14"/>
  <c r="AH196" i="14"/>
  <c r="AF196" i="14"/>
  <c r="AE196" i="14"/>
  <c r="S196" i="14"/>
  <c r="J196" i="14"/>
  <c r="SR195" i="14"/>
  <c r="SQ195" i="14"/>
  <c r="SG195" i="14"/>
  <c r="SE195" i="14"/>
  <c r="RV195" i="14"/>
  <c r="RT195" i="14"/>
  <c r="RS195" i="14"/>
  <c r="RI195" i="14"/>
  <c r="RG195" i="14"/>
  <c r="QX195" i="14"/>
  <c r="QV195" i="14"/>
  <c r="QU195" i="14"/>
  <c r="QK195" i="14"/>
  <c r="QI195" i="14"/>
  <c r="PZ195" i="14"/>
  <c r="PX195" i="14"/>
  <c r="PW195" i="14"/>
  <c r="PM195" i="14"/>
  <c r="PK195" i="14"/>
  <c r="PB195" i="14"/>
  <c r="OZ195" i="14"/>
  <c r="OY195" i="14"/>
  <c r="OO195" i="14"/>
  <c r="OM195" i="14"/>
  <c r="OD195" i="14"/>
  <c r="OB195" i="14"/>
  <c r="OA195" i="14"/>
  <c r="NQ195" i="14"/>
  <c r="NO195" i="14"/>
  <c r="NF195" i="14"/>
  <c r="ND195" i="14"/>
  <c r="NC195" i="14"/>
  <c r="MS195" i="14"/>
  <c r="MQ195" i="14"/>
  <c r="MH195" i="14"/>
  <c r="MF195" i="14"/>
  <c r="ME195" i="14"/>
  <c r="LU195" i="14"/>
  <c r="LS195" i="14"/>
  <c r="LJ195" i="14"/>
  <c r="LH195" i="14"/>
  <c r="LG195" i="14"/>
  <c r="KW195" i="14"/>
  <c r="KU195" i="14"/>
  <c r="KL195" i="14"/>
  <c r="KJ195" i="14"/>
  <c r="KI195" i="14"/>
  <c r="JY195" i="14"/>
  <c r="JW195" i="14"/>
  <c r="JN195" i="14"/>
  <c r="JL195" i="14"/>
  <c r="JK195" i="14"/>
  <c r="JA195" i="14"/>
  <c r="IY195" i="14"/>
  <c r="IP195" i="14"/>
  <c r="IN195" i="14"/>
  <c r="IM195" i="14"/>
  <c r="IC195" i="14"/>
  <c r="IA195" i="14"/>
  <c r="HR195" i="14"/>
  <c r="HP195" i="14"/>
  <c r="HO195" i="14"/>
  <c r="HE195" i="14"/>
  <c r="HC195" i="14"/>
  <c r="GT195" i="14"/>
  <c r="GR195" i="14"/>
  <c r="GQ195" i="14"/>
  <c r="GG195" i="14"/>
  <c r="GE195" i="14"/>
  <c r="FV195" i="14"/>
  <c r="FT195" i="14"/>
  <c r="FS195" i="14"/>
  <c r="FI195" i="14"/>
  <c r="FG195" i="14"/>
  <c r="EX195" i="14"/>
  <c r="EV195" i="14"/>
  <c r="EU195" i="14"/>
  <c r="EK195" i="14"/>
  <c r="EI195" i="14"/>
  <c r="DZ195" i="14"/>
  <c r="DX195" i="14"/>
  <c r="DW195" i="14"/>
  <c r="DM195" i="14"/>
  <c r="DK195" i="14"/>
  <c r="DB195" i="14"/>
  <c r="CZ195" i="14"/>
  <c r="CY195" i="14"/>
  <c r="CO195" i="14"/>
  <c r="CM195" i="14"/>
  <c r="CD195" i="14"/>
  <c r="CB195" i="14"/>
  <c r="CA195" i="14"/>
  <c r="BQ195" i="14"/>
  <c r="BO195" i="14"/>
  <c r="BF195" i="14"/>
  <c r="BD195" i="14"/>
  <c r="BC195" i="14"/>
  <c r="AS195" i="14"/>
  <c r="AQ195" i="14"/>
  <c r="AH195" i="14"/>
  <c r="AF195" i="14"/>
  <c r="AE195" i="14"/>
  <c r="S195" i="14"/>
  <c r="J195" i="14"/>
  <c r="SR194" i="14"/>
  <c r="SQ194" i="14"/>
  <c r="SG194" i="14"/>
  <c r="SE194" i="14"/>
  <c r="RV194" i="14"/>
  <c r="RT194" i="14"/>
  <c r="RS194" i="14"/>
  <c r="RI194" i="14"/>
  <c r="RG194" i="14"/>
  <c r="QX194" i="14"/>
  <c r="QV194" i="14"/>
  <c r="QU194" i="14"/>
  <c r="QK194" i="14"/>
  <c r="QI194" i="14"/>
  <c r="PZ194" i="14"/>
  <c r="PX194" i="14"/>
  <c r="PW194" i="14"/>
  <c r="PM194" i="14"/>
  <c r="PK194" i="14"/>
  <c r="PB194" i="14"/>
  <c r="OZ194" i="14"/>
  <c r="OY194" i="14"/>
  <c r="OO194" i="14"/>
  <c r="OM194" i="14"/>
  <c r="OD194" i="14"/>
  <c r="OB194" i="14"/>
  <c r="OA194" i="14"/>
  <c r="NQ194" i="14"/>
  <c r="NO194" i="14"/>
  <c r="NF194" i="14"/>
  <c r="ND194" i="14"/>
  <c r="NC194" i="14"/>
  <c r="MS194" i="14"/>
  <c r="MQ194" i="14"/>
  <c r="MH194" i="14"/>
  <c r="MF194" i="14"/>
  <c r="ME194" i="14"/>
  <c r="LU194" i="14"/>
  <c r="LS194" i="14"/>
  <c r="LJ194" i="14"/>
  <c r="LH194" i="14"/>
  <c r="LG194" i="14"/>
  <c r="KW194" i="14"/>
  <c r="KU194" i="14"/>
  <c r="KL194" i="14"/>
  <c r="KJ194" i="14"/>
  <c r="KI194" i="14"/>
  <c r="JY194" i="14"/>
  <c r="JW194" i="14"/>
  <c r="JN194" i="14"/>
  <c r="JL194" i="14"/>
  <c r="JK194" i="14"/>
  <c r="JA194" i="14"/>
  <c r="IY194" i="14"/>
  <c r="IP194" i="14"/>
  <c r="IN194" i="14"/>
  <c r="IM194" i="14"/>
  <c r="IC194" i="14"/>
  <c r="IA194" i="14"/>
  <c r="HR194" i="14"/>
  <c r="HP194" i="14"/>
  <c r="HO194" i="14"/>
  <c r="HE194" i="14"/>
  <c r="HC194" i="14"/>
  <c r="GT194" i="14"/>
  <c r="GR194" i="14"/>
  <c r="GQ194" i="14"/>
  <c r="GG194" i="14"/>
  <c r="GE194" i="14"/>
  <c r="FV194" i="14"/>
  <c r="FT194" i="14"/>
  <c r="FS194" i="14"/>
  <c r="FI194" i="14"/>
  <c r="FG194" i="14"/>
  <c r="EX194" i="14"/>
  <c r="EV194" i="14"/>
  <c r="EU194" i="14"/>
  <c r="EK194" i="14"/>
  <c r="EI194" i="14"/>
  <c r="DZ194" i="14"/>
  <c r="DX194" i="14"/>
  <c r="DW194" i="14"/>
  <c r="DM194" i="14"/>
  <c r="DK194" i="14"/>
  <c r="DB194" i="14"/>
  <c r="CZ194" i="14"/>
  <c r="CY194" i="14"/>
  <c r="CO194" i="14"/>
  <c r="CM194" i="14"/>
  <c r="CD194" i="14"/>
  <c r="CB194" i="14"/>
  <c r="CA194" i="14"/>
  <c r="BQ194" i="14"/>
  <c r="BO194" i="14"/>
  <c r="BF194" i="14"/>
  <c r="BD194" i="14"/>
  <c r="BC194" i="14"/>
  <c r="AS194" i="14"/>
  <c r="AQ194" i="14"/>
  <c r="AH194" i="14"/>
  <c r="AF194" i="14"/>
  <c r="AE194" i="14"/>
  <c r="S194" i="14"/>
  <c r="J194" i="14"/>
  <c r="SR193" i="14"/>
  <c r="SQ193" i="14"/>
  <c r="SG193" i="14"/>
  <c r="SE193" i="14"/>
  <c r="RV193" i="14"/>
  <c r="RT193" i="14"/>
  <c r="RS193" i="14"/>
  <c r="RI193" i="14"/>
  <c r="RG193" i="14"/>
  <c r="QX193" i="14"/>
  <c r="QV193" i="14"/>
  <c r="QU193" i="14"/>
  <c r="QK193" i="14"/>
  <c r="QI193" i="14"/>
  <c r="PZ193" i="14"/>
  <c r="PX193" i="14"/>
  <c r="PW193" i="14"/>
  <c r="PM193" i="14"/>
  <c r="PK193" i="14"/>
  <c r="PB193" i="14"/>
  <c r="OZ193" i="14"/>
  <c r="OY193" i="14"/>
  <c r="OO193" i="14"/>
  <c r="OM193" i="14"/>
  <c r="OD193" i="14"/>
  <c r="OB193" i="14"/>
  <c r="OA193" i="14"/>
  <c r="NQ193" i="14"/>
  <c r="NO193" i="14"/>
  <c r="NF193" i="14"/>
  <c r="ND193" i="14"/>
  <c r="NC193" i="14"/>
  <c r="MS193" i="14"/>
  <c r="MQ193" i="14"/>
  <c r="MH193" i="14"/>
  <c r="MF193" i="14"/>
  <c r="ME193" i="14"/>
  <c r="LU193" i="14"/>
  <c r="LS193" i="14"/>
  <c r="LJ193" i="14"/>
  <c r="LH193" i="14"/>
  <c r="LG193" i="14"/>
  <c r="KW193" i="14"/>
  <c r="KU193" i="14"/>
  <c r="KL193" i="14"/>
  <c r="KJ193" i="14"/>
  <c r="KI193" i="14"/>
  <c r="JY193" i="14"/>
  <c r="JW193" i="14"/>
  <c r="JN193" i="14"/>
  <c r="JL193" i="14"/>
  <c r="JK193" i="14"/>
  <c r="JA193" i="14"/>
  <c r="IY193" i="14"/>
  <c r="IP193" i="14"/>
  <c r="IN193" i="14"/>
  <c r="IM193" i="14"/>
  <c r="IC193" i="14"/>
  <c r="IA193" i="14"/>
  <c r="HR193" i="14"/>
  <c r="HP193" i="14"/>
  <c r="HO193" i="14"/>
  <c r="HE193" i="14"/>
  <c r="HC193" i="14"/>
  <c r="GT193" i="14"/>
  <c r="GR193" i="14"/>
  <c r="GQ193" i="14"/>
  <c r="GG193" i="14"/>
  <c r="GE193" i="14"/>
  <c r="FV193" i="14"/>
  <c r="FT193" i="14"/>
  <c r="FS193" i="14"/>
  <c r="FI193" i="14"/>
  <c r="FG193" i="14"/>
  <c r="EX193" i="14"/>
  <c r="EV193" i="14"/>
  <c r="EU193" i="14"/>
  <c r="EK193" i="14"/>
  <c r="EI193" i="14"/>
  <c r="DZ193" i="14"/>
  <c r="DX193" i="14"/>
  <c r="DW193" i="14"/>
  <c r="DM193" i="14"/>
  <c r="DK193" i="14"/>
  <c r="DB193" i="14"/>
  <c r="CZ193" i="14"/>
  <c r="CY193" i="14"/>
  <c r="CO193" i="14"/>
  <c r="CM193" i="14"/>
  <c r="CD193" i="14"/>
  <c r="CB193" i="14"/>
  <c r="CA193" i="14"/>
  <c r="BQ193" i="14"/>
  <c r="BO193" i="14"/>
  <c r="BF193" i="14"/>
  <c r="BD193" i="14"/>
  <c r="BC193" i="14"/>
  <c r="AS193" i="14"/>
  <c r="AQ193" i="14"/>
  <c r="AH193" i="14"/>
  <c r="AF193" i="14"/>
  <c r="AE193" i="14"/>
  <c r="S193" i="14"/>
  <c r="J193" i="14"/>
  <c r="SR192" i="14"/>
  <c r="SQ192" i="14"/>
  <c r="SG192" i="14"/>
  <c r="SE192" i="14"/>
  <c r="RV192" i="14"/>
  <c r="RT192" i="14"/>
  <c r="RS192" i="14"/>
  <c r="RI192" i="14"/>
  <c r="RG192" i="14"/>
  <c r="QX192" i="14"/>
  <c r="QV192" i="14"/>
  <c r="QU192" i="14"/>
  <c r="QK192" i="14"/>
  <c r="QI192" i="14"/>
  <c r="PZ192" i="14"/>
  <c r="PX192" i="14"/>
  <c r="PW192" i="14"/>
  <c r="PM192" i="14"/>
  <c r="PK192" i="14"/>
  <c r="PB192" i="14"/>
  <c r="OZ192" i="14"/>
  <c r="OY192" i="14"/>
  <c r="OO192" i="14"/>
  <c r="OM192" i="14"/>
  <c r="OD192" i="14"/>
  <c r="OB192" i="14"/>
  <c r="OA192" i="14"/>
  <c r="NQ192" i="14"/>
  <c r="NO192" i="14"/>
  <c r="NF192" i="14"/>
  <c r="ND192" i="14"/>
  <c r="NC192" i="14"/>
  <c r="MS192" i="14"/>
  <c r="MQ192" i="14"/>
  <c r="MH192" i="14"/>
  <c r="MF192" i="14"/>
  <c r="ME192" i="14"/>
  <c r="LU192" i="14"/>
  <c r="LS192" i="14"/>
  <c r="LJ192" i="14"/>
  <c r="LH192" i="14"/>
  <c r="LG192" i="14"/>
  <c r="KW192" i="14"/>
  <c r="KU192" i="14"/>
  <c r="KL192" i="14"/>
  <c r="KJ192" i="14"/>
  <c r="KI192" i="14"/>
  <c r="JY192" i="14"/>
  <c r="JW192" i="14"/>
  <c r="JN192" i="14"/>
  <c r="JL192" i="14"/>
  <c r="JK192" i="14"/>
  <c r="JA192" i="14"/>
  <c r="IY192" i="14"/>
  <c r="IP192" i="14"/>
  <c r="IN192" i="14"/>
  <c r="IM192" i="14"/>
  <c r="IC192" i="14"/>
  <c r="IA192" i="14"/>
  <c r="HR192" i="14"/>
  <c r="HP192" i="14"/>
  <c r="HO192" i="14"/>
  <c r="HE192" i="14"/>
  <c r="HC192" i="14"/>
  <c r="GT192" i="14"/>
  <c r="GR192" i="14"/>
  <c r="GQ192" i="14"/>
  <c r="GG192" i="14"/>
  <c r="GE192" i="14"/>
  <c r="FV192" i="14"/>
  <c r="FT192" i="14"/>
  <c r="FS192" i="14"/>
  <c r="FI192" i="14"/>
  <c r="FG192" i="14"/>
  <c r="EX192" i="14"/>
  <c r="EV192" i="14"/>
  <c r="EU192" i="14"/>
  <c r="EK192" i="14"/>
  <c r="EI192" i="14"/>
  <c r="DZ192" i="14"/>
  <c r="DX192" i="14"/>
  <c r="DW192" i="14"/>
  <c r="DM192" i="14"/>
  <c r="DK192" i="14"/>
  <c r="DB192" i="14"/>
  <c r="CZ192" i="14"/>
  <c r="CY192" i="14"/>
  <c r="CO192" i="14"/>
  <c r="CM192" i="14"/>
  <c r="CD192" i="14"/>
  <c r="CB192" i="14"/>
  <c r="CA192" i="14"/>
  <c r="BQ192" i="14"/>
  <c r="BO192" i="14"/>
  <c r="BF192" i="14"/>
  <c r="BD192" i="14"/>
  <c r="BC192" i="14"/>
  <c r="AS192" i="14"/>
  <c r="AQ192" i="14"/>
  <c r="AH192" i="14"/>
  <c r="AF192" i="14"/>
  <c r="AE192" i="14"/>
  <c r="S192" i="14"/>
  <c r="J192" i="14"/>
  <c r="SR191" i="14"/>
  <c r="SQ191" i="14"/>
  <c r="SG191" i="14"/>
  <c r="SE191" i="14"/>
  <c r="RV191" i="14"/>
  <c r="RT191" i="14"/>
  <c r="RS191" i="14"/>
  <c r="RI191" i="14"/>
  <c r="RG191" i="14"/>
  <c r="QX191" i="14"/>
  <c r="QV191" i="14"/>
  <c r="QU191" i="14"/>
  <c r="QK191" i="14"/>
  <c r="QI191" i="14"/>
  <c r="PZ191" i="14"/>
  <c r="PX191" i="14"/>
  <c r="PW191" i="14"/>
  <c r="PM191" i="14"/>
  <c r="PK191" i="14"/>
  <c r="PB191" i="14"/>
  <c r="OZ191" i="14"/>
  <c r="OY191" i="14"/>
  <c r="OO191" i="14"/>
  <c r="OM191" i="14"/>
  <c r="OD191" i="14"/>
  <c r="OB191" i="14"/>
  <c r="OA191" i="14"/>
  <c r="NQ191" i="14"/>
  <c r="NO191" i="14"/>
  <c r="NF191" i="14"/>
  <c r="ND191" i="14"/>
  <c r="NC191" i="14"/>
  <c r="MS191" i="14"/>
  <c r="MQ191" i="14"/>
  <c r="MH191" i="14"/>
  <c r="MF191" i="14"/>
  <c r="ME191" i="14"/>
  <c r="LU191" i="14"/>
  <c r="LS191" i="14"/>
  <c r="LJ191" i="14"/>
  <c r="LH191" i="14"/>
  <c r="LG191" i="14"/>
  <c r="KW191" i="14"/>
  <c r="KU191" i="14"/>
  <c r="KL191" i="14"/>
  <c r="KJ191" i="14"/>
  <c r="KI191" i="14"/>
  <c r="JY191" i="14"/>
  <c r="JW191" i="14"/>
  <c r="JN191" i="14"/>
  <c r="JL191" i="14"/>
  <c r="JK191" i="14"/>
  <c r="JA191" i="14"/>
  <c r="IY191" i="14"/>
  <c r="IP191" i="14"/>
  <c r="IN191" i="14"/>
  <c r="IM191" i="14"/>
  <c r="IC191" i="14"/>
  <c r="IA191" i="14"/>
  <c r="HR191" i="14"/>
  <c r="HP191" i="14"/>
  <c r="HO191" i="14"/>
  <c r="HE191" i="14"/>
  <c r="HC191" i="14"/>
  <c r="GT191" i="14"/>
  <c r="GR191" i="14"/>
  <c r="GQ191" i="14"/>
  <c r="GG191" i="14"/>
  <c r="GE191" i="14"/>
  <c r="FV191" i="14"/>
  <c r="FT191" i="14"/>
  <c r="FS191" i="14"/>
  <c r="FI191" i="14"/>
  <c r="FG191" i="14"/>
  <c r="EX191" i="14"/>
  <c r="EV191" i="14"/>
  <c r="EU191" i="14"/>
  <c r="EK191" i="14"/>
  <c r="EI191" i="14"/>
  <c r="DZ191" i="14"/>
  <c r="DX191" i="14"/>
  <c r="DW191" i="14"/>
  <c r="DM191" i="14"/>
  <c r="DK191" i="14"/>
  <c r="DB191" i="14"/>
  <c r="CZ191" i="14"/>
  <c r="CY191" i="14"/>
  <c r="CO191" i="14"/>
  <c r="CM191" i="14"/>
  <c r="CD191" i="14"/>
  <c r="CB191" i="14"/>
  <c r="CA191" i="14"/>
  <c r="BQ191" i="14"/>
  <c r="BO191" i="14"/>
  <c r="BF191" i="14"/>
  <c r="BD191" i="14"/>
  <c r="BC191" i="14"/>
  <c r="AS191" i="14"/>
  <c r="AQ191" i="14"/>
  <c r="AH191" i="14"/>
  <c r="AF191" i="14"/>
  <c r="AE191" i="14"/>
  <c r="S191" i="14"/>
  <c r="J191" i="14"/>
  <c r="SR190" i="14"/>
  <c r="SQ190" i="14"/>
  <c r="SG190" i="14"/>
  <c r="SE190" i="14"/>
  <c r="RV190" i="14"/>
  <c r="RT190" i="14"/>
  <c r="RS190" i="14"/>
  <c r="RI190" i="14"/>
  <c r="RG190" i="14"/>
  <c r="QX190" i="14"/>
  <c r="QV190" i="14"/>
  <c r="QU190" i="14"/>
  <c r="QK190" i="14"/>
  <c r="QI190" i="14"/>
  <c r="PZ190" i="14"/>
  <c r="PX190" i="14"/>
  <c r="PW190" i="14"/>
  <c r="PM190" i="14"/>
  <c r="PK190" i="14"/>
  <c r="PB190" i="14"/>
  <c r="OZ190" i="14"/>
  <c r="OY190" i="14"/>
  <c r="OO190" i="14"/>
  <c r="OM190" i="14"/>
  <c r="OD190" i="14"/>
  <c r="OB190" i="14"/>
  <c r="OA190" i="14"/>
  <c r="NQ190" i="14"/>
  <c r="NO190" i="14"/>
  <c r="NF190" i="14"/>
  <c r="ND190" i="14"/>
  <c r="NC190" i="14"/>
  <c r="MS190" i="14"/>
  <c r="MQ190" i="14"/>
  <c r="MH190" i="14"/>
  <c r="MF190" i="14"/>
  <c r="ME190" i="14"/>
  <c r="LU190" i="14"/>
  <c r="LS190" i="14"/>
  <c r="LJ190" i="14"/>
  <c r="LH190" i="14"/>
  <c r="LG190" i="14"/>
  <c r="KW190" i="14"/>
  <c r="KU190" i="14"/>
  <c r="KL190" i="14"/>
  <c r="KJ190" i="14"/>
  <c r="KI190" i="14"/>
  <c r="JY190" i="14"/>
  <c r="JW190" i="14"/>
  <c r="JN190" i="14"/>
  <c r="JL190" i="14"/>
  <c r="JK190" i="14"/>
  <c r="JA190" i="14"/>
  <c r="IY190" i="14"/>
  <c r="IP190" i="14"/>
  <c r="IN190" i="14"/>
  <c r="IM190" i="14"/>
  <c r="IC190" i="14"/>
  <c r="IA190" i="14"/>
  <c r="HR190" i="14"/>
  <c r="HP190" i="14"/>
  <c r="HO190" i="14"/>
  <c r="HE190" i="14"/>
  <c r="HC190" i="14"/>
  <c r="GT190" i="14"/>
  <c r="GR190" i="14"/>
  <c r="GQ190" i="14"/>
  <c r="GG190" i="14"/>
  <c r="GE190" i="14"/>
  <c r="FV190" i="14"/>
  <c r="FT190" i="14"/>
  <c r="FS190" i="14"/>
  <c r="FI190" i="14"/>
  <c r="FG190" i="14"/>
  <c r="EX190" i="14"/>
  <c r="EV190" i="14"/>
  <c r="EU190" i="14"/>
  <c r="EK190" i="14"/>
  <c r="EI190" i="14"/>
  <c r="DZ190" i="14"/>
  <c r="DX190" i="14"/>
  <c r="DW190" i="14"/>
  <c r="DM190" i="14"/>
  <c r="DK190" i="14"/>
  <c r="DB190" i="14"/>
  <c r="CZ190" i="14"/>
  <c r="CY190" i="14"/>
  <c r="CO190" i="14"/>
  <c r="CM190" i="14"/>
  <c r="CD190" i="14"/>
  <c r="CB190" i="14"/>
  <c r="CA190" i="14"/>
  <c r="BQ190" i="14"/>
  <c r="BO190" i="14"/>
  <c r="BF190" i="14"/>
  <c r="BD190" i="14"/>
  <c r="BC190" i="14"/>
  <c r="AS190" i="14"/>
  <c r="AQ190" i="14"/>
  <c r="AH190" i="14"/>
  <c r="AF190" i="14"/>
  <c r="AE190" i="14"/>
  <c r="S190" i="14"/>
  <c r="J190" i="14"/>
  <c r="SR189" i="14"/>
  <c r="SQ189" i="14"/>
  <c r="SG189" i="14"/>
  <c r="SE189" i="14"/>
  <c r="RV189" i="14"/>
  <c r="RT189" i="14"/>
  <c r="RS189" i="14"/>
  <c r="RI189" i="14"/>
  <c r="RG189" i="14"/>
  <c r="QX189" i="14"/>
  <c r="QV189" i="14"/>
  <c r="QU189" i="14"/>
  <c r="QK189" i="14"/>
  <c r="QI189" i="14"/>
  <c r="PZ189" i="14"/>
  <c r="PX189" i="14"/>
  <c r="PW189" i="14"/>
  <c r="PM189" i="14"/>
  <c r="PK189" i="14"/>
  <c r="PB189" i="14"/>
  <c r="OZ189" i="14"/>
  <c r="OY189" i="14"/>
  <c r="OO189" i="14"/>
  <c r="OM189" i="14"/>
  <c r="OD189" i="14"/>
  <c r="OB189" i="14"/>
  <c r="OA189" i="14"/>
  <c r="NQ189" i="14"/>
  <c r="NO189" i="14"/>
  <c r="NF189" i="14"/>
  <c r="ND189" i="14"/>
  <c r="NC189" i="14"/>
  <c r="MS189" i="14"/>
  <c r="MQ189" i="14"/>
  <c r="MH189" i="14"/>
  <c r="MF189" i="14"/>
  <c r="ME189" i="14"/>
  <c r="LU189" i="14"/>
  <c r="LS189" i="14"/>
  <c r="LJ189" i="14"/>
  <c r="LH189" i="14"/>
  <c r="LG189" i="14"/>
  <c r="KW189" i="14"/>
  <c r="KU189" i="14"/>
  <c r="KL189" i="14"/>
  <c r="KJ189" i="14"/>
  <c r="KI189" i="14"/>
  <c r="JY189" i="14"/>
  <c r="JW189" i="14"/>
  <c r="JN189" i="14"/>
  <c r="JL189" i="14"/>
  <c r="JK189" i="14"/>
  <c r="JA189" i="14"/>
  <c r="IY189" i="14"/>
  <c r="IP189" i="14"/>
  <c r="IN189" i="14"/>
  <c r="IM189" i="14"/>
  <c r="IC189" i="14"/>
  <c r="IA189" i="14"/>
  <c r="HR189" i="14"/>
  <c r="HP189" i="14"/>
  <c r="HO189" i="14"/>
  <c r="HE189" i="14"/>
  <c r="HC189" i="14"/>
  <c r="GT189" i="14"/>
  <c r="GR189" i="14"/>
  <c r="GQ189" i="14"/>
  <c r="GG189" i="14"/>
  <c r="GE189" i="14"/>
  <c r="FV189" i="14"/>
  <c r="FT189" i="14"/>
  <c r="FS189" i="14"/>
  <c r="FI189" i="14"/>
  <c r="FG189" i="14"/>
  <c r="EX189" i="14"/>
  <c r="EV189" i="14"/>
  <c r="EU189" i="14"/>
  <c r="EK189" i="14"/>
  <c r="EI189" i="14"/>
  <c r="DZ189" i="14"/>
  <c r="DX189" i="14"/>
  <c r="DW189" i="14"/>
  <c r="DM189" i="14"/>
  <c r="DK189" i="14"/>
  <c r="DB189" i="14"/>
  <c r="CZ189" i="14"/>
  <c r="CY189" i="14"/>
  <c r="CO189" i="14"/>
  <c r="CM189" i="14"/>
  <c r="CD189" i="14"/>
  <c r="CB189" i="14"/>
  <c r="CA189" i="14"/>
  <c r="BQ189" i="14"/>
  <c r="BO189" i="14"/>
  <c r="BF189" i="14"/>
  <c r="BD189" i="14"/>
  <c r="BC189" i="14"/>
  <c r="AS189" i="14"/>
  <c r="AQ189" i="14"/>
  <c r="AH189" i="14"/>
  <c r="AF189" i="14"/>
  <c r="AE189" i="14"/>
  <c r="S189" i="14"/>
  <c r="J189" i="14"/>
  <c r="SR188" i="14"/>
  <c r="SQ188" i="14"/>
  <c r="SG188" i="14"/>
  <c r="SE188" i="14"/>
  <c r="RV188" i="14"/>
  <c r="RT188" i="14"/>
  <c r="RS188" i="14"/>
  <c r="RI188" i="14"/>
  <c r="RG188" i="14"/>
  <c r="QX188" i="14"/>
  <c r="QV188" i="14"/>
  <c r="QU188" i="14"/>
  <c r="QK188" i="14"/>
  <c r="QI188" i="14"/>
  <c r="PZ188" i="14"/>
  <c r="PX188" i="14"/>
  <c r="PW188" i="14"/>
  <c r="PM188" i="14"/>
  <c r="PK188" i="14"/>
  <c r="PB188" i="14"/>
  <c r="OZ188" i="14"/>
  <c r="OY188" i="14"/>
  <c r="OO188" i="14"/>
  <c r="OM188" i="14"/>
  <c r="OD188" i="14"/>
  <c r="OB188" i="14"/>
  <c r="OA188" i="14"/>
  <c r="NQ188" i="14"/>
  <c r="NO188" i="14"/>
  <c r="NF188" i="14"/>
  <c r="ND188" i="14"/>
  <c r="NC188" i="14"/>
  <c r="MS188" i="14"/>
  <c r="MQ188" i="14"/>
  <c r="MH188" i="14"/>
  <c r="MF188" i="14"/>
  <c r="ME188" i="14"/>
  <c r="LU188" i="14"/>
  <c r="LS188" i="14"/>
  <c r="LJ188" i="14"/>
  <c r="LH188" i="14"/>
  <c r="LG188" i="14"/>
  <c r="KW188" i="14"/>
  <c r="KU188" i="14"/>
  <c r="KL188" i="14"/>
  <c r="KJ188" i="14"/>
  <c r="KI188" i="14"/>
  <c r="JY188" i="14"/>
  <c r="JW188" i="14"/>
  <c r="JN188" i="14"/>
  <c r="JL188" i="14"/>
  <c r="JK188" i="14"/>
  <c r="JA188" i="14"/>
  <c r="IY188" i="14"/>
  <c r="IP188" i="14"/>
  <c r="IN188" i="14"/>
  <c r="IM188" i="14"/>
  <c r="IC188" i="14"/>
  <c r="IA188" i="14"/>
  <c r="HR188" i="14"/>
  <c r="HP188" i="14"/>
  <c r="HO188" i="14"/>
  <c r="HE188" i="14"/>
  <c r="HC188" i="14"/>
  <c r="GT188" i="14"/>
  <c r="GR188" i="14"/>
  <c r="GQ188" i="14"/>
  <c r="GG188" i="14"/>
  <c r="GE188" i="14"/>
  <c r="FV188" i="14"/>
  <c r="FT188" i="14"/>
  <c r="FS188" i="14"/>
  <c r="FI188" i="14"/>
  <c r="FG188" i="14"/>
  <c r="EX188" i="14"/>
  <c r="EV188" i="14"/>
  <c r="EU188" i="14"/>
  <c r="EK188" i="14"/>
  <c r="EI188" i="14"/>
  <c r="DZ188" i="14"/>
  <c r="DX188" i="14"/>
  <c r="DW188" i="14"/>
  <c r="DM188" i="14"/>
  <c r="DK188" i="14"/>
  <c r="DB188" i="14"/>
  <c r="CZ188" i="14"/>
  <c r="CY188" i="14"/>
  <c r="CO188" i="14"/>
  <c r="CM188" i="14"/>
  <c r="CD188" i="14"/>
  <c r="CB188" i="14"/>
  <c r="CA188" i="14"/>
  <c r="BQ188" i="14"/>
  <c r="BO188" i="14"/>
  <c r="BF188" i="14"/>
  <c r="BD188" i="14"/>
  <c r="BC188" i="14"/>
  <c r="AS188" i="14"/>
  <c r="AQ188" i="14"/>
  <c r="AH188" i="14"/>
  <c r="AF188" i="14"/>
  <c r="AE188" i="14"/>
  <c r="S188" i="14"/>
  <c r="J188" i="14"/>
  <c r="SR187" i="14"/>
  <c r="SQ187" i="14"/>
  <c r="SG187" i="14"/>
  <c r="SE187" i="14"/>
  <c r="RV187" i="14"/>
  <c r="RT187" i="14"/>
  <c r="RS187" i="14"/>
  <c r="RI187" i="14"/>
  <c r="RG187" i="14"/>
  <c r="QX187" i="14"/>
  <c r="QV187" i="14"/>
  <c r="QU187" i="14"/>
  <c r="QK187" i="14"/>
  <c r="QI187" i="14"/>
  <c r="PZ187" i="14"/>
  <c r="PX187" i="14"/>
  <c r="PW187" i="14"/>
  <c r="PM187" i="14"/>
  <c r="PK187" i="14"/>
  <c r="PB187" i="14"/>
  <c r="OZ187" i="14"/>
  <c r="OY187" i="14"/>
  <c r="OO187" i="14"/>
  <c r="OM187" i="14"/>
  <c r="OD187" i="14"/>
  <c r="OB187" i="14"/>
  <c r="OA187" i="14"/>
  <c r="NQ187" i="14"/>
  <c r="NO187" i="14"/>
  <c r="NF187" i="14"/>
  <c r="ND187" i="14"/>
  <c r="NC187" i="14"/>
  <c r="MS187" i="14"/>
  <c r="MQ187" i="14"/>
  <c r="MH187" i="14"/>
  <c r="MF187" i="14"/>
  <c r="ME187" i="14"/>
  <c r="LU187" i="14"/>
  <c r="LS187" i="14"/>
  <c r="LJ187" i="14"/>
  <c r="LH187" i="14"/>
  <c r="LG187" i="14"/>
  <c r="KW187" i="14"/>
  <c r="KU187" i="14"/>
  <c r="KL187" i="14"/>
  <c r="KJ187" i="14"/>
  <c r="KI187" i="14"/>
  <c r="JY187" i="14"/>
  <c r="JW187" i="14"/>
  <c r="JN187" i="14"/>
  <c r="JL187" i="14"/>
  <c r="JK187" i="14"/>
  <c r="JA187" i="14"/>
  <c r="IY187" i="14"/>
  <c r="IP187" i="14"/>
  <c r="IN187" i="14"/>
  <c r="IM187" i="14"/>
  <c r="IC187" i="14"/>
  <c r="IA187" i="14"/>
  <c r="HR187" i="14"/>
  <c r="HP187" i="14"/>
  <c r="HO187" i="14"/>
  <c r="HE187" i="14"/>
  <c r="HC187" i="14"/>
  <c r="GT187" i="14"/>
  <c r="GR187" i="14"/>
  <c r="GQ187" i="14"/>
  <c r="GG187" i="14"/>
  <c r="GE187" i="14"/>
  <c r="FV187" i="14"/>
  <c r="FT187" i="14"/>
  <c r="FS187" i="14"/>
  <c r="FI187" i="14"/>
  <c r="FG187" i="14"/>
  <c r="EX187" i="14"/>
  <c r="EV187" i="14"/>
  <c r="EU187" i="14"/>
  <c r="EK187" i="14"/>
  <c r="EI187" i="14"/>
  <c r="DZ187" i="14"/>
  <c r="DX187" i="14"/>
  <c r="DW187" i="14"/>
  <c r="DM187" i="14"/>
  <c r="DK187" i="14"/>
  <c r="DB187" i="14"/>
  <c r="CZ187" i="14"/>
  <c r="CY187" i="14"/>
  <c r="CO187" i="14"/>
  <c r="CM187" i="14"/>
  <c r="CD187" i="14"/>
  <c r="CB187" i="14"/>
  <c r="CA187" i="14"/>
  <c r="BQ187" i="14"/>
  <c r="BO187" i="14"/>
  <c r="BF187" i="14"/>
  <c r="BD187" i="14"/>
  <c r="BC187" i="14"/>
  <c r="AS187" i="14"/>
  <c r="AQ187" i="14"/>
  <c r="AH187" i="14"/>
  <c r="AF187" i="14"/>
  <c r="AE187" i="14"/>
  <c r="S187" i="14"/>
  <c r="J187" i="14"/>
  <c r="SR186" i="14"/>
  <c r="SQ186" i="14"/>
  <c r="SG186" i="14"/>
  <c r="SE186" i="14"/>
  <c r="RV186" i="14"/>
  <c r="RT186" i="14"/>
  <c r="RS186" i="14"/>
  <c r="RI186" i="14"/>
  <c r="RG186" i="14"/>
  <c r="QX186" i="14"/>
  <c r="QV186" i="14"/>
  <c r="QU186" i="14"/>
  <c r="QK186" i="14"/>
  <c r="QI186" i="14"/>
  <c r="PZ186" i="14"/>
  <c r="PX186" i="14"/>
  <c r="PW186" i="14"/>
  <c r="PM186" i="14"/>
  <c r="PK186" i="14"/>
  <c r="PB186" i="14"/>
  <c r="OZ186" i="14"/>
  <c r="OY186" i="14"/>
  <c r="OO186" i="14"/>
  <c r="OM186" i="14"/>
  <c r="OD186" i="14"/>
  <c r="OB186" i="14"/>
  <c r="OA186" i="14"/>
  <c r="NQ186" i="14"/>
  <c r="NO186" i="14"/>
  <c r="NF186" i="14"/>
  <c r="ND186" i="14"/>
  <c r="NC186" i="14"/>
  <c r="MS186" i="14"/>
  <c r="MQ186" i="14"/>
  <c r="MH186" i="14"/>
  <c r="MF186" i="14"/>
  <c r="ME186" i="14"/>
  <c r="LU186" i="14"/>
  <c r="LS186" i="14"/>
  <c r="LJ186" i="14"/>
  <c r="LH186" i="14"/>
  <c r="LG186" i="14"/>
  <c r="KW186" i="14"/>
  <c r="KU186" i="14"/>
  <c r="KL186" i="14"/>
  <c r="KJ186" i="14"/>
  <c r="KI186" i="14"/>
  <c r="JY186" i="14"/>
  <c r="JW186" i="14"/>
  <c r="JN186" i="14"/>
  <c r="JL186" i="14"/>
  <c r="JK186" i="14"/>
  <c r="JA186" i="14"/>
  <c r="IY186" i="14"/>
  <c r="IP186" i="14"/>
  <c r="IN186" i="14"/>
  <c r="IM186" i="14"/>
  <c r="IC186" i="14"/>
  <c r="IA186" i="14"/>
  <c r="HR186" i="14"/>
  <c r="HP186" i="14"/>
  <c r="HO186" i="14"/>
  <c r="HE186" i="14"/>
  <c r="HC186" i="14"/>
  <c r="GT186" i="14"/>
  <c r="GR186" i="14"/>
  <c r="GQ186" i="14"/>
  <c r="GG186" i="14"/>
  <c r="GE186" i="14"/>
  <c r="FV186" i="14"/>
  <c r="FT186" i="14"/>
  <c r="FS186" i="14"/>
  <c r="FI186" i="14"/>
  <c r="FG186" i="14"/>
  <c r="EX186" i="14"/>
  <c r="EV186" i="14"/>
  <c r="EU186" i="14"/>
  <c r="EK186" i="14"/>
  <c r="EI186" i="14"/>
  <c r="DZ186" i="14"/>
  <c r="DX186" i="14"/>
  <c r="DW186" i="14"/>
  <c r="DM186" i="14"/>
  <c r="DK186" i="14"/>
  <c r="DB186" i="14"/>
  <c r="CZ186" i="14"/>
  <c r="CY186" i="14"/>
  <c r="CO186" i="14"/>
  <c r="CM186" i="14"/>
  <c r="CD186" i="14"/>
  <c r="CB186" i="14"/>
  <c r="CA186" i="14"/>
  <c r="BQ186" i="14"/>
  <c r="BO186" i="14"/>
  <c r="BF186" i="14"/>
  <c r="BD186" i="14"/>
  <c r="BC186" i="14"/>
  <c r="AS186" i="14"/>
  <c r="AQ186" i="14"/>
  <c r="AH186" i="14"/>
  <c r="AF186" i="14"/>
  <c r="AE186" i="14"/>
  <c r="S186" i="14"/>
  <c r="J186" i="14"/>
  <c r="SR185" i="14"/>
  <c r="SQ185" i="14"/>
  <c r="SG185" i="14"/>
  <c r="SE185" i="14"/>
  <c r="RV185" i="14"/>
  <c r="RT185" i="14"/>
  <c r="RS185" i="14"/>
  <c r="RI185" i="14"/>
  <c r="RG185" i="14"/>
  <c r="QX185" i="14"/>
  <c r="QV185" i="14"/>
  <c r="QU185" i="14"/>
  <c r="QK185" i="14"/>
  <c r="QI185" i="14"/>
  <c r="PZ185" i="14"/>
  <c r="PX185" i="14"/>
  <c r="PW185" i="14"/>
  <c r="PM185" i="14"/>
  <c r="PK185" i="14"/>
  <c r="PB185" i="14"/>
  <c r="OZ185" i="14"/>
  <c r="OY185" i="14"/>
  <c r="OO185" i="14"/>
  <c r="OM185" i="14"/>
  <c r="OD185" i="14"/>
  <c r="OB185" i="14"/>
  <c r="OA185" i="14"/>
  <c r="NQ185" i="14"/>
  <c r="NO185" i="14"/>
  <c r="NF185" i="14"/>
  <c r="ND185" i="14"/>
  <c r="NC185" i="14"/>
  <c r="MS185" i="14"/>
  <c r="MQ185" i="14"/>
  <c r="MH185" i="14"/>
  <c r="MF185" i="14"/>
  <c r="ME185" i="14"/>
  <c r="LU185" i="14"/>
  <c r="LS185" i="14"/>
  <c r="LJ185" i="14"/>
  <c r="LH185" i="14"/>
  <c r="LG185" i="14"/>
  <c r="KW185" i="14"/>
  <c r="KU185" i="14"/>
  <c r="KL185" i="14"/>
  <c r="KJ185" i="14"/>
  <c r="KI185" i="14"/>
  <c r="JY185" i="14"/>
  <c r="JW185" i="14"/>
  <c r="JN185" i="14"/>
  <c r="JL185" i="14"/>
  <c r="JK185" i="14"/>
  <c r="JA185" i="14"/>
  <c r="IY185" i="14"/>
  <c r="IP185" i="14"/>
  <c r="IN185" i="14"/>
  <c r="IM185" i="14"/>
  <c r="IC185" i="14"/>
  <c r="IA185" i="14"/>
  <c r="HR185" i="14"/>
  <c r="HP185" i="14"/>
  <c r="HO185" i="14"/>
  <c r="HE185" i="14"/>
  <c r="HC185" i="14"/>
  <c r="GT185" i="14"/>
  <c r="GR185" i="14"/>
  <c r="GQ185" i="14"/>
  <c r="GG185" i="14"/>
  <c r="GE185" i="14"/>
  <c r="FV185" i="14"/>
  <c r="FT185" i="14"/>
  <c r="FS185" i="14"/>
  <c r="FI185" i="14"/>
  <c r="FG185" i="14"/>
  <c r="EX185" i="14"/>
  <c r="EV185" i="14"/>
  <c r="EU185" i="14"/>
  <c r="EK185" i="14"/>
  <c r="EI185" i="14"/>
  <c r="DZ185" i="14"/>
  <c r="DX185" i="14"/>
  <c r="DW185" i="14"/>
  <c r="DM185" i="14"/>
  <c r="DK185" i="14"/>
  <c r="DB185" i="14"/>
  <c r="CZ185" i="14"/>
  <c r="CY185" i="14"/>
  <c r="CO185" i="14"/>
  <c r="CM185" i="14"/>
  <c r="CD185" i="14"/>
  <c r="CB185" i="14"/>
  <c r="CA185" i="14"/>
  <c r="BQ185" i="14"/>
  <c r="BO185" i="14"/>
  <c r="BF185" i="14"/>
  <c r="BD185" i="14"/>
  <c r="BC185" i="14"/>
  <c r="AS185" i="14"/>
  <c r="AQ185" i="14"/>
  <c r="AH185" i="14"/>
  <c r="AF185" i="14"/>
  <c r="AE185" i="14"/>
  <c r="S185" i="14"/>
  <c r="J185" i="14"/>
  <c r="SR184" i="14"/>
  <c r="SQ184" i="14"/>
  <c r="SG184" i="14"/>
  <c r="SE184" i="14"/>
  <c r="RV184" i="14"/>
  <c r="RT184" i="14"/>
  <c r="RS184" i="14"/>
  <c r="RI184" i="14"/>
  <c r="RG184" i="14"/>
  <c r="QX184" i="14"/>
  <c r="QV184" i="14"/>
  <c r="QU184" i="14"/>
  <c r="QK184" i="14"/>
  <c r="QI184" i="14"/>
  <c r="PZ184" i="14"/>
  <c r="PX184" i="14"/>
  <c r="PW184" i="14"/>
  <c r="PM184" i="14"/>
  <c r="PK184" i="14"/>
  <c r="PB184" i="14"/>
  <c r="OZ184" i="14"/>
  <c r="OY184" i="14"/>
  <c r="OO184" i="14"/>
  <c r="OM184" i="14"/>
  <c r="OD184" i="14"/>
  <c r="OB184" i="14"/>
  <c r="OA184" i="14"/>
  <c r="NQ184" i="14"/>
  <c r="NO184" i="14"/>
  <c r="NF184" i="14"/>
  <c r="ND184" i="14"/>
  <c r="NC184" i="14"/>
  <c r="MS184" i="14"/>
  <c r="MQ184" i="14"/>
  <c r="MH184" i="14"/>
  <c r="MF184" i="14"/>
  <c r="ME184" i="14"/>
  <c r="LU184" i="14"/>
  <c r="LS184" i="14"/>
  <c r="LJ184" i="14"/>
  <c r="LH184" i="14"/>
  <c r="LG184" i="14"/>
  <c r="KW184" i="14"/>
  <c r="KU184" i="14"/>
  <c r="KL184" i="14"/>
  <c r="KJ184" i="14"/>
  <c r="KI184" i="14"/>
  <c r="JY184" i="14"/>
  <c r="JW184" i="14"/>
  <c r="JN184" i="14"/>
  <c r="JL184" i="14"/>
  <c r="JK184" i="14"/>
  <c r="JA184" i="14"/>
  <c r="IY184" i="14"/>
  <c r="IP184" i="14"/>
  <c r="IN184" i="14"/>
  <c r="IM184" i="14"/>
  <c r="IC184" i="14"/>
  <c r="IA184" i="14"/>
  <c r="HR184" i="14"/>
  <c r="HP184" i="14"/>
  <c r="HO184" i="14"/>
  <c r="HE184" i="14"/>
  <c r="HC184" i="14"/>
  <c r="GT184" i="14"/>
  <c r="GR184" i="14"/>
  <c r="GQ184" i="14"/>
  <c r="GG184" i="14"/>
  <c r="GE184" i="14"/>
  <c r="FV184" i="14"/>
  <c r="FT184" i="14"/>
  <c r="FS184" i="14"/>
  <c r="FI184" i="14"/>
  <c r="FG184" i="14"/>
  <c r="EX184" i="14"/>
  <c r="EV184" i="14"/>
  <c r="EU184" i="14"/>
  <c r="EK184" i="14"/>
  <c r="EI184" i="14"/>
  <c r="DZ184" i="14"/>
  <c r="DX184" i="14"/>
  <c r="DW184" i="14"/>
  <c r="DM184" i="14"/>
  <c r="DK184" i="14"/>
  <c r="DB184" i="14"/>
  <c r="CZ184" i="14"/>
  <c r="CY184" i="14"/>
  <c r="CO184" i="14"/>
  <c r="CM184" i="14"/>
  <c r="CD184" i="14"/>
  <c r="CB184" i="14"/>
  <c r="CA184" i="14"/>
  <c r="BQ184" i="14"/>
  <c r="BO184" i="14"/>
  <c r="BF184" i="14"/>
  <c r="BD184" i="14"/>
  <c r="BC184" i="14"/>
  <c r="AS184" i="14"/>
  <c r="AQ184" i="14"/>
  <c r="AH184" i="14"/>
  <c r="AF184" i="14"/>
  <c r="AE184" i="14"/>
  <c r="S184" i="14"/>
  <c r="J184" i="14"/>
  <c r="SR183" i="14"/>
  <c r="SQ183" i="14"/>
  <c r="SG183" i="14"/>
  <c r="SE183" i="14"/>
  <c r="RV183" i="14"/>
  <c r="RT183" i="14"/>
  <c r="RS183" i="14"/>
  <c r="RI183" i="14"/>
  <c r="RG183" i="14"/>
  <c r="QX183" i="14"/>
  <c r="QV183" i="14"/>
  <c r="QU183" i="14"/>
  <c r="QK183" i="14"/>
  <c r="QI183" i="14"/>
  <c r="PZ183" i="14"/>
  <c r="PX183" i="14"/>
  <c r="PW183" i="14"/>
  <c r="PM183" i="14"/>
  <c r="PK183" i="14"/>
  <c r="PB183" i="14"/>
  <c r="OZ183" i="14"/>
  <c r="OY183" i="14"/>
  <c r="OO183" i="14"/>
  <c r="OM183" i="14"/>
  <c r="OD183" i="14"/>
  <c r="OB183" i="14"/>
  <c r="OA183" i="14"/>
  <c r="NQ183" i="14"/>
  <c r="NO183" i="14"/>
  <c r="NF183" i="14"/>
  <c r="ND183" i="14"/>
  <c r="NC183" i="14"/>
  <c r="MS183" i="14"/>
  <c r="MQ183" i="14"/>
  <c r="MH183" i="14"/>
  <c r="MF183" i="14"/>
  <c r="ME183" i="14"/>
  <c r="LU183" i="14"/>
  <c r="LS183" i="14"/>
  <c r="LJ183" i="14"/>
  <c r="LH183" i="14"/>
  <c r="LG183" i="14"/>
  <c r="KW183" i="14"/>
  <c r="KU183" i="14"/>
  <c r="KL183" i="14"/>
  <c r="KJ183" i="14"/>
  <c r="KI183" i="14"/>
  <c r="JY183" i="14"/>
  <c r="JW183" i="14"/>
  <c r="JN183" i="14"/>
  <c r="JL183" i="14"/>
  <c r="JK183" i="14"/>
  <c r="JA183" i="14"/>
  <c r="IY183" i="14"/>
  <c r="IP183" i="14"/>
  <c r="IN183" i="14"/>
  <c r="IM183" i="14"/>
  <c r="IC183" i="14"/>
  <c r="IA183" i="14"/>
  <c r="HR183" i="14"/>
  <c r="HP183" i="14"/>
  <c r="HO183" i="14"/>
  <c r="HE183" i="14"/>
  <c r="HC183" i="14"/>
  <c r="GT183" i="14"/>
  <c r="GR183" i="14"/>
  <c r="GQ183" i="14"/>
  <c r="GG183" i="14"/>
  <c r="GE183" i="14"/>
  <c r="FV183" i="14"/>
  <c r="FT183" i="14"/>
  <c r="FS183" i="14"/>
  <c r="FI183" i="14"/>
  <c r="FG183" i="14"/>
  <c r="EX183" i="14"/>
  <c r="EV183" i="14"/>
  <c r="EU183" i="14"/>
  <c r="EK183" i="14"/>
  <c r="EI183" i="14"/>
  <c r="DZ183" i="14"/>
  <c r="DX183" i="14"/>
  <c r="DW183" i="14"/>
  <c r="DM183" i="14"/>
  <c r="DK183" i="14"/>
  <c r="DB183" i="14"/>
  <c r="CZ183" i="14"/>
  <c r="CY183" i="14"/>
  <c r="CO183" i="14"/>
  <c r="CM183" i="14"/>
  <c r="CD183" i="14"/>
  <c r="CB183" i="14"/>
  <c r="CA183" i="14"/>
  <c r="BQ183" i="14"/>
  <c r="BO183" i="14"/>
  <c r="BF183" i="14"/>
  <c r="BD183" i="14"/>
  <c r="BC183" i="14"/>
  <c r="AS183" i="14"/>
  <c r="AQ183" i="14"/>
  <c r="AH183" i="14"/>
  <c r="AF183" i="14"/>
  <c r="AE183" i="14"/>
  <c r="S183" i="14"/>
  <c r="J183" i="14"/>
  <c r="SR182" i="14"/>
  <c r="SQ182" i="14"/>
  <c r="SG182" i="14"/>
  <c r="SE182" i="14"/>
  <c r="RV182" i="14"/>
  <c r="RT182" i="14"/>
  <c r="RS182" i="14"/>
  <c r="RI182" i="14"/>
  <c r="RG182" i="14"/>
  <c r="QX182" i="14"/>
  <c r="QV182" i="14"/>
  <c r="QU182" i="14"/>
  <c r="QK182" i="14"/>
  <c r="QI182" i="14"/>
  <c r="PZ182" i="14"/>
  <c r="PX182" i="14"/>
  <c r="PW182" i="14"/>
  <c r="PM182" i="14"/>
  <c r="PK182" i="14"/>
  <c r="PB182" i="14"/>
  <c r="OZ182" i="14"/>
  <c r="OY182" i="14"/>
  <c r="OO182" i="14"/>
  <c r="OM182" i="14"/>
  <c r="OD182" i="14"/>
  <c r="OB182" i="14"/>
  <c r="OA182" i="14"/>
  <c r="NQ182" i="14"/>
  <c r="NO182" i="14"/>
  <c r="NF182" i="14"/>
  <c r="ND182" i="14"/>
  <c r="NC182" i="14"/>
  <c r="MS182" i="14"/>
  <c r="MQ182" i="14"/>
  <c r="MH182" i="14"/>
  <c r="MF182" i="14"/>
  <c r="ME182" i="14"/>
  <c r="LU182" i="14"/>
  <c r="LS182" i="14"/>
  <c r="LJ182" i="14"/>
  <c r="LH182" i="14"/>
  <c r="LG182" i="14"/>
  <c r="KW182" i="14"/>
  <c r="KU182" i="14"/>
  <c r="KL182" i="14"/>
  <c r="KJ182" i="14"/>
  <c r="KI182" i="14"/>
  <c r="JY182" i="14"/>
  <c r="JW182" i="14"/>
  <c r="JN182" i="14"/>
  <c r="JL182" i="14"/>
  <c r="JK182" i="14"/>
  <c r="JA182" i="14"/>
  <c r="IY182" i="14"/>
  <c r="IP182" i="14"/>
  <c r="IN182" i="14"/>
  <c r="IM182" i="14"/>
  <c r="IC182" i="14"/>
  <c r="IA182" i="14"/>
  <c r="HR182" i="14"/>
  <c r="HP182" i="14"/>
  <c r="HO182" i="14"/>
  <c r="HE182" i="14"/>
  <c r="HC182" i="14"/>
  <c r="GT182" i="14"/>
  <c r="GR182" i="14"/>
  <c r="GQ182" i="14"/>
  <c r="GG182" i="14"/>
  <c r="GE182" i="14"/>
  <c r="FV182" i="14"/>
  <c r="FT182" i="14"/>
  <c r="FS182" i="14"/>
  <c r="FI182" i="14"/>
  <c r="FG182" i="14"/>
  <c r="EX182" i="14"/>
  <c r="EV182" i="14"/>
  <c r="EU182" i="14"/>
  <c r="EK182" i="14"/>
  <c r="EI182" i="14"/>
  <c r="DZ182" i="14"/>
  <c r="DX182" i="14"/>
  <c r="DW182" i="14"/>
  <c r="DM182" i="14"/>
  <c r="DK182" i="14"/>
  <c r="DB182" i="14"/>
  <c r="CZ182" i="14"/>
  <c r="CY182" i="14"/>
  <c r="CO182" i="14"/>
  <c r="CM182" i="14"/>
  <c r="CD182" i="14"/>
  <c r="CB182" i="14"/>
  <c r="CA182" i="14"/>
  <c r="BQ182" i="14"/>
  <c r="BO182" i="14"/>
  <c r="BF182" i="14"/>
  <c r="BD182" i="14"/>
  <c r="BC182" i="14"/>
  <c r="AS182" i="14"/>
  <c r="AQ182" i="14"/>
  <c r="AH182" i="14"/>
  <c r="AF182" i="14"/>
  <c r="AE182" i="14"/>
  <c r="S182" i="14"/>
  <c r="J182" i="14"/>
  <c r="SR181" i="14"/>
  <c r="SQ181" i="14"/>
  <c r="SG181" i="14"/>
  <c r="SE181" i="14"/>
  <c r="RV181" i="14"/>
  <c r="RT181" i="14"/>
  <c r="RS181" i="14"/>
  <c r="RI181" i="14"/>
  <c r="RG181" i="14"/>
  <c r="QX181" i="14"/>
  <c r="QV181" i="14"/>
  <c r="QU181" i="14"/>
  <c r="QK181" i="14"/>
  <c r="QI181" i="14"/>
  <c r="PZ181" i="14"/>
  <c r="PX181" i="14"/>
  <c r="PW181" i="14"/>
  <c r="PM181" i="14"/>
  <c r="PK181" i="14"/>
  <c r="PB181" i="14"/>
  <c r="OZ181" i="14"/>
  <c r="OY181" i="14"/>
  <c r="OO181" i="14"/>
  <c r="OM181" i="14"/>
  <c r="OD181" i="14"/>
  <c r="OB181" i="14"/>
  <c r="OA181" i="14"/>
  <c r="NQ181" i="14"/>
  <c r="NO181" i="14"/>
  <c r="NF181" i="14"/>
  <c r="ND181" i="14"/>
  <c r="NC181" i="14"/>
  <c r="MS181" i="14"/>
  <c r="MQ181" i="14"/>
  <c r="MH181" i="14"/>
  <c r="MF181" i="14"/>
  <c r="ME181" i="14"/>
  <c r="LU181" i="14"/>
  <c r="LS181" i="14"/>
  <c r="LJ181" i="14"/>
  <c r="LH181" i="14"/>
  <c r="LG181" i="14"/>
  <c r="KW181" i="14"/>
  <c r="KU181" i="14"/>
  <c r="KL181" i="14"/>
  <c r="KJ181" i="14"/>
  <c r="KI181" i="14"/>
  <c r="JY181" i="14"/>
  <c r="JW181" i="14"/>
  <c r="JN181" i="14"/>
  <c r="JL181" i="14"/>
  <c r="JK181" i="14"/>
  <c r="JA181" i="14"/>
  <c r="IY181" i="14"/>
  <c r="IP181" i="14"/>
  <c r="IN181" i="14"/>
  <c r="IM181" i="14"/>
  <c r="IC181" i="14"/>
  <c r="IA181" i="14"/>
  <c r="HR181" i="14"/>
  <c r="HP181" i="14"/>
  <c r="HO181" i="14"/>
  <c r="HE181" i="14"/>
  <c r="HC181" i="14"/>
  <c r="GT181" i="14"/>
  <c r="GR181" i="14"/>
  <c r="GQ181" i="14"/>
  <c r="GG181" i="14"/>
  <c r="GE181" i="14"/>
  <c r="FV181" i="14"/>
  <c r="FT181" i="14"/>
  <c r="FS181" i="14"/>
  <c r="FI181" i="14"/>
  <c r="FG181" i="14"/>
  <c r="EX181" i="14"/>
  <c r="EV181" i="14"/>
  <c r="EU181" i="14"/>
  <c r="EK181" i="14"/>
  <c r="EI181" i="14"/>
  <c r="DZ181" i="14"/>
  <c r="DX181" i="14"/>
  <c r="DW181" i="14"/>
  <c r="DM181" i="14"/>
  <c r="DK181" i="14"/>
  <c r="DB181" i="14"/>
  <c r="CZ181" i="14"/>
  <c r="CY181" i="14"/>
  <c r="CO181" i="14"/>
  <c r="CM181" i="14"/>
  <c r="CD181" i="14"/>
  <c r="CB181" i="14"/>
  <c r="CA181" i="14"/>
  <c r="BQ181" i="14"/>
  <c r="BO181" i="14"/>
  <c r="BF181" i="14"/>
  <c r="BD181" i="14"/>
  <c r="BC181" i="14"/>
  <c r="AS181" i="14"/>
  <c r="AQ181" i="14"/>
  <c r="AH181" i="14"/>
  <c r="AF181" i="14"/>
  <c r="AE181" i="14"/>
  <c r="S181" i="14"/>
  <c r="J181" i="14"/>
  <c r="SR180" i="14"/>
  <c r="SQ180" i="14"/>
  <c r="SG180" i="14"/>
  <c r="SE180" i="14"/>
  <c r="RV180" i="14"/>
  <c r="RT180" i="14"/>
  <c r="RS180" i="14"/>
  <c r="RI180" i="14"/>
  <c r="RG180" i="14"/>
  <c r="QX180" i="14"/>
  <c r="QV180" i="14"/>
  <c r="QU180" i="14"/>
  <c r="QK180" i="14"/>
  <c r="QI180" i="14"/>
  <c r="PZ180" i="14"/>
  <c r="PX180" i="14"/>
  <c r="PW180" i="14"/>
  <c r="PM180" i="14"/>
  <c r="PK180" i="14"/>
  <c r="PB180" i="14"/>
  <c r="OZ180" i="14"/>
  <c r="OY180" i="14"/>
  <c r="OO180" i="14"/>
  <c r="OM180" i="14"/>
  <c r="OD180" i="14"/>
  <c r="OB180" i="14"/>
  <c r="OA180" i="14"/>
  <c r="NQ180" i="14"/>
  <c r="NO180" i="14"/>
  <c r="NF180" i="14"/>
  <c r="ND180" i="14"/>
  <c r="NC180" i="14"/>
  <c r="MS180" i="14"/>
  <c r="MQ180" i="14"/>
  <c r="MH180" i="14"/>
  <c r="MF180" i="14"/>
  <c r="ME180" i="14"/>
  <c r="LU180" i="14"/>
  <c r="LS180" i="14"/>
  <c r="LJ180" i="14"/>
  <c r="LH180" i="14"/>
  <c r="LG180" i="14"/>
  <c r="KW180" i="14"/>
  <c r="KU180" i="14"/>
  <c r="KL180" i="14"/>
  <c r="KJ180" i="14"/>
  <c r="KI180" i="14"/>
  <c r="JY180" i="14"/>
  <c r="JW180" i="14"/>
  <c r="JN180" i="14"/>
  <c r="JL180" i="14"/>
  <c r="JK180" i="14"/>
  <c r="JA180" i="14"/>
  <c r="IY180" i="14"/>
  <c r="IP180" i="14"/>
  <c r="IN180" i="14"/>
  <c r="IM180" i="14"/>
  <c r="IC180" i="14"/>
  <c r="IA180" i="14"/>
  <c r="HR180" i="14"/>
  <c r="HP180" i="14"/>
  <c r="HO180" i="14"/>
  <c r="HE180" i="14"/>
  <c r="HC180" i="14"/>
  <c r="GT180" i="14"/>
  <c r="GR180" i="14"/>
  <c r="GQ180" i="14"/>
  <c r="GG180" i="14"/>
  <c r="GE180" i="14"/>
  <c r="FV180" i="14"/>
  <c r="FT180" i="14"/>
  <c r="FS180" i="14"/>
  <c r="FI180" i="14"/>
  <c r="FG180" i="14"/>
  <c r="EX180" i="14"/>
  <c r="EV180" i="14"/>
  <c r="EU180" i="14"/>
  <c r="EK180" i="14"/>
  <c r="EI180" i="14"/>
  <c r="DZ180" i="14"/>
  <c r="DX180" i="14"/>
  <c r="DW180" i="14"/>
  <c r="DM180" i="14"/>
  <c r="DK180" i="14"/>
  <c r="DB180" i="14"/>
  <c r="CZ180" i="14"/>
  <c r="CY180" i="14"/>
  <c r="CO180" i="14"/>
  <c r="CM180" i="14"/>
  <c r="CD180" i="14"/>
  <c r="CB180" i="14"/>
  <c r="CA180" i="14"/>
  <c r="BQ180" i="14"/>
  <c r="BO180" i="14"/>
  <c r="BF180" i="14"/>
  <c r="BD180" i="14"/>
  <c r="BC180" i="14"/>
  <c r="AS180" i="14"/>
  <c r="AQ180" i="14"/>
  <c r="AH180" i="14"/>
  <c r="AF180" i="14"/>
  <c r="AE180" i="14"/>
  <c r="S180" i="14"/>
  <c r="J180" i="14"/>
  <c r="SR179" i="14"/>
  <c r="SQ179" i="14"/>
  <c r="SG179" i="14"/>
  <c r="SE179" i="14"/>
  <c r="RV179" i="14"/>
  <c r="RT179" i="14"/>
  <c r="RS179" i="14"/>
  <c r="RI179" i="14"/>
  <c r="RG179" i="14"/>
  <c r="QX179" i="14"/>
  <c r="QV179" i="14"/>
  <c r="QU179" i="14"/>
  <c r="QK179" i="14"/>
  <c r="QI179" i="14"/>
  <c r="PZ179" i="14"/>
  <c r="PX179" i="14"/>
  <c r="PW179" i="14"/>
  <c r="PM179" i="14"/>
  <c r="PK179" i="14"/>
  <c r="PB179" i="14"/>
  <c r="OZ179" i="14"/>
  <c r="OY179" i="14"/>
  <c r="OO179" i="14"/>
  <c r="OM179" i="14"/>
  <c r="OD179" i="14"/>
  <c r="OB179" i="14"/>
  <c r="OA179" i="14"/>
  <c r="NQ179" i="14"/>
  <c r="NO179" i="14"/>
  <c r="NF179" i="14"/>
  <c r="ND179" i="14"/>
  <c r="NC179" i="14"/>
  <c r="MS179" i="14"/>
  <c r="MQ179" i="14"/>
  <c r="MH179" i="14"/>
  <c r="MF179" i="14"/>
  <c r="ME179" i="14"/>
  <c r="LU179" i="14"/>
  <c r="LS179" i="14"/>
  <c r="LJ179" i="14"/>
  <c r="LH179" i="14"/>
  <c r="LG179" i="14"/>
  <c r="KW179" i="14"/>
  <c r="KU179" i="14"/>
  <c r="KL179" i="14"/>
  <c r="KJ179" i="14"/>
  <c r="KI179" i="14"/>
  <c r="JY179" i="14"/>
  <c r="JW179" i="14"/>
  <c r="JN179" i="14"/>
  <c r="JL179" i="14"/>
  <c r="JK179" i="14"/>
  <c r="JA179" i="14"/>
  <c r="IY179" i="14"/>
  <c r="IP179" i="14"/>
  <c r="IN179" i="14"/>
  <c r="IM179" i="14"/>
  <c r="IC179" i="14"/>
  <c r="IA179" i="14"/>
  <c r="HR179" i="14"/>
  <c r="HP179" i="14"/>
  <c r="HO179" i="14"/>
  <c r="HE179" i="14"/>
  <c r="HC179" i="14"/>
  <c r="GT179" i="14"/>
  <c r="GR179" i="14"/>
  <c r="GQ179" i="14"/>
  <c r="GG179" i="14"/>
  <c r="GE179" i="14"/>
  <c r="FV179" i="14"/>
  <c r="FT179" i="14"/>
  <c r="FS179" i="14"/>
  <c r="FI179" i="14"/>
  <c r="FG179" i="14"/>
  <c r="EX179" i="14"/>
  <c r="EV179" i="14"/>
  <c r="EU179" i="14"/>
  <c r="EK179" i="14"/>
  <c r="EI179" i="14"/>
  <c r="DZ179" i="14"/>
  <c r="DX179" i="14"/>
  <c r="DW179" i="14"/>
  <c r="DM179" i="14"/>
  <c r="DK179" i="14"/>
  <c r="DB179" i="14"/>
  <c r="CZ179" i="14"/>
  <c r="CY179" i="14"/>
  <c r="CO179" i="14"/>
  <c r="CM179" i="14"/>
  <c r="CD179" i="14"/>
  <c r="CB179" i="14"/>
  <c r="CA179" i="14"/>
  <c r="BQ179" i="14"/>
  <c r="BO179" i="14"/>
  <c r="BF179" i="14"/>
  <c r="BD179" i="14"/>
  <c r="BC179" i="14"/>
  <c r="AS179" i="14"/>
  <c r="AQ179" i="14"/>
  <c r="AH179" i="14"/>
  <c r="AF179" i="14"/>
  <c r="AE179" i="14"/>
  <c r="S179" i="14"/>
  <c r="J179" i="14"/>
  <c r="SR178" i="14"/>
  <c r="SQ178" i="14"/>
  <c r="SG178" i="14"/>
  <c r="SE178" i="14"/>
  <c r="RV178" i="14"/>
  <c r="RT178" i="14"/>
  <c r="RS178" i="14"/>
  <c r="RI178" i="14"/>
  <c r="RG178" i="14"/>
  <c r="QX178" i="14"/>
  <c r="QV178" i="14"/>
  <c r="QU178" i="14"/>
  <c r="QK178" i="14"/>
  <c r="QI178" i="14"/>
  <c r="PZ178" i="14"/>
  <c r="PX178" i="14"/>
  <c r="PW178" i="14"/>
  <c r="PM178" i="14"/>
  <c r="PK178" i="14"/>
  <c r="PB178" i="14"/>
  <c r="OZ178" i="14"/>
  <c r="OY178" i="14"/>
  <c r="OO178" i="14"/>
  <c r="OM178" i="14"/>
  <c r="OD178" i="14"/>
  <c r="OB178" i="14"/>
  <c r="OA178" i="14"/>
  <c r="NQ178" i="14"/>
  <c r="NO178" i="14"/>
  <c r="NF178" i="14"/>
  <c r="ND178" i="14"/>
  <c r="NC178" i="14"/>
  <c r="MS178" i="14"/>
  <c r="MQ178" i="14"/>
  <c r="MH178" i="14"/>
  <c r="MF178" i="14"/>
  <c r="ME178" i="14"/>
  <c r="LU178" i="14"/>
  <c r="LS178" i="14"/>
  <c r="LJ178" i="14"/>
  <c r="LH178" i="14"/>
  <c r="LG178" i="14"/>
  <c r="KW178" i="14"/>
  <c r="KU178" i="14"/>
  <c r="KL178" i="14"/>
  <c r="KJ178" i="14"/>
  <c r="KI178" i="14"/>
  <c r="JY178" i="14"/>
  <c r="JW178" i="14"/>
  <c r="JN178" i="14"/>
  <c r="JL178" i="14"/>
  <c r="JK178" i="14"/>
  <c r="JA178" i="14"/>
  <c r="IY178" i="14"/>
  <c r="IP178" i="14"/>
  <c r="IN178" i="14"/>
  <c r="IM178" i="14"/>
  <c r="IC178" i="14"/>
  <c r="IA178" i="14"/>
  <c r="HR178" i="14"/>
  <c r="HP178" i="14"/>
  <c r="HO178" i="14"/>
  <c r="HE178" i="14"/>
  <c r="HC178" i="14"/>
  <c r="GT178" i="14"/>
  <c r="GR178" i="14"/>
  <c r="GQ178" i="14"/>
  <c r="GG178" i="14"/>
  <c r="GE178" i="14"/>
  <c r="FV178" i="14"/>
  <c r="FT178" i="14"/>
  <c r="FS178" i="14"/>
  <c r="FI178" i="14"/>
  <c r="FG178" i="14"/>
  <c r="EX178" i="14"/>
  <c r="EV178" i="14"/>
  <c r="EU178" i="14"/>
  <c r="EK178" i="14"/>
  <c r="EI178" i="14"/>
  <c r="DZ178" i="14"/>
  <c r="DX178" i="14"/>
  <c r="DW178" i="14"/>
  <c r="DM178" i="14"/>
  <c r="DK178" i="14"/>
  <c r="DB178" i="14"/>
  <c r="CZ178" i="14"/>
  <c r="CY178" i="14"/>
  <c r="CO178" i="14"/>
  <c r="CM178" i="14"/>
  <c r="CD178" i="14"/>
  <c r="CB178" i="14"/>
  <c r="CA178" i="14"/>
  <c r="BQ178" i="14"/>
  <c r="BO178" i="14"/>
  <c r="BF178" i="14"/>
  <c r="BD178" i="14"/>
  <c r="BC178" i="14"/>
  <c r="AS178" i="14"/>
  <c r="AQ178" i="14"/>
  <c r="AH178" i="14"/>
  <c r="AF178" i="14"/>
  <c r="AE178" i="14"/>
  <c r="S178" i="14"/>
  <c r="J178" i="14"/>
  <c r="SR177" i="14"/>
  <c r="SQ177" i="14"/>
  <c r="SG177" i="14"/>
  <c r="SE177" i="14"/>
  <c r="RV177" i="14"/>
  <c r="RT177" i="14"/>
  <c r="RS177" i="14"/>
  <c r="RI177" i="14"/>
  <c r="RG177" i="14"/>
  <c r="QX177" i="14"/>
  <c r="QV177" i="14"/>
  <c r="QU177" i="14"/>
  <c r="QK177" i="14"/>
  <c r="QI177" i="14"/>
  <c r="PZ177" i="14"/>
  <c r="PX177" i="14"/>
  <c r="PW177" i="14"/>
  <c r="PM177" i="14"/>
  <c r="PK177" i="14"/>
  <c r="PB177" i="14"/>
  <c r="OZ177" i="14"/>
  <c r="OY177" i="14"/>
  <c r="OO177" i="14"/>
  <c r="OM177" i="14"/>
  <c r="OD177" i="14"/>
  <c r="OB177" i="14"/>
  <c r="OA177" i="14"/>
  <c r="NQ177" i="14"/>
  <c r="NO177" i="14"/>
  <c r="NF177" i="14"/>
  <c r="ND177" i="14"/>
  <c r="NC177" i="14"/>
  <c r="MS177" i="14"/>
  <c r="MQ177" i="14"/>
  <c r="MH177" i="14"/>
  <c r="MF177" i="14"/>
  <c r="ME177" i="14"/>
  <c r="LU177" i="14"/>
  <c r="LS177" i="14"/>
  <c r="LJ177" i="14"/>
  <c r="LH177" i="14"/>
  <c r="LG177" i="14"/>
  <c r="KW177" i="14"/>
  <c r="KU177" i="14"/>
  <c r="KL177" i="14"/>
  <c r="KJ177" i="14"/>
  <c r="KI177" i="14"/>
  <c r="JY177" i="14"/>
  <c r="JW177" i="14"/>
  <c r="JN177" i="14"/>
  <c r="JL177" i="14"/>
  <c r="JK177" i="14"/>
  <c r="JA177" i="14"/>
  <c r="IY177" i="14"/>
  <c r="IP177" i="14"/>
  <c r="IN177" i="14"/>
  <c r="IM177" i="14"/>
  <c r="IC177" i="14"/>
  <c r="IA177" i="14"/>
  <c r="HR177" i="14"/>
  <c r="HP177" i="14"/>
  <c r="HO177" i="14"/>
  <c r="HE177" i="14"/>
  <c r="HC177" i="14"/>
  <c r="GT177" i="14"/>
  <c r="GR177" i="14"/>
  <c r="GQ177" i="14"/>
  <c r="GG177" i="14"/>
  <c r="GE177" i="14"/>
  <c r="FV177" i="14"/>
  <c r="FT177" i="14"/>
  <c r="FS177" i="14"/>
  <c r="FI177" i="14"/>
  <c r="FG177" i="14"/>
  <c r="EX177" i="14"/>
  <c r="EV177" i="14"/>
  <c r="EU177" i="14"/>
  <c r="EK177" i="14"/>
  <c r="EI177" i="14"/>
  <c r="DZ177" i="14"/>
  <c r="DX177" i="14"/>
  <c r="DW177" i="14"/>
  <c r="DM177" i="14"/>
  <c r="DK177" i="14"/>
  <c r="DB177" i="14"/>
  <c r="CZ177" i="14"/>
  <c r="CY177" i="14"/>
  <c r="CO177" i="14"/>
  <c r="CM177" i="14"/>
  <c r="CD177" i="14"/>
  <c r="CB177" i="14"/>
  <c r="CA177" i="14"/>
  <c r="BQ177" i="14"/>
  <c r="BO177" i="14"/>
  <c r="BF177" i="14"/>
  <c r="BD177" i="14"/>
  <c r="BC177" i="14"/>
  <c r="AS177" i="14"/>
  <c r="AQ177" i="14"/>
  <c r="AH177" i="14"/>
  <c r="AF177" i="14"/>
  <c r="AE177" i="14"/>
  <c r="S177" i="14"/>
  <c r="J177" i="14"/>
  <c r="SR176" i="14"/>
  <c r="SQ176" i="14"/>
  <c r="SG176" i="14"/>
  <c r="SE176" i="14"/>
  <c r="RV176" i="14"/>
  <c r="RT176" i="14"/>
  <c r="RS176" i="14"/>
  <c r="RI176" i="14"/>
  <c r="RG176" i="14"/>
  <c r="QX176" i="14"/>
  <c r="QV176" i="14"/>
  <c r="QU176" i="14"/>
  <c r="QK176" i="14"/>
  <c r="QI176" i="14"/>
  <c r="PZ176" i="14"/>
  <c r="PX176" i="14"/>
  <c r="PW176" i="14"/>
  <c r="PM176" i="14"/>
  <c r="PK176" i="14"/>
  <c r="PB176" i="14"/>
  <c r="OZ176" i="14"/>
  <c r="OY176" i="14"/>
  <c r="OO176" i="14"/>
  <c r="OM176" i="14"/>
  <c r="OD176" i="14"/>
  <c r="OB176" i="14"/>
  <c r="OA176" i="14"/>
  <c r="NQ176" i="14"/>
  <c r="NO176" i="14"/>
  <c r="NF176" i="14"/>
  <c r="ND176" i="14"/>
  <c r="NC176" i="14"/>
  <c r="MS176" i="14"/>
  <c r="MQ176" i="14"/>
  <c r="MH176" i="14"/>
  <c r="MF176" i="14"/>
  <c r="ME176" i="14"/>
  <c r="LU176" i="14"/>
  <c r="LS176" i="14"/>
  <c r="LJ176" i="14"/>
  <c r="LH176" i="14"/>
  <c r="LG176" i="14"/>
  <c r="KW176" i="14"/>
  <c r="KU176" i="14"/>
  <c r="KL176" i="14"/>
  <c r="KJ176" i="14"/>
  <c r="KI176" i="14"/>
  <c r="JY176" i="14"/>
  <c r="JW176" i="14"/>
  <c r="JN176" i="14"/>
  <c r="JL176" i="14"/>
  <c r="JK176" i="14"/>
  <c r="JA176" i="14"/>
  <c r="IY176" i="14"/>
  <c r="IP176" i="14"/>
  <c r="IN176" i="14"/>
  <c r="IM176" i="14"/>
  <c r="IC176" i="14"/>
  <c r="IA176" i="14"/>
  <c r="HR176" i="14"/>
  <c r="HP176" i="14"/>
  <c r="HO176" i="14"/>
  <c r="HE176" i="14"/>
  <c r="HC176" i="14"/>
  <c r="GT176" i="14"/>
  <c r="GR176" i="14"/>
  <c r="GQ176" i="14"/>
  <c r="GG176" i="14"/>
  <c r="GE176" i="14"/>
  <c r="FV176" i="14"/>
  <c r="FT176" i="14"/>
  <c r="FS176" i="14"/>
  <c r="FI176" i="14"/>
  <c r="FG176" i="14"/>
  <c r="EX176" i="14"/>
  <c r="EV176" i="14"/>
  <c r="EU176" i="14"/>
  <c r="EK176" i="14"/>
  <c r="EI176" i="14"/>
  <c r="DZ176" i="14"/>
  <c r="DX176" i="14"/>
  <c r="DW176" i="14"/>
  <c r="DM176" i="14"/>
  <c r="DK176" i="14"/>
  <c r="DB176" i="14"/>
  <c r="CZ176" i="14"/>
  <c r="CY176" i="14"/>
  <c r="CO176" i="14"/>
  <c r="CM176" i="14"/>
  <c r="CD176" i="14"/>
  <c r="CB176" i="14"/>
  <c r="CA176" i="14"/>
  <c r="BQ176" i="14"/>
  <c r="BO176" i="14"/>
  <c r="BF176" i="14"/>
  <c r="BD176" i="14"/>
  <c r="BC176" i="14"/>
  <c r="AS176" i="14"/>
  <c r="AQ176" i="14"/>
  <c r="AH176" i="14"/>
  <c r="AF176" i="14"/>
  <c r="AE176" i="14"/>
  <c r="S176" i="14"/>
  <c r="J176" i="14"/>
  <c r="SR175" i="14"/>
  <c r="SQ175" i="14"/>
  <c r="SG175" i="14"/>
  <c r="SE175" i="14"/>
  <c r="RV175" i="14"/>
  <c r="RT175" i="14"/>
  <c r="RS175" i="14"/>
  <c r="RI175" i="14"/>
  <c r="RG175" i="14"/>
  <c r="QX175" i="14"/>
  <c r="QV175" i="14"/>
  <c r="QU175" i="14"/>
  <c r="QK175" i="14"/>
  <c r="QI175" i="14"/>
  <c r="PZ175" i="14"/>
  <c r="PX175" i="14"/>
  <c r="PW175" i="14"/>
  <c r="PM175" i="14"/>
  <c r="PK175" i="14"/>
  <c r="PB175" i="14"/>
  <c r="OZ175" i="14"/>
  <c r="OY175" i="14"/>
  <c r="OO175" i="14"/>
  <c r="OM175" i="14"/>
  <c r="OD175" i="14"/>
  <c r="OB175" i="14"/>
  <c r="OA175" i="14"/>
  <c r="NQ175" i="14"/>
  <c r="NO175" i="14"/>
  <c r="NF175" i="14"/>
  <c r="ND175" i="14"/>
  <c r="NC175" i="14"/>
  <c r="MS175" i="14"/>
  <c r="MQ175" i="14"/>
  <c r="MH175" i="14"/>
  <c r="MF175" i="14"/>
  <c r="ME175" i="14"/>
  <c r="LU175" i="14"/>
  <c r="LS175" i="14"/>
  <c r="LJ175" i="14"/>
  <c r="LH175" i="14"/>
  <c r="LG175" i="14"/>
  <c r="KW175" i="14"/>
  <c r="KU175" i="14"/>
  <c r="KL175" i="14"/>
  <c r="KJ175" i="14"/>
  <c r="KI175" i="14"/>
  <c r="JY175" i="14"/>
  <c r="JW175" i="14"/>
  <c r="JN175" i="14"/>
  <c r="JL175" i="14"/>
  <c r="JK175" i="14"/>
  <c r="JA175" i="14"/>
  <c r="IY175" i="14"/>
  <c r="IP175" i="14"/>
  <c r="IN175" i="14"/>
  <c r="IM175" i="14"/>
  <c r="IC175" i="14"/>
  <c r="IA175" i="14"/>
  <c r="HR175" i="14"/>
  <c r="HP175" i="14"/>
  <c r="HO175" i="14"/>
  <c r="HE175" i="14"/>
  <c r="HC175" i="14"/>
  <c r="GT175" i="14"/>
  <c r="GR175" i="14"/>
  <c r="GQ175" i="14"/>
  <c r="GG175" i="14"/>
  <c r="GE175" i="14"/>
  <c r="FV175" i="14"/>
  <c r="FT175" i="14"/>
  <c r="FS175" i="14"/>
  <c r="FI175" i="14"/>
  <c r="FG175" i="14"/>
  <c r="EX175" i="14"/>
  <c r="EV175" i="14"/>
  <c r="EU175" i="14"/>
  <c r="EK175" i="14"/>
  <c r="EI175" i="14"/>
  <c r="DZ175" i="14"/>
  <c r="DX175" i="14"/>
  <c r="DW175" i="14"/>
  <c r="DM175" i="14"/>
  <c r="DK175" i="14"/>
  <c r="DB175" i="14"/>
  <c r="CZ175" i="14"/>
  <c r="CY175" i="14"/>
  <c r="CO175" i="14"/>
  <c r="CM175" i="14"/>
  <c r="CD175" i="14"/>
  <c r="CB175" i="14"/>
  <c r="CA175" i="14"/>
  <c r="BQ175" i="14"/>
  <c r="BO175" i="14"/>
  <c r="BF175" i="14"/>
  <c r="BD175" i="14"/>
  <c r="BC175" i="14"/>
  <c r="AS175" i="14"/>
  <c r="AQ175" i="14"/>
  <c r="AH175" i="14"/>
  <c r="AF175" i="14"/>
  <c r="AE175" i="14"/>
  <c r="S175" i="14"/>
  <c r="J175" i="14"/>
  <c r="SR174" i="14"/>
  <c r="SQ174" i="14"/>
  <c r="SG174" i="14"/>
  <c r="SE174" i="14"/>
  <c r="RV174" i="14"/>
  <c r="RT174" i="14"/>
  <c r="RS174" i="14"/>
  <c r="RI174" i="14"/>
  <c r="RG174" i="14"/>
  <c r="QX174" i="14"/>
  <c r="QV174" i="14"/>
  <c r="QU174" i="14"/>
  <c r="QK174" i="14"/>
  <c r="QI174" i="14"/>
  <c r="PZ174" i="14"/>
  <c r="PX174" i="14"/>
  <c r="PW174" i="14"/>
  <c r="PM174" i="14"/>
  <c r="PK174" i="14"/>
  <c r="PB174" i="14"/>
  <c r="OZ174" i="14"/>
  <c r="OY174" i="14"/>
  <c r="OO174" i="14"/>
  <c r="OM174" i="14"/>
  <c r="OD174" i="14"/>
  <c r="OB174" i="14"/>
  <c r="OA174" i="14"/>
  <c r="NQ174" i="14"/>
  <c r="NO174" i="14"/>
  <c r="NF174" i="14"/>
  <c r="ND174" i="14"/>
  <c r="NC174" i="14"/>
  <c r="MS174" i="14"/>
  <c r="MQ174" i="14"/>
  <c r="MH174" i="14"/>
  <c r="MF174" i="14"/>
  <c r="ME174" i="14"/>
  <c r="LU174" i="14"/>
  <c r="LS174" i="14"/>
  <c r="LJ174" i="14"/>
  <c r="LH174" i="14"/>
  <c r="LG174" i="14"/>
  <c r="KW174" i="14"/>
  <c r="KU174" i="14"/>
  <c r="KL174" i="14"/>
  <c r="KJ174" i="14"/>
  <c r="KI174" i="14"/>
  <c r="JY174" i="14"/>
  <c r="JW174" i="14"/>
  <c r="JN174" i="14"/>
  <c r="JL174" i="14"/>
  <c r="JK174" i="14"/>
  <c r="JA174" i="14"/>
  <c r="IY174" i="14"/>
  <c r="IP174" i="14"/>
  <c r="IN174" i="14"/>
  <c r="IM174" i="14"/>
  <c r="IC174" i="14"/>
  <c r="IA174" i="14"/>
  <c r="HR174" i="14"/>
  <c r="HP174" i="14"/>
  <c r="HO174" i="14"/>
  <c r="HE174" i="14"/>
  <c r="HC174" i="14"/>
  <c r="GT174" i="14"/>
  <c r="GR174" i="14"/>
  <c r="GQ174" i="14"/>
  <c r="GG174" i="14"/>
  <c r="GE174" i="14"/>
  <c r="FV174" i="14"/>
  <c r="FT174" i="14"/>
  <c r="FS174" i="14"/>
  <c r="FI174" i="14"/>
  <c r="FG174" i="14"/>
  <c r="EX174" i="14"/>
  <c r="EV174" i="14"/>
  <c r="EU174" i="14"/>
  <c r="EK174" i="14"/>
  <c r="EI174" i="14"/>
  <c r="DZ174" i="14"/>
  <c r="DX174" i="14"/>
  <c r="DW174" i="14"/>
  <c r="DM174" i="14"/>
  <c r="DK174" i="14"/>
  <c r="DB174" i="14"/>
  <c r="CZ174" i="14"/>
  <c r="CY174" i="14"/>
  <c r="CO174" i="14"/>
  <c r="CM174" i="14"/>
  <c r="CD174" i="14"/>
  <c r="CB174" i="14"/>
  <c r="CA174" i="14"/>
  <c r="BQ174" i="14"/>
  <c r="BO174" i="14"/>
  <c r="BF174" i="14"/>
  <c r="BD174" i="14"/>
  <c r="BC174" i="14"/>
  <c r="AS174" i="14"/>
  <c r="AQ174" i="14"/>
  <c r="AH174" i="14"/>
  <c r="AF174" i="14"/>
  <c r="AE174" i="14"/>
  <c r="S174" i="14"/>
  <c r="J174" i="14"/>
  <c r="SR173" i="14"/>
  <c r="SQ173" i="14"/>
  <c r="SG173" i="14"/>
  <c r="SE173" i="14"/>
  <c r="RV173" i="14"/>
  <c r="RT173" i="14"/>
  <c r="RS173" i="14"/>
  <c r="RI173" i="14"/>
  <c r="RG173" i="14"/>
  <c r="QX173" i="14"/>
  <c r="QV173" i="14"/>
  <c r="QU173" i="14"/>
  <c r="QK173" i="14"/>
  <c r="QI173" i="14"/>
  <c r="PZ173" i="14"/>
  <c r="PX173" i="14"/>
  <c r="PW173" i="14"/>
  <c r="PM173" i="14"/>
  <c r="PK173" i="14"/>
  <c r="PB173" i="14"/>
  <c r="OZ173" i="14"/>
  <c r="OY173" i="14"/>
  <c r="OO173" i="14"/>
  <c r="OM173" i="14"/>
  <c r="OD173" i="14"/>
  <c r="OB173" i="14"/>
  <c r="OA173" i="14"/>
  <c r="NQ173" i="14"/>
  <c r="NO173" i="14"/>
  <c r="NF173" i="14"/>
  <c r="ND173" i="14"/>
  <c r="NC173" i="14"/>
  <c r="MS173" i="14"/>
  <c r="MQ173" i="14"/>
  <c r="MH173" i="14"/>
  <c r="MF173" i="14"/>
  <c r="ME173" i="14"/>
  <c r="LU173" i="14"/>
  <c r="LS173" i="14"/>
  <c r="LJ173" i="14"/>
  <c r="LH173" i="14"/>
  <c r="LG173" i="14"/>
  <c r="KW173" i="14"/>
  <c r="KU173" i="14"/>
  <c r="KL173" i="14"/>
  <c r="KJ173" i="14"/>
  <c r="KI173" i="14"/>
  <c r="JY173" i="14"/>
  <c r="JW173" i="14"/>
  <c r="JN173" i="14"/>
  <c r="JL173" i="14"/>
  <c r="JK173" i="14"/>
  <c r="JA173" i="14"/>
  <c r="IY173" i="14"/>
  <c r="IP173" i="14"/>
  <c r="IN173" i="14"/>
  <c r="IM173" i="14"/>
  <c r="IC173" i="14"/>
  <c r="IA173" i="14"/>
  <c r="HR173" i="14"/>
  <c r="HP173" i="14"/>
  <c r="HO173" i="14"/>
  <c r="HE173" i="14"/>
  <c r="HC173" i="14"/>
  <c r="GT173" i="14"/>
  <c r="GR173" i="14"/>
  <c r="GQ173" i="14"/>
  <c r="GG173" i="14"/>
  <c r="GE173" i="14"/>
  <c r="FV173" i="14"/>
  <c r="FT173" i="14"/>
  <c r="FS173" i="14"/>
  <c r="FI173" i="14"/>
  <c r="FG173" i="14"/>
  <c r="EX173" i="14"/>
  <c r="EV173" i="14"/>
  <c r="EU173" i="14"/>
  <c r="EK173" i="14"/>
  <c r="EI173" i="14"/>
  <c r="DZ173" i="14"/>
  <c r="DX173" i="14"/>
  <c r="DW173" i="14"/>
  <c r="DM173" i="14"/>
  <c r="DK173" i="14"/>
  <c r="DB173" i="14"/>
  <c r="CZ173" i="14"/>
  <c r="CY173" i="14"/>
  <c r="CO173" i="14"/>
  <c r="CM173" i="14"/>
  <c r="CD173" i="14"/>
  <c r="CB173" i="14"/>
  <c r="CA173" i="14"/>
  <c r="BQ173" i="14"/>
  <c r="BO173" i="14"/>
  <c r="BF173" i="14"/>
  <c r="BD173" i="14"/>
  <c r="BC173" i="14"/>
  <c r="AS173" i="14"/>
  <c r="AQ173" i="14"/>
  <c r="AH173" i="14"/>
  <c r="AF173" i="14"/>
  <c r="AE173" i="14"/>
  <c r="S173" i="14"/>
  <c r="J173" i="14"/>
  <c r="SR172" i="14"/>
  <c r="SQ172" i="14"/>
  <c r="SG172" i="14"/>
  <c r="SE172" i="14"/>
  <c r="RV172" i="14"/>
  <c r="RT172" i="14"/>
  <c r="RS172" i="14"/>
  <c r="RI172" i="14"/>
  <c r="RG172" i="14"/>
  <c r="QX172" i="14"/>
  <c r="QV172" i="14"/>
  <c r="QU172" i="14"/>
  <c r="QK172" i="14"/>
  <c r="QI172" i="14"/>
  <c r="PZ172" i="14"/>
  <c r="PX172" i="14"/>
  <c r="PW172" i="14"/>
  <c r="PM172" i="14"/>
  <c r="PK172" i="14"/>
  <c r="PB172" i="14"/>
  <c r="OZ172" i="14"/>
  <c r="OY172" i="14"/>
  <c r="OO172" i="14"/>
  <c r="OM172" i="14"/>
  <c r="OD172" i="14"/>
  <c r="OB172" i="14"/>
  <c r="OA172" i="14"/>
  <c r="NQ172" i="14"/>
  <c r="NO172" i="14"/>
  <c r="NF172" i="14"/>
  <c r="ND172" i="14"/>
  <c r="NC172" i="14"/>
  <c r="MS172" i="14"/>
  <c r="MQ172" i="14"/>
  <c r="MH172" i="14"/>
  <c r="MF172" i="14"/>
  <c r="ME172" i="14"/>
  <c r="LU172" i="14"/>
  <c r="LS172" i="14"/>
  <c r="LJ172" i="14"/>
  <c r="LH172" i="14"/>
  <c r="LG172" i="14"/>
  <c r="KW172" i="14"/>
  <c r="KU172" i="14"/>
  <c r="KL172" i="14"/>
  <c r="KJ172" i="14"/>
  <c r="KI172" i="14"/>
  <c r="JY172" i="14"/>
  <c r="JW172" i="14"/>
  <c r="JN172" i="14"/>
  <c r="JL172" i="14"/>
  <c r="JK172" i="14"/>
  <c r="JA172" i="14"/>
  <c r="IY172" i="14"/>
  <c r="IP172" i="14"/>
  <c r="IN172" i="14"/>
  <c r="IM172" i="14"/>
  <c r="IC172" i="14"/>
  <c r="IA172" i="14"/>
  <c r="HR172" i="14"/>
  <c r="HP172" i="14"/>
  <c r="HO172" i="14"/>
  <c r="HE172" i="14"/>
  <c r="HC172" i="14"/>
  <c r="GT172" i="14"/>
  <c r="GR172" i="14"/>
  <c r="GQ172" i="14"/>
  <c r="GG172" i="14"/>
  <c r="GE172" i="14"/>
  <c r="FV172" i="14"/>
  <c r="FT172" i="14"/>
  <c r="FS172" i="14"/>
  <c r="FI172" i="14"/>
  <c r="FG172" i="14"/>
  <c r="EX172" i="14"/>
  <c r="EV172" i="14"/>
  <c r="EU172" i="14"/>
  <c r="EK172" i="14"/>
  <c r="EI172" i="14"/>
  <c r="DZ172" i="14"/>
  <c r="DX172" i="14"/>
  <c r="DW172" i="14"/>
  <c r="DM172" i="14"/>
  <c r="DK172" i="14"/>
  <c r="DB172" i="14"/>
  <c r="CZ172" i="14"/>
  <c r="CY172" i="14"/>
  <c r="CO172" i="14"/>
  <c r="CM172" i="14"/>
  <c r="CD172" i="14"/>
  <c r="CB172" i="14"/>
  <c r="CA172" i="14"/>
  <c r="BQ172" i="14"/>
  <c r="BO172" i="14"/>
  <c r="BF172" i="14"/>
  <c r="BD172" i="14"/>
  <c r="BC172" i="14"/>
  <c r="AS172" i="14"/>
  <c r="AQ172" i="14"/>
  <c r="AH172" i="14"/>
  <c r="AF172" i="14"/>
  <c r="AE172" i="14"/>
  <c r="S172" i="14"/>
  <c r="J172" i="14"/>
  <c r="SR171" i="14"/>
  <c r="SQ171" i="14"/>
  <c r="SG171" i="14"/>
  <c r="SE171" i="14"/>
  <c r="RV171" i="14"/>
  <c r="RT171" i="14"/>
  <c r="RS171" i="14"/>
  <c r="RI171" i="14"/>
  <c r="RG171" i="14"/>
  <c r="QX171" i="14"/>
  <c r="QV171" i="14"/>
  <c r="QU171" i="14"/>
  <c r="QK171" i="14"/>
  <c r="QI171" i="14"/>
  <c r="PZ171" i="14"/>
  <c r="PX171" i="14"/>
  <c r="PW171" i="14"/>
  <c r="PM171" i="14"/>
  <c r="PK171" i="14"/>
  <c r="PB171" i="14"/>
  <c r="OZ171" i="14"/>
  <c r="OY171" i="14"/>
  <c r="OO171" i="14"/>
  <c r="OM171" i="14"/>
  <c r="OD171" i="14"/>
  <c r="OB171" i="14"/>
  <c r="OA171" i="14"/>
  <c r="NQ171" i="14"/>
  <c r="NO171" i="14"/>
  <c r="NF171" i="14"/>
  <c r="ND171" i="14"/>
  <c r="NC171" i="14"/>
  <c r="MS171" i="14"/>
  <c r="MQ171" i="14"/>
  <c r="MH171" i="14"/>
  <c r="MF171" i="14"/>
  <c r="ME171" i="14"/>
  <c r="LU171" i="14"/>
  <c r="LS171" i="14"/>
  <c r="LJ171" i="14"/>
  <c r="LH171" i="14"/>
  <c r="LG171" i="14"/>
  <c r="KW171" i="14"/>
  <c r="KU171" i="14"/>
  <c r="KL171" i="14"/>
  <c r="KJ171" i="14"/>
  <c r="KI171" i="14"/>
  <c r="JY171" i="14"/>
  <c r="JW171" i="14"/>
  <c r="JN171" i="14"/>
  <c r="JL171" i="14"/>
  <c r="JK171" i="14"/>
  <c r="JA171" i="14"/>
  <c r="IY171" i="14"/>
  <c r="IP171" i="14"/>
  <c r="IN171" i="14"/>
  <c r="IM171" i="14"/>
  <c r="IC171" i="14"/>
  <c r="IA171" i="14"/>
  <c r="HR171" i="14"/>
  <c r="HP171" i="14"/>
  <c r="HO171" i="14"/>
  <c r="HE171" i="14"/>
  <c r="HC171" i="14"/>
  <c r="GT171" i="14"/>
  <c r="GR171" i="14"/>
  <c r="GQ171" i="14"/>
  <c r="GG171" i="14"/>
  <c r="GE171" i="14"/>
  <c r="FV171" i="14"/>
  <c r="FT171" i="14"/>
  <c r="FS171" i="14"/>
  <c r="FI171" i="14"/>
  <c r="FG171" i="14"/>
  <c r="EX171" i="14"/>
  <c r="EV171" i="14"/>
  <c r="EU171" i="14"/>
  <c r="EK171" i="14"/>
  <c r="EI171" i="14"/>
  <c r="DZ171" i="14"/>
  <c r="DX171" i="14"/>
  <c r="DW171" i="14"/>
  <c r="DM171" i="14"/>
  <c r="DK171" i="14"/>
  <c r="DB171" i="14"/>
  <c r="CZ171" i="14"/>
  <c r="CY171" i="14"/>
  <c r="CO171" i="14"/>
  <c r="CM171" i="14"/>
  <c r="CD171" i="14"/>
  <c r="CB171" i="14"/>
  <c r="CA171" i="14"/>
  <c r="BQ171" i="14"/>
  <c r="BO171" i="14"/>
  <c r="BF171" i="14"/>
  <c r="BD171" i="14"/>
  <c r="BC171" i="14"/>
  <c r="AS171" i="14"/>
  <c r="AQ171" i="14"/>
  <c r="AH171" i="14"/>
  <c r="AF171" i="14"/>
  <c r="AE171" i="14"/>
  <c r="S171" i="14"/>
  <c r="J171" i="14"/>
  <c r="SR170" i="14"/>
  <c r="SQ170" i="14"/>
  <c r="SG170" i="14"/>
  <c r="SE170" i="14"/>
  <c r="RV170" i="14"/>
  <c r="RT170" i="14"/>
  <c r="RS170" i="14"/>
  <c r="RI170" i="14"/>
  <c r="RG170" i="14"/>
  <c r="QX170" i="14"/>
  <c r="QV170" i="14"/>
  <c r="QU170" i="14"/>
  <c r="QK170" i="14"/>
  <c r="QI170" i="14"/>
  <c r="PZ170" i="14"/>
  <c r="PX170" i="14"/>
  <c r="PW170" i="14"/>
  <c r="PM170" i="14"/>
  <c r="PK170" i="14"/>
  <c r="PB170" i="14"/>
  <c r="OZ170" i="14"/>
  <c r="OY170" i="14"/>
  <c r="OO170" i="14"/>
  <c r="OM170" i="14"/>
  <c r="OD170" i="14"/>
  <c r="OB170" i="14"/>
  <c r="OA170" i="14"/>
  <c r="NQ170" i="14"/>
  <c r="NO170" i="14"/>
  <c r="NF170" i="14"/>
  <c r="ND170" i="14"/>
  <c r="NC170" i="14"/>
  <c r="MS170" i="14"/>
  <c r="MQ170" i="14"/>
  <c r="MH170" i="14"/>
  <c r="MF170" i="14"/>
  <c r="ME170" i="14"/>
  <c r="LU170" i="14"/>
  <c r="LS170" i="14"/>
  <c r="LJ170" i="14"/>
  <c r="LH170" i="14"/>
  <c r="LG170" i="14"/>
  <c r="KW170" i="14"/>
  <c r="KU170" i="14"/>
  <c r="KL170" i="14"/>
  <c r="KJ170" i="14"/>
  <c r="KI170" i="14"/>
  <c r="JY170" i="14"/>
  <c r="JW170" i="14"/>
  <c r="JN170" i="14"/>
  <c r="JL170" i="14"/>
  <c r="JK170" i="14"/>
  <c r="JA170" i="14"/>
  <c r="IY170" i="14"/>
  <c r="IP170" i="14"/>
  <c r="IN170" i="14"/>
  <c r="IM170" i="14"/>
  <c r="IC170" i="14"/>
  <c r="IA170" i="14"/>
  <c r="HR170" i="14"/>
  <c r="HP170" i="14"/>
  <c r="HO170" i="14"/>
  <c r="HE170" i="14"/>
  <c r="HC170" i="14"/>
  <c r="GT170" i="14"/>
  <c r="GR170" i="14"/>
  <c r="GQ170" i="14"/>
  <c r="GG170" i="14"/>
  <c r="GE170" i="14"/>
  <c r="FV170" i="14"/>
  <c r="FT170" i="14"/>
  <c r="FS170" i="14"/>
  <c r="FI170" i="14"/>
  <c r="FG170" i="14"/>
  <c r="EX170" i="14"/>
  <c r="EV170" i="14"/>
  <c r="EU170" i="14"/>
  <c r="EK170" i="14"/>
  <c r="EI170" i="14"/>
  <c r="DZ170" i="14"/>
  <c r="DX170" i="14"/>
  <c r="DW170" i="14"/>
  <c r="DM170" i="14"/>
  <c r="DK170" i="14"/>
  <c r="DB170" i="14"/>
  <c r="CZ170" i="14"/>
  <c r="CY170" i="14"/>
  <c r="CO170" i="14"/>
  <c r="CM170" i="14"/>
  <c r="CD170" i="14"/>
  <c r="CB170" i="14"/>
  <c r="CA170" i="14"/>
  <c r="BQ170" i="14"/>
  <c r="BO170" i="14"/>
  <c r="BF170" i="14"/>
  <c r="BD170" i="14"/>
  <c r="BC170" i="14"/>
  <c r="AS170" i="14"/>
  <c r="AQ170" i="14"/>
  <c r="AH170" i="14"/>
  <c r="AF170" i="14"/>
  <c r="AE170" i="14"/>
  <c r="S170" i="14"/>
  <c r="J170" i="14"/>
  <c r="SR169" i="14"/>
  <c r="SQ169" i="14"/>
  <c r="SG169" i="14"/>
  <c r="SE169" i="14"/>
  <c r="RV169" i="14"/>
  <c r="RT169" i="14"/>
  <c r="RS169" i="14"/>
  <c r="RI169" i="14"/>
  <c r="RG169" i="14"/>
  <c r="QX169" i="14"/>
  <c r="QV169" i="14"/>
  <c r="QU169" i="14"/>
  <c r="QK169" i="14"/>
  <c r="QI169" i="14"/>
  <c r="PZ169" i="14"/>
  <c r="PX169" i="14"/>
  <c r="PW169" i="14"/>
  <c r="PM169" i="14"/>
  <c r="PK169" i="14"/>
  <c r="PB169" i="14"/>
  <c r="OZ169" i="14"/>
  <c r="OY169" i="14"/>
  <c r="OO169" i="14"/>
  <c r="OM169" i="14"/>
  <c r="OD169" i="14"/>
  <c r="OB169" i="14"/>
  <c r="OA169" i="14"/>
  <c r="NQ169" i="14"/>
  <c r="NO169" i="14"/>
  <c r="NF169" i="14"/>
  <c r="ND169" i="14"/>
  <c r="NC169" i="14"/>
  <c r="MS169" i="14"/>
  <c r="MQ169" i="14"/>
  <c r="MH169" i="14"/>
  <c r="MF169" i="14"/>
  <c r="ME169" i="14"/>
  <c r="LU169" i="14"/>
  <c r="LS169" i="14"/>
  <c r="LJ169" i="14"/>
  <c r="LH169" i="14"/>
  <c r="LG169" i="14"/>
  <c r="KW169" i="14"/>
  <c r="KU169" i="14"/>
  <c r="KL169" i="14"/>
  <c r="KJ169" i="14"/>
  <c r="KI169" i="14"/>
  <c r="JY169" i="14"/>
  <c r="JW169" i="14"/>
  <c r="JN169" i="14"/>
  <c r="JL169" i="14"/>
  <c r="JK169" i="14"/>
  <c r="JA169" i="14"/>
  <c r="IY169" i="14"/>
  <c r="IP169" i="14"/>
  <c r="IN169" i="14"/>
  <c r="IM169" i="14"/>
  <c r="IC169" i="14"/>
  <c r="IA169" i="14"/>
  <c r="HR169" i="14"/>
  <c r="HP169" i="14"/>
  <c r="HO169" i="14"/>
  <c r="HE169" i="14"/>
  <c r="HC169" i="14"/>
  <c r="GT169" i="14"/>
  <c r="GR169" i="14"/>
  <c r="GQ169" i="14"/>
  <c r="GG169" i="14"/>
  <c r="GE169" i="14"/>
  <c r="FV169" i="14"/>
  <c r="FT169" i="14"/>
  <c r="FS169" i="14"/>
  <c r="FI169" i="14"/>
  <c r="FG169" i="14"/>
  <c r="EX169" i="14"/>
  <c r="EV169" i="14"/>
  <c r="EU169" i="14"/>
  <c r="EK169" i="14"/>
  <c r="EI169" i="14"/>
  <c r="DZ169" i="14"/>
  <c r="DX169" i="14"/>
  <c r="DW169" i="14"/>
  <c r="DM169" i="14"/>
  <c r="DK169" i="14"/>
  <c r="DB169" i="14"/>
  <c r="CZ169" i="14"/>
  <c r="CY169" i="14"/>
  <c r="CO169" i="14"/>
  <c r="CM169" i="14"/>
  <c r="CD169" i="14"/>
  <c r="CB169" i="14"/>
  <c r="CA169" i="14"/>
  <c r="BQ169" i="14"/>
  <c r="BO169" i="14"/>
  <c r="BF169" i="14"/>
  <c r="BD169" i="14"/>
  <c r="BC169" i="14"/>
  <c r="AS169" i="14"/>
  <c r="AQ169" i="14"/>
  <c r="AH169" i="14"/>
  <c r="AF169" i="14"/>
  <c r="AE169" i="14"/>
  <c r="S169" i="14"/>
  <c r="J169" i="14"/>
  <c r="SR168" i="14"/>
  <c r="SQ168" i="14"/>
  <c r="SG168" i="14"/>
  <c r="SE168" i="14"/>
  <c r="RV168" i="14"/>
  <c r="RT168" i="14"/>
  <c r="RS168" i="14"/>
  <c r="RI168" i="14"/>
  <c r="RG168" i="14"/>
  <c r="QX168" i="14"/>
  <c r="QV168" i="14"/>
  <c r="QU168" i="14"/>
  <c r="QK168" i="14"/>
  <c r="QI168" i="14"/>
  <c r="PZ168" i="14"/>
  <c r="PX168" i="14"/>
  <c r="PW168" i="14"/>
  <c r="PM168" i="14"/>
  <c r="PK168" i="14"/>
  <c r="PB168" i="14"/>
  <c r="OZ168" i="14"/>
  <c r="OY168" i="14"/>
  <c r="OO168" i="14"/>
  <c r="OM168" i="14"/>
  <c r="OD168" i="14"/>
  <c r="OB168" i="14"/>
  <c r="OA168" i="14"/>
  <c r="NQ168" i="14"/>
  <c r="NO168" i="14"/>
  <c r="NF168" i="14"/>
  <c r="ND168" i="14"/>
  <c r="NC168" i="14"/>
  <c r="MS168" i="14"/>
  <c r="MQ168" i="14"/>
  <c r="MH168" i="14"/>
  <c r="MF168" i="14"/>
  <c r="ME168" i="14"/>
  <c r="LU168" i="14"/>
  <c r="LS168" i="14"/>
  <c r="LJ168" i="14"/>
  <c r="LH168" i="14"/>
  <c r="LG168" i="14"/>
  <c r="KW168" i="14"/>
  <c r="KU168" i="14"/>
  <c r="KL168" i="14"/>
  <c r="KJ168" i="14"/>
  <c r="KI168" i="14"/>
  <c r="JY168" i="14"/>
  <c r="JW168" i="14"/>
  <c r="JN168" i="14"/>
  <c r="JL168" i="14"/>
  <c r="JK168" i="14"/>
  <c r="JA168" i="14"/>
  <c r="IY168" i="14"/>
  <c r="IP168" i="14"/>
  <c r="IN168" i="14"/>
  <c r="IM168" i="14"/>
  <c r="IC168" i="14"/>
  <c r="IA168" i="14"/>
  <c r="HR168" i="14"/>
  <c r="HP168" i="14"/>
  <c r="HO168" i="14"/>
  <c r="HE168" i="14"/>
  <c r="HC168" i="14"/>
  <c r="GT168" i="14"/>
  <c r="GR168" i="14"/>
  <c r="GQ168" i="14"/>
  <c r="GG168" i="14"/>
  <c r="GE168" i="14"/>
  <c r="FV168" i="14"/>
  <c r="FT168" i="14"/>
  <c r="FS168" i="14"/>
  <c r="FI168" i="14"/>
  <c r="FG168" i="14"/>
  <c r="EX168" i="14"/>
  <c r="EV168" i="14"/>
  <c r="EU168" i="14"/>
  <c r="EK168" i="14"/>
  <c r="EI168" i="14"/>
  <c r="DZ168" i="14"/>
  <c r="DX168" i="14"/>
  <c r="DW168" i="14"/>
  <c r="DM168" i="14"/>
  <c r="DK168" i="14"/>
  <c r="DB168" i="14"/>
  <c r="CZ168" i="14"/>
  <c r="CY168" i="14"/>
  <c r="CO168" i="14"/>
  <c r="CM168" i="14"/>
  <c r="CD168" i="14"/>
  <c r="CB168" i="14"/>
  <c r="CA168" i="14"/>
  <c r="BQ168" i="14"/>
  <c r="BO168" i="14"/>
  <c r="BF168" i="14"/>
  <c r="BD168" i="14"/>
  <c r="BC168" i="14"/>
  <c r="AS168" i="14"/>
  <c r="AQ168" i="14"/>
  <c r="AH168" i="14"/>
  <c r="AF168" i="14"/>
  <c r="AE168" i="14"/>
  <c r="S168" i="14"/>
  <c r="J168" i="14"/>
  <c r="SR167" i="14"/>
  <c r="SQ167" i="14"/>
  <c r="SG167" i="14"/>
  <c r="SE167" i="14"/>
  <c r="RV167" i="14"/>
  <c r="RT167" i="14"/>
  <c r="RS167" i="14"/>
  <c r="RI167" i="14"/>
  <c r="RG167" i="14"/>
  <c r="QX167" i="14"/>
  <c r="QV167" i="14"/>
  <c r="QU167" i="14"/>
  <c r="QK167" i="14"/>
  <c r="QI167" i="14"/>
  <c r="PZ167" i="14"/>
  <c r="PX167" i="14"/>
  <c r="PW167" i="14"/>
  <c r="PM167" i="14"/>
  <c r="PK167" i="14"/>
  <c r="PB167" i="14"/>
  <c r="OZ167" i="14"/>
  <c r="OY167" i="14"/>
  <c r="OO167" i="14"/>
  <c r="OM167" i="14"/>
  <c r="OD167" i="14"/>
  <c r="OB167" i="14"/>
  <c r="OA167" i="14"/>
  <c r="NQ167" i="14"/>
  <c r="NO167" i="14"/>
  <c r="NF167" i="14"/>
  <c r="ND167" i="14"/>
  <c r="NC167" i="14"/>
  <c r="MS167" i="14"/>
  <c r="MQ167" i="14"/>
  <c r="MH167" i="14"/>
  <c r="MF167" i="14"/>
  <c r="ME167" i="14"/>
  <c r="LU167" i="14"/>
  <c r="LS167" i="14"/>
  <c r="LJ167" i="14"/>
  <c r="LH167" i="14"/>
  <c r="LG167" i="14"/>
  <c r="KW167" i="14"/>
  <c r="KU167" i="14"/>
  <c r="KL167" i="14"/>
  <c r="KJ167" i="14"/>
  <c r="KI167" i="14"/>
  <c r="JY167" i="14"/>
  <c r="JW167" i="14"/>
  <c r="JN167" i="14"/>
  <c r="JL167" i="14"/>
  <c r="JK167" i="14"/>
  <c r="JA167" i="14"/>
  <c r="IY167" i="14"/>
  <c r="IP167" i="14"/>
  <c r="IN167" i="14"/>
  <c r="IM167" i="14"/>
  <c r="IC167" i="14"/>
  <c r="IA167" i="14"/>
  <c r="HR167" i="14"/>
  <c r="HP167" i="14"/>
  <c r="HO167" i="14"/>
  <c r="HE167" i="14"/>
  <c r="HC167" i="14"/>
  <c r="GT167" i="14"/>
  <c r="GR167" i="14"/>
  <c r="GQ167" i="14"/>
  <c r="GG167" i="14"/>
  <c r="GE167" i="14"/>
  <c r="FV167" i="14"/>
  <c r="FT167" i="14"/>
  <c r="FS167" i="14"/>
  <c r="FI167" i="14"/>
  <c r="FG167" i="14"/>
  <c r="EX167" i="14"/>
  <c r="EV167" i="14"/>
  <c r="EU167" i="14"/>
  <c r="EK167" i="14"/>
  <c r="EI167" i="14"/>
  <c r="DZ167" i="14"/>
  <c r="DX167" i="14"/>
  <c r="DW167" i="14"/>
  <c r="DM167" i="14"/>
  <c r="DK167" i="14"/>
  <c r="DB167" i="14"/>
  <c r="CZ167" i="14"/>
  <c r="CY167" i="14"/>
  <c r="CO167" i="14"/>
  <c r="CM167" i="14"/>
  <c r="CD167" i="14"/>
  <c r="CB167" i="14"/>
  <c r="CA167" i="14"/>
  <c r="BQ167" i="14"/>
  <c r="BO167" i="14"/>
  <c r="BF167" i="14"/>
  <c r="BD167" i="14"/>
  <c r="BC167" i="14"/>
  <c r="AS167" i="14"/>
  <c r="AQ167" i="14"/>
  <c r="AH167" i="14"/>
  <c r="AF167" i="14"/>
  <c r="AE167" i="14"/>
  <c r="S167" i="14"/>
  <c r="J167" i="14"/>
  <c r="SR166" i="14"/>
  <c r="SQ166" i="14"/>
  <c r="SG166" i="14"/>
  <c r="SE166" i="14"/>
  <c r="RV166" i="14"/>
  <c r="RT166" i="14"/>
  <c r="RS166" i="14"/>
  <c r="RI166" i="14"/>
  <c r="RG166" i="14"/>
  <c r="QX166" i="14"/>
  <c r="QV166" i="14"/>
  <c r="QU166" i="14"/>
  <c r="QK166" i="14"/>
  <c r="QI166" i="14"/>
  <c r="PZ166" i="14"/>
  <c r="PX166" i="14"/>
  <c r="PW166" i="14"/>
  <c r="PM166" i="14"/>
  <c r="PK166" i="14"/>
  <c r="PB166" i="14"/>
  <c r="OZ166" i="14"/>
  <c r="OY166" i="14"/>
  <c r="OO166" i="14"/>
  <c r="OM166" i="14"/>
  <c r="OD166" i="14"/>
  <c r="OB166" i="14"/>
  <c r="OA166" i="14"/>
  <c r="NQ166" i="14"/>
  <c r="NO166" i="14"/>
  <c r="NF166" i="14"/>
  <c r="ND166" i="14"/>
  <c r="NC166" i="14"/>
  <c r="MS166" i="14"/>
  <c r="MQ166" i="14"/>
  <c r="MH166" i="14"/>
  <c r="MF166" i="14"/>
  <c r="ME166" i="14"/>
  <c r="LU166" i="14"/>
  <c r="LS166" i="14"/>
  <c r="LJ166" i="14"/>
  <c r="LH166" i="14"/>
  <c r="LG166" i="14"/>
  <c r="KW166" i="14"/>
  <c r="KU166" i="14"/>
  <c r="KL166" i="14"/>
  <c r="KJ166" i="14"/>
  <c r="KI166" i="14"/>
  <c r="JY166" i="14"/>
  <c r="JW166" i="14"/>
  <c r="JN166" i="14"/>
  <c r="JL166" i="14"/>
  <c r="JK166" i="14"/>
  <c r="JA166" i="14"/>
  <c r="IY166" i="14"/>
  <c r="IP166" i="14"/>
  <c r="IN166" i="14"/>
  <c r="IM166" i="14"/>
  <c r="IC166" i="14"/>
  <c r="IA166" i="14"/>
  <c r="HR166" i="14"/>
  <c r="HP166" i="14"/>
  <c r="HO166" i="14"/>
  <c r="HE166" i="14"/>
  <c r="HC166" i="14"/>
  <c r="GT166" i="14"/>
  <c r="GR166" i="14"/>
  <c r="GQ166" i="14"/>
  <c r="GG166" i="14"/>
  <c r="GE166" i="14"/>
  <c r="FV166" i="14"/>
  <c r="FT166" i="14"/>
  <c r="FS166" i="14"/>
  <c r="FI166" i="14"/>
  <c r="FG166" i="14"/>
  <c r="EX166" i="14"/>
  <c r="EV166" i="14"/>
  <c r="EU166" i="14"/>
  <c r="EK166" i="14"/>
  <c r="EI166" i="14"/>
  <c r="DZ166" i="14"/>
  <c r="DX166" i="14"/>
  <c r="DW166" i="14"/>
  <c r="DM166" i="14"/>
  <c r="DK166" i="14"/>
  <c r="DB166" i="14"/>
  <c r="CZ166" i="14"/>
  <c r="CY166" i="14"/>
  <c r="CO166" i="14"/>
  <c r="CM166" i="14"/>
  <c r="CD166" i="14"/>
  <c r="CB166" i="14"/>
  <c r="CA166" i="14"/>
  <c r="BQ166" i="14"/>
  <c r="BO166" i="14"/>
  <c r="BF166" i="14"/>
  <c r="BD166" i="14"/>
  <c r="BC166" i="14"/>
  <c r="AS166" i="14"/>
  <c r="AQ166" i="14"/>
  <c r="AH166" i="14"/>
  <c r="AF166" i="14"/>
  <c r="AE166" i="14"/>
  <c r="S166" i="14"/>
  <c r="J166" i="14"/>
  <c r="SR165" i="14"/>
  <c r="SQ165" i="14"/>
  <c r="SG165" i="14"/>
  <c r="SE165" i="14"/>
  <c r="RV165" i="14"/>
  <c r="RT165" i="14"/>
  <c r="RS165" i="14"/>
  <c r="RI165" i="14"/>
  <c r="RG165" i="14"/>
  <c r="QX165" i="14"/>
  <c r="QV165" i="14"/>
  <c r="QU165" i="14"/>
  <c r="QK165" i="14"/>
  <c r="QI165" i="14"/>
  <c r="PZ165" i="14"/>
  <c r="PX165" i="14"/>
  <c r="PW165" i="14"/>
  <c r="PM165" i="14"/>
  <c r="PK165" i="14"/>
  <c r="PB165" i="14"/>
  <c r="OZ165" i="14"/>
  <c r="OY165" i="14"/>
  <c r="OO165" i="14"/>
  <c r="OM165" i="14"/>
  <c r="OD165" i="14"/>
  <c r="OB165" i="14"/>
  <c r="OA165" i="14"/>
  <c r="NQ165" i="14"/>
  <c r="NO165" i="14"/>
  <c r="NF165" i="14"/>
  <c r="ND165" i="14"/>
  <c r="NC165" i="14"/>
  <c r="MS165" i="14"/>
  <c r="MQ165" i="14"/>
  <c r="MH165" i="14"/>
  <c r="MF165" i="14"/>
  <c r="ME165" i="14"/>
  <c r="LU165" i="14"/>
  <c r="LS165" i="14"/>
  <c r="LJ165" i="14"/>
  <c r="LH165" i="14"/>
  <c r="LG165" i="14"/>
  <c r="KW165" i="14"/>
  <c r="KU165" i="14"/>
  <c r="KL165" i="14"/>
  <c r="KJ165" i="14"/>
  <c r="KI165" i="14"/>
  <c r="JY165" i="14"/>
  <c r="JW165" i="14"/>
  <c r="JN165" i="14"/>
  <c r="JL165" i="14"/>
  <c r="JK165" i="14"/>
  <c r="JA165" i="14"/>
  <c r="IY165" i="14"/>
  <c r="IP165" i="14"/>
  <c r="IN165" i="14"/>
  <c r="IM165" i="14"/>
  <c r="IC165" i="14"/>
  <c r="IA165" i="14"/>
  <c r="HR165" i="14"/>
  <c r="HP165" i="14"/>
  <c r="HO165" i="14"/>
  <c r="HE165" i="14"/>
  <c r="HC165" i="14"/>
  <c r="GT165" i="14"/>
  <c r="GR165" i="14"/>
  <c r="GQ165" i="14"/>
  <c r="GG165" i="14"/>
  <c r="GE165" i="14"/>
  <c r="FV165" i="14"/>
  <c r="FT165" i="14"/>
  <c r="FS165" i="14"/>
  <c r="FI165" i="14"/>
  <c r="FG165" i="14"/>
  <c r="EX165" i="14"/>
  <c r="EV165" i="14"/>
  <c r="EU165" i="14"/>
  <c r="EK165" i="14"/>
  <c r="EI165" i="14"/>
  <c r="DZ165" i="14"/>
  <c r="DX165" i="14"/>
  <c r="DW165" i="14"/>
  <c r="DM165" i="14"/>
  <c r="DK165" i="14"/>
  <c r="DB165" i="14"/>
  <c r="CZ165" i="14"/>
  <c r="CY165" i="14"/>
  <c r="CO165" i="14"/>
  <c r="CM165" i="14"/>
  <c r="CD165" i="14"/>
  <c r="CB165" i="14"/>
  <c r="CA165" i="14"/>
  <c r="BQ165" i="14"/>
  <c r="BO165" i="14"/>
  <c r="BF165" i="14"/>
  <c r="BD165" i="14"/>
  <c r="BC165" i="14"/>
  <c r="AS165" i="14"/>
  <c r="AQ165" i="14"/>
  <c r="AH165" i="14"/>
  <c r="AF165" i="14"/>
  <c r="AE165" i="14"/>
  <c r="S165" i="14"/>
  <c r="J165" i="14"/>
  <c r="SR164" i="14"/>
  <c r="SQ164" i="14"/>
  <c r="SG164" i="14"/>
  <c r="SE164" i="14"/>
  <c r="RV164" i="14"/>
  <c r="RT164" i="14"/>
  <c r="RS164" i="14"/>
  <c r="RI164" i="14"/>
  <c r="RG164" i="14"/>
  <c r="QX164" i="14"/>
  <c r="QV164" i="14"/>
  <c r="QU164" i="14"/>
  <c r="QK164" i="14"/>
  <c r="QI164" i="14"/>
  <c r="PZ164" i="14"/>
  <c r="PX164" i="14"/>
  <c r="PW164" i="14"/>
  <c r="PM164" i="14"/>
  <c r="PK164" i="14"/>
  <c r="PB164" i="14"/>
  <c r="OZ164" i="14"/>
  <c r="OY164" i="14"/>
  <c r="OO164" i="14"/>
  <c r="OM164" i="14"/>
  <c r="OD164" i="14"/>
  <c r="OB164" i="14"/>
  <c r="OA164" i="14"/>
  <c r="NQ164" i="14"/>
  <c r="NO164" i="14"/>
  <c r="NF164" i="14"/>
  <c r="ND164" i="14"/>
  <c r="NC164" i="14"/>
  <c r="MS164" i="14"/>
  <c r="MQ164" i="14"/>
  <c r="MH164" i="14"/>
  <c r="MF164" i="14"/>
  <c r="ME164" i="14"/>
  <c r="LU164" i="14"/>
  <c r="LS164" i="14"/>
  <c r="LJ164" i="14"/>
  <c r="LH164" i="14"/>
  <c r="LG164" i="14"/>
  <c r="KW164" i="14"/>
  <c r="KU164" i="14"/>
  <c r="KL164" i="14"/>
  <c r="KJ164" i="14"/>
  <c r="KI164" i="14"/>
  <c r="JY164" i="14"/>
  <c r="JW164" i="14"/>
  <c r="JN164" i="14"/>
  <c r="JL164" i="14"/>
  <c r="JK164" i="14"/>
  <c r="JA164" i="14"/>
  <c r="IY164" i="14"/>
  <c r="IP164" i="14"/>
  <c r="IN164" i="14"/>
  <c r="IM164" i="14"/>
  <c r="IC164" i="14"/>
  <c r="IA164" i="14"/>
  <c r="HR164" i="14"/>
  <c r="HP164" i="14"/>
  <c r="HO164" i="14"/>
  <c r="HE164" i="14"/>
  <c r="HC164" i="14"/>
  <c r="GT164" i="14"/>
  <c r="GR164" i="14"/>
  <c r="GQ164" i="14"/>
  <c r="GG164" i="14"/>
  <c r="GE164" i="14"/>
  <c r="FV164" i="14"/>
  <c r="FT164" i="14"/>
  <c r="FS164" i="14"/>
  <c r="FI164" i="14"/>
  <c r="FG164" i="14"/>
  <c r="EX164" i="14"/>
  <c r="EV164" i="14"/>
  <c r="EU164" i="14"/>
  <c r="EK164" i="14"/>
  <c r="EI164" i="14"/>
  <c r="DZ164" i="14"/>
  <c r="DX164" i="14"/>
  <c r="DW164" i="14"/>
  <c r="DM164" i="14"/>
  <c r="DK164" i="14"/>
  <c r="DB164" i="14"/>
  <c r="CZ164" i="14"/>
  <c r="CY164" i="14"/>
  <c r="CO164" i="14"/>
  <c r="CM164" i="14"/>
  <c r="CD164" i="14"/>
  <c r="CB164" i="14"/>
  <c r="CA164" i="14"/>
  <c r="BQ164" i="14"/>
  <c r="BO164" i="14"/>
  <c r="BF164" i="14"/>
  <c r="BD164" i="14"/>
  <c r="BC164" i="14"/>
  <c r="AS164" i="14"/>
  <c r="AQ164" i="14"/>
  <c r="AH164" i="14"/>
  <c r="AF164" i="14"/>
  <c r="AE164" i="14"/>
  <c r="S164" i="14"/>
  <c r="J164" i="14"/>
  <c r="SR163" i="14"/>
  <c r="SQ163" i="14"/>
  <c r="SG163" i="14"/>
  <c r="SE163" i="14"/>
  <c r="RV163" i="14"/>
  <c r="RT163" i="14"/>
  <c r="RS163" i="14"/>
  <c r="RI163" i="14"/>
  <c r="RG163" i="14"/>
  <c r="QX163" i="14"/>
  <c r="QV163" i="14"/>
  <c r="QU163" i="14"/>
  <c r="QK163" i="14"/>
  <c r="QI163" i="14"/>
  <c r="PZ163" i="14"/>
  <c r="PX163" i="14"/>
  <c r="PW163" i="14"/>
  <c r="PM163" i="14"/>
  <c r="PK163" i="14"/>
  <c r="PB163" i="14"/>
  <c r="OZ163" i="14"/>
  <c r="OY163" i="14"/>
  <c r="OO163" i="14"/>
  <c r="OM163" i="14"/>
  <c r="OD163" i="14"/>
  <c r="OB163" i="14"/>
  <c r="OA163" i="14"/>
  <c r="NQ163" i="14"/>
  <c r="NO163" i="14"/>
  <c r="NF163" i="14"/>
  <c r="ND163" i="14"/>
  <c r="NC163" i="14"/>
  <c r="MS163" i="14"/>
  <c r="MQ163" i="14"/>
  <c r="MH163" i="14"/>
  <c r="MF163" i="14"/>
  <c r="ME163" i="14"/>
  <c r="LU163" i="14"/>
  <c r="LS163" i="14"/>
  <c r="LJ163" i="14"/>
  <c r="LH163" i="14"/>
  <c r="LG163" i="14"/>
  <c r="KW163" i="14"/>
  <c r="KU163" i="14"/>
  <c r="KL163" i="14"/>
  <c r="KJ163" i="14"/>
  <c r="KI163" i="14"/>
  <c r="JY163" i="14"/>
  <c r="JW163" i="14"/>
  <c r="JN163" i="14"/>
  <c r="JL163" i="14"/>
  <c r="JK163" i="14"/>
  <c r="JA163" i="14"/>
  <c r="IY163" i="14"/>
  <c r="IP163" i="14"/>
  <c r="IN163" i="14"/>
  <c r="IM163" i="14"/>
  <c r="IC163" i="14"/>
  <c r="IA163" i="14"/>
  <c r="HR163" i="14"/>
  <c r="HP163" i="14"/>
  <c r="HO163" i="14"/>
  <c r="HE163" i="14"/>
  <c r="HC163" i="14"/>
  <c r="GT163" i="14"/>
  <c r="GR163" i="14"/>
  <c r="GQ163" i="14"/>
  <c r="GG163" i="14"/>
  <c r="GE163" i="14"/>
  <c r="FV163" i="14"/>
  <c r="FT163" i="14"/>
  <c r="FS163" i="14"/>
  <c r="FI163" i="14"/>
  <c r="FG163" i="14"/>
  <c r="EX163" i="14"/>
  <c r="EV163" i="14"/>
  <c r="EU163" i="14"/>
  <c r="EK163" i="14"/>
  <c r="EI163" i="14"/>
  <c r="DZ163" i="14"/>
  <c r="DX163" i="14"/>
  <c r="DW163" i="14"/>
  <c r="DM163" i="14"/>
  <c r="DK163" i="14"/>
  <c r="DB163" i="14"/>
  <c r="CZ163" i="14"/>
  <c r="CY163" i="14"/>
  <c r="CO163" i="14"/>
  <c r="CM163" i="14"/>
  <c r="CD163" i="14"/>
  <c r="CB163" i="14"/>
  <c r="CA163" i="14"/>
  <c r="BQ163" i="14"/>
  <c r="BO163" i="14"/>
  <c r="BF163" i="14"/>
  <c r="BD163" i="14"/>
  <c r="BC163" i="14"/>
  <c r="AS163" i="14"/>
  <c r="AQ163" i="14"/>
  <c r="AH163" i="14"/>
  <c r="AF163" i="14"/>
  <c r="AE163" i="14"/>
  <c r="S163" i="14"/>
  <c r="J163" i="14"/>
  <c r="SR162" i="14"/>
  <c r="SQ162" i="14"/>
  <c r="SG162" i="14"/>
  <c r="SE162" i="14"/>
  <c r="RV162" i="14"/>
  <c r="RT162" i="14"/>
  <c r="RS162" i="14"/>
  <c r="RI162" i="14"/>
  <c r="RG162" i="14"/>
  <c r="QX162" i="14"/>
  <c r="QV162" i="14"/>
  <c r="QU162" i="14"/>
  <c r="QK162" i="14"/>
  <c r="QI162" i="14"/>
  <c r="PZ162" i="14"/>
  <c r="PX162" i="14"/>
  <c r="PW162" i="14"/>
  <c r="PM162" i="14"/>
  <c r="PK162" i="14"/>
  <c r="PB162" i="14"/>
  <c r="OZ162" i="14"/>
  <c r="OY162" i="14"/>
  <c r="OO162" i="14"/>
  <c r="OM162" i="14"/>
  <c r="OD162" i="14"/>
  <c r="OB162" i="14"/>
  <c r="OA162" i="14"/>
  <c r="NQ162" i="14"/>
  <c r="NO162" i="14"/>
  <c r="NF162" i="14"/>
  <c r="ND162" i="14"/>
  <c r="NC162" i="14"/>
  <c r="MS162" i="14"/>
  <c r="MQ162" i="14"/>
  <c r="MH162" i="14"/>
  <c r="MF162" i="14"/>
  <c r="ME162" i="14"/>
  <c r="LU162" i="14"/>
  <c r="LS162" i="14"/>
  <c r="LJ162" i="14"/>
  <c r="LH162" i="14"/>
  <c r="LG162" i="14"/>
  <c r="KW162" i="14"/>
  <c r="KU162" i="14"/>
  <c r="KL162" i="14"/>
  <c r="KJ162" i="14"/>
  <c r="KI162" i="14"/>
  <c r="JY162" i="14"/>
  <c r="JW162" i="14"/>
  <c r="JN162" i="14"/>
  <c r="JL162" i="14"/>
  <c r="JK162" i="14"/>
  <c r="JA162" i="14"/>
  <c r="IY162" i="14"/>
  <c r="IP162" i="14"/>
  <c r="IN162" i="14"/>
  <c r="IM162" i="14"/>
  <c r="IC162" i="14"/>
  <c r="IA162" i="14"/>
  <c r="HR162" i="14"/>
  <c r="HP162" i="14"/>
  <c r="HO162" i="14"/>
  <c r="HE162" i="14"/>
  <c r="HC162" i="14"/>
  <c r="GT162" i="14"/>
  <c r="GR162" i="14"/>
  <c r="GQ162" i="14"/>
  <c r="GG162" i="14"/>
  <c r="GE162" i="14"/>
  <c r="FV162" i="14"/>
  <c r="FT162" i="14"/>
  <c r="FS162" i="14"/>
  <c r="FI162" i="14"/>
  <c r="FG162" i="14"/>
  <c r="EX162" i="14"/>
  <c r="EV162" i="14"/>
  <c r="EU162" i="14"/>
  <c r="EK162" i="14"/>
  <c r="EI162" i="14"/>
  <c r="DZ162" i="14"/>
  <c r="DX162" i="14"/>
  <c r="DW162" i="14"/>
  <c r="DM162" i="14"/>
  <c r="DK162" i="14"/>
  <c r="DB162" i="14"/>
  <c r="CZ162" i="14"/>
  <c r="CY162" i="14"/>
  <c r="CO162" i="14"/>
  <c r="CM162" i="14"/>
  <c r="CD162" i="14"/>
  <c r="CB162" i="14"/>
  <c r="CA162" i="14"/>
  <c r="BQ162" i="14"/>
  <c r="BO162" i="14"/>
  <c r="BF162" i="14"/>
  <c r="BD162" i="14"/>
  <c r="BC162" i="14"/>
  <c r="AS162" i="14"/>
  <c r="AQ162" i="14"/>
  <c r="AH162" i="14"/>
  <c r="AF162" i="14"/>
  <c r="AE162" i="14"/>
  <c r="S162" i="14"/>
  <c r="J162" i="14"/>
  <c r="SR161" i="14"/>
  <c r="SQ161" i="14"/>
  <c r="SG161" i="14"/>
  <c r="SE161" i="14"/>
  <c r="RV161" i="14"/>
  <c r="RT161" i="14"/>
  <c r="RS161" i="14"/>
  <c r="RI161" i="14"/>
  <c r="RG161" i="14"/>
  <c r="QX161" i="14"/>
  <c r="QV161" i="14"/>
  <c r="QU161" i="14"/>
  <c r="QK161" i="14"/>
  <c r="QI161" i="14"/>
  <c r="PZ161" i="14"/>
  <c r="PX161" i="14"/>
  <c r="PW161" i="14"/>
  <c r="PM161" i="14"/>
  <c r="PK161" i="14"/>
  <c r="PB161" i="14"/>
  <c r="OZ161" i="14"/>
  <c r="OY161" i="14"/>
  <c r="OO161" i="14"/>
  <c r="OM161" i="14"/>
  <c r="OD161" i="14"/>
  <c r="OB161" i="14"/>
  <c r="OA161" i="14"/>
  <c r="NQ161" i="14"/>
  <c r="NO161" i="14"/>
  <c r="NF161" i="14"/>
  <c r="ND161" i="14"/>
  <c r="NC161" i="14"/>
  <c r="MS161" i="14"/>
  <c r="MQ161" i="14"/>
  <c r="MH161" i="14"/>
  <c r="MF161" i="14"/>
  <c r="ME161" i="14"/>
  <c r="LU161" i="14"/>
  <c r="LS161" i="14"/>
  <c r="LJ161" i="14"/>
  <c r="LH161" i="14"/>
  <c r="LG161" i="14"/>
  <c r="KW161" i="14"/>
  <c r="KU161" i="14"/>
  <c r="KL161" i="14"/>
  <c r="KJ161" i="14"/>
  <c r="KI161" i="14"/>
  <c r="JY161" i="14"/>
  <c r="JW161" i="14"/>
  <c r="JN161" i="14"/>
  <c r="JL161" i="14"/>
  <c r="JK161" i="14"/>
  <c r="JA161" i="14"/>
  <c r="IY161" i="14"/>
  <c r="IP161" i="14"/>
  <c r="IN161" i="14"/>
  <c r="IM161" i="14"/>
  <c r="IC161" i="14"/>
  <c r="IA161" i="14"/>
  <c r="HR161" i="14"/>
  <c r="HP161" i="14"/>
  <c r="HO161" i="14"/>
  <c r="HE161" i="14"/>
  <c r="HC161" i="14"/>
  <c r="GT161" i="14"/>
  <c r="GR161" i="14"/>
  <c r="GQ161" i="14"/>
  <c r="GG161" i="14"/>
  <c r="GE161" i="14"/>
  <c r="FV161" i="14"/>
  <c r="FT161" i="14"/>
  <c r="FS161" i="14"/>
  <c r="FI161" i="14"/>
  <c r="FG161" i="14"/>
  <c r="EX161" i="14"/>
  <c r="EV161" i="14"/>
  <c r="EU161" i="14"/>
  <c r="EK161" i="14"/>
  <c r="EI161" i="14"/>
  <c r="DZ161" i="14"/>
  <c r="DX161" i="14"/>
  <c r="DW161" i="14"/>
  <c r="DM161" i="14"/>
  <c r="DK161" i="14"/>
  <c r="DB161" i="14"/>
  <c r="CZ161" i="14"/>
  <c r="CY161" i="14"/>
  <c r="CO161" i="14"/>
  <c r="CM161" i="14"/>
  <c r="CD161" i="14"/>
  <c r="CB161" i="14"/>
  <c r="CA161" i="14"/>
  <c r="BQ161" i="14"/>
  <c r="BO161" i="14"/>
  <c r="BF161" i="14"/>
  <c r="BD161" i="14"/>
  <c r="BC161" i="14"/>
  <c r="AS161" i="14"/>
  <c r="AQ161" i="14"/>
  <c r="AH161" i="14"/>
  <c r="AF161" i="14"/>
  <c r="AE161" i="14"/>
  <c r="S161" i="14"/>
  <c r="J161" i="14"/>
  <c r="SR160" i="14"/>
  <c r="SQ160" i="14"/>
  <c r="SG160" i="14"/>
  <c r="SE160" i="14"/>
  <c r="RV160" i="14"/>
  <c r="RT160" i="14"/>
  <c r="RS160" i="14"/>
  <c r="RI160" i="14"/>
  <c r="RG160" i="14"/>
  <c r="QX160" i="14"/>
  <c r="QV160" i="14"/>
  <c r="QU160" i="14"/>
  <c r="QK160" i="14"/>
  <c r="QI160" i="14"/>
  <c r="PZ160" i="14"/>
  <c r="PX160" i="14"/>
  <c r="PW160" i="14"/>
  <c r="PM160" i="14"/>
  <c r="PK160" i="14"/>
  <c r="PB160" i="14"/>
  <c r="OZ160" i="14"/>
  <c r="OY160" i="14"/>
  <c r="OO160" i="14"/>
  <c r="OM160" i="14"/>
  <c r="OD160" i="14"/>
  <c r="OB160" i="14"/>
  <c r="OA160" i="14"/>
  <c r="NQ160" i="14"/>
  <c r="NO160" i="14"/>
  <c r="NF160" i="14"/>
  <c r="ND160" i="14"/>
  <c r="NC160" i="14"/>
  <c r="MS160" i="14"/>
  <c r="MQ160" i="14"/>
  <c r="MH160" i="14"/>
  <c r="MF160" i="14"/>
  <c r="ME160" i="14"/>
  <c r="LU160" i="14"/>
  <c r="LS160" i="14"/>
  <c r="LJ160" i="14"/>
  <c r="LH160" i="14"/>
  <c r="LG160" i="14"/>
  <c r="KW160" i="14"/>
  <c r="KU160" i="14"/>
  <c r="KL160" i="14"/>
  <c r="KJ160" i="14"/>
  <c r="KI160" i="14"/>
  <c r="JY160" i="14"/>
  <c r="JW160" i="14"/>
  <c r="JN160" i="14"/>
  <c r="JL160" i="14"/>
  <c r="JK160" i="14"/>
  <c r="JA160" i="14"/>
  <c r="IY160" i="14"/>
  <c r="IP160" i="14"/>
  <c r="IN160" i="14"/>
  <c r="IM160" i="14"/>
  <c r="IC160" i="14"/>
  <c r="IA160" i="14"/>
  <c r="HR160" i="14"/>
  <c r="HP160" i="14"/>
  <c r="HO160" i="14"/>
  <c r="HE160" i="14"/>
  <c r="HC160" i="14"/>
  <c r="GT160" i="14"/>
  <c r="GR160" i="14"/>
  <c r="GQ160" i="14"/>
  <c r="GG160" i="14"/>
  <c r="GE160" i="14"/>
  <c r="FV160" i="14"/>
  <c r="FT160" i="14"/>
  <c r="FS160" i="14"/>
  <c r="FI160" i="14"/>
  <c r="FG160" i="14"/>
  <c r="EX160" i="14"/>
  <c r="EV160" i="14"/>
  <c r="EU160" i="14"/>
  <c r="EK160" i="14"/>
  <c r="EI160" i="14"/>
  <c r="DZ160" i="14"/>
  <c r="DX160" i="14"/>
  <c r="DW160" i="14"/>
  <c r="DM160" i="14"/>
  <c r="DK160" i="14"/>
  <c r="DB160" i="14"/>
  <c r="CZ160" i="14"/>
  <c r="CY160" i="14"/>
  <c r="CO160" i="14"/>
  <c r="CM160" i="14"/>
  <c r="CD160" i="14"/>
  <c r="CB160" i="14"/>
  <c r="CA160" i="14"/>
  <c r="BQ160" i="14"/>
  <c r="BO160" i="14"/>
  <c r="BF160" i="14"/>
  <c r="BD160" i="14"/>
  <c r="BC160" i="14"/>
  <c r="AS160" i="14"/>
  <c r="AQ160" i="14"/>
  <c r="AH160" i="14"/>
  <c r="AF160" i="14"/>
  <c r="AE160" i="14"/>
  <c r="S160" i="14"/>
  <c r="J160" i="14"/>
  <c r="SR159" i="14"/>
  <c r="SQ159" i="14"/>
  <c r="SG159" i="14"/>
  <c r="SE159" i="14"/>
  <c r="RV159" i="14"/>
  <c r="RT159" i="14"/>
  <c r="RS159" i="14"/>
  <c r="RI159" i="14"/>
  <c r="RG159" i="14"/>
  <c r="QX159" i="14"/>
  <c r="QV159" i="14"/>
  <c r="QU159" i="14"/>
  <c r="QK159" i="14"/>
  <c r="QI159" i="14"/>
  <c r="PZ159" i="14"/>
  <c r="PX159" i="14"/>
  <c r="PW159" i="14"/>
  <c r="PM159" i="14"/>
  <c r="PK159" i="14"/>
  <c r="PB159" i="14"/>
  <c r="OZ159" i="14"/>
  <c r="OY159" i="14"/>
  <c r="OO159" i="14"/>
  <c r="OM159" i="14"/>
  <c r="OD159" i="14"/>
  <c r="OB159" i="14"/>
  <c r="OA159" i="14"/>
  <c r="NQ159" i="14"/>
  <c r="NO159" i="14"/>
  <c r="NF159" i="14"/>
  <c r="ND159" i="14"/>
  <c r="NC159" i="14"/>
  <c r="MS159" i="14"/>
  <c r="MQ159" i="14"/>
  <c r="MH159" i="14"/>
  <c r="MF159" i="14"/>
  <c r="ME159" i="14"/>
  <c r="LU159" i="14"/>
  <c r="LS159" i="14"/>
  <c r="LJ159" i="14"/>
  <c r="LH159" i="14"/>
  <c r="LG159" i="14"/>
  <c r="KW159" i="14"/>
  <c r="KU159" i="14"/>
  <c r="KL159" i="14"/>
  <c r="KJ159" i="14"/>
  <c r="KI159" i="14"/>
  <c r="JY159" i="14"/>
  <c r="JW159" i="14"/>
  <c r="JN159" i="14"/>
  <c r="JL159" i="14"/>
  <c r="JK159" i="14"/>
  <c r="JA159" i="14"/>
  <c r="IY159" i="14"/>
  <c r="IP159" i="14"/>
  <c r="IN159" i="14"/>
  <c r="IM159" i="14"/>
  <c r="IC159" i="14"/>
  <c r="IA159" i="14"/>
  <c r="HR159" i="14"/>
  <c r="HP159" i="14"/>
  <c r="HO159" i="14"/>
  <c r="HE159" i="14"/>
  <c r="HC159" i="14"/>
  <c r="GT159" i="14"/>
  <c r="GR159" i="14"/>
  <c r="GQ159" i="14"/>
  <c r="GG159" i="14"/>
  <c r="GE159" i="14"/>
  <c r="FV159" i="14"/>
  <c r="FT159" i="14"/>
  <c r="FS159" i="14"/>
  <c r="FI159" i="14"/>
  <c r="FG159" i="14"/>
  <c r="EX159" i="14"/>
  <c r="EV159" i="14"/>
  <c r="EU159" i="14"/>
  <c r="EK159" i="14"/>
  <c r="EI159" i="14"/>
  <c r="DZ159" i="14"/>
  <c r="DX159" i="14"/>
  <c r="DW159" i="14"/>
  <c r="DM159" i="14"/>
  <c r="DK159" i="14"/>
  <c r="DB159" i="14"/>
  <c r="CZ159" i="14"/>
  <c r="CY159" i="14"/>
  <c r="CO159" i="14"/>
  <c r="CM159" i="14"/>
  <c r="CD159" i="14"/>
  <c r="CB159" i="14"/>
  <c r="CA159" i="14"/>
  <c r="BQ159" i="14"/>
  <c r="BO159" i="14"/>
  <c r="BF159" i="14"/>
  <c r="BD159" i="14"/>
  <c r="BC159" i="14"/>
  <c r="AS159" i="14"/>
  <c r="AQ159" i="14"/>
  <c r="AH159" i="14"/>
  <c r="AF159" i="14"/>
  <c r="AE159" i="14"/>
  <c r="S159" i="14"/>
  <c r="J159" i="14"/>
  <c r="SR158" i="14"/>
  <c r="SQ158" i="14"/>
  <c r="SG158" i="14"/>
  <c r="SE158" i="14"/>
  <c r="RV158" i="14"/>
  <c r="RT158" i="14"/>
  <c r="RS158" i="14"/>
  <c r="RI158" i="14"/>
  <c r="RG158" i="14"/>
  <c r="QX158" i="14"/>
  <c r="QV158" i="14"/>
  <c r="QU158" i="14"/>
  <c r="QK158" i="14"/>
  <c r="QI158" i="14"/>
  <c r="PZ158" i="14"/>
  <c r="PX158" i="14"/>
  <c r="PW158" i="14"/>
  <c r="PM158" i="14"/>
  <c r="PK158" i="14"/>
  <c r="PB158" i="14"/>
  <c r="OZ158" i="14"/>
  <c r="OY158" i="14"/>
  <c r="OO158" i="14"/>
  <c r="OM158" i="14"/>
  <c r="OD158" i="14"/>
  <c r="OB158" i="14"/>
  <c r="OA158" i="14"/>
  <c r="NQ158" i="14"/>
  <c r="NO158" i="14"/>
  <c r="NF158" i="14"/>
  <c r="ND158" i="14"/>
  <c r="NC158" i="14"/>
  <c r="MS158" i="14"/>
  <c r="MQ158" i="14"/>
  <c r="MH158" i="14"/>
  <c r="MF158" i="14"/>
  <c r="ME158" i="14"/>
  <c r="LU158" i="14"/>
  <c r="LS158" i="14"/>
  <c r="LJ158" i="14"/>
  <c r="LH158" i="14"/>
  <c r="LG158" i="14"/>
  <c r="KW158" i="14"/>
  <c r="KU158" i="14"/>
  <c r="KL158" i="14"/>
  <c r="KJ158" i="14"/>
  <c r="KI158" i="14"/>
  <c r="JY158" i="14"/>
  <c r="JW158" i="14"/>
  <c r="JN158" i="14"/>
  <c r="JL158" i="14"/>
  <c r="JK158" i="14"/>
  <c r="JA158" i="14"/>
  <c r="IY158" i="14"/>
  <c r="IP158" i="14"/>
  <c r="IN158" i="14"/>
  <c r="IM158" i="14"/>
  <c r="IC158" i="14"/>
  <c r="IA158" i="14"/>
  <c r="HR158" i="14"/>
  <c r="HP158" i="14"/>
  <c r="HO158" i="14"/>
  <c r="HE158" i="14"/>
  <c r="HC158" i="14"/>
  <c r="GT158" i="14"/>
  <c r="GR158" i="14"/>
  <c r="GQ158" i="14"/>
  <c r="GG158" i="14"/>
  <c r="GE158" i="14"/>
  <c r="FV158" i="14"/>
  <c r="FT158" i="14"/>
  <c r="FS158" i="14"/>
  <c r="FI158" i="14"/>
  <c r="FG158" i="14"/>
  <c r="EX158" i="14"/>
  <c r="EV158" i="14"/>
  <c r="EU158" i="14"/>
  <c r="EK158" i="14"/>
  <c r="EI158" i="14"/>
  <c r="DZ158" i="14"/>
  <c r="DX158" i="14"/>
  <c r="DW158" i="14"/>
  <c r="DM158" i="14"/>
  <c r="DK158" i="14"/>
  <c r="DB158" i="14"/>
  <c r="CZ158" i="14"/>
  <c r="CY158" i="14"/>
  <c r="CO158" i="14"/>
  <c r="CM158" i="14"/>
  <c r="CD158" i="14"/>
  <c r="CB158" i="14"/>
  <c r="CA158" i="14"/>
  <c r="BQ158" i="14"/>
  <c r="BO158" i="14"/>
  <c r="BF158" i="14"/>
  <c r="BD158" i="14"/>
  <c r="BC158" i="14"/>
  <c r="AS158" i="14"/>
  <c r="AQ158" i="14"/>
  <c r="AH158" i="14"/>
  <c r="AF158" i="14"/>
  <c r="AE158" i="14"/>
  <c r="S158" i="14"/>
  <c r="J158" i="14"/>
  <c r="SR157" i="14"/>
  <c r="SQ157" i="14"/>
  <c r="SG157" i="14"/>
  <c r="SE157" i="14"/>
  <c r="RV157" i="14"/>
  <c r="RT157" i="14"/>
  <c r="RS157" i="14"/>
  <c r="RI157" i="14"/>
  <c r="RG157" i="14"/>
  <c r="QX157" i="14"/>
  <c r="QV157" i="14"/>
  <c r="QU157" i="14"/>
  <c r="QK157" i="14"/>
  <c r="QI157" i="14"/>
  <c r="PZ157" i="14"/>
  <c r="PX157" i="14"/>
  <c r="PW157" i="14"/>
  <c r="PM157" i="14"/>
  <c r="PK157" i="14"/>
  <c r="PB157" i="14"/>
  <c r="OZ157" i="14"/>
  <c r="OY157" i="14"/>
  <c r="OO157" i="14"/>
  <c r="OM157" i="14"/>
  <c r="OD157" i="14"/>
  <c r="OB157" i="14"/>
  <c r="OA157" i="14"/>
  <c r="NQ157" i="14"/>
  <c r="NO157" i="14"/>
  <c r="NF157" i="14"/>
  <c r="ND157" i="14"/>
  <c r="NC157" i="14"/>
  <c r="MS157" i="14"/>
  <c r="MQ157" i="14"/>
  <c r="MH157" i="14"/>
  <c r="MF157" i="14"/>
  <c r="ME157" i="14"/>
  <c r="LU157" i="14"/>
  <c r="LS157" i="14"/>
  <c r="LJ157" i="14"/>
  <c r="LH157" i="14"/>
  <c r="LG157" i="14"/>
  <c r="KW157" i="14"/>
  <c r="KU157" i="14"/>
  <c r="KL157" i="14"/>
  <c r="KJ157" i="14"/>
  <c r="KI157" i="14"/>
  <c r="JY157" i="14"/>
  <c r="JW157" i="14"/>
  <c r="JN157" i="14"/>
  <c r="JL157" i="14"/>
  <c r="JK157" i="14"/>
  <c r="JA157" i="14"/>
  <c r="IY157" i="14"/>
  <c r="IP157" i="14"/>
  <c r="IN157" i="14"/>
  <c r="IM157" i="14"/>
  <c r="IC157" i="14"/>
  <c r="IA157" i="14"/>
  <c r="HR157" i="14"/>
  <c r="HP157" i="14"/>
  <c r="HO157" i="14"/>
  <c r="HE157" i="14"/>
  <c r="HC157" i="14"/>
  <c r="GT157" i="14"/>
  <c r="GR157" i="14"/>
  <c r="GQ157" i="14"/>
  <c r="GG157" i="14"/>
  <c r="GE157" i="14"/>
  <c r="FV157" i="14"/>
  <c r="FT157" i="14"/>
  <c r="FS157" i="14"/>
  <c r="FI157" i="14"/>
  <c r="FG157" i="14"/>
  <c r="EX157" i="14"/>
  <c r="EV157" i="14"/>
  <c r="EU157" i="14"/>
  <c r="EK157" i="14"/>
  <c r="EI157" i="14"/>
  <c r="DZ157" i="14"/>
  <c r="DX157" i="14"/>
  <c r="DW157" i="14"/>
  <c r="DM157" i="14"/>
  <c r="DK157" i="14"/>
  <c r="DB157" i="14"/>
  <c r="CZ157" i="14"/>
  <c r="CY157" i="14"/>
  <c r="CO157" i="14"/>
  <c r="CM157" i="14"/>
  <c r="CD157" i="14"/>
  <c r="CB157" i="14"/>
  <c r="CA157" i="14"/>
  <c r="BQ157" i="14"/>
  <c r="BO157" i="14"/>
  <c r="BF157" i="14"/>
  <c r="BD157" i="14"/>
  <c r="BC157" i="14"/>
  <c r="AS157" i="14"/>
  <c r="AQ157" i="14"/>
  <c r="AH157" i="14"/>
  <c r="AF157" i="14"/>
  <c r="AE157" i="14"/>
  <c r="S157" i="14"/>
  <c r="J157" i="14"/>
  <c r="SR156" i="14"/>
  <c r="SQ156" i="14"/>
  <c r="SG156" i="14"/>
  <c r="SE156" i="14"/>
  <c r="RV156" i="14"/>
  <c r="RT156" i="14"/>
  <c r="RS156" i="14"/>
  <c r="RI156" i="14"/>
  <c r="RG156" i="14"/>
  <c r="QX156" i="14"/>
  <c r="QV156" i="14"/>
  <c r="QU156" i="14"/>
  <c r="QK156" i="14"/>
  <c r="QI156" i="14"/>
  <c r="PZ156" i="14"/>
  <c r="PX156" i="14"/>
  <c r="PW156" i="14"/>
  <c r="PM156" i="14"/>
  <c r="PK156" i="14"/>
  <c r="PB156" i="14"/>
  <c r="OZ156" i="14"/>
  <c r="OY156" i="14"/>
  <c r="OO156" i="14"/>
  <c r="OM156" i="14"/>
  <c r="OD156" i="14"/>
  <c r="OB156" i="14"/>
  <c r="OA156" i="14"/>
  <c r="NQ156" i="14"/>
  <c r="NO156" i="14"/>
  <c r="NF156" i="14"/>
  <c r="ND156" i="14"/>
  <c r="NC156" i="14"/>
  <c r="MS156" i="14"/>
  <c r="MQ156" i="14"/>
  <c r="MH156" i="14"/>
  <c r="MF156" i="14"/>
  <c r="ME156" i="14"/>
  <c r="LU156" i="14"/>
  <c r="LS156" i="14"/>
  <c r="LJ156" i="14"/>
  <c r="LH156" i="14"/>
  <c r="LG156" i="14"/>
  <c r="KW156" i="14"/>
  <c r="KU156" i="14"/>
  <c r="KL156" i="14"/>
  <c r="KJ156" i="14"/>
  <c r="KI156" i="14"/>
  <c r="JY156" i="14"/>
  <c r="JW156" i="14"/>
  <c r="JN156" i="14"/>
  <c r="JL156" i="14"/>
  <c r="JK156" i="14"/>
  <c r="JA156" i="14"/>
  <c r="IY156" i="14"/>
  <c r="IP156" i="14"/>
  <c r="IN156" i="14"/>
  <c r="IM156" i="14"/>
  <c r="IC156" i="14"/>
  <c r="IA156" i="14"/>
  <c r="HR156" i="14"/>
  <c r="HP156" i="14"/>
  <c r="HO156" i="14"/>
  <c r="HE156" i="14"/>
  <c r="HC156" i="14"/>
  <c r="GT156" i="14"/>
  <c r="GR156" i="14"/>
  <c r="GQ156" i="14"/>
  <c r="GG156" i="14"/>
  <c r="GE156" i="14"/>
  <c r="FV156" i="14"/>
  <c r="FT156" i="14"/>
  <c r="FS156" i="14"/>
  <c r="FI156" i="14"/>
  <c r="FG156" i="14"/>
  <c r="EX156" i="14"/>
  <c r="EV156" i="14"/>
  <c r="EU156" i="14"/>
  <c r="EK156" i="14"/>
  <c r="EI156" i="14"/>
  <c r="DZ156" i="14"/>
  <c r="DX156" i="14"/>
  <c r="DW156" i="14"/>
  <c r="DM156" i="14"/>
  <c r="DK156" i="14"/>
  <c r="DB156" i="14"/>
  <c r="CZ156" i="14"/>
  <c r="CY156" i="14"/>
  <c r="CO156" i="14"/>
  <c r="CM156" i="14"/>
  <c r="CD156" i="14"/>
  <c r="CB156" i="14"/>
  <c r="CA156" i="14"/>
  <c r="BQ156" i="14"/>
  <c r="BO156" i="14"/>
  <c r="BF156" i="14"/>
  <c r="BD156" i="14"/>
  <c r="BC156" i="14"/>
  <c r="AS156" i="14"/>
  <c r="AQ156" i="14"/>
  <c r="AH156" i="14"/>
  <c r="AF156" i="14"/>
  <c r="AE156" i="14"/>
  <c r="S156" i="14"/>
  <c r="J156" i="14"/>
  <c r="SR155" i="14"/>
  <c r="SQ155" i="14"/>
  <c r="SG155" i="14"/>
  <c r="SE155" i="14"/>
  <c r="RV155" i="14"/>
  <c r="RT155" i="14"/>
  <c r="RS155" i="14"/>
  <c r="RI155" i="14"/>
  <c r="RG155" i="14"/>
  <c r="QX155" i="14"/>
  <c r="QV155" i="14"/>
  <c r="QU155" i="14"/>
  <c r="QK155" i="14"/>
  <c r="QI155" i="14"/>
  <c r="PZ155" i="14"/>
  <c r="PX155" i="14"/>
  <c r="PW155" i="14"/>
  <c r="PM155" i="14"/>
  <c r="PK155" i="14"/>
  <c r="PB155" i="14"/>
  <c r="OZ155" i="14"/>
  <c r="OY155" i="14"/>
  <c r="OO155" i="14"/>
  <c r="OM155" i="14"/>
  <c r="OD155" i="14"/>
  <c r="OB155" i="14"/>
  <c r="OA155" i="14"/>
  <c r="NQ155" i="14"/>
  <c r="NO155" i="14"/>
  <c r="NF155" i="14"/>
  <c r="ND155" i="14"/>
  <c r="NC155" i="14"/>
  <c r="MS155" i="14"/>
  <c r="MQ155" i="14"/>
  <c r="MH155" i="14"/>
  <c r="MF155" i="14"/>
  <c r="ME155" i="14"/>
  <c r="LU155" i="14"/>
  <c r="LS155" i="14"/>
  <c r="LJ155" i="14"/>
  <c r="LH155" i="14"/>
  <c r="LG155" i="14"/>
  <c r="KW155" i="14"/>
  <c r="KU155" i="14"/>
  <c r="KL155" i="14"/>
  <c r="KJ155" i="14"/>
  <c r="KI155" i="14"/>
  <c r="JY155" i="14"/>
  <c r="JW155" i="14"/>
  <c r="JN155" i="14"/>
  <c r="JL155" i="14"/>
  <c r="JK155" i="14"/>
  <c r="JA155" i="14"/>
  <c r="IY155" i="14"/>
  <c r="IP155" i="14"/>
  <c r="IN155" i="14"/>
  <c r="IM155" i="14"/>
  <c r="IC155" i="14"/>
  <c r="IA155" i="14"/>
  <c r="HR155" i="14"/>
  <c r="HP155" i="14"/>
  <c r="HO155" i="14"/>
  <c r="HE155" i="14"/>
  <c r="HC155" i="14"/>
  <c r="GT155" i="14"/>
  <c r="GR155" i="14"/>
  <c r="GQ155" i="14"/>
  <c r="GG155" i="14"/>
  <c r="GE155" i="14"/>
  <c r="FV155" i="14"/>
  <c r="FT155" i="14"/>
  <c r="FS155" i="14"/>
  <c r="FI155" i="14"/>
  <c r="FG155" i="14"/>
  <c r="EX155" i="14"/>
  <c r="EV155" i="14"/>
  <c r="EU155" i="14"/>
  <c r="EK155" i="14"/>
  <c r="EI155" i="14"/>
  <c r="DZ155" i="14"/>
  <c r="DX155" i="14"/>
  <c r="DW155" i="14"/>
  <c r="DM155" i="14"/>
  <c r="DK155" i="14"/>
  <c r="DB155" i="14"/>
  <c r="CZ155" i="14"/>
  <c r="CY155" i="14"/>
  <c r="CO155" i="14"/>
  <c r="CM155" i="14"/>
  <c r="CD155" i="14"/>
  <c r="CB155" i="14"/>
  <c r="CA155" i="14"/>
  <c r="BQ155" i="14"/>
  <c r="BO155" i="14"/>
  <c r="BF155" i="14"/>
  <c r="BD155" i="14"/>
  <c r="BC155" i="14"/>
  <c r="AS155" i="14"/>
  <c r="AQ155" i="14"/>
  <c r="AH155" i="14"/>
  <c r="AF155" i="14"/>
  <c r="AE155" i="14"/>
  <c r="S155" i="14"/>
  <c r="J155" i="14"/>
  <c r="SR154" i="14"/>
  <c r="SQ154" i="14"/>
  <c r="SG154" i="14"/>
  <c r="SE154" i="14"/>
  <c r="RV154" i="14"/>
  <c r="RT154" i="14"/>
  <c r="RS154" i="14"/>
  <c r="RI154" i="14"/>
  <c r="RG154" i="14"/>
  <c r="QX154" i="14"/>
  <c r="QV154" i="14"/>
  <c r="QU154" i="14"/>
  <c r="QK154" i="14"/>
  <c r="QI154" i="14"/>
  <c r="PZ154" i="14"/>
  <c r="PX154" i="14"/>
  <c r="PW154" i="14"/>
  <c r="PM154" i="14"/>
  <c r="PK154" i="14"/>
  <c r="PB154" i="14"/>
  <c r="OZ154" i="14"/>
  <c r="OY154" i="14"/>
  <c r="OO154" i="14"/>
  <c r="OM154" i="14"/>
  <c r="OD154" i="14"/>
  <c r="OB154" i="14"/>
  <c r="OA154" i="14"/>
  <c r="NQ154" i="14"/>
  <c r="NO154" i="14"/>
  <c r="NF154" i="14"/>
  <c r="ND154" i="14"/>
  <c r="NC154" i="14"/>
  <c r="MS154" i="14"/>
  <c r="MQ154" i="14"/>
  <c r="MH154" i="14"/>
  <c r="MF154" i="14"/>
  <c r="ME154" i="14"/>
  <c r="LU154" i="14"/>
  <c r="LS154" i="14"/>
  <c r="LJ154" i="14"/>
  <c r="LH154" i="14"/>
  <c r="LG154" i="14"/>
  <c r="KW154" i="14"/>
  <c r="KU154" i="14"/>
  <c r="KL154" i="14"/>
  <c r="KJ154" i="14"/>
  <c r="KI154" i="14"/>
  <c r="JY154" i="14"/>
  <c r="JW154" i="14"/>
  <c r="JN154" i="14"/>
  <c r="JL154" i="14"/>
  <c r="JK154" i="14"/>
  <c r="JA154" i="14"/>
  <c r="IY154" i="14"/>
  <c r="IP154" i="14"/>
  <c r="IN154" i="14"/>
  <c r="IM154" i="14"/>
  <c r="IC154" i="14"/>
  <c r="IA154" i="14"/>
  <c r="HR154" i="14"/>
  <c r="HP154" i="14"/>
  <c r="HO154" i="14"/>
  <c r="HE154" i="14"/>
  <c r="HC154" i="14"/>
  <c r="GT154" i="14"/>
  <c r="GR154" i="14"/>
  <c r="GQ154" i="14"/>
  <c r="GG154" i="14"/>
  <c r="GE154" i="14"/>
  <c r="FV154" i="14"/>
  <c r="FT154" i="14"/>
  <c r="FS154" i="14"/>
  <c r="FI154" i="14"/>
  <c r="FG154" i="14"/>
  <c r="EX154" i="14"/>
  <c r="EV154" i="14"/>
  <c r="EU154" i="14"/>
  <c r="EK154" i="14"/>
  <c r="EI154" i="14"/>
  <c r="DZ154" i="14"/>
  <c r="DX154" i="14"/>
  <c r="DW154" i="14"/>
  <c r="DM154" i="14"/>
  <c r="DK154" i="14"/>
  <c r="DB154" i="14"/>
  <c r="CZ154" i="14"/>
  <c r="CY154" i="14"/>
  <c r="CO154" i="14"/>
  <c r="CM154" i="14"/>
  <c r="CD154" i="14"/>
  <c r="CB154" i="14"/>
  <c r="CA154" i="14"/>
  <c r="BQ154" i="14"/>
  <c r="BO154" i="14"/>
  <c r="BF154" i="14"/>
  <c r="BD154" i="14"/>
  <c r="BC154" i="14"/>
  <c r="AS154" i="14"/>
  <c r="AQ154" i="14"/>
  <c r="AH154" i="14"/>
  <c r="AF154" i="14"/>
  <c r="AE154" i="14"/>
  <c r="S154" i="14"/>
  <c r="J154" i="14"/>
  <c r="SR153" i="14"/>
  <c r="SQ153" i="14"/>
  <c r="SG153" i="14"/>
  <c r="SE153" i="14"/>
  <c r="RV153" i="14"/>
  <c r="RT153" i="14"/>
  <c r="RS153" i="14"/>
  <c r="RI153" i="14"/>
  <c r="RG153" i="14"/>
  <c r="QX153" i="14"/>
  <c r="QV153" i="14"/>
  <c r="QU153" i="14"/>
  <c r="QK153" i="14"/>
  <c r="QI153" i="14"/>
  <c r="PZ153" i="14"/>
  <c r="PX153" i="14"/>
  <c r="PW153" i="14"/>
  <c r="PM153" i="14"/>
  <c r="PK153" i="14"/>
  <c r="PB153" i="14"/>
  <c r="OZ153" i="14"/>
  <c r="OY153" i="14"/>
  <c r="OO153" i="14"/>
  <c r="OM153" i="14"/>
  <c r="OD153" i="14"/>
  <c r="OB153" i="14"/>
  <c r="OA153" i="14"/>
  <c r="NQ153" i="14"/>
  <c r="NO153" i="14"/>
  <c r="NF153" i="14"/>
  <c r="ND153" i="14"/>
  <c r="NC153" i="14"/>
  <c r="MS153" i="14"/>
  <c r="MQ153" i="14"/>
  <c r="MH153" i="14"/>
  <c r="MF153" i="14"/>
  <c r="ME153" i="14"/>
  <c r="LU153" i="14"/>
  <c r="LS153" i="14"/>
  <c r="LJ153" i="14"/>
  <c r="LH153" i="14"/>
  <c r="LG153" i="14"/>
  <c r="KW153" i="14"/>
  <c r="KU153" i="14"/>
  <c r="KL153" i="14"/>
  <c r="KJ153" i="14"/>
  <c r="KI153" i="14"/>
  <c r="JY153" i="14"/>
  <c r="JW153" i="14"/>
  <c r="JN153" i="14"/>
  <c r="JL153" i="14"/>
  <c r="JK153" i="14"/>
  <c r="JA153" i="14"/>
  <c r="IY153" i="14"/>
  <c r="IP153" i="14"/>
  <c r="IN153" i="14"/>
  <c r="IM153" i="14"/>
  <c r="IC153" i="14"/>
  <c r="IA153" i="14"/>
  <c r="HR153" i="14"/>
  <c r="HP153" i="14"/>
  <c r="HO153" i="14"/>
  <c r="HE153" i="14"/>
  <c r="HC153" i="14"/>
  <c r="GT153" i="14"/>
  <c r="GR153" i="14"/>
  <c r="GQ153" i="14"/>
  <c r="GG153" i="14"/>
  <c r="GE153" i="14"/>
  <c r="FV153" i="14"/>
  <c r="FT153" i="14"/>
  <c r="FS153" i="14"/>
  <c r="FI153" i="14"/>
  <c r="FG153" i="14"/>
  <c r="EX153" i="14"/>
  <c r="EV153" i="14"/>
  <c r="EU153" i="14"/>
  <c r="EK153" i="14"/>
  <c r="EI153" i="14"/>
  <c r="DZ153" i="14"/>
  <c r="DX153" i="14"/>
  <c r="DW153" i="14"/>
  <c r="DM153" i="14"/>
  <c r="DK153" i="14"/>
  <c r="DB153" i="14"/>
  <c r="CZ153" i="14"/>
  <c r="CY153" i="14"/>
  <c r="CO153" i="14"/>
  <c r="CM153" i="14"/>
  <c r="CD153" i="14"/>
  <c r="CB153" i="14"/>
  <c r="CA153" i="14"/>
  <c r="BQ153" i="14"/>
  <c r="BO153" i="14"/>
  <c r="BF153" i="14"/>
  <c r="BD153" i="14"/>
  <c r="BC153" i="14"/>
  <c r="AS153" i="14"/>
  <c r="AQ153" i="14"/>
  <c r="AH153" i="14"/>
  <c r="AF153" i="14"/>
  <c r="AE153" i="14"/>
  <c r="S153" i="14"/>
  <c r="J153" i="14"/>
  <c r="SR152" i="14"/>
  <c r="SQ152" i="14"/>
  <c r="SG152" i="14"/>
  <c r="SE152" i="14"/>
  <c r="RV152" i="14"/>
  <c r="RT152" i="14"/>
  <c r="RS152" i="14"/>
  <c r="RI152" i="14"/>
  <c r="RG152" i="14"/>
  <c r="QX152" i="14"/>
  <c r="QV152" i="14"/>
  <c r="QU152" i="14"/>
  <c r="QK152" i="14"/>
  <c r="QI152" i="14"/>
  <c r="PZ152" i="14"/>
  <c r="PX152" i="14"/>
  <c r="PW152" i="14"/>
  <c r="PM152" i="14"/>
  <c r="PK152" i="14"/>
  <c r="PB152" i="14"/>
  <c r="OZ152" i="14"/>
  <c r="OY152" i="14"/>
  <c r="OO152" i="14"/>
  <c r="OM152" i="14"/>
  <c r="OD152" i="14"/>
  <c r="OB152" i="14"/>
  <c r="OA152" i="14"/>
  <c r="NQ152" i="14"/>
  <c r="NO152" i="14"/>
  <c r="NF152" i="14"/>
  <c r="ND152" i="14"/>
  <c r="NC152" i="14"/>
  <c r="MS152" i="14"/>
  <c r="MQ152" i="14"/>
  <c r="MH152" i="14"/>
  <c r="MF152" i="14"/>
  <c r="ME152" i="14"/>
  <c r="LU152" i="14"/>
  <c r="LS152" i="14"/>
  <c r="LJ152" i="14"/>
  <c r="LH152" i="14"/>
  <c r="LG152" i="14"/>
  <c r="KW152" i="14"/>
  <c r="KU152" i="14"/>
  <c r="KL152" i="14"/>
  <c r="KJ152" i="14"/>
  <c r="KI152" i="14"/>
  <c r="JY152" i="14"/>
  <c r="JW152" i="14"/>
  <c r="JN152" i="14"/>
  <c r="JL152" i="14"/>
  <c r="JK152" i="14"/>
  <c r="JA152" i="14"/>
  <c r="IY152" i="14"/>
  <c r="IP152" i="14"/>
  <c r="IN152" i="14"/>
  <c r="IM152" i="14"/>
  <c r="IC152" i="14"/>
  <c r="IA152" i="14"/>
  <c r="HR152" i="14"/>
  <c r="HP152" i="14"/>
  <c r="HO152" i="14"/>
  <c r="HE152" i="14"/>
  <c r="HC152" i="14"/>
  <c r="GT152" i="14"/>
  <c r="GR152" i="14"/>
  <c r="GQ152" i="14"/>
  <c r="GG152" i="14"/>
  <c r="GE152" i="14"/>
  <c r="FV152" i="14"/>
  <c r="FT152" i="14"/>
  <c r="FS152" i="14"/>
  <c r="FI152" i="14"/>
  <c r="FG152" i="14"/>
  <c r="EX152" i="14"/>
  <c r="EV152" i="14"/>
  <c r="EU152" i="14"/>
  <c r="EK152" i="14"/>
  <c r="EI152" i="14"/>
  <c r="DZ152" i="14"/>
  <c r="DX152" i="14"/>
  <c r="DW152" i="14"/>
  <c r="DM152" i="14"/>
  <c r="DK152" i="14"/>
  <c r="DB152" i="14"/>
  <c r="CZ152" i="14"/>
  <c r="CY152" i="14"/>
  <c r="CO152" i="14"/>
  <c r="CM152" i="14"/>
  <c r="CD152" i="14"/>
  <c r="CB152" i="14"/>
  <c r="CA152" i="14"/>
  <c r="BQ152" i="14"/>
  <c r="BO152" i="14"/>
  <c r="BF152" i="14"/>
  <c r="BD152" i="14"/>
  <c r="BC152" i="14"/>
  <c r="AS152" i="14"/>
  <c r="AQ152" i="14"/>
  <c r="AH152" i="14"/>
  <c r="AF152" i="14"/>
  <c r="AE152" i="14"/>
  <c r="S152" i="14"/>
  <c r="J152" i="14"/>
  <c r="SR151" i="14"/>
  <c r="SQ151" i="14"/>
  <c r="SG151" i="14"/>
  <c r="SE151" i="14"/>
  <c r="RV151" i="14"/>
  <c r="RT151" i="14"/>
  <c r="RS151" i="14"/>
  <c r="RI151" i="14"/>
  <c r="RG151" i="14"/>
  <c r="QX151" i="14"/>
  <c r="QV151" i="14"/>
  <c r="QU151" i="14"/>
  <c r="QK151" i="14"/>
  <c r="QI151" i="14"/>
  <c r="PZ151" i="14"/>
  <c r="PX151" i="14"/>
  <c r="PW151" i="14"/>
  <c r="PM151" i="14"/>
  <c r="PK151" i="14"/>
  <c r="PB151" i="14"/>
  <c r="OZ151" i="14"/>
  <c r="OY151" i="14"/>
  <c r="OO151" i="14"/>
  <c r="OM151" i="14"/>
  <c r="OD151" i="14"/>
  <c r="OB151" i="14"/>
  <c r="OA151" i="14"/>
  <c r="NQ151" i="14"/>
  <c r="NO151" i="14"/>
  <c r="NF151" i="14"/>
  <c r="ND151" i="14"/>
  <c r="NC151" i="14"/>
  <c r="MS151" i="14"/>
  <c r="MQ151" i="14"/>
  <c r="MH151" i="14"/>
  <c r="MF151" i="14"/>
  <c r="ME151" i="14"/>
  <c r="LU151" i="14"/>
  <c r="LS151" i="14"/>
  <c r="LJ151" i="14"/>
  <c r="LH151" i="14"/>
  <c r="LG151" i="14"/>
  <c r="KW151" i="14"/>
  <c r="KU151" i="14"/>
  <c r="KL151" i="14"/>
  <c r="KJ151" i="14"/>
  <c r="KI151" i="14"/>
  <c r="JY151" i="14"/>
  <c r="JW151" i="14"/>
  <c r="JN151" i="14"/>
  <c r="JL151" i="14"/>
  <c r="JK151" i="14"/>
  <c r="JA151" i="14"/>
  <c r="IY151" i="14"/>
  <c r="IP151" i="14"/>
  <c r="IN151" i="14"/>
  <c r="IM151" i="14"/>
  <c r="IC151" i="14"/>
  <c r="IA151" i="14"/>
  <c r="HR151" i="14"/>
  <c r="HP151" i="14"/>
  <c r="HO151" i="14"/>
  <c r="HE151" i="14"/>
  <c r="HC151" i="14"/>
  <c r="GT151" i="14"/>
  <c r="GR151" i="14"/>
  <c r="GQ151" i="14"/>
  <c r="GG151" i="14"/>
  <c r="GE151" i="14"/>
  <c r="FV151" i="14"/>
  <c r="FT151" i="14"/>
  <c r="FS151" i="14"/>
  <c r="FI151" i="14"/>
  <c r="FG151" i="14"/>
  <c r="EX151" i="14"/>
  <c r="EV151" i="14"/>
  <c r="EU151" i="14"/>
  <c r="EK151" i="14"/>
  <c r="EI151" i="14"/>
  <c r="DZ151" i="14"/>
  <c r="DX151" i="14"/>
  <c r="DW151" i="14"/>
  <c r="DM151" i="14"/>
  <c r="DK151" i="14"/>
  <c r="DB151" i="14"/>
  <c r="CZ151" i="14"/>
  <c r="CY151" i="14"/>
  <c r="CO151" i="14"/>
  <c r="CM151" i="14"/>
  <c r="CD151" i="14"/>
  <c r="CB151" i="14"/>
  <c r="CA151" i="14"/>
  <c r="BQ151" i="14"/>
  <c r="BO151" i="14"/>
  <c r="BF151" i="14"/>
  <c r="BD151" i="14"/>
  <c r="BC151" i="14"/>
  <c r="AS151" i="14"/>
  <c r="AQ151" i="14"/>
  <c r="AH151" i="14"/>
  <c r="AF151" i="14"/>
  <c r="AE151" i="14"/>
  <c r="S151" i="14"/>
  <c r="J151" i="14"/>
  <c r="SR150" i="14"/>
  <c r="SQ150" i="14"/>
  <c r="SG150" i="14"/>
  <c r="SE150" i="14"/>
  <c r="RV150" i="14"/>
  <c r="RT150" i="14"/>
  <c r="RS150" i="14"/>
  <c r="RI150" i="14"/>
  <c r="RG150" i="14"/>
  <c r="QX150" i="14"/>
  <c r="QV150" i="14"/>
  <c r="QU150" i="14"/>
  <c r="QK150" i="14"/>
  <c r="QI150" i="14"/>
  <c r="PZ150" i="14"/>
  <c r="PX150" i="14"/>
  <c r="PW150" i="14"/>
  <c r="PM150" i="14"/>
  <c r="PK150" i="14"/>
  <c r="PB150" i="14"/>
  <c r="OZ150" i="14"/>
  <c r="OY150" i="14"/>
  <c r="OO150" i="14"/>
  <c r="OM150" i="14"/>
  <c r="OD150" i="14"/>
  <c r="OB150" i="14"/>
  <c r="OA150" i="14"/>
  <c r="NQ150" i="14"/>
  <c r="NO150" i="14"/>
  <c r="NF150" i="14"/>
  <c r="ND150" i="14"/>
  <c r="NC150" i="14"/>
  <c r="MS150" i="14"/>
  <c r="MQ150" i="14"/>
  <c r="MH150" i="14"/>
  <c r="MF150" i="14"/>
  <c r="ME150" i="14"/>
  <c r="LU150" i="14"/>
  <c r="LS150" i="14"/>
  <c r="LJ150" i="14"/>
  <c r="LH150" i="14"/>
  <c r="LG150" i="14"/>
  <c r="KW150" i="14"/>
  <c r="KU150" i="14"/>
  <c r="KL150" i="14"/>
  <c r="KJ150" i="14"/>
  <c r="KI150" i="14"/>
  <c r="JY150" i="14"/>
  <c r="JW150" i="14"/>
  <c r="JN150" i="14"/>
  <c r="JL150" i="14"/>
  <c r="JK150" i="14"/>
  <c r="JA150" i="14"/>
  <c r="IY150" i="14"/>
  <c r="IP150" i="14"/>
  <c r="IN150" i="14"/>
  <c r="IM150" i="14"/>
  <c r="IC150" i="14"/>
  <c r="IA150" i="14"/>
  <c r="HR150" i="14"/>
  <c r="HP150" i="14"/>
  <c r="HO150" i="14"/>
  <c r="HE150" i="14"/>
  <c r="HC150" i="14"/>
  <c r="GT150" i="14"/>
  <c r="GR150" i="14"/>
  <c r="GQ150" i="14"/>
  <c r="GG150" i="14"/>
  <c r="GE150" i="14"/>
  <c r="FV150" i="14"/>
  <c r="FT150" i="14"/>
  <c r="FS150" i="14"/>
  <c r="FI150" i="14"/>
  <c r="FG150" i="14"/>
  <c r="EX150" i="14"/>
  <c r="EV150" i="14"/>
  <c r="EU150" i="14"/>
  <c r="EK150" i="14"/>
  <c r="EI150" i="14"/>
  <c r="DZ150" i="14"/>
  <c r="DX150" i="14"/>
  <c r="DW150" i="14"/>
  <c r="DM150" i="14"/>
  <c r="DK150" i="14"/>
  <c r="DB150" i="14"/>
  <c r="CZ150" i="14"/>
  <c r="CY150" i="14"/>
  <c r="CO150" i="14"/>
  <c r="CM150" i="14"/>
  <c r="CD150" i="14"/>
  <c r="CB150" i="14"/>
  <c r="CA150" i="14"/>
  <c r="BQ150" i="14"/>
  <c r="BO150" i="14"/>
  <c r="BF150" i="14"/>
  <c r="BD150" i="14"/>
  <c r="BC150" i="14"/>
  <c r="AS150" i="14"/>
  <c r="AQ150" i="14"/>
  <c r="AH150" i="14"/>
  <c r="AF150" i="14"/>
  <c r="AE150" i="14"/>
  <c r="S150" i="14"/>
  <c r="J150" i="14"/>
  <c r="SR149" i="14"/>
  <c r="SQ149" i="14"/>
  <c r="SG149" i="14"/>
  <c r="SE149" i="14"/>
  <c r="RV149" i="14"/>
  <c r="RT149" i="14"/>
  <c r="RS149" i="14"/>
  <c r="RI149" i="14"/>
  <c r="RG149" i="14"/>
  <c r="QX149" i="14"/>
  <c r="QV149" i="14"/>
  <c r="QU149" i="14"/>
  <c r="QK149" i="14"/>
  <c r="QI149" i="14"/>
  <c r="PZ149" i="14"/>
  <c r="PX149" i="14"/>
  <c r="PW149" i="14"/>
  <c r="PM149" i="14"/>
  <c r="PK149" i="14"/>
  <c r="PB149" i="14"/>
  <c r="OZ149" i="14"/>
  <c r="OY149" i="14"/>
  <c r="OO149" i="14"/>
  <c r="OM149" i="14"/>
  <c r="OD149" i="14"/>
  <c r="OB149" i="14"/>
  <c r="OA149" i="14"/>
  <c r="NQ149" i="14"/>
  <c r="NO149" i="14"/>
  <c r="NF149" i="14"/>
  <c r="ND149" i="14"/>
  <c r="NC149" i="14"/>
  <c r="MS149" i="14"/>
  <c r="MQ149" i="14"/>
  <c r="MH149" i="14"/>
  <c r="MF149" i="14"/>
  <c r="ME149" i="14"/>
  <c r="LU149" i="14"/>
  <c r="LS149" i="14"/>
  <c r="LJ149" i="14"/>
  <c r="LH149" i="14"/>
  <c r="LG149" i="14"/>
  <c r="KW149" i="14"/>
  <c r="KU149" i="14"/>
  <c r="KL149" i="14"/>
  <c r="KJ149" i="14"/>
  <c r="KI149" i="14"/>
  <c r="JY149" i="14"/>
  <c r="JW149" i="14"/>
  <c r="JN149" i="14"/>
  <c r="JL149" i="14"/>
  <c r="JK149" i="14"/>
  <c r="JA149" i="14"/>
  <c r="IY149" i="14"/>
  <c r="IP149" i="14"/>
  <c r="IN149" i="14"/>
  <c r="IM149" i="14"/>
  <c r="IC149" i="14"/>
  <c r="IA149" i="14"/>
  <c r="HR149" i="14"/>
  <c r="HP149" i="14"/>
  <c r="HO149" i="14"/>
  <c r="HE149" i="14"/>
  <c r="HC149" i="14"/>
  <c r="GT149" i="14"/>
  <c r="GR149" i="14"/>
  <c r="GQ149" i="14"/>
  <c r="GG149" i="14"/>
  <c r="GE149" i="14"/>
  <c r="FV149" i="14"/>
  <c r="FT149" i="14"/>
  <c r="FS149" i="14"/>
  <c r="FI149" i="14"/>
  <c r="FG149" i="14"/>
  <c r="EX149" i="14"/>
  <c r="EV149" i="14"/>
  <c r="EU149" i="14"/>
  <c r="EK149" i="14"/>
  <c r="EI149" i="14"/>
  <c r="DZ149" i="14"/>
  <c r="DX149" i="14"/>
  <c r="DW149" i="14"/>
  <c r="DM149" i="14"/>
  <c r="DK149" i="14"/>
  <c r="DB149" i="14"/>
  <c r="CZ149" i="14"/>
  <c r="CY149" i="14"/>
  <c r="CO149" i="14"/>
  <c r="CM149" i="14"/>
  <c r="CD149" i="14"/>
  <c r="CB149" i="14"/>
  <c r="CA149" i="14"/>
  <c r="BQ149" i="14"/>
  <c r="BO149" i="14"/>
  <c r="BF149" i="14"/>
  <c r="BD149" i="14"/>
  <c r="BC149" i="14"/>
  <c r="AS149" i="14"/>
  <c r="AQ149" i="14"/>
  <c r="AH149" i="14"/>
  <c r="AF149" i="14"/>
  <c r="AE149" i="14"/>
  <c r="S149" i="14"/>
  <c r="J149" i="14"/>
  <c r="SR148" i="14"/>
  <c r="SQ148" i="14"/>
  <c r="SG148" i="14"/>
  <c r="SE148" i="14"/>
  <c r="RV148" i="14"/>
  <c r="RT148" i="14"/>
  <c r="RS148" i="14"/>
  <c r="RI148" i="14"/>
  <c r="RG148" i="14"/>
  <c r="QX148" i="14"/>
  <c r="QV148" i="14"/>
  <c r="QU148" i="14"/>
  <c r="QK148" i="14"/>
  <c r="QI148" i="14"/>
  <c r="PZ148" i="14"/>
  <c r="PX148" i="14"/>
  <c r="PW148" i="14"/>
  <c r="PM148" i="14"/>
  <c r="PK148" i="14"/>
  <c r="PB148" i="14"/>
  <c r="OZ148" i="14"/>
  <c r="OY148" i="14"/>
  <c r="OO148" i="14"/>
  <c r="OM148" i="14"/>
  <c r="OD148" i="14"/>
  <c r="OB148" i="14"/>
  <c r="OA148" i="14"/>
  <c r="NQ148" i="14"/>
  <c r="NO148" i="14"/>
  <c r="NF148" i="14"/>
  <c r="ND148" i="14"/>
  <c r="NC148" i="14"/>
  <c r="MS148" i="14"/>
  <c r="MQ148" i="14"/>
  <c r="MH148" i="14"/>
  <c r="MF148" i="14"/>
  <c r="ME148" i="14"/>
  <c r="LU148" i="14"/>
  <c r="LS148" i="14"/>
  <c r="LJ148" i="14"/>
  <c r="LH148" i="14"/>
  <c r="LG148" i="14"/>
  <c r="KW148" i="14"/>
  <c r="KU148" i="14"/>
  <c r="KL148" i="14"/>
  <c r="KJ148" i="14"/>
  <c r="KI148" i="14"/>
  <c r="JY148" i="14"/>
  <c r="JW148" i="14"/>
  <c r="JN148" i="14"/>
  <c r="JL148" i="14"/>
  <c r="JK148" i="14"/>
  <c r="JA148" i="14"/>
  <c r="IY148" i="14"/>
  <c r="IP148" i="14"/>
  <c r="IN148" i="14"/>
  <c r="IM148" i="14"/>
  <c r="IC148" i="14"/>
  <c r="IA148" i="14"/>
  <c r="HR148" i="14"/>
  <c r="HP148" i="14"/>
  <c r="HO148" i="14"/>
  <c r="HE148" i="14"/>
  <c r="HC148" i="14"/>
  <c r="GT148" i="14"/>
  <c r="GR148" i="14"/>
  <c r="GQ148" i="14"/>
  <c r="GG148" i="14"/>
  <c r="GE148" i="14"/>
  <c r="FV148" i="14"/>
  <c r="FT148" i="14"/>
  <c r="FS148" i="14"/>
  <c r="FI148" i="14"/>
  <c r="FG148" i="14"/>
  <c r="EX148" i="14"/>
  <c r="EV148" i="14"/>
  <c r="EU148" i="14"/>
  <c r="EK148" i="14"/>
  <c r="EI148" i="14"/>
  <c r="DZ148" i="14"/>
  <c r="DX148" i="14"/>
  <c r="DW148" i="14"/>
  <c r="DM148" i="14"/>
  <c r="DK148" i="14"/>
  <c r="DB148" i="14"/>
  <c r="CZ148" i="14"/>
  <c r="CY148" i="14"/>
  <c r="CO148" i="14"/>
  <c r="CM148" i="14"/>
  <c r="CD148" i="14"/>
  <c r="CB148" i="14"/>
  <c r="CA148" i="14"/>
  <c r="BQ148" i="14"/>
  <c r="BO148" i="14"/>
  <c r="BF148" i="14"/>
  <c r="BD148" i="14"/>
  <c r="BC148" i="14"/>
  <c r="AS148" i="14"/>
  <c r="AQ148" i="14"/>
  <c r="AH148" i="14"/>
  <c r="AF148" i="14"/>
  <c r="AE148" i="14"/>
  <c r="S148" i="14"/>
  <c r="J148" i="14"/>
  <c r="SR147" i="14"/>
  <c r="SQ147" i="14"/>
  <c r="SG147" i="14"/>
  <c r="SE147" i="14"/>
  <c r="RV147" i="14"/>
  <c r="RT147" i="14"/>
  <c r="RS147" i="14"/>
  <c r="RI147" i="14"/>
  <c r="RG147" i="14"/>
  <c r="QX147" i="14"/>
  <c r="QV147" i="14"/>
  <c r="QU147" i="14"/>
  <c r="QK147" i="14"/>
  <c r="QI147" i="14"/>
  <c r="PZ147" i="14"/>
  <c r="PX147" i="14"/>
  <c r="PW147" i="14"/>
  <c r="PM147" i="14"/>
  <c r="PK147" i="14"/>
  <c r="PB147" i="14"/>
  <c r="OZ147" i="14"/>
  <c r="OY147" i="14"/>
  <c r="OO147" i="14"/>
  <c r="OM147" i="14"/>
  <c r="OD147" i="14"/>
  <c r="OB147" i="14"/>
  <c r="OA147" i="14"/>
  <c r="NQ147" i="14"/>
  <c r="NO147" i="14"/>
  <c r="NF147" i="14"/>
  <c r="ND147" i="14"/>
  <c r="NC147" i="14"/>
  <c r="MS147" i="14"/>
  <c r="MQ147" i="14"/>
  <c r="MH147" i="14"/>
  <c r="MF147" i="14"/>
  <c r="ME147" i="14"/>
  <c r="LU147" i="14"/>
  <c r="LS147" i="14"/>
  <c r="LJ147" i="14"/>
  <c r="LH147" i="14"/>
  <c r="LG147" i="14"/>
  <c r="KW147" i="14"/>
  <c r="KU147" i="14"/>
  <c r="KL147" i="14"/>
  <c r="KJ147" i="14"/>
  <c r="KI147" i="14"/>
  <c r="JY147" i="14"/>
  <c r="JW147" i="14"/>
  <c r="JN147" i="14"/>
  <c r="JL147" i="14"/>
  <c r="JK147" i="14"/>
  <c r="JA147" i="14"/>
  <c r="IY147" i="14"/>
  <c r="IP147" i="14"/>
  <c r="IN147" i="14"/>
  <c r="IM147" i="14"/>
  <c r="IC147" i="14"/>
  <c r="IA147" i="14"/>
  <c r="HR147" i="14"/>
  <c r="HP147" i="14"/>
  <c r="HO147" i="14"/>
  <c r="HE147" i="14"/>
  <c r="HC147" i="14"/>
  <c r="GT147" i="14"/>
  <c r="GR147" i="14"/>
  <c r="GQ147" i="14"/>
  <c r="GG147" i="14"/>
  <c r="GE147" i="14"/>
  <c r="FV147" i="14"/>
  <c r="FT147" i="14"/>
  <c r="FS147" i="14"/>
  <c r="FI147" i="14"/>
  <c r="FG147" i="14"/>
  <c r="EX147" i="14"/>
  <c r="EV147" i="14"/>
  <c r="EU147" i="14"/>
  <c r="EK147" i="14"/>
  <c r="EI147" i="14"/>
  <c r="DZ147" i="14"/>
  <c r="DX147" i="14"/>
  <c r="DW147" i="14"/>
  <c r="DM147" i="14"/>
  <c r="DK147" i="14"/>
  <c r="DB147" i="14"/>
  <c r="CZ147" i="14"/>
  <c r="CY147" i="14"/>
  <c r="CO147" i="14"/>
  <c r="CM147" i="14"/>
  <c r="CD147" i="14"/>
  <c r="CB147" i="14"/>
  <c r="CA147" i="14"/>
  <c r="BQ147" i="14"/>
  <c r="BO147" i="14"/>
  <c r="BF147" i="14"/>
  <c r="BD147" i="14"/>
  <c r="BC147" i="14"/>
  <c r="AS147" i="14"/>
  <c r="AQ147" i="14"/>
  <c r="AH147" i="14"/>
  <c r="AF147" i="14"/>
  <c r="AE147" i="14"/>
  <c r="S147" i="14"/>
  <c r="J147" i="14"/>
  <c r="SR146" i="14"/>
  <c r="SQ146" i="14"/>
  <c r="SG146" i="14"/>
  <c r="SE146" i="14"/>
  <c r="RV146" i="14"/>
  <c r="RT146" i="14"/>
  <c r="RS146" i="14"/>
  <c r="RI146" i="14"/>
  <c r="RG146" i="14"/>
  <c r="QX146" i="14"/>
  <c r="QV146" i="14"/>
  <c r="QU146" i="14"/>
  <c r="QK146" i="14"/>
  <c r="QI146" i="14"/>
  <c r="PZ146" i="14"/>
  <c r="PX146" i="14"/>
  <c r="PW146" i="14"/>
  <c r="PM146" i="14"/>
  <c r="PK146" i="14"/>
  <c r="PB146" i="14"/>
  <c r="OZ146" i="14"/>
  <c r="OY146" i="14"/>
  <c r="OO146" i="14"/>
  <c r="OM146" i="14"/>
  <c r="OD146" i="14"/>
  <c r="OB146" i="14"/>
  <c r="OA146" i="14"/>
  <c r="NQ146" i="14"/>
  <c r="NO146" i="14"/>
  <c r="NF146" i="14"/>
  <c r="ND146" i="14"/>
  <c r="NC146" i="14"/>
  <c r="MS146" i="14"/>
  <c r="MQ146" i="14"/>
  <c r="MH146" i="14"/>
  <c r="MF146" i="14"/>
  <c r="ME146" i="14"/>
  <c r="LU146" i="14"/>
  <c r="LS146" i="14"/>
  <c r="LJ146" i="14"/>
  <c r="LH146" i="14"/>
  <c r="LG146" i="14"/>
  <c r="KW146" i="14"/>
  <c r="KU146" i="14"/>
  <c r="KL146" i="14"/>
  <c r="KJ146" i="14"/>
  <c r="KI146" i="14"/>
  <c r="JY146" i="14"/>
  <c r="JW146" i="14"/>
  <c r="JN146" i="14"/>
  <c r="JL146" i="14"/>
  <c r="JK146" i="14"/>
  <c r="JA146" i="14"/>
  <c r="IY146" i="14"/>
  <c r="IP146" i="14"/>
  <c r="IN146" i="14"/>
  <c r="IM146" i="14"/>
  <c r="IC146" i="14"/>
  <c r="IA146" i="14"/>
  <c r="HR146" i="14"/>
  <c r="HP146" i="14"/>
  <c r="HO146" i="14"/>
  <c r="HE146" i="14"/>
  <c r="HC146" i="14"/>
  <c r="GT146" i="14"/>
  <c r="GR146" i="14"/>
  <c r="GQ146" i="14"/>
  <c r="GG146" i="14"/>
  <c r="GE146" i="14"/>
  <c r="FV146" i="14"/>
  <c r="FT146" i="14"/>
  <c r="FS146" i="14"/>
  <c r="FI146" i="14"/>
  <c r="FG146" i="14"/>
  <c r="EX146" i="14"/>
  <c r="EV146" i="14"/>
  <c r="EU146" i="14"/>
  <c r="EK146" i="14"/>
  <c r="EI146" i="14"/>
  <c r="DZ146" i="14"/>
  <c r="DX146" i="14"/>
  <c r="DW146" i="14"/>
  <c r="DM146" i="14"/>
  <c r="DK146" i="14"/>
  <c r="DB146" i="14"/>
  <c r="CZ146" i="14"/>
  <c r="CY146" i="14"/>
  <c r="CO146" i="14"/>
  <c r="CM146" i="14"/>
  <c r="CD146" i="14"/>
  <c r="CB146" i="14"/>
  <c r="CA146" i="14"/>
  <c r="BQ146" i="14"/>
  <c r="BO146" i="14"/>
  <c r="BF146" i="14"/>
  <c r="BD146" i="14"/>
  <c r="BC146" i="14"/>
  <c r="AS146" i="14"/>
  <c r="AQ146" i="14"/>
  <c r="AH146" i="14"/>
  <c r="AF146" i="14"/>
  <c r="AE146" i="14"/>
  <c r="S146" i="14"/>
  <c r="J146" i="14"/>
  <c r="SR145" i="14"/>
  <c r="SQ145" i="14"/>
  <c r="SG145" i="14"/>
  <c r="SE145" i="14"/>
  <c r="RV145" i="14"/>
  <c r="RT145" i="14"/>
  <c r="RS145" i="14"/>
  <c r="RI145" i="14"/>
  <c r="RG145" i="14"/>
  <c r="QX145" i="14"/>
  <c r="QV145" i="14"/>
  <c r="QU145" i="14"/>
  <c r="QK145" i="14"/>
  <c r="QI145" i="14"/>
  <c r="PZ145" i="14"/>
  <c r="PX145" i="14"/>
  <c r="PW145" i="14"/>
  <c r="PM145" i="14"/>
  <c r="PK145" i="14"/>
  <c r="PB145" i="14"/>
  <c r="OZ145" i="14"/>
  <c r="OY145" i="14"/>
  <c r="OO145" i="14"/>
  <c r="OM145" i="14"/>
  <c r="OD145" i="14"/>
  <c r="OB145" i="14"/>
  <c r="OA145" i="14"/>
  <c r="NQ145" i="14"/>
  <c r="NO145" i="14"/>
  <c r="NF145" i="14"/>
  <c r="ND145" i="14"/>
  <c r="NC145" i="14"/>
  <c r="MS145" i="14"/>
  <c r="MQ145" i="14"/>
  <c r="MH145" i="14"/>
  <c r="MF145" i="14"/>
  <c r="ME145" i="14"/>
  <c r="LU145" i="14"/>
  <c r="LS145" i="14"/>
  <c r="LJ145" i="14"/>
  <c r="LH145" i="14"/>
  <c r="LG145" i="14"/>
  <c r="KW145" i="14"/>
  <c r="KU145" i="14"/>
  <c r="KL145" i="14"/>
  <c r="KJ145" i="14"/>
  <c r="KI145" i="14"/>
  <c r="JY145" i="14"/>
  <c r="JW145" i="14"/>
  <c r="JN145" i="14"/>
  <c r="JL145" i="14"/>
  <c r="JK145" i="14"/>
  <c r="JA145" i="14"/>
  <c r="IY145" i="14"/>
  <c r="IP145" i="14"/>
  <c r="IN145" i="14"/>
  <c r="IM145" i="14"/>
  <c r="IC145" i="14"/>
  <c r="IA145" i="14"/>
  <c r="HR145" i="14"/>
  <c r="HP145" i="14"/>
  <c r="HO145" i="14"/>
  <c r="HE145" i="14"/>
  <c r="HC145" i="14"/>
  <c r="GT145" i="14"/>
  <c r="GR145" i="14"/>
  <c r="GQ145" i="14"/>
  <c r="GG145" i="14"/>
  <c r="GE145" i="14"/>
  <c r="FV145" i="14"/>
  <c r="FT145" i="14"/>
  <c r="FS145" i="14"/>
  <c r="FI145" i="14"/>
  <c r="FG145" i="14"/>
  <c r="EX145" i="14"/>
  <c r="EV145" i="14"/>
  <c r="EU145" i="14"/>
  <c r="EK145" i="14"/>
  <c r="EI145" i="14"/>
  <c r="DZ145" i="14"/>
  <c r="DX145" i="14"/>
  <c r="DW145" i="14"/>
  <c r="DM145" i="14"/>
  <c r="DK145" i="14"/>
  <c r="DB145" i="14"/>
  <c r="CZ145" i="14"/>
  <c r="CY145" i="14"/>
  <c r="CO145" i="14"/>
  <c r="CM145" i="14"/>
  <c r="CD145" i="14"/>
  <c r="CB145" i="14"/>
  <c r="CA145" i="14"/>
  <c r="BQ145" i="14"/>
  <c r="BO145" i="14"/>
  <c r="BF145" i="14"/>
  <c r="BD145" i="14"/>
  <c r="BC145" i="14"/>
  <c r="AS145" i="14"/>
  <c r="AQ145" i="14"/>
  <c r="AH145" i="14"/>
  <c r="AF145" i="14"/>
  <c r="AE145" i="14"/>
  <c r="S145" i="14"/>
  <c r="J145" i="14"/>
  <c r="SR144" i="14"/>
  <c r="SQ144" i="14"/>
  <c r="SG144" i="14"/>
  <c r="SE144" i="14"/>
  <c r="RV144" i="14"/>
  <c r="RT144" i="14"/>
  <c r="RS144" i="14"/>
  <c r="RI144" i="14"/>
  <c r="RG144" i="14"/>
  <c r="QX144" i="14"/>
  <c r="QV144" i="14"/>
  <c r="QU144" i="14"/>
  <c r="QK144" i="14"/>
  <c r="QI144" i="14"/>
  <c r="PZ144" i="14"/>
  <c r="PX144" i="14"/>
  <c r="PW144" i="14"/>
  <c r="PM144" i="14"/>
  <c r="PK144" i="14"/>
  <c r="PB144" i="14"/>
  <c r="OZ144" i="14"/>
  <c r="OY144" i="14"/>
  <c r="OO144" i="14"/>
  <c r="OM144" i="14"/>
  <c r="OD144" i="14"/>
  <c r="OB144" i="14"/>
  <c r="OA144" i="14"/>
  <c r="NQ144" i="14"/>
  <c r="NO144" i="14"/>
  <c r="NF144" i="14"/>
  <c r="ND144" i="14"/>
  <c r="NC144" i="14"/>
  <c r="MS144" i="14"/>
  <c r="MQ144" i="14"/>
  <c r="MH144" i="14"/>
  <c r="MF144" i="14"/>
  <c r="ME144" i="14"/>
  <c r="LU144" i="14"/>
  <c r="LS144" i="14"/>
  <c r="LJ144" i="14"/>
  <c r="LH144" i="14"/>
  <c r="LG144" i="14"/>
  <c r="KW144" i="14"/>
  <c r="KU144" i="14"/>
  <c r="KL144" i="14"/>
  <c r="KJ144" i="14"/>
  <c r="KI144" i="14"/>
  <c r="JY144" i="14"/>
  <c r="JW144" i="14"/>
  <c r="JN144" i="14"/>
  <c r="JL144" i="14"/>
  <c r="JK144" i="14"/>
  <c r="JA144" i="14"/>
  <c r="IY144" i="14"/>
  <c r="IP144" i="14"/>
  <c r="IN144" i="14"/>
  <c r="IM144" i="14"/>
  <c r="IC144" i="14"/>
  <c r="IA144" i="14"/>
  <c r="HR144" i="14"/>
  <c r="HP144" i="14"/>
  <c r="HO144" i="14"/>
  <c r="HE144" i="14"/>
  <c r="HC144" i="14"/>
  <c r="GT144" i="14"/>
  <c r="GR144" i="14"/>
  <c r="GQ144" i="14"/>
  <c r="GG144" i="14"/>
  <c r="GE144" i="14"/>
  <c r="FV144" i="14"/>
  <c r="FT144" i="14"/>
  <c r="FS144" i="14"/>
  <c r="FI144" i="14"/>
  <c r="FG144" i="14"/>
  <c r="EX144" i="14"/>
  <c r="EV144" i="14"/>
  <c r="EU144" i="14"/>
  <c r="EK144" i="14"/>
  <c r="EI144" i="14"/>
  <c r="DZ144" i="14"/>
  <c r="DX144" i="14"/>
  <c r="DW144" i="14"/>
  <c r="DM144" i="14"/>
  <c r="DK144" i="14"/>
  <c r="DB144" i="14"/>
  <c r="CZ144" i="14"/>
  <c r="CY144" i="14"/>
  <c r="CO144" i="14"/>
  <c r="CM144" i="14"/>
  <c r="CD144" i="14"/>
  <c r="CB144" i="14"/>
  <c r="CA144" i="14"/>
  <c r="BQ144" i="14"/>
  <c r="BO144" i="14"/>
  <c r="BF144" i="14"/>
  <c r="BD144" i="14"/>
  <c r="BC144" i="14"/>
  <c r="AS144" i="14"/>
  <c r="AQ144" i="14"/>
  <c r="AH144" i="14"/>
  <c r="AF144" i="14"/>
  <c r="AE144" i="14"/>
  <c r="S144" i="14"/>
  <c r="J144" i="14"/>
  <c r="SR143" i="14"/>
  <c r="SQ143" i="14"/>
  <c r="SG143" i="14"/>
  <c r="SE143" i="14"/>
  <c r="RV143" i="14"/>
  <c r="RT143" i="14"/>
  <c r="RS143" i="14"/>
  <c r="RI143" i="14"/>
  <c r="RG143" i="14"/>
  <c r="QX143" i="14"/>
  <c r="QV143" i="14"/>
  <c r="QU143" i="14"/>
  <c r="QK143" i="14"/>
  <c r="QI143" i="14"/>
  <c r="PZ143" i="14"/>
  <c r="PX143" i="14"/>
  <c r="PW143" i="14"/>
  <c r="PM143" i="14"/>
  <c r="PK143" i="14"/>
  <c r="PB143" i="14"/>
  <c r="OZ143" i="14"/>
  <c r="OY143" i="14"/>
  <c r="OO143" i="14"/>
  <c r="OM143" i="14"/>
  <c r="OD143" i="14"/>
  <c r="OB143" i="14"/>
  <c r="OA143" i="14"/>
  <c r="NQ143" i="14"/>
  <c r="NO143" i="14"/>
  <c r="NF143" i="14"/>
  <c r="ND143" i="14"/>
  <c r="NC143" i="14"/>
  <c r="MS143" i="14"/>
  <c r="MQ143" i="14"/>
  <c r="MH143" i="14"/>
  <c r="MF143" i="14"/>
  <c r="ME143" i="14"/>
  <c r="LU143" i="14"/>
  <c r="LS143" i="14"/>
  <c r="LJ143" i="14"/>
  <c r="LH143" i="14"/>
  <c r="LG143" i="14"/>
  <c r="KW143" i="14"/>
  <c r="KU143" i="14"/>
  <c r="KL143" i="14"/>
  <c r="KJ143" i="14"/>
  <c r="KI143" i="14"/>
  <c r="JY143" i="14"/>
  <c r="JW143" i="14"/>
  <c r="JN143" i="14"/>
  <c r="JL143" i="14"/>
  <c r="JK143" i="14"/>
  <c r="JA143" i="14"/>
  <c r="IY143" i="14"/>
  <c r="IP143" i="14"/>
  <c r="IN143" i="14"/>
  <c r="IM143" i="14"/>
  <c r="IC143" i="14"/>
  <c r="IA143" i="14"/>
  <c r="HR143" i="14"/>
  <c r="HP143" i="14"/>
  <c r="HO143" i="14"/>
  <c r="HE143" i="14"/>
  <c r="HC143" i="14"/>
  <c r="GT143" i="14"/>
  <c r="GR143" i="14"/>
  <c r="GQ143" i="14"/>
  <c r="GG143" i="14"/>
  <c r="GE143" i="14"/>
  <c r="FV143" i="14"/>
  <c r="FT143" i="14"/>
  <c r="FS143" i="14"/>
  <c r="FI143" i="14"/>
  <c r="FG143" i="14"/>
  <c r="EX143" i="14"/>
  <c r="EV143" i="14"/>
  <c r="EU143" i="14"/>
  <c r="EK143" i="14"/>
  <c r="EI143" i="14"/>
  <c r="DZ143" i="14"/>
  <c r="DX143" i="14"/>
  <c r="DW143" i="14"/>
  <c r="DM143" i="14"/>
  <c r="DK143" i="14"/>
  <c r="DB143" i="14"/>
  <c r="CZ143" i="14"/>
  <c r="CY143" i="14"/>
  <c r="CO143" i="14"/>
  <c r="CM143" i="14"/>
  <c r="CD143" i="14"/>
  <c r="CB143" i="14"/>
  <c r="CA143" i="14"/>
  <c r="BQ143" i="14"/>
  <c r="BO143" i="14"/>
  <c r="BF143" i="14"/>
  <c r="BD143" i="14"/>
  <c r="BC143" i="14"/>
  <c r="AS143" i="14"/>
  <c r="AQ143" i="14"/>
  <c r="AH143" i="14"/>
  <c r="AF143" i="14"/>
  <c r="AE143" i="14"/>
  <c r="S143" i="14"/>
  <c r="J143" i="14"/>
  <c r="SR142" i="14"/>
  <c r="SQ142" i="14"/>
  <c r="SG142" i="14"/>
  <c r="SE142" i="14"/>
  <c r="RV142" i="14"/>
  <c r="RT142" i="14"/>
  <c r="RS142" i="14"/>
  <c r="RI142" i="14"/>
  <c r="RG142" i="14"/>
  <c r="QX142" i="14"/>
  <c r="QV142" i="14"/>
  <c r="QU142" i="14"/>
  <c r="QK142" i="14"/>
  <c r="QI142" i="14"/>
  <c r="PZ142" i="14"/>
  <c r="PX142" i="14"/>
  <c r="PW142" i="14"/>
  <c r="PM142" i="14"/>
  <c r="PK142" i="14"/>
  <c r="PB142" i="14"/>
  <c r="OZ142" i="14"/>
  <c r="OY142" i="14"/>
  <c r="OO142" i="14"/>
  <c r="OM142" i="14"/>
  <c r="OD142" i="14"/>
  <c r="OB142" i="14"/>
  <c r="OA142" i="14"/>
  <c r="NQ142" i="14"/>
  <c r="NO142" i="14"/>
  <c r="NF142" i="14"/>
  <c r="ND142" i="14"/>
  <c r="NC142" i="14"/>
  <c r="MS142" i="14"/>
  <c r="MQ142" i="14"/>
  <c r="MH142" i="14"/>
  <c r="MF142" i="14"/>
  <c r="ME142" i="14"/>
  <c r="LU142" i="14"/>
  <c r="LS142" i="14"/>
  <c r="LJ142" i="14"/>
  <c r="LH142" i="14"/>
  <c r="LG142" i="14"/>
  <c r="KW142" i="14"/>
  <c r="KU142" i="14"/>
  <c r="KL142" i="14"/>
  <c r="KJ142" i="14"/>
  <c r="KI142" i="14"/>
  <c r="JY142" i="14"/>
  <c r="JW142" i="14"/>
  <c r="JN142" i="14"/>
  <c r="JL142" i="14"/>
  <c r="JK142" i="14"/>
  <c r="JA142" i="14"/>
  <c r="IY142" i="14"/>
  <c r="IP142" i="14"/>
  <c r="IN142" i="14"/>
  <c r="IM142" i="14"/>
  <c r="IC142" i="14"/>
  <c r="IA142" i="14"/>
  <c r="HR142" i="14"/>
  <c r="HP142" i="14"/>
  <c r="HO142" i="14"/>
  <c r="HE142" i="14"/>
  <c r="HC142" i="14"/>
  <c r="GT142" i="14"/>
  <c r="GR142" i="14"/>
  <c r="GQ142" i="14"/>
  <c r="GG142" i="14"/>
  <c r="GE142" i="14"/>
  <c r="FV142" i="14"/>
  <c r="FT142" i="14"/>
  <c r="FS142" i="14"/>
  <c r="FI142" i="14"/>
  <c r="FG142" i="14"/>
  <c r="EX142" i="14"/>
  <c r="EV142" i="14"/>
  <c r="EU142" i="14"/>
  <c r="EK142" i="14"/>
  <c r="EI142" i="14"/>
  <c r="DZ142" i="14"/>
  <c r="DX142" i="14"/>
  <c r="DW142" i="14"/>
  <c r="DM142" i="14"/>
  <c r="DK142" i="14"/>
  <c r="DB142" i="14"/>
  <c r="CZ142" i="14"/>
  <c r="CY142" i="14"/>
  <c r="CO142" i="14"/>
  <c r="CM142" i="14"/>
  <c r="CD142" i="14"/>
  <c r="CB142" i="14"/>
  <c r="CA142" i="14"/>
  <c r="BQ142" i="14"/>
  <c r="BO142" i="14"/>
  <c r="BF142" i="14"/>
  <c r="BD142" i="14"/>
  <c r="BC142" i="14"/>
  <c r="AS142" i="14"/>
  <c r="AQ142" i="14"/>
  <c r="AH142" i="14"/>
  <c r="AF142" i="14"/>
  <c r="AE142" i="14"/>
  <c r="S142" i="14"/>
  <c r="J142" i="14"/>
  <c r="SR141" i="14"/>
  <c r="SQ141" i="14"/>
  <c r="SG141" i="14"/>
  <c r="SE141" i="14"/>
  <c r="RV141" i="14"/>
  <c r="RT141" i="14"/>
  <c r="RS141" i="14"/>
  <c r="RI141" i="14"/>
  <c r="RG141" i="14"/>
  <c r="QX141" i="14"/>
  <c r="QV141" i="14"/>
  <c r="QU141" i="14"/>
  <c r="QK141" i="14"/>
  <c r="QI141" i="14"/>
  <c r="PZ141" i="14"/>
  <c r="PX141" i="14"/>
  <c r="PW141" i="14"/>
  <c r="PM141" i="14"/>
  <c r="PK141" i="14"/>
  <c r="PB141" i="14"/>
  <c r="OZ141" i="14"/>
  <c r="OY141" i="14"/>
  <c r="OO141" i="14"/>
  <c r="OM141" i="14"/>
  <c r="OD141" i="14"/>
  <c r="OB141" i="14"/>
  <c r="OA141" i="14"/>
  <c r="NQ141" i="14"/>
  <c r="NO141" i="14"/>
  <c r="NF141" i="14"/>
  <c r="ND141" i="14"/>
  <c r="NC141" i="14"/>
  <c r="MS141" i="14"/>
  <c r="MQ141" i="14"/>
  <c r="MH141" i="14"/>
  <c r="MF141" i="14"/>
  <c r="ME141" i="14"/>
  <c r="LU141" i="14"/>
  <c r="LS141" i="14"/>
  <c r="LJ141" i="14"/>
  <c r="LH141" i="14"/>
  <c r="LG141" i="14"/>
  <c r="KW141" i="14"/>
  <c r="KU141" i="14"/>
  <c r="KL141" i="14"/>
  <c r="KJ141" i="14"/>
  <c r="KI141" i="14"/>
  <c r="JY141" i="14"/>
  <c r="JW141" i="14"/>
  <c r="JN141" i="14"/>
  <c r="JL141" i="14"/>
  <c r="JK141" i="14"/>
  <c r="JA141" i="14"/>
  <c r="IY141" i="14"/>
  <c r="IP141" i="14"/>
  <c r="IN141" i="14"/>
  <c r="IM141" i="14"/>
  <c r="IC141" i="14"/>
  <c r="IA141" i="14"/>
  <c r="HR141" i="14"/>
  <c r="HP141" i="14"/>
  <c r="HO141" i="14"/>
  <c r="HE141" i="14"/>
  <c r="HC141" i="14"/>
  <c r="GT141" i="14"/>
  <c r="GR141" i="14"/>
  <c r="GQ141" i="14"/>
  <c r="GG141" i="14"/>
  <c r="GE141" i="14"/>
  <c r="FV141" i="14"/>
  <c r="FT141" i="14"/>
  <c r="FS141" i="14"/>
  <c r="FI141" i="14"/>
  <c r="FG141" i="14"/>
  <c r="EX141" i="14"/>
  <c r="EV141" i="14"/>
  <c r="EU141" i="14"/>
  <c r="EK141" i="14"/>
  <c r="EI141" i="14"/>
  <c r="DZ141" i="14"/>
  <c r="DX141" i="14"/>
  <c r="DW141" i="14"/>
  <c r="DM141" i="14"/>
  <c r="DK141" i="14"/>
  <c r="DB141" i="14"/>
  <c r="CZ141" i="14"/>
  <c r="CY141" i="14"/>
  <c r="CO141" i="14"/>
  <c r="CM141" i="14"/>
  <c r="CD141" i="14"/>
  <c r="CB141" i="14"/>
  <c r="CA141" i="14"/>
  <c r="BQ141" i="14"/>
  <c r="BO141" i="14"/>
  <c r="BF141" i="14"/>
  <c r="BD141" i="14"/>
  <c r="BC141" i="14"/>
  <c r="AS141" i="14"/>
  <c r="AQ141" i="14"/>
  <c r="AH141" i="14"/>
  <c r="AF141" i="14"/>
  <c r="AE141" i="14"/>
  <c r="S141" i="14"/>
  <c r="J141" i="14"/>
  <c r="SR140" i="14"/>
  <c r="SQ140" i="14"/>
  <c r="SG140" i="14"/>
  <c r="SE140" i="14"/>
  <c r="RV140" i="14"/>
  <c r="RT140" i="14"/>
  <c r="RS140" i="14"/>
  <c r="RI140" i="14"/>
  <c r="RG140" i="14"/>
  <c r="QX140" i="14"/>
  <c r="QV140" i="14"/>
  <c r="QU140" i="14"/>
  <c r="QK140" i="14"/>
  <c r="QI140" i="14"/>
  <c r="PZ140" i="14"/>
  <c r="PX140" i="14"/>
  <c r="PW140" i="14"/>
  <c r="PM140" i="14"/>
  <c r="PK140" i="14"/>
  <c r="PB140" i="14"/>
  <c r="OZ140" i="14"/>
  <c r="OY140" i="14"/>
  <c r="OO140" i="14"/>
  <c r="OM140" i="14"/>
  <c r="OD140" i="14"/>
  <c r="OB140" i="14"/>
  <c r="OA140" i="14"/>
  <c r="NQ140" i="14"/>
  <c r="NO140" i="14"/>
  <c r="NF140" i="14"/>
  <c r="ND140" i="14"/>
  <c r="NC140" i="14"/>
  <c r="MS140" i="14"/>
  <c r="MQ140" i="14"/>
  <c r="MH140" i="14"/>
  <c r="MF140" i="14"/>
  <c r="ME140" i="14"/>
  <c r="LU140" i="14"/>
  <c r="LS140" i="14"/>
  <c r="LJ140" i="14"/>
  <c r="LH140" i="14"/>
  <c r="LG140" i="14"/>
  <c r="KW140" i="14"/>
  <c r="KU140" i="14"/>
  <c r="KL140" i="14"/>
  <c r="KJ140" i="14"/>
  <c r="KI140" i="14"/>
  <c r="JY140" i="14"/>
  <c r="JW140" i="14"/>
  <c r="JN140" i="14"/>
  <c r="JL140" i="14"/>
  <c r="JK140" i="14"/>
  <c r="JA140" i="14"/>
  <c r="IY140" i="14"/>
  <c r="IP140" i="14"/>
  <c r="IN140" i="14"/>
  <c r="IM140" i="14"/>
  <c r="IC140" i="14"/>
  <c r="IA140" i="14"/>
  <c r="HR140" i="14"/>
  <c r="HP140" i="14"/>
  <c r="HO140" i="14"/>
  <c r="HE140" i="14"/>
  <c r="HC140" i="14"/>
  <c r="GT140" i="14"/>
  <c r="GR140" i="14"/>
  <c r="GQ140" i="14"/>
  <c r="GG140" i="14"/>
  <c r="GE140" i="14"/>
  <c r="FV140" i="14"/>
  <c r="FT140" i="14"/>
  <c r="FS140" i="14"/>
  <c r="FI140" i="14"/>
  <c r="FG140" i="14"/>
  <c r="EX140" i="14"/>
  <c r="EV140" i="14"/>
  <c r="EU140" i="14"/>
  <c r="EK140" i="14"/>
  <c r="EI140" i="14"/>
  <c r="DZ140" i="14"/>
  <c r="DX140" i="14"/>
  <c r="DW140" i="14"/>
  <c r="DM140" i="14"/>
  <c r="DK140" i="14"/>
  <c r="DB140" i="14"/>
  <c r="CZ140" i="14"/>
  <c r="CY140" i="14"/>
  <c r="CO140" i="14"/>
  <c r="CM140" i="14"/>
  <c r="CD140" i="14"/>
  <c r="CB140" i="14"/>
  <c r="CA140" i="14"/>
  <c r="BQ140" i="14"/>
  <c r="BO140" i="14"/>
  <c r="BF140" i="14"/>
  <c r="BD140" i="14"/>
  <c r="BC140" i="14"/>
  <c r="AS140" i="14"/>
  <c r="AQ140" i="14"/>
  <c r="AH140" i="14"/>
  <c r="AF140" i="14"/>
  <c r="AE140" i="14"/>
  <c r="S140" i="14"/>
  <c r="J140" i="14"/>
  <c r="SR139" i="14"/>
  <c r="SQ139" i="14"/>
  <c r="SG139" i="14"/>
  <c r="SE139" i="14"/>
  <c r="RV139" i="14"/>
  <c r="RT139" i="14"/>
  <c r="RS139" i="14"/>
  <c r="RI139" i="14"/>
  <c r="RG139" i="14"/>
  <c r="QX139" i="14"/>
  <c r="QV139" i="14"/>
  <c r="QU139" i="14"/>
  <c r="QK139" i="14"/>
  <c r="QI139" i="14"/>
  <c r="PZ139" i="14"/>
  <c r="PX139" i="14"/>
  <c r="PW139" i="14"/>
  <c r="PM139" i="14"/>
  <c r="PK139" i="14"/>
  <c r="PB139" i="14"/>
  <c r="OZ139" i="14"/>
  <c r="OY139" i="14"/>
  <c r="OO139" i="14"/>
  <c r="OM139" i="14"/>
  <c r="OD139" i="14"/>
  <c r="OB139" i="14"/>
  <c r="OA139" i="14"/>
  <c r="NQ139" i="14"/>
  <c r="NO139" i="14"/>
  <c r="NF139" i="14"/>
  <c r="ND139" i="14"/>
  <c r="NC139" i="14"/>
  <c r="MS139" i="14"/>
  <c r="MQ139" i="14"/>
  <c r="MH139" i="14"/>
  <c r="MF139" i="14"/>
  <c r="ME139" i="14"/>
  <c r="LU139" i="14"/>
  <c r="LS139" i="14"/>
  <c r="LJ139" i="14"/>
  <c r="LH139" i="14"/>
  <c r="LG139" i="14"/>
  <c r="KW139" i="14"/>
  <c r="KU139" i="14"/>
  <c r="KL139" i="14"/>
  <c r="KJ139" i="14"/>
  <c r="KI139" i="14"/>
  <c r="JY139" i="14"/>
  <c r="JW139" i="14"/>
  <c r="JN139" i="14"/>
  <c r="JL139" i="14"/>
  <c r="JK139" i="14"/>
  <c r="JA139" i="14"/>
  <c r="IY139" i="14"/>
  <c r="IP139" i="14"/>
  <c r="IN139" i="14"/>
  <c r="IM139" i="14"/>
  <c r="IC139" i="14"/>
  <c r="IA139" i="14"/>
  <c r="HR139" i="14"/>
  <c r="HP139" i="14"/>
  <c r="HO139" i="14"/>
  <c r="HE139" i="14"/>
  <c r="HC139" i="14"/>
  <c r="GT139" i="14"/>
  <c r="GR139" i="14"/>
  <c r="GQ139" i="14"/>
  <c r="GG139" i="14"/>
  <c r="GE139" i="14"/>
  <c r="FV139" i="14"/>
  <c r="FT139" i="14"/>
  <c r="FS139" i="14"/>
  <c r="FI139" i="14"/>
  <c r="FG139" i="14"/>
  <c r="EX139" i="14"/>
  <c r="EV139" i="14"/>
  <c r="EU139" i="14"/>
  <c r="EK139" i="14"/>
  <c r="EI139" i="14"/>
  <c r="DZ139" i="14"/>
  <c r="DX139" i="14"/>
  <c r="DW139" i="14"/>
  <c r="DM139" i="14"/>
  <c r="DK139" i="14"/>
  <c r="DB139" i="14"/>
  <c r="CZ139" i="14"/>
  <c r="CY139" i="14"/>
  <c r="CO139" i="14"/>
  <c r="CM139" i="14"/>
  <c r="CD139" i="14"/>
  <c r="CB139" i="14"/>
  <c r="CA139" i="14"/>
  <c r="BQ139" i="14"/>
  <c r="BO139" i="14"/>
  <c r="BF139" i="14"/>
  <c r="BD139" i="14"/>
  <c r="BC139" i="14"/>
  <c r="AS139" i="14"/>
  <c r="AQ139" i="14"/>
  <c r="AH139" i="14"/>
  <c r="AF139" i="14"/>
  <c r="AE139" i="14"/>
  <c r="S139" i="14"/>
  <c r="J139" i="14"/>
  <c r="SR138" i="14"/>
  <c r="SQ138" i="14"/>
  <c r="SG138" i="14"/>
  <c r="SE138" i="14"/>
  <c r="RV138" i="14"/>
  <c r="RT138" i="14"/>
  <c r="RS138" i="14"/>
  <c r="RI138" i="14"/>
  <c r="RG138" i="14"/>
  <c r="QX138" i="14"/>
  <c r="QV138" i="14"/>
  <c r="QU138" i="14"/>
  <c r="QK138" i="14"/>
  <c r="QI138" i="14"/>
  <c r="PZ138" i="14"/>
  <c r="PX138" i="14"/>
  <c r="PW138" i="14"/>
  <c r="PM138" i="14"/>
  <c r="PK138" i="14"/>
  <c r="PB138" i="14"/>
  <c r="OZ138" i="14"/>
  <c r="OY138" i="14"/>
  <c r="OO138" i="14"/>
  <c r="OM138" i="14"/>
  <c r="OD138" i="14"/>
  <c r="OB138" i="14"/>
  <c r="OA138" i="14"/>
  <c r="NQ138" i="14"/>
  <c r="NO138" i="14"/>
  <c r="NF138" i="14"/>
  <c r="ND138" i="14"/>
  <c r="NC138" i="14"/>
  <c r="MS138" i="14"/>
  <c r="MQ138" i="14"/>
  <c r="MH138" i="14"/>
  <c r="MF138" i="14"/>
  <c r="ME138" i="14"/>
  <c r="LU138" i="14"/>
  <c r="LS138" i="14"/>
  <c r="LJ138" i="14"/>
  <c r="LH138" i="14"/>
  <c r="LG138" i="14"/>
  <c r="KW138" i="14"/>
  <c r="KU138" i="14"/>
  <c r="KL138" i="14"/>
  <c r="KJ138" i="14"/>
  <c r="KI138" i="14"/>
  <c r="JY138" i="14"/>
  <c r="JW138" i="14"/>
  <c r="JN138" i="14"/>
  <c r="JL138" i="14"/>
  <c r="JK138" i="14"/>
  <c r="JA138" i="14"/>
  <c r="IY138" i="14"/>
  <c r="IP138" i="14"/>
  <c r="IN138" i="14"/>
  <c r="IM138" i="14"/>
  <c r="IC138" i="14"/>
  <c r="IA138" i="14"/>
  <c r="HR138" i="14"/>
  <c r="HP138" i="14"/>
  <c r="HO138" i="14"/>
  <c r="HE138" i="14"/>
  <c r="HC138" i="14"/>
  <c r="GT138" i="14"/>
  <c r="GR138" i="14"/>
  <c r="GQ138" i="14"/>
  <c r="GG138" i="14"/>
  <c r="GE138" i="14"/>
  <c r="FV138" i="14"/>
  <c r="FT138" i="14"/>
  <c r="FS138" i="14"/>
  <c r="FI138" i="14"/>
  <c r="FG138" i="14"/>
  <c r="EX138" i="14"/>
  <c r="EV138" i="14"/>
  <c r="EU138" i="14"/>
  <c r="EK138" i="14"/>
  <c r="EI138" i="14"/>
  <c r="DZ138" i="14"/>
  <c r="DX138" i="14"/>
  <c r="DW138" i="14"/>
  <c r="DM138" i="14"/>
  <c r="DK138" i="14"/>
  <c r="DB138" i="14"/>
  <c r="CZ138" i="14"/>
  <c r="CY138" i="14"/>
  <c r="CO138" i="14"/>
  <c r="CM138" i="14"/>
  <c r="CD138" i="14"/>
  <c r="CB138" i="14"/>
  <c r="CA138" i="14"/>
  <c r="BQ138" i="14"/>
  <c r="BO138" i="14"/>
  <c r="BF138" i="14"/>
  <c r="BD138" i="14"/>
  <c r="BC138" i="14"/>
  <c r="AS138" i="14"/>
  <c r="AQ138" i="14"/>
  <c r="AH138" i="14"/>
  <c r="AF138" i="14"/>
  <c r="AE138" i="14"/>
  <c r="S138" i="14"/>
  <c r="J138" i="14"/>
  <c r="SR137" i="14"/>
  <c r="SQ137" i="14"/>
  <c r="SG137" i="14"/>
  <c r="SE137" i="14"/>
  <c r="RV137" i="14"/>
  <c r="RT137" i="14"/>
  <c r="RS137" i="14"/>
  <c r="RI137" i="14"/>
  <c r="RG137" i="14"/>
  <c r="QX137" i="14"/>
  <c r="QV137" i="14"/>
  <c r="QU137" i="14"/>
  <c r="QK137" i="14"/>
  <c r="QI137" i="14"/>
  <c r="PZ137" i="14"/>
  <c r="PX137" i="14"/>
  <c r="PW137" i="14"/>
  <c r="PM137" i="14"/>
  <c r="PK137" i="14"/>
  <c r="PB137" i="14"/>
  <c r="OZ137" i="14"/>
  <c r="OY137" i="14"/>
  <c r="OO137" i="14"/>
  <c r="OM137" i="14"/>
  <c r="OD137" i="14"/>
  <c r="OB137" i="14"/>
  <c r="OA137" i="14"/>
  <c r="NQ137" i="14"/>
  <c r="NO137" i="14"/>
  <c r="NF137" i="14"/>
  <c r="ND137" i="14"/>
  <c r="NC137" i="14"/>
  <c r="MS137" i="14"/>
  <c r="MQ137" i="14"/>
  <c r="MH137" i="14"/>
  <c r="MF137" i="14"/>
  <c r="ME137" i="14"/>
  <c r="LU137" i="14"/>
  <c r="LS137" i="14"/>
  <c r="LJ137" i="14"/>
  <c r="LH137" i="14"/>
  <c r="LG137" i="14"/>
  <c r="KW137" i="14"/>
  <c r="KU137" i="14"/>
  <c r="KL137" i="14"/>
  <c r="KJ137" i="14"/>
  <c r="KI137" i="14"/>
  <c r="JY137" i="14"/>
  <c r="JW137" i="14"/>
  <c r="JN137" i="14"/>
  <c r="JL137" i="14"/>
  <c r="JK137" i="14"/>
  <c r="JA137" i="14"/>
  <c r="IY137" i="14"/>
  <c r="IP137" i="14"/>
  <c r="IN137" i="14"/>
  <c r="IM137" i="14"/>
  <c r="IC137" i="14"/>
  <c r="IA137" i="14"/>
  <c r="HR137" i="14"/>
  <c r="HP137" i="14"/>
  <c r="HO137" i="14"/>
  <c r="HE137" i="14"/>
  <c r="HC137" i="14"/>
  <c r="GT137" i="14"/>
  <c r="GR137" i="14"/>
  <c r="GQ137" i="14"/>
  <c r="GG137" i="14"/>
  <c r="GE137" i="14"/>
  <c r="FV137" i="14"/>
  <c r="FT137" i="14"/>
  <c r="FS137" i="14"/>
  <c r="FI137" i="14"/>
  <c r="FG137" i="14"/>
  <c r="EX137" i="14"/>
  <c r="EV137" i="14"/>
  <c r="EU137" i="14"/>
  <c r="EK137" i="14"/>
  <c r="EI137" i="14"/>
  <c r="DZ137" i="14"/>
  <c r="DX137" i="14"/>
  <c r="DW137" i="14"/>
  <c r="DM137" i="14"/>
  <c r="DK137" i="14"/>
  <c r="DB137" i="14"/>
  <c r="CZ137" i="14"/>
  <c r="CY137" i="14"/>
  <c r="CO137" i="14"/>
  <c r="CM137" i="14"/>
  <c r="CD137" i="14"/>
  <c r="CB137" i="14"/>
  <c r="CA137" i="14"/>
  <c r="BQ137" i="14"/>
  <c r="BO137" i="14"/>
  <c r="BF137" i="14"/>
  <c r="BD137" i="14"/>
  <c r="BC137" i="14"/>
  <c r="AS137" i="14"/>
  <c r="AQ137" i="14"/>
  <c r="AH137" i="14"/>
  <c r="AF137" i="14"/>
  <c r="AE137" i="14"/>
  <c r="S137" i="14"/>
  <c r="J137" i="14"/>
  <c r="SR136" i="14"/>
  <c r="SQ136" i="14"/>
  <c r="SG136" i="14"/>
  <c r="SE136" i="14"/>
  <c r="RV136" i="14"/>
  <c r="RT136" i="14"/>
  <c r="RS136" i="14"/>
  <c r="RI136" i="14"/>
  <c r="RG136" i="14"/>
  <c r="QX136" i="14"/>
  <c r="QV136" i="14"/>
  <c r="QU136" i="14"/>
  <c r="QK136" i="14"/>
  <c r="QI136" i="14"/>
  <c r="PZ136" i="14"/>
  <c r="PX136" i="14"/>
  <c r="PW136" i="14"/>
  <c r="PM136" i="14"/>
  <c r="PK136" i="14"/>
  <c r="PB136" i="14"/>
  <c r="OZ136" i="14"/>
  <c r="OY136" i="14"/>
  <c r="OO136" i="14"/>
  <c r="OM136" i="14"/>
  <c r="OD136" i="14"/>
  <c r="OB136" i="14"/>
  <c r="OA136" i="14"/>
  <c r="NQ136" i="14"/>
  <c r="NO136" i="14"/>
  <c r="NF136" i="14"/>
  <c r="ND136" i="14"/>
  <c r="NC136" i="14"/>
  <c r="MS136" i="14"/>
  <c r="MQ136" i="14"/>
  <c r="MH136" i="14"/>
  <c r="MF136" i="14"/>
  <c r="ME136" i="14"/>
  <c r="LU136" i="14"/>
  <c r="LS136" i="14"/>
  <c r="LJ136" i="14"/>
  <c r="LH136" i="14"/>
  <c r="LG136" i="14"/>
  <c r="KW136" i="14"/>
  <c r="KU136" i="14"/>
  <c r="KL136" i="14"/>
  <c r="KJ136" i="14"/>
  <c r="KI136" i="14"/>
  <c r="JY136" i="14"/>
  <c r="JW136" i="14"/>
  <c r="JN136" i="14"/>
  <c r="JL136" i="14"/>
  <c r="JK136" i="14"/>
  <c r="JA136" i="14"/>
  <c r="IY136" i="14"/>
  <c r="IP136" i="14"/>
  <c r="IN136" i="14"/>
  <c r="IM136" i="14"/>
  <c r="IC136" i="14"/>
  <c r="IA136" i="14"/>
  <c r="HR136" i="14"/>
  <c r="HP136" i="14"/>
  <c r="HO136" i="14"/>
  <c r="HE136" i="14"/>
  <c r="HC136" i="14"/>
  <c r="GT136" i="14"/>
  <c r="GR136" i="14"/>
  <c r="GQ136" i="14"/>
  <c r="GG136" i="14"/>
  <c r="GE136" i="14"/>
  <c r="FV136" i="14"/>
  <c r="FT136" i="14"/>
  <c r="FS136" i="14"/>
  <c r="FI136" i="14"/>
  <c r="FG136" i="14"/>
  <c r="EX136" i="14"/>
  <c r="EV136" i="14"/>
  <c r="EU136" i="14"/>
  <c r="EK136" i="14"/>
  <c r="EI136" i="14"/>
  <c r="DZ136" i="14"/>
  <c r="DX136" i="14"/>
  <c r="DW136" i="14"/>
  <c r="DM136" i="14"/>
  <c r="DK136" i="14"/>
  <c r="DB136" i="14"/>
  <c r="CZ136" i="14"/>
  <c r="CY136" i="14"/>
  <c r="CO136" i="14"/>
  <c r="CM136" i="14"/>
  <c r="CD136" i="14"/>
  <c r="CB136" i="14"/>
  <c r="CA136" i="14"/>
  <c r="BQ136" i="14"/>
  <c r="BO136" i="14"/>
  <c r="BF136" i="14"/>
  <c r="BD136" i="14"/>
  <c r="BC136" i="14"/>
  <c r="AS136" i="14"/>
  <c r="AQ136" i="14"/>
  <c r="AH136" i="14"/>
  <c r="AF136" i="14"/>
  <c r="AE136" i="14"/>
  <c r="S136" i="14"/>
  <c r="J136" i="14"/>
  <c r="SR135" i="14"/>
  <c r="SQ135" i="14"/>
  <c r="SG135" i="14"/>
  <c r="SE135" i="14"/>
  <c r="RV135" i="14"/>
  <c r="RT135" i="14"/>
  <c r="RS135" i="14"/>
  <c r="RI135" i="14"/>
  <c r="RG135" i="14"/>
  <c r="QX135" i="14"/>
  <c r="QV135" i="14"/>
  <c r="QU135" i="14"/>
  <c r="QK135" i="14"/>
  <c r="QI135" i="14"/>
  <c r="PZ135" i="14"/>
  <c r="PX135" i="14"/>
  <c r="PW135" i="14"/>
  <c r="PM135" i="14"/>
  <c r="PK135" i="14"/>
  <c r="PB135" i="14"/>
  <c r="OZ135" i="14"/>
  <c r="OY135" i="14"/>
  <c r="OO135" i="14"/>
  <c r="OM135" i="14"/>
  <c r="OD135" i="14"/>
  <c r="OB135" i="14"/>
  <c r="OA135" i="14"/>
  <c r="NQ135" i="14"/>
  <c r="NO135" i="14"/>
  <c r="NF135" i="14"/>
  <c r="ND135" i="14"/>
  <c r="NC135" i="14"/>
  <c r="MS135" i="14"/>
  <c r="MQ135" i="14"/>
  <c r="MH135" i="14"/>
  <c r="MF135" i="14"/>
  <c r="ME135" i="14"/>
  <c r="LU135" i="14"/>
  <c r="LS135" i="14"/>
  <c r="LJ135" i="14"/>
  <c r="LH135" i="14"/>
  <c r="LG135" i="14"/>
  <c r="KW135" i="14"/>
  <c r="KU135" i="14"/>
  <c r="KL135" i="14"/>
  <c r="KJ135" i="14"/>
  <c r="KI135" i="14"/>
  <c r="JY135" i="14"/>
  <c r="JW135" i="14"/>
  <c r="JN135" i="14"/>
  <c r="JL135" i="14"/>
  <c r="JK135" i="14"/>
  <c r="JA135" i="14"/>
  <c r="IY135" i="14"/>
  <c r="IP135" i="14"/>
  <c r="IN135" i="14"/>
  <c r="IM135" i="14"/>
  <c r="IC135" i="14"/>
  <c r="IA135" i="14"/>
  <c r="HR135" i="14"/>
  <c r="HP135" i="14"/>
  <c r="HO135" i="14"/>
  <c r="HE135" i="14"/>
  <c r="HC135" i="14"/>
  <c r="GT135" i="14"/>
  <c r="GR135" i="14"/>
  <c r="GQ135" i="14"/>
  <c r="GG135" i="14"/>
  <c r="GE135" i="14"/>
  <c r="FV135" i="14"/>
  <c r="FT135" i="14"/>
  <c r="FS135" i="14"/>
  <c r="FI135" i="14"/>
  <c r="FG135" i="14"/>
  <c r="EX135" i="14"/>
  <c r="EV135" i="14"/>
  <c r="EU135" i="14"/>
  <c r="EK135" i="14"/>
  <c r="EI135" i="14"/>
  <c r="DZ135" i="14"/>
  <c r="DX135" i="14"/>
  <c r="DW135" i="14"/>
  <c r="DM135" i="14"/>
  <c r="DK135" i="14"/>
  <c r="DB135" i="14"/>
  <c r="CZ135" i="14"/>
  <c r="CY135" i="14"/>
  <c r="CO135" i="14"/>
  <c r="CM135" i="14"/>
  <c r="CD135" i="14"/>
  <c r="CB135" i="14"/>
  <c r="CA135" i="14"/>
  <c r="BQ135" i="14"/>
  <c r="BO135" i="14"/>
  <c r="BF135" i="14"/>
  <c r="BD135" i="14"/>
  <c r="BC135" i="14"/>
  <c r="AS135" i="14"/>
  <c r="AQ135" i="14"/>
  <c r="AH135" i="14"/>
  <c r="AF135" i="14"/>
  <c r="AE135" i="14"/>
  <c r="S135" i="14"/>
  <c r="J135" i="14"/>
  <c r="SR134" i="14"/>
  <c r="SQ134" i="14"/>
  <c r="SG134" i="14"/>
  <c r="SE134" i="14"/>
  <c r="RV134" i="14"/>
  <c r="RT134" i="14"/>
  <c r="RS134" i="14"/>
  <c r="RI134" i="14"/>
  <c r="RG134" i="14"/>
  <c r="QX134" i="14"/>
  <c r="QV134" i="14"/>
  <c r="QU134" i="14"/>
  <c r="QK134" i="14"/>
  <c r="QI134" i="14"/>
  <c r="PZ134" i="14"/>
  <c r="PX134" i="14"/>
  <c r="PW134" i="14"/>
  <c r="PM134" i="14"/>
  <c r="PK134" i="14"/>
  <c r="PB134" i="14"/>
  <c r="OZ134" i="14"/>
  <c r="OY134" i="14"/>
  <c r="OO134" i="14"/>
  <c r="OM134" i="14"/>
  <c r="OD134" i="14"/>
  <c r="OB134" i="14"/>
  <c r="OA134" i="14"/>
  <c r="NQ134" i="14"/>
  <c r="NO134" i="14"/>
  <c r="NF134" i="14"/>
  <c r="ND134" i="14"/>
  <c r="NC134" i="14"/>
  <c r="MS134" i="14"/>
  <c r="MQ134" i="14"/>
  <c r="MH134" i="14"/>
  <c r="MF134" i="14"/>
  <c r="ME134" i="14"/>
  <c r="LU134" i="14"/>
  <c r="LS134" i="14"/>
  <c r="LJ134" i="14"/>
  <c r="LH134" i="14"/>
  <c r="LG134" i="14"/>
  <c r="KW134" i="14"/>
  <c r="KU134" i="14"/>
  <c r="KL134" i="14"/>
  <c r="KJ134" i="14"/>
  <c r="KI134" i="14"/>
  <c r="JY134" i="14"/>
  <c r="JW134" i="14"/>
  <c r="JN134" i="14"/>
  <c r="JL134" i="14"/>
  <c r="JK134" i="14"/>
  <c r="JA134" i="14"/>
  <c r="IY134" i="14"/>
  <c r="IP134" i="14"/>
  <c r="IN134" i="14"/>
  <c r="IM134" i="14"/>
  <c r="IC134" i="14"/>
  <c r="IA134" i="14"/>
  <c r="HR134" i="14"/>
  <c r="HP134" i="14"/>
  <c r="HO134" i="14"/>
  <c r="HE134" i="14"/>
  <c r="HC134" i="14"/>
  <c r="GT134" i="14"/>
  <c r="GR134" i="14"/>
  <c r="GQ134" i="14"/>
  <c r="GG134" i="14"/>
  <c r="GE134" i="14"/>
  <c r="FV134" i="14"/>
  <c r="FT134" i="14"/>
  <c r="FS134" i="14"/>
  <c r="FI134" i="14"/>
  <c r="FG134" i="14"/>
  <c r="EX134" i="14"/>
  <c r="EV134" i="14"/>
  <c r="EU134" i="14"/>
  <c r="EK134" i="14"/>
  <c r="EI134" i="14"/>
  <c r="DZ134" i="14"/>
  <c r="DX134" i="14"/>
  <c r="DW134" i="14"/>
  <c r="DM134" i="14"/>
  <c r="DK134" i="14"/>
  <c r="DB134" i="14"/>
  <c r="CZ134" i="14"/>
  <c r="CY134" i="14"/>
  <c r="CO134" i="14"/>
  <c r="CM134" i="14"/>
  <c r="CD134" i="14"/>
  <c r="CB134" i="14"/>
  <c r="CA134" i="14"/>
  <c r="BQ134" i="14"/>
  <c r="BO134" i="14"/>
  <c r="BF134" i="14"/>
  <c r="BD134" i="14"/>
  <c r="BC134" i="14"/>
  <c r="AS134" i="14"/>
  <c r="AQ134" i="14"/>
  <c r="AH134" i="14"/>
  <c r="AF134" i="14"/>
  <c r="AE134" i="14"/>
  <c r="S134" i="14"/>
  <c r="J134" i="14"/>
  <c r="SR133" i="14"/>
  <c r="SQ133" i="14"/>
  <c r="SG133" i="14"/>
  <c r="SE133" i="14"/>
  <c r="RV133" i="14"/>
  <c r="RT133" i="14"/>
  <c r="RS133" i="14"/>
  <c r="RI133" i="14"/>
  <c r="RG133" i="14"/>
  <c r="QX133" i="14"/>
  <c r="QV133" i="14"/>
  <c r="QU133" i="14"/>
  <c r="QK133" i="14"/>
  <c r="QI133" i="14"/>
  <c r="PZ133" i="14"/>
  <c r="PX133" i="14"/>
  <c r="PW133" i="14"/>
  <c r="PM133" i="14"/>
  <c r="PK133" i="14"/>
  <c r="PB133" i="14"/>
  <c r="OZ133" i="14"/>
  <c r="OY133" i="14"/>
  <c r="OO133" i="14"/>
  <c r="OM133" i="14"/>
  <c r="OD133" i="14"/>
  <c r="OB133" i="14"/>
  <c r="OA133" i="14"/>
  <c r="NQ133" i="14"/>
  <c r="NO133" i="14"/>
  <c r="NF133" i="14"/>
  <c r="ND133" i="14"/>
  <c r="NC133" i="14"/>
  <c r="MS133" i="14"/>
  <c r="MQ133" i="14"/>
  <c r="MH133" i="14"/>
  <c r="MF133" i="14"/>
  <c r="ME133" i="14"/>
  <c r="LU133" i="14"/>
  <c r="LS133" i="14"/>
  <c r="LJ133" i="14"/>
  <c r="LH133" i="14"/>
  <c r="LG133" i="14"/>
  <c r="KW133" i="14"/>
  <c r="KU133" i="14"/>
  <c r="KL133" i="14"/>
  <c r="KJ133" i="14"/>
  <c r="KI133" i="14"/>
  <c r="JY133" i="14"/>
  <c r="JW133" i="14"/>
  <c r="JN133" i="14"/>
  <c r="JL133" i="14"/>
  <c r="JK133" i="14"/>
  <c r="JA133" i="14"/>
  <c r="IY133" i="14"/>
  <c r="IP133" i="14"/>
  <c r="IN133" i="14"/>
  <c r="IM133" i="14"/>
  <c r="IC133" i="14"/>
  <c r="IA133" i="14"/>
  <c r="HR133" i="14"/>
  <c r="HP133" i="14"/>
  <c r="HO133" i="14"/>
  <c r="HE133" i="14"/>
  <c r="HC133" i="14"/>
  <c r="GT133" i="14"/>
  <c r="GR133" i="14"/>
  <c r="GQ133" i="14"/>
  <c r="GG133" i="14"/>
  <c r="GE133" i="14"/>
  <c r="FV133" i="14"/>
  <c r="FT133" i="14"/>
  <c r="FS133" i="14"/>
  <c r="FI133" i="14"/>
  <c r="FG133" i="14"/>
  <c r="EX133" i="14"/>
  <c r="EV133" i="14"/>
  <c r="EU133" i="14"/>
  <c r="EK133" i="14"/>
  <c r="EI133" i="14"/>
  <c r="DZ133" i="14"/>
  <c r="DX133" i="14"/>
  <c r="DW133" i="14"/>
  <c r="DM133" i="14"/>
  <c r="DK133" i="14"/>
  <c r="DB133" i="14"/>
  <c r="CZ133" i="14"/>
  <c r="CY133" i="14"/>
  <c r="CO133" i="14"/>
  <c r="CM133" i="14"/>
  <c r="CD133" i="14"/>
  <c r="CB133" i="14"/>
  <c r="CA133" i="14"/>
  <c r="BQ133" i="14"/>
  <c r="BO133" i="14"/>
  <c r="BF133" i="14"/>
  <c r="BD133" i="14"/>
  <c r="BC133" i="14"/>
  <c r="AS133" i="14"/>
  <c r="AQ133" i="14"/>
  <c r="AH133" i="14"/>
  <c r="AF133" i="14"/>
  <c r="AE133" i="14"/>
  <c r="S133" i="14"/>
  <c r="J133" i="14"/>
  <c r="SR132" i="14"/>
  <c r="SQ132" i="14"/>
  <c r="SG132" i="14"/>
  <c r="SE132" i="14"/>
  <c r="RV132" i="14"/>
  <c r="RT132" i="14"/>
  <c r="RS132" i="14"/>
  <c r="RI132" i="14"/>
  <c r="RG132" i="14"/>
  <c r="QX132" i="14"/>
  <c r="QV132" i="14"/>
  <c r="QU132" i="14"/>
  <c r="QK132" i="14"/>
  <c r="QI132" i="14"/>
  <c r="PZ132" i="14"/>
  <c r="PX132" i="14"/>
  <c r="PW132" i="14"/>
  <c r="PM132" i="14"/>
  <c r="PK132" i="14"/>
  <c r="PB132" i="14"/>
  <c r="OZ132" i="14"/>
  <c r="OY132" i="14"/>
  <c r="OO132" i="14"/>
  <c r="OM132" i="14"/>
  <c r="OD132" i="14"/>
  <c r="OB132" i="14"/>
  <c r="OA132" i="14"/>
  <c r="NQ132" i="14"/>
  <c r="NO132" i="14"/>
  <c r="NF132" i="14"/>
  <c r="ND132" i="14"/>
  <c r="NC132" i="14"/>
  <c r="MS132" i="14"/>
  <c r="MQ132" i="14"/>
  <c r="MH132" i="14"/>
  <c r="MF132" i="14"/>
  <c r="ME132" i="14"/>
  <c r="LU132" i="14"/>
  <c r="LS132" i="14"/>
  <c r="LJ132" i="14"/>
  <c r="LH132" i="14"/>
  <c r="LG132" i="14"/>
  <c r="KW132" i="14"/>
  <c r="KU132" i="14"/>
  <c r="KL132" i="14"/>
  <c r="KJ132" i="14"/>
  <c r="KI132" i="14"/>
  <c r="JY132" i="14"/>
  <c r="JW132" i="14"/>
  <c r="JN132" i="14"/>
  <c r="JL132" i="14"/>
  <c r="JK132" i="14"/>
  <c r="JA132" i="14"/>
  <c r="IY132" i="14"/>
  <c r="IP132" i="14"/>
  <c r="IN132" i="14"/>
  <c r="IM132" i="14"/>
  <c r="IC132" i="14"/>
  <c r="IA132" i="14"/>
  <c r="HR132" i="14"/>
  <c r="HP132" i="14"/>
  <c r="HO132" i="14"/>
  <c r="HE132" i="14"/>
  <c r="HC132" i="14"/>
  <c r="GT132" i="14"/>
  <c r="GR132" i="14"/>
  <c r="GQ132" i="14"/>
  <c r="GG132" i="14"/>
  <c r="GE132" i="14"/>
  <c r="FV132" i="14"/>
  <c r="FT132" i="14"/>
  <c r="FS132" i="14"/>
  <c r="FI132" i="14"/>
  <c r="FG132" i="14"/>
  <c r="EX132" i="14"/>
  <c r="EV132" i="14"/>
  <c r="EU132" i="14"/>
  <c r="EK132" i="14"/>
  <c r="EI132" i="14"/>
  <c r="DZ132" i="14"/>
  <c r="DX132" i="14"/>
  <c r="DW132" i="14"/>
  <c r="DM132" i="14"/>
  <c r="DK132" i="14"/>
  <c r="DB132" i="14"/>
  <c r="CZ132" i="14"/>
  <c r="CY132" i="14"/>
  <c r="CO132" i="14"/>
  <c r="CM132" i="14"/>
  <c r="CD132" i="14"/>
  <c r="CB132" i="14"/>
  <c r="CA132" i="14"/>
  <c r="BQ132" i="14"/>
  <c r="BO132" i="14"/>
  <c r="BF132" i="14"/>
  <c r="BD132" i="14"/>
  <c r="BC132" i="14"/>
  <c r="AS132" i="14"/>
  <c r="AQ132" i="14"/>
  <c r="AH132" i="14"/>
  <c r="AF132" i="14"/>
  <c r="AE132" i="14"/>
  <c r="S132" i="14"/>
  <c r="J132" i="14"/>
  <c r="SR131" i="14"/>
  <c r="SQ131" i="14"/>
  <c r="SG131" i="14"/>
  <c r="SE131" i="14"/>
  <c r="RV131" i="14"/>
  <c r="RT131" i="14"/>
  <c r="RS131" i="14"/>
  <c r="RI131" i="14"/>
  <c r="RG131" i="14"/>
  <c r="QX131" i="14"/>
  <c r="QV131" i="14"/>
  <c r="QU131" i="14"/>
  <c r="QK131" i="14"/>
  <c r="QI131" i="14"/>
  <c r="PZ131" i="14"/>
  <c r="PX131" i="14"/>
  <c r="PW131" i="14"/>
  <c r="PM131" i="14"/>
  <c r="PK131" i="14"/>
  <c r="PB131" i="14"/>
  <c r="OZ131" i="14"/>
  <c r="OY131" i="14"/>
  <c r="OO131" i="14"/>
  <c r="OM131" i="14"/>
  <c r="OD131" i="14"/>
  <c r="OB131" i="14"/>
  <c r="OA131" i="14"/>
  <c r="NQ131" i="14"/>
  <c r="NO131" i="14"/>
  <c r="NF131" i="14"/>
  <c r="ND131" i="14"/>
  <c r="NC131" i="14"/>
  <c r="MS131" i="14"/>
  <c r="MQ131" i="14"/>
  <c r="MH131" i="14"/>
  <c r="MF131" i="14"/>
  <c r="ME131" i="14"/>
  <c r="LU131" i="14"/>
  <c r="LS131" i="14"/>
  <c r="LJ131" i="14"/>
  <c r="LH131" i="14"/>
  <c r="LG131" i="14"/>
  <c r="KW131" i="14"/>
  <c r="KU131" i="14"/>
  <c r="KL131" i="14"/>
  <c r="KJ131" i="14"/>
  <c r="KI131" i="14"/>
  <c r="JY131" i="14"/>
  <c r="JW131" i="14"/>
  <c r="JN131" i="14"/>
  <c r="JL131" i="14"/>
  <c r="JK131" i="14"/>
  <c r="JA131" i="14"/>
  <c r="IY131" i="14"/>
  <c r="IP131" i="14"/>
  <c r="IN131" i="14"/>
  <c r="IM131" i="14"/>
  <c r="IC131" i="14"/>
  <c r="IA131" i="14"/>
  <c r="HR131" i="14"/>
  <c r="HP131" i="14"/>
  <c r="HO131" i="14"/>
  <c r="HE131" i="14"/>
  <c r="HC131" i="14"/>
  <c r="GT131" i="14"/>
  <c r="GR131" i="14"/>
  <c r="GQ131" i="14"/>
  <c r="GG131" i="14"/>
  <c r="GE131" i="14"/>
  <c r="FV131" i="14"/>
  <c r="FT131" i="14"/>
  <c r="FS131" i="14"/>
  <c r="FI131" i="14"/>
  <c r="FG131" i="14"/>
  <c r="EX131" i="14"/>
  <c r="EV131" i="14"/>
  <c r="EU131" i="14"/>
  <c r="EK131" i="14"/>
  <c r="EI131" i="14"/>
  <c r="DZ131" i="14"/>
  <c r="DX131" i="14"/>
  <c r="DW131" i="14"/>
  <c r="DM131" i="14"/>
  <c r="DK131" i="14"/>
  <c r="DB131" i="14"/>
  <c r="CZ131" i="14"/>
  <c r="CY131" i="14"/>
  <c r="CO131" i="14"/>
  <c r="CM131" i="14"/>
  <c r="CD131" i="14"/>
  <c r="CB131" i="14"/>
  <c r="CA131" i="14"/>
  <c r="BQ131" i="14"/>
  <c r="BO131" i="14"/>
  <c r="BF131" i="14"/>
  <c r="BD131" i="14"/>
  <c r="BC131" i="14"/>
  <c r="AS131" i="14"/>
  <c r="AQ131" i="14"/>
  <c r="AH131" i="14"/>
  <c r="AF131" i="14"/>
  <c r="AE131" i="14"/>
  <c r="S131" i="14"/>
  <c r="J131" i="14"/>
  <c r="SR130" i="14"/>
  <c r="SQ130" i="14"/>
  <c r="SG130" i="14"/>
  <c r="SE130" i="14"/>
  <c r="RV130" i="14"/>
  <c r="RT130" i="14"/>
  <c r="RS130" i="14"/>
  <c r="RI130" i="14"/>
  <c r="RG130" i="14"/>
  <c r="QX130" i="14"/>
  <c r="QV130" i="14"/>
  <c r="QU130" i="14"/>
  <c r="QK130" i="14"/>
  <c r="QI130" i="14"/>
  <c r="PZ130" i="14"/>
  <c r="PX130" i="14"/>
  <c r="PW130" i="14"/>
  <c r="PM130" i="14"/>
  <c r="PK130" i="14"/>
  <c r="PB130" i="14"/>
  <c r="OZ130" i="14"/>
  <c r="OY130" i="14"/>
  <c r="OO130" i="14"/>
  <c r="OM130" i="14"/>
  <c r="OD130" i="14"/>
  <c r="OB130" i="14"/>
  <c r="OA130" i="14"/>
  <c r="NQ130" i="14"/>
  <c r="NO130" i="14"/>
  <c r="NF130" i="14"/>
  <c r="ND130" i="14"/>
  <c r="NC130" i="14"/>
  <c r="MS130" i="14"/>
  <c r="MQ130" i="14"/>
  <c r="MH130" i="14"/>
  <c r="MF130" i="14"/>
  <c r="ME130" i="14"/>
  <c r="LU130" i="14"/>
  <c r="LS130" i="14"/>
  <c r="LJ130" i="14"/>
  <c r="LH130" i="14"/>
  <c r="LG130" i="14"/>
  <c r="KW130" i="14"/>
  <c r="KU130" i="14"/>
  <c r="KL130" i="14"/>
  <c r="KJ130" i="14"/>
  <c r="KI130" i="14"/>
  <c r="JY130" i="14"/>
  <c r="JW130" i="14"/>
  <c r="JN130" i="14"/>
  <c r="JL130" i="14"/>
  <c r="JK130" i="14"/>
  <c r="JA130" i="14"/>
  <c r="IY130" i="14"/>
  <c r="IP130" i="14"/>
  <c r="IN130" i="14"/>
  <c r="IM130" i="14"/>
  <c r="IC130" i="14"/>
  <c r="IA130" i="14"/>
  <c r="HR130" i="14"/>
  <c r="HP130" i="14"/>
  <c r="HO130" i="14"/>
  <c r="HE130" i="14"/>
  <c r="HC130" i="14"/>
  <c r="GT130" i="14"/>
  <c r="GR130" i="14"/>
  <c r="GQ130" i="14"/>
  <c r="GG130" i="14"/>
  <c r="GE130" i="14"/>
  <c r="FV130" i="14"/>
  <c r="FT130" i="14"/>
  <c r="FS130" i="14"/>
  <c r="FI130" i="14"/>
  <c r="FG130" i="14"/>
  <c r="EX130" i="14"/>
  <c r="EV130" i="14"/>
  <c r="EU130" i="14"/>
  <c r="EK130" i="14"/>
  <c r="EI130" i="14"/>
  <c r="DZ130" i="14"/>
  <c r="DX130" i="14"/>
  <c r="DW130" i="14"/>
  <c r="DM130" i="14"/>
  <c r="DK130" i="14"/>
  <c r="DB130" i="14"/>
  <c r="CZ130" i="14"/>
  <c r="CY130" i="14"/>
  <c r="CO130" i="14"/>
  <c r="CM130" i="14"/>
  <c r="CD130" i="14"/>
  <c r="CB130" i="14"/>
  <c r="CA130" i="14"/>
  <c r="BQ130" i="14"/>
  <c r="BO130" i="14"/>
  <c r="BF130" i="14"/>
  <c r="BD130" i="14"/>
  <c r="BC130" i="14"/>
  <c r="AS130" i="14"/>
  <c r="AQ130" i="14"/>
  <c r="AH130" i="14"/>
  <c r="AF130" i="14"/>
  <c r="AE130" i="14"/>
  <c r="S130" i="14"/>
  <c r="J130" i="14"/>
  <c r="SR129" i="14"/>
  <c r="SQ129" i="14"/>
  <c r="SG129" i="14"/>
  <c r="SE129" i="14"/>
  <c r="RV129" i="14"/>
  <c r="RT129" i="14"/>
  <c r="RS129" i="14"/>
  <c r="RI129" i="14"/>
  <c r="RG129" i="14"/>
  <c r="QX129" i="14"/>
  <c r="QV129" i="14"/>
  <c r="QU129" i="14"/>
  <c r="QK129" i="14"/>
  <c r="QI129" i="14"/>
  <c r="PZ129" i="14"/>
  <c r="PX129" i="14"/>
  <c r="PW129" i="14"/>
  <c r="PM129" i="14"/>
  <c r="PK129" i="14"/>
  <c r="PB129" i="14"/>
  <c r="OZ129" i="14"/>
  <c r="OY129" i="14"/>
  <c r="OO129" i="14"/>
  <c r="OM129" i="14"/>
  <c r="OD129" i="14"/>
  <c r="OB129" i="14"/>
  <c r="OA129" i="14"/>
  <c r="NQ129" i="14"/>
  <c r="NO129" i="14"/>
  <c r="NF129" i="14"/>
  <c r="ND129" i="14"/>
  <c r="NC129" i="14"/>
  <c r="MS129" i="14"/>
  <c r="MQ129" i="14"/>
  <c r="MH129" i="14"/>
  <c r="MF129" i="14"/>
  <c r="ME129" i="14"/>
  <c r="LU129" i="14"/>
  <c r="LS129" i="14"/>
  <c r="LJ129" i="14"/>
  <c r="LH129" i="14"/>
  <c r="LG129" i="14"/>
  <c r="KW129" i="14"/>
  <c r="KU129" i="14"/>
  <c r="KL129" i="14"/>
  <c r="KJ129" i="14"/>
  <c r="KI129" i="14"/>
  <c r="JY129" i="14"/>
  <c r="JW129" i="14"/>
  <c r="JN129" i="14"/>
  <c r="JL129" i="14"/>
  <c r="JK129" i="14"/>
  <c r="JA129" i="14"/>
  <c r="IY129" i="14"/>
  <c r="IP129" i="14"/>
  <c r="IN129" i="14"/>
  <c r="IM129" i="14"/>
  <c r="IC129" i="14"/>
  <c r="IA129" i="14"/>
  <c r="HR129" i="14"/>
  <c r="HP129" i="14"/>
  <c r="HO129" i="14"/>
  <c r="HE129" i="14"/>
  <c r="HC129" i="14"/>
  <c r="GT129" i="14"/>
  <c r="GR129" i="14"/>
  <c r="GQ129" i="14"/>
  <c r="GG129" i="14"/>
  <c r="GE129" i="14"/>
  <c r="FV129" i="14"/>
  <c r="FT129" i="14"/>
  <c r="FS129" i="14"/>
  <c r="FI129" i="14"/>
  <c r="FG129" i="14"/>
  <c r="EX129" i="14"/>
  <c r="EV129" i="14"/>
  <c r="EU129" i="14"/>
  <c r="EK129" i="14"/>
  <c r="EI129" i="14"/>
  <c r="DZ129" i="14"/>
  <c r="DX129" i="14"/>
  <c r="DW129" i="14"/>
  <c r="DM129" i="14"/>
  <c r="DK129" i="14"/>
  <c r="DB129" i="14"/>
  <c r="CZ129" i="14"/>
  <c r="CY129" i="14"/>
  <c r="CO129" i="14"/>
  <c r="CM129" i="14"/>
  <c r="CD129" i="14"/>
  <c r="CB129" i="14"/>
  <c r="CA129" i="14"/>
  <c r="BQ129" i="14"/>
  <c r="BO129" i="14"/>
  <c r="BF129" i="14"/>
  <c r="BD129" i="14"/>
  <c r="BC129" i="14"/>
  <c r="AS129" i="14"/>
  <c r="AQ129" i="14"/>
  <c r="AH129" i="14"/>
  <c r="AF129" i="14"/>
  <c r="AE129" i="14"/>
  <c r="S129" i="14"/>
  <c r="J129" i="14"/>
  <c r="SR128" i="14"/>
  <c r="SQ128" i="14"/>
  <c r="SG128" i="14"/>
  <c r="SE128" i="14"/>
  <c r="RV128" i="14"/>
  <c r="RT128" i="14"/>
  <c r="RS128" i="14"/>
  <c r="RI128" i="14"/>
  <c r="RG128" i="14"/>
  <c r="QX128" i="14"/>
  <c r="QV128" i="14"/>
  <c r="QU128" i="14"/>
  <c r="QK128" i="14"/>
  <c r="QI128" i="14"/>
  <c r="PZ128" i="14"/>
  <c r="PX128" i="14"/>
  <c r="PW128" i="14"/>
  <c r="PM128" i="14"/>
  <c r="PK128" i="14"/>
  <c r="PB128" i="14"/>
  <c r="OZ128" i="14"/>
  <c r="OY128" i="14"/>
  <c r="OO128" i="14"/>
  <c r="OM128" i="14"/>
  <c r="OD128" i="14"/>
  <c r="OB128" i="14"/>
  <c r="OA128" i="14"/>
  <c r="NQ128" i="14"/>
  <c r="NO128" i="14"/>
  <c r="NF128" i="14"/>
  <c r="ND128" i="14"/>
  <c r="NC128" i="14"/>
  <c r="MS128" i="14"/>
  <c r="MQ128" i="14"/>
  <c r="MH128" i="14"/>
  <c r="MF128" i="14"/>
  <c r="ME128" i="14"/>
  <c r="LU128" i="14"/>
  <c r="LS128" i="14"/>
  <c r="LJ128" i="14"/>
  <c r="LH128" i="14"/>
  <c r="LG128" i="14"/>
  <c r="KW128" i="14"/>
  <c r="KU128" i="14"/>
  <c r="KL128" i="14"/>
  <c r="KJ128" i="14"/>
  <c r="KI128" i="14"/>
  <c r="JY128" i="14"/>
  <c r="JW128" i="14"/>
  <c r="JN128" i="14"/>
  <c r="JL128" i="14"/>
  <c r="JK128" i="14"/>
  <c r="JA128" i="14"/>
  <c r="IY128" i="14"/>
  <c r="IP128" i="14"/>
  <c r="IN128" i="14"/>
  <c r="IM128" i="14"/>
  <c r="IC128" i="14"/>
  <c r="IA128" i="14"/>
  <c r="HR128" i="14"/>
  <c r="HP128" i="14"/>
  <c r="HO128" i="14"/>
  <c r="HE128" i="14"/>
  <c r="HC128" i="14"/>
  <c r="GT128" i="14"/>
  <c r="GR128" i="14"/>
  <c r="GQ128" i="14"/>
  <c r="GG128" i="14"/>
  <c r="GE128" i="14"/>
  <c r="FV128" i="14"/>
  <c r="FT128" i="14"/>
  <c r="FS128" i="14"/>
  <c r="FI128" i="14"/>
  <c r="FG128" i="14"/>
  <c r="EX128" i="14"/>
  <c r="EV128" i="14"/>
  <c r="EU128" i="14"/>
  <c r="EK128" i="14"/>
  <c r="EI128" i="14"/>
  <c r="DZ128" i="14"/>
  <c r="DX128" i="14"/>
  <c r="DW128" i="14"/>
  <c r="DM128" i="14"/>
  <c r="DK128" i="14"/>
  <c r="DB128" i="14"/>
  <c r="CZ128" i="14"/>
  <c r="CY128" i="14"/>
  <c r="CO128" i="14"/>
  <c r="CM128" i="14"/>
  <c r="CD128" i="14"/>
  <c r="CB128" i="14"/>
  <c r="CA128" i="14"/>
  <c r="BQ128" i="14"/>
  <c r="BO128" i="14"/>
  <c r="BF128" i="14"/>
  <c r="BD128" i="14"/>
  <c r="BC128" i="14"/>
  <c r="AS128" i="14"/>
  <c r="AQ128" i="14"/>
  <c r="AH128" i="14"/>
  <c r="AF128" i="14"/>
  <c r="AE128" i="14"/>
  <c r="S128" i="14"/>
  <c r="J128" i="14"/>
  <c r="SR127" i="14"/>
  <c r="SQ127" i="14"/>
  <c r="SG127" i="14"/>
  <c r="SE127" i="14"/>
  <c r="RV127" i="14"/>
  <c r="RT127" i="14"/>
  <c r="RS127" i="14"/>
  <c r="RI127" i="14"/>
  <c r="RG127" i="14"/>
  <c r="QX127" i="14"/>
  <c r="QV127" i="14"/>
  <c r="QU127" i="14"/>
  <c r="QK127" i="14"/>
  <c r="QI127" i="14"/>
  <c r="PZ127" i="14"/>
  <c r="PX127" i="14"/>
  <c r="PW127" i="14"/>
  <c r="PM127" i="14"/>
  <c r="PK127" i="14"/>
  <c r="PB127" i="14"/>
  <c r="OZ127" i="14"/>
  <c r="OY127" i="14"/>
  <c r="OO127" i="14"/>
  <c r="OM127" i="14"/>
  <c r="OD127" i="14"/>
  <c r="OB127" i="14"/>
  <c r="OA127" i="14"/>
  <c r="NQ127" i="14"/>
  <c r="NO127" i="14"/>
  <c r="NF127" i="14"/>
  <c r="ND127" i="14"/>
  <c r="NC127" i="14"/>
  <c r="MS127" i="14"/>
  <c r="MQ127" i="14"/>
  <c r="MH127" i="14"/>
  <c r="MF127" i="14"/>
  <c r="ME127" i="14"/>
  <c r="LU127" i="14"/>
  <c r="LS127" i="14"/>
  <c r="LJ127" i="14"/>
  <c r="LH127" i="14"/>
  <c r="LG127" i="14"/>
  <c r="KW127" i="14"/>
  <c r="KU127" i="14"/>
  <c r="KL127" i="14"/>
  <c r="KJ127" i="14"/>
  <c r="KI127" i="14"/>
  <c r="JY127" i="14"/>
  <c r="JW127" i="14"/>
  <c r="JN127" i="14"/>
  <c r="JL127" i="14"/>
  <c r="JK127" i="14"/>
  <c r="JA127" i="14"/>
  <c r="IY127" i="14"/>
  <c r="IP127" i="14"/>
  <c r="IN127" i="14"/>
  <c r="IM127" i="14"/>
  <c r="IC127" i="14"/>
  <c r="IA127" i="14"/>
  <c r="HR127" i="14"/>
  <c r="HP127" i="14"/>
  <c r="HO127" i="14"/>
  <c r="HE127" i="14"/>
  <c r="HC127" i="14"/>
  <c r="GT127" i="14"/>
  <c r="GR127" i="14"/>
  <c r="GQ127" i="14"/>
  <c r="GG127" i="14"/>
  <c r="GE127" i="14"/>
  <c r="FV127" i="14"/>
  <c r="FT127" i="14"/>
  <c r="FS127" i="14"/>
  <c r="FI127" i="14"/>
  <c r="FG127" i="14"/>
  <c r="EX127" i="14"/>
  <c r="EV127" i="14"/>
  <c r="EU127" i="14"/>
  <c r="EK127" i="14"/>
  <c r="EI127" i="14"/>
  <c r="DZ127" i="14"/>
  <c r="DX127" i="14"/>
  <c r="DW127" i="14"/>
  <c r="DM127" i="14"/>
  <c r="DK127" i="14"/>
  <c r="DB127" i="14"/>
  <c r="CZ127" i="14"/>
  <c r="CY127" i="14"/>
  <c r="CO127" i="14"/>
  <c r="CM127" i="14"/>
  <c r="CD127" i="14"/>
  <c r="CB127" i="14"/>
  <c r="CA127" i="14"/>
  <c r="BQ127" i="14"/>
  <c r="BO127" i="14"/>
  <c r="BF127" i="14"/>
  <c r="BD127" i="14"/>
  <c r="BC127" i="14"/>
  <c r="AS127" i="14"/>
  <c r="AQ127" i="14"/>
  <c r="AH127" i="14"/>
  <c r="AF127" i="14"/>
  <c r="AE127" i="14"/>
  <c r="S127" i="14"/>
  <c r="J127" i="14"/>
  <c r="SR126" i="14"/>
  <c r="SQ126" i="14"/>
  <c r="SG126" i="14"/>
  <c r="SE126" i="14"/>
  <c r="RV126" i="14"/>
  <c r="RT126" i="14"/>
  <c r="RS126" i="14"/>
  <c r="RI126" i="14"/>
  <c r="RG126" i="14"/>
  <c r="QX126" i="14"/>
  <c r="QV126" i="14"/>
  <c r="QU126" i="14"/>
  <c r="QK126" i="14"/>
  <c r="QI126" i="14"/>
  <c r="PZ126" i="14"/>
  <c r="PX126" i="14"/>
  <c r="PW126" i="14"/>
  <c r="PM126" i="14"/>
  <c r="PK126" i="14"/>
  <c r="PB126" i="14"/>
  <c r="OZ126" i="14"/>
  <c r="OY126" i="14"/>
  <c r="OO126" i="14"/>
  <c r="OM126" i="14"/>
  <c r="OD126" i="14"/>
  <c r="OB126" i="14"/>
  <c r="OA126" i="14"/>
  <c r="NQ126" i="14"/>
  <c r="NO126" i="14"/>
  <c r="NF126" i="14"/>
  <c r="ND126" i="14"/>
  <c r="NC126" i="14"/>
  <c r="MS126" i="14"/>
  <c r="MQ126" i="14"/>
  <c r="MH126" i="14"/>
  <c r="MF126" i="14"/>
  <c r="ME126" i="14"/>
  <c r="LU126" i="14"/>
  <c r="LS126" i="14"/>
  <c r="LJ126" i="14"/>
  <c r="LH126" i="14"/>
  <c r="LG126" i="14"/>
  <c r="KW126" i="14"/>
  <c r="KU126" i="14"/>
  <c r="KL126" i="14"/>
  <c r="KJ126" i="14"/>
  <c r="KI126" i="14"/>
  <c r="JY126" i="14"/>
  <c r="JW126" i="14"/>
  <c r="JN126" i="14"/>
  <c r="JL126" i="14"/>
  <c r="JK126" i="14"/>
  <c r="JA126" i="14"/>
  <c r="IY126" i="14"/>
  <c r="IP126" i="14"/>
  <c r="IN126" i="14"/>
  <c r="IM126" i="14"/>
  <c r="IC126" i="14"/>
  <c r="IA126" i="14"/>
  <c r="HR126" i="14"/>
  <c r="HP126" i="14"/>
  <c r="HO126" i="14"/>
  <c r="HE126" i="14"/>
  <c r="HC126" i="14"/>
  <c r="GT126" i="14"/>
  <c r="GR126" i="14"/>
  <c r="GQ126" i="14"/>
  <c r="GG126" i="14"/>
  <c r="GE126" i="14"/>
  <c r="FV126" i="14"/>
  <c r="FT126" i="14"/>
  <c r="FS126" i="14"/>
  <c r="FI126" i="14"/>
  <c r="FG126" i="14"/>
  <c r="EX126" i="14"/>
  <c r="EV126" i="14"/>
  <c r="EU126" i="14"/>
  <c r="EK126" i="14"/>
  <c r="EI126" i="14"/>
  <c r="DZ126" i="14"/>
  <c r="DX126" i="14"/>
  <c r="DW126" i="14"/>
  <c r="DM126" i="14"/>
  <c r="DK126" i="14"/>
  <c r="DB126" i="14"/>
  <c r="CZ126" i="14"/>
  <c r="CY126" i="14"/>
  <c r="CO126" i="14"/>
  <c r="CM126" i="14"/>
  <c r="CD126" i="14"/>
  <c r="CB126" i="14"/>
  <c r="CA126" i="14"/>
  <c r="BQ126" i="14"/>
  <c r="BO126" i="14"/>
  <c r="BF126" i="14"/>
  <c r="BD126" i="14"/>
  <c r="BC126" i="14"/>
  <c r="AS126" i="14"/>
  <c r="AQ126" i="14"/>
  <c r="AH126" i="14"/>
  <c r="AF126" i="14"/>
  <c r="AE126" i="14"/>
  <c r="S126" i="14"/>
  <c r="J126" i="14"/>
  <c r="SR125" i="14"/>
  <c r="SQ125" i="14"/>
  <c r="SG125" i="14"/>
  <c r="SE125" i="14"/>
  <c r="RV125" i="14"/>
  <c r="RT125" i="14"/>
  <c r="RS125" i="14"/>
  <c r="RI125" i="14"/>
  <c r="RG125" i="14"/>
  <c r="QX125" i="14"/>
  <c r="QV125" i="14"/>
  <c r="QU125" i="14"/>
  <c r="QK125" i="14"/>
  <c r="QI125" i="14"/>
  <c r="PZ125" i="14"/>
  <c r="PX125" i="14"/>
  <c r="PW125" i="14"/>
  <c r="PM125" i="14"/>
  <c r="PK125" i="14"/>
  <c r="PB125" i="14"/>
  <c r="OZ125" i="14"/>
  <c r="OY125" i="14"/>
  <c r="OO125" i="14"/>
  <c r="OM125" i="14"/>
  <c r="OD125" i="14"/>
  <c r="OB125" i="14"/>
  <c r="OA125" i="14"/>
  <c r="NQ125" i="14"/>
  <c r="NO125" i="14"/>
  <c r="NF125" i="14"/>
  <c r="ND125" i="14"/>
  <c r="NC125" i="14"/>
  <c r="MS125" i="14"/>
  <c r="MQ125" i="14"/>
  <c r="MH125" i="14"/>
  <c r="MF125" i="14"/>
  <c r="ME125" i="14"/>
  <c r="LU125" i="14"/>
  <c r="LS125" i="14"/>
  <c r="LJ125" i="14"/>
  <c r="LH125" i="14"/>
  <c r="LG125" i="14"/>
  <c r="KW125" i="14"/>
  <c r="KU125" i="14"/>
  <c r="KL125" i="14"/>
  <c r="KJ125" i="14"/>
  <c r="KI125" i="14"/>
  <c r="JY125" i="14"/>
  <c r="JW125" i="14"/>
  <c r="JN125" i="14"/>
  <c r="JL125" i="14"/>
  <c r="JK125" i="14"/>
  <c r="JA125" i="14"/>
  <c r="IY125" i="14"/>
  <c r="IP125" i="14"/>
  <c r="IN125" i="14"/>
  <c r="IM125" i="14"/>
  <c r="IC125" i="14"/>
  <c r="IA125" i="14"/>
  <c r="HR125" i="14"/>
  <c r="HP125" i="14"/>
  <c r="HO125" i="14"/>
  <c r="HE125" i="14"/>
  <c r="HC125" i="14"/>
  <c r="GT125" i="14"/>
  <c r="GR125" i="14"/>
  <c r="GQ125" i="14"/>
  <c r="GG125" i="14"/>
  <c r="GE125" i="14"/>
  <c r="FV125" i="14"/>
  <c r="FT125" i="14"/>
  <c r="FS125" i="14"/>
  <c r="FI125" i="14"/>
  <c r="FG125" i="14"/>
  <c r="EX125" i="14"/>
  <c r="EV125" i="14"/>
  <c r="EU125" i="14"/>
  <c r="EK125" i="14"/>
  <c r="EI125" i="14"/>
  <c r="DZ125" i="14"/>
  <c r="DX125" i="14"/>
  <c r="DW125" i="14"/>
  <c r="DM125" i="14"/>
  <c r="DK125" i="14"/>
  <c r="DB125" i="14"/>
  <c r="CZ125" i="14"/>
  <c r="CY125" i="14"/>
  <c r="CO125" i="14"/>
  <c r="CM125" i="14"/>
  <c r="CD125" i="14"/>
  <c r="CB125" i="14"/>
  <c r="CA125" i="14"/>
  <c r="BQ125" i="14"/>
  <c r="BO125" i="14"/>
  <c r="BF125" i="14"/>
  <c r="BD125" i="14"/>
  <c r="BC125" i="14"/>
  <c r="AS125" i="14"/>
  <c r="AQ125" i="14"/>
  <c r="AH125" i="14"/>
  <c r="AF125" i="14"/>
  <c r="AE125" i="14"/>
  <c r="S125" i="14"/>
  <c r="J125" i="14"/>
  <c r="SR124" i="14"/>
  <c r="SQ124" i="14"/>
  <c r="SG124" i="14"/>
  <c r="SE124" i="14"/>
  <c r="RV124" i="14"/>
  <c r="RT124" i="14"/>
  <c r="RS124" i="14"/>
  <c r="RI124" i="14"/>
  <c r="RG124" i="14"/>
  <c r="QX124" i="14"/>
  <c r="QV124" i="14"/>
  <c r="QU124" i="14"/>
  <c r="QK124" i="14"/>
  <c r="QI124" i="14"/>
  <c r="PZ124" i="14"/>
  <c r="PX124" i="14"/>
  <c r="PW124" i="14"/>
  <c r="PM124" i="14"/>
  <c r="PK124" i="14"/>
  <c r="PB124" i="14"/>
  <c r="OZ124" i="14"/>
  <c r="OY124" i="14"/>
  <c r="OO124" i="14"/>
  <c r="OM124" i="14"/>
  <c r="OD124" i="14"/>
  <c r="OB124" i="14"/>
  <c r="OA124" i="14"/>
  <c r="NQ124" i="14"/>
  <c r="NO124" i="14"/>
  <c r="NF124" i="14"/>
  <c r="ND124" i="14"/>
  <c r="NC124" i="14"/>
  <c r="MS124" i="14"/>
  <c r="MQ124" i="14"/>
  <c r="MH124" i="14"/>
  <c r="MF124" i="14"/>
  <c r="ME124" i="14"/>
  <c r="LU124" i="14"/>
  <c r="LS124" i="14"/>
  <c r="LJ124" i="14"/>
  <c r="LH124" i="14"/>
  <c r="LG124" i="14"/>
  <c r="KW124" i="14"/>
  <c r="KU124" i="14"/>
  <c r="KL124" i="14"/>
  <c r="KJ124" i="14"/>
  <c r="KI124" i="14"/>
  <c r="JY124" i="14"/>
  <c r="JW124" i="14"/>
  <c r="JN124" i="14"/>
  <c r="JL124" i="14"/>
  <c r="JK124" i="14"/>
  <c r="JA124" i="14"/>
  <c r="IY124" i="14"/>
  <c r="IP124" i="14"/>
  <c r="IN124" i="14"/>
  <c r="IM124" i="14"/>
  <c r="IC124" i="14"/>
  <c r="IA124" i="14"/>
  <c r="HR124" i="14"/>
  <c r="HP124" i="14"/>
  <c r="HO124" i="14"/>
  <c r="HE124" i="14"/>
  <c r="HC124" i="14"/>
  <c r="GT124" i="14"/>
  <c r="GR124" i="14"/>
  <c r="GQ124" i="14"/>
  <c r="GG124" i="14"/>
  <c r="GE124" i="14"/>
  <c r="FV124" i="14"/>
  <c r="FT124" i="14"/>
  <c r="FS124" i="14"/>
  <c r="FI124" i="14"/>
  <c r="FG124" i="14"/>
  <c r="EX124" i="14"/>
  <c r="EV124" i="14"/>
  <c r="EU124" i="14"/>
  <c r="EK124" i="14"/>
  <c r="EI124" i="14"/>
  <c r="DZ124" i="14"/>
  <c r="DX124" i="14"/>
  <c r="DW124" i="14"/>
  <c r="DM124" i="14"/>
  <c r="DK124" i="14"/>
  <c r="DB124" i="14"/>
  <c r="CZ124" i="14"/>
  <c r="CY124" i="14"/>
  <c r="CO124" i="14"/>
  <c r="CM124" i="14"/>
  <c r="CD124" i="14"/>
  <c r="CB124" i="14"/>
  <c r="CA124" i="14"/>
  <c r="BQ124" i="14"/>
  <c r="BO124" i="14"/>
  <c r="BF124" i="14"/>
  <c r="BD124" i="14"/>
  <c r="BC124" i="14"/>
  <c r="AS124" i="14"/>
  <c r="AQ124" i="14"/>
  <c r="AH124" i="14"/>
  <c r="AF124" i="14"/>
  <c r="AE124" i="14"/>
  <c r="S124" i="14"/>
  <c r="J124" i="14"/>
  <c r="SR123" i="14"/>
  <c r="SQ123" i="14"/>
  <c r="SG123" i="14"/>
  <c r="SE123" i="14"/>
  <c r="RV123" i="14"/>
  <c r="RT123" i="14"/>
  <c r="RS123" i="14"/>
  <c r="RI123" i="14"/>
  <c r="RG123" i="14"/>
  <c r="QX123" i="14"/>
  <c r="QV123" i="14"/>
  <c r="QU123" i="14"/>
  <c r="QK123" i="14"/>
  <c r="QI123" i="14"/>
  <c r="PZ123" i="14"/>
  <c r="PX123" i="14"/>
  <c r="PW123" i="14"/>
  <c r="PM123" i="14"/>
  <c r="PK123" i="14"/>
  <c r="PB123" i="14"/>
  <c r="OZ123" i="14"/>
  <c r="OY123" i="14"/>
  <c r="OO123" i="14"/>
  <c r="OM123" i="14"/>
  <c r="OD123" i="14"/>
  <c r="OB123" i="14"/>
  <c r="OA123" i="14"/>
  <c r="NQ123" i="14"/>
  <c r="NO123" i="14"/>
  <c r="NF123" i="14"/>
  <c r="ND123" i="14"/>
  <c r="NC123" i="14"/>
  <c r="MS123" i="14"/>
  <c r="MQ123" i="14"/>
  <c r="MH123" i="14"/>
  <c r="MF123" i="14"/>
  <c r="ME123" i="14"/>
  <c r="LU123" i="14"/>
  <c r="LS123" i="14"/>
  <c r="LJ123" i="14"/>
  <c r="LH123" i="14"/>
  <c r="LG123" i="14"/>
  <c r="KW123" i="14"/>
  <c r="KU123" i="14"/>
  <c r="KL123" i="14"/>
  <c r="KJ123" i="14"/>
  <c r="KI123" i="14"/>
  <c r="JY123" i="14"/>
  <c r="JW123" i="14"/>
  <c r="JN123" i="14"/>
  <c r="JL123" i="14"/>
  <c r="JK123" i="14"/>
  <c r="JA123" i="14"/>
  <c r="IY123" i="14"/>
  <c r="IP123" i="14"/>
  <c r="IN123" i="14"/>
  <c r="IM123" i="14"/>
  <c r="IC123" i="14"/>
  <c r="IA123" i="14"/>
  <c r="HR123" i="14"/>
  <c r="HP123" i="14"/>
  <c r="HO123" i="14"/>
  <c r="HE123" i="14"/>
  <c r="HC123" i="14"/>
  <c r="GT123" i="14"/>
  <c r="GR123" i="14"/>
  <c r="GQ123" i="14"/>
  <c r="GG123" i="14"/>
  <c r="GE123" i="14"/>
  <c r="FV123" i="14"/>
  <c r="FT123" i="14"/>
  <c r="FS123" i="14"/>
  <c r="FI123" i="14"/>
  <c r="FG123" i="14"/>
  <c r="EX123" i="14"/>
  <c r="EV123" i="14"/>
  <c r="EU123" i="14"/>
  <c r="EK123" i="14"/>
  <c r="EI123" i="14"/>
  <c r="DZ123" i="14"/>
  <c r="DX123" i="14"/>
  <c r="DW123" i="14"/>
  <c r="DM123" i="14"/>
  <c r="DK123" i="14"/>
  <c r="DB123" i="14"/>
  <c r="CZ123" i="14"/>
  <c r="CY123" i="14"/>
  <c r="CO123" i="14"/>
  <c r="CM123" i="14"/>
  <c r="CD123" i="14"/>
  <c r="CB123" i="14"/>
  <c r="CA123" i="14"/>
  <c r="BQ123" i="14"/>
  <c r="BO123" i="14"/>
  <c r="BF123" i="14"/>
  <c r="BD123" i="14"/>
  <c r="BC123" i="14"/>
  <c r="AS123" i="14"/>
  <c r="AQ123" i="14"/>
  <c r="AH123" i="14"/>
  <c r="AF123" i="14"/>
  <c r="AE123" i="14"/>
  <c r="S123" i="14"/>
  <c r="J123" i="14"/>
  <c r="SR122" i="14"/>
  <c r="SQ122" i="14"/>
  <c r="SG122" i="14"/>
  <c r="SE122" i="14"/>
  <c r="RV122" i="14"/>
  <c r="RT122" i="14"/>
  <c r="RS122" i="14"/>
  <c r="RI122" i="14"/>
  <c r="RG122" i="14"/>
  <c r="QX122" i="14"/>
  <c r="QV122" i="14"/>
  <c r="QU122" i="14"/>
  <c r="QK122" i="14"/>
  <c r="QI122" i="14"/>
  <c r="PZ122" i="14"/>
  <c r="PX122" i="14"/>
  <c r="PW122" i="14"/>
  <c r="PM122" i="14"/>
  <c r="PK122" i="14"/>
  <c r="PB122" i="14"/>
  <c r="OZ122" i="14"/>
  <c r="OY122" i="14"/>
  <c r="OO122" i="14"/>
  <c r="OM122" i="14"/>
  <c r="OD122" i="14"/>
  <c r="OB122" i="14"/>
  <c r="OA122" i="14"/>
  <c r="NQ122" i="14"/>
  <c r="NO122" i="14"/>
  <c r="NF122" i="14"/>
  <c r="ND122" i="14"/>
  <c r="NC122" i="14"/>
  <c r="MS122" i="14"/>
  <c r="MQ122" i="14"/>
  <c r="MH122" i="14"/>
  <c r="MF122" i="14"/>
  <c r="ME122" i="14"/>
  <c r="LU122" i="14"/>
  <c r="LS122" i="14"/>
  <c r="LJ122" i="14"/>
  <c r="LH122" i="14"/>
  <c r="LG122" i="14"/>
  <c r="KW122" i="14"/>
  <c r="KU122" i="14"/>
  <c r="KL122" i="14"/>
  <c r="KJ122" i="14"/>
  <c r="KI122" i="14"/>
  <c r="JY122" i="14"/>
  <c r="JW122" i="14"/>
  <c r="JN122" i="14"/>
  <c r="JL122" i="14"/>
  <c r="JK122" i="14"/>
  <c r="JA122" i="14"/>
  <c r="IY122" i="14"/>
  <c r="IP122" i="14"/>
  <c r="IN122" i="14"/>
  <c r="IM122" i="14"/>
  <c r="IC122" i="14"/>
  <c r="IA122" i="14"/>
  <c r="HR122" i="14"/>
  <c r="HP122" i="14"/>
  <c r="HO122" i="14"/>
  <c r="HE122" i="14"/>
  <c r="HC122" i="14"/>
  <c r="GT122" i="14"/>
  <c r="GR122" i="14"/>
  <c r="GQ122" i="14"/>
  <c r="GG122" i="14"/>
  <c r="GE122" i="14"/>
  <c r="FV122" i="14"/>
  <c r="FT122" i="14"/>
  <c r="FS122" i="14"/>
  <c r="FI122" i="14"/>
  <c r="FG122" i="14"/>
  <c r="EX122" i="14"/>
  <c r="EV122" i="14"/>
  <c r="EU122" i="14"/>
  <c r="EK122" i="14"/>
  <c r="EI122" i="14"/>
  <c r="DZ122" i="14"/>
  <c r="DX122" i="14"/>
  <c r="DW122" i="14"/>
  <c r="DM122" i="14"/>
  <c r="DK122" i="14"/>
  <c r="DB122" i="14"/>
  <c r="CZ122" i="14"/>
  <c r="CY122" i="14"/>
  <c r="CO122" i="14"/>
  <c r="CM122" i="14"/>
  <c r="CD122" i="14"/>
  <c r="CB122" i="14"/>
  <c r="CA122" i="14"/>
  <c r="BQ122" i="14"/>
  <c r="BO122" i="14"/>
  <c r="BF122" i="14"/>
  <c r="BD122" i="14"/>
  <c r="BC122" i="14"/>
  <c r="AS122" i="14"/>
  <c r="AQ122" i="14"/>
  <c r="AH122" i="14"/>
  <c r="AF122" i="14"/>
  <c r="AE122" i="14"/>
  <c r="S122" i="14"/>
  <c r="J122" i="14"/>
  <c r="SR121" i="14"/>
  <c r="SQ121" i="14"/>
  <c r="SG121" i="14"/>
  <c r="SE121" i="14"/>
  <c r="RV121" i="14"/>
  <c r="RT121" i="14"/>
  <c r="RS121" i="14"/>
  <c r="RI121" i="14"/>
  <c r="RG121" i="14"/>
  <c r="QX121" i="14"/>
  <c r="QV121" i="14"/>
  <c r="QU121" i="14"/>
  <c r="QK121" i="14"/>
  <c r="QI121" i="14"/>
  <c r="PZ121" i="14"/>
  <c r="PX121" i="14"/>
  <c r="PW121" i="14"/>
  <c r="PM121" i="14"/>
  <c r="PK121" i="14"/>
  <c r="PB121" i="14"/>
  <c r="OZ121" i="14"/>
  <c r="OY121" i="14"/>
  <c r="OO121" i="14"/>
  <c r="OM121" i="14"/>
  <c r="OD121" i="14"/>
  <c r="OB121" i="14"/>
  <c r="OA121" i="14"/>
  <c r="NQ121" i="14"/>
  <c r="NO121" i="14"/>
  <c r="NF121" i="14"/>
  <c r="ND121" i="14"/>
  <c r="NC121" i="14"/>
  <c r="MS121" i="14"/>
  <c r="MQ121" i="14"/>
  <c r="MH121" i="14"/>
  <c r="MF121" i="14"/>
  <c r="ME121" i="14"/>
  <c r="LU121" i="14"/>
  <c r="LS121" i="14"/>
  <c r="LJ121" i="14"/>
  <c r="LH121" i="14"/>
  <c r="LG121" i="14"/>
  <c r="KW121" i="14"/>
  <c r="KU121" i="14"/>
  <c r="KL121" i="14"/>
  <c r="KJ121" i="14"/>
  <c r="KI121" i="14"/>
  <c r="JY121" i="14"/>
  <c r="JW121" i="14"/>
  <c r="JN121" i="14"/>
  <c r="JL121" i="14"/>
  <c r="JK121" i="14"/>
  <c r="JA121" i="14"/>
  <c r="IY121" i="14"/>
  <c r="IP121" i="14"/>
  <c r="IN121" i="14"/>
  <c r="IM121" i="14"/>
  <c r="IC121" i="14"/>
  <c r="IA121" i="14"/>
  <c r="HR121" i="14"/>
  <c r="HP121" i="14"/>
  <c r="HO121" i="14"/>
  <c r="HE121" i="14"/>
  <c r="HC121" i="14"/>
  <c r="GT121" i="14"/>
  <c r="GR121" i="14"/>
  <c r="GQ121" i="14"/>
  <c r="GG121" i="14"/>
  <c r="GE121" i="14"/>
  <c r="FV121" i="14"/>
  <c r="FT121" i="14"/>
  <c r="FS121" i="14"/>
  <c r="FI121" i="14"/>
  <c r="FG121" i="14"/>
  <c r="EX121" i="14"/>
  <c r="EV121" i="14"/>
  <c r="EU121" i="14"/>
  <c r="EK121" i="14"/>
  <c r="EI121" i="14"/>
  <c r="DZ121" i="14"/>
  <c r="DX121" i="14"/>
  <c r="DW121" i="14"/>
  <c r="DM121" i="14"/>
  <c r="DK121" i="14"/>
  <c r="DB121" i="14"/>
  <c r="CZ121" i="14"/>
  <c r="CY121" i="14"/>
  <c r="CO121" i="14"/>
  <c r="CM121" i="14"/>
  <c r="CD121" i="14"/>
  <c r="CB121" i="14"/>
  <c r="CA121" i="14"/>
  <c r="BQ121" i="14"/>
  <c r="BO121" i="14"/>
  <c r="BF121" i="14"/>
  <c r="BD121" i="14"/>
  <c r="BC121" i="14"/>
  <c r="AS121" i="14"/>
  <c r="AQ121" i="14"/>
  <c r="AH121" i="14"/>
  <c r="AF121" i="14"/>
  <c r="AE121" i="14"/>
  <c r="S121" i="14"/>
  <c r="J121" i="14"/>
  <c r="SR120" i="14"/>
  <c r="SQ120" i="14"/>
  <c r="SG120" i="14"/>
  <c r="SE120" i="14"/>
  <c r="RV120" i="14"/>
  <c r="RT120" i="14"/>
  <c r="RS120" i="14"/>
  <c r="RI120" i="14"/>
  <c r="RG120" i="14"/>
  <c r="QX120" i="14"/>
  <c r="QV120" i="14"/>
  <c r="QU120" i="14"/>
  <c r="QK120" i="14"/>
  <c r="QI120" i="14"/>
  <c r="PZ120" i="14"/>
  <c r="PX120" i="14"/>
  <c r="PW120" i="14"/>
  <c r="PM120" i="14"/>
  <c r="PK120" i="14"/>
  <c r="PB120" i="14"/>
  <c r="OZ120" i="14"/>
  <c r="OY120" i="14"/>
  <c r="OO120" i="14"/>
  <c r="OM120" i="14"/>
  <c r="OD120" i="14"/>
  <c r="OB120" i="14"/>
  <c r="OA120" i="14"/>
  <c r="NQ120" i="14"/>
  <c r="NO120" i="14"/>
  <c r="NF120" i="14"/>
  <c r="ND120" i="14"/>
  <c r="NC120" i="14"/>
  <c r="MS120" i="14"/>
  <c r="MQ120" i="14"/>
  <c r="MH120" i="14"/>
  <c r="MF120" i="14"/>
  <c r="ME120" i="14"/>
  <c r="LU120" i="14"/>
  <c r="LS120" i="14"/>
  <c r="LJ120" i="14"/>
  <c r="LH120" i="14"/>
  <c r="LG120" i="14"/>
  <c r="KW120" i="14"/>
  <c r="KU120" i="14"/>
  <c r="KL120" i="14"/>
  <c r="KJ120" i="14"/>
  <c r="KI120" i="14"/>
  <c r="JY120" i="14"/>
  <c r="JW120" i="14"/>
  <c r="JN120" i="14"/>
  <c r="JL120" i="14"/>
  <c r="JK120" i="14"/>
  <c r="JA120" i="14"/>
  <c r="IY120" i="14"/>
  <c r="IP120" i="14"/>
  <c r="IN120" i="14"/>
  <c r="IM120" i="14"/>
  <c r="IC120" i="14"/>
  <c r="IA120" i="14"/>
  <c r="HR120" i="14"/>
  <c r="HP120" i="14"/>
  <c r="HO120" i="14"/>
  <c r="HE120" i="14"/>
  <c r="HC120" i="14"/>
  <c r="GT120" i="14"/>
  <c r="GR120" i="14"/>
  <c r="GQ120" i="14"/>
  <c r="GG120" i="14"/>
  <c r="GE120" i="14"/>
  <c r="FV120" i="14"/>
  <c r="FT120" i="14"/>
  <c r="FS120" i="14"/>
  <c r="FI120" i="14"/>
  <c r="FG120" i="14"/>
  <c r="EX120" i="14"/>
  <c r="EV120" i="14"/>
  <c r="EU120" i="14"/>
  <c r="EK120" i="14"/>
  <c r="EI120" i="14"/>
  <c r="DZ120" i="14"/>
  <c r="DX120" i="14"/>
  <c r="DW120" i="14"/>
  <c r="DM120" i="14"/>
  <c r="DK120" i="14"/>
  <c r="DB120" i="14"/>
  <c r="CZ120" i="14"/>
  <c r="CY120" i="14"/>
  <c r="CO120" i="14"/>
  <c r="CM120" i="14"/>
  <c r="CD120" i="14"/>
  <c r="CB120" i="14"/>
  <c r="CA120" i="14"/>
  <c r="BQ120" i="14"/>
  <c r="BO120" i="14"/>
  <c r="BF120" i="14"/>
  <c r="BD120" i="14"/>
  <c r="BC120" i="14"/>
  <c r="AS120" i="14"/>
  <c r="AQ120" i="14"/>
  <c r="AH120" i="14"/>
  <c r="AF120" i="14"/>
  <c r="AE120" i="14"/>
  <c r="S120" i="14"/>
  <c r="J120" i="14"/>
  <c r="SR119" i="14"/>
  <c r="SQ119" i="14"/>
  <c r="SG119" i="14"/>
  <c r="SE119" i="14"/>
  <c r="RV119" i="14"/>
  <c r="RT119" i="14"/>
  <c r="RS119" i="14"/>
  <c r="RI119" i="14"/>
  <c r="RG119" i="14"/>
  <c r="QX119" i="14"/>
  <c r="QV119" i="14"/>
  <c r="QU119" i="14"/>
  <c r="QK119" i="14"/>
  <c r="QI119" i="14"/>
  <c r="PZ119" i="14"/>
  <c r="PX119" i="14"/>
  <c r="PW119" i="14"/>
  <c r="PM119" i="14"/>
  <c r="PK119" i="14"/>
  <c r="PB119" i="14"/>
  <c r="OZ119" i="14"/>
  <c r="OY119" i="14"/>
  <c r="OO119" i="14"/>
  <c r="OM119" i="14"/>
  <c r="OD119" i="14"/>
  <c r="OB119" i="14"/>
  <c r="OA119" i="14"/>
  <c r="NQ119" i="14"/>
  <c r="NO119" i="14"/>
  <c r="NF119" i="14"/>
  <c r="ND119" i="14"/>
  <c r="NC119" i="14"/>
  <c r="MS119" i="14"/>
  <c r="MQ119" i="14"/>
  <c r="MH119" i="14"/>
  <c r="MF119" i="14"/>
  <c r="ME119" i="14"/>
  <c r="LU119" i="14"/>
  <c r="LS119" i="14"/>
  <c r="LJ119" i="14"/>
  <c r="LH119" i="14"/>
  <c r="LG119" i="14"/>
  <c r="KW119" i="14"/>
  <c r="KU119" i="14"/>
  <c r="KL119" i="14"/>
  <c r="KJ119" i="14"/>
  <c r="KI119" i="14"/>
  <c r="JY119" i="14"/>
  <c r="JW119" i="14"/>
  <c r="JN119" i="14"/>
  <c r="JL119" i="14"/>
  <c r="JK119" i="14"/>
  <c r="JA119" i="14"/>
  <c r="IY119" i="14"/>
  <c r="IP119" i="14"/>
  <c r="IN119" i="14"/>
  <c r="IM119" i="14"/>
  <c r="IC119" i="14"/>
  <c r="IA119" i="14"/>
  <c r="HR119" i="14"/>
  <c r="HP119" i="14"/>
  <c r="HO119" i="14"/>
  <c r="HE119" i="14"/>
  <c r="HC119" i="14"/>
  <c r="GT119" i="14"/>
  <c r="GR119" i="14"/>
  <c r="GQ119" i="14"/>
  <c r="GG119" i="14"/>
  <c r="GE119" i="14"/>
  <c r="FV119" i="14"/>
  <c r="FT119" i="14"/>
  <c r="FS119" i="14"/>
  <c r="FI119" i="14"/>
  <c r="FG119" i="14"/>
  <c r="EX119" i="14"/>
  <c r="EV119" i="14"/>
  <c r="EU119" i="14"/>
  <c r="EK119" i="14"/>
  <c r="EI119" i="14"/>
  <c r="DZ119" i="14"/>
  <c r="DX119" i="14"/>
  <c r="DW119" i="14"/>
  <c r="DM119" i="14"/>
  <c r="DK119" i="14"/>
  <c r="DB119" i="14"/>
  <c r="CZ119" i="14"/>
  <c r="CY119" i="14"/>
  <c r="CO119" i="14"/>
  <c r="CM119" i="14"/>
  <c r="CD119" i="14"/>
  <c r="CB119" i="14"/>
  <c r="CA119" i="14"/>
  <c r="BQ119" i="14"/>
  <c r="BO119" i="14"/>
  <c r="BF119" i="14"/>
  <c r="BD119" i="14"/>
  <c r="BC119" i="14"/>
  <c r="AS119" i="14"/>
  <c r="AQ119" i="14"/>
  <c r="AH119" i="14"/>
  <c r="AF119" i="14"/>
  <c r="AE119" i="14"/>
  <c r="S119" i="14"/>
  <c r="J119" i="14"/>
  <c r="SR118" i="14"/>
  <c r="SQ118" i="14"/>
  <c r="SG118" i="14"/>
  <c r="SE118" i="14"/>
  <c r="RV118" i="14"/>
  <c r="RT118" i="14"/>
  <c r="RS118" i="14"/>
  <c r="RI118" i="14"/>
  <c r="RG118" i="14"/>
  <c r="QX118" i="14"/>
  <c r="QV118" i="14"/>
  <c r="QU118" i="14"/>
  <c r="QK118" i="14"/>
  <c r="QI118" i="14"/>
  <c r="PZ118" i="14"/>
  <c r="PX118" i="14"/>
  <c r="PW118" i="14"/>
  <c r="PM118" i="14"/>
  <c r="PK118" i="14"/>
  <c r="PB118" i="14"/>
  <c r="OZ118" i="14"/>
  <c r="OY118" i="14"/>
  <c r="OO118" i="14"/>
  <c r="OM118" i="14"/>
  <c r="OD118" i="14"/>
  <c r="OB118" i="14"/>
  <c r="OA118" i="14"/>
  <c r="NQ118" i="14"/>
  <c r="NO118" i="14"/>
  <c r="NF118" i="14"/>
  <c r="ND118" i="14"/>
  <c r="NC118" i="14"/>
  <c r="MS118" i="14"/>
  <c r="MQ118" i="14"/>
  <c r="MH118" i="14"/>
  <c r="MF118" i="14"/>
  <c r="ME118" i="14"/>
  <c r="LU118" i="14"/>
  <c r="LS118" i="14"/>
  <c r="LJ118" i="14"/>
  <c r="LH118" i="14"/>
  <c r="LG118" i="14"/>
  <c r="KW118" i="14"/>
  <c r="KU118" i="14"/>
  <c r="KL118" i="14"/>
  <c r="KJ118" i="14"/>
  <c r="KI118" i="14"/>
  <c r="JY118" i="14"/>
  <c r="JW118" i="14"/>
  <c r="JN118" i="14"/>
  <c r="JL118" i="14"/>
  <c r="JK118" i="14"/>
  <c r="JA118" i="14"/>
  <c r="IY118" i="14"/>
  <c r="IP118" i="14"/>
  <c r="IN118" i="14"/>
  <c r="IM118" i="14"/>
  <c r="IC118" i="14"/>
  <c r="IA118" i="14"/>
  <c r="HR118" i="14"/>
  <c r="HP118" i="14"/>
  <c r="HO118" i="14"/>
  <c r="HE118" i="14"/>
  <c r="HC118" i="14"/>
  <c r="GT118" i="14"/>
  <c r="GR118" i="14"/>
  <c r="GQ118" i="14"/>
  <c r="GG118" i="14"/>
  <c r="GE118" i="14"/>
  <c r="FV118" i="14"/>
  <c r="FT118" i="14"/>
  <c r="FS118" i="14"/>
  <c r="FI118" i="14"/>
  <c r="FG118" i="14"/>
  <c r="EX118" i="14"/>
  <c r="EV118" i="14"/>
  <c r="EU118" i="14"/>
  <c r="EK118" i="14"/>
  <c r="EI118" i="14"/>
  <c r="DZ118" i="14"/>
  <c r="DX118" i="14"/>
  <c r="DW118" i="14"/>
  <c r="DM118" i="14"/>
  <c r="DK118" i="14"/>
  <c r="DB118" i="14"/>
  <c r="CZ118" i="14"/>
  <c r="CY118" i="14"/>
  <c r="CO118" i="14"/>
  <c r="CM118" i="14"/>
  <c r="CD118" i="14"/>
  <c r="CB118" i="14"/>
  <c r="CA118" i="14"/>
  <c r="BQ118" i="14"/>
  <c r="BO118" i="14"/>
  <c r="BF118" i="14"/>
  <c r="BD118" i="14"/>
  <c r="BC118" i="14"/>
  <c r="AS118" i="14"/>
  <c r="AQ118" i="14"/>
  <c r="AH118" i="14"/>
  <c r="AF118" i="14"/>
  <c r="AE118" i="14"/>
  <c r="S118" i="14"/>
  <c r="J118" i="14"/>
  <c r="SR117" i="14"/>
  <c r="SQ117" i="14"/>
  <c r="SG117" i="14"/>
  <c r="SE117" i="14"/>
  <c r="RV117" i="14"/>
  <c r="RT117" i="14"/>
  <c r="RS117" i="14"/>
  <c r="RI117" i="14"/>
  <c r="RG117" i="14"/>
  <c r="QX117" i="14"/>
  <c r="QV117" i="14"/>
  <c r="QU117" i="14"/>
  <c r="QK117" i="14"/>
  <c r="QI117" i="14"/>
  <c r="PZ117" i="14"/>
  <c r="PX117" i="14"/>
  <c r="PW117" i="14"/>
  <c r="PM117" i="14"/>
  <c r="PK117" i="14"/>
  <c r="PB117" i="14"/>
  <c r="OZ117" i="14"/>
  <c r="OY117" i="14"/>
  <c r="OO117" i="14"/>
  <c r="OM117" i="14"/>
  <c r="OD117" i="14"/>
  <c r="OB117" i="14"/>
  <c r="OA117" i="14"/>
  <c r="NQ117" i="14"/>
  <c r="NO117" i="14"/>
  <c r="NF117" i="14"/>
  <c r="ND117" i="14"/>
  <c r="NC117" i="14"/>
  <c r="MS117" i="14"/>
  <c r="MQ117" i="14"/>
  <c r="MH117" i="14"/>
  <c r="MF117" i="14"/>
  <c r="ME117" i="14"/>
  <c r="LU117" i="14"/>
  <c r="LS117" i="14"/>
  <c r="LJ117" i="14"/>
  <c r="LH117" i="14"/>
  <c r="LG117" i="14"/>
  <c r="KW117" i="14"/>
  <c r="KU117" i="14"/>
  <c r="KL117" i="14"/>
  <c r="KJ117" i="14"/>
  <c r="KI117" i="14"/>
  <c r="JY117" i="14"/>
  <c r="JW117" i="14"/>
  <c r="JN117" i="14"/>
  <c r="JL117" i="14"/>
  <c r="JK117" i="14"/>
  <c r="JA117" i="14"/>
  <c r="IY117" i="14"/>
  <c r="IP117" i="14"/>
  <c r="IN117" i="14"/>
  <c r="IM117" i="14"/>
  <c r="IC117" i="14"/>
  <c r="IA117" i="14"/>
  <c r="HR117" i="14"/>
  <c r="HP117" i="14"/>
  <c r="HO117" i="14"/>
  <c r="HE117" i="14"/>
  <c r="HC117" i="14"/>
  <c r="GT117" i="14"/>
  <c r="GR117" i="14"/>
  <c r="GQ117" i="14"/>
  <c r="GG117" i="14"/>
  <c r="GE117" i="14"/>
  <c r="FV117" i="14"/>
  <c r="FT117" i="14"/>
  <c r="FS117" i="14"/>
  <c r="FI117" i="14"/>
  <c r="FG117" i="14"/>
  <c r="EX117" i="14"/>
  <c r="EV117" i="14"/>
  <c r="EU117" i="14"/>
  <c r="EK117" i="14"/>
  <c r="EI117" i="14"/>
  <c r="DZ117" i="14"/>
  <c r="DX117" i="14"/>
  <c r="DW117" i="14"/>
  <c r="DM117" i="14"/>
  <c r="DK117" i="14"/>
  <c r="DB117" i="14"/>
  <c r="CZ117" i="14"/>
  <c r="CY117" i="14"/>
  <c r="CO117" i="14"/>
  <c r="CM117" i="14"/>
  <c r="CD117" i="14"/>
  <c r="CB117" i="14"/>
  <c r="CA117" i="14"/>
  <c r="BQ117" i="14"/>
  <c r="BO117" i="14"/>
  <c r="BF117" i="14"/>
  <c r="BD117" i="14"/>
  <c r="BC117" i="14"/>
  <c r="AS117" i="14"/>
  <c r="AQ117" i="14"/>
  <c r="AH117" i="14"/>
  <c r="AF117" i="14"/>
  <c r="AE117" i="14"/>
  <c r="S117" i="14"/>
  <c r="J117" i="14"/>
  <c r="SR116" i="14"/>
  <c r="SQ116" i="14"/>
  <c r="SG116" i="14"/>
  <c r="SE116" i="14"/>
  <c r="RV116" i="14"/>
  <c r="RT116" i="14"/>
  <c r="RS116" i="14"/>
  <c r="RI116" i="14"/>
  <c r="RG116" i="14"/>
  <c r="QX116" i="14"/>
  <c r="QV116" i="14"/>
  <c r="QU116" i="14"/>
  <c r="QK116" i="14"/>
  <c r="QI116" i="14"/>
  <c r="PZ116" i="14"/>
  <c r="PX116" i="14"/>
  <c r="PW116" i="14"/>
  <c r="PM116" i="14"/>
  <c r="PK116" i="14"/>
  <c r="PB116" i="14"/>
  <c r="OZ116" i="14"/>
  <c r="OY116" i="14"/>
  <c r="OO116" i="14"/>
  <c r="OM116" i="14"/>
  <c r="OD116" i="14"/>
  <c r="OB116" i="14"/>
  <c r="OA116" i="14"/>
  <c r="NQ116" i="14"/>
  <c r="NO116" i="14"/>
  <c r="NF116" i="14"/>
  <c r="ND116" i="14"/>
  <c r="NC116" i="14"/>
  <c r="MS116" i="14"/>
  <c r="MQ116" i="14"/>
  <c r="MH116" i="14"/>
  <c r="MF116" i="14"/>
  <c r="ME116" i="14"/>
  <c r="LU116" i="14"/>
  <c r="LS116" i="14"/>
  <c r="LJ116" i="14"/>
  <c r="LH116" i="14"/>
  <c r="LG116" i="14"/>
  <c r="KW116" i="14"/>
  <c r="KU116" i="14"/>
  <c r="KL116" i="14"/>
  <c r="KJ116" i="14"/>
  <c r="KI116" i="14"/>
  <c r="JY116" i="14"/>
  <c r="JW116" i="14"/>
  <c r="JN116" i="14"/>
  <c r="JL116" i="14"/>
  <c r="JK116" i="14"/>
  <c r="JA116" i="14"/>
  <c r="IY116" i="14"/>
  <c r="IP116" i="14"/>
  <c r="IN116" i="14"/>
  <c r="IM116" i="14"/>
  <c r="IC116" i="14"/>
  <c r="IA116" i="14"/>
  <c r="HR116" i="14"/>
  <c r="HP116" i="14"/>
  <c r="HO116" i="14"/>
  <c r="HE116" i="14"/>
  <c r="HC116" i="14"/>
  <c r="GT116" i="14"/>
  <c r="GR116" i="14"/>
  <c r="GQ116" i="14"/>
  <c r="GG116" i="14"/>
  <c r="GE116" i="14"/>
  <c r="FV116" i="14"/>
  <c r="FT116" i="14"/>
  <c r="FS116" i="14"/>
  <c r="FI116" i="14"/>
  <c r="FG116" i="14"/>
  <c r="EX116" i="14"/>
  <c r="EV116" i="14"/>
  <c r="EU116" i="14"/>
  <c r="EK116" i="14"/>
  <c r="EI116" i="14"/>
  <c r="DZ116" i="14"/>
  <c r="DX116" i="14"/>
  <c r="DW116" i="14"/>
  <c r="DM116" i="14"/>
  <c r="DK116" i="14"/>
  <c r="DB116" i="14"/>
  <c r="CZ116" i="14"/>
  <c r="CY116" i="14"/>
  <c r="CO116" i="14"/>
  <c r="CM116" i="14"/>
  <c r="CD116" i="14"/>
  <c r="CB116" i="14"/>
  <c r="CA116" i="14"/>
  <c r="BQ116" i="14"/>
  <c r="BO116" i="14"/>
  <c r="BF116" i="14"/>
  <c r="BD116" i="14"/>
  <c r="BC116" i="14"/>
  <c r="AS116" i="14"/>
  <c r="AQ116" i="14"/>
  <c r="AH116" i="14"/>
  <c r="AF116" i="14"/>
  <c r="AE116" i="14"/>
  <c r="S116" i="14"/>
  <c r="J116" i="14"/>
  <c r="SR115" i="14"/>
  <c r="SQ115" i="14"/>
  <c r="SG115" i="14"/>
  <c r="SE115" i="14"/>
  <c r="RV115" i="14"/>
  <c r="RT115" i="14"/>
  <c r="RS115" i="14"/>
  <c r="RI115" i="14"/>
  <c r="RG115" i="14"/>
  <c r="QX115" i="14"/>
  <c r="QV115" i="14"/>
  <c r="QU115" i="14"/>
  <c r="QK115" i="14"/>
  <c r="QI115" i="14"/>
  <c r="PZ115" i="14"/>
  <c r="PX115" i="14"/>
  <c r="PW115" i="14"/>
  <c r="PM115" i="14"/>
  <c r="PK115" i="14"/>
  <c r="PB115" i="14"/>
  <c r="OZ115" i="14"/>
  <c r="OY115" i="14"/>
  <c r="OO115" i="14"/>
  <c r="OM115" i="14"/>
  <c r="OD115" i="14"/>
  <c r="OB115" i="14"/>
  <c r="OA115" i="14"/>
  <c r="NQ115" i="14"/>
  <c r="NO115" i="14"/>
  <c r="NF115" i="14"/>
  <c r="ND115" i="14"/>
  <c r="NC115" i="14"/>
  <c r="MS115" i="14"/>
  <c r="MQ115" i="14"/>
  <c r="MH115" i="14"/>
  <c r="MF115" i="14"/>
  <c r="ME115" i="14"/>
  <c r="LU115" i="14"/>
  <c r="LS115" i="14"/>
  <c r="LJ115" i="14"/>
  <c r="LH115" i="14"/>
  <c r="LG115" i="14"/>
  <c r="KW115" i="14"/>
  <c r="KU115" i="14"/>
  <c r="KL115" i="14"/>
  <c r="KJ115" i="14"/>
  <c r="KI115" i="14"/>
  <c r="JY115" i="14"/>
  <c r="JW115" i="14"/>
  <c r="JN115" i="14"/>
  <c r="JL115" i="14"/>
  <c r="JK115" i="14"/>
  <c r="JA115" i="14"/>
  <c r="IY115" i="14"/>
  <c r="IP115" i="14"/>
  <c r="IN115" i="14"/>
  <c r="IM115" i="14"/>
  <c r="IC115" i="14"/>
  <c r="IA115" i="14"/>
  <c r="HR115" i="14"/>
  <c r="HP115" i="14"/>
  <c r="HO115" i="14"/>
  <c r="HE115" i="14"/>
  <c r="HC115" i="14"/>
  <c r="GT115" i="14"/>
  <c r="GR115" i="14"/>
  <c r="GQ115" i="14"/>
  <c r="GG115" i="14"/>
  <c r="GE115" i="14"/>
  <c r="FV115" i="14"/>
  <c r="FT115" i="14"/>
  <c r="FS115" i="14"/>
  <c r="FI115" i="14"/>
  <c r="FG115" i="14"/>
  <c r="EX115" i="14"/>
  <c r="EV115" i="14"/>
  <c r="EU115" i="14"/>
  <c r="EK115" i="14"/>
  <c r="EI115" i="14"/>
  <c r="DZ115" i="14"/>
  <c r="DX115" i="14"/>
  <c r="DW115" i="14"/>
  <c r="DM115" i="14"/>
  <c r="DK115" i="14"/>
  <c r="DB115" i="14"/>
  <c r="CZ115" i="14"/>
  <c r="CY115" i="14"/>
  <c r="CO115" i="14"/>
  <c r="CM115" i="14"/>
  <c r="CD115" i="14"/>
  <c r="CB115" i="14"/>
  <c r="CA115" i="14"/>
  <c r="BQ115" i="14"/>
  <c r="BO115" i="14"/>
  <c r="BF115" i="14"/>
  <c r="BD115" i="14"/>
  <c r="BC115" i="14"/>
  <c r="AS115" i="14"/>
  <c r="AQ115" i="14"/>
  <c r="AH115" i="14"/>
  <c r="AF115" i="14"/>
  <c r="AE115" i="14"/>
  <c r="S115" i="14"/>
  <c r="J115" i="14"/>
  <c r="SR114" i="14"/>
  <c r="SQ114" i="14"/>
  <c r="SG114" i="14"/>
  <c r="SE114" i="14"/>
  <c r="RV114" i="14"/>
  <c r="RT114" i="14"/>
  <c r="RS114" i="14"/>
  <c r="RI114" i="14"/>
  <c r="RG114" i="14"/>
  <c r="QX114" i="14"/>
  <c r="QV114" i="14"/>
  <c r="QU114" i="14"/>
  <c r="QK114" i="14"/>
  <c r="QI114" i="14"/>
  <c r="PZ114" i="14"/>
  <c r="PX114" i="14"/>
  <c r="PW114" i="14"/>
  <c r="PM114" i="14"/>
  <c r="PK114" i="14"/>
  <c r="PB114" i="14"/>
  <c r="OZ114" i="14"/>
  <c r="OY114" i="14"/>
  <c r="OO114" i="14"/>
  <c r="OM114" i="14"/>
  <c r="OD114" i="14"/>
  <c r="OB114" i="14"/>
  <c r="OA114" i="14"/>
  <c r="NQ114" i="14"/>
  <c r="NO114" i="14"/>
  <c r="NF114" i="14"/>
  <c r="ND114" i="14"/>
  <c r="NC114" i="14"/>
  <c r="MS114" i="14"/>
  <c r="MQ114" i="14"/>
  <c r="MH114" i="14"/>
  <c r="MF114" i="14"/>
  <c r="ME114" i="14"/>
  <c r="LU114" i="14"/>
  <c r="LS114" i="14"/>
  <c r="LJ114" i="14"/>
  <c r="LH114" i="14"/>
  <c r="LG114" i="14"/>
  <c r="KW114" i="14"/>
  <c r="KU114" i="14"/>
  <c r="KL114" i="14"/>
  <c r="KJ114" i="14"/>
  <c r="KI114" i="14"/>
  <c r="JY114" i="14"/>
  <c r="JW114" i="14"/>
  <c r="JN114" i="14"/>
  <c r="JL114" i="14"/>
  <c r="JK114" i="14"/>
  <c r="JA114" i="14"/>
  <c r="IY114" i="14"/>
  <c r="IP114" i="14"/>
  <c r="IN114" i="14"/>
  <c r="IM114" i="14"/>
  <c r="IC114" i="14"/>
  <c r="IA114" i="14"/>
  <c r="HR114" i="14"/>
  <c r="HP114" i="14"/>
  <c r="HO114" i="14"/>
  <c r="HE114" i="14"/>
  <c r="HC114" i="14"/>
  <c r="GT114" i="14"/>
  <c r="GR114" i="14"/>
  <c r="GQ114" i="14"/>
  <c r="GG114" i="14"/>
  <c r="GE114" i="14"/>
  <c r="FV114" i="14"/>
  <c r="FT114" i="14"/>
  <c r="FS114" i="14"/>
  <c r="FI114" i="14"/>
  <c r="FG114" i="14"/>
  <c r="EX114" i="14"/>
  <c r="EV114" i="14"/>
  <c r="EU114" i="14"/>
  <c r="EK114" i="14"/>
  <c r="EI114" i="14"/>
  <c r="DZ114" i="14"/>
  <c r="DX114" i="14"/>
  <c r="DW114" i="14"/>
  <c r="DM114" i="14"/>
  <c r="DK114" i="14"/>
  <c r="DB114" i="14"/>
  <c r="CZ114" i="14"/>
  <c r="CY114" i="14"/>
  <c r="CO114" i="14"/>
  <c r="CM114" i="14"/>
  <c r="CD114" i="14"/>
  <c r="CB114" i="14"/>
  <c r="CA114" i="14"/>
  <c r="BQ114" i="14"/>
  <c r="BO114" i="14"/>
  <c r="BF114" i="14"/>
  <c r="BD114" i="14"/>
  <c r="BC114" i="14"/>
  <c r="AS114" i="14"/>
  <c r="AQ114" i="14"/>
  <c r="AH114" i="14"/>
  <c r="AF114" i="14"/>
  <c r="AE114" i="14"/>
  <c r="S114" i="14"/>
  <c r="J114" i="14"/>
  <c r="SR113" i="14"/>
  <c r="SQ113" i="14"/>
  <c r="SG113" i="14"/>
  <c r="SE113" i="14"/>
  <c r="RV113" i="14"/>
  <c r="RT113" i="14"/>
  <c r="RS113" i="14"/>
  <c r="RI113" i="14"/>
  <c r="RG113" i="14"/>
  <c r="QX113" i="14"/>
  <c r="QV113" i="14"/>
  <c r="QU113" i="14"/>
  <c r="QK113" i="14"/>
  <c r="QI113" i="14"/>
  <c r="PZ113" i="14"/>
  <c r="PX113" i="14"/>
  <c r="PW113" i="14"/>
  <c r="PM113" i="14"/>
  <c r="PK113" i="14"/>
  <c r="PB113" i="14"/>
  <c r="OZ113" i="14"/>
  <c r="OY113" i="14"/>
  <c r="OO113" i="14"/>
  <c r="OM113" i="14"/>
  <c r="OD113" i="14"/>
  <c r="OB113" i="14"/>
  <c r="OA113" i="14"/>
  <c r="NQ113" i="14"/>
  <c r="NO113" i="14"/>
  <c r="NF113" i="14"/>
  <c r="ND113" i="14"/>
  <c r="NC113" i="14"/>
  <c r="MS113" i="14"/>
  <c r="MQ113" i="14"/>
  <c r="MH113" i="14"/>
  <c r="MF113" i="14"/>
  <c r="ME113" i="14"/>
  <c r="LU113" i="14"/>
  <c r="LS113" i="14"/>
  <c r="LJ113" i="14"/>
  <c r="LH113" i="14"/>
  <c r="LG113" i="14"/>
  <c r="KW113" i="14"/>
  <c r="KU113" i="14"/>
  <c r="KL113" i="14"/>
  <c r="KJ113" i="14"/>
  <c r="KI113" i="14"/>
  <c r="JY113" i="14"/>
  <c r="JW113" i="14"/>
  <c r="JN113" i="14"/>
  <c r="JL113" i="14"/>
  <c r="JK113" i="14"/>
  <c r="JA113" i="14"/>
  <c r="IY113" i="14"/>
  <c r="IP113" i="14"/>
  <c r="IN113" i="14"/>
  <c r="IM113" i="14"/>
  <c r="IC113" i="14"/>
  <c r="IA113" i="14"/>
  <c r="HR113" i="14"/>
  <c r="HP113" i="14"/>
  <c r="HO113" i="14"/>
  <c r="HE113" i="14"/>
  <c r="HC113" i="14"/>
  <c r="GT113" i="14"/>
  <c r="GR113" i="14"/>
  <c r="GQ113" i="14"/>
  <c r="GG113" i="14"/>
  <c r="GE113" i="14"/>
  <c r="FV113" i="14"/>
  <c r="FT113" i="14"/>
  <c r="FS113" i="14"/>
  <c r="FI113" i="14"/>
  <c r="FG113" i="14"/>
  <c r="EX113" i="14"/>
  <c r="EV113" i="14"/>
  <c r="EU113" i="14"/>
  <c r="EK113" i="14"/>
  <c r="EI113" i="14"/>
  <c r="DZ113" i="14"/>
  <c r="DX113" i="14"/>
  <c r="DW113" i="14"/>
  <c r="DM113" i="14"/>
  <c r="DK113" i="14"/>
  <c r="DB113" i="14"/>
  <c r="CZ113" i="14"/>
  <c r="CY113" i="14"/>
  <c r="CO113" i="14"/>
  <c r="CM113" i="14"/>
  <c r="CD113" i="14"/>
  <c r="CB113" i="14"/>
  <c r="CA113" i="14"/>
  <c r="BQ113" i="14"/>
  <c r="BO113" i="14"/>
  <c r="BF113" i="14"/>
  <c r="BD113" i="14"/>
  <c r="BC113" i="14"/>
  <c r="AS113" i="14"/>
  <c r="AQ113" i="14"/>
  <c r="AH113" i="14"/>
  <c r="AF113" i="14"/>
  <c r="AE113" i="14"/>
  <c r="S113" i="14"/>
  <c r="J113" i="14"/>
  <c r="SR112" i="14"/>
  <c r="SQ112" i="14"/>
  <c r="SG112" i="14"/>
  <c r="SE112" i="14"/>
  <c r="RV112" i="14"/>
  <c r="RT112" i="14"/>
  <c r="RS112" i="14"/>
  <c r="RI112" i="14"/>
  <c r="RG112" i="14"/>
  <c r="QX112" i="14"/>
  <c r="QV112" i="14"/>
  <c r="QU112" i="14"/>
  <c r="QK112" i="14"/>
  <c r="QI112" i="14"/>
  <c r="PZ112" i="14"/>
  <c r="PX112" i="14"/>
  <c r="PW112" i="14"/>
  <c r="PM112" i="14"/>
  <c r="PK112" i="14"/>
  <c r="PB112" i="14"/>
  <c r="OZ112" i="14"/>
  <c r="OY112" i="14"/>
  <c r="OO112" i="14"/>
  <c r="OM112" i="14"/>
  <c r="OD112" i="14"/>
  <c r="OB112" i="14"/>
  <c r="OA112" i="14"/>
  <c r="NQ112" i="14"/>
  <c r="NO112" i="14"/>
  <c r="NF112" i="14"/>
  <c r="ND112" i="14"/>
  <c r="NC112" i="14"/>
  <c r="MS112" i="14"/>
  <c r="MQ112" i="14"/>
  <c r="MH112" i="14"/>
  <c r="MF112" i="14"/>
  <c r="ME112" i="14"/>
  <c r="LU112" i="14"/>
  <c r="LS112" i="14"/>
  <c r="LJ112" i="14"/>
  <c r="LH112" i="14"/>
  <c r="LG112" i="14"/>
  <c r="KW112" i="14"/>
  <c r="KU112" i="14"/>
  <c r="KL112" i="14"/>
  <c r="KJ112" i="14"/>
  <c r="KI112" i="14"/>
  <c r="JY112" i="14"/>
  <c r="JW112" i="14"/>
  <c r="JN112" i="14"/>
  <c r="JL112" i="14"/>
  <c r="JK112" i="14"/>
  <c r="JA112" i="14"/>
  <c r="IY112" i="14"/>
  <c r="IP112" i="14"/>
  <c r="IN112" i="14"/>
  <c r="IM112" i="14"/>
  <c r="IC112" i="14"/>
  <c r="IA112" i="14"/>
  <c r="HR112" i="14"/>
  <c r="HP112" i="14"/>
  <c r="HO112" i="14"/>
  <c r="HE112" i="14"/>
  <c r="HC112" i="14"/>
  <c r="GT112" i="14"/>
  <c r="GR112" i="14"/>
  <c r="GQ112" i="14"/>
  <c r="GG112" i="14"/>
  <c r="GE112" i="14"/>
  <c r="FV112" i="14"/>
  <c r="FT112" i="14"/>
  <c r="FS112" i="14"/>
  <c r="FI112" i="14"/>
  <c r="FG112" i="14"/>
  <c r="EX112" i="14"/>
  <c r="EV112" i="14"/>
  <c r="EU112" i="14"/>
  <c r="EK112" i="14"/>
  <c r="EI112" i="14"/>
  <c r="DZ112" i="14"/>
  <c r="DX112" i="14"/>
  <c r="DW112" i="14"/>
  <c r="DM112" i="14"/>
  <c r="DK112" i="14"/>
  <c r="DB112" i="14"/>
  <c r="CZ112" i="14"/>
  <c r="CY112" i="14"/>
  <c r="CO112" i="14"/>
  <c r="CM112" i="14"/>
  <c r="CD112" i="14"/>
  <c r="CB112" i="14"/>
  <c r="CA112" i="14"/>
  <c r="BQ112" i="14"/>
  <c r="BO112" i="14"/>
  <c r="BF112" i="14"/>
  <c r="BD112" i="14"/>
  <c r="BC112" i="14"/>
  <c r="AS112" i="14"/>
  <c r="AQ112" i="14"/>
  <c r="AH112" i="14"/>
  <c r="AF112" i="14"/>
  <c r="AE112" i="14"/>
  <c r="S112" i="14"/>
  <c r="J112" i="14"/>
  <c r="SR111" i="14"/>
  <c r="SQ111" i="14"/>
  <c r="SG111" i="14"/>
  <c r="SE111" i="14"/>
  <c r="RV111" i="14"/>
  <c r="RT111" i="14"/>
  <c r="RS111" i="14"/>
  <c r="RI111" i="14"/>
  <c r="RG111" i="14"/>
  <c r="QX111" i="14"/>
  <c r="QV111" i="14"/>
  <c r="QU111" i="14"/>
  <c r="QK111" i="14"/>
  <c r="QI111" i="14"/>
  <c r="PZ111" i="14"/>
  <c r="PX111" i="14"/>
  <c r="PW111" i="14"/>
  <c r="PM111" i="14"/>
  <c r="PK111" i="14"/>
  <c r="PB111" i="14"/>
  <c r="OZ111" i="14"/>
  <c r="OY111" i="14"/>
  <c r="OO111" i="14"/>
  <c r="OM111" i="14"/>
  <c r="OD111" i="14"/>
  <c r="OB111" i="14"/>
  <c r="OA111" i="14"/>
  <c r="NQ111" i="14"/>
  <c r="NO111" i="14"/>
  <c r="NF111" i="14"/>
  <c r="ND111" i="14"/>
  <c r="NC111" i="14"/>
  <c r="MS111" i="14"/>
  <c r="MQ111" i="14"/>
  <c r="MH111" i="14"/>
  <c r="MF111" i="14"/>
  <c r="ME111" i="14"/>
  <c r="LU111" i="14"/>
  <c r="LS111" i="14"/>
  <c r="LJ111" i="14"/>
  <c r="LH111" i="14"/>
  <c r="LG111" i="14"/>
  <c r="KW111" i="14"/>
  <c r="KU111" i="14"/>
  <c r="KL111" i="14"/>
  <c r="KJ111" i="14"/>
  <c r="KI111" i="14"/>
  <c r="JY111" i="14"/>
  <c r="JW111" i="14"/>
  <c r="JN111" i="14"/>
  <c r="JL111" i="14"/>
  <c r="JK111" i="14"/>
  <c r="JA111" i="14"/>
  <c r="IY111" i="14"/>
  <c r="IP111" i="14"/>
  <c r="IN111" i="14"/>
  <c r="IM111" i="14"/>
  <c r="IC111" i="14"/>
  <c r="IA111" i="14"/>
  <c r="HR111" i="14"/>
  <c r="HP111" i="14"/>
  <c r="HO111" i="14"/>
  <c r="HE111" i="14"/>
  <c r="HC111" i="14"/>
  <c r="GT111" i="14"/>
  <c r="GR111" i="14"/>
  <c r="GQ111" i="14"/>
  <c r="GG111" i="14"/>
  <c r="GE111" i="14"/>
  <c r="FV111" i="14"/>
  <c r="FT111" i="14"/>
  <c r="FS111" i="14"/>
  <c r="FI111" i="14"/>
  <c r="FG111" i="14"/>
  <c r="EX111" i="14"/>
  <c r="EV111" i="14"/>
  <c r="EU111" i="14"/>
  <c r="EK111" i="14"/>
  <c r="EI111" i="14"/>
  <c r="DZ111" i="14"/>
  <c r="DX111" i="14"/>
  <c r="DW111" i="14"/>
  <c r="DM111" i="14"/>
  <c r="DK111" i="14"/>
  <c r="DB111" i="14"/>
  <c r="CZ111" i="14"/>
  <c r="CY111" i="14"/>
  <c r="CO111" i="14"/>
  <c r="CM111" i="14"/>
  <c r="CD111" i="14"/>
  <c r="CB111" i="14"/>
  <c r="CA111" i="14"/>
  <c r="BQ111" i="14"/>
  <c r="BO111" i="14"/>
  <c r="BF111" i="14"/>
  <c r="BD111" i="14"/>
  <c r="BC111" i="14"/>
  <c r="AS111" i="14"/>
  <c r="AQ111" i="14"/>
  <c r="AH111" i="14"/>
  <c r="AF111" i="14"/>
  <c r="AE111" i="14"/>
  <c r="S111" i="14"/>
  <c r="J111" i="14"/>
  <c r="SR110" i="14"/>
  <c r="SQ110" i="14"/>
  <c r="SG110" i="14"/>
  <c r="SE110" i="14"/>
  <c r="RV110" i="14"/>
  <c r="RT110" i="14"/>
  <c r="RS110" i="14"/>
  <c r="RI110" i="14"/>
  <c r="RG110" i="14"/>
  <c r="QX110" i="14"/>
  <c r="QV110" i="14"/>
  <c r="QU110" i="14"/>
  <c r="QK110" i="14"/>
  <c r="QI110" i="14"/>
  <c r="PZ110" i="14"/>
  <c r="PX110" i="14"/>
  <c r="PW110" i="14"/>
  <c r="PM110" i="14"/>
  <c r="PK110" i="14"/>
  <c r="PB110" i="14"/>
  <c r="OZ110" i="14"/>
  <c r="OY110" i="14"/>
  <c r="OO110" i="14"/>
  <c r="OM110" i="14"/>
  <c r="OD110" i="14"/>
  <c r="OB110" i="14"/>
  <c r="OA110" i="14"/>
  <c r="NQ110" i="14"/>
  <c r="NO110" i="14"/>
  <c r="NF110" i="14"/>
  <c r="ND110" i="14"/>
  <c r="NC110" i="14"/>
  <c r="MS110" i="14"/>
  <c r="MQ110" i="14"/>
  <c r="MH110" i="14"/>
  <c r="MF110" i="14"/>
  <c r="ME110" i="14"/>
  <c r="LU110" i="14"/>
  <c r="LS110" i="14"/>
  <c r="LJ110" i="14"/>
  <c r="LH110" i="14"/>
  <c r="LG110" i="14"/>
  <c r="KW110" i="14"/>
  <c r="KU110" i="14"/>
  <c r="KL110" i="14"/>
  <c r="KJ110" i="14"/>
  <c r="KI110" i="14"/>
  <c r="JY110" i="14"/>
  <c r="JW110" i="14"/>
  <c r="JN110" i="14"/>
  <c r="JL110" i="14"/>
  <c r="JK110" i="14"/>
  <c r="JA110" i="14"/>
  <c r="IY110" i="14"/>
  <c r="IP110" i="14"/>
  <c r="IN110" i="14"/>
  <c r="IM110" i="14"/>
  <c r="IC110" i="14"/>
  <c r="IA110" i="14"/>
  <c r="HR110" i="14"/>
  <c r="HP110" i="14"/>
  <c r="HO110" i="14"/>
  <c r="HE110" i="14"/>
  <c r="HC110" i="14"/>
  <c r="GT110" i="14"/>
  <c r="GR110" i="14"/>
  <c r="GQ110" i="14"/>
  <c r="GG110" i="14"/>
  <c r="GE110" i="14"/>
  <c r="FV110" i="14"/>
  <c r="FT110" i="14"/>
  <c r="FS110" i="14"/>
  <c r="FI110" i="14"/>
  <c r="FG110" i="14"/>
  <c r="EX110" i="14"/>
  <c r="EV110" i="14"/>
  <c r="EU110" i="14"/>
  <c r="EK110" i="14"/>
  <c r="EI110" i="14"/>
  <c r="DZ110" i="14"/>
  <c r="DX110" i="14"/>
  <c r="DW110" i="14"/>
  <c r="DM110" i="14"/>
  <c r="DK110" i="14"/>
  <c r="DB110" i="14"/>
  <c r="CZ110" i="14"/>
  <c r="CY110" i="14"/>
  <c r="CO110" i="14"/>
  <c r="CM110" i="14"/>
  <c r="CD110" i="14"/>
  <c r="CB110" i="14"/>
  <c r="CA110" i="14"/>
  <c r="BQ110" i="14"/>
  <c r="BO110" i="14"/>
  <c r="BF110" i="14"/>
  <c r="BD110" i="14"/>
  <c r="BC110" i="14"/>
  <c r="AS110" i="14"/>
  <c r="AQ110" i="14"/>
  <c r="AH110" i="14"/>
  <c r="AF110" i="14"/>
  <c r="AE110" i="14"/>
  <c r="S110" i="14"/>
  <c r="J110" i="14"/>
  <c r="SR109" i="14"/>
  <c r="SQ109" i="14"/>
  <c r="SG109" i="14"/>
  <c r="SE109" i="14"/>
  <c r="RV109" i="14"/>
  <c r="RT109" i="14"/>
  <c r="RS109" i="14"/>
  <c r="RI109" i="14"/>
  <c r="RG109" i="14"/>
  <c r="QX109" i="14"/>
  <c r="QV109" i="14"/>
  <c r="QU109" i="14"/>
  <c r="QK109" i="14"/>
  <c r="QI109" i="14"/>
  <c r="PZ109" i="14"/>
  <c r="PX109" i="14"/>
  <c r="PW109" i="14"/>
  <c r="PM109" i="14"/>
  <c r="PK109" i="14"/>
  <c r="PB109" i="14"/>
  <c r="OZ109" i="14"/>
  <c r="OY109" i="14"/>
  <c r="OO109" i="14"/>
  <c r="OM109" i="14"/>
  <c r="OD109" i="14"/>
  <c r="OB109" i="14"/>
  <c r="OA109" i="14"/>
  <c r="NQ109" i="14"/>
  <c r="NO109" i="14"/>
  <c r="NF109" i="14"/>
  <c r="ND109" i="14"/>
  <c r="NC109" i="14"/>
  <c r="MS109" i="14"/>
  <c r="MQ109" i="14"/>
  <c r="MH109" i="14"/>
  <c r="MF109" i="14"/>
  <c r="ME109" i="14"/>
  <c r="LU109" i="14"/>
  <c r="LS109" i="14"/>
  <c r="LJ109" i="14"/>
  <c r="LH109" i="14"/>
  <c r="LG109" i="14"/>
  <c r="KW109" i="14"/>
  <c r="KU109" i="14"/>
  <c r="KL109" i="14"/>
  <c r="KJ109" i="14"/>
  <c r="KI109" i="14"/>
  <c r="JY109" i="14"/>
  <c r="JW109" i="14"/>
  <c r="JN109" i="14"/>
  <c r="JL109" i="14"/>
  <c r="JK109" i="14"/>
  <c r="JA109" i="14"/>
  <c r="IY109" i="14"/>
  <c r="IP109" i="14"/>
  <c r="IN109" i="14"/>
  <c r="IM109" i="14"/>
  <c r="IC109" i="14"/>
  <c r="IA109" i="14"/>
  <c r="HR109" i="14"/>
  <c r="HP109" i="14"/>
  <c r="HO109" i="14"/>
  <c r="HE109" i="14"/>
  <c r="HC109" i="14"/>
  <c r="GT109" i="14"/>
  <c r="GR109" i="14"/>
  <c r="GQ109" i="14"/>
  <c r="GG109" i="14"/>
  <c r="GE109" i="14"/>
  <c r="FV109" i="14"/>
  <c r="FT109" i="14"/>
  <c r="FS109" i="14"/>
  <c r="FI109" i="14"/>
  <c r="FG109" i="14"/>
  <c r="EX109" i="14"/>
  <c r="EV109" i="14"/>
  <c r="EU109" i="14"/>
  <c r="EK109" i="14"/>
  <c r="EI109" i="14"/>
  <c r="DZ109" i="14"/>
  <c r="DX109" i="14"/>
  <c r="DW109" i="14"/>
  <c r="DM109" i="14"/>
  <c r="DK109" i="14"/>
  <c r="DB109" i="14"/>
  <c r="CZ109" i="14"/>
  <c r="CY109" i="14"/>
  <c r="CO109" i="14"/>
  <c r="CM109" i="14"/>
  <c r="CD109" i="14"/>
  <c r="CB109" i="14"/>
  <c r="CA109" i="14"/>
  <c r="BQ109" i="14"/>
  <c r="BO109" i="14"/>
  <c r="BF109" i="14"/>
  <c r="BD109" i="14"/>
  <c r="BC109" i="14"/>
  <c r="AS109" i="14"/>
  <c r="AQ109" i="14"/>
  <c r="AH109" i="14"/>
  <c r="AF109" i="14"/>
  <c r="AE109" i="14"/>
  <c r="S109" i="14"/>
  <c r="J109" i="14"/>
  <c r="SR108" i="14"/>
  <c r="SQ108" i="14"/>
  <c r="SG108" i="14"/>
  <c r="SE108" i="14"/>
  <c r="RV108" i="14"/>
  <c r="RT108" i="14"/>
  <c r="RS108" i="14"/>
  <c r="RI108" i="14"/>
  <c r="RG108" i="14"/>
  <c r="QX108" i="14"/>
  <c r="QV108" i="14"/>
  <c r="QU108" i="14"/>
  <c r="QK108" i="14"/>
  <c r="QI108" i="14"/>
  <c r="PZ108" i="14"/>
  <c r="PX108" i="14"/>
  <c r="PW108" i="14"/>
  <c r="PM108" i="14"/>
  <c r="PK108" i="14"/>
  <c r="PB108" i="14"/>
  <c r="OZ108" i="14"/>
  <c r="OY108" i="14"/>
  <c r="OO108" i="14"/>
  <c r="OM108" i="14"/>
  <c r="OD108" i="14"/>
  <c r="OB108" i="14"/>
  <c r="OA108" i="14"/>
  <c r="NQ108" i="14"/>
  <c r="NO108" i="14"/>
  <c r="NF108" i="14"/>
  <c r="ND108" i="14"/>
  <c r="NC108" i="14"/>
  <c r="MS108" i="14"/>
  <c r="MQ108" i="14"/>
  <c r="MH108" i="14"/>
  <c r="MF108" i="14"/>
  <c r="ME108" i="14"/>
  <c r="LU108" i="14"/>
  <c r="LS108" i="14"/>
  <c r="LJ108" i="14"/>
  <c r="LH108" i="14"/>
  <c r="LG108" i="14"/>
  <c r="KW108" i="14"/>
  <c r="KU108" i="14"/>
  <c r="KL108" i="14"/>
  <c r="KJ108" i="14"/>
  <c r="KI108" i="14"/>
  <c r="JY108" i="14"/>
  <c r="JW108" i="14"/>
  <c r="JN108" i="14"/>
  <c r="JL108" i="14"/>
  <c r="JK108" i="14"/>
  <c r="JA108" i="14"/>
  <c r="IY108" i="14"/>
  <c r="IP108" i="14"/>
  <c r="IN108" i="14"/>
  <c r="IM108" i="14"/>
  <c r="IC108" i="14"/>
  <c r="IA108" i="14"/>
  <c r="HR108" i="14"/>
  <c r="HP108" i="14"/>
  <c r="HO108" i="14"/>
  <c r="HE108" i="14"/>
  <c r="HC108" i="14"/>
  <c r="GT108" i="14"/>
  <c r="GR108" i="14"/>
  <c r="GQ108" i="14"/>
  <c r="GG108" i="14"/>
  <c r="GE108" i="14"/>
  <c r="FV108" i="14"/>
  <c r="FT108" i="14"/>
  <c r="FS108" i="14"/>
  <c r="FI108" i="14"/>
  <c r="FG108" i="14"/>
  <c r="EX108" i="14"/>
  <c r="EV108" i="14"/>
  <c r="EU108" i="14"/>
  <c r="EK108" i="14"/>
  <c r="EI108" i="14"/>
  <c r="DZ108" i="14"/>
  <c r="DX108" i="14"/>
  <c r="DW108" i="14"/>
  <c r="DM108" i="14"/>
  <c r="DK108" i="14"/>
  <c r="DB108" i="14"/>
  <c r="CZ108" i="14"/>
  <c r="CY108" i="14"/>
  <c r="CO108" i="14"/>
  <c r="CM108" i="14"/>
  <c r="CD108" i="14"/>
  <c r="CB108" i="14"/>
  <c r="CA108" i="14"/>
  <c r="BQ108" i="14"/>
  <c r="BO108" i="14"/>
  <c r="BF108" i="14"/>
  <c r="BD108" i="14"/>
  <c r="BC108" i="14"/>
  <c r="AS108" i="14"/>
  <c r="AQ108" i="14"/>
  <c r="AH108" i="14"/>
  <c r="AF108" i="14"/>
  <c r="AE108" i="14"/>
  <c r="S108" i="14"/>
  <c r="J108" i="14"/>
  <c r="SR107" i="14"/>
  <c r="SQ107" i="14"/>
  <c r="SG107" i="14"/>
  <c r="SE107" i="14"/>
  <c r="RV107" i="14"/>
  <c r="RT107" i="14"/>
  <c r="RS107" i="14"/>
  <c r="RI107" i="14"/>
  <c r="RG107" i="14"/>
  <c r="QX107" i="14"/>
  <c r="QV107" i="14"/>
  <c r="QU107" i="14"/>
  <c r="QK107" i="14"/>
  <c r="QI107" i="14"/>
  <c r="PZ107" i="14"/>
  <c r="PX107" i="14"/>
  <c r="PW107" i="14"/>
  <c r="PM107" i="14"/>
  <c r="PK107" i="14"/>
  <c r="PB107" i="14"/>
  <c r="OZ107" i="14"/>
  <c r="OY107" i="14"/>
  <c r="OO107" i="14"/>
  <c r="OM107" i="14"/>
  <c r="OD107" i="14"/>
  <c r="OB107" i="14"/>
  <c r="OA107" i="14"/>
  <c r="NQ107" i="14"/>
  <c r="NO107" i="14"/>
  <c r="NF107" i="14"/>
  <c r="ND107" i="14"/>
  <c r="NC107" i="14"/>
  <c r="MS107" i="14"/>
  <c r="MQ107" i="14"/>
  <c r="MH107" i="14"/>
  <c r="MF107" i="14"/>
  <c r="ME107" i="14"/>
  <c r="LU107" i="14"/>
  <c r="LS107" i="14"/>
  <c r="LJ107" i="14"/>
  <c r="LH107" i="14"/>
  <c r="LG107" i="14"/>
  <c r="KW107" i="14"/>
  <c r="KU107" i="14"/>
  <c r="KL107" i="14"/>
  <c r="KJ107" i="14"/>
  <c r="KI107" i="14"/>
  <c r="JY107" i="14"/>
  <c r="JW107" i="14"/>
  <c r="JN107" i="14"/>
  <c r="JL107" i="14"/>
  <c r="JK107" i="14"/>
  <c r="JA107" i="14"/>
  <c r="IY107" i="14"/>
  <c r="IP107" i="14"/>
  <c r="IN107" i="14"/>
  <c r="IM107" i="14"/>
  <c r="IC107" i="14"/>
  <c r="IA107" i="14"/>
  <c r="HR107" i="14"/>
  <c r="HP107" i="14"/>
  <c r="HO107" i="14"/>
  <c r="HE107" i="14"/>
  <c r="HC107" i="14"/>
  <c r="GT107" i="14"/>
  <c r="GR107" i="14"/>
  <c r="GQ107" i="14"/>
  <c r="GG107" i="14"/>
  <c r="GE107" i="14"/>
  <c r="FV107" i="14"/>
  <c r="FT107" i="14"/>
  <c r="FS107" i="14"/>
  <c r="FI107" i="14"/>
  <c r="FG107" i="14"/>
  <c r="EX107" i="14"/>
  <c r="EV107" i="14"/>
  <c r="EU107" i="14"/>
  <c r="EK107" i="14"/>
  <c r="EI107" i="14"/>
  <c r="DZ107" i="14"/>
  <c r="DX107" i="14"/>
  <c r="DW107" i="14"/>
  <c r="DM107" i="14"/>
  <c r="DK107" i="14"/>
  <c r="DB107" i="14"/>
  <c r="CZ107" i="14"/>
  <c r="CY107" i="14"/>
  <c r="CO107" i="14"/>
  <c r="CM107" i="14"/>
  <c r="CD107" i="14"/>
  <c r="CB107" i="14"/>
  <c r="CA107" i="14"/>
  <c r="BQ107" i="14"/>
  <c r="BO107" i="14"/>
  <c r="BF107" i="14"/>
  <c r="BD107" i="14"/>
  <c r="BC107" i="14"/>
  <c r="AS107" i="14"/>
  <c r="AQ107" i="14"/>
  <c r="AH107" i="14"/>
  <c r="AF107" i="14"/>
  <c r="AE107" i="14"/>
  <c r="S107" i="14"/>
  <c r="J107" i="14"/>
  <c r="SR106" i="14"/>
  <c r="SQ106" i="14"/>
  <c r="SG106" i="14"/>
  <c r="SE106" i="14"/>
  <c r="RV106" i="14"/>
  <c r="RT106" i="14"/>
  <c r="RS106" i="14"/>
  <c r="RI106" i="14"/>
  <c r="RG106" i="14"/>
  <c r="QX106" i="14"/>
  <c r="QV106" i="14"/>
  <c r="QU106" i="14"/>
  <c r="QK106" i="14"/>
  <c r="QI106" i="14"/>
  <c r="PZ106" i="14"/>
  <c r="PX106" i="14"/>
  <c r="PW106" i="14"/>
  <c r="PM106" i="14"/>
  <c r="PK106" i="14"/>
  <c r="PB106" i="14"/>
  <c r="OZ106" i="14"/>
  <c r="OY106" i="14"/>
  <c r="OO106" i="14"/>
  <c r="OM106" i="14"/>
  <c r="OD106" i="14"/>
  <c r="OB106" i="14"/>
  <c r="OA106" i="14"/>
  <c r="NQ106" i="14"/>
  <c r="NO106" i="14"/>
  <c r="NF106" i="14"/>
  <c r="ND106" i="14"/>
  <c r="NC106" i="14"/>
  <c r="MS106" i="14"/>
  <c r="MQ106" i="14"/>
  <c r="MH106" i="14"/>
  <c r="MF106" i="14"/>
  <c r="ME106" i="14"/>
  <c r="LU106" i="14"/>
  <c r="LS106" i="14"/>
  <c r="LJ106" i="14"/>
  <c r="LH106" i="14"/>
  <c r="LG106" i="14"/>
  <c r="KW106" i="14"/>
  <c r="KU106" i="14"/>
  <c r="KL106" i="14"/>
  <c r="KJ106" i="14"/>
  <c r="KI106" i="14"/>
  <c r="JY106" i="14"/>
  <c r="JW106" i="14"/>
  <c r="JN106" i="14"/>
  <c r="JL106" i="14"/>
  <c r="JK106" i="14"/>
  <c r="JA106" i="14"/>
  <c r="IY106" i="14"/>
  <c r="IP106" i="14"/>
  <c r="IN106" i="14"/>
  <c r="IM106" i="14"/>
  <c r="IC106" i="14"/>
  <c r="IA106" i="14"/>
  <c r="HR106" i="14"/>
  <c r="HP106" i="14"/>
  <c r="HO106" i="14"/>
  <c r="HE106" i="14"/>
  <c r="HC106" i="14"/>
  <c r="GT106" i="14"/>
  <c r="GR106" i="14"/>
  <c r="GQ106" i="14"/>
  <c r="GG106" i="14"/>
  <c r="GE106" i="14"/>
  <c r="FV106" i="14"/>
  <c r="FT106" i="14"/>
  <c r="FS106" i="14"/>
  <c r="FI106" i="14"/>
  <c r="FG106" i="14"/>
  <c r="EX106" i="14"/>
  <c r="EV106" i="14"/>
  <c r="EU106" i="14"/>
  <c r="EK106" i="14"/>
  <c r="EI106" i="14"/>
  <c r="DZ106" i="14"/>
  <c r="DX106" i="14"/>
  <c r="DW106" i="14"/>
  <c r="DM106" i="14"/>
  <c r="DK106" i="14"/>
  <c r="DB106" i="14"/>
  <c r="CZ106" i="14"/>
  <c r="CY106" i="14"/>
  <c r="CO106" i="14"/>
  <c r="CM106" i="14"/>
  <c r="CD106" i="14"/>
  <c r="CB106" i="14"/>
  <c r="CA106" i="14"/>
  <c r="BQ106" i="14"/>
  <c r="BO106" i="14"/>
  <c r="BF106" i="14"/>
  <c r="BD106" i="14"/>
  <c r="BC106" i="14"/>
  <c r="AS106" i="14"/>
  <c r="AQ106" i="14"/>
  <c r="AH106" i="14"/>
  <c r="AF106" i="14"/>
  <c r="AE106" i="14"/>
  <c r="S106" i="14"/>
  <c r="J106" i="14"/>
  <c r="SR105" i="14"/>
  <c r="SQ105" i="14"/>
  <c r="SG105" i="14"/>
  <c r="SE105" i="14"/>
  <c r="RV105" i="14"/>
  <c r="RT105" i="14"/>
  <c r="RS105" i="14"/>
  <c r="RI105" i="14"/>
  <c r="RG105" i="14"/>
  <c r="QX105" i="14"/>
  <c r="QV105" i="14"/>
  <c r="QU105" i="14"/>
  <c r="QK105" i="14"/>
  <c r="QI105" i="14"/>
  <c r="PZ105" i="14"/>
  <c r="PX105" i="14"/>
  <c r="PW105" i="14"/>
  <c r="PM105" i="14"/>
  <c r="PK105" i="14"/>
  <c r="PB105" i="14"/>
  <c r="OZ105" i="14"/>
  <c r="OY105" i="14"/>
  <c r="OO105" i="14"/>
  <c r="OM105" i="14"/>
  <c r="OD105" i="14"/>
  <c r="OB105" i="14"/>
  <c r="OA105" i="14"/>
  <c r="NQ105" i="14"/>
  <c r="NO105" i="14"/>
  <c r="NF105" i="14"/>
  <c r="ND105" i="14"/>
  <c r="NC105" i="14"/>
  <c r="MS105" i="14"/>
  <c r="MQ105" i="14"/>
  <c r="MH105" i="14"/>
  <c r="MF105" i="14"/>
  <c r="ME105" i="14"/>
  <c r="LU105" i="14"/>
  <c r="LS105" i="14"/>
  <c r="LJ105" i="14"/>
  <c r="LH105" i="14"/>
  <c r="LG105" i="14"/>
  <c r="KW105" i="14"/>
  <c r="KU105" i="14"/>
  <c r="KL105" i="14"/>
  <c r="KJ105" i="14"/>
  <c r="KI105" i="14"/>
  <c r="JY105" i="14"/>
  <c r="JW105" i="14"/>
  <c r="JN105" i="14"/>
  <c r="JL105" i="14"/>
  <c r="JK105" i="14"/>
  <c r="JA105" i="14"/>
  <c r="IY105" i="14"/>
  <c r="IP105" i="14"/>
  <c r="IN105" i="14"/>
  <c r="IM105" i="14"/>
  <c r="IC105" i="14"/>
  <c r="IA105" i="14"/>
  <c r="HR105" i="14"/>
  <c r="HP105" i="14"/>
  <c r="HO105" i="14"/>
  <c r="HE105" i="14"/>
  <c r="HC105" i="14"/>
  <c r="GT105" i="14"/>
  <c r="GR105" i="14"/>
  <c r="GQ105" i="14"/>
  <c r="GG105" i="14"/>
  <c r="GE105" i="14"/>
  <c r="FV105" i="14"/>
  <c r="FT105" i="14"/>
  <c r="FS105" i="14"/>
  <c r="FI105" i="14"/>
  <c r="FG105" i="14"/>
  <c r="EX105" i="14"/>
  <c r="EV105" i="14"/>
  <c r="EU105" i="14"/>
  <c r="EK105" i="14"/>
  <c r="EI105" i="14"/>
  <c r="DZ105" i="14"/>
  <c r="DX105" i="14"/>
  <c r="DW105" i="14"/>
  <c r="DM105" i="14"/>
  <c r="DK105" i="14"/>
  <c r="DB105" i="14"/>
  <c r="CZ105" i="14"/>
  <c r="CY105" i="14"/>
  <c r="CO105" i="14"/>
  <c r="CM105" i="14"/>
  <c r="CD105" i="14"/>
  <c r="CB105" i="14"/>
  <c r="CA105" i="14"/>
  <c r="BQ105" i="14"/>
  <c r="BO105" i="14"/>
  <c r="BF105" i="14"/>
  <c r="BD105" i="14"/>
  <c r="BC105" i="14"/>
  <c r="AS105" i="14"/>
  <c r="AQ105" i="14"/>
  <c r="AH105" i="14"/>
  <c r="AF105" i="14"/>
  <c r="AE105" i="14"/>
  <c r="S105" i="14"/>
  <c r="J105" i="14"/>
  <c r="SR104" i="14"/>
  <c r="SQ104" i="14"/>
  <c r="SG104" i="14"/>
  <c r="SE104" i="14"/>
  <c r="RV104" i="14"/>
  <c r="RT104" i="14"/>
  <c r="RS104" i="14"/>
  <c r="RI104" i="14"/>
  <c r="RG104" i="14"/>
  <c r="QX104" i="14"/>
  <c r="QV104" i="14"/>
  <c r="QU104" i="14"/>
  <c r="QK104" i="14"/>
  <c r="QI104" i="14"/>
  <c r="PZ104" i="14"/>
  <c r="PX104" i="14"/>
  <c r="PW104" i="14"/>
  <c r="PM104" i="14"/>
  <c r="PK104" i="14"/>
  <c r="PB104" i="14"/>
  <c r="OZ104" i="14"/>
  <c r="OY104" i="14"/>
  <c r="OO104" i="14"/>
  <c r="OM104" i="14"/>
  <c r="OD104" i="14"/>
  <c r="OB104" i="14"/>
  <c r="OA104" i="14"/>
  <c r="NQ104" i="14"/>
  <c r="NO104" i="14"/>
  <c r="NF104" i="14"/>
  <c r="ND104" i="14"/>
  <c r="NC104" i="14"/>
  <c r="MS104" i="14"/>
  <c r="MQ104" i="14"/>
  <c r="MH104" i="14"/>
  <c r="MF104" i="14"/>
  <c r="ME104" i="14"/>
  <c r="LU104" i="14"/>
  <c r="LS104" i="14"/>
  <c r="LJ104" i="14"/>
  <c r="LH104" i="14"/>
  <c r="LG104" i="14"/>
  <c r="KW104" i="14"/>
  <c r="KU104" i="14"/>
  <c r="KL104" i="14"/>
  <c r="KJ104" i="14"/>
  <c r="KI104" i="14"/>
  <c r="JY104" i="14"/>
  <c r="JW104" i="14"/>
  <c r="JN104" i="14"/>
  <c r="JL104" i="14"/>
  <c r="JK104" i="14"/>
  <c r="JA104" i="14"/>
  <c r="IY104" i="14"/>
  <c r="IP104" i="14"/>
  <c r="IN104" i="14"/>
  <c r="IM104" i="14"/>
  <c r="IC104" i="14"/>
  <c r="IA104" i="14"/>
  <c r="HR104" i="14"/>
  <c r="HP104" i="14"/>
  <c r="HO104" i="14"/>
  <c r="HE104" i="14"/>
  <c r="HC104" i="14"/>
  <c r="GT104" i="14"/>
  <c r="GR104" i="14"/>
  <c r="GQ104" i="14"/>
  <c r="GG104" i="14"/>
  <c r="GE104" i="14"/>
  <c r="FV104" i="14"/>
  <c r="FT104" i="14"/>
  <c r="FS104" i="14"/>
  <c r="FI104" i="14"/>
  <c r="FG104" i="14"/>
  <c r="EX104" i="14"/>
  <c r="EV104" i="14"/>
  <c r="EU104" i="14"/>
  <c r="EK104" i="14"/>
  <c r="EI104" i="14"/>
  <c r="DZ104" i="14"/>
  <c r="DX104" i="14"/>
  <c r="DW104" i="14"/>
  <c r="DM104" i="14"/>
  <c r="DK104" i="14"/>
  <c r="DB104" i="14"/>
  <c r="CZ104" i="14"/>
  <c r="CY104" i="14"/>
  <c r="CO104" i="14"/>
  <c r="CM104" i="14"/>
  <c r="CD104" i="14"/>
  <c r="CB104" i="14"/>
  <c r="CA104" i="14"/>
  <c r="BQ104" i="14"/>
  <c r="BO104" i="14"/>
  <c r="BF104" i="14"/>
  <c r="BD104" i="14"/>
  <c r="BC104" i="14"/>
  <c r="AS104" i="14"/>
  <c r="AQ104" i="14"/>
  <c r="AH104" i="14"/>
  <c r="AF104" i="14"/>
  <c r="AE104" i="14"/>
  <c r="S104" i="14"/>
  <c r="J104" i="14"/>
  <c r="SR103" i="14"/>
  <c r="SQ103" i="14"/>
  <c r="SG103" i="14"/>
  <c r="SE103" i="14"/>
  <c r="RV103" i="14"/>
  <c r="RT103" i="14"/>
  <c r="RS103" i="14"/>
  <c r="RI103" i="14"/>
  <c r="RG103" i="14"/>
  <c r="QX103" i="14"/>
  <c r="QV103" i="14"/>
  <c r="QU103" i="14"/>
  <c r="QK103" i="14"/>
  <c r="QI103" i="14"/>
  <c r="PZ103" i="14"/>
  <c r="PX103" i="14"/>
  <c r="PW103" i="14"/>
  <c r="PM103" i="14"/>
  <c r="PK103" i="14"/>
  <c r="PB103" i="14"/>
  <c r="OZ103" i="14"/>
  <c r="OY103" i="14"/>
  <c r="OO103" i="14"/>
  <c r="OM103" i="14"/>
  <c r="OD103" i="14"/>
  <c r="OB103" i="14"/>
  <c r="OA103" i="14"/>
  <c r="NQ103" i="14"/>
  <c r="NO103" i="14"/>
  <c r="NF103" i="14"/>
  <c r="ND103" i="14"/>
  <c r="NC103" i="14"/>
  <c r="MS103" i="14"/>
  <c r="MQ103" i="14"/>
  <c r="MH103" i="14"/>
  <c r="MF103" i="14"/>
  <c r="ME103" i="14"/>
  <c r="LU103" i="14"/>
  <c r="LS103" i="14"/>
  <c r="LJ103" i="14"/>
  <c r="LH103" i="14"/>
  <c r="LG103" i="14"/>
  <c r="KW103" i="14"/>
  <c r="KU103" i="14"/>
  <c r="KL103" i="14"/>
  <c r="KJ103" i="14"/>
  <c r="KI103" i="14"/>
  <c r="JY103" i="14"/>
  <c r="JW103" i="14"/>
  <c r="JN103" i="14"/>
  <c r="JL103" i="14"/>
  <c r="JK103" i="14"/>
  <c r="JA103" i="14"/>
  <c r="IY103" i="14"/>
  <c r="IP103" i="14"/>
  <c r="IN103" i="14"/>
  <c r="IM103" i="14"/>
  <c r="IC103" i="14"/>
  <c r="IA103" i="14"/>
  <c r="HR103" i="14"/>
  <c r="HP103" i="14"/>
  <c r="HO103" i="14"/>
  <c r="HE103" i="14"/>
  <c r="HC103" i="14"/>
  <c r="GT103" i="14"/>
  <c r="GR103" i="14"/>
  <c r="GQ103" i="14"/>
  <c r="GG103" i="14"/>
  <c r="GE103" i="14"/>
  <c r="FV103" i="14"/>
  <c r="FT103" i="14"/>
  <c r="FS103" i="14"/>
  <c r="FI103" i="14"/>
  <c r="FG103" i="14"/>
  <c r="EX103" i="14"/>
  <c r="EV103" i="14"/>
  <c r="EU103" i="14"/>
  <c r="EK103" i="14"/>
  <c r="EI103" i="14"/>
  <c r="DZ103" i="14"/>
  <c r="DX103" i="14"/>
  <c r="DW103" i="14"/>
  <c r="DM103" i="14"/>
  <c r="DK103" i="14"/>
  <c r="DB103" i="14"/>
  <c r="CZ103" i="14"/>
  <c r="CY103" i="14"/>
  <c r="CO103" i="14"/>
  <c r="CM103" i="14"/>
  <c r="CD103" i="14"/>
  <c r="CB103" i="14"/>
  <c r="CA103" i="14"/>
  <c r="BQ103" i="14"/>
  <c r="BO103" i="14"/>
  <c r="BF103" i="14"/>
  <c r="BD103" i="14"/>
  <c r="BC103" i="14"/>
  <c r="AS103" i="14"/>
  <c r="AQ103" i="14"/>
  <c r="AH103" i="14"/>
  <c r="AF103" i="14"/>
  <c r="AE103" i="14"/>
  <c r="S103" i="14"/>
  <c r="J103" i="14"/>
  <c r="SR102" i="14"/>
  <c r="SQ102" i="14"/>
  <c r="SG102" i="14"/>
  <c r="SE102" i="14"/>
  <c r="RV102" i="14"/>
  <c r="RT102" i="14"/>
  <c r="RS102" i="14"/>
  <c r="RI102" i="14"/>
  <c r="RG102" i="14"/>
  <c r="QX102" i="14"/>
  <c r="QV102" i="14"/>
  <c r="QU102" i="14"/>
  <c r="QK102" i="14"/>
  <c r="QI102" i="14"/>
  <c r="PZ102" i="14"/>
  <c r="PX102" i="14"/>
  <c r="PW102" i="14"/>
  <c r="PM102" i="14"/>
  <c r="PK102" i="14"/>
  <c r="PB102" i="14"/>
  <c r="OZ102" i="14"/>
  <c r="OY102" i="14"/>
  <c r="OO102" i="14"/>
  <c r="OM102" i="14"/>
  <c r="OD102" i="14"/>
  <c r="OB102" i="14"/>
  <c r="OA102" i="14"/>
  <c r="NQ102" i="14"/>
  <c r="NO102" i="14"/>
  <c r="NF102" i="14"/>
  <c r="ND102" i="14"/>
  <c r="NC102" i="14"/>
  <c r="MS102" i="14"/>
  <c r="MQ102" i="14"/>
  <c r="MH102" i="14"/>
  <c r="MF102" i="14"/>
  <c r="ME102" i="14"/>
  <c r="LU102" i="14"/>
  <c r="LS102" i="14"/>
  <c r="LJ102" i="14"/>
  <c r="LH102" i="14"/>
  <c r="LG102" i="14"/>
  <c r="KW102" i="14"/>
  <c r="KU102" i="14"/>
  <c r="KL102" i="14"/>
  <c r="KJ102" i="14"/>
  <c r="KI102" i="14"/>
  <c r="JY102" i="14"/>
  <c r="JW102" i="14"/>
  <c r="JN102" i="14"/>
  <c r="JL102" i="14"/>
  <c r="JK102" i="14"/>
  <c r="JA102" i="14"/>
  <c r="IY102" i="14"/>
  <c r="IP102" i="14"/>
  <c r="IN102" i="14"/>
  <c r="IM102" i="14"/>
  <c r="IC102" i="14"/>
  <c r="IA102" i="14"/>
  <c r="HR102" i="14"/>
  <c r="HP102" i="14"/>
  <c r="HO102" i="14"/>
  <c r="HE102" i="14"/>
  <c r="HC102" i="14"/>
  <c r="GT102" i="14"/>
  <c r="GR102" i="14"/>
  <c r="GQ102" i="14"/>
  <c r="GG102" i="14"/>
  <c r="GE102" i="14"/>
  <c r="FV102" i="14"/>
  <c r="FT102" i="14"/>
  <c r="FS102" i="14"/>
  <c r="FI102" i="14"/>
  <c r="FG102" i="14"/>
  <c r="EX102" i="14"/>
  <c r="EV102" i="14"/>
  <c r="EU102" i="14"/>
  <c r="EK102" i="14"/>
  <c r="EI102" i="14"/>
  <c r="DZ102" i="14"/>
  <c r="DX102" i="14"/>
  <c r="DW102" i="14"/>
  <c r="DM102" i="14"/>
  <c r="DK102" i="14"/>
  <c r="DB102" i="14"/>
  <c r="CZ102" i="14"/>
  <c r="CY102" i="14"/>
  <c r="CO102" i="14"/>
  <c r="CM102" i="14"/>
  <c r="CD102" i="14"/>
  <c r="CB102" i="14"/>
  <c r="CA102" i="14"/>
  <c r="BQ102" i="14"/>
  <c r="BO102" i="14"/>
  <c r="BF102" i="14"/>
  <c r="BD102" i="14"/>
  <c r="BC102" i="14"/>
  <c r="AS102" i="14"/>
  <c r="AQ102" i="14"/>
  <c r="AH102" i="14"/>
  <c r="AF102" i="14"/>
  <c r="AE102" i="14"/>
  <c r="S102" i="14"/>
  <c r="J102" i="14"/>
  <c r="SR101" i="14"/>
  <c r="SQ101" i="14"/>
  <c r="SG101" i="14"/>
  <c r="SE101" i="14"/>
  <c r="RV101" i="14"/>
  <c r="RT101" i="14"/>
  <c r="RS101" i="14"/>
  <c r="RI101" i="14"/>
  <c r="RG101" i="14"/>
  <c r="QX101" i="14"/>
  <c r="QV101" i="14"/>
  <c r="QU101" i="14"/>
  <c r="QK101" i="14"/>
  <c r="QI101" i="14"/>
  <c r="PZ101" i="14"/>
  <c r="PX101" i="14"/>
  <c r="PW101" i="14"/>
  <c r="PM101" i="14"/>
  <c r="PK101" i="14"/>
  <c r="PB101" i="14"/>
  <c r="OZ101" i="14"/>
  <c r="OY101" i="14"/>
  <c r="OO101" i="14"/>
  <c r="OM101" i="14"/>
  <c r="OD101" i="14"/>
  <c r="OB101" i="14"/>
  <c r="OA101" i="14"/>
  <c r="NQ101" i="14"/>
  <c r="NO101" i="14"/>
  <c r="NF101" i="14"/>
  <c r="ND101" i="14"/>
  <c r="NC101" i="14"/>
  <c r="MS101" i="14"/>
  <c r="MQ101" i="14"/>
  <c r="MH101" i="14"/>
  <c r="MF101" i="14"/>
  <c r="ME101" i="14"/>
  <c r="LU101" i="14"/>
  <c r="LS101" i="14"/>
  <c r="LJ101" i="14"/>
  <c r="LH101" i="14"/>
  <c r="LG101" i="14"/>
  <c r="KW101" i="14"/>
  <c r="KU101" i="14"/>
  <c r="KL101" i="14"/>
  <c r="KJ101" i="14"/>
  <c r="KI101" i="14"/>
  <c r="JY101" i="14"/>
  <c r="JW101" i="14"/>
  <c r="JN101" i="14"/>
  <c r="JL101" i="14"/>
  <c r="JK101" i="14"/>
  <c r="JA101" i="14"/>
  <c r="IY101" i="14"/>
  <c r="IP101" i="14"/>
  <c r="IN101" i="14"/>
  <c r="IM101" i="14"/>
  <c r="IC101" i="14"/>
  <c r="IA101" i="14"/>
  <c r="HR101" i="14"/>
  <c r="HP101" i="14"/>
  <c r="HO101" i="14"/>
  <c r="HE101" i="14"/>
  <c r="HC101" i="14"/>
  <c r="GT101" i="14"/>
  <c r="GR101" i="14"/>
  <c r="GQ101" i="14"/>
  <c r="GG101" i="14"/>
  <c r="GE101" i="14"/>
  <c r="FV101" i="14"/>
  <c r="FT101" i="14"/>
  <c r="FS101" i="14"/>
  <c r="FI101" i="14"/>
  <c r="FG101" i="14"/>
  <c r="EX101" i="14"/>
  <c r="EV101" i="14"/>
  <c r="EU101" i="14"/>
  <c r="EK101" i="14"/>
  <c r="EI101" i="14"/>
  <c r="DZ101" i="14"/>
  <c r="DX101" i="14"/>
  <c r="DW101" i="14"/>
  <c r="DM101" i="14"/>
  <c r="DK101" i="14"/>
  <c r="DB101" i="14"/>
  <c r="CZ101" i="14"/>
  <c r="CY101" i="14"/>
  <c r="CO101" i="14"/>
  <c r="CM101" i="14"/>
  <c r="CD101" i="14"/>
  <c r="CB101" i="14"/>
  <c r="CA101" i="14"/>
  <c r="BQ101" i="14"/>
  <c r="BO101" i="14"/>
  <c r="BF101" i="14"/>
  <c r="BD101" i="14"/>
  <c r="BC101" i="14"/>
  <c r="AS101" i="14"/>
  <c r="AQ101" i="14"/>
  <c r="AH101" i="14"/>
  <c r="AF101" i="14"/>
  <c r="AE101" i="14"/>
  <c r="S101" i="14"/>
  <c r="J101" i="14"/>
  <c r="SR100" i="14"/>
  <c r="SQ100" i="14"/>
  <c r="SG100" i="14"/>
  <c r="SE100" i="14"/>
  <c r="RV100" i="14"/>
  <c r="RT100" i="14"/>
  <c r="RS100" i="14"/>
  <c r="RI100" i="14"/>
  <c r="RG100" i="14"/>
  <c r="QX100" i="14"/>
  <c r="QV100" i="14"/>
  <c r="QU100" i="14"/>
  <c r="QK100" i="14"/>
  <c r="QI100" i="14"/>
  <c r="PZ100" i="14"/>
  <c r="PX100" i="14"/>
  <c r="PW100" i="14"/>
  <c r="PM100" i="14"/>
  <c r="PK100" i="14"/>
  <c r="PB100" i="14"/>
  <c r="OZ100" i="14"/>
  <c r="OY100" i="14"/>
  <c r="OO100" i="14"/>
  <c r="OM100" i="14"/>
  <c r="OD100" i="14"/>
  <c r="OB100" i="14"/>
  <c r="OA100" i="14"/>
  <c r="NQ100" i="14"/>
  <c r="NO100" i="14"/>
  <c r="NF100" i="14"/>
  <c r="ND100" i="14"/>
  <c r="NC100" i="14"/>
  <c r="MS100" i="14"/>
  <c r="MQ100" i="14"/>
  <c r="MH100" i="14"/>
  <c r="MF100" i="14"/>
  <c r="ME100" i="14"/>
  <c r="LU100" i="14"/>
  <c r="LS100" i="14"/>
  <c r="LJ100" i="14"/>
  <c r="LH100" i="14"/>
  <c r="LG100" i="14"/>
  <c r="KW100" i="14"/>
  <c r="KU100" i="14"/>
  <c r="KL100" i="14"/>
  <c r="KJ100" i="14"/>
  <c r="KI100" i="14"/>
  <c r="JY100" i="14"/>
  <c r="JW100" i="14"/>
  <c r="JN100" i="14"/>
  <c r="JL100" i="14"/>
  <c r="JK100" i="14"/>
  <c r="JA100" i="14"/>
  <c r="IY100" i="14"/>
  <c r="IP100" i="14"/>
  <c r="IN100" i="14"/>
  <c r="IM100" i="14"/>
  <c r="IC100" i="14"/>
  <c r="IA100" i="14"/>
  <c r="HR100" i="14"/>
  <c r="HP100" i="14"/>
  <c r="HO100" i="14"/>
  <c r="HE100" i="14"/>
  <c r="HC100" i="14"/>
  <c r="GT100" i="14"/>
  <c r="GR100" i="14"/>
  <c r="GQ100" i="14"/>
  <c r="GG100" i="14"/>
  <c r="GE100" i="14"/>
  <c r="FV100" i="14"/>
  <c r="FT100" i="14"/>
  <c r="FS100" i="14"/>
  <c r="FI100" i="14"/>
  <c r="FG100" i="14"/>
  <c r="EX100" i="14"/>
  <c r="EV100" i="14"/>
  <c r="EU100" i="14"/>
  <c r="EK100" i="14"/>
  <c r="EI100" i="14"/>
  <c r="DZ100" i="14"/>
  <c r="DX100" i="14"/>
  <c r="DW100" i="14"/>
  <c r="DM100" i="14"/>
  <c r="DK100" i="14"/>
  <c r="DB100" i="14"/>
  <c r="CZ100" i="14"/>
  <c r="CY100" i="14"/>
  <c r="CO100" i="14"/>
  <c r="CM100" i="14"/>
  <c r="CD100" i="14"/>
  <c r="CB100" i="14"/>
  <c r="CA100" i="14"/>
  <c r="BQ100" i="14"/>
  <c r="BO100" i="14"/>
  <c r="BF100" i="14"/>
  <c r="BD100" i="14"/>
  <c r="BC100" i="14"/>
  <c r="AS100" i="14"/>
  <c r="AQ100" i="14"/>
  <c r="AH100" i="14"/>
  <c r="AF100" i="14"/>
  <c r="AE100" i="14"/>
  <c r="S100" i="14"/>
  <c r="J100" i="14"/>
  <c r="SR99" i="14"/>
  <c r="SQ99" i="14"/>
  <c r="SG99" i="14"/>
  <c r="SE99" i="14"/>
  <c r="RV99" i="14"/>
  <c r="RT99" i="14"/>
  <c r="RS99" i="14"/>
  <c r="RI99" i="14"/>
  <c r="RG99" i="14"/>
  <c r="QX99" i="14"/>
  <c r="QV99" i="14"/>
  <c r="QU99" i="14"/>
  <c r="QK99" i="14"/>
  <c r="QI99" i="14"/>
  <c r="PZ99" i="14"/>
  <c r="PX99" i="14"/>
  <c r="PW99" i="14"/>
  <c r="PM99" i="14"/>
  <c r="PK99" i="14"/>
  <c r="PB99" i="14"/>
  <c r="OZ99" i="14"/>
  <c r="OY99" i="14"/>
  <c r="OO99" i="14"/>
  <c r="OM99" i="14"/>
  <c r="OD99" i="14"/>
  <c r="OB99" i="14"/>
  <c r="OA99" i="14"/>
  <c r="NQ99" i="14"/>
  <c r="NO99" i="14"/>
  <c r="NF99" i="14"/>
  <c r="ND99" i="14"/>
  <c r="NC99" i="14"/>
  <c r="MS99" i="14"/>
  <c r="MQ99" i="14"/>
  <c r="MH99" i="14"/>
  <c r="MF99" i="14"/>
  <c r="ME99" i="14"/>
  <c r="LU99" i="14"/>
  <c r="LS99" i="14"/>
  <c r="LJ99" i="14"/>
  <c r="LH99" i="14"/>
  <c r="LG99" i="14"/>
  <c r="KW99" i="14"/>
  <c r="KU99" i="14"/>
  <c r="KL99" i="14"/>
  <c r="KJ99" i="14"/>
  <c r="KI99" i="14"/>
  <c r="JY99" i="14"/>
  <c r="JW99" i="14"/>
  <c r="JN99" i="14"/>
  <c r="JL99" i="14"/>
  <c r="JK99" i="14"/>
  <c r="JA99" i="14"/>
  <c r="IY99" i="14"/>
  <c r="IP99" i="14"/>
  <c r="IN99" i="14"/>
  <c r="IM99" i="14"/>
  <c r="IC99" i="14"/>
  <c r="IA99" i="14"/>
  <c r="HR99" i="14"/>
  <c r="HP99" i="14"/>
  <c r="HO99" i="14"/>
  <c r="HE99" i="14"/>
  <c r="HC99" i="14"/>
  <c r="GT99" i="14"/>
  <c r="GR99" i="14"/>
  <c r="GQ99" i="14"/>
  <c r="GG99" i="14"/>
  <c r="GE99" i="14"/>
  <c r="FV99" i="14"/>
  <c r="FT99" i="14"/>
  <c r="FS99" i="14"/>
  <c r="FI99" i="14"/>
  <c r="FG99" i="14"/>
  <c r="EX99" i="14"/>
  <c r="EV99" i="14"/>
  <c r="EU99" i="14"/>
  <c r="EK99" i="14"/>
  <c r="EI99" i="14"/>
  <c r="DZ99" i="14"/>
  <c r="DX99" i="14"/>
  <c r="DW99" i="14"/>
  <c r="DM99" i="14"/>
  <c r="DK99" i="14"/>
  <c r="DB99" i="14"/>
  <c r="CZ99" i="14"/>
  <c r="CY99" i="14"/>
  <c r="CO99" i="14"/>
  <c r="CM99" i="14"/>
  <c r="CD99" i="14"/>
  <c r="CB99" i="14"/>
  <c r="CA99" i="14"/>
  <c r="BQ99" i="14"/>
  <c r="BO99" i="14"/>
  <c r="BF99" i="14"/>
  <c r="BD99" i="14"/>
  <c r="BC99" i="14"/>
  <c r="AS99" i="14"/>
  <c r="AQ99" i="14"/>
  <c r="AH99" i="14"/>
  <c r="AF99" i="14"/>
  <c r="AE99" i="14"/>
  <c r="S99" i="14"/>
  <c r="J99" i="14"/>
  <c r="SR98" i="14"/>
  <c r="SQ98" i="14"/>
  <c r="SG98" i="14"/>
  <c r="SE98" i="14"/>
  <c r="RV98" i="14"/>
  <c r="RT98" i="14"/>
  <c r="RS98" i="14"/>
  <c r="RI98" i="14"/>
  <c r="RG98" i="14"/>
  <c r="QX98" i="14"/>
  <c r="QV98" i="14"/>
  <c r="QU98" i="14"/>
  <c r="QK98" i="14"/>
  <c r="QI98" i="14"/>
  <c r="PZ98" i="14"/>
  <c r="PX98" i="14"/>
  <c r="PW98" i="14"/>
  <c r="PM98" i="14"/>
  <c r="PK98" i="14"/>
  <c r="PB98" i="14"/>
  <c r="OZ98" i="14"/>
  <c r="OY98" i="14"/>
  <c r="OO98" i="14"/>
  <c r="OM98" i="14"/>
  <c r="OD98" i="14"/>
  <c r="OB98" i="14"/>
  <c r="OA98" i="14"/>
  <c r="NQ98" i="14"/>
  <c r="NO98" i="14"/>
  <c r="NF98" i="14"/>
  <c r="ND98" i="14"/>
  <c r="NC98" i="14"/>
  <c r="MS98" i="14"/>
  <c r="MQ98" i="14"/>
  <c r="MH98" i="14"/>
  <c r="MF98" i="14"/>
  <c r="ME98" i="14"/>
  <c r="LU98" i="14"/>
  <c r="LS98" i="14"/>
  <c r="LJ98" i="14"/>
  <c r="LH98" i="14"/>
  <c r="LG98" i="14"/>
  <c r="KW98" i="14"/>
  <c r="KU98" i="14"/>
  <c r="KL98" i="14"/>
  <c r="KJ98" i="14"/>
  <c r="KI98" i="14"/>
  <c r="JY98" i="14"/>
  <c r="JW98" i="14"/>
  <c r="JN98" i="14"/>
  <c r="JL98" i="14"/>
  <c r="JK98" i="14"/>
  <c r="JA98" i="14"/>
  <c r="IY98" i="14"/>
  <c r="IP98" i="14"/>
  <c r="IN98" i="14"/>
  <c r="IM98" i="14"/>
  <c r="IC98" i="14"/>
  <c r="IA98" i="14"/>
  <c r="HR98" i="14"/>
  <c r="HP98" i="14"/>
  <c r="HO98" i="14"/>
  <c r="HE98" i="14"/>
  <c r="HC98" i="14"/>
  <c r="GT98" i="14"/>
  <c r="GR98" i="14"/>
  <c r="GQ98" i="14"/>
  <c r="GG98" i="14"/>
  <c r="GE98" i="14"/>
  <c r="FV98" i="14"/>
  <c r="FT98" i="14"/>
  <c r="FS98" i="14"/>
  <c r="FI98" i="14"/>
  <c r="FG98" i="14"/>
  <c r="EX98" i="14"/>
  <c r="EV98" i="14"/>
  <c r="EU98" i="14"/>
  <c r="EK98" i="14"/>
  <c r="EI98" i="14"/>
  <c r="DZ98" i="14"/>
  <c r="DX98" i="14"/>
  <c r="DW98" i="14"/>
  <c r="DM98" i="14"/>
  <c r="DK98" i="14"/>
  <c r="DB98" i="14"/>
  <c r="CZ98" i="14"/>
  <c r="CY98" i="14"/>
  <c r="CO98" i="14"/>
  <c r="CM98" i="14"/>
  <c r="CD98" i="14"/>
  <c r="CB98" i="14"/>
  <c r="CA98" i="14"/>
  <c r="BQ98" i="14"/>
  <c r="BO98" i="14"/>
  <c r="BF98" i="14"/>
  <c r="BD98" i="14"/>
  <c r="BC98" i="14"/>
  <c r="AS98" i="14"/>
  <c r="AQ98" i="14"/>
  <c r="AH98" i="14"/>
  <c r="AF98" i="14"/>
  <c r="AE98" i="14"/>
  <c r="S98" i="14"/>
  <c r="J98" i="14"/>
  <c r="SR97" i="14"/>
  <c r="SQ97" i="14"/>
  <c r="SG97" i="14"/>
  <c r="SE97" i="14"/>
  <c r="RV97" i="14"/>
  <c r="RT97" i="14"/>
  <c r="RS97" i="14"/>
  <c r="RI97" i="14"/>
  <c r="RG97" i="14"/>
  <c r="QX97" i="14"/>
  <c r="QV97" i="14"/>
  <c r="QU97" i="14"/>
  <c r="QK97" i="14"/>
  <c r="QI97" i="14"/>
  <c r="PZ97" i="14"/>
  <c r="PX97" i="14"/>
  <c r="PW97" i="14"/>
  <c r="PM97" i="14"/>
  <c r="PK97" i="14"/>
  <c r="PB97" i="14"/>
  <c r="OZ97" i="14"/>
  <c r="OY97" i="14"/>
  <c r="OO97" i="14"/>
  <c r="OM97" i="14"/>
  <c r="OD97" i="14"/>
  <c r="OB97" i="14"/>
  <c r="OA97" i="14"/>
  <c r="NQ97" i="14"/>
  <c r="NO97" i="14"/>
  <c r="NF97" i="14"/>
  <c r="ND97" i="14"/>
  <c r="NC97" i="14"/>
  <c r="MS97" i="14"/>
  <c r="MQ97" i="14"/>
  <c r="MH97" i="14"/>
  <c r="MF97" i="14"/>
  <c r="ME97" i="14"/>
  <c r="LU97" i="14"/>
  <c r="LS97" i="14"/>
  <c r="LJ97" i="14"/>
  <c r="LH97" i="14"/>
  <c r="LG97" i="14"/>
  <c r="KW97" i="14"/>
  <c r="KU97" i="14"/>
  <c r="KL97" i="14"/>
  <c r="KJ97" i="14"/>
  <c r="KI97" i="14"/>
  <c r="JY97" i="14"/>
  <c r="JW97" i="14"/>
  <c r="JN97" i="14"/>
  <c r="JL97" i="14"/>
  <c r="JK97" i="14"/>
  <c r="JA97" i="14"/>
  <c r="IY97" i="14"/>
  <c r="IP97" i="14"/>
  <c r="IN97" i="14"/>
  <c r="IM97" i="14"/>
  <c r="IC97" i="14"/>
  <c r="IA97" i="14"/>
  <c r="HR97" i="14"/>
  <c r="HP97" i="14"/>
  <c r="HO97" i="14"/>
  <c r="HE97" i="14"/>
  <c r="HC97" i="14"/>
  <c r="GT97" i="14"/>
  <c r="GR97" i="14"/>
  <c r="GQ97" i="14"/>
  <c r="GG97" i="14"/>
  <c r="GE97" i="14"/>
  <c r="FV97" i="14"/>
  <c r="FT97" i="14"/>
  <c r="FS97" i="14"/>
  <c r="FI97" i="14"/>
  <c r="FG97" i="14"/>
  <c r="EX97" i="14"/>
  <c r="EV97" i="14"/>
  <c r="EU97" i="14"/>
  <c r="EK97" i="14"/>
  <c r="EI97" i="14"/>
  <c r="DZ97" i="14"/>
  <c r="DX97" i="14"/>
  <c r="DW97" i="14"/>
  <c r="DM97" i="14"/>
  <c r="DK97" i="14"/>
  <c r="DB97" i="14"/>
  <c r="CZ97" i="14"/>
  <c r="CY97" i="14"/>
  <c r="CO97" i="14"/>
  <c r="CM97" i="14"/>
  <c r="CD97" i="14"/>
  <c r="CB97" i="14"/>
  <c r="CA97" i="14"/>
  <c r="BQ97" i="14"/>
  <c r="BO97" i="14"/>
  <c r="BF97" i="14"/>
  <c r="BD97" i="14"/>
  <c r="BC97" i="14"/>
  <c r="AS97" i="14"/>
  <c r="AQ97" i="14"/>
  <c r="AH97" i="14"/>
  <c r="AF97" i="14"/>
  <c r="AE97" i="14"/>
  <c r="S97" i="14"/>
  <c r="J97" i="14"/>
  <c r="SR96" i="14"/>
  <c r="SQ96" i="14"/>
  <c r="SG96" i="14"/>
  <c r="SE96" i="14"/>
  <c r="RV96" i="14"/>
  <c r="RT96" i="14"/>
  <c r="RS96" i="14"/>
  <c r="RI96" i="14"/>
  <c r="RG96" i="14"/>
  <c r="QX96" i="14"/>
  <c r="QV96" i="14"/>
  <c r="QU96" i="14"/>
  <c r="QK96" i="14"/>
  <c r="QI96" i="14"/>
  <c r="PZ96" i="14"/>
  <c r="PX96" i="14"/>
  <c r="PW96" i="14"/>
  <c r="PM96" i="14"/>
  <c r="PK96" i="14"/>
  <c r="PB96" i="14"/>
  <c r="OZ96" i="14"/>
  <c r="OY96" i="14"/>
  <c r="OO96" i="14"/>
  <c r="OM96" i="14"/>
  <c r="OD96" i="14"/>
  <c r="OB96" i="14"/>
  <c r="OA96" i="14"/>
  <c r="NQ96" i="14"/>
  <c r="NO96" i="14"/>
  <c r="NF96" i="14"/>
  <c r="ND96" i="14"/>
  <c r="NC96" i="14"/>
  <c r="MS96" i="14"/>
  <c r="MQ96" i="14"/>
  <c r="MH96" i="14"/>
  <c r="MF96" i="14"/>
  <c r="ME96" i="14"/>
  <c r="LU96" i="14"/>
  <c r="LS96" i="14"/>
  <c r="LJ96" i="14"/>
  <c r="LH96" i="14"/>
  <c r="LG96" i="14"/>
  <c r="KW96" i="14"/>
  <c r="KU96" i="14"/>
  <c r="KL96" i="14"/>
  <c r="KJ96" i="14"/>
  <c r="KI96" i="14"/>
  <c r="JY96" i="14"/>
  <c r="JW96" i="14"/>
  <c r="JN96" i="14"/>
  <c r="JL96" i="14"/>
  <c r="JK96" i="14"/>
  <c r="JA96" i="14"/>
  <c r="IY96" i="14"/>
  <c r="IP96" i="14"/>
  <c r="IN96" i="14"/>
  <c r="IM96" i="14"/>
  <c r="IC96" i="14"/>
  <c r="IA96" i="14"/>
  <c r="HR96" i="14"/>
  <c r="HP96" i="14"/>
  <c r="HO96" i="14"/>
  <c r="HE96" i="14"/>
  <c r="HC96" i="14"/>
  <c r="GT96" i="14"/>
  <c r="GR96" i="14"/>
  <c r="GQ96" i="14"/>
  <c r="GG96" i="14"/>
  <c r="GE96" i="14"/>
  <c r="FV96" i="14"/>
  <c r="FT96" i="14"/>
  <c r="FS96" i="14"/>
  <c r="FI96" i="14"/>
  <c r="FG96" i="14"/>
  <c r="EX96" i="14"/>
  <c r="EV96" i="14"/>
  <c r="EU96" i="14"/>
  <c r="EK96" i="14"/>
  <c r="EI96" i="14"/>
  <c r="DZ96" i="14"/>
  <c r="DX96" i="14"/>
  <c r="DW96" i="14"/>
  <c r="DM96" i="14"/>
  <c r="DK96" i="14"/>
  <c r="DB96" i="14"/>
  <c r="CZ96" i="14"/>
  <c r="CY96" i="14"/>
  <c r="CO96" i="14"/>
  <c r="CM96" i="14"/>
  <c r="CD96" i="14"/>
  <c r="CB96" i="14"/>
  <c r="CA96" i="14"/>
  <c r="BQ96" i="14"/>
  <c r="BO96" i="14"/>
  <c r="BF96" i="14"/>
  <c r="BD96" i="14"/>
  <c r="BC96" i="14"/>
  <c r="AS96" i="14"/>
  <c r="AQ96" i="14"/>
  <c r="AH96" i="14"/>
  <c r="AF96" i="14"/>
  <c r="AE96" i="14"/>
  <c r="S96" i="14"/>
  <c r="J96" i="14"/>
  <c r="SR95" i="14"/>
  <c r="SQ95" i="14"/>
  <c r="SG95" i="14"/>
  <c r="SE95" i="14"/>
  <c r="RV95" i="14"/>
  <c r="RT95" i="14"/>
  <c r="RS95" i="14"/>
  <c r="RI95" i="14"/>
  <c r="RG95" i="14"/>
  <c r="QX95" i="14"/>
  <c r="QV95" i="14"/>
  <c r="QU95" i="14"/>
  <c r="QK95" i="14"/>
  <c r="QI95" i="14"/>
  <c r="PZ95" i="14"/>
  <c r="PX95" i="14"/>
  <c r="PW95" i="14"/>
  <c r="PM95" i="14"/>
  <c r="PK95" i="14"/>
  <c r="PB95" i="14"/>
  <c r="OZ95" i="14"/>
  <c r="OY95" i="14"/>
  <c r="OO95" i="14"/>
  <c r="OM95" i="14"/>
  <c r="OD95" i="14"/>
  <c r="OB95" i="14"/>
  <c r="OA95" i="14"/>
  <c r="NQ95" i="14"/>
  <c r="NO95" i="14"/>
  <c r="NF95" i="14"/>
  <c r="ND95" i="14"/>
  <c r="NC95" i="14"/>
  <c r="MS95" i="14"/>
  <c r="MQ95" i="14"/>
  <c r="MH95" i="14"/>
  <c r="MF95" i="14"/>
  <c r="ME95" i="14"/>
  <c r="LU95" i="14"/>
  <c r="LS95" i="14"/>
  <c r="LJ95" i="14"/>
  <c r="LH95" i="14"/>
  <c r="LG95" i="14"/>
  <c r="KW95" i="14"/>
  <c r="KU95" i="14"/>
  <c r="KL95" i="14"/>
  <c r="KJ95" i="14"/>
  <c r="KI95" i="14"/>
  <c r="JY95" i="14"/>
  <c r="JW95" i="14"/>
  <c r="JN95" i="14"/>
  <c r="JL95" i="14"/>
  <c r="JK95" i="14"/>
  <c r="JA95" i="14"/>
  <c r="IY95" i="14"/>
  <c r="IP95" i="14"/>
  <c r="IN95" i="14"/>
  <c r="IM95" i="14"/>
  <c r="IC95" i="14"/>
  <c r="IA95" i="14"/>
  <c r="HR95" i="14"/>
  <c r="HP95" i="14"/>
  <c r="HO95" i="14"/>
  <c r="HE95" i="14"/>
  <c r="HC95" i="14"/>
  <c r="GT95" i="14"/>
  <c r="GR95" i="14"/>
  <c r="GQ95" i="14"/>
  <c r="GG95" i="14"/>
  <c r="GE95" i="14"/>
  <c r="FV95" i="14"/>
  <c r="FT95" i="14"/>
  <c r="FS95" i="14"/>
  <c r="FI95" i="14"/>
  <c r="FG95" i="14"/>
  <c r="EX95" i="14"/>
  <c r="EV95" i="14"/>
  <c r="EU95" i="14"/>
  <c r="EK95" i="14"/>
  <c r="EI95" i="14"/>
  <c r="DZ95" i="14"/>
  <c r="DX95" i="14"/>
  <c r="DW95" i="14"/>
  <c r="DM95" i="14"/>
  <c r="DK95" i="14"/>
  <c r="DB95" i="14"/>
  <c r="CZ95" i="14"/>
  <c r="CY95" i="14"/>
  <c r="CO95" i="14"/>
  <c r="CM95" i="14"/>
  <c r="CD95" i="14"/>
  <c r="CB95" i="14"/>
  <c r="CA95" i="14"/>
  <c r="BQ95" i="14"/>
  <c r="BO95" i="14"/>
  <c r="BF95" i="14"/>
  <c r="BD95" i="14"/>
  <c r="BC95" i="14"/>
  <c r="AS95" i="14"/>
  <c r="AQ95" i="14"/>
  <c r="AH95" i="14"/>
  <c r="AF95" i="14"/>
  <c r="AE95" i="14"/>
  <c r="S95" i="14"/>
  <c r="J95" i="14"/>
  <c r="SR94" i="14"/>
  <c r="SQ94" i="14"/>
  <c r="SG94" i="14"/>
  <c r="SE94" i="14"/>
  <c r="RV94" i="14"/>
  <c r="RT94" i="14"/>
  <c r="RS94" i="14"/>
  <c r="RI94" i="14"/>
  <c r="RG94" i="14"/>
  <c r="QX94" i="14"/>
  <c r="QV94" i="14"/>
  <c r="QU94" i="14"/>
  <c r="QK94" i="14"/>
  <c r="QI94" i="14"/>
  <c r="PZ94" i="14"/>
  <c r="PX94" i="14"/>
  <c r="PW94" i="14"/>
  <c r="PM94" i="14"/>
  <c r="PK94" i="14"/>
  <c r="PB94" i="14"/>
  <c r="OZ94" i="14"/>
  <c r="OY94" i="14"/>
  <c r="OO94" i="14"/>
  <c r="OM94" i="14"/>
  <c r="OD94" i="14"/>
  <c r="OB94" i="14"/>
  <c r="OA94" i="14"/>
  <c r="NQ94" i="14"/>
  <c r="NO94" i="14"/>
  <c r="NF94" i="14"/>
  <c r="ND94" i="14"/>
  <c r="NC94" i="14"/>
  <c r="MS94" i="14"/>
  <c r="MQ94" i="14"/>
  <c r="MH94" i="14"/>
  <c r="MF94" i="14"/>
  <c r="ME94" i="14"/>
  <c r="LU94" i="14"/>
  <c r="LS94" i="14"/>
  <c r="LJ94" i="14"/>
  <c r="LH94" i="14"/>
  <c r="LG94" i="14"/>
  <c r="KW94" i="14"/>
  <c r="KU94" i="14"/>
  <c r="KL94" i="14"/>
  <c r="KJ94" i="14"/>
  <c r="KI94" i="14"/>
  <c r="JY94" i="14"/>
  <c r="JW94" i="14"/>
  <c r="JN94" i="14"/>
  <c r="JL94" i="14"/>
  <c r="JK94" i="14"/>
  <c r="JA94" i="14"/>
  <c r="IY94" i="14"/>
  <c r="IP94" i="14"/>
  <c r="IN94" i="14"/>
  <c r="IM94" i="14"/>
  <c r="IC94" i="14"/>
  <c r="IA94" i="14"/>
  <c r="HR94" i="14"/>
  <c r="HP94" i="14"/>
  <c r="HO94" i="14"/>
  <c r="HE94" i="14"/>
  <c r="HC94" i="14"/>
  <c r="GT94" i="14"/>
  <c r="GR94" i="14"/>
  <c r="GQ94" i="14"/>
  <c r="GG94" i="14"/>
  <c r="GE94" i="14"/>
  <c r="FV94" i="14"/>
  <c r="FT94" i="14"/>
  <c r="FS94" i="14"/>
  <c r="FI94" i="14"/>
  <c r="FG94" i="14"/>
  <c r="EX94" i="14"/>
  <c r="EV94" i="14"/>
  <c r="EU94" i="14"/>
  <c r="EK94" i="14"/>
  <c r="EI94" i="14"/>
  <c r="DZ94" i="14"/>
  <c r="DX94" i="14"/>
  <c r="DW94" i="14"/>
  <c r="DM94" i="14"/>
  <c r="DK94" i="14"/>
  <c r="DB94" i="14"/>
  <c r="CZ94" i="14"/>
  <c r="CY94" i="14"/>
  <c r="CO94" i="14"/>
  <c r="CM94" i="14"/>
  <c r="CD94" i="14"/>
  <c r="CB94" i="14"/>
  <c r="CA94" i="14"/>
  <c r="BQ94" i="14"/>
  <c r="BO94" i="14"/>
  <c r="BF94" i="14"/>
  <c r="BD94" i="14"/>
  <c r="BC94" i="14"/>
  <c r="AS94" i="14"/>
  <c r="AQ94" i="14"/>
  <c r="AH94" i="14"/>
  <c r="AF94" i="14"/>
  <c r="AE94" i="14"/>
  <c r="S94" i="14"/>
  <c r="J94" i="14"/>
  <c r="SR93" i="14"/>
  <c r="SQ93" i="14"/>
  <c r="SG93" i="14"/>
  <c r="SE93" i="14"/>
  <c r="RV93" i="14"/>
  <c r="RT93" i="14"/>
  <c r="RS93" i="14"/>
  <c r="RI93" i="14"/>
  <c r="RG93" i="14"/>
  <c r="QX93" i="14"/>
  <c r="QV93" i="14"/>
  <c r="QU93" i="14"/>
  <c r="QK93" i="14"/>
  <c r="QI93" i="14"/>
  <c r="PZ93" i="14"/>
  <c r="PX93" i="14"/>
  <c r="PW93" i="14"/>
  <c r="PM93" i="14"/>
  <c r="PK93" i="14"/>
  <c r="PB93" i="14"/>
  <c r="OZ93" i="14"/>
  <c r="OY93" i="14"/>
  <c r="OO93" i="14"/>
  <c r="OM93" i="14"/>
  <c r="OD93" i="14"/>
  <c r="OB93" i="14"/>
  <c r="OA93" i="14"/>
  <c r="NQ93" i="14"/>
  <c r="NO93" i="14"/>
  <c r="NF93" i="14"/>
  <c r="ND93" i="14"/>
  <c r="NC93" i="14"/>
  <c r="MS93" i="14"/>
  <c r="MQ93" i="14"/>
  <c r="MH93" i="14"/>
  <c r="MF93" i="14"/>
  <c r="ME93" i="14"/>
  <c r="LU93" i="14"/>
  <c r="LS93" i="14"/>
  <c r="LJ93" i="14"/>
  <c r="LH93" i="14"/>
  <c r="LG93" i="14"/>
  <c r="KW93" i="14"/>
  <c r="KU93" i="14"/>
  <c r="KL93" i="14"/>
  <c r="KJ93" i="14"/>
  <c r="KI93" i="14"/>
  <c r="JY93" i="14"/>
  <c r="JW93" i="14"/>
  <c r="JN93" i="14"/>
  <c r="JL93" i="14"/>
  <c r="JK93" i="14"/>
  <c r="JA93" i="14"/>
  <c r="IY93" i="14"/>
  <c r="IP93" i="14"/>
  <c r="IN93" i="14"/>
  <c r="IM93" i="14"/>
  <c r="IC93" i="14"/>
  <c r="IA93" i="14"/>
  <c r="HR93" i="14"/>
  <c r="HP93" i="14"/>
  <c r="HO93" i="14"/>
  <c r="HE93" i="14"/>
  <c r="HC93" i="14"/>
  <c r="GT93" i="14"/>
  <c r="GR93" i="14"/>
  <c r="GQ93" i="14"/>
  <c r="GG93" i="14"/>
  <c r="GE93" i="14"/>
  <c r="FV93" i="14"/>
  <c r="FT93" i="14"/>
  <c r="FS93" i="14"/>
  <c r="FI93" i="14"/>
  <c r="FG93" i="14"/>
  <c r="EX93" i="14"/>
  <c r="EV93" i="14"/>
  <c r="EU93" i="14"/>
  <c r="EK93" i="14"/>
  <c r="EI93" i="14"/>
  <c r="DZ93" i="14"/>
  <c r="DX93" i="14"/>
  <c r="DW93" i="14"/>
  <c r="DM93" i="14"/>
  <c r="DK93" i="14"/>
  <c r="DB93" i="14"/>
  <c r="CZ93" i="14"/>
  <c r="CY93" i="14"/>
  <c r="CO93" i="14"/>
  <c r="CM93" i="14"/>
  <c r="CD93" i="14"/>
  <c r="CB93" i="14"/>
  <c r="CA93" i="14"/>
  <c r="BQ93" i="14"/>
  <c r="BO93" i="14"/>
  <c r="BF93" i="14"/>
  <c r="BD93" i="14"/>
  <c r="BC93" i="14"/>
  <c r="AS93" i="14"/>
  <c r="AQ93" i="14"/>
  <c r="AH93" i="14"/>
  <c r="AF93" i="14"/>
  <c r="AE93" i="14"/>
  <c r="S93" i="14"/>
  <c r="J93" i="14"/>
  <c r="SR92" i="14"/>
  <c r="SQ92" i="14"/>
  <c r="SG92" i="14"/>
  <c r="SE92" i="14"/>
  <c r="RV92" i="14"/>
  <c r="RT92" i="14"/>
  <c r="RS92" i="14"/>
  <c r="RI92" i="14"/>
  <c r="RG92" i="14"/>
  <c r="QX92" i="14"/>
  <c r="QV92" i="14"/>
  <c r="QU92" i="14"/>
  <c r="QK92" i="14"/>
  <c r="QI92" i="14"/>
  <c r="PZ92" i="14"/>
  <c r="PX92" i="14"/>
  <c r="PW92" i="14"/>
  <c r="PM92" i="14"/>
  <c r="PK92" i="14"/>
  <c r="PB92" i="14"/>
  <c r="OZ92" i="14"/>
  <c r="OY92" i="14"/>
  <c r="OO92" i="14"/>
  <c r="OM92" i="14"/>
  <c r="OD92" i="14"/>
  <c r="OB92" i="14"/>
  <c r="OA92" i="14"/>
  <c r="NQ92" i="14"/>
  <c r="NO92" i="14"/>
  <c r="NF92" i="14"/>
  <c r="ND92" i="14"/>
  <c r="NC92" i="14"/>
  <c r="MS92" i="14"/>
  <c r="MQ92" i="14"/>
  <c r="MH92" i="14"/>
  <c r="MF92" i="14"/>
  <c r="ME92" i="14"/>
  <c r="LU92" i="14"/>
  <c r="LS92" i="14"/>
  <c r="LJ92" i="14"/>
  <c r="LH92" i="14"/>
  <c r="LG92" i="14"/>
  <c r="KW92" i="14"/>
  <c r="KU92" i="14"/>
  <c r="KL92" i="14"/>
  <c r="KJ92" i="14"/>
  <c r="KI92" i="14"/>
  <c r="JY92" i="14"/>
  <c r="JW92" i="14"/>
  <c r="JN92" i="14"/>
  <c r="JL92" i="14"/>
  <c r="JK92" i="14"/>
  <c r="JA92" i="14"/>
  <c r="IY92" i="14"/>
  <c r="IP92" i="14"/>
  <c r="IN92" i="14"/>
  <c r="IM92" i="14"/>
  <c r="IC92" i="14"/>
  <c r="IA92" i="14"/>
  <c r="HR92" i="14"/>
  <c r="HP92" i="14"/>
  <c r="HO92" i="14"/>
  <c r="HE92" i="14"/>
  <c r="HC92" i="14"/>
  <c r="GT92" i="14"/>
  <c r="GR92" i="14"/>
  <c r="GQ92" i="14"/>
  <c r="GG92" i="14"/>
  <c r="GE92" i="14"/>
  <c r="FV92" i="14"/>
  <c r="FT92" i="14"/>
  <c r="FS92" i="14"/>
  <c r="FI92" i="14"/>
  <c r="FG92" i="14"/>
  <c r="EX92" i="14"/>
  <c r="EV92" i="14"/>
  <c r="EU92" i="14"/>
  <c r="EK92" i="14"/>
  <c r="EI92" i="14"/>
  <c r="DZ92" i="14"/>
  <c r="DX92" i="14"/>
  <c r="DW92" i="14"/>
  <c r="DM92" i="14"/>
  <c r="DK92" i="14"/>
  <c r="DB92" i="14"/>
  <c r="CZ92" i="14"/>
  <c r="CY92" i="14"/>
  <c r="CO92" i="14"/>
  <c r="CM92" i="14"/>
  <c r="CD92" i="14"/>
  <c r="CB92" i="14"/>
  <c r="CA92" i="14"/>
  <c r="BQ92" i="14"/>
  <c r="BO92" i="14"/>
  <c r="BF92" i="14"/>
  <c r="BD92" i="14"/>
  <c r="BC92" i="14"/>
  <c r="AS92" i="14"/>
  <c r="AQ92" i="14"/>
  <c r="AH92" i="14"/>
  <c r="AF92" i="14"/>
  <c r="AE92" i="14"/>
  <c r="S92" i="14"/>
  <c r="J92" i="14"/>
  <c r="SR91" i="14"/>
  <c r="SQ91" i="14"/>
  <c r="SG91" i="14"/>
  <c r="SE91" i="14"/>
  <c r="RV91" i="14"/>
  <c r="RT91" i="14"/>
  <c r="RS91" i="14"/>
  <c r="RI91" i="14"/>
  <c r="RG91" i="14"/>
  <c r="QX91" i="14"/>
  <c r="QV91" i="14"/>
  <c r="QU91" i="14"/>
  <c r="QK91" i="14"/>
  <c r="QI91" i="14"/>
  <c r="PZ91" i="14"/>
  <c r="PX91" i="14"/>
  <c r="PW91" i="14"/>
  <c r="PM91" i="14"/>
  <c r="PK91" i="14"/>
  <c r="PB91" i="14"/>
  <c r="OZ91" i="14"/>
  <c r="OY91" i="14"/>
  <c r="OO91" i="14"/>
  <c r="OM91" i="14"/>
  <c r="OD91" i="14"/>
  <c r="OB91" i="14"/>
  <c r="OA91" i="14"/>
  <c r="NQ91" i="14"/>
  <c r="NO91" i="14"/>
  <c r="NF91" i="14"/>
  <c r="ND91" i="14"/>
  <c r="NC91" i="14"/>
  <c r="MS91" i="14"/>
  <c r="MQ91" i="14"/>
  <c r="MH91" i="14"/>
  <c r="MF91" i="14"/>
  <c r="ME91" i="14"/>
  <c r="LU91" i="14"/>
  <c r="LS91" i="14"/>
  <c r="LJ91" i="14"/>
  <c r="LH91" i="14"/>
  <c r="LG91" i="14"/>
  <c r="KW91" i="14"/>
  <c r="KU91" i="14"/>
  <c r="KL91" i="14"/>
  <c r="KJ91" i="14"/>
  <c r="KI91" i="14"/>
  <c r="JY91" i="14"/>
  <c r="JW91" i="14"/>
  <c r="JN91" i="14"/>
  <c r="JL91" i="14"/>
  <c r="JK91" i="14"/>
  <c r="JA91" i="14"/>
  <c r="IY91" i="14"/>
  <c r="IP91" i="14"/>
  <c r="IN91" i="14"/>
  <c r="IM91" i="14"/>
  <c r="IC91" i="14"/>
  <c r="IA91" i="14"/>
  <c r="HR91" i="14"/>
  <c r="HP91" i="14"/>
  <c r="HO91" i="14"/>
  <c r="HE91" i="14"/>
  <c r="HC91" i="14"/>
  <c r="GT91" i="14"/>
  <c r="GR91" i="14"/>
  <c r="GQ91" i="14"/>
  <c r="GG91" i="14"/>
  <c r="GE91" i="14"/>
  <c r="FV91" i="14"/>
  <c r="FT91" i="14"/>
  <c r="FS91" i="14"/>
  <c r="FI91" i="14"/>
  <c r="FG91" i="14"/>
  <c r="EX91" i="14"/>
  <c r="EV91" i="14"/>
  <c r="EU91" i="14"/>
  <c r="EK91" i="14"/>
  <c r="EI91" i="14"/>
  <c r="DZ91" i="14"/>
  <c r="DX91" i="14"/>
  <c r="DW91" i="14"/>
  <c r="DM91" i="14"/>
  <c r="DK91" i="14"/>
  <c r="DB91" i="14"/>
  <c r="CZ91" i="14"/>
  <c r="CY91" i="14"/>
  <c r="CO91" i="14"/>
  <c r="CM91" i="14"/>
  <c r="CD91" i="14"/>
  <c r="CB91" i="14"/>
  <c r="CA91" i="14"/>
  <c r="BQ91" i="14"/>
  <c r="BO91" i="14"/>
  <c r="BF91" i="14"/>
  <c r="BD91" i="14"/>
  <c r="BC91" i="14"/>
  <c r="AS91" i="14"/>
  <c r="AQ91" i="14"/>
  <c r="AH91" i="14"/>
  <c r="AF91" i="14"/>
  <c r="AE91" i="14"/>
  <c r="S91" i="14"/>
  <c r="J91" i="14"/>
  <c r="SR90" i="14"/>
  <c r="SQ90" i="14"/>
  <c r="SG90" i="14"/>
  <c r="SE90" i="14"/>
  <c r="RV90" i="14"/>
  <c r="RT90" i="14"/>
  <c r="RS90" i="14"/>
  <c r="RI90" i="14"/>
  <c r="RG90" i="14"/>
  <c r="QX90" i="14"/>
  <c r="QV90" i="14"/>
  <c r="QU90" i="14"/>
  <c r="QK90" i="14"/>
  <c r="QI90" i="14"/>
  <c r="PZ90" i="14"/>
  <c r="PX90" i="14"/>
  <c r="PW90" i="14"/>
  <c r="PM90" i="14"/>
  <c r="PK90" i="14"/>
  <c r="PB90" i="14"/>
  <c r="OZ90" i="14"/>
  <c r="OY90" i="14"/>
  <c r="OO90" i="14"/>
  <c r="OM90" i="14"/>
  <c r="OD90" i="14"/>
  <c r="OB90" i="14"/>
  <c r="OA90" i="14"/>
  <c r="NQ90" i="14"/>
  <c r="NO90" i="14"/>
  <c r="NF90" i="14"/>
  <c r="ND90" i="14"/>
  <c r="NC90" i="14"/>
  <c r="MS90" i="14"/>
  <c r="MQ90" i="14"/>
  <c r="MH90" i="14"/>
  <c r="MF90" i="14"/>
  <c r="ME90" i="14"/>
  <c r="LU90" i="14"/>
  <c r="LS90" i="14"/>
  <c r="LJ90" i="14"/>
  <c r="LH90" i="14"/>
  <c r="LG90" i="14"/>
  <c r="KW90" i="14"/>
  <c r="KU90" i="14"/>
  <c r="KL90" i="14"/>
  <c r="KJ90" i="14"/>
  <c r="KI90" i="14"/>
  <c r="JY90" i="14"/>
  <c r="JW90" i="14"/>
  <c r="JN90" i="14"/>
  <c r="JL90" i="14"/>
  <c r="JK90" i="14"/>
  <c r="JA90" i="14"/>
  <c r="IY90" i="14"/>
  <c r="IP90" i="14"/>
  <c r="IN90" i="14"/>
  <c r="IM90" i="14"/>
  <c r="IC90" i="14"/>
  <c r="IA90" i="14"/>
  <c r="HR90" i="14"/>
  <c r="HP90" i="14"/>
  <c r="HO90" i="14"/>
  <c r="HE90" i="14"/>
  <c r="HC90" i="14"/>
  <c r="GT90" i="14"/>
  <c r="GR90" i="14"/>
  <c r="GQ90" i="14"/>
  <c r="GG90" i="14"/>
  <c r="GE90" i="14"/>
  <c r="FV90" i="14"/>
  <c r="FT90" i="14"/>
  <c r="FS90" i="14"/>
  <c r="FI90" i="14"/>
  <c r="FG90" i="14"/>
  <c r="EX90" i="14"/>
  <c r="EV90" i="14"/>
  <c r="EU90" i="14"/>
  <c r="EK90" i="14"/>
  <c r="EI90" i="14"/>
  <c r="DZ90" i="14"/>
  <c r="DX90" i="14"/>
  <c r="DW90" i="14"/>
  <c r="DM90" i="14"/>
  <c r="DK90" i="14"/>
  <c r="DB90" i="14"/>
  <c r="CZ90" i="14"/>
  <c r="CY90" i="14"/>
  <c r="CO90" i="14"/>
  <c r="CM90" i="14"/>
  <c r="CD90" i="14"/>
  <c r="CB90" i="14"/>
  <c r="CA90" i="14"/>
  <c r="BQ90" i="14"/>
  <c r="BO90" i="14"/>
  <c r="BF90" i="14"/>
  <c r="BD90" i="14"/>
  <c r="BC90" i="14"/>
  <c r="AS90" i="14"/>
  <c r="AQ90" i="14"/>
  <c r="AH90" i="14"/>
  <c r="AF90" i="14"/>
  <c r="AE90" i="14"/>
  <c r="S90" i="14"/>
  <c r="J90" i="14"/>
  <c r="SR89" i="14"/>
  <c r="SQ89" i="14"/>
  <c r="SG89" i="14"/>
  <c r="SE89" i="14"/>
  <c r="RV89" i="14"/>
  <c r="RT89" i="14"/>
  <c r="RS89" i="14"/>
  <c r="RI89" i="14"/>
  <c r="RG89" i="14"/>
  <c r="QX89" i="14"/>
  <c r="QV89" i="14"/>
  <c r="QU89" i="14"/>
  <c r="QK89" i="14"/>
  <c r="QI89" i="14"/>
  <c r="PZ89" i="14"/>
  <c r="PX89" i="14"/>
  <c r="PW89" i="14"/>
  <c r="PM89" i="14"/>
  <c r="PK89" i="14"/>
  <c r="PB89" i="14"/>
  <c r="OZ89" i="14"/>
  <c r="OY89" i="14"/>
  <c r="OO89" i="14"/>
  <c r="OM89" i="14"/>
  <c r="OD89" i="14"/>
  <c r="OB89" i="14"/>
  <c r="OA89" i="14"/>
  <c r="NQ89" i="14"/>
  <c r="NO89" i="14"/>
  <c r="NF89" i="14"/>
  <c r="ND89" i="14"/>
  <c r="NC89" i="14"/>
  <c r="MS89" i="14"/>
  <c r="MQ89" i="14"/>
  <c r="MH89" i="14"/>
  <c r="MF89" i="14"/>
  <c r="ME89" i="14"/>
  <c r="LU89" i="14"/>
  <c r="LS89" i="14"/>
  <c r="LJ89" i="14"/>
  <c r="LH89" i="14"/>
  <c r="LG89" i="14"/>
  <c r="KW89" i="14"/>
  <c r="KU89" i="14"/>
  <c r="KL89" i="14"/>
  <c r="KJ89" i="14"/>
  <c r="KI89" i="14"/>
  <c r="JY89" i="14"/>
  <c r="JW89" i="14"/>
  <c r="JN89" i="14"/>
  <c r="JL89" i="14"/>
  <c r="JK89" i="14"/>
  <c r="JA89" i="14"/>
  <c r="IY89" i="14"/>
  <c r="IP89" i="14"/>
  <c r="IN89" i="14"/>
  <c r="IM89" i="14"/>
  <c r="IC89" i="14"/>
  <c r="IA89" i="14"/>
  <c r="HR89" i="14"/>
  <c r="HP89" i="14"/>
  <c r="HO89" i="14"/>
  <c r="HE89" i="14"/>
  <c r="HC89" i="14"/>
  <c r="GT89" i="14"/>
  <c r="GR89" i="14"/>
  <c r="GQ89" i="14"/>
  <c r="GG89" i="14"/>
  <c r="GE89" i="14"/>
  <c r="FV89" i="14"/>
  <c r="FT89" i="14"/>
  <c r="FS89" i="14"/>
  <c r="FI89" i="14"/>
  <c r="FG89" i="14"/>
  <c r="EX89" i="14"/>
  <c r="EV89" i="14"/>
  <c r="EU89" i="14"/>
  <c r="EK89" i="14"/>
  <c r="EI89" i="14"/>
  <c r="DZ89" i="14"/>
  <c r="DX89" i="14"/>
  <c r="DW89" i="14"/>
  <c r="DM89" i="14"/>
  <c r="DK89" i="14"/>
  <c r="DB89" i="14"/>
  <c r="CZ89" i="14"/>
  <c r="CY89" i="14"/>
  <c r="CO89" i="14"/>
  <c r="CM89" i="14"/>
  <c r="CD89" i="14"/>
  <c r="CB89" i="14"/>
  <c r="CA89" i="14"/>
  <c r="BQ89" i="14"/>
  <c r="BO89" i="14"/>
  <c r="BF89" i="14"/>
  <c r="BD89" i="14"/>
  <c r="BC89" i="14"/>
  <c r="AS89" i="14"/>
  <c r="AQ89" i="14"/>
  <c r="AH89" i="14"/>
  <c r="AF89" i="14"/>
  <c r="AE89" i="14"/>
  <c r="S89" i="14"/>
  <c r="J89" i="14"/>
  <c r="SR88" i="14"/>
  <c r="SQ88" i="14"/>
  <c r="SG88" i="14"/>
  <c r="SE88" i="14"/>
  <c r="RV88" i="14"/>
  <c r="RT88" i="14"/>
  <c r="RS88" i="14"/>
  <c r="RI88" i="14"/>
  <c r="RG88" i="14"/>
  <c r="QX88" i="14"/>
  <c r="QV88" i="14"/>
  <c r="QU88" i="14"/>
  <c r="QK88" i="14"/>
  <c r="QI88" i="14"/>
  <c r="PZ88" i="14"/>
  <c r="PX88" i="14"/>
  <c r="PW88" i="14"/>
  <c r="PM88" i="14"/>
  <c r="PK88" i="14"/>
  <c r="PB88" i="14"/>
  <c r="OZ88" i="14"/>
  <c r="OY88" i="14"/>
  <c r="OO88" i="14"/>
  <c r="OM88" i="14"/>
  <c r="OD88" i="14"/>
  <c r="OB88" i="14"/>
  <c r="OA88" i="14"/>
  <c r="NQ88" i="14"/>
  <c r="NO88" i="14"/>
  <c r="NF88" i="14"/>
  <c r="ND88" i="14"/>
  <c r="NC88" i="14"/>
  <c r="MS88" i="14"/>
  <c r="MQ88" i="14"/>
  <c r="MH88" i="14"/>
  <c r="MF88" i="14"/>
  <c r="ME88" i="14"/>
  <c r="LU88" i="14"/>
  <c r="LS88" i="14"/>
  <c r="LJ88" i="14"/>
  <c r="LH88" i="14"/>
  <c r="LG88" i="14"/>
  <c r="KW88" i="14"/>
  <c r="KU88" i="14"/>
  <c r="KL88" i="14"/>
  <c r="KJ88" i="14"/>
  <c r="KI88" i="14"/>
  <c r="JY88" i="14"/>
  <c r="JW88" i="14"/>
  <c r="JN88" i="14"/>
  <c r="JL88" i="14"/>
  <c r="JK88" i="14"/>
  <c r="JA88" i="14"/>
  <c r="IY88" i="14"/>
  <c r="IP88" i="14"/>
  <c r="IN88" i="14"/>
  <c r="IM88" i="14"/>
  <c r="IC88" i="14"/>
  <c r="IA88" i="14"/>
  <c r="HR88" i="14"/>
  <c r="HP88" i="14"/>
  <c r="HO88" i="14"/>
  <c r="HE88" i="14"/>
  <c r="HC88" i="14"/>
  <c r="GT88" i="14"/>
  <c r="GR88" i="14"/>
  <c r="GQ88" i="14"/>
  <c r="GG88" i="14"/>
  <c r="GE88" i="14"/>
  <c r="FV88" i="14"/>
  <c r="FT88" i="14"/>
  <c r="FS88" i="14"/>
  <c r="FI88" i="14"/>
  <c r="FG88" i="14"/>
  <c r="EX88" i="14"/>
  <c r="EV88" i="14"/>
  <c r="EU88" i="14"/>
  <c r="EK88" i="14"/>
  <c r="EI88" i="14"/>
  <c r="DZ88" i="14"/>
  <c r="DX88" i="14"/>
  <c r="DW88" i="14"/>
  <c r="DM88" i="14"/>
  <c r="DK88" i="14"/>
  <c r="DB88" i="14"/>
  <c r="CZ88" i="14"/>
  <c r="CY88" i="14"/>
  <c r="CO88" i="14"/>
  <c r="CM88" i="14"/>
  <c r="CD88" i="14"/>
  <c r="CB88" i="14"/>
  <c r="CA88" i="14"/>
  <c r="BQ88" i="14"/>
  <c r="BO88" i="14"/>
  <c r="BF88" i="14"/>
  <c r="BD88" i="14"/>
  <c r="BC88" i="14"/>
  <c r="AS88" i="14"/>
  <c r="AQ88" i="14"/>
  <c r="AH88" i="14"/>
  <c r="AF88" i="14"/>
  <c r="AE88" i="14"/>
  <c r="S88" i="14"/>
  <c r="J88" i="14"/>
  <c r="SR87" i="14"/>
  <c r="SQ87" i="14"/>
  <c r="SG87" i="14"/>
  <c r="SE87" i="14"/>
  <c r="RV87" i="14"/>
  <c r="RT87" i="14"/>
  <c r="RS87" i="14"/>
  <c r="RI87" i="14"/>
  <c r="RG87" i="14"/>
  <c r="QX87" i="14"/>
  <c r="QV87" i="14"/>
  <c r="QU87" i="14"/>
  <c r="QK87" i="14"/>
  <c r="QI87" i="14"/>
  <c r="PZ87" i="14"/>
  <c r="PX87" i="14"/>
  <c r="PW87" i="14"/>
  <c r="PM87" i="14"/>
  <c r="PK87" i="14"/>
  <c r="PB87" i="14"/>
  <c r="OZ87" i="14"/>
  <c r="OY87" i="14"/>
  <c r="OO87" i="14"/>
  <c r="OM87" i="14"/>
  <c r="OD87" i="14"/>
  <c r="OB87" i="14"/>
  <c r="OA87" i="14"/>
  <c r="NQ87" i="14"/>
  <c r="NO87" i="14"/>
  <c r="NF87" i="14"/>
  <c r="ND87" i="14"/>
  <c r="NC87" i="14"/>
  <c r="MS87" i="14"/>
  <c r="MQ87" i="14"/>
  <c r="MH87" i="14"/>
  <c r="MF87" i="14"/>
  <c r="ME87" i="14"/>
  <c r="LU87" i="14"/>
  <c r="LS87" i="14"/>
  <c r="LJ87" i="14"/>
  <c r="LH87" i="14"/>
  <c r="LG87" i="14"/>
  <c r="KW87" i="14"/>
  <c r="KU87" i="14"/>
  <c r="KL87" i="14"/>
  <c r="KJ87" i="14"/>
  <c r="KI87" i="14"/>
  <c r="JY87" i="14"/>
  <c r="JW87" i="14"/>
  <c r="JN87" i="14"/>
  <c r="JL87" i="14"/>
  <c r="JK87" i="14"/>
  <c r="JA87" i="14"/>
  <c r="IY87" i="14"/>
  <c r="IP87" i="14"/>
  <c r="IN87" i="14"/>
  <c r="IM87" i="14"/>
  <c r="IC87" i="14"/>
  <c r="IA87" i="14"/>
  <c r="HR87" i="14"/>
  <c r="HP87" i="14"/>
  <c r="HO87" i="14"/>
  <c r="HE87" i="14"/>
  <c r="HC87" i="14"/>
  <c r="GT87" i="14"/>
  <c r="GR87" i="14"/>
  <c r="GQ87" i="14"/>
  <c r="GG87" i="14"/>
  <c r="GE87" i="14"/>
  <c r="FV87" i="14"/>
  <c r="FT87" i="14"/>
  <c r="FS87" i="14"/>
  <c r="FI87" i="14"/>
  <c r="FG87" i="14"/>
  <c r="EX87" i="14"/>
  <c r="EV87" i="14"/>
  <c r="EU87" i="14"/>
  <c r="EK87" i="14"/>
  <c r="EI87" i="14"/>
  <c r="DZ87" i="14"/>
  <c r="DX87" i="14"/>
  <c r="DW87" i="14"/>
  <c r="DM87" i="14"/>
  <c r="DK87" i="14"/>
  <c r="DB87" i="14"/>
  <c r="CZ87" i="14"/>
  <c r="CY87" i="14"/>
  <c r="CO87" i="14"/>
  <c r="CM87" i="14"/>
  <c r="CD87" i="14"/>
  <c r="CB87" i="14"/>
  <c r="CA87" i="14"/>
  <c r="BQ87" i="14"/>
  <c r="BO87" i="14"/>
  <c r="BF87" i="14"/>
  <c r="BD87" i="14"/>
  <c r="BC87" i="14"/>
  <c r="AS87" i="14"/>
  <c r="AQ87" i="14"/>
  <c r="AH87" i="14"/>
  <c r="AF87" i="14"/>
  <c r="AE87" i="14"/>
  <c r="S87" i="14"/>
  <c r="J87" i="14"/>
  <c r="SR86" i="14"/>
  <c r="SQ86" i="14"/>
  <c r="SG86" i="14"/>
  <c r="SE86" i="14"/>
  <c r="RV86" i="14"/>
  <c r="RT86" i="14"/>
  <c r="RS86" i="14"/>
  <c r="RI86" i="14"/>
  <c r="RG86" i="14"/>
  <c r="QX86" i="14"/>
  <c r="QV86" i="14"/>
  <c r="QU86" i="14"/>
  <c r="QK86" i="14"/>
  <c r="QI86" i="14"/>
  <c r="PZ86" i="14"/>
  <c r="PX86" i="14"/>
  <c r="PW86" i="14"/>
  <c r="PM86" i="14"/>
  <c r="PK86" i="14"/>
  <c r="PB86" i="14"/>
  <c r="OZ86" i="14"/>
  <c r="OY86" i="14"/>
  <c r="OO86" i="14"/>
  <c r="OM86" i="14"/>
  <c r="OD86" i="14"/>
  <c r="OB86" i="14"/>
  <c r="OA86" i="14"/>
  <c r="NQ86" i="14"/>
  <c r="NO86" i="14"/>
  <c r="NF86" i="14"/>
  <c r="ND86" i="14"/>
  <c r="NC86" i="14"/>
  <c r="MS86" i="14"/>
  <c r="MQ86" i="14"/>
  <c r="MH86" i="14"/>
  <c r="MF86" i="14"/>
  <c r="ME86" i="14"/>
  <c r="LU86" i="14"/>
  <c r="LS86" i="14"/>
  <c r="LJ86" i="14"/>
  <c r="LH86" i="14"/>
  <c r="LG86" i="14"/>
  <c r="KW86" i="14"/>
  <c r="KU86" i="14"/>
  <c r="KL86" i="14"/>
  <c r="KJ86" i="14"/>
  <c r="KI86" i="14"/>
  <c r="JY86" i="14"/>
  <c r="JW86" i="14"/>
  <c r="JN86" i="14"/>
  <c r="JL86" i="14"/>
  <c r="JK86" i="14"/>
  <c r="JA86" i="14"/>
  <c r="IY86" i="14"/>
  <c r="IP86" i="14"/>
  <c r="IN86" i="14"/>
  <c r="IM86" i="14"/>
  <c r="IC86" i="14"/>
  <c r="IA86" i="14"/>
  <c r="HR86" i="14"/>
  <c r="HP86" i="14"/>
  <c r="HO86" i="14"/>
  <c r="HE86" i="14"/>
  <c r="HC86" i="14"/>
  <c r="GT86" i="14"/>
  <c r="GR86" i="14"/>
  <c r="GQ86" i="14"/>
  <c r="GG86" i="14"/>
  <c r="GE86" i="14"/>
  <c r="FV86" i="14"/>
  <c r="FT86" i="14"/>
  <c r="FS86" i="14"/>
  <c r="FI86" i="14"/>
  <c r="FG86" i="14"/>
  <c r="EX86" i="14"/>
  <c r="EV86" i="14"/>
  <c r="EU86" i="14"/>
  <c r="EK86" i="14"/>
  <c r="EI86" i="14"/>
  <c r="DZ86" i="14"/>
  <c r="DX86" i="14"/>
  <c r="DW86" i="14"/>
  <c r="DM86" i="14"/>
  <c r="DK86" i="14"/>
  <c r="DB86" i="14"/>
  <c r="CZ86" i="14"/>
  <c r="CY86" i="14"/>
  <c r="CO86" i="14"/>
  <c r="CM86" i="14"/>
  <c r="CD86" i="14"/>
  <c r="CB86" i="14"/>
  <c r="CA86" i="14"/>
  <c r="BQ86" i="14"/>
  <c r="BO86" i="14"/>
  <c r="BF86" i="14"/>
  <c r="BD86" i="14"/>
  <c r="BC86" i="14"/>
  <c r="AS86" i="14"/>
  <c r="AQ86" i="14"/>
  <c r="AH86" i="14"/>
  <c r="AF86" i="14"/>
  <c r="AE86" i="14"/>
  <c r="S86" i="14"/>
  <c r="J86" i="14"/>
  <c r="SR85" i="14"/>
  <c r="SQ85" i="14"/>
  <c r="SG85" i="14"/>
  <c r="SE85" i="14"/>
  <c r="RV85" i="14"/>
  <c r="RT85" i="14"/>
  <c r="RS85" i="14"/>
  <c r="RI85" i="14"/>
  <c r="RG85" i="14"/>
  <c r="QX85" i="14"/>
  <c r="QV85" i="14"/>
  <c r="QU85" i="14"/>
  <c r="QK85" i="14"/>
  <c r="QI85" i="14"/>
  <c r="PZ85" i="14"/>
  <c r="PX85" i="14"/>
  <c r="PW85" i="14"/>
  <c r="PM85" i="14"/>
  <c r="PK85" i="14"/>
  <c r="PB85" i="14"/>
  <c r="OZ85" i="14"/>
  <c r="OY85" i="14"/>
  <c r="OO85" i="14"/>
  <c r="OM85" i="14"/>
  <c r="OD85" i="14"/>
  <c r="OB85" i="14"/>
  <c r="OA85" i="14"/>
  <c r="NQ85" i="14"/>
  <c r="NO85" i="14"/>
  <c r="NF85" i="14"/>
  <c r="ND85" i="14"/>
  <c r="NC85" i="14"/>
  <c r="MS85" i="14"/>
  <c r="MQ85" i="14"/>
  <c r="MH85" i="14"/>
  <c r="MF85" i="14"/>
  <c r="ME85" i="14"/>
  <c r="LU85" i="14"/>
  <c r="LS85" i="14"/>
  <c r="LJ85" i="14"/>
  <c r="LH85" i="14"/>
  <c r="LG85" i="14"/>
  <c r="KW85" i="14"/>
  <c r="KU85" i="14"/>
  <c r="KL85" i="14"/>
  <c r="KJ85" i="14"/>
  <c r="KI85" i="14"/>
  <c r="JY85" i="14"/>
  <c r="JW85" i="14"/>
  <c r="JN85" i="14"/>
  <c r="JL85" i="14"/>
  <c r="JK85" i="14"/>
  <c r="JA85" i="14"/>
  <c r="IY85" i="14"/>
  <c r="IP85" i="14"/>
  <c r="IN85" i="14"/>
  <c r="IM85" i="14"/>
  <c r="IC85" i="14"/>
  <c r="IA85" i="14"/>
  <c r="HR85" i="14"/>
  <c r="HP85" i="14"/>
  <c r="HO85" i="14"/>
  <c r="HE85" i="14"/>
  <c r="HC85" i="14"/>
  <c r="GT85" i="14"/>
  <c r="GR85" i="14"/>
  <c r="GQ85" i="14"/>
  <c r="GG85" i="14"/>
  <c r="GE85" i="14"/>
  <c r="FV85" i="14"/>
  <c r="FT85" i="14"/>
  <c r="FS85" i="14"/>
  <c r="FI85" i="14"/>
  <c r="FG85" i="14"/>
  <c r="EX85" i="14"/>
  <c r="EV85" i="14"/>
  <c r="EU85" i="14"/>
  <c r="EK85" i="14"/>
  <c r="EI85" i="14"/>
  <c r="DZ85" i="14"/>
  <c r="DX85" i="14"/>
  <c r="DW85" i="14"/>
  <c r="DM85" i="14"/>
  <c r="DK85" i="14"/>
  <c r="DB85" i="14"/>
  <c r="CZ85" i="14"/>
  <c r="CY85" i="14"/>
  <c r="CO85" i="14"/>
  <c r="CM85" i="14"/>
  <c r="CD85" i="14"/>
  <c r="CB85" i="14"/>
  <c r="CA85" i="14"/>
  <c r="BQ85" i="14"/>
  <c r="BO85" i="14"/>
  <c r="BF85" i="14"/>
  <c r="BD85" i="14"/>
  <c r="BC85" i="14"/>
  <c r="AS85" i="14"/>
  <c r="AQ85" i="14"/>
  <c r="AH85" i="14"/>
  <c r="AF85" i="14"/>
  <c r="AE85" i="14"/>
  <c r="S85" i="14"/>
  <c r="J85" i="14"/>
  <c r="SR84" i="14"/>
  <c r="SQ84" i="14"/>
  <c r="SG84" i="14"/>
  <c r="SE84" i="14"/>
  <c r="RV84" i="14"/>
  <c r="RT84" i="14"/>
  <c r="RS84" i="14"/>
  <c r="RI84" i="14"/>
  <c r="RG84" i="14"/>
  <c r="QX84" i="14"/>
  <c r="QV84" i="14"/>
  <c r="QU84" i="14"/>
  <c r="QK84" i="14"/>
  <c r="QI84" i="14"/>
  <c r="PZ84" i="14"/>
  <c r="PX84" i="14"/>
  <c r="PW84" i="14"/>
  <c r="PM84" i="14"/>
  <c r="PK84" i="14"/>
  <c r="PB84" i="14"/>
  <c r="OZ84" i="14"/>
  <c r="OY84" i="14"/>
  <c r="OO84" i="14"/>
  <c r="OM84" i="14"/>
  <c r="OD84" i="14"/>
  <c r="OB84" i="14"/>
  <c r="OA84" i="14"/>
  <c r="NQ84" i="14"/>
  <c r="NO84" i="14"/>
  <c r="NF84" i="14"/>
  <c r="ND84" i="14"/>
  <c r="NC84" i="14"/>
  <c r="MS84" i="14"/>
  <c r="MQ84" i="14"/>
  <c r="MH84" i="14"/>
  <c r="MF84" i="14"/>
  <c r="ME84" i="14"/>
  <c r="LU84" i="14"/>
  <c r="LS84" i="14"/>
  <c r="LJ84" i="14"/>
  <c r="LH84" i="14"/>
  <c r="LG84" i="14"/>
  <c r="KW84" i="14"/>
  <c r="KU84" i="14"/>
  <c r="KL84" i="14"/>
  <c r="KJ84" i="14"/>
  <c r="KI84" i="14"/>
  <c r="JY84" i="14"/>
  <c r="JW84" i="14"/>
  <c r="JN84" i="14"/>
  <c r="JL84" i="14"/>
  <c r="JK84" i="14"/>
  <c r="JA84" i="14"/>
  <c r="IY84" i="14"/>
  <c r="IP84" i="14"/>
  <c r="IN84" i="14"/>
  <c r="IM84" i="14"/>
  <c r="IC84" i="14"/>
  <c r="IA84" i="14"/>
  <c r="HR84" i="14"/>
  <c r="HP84" i="14"/>
  <c r="HO84" i="14"/>
  <c r="HE84" i="14"/>
  <c r="HC84" i="14"/>
  <c r="GT84" i="14"/>
  <c r="GR84" i="14"/>
  <c r="GQ84" i="14"/>
  <c r="GG84" i="14"/>
  <c r="GE84" i="14"/>
  <c r="FV84" i="14"/>
  <c r="FT84" i="14"/>
  <c r="FS84" i="14"/>
  <c r="FI84" i="14"/>
  <c r="FG84" i="14"/>
  <c r="EX84" i="14"/>
  <c r="EV84" i="14"/>
  <c r="EU84" i="14"/>
  <c r="EK84" i="14"/>
  <c r="EI84" i="14"/>
  <c r="DZ84" i="14"/>
  <c r="DX84" i="14"/>
  <c r="DW84" i="14"/>
  <c r="DM84" i="14"/>
  <c r="DK84" i="14"/>
  <c r="DB84" i="14"/>
  <c r="CZ84" i="14"/>
  <c r="CY84" i="14"/>
  <c r="CO84" i="14"/>
  <c r="CM84" i="14"/>
  <c r="CD84" i="14"/>
  <c r="CB84" i="14"/>
  <c r="CA84" i="14"/>
  <c r="BQ84" i="14"/>
  <c r="BO84" i="14"/>
  <c r="BF84" i="14"/>
  <c r="BD84" i="14"/>
  <c r="BC84" i="14"/>
  <c r="AS84" i="14"/>
  <c r="AQ84" i="14"/>
  <c r="AH84" i="14"/>
  <c r="AF84" i="14"/>
  <c r="AE84" i="14"/>
  <c r="S84" i="14"/>
  <c r="J84" i="14"/>
  <c r="SR83" i="14"/>
  <c r="SQ83" i="14"/>
  <c r="SG83" i="14"/>
  <c r="SE83" i="14"/>
  <c r="RV83" i="14"/>
  <c r="RT83" i="14"/>
  <c r="RS83" i="14"/>
  <c r="RI83" i="14"/>
  <c r="RG83" i="14"/>
  <c r="QX83" i="14"/>
  <c r="QV83" i="14"/>
  <c r="QU83" i="14"/>
  <c r="QK83" i="14"/>
  <c r="QI83" i="14"/>
  <c r="PZ83" i="14"/>
  <c r="PX83" i="14"/>
  <c r="PW83" i="14"/>
  <c r="PM83" i="14"/>
  <c r="PK83" i="14"/>
  <c r="PB83" i="14"/>
  <c r="OZ83" i="14"/>
  <c r="OY83" i="14"/>
  <c r="OO83" i="14"/>
  <c r="OM83" i="14"/>
  <c r="OD83" i="14"/>
  <c r="OB83" i="14"/>
  <c r="OA83" i="14"/>
  <c r="NQ83" i="14"/>
  <c r="NO83" i="14"/>
  <c r="NF83" i="14"/>
  <c r="ND83" i="14"/>
  <c r="NC83" i="14"/>
  <c r="MS83" i="14"/>
  <c r="MQ83" i="14"/>
  <c r="MH83" i="14"/>
  <c r="MF83" i="14"/>
  <c r="ME83" i="14"/>
  <c r="LU83" i="14"/>
  <c r="LS83" i="14"/>
  <c r="LJ83" i="14"/>
  <c r="LH83" i="14"/>
  <c r="LG83" i="14"/>
  <c r="KW83" i="14"/>
  <c r="KU83" i="14"/>
  <c r="KL83" i="14"/>
  <c r="KJ83" i="14"/>
  <c r="KI83" i="14"/>
  <c r="JY83" i="14"/>
  <c r="JW83" i="14"/>
  <c r="JN83" i="14"/>
  <c r="JL83" i="14"/>
  <c r="JK83" i="14"/>
  <c r="JA83" i="14"/>
  <c r="IY83" i="14"/>
  <c r="IP83" i="14"/>
  <c r="IN83" i="14"/>
  <c r="IM83" i="14"/>
  <c r="IC83" i="14"/>
  <c r="IA83" i="14"/>
  <c r="HR83" i="14"/>
  <c r="HP83" i="14"/>
  <c r="HO83" i="14"/>
  <c r="HE83" i="14"/>
  <c r="HC83" i="14"/>
  <c r="GT83" i="14"/>
  <c r="GR83" i="14"/>
  <c r="GQ83" i="14"/>
  <c r="GG83" i="14"/>
  <c r="GE83" i="14"/>
  <c r="FV83" i="14"/>
  <c r="FT83" i="14"/>
  <c r="FS83" i="14"/>
  <c r="FI83" i="14"/>
  <c r="FG83" i="14"/>
  <c r="EX83" i="14"/>
  <c r="EV83" i="14"/>
  <c r="EU83" i="14"/>
  <c r="EK83" i="14"/>
  <c r="EI83" i="14"/>
  <c r="DZ83" i="14"/>
  <c r="DX83" i="14"/>
  <c r="DW83" i="14"/>
  <c r="DM83" i="14"/>
  <c r="DK83" i="14"/>
  <c r="DB83" i="14"/>
  <c r="CZ83" i="14"/>
  <c r="CY83" i="14"/>
  <c r="CO83" i="14"/>
  <c r="CM83" i="14"/>
  <c r="CD83" i="14"/>
  <c r="CB83" i="14"/>
  <c r="CA83" i="14"/>
  <c r="BQ83" i="14"/>
  <c r="BO83" i="14"/>
  <c r="BF83" i="14"/>
  <c r="BD83" i="14"/>
  <c r="BC83" i="14"/>
  <c r="AS83" i="14"/>
  <c r="AQ83" i="14"/>
  <c r="AH83" i="14"/>
  <c r="AF83" i="14"/>
  <c r="AE83" i="14"/>
  <c r="S83" i="14"/>
  <c r="J83" i="14"/>
  <c r="SR82" i="14"/>
  <c r="SQ82" i="14"/>
  <c r="SG82" i="14"/>
  <c r="SE82" i="14"/>
  <c r="RV82" i="14"/>
  <c r="RT82" i="14"/>
  <c r="RS82" i="14"/>
  <c r="RI82" i="14"/>
  <c r="RG82" i="14"/>
  <c r="QX82" i="14"/>
  <c r="QV82" i="14"/>
  <c r="QU82" i="14"/>
  <c r="QK82" i="14"/>
  <c r="QI82" i="14"/>
  <c r="PZ82" i="14"/>
  <c r="PX82" i="14"/>
  <c r="PW82" i="14"/>
  <c r="PM82" i="14"/>
  <c r="PK82" i="14"/>
  <c r="PB82" i="14"/>
  <c r="OZ82" i="14"/>
  <c r="OY82" i="14"/>
  <c r="OO82" i="14"/>
  <c r="OM82" i="14"/>
  <c r="OD82" i="14"/>
  <c r="OB82" i="14"/>
  <c r="OA82" i="14"/>
  <c r="NQ82" i="14"/>
  <c r="NO82" i="14"/>
  <c r="NF82" i="14"/>
  <c r="ND82" i="14"/>
  <c r="NC82" i="14"/>
  <c r="MS82" i="14"/>
  <c r="MQ82" i="14"/>
  <c r="MH82" i="14"/>
  <c r="MF82" i="14"/>
  <c r="ME82" i="14"/>
  <c r="LU82" i="14"/>
  <c r="LS82" i="14"/>
  <c r="LJ82" i="14"/>
  <c r="LH82" i="14"/>
  <c r="LG82" i="14"/>
  <c r="KW82" i="14"/>
  <c r="KU82" i="14"/>
  <c r="KL82" i="14"/>
  <c r="KJ82" i="14"/>
  <c r="KI82" i="14"/>
  <c r="JY82" i="14"/>
  <c r="JW82" i="14"/>
  <c r="JN82" i="14"/>
  <c r="JL82" i="14"/>
  <c r="JK82" i="14"/>
  <c r="JA82" i="14"/>
  <c r="IY82" i="14"/>
  <c r="IP82" i="14"/>
  <c r="IN82" i="14"/>
  <c r="IM82" i="14"/>
  <c r="IC82" i="14"/>
  <c r="IA82" i="14"/>
  <c r="HR82" i="14"/>
  <c r="HP82" i="14"/>
  <c r="HO82" i="14"/>
  <c r="HE82" i="14"/>
  <c r="HC82" i="14"/>
  <c r="GT82" i="14"/>
  <c r="GR82" i="14"/>
  <c r="GQ82" i="14"/>
  <c r="GG82" i="14"/>
  <c r="GE82" i="14"/>
  <c r="FV82" i="14"/>
  <c r="FT82" i="14"/>
  <c r="FS82" i="14"/>
  <c r="FI82" i="14"/>
  <c r="FG82" i="14"/>
  <c r="EX82" i="14"/>
  <c r="EV82" i="14"/>
  <c r="EU82" i="14"/>
  <c r="EK82" i="14"/>
  <c r="EI82" i="14"/>
  <c r="DZ82" i="14"/>
  <c r="DX82" i="14"/>
  <c r="DW82" i="14"/>
  <c r="DM82" i="14"/>
  <c r="DK82" i="14"/>
  <c r="DB82" i="14"/>
  <c r="CZ82" i="14"/>
  <c r="CY82" i="14"/>
  <c r="CO82" i="14"/>
  <c r="CM82" i="14"/>
  <c r="CD82" i="14"/>
  <c r="CB82" i="14"/>
  <c r="CA82" i="14"/>
  <c r="BQ82" i="14"/>
  <c r="BO82" i="14"/>
  <c r="BF82" i="14"/>
  <c r="BD82" i="14"/>
  <c r="BC82" i="14"/>
  <c r="AS82" i="14"/>
  <c r="AQ82" i="14"/>
  <c r="AH82" i="14"/>
  <c r="AF82" i="14"/>
  <c r="AE82" i="14"/>
  <c r="S82" i="14"/>
  <c r="J82" i="14"/>
  <c r="SR81" i="14"/>
  <c r="SQ81" i="14"/>
  <c r="SG81" i="14"/>
  <c r="SE81" i="14"/>
  <c r="RV81" i="14"/>
  <c r="RT81" i="14"/>
  <c r="RS81" i="14"/>
  <c r="RI81" i="14"/>
  <c r="RG81" i="14"/>
  <c r="QX81" i="14"/>
  <c r="QV81" i="14"/>
  <c r="QU81" i="14"/>
  <c r="QK81" i="14"/>
  <c r="QI81" i="14"/>
  <c r="PZ81" i="14"/>
  <c r="PX81" i="14"/>
  <c r="PW81" i="14"/>
  <c r="PM81" i="14"/>
  <c r="PK81" i="14"/>
  <c r="PB81" i="14"/>
  <c r="OZ81" i="14"/>
  <c r="OY81" i="14"/>
  <c r="OO81" i="14"/>
  <c r="OM81" i="14"/>
  <c r="OD81" i="14"/>
  <c r="OB81" i="14"/>
  <c r="OA81" i="14"/>
  <c r="NQ81" i="14"/>
  <c r="NO81" i="14"/>
  <c r="NF81" i="14"/>
  <c r="ND81" i="14"/>
  <c r="NC81" i="14"/>
  <c r="MS81" i="14"/>
  <c r="MQ81" i="14"/>
  <c r="MH81" i="14"/>
  <c r="MF81" i="14"/>
  <c r="ME81" i="14"/>
  <c r="LU81" i="14"/>
  <c r="LS81" i="14"/>
  <c r="LJ81" i="14"/>
  <c r="LH81" i="14"/>
  <c r="LG81" i="14"/>
  <c r="KW81" i="14"/>
  <c r="KU81" i="14"/>
  <c r="KL81" i="14"/>
  <c r="KJ81" i="14"/>
  <c r="KI81" i="14"/>
  <c r="JY81" i="14"/>
  <c r="JW81" i="14"/>
  <c r="JN81" i="14"/>
  <c r="JL81" i="14"/>
  <c r="JK81" i="14"/>
  <c r="JA81" i="14"/>
  <c r="IY81" i="14"/>
  <c r="IP81" i="14"/>
  <c r="IN81" i="14"/>
  <c r="IM81" i="14"/>
  <c r="IC81" i="14"/>
  <c r="IA81" i="14"/>
  <c r="HR81" i="14"/>
  <c r="HP81" i="14"/>
  <c r="HO81" i="14"/>
  <c r="HE81" i="14"/>
  <c r="HC81" i="14"/>
  <c r="GT81" i="14"/>
  <c r="GR81" i="14"/>
  <c r="GQ81" i="14"/>
  <c r="GG81" i="14"/>
  <c r="GE81" i="14"/>
  <c r="FV81" i="14"/>
  <c r="FT81" i="14"/>
  <c r="FS81" i="14"/>
  <c r="FI81" i="14"/>
  <c r="FG81" i="14"/>
  <c r="EX81" i="14"/>
  <c r="EV81" i="14"/>
  <c r="EU81" i="14"/>
  <c r="EK81" i="14"/>
  <c r="EI81" i="14"/>
  <c r="DZ81" i="14"/>
  <c r="DX81" i="14"/>
  <c r="DW81" i="14"/>
  <c r="DM81" i="14"/>
  <c r="DK81" i="14"/>
  <c r="DB81" i="14"/>
  <c r="CZ81" i="14"/>
  <c r="CY81" i="14"/>
  <c r="CO81" i="14"/>
  <c r="CM81" i="14"/>
  <c r="CD81" i="14"/>
  <c r="CB81" i="14"/>
  <c r="CA81" i="14"/>
  <c r="BQ81" i="14"/>
  <c r="BO81" i="14"/>
  <c r="BF81" i="14"/>
  <c r="BD81" i="14"/>
  <c r="BC81" i="14"/>
  <c r="AS81" i="14"/>
  <c r="AQ81" i="14"/>
  <c r="AH81" i="14"/>
  <c r="AF81" i="14"/>
  <c r="AE81" i="14"/>
  <c r="S81" i="14"/>
  <c r="J81" i="14"/>
  <c r="SR80" i="14"/>
  <c r="SQ80" i="14"/>
  <c r="SG80" i="14"/>
  <c r="SE80" i="14"/>
  <c r="RV80" i="14"/>
  <c r="RT80" i="14"/>
  <c r="RS80" i="14"/>
  <c r="RI80" i="14"/>
  <c r="RG80" i="14"/>
  <c r="QX80" i="14"/>
  <c r="QV80" i="14"/>
  <c r="QU80" i="14"/>
  <c r="QK80" i="14"/>
  <c r="QI80" i="14"/>
  <c r="PZ80" i="14"/>
  <c r="PX80" i="14"/>
  <c r="PW80" i="14"/>
  <c r="PM80" i="14"/>
  <c r="PK80" i="14"/>
  <c r="PB80" i="14"/>
  <c r="OZ80" i="14"/>
  <c r="OY80" i="14"/>
  <c r="OO80" i="14"/>
  <c r="OM80" i="14"/>
  <c r="OD80" i="14"/>
  <c r="OB80" i="14"/>
  <c r="OA80" i="14"/>
  <c r="NQ80" i="14"/>
  <c r="NO80" i="14"/>
  <c r="NF80" i="14"/>
  <c r="ND80" i="14"/>
  <c r="NC80" i="14"/>
  <c r="MS80" i="14"/>
  <c r="MQ80" i="14"/>
  <c r="MH80" i="14"/>
  <c r="MF80" i="14"/>
  <c r="ME80" i="14"/>
  <c r="LU80" i="14"/>
  <c r="LS80" i="14"/>
  <c r="LJ80" i="14"/>
  <c r="LH80" i="14"/>
  <c r="LG80" i="14"/>
  <c r="KW80" i="14"/>
  <c r="KU80" i="14"/>
  <c r="KL80" i="14"/>
  <c r="KJ80" i="14"/>
  <c r="KI80" i="14"/>
  <c r="JY80" i="14"/>
  <c r="JW80" i="14"/>
  <c r="JN80" i="14"/>
  <c r="JL80" i="14"/>
  <c r="JK80" i="14"/>
  <c r="JA80" i="14"/>
  <c r="IY80" i="14"/>
  <c r="IP80" i="14"/>
  <c r="IN80" i="14"/>
  <c r="IM80" i="14"/>
  <c r="IC80" i="14"/>
  <c r="IA80" i="14"/>
  <c r="HR80" i="14"/>
  <c r="HP80" i="14"/>
  <c r="HO80" i="14"/>
  <c r="HE80" i="14"/>
  <c r="HC80" i="14"/>
  <c r="GT80" i="14"/>
  <c r="GR80" i="14"/>
  <c r="GQ80" i="14"/>
  <c r="GG80" i="14"/>
  <c r="GE80" i="14"/>
  <c r="FV80" i="14"/>
  <c r="FT80" i="14"/>
  <c r="FS80" i="14"/>
  <c r="FI80" i="14"/>
  <c r="FG80" i="14"/>
  <c r="EX80" i="14"/>
  <c r="EV80" i="14"/>
  <c r="EU80" i="14"/>
  <c r="EK80" i="14"/>
  <c r="EI80" i="14"/>
  <c r="DZ80" i="14"/>
  <c r="DX80" i="14"/>
  <c r="DW80" i="14"/>
  <c r="DM80" i="14"/>
  <c r="DK80" i="14"/>
  <c r="DB80" i="14"/>
  <c r="CZ80" i="14"/>
  <c r="CY80" i="14"/>
  <c r="CO80" i="14"/>
  <c r="CM80" i="14"/>
  <c r="CD80" i="14"/>
  <c r="CB80" i="14"/>
  <c r="CA80" i="14"/>
  <c r="BQ80" i="14"/>
  <c r="BO80" i="14"/>
  <c r="BF80" i="14"/>
  <c r="BD80" i="14"/>
  <c r="BC80" i="14"/>
  <c r="AS80" i="14"/>
  <c r="AQ80" i="14"/>
  <c r="AH80" i="14"/>
  <c r="AF80" i="14"/>
  <c r="AE80" i="14"/>
  <c r="S80" i="14"/>
  <c r="J80" i="14"/>
  <c r="SR79" i="14"/>
  <c r="SQ79" i="14"/>
  <c r="SG79" i="14"/>
  <c r="SE79" i="14"/>
  <c r="RV79" i="14"/>
  <c r="RT79" i="14"/>
  <c r="RS79" i="14"/>
  <c r="RI79" i="14"/>
  <c r="RG79" i="14"/>
  <c r="QX79" i="14"/>
  <c r="QV79" i="14"/>
  <c r="QU79" i="14"/>
  <c r="QK79" i="14"/>
  <c r="QI79" i="14"/>
  <c r="PZ79" i="14"/>
  <c r="PX79" i="14"/>
  <c r="PW79" i="14"/>
  <c r="PM79" i="14"/>
  <c r="PK79" i="14"/>
  <c r="PB79" i="14"/>
  <c r="OZ79" i="14"/>
  <c r="OY79" i="14"/>
  <c r="OO79" i="14"/>
  <c r="OM79" i="14"/>
  <c r="OD79" i="14"/>
  <c r="OB79" i="14"/>
  <c r="OA79" i="14"/>
  <c r="NQ79" i="14"/>
  <c r="NO79" i="14"/>
  <c r="NF79" i="14"/>
  <c r="ND79" i="14"/>
  <c r="NC79" i="14"/>
  <c r="MS79" i="14"/>
  <c r="MQ79" i="14"/>
  <c r="MH79" i="14"/>
  <c r="MF79" i="14"/>
  <c r="ME79" i="14"/>
  <c r="LU79" i="14"/>
  <c r="LS79" i="14"/>
  <c r="LJ79" i="14"/>
  <c r="LH79" i="14"/>
  <c r="LG79" i="14"/>
  <c r="KW79" i="14"/>
  <c r="KU79" i="14"/>
  <c r="KL79" i="14"/>
  <c r="KJ79" i="14"/>
  <c r="KI79" i="14"/>
  <c r="JY79" i="14"/>
  <c r="JW79" i="14"/>
  <c r="JN79" i="14"/>
  <c r="JL79" i="14"/>
  <c r="JK79" i="14"/>
  <c r="JA79" i="14"/>
  <c r="IY79" i="14"/>
  <c r="IP79" i="14"/>
  <c r="IN79" i="14"/>
  <c r="IM79" i="14"/>
  <c r="IC79" i="14"/>
  <c r="IA79" i="14"/>
  <c r="HR79" i="14"/>
  <c r="HP79" i="14"/>
  <c r="HO79" i="14"/>
  <c r="HE79" i="14"/>
  <c r="HC79" i="14"/>
  <c r="GT79" i="14"/>
  <c r="GR79" i="14"/>
  <c r="GQ79" i="14"/>
  <c r="GG79" i="14"/>
  <c r="GE79" i="14"/>
  <c r="FV79" i="14"/>
  <c r="FT79" i="14"/>
  <c r="FS79" i="14"/>
  <c r="FI79" i="14"/>
  <c r="FG79" i="14"/>
  <c r="EX79" i="14"/>
  <c r="EV79" i="14"/>
  <c r="EU79" i="14"/>
  <c r="EK79" i="14"/>
  <c r="EI79" i="14"/>
  <c r="DZ79" i="14"/>
  <c r="DX79" i="14"/>
  <c r="DW79" i="14"/>
  <c r="DM79" i="14"/>
  <c r="DK79" i="14"/>
  <c r="DB79" i="14"/>
  <c r="CZ79" i="14"/>
  <c r="CY79" i="14"/>
  <c r="CO79" i="14"/>
  <c r="CM79" i="14"/>
  <c r="CD79" i="14"/>
  <c r="CB79" i="14"/>
  <c r="CA79" i="14"/>
  <c r="BQ79" i="14"/>
  <c r="BO79" i="14"/>
  <c r="BF79" i="14"/>
  <c r="BD79" i="14"/>
  <c r="BC79" i="14"/>
  <c r="AS79" i="14"/>
  <c r="AQ79" i="14"/>
  <c r="AH79" i="14"/>
  <c r="AF79" i="14"/>
  <c r="AE79" i="14"/>
  <c r="S79" i="14"/>
  <c r="J79" i="14"/>
  <c r="SR78" i="14"/>
  <c r="SQ78" i="14"/>
  <c r="SG78" i="14"/>
  <c r="SE78" i="14"/>
  <c r="RV78" i="14"/>
  <c r="RT78" i="14"/>
  <c r="RS78" i="14"/>
  <c r="RI78" i="14"/>
  <c r="RG78" i="14"/>
  <c r="QX78" i="14"/>
  <c r="QV78" i="14"/>
  <c r="QU78" i="14"/>
  <c r="QK78" i="14"/>
  <c r="QI78" i="14"/>
  <c r="PZ78" i="14"/>
  <c r="PX78" i="14"/>
  <c r="PW78" i="14"/>
  <c r="PM78" i="14"/>
  <c r="PK78" i="14"/>
  <c r="PB78" i="14"/>
  <c r="OZ78" i="14"/>
  <c r="OY78" i="14"/>
  <c r="OO78" i="14"/>
  <c r="OM78" i="14"/>
  <c r="OD78" i="14"/>
  <c r="OB78" i="14"/>
  <c r="OA78" i="14"/>
  <c r="NQ78" i="14"/>
  <c r="NO78" i="14"/>
  <c r="NF78" i="14"/>
  <c r="ND78" i="14"/>
  <c r="NC78" i="14"/>
  <c r="MS78" i="14"/>
  <c r="MQ78" i="14"/>
  <c r="MH78" i="14"/>
  <c r="MF78" i="14"/>
  <c r="ME78" i="14"/>
  <c r="LU78" i="14"/>
  <c r="LS78" i="14"/>
  <c r="LJ78" i="14"/>
  <c r="LH78" i="14"/>
  <c r="LG78" i="14"/>
  <c r="KW78" i="14"/>
  <c r="KU78" i="14"/>
  <c r="KL78" i="14"/>
  <c r="KJ78" i="14"/>
  <c r="KI78" i="14"/>
  <c r="JY78" i="14"/>
  <c r="JW78" i="14"/>
  <c r="JN78" i="14"/>
  <c r="JL78" i="14"/>
  <c r="JK78" i="14"/>
  <c r="JA78" i="14"/>
  <c r="IY78" i="14"/>
  <c r="IP78" i="14"/>
  <c r="IN78" i="14"/>
  <c r="IM78" i="14"/>
  <c r="IC78" i="14"/>
  <c r="IA78" i="14"/>
  <c r="HR78" i="14"/>
  <c r="HP78" i="14"/>
  <c r="HO78" i="14"/>
  <c r="HE78" i="14"/>
  <c r="HC78" i="14"/>
  <c r="GT78" i="14"/>
  <c r="GR78" i="14"/>
  <c r="GQ78" i="14"/>
  <c r="GG78" i="14"/>
  <c r="GE78" i="14"/>
  <c r="FV78" i="14"/>
  <c r="FT78" i="14"/>
  <c r="FS78" i="14"/>
  <c r="FI78" i="14"/>
  <c r="FG78" i="14"/>
  <c r="EX78" i="14"/>
  <c r="EV78" i="14"/>
  <c r="EU78" i="14"/>
  <c r="EK78" i="14"/>
  <c r="EI78" i="14"/>
  <c r="DZ78" i="14"/>
  <c r="DX78" i="14"/>
  <c r="DW78" i="14"/>
  <c r="DM78" i="14"/>
  <c r="DK78" i="14"/>
  <c r="DB78" i="14"/>
  <c r="CZ78" i="14"/>
  <c r="CY78" i="14"/>
  <c r="CO78" i="14"/>
  <c r="CM78" i="14"/>
  <c r="CD78" i="14"/>
  <c r="CB78" i="14"/>
  <c r="CA78" i="14"/>
  <c r="BQ78" i="14"/>
  <c r="BO78" i="14"/>
  <c r="BF78" i="14"/>
  <c r="BD78" i="14"/>
  <c r="BC78" i="14"/>
  <c r="AS78" i="14"/>
  <c r="AQ78" i="14"/>
  <c r="AH78" i="14"/>
  <c r="AF78" i="14"/>
  <c r="AE78" i="14"/>
  <c r="S78" i="14"/>
  <c r="J78" i="14"/>
  <c r="SR77" i="14"/>
  <c r="SQ77" i="14"/>
  <c r="SG77" i="14"/>
  <c r="SE77" i="14"/>
  <c r="RV77" i="14"/>
  <c r="RT77" i="14"/>
  <c r="RS77" i="14"/>
  <c r="RI77" i="14"/>
  <c r="RG77" i="14"/>
  <c r="QX77" i="14"/>
  <c r="QV77" i="14"/>
  <c r="QU77" i="14"/>
  <c r="QK77" i="14"/>
  <c r="QI77" i="14"/>
  <c r="PZ77" i="14"/>
  <c r="PX77" i="14"/>
  <c r="PW77" i="14"/>
  <c r="PM77" i="14"/>
  <c r="PK77" i="14"/>
  <c r="PB77" i="14"/>
  <c r="OZ77" i="14"/>
  <c r="OY77" i="14"/>
  <c r="OO77" i="14"/>
  <c r="OM77" i="14"/>
  <c r="OD77" i="14"/>
  <c r="OB77" i="14"/>
  <c r="OA77" i="14"/>
  <c r="NQ77" i="14"/>
  <c r="NO77" i="14"/>
  <c r="NF77" i="14"/>
  <c r="ND77" i="14"/>
  <c r="NC77" i="14"/>
  <c r="MS77" i="14"/>
  <c r="MQ77" i="14"/>
  <c r="MH77" i="14"/>
  <c r="MF77" i="14"/>
  <c r="ME77" i="14"/>
  <c r="LU77" i="14"/>
  <c r="LS77" i="14"/>
  <c r="LJ77" i="14"/>
  <c r="LH77" i="14"/>
  <c r="LG77" i="14"/>
  <c r="KW77" i="14"/>
  <c r="KU77" i="14"/>
  <c r="KL77" i="14"/>
  <c r="KJ77" i="14"/>
  <c r="KI77" i="14"/>
  <c r="JY77" i="14"/>
  <c r="JW77" i="14"/>
  <c r="JN77" i="14"/>
  <c r="JL77" i="14"/>
  <c r="JK77" i="14"/>
  <c r="JA77" i="14"/>
  <c r="IY77" i="14"/>
  <c r="IP77" i="14"/>
  <c r="IN77" i="14"/>
  <c r="IM77" i="14"/>
  <c r="IC77" i="14"/>
  <c r="IA77" i="14"/>
  <c r="HR77" i="14"/>
  <c r="HP77" i="14"/>
  <c r="HO77" i="14"/>
  <c r="HE77" i="14"/>
  <c r="HC77" i="14"/>
  <c r="GT77" i="14"/>
  <c r="GR77" i="14"/>
  <c r="GQ77" i="14"/>
  <c r="GG77" i="14"/>
  <c r="GE77" i="14"/>
  <c r="FV77" i="14"/>
  <c r="FT77" i="14"/>
  <c r="FS77" i="14"/>
  <c r="FI77" i="14"/>
  <c r="FG77" i="14"/>
  <c r="EX77" i="14"/>
  <c r="EV77" i="14"/>
  <c r="EU77" i="14"/>
  <c r="EK77" i="14"/>
  <c r="EI77" i="14"/>
  <c r="DZ77" i="14"/>
  <c r="DX77" i="14"/>
  <c r="DW77" i="14"/>
  <c r="DM77" i="14"/>
  <c r="DK77" i="14"/>
  <c r="DB77" i="14"/>
  <c r="CZ77" i="14"/>
  <c r="CY77" i="14"/>
  <c r="CO77" i="14"/>
  <c r="CM77" i="14"/>
  <c r="CD77" i="14"/>
  <c r="CB77" i="14"/>
  <c r="CA77" i="14"/>
  <c r="BQ77" i="14"/>
  <c r="BO77" i="14"/>
  <c r="BF77" i="14"/>
  <c r="BD77" i="14"/>
  <c r="BC77" i="14"/>
  <c r="AS77" i="14"/>
  <c r="AQ77" i="14"/>
  <c r="AH77" i="14"/>
  <c r="AF77" i="14"/>
  <c r="AE77" i="14"/>
  <c r="S77" i="14"/>
  <c r="J77" i="14"/>
  <c r="SR76" i="14"/>
  <c r="SQ76" i="14"/>
  <c r="SG76" i="14"/>
  <c r="SE76" i="14"/>
  <c r="RV76" i="14"/>
  <c r="RT76" i="14"/>
  <c r="RS76" i="14"/>
  <c r="RI76" i="14"/>
  <c r="RG76" i="14"/>
  <c r="QX76" i="14"/>
  <c r="QV76" i="14"/>
  <c r="QU76" i="14"/>
  <c r="QK76" i="14"/>
  <c r="QI76" i="14"/>
  <c r="PZ76" i="14"/>
  <c r="PX76" i="14"/>
  <c r="PW76" i="14"/>
  <c r="PM76" i="14"/>
  <c r="PK76" i="14"/>
  <c r="PB76" i="14"/>
  <c r="OZ76" i="14"/>
  <c r="OY76" i="14"/>
  <c r="OO76" i="14"/>
  <c r="OM76" i="14"/>
  <c r="OD76" i="14"/>
  <c r="OB76" i="14"/>
  <c r="OA76" i="14"/>
  <c r="NQ76" i="14"/>
  <c r="NO76" i="14"/>
  <c r="NF76" i="14"/>
  <c r="ND76" i="14"/>
  <c r="NC76" i="14"/>
  <c r="MS76" i="14"/>
  <c r="MQ76" i="14"/>
  <c r="MH76" i="14"/>
  <c r="MF76" i="14"/>
  <c r="ME76" i="14"/>
  <c r="LU76" i="14"/>
  <c r="LS76" i="14"/>
  <c r="LJ76" i="14"/>
  <c r="LH76" i="14"/>
  <c r="LG76" i="14"/>
  <c r="KW76" i="14"/>
  <c r="KU76" i="14"/>
  <c r="KL76" i="14"/>
  <c r="KJ76" i="14"/>
  <c r="KI76" i="14"/>
  <c r="JY76" i="14"/>
  <c r="JW76" i="14"/>
  <c r="JN76" i="14"/>
  <c r="JL76" i="14"/>
  <c r="JK76" i="14"/>
  <c r="JA76" i="14"/>
  <c r="IY76" i="14"/>
  <c r="IP76" i="14"/>
  <c r="IN76" i="14"/>
  <c r="IM76" i="14"/>
  <c r="IC76" i="14"/>
  <c r="IA76" i="14"/>
  <c r="HR76" i="14"/>
  <c r="HP76" i="14"/>
  <c r="HO76" i="14"/>
  <c r="HE76" i="14"/>
  <c r="HC76" i="14"/>
  <c r="GT76" i="14"/>
  <c r="GR76" i="14"/>
  <c r="GQ76" i="14"/>
  <c r="GG76" i="14"/>
  <c r="GE76" i="14"/>
  <c r="FV76" i="14"/>
  <c r="FT76" i="14"/>
  <c r="FS76" i="14"/>
  <c r="FI76" i="14"/>
  <c r="FG76" i="14"/>
  <c r="EX76" i="14"/>
  <c r="EV76" i="14"/>
  <c r="EU76" i="14"/>
  <c r="EK76" i="14"/>
  <c r="EI76" i="14"/>
  <c r="DZ76" i="14"/>
  <c r="DX76" i="14"/>
  <c r="DW76" i="14"/>
  <c r="DM76" i="14"/>
  <c r="DK76" i="14"/>
  <c r="DB76" i="14"/>
  <c r="CZ76" i="14"/>
  <c r="CY76" i="14"/>
  <c r="CO76" i="14"/>
  <c r="CM76" i="14"/>
  <c r="CD76" i="14"/>
  <c r="CB76" i="14"/>
  <c r="CA76" i="14"/>
  <c r="BQ76" i="14"/>
  <c r="BO76" i="14"/>
  <c r="BF76" i="14"/>
  <c r="BD76" i="14"/>
  <c r="BC76" i="14"/>
  <c r="AS76" i="14"/>
  <c r="AQ76" i="14"/>
  <c r="AH76" i="14"/>
  <c r="AF76" i="14"/>
  <c r="AE76" i="14"/>
  <c r="S76" i="14"/>
  <c r="J76" i="14"/>
  <c r="SR75" i="14"/>
  <c r="SQ75" i="14"/>
  <c r="SG75" i="14"/>
  <c r="SE75" i="14"/>
  <c r="RV75" i="14"/>
  <c r="RT75" i="14"/>
  <c r="RS75" i="14"/>
  <c r="RI75" i="14"/>
  <c r="RG75" i="14"/>
  <c r="QX75" i="14"/>
  <c r="QV75" i="14"/>
  <c r="QU75" i="14"/>
  <c r="QK75" i="14"/>
  <c r="QI75" i="14"/>
  <c r="PZ75" i="14"/>
  <c r="PX75" i="14"/>
  <c r="PW75" i="14"/>
  <c r="PM75" i="14"/>
  <c r="PK75" i="14"/>
  <c r="PB75" i="14"/>
  <c r="OZ75" i="14"/>
  <c r="OY75" i="14"/>
  <c r="OO75" i="14"/>
  <c r="OM75" i="14"/>
  <c r="OD75" i="14"/>
  <c r="OB75" i="14"/>
  <c r="OA75" i="14"/>
  <c r="NQ75" i="14"/>
  <c r="NO75" i="14"/>
  <c r="NF75" i="14"/>
  <c r="ND75" i="14"/>
  <c r="NC75" i="14"/>
  <c r="MS75" i="14"/>
  <c r="MQ75" i="14"/>
  <c r="MH75" i="14"/>
  <c r="MF75" i="14"/>
  <c r="ME75" i="14"/>
  <c r="LU75" i="14"/>
  <c r="LS75" i="14"/>
  <c r="LJ75" i="14"/>
  <c r="LH75" i="14"/>
  <c r="LG75" i="14"/>
  <c r="KW75" i="14"/>
  <c r="KU75" i="14"/>
  <c r="KL75" i="14"/>
  <c r="KJ75" i="14"/>
  <c r="KI75" i="14"/>
  <c r="JY75" i="14"/>
  <c r="JW75" i="14"/>
  <c r="JN75" i="14"/>
  <c r="JL75" i="14"/>
  <c r="JK75" i="14"/>
  <c r="JA75" i="14"/>
  <c r="IY75" i="14"/>
  <c r="IP75" i="14"/>
  <c r="IN75" i="14"/>
  <c r="IM75" i="14"/>
  <c r="IC75" i="14"/>
  <c r="IA75" i="14"/>
  <c r="HR75" i="14"/>
  <c r="HP75" i="14"/>
  <c r="HO75" i="14"/>
  <c r="HE75" i="14"/>
  <c r="HC75" i="14"/>
  <c r="GT75" i="14"/>
  <c r="GR75" i="14"/>
  <c r="GQ75" i="14"/>
  <c r="GG75" i="14"/>
  <c r="GE75" i="14"/>
  <c r="FV75" i="14"/>
  <c r="FT75" i="14"/>
  <c r="FS75" i="14"/>
  <c r="FI75" i="14"/>
  <c r="FG75" i="14"/>
  <c r="EX75" i="14"/>
  <c r="EV75" i="14"/>
  <c r="EU75" i="14"/>
  <c r="EK75" i="14"/>
  <c r="EI75" i="14"/>
  <c r="DZ75" i="14"/>
  <c r="DX75" i="14"/>
  <c r="DW75" i="14"/>
  <c r="DM75" i="14"/>
  <c r="DK75" i="14"/>
  <c r="DB75" i="14"/>
  <c r="CZ75" i="14"/>
  <c r="CY75" i="14"/>
  <c r="CO75" i="14"/>
  <c r="CM75" i="14"/>
  <c r="CD75" i="14"/>
  <c r="CB75" i="14"/>
  <c r="CA75" i="14"/>
  <c r="BQ75" i="14"/>
  <c r="BO75" i="14"/>
  <c r="BF75" i="14"/>
  <c r="BD75" i="14"/>
  <c r="BC75" i="14"/>
  <c r="AS75" i="14"/>
  <c r="AQ75" i="14"/>
  <c r="AH75" i="14"/>
  <c r="AF75" i="14"/>
  <c r="AE75" i="14"/>
  <c r="S75" i="14"/>
  <c r="J75" i="14"/>
  <c r="SR74" i="14"/>
  <c r="SQ74" i="14"/>
  <c r="SG74" i="14"/>
  <c r="SE74" i="14"/>
  <c r="RV74" i="14"/>
  <c r="RT74" i="14"/>
  <c r="RS74" i="14"/>
  <c r="RI74" i="14"/>
  <c r="RG74" i="14"/>
  <c r="QX74" i="14"/>
  <c r="QV74" i="14"/>
  <c r="QU74" i="14"/>
  <c r="QK74" i="14"/>
  <c r="QI74" i="14"/>
  <c r="PZ74" i="14"/>
  <c r="PX74" i="14"/>
  <c r="PW74" i="14"/>
  <c r="PM74" i="14"/>
  <c r="PK74" i="14"/>
  <c r="PB74" i="14"/>
  <c r="OZ74" i="14"/>
  <c r="OY74" i="14"/>
  <c r="OO74" i="14"/>
  <c r="OM74" i="14"/>
  <c r="OD74" i="14"/>
  <c r="OB74" i="14"/>
  <c r="OA74" i="14"/>
  <c r="NQ74" i="14"/>
  <c r="NO74" i="14"/>
  <c r="NF74" i="14"/>
  <c r="ND74" i="14"/>
  <c r="NC74" i="14"/>
  <c r="MS74" i="14"/>
  <c r="MQ74" i="14"/>
  <c r="MH74" i="14"/>
  <c r="MF74" i="14"/>
  <c r="ME74" i="14"/>
  <c r="LU74" i="14"/>
  <c r="LS74" i="14"/>
  <c r="LJ74" i="14"/>
  <c r="LH74" i="14"/>
  <c r="LG74" i="14"/>
  <c r="KW74" i="14"/>
  <c r="KU74" i="14"/>
  <c r="KL74" i="14"/>
  <c r="KJ74" i="14"/>
  <c r="KI74" i="14"/>
  <c r="JY74" i="14"/>
  <c r="JW74" i="14"/>
  <c r="JN74" i="14"/>
  <c r="JL74" i="14"/>
  <c r="JK74" i="14"/>
  <c r="JA74" i="14"/>
  <c r="IY74" i="14"/>
  <c r="IP74" i="14"/>
  <c r="IN74" i="14"/>
  <c r="IM74" i="14"/>
  <c r="IC74" i="14"/>
  <c r="IA74" i="14"/>
  <c r="HR74" i="14"/>
  <c r="HP74" i="14"/>
  <c r="HO74" i="14"/>
  <c r="HE74" i="14"/>
  <c r="HC74" i="14"/>
  <c r="GT74" i="14"/>
  <c r="GR74" i="14"/>
  <c r="GQ74" i="14"/>
  <c r="GG74" i="14"/>
  <c r="GE74" i="14"/>
  <c r="FV74" i="14"/>
  <c r="FT74" i="14"/>
  <c r="FS74" i="14"/>
  <c r="FI74" i="14"/>
  <c r="FG74" i="14"/>
  <c r="EX74" i="14"/>
  <c r="EV74" i="14"/>
  <c r="EU74" i="14"/>
  <c r="EK74" i="14"/>
  <c r="EI74" i="14"/>
  <c r="DZ74" i="14"/>
  <c r="DX74" i="14"/>
  <c r="DW74" i="14"/>
  <c r="DM74" i="14"/>
  <c r="DK74" i="14"/>
  <c r="DB74" i="14"/>
  <c r="CZ74" i="14"/>
  <c r="CY74" i="14"/>
  <c r="CO74" i="14"/>
  <c r="CM74" i="14"/>
  <c r="CD74" i="14"/>
  <c r="CB74" i="14"/>
  <c r="CA74" i="14"/>
  <c r="BQ74" i="14"/>
  <c r="BO74" i="14"/>
  <c r="BF74" i="14"/>
  <c r="BD74" i="14"/>
  <c r="BC74" i="14"/>
  <c r="AS74" i="14"/>
  <c r="AQ74" i="14"/>
  <c r="AH74" i="14"/>
  <c r="AF74" i="14"/>
  <c r="AE74" i="14"/>
  <c r="S74" i="14"/>
  <c r="J74" i="14"/>
  <c r="SR73" i="14"/>
  <c r="SQ73" i="14"/>
  <c r="SG73" i="14"/>
  <c r="SE73" i="14"/>
  <c r="RV73" i="14"/>
  <c r="RT73" i="14"/>
  <c r="RS73" i="14"/>
  <c r="RI73" i="14"/>
  <c r="RG73" i="14"/>
  <c r="QX73" i="14"/>
  <c r="QV73" i="14"/>
  <c r="QU73" i="14"/>
  <c r="QK73" i="14"/>
  <c r="QI73" i="14"/>
  <c r="PZ73" i="14"/>
  <c r="PX73" i="14"/>
  <c r="PW73" i="14"/>
  <c r="PM73" i="14"/>
  <c r="PK73" i="14"/>
  <c r="PB73" i="14"/>
  <c r="OZ73" i="14"/>
  <c r="OY73" i="14"/>
  <c r="OO73" i="14"/>
  <c r="OM73" i="14"/>
  <c r="OD73" i="14"/>
  <c r="OB73" i="14"/>
  <c r="OA73" i="14"/>
  <c r="NQ73" i="14"/>
  <c r="NO73" i="14"/>
  <c r="NF73" i="14"/>
  <c r="ND73" i="14"/>
  <c r="NC73" i="14"/>
  <c r="MS73" i="14"/>
  <c r="MQ73" i="14"/>
  <c r="MH73" i="14"/>
  <c r="MF73" i="14"/>
  <c r="ME73" i="14"/>
  <c r="LU73" i="14"/>
  <c r="LS73" i="14"/>
  <c r="LJ73" i="14"/>
  <c r="LH73" i="14"/>
  <c r="LG73" i="14"/>
  <c r="KW73" i="14"/>
  <c r="KU73" i="14"/>
  <c r="KL73" i="14"/>
  <c r="KJ73" i="14"/>
  <c r="KI73" i="14"/>
  <c r="JY73" i="14"/>
  <c r="JW73" i="14"/>
  <c r="JN73" i="14"/>
  <c r="JL73" i="14"/>
  <c r="JK73" i="14"/>
  <c r="JA73" i="14"/>
  <c r="IY73" i="14"/>
  <c r="IP73" i="14"/>
  <c r="IN73" i="14"/>
  <c r="IM73" i="14"/>
  <c r="IC73" i="14"/>
  <c r="IA73" i="14"/>
  <c r="HR73" i="14"/>
  <c r="HP73" i="14"/>
  <c r="HO73" i="14"/>
  <c r="HE73" i="14"/>
  <c r="HC73" i="14"/>
  <c r="GT73" i="14"/>
  <c r="GR73" i="14"/>
  <c r="GQ73" i="14"/>
  <c r="GG73" i="14"/>
  <c r="GE73" i="14"/>
  <c r="FV73" i="14"/>
  <c r="FT73" i="14"/>
  <c r="FS73" i="14"/>
  <c r="FI73" i="14"/>
  <c r="FG73" i="14"/>
  <c r="EX73" i="14"/>
  <c r="EV73" i="14"/>
  <c r="EU73" i="14"/>
  <c r="EK73" i="14"/>
  <c r="EI73" i="14"/>
  <c r="DZ73" i="14"/>
  <c r="DX73" i="14"/>
  <c r="DW73" i="14"/>
  <c r="DM73" i="14"/>
  <c r="DK73" i="14"/>
  <c r="DB73" i="14"/>
  <c r="CZ73" i="14"/>
  <c r="CY73" i="14"/>
  <c r="CO73" i="14"/>
  <c r="CM73" i="14"/>
  <c r="CD73" i="14"/>
  <c r="CB73" i="14"/>
  <c r="CA73" i="14"/>
  <c r="BQ73" i="14"/>
  <c r="BO73" i="14"/>
  <c r="BF73" i="14"/>
  <c r="BD73" i="14"/>
  <c r="BC73" i="14"/>
  <c r="AS73" i="14"/>
  <c r="AQ73" i="14"/>
  <c r="AH73" i="14"/>
  <c r="AF73" i="14"/>
  <c r="AE73" i="14"/>
  <c r="S73" i="14"/>
  <c r="J73" i="14"/>
  <c r="SR72" i="14"/>
  <c r="SQ72" i="14"/>
  <c r="SG72" i="14"/>
  <c r="SE72" i="14"/>
  <c r="RV72" i="14"/>
  <c r="RT72" i="14"/>
  <c r="RS72" i="14"/>
  <c r="RI72" i="14"/>
  <c r="RG72" i="14"/>
  <c r="QX72" i="14"/>
  <c r="QV72" i="14"/>
  <c r="QU72" i="14"/>
  <c r="QK72" i="14"/>
  <c r="QI72" i="14"/>
  <c r="PZ72" i="14"/>
  <c r="PX72" i="14"/>
  <c r="PW72" i="14"/>
  <c r="PM72" i="14"/>
  <c r="PK72" i="14"/>
  <c r="PB72" i="14"/>
  <c r="OZ72" i="14"/>
  <c r="OY72" i="14"/>
  <c r="OO72" i="14"/>
  <c r="OM72" i="14"/>
  <c r="OD72" i="14"/>
  <c r="OB72" i="14"/>
  <c r="OA72" i="14"/>
  <c r="NQ72" i="14"/>
  <c r="NO72" i="14"/>
  <c r="NF72" i="14"/>
  <c r="ND72" i="14"/>
  <c r="NC72" i="14"/>
  <c r="MS72" i="14"/>
  <c r="MQ72" i="14"/>
  <c r="MH72" i="14"/>
  <c r="MF72" i="14"/>
  <c r="ME72" i="14"/>
  <c r="LU72" i="14"/>
  <c r="LS72" i="14"/>
  <c r="LJ72" i="14"/>
  <c r="LH72" i="14"/>
  <c r="LG72" i="14"/>
  <c r="KW72" i="14"/>
  <c r="KU72" i="14"/>
  <c r="KL72" i="14"/>
  <c r="KJ72" i="14"/>
  <c r="KI72" i="14"/>
  <c r="JY72" i="14"/>
  <c r="JW72" i="14"/>
  <c r="JN72" i="14"/>
  <c r="JL72" i="14"/>
  <c r="JK72" i="14"/>
  <c r="JA72" i="14"/>
  <c r="IY72" i="14"/>
  <c r="IP72" i="14"/>
  <c r="IN72" i="14"/>
  <c r="IM72" i="14"/>
  <c r="IC72" i="14"/>
  <c r="IA72" i="14"/>
  <c r="HR72" i="14"/>
  <c r="HP72" i="14"/>
  <c r="HO72" i="14"/>
  <c r="HE72" i="14"/>
  <c r="HC72" i="14"/>
  <c r="GT72" i="14"/>
  <c r="GR72" i="14"/>
  <c r="GQ72" i="14"/>
  <c r="GG72" i="14"/>
  <c r="GE72" i="14"/>
  <c r="FV72" i="14"/>
  <c r="FT72" i="14"/>
  <c r="FS72" i="14"/>
  <c r="FI72" i="14"/>
  <c r="FG72" i="14"/>
  <c r="EX72" i="14"/>
  <c r="EV72" i="14"/>
  <c r="EU72" i="14"/>
  <c r="EK72" i="14"/>
  <c r="EI72" i="14"/>
  <c r="DZ72" i="14"/>
  <c r="DX72" i="14"/>
  <c r="DW72" i="14"/>
  <c r="DM72" i="14"/>
  <c r="DK72" i="14"/>
  <c r="DB72" i="14"/>
  <c r="CZ72" i="14"/>
  <c r="CY72" i="14"/>
  <c r="CO72" i="14"/>
  <c r="CM72" i="14"/>
  <c r="CD72" i="14"/>
  <c r="CB72" i="14"/>
  <c r="CA72" i="14"/>
  <c r="BQ72" i="14"/>
  <c r="BO72" i="14"/>
  <c r="BF72" i="14"/>
  <c r="BD72" i="14"/>
  <c r="BC72" i="14"/>
  <c r="AS72" i="14"/>
  <c r="AQ72" i="14"/>
  <c r="AH72" i="14"/>
  <c r="AF72" i="14"/>
  <c r="AE72" i="14"/>
  <c r="S72" i="14"/>
  <c r="J72" i="14"/>
  <c r="SR71" i="14"/>
  <c r="SQ71" i="14"/>
  <c r="SG71" i="14"/>
  <c r="SE71" i="14"/>
  <c r="RV71" i="14"/>
  <c r="RT71" i="14"/>
  <c r="RS71" i="14"/>
  <c r="RI71" i="14"/>
  <c r="RG71" i="14"/>
  <c r="QX71" i="14"/>
  <c r="QV71" i="14"/>
  <c r="QU71" i="14"/>
  <c r="QK71" i="14"/>
  <c r="QI71" i="14"/>
  <c r="PZ71" i="14"/>
  <c r="PX71" i="14"/>
  <c r="PW71" i="14"/>
  <c r="PM71" i="14"/>
  <c r="PK71" i="14"/>
  <c r="PB71" i="14"/>
  <c r="OZ71" i="14"/>
  <c r="OY71" i="14"/>
  <c r="OO71" i="14"/>
  <c r="OM71" i="14"/>
  <c r="OD71" i="14"/>
  <c r="OB71" i="14"/>
  <c r="OA71" i="14"/>
  <c r="NQ71" i="14"/>
  <c r="NO71" i="14"/>
  <c r="NF71" i="14"/>
  <c r="ND71" i="14"/>
  <c r="NC71" i="14"/>
  <c r="MS71" i="14"/>
  <c r="MQ71" i="14"/>
  <c r="MH71" i="14"/>
  <c r="MF71" i="14"/>
  <c r="ME71" i="14"/>
  <c r="LU71" i="14"/>
  <c r="LS71" i="14"/>
  <c r="LJ71" i="14"/>
  <c r="LH71" i="14"/>
  <c r="LG71" i="14"/>
  <c r="KW71" i="14"/>
  <c r="KU71" i="14"/>
  <c r="KL71" i="14"/>
  <c r="KJ71" i="14"/>
  <c r="KI71" i="14"/>
  <c r="JY71" i="14"/>
  <c r="JW71" i="14"/>
  <c r="JN71" i="14"/>
  <c r="JL71" i="14"/>
  <c r="JK71" i="14"/>
  <c r="JA71" i="14"/>
  <c r="IY71" i="14"/>
  <c r="IP71" i="14"/>
  <c r="IN71" i="14"/>
  <c r="IM71" i="14"/>
  <c r="IC71" i="14"/>
  <c r="IA71" i="14"/>
  <c r="HR71" i="14"/>
  <c r="HP71" i="14"/>
  <c r="HO71" i="14"/>
  <c r="HE71" i="14"/>
  <c r="HC71" i="14"/>
  <c r="GT71" i="14"/>
  <c r="GR71" i="14"/>
  <c r="GQ71" i="14"/>
  <c r="GG71" i="14"/>
  <c r="GE71" i="14"/>
  <c r="FV71" i="14"/>
  <c r="FT71" i="14"/>
  <c r="FS71" i="14"/>
  <c r="FI71" i="14"/>
  <c r="FG71" i="14"/>
  <c r="EX71" i="14"/>
  <c r="EV71" i="14"/>
  <c r="EU71" i="14"/>
  <c r="EK71" i="14"/>
  <c r="EI71" i="14"/>
  <c r="DZ71" i="14"/>
  <c r="DX71" i="14"/>
  <c r="DW71" i="14"/>
  <c r="DM71" i="14"/>
  <c r="DK71" i="14"/>
  <c r="DB71" i="14"/>
  <c r="CZ71" i="14"/>
  <c r="CY71" i="14"/>
  <c r="CO71" i="14"/>
  <c r="CM71" i="14"/>
  <c r="CD71" i="14"/>
  <c r="CB71" i="14"/>
  <c r="CA71" i="14"/>
  <c r="BQ71" i="14"/>
  <c r="BO71" i="14"/>
  <c r="BF71" i="14"/>
  <c r="BD71" i="14"/>
  <c r="BC71" i="14"/>
  <c r="AS71" i="14"/>
  <c r="AQ71" i="14"/>
  <c r="AH71" i="14"/>
  <c r="AF71" i="14"/>
  <c r="AE71" i="14"/>
  <c r="S71" i="14"/>
  <c r="J71" i="14"/>
  <c r="SR70" i="14"/>
  <c r="SQ70" i="14"/>
  <c r="SG70" i="14"/>
  <c r="SE70" i="14"/>
  <c r="RV70" i="14"/>
  <c r="RT70" i="14"/>
  <c r="RS70" i="14"/>
  <c r="RI70" i="14"/>
  <c r="RG70" i="14"/>
  <c r="QX70" i="14"/>
  <c r="QV70" i="14"/>
  <c r="QU70" i="14"/>
  <c r="QK70" i="14"/>
  <c r="QI70" i="14"/>
  <c r="PZ70" i="14"/>
  <c r="PX70" i="14"/>
  <c r="PW70" i="14"/>
  <c r="PM70" i="14"/>
  <c r="PK70" i="14"/>
  <c r="PB70" i="14"/>
  <c r="OZ70" i="14"/>
  <c r="OY70" i="14"/>
  <c r="OO70" i="14"/>
  <c r="OM70" i="14"/>
  <c r="OD70" i="14"/>
  <c r="OB70" i="14"/>
  <c r="OA70" i="14"/>
  <c r="NQ70" i="14"/>
  <c r="NO70" i="14"/>
  <c r="NF70" i="14"/>
  <c r="ND70" i="14"/>
  <c r="NC70" i="14"/>
  <c r="MS70" i="14"/>
  <c r="MQ70" i="14"/>
  <c r="MH70" i="14"/>
  <c r="MF70" i="14"/>
  <c r="ME70" i="14"/>
  <c r="LU70" i="14"/>
  <c r="LS70" i="14"/>
  <c r="LJ70" i="14"/>
  <c r="LH70" i="14"/>
  <c r="LG70" i="14"/>
  <c r="KW70" i="14"/>
  <c r="KU70" i="14"/>
  <c r="KL70" i="14"/>
  <c r="KJ70" i="14"/>
  <c r="KI70" i="14"/>
  <c r="JY70" i="14"/>
  <c r="JW70" i="14"/>
  <c r="JN70" i="14"/>
  <c r="JL70" i="14"/>
  <c r="JK70" i="14"/>
  <c r="JA70" i="14"/>
  <c r="IY70" i="14"/>
  <c r="IP70" i="14"/>
  <c r="IN70" i="14"/>
  <c r="IM70" i="14"/>
  <c r="IC70" i="14"/>
  <c r="IA70" i="14"/>
  <c r="HR70" i="14"/>
  <c r="HP70" i="14"/>
  <c r="HO70" i="14"/>
  <c r="HE70" i="14"/>
  <c r="HC70" i="14"/>
  <c r="GT70" i="14"/>
  <c r="GR70" i="14"/>
  <c r="GQ70" i="14"/>
  <c r="GG70" i="14"/>
  <c r="GE70" i="14"/>
  <c r="FV70" i="14"/>
  <c r="FT70" i="14"/>
  <c r="FS70" i="14"/>
  <c r="FI70" i="14"/>
  <c r="FG70" i="14"/>
  <c r="EX70" i="14"/>
  <c r="EV70" i="14"/>
  <c r="EU70" i="14"/>
  <c r="EK70" i="14"/>
  <c r="EI70" i="14"/>
  <c r="DZ70" i="14"/>
  <c r="DX70" i="14"/>
  <c r="DW70" i="14"/>
  <c r="DM70" i="14"/>
  <c r="DK70" i="14"/>
  <c r="DB70" i="14"/>
  <c r="CZ70" i="14"/>
  <c r="CY70" i="14"/>
  <c r="CO70" i="14"/>
  <c r="CM70" i="14"/>
  <c r="CD70" i="14"/>
  <c r="CB70" i="14"/>
  <c r="CA70" i="14"/>
  <c r="BQ70" i="14"/>
  <c r="BO70" i="14"/>
  <c r="BF70" i="14"/>
  <c r="BD70" i="14"/>
  <c r="BC70" i="14"/>
  <c r="AS70" i="14"/>
  <c r="AQ70" i="14"/>
  <c r="AH70" i="14"/>
  <c r="AF70" i="14"/>
  <c r="AE70" i="14"/>
  <c r="S70" i="14"/>
  <c r="J70" i="14"/>
  <c r="SR69" i="14"/>
  <c r="SQ69" i="14"/>
  <c r="SG69" i="14"/>
  <c r="SE69" i="14"/>
  <c r="RV69" i="14"/>
  <c r="RT69" i="14"/>
  <c r="RS69" i="14"/>
  <c r="RI69" i="14"/>
  <c r="RG69" i="14"/>
  <c r="QX69" i="14"/>
  <c r="QV69" i="14"/>
  <c r="QU69" i="14"/>
  <c r="QK69" i="14"/>
  <c r="QI69" i="14"/>
  <c r="PZ69" i="14"/>
  <c r="PX69" i="14"/>
  <c r="PW69" i="14"/>
  <c r="PM69" i="14"/>
  <c r="PK69" i="14"/>
  <c r="PB69" i="14"/>
  <c r="OZ69" i="14"/>
  <c r="OY69" i="14"/>
  <c r="OO69" i="14"/>
  <c r="OM69" i="14"/>
  <c r="OD69" i="14"/>
  <c r="OB69" i="14"/>
  <c r="OA69" i="14"/>
  <c r="NQ69" i="14"/>
  <c r="NO69" i="14"/>
  <c r="NF69" i="14"/>
  <c r="ND69" i="14"/>
  <c r="NC69" i="14"/>
  <c r="MS69" i="14"/>
  <c r="MQ69" i="14"/>
  <c r="MH69" i="14"/>
  <c r="MF69" i="14"/>
  <c r="ME69" i="14"/>
  <c r="LU69" i="14"/>
  <c r="LS69" i="14"/>
  <c r="LJ69" i="14"/>
  <c r="LH69" i="14"/>
  <c r="LG69" i="14"/>
  <c r="KW69" i="14"/>
  <c r="KU69" i="14"/>
  <c r="KL69" i="14"/>
  <c r="KJ69" i="14"/>
  <c r="KI69" i="14"/>
  <c r="JY69" i="14"/>
  <c r="JW69" i="14"/>
  <c r="JN69" i="14"/>
  <c r="JL69" i="14"/>
  <c r="JK69" i="14"/>
  <c r="JA69" i="14"/>
  <c r="IY69" i="14"/>
  <c r="IP69" i="14"/>
  <c r="IN69" i="14"/>
  <c r="IM69" i="14"/>
  <c r="IC69" i="14"/>
  <c r="IA69" i="14"/>
  <c r="HR69" i="14"/>
  <c r="HP69" i="14"/>
  <c r="HO69" i="14"/>
  <c r="HE69" i="14"/>
  <c r="HC69" i="14"/>
  <c r="GT69" i="14"/>
  <c r="GR69" i="14"/>
  <c r="GQ69" i="14"/>
  <c r="GG69" i="14"/>
  <c r="GE69" i="14"/>
  <c r="FV69" i="14"/>
  <c r="FT69" i="14"/>
  <c r="FS69" i="14"/>
  <c r="FI69" i="14"/>
  <c r="FG69" i="14"/>
  <c r="EX69" i="14"/>
  <c r="EV69" i="14"/>
  <c r="EU69" i="14"/>
  <c r="EK69" i="14"/>
  <c r="EI69" i="14"/>
  <c r="DZ69" i="14"/>
  <c r="DX69" i="14"/>
  <c r="DW69" i="14"/>
  <c r="DM69" i="14"/>
  <c r="DK69" i="14"/>
  <c r="DB69" i="14"/>
  <c r="CZ69" i="14"/>
  <c r="CY69" i="14"/>
  <c r="CO69" i="14"/>
  <c r="CM69" i="14"/>
  <c r="CD69" i="14"/>
  <c r="CB69" i="14"/>
  <c r="CA69" i="14"/>
  <c r="BQ69" i="14"/>
  <c r="BO69" i="14"/>
  <c r="BF69" i="14"/>
  <c r="BD69" i="14"/>
  <c r="BC69" i="14"/>
  <c r="AS69" i="14"/>
  <c r="AQ69" i="14"/>
  <c r="AH69" i="14"/>
  <c r="AF69" i="14"/>
  <c r="AE69" i="14"/>
  <c r="S69" i="14"/>
  <c r="J69" i="14"/>
  <c r="SR68" i="14"/>
  <c r="SQ68" i="14"/>
  <c r="SG68" i="14"/>
  <c r="SE68" i="14"/>
  <c r="RV68" i="14"/>
  <c r="RT68" i="14"/>
  <c r="RS68" i="14"/>
  <c r="RI68" i="14"/>
  <c r="RG68" i="14"/>
  <c r="QX68" i="14"/>
  <c r="QV68" i="14"/>
  <c r="QU68" i="14"/>
  <c r="QK68" i="14"/>
  <c r="QI68" i="14"/>
  <c r="PZ68" i="14"/>
  <c r="PX68" i="14"/>
  <c r="PW68" i="14"/>
  <c r="PM68" i="14"/>
  <c r="PK68" i="14"/>
  <c r="PB68" i="14"/>
  <c r="OZ68" i="14"/>
  <c r="OY68" i="14"/>
  <c r="OO68" i="14"/>
  <c r="OM68" i="14"/>
  <c r="OD68" i="14"/>
  <c r="OB68" i="14"/>
  <c r="OA68" i="14"/>
  <c r="NQ68" i="14"/>
  <c r="NO68" i="14"/>
  <c r="NF68" i="14"/>
  <c r="ND68" i="14"/>
  <c r="NC68" i="14"/>
  <c r="MS68" i="14"/>
  <c r="MQ68" i="14"/>
  <c r="MH68" i="14"/>
  <c r="MF68" i="14"/>
  <c r="ME68" i="14"/>
  <c r="LU68" i="14"/>
  <c r="LS68" i="14"/>
  <c r="LJ68" i="14"/>
  <c r="LH68" i="14"/>
  <c r="LG68" i="14"/>
  <c r="KW68" i="14"/>
  <c r="KU68" i="14"/>
  <c r="KL68" i="14"/>
  <c r="KJ68" i="14"/>
  <c r="KI68" i="14"/>
  <c r="JY68" i="14"/>
  <c r="JW68" i="14"/>
  <c r="JN68" i="14"/>
  <c r="JL68" i="14"/>
  <c r="JK68" i="14"/>
  <c r="JA68" i="14"/>
  <c r="IY68" i="14"/>
  <c r="IP68" i="14"/>
  <c r="IN68" i="14"/>
  <c r="IM68" i="14"/>
  <c r="IC68" i="14"/>
  <c r="IA68" i="14"/>
  <c r="HR68" i="14"/>
  <c r="HP68" i="14"/>
  <c r="HO68" i="14"/>
  <c r="HE68" i="14"/>
  <c r="HC68" i="14"/>
  <c r="GT68" i="14"/>
  <c r="GR68" i="14"/>
  <c r="GQ68" i="14"/>
  <c r="GG68" i="14"/>
  <c r="GE68" i="14"/>
  <c r="FV68" i="14"/>
  <c r="FT68" i="14"/>
  <c r="FS68" i="14"/>
  <c r="FI68" i="14"/>
  <c r="FG68" i="14"/>
  <c r="EX68" i="14"/>
  <c r="EV68" i="14"/>
  <c r="EU68" i="14"/>
  <c r="EK68" i="14"/>
  <c r="EI68" i="14"/>
  <c r="DZ68" i="14"/>
  <c r="DX68" i="14"/>
  <c r="DW68" i="14"/>
  <c r="DM68" i="14"/>
  <c r="DK68" i="14"/>
  <c r="DB68" i="14"/>
  <c r="CZ68" i="14"/>
  <c r="CY68" i="14"/>
  <c r="CO68" i="14"/>
  <c r="CM68" i="14"/>
  <c r="CD68" i="14"/>
  <c r="CB68" i="14"/>
  <c r="CA68" i="14"/>
  <c r="BQ68" i="14"/>
  <c r="BO68" i="14"/>
  <c r="BF68" i="14"/>
  <c r="BD68" i="14"/>
  <c r="BC68" i="14"/>
  <c r="AS68" i="14"/>
  <c r="AQ68" i="14"/>
  <c r="AH68" i="14"/>
  <c r="AF68" i="14"/>
  <c r="AE68" i="14"/>
  <c r="S68" i="14"/>
  <c r="J68" i="14"/>
  <c r="SR67" i="14"/>
  <c r="SQ67" i="14"/>
  <c r="SG67" i="14"/>
  <c r="SE67" i="14"/>
  <c r="RV67" i="14"/>
  <c r="RT67" i="14"/>
  <c r="RS67" i="14"/>
  <c r="RI67" i="14"/>
  <c r="RG67" i="14"/>
  <c r="QX67" i="14"/>
  <c r="QV67" i="14"/>
  <c r="QU67" i="14"/>
  <c r="QK67" i="14"/>
  <c r="QI67" i="14"/>
  <c r="PZ67" i="14"/>
  <c r="PX67" i="14"/>
  <c r="PW67" i="14"/>
  <c r="PM67" i="14"/>
  <c r="PK67" i="14"/>
  <c r="PB67" i="14"/>
  <c r="OZ67" i="14"/>
  <c r="OY67" i="14"/>
  <c r="OO67" i="14"/>
  <c r="OM67" i="14"/>
  <c r="OD67" i="14"/>
  <c r="OB67" i="14"/>
  <c r="OA67" i="14"/>
  <c r="NQ67" i="14"/>
  <c r="NO67" i="14"/>
  <c r="NF67" i="14"/>
  <c r="ND67" i="14"/>
  <c r="NC67" i="14"/>
  <c r="MS67" i="14"/>
  <c r="MQ67" i="14"/>
  <c r="MH67" i="14"/>
  <c r="MF67" i="14"/>
  <c r="ME67" i="14"/>
  <c r="LU67" i="14"/>
  <c r="LS67" i="14"/>
  <c r="LJ67" i="14"/>
  <c r="LH67" i="14"/>
  <c r="LG67" i="14"/>
  <c r="KW67" i="14"/>
  <c r="KU67" i="14"/>
  <c r="KL67" i="14"/>
  <c r="KJ67" i="14"/>
  <c r="KI67" i="14"/>
  <c r="JY67" i="14"/>
  <c r="JW67" i="14"/>
  <c r="JN67" i="14"/>
  <c r="JL67" i="14"/>
  <c r="JK67" i="14"/>
  <c r="JA67" i="14"/>
  <c r="IY67" i="14"/>
  <c r="IP67" i="14"/>
  <c r="IN67" i="14"/>
  <c r="IM67" i="14"/>
  <c r="IC67" i="14"/>
  <c r="IA67" i="14"/>
  <c r="HR67" i="14"/>
  <c r="HP67" i="14"/>
  <c r="HO67" i="14"/>
  <c r="HE67" i="14"/>
  <c r="HC67" i="14"/>
  <c r="GT67" i="14"/>
  <c r="GR67" i="14"/>
  <c r="GQ67" i="14"/>
  <c r="GG67" i="14"/>
  <c r="GE67" i="14"/>
  <c r="FV67" i="14"/>
  <c r="FT67" i="14"/>
  <c r="FS67" i="14"/>
  <c r="FI67" i="14"/>
  <c r="FG67" i="14"/>
  <c r="EX67" i="14"/>
  <c r="EV67" i="14"/>
  <c r="EU67" i="14"/>
  <c r="EK67" i="14"/>
  <c r="EI67" i="14"/>
  <c r="DZ67" i="14"/>
  <c r="DX67" i="14"/>
  <c r="DW67" i="14"/>
  <c r="DM67" i="14"/>
  <c r="DK67" i="14"/>
  <c r="DB67" i="14"/>
  <c r="CZ67" i="14"/>
  <c r="CY67" i="14"/>
  <c r="CO67" i="14"/>
  <c r="CM67" i="14"/>
  <c r="CD67" i="14"/>
  <c r="CB67" i="14"/>
  <c r="CA67" i="14"/>
  <c r="BQ67" i="14"/>
  <c r="BO67" i="14"/>
  <c r="BF67" i="14"/>
  <c r="BD67" i="14"/>
  <c r="BC67" i="14"/>
  <c r="AS67" i="14"/>
  <c r="AQ67" i="14"/>
  <c r="AH67" i="14"/>
  <c r="AF67" i="14"/>
  <c r="AE67" i="14"/>
  <c r="S67" i="14"/>
  <c r="J67" i="14"/>
  <c r="SR66" i="14"/>
  <c r="SQ66" i="14"/>
  <c r="SG66" i="14"/>
  <c r="SE66" i="14"/>
  <c r="RV66" i="14"/>
  <c r="RT66" i="14"/>
  <c r="RS66" i="14"/>
  <c r="RI66" i="14"/>
  <c r="RG66" i="14"/>
  <c r="QX66" i="14"/>
  <c r="QV66" i="14"/>
  <c r="QU66" i="14"/>
  <c r="QK66" i="14"/>
  <c r="QI66" i="14"/>
  <c r="PZ66" i="14"/>
  <c r="PX66" i="14"/>
  <c r="PW66" i="14"/>
  <c r="PM66" i="14"/>
  <c r="PK66" i="14"/>
  <c r="PB66" i="14"/>
  <c r="OZ66" i="14"/>
  <c r="OY66" i="14"/>
  <c r="OO66" i="14"/>
  <c r="OM66" i="14"/>
  <c r="OD66" i="14"/>
  <c r="OB66" i="14"/>
  <c r="OA66" i="14"/>
  <c r="NQ66" i="14"/>
  <c r="NO66" i="14"/>
  <c r="NF66" i="14"/>
  <c r="ND66" i="14"/>
  <c r="NC66" i="14"/>
  <c r="MS66" i="14"/>
  <c r="MQ66" i="14"/>
  <c r="MH66" i="14"/>
  <c r="MF66" i="14"/>
  <c r="ME66" i="14"/>
  <c r="LU66" i="14"/>
  <c r="LS66" i="14"/>
  <c r="LJ66" i="14"/>
  <c r="LH66" i="14"/>
  <c r="LG66" i="14"/>
  <c r="KW66" i="14"/>
  <c r="KU66" i="14"/>
  <c r="KL66" i="14"/>
  <c r="KJ66" i="14"/>
  <c r="KI66" i="14"/>
  <c r="JY66" i="14"/>
  <c r="JW66" i="14"/>
  <c r="JN66" i="14"/>
  <c r="JL66" i="14"/>
  <c r="JK66" i="14"/>
  <c r="JA66" i="14"/>
  <c r="IY66" i="14"/>
  <c r="IP66" i="14"/>
  <c r="IN66" i="14"/>
  <c r="IM66" i="14"/>
  <c r="IC66" i="14"/>
  <c r="IA66" i="14"/>
  <c r="HR66" i="14"/>
  <c r="HP66" i="14"/>
  <c r="HO66" i="14"/>
  <c r="HE66" i="14"/>
  <c r="HC66" i="14"/>
  <c r="GT66" i="14"/>
  <c r="GR66" i="14"/>
  <c r="GQ66" i="14"/>
  <c r="GG66" i="14"/>
  <c r="GE66" i="14"/>
  <c r="FV66" i="14"/>
  <c r="FT66" i="14"/>
  <c r="FS66" i="14"/>
  <c r="FI66" i="14"/>
  <c r="FG66" i="14"/>
  <c r="EX66" i="14"/>
  <c r="EV66" i="14"/>
  <c r="EU66" i="14"/>
  <c r="EK66" i="14"/>
  <c r="EI66" i="14"/>
  <c r="DZ66" i="14"/>
  <c r="DX66" i="14"/>
  <c r="DW66" i="14"/>
  <c r="DM66" i="14"/>
  <c r="DK66" i="14"/>
  <c r="DB66" i="14"/>
  <c r="CZ66" i="14"/>
  <c r="CY66" i="14"/>
  <c r="CO66" i="14"/>
  <c r="CM66" i="14"/>
  <c r="CD66" i="14"/>
  <c r="CB66" i="14"/>
  <c r="CA66" i="14"/>
  <c r="BQ66" i="14"/>
  <c r="BO66" i="14"/>
  <c r="BF66" i="14"/>
  <c r="BD66" i="14"/>
  <c r="BC66" i="14"/>
  <c r="AS66" i="14"/>
  <c r="AQ66" i="14"/>
  <c r="AH66" i="14"/>
  <c r="AF66" i="14"/>
  <c r="AE66" i="14"/>
  <c r="S66" i="14"/>
  <c r="J66" i="14"/>
  <c r="SR65" i="14"/>
  <c r="SQ65" i="14"/>
  <c r="SG65" i="14"/>
  <c r="SE65" i="14"/>
  <c r="RV65" i="14"/>
  <c r="RT65" i="14"/>
  <c r="RS65" i="14"/>
  <c r="RI65" i="14"/>
  <c r="RG65" i="14"/>
  <c r="QX65" i="14"/>
  <c r="QV65" i="14"/>
  <c r="QU65" i="14"/>
  <c r="QK65" i="14"/>
  <c r="QI65" i="14"/>
  <c r="PZ65" i="14"/>
  <c r="PX65" i="14"/>
  <c r="PW65" i="14"/>
  <c r="PM65" i="14"/>
  <c r="PK65" i="14"/>
  <c r="PB65" i="14"/>
  <c r="OZ65" i="14"/>
  <c r="OY65" i="14"/>
  <c r="OO65" i="14"/>
  <c r="OM65" i="14"/>
  <c r="OD65" i="14"/>
  <c r="OB65" i="14"/>
  <c r="OA65" i="14"/>
  <c r="NQ65" i="14"/>
  <c r="NO65" i="14"/>
  <c r="NF65" i="14"/>
  <c r="ND65" i="14"/>
  <c r="NC65" i="14"/>
  <c r="MS65" i="14"/>
  <c r="MQ65" i="14"/>
  <c r="MH65" i="14"/>
  <c r="MF65" i="14"/>
  <c r="ME65" i="14"/>
  <c r="LU65" i="14"/>
  <c r="LS65" i="14"/>
  <c r="LJ65" i="14"/>
  <c r="LH65" i="14"/>
  <c r="LG65" i="14"/>
  <c r="KW65" i="14"/>
  <c r="KU65" i="14"/>
  <c r="KL65" i="14"/>
  <c r="KJ65" i="14"/>
  <c r="KI65" i="14"/>
  <c r="JY65" i="14"/>
  <c r="JW65" i="14"/>
  <c r="JN65" i="14"/>
  <c r="JL65" i="14"/>
  <c r="JK65" i="14"/>
  <c r="JA65" i="14"/>
  <c r="IY65" i="14"/>
  <c r="IP65" i="14"/>
  <c r="IN65" i="14"/>
  <c r="IM65" i="14"/>
  <c r="IC65" i="14"/>
  <c r="IA65" i="14"/>
  <c r="HR65" i="14"/>
  <c r="HP65" i="14"/>
  <c r="HO65" i="14"/>
  <c r="HE65" i="14"/>
  <c r="HC65" i="14"/>
  <c r="GT65" i="14"/>
  <c r="GR65" i="14"/>
  <c r="GQ65" i="14"/>
  <c r="GG65" i="14"/>
  <c r="GE65" i="14"/>
  <c r="FV65" i="14"/>
  <c r="FT65" i="14"/>
  <c r="FS65" i="14"/>
  <c r="FI65" i="14"/>
  <c r="FG65" i="14"/>
  <c r="EX65" i="14"/>
  <c r="EV65" i="14"/>
  <c r="EU65" i="14"/>
  <c r="EK65" i="14"/>
  <c r="EI65" i="14"/>
  <c r="DZ65" i="14"/>
  <c r="DX65" i="14"/>
  <c r="DW65" i="14"/>
  <c r="DM65" i="14"/>
  <c r="DK65" i="14"/>
  <c r="DB65" i="14"/>
  <c r="CZ65" i="14"/>
  <c r="CY65" i="14"/>
  <c r="CO65" i="14"/>
  <c r="CM65" i="14"/>
  <c r="CD65" i="14"/>
  <c r="CB65" i="14"/>
  <c r="CA65" i="14"/>
  <c r="BQ65" i="14"/>
  <c r="BO65" i="14"/>
  <c r="BF65" i="14"/>
  <c r="BD65" i="14"/>
  <c r="BC65" i="14"/>
  <c r="AS65" i="14"/>
  <c r="AQ65" i="14"/>
  <c r="AH65" i="14"/>
  <c r="AF65" i="14"/>
  <c r="AE65" i="14"/>
  <c r="S65" i="14"/>
  <c r="J65" i="14"/>
  <c r="SR64" i="14"/>
  <c r="SQ64" i="14"/>
  <c r="SG64" i="14"/>
  <c r="SE64" i="14"/>
  <c r="RV64" i="14"/>
  <c r="RT64" i="14"/>
  <c r="RS64" i="14"/>
  <c r="RI64" i="14"/>
  <c r="RG64" i="14"/>
  <c r="QX64" i="14"/>
  <c r="QV64" i="14"/>
  <c r="QU64" i="14"/>
  <c r="QK64" i="14"/>
  <c r="QI64" i="14"/>
  <c r="PZ64" i="14"/>
  <c r="PX64" i="14"/>
  <c r="PW64" i="14"/>
  <c r="PM64" i="14"/>
  <c r="PK64" i="14"/>
  <c r="PB64" i="14"/>
  <c r="OZ64" i="14"/>
  <c r="OY64" i="14"/>
  <c r="OO64" i="14"/>
  <c r="OM64" i="14"/>
  <c r="OD64" i="14"/>
  <c r="OB64" i="14"/>
  <c r="OA64" i="14"/>
  <c r="NQ64" i="14"/>
  <c r="NO64" i="14"/>
  <c r="NF64" i="14"/>
  <c r="ND64" i="14"/>
  <c r="NC64" i="14"/>
  <c r="MS64" i="14"/>
  <c r="MQ64" i="14"/>
  <c r="MH64" i="14"/>
  <c r="MF64" i="14"/>
  <c r="ME64" i="14"/>
  <c r="LU64" i="14"/>
  <c r="LS64" i="14"/>
  <c r="LJ64" i="14"/>
  <c r="LH64" i="14"/>
  <c r="LG64" i="14"/>
  <c r="KW64" i="14"/>
  <c r="KU64" i="14"/>
  <c r="KL64" i="14"/>
  <c r="KJ64" i="14"/>
  <c r="KI64" i="14"/>
  <c r="JY64" i="14"/>
  <c r="JW64" i="14"/>
  <c r="JN64" i="14"/>
  <c r="JL64" i="14"/>
  <c r="JK64" i="14"/>
  <c r="JA64" i="14"/>
  <c r="IY64" i="14"/>
  <c r="IP64" i="14"/>
  <c r="IN64" i="14"/>
  <c r="IM64" i="14"/>
  <c r="IC64" i="14"/>
  <c r="IA64" i="14"/>
  <c r="HR64" i="14"/>
  <c r="HP64" i="14"/>
  <c r="HO64" i="14"/>
  <c r="HE64" i="14"/>
  <c r="HC64" i="14"/>
  <c r="GT64" i="14"/>
  <c r="GR64" i="14"/>
  <c r="GQ64" i="14"/>
  <c r="GG64" i="14"/>
  <c r="GE64" i="14"/>
  <c r="FV64" i="14"/>
  <c r="FT64" i="14"/>
  <c r="FS64" i="14"/>
  <c r="FI64" i="14"/>
  <c r="FG64" i="14"/>
  <c r="EX64" i="14"/>
  <c r="EV64" i="14"/>
  <c r="EU64" i="14"/>
  <c r="EK64" i="14"/>
  <c r="EI64" i="14"/>
  <c r="DZ64" i="14"/>
  <c r="DX64" i="14"/>
  <c r="DW64" i="14"/>
  <c r="DM64" i="14"/>
  <c r="DK64" i="14"/>
  <c r="DB64" i="14"/>
  <c r="CZ64" i="14"/>
  <c r="CY64" i="14"/>
  <c r="CO64" i="14"/>
  <c r="CM64" i="14"/>
  <c r="CD64" i="14"/>
  <c r="CB64" i="14"/>
  <c r="CA64" i="14"/>
  <c r="BQ64" i="14"/>
  <c r="BO64" i="14"/>
  <c r="BF64" i="14"/>
  <c r="BD64" i="14"/>
  <c r="BC64" i="14"/>
  <c r="AS64" i="14"/>
  <c r="AQ64" i="14"/>
  <c r="AH64" i="14"/>
  <c r="AF64" i="14"/>
  <c r="AE64" i="14"/>
  <c r="S64" i="14"/>
  <c r="J64" i="14"/>
  <c r="SR63" i="14"/>
  <c r="SQ63" i="14"/>
  <c r="SG63" i="14"/>
  <c r="SE63" i="14"/>
  <c r="RV63" i="14"/>
  <c r="RT63" i="14"/>
  <c r="RS63" i="14"/>
  <c r="RI63" i="14"/>
  <c r="RG63" i="14"/>
  <c r="QX63" i="14"/>
  <c r="QV63" i="14"/>
  <c r="QU63" i="14"/>
  <c r="QK63" i="14"/>
  <c r="QI63" i="14"/>
  <c r="PZ63" i="14"/>
  <c r="PX63" i="14"/>
  <c r="PW63" i="14"/>
  <c r="PM63" i="14"/>
  <c r="PK63" i="14"/>
  <c r="PB63" i="14"/>
  <c r="OZ63" i="14"/>
  <c r="OY63" i="14"/>
  <c r="OO63" i="14"/>
  <c r="OM63" i="14"/>
  <c r="OD63" i="14"/>
  <c r="OB63" i="14"/>
  <c r="OA63" i="14"/>
  <c r="NQ63" i="14"/>
  <c r="NO63" i="14"/>
  <c r="NF63" i="14"/>
  <c r="ND63" i="14"/>
  <c r="NC63" i="14"/>
  <c r="MS63" i="14"/>
  <c r="MQ63" i="14"/>
  <c r="MH63" i="14"/>
  <c r="MF63" i="14"/>
  <c r="ME63" i="14"/>
  <c r="LU63" i="14"/>
  <c r="LS63" i="14"/>
  <c r="LJ63" i="14"/>
  <c r="LH63" i="14"/>
  <c r="LG63" i="14"/>
  <c r="KW63" i="14"/>
  <c r="KU63" i="14"/>
  <c r="KL63" i="14"/>
  <c r="KJ63" i="14"/>
  <c r="KI63" i="14"/>
  <c r="JY63" i="14"/>
  <c r="JW63" i="14"/>
  <c r="JN63" i="14"/>
  <c r="JL63" i="14"/>
  <c r="JK63" i="14"/>
  <c r="JA63" i="14"/>
  <c r="IY63" i="14"/>
  <c r="IP63" i="14"/>
  <c r="IN63" i="14"/>
  <c r="IM63" i="14"/>
  <c r="IC63" i="14"/>
  <c r="IA63" i="14"/>
  <c r="HR63" i="14"/>
  <c r="HP63" i="14"/>
  <c r="HO63" i="14"/>
  <c r="HE63" i="14"/>
  <c r="HC63" i="14"/>
  <c r="GT63" i="14"/>
  <c r="GR63" i="14"/>
  <c r="GQ63" i="14"/>
  <c r="GG63" i="14"/>
  <c r="GE63" i="14"/>
  <c r="FV63" i="14"/>
  <c r="FT63" i="14"/>
  <c r="FS63" i="14"/>
  <c r="FI63" i="14"/>
  <c r="FG63" i="14"/>
  <c r="EX63" i="14"/>
  <c r="EV63" i="14"/>
  <c r="EU63" i="14"/>
  <c r="EK63" i="14"/>
  <c r="EI63" i="14"/>
  <c r="DZ63" i="14"/>
  <c r="DX63" i="14"/>
  <c r="DW63" i="14"/>
  <c r="DM63" i="14"/>
  <c r="DK63" i="14"/>
  <c r="DB63" i="14"/>
  <c r="CZ63" i="14"/>
  <c r="CY63" i="14"/>
  <c r="CO63" i="14"/>
  <c r="CM63" i="14"/>
  <c r="CD63" i="14"/>
  <c r="CB63" i="14"/>
  <c r="CA63" i="14"/>
  <c r="BQ63" i="14"/>
  <c r="BO63" i="14"/>
  <c r="BF63" i="14"/>
  <c r="BD63" i="14"/>
  <c r="BC63" i="14"/>
  <c r="AS63" i="14"/>
  <c r="AQ63" i="14"/>
  <c r="AH63" i="14"/>
  <c r="AF63" i="14"/>
  <c r="AE63" i="14"/>
  <c r="S63" i="14"/>
  <c r="J63" i="14"/>
  <c r="SR62" i="14"/>
  <c r="SQ62" i="14"/>
  <c r="SG62" i="14"/>
  <c r="SE62" i="14"/>
  <c r="RV62" i="14"/>
  <c r="RT62" i="14"/>
  <c r="RS62" i="14"/>
  <c r="RI62" i="14"/>
  <c r="RG62" i="14"/>
  <c r="QX62" i="14"/>
  <c r="QV62" i="14"/>
  <c r="QU62" i="14"/>
  <c r="QK62" i="14"/>
  <c r="QI62" i="14"/>
  <c r="PZ62" i="14"/>
  <c r="PX62" i="14"/>
  <c r="PW62" i="14"/>
  <c r="PM62" i="14"/>
  <c r="PK62" i="14"/>
  <c r="PB62" i="14"/>
  <c r="OZ62" i="14"/>
  <c r="OY62" i="14"/>
  <c r="OO62" i="14"/>
  <c r="OM62" i="14"/>
  <c r="OD62" i="14"/>
  <c r="OB62" i="14"/>
  <c r="OA62" i="14"/>
  <c r="NQ62" i="14"/>
  <c r="NO62" i="14"/>
  <c r="NF62" i="14"/>
  <c r="ND62" i="14"/>
  <c r="NC62" i="14"/>
  <c r="MS62" i="14"/>
  <c r="MQ62" i="14"/>
  <c r="MH62" i="14"/>
  <c r="MF62" i="14"/>
  <c r="ME62" i="14"/>
  <c r="LU62" i="14"/>
  <c r="LS62" i="14"/>
  <c r="LJ62" i="14"/>
  <c r="LH62" i="14"/>
  <c r="LG62" i="14"/>
  <c r="KW62" i="14"/>
  <c r="KU62" i="14"/>
  <c r="KL62" i="14"/>
  <c r="KJ62" i="14"/>
  <c r="KI62" i="14"/>
  <c r="JY62" i="14"/>
  <c r="JW62" i="14"/>
  <c r="JN62" i="14"/>
  <c r="JL62" i="14"/>
  <c r="JK62" i="14"/>
  <c r="JA62" i="14"/>
  <c r="IY62" i="14"/>
  <c r="IP62" i="14"/>
  <c r="IN62" i="14"/>
  <c r="IM62" i="14"/>
  <c r="IC62" i="14"/>
  <c r="IA62" i="14"/>
  <c r="HR62" i="14"/>
  <c r="HP62" i="14"/>
  <c r="HO62" i="14"/>
  <c r="HE62" i="14"/>
  <c r="HC62" i="14"/>
  <c r="GT62" i="14"/>
  <c r="GR62" i="14"/>
  <c r="GQ62" i="14"/>
  <c r="GG62" i="14"/>
  <c r="GE62" i="14"/>
  <c r="FV62" i="14"/>
  <c r="FT62" i="14"/>
  <c r="FS62" i="14"/>
  <c r="FI62" i="14"/>
  <c r="FG62" i="14"/>
  <c r="EX62" i="14"/>
  <c r="EV62" i="14"/>
  <c r="EU62" i="14"/>
  <c r="EK62" i="14"/>
  <c r="EI62" i="14"/>
  <c r="DZ62" i="14"/>
  <c r="DX62" i="14"/>
  <c r="DW62" i="14"/>
  <c r="DM62" i="14"/>
  <c r="DK62" i="14"/>
  <c r="DB62" i="14"/>
  <c r="CZ62" i="14"/>
  <c r="CY62" i="14"/>
  <c r="CO62" i="14"/>
  <c r="CM62" i="14"/>
  <c r="CD62" i="14"/>
  <c r="CB62" i="14"/>
  <c r="CA62" i="14"/>
  <c r="BQ62" i="14"/>
  <c r="BO62" i="14"/>
  <c r="BF62" i="14"/>
  <c r="BD62" i="14"/>
  <c r="BC62" i="14"/>
  <c r="AS62" i="14"/>
  <c r="AQ62" i="14"/>
  <c r="AH62" i="14"/>
  <c r="AF62" i="14"/>
  <c r="AE62" i="14"/>
  <c r="S62" i="14"/>
  <c r="J62" i="14"/>
  <c r="SR61" i="14"/>
  <c r="SQ61" i="14"/>
  <c r="SG61" i="14"/>
  <c r="SE61" i="14"/>
  <c r="RV61" i="14"/>
  <c r="RT61" i="14"/>
  <c r="RS61" i="14"/>
  <c r="RI61" i="14"/>
  <c r="RG61" i="14"/>
  <c r="QX61" i="14"/>
  <c r="QV61" i="14"/>
  <c r="QU61" i="14"/>
  <c r="QK61" i="14"/>
  <c r="QI61" i="14"/>
  <c r="PZ61" i="14"/>
  <c r="PX61" i="14"/>
  <c r="PW61" i="14"/>
  <c r="PM61" i="14"/>
  <c r="PK61" i="14"/>
  <c r="PB61" i="14"/>
  <c r="OZ61" i="14"/>
  <c r="OY61" i="14"/>
  <c r="OO61" i="14"/>
  <c r="OM61" i="14"/>
  <c r="OD61" i="14"/>
  <c r="OB61" i="14"/>
  <c r="OA61" i="14"/>
  <c r="NQ61" i="14"/>
  <c r="NO61" i="14"/>
  <c r="NF61" i="14"/>
  <c r="ND61" i="14"/>
  <c r="NC61" i="14"/>
  <c r="MS61" i="14"/>
  <c r="MQ61" i="14"/>
  <c r="MH61" i="14"/>
  <c r="MF61" i="14"/>
  <c r="ME61" i="14"/>
  <c r="LU61" i="14"/>
  <c r="LS61" i="14"/>
  <c r="LJ61" i="14"/>
  <c r="LH61" i="14"/>
  <c r="LG61" i="14"/>
  <c r="KW61" i="14"/>
  <c r="KU61" i="14"/>
  <c r="KL61" i="14"/>
  <c r="KJ61" i="14"/>
  <c r="KI61" i="14"/>
  <c r="JY61" i="14"/>
  <c r="JW61" i="14"/>
  <c r="JN61" i="14"/>
  <c r="JL61" i="14"/>
  <c r="JK61" i="14"/>
  <c r="JA61" i="14"/>
  <c r="IY61" i="14"/>
  <c r="IP61" i="14"/>
  <c r="IN61" i="14"/>
  <c r="IM61" i="14"/>
  <c r="IC61" i="14"/>
  <c r="IA61" i="14"/>
  <c r="HR61" i="14"/>
  <c r="HP61" i="14"/>
  <c r="HO61" i="14"/>
  <c r="HE61" i="14"/>
  <c r="HC61" i="14"/>
  <c r="GT61" i="14"/>
  <c r="GR61" i="14"/>
  <c r="GQ61" i="14"/>
  <c r="GG61" i="14"/>
  <c r="GE61" i="14"/>
  <c r="FV61" i="14"/>
  <c r="FT61" i="14"/>
  <c r="FS61" i="14"/>
  <c r="FI61" i="14"/>
  <c r="FG61" i="14"/>
  <c r="EX61" i="14"/>
  <c r="EV61" i="14"/>
  <c r="EU61" i="14"/>
  <c r="EK61" i="14"/>
  <c r="EI61" i="14"/>
  <c r="DZ61" i="14"/>
  <c r="DX61" i="14"/>
  <c r="DW61" i="14"/>
  <c r="DM61" i="14"/>
  <c r="DK61" i="14"/>
  <c r="DB61" i="14"/>
  <c r="CZ61" i="14"/>
  <c r="CY61" i="14"/>
  <c r="CO61" i="14"/>
  <c r="CM61" i="14"/>
  <c r="CD61" i="14"/>
  <c r="CB61" i="14"/>
  <c r="CA61" i="14"/>
  <c r="BQ61" i="14"/>
  <c r="BO61" i="14"/>
  <c r="BF61" i="14"/>
  <c r="BD61" i="14"/>
  <c r="BC61" i="14"/>
  <c r="AS61" i="14"/>
  <c r="AQ61" i="14"/>
  <c r="AH61" i="14"/>
  <c r="AF61" i="14"/>
  <c r="AE61" i="14"/>
  <c r="S61" i="14"/>
  <c r="J61" i="14"/>
  <c r="SR60" i="14"/>
  <c r="SQ60" i="14"/>
  <c r="SG60" i="14"/>
  <c r="SE60" i="14"/>
  <c r="RV60" i="14"/>
  <c r="RT60" i="14"/>
  <c r="RS60" i="14"/>
  <c r="RI60" i="14"/>
  <c r="RG60" i="14"/>
  <c r="QX60" i="14"/>
  <c r="QV60" i="14"/>
  <c r="QU60" i="14"/>
  <c r="QK60" i="14"/>
  <c r="QI60" i="14"/>
  <c r="PZ60" i="14"/>
  <c r="PX60" i="14"/>
  <c r="PW60" i="14"/>
  <c r="PM60" i="14"/>
  <c r="PK60" i="14"/>
  <c r="PB60" i="14"/>
  <c r="OZ60" i="14"/>
  <c r="OY60" i="14"/>
  <c r="OO60" i="14"/>
  <c r="OM60" i="14"/>
  <c r="OD60" i="14"/>
  <c r="OB60" i="14"/>
  <c r="OA60" i="14"/>
  <c r="NQ60" i="14"/>
  <c r="NO60" i="14"/>
  <c r="NF60" i="14"/>
  <c r="ND60" i="14"/>
  <c r="NC60" i="14"/>
  <c r="MS60" i="14"/>
  <c r="MQ60" i="14"/>
  <c r="MH60" i="14"/>
  <c r="MF60" i="14"/>
  <c r="ME60" i="14"/>
  <c r="LU60" i="14"/>
  <c r="LS60" i="14"/>
  <c r="LJ60" i="14"/>
  <c r="LH60" i="14"/>
  <c r="LG60" i="14"/>
  <c r="KW60" i="14"/>
  <c r="KU60" i="14"/>
  <c r="KL60" i="14"/>
  <c r="KJ60" i="14"/>
  <c r="KI60" i="14"/>
  <c r="JY60" i="14"/>
  <c r="JW60" i="14"/>
  <c r="JN60" i="14"/>
  <c r="JL60" i="14"/>
  <c r="JK60" i="14"/>
  <c r="JA60" i="14"/>
  <c r="IY60" i="14"/>
  <c r="IP60" i="14"/>
  <c r="IN60" i="14"/>
  <c r="IM60" i="14"/>
  <c r="IC60" i="14"/>
  <c r="IA60" i="14"/>
  <c r="HR60" i="14"/>
  <c r="HP60" i="14"/>
  <c r="HO60" i="14"/>
  <c r="HE60" i="14"/>
  <c r="HC60" i="14"/>
  <c r="GT60" i="14"/>
  <c r="GR60" i="14"/>
  <c r="GQ60" i="14"/>
  <c r="GG60" i="14"/>
  <c r="GE60" i="14"/>
  <c r="FV60" i="14"/>
  <c r="FT60" i="14"/>
  <c r="FS60" i="14"/>
  <c r="FI60" i="14"/>
  <c r="FG60" i="14"/>
  <c r="EX60" i="14"/>
  <c r="EV60" i="14"/>
  <c r="EU60" i="14"/>
  <c r="EK60" i="14"/>
  <c r="EI60" i="14"/>
  <c r="DZ60" i="14"/>
  <c r="DX60" i="14"/>
  <c r="DW60" i="14"/>
  <c r="DM60" i="14"/>
  <c r="DK60" i="14"/>
  <c r="DB60" i="14"/>
  <c r="CZ60" i="14"/>
  <c r="CY60" i="14"/>
  <c r="CO60" i="14"/>
  <c r="CM60" i="14"/>
  <c r="CD60" i="14"/>
  <c r="CB60" i="14"/>
  <c r="CA60" i="14"/>
  <c r="BQ60" i="14"/>
  <c r="BO60" i="14"/>
  <c r="BF60" i="14"/>
  <c r="BD60" i="14"/>
  <c r="BC60" i="14"/>
  <c r="AS60" i="14"/>
  <c r="AQ60" i="14"/>
  <c r="AH60" i="14"/>
  <c r="AF60" i="14"/>
  <c r="AE60" i="14"/>
  <c r="S60" i="14"/>
  <c r="J60" i="14"/>
  <c r="SR59" i="14"/>
  <c r="SQ59" i="14"/>
  <c r="SG59" i="14"/>
  <c r="SE59" i="14"/>
  <c r="RV59" i="14"/>
  <c r="RT59" i="14"/>
  <c r="RS59" i="14"/>
  <c r="RI59" i="14"/>
  <c r="RG59" i="14"/>
  <c r="QX59" i="14"/>
  <c r="QV59" i="14"/>
  <c r="QU59" i="14"/>
  <c r="QK59" i="14"/>
  <c r="QI59" i="14"/>
  <c r="PZ59" i="14"/>
  <c r="PX59" i="14"/>
  <c r="PW59" i="14"/>
  <c r="PM59" i="14"/>
  <c r="PK59" i="14"/>
  <c r="PB59" i="14"/>
  <c r="OZ59" i="14"/>
  <c r="OY59" i="14"/>
  <c r="OO59" i="14"/>
  <c r="OM59" i="14"/>
  <c r="OD59" i="14"/>
  <c r="OB59" i="14"/>
  <c r="OA59" i="14"/>
  <c r="NQ59" i="14"/>
  <c r="NO59" i="14"/>
  <c r="NF59" i="14"/>
  <c r="ND59" i="14"/>
  <c r="NC59" i="14"/>
  <c r="MS59" i="14"/>
  <c r="MQ59" i="14"/>
  <c r="MH59" i="14"/>
  <c r="MF59" i="14"/>
  <c r="ME59" i="14"/>
  <c r="LU59" i="14"/>
  <c r="LS59" i="14"/>
  <c r="LJ59" i="14"/>
  <c r="LH59" i="14"/>
  <c r="LG59" i="14"/>
  <c r="KW59" i="14"/>
  <c r="KU59" i="14"/>
  <c r="KL59" i="14"/>
  <c r="KJ59" i="14"/>
  <c r="KI59" i="14"/>
  <c r="JY59" i="14"/>
  <c r="JW59" i="14"/>
  <c r="JN59" i="14"/>
  <c r="JL59" i="14"/>
  <c r="JK59" i="14"/>
  <c r="JA59" i="14"/>
  <c r="IY59" i="14"/>
  <c r="IP59" i="14"/>
  <c r="IN59" i="14"/>
  <c r="IM59" i="14"/>
  <c r="IC59" i="14"/>
  <c r="IA59" i="14"/>
  <c r="HR59" i="14"/>
  <c r="HP59" i="14"/>
  <c r="HO59" i="14"/>
  <c r="HE59" i="14"/>
  <c r="HC59" i="14"/>
  <c r="GT59" i="14"/>
  <c r="GR59" i="14"/>
  <c r="GQ59" i="14"/>
  <c r="GG59" i="14"/>
  <c r="GE59" i="14"/>
  <c r="FV59" i="14"/>
  <c r="FT59" i="14"/>
  <c r="FS59" i="14"/>
  <c r="FI59" i="14"/>
  <c r="FG59" i="14"/>
  <c r="EX59" i="14"/>
  <c r="EV59" i="14"/>
  <c r="EU59" i="14"/>
  <c r="EK59" i="14"/>
  <c r="EI59" i="14"/>
  <c r="DZ59" i="14"/>
  <c r="DX59" i="14"/>
  <c r="DW59" i="14"/>
  <c r="DM59" i="14"/>
  <c r="DK59" i="14"/>
  <c r="DB59" i="14"/>
  <c r="CZ59" i="14"/>
  <c r="CY59" i="14"/>
  <c r="CO59" i="14"/>
  <c r="CM59" i="14"/>
  <c r="CD59" i="14"/>
  <c r="CB59" i="14"/>
  <c r="CA59" i="14"/>
  <c r="BQ59" i="14"/>
  <c r="BO59" i="14"/>
  <c r="BF59" i="14"/>
  <c r="BD59" i="14"/>
  <c r="BC59" i="14"/>
  <c r="AS59" i="14"/>
  <c r="AQ59" i="14"/>
  <c r="AH59" i="14"/>
  <c r="AF59" i="14"/>
  <c r="AE59" i="14"/>
  <c r="S59" i="14"/>
  <c r="J59" i="14"/>
  <c r="SR58" i="14"/>
  <c r="SQ58" i="14"/>
  <c r="SG58" i="14"/>
  <c r="SE58" i="14"/>
  <c r="RV58" i="14"/>
  <c r="RT58" i="14"/>
  <c r="RS58" i="14"/>
  <c r="RI58" i="14"/>
  <c r="RG58" i="14"/>
  <c r="QX58" i="14"/>
  <c r="QV58" i="14"/>
  <c r="QU58" i="14"/>
  <c r="QK58" i="14"/>
  <c r="QI58" i="14"/>
  <c r="PZ58" i="14"/>
  <c r="PX58" i="14"/>
  <c r="PW58" i="14"/>
  <c r="PM58" i="14"/>
  <c r="PK58" i="14"/>
  <c r="PB58" i="14"/>
  <c r="OZ58" i="14"/>
  <c r="OY58" i="14"/>
  <c r="OO58" i="14"/>
  <c r="OM58" i="14"/>
  <c r="OD58" i="14"/>
  <c r="OB58" i="14"/>
  <c r="OA58" i="14"/>
  <c r="NQ58" i="14"/>
  <c r="NO58" i="14"/>
  <c r="NF58" i="14"/>
  <c r="ND58" i="14"/>
  <c r="NC58" i="14"/>
  <c r="MS58" i="14"/>
  <c r="MQ58" i="14"/>
  <c r="MH58" i="14"/>
  <c r="MF58" i="14"/>
  <c r="ME58" i="14"/>
  <c r="LU58" i="14"/>
  <c r="LS58" i="14"/>
  <c r="LJ58" i="14"/>
  <c r="LH58" i="14"/>
  <c r="LG58" i="14"/>
  <c r="KW58" i="14"/>
  <c r="KU58" i="14"/>
  <c r="KL58" i="14"/>
  <c r="KJ58" i="14"/>
  <c r="KI58" i="14"/>
  <c r="JY58" i="14"/>
  <c r="JW58" i="14"/>
  <c r="JN58" i="14"/>
  <c r="JL58" i="14"/>
  <c r="JK58" i="14"/>
  <c r="JA58" i="14"/>
  <c r="IY58" i="14"/>
  <c r="IP58" i="14"/>
  <c r="IN58" i="14"/>
  <c r="IM58" i="14"/>
  <c r="IC58" i="14"/>
  <c r="IA58" i="14"/>
  <c r="HR58" i="14"/>
  <c r="HP58" i="14"/>
  <c r="HO58" i="14"/>
  <c r="HE58" i="14"/>
  <c r="HC58" i="14"/>
  <c r="GT58" i="14"/>
  <c r="GR58" i="14"/>
  <c r="GQ58" i="14"/>
  <c r="GG58" i="14"/>
  <c r="GE58" i="14"/>
  <c r="FV58" i="14"/>
  <c r="FT58" i="14"/>
  <c r="FS58" i="14"/>
  <c r="FI58" i="14"/>
  <c r="FG58" i="14"/>
  <c r="EX58" i="14"/>
  <c r="EV58" i="14"/>
  <c r="EU58" i="14"/>
  <c r="EK58" i="14"/>
  <c r="EI58" i="14"/>
  <c r="DZ58" i="14"/>
  <c r="DX58" i="14"/>
  <c r="DW58" i="14"/>
  <c r="DM58" i="14"/>
  <c r="DK58" i="14"/>
  <c r="DB58" i="14"/>
  <c r="CZ58" i="14"/>
  <c r="CY58" i="14"/>
  <c r="CO58" i="14"/>
  <c r="CM58" i="14"/>
  <c r="CD58" i="14"/>
  <c r="CB58" i="14"/>
  <c r="CA58" i="14"/>
  <c r="BQ58" i="14"/>
  <c r="BO58" i="14"/>
  <c r="BF58" i="14"/>
  <c r="BD58" i="14"/>
  <c r="BC58" i="14"/>
  <c r="AS58" i="14"/>
  <c r="AQ58" i="14"/>
  <c r="AH58" i="14"/>
  <c r="AF58" i="14"/>
  <c r="AE58" i="14"/>
  <c r="S58" i="14"/>
  <c r="J58" i="14"/>
  <c r="SR57" i="14"/>
  <c r="SQ57" i="14"/>
  <c r="SG57" i="14"/>
  <c r="SE57" i="14"/>
  <c r="RV57" i="14"/>
  <c r="RT57" i="14"/>
  <c r="RS57" i="14"/>
  <c r="RI57" i="14"/>
  <c r="RG57" i="14"/>
  <c r="QX57" i="14"/>
  <c r="QV57" i="14"/>
  <c r="QU57" i="14"/>
  <c r="QK57" i="14"/>
  <c r="QI57" i="14"/>
  <c r="PZ57" i="14"/>
  <c r="PX57" i="14"/>
  <c r="PW57" i="14"/>
  <c r="PM57" i="14"/>
  <c r="PK57" i="14"/>
  <c r="PB57" i="14"/>
  <c r="OZ57" i="14"/>
  <c r="OY57" i="14"/>
  <c r="OO57" i="14"/>
  <c r="OM57" i="14"/>
  <c r="OD57" i="14"/>
  <c r="OB57" i="14"/>
  <c r="OA57" i="14"/>
  <c r="NQ57" i="14"/>
  <c r="NO57" i="14"/>
  <c r="NF57" i="14"/>
  <c r="ND57" i="14"/>
  <c r="NC57" i="14"/>
  <c r="MS57" i="14"/>
  <c r="MQ57" i="14"/>
  <c r="MH57" i="14"/>
  <c r="MF57" i="14"/>
  <c r="ME57" i="14"/>
  <c r="LU57" i="14"/>
  <c r="LS57" i="14"/>
  <c r="LJ57" i="14"/>
  <c r="LH57" i="14"/>
  <c r="LG57" i="14"/>
  <c r="KW57" i="14"/>
  <c r="KU57" i="14"/>
  <c r="KL57" i="14"/>
  <c r="KJ57" i="14"/>
  <c r="KI57" i="14"/>
  <c r="JY57" i="14"/>
  <c r="JW57" i="14"/>
  <c r="JN57" i="14"/>
  <c r="JL57" i="14"/>
  <c r="JK57" i="14"/>
  <c r="JA57" i="14"/>
  <c r="IY57" i="14"/>
  <c r="IP57" i="14"/>
  <c r="IN57" i="14"/>
  <c r="IM57" i="14"/>
  <c r="IC57" i="14"/>
  <c r="IA57" i="14"/>
  <c r="HR57" i="14"/>
  <c r="HP57" i="14"/>
  <c r="HO57" i="14"/>
  <c r="HE57" i="14"/>
  <c r="HC57" i="14"/>
  <c r="GT57" i="14"/>
  <c r="GR57" i="14"/>
  <c r="GQ57" i="14"/>
  <c r="GG57" i="14"/>
  <c r="GE57" i="14"/>
  <c r="FV57" i="14"/>
  <c r="FT57" i="14"/>
  <c r="FS57" i="14"/>
  <c r="FI57" i="14"/>
  <c r="FG57" i="14"/>
  <c r="EX57" i="14"/>
  <c r="EV57" i="14"/>
  <c r="EU57" i="14"/>
  <c r="EK57" i="14"/>
  <c r="EI57" i="14"/>
  <c r="DZ57" i="14"/>
  <c r="DX57" i="14"/>
  <c r="DW57" i="14"/>
  <c r="DM57" i="14"/>
  <c r="DK57" i="14"/>
  <c r="DB57" i="14"/>
  <c r="CZ57" i="14"/>
  <c r="CY57" i="14"/>
  <c r="CO57" i="14"/>
  <c r="CM57" i="14"/>
  <c r="CD57" i="14"/>
  <c r="CB57" i="14"/>
  <c r="CA57" i="14"/>
  <c r="BQ57" i="14"/>
  <c r="BO57" i="14"/>
  <c r="BF57" i="14"/>
  <c r="BD57" i="14"/>
  <c r="BC57" i="14"/>
  <c r="AS57" i="14"/>
  <c r="AQ57" i="14"/>
  <c r="AH57" i="14"/>
  <c r="AF57" i="14"/>
  <c r="AE57" i="14"/>
  <c r="S57" i="14"/>
  <c r="J57" i="14"/>
  <c r="SR56" i="14"/>
  <c r="SQ56" i="14"/>
  <c r="SG56" i="14"/>
  <c r="SE56" i="14"/>
  <c r="RV56" i="14"/>
  <c r="RT56" i="14"/>
  <c r="RS56" i="14"/>
  <c r="RI56" i="14"/>
  <c r="RG56" i="14"/>
  <c r="QX56" i="14"/>
  <c r="QV56" i="14"/>
  <c r="QU56" i="14"/>
  <c r="QK56" i="14"/>
  <c r="QI56" i="14"/>
  <c r="PZ56" i="14"/>
  <c r="PX56" i="14"/>
  <c r="PW56" i="14"/>
  <c r="PM56" i="14"/>
  <c r="PK56" i="14"/>
  <c r="PB56" i="14"/>
  <c r="OZ56" i="14"/>
  <c r="OY56" i="14"/>
  <c r="OO56" i="14"/>
  <c r="OM56" i="14"/>
  <c r="OD56" i="14"/>
  <c r="OB56" i="14"/>
  <c r="OA56" i="14"/>
  <c r="NQ56" i="14"/>
  <c r="NO56" i="14"/>
  <c r="NF56" i="14"/>
  <c r="ND56" i="14"/>
  <c r="NC56" i="14"/>
  <c r="MS56" i="14"/>
  <c r="MQ56" i="14"/>
  <c r="MH56" i="14"/>
  <c r="MF56" i="14"/>
  <c r="ME56" i="14"/>
  <c r="LU56" i="14"/>
  <c r="LS56" i="14"/>
  <c r="LJ56" i="14"/>
  <c r="LH56" i="14"/>
  <c r="LG56" i="14"/>
  <c r="KW56" i="14"/>
  <c r="KU56" i="14"/>
  <c r="KL56" i="14"/>
  <c r="KJ56" i="14"/>
  <c r="KI56" i="14"/>
  <c r="JY56" i="14"/>
  <c r="JW56" i="14"/>
  <c r="JN56" i="14"/>
  <c r="JL56" i="14"/>
  <c r="JK56" i="14"/>
  <c r="JA56" i="14"/>
  <c r="IY56" i="14"/>
  <c r="IP56" i="14"/>
  <c r="IN56" i="14"/>
  <c r="IM56" i="14"/>
  <c r="IC56" i="14"/>
  <c r="IA56" i="14"/>
  <c r="HR56" i="14"/>
  <c r="HP56" i="14"/>
  <c r="HO56" i="14"/>
  <c r="HE56" i="14"/>
  <c r="HC56" i="14"/>
  <c r="GT56" i="14"/>
  <c r="GR56" i="14"/>
  <c r="GQ56" i="14"/>
  <c r="GG56" i="14"/>
  <c r="GE56" i="14"/>
  <c r="FV56" i="14"/>
  <c r="FT56" i="14"/>
  <c r="FS56" i="14"/>
  <c r="FI56" i="14"/>
  <c r="FG56" i="14"/>
  <c r="EX56" i="14"/>
  <c r="EV56" i="14"/>
  <c r="EU56" i="14"/>
  <c r="EK56" i="14"/>
  <c r="EI56" i="14"/>
  <c r="DZ56" i="14"/>
  <c r="DX56" i="14"/>
  <c r="DW56" i="14"/>
  <c r="DM56" i="14"/>
  <c r="DK56" i="14"/>
  <c r="DB56" i="14"/>
  <c r="CZ56" i="14"/>
  <c r="CY56" i="14"/>
  <c r="CO56" i="14"/>
  <c r="CM56" i="14"/>
  <c r="CD56" i="14"/>
  <c r="CB56" i="14"/>
  <c r="CA56" i="14"/>
  <c r="BQ56" i="14"/>
  <c r="BO56" i="14"/>
  <c r="BF56" i="14"/>
  <c r="BD56" i="14"/>
  <c r="BC56" i="14"/>
  <c r="AS56" i="14"/>
  <c r="AQ56" i="14"/>
  <c r="AH56" i="14"/>
  <c r="AF56" i="14"/>
  <c r="AE56" i="14"/>
  <c r="S56" i="14"/>
  <c r="J56" i="14"/>
  <c r="SR55" i="14"/>
  <c r="SQ55" i="14"/>
  <c r="SG55" i="14"/>
  <c r="SE55" i="14"/>
  <c r="RV55" i="14"/>
  <c r="RT55" i="14"/>
  <c r="RS55" i="14"/>
  <c r="RI55" i="14"/>
  <c r="RG55" i="14"/>
  <c r="QX55" i="14"/>
  <c r="QV55" i="14"/>
  <c r="QU55" i="14"/>
  <c r="QK55" i="14"/>
  <c r="QI55" i="14"/>
  <c r="PZ55" i="14"/>
  <c r="PX55" i="14"/>
  <c r="PW55" i="14"/>
  <c r="PM55" i="14"/>
  <c r="PK55" i="14"/>
  <c r="PB55" i="14"/>
  <c r="OZ55" i="14"/>
  <c r="OY55" i="14"/>
  <c r="OO55" i="14"/>
  <c r="OM55" i="14"/>
  <c r="OD55" i="14"/>
  <c r="OB55" i="14"/>
  <c r="OA55" i="14"/>
  <c r="NQ55" i="14"/>
  <c r="NO55" i="14"/>
  <c r="NF55" i="14"/>
  <c r="ND55" i="14"/>
  <c r="NC55" i="14"/>
  <c r="MS55" i="14"/>
  <c r="MQ55" i="14"/>
  <c r="MH55" i="14"/>
  <c r="MF55" i="14"/>
  <c r="ME55" i="14"/>
  <c r="LU55" i="14"/>
  <c r="LS55" i="14"/>
  <c r="LJ55" i="14"/>
  <c r="LH55" i="14"/>
  <c r="LG55" i="14"/>
  <c r="KW55" i="14"/>
  <c r="KU55" i="14"/>
  <c r="KL55" i="14"/>
  <c r="KJ55" i="14"/>
  <c r="KI55" i="14"/>
  <c r="JY55" i="14"/>
  <c r="JW55" i="14"/>
  <c r="JN55" i="14"/>
  <c r="JL55" i="14"/>
  <c r="JK55" i="14"/>
  <c r="JA55" i="14"/>
  <c r="IY55" i="14"/>
  <c r="IP55" i="14"/>
  <c r="IN55" i="14"/>
  <c r="IM55" i="14"/>
  <c r="IC55" i="14"/>
  <c r="IA55" i="14"/>
  <c r="HR55" i="14"/>
  <c r="HP55" i="14"/>
  <c r="HO55" i="14"/>
  <c r="HE55" i="14"/>
  <c r="HC55" i="14"/>
  <c r="GT55" i="14"/>
  <c r="GR55" i="14"/>
  <c r="GQ55" i="14"/>
  <c r="GG55" i="14"/>
  <c r="GE55" i="14"/>
  <c r="FV55" i="14"/>
  <c r="FT55" i="14"/>
  <c r="FS55" i="14"/>
  <c r="FI55" i="14"/>
  <c r="FG55" i="14"/>
  <c r="EX55" i="14"/>
  <c r="EV55" i="14"/>
  <c r="EU55" i="14"/>
  <c r="EK55" i="14"/>
  <c r="EI55" i="14"/>
  <c r="DZ55" i="14"/>
  <c r="DX55" i="14"/>
  <c r="DW55" i="14"/>
  <c r="DM55" i="14"/>
  <c r="DK55" i="14"/>
  <c r="DB55" i="14"/>
  <c r="CZ55" i="14"/>
  <c r="CY55" i="14"/>
  <c r="CO55" i="14"/>
  <c r="CM55" i="14"/>
  <c r="CD55" i="14"/>
  <c r="CB55" i="14"/>
  <c r="CA55" i="14"/>
  <c r="BQ55" i="14"/>
  <c r="BO55" i="14"/>
  <c r="BF55" i="14"/>
  <c r="BD55" i="14"/>
  <c r="BC55" i="14"/>
  <c r="AS55" i="14"/>
  <c r="AQ55" i="14"/>
  <c r="AH55" i="14"/>
  <c r="AF55" i="14"/>
  <c r="AE55" i="14"/>
  <c r="S55" i="14"/>
  <c r="J55" i="14"/>
  <c r="SR54" i="14"/>
  <c r="SQ54" i="14"/>
  <c r="SG54" i="14"/>
  <c r="SE54" i="14"/>
  <c r="RV54" i="14"/>
  <c r="RT54" i="14"/>
  <c r="RS54" i="14"/>
  <c r="RI54" i="14"/>
  <c r="RG54" i="14"/>
  <c r="QX54" i="14"/>
  <c r="QV54" i="14"/>
  <c r="QU54" i="14"/>
  <c r="QK54" i="14"/>
  <c r="QI54" i="14"/>
  <c r="PZ54" i="14"/>
  <c r="PX54" i="14"/>
  <c r="PW54" i="14"/>
  <c r="PM54" i="14"/>
  <c r="PK54" i="14"/>
  <c r="PB54" i="14"/>
  <c r="OZ54" i="14"/>
  <c r="OY54" i="14"/>
  <c r="OO54" i="14"/>
  <c r="OM54" i="14"/>
  <c r="OD54" i="14"/>
  <c r="OB54" i="14"/>
  <c r="OA54" i="14"/>
  <c r="NQ54" i="14"/>
  <c r="NO54" i="14"/>
  <c r="NF54" i="14"/>
  <c r="ND54" i="14"/>
  <c r="NC54" i="14"/>
  <c r="MS54" i="14"/>
  <c r="MQ54" i="14"/>
  <c r="MH54" i="14"/>
  <c r="MF54" i="14"/>
  <c r="ME54" i="14"/>
  <c r="LU54" i="14"/>
  <c r="LS54" i="14"/>
  <c r="LJ54" i="14"/>
  <c r="LH54" i="14"/>
  <c r="LG54" i="14"/>
  <c r="KW54" i="14"/>
  <c r="KU54" i="14"/>
  <c r="KL54" i="14"/>
  <c r="KJ54" i="14"/>
  <c r="KI54" i="14"/>
  <c r="JY54" i="14"/>
  <c r="JW54" i="14"/>
  <c r="JN54" i="14"/>
  <c r="JL54" i="14"/>
  <c r="JK54" i="14"/>
  <c r="JA54" i="14"/>
  <c r="IY54" i="14"/>
  <c r="IP54" i="14"/>
  <c r="IN54" i="14"/>
  <c r="IM54" i="14"/>
  <c r="IC54" i="14"/>
  <c r="IA54" i="14"/>
  <c r="HR54" i="14"/>
  <c r="HP54" i="14"/>
  <c r="HO54" i="14"/>
  <c r="HE54" i="14"/>
  <c r="HC54" i="14"/>
  <c r="GT54" i="14"/>
  <c r="GR54" i="14"/>
  <c r="GQ54" i="14"/>
  <c r="GG54" i="14"/>
  <c r="GE54" i="14"/>
  <c r="FV54" i="14"/>
  <c r="FT54" i="14"/>
  <c r="FS54" i="14"/>
  <c r="FI54" i="14"/>
  <c r="FG54" i="14"/>
  <c r="EX54" i="14"/>
  <c r="EV54" i="14"/>
  <c r="EU54" i="14"/>
  <c r="EK54" i="14"/>
  <c r="EI54" i="14"/>
  <c r="DZ54" i="14"/>
  <c r="DX54" i="14"/>
  <c r="DW54" i="14"/>
  <c r="DM54" i="14"/>
  <c r="DK54" i="14"/>
  <c r="DB54" i="14"/>
  <c r="CZ54" i="14"/>
  <c r="CY54" i="14"/>
  <c r="CO54" i="14"/>
  <c r="CM54" i="14"/>
  <c r="CD54" i="14"/>
  <c r="CB54" i="14"/>
  <c r="CA54" i="14"/>
  <c r="BQ54" i="14"/>
  <c r="BO54" i="14"/>
  <c r="BF54" i="14"/>
  <c r="BD54" i="14"/>
  <c r="BC54" i="14"/>
  <c r="AS54" i="14"/>
  <c r="AQ54" i="14"/>
  <c r="AH54" i="14"/>
  <c r="AF54" i="14"/>
  <c r="AE54" i="14"/>
  <c r="S54" i="14"/>
  <c r="J54" i="14"/>
  <c r="SR53" i="14"/>
  <c r="SQ53" i="14"/>
  <c r="SG53" i="14"/>
  <c r="SE53" i="14"/>
  <c r="RV53" i="14"/>
  <c r="RT53" i="14"/>
  <c r="RS53" i="14"/>
  <c r="RI53" i="14"/>
  <c r="RG53" i="14"/>
  <c r="QX53" i="14"/>
  <c r="QV53" i="14"/>
  <c r="QU53" i="14"/>
  <c r="QK53" i="14"/>
  <c r="QI53" i="14"/>
  <c r="PZ53" i="14"/>
  <c r="PX53" i="14"/>
  <c r="PW53" i="14"/>
  <c r="PM53" i="14"/>
  <c r="PK53" i="14"/>
  <c r="PB53" i="14"/>
  <c r="OZ53" i="14"/>
  <c r="OY53" i="14"/>
  <c r="OO53" i="14"/>
  <c r="OM53" i="14"/>
  <c r="OD53" i="14"/>
  <c r="OB53" i="14"/>
  <c r="OA53" i="14"/>
  <c r="NQ53" i="14"/>
  <c r="NO53" i="14"/>
  <c r="NF53" i="14"/>
  <c r="ND53" i="14"/>
  <c r="NC53" i="14"/>
  <c r="MS53" i="14"/>
  <c r="MQ53" i="14"/>
  <c r="MH53" i="14"/>
  <c r="MF53" i="14"/>
  <c r="ME53" i="14"/>
  <c r="LU53" i="14"/>
  <c r="LS53" i="14"/>
  <c r="LJ53" i="14"/>
  <c r="LH53" i="14"/>
  <c r="LG53" i="14"/>
  <c r="KW53" i="14"/>
  <c r="KU53" i="14"/>
  <c r="KL53" i="14"/>
  <c r="KJ53" i="14"/>
  <c r="KI53" i="14"/>
  <c r="JY53" i="14"/>
  <c r="JW53" i="14"/>
  <c r="JN53" i="14"/>
  <c r="JL53" i="14"/>
  <c r="JK53" i="14"/>
  <c r="JA53" i="14"/>
  <c r="IY53" i="14"/>
  <c r="IP53" i="14"/>
  <c r="IN53" i="14"/>
  <c r="IM53" i="14"/>
  <c r="IC53" i="14"/>
  <c r="IA53" i="14"/>
  <c r="HR53" i="14"/>
  <c r="HP53" i="14"/>
  <c r="HO53" i="14"/>
  <c r="HE53" i="14"/>
  <c r="HC53" i="14"/>
  <c r="GT53" i="14"/>
  <c r="GR53" i="14"/>
  <c r="GQ53" i="14"/>
  <c r="GG53" i="14"/>
  <c r="GE53" i="14"/>
  <c r="FV53" i="14"/>
  <c r="FT53" i="14"/>
  <c r="FS53" i="14"/>
  <c r="FI53" i="14"/>
  <c r="FG53" i="14"/>
  <c r="EX53" i="14"/>
  <c r="EV53" i="14"/>
  <c r="EU53" i="14"/>
  <c r="EK53" i="14"/>
  <c r="EI53" i="14"/>
  <c r="DZ53" i="14"/>
  <c r="DX53" i="14"/>
  <c r="DW53" i="14"/>
  <c r="DM53" i="14"/>
  <c r="DK53" i="14"/>
  <c r="DB53" i="14"/>
  <c r="CZ53" i="14"/>
  <c r="CY53" i="14"/>
  <c r="CO53" i="14"/>
  <c r="CM53" i="14"/>
  <c r="CD53" i="14"/>
  <c r="CB53" i="14"/>
  <c r="CA53" i="14"/>
  <c r="BQ53" i="14"/>
  <c r="BO53" i="14"/>
  <c r="BF53" i="14"/>
  <c r="BD53" i="14"/>
  <c r="BC53" i="14"/>
  <c r="AS53" i="14"/>
  <c r="AQ53" i="14"/>
  <c r="AH53" i="14"/>
  <c r="AF53" i="14"/>
  <c r="AE53" i="14"/>
  <c r="S53" i="14"/>
  <c r="J53" i="14"/>
  <c r="SR52" i="14"/>
  <c r="SQ52" i="14"/>
  <c r="SG52" i="14"/>
  <c r="SE52" i="14"/>
  <c r="RV52" i="14"/>
  <c r="RT52" i="14"/>
  <c r="RS52" i="14"/>
  <c r="RI52" i="14"/>
  <c r="RG52" i="14"/>
  <c r="QX52" i="14"/>
  <c r="QV52" i="14"/>
  <c r="QU52" i="14"/>
  <c r="QK52" i="14"/>
  <c r="QI52" i="14"/>
  <c r="PZ52" i="14"/>
  <c r="PX52" i="14"/>
  <c r="PW52" i="14"/>
  <c r="PM52" i="14"/>
  <c r="PK52" i="14"/>
  <c r="PB52" i="14"/>
  <c r="OZ52" i="14"/>
  <c r="OY52" i="14"/>
  <c r="OO52" i="14"/>
  <c r="OM52" i="14"/>
  <c r="OD52" i="14"/>
  <c r="OB52" i="14"/>
  <c r="OA52" i="14"/>
  <c r="NQ52" i="14"/>
  <c r="NO52" i="14"/>
  <c r="NF52" i="14"/>
  <c r="ND52" i="14"/>
  <c r="NC52" i="14"/>
  <c r="MS52" i="14"/>
  <c r="MQ52" i="14"/>
  <c r="MH52" i="14"/>
  <c r="MF52" i="14"/>
  <c r="ME52" i="14"/>
  <c r="LU52" i="14"/>
  <c r="LS52" i="14"/>
  <c r="LJ52" i="14"/>
  <c r="LH52" i="14"/>
  <c r="LG52" i="14"/>
  <c r="KW52" i="14"/>
  <c r="KU52" i="14"/>
  <c r="KL52" i="14"/>
  <c r="KJ52" i="14"/>
  <c r="KI52" i="14"/>
  <c r="JY52" i="14"/>
  <c r="JW52" i="14"/>
  <c r="JN52" i="14"/>
  <c r="JL52" i="14"/>
  <c r="JK52" i="14"/>
  <c r="JA52" i="14"/>
  <c r="IY52" i="14"/>
  <c r="IP52" i="14"/>
  <c r="IN52" i="14"/>
  <c r="IM52" i="14"/>
  <c r="IC52" i="14"/>
  <c r="IA52" i="14"/>
  <c r="HR52" i="14"/>
  <c r="HP52" i="14"/>
  <c r="HO52" i="14"/>
  <c r="HE52" i="14"/>
  <c r="HC52" i="14"/>
  <c r="GT52" i="14"/>
  <c r="GR52" i="14"/>
  <c r="GQ52" i="14"/>
  <c r="GG52" i="14"/>
  <c r="GE52" i="14"/>
  <c r="FV52" i="14"/>
  <c r="FT52" i="14"/>
  <c r="FS52" i="14"/>
  <c r="FI52" i="14"/>
  <c r="FG52" i="14"/>
  <c r="EX52" i="14"/>
  <c r="EV52" i="14"/>
  <c r="EU52" i="14"/>
  <c r="EK52" i="14"/>
  <c r="EI52" i="14"/>
  <c r="DZ52" i="14"/>
  <c r="DX52" i="14"/>
  <c r="DW52" i="14"/>
  <c r="DM52" i="14"/>
  <c r="DK52" i="14"/>
  <c r="DB52" i="14"/>
  <c r="CZ52" i="14"/>
  <c r="CY52" i="14"/>
  <c r="CO52" i="14"/>
  <c r="CM52" i="14"/>
  <c r="CD52" i="14"/>
  <c r="CB52" i="14"/>
  <c r="CA52" i="14"/>
  <c r="BQ52" i="14"/>
  <c r="BO52" i="14"/>
  <c r="BF52" i="14"/>
  <c r="BD52" i="14"/>
  <c r="BC52" i="14"/>
  <c r="AS52" i="14"/>
  <c r="AQ52" i="14"/>
  <c r="AH52" i="14"/>
  <c r="AF52" i="14"/>
  <c r="AE52" i="14"/>
  <c r="S52" i="14"/>
  <c r="J52" i="14"/>
  <c r="SR51" i="14"/>
  <c r="SQ51" i="14"/>
  <c r="SG51" i="14"/>
  <c r="SE51" i="14"/>
  <c r="RV51" i="14"/>
  <c r="RT51" i="14"/>
  <c r="RS51" i="14"/>
  <c r="RI51" i="14"/>
  <c r="RG51" i="14"/>
  <c r="QX51" i="14"/>
  <c r="QV51" i="14"/>
  <c r="QU51" i="14"/>
  <c r="QK51" i="14"/>
  <c r="QI51" i="14"/>
  <c r="PZ51" i="14"/>
  <c r="PX51" i="14"/>
  <c r="PW51" i="14"/>
  <c r="PM51" i="14"/>
  <c r="PK51" i="14"/>
  <c r="PB51" i="14"/>
  <c r="OZ51" i="14"/>
  <c r="OY51" i="14"/>
  <c r="OO51" i="14"/>
  <c r="OM51" i="14"/>
  <c r="OD51" i="14"/>
  <c r="OB51" i="14"/>
  <c r="OA51" i="14"/>
  <c r="NQ51" i="14"/>
  <c r="NO51" i="14"/>
  <c r="NF51" i="14"/>
  <c r="ND51" i="14"/>
  <c r="NC51" i="14"/>
  <c r="MS51" i="14"/>
  <c r="MQ51" i="14"/>
  <c r="MH51" i="14"/>
  <c r="MF51" i="14"/>
  <c r="ME51" i="14"/>
  <c r="LU51" i="14"/>
  <c r="LS51" i="14"/>
  <c r="LJ51" i="14"/>
  <c r="LH51" i="14"/>
  <c r="LG51" i="14"/>
  <c r="KW51" i="14"/>
  <c r="KU51" i="14"/>
  <c r="KL51" i="14"/>
  <c r="KJ51" i="14"/>
  <c r="KI51" i="14"/>
  <c r="JY51" i="14"/>
  <c r="JW51" i="14"/>
  <c r="JN51" i="14"/>
  <c r="JL51" i="14"/>
  <c r="JK51" i="14"/>
  <c r="JA51" i="14"/>
  <c r="IY51" i="14"/>
  <c r="IP51" i="14"/>
  <c r="IN51" i="14"/>
  <c r="IM51" i="14"/>
  <c r="IC51" i="14"/>
  <c r="IA51" i="14"/>
  <c r="HR51" i="14"/>
  <c r="HP51" i="14"/>
  <c r="HO51" i="14"/>
  <c r="HE51" i="14"/>
  <c r="HC51" i="14"/>
  <c r="GT51" i="14"/>
  <c r="GR51" i="14"/>
  <c r="GQ51" i="14"/>
  <c r="GG51" i="14"/>
  <c r="GE51" i="14"/>
  <c r="FV51" i="14"/>
  <c r="FT51" i="14"/>
  <c r="FS51" i="14"/>
  <c r="FI51" i="14"/>
  <c r="FG51" i="14"/>
  <c r="EX51" i="14"/>
  <c r="EV51" i="14"/>
  <c r="EU51" i="14"/>
  <c r="EK51" i="14"/>
  <c r="EI51" i="14"/>
  <c r="DZ51" i="14"/>
  <c r="DX51" i="14"/>
  <c r="DW51" i="14"/>
  <c r="DM51" i="14"/>
  <c r="DK51" i="14"/>
  <c r="DB51" i="14"/>
  <c r="CZ51" i="14"/>
  <c r="CY51" i="14"/>
  <c r="CO51" i="14"/>
  <c r="CM51" i="14"/>
  <c r="CD51" i="14"/>
  <c r="CB51" i="14"/>
  <c r="CA51" i="14"/>
  <c r="BQ51" i="14"/>
  <c r="BO51" i="14"/>
  <c r="BF51" i="14"/>
  <c r="BD51" i="14"/>
  <c r="BC51" i="14"/>
  <c r="AS51" i="14"/>
  <c r="AQ51" i="14"/>
  <c r="AH51" i="14"/>
  <c r="AF51" i="14"/>
  <c r="AE51" i="14"/>
  <c r="S51" i="14"/>
  <c r="J51" i="14"/>
  <c r="SR50" i="14"/>
  <c r="SQ50" i="14"/>
  <c r="SG50" i="14"/>
  <c r="SE50" i="14"/>
  <c r="RV50" i="14"/>
  <c r="RT50" i="14"/>
  <c r="RS50" i="14"/>
  <c r="RI50" i="14"/>
  <c r="RG50" i="14"/>
  <c r="QX50" i="14"/>
  <c r="QV50" i="14"/>
  <c r="QU50" i="14"/>
  <c r="QK50" i="14"/>
  <c r="QI50" i="14"/>
  <c r="PZ50" i="14"/>
  <c r="PX50" i="14"/>
  <c r="PW50" i="14"/>
  <c r="PM50" i="14"/>
  <c r="PK50" i="14"/>
  <c r="PB50" i="14"/>
  <c r="OZ50" i="14"/>
  <c r="OY50" i="14"/>
  <c r="OO50" i="14"/>
  <c r="OM50" i="14"/>
  <c r="OD50" i="14"/>
  <c r="OB50" i="14"/>
  <c r="OA50" i="14"/>
  <c r="NQ50" i="14"/>
  <c r="NO50" i="14"/>
  <c r="NF50" i="14"/>
  <c r="ND50" i="14"/>
  <c r="NC50" i="14"/>
  <c r="MS50" i="14"/>
  <c r="MQ50" i="14"/>
  <c r="MH50" i="14"/>
  <c r="MF50" i="14"/>
  <c r="ME50" i="14"/>
  <c r="LU50" i="14"/>
  <c r="LS50" i="14"/>
  <c r="LJ50" i="14"/>
  <c r="LH50" i="14"/>
  <c r="LG50" i="14"/>
  <c r="KW50" i="14"/>
  <c r="KU50" i="14"/>
  <c r="KL50" i="14"/>
  <c r="KJ50" i="14"/>
  <c r="KI50" i="14"/>
  <c r="JY50" i="14"/>
  <c r="JW50" i="14"/>
  <c r="JN50" i="14"/>
  <c r="JL50" i="14"/>
  <c r="JK50" i="14"/>
  <c r="JA50" i="14"/>
  <c r="IY50" i="14"/>
  <c r="IP50" i="14"/>
  <c r="IN50" i="14"/>
  <c r="IM50" i="14"/>
  <c r="IC50" i="14"/>
  <c r="IA50" i="14"/>
  <c r="HR50" i="14"/>
  <c r="HP50" i="14"/>
  <c r="HO50" i="14"/>
  <c r="HE50" i="14"/>
  <c r="HC50" i="14"/>
  <c r="GT50" i="14"/>
  <c r="GR50" i="14"/>
  <c r="GQ50" i="14"/>
  <c r="GG50" i="14"/>
  <c r="GE50" i="14"/>
  <c r="FV50" i="14"/>
  <c r="FT50" i="14"/>
  <c r="FS50" i="14"/>
  <c r="FI50" i="14"/>
  <c r="FG50" i="14"/>
  <c r="EX50" i="14"/>
  <c r="EV50" i="14"/>
  <c r="EU50" i="14"/>
  <c r="EK50" i="14"/>
  <c r="EI50" i="14"/>
  <c r="DZ50" i="14"/>
  <c r="DX50" i="14"/>
  <c r="DW50" i="14"/>
  <c r="DM50" i="14"/>
  <c r="DK50" i="14"/>
  <c r="DB50" i="14"/>
  <c r="CZ50" i="14"/>
  <c r="CY50" i="14"/>
  <c r="CO50" i="14"/>
  <c r="CM50" i="14"/>
  <c r="CD50" i="14"/>
  <c r="CB50" i="14"/>
  <c r="CA50" i="14"/>
  <c r="BQ50" i="14"/>
  <c r="BO50" i="14"/>
  <c r="BF50" i="14"/>
  <c r="BD50" i="14"/>
  <c r="BC50" i="14"/>
  <c r="AS50" i="14"/>
  <c r="AQ50" i="14"/>
  <c r="AH50" i="14"/>
  <c r="AF50" i="14"/>
  <c r="AE50" i="14"/>
  <c r="S50" i="14"/>
  <c r="J50" i="14"/>
  <c r="SR49" i="14"/>
  <c r="SQ49" i="14"/>
  <c r="SG49" i="14"/>
  <c r="SE49" i="14"/>
  <c r="RV49" i="14"/>
  <c r="RT49" i="14"/>
  <c r="RS49" i="14"/>
  <c r="RI49" i="14"/>
  <c r="RG49" i="14"/>
  <c r="QX49" i="14"/>
  <c r="QV49" i="14"/>
  <c r="QU49" i="14"/>
  <c r="QK49" i="14"/>
  <c r="QI49" i="14"/>
  <c r="PZ49" i="14"/>
  <c r="PX49" i="14"/>
  <c r="PW49" i="14"/>
  <c r="PM49" i="14"/>
  <c r="PK49" i="14"/>
  <c r="PB49" i="14"/>
  <c r="OZ49" i="14"/>
  <c r="OY49" i="14"/>
  <c r="OO49" i="14"/>
  <c r="OM49" i="14"/>
  <c r="OD49" i="14"/>
  <c r="OB49" i="14"/>
  <c r="OA49" i="14"/>
  <c r="NQ49" i="14"/>
  <c r="NO49" i="14"/>
  <c r="NF49" i="14"/>
  <c r="ND49" i="14"/>
  <c r="NC49" i="14"/>
  <c r="MS49" i="14"/>
  <c r="MQ49" i="14"/>
  <c r="MH49" i="14"/>
  <c r="MF49" i="14"/>
  <c r="ME49" i="14"/>
  <c r="LU49" i="14"/>
  <c r="LS49" i="14"/>
  <c r="LJ49" i="14"/>
  <c r="LH49" i="14"/>
  <c r="LG49" i="14"/>
  <c r="KW49" i="14"/>
  <c r="KU49" i="14"/>
  <c r="KL49" i="14"/>
  <c r="KJ49" i="14"/>
  <c r="KI49" i="14"/>
  <c r="JY49" i="14"/>
  <c r="JW49" i="14"/>
  <c r="JN49" i="14"/>
  <c r="JL49" i="14"/>
  <c r="JK49" i="14"/>
  <c r="JA49" i="14"/>
  <c r="IY49" i="14"/>
  <c r="IP49" i="14"/>
  <c r="IN49" i="14"/>
  <c r="IM49" i="14"/>
  <c r="IC49" i="14"/>
  <c r="IA49" i="14"/>
  <c r="HR49" i="14"/>
  <c r="HP49" i="14"/>
  <c r="HO49" i="14"/>
  <c r="HE49" i="14"/>
  <c r="HC49" i="14"/>
  <c r="GT49" i="14"/>
  <c r="GR49" i="14"/>
  <c r="GQ49" i="14"/>
  <c r="GG49" i="14"/>
  <c r="GE49" i="14"/>
  <c r="FV49" i="14"/>
  <c r="FT49" i="14"/>
  <c r="FS49" i="14"/>
  <c r="FI49" i="14"/>
  <c r="FG49" i="14"/>
  <c r="EX49" i="14"/>
  <c r="EV49" i="14"/>
  <c r="EU49" i="14"/>
  <c r="EK49" i="14"/>
  <c r="EI49" i="14"/>
  <c r="DZ49" i="14"/>
  <c r="DX49" i="14"/>
  <c r="DW49" i="14"/>
  <c r="DM49" i="14"/>
  <c r="DK49" i="14"/>
  <c r="DB49" i="14"/>
  <c r="CZ49" i="14"/>
  <c r="CY49" i="14"/>
  <c r="CO49" i="14"/>
  <c r="CM49" i="14"/>
  <c r="CD49" i="14"/>
  <c r="CB49" i="14"/>
  <c r="CA49" i="14"/>
  <c r="BQ49" i="14"/>
  <c r="BO49" i="14"/>
  <c r="BF49" i="14"/>
  <c r="BD49" i="14"/>
  <c r="BC49" i="14"/>
  <c r="AS49" i="14"/>
  <c r="AQ49" i="14"/>
  <c r="AH49" i="14"/>
  <c r="AF49" i="14"/>
  <c r="AE49" i="14"/>
  <c r="S49" i="14"/>
  <c r="J49" i="14"/>
  <c r="SR48" i="14"/>
  <c r="SQ48" i="14"/>
  <c r="SG48" i="14"/>
  <c r="SE48" i="14"/>
  <c r="RV48" i="14"/>
  <c r="RT48" i="14"/>
  <c r="RS48" i="14"/>
  <c r="RI48" i="14"/>
  <c r="RG48" i="14"/>
  <c r="QX48" i="14"/>
  <c r="QV48" i="14"/>
  <c r="QU48" i="14"/>
  <c r="QK48" i="14"/>
  <c r="QI48" i="14"/>
  <c r="PZ48" i="14"/>
  <c r="PX48" i="14"/>
  <c r="PW48" i="14"/>
  <c r="PM48" i="14"/>
  <c r="PK48" i="14"/>
  <c r="PB48" i="14"/>
  <c r="OZ48" i="14"/>
  <c r="OY48" i="14"/>
  <c r="OO48" i="14"/>
  <c r="OM48" i="14"/>
  <c r="OD48" i="14"/>
  <c r="OB48" i="14"/>
  <c r="OA48" i="14"/>
  <c r="NQ48" i="14"/>
  <c r="NO48" i="14"/>
  <c r="NF48" i="14"/>
  <c r="ND48" i="14"/>
  <c r="NC48" i="14"/>
  <c r="MS48" i="14"/>
  <c r="MQ48" i="14"/>
  <c r="MH48" i="14"/>
  <c r="MF48" i="14"/>
  <c r="ME48" i="14"/>
  <c r="LU48" i="14"/>
  <c r="LS48" i="14"/>
  <c r="LJ48" i="14"/>
  <c r="LH48" i="14"/>
  <c r="LG48" i="14"/>
  <c r="KW48" i="14"/>
  <c r="KU48" i="14"/>
  <c r="KL48" i="14"/>
  <c r="KJ48" i="14"/>
  <c r="KI48" i="14"/>
  <c r="JY48" i="14"/>
  <c r="JW48" i="14"/>
  <c r="JN48" i="14"/>
  <c r="JL48" i="14"/>
  <c r="JK48" i="14"/>
  <c r="JA48" i="14"/>
  <c r="IY48" i="14"/>
  <c r="IP48" i="14"/>
  <c r="IN48" i="14"/>
  <c r="IM48" i="14"/>
  <c r="IC48" i="14"/>
  <c r="IA48" i="14"/>
  <c r="HR48" i="14"/>
  <c r="HP48" i="14"/>
  <c r="HO48" i="14"/>
  <c r="HE48" i="14"/>
  <c r="HC48" i="14"/>
  <c r="GT48" i="14"/>
  <c r="GR48" i="14"/>
  <c r="GQ48" i="14"/>
  <c r="GG48" i="14"/>
  <c r="GE48" i="14"/>
  <c r="FV48" i="14"/>
  <c r="FT48" i="14"/>
  <c r="FS48" i="14"/>
  <c r="FI48" i="14"/>
  <c r="FG48" i="14"/>
  <c r="EX48" i="14"/>
  <c r="EV48" i="14"/>
  <c r="EU48" i="14"/>
  <c r="EK48" i="14"/>
  <c r="EI48" i="14"/>
  <c r="DZ48" i="14"/>
  <c r="DX48" i="14"/>
  <c r="DW48" i="14"/>
  <c r="DM48" i="14"/>
  <c r="DK48" i="14"/>
  <c r="DB48" i="14"/>
  <c r="CZ48" i="14"/>
  <c r="CY48" i="14"/>
  <c r="CO48" i="14"/>
  <c r="CM48" i="14"/>
  <c r="CD48" i="14"/>
  <c r="CB48" i="14"/>
  <c r="CA48" i="14"/>
  <c r="BQ48" i="14"/>
  <c r="BO48" i="14"/>
  <c r="BF48" i="14"/>
  <c r="BD48" i="14"/>
  <c r="BC48" i="14"/>
  <c r="AS48" i="14"/>
  <c r="AQ48" i="14"/>
  <c r="AH48" i="14"/>
  <c r="AF48" i="14"/>
  <c r="AE48" i="14"/>
  <c r="S48" i="14"/>
  <c r="J48" i="14"/>
  <c r="SR47" i="14"/>
  <c r="SQ47" i="14"/>
  <c r="SG47" i="14"/>
  <c r="SE47" i="14"/>
  <c r="RV47" i="14"/>
  <c r="RT47" i="14"/>
  <c r="RS47" i="14"/>
  <c r="RI47" i="14"/>
  <c r="RG47" i="14"/>
  <c r="QX47" i="14"/>
  <c r="QV47" i="14"/>
  <c r="QU47" i="14"/>
  <c r="QK47" i="14"/>
  <c r="QI47" i="14"/>
  <c r="PZ47" i="14"/>
  <c r="PX47" i="14"/>
  <c r="PW47" i="14"/>
  <c r="PM47" i="14"/>
  <c r="PK47" i="14"/>
  <c r="PB47" i="14"/>
  <c r="OZ47" i="14"/>
  <c r="OY47" i="14"/>
  <c r="OO47" i="14"/>
  <c r="OM47" i="14"/>
  <c r="OD47" i="14"/>
  <c r="OB47" i="14"/>
  <c r="OA47" i="14"/>
  <c r="NQ47" i="14"/>
  <c r="NO47" i="14"/>
  <c r="NF47" i="14"/>
  <c r="ND47" i="14"/>
  <c r="NC47" i="14"/>
  <c r="MS47" i="14"/>
  <c r="MQ47" i="14"/>
  <c r="MH47" i="14"/>
  <c r="MF47" i="14"/>
  <c r="ME47" i="14"/>
  <c r="LU47" i="14"/>
  <c r="LS47" i="14"/>
  <c r="LJ47" i="14"/>
  <c r="LH47" i="14"/>
  <c r="LG47" i="14"/>
  <c r="KW47" i="14"/>
  <c r="KU47" i="14"/>
  <c r="KL47" i="14"/>
  <c r="KJ47" i="14"/>
  <c r="KI47" i="14"/>
  <c r="JY47" i="14"/>
  <c r="JW47" i="14"/>
  <c r="JN47" i="14"/>
  <c r="JL47" i="14"/>
  <c r="JK47" i="14"/>
  <c r="JA47" i="14"/>
  <c r="IY47" i="14"/>
  <c r="IP47" i="14"/>
  <c r="IN47" i="14"/>
  <c r="IM47" i="14"/>
  <c r="IC47" i="14"/>
  <c r="IA47" i="14"/>
  <c r="HR47" i="14"/>
  <c r="HP47" i="14"/>
  <c r="HO47" i="14"/>
  <c r="HE47" i="14"/>
  <c r="HC47" i="14"/>
  <c r="GT47" i="14"/>
  <c r="GR47" i="14"/>
  <c r="GQ47" i="14"/>
  <c r="GG47" i="14"/>
  <c r="GE47" i="14"/>
  <c r="FV47" i="14"/>
  <c r="FT47" i="14"/>
  <c r="FS47" i="14"/>
  <c r="FI47" i="14"/>
  <c r="FG47" i="14"/>
  <c r="EX47" i="14"/>
  <c r="EV47" i="14"/>
  <c r="EU47" i="14"/>
  <c r="EK47" i="14"/>
  <c r="EI47" i="14"/>
  <c r="DZ47" i="14"/>
  <c r="DX47" i="14"/>
  <c r="DW47" i="14"/>
  <c r="DM47" i="14"/>
  <c r="DK47" i="14"/>
  <c r="DB47" i="14"/>
  <c r="CZ47" i="14"/>
  <c r="CY47" i="14"/>
  <c r="CO47" i="14"/>
  <c r="CM47" i="14"/>
  <c r="CD47" i="14"/>
  <c r="CB47" i="14"/>
  <c r="CA47" i="14"/>
  <c r="BQ47" i="14"/>
  <c r="BO47" i="14"/>
  <c r="BF47" i="14"/>
  <c r="BD47" i="14"/>
  <c r="BC47" i="14"/>
  <c r="AS47" i="14"/>
  <c r="AQ47" i="14"/>
  <c r="AH47" i="14"/>
  <c r="AF47" i="14"/>
  <c r="AE47" i="14"/>
  <c r="S47" i="14"/>
  <c r="J47" i="14"/>
  <c r="SR46" i="14"/>
  <c r="SQ46" i="14"/>
  <c r="SG46" i="14"/>
  <c r="SE46" i="14"/>
  <c r="RV46" i="14"/>
  <c r="RT46" i="14"/>
  <c r="RS46" i="14"/>
  <c r="RI46" i="14"/>
  <c r="RG46" i="14"/>
  <c r="QX46" i="14"/>
  <c r="QV46" i="14"/>
  <c r="QU46" i="14"/>
  <c r="QK46" i="14"/>
  <c r="QI46" i="14"/>
  <c r="PZ46" i="14"/>
  <c r="PX46" i="14"/>
  <c r="PW46" i="14"/>
  <c r="PM46" i="14"/>
  <c r="PK46" i="14"/>
  <c r="PB46" i="14"/>
  <c r="OZ46" i="14"/>
  <c r="OY46" i="14"/>
  <c r="OO46" i="14"/>
  <c r="OM46" i="14"/>
  <c r="OD46" i="14"/>
  <c r="OB46" i="14"/>
  <c r="OA46" i="14"/>
  <c r="NQ46" i="14"/>
  <c r="NO46" i="14"/>
  <c r="NF46" i="14"/>
  <c r="ND46" i="14"/>
  <c r="NC46" i="14"/>
  <c r="MS46" i="14"/>
  <c r="MQ46" i="14"/>
  <c r="MH46" i="14"/>
  <c r="MF46" i="14"/>
  <c r="ME46" i="14"/>
  <c r="LU46" i="14"/>
  <c r="LS46" i="14"/>
  <c r="LJ46" i="14"/>
  <c r="LH46" i="14"/>
  <c r="LG46" i="14"/>
  <c r="KW46" i="14"/>
  <c r="KU46" i="14"/>
  <c r="KL46" i="14"/>
  <c r="KJ46" i="14"/>
  <c r="KI46" i="14"/>
  <c r="JY46" i="14"/>
  <c r="JW46" i="14"/>
  <c r="JN46" i="14"/>
  <c r="JL46" i="14"/>
  <c r="JK46" i="14"/>
  <c r="JA46" i="14"/>
  <c r="IY46" i="14"/>
  <c r="IP46" i="14"/>
  <c r="IN46" i="14"/>
  <c r="IM46" i="14"/>
  <c r="IC46" i="14"/>
  <c r="IA46" i="14"/>
  <c r="HR46" i="14"/>
  <c r="HP46" i="14"/>
  <c r="HO46" i="14"/>
  <c r="HE46" i="14"/>
  <c r="HC46" i="14"/>
  <c r="GT46" i="14"/>
  <c r="GR46" i="14"/>
  <c r="GQ46" i="14"/>
  <c r="GG46" i="14"/>
  <c r="GE46" i="14"/>
  <c r="FV46" i="14"/>
  <c r="FT46" i="14"/>
  <c r="FS46" i="14"/>
  <c r="FI46" i="14"/>
  <c r="FG46" i="14"/>
  <c r="EX46" i="14"/>
  <c r="EV46" i="14"/>
  <c r="EU46" i="14"/>
  <c r="EK46" i="14"/>
  <c r="EI46" i="14"/>
  <c r="DZ46" i="14"/>
  <c r="DX46" i="14"/>
  <c r="DW46" i="14"/>
  <c r="DM46" i="14"/>
  <c r="DK46" i="14"/>
  <c r="DB46" i="14"/>
  <c r="CZ46" i="14"/>
  <c r="CY46" i="14"/>
  <c r="CO46" i="14"/>
  <c r="CM46" i="14"/>
  <c r="CD46" i="14"/>
  <c r="CB46" i="14"/>
  <c r="CA46" i="14"/>
  <c r="BQ46" i="14"/>
  <c r="BO46" i="14"/>
  <c r="BF46" i="14"/>
  <c r="BD46" i="14"/>
  <c r="BC46" i="14"/>
  <c r="AS46" i="14"/>
  <c r="AQ46" i="14"/>
  <c r="AH46" i="14"/>
  <c r="AF46" i="14"/>
  <c r="AE46" i="14"/>
  <c r="S46" i="14"/>
  <c r="J46" i="14"/>
  <c r="SR45" i="14"/>
  <c r="SQ45" i="14"/>
  <c r="SG45" i="14"/>
  <c r="SE45" i="14"/>
  <c r="RV45" i="14"/>
  <c r="RT45" i="14"/>
  <c r="RS45" i="14"/>
  <c r="RI45" i="14"/>
  <c r="RG45" i="14"/>
  <c r="QX45" i="14"/>
  <c r="QV45" i="14"/>
  <c r="QU45" i="14"/>
  <c r="QK45" i="14"/>
  <c r="QI45" i="14"/>
  <c r="PZ45" i="14"/>
  <c r="PX45" i="14"/>
  <c r="PW45" i="14"/>
  <c r="PM45" i="14"/>
  <c r="PK45" i="14"/>
  <c r="PB45" i="14"/>
  <c r="OZ45" i="14"/>
  <c r="OY45" i="14"/>
  <c r="OO45" i="14"/>
  <c r="OM45" i="14"/>
  <c r="OD45" i="14"/>
  <c r="OB45" i="14"/>
  <c r="OA45" i="14"/>
  <c r="NQ45" i="14"/>
  <c r="NO45" i="14"/>
  <c r="NF45" i="14"/>
  <c r="ND45" i="14"/>
  <c r="NC45" i="14"/>
  <c r="MS45" i="14"/>
  <c r="MQ45" i="14"/>
  <c r="MH45" i="14"/>
  <c r="MF45" i="14"/>
  <c r="ME45" i="14"/>
  <c r="LU45" i="14"/>
  <c r="LS45" i="14"/>
  <c r="LJ45" i="14"/>
  <c r="LH45" i="14"/>
  <c r="LG45" i="14"/>
  <c r="KW45" i="14"/>
  <c r="KU45" i="14"/>
  <c r="KL45" i="14"/>
  <c r="KJ45" i="14"/>
  <c r="KI45" i="14"/>
  <c r="JY45" i="14"/>
  <c r="JW45" i="14"/>
  <c r="JN45" i="14"/>
  <c r="JL45" i="14"/>
  <c r="JK45" i="14"/>
  <c r="JA45" i="14"/>
  <c r="IY45" i="14"/>
  <c r="IP45" i="14"/>
  <c r="IN45" i="14"/>
  <c r="IM45" i="14"/>
  <c r="IC45" i="14"/>
  <c r="IA45" i="14"/>
  <c r="HR45" i="14"/>
  <c r="HP45" i="14"/>
  <c r="HO45" i="14"/>
  <c r="HE45" i="14"/>
  <c r="HC45" i="14"/>
  <c r="GT45" i="14"/>
  <c r="GR45" i="14"/>
  <c r="GQ45" i="14"/>
  <c r="GG45" i="14"/>
  <c r="GE45" i="14"/>
  <c r="FV45" i="14"/>
  <c r="FT45" i="14"/>
  <c r="FS45" i="14"/>
  <c r="FI45" i="14"/>
  <c r="FG45" i="14"/>
  <c r="EX45" i="14"/>
  <c r="EV45" i="14"/>
  <c r="EU45" i="14"/>
  <c r="EK45" i="14"/>
  <c r="EI45" i="14"/>
  <c r="DZ45" i="14"/>
  <c r="DX45" i="14"/>
  <c r="DW45" i="14"/>
  <c r="DM45" i="14"/>
  <c r="DK45" i="14"/>
  <c r="DB45" i="14"/>
  <c r="CZ45" i="14"/>
  <c r="CY45" i="14"/>
  <c r="CO45" i="14"/>
  <c r="CM45" i="14"/>
  <c r="CD45" i="14"/>
  <c r="CB45" i="14"/>
  <c r="CA45" i="14"/>
  <c r="BQ45" i="14"/>
  <c r="BO45" i="14"/>
  <c r="BF45" i="14"/>
  <c r="BD45" i="14"/>
  <c r="BC45" i="14"/>
  <c r="AS45" i="14"/>
  <c r="AQ45" i="14"/>
  <c r="AH45" i="14"/>
  <c r="AF45" i="14"/>
  <c r="AE45" i="14"/>
  <c r="S45" i="14"/>
  <c r="J45" i="14"/>
  <c r="SR44" i="14"/>
  <c r="SQ44" i="14"/>
  <c r="SG44" i="14"/>
  <c r="SE44" i="14"/>
  <c r="RV44" i="14"/>
  <c r="RT44" i="14"/>
  <c r="RS44" i="14"/>
  <c r="RI44" i="14"/>
  <c r="RG44" i="14"/>
  <c r="QX44" i="14"/>
  <c r="QV44" i="14"/>
  <c r="QU44" i="14"/>
  <c r="QK44" i="14"/>
  <c r="QI44" i="14"/>
  <c r="PZ44" i="14"/>
  <c r="PX44" i="14"/>
  <c r="PW44" i="14"/>
  <c r="PM44" i="14"/>
  <c r="PK44" i="14"/>
  <c r="PB44" i="14"/>
  <c r="OZ44" i="14"/>
  <c r="OY44" i="14"/>
  <c r="OO44" i="14"/>
  <c r="OM44" i="14"/>
  <c r="OD44" i="14"/>
  <c r="OB44" i="14"/>
  <c r="OA44" i="14"/>
  <c r="NQ44" i="14"/>
  <c r="NO44" i="14"/>
  <c r="NF44" i="14"/>
  <c r="ND44" i="14"/>
  <c r="NC44" i="14"/>
  <c r="MS44" i="14"/>
  <c r="MQ44" i="14"/>
  <c r="MH44" i="14"/>
  <c r="MF44" i="14"/>
  <c r="ME44" i="14"/>
  <c r="LU44" i="14"/>
  <c r="LS44" i="14"/>
  <c r="LJ44" i="14"/>
  <c r="LH44" i="14"/>
  <c r="LG44" i="14"/>
  <c r="KW44" i="14"/>
  <c r="KU44" i="14"/>
  <c r="KL44" i="14"/>
  <c r="KJ44" i="14"/>
  <c r="KI44" i="14"/>
  <c r="JY44" i="14"/>
  <c r="JW44" i="14"/>
  <c r="JN44" i="14"/>
  <c r="JL44" i="14"/>
  <c r="JK44" i="14"/>
  <c r="JA44" i="14"/>
  <c r="IY44" i="14"/>
  <c r="IP44" i="14"/>
  <c r="IN44" i="14"/>
  <c r="IM44" i="14"/>
  <c r="IC44" i="14"/>
  <c r="IA44" i="14"/>
  <c r="HR44" i="14"/>
  <c r="HP44" i="14"/>
  <c r="HO44" i="14"/>
  <c r="HE44" i="14"/>
  <c r="HC44" i="14"/>
  <c r="GT44" i="14"/>
  <c r="GR44" i="14"/>
  <c r="GQ44" i="14"/>
  <c r="GG44" i="14"/>
  <c r="GE44" i="14"/>
  <c r="FV44" i="14"/>
  <c r="FT44" i="14"/>
  <c r="FS44" i="14"/>
  <c r="FI44" i="14"/>
  <c r="FG44" i="14"/>
  <c r="EX44" i="14"/>
  <c r="EV44" i="14"/>
  <c r="EU44" i="14"/>
  <c r="EK44" i="14"/>
  <c r="EI44" i="14"/>
  <c r="DZ44" i="14"/>
  <c r="DX44" i="14"/>
  <c r="DW44" i="14"/>
  <c r="DM44" i="14"/>
  <c r="DK44" i="14"/>
  <c r="DB44" i="14"/>
  <c r="CZ44" i="14"/>
  <c r="CY44" i="14"/>
  <c r="CO44" i="14"/>
  <c r="CM44" i="14"/>
  <c r="CD44" i="14"/>
  <c r="CB44" i="14"/>
  <c r="CA44" i="14"/>
  <c r="BQ44" i="14"/>
  <c r="BO44" i="14"/>
  <c r="BF44" i="14"/>
  <c r="BD44" i="14"/>
  <c r="BC44" i="14"/>
  <c r="AS44" i="14"/>
  <c r="AQ44" i="14"/>
  <c r="AH44" i="14"/>
  <c r="AF44" i="14"/>
  <c r="AE44" i="14"/>
  <c r="S44" i="14"/>
  <c r="J44" i="14"/>
  <c r="SR43" i="14"/>
  <c r="SQ43" i="14"/>
  <c r="SG43" i="14"/>
  <c r="SE43" i="14"/>
  <c r="RV43" i="14"/>
  <c r="RT43" i="14"/>
  <c r="RS43" i="14"/>
  <c r="RI43" i="14"/>
  <c r="RG43" i="14"/>
  <c r="QX43" i="14"/>
  <c r="QV43" i="14"/>
  <c r="QU43" i="14"/>
  <c r="QK43" i="14"/>
  <c r="QI43" i="14"/>
  <c r="PZ43" i="14"/>
  <c r="PX43" i="14"/>
  <c r="PW43" i="14"/>
  <c r="PM43" i="14"/>
  <c r="PK43" i="14"/>
  <c r="PB43" i="14"/>
  <c r="OZ43" i="14"/>
  <c r="OY43" i="14"/>
  <c r="OO43" i="14"/>
  <c r="OM43" i="14"/>
  <c r="OD43" i="14"/>
  <c r="OB43" i="14"/>
  <c r="OA43" i="14"/>
  <c r="NQ43" i="14"/>
  <c r="NO43" i="14"/>
  <c r="NF43" i="14"/>
  <c r="ND43" i="14"/>
  <c r="NC43" i="14"/>
  <c r="MS43" i="14"/>
  <c r="MQ43" i="14"/>
  <c r="MH43" i="14"/>
  <c r="MF43" i="14"/>
  <c r="ME43" i="14"/>
  <c r="LU43" i="14"/>
  <c r="LS43" i="14"/>
  <c r="LJ43" i="14"/>
  <c r="LH43" i="14"/>
  <c r="LG43" i="14"/>
  <c r="KW43" i="14"/>
  <c r="KU43" i="14"/>
  <c r="KL43" i="14"/>
  <c r="KJ43" i="14"/>
  <c r="KI43" i="14"/>
  <c r="JY43" i="14"/>
  <c r="JW43" i="14"/>
  <c r="JN43" i="14"/>
  <c r="JL43" i="14"/>
  <c r="JK43" i="14"/>
  <c r="JA43" i="14"/>
  <c r="IY43" i="14"/>
  <c r="IP43" i="14"/>
  <c r="IN43" i="14"/>
  <c r="IM43" i="14"/>
  <c r="IC43" i="14"/>
  <c r="IA43" i="14"/>
  <c r="HR43" i="14"/>
  <c r="HP43" i="14"/>
  <c r="HO43" i="14"/>
  <c r="HE43" i="14"/>
  <c r="HC43" i="14"/>
  <c r="GT43" i="14"/>
  <c r="GR43" i="14"/>
  <c r="GQ43" i="14"/>
  <c r="GG43" i="14"/>
  <c r="GE43" i="14"/>
  <c r="FV43" i="14"/>
  <c r="FT43" i="14"/>
  <c r="FS43" i="14"/>
  <c r="FI43" i="14"/>
  <c r="FG43" i="14"/>
  <c r="EX43" i="14"/>
  <c r="EV43" i="14"/>
  <c r="EU43" i="14"/>
  <c r="EK43" i="14"/>
  <c r="EI43" i="14"/>
  <c r="DZ43" i="14"/>
  <c r="DX43" i="14"/>
  <c r="DW43" i="14"/>
  <c r="DM43" i="14"/>
  <c r="DK43" i="14"/>
  <c r="DB43" i="14"/>
  <c r="CZ43" i="14"/>
  <c r="CY43" i="14"/>
  <c r="CO43" i="14"/>
  <c r="CM43" i="14"/>
  <c r="CD43" i="14"/>
  <c r="CB43" i="14"/>
  <c r="CA43" i="14"/>
  <c r="BQ43" i="14"/>
  <c r="BO43" i="14"/>
  <c r="BF43" i="14"/>
  <c r="BD43" i="14"/>
  <c r="BC43" i="14"/>
  <c r="AS43" i="14"/>
  <c r="AQ43" i="14"/>
  <c r="AH43" i="14"/>
  <c r="AF43" i="14"/>
  <c r="AE43" i="14"/>
  <c r="S43" i="14"/>
  <c r="J43" i="14"/>
  <c r="SR42" i="14"/>
  <c r="SQ42" i="14"/>
  <c r="SG42" i="14"/>
  <c r="SE42" i="14"/>
  <c r="RV42" i="14"/>
  <c r="RT42" i="14"/>
  <c r="RS42" i="14"/>
  <c r="RI42" i="14"/>
  <c r="RG42" i="14"/>
  <c r="QX42" i="14"/>
  <c r="QV42" i="14"/>
  <c r="QU42" i="14"/>
  <c r="QK42" i="14"/>
  <c r="QI42" i="14"/>
  <c r="PZ42" i="14"/>
  <c r="PX42" i="14"/>
  <c r="PW42" i="14"/>
  <c r="PM42" i="14"/>
  <c r="PK42" i="14"/>
  <c r="PB42" i="14"/>
  <c r="OZ42" i="14"/>
  <c r="OY42" i="14"/>
  <c r="OO42" i="14"/>
  <c r="OM42" i="14"/>
  <c r="OD42" i="14"/>
  <c r="OB42" i="14"/>
  <c r="OA42" i="14"/>
  <c r="NQ42" i="14"/>
  <c r="NO42" i="14"/>
  <c r="NF42" i="14"/>
  <c r="ND42" i="14"/>
  <c r="NC42" i="14"/>
  <c r="MS42" i="14"/>
  <c r="MQ42" i="14"/>
  <c r="MH42" i="14"/>
  <c r="MF42" i="14"/>
  <c r="ME42" i="14"/>
  <c r="LU42" i="14"/>
  <c r="LS42" i="14"/>
  <c r="LJ42" i="14"/>
  <c r="LH42" i="14"/>
  <c r="LG42" i="14"/>
  <c r="KW42" i="14"/>
  <c r="KU42" i="14"/>
  <c r="KL42" i="14"/>
  <c r="KJ42" i="14"/>
  <c r="KI42" i="14"/>
  <c r="JY42" i="14"/>
  <c r="JW42" i="14"/>
  <c r="JN42" i="14"/>
  <c r="JL42" i="14"/>
  <c r="JK42" i="14"/>
  <c r="JA42" i="14"/>
  <c r="IY42" i="14"/>
  <c r="IP42" i="14"/>
  <c r="IN42" i="14"/>
  <c r="IM42" i="14"/>
  <c r="IC42" i="14"/>
  <c r="IA42" i="14"/>
  <c r="HR42" i="14"/>
  <c r="HP42" i="14"/>
  <c r="HO42" i="14"/>
  <c r="HE42" i="14"/>
  <c r="HC42" i="14"/>
  <c r="GT42" i="14"/>
  <c r="GR42" i="14"/>
  <c r="GQ42" i="14"/>
  <c r="GG42" i="14"/>
  <c r="GE42" i="14"/>
  <c r="FV42" i="14"/>
  <c r="FT42" i="14"/>
  <c r="FS42" i="14"/>
  <c r="FI42" i="14"/>
  <c r="FG42" i="14"/>
  <c r="EX42" i="14"/>
  <c r="EV42" i="14"/>
  <c r="EU42" i="14"/>
  <c r="EK42" i="14"/>
  <c r="EI42" i="14"/>
  <c r="DZ42" i="14"/>
  <c r="DX42" i="14"/>
  <c r="DW42" i="14"/>
  <c r="DM42" i="14"/>
  <c r="DK42" i="14"/>
  <c r="DB42" i="14"/>
  <c r="CZ42" i="14"/>
  <c r="CY42" i="14"/>
  <c r="CO42" i="14"/>
  <c r="CM42" i="14"/>
  <c r="CD42" i="14"/>
  <c r="CB42" i="14"/>
  <c r="CA42" i="14"/>
  <c r="BQ42" i="14"/>
  <c r="BO42" i="14"/>
  <c r="BF42" i="14"/>
  <c r="BD42" i="14"/>
  <c r="BC42" i="14"/>
  <c r="AS42" i="14"/>
  <c r="AQ42" i="14"/>
  <c r="AH42" i="14"/>
  <c r="AF42" i="14"/>
  <c r="AE42" i="14"/>
  <c r="S42" i="14"/>
  <c r="J42" i="14"/>
  <c r="SR41" i="14"/>
  <c r="SQ41" i="14"/>
  <c r="SG41" i="14"/>
  <c r="SE41" i="14"/>
  <c r="RV41" i="14"/>
  <c r="RT41" i="14"/>
  <c r="RS41" i="14"/>
  <c r="RI41" i="14"/>
  <c r="RG41" i="14"/>
  <c r="QX41" i="14"/>
  <c r="QV41" i="14"/>
  <c r="QU41" i="14"/>
  <c r="QK41" i="14"/>
  <c r="QI41" i="14"/>
  <c r="PZ41" i="14"/>
  <c r="PX41" i="14"/>
  <c r="PW41" i="14"/>
  <c r="PM41" i="14"/>
  <c r="PK41" i="14"/>
  <c r="PB41" i="14"/>
  <c r="OZ41" i="14"/>
  <c r="OY41" i="14"/>
  <c r="OO41" i="14"/>
  <c r="OM41" i="14"/>
  <c r="OD41" i="14"/>
  <c r="OB41" i="14"/>
  <c r="OA41" i="14"/>
  <c r="NQ41" i="14"/>
  <c r="NO41" i="14"/>
  <c r="NF41" i="14"/>
  <c r="ND41" i="14"/>
  <c r="NC41" i="14"/>
  <c r="MS41" i="14"/>
  <c r="MQ41" i="14"/>
  <c r="MH41" i="14"/>
  <c r="MF41" i="14"/>
  <c r="ME41" i="14"/>
  <c r="LU41" i="14"/>
  <c r="LS41" i="14"/>
  <c r="LJ41" i="14"/>
  <c r="LH41" i="14"/>
  <c r="LG41" i="14"/>
  <c r="KW41" i="14"/>
  <c r="KU41" i="14"/>
  <c r="KL41" i="14"/>
  <c r="KJ41" i="14"/>
  <c r="KI41" i="14"/>
  <c r="JY41" i="14"/>
  <c r="JW41" i="14"/>
  <c r="JN41" i="14"/>
  <c r="JL41" i="14"/>
  <c r="JK41" i="14"/>
  <c r="JA41" i="14"/>
  <c r="IY41" i="14"/>
  <c r="IP41" i="14"/>
  <c r="IN41" i="14"/>
  <c r="IM41" i="14"/>
  <c r="IC41" i="14"/>
  <c r="IA41" i="14"/>
  <c r="HR41" i="14"/>
  <c r="HP41" i="14"/>
  <c r="HO41" i="14"/>
  <c r="HE41" i="14"/>
  <c r="HC41" i="14"/>
  <c r="GT41" i="14"/>
  <c r="GR41" i="14"/>
  <c r="GQ41" i="14"/>
  <c r="GG41" i="14"/>
  <c r="GE41" i="14"/>
  <c r="FV41" i="14"/>
  <c r="FT41" i="14"/>
  <c r="FS41" i="14"/>
  <c r="FI41" i="14"/>
  <c r="FG41" i="14"/>
  <c r="EX41" i="14"/>
  <c r="EV41" i="14"/>
  <c r="EU41" i="14"/>
  <c r="EK41" i="14"/>
  <c r="EI41" i="14"/>
  <c r="DZ41" i="14"/>
  <c r="DX41" i="14"/>
  <c r="DW41" i="14"/>
  <c r="DM41" i="14"/>
  <c r="DK41" i="14"/>
  <c r="DB41" i="14"/>
  <c r="CZ41" i="14"/>
  <c r="CY41" i="14"/>
  <c r="CO41" i="14"/>
  <c r="CM41" i="14"/>
  <c r="CD41" i="14"/>
  <c r="CB41" i="14"/>
  <c r="CA41" i="14"/>
  <c r="BQ41" i="14"/>
  <c r="BO41" i="14"/>
  <c r="BF41" i="14"/>
  <c r="BD41" i="14"/>
  <c r="BC41" i="14"/>
  <c r="AS41" i="14"/>
  <c r="AQ41" i="14"/>
  <c r="AH41" i="14"/>
  <c r="AF41" i="14"/>
  <c r="AE41" i="14"/>
  <c r="S41" i="14"/>
  <c r="J41" i="14"/>
  <c r="SR40" i="14"/>
  <c r="SQ40" i="14"/>
  <c r="SG40" i="14"/>
  <c r="SE40" i="14"/>
  <c r="RV40" i="14"/>
  <c r="RT40" i="14"/>
  <c r="RS40" i="14"/>
  <c r="RI40" i="14"/>
  <c r="RG40" i="14"/>
  <c r="QX40" i="14"/>
  <c r="QV40" i="14"/>
  <c r="QU40" i="14"/>
  <c r="QK40" i="14"/>
  <c r="QI40" i="14"/>
  <c r="PZ40" i="14"/>
  <c r="PX40" i="14"/>
  <c r="PW40" i="14"/>
  <c r="PM40" i="14"/>
  <c r="PK40" i="14"/>
  <c r="PB40" i="14"/>
  <c r="OZ40" i="14"/>
  <c r="OY40" i="14"/>
  <c r="OO40" i="14"/>
  <c r="OM40" i="14"/>
  <c r="OD40" i="14"/>
  <c r="OB40" i="14"/>
  <c r="OA40" i="14"/>
  <c r="NQ40" i="14"/>
  <c r="NO40" i="14"/>
  <c r="NF40" i="14"/>
  <c r="ND40" i="14"/>
  <c r="NC40" i="14"/>
  <c r="MS40" i="14"/>
  <c r="MQ40" i="14"/>
  <c r="MH40" i="14"/>
  <c r="MF40" i="14"/>
  <c r="ME40" i="14"/>
  <c r="LU40" i="14"/>
  <c r="LS40" i="14"/>
  <c r="LJ40" i="14"/>
  <c r="LH40" i="14"/>
  <c r="LG40" i="14"/>
  <c r="KW40" i="14"/>
  <c r="KU40" i="14"/>
  <c r="KL40" i="14"/>
  <c r="KJ40" i="14"/>
  <c r="KI40" i="14"/>
  <c r="JY40" i="14"/>
  <c r="JW40" i="14"/>
  <c r="JN40" i="14"/>
  <c r="JL40" i="14"/>
  <c r="JK40" i="14"/>
  <c r="JA40" i="14"/>
  <c r="IY40" i="14"/>
  <c r="IP40" i="14"/>
  <c r="IN40" i="14"/>
  <c r="IM40" i="14"/>
  <c r="IC40" i="14"/>
  <c r="IA40" i="14"/>
  <c r="HR40" i="14"/>
  <c r="HP40" i="14"/>
  <c r="HO40" i="14"/>
  <c r="HE40" i="14"/>
  <c r="HC40" i="14"/>
  <c r="GT40" i="14"/>
  <c r="GR40" i="14"/>
  <c r="GQ40" i="14"/>
  <c r="GG40" i="14"/>
  <c r="GE40" i="14"/>
  <c r="FV40" i="14"/>
  <c r="FT40" i="14"/>
  <c r="FS40" i="14"/>
  <c r="FI40" i="14"/>
  <c r="FG40" i="14"/>
  <c r="EX40" i="14"/>
  <c r="EV40" i="14"/>
  <c r="EU40" i="14"/>
  <c r="EK40" i="14"/>
  <c r="EI40" i="14"/>
  <c r="DZ40" i="14"/>
  <c r="DX40" i="14"/>
  <c r="DW40" i="14"/>
  <c r="DM40" i="14"/>
  <c r="DK40" i="14"/>
  <c r="DB40" i="14"/>
  <c r="CZ40" i="14"/>
  <c r="CY40" i="14"/>
  <c r="CO40" i="14"/>
  <c r="CM40" i="14"/>
  <c r="CD40" i="14"/>
  <c r="CB40" i="14"/>
  <c r="CA40" i="14"/>
  <c r="BQ40" i="14"/>
  <c r="BO40" i="14"/>
  <c r="BF40" i="14"/>
  <c r="BD40" i="14"/>
  <c r="BC40" i="14"/>
  <c r="AS40" i="14"/>
  <c r="AQ40" i="14"/>
  <c r="AH40" i="14"/>
  <c r="AF40" i="14"/>
  <c r="AE40" i="14"/>
  <c r="S40" i="14"/>
  <c r="J40" i="14"/>
  <c r="SR39" i="14"/>
  <c r="SQ39" i="14"/>
  <c r="SG39" i="14"/>
  <c r="SE39" i="14"/>
  <c r="RV39" i="14"/>
  <c r="RT39" i="14"/>
  <c r="RS39" i="14"/>
  <c r="RI39" i="14"/>
  <c r="RG39" i="14"/>
  <c r="QX39" i="14"/>
  <c r="QV39" i="14"/>
  <c r="QU39" i="14"/>
  <c r="QK39" i="14"/>
  <c r="QI39" i="14"/>
  <c r="PZ39" i="14"/>
  <c r="PX39" i="14"/>
  <c r="PW39" i="14"/>
  <c r="PM39" i="14"/>
  <c r="PK39" i="14"/>
  <c r="PB39" i="14"/>
  <c r="OZ39" i="14"/>
  <c r="OY39" i="14"/>
  <c r="OO39" i="14"/>
  <c r="OM39" i="14"/>
  <c r="OD39" i="14"/>
  <c r="OB39" i="14"/>
  <c r="OA39" i="14"/>
  <c r="NQ39" i="14"/>
  <c r="NO39" i="14"/>
  <c r="NF39" i="14"/>
  <c r="ND39" i="14"/>
  <c r="NC39" i="14"/>
  <c r="MS39" i="14"/>
  <c r="MQ39" i="14"/>
  <c r="MH39" i="14"/>
  <c r="MF39" i="14"/>
  <c r="ME39" i="14"/>
  <c r="LU39" i="14"/>
  <c r="LS39" i="14"/>
  <c r="LJ39" i="14"/>
  <c r="LH39" i="14"/>
  <c r="LG39" i="14"/>
  <c r="KW39" i="14"/>
  <c r="KU39" i="14"/>
  <c r="KL39" i="14"/>
  <c r="KJ39" i="14"/>
  <c r="KI39" i="14"/>
  <c r="JY39" i="14"/>
  <c r="JW39" i="14"/>
  <c r="JN39" i="14"/>
  <c r="JL39" i="14"/>
  <c r="JK39" i="14"/>
  <c r="JA39" i="14"/>
  <c r="IY39" i="14"/>
  <c r="IP39" i="14"/>
  <c r="IN39" i="14"/>
  <c r="IM39" i="14"/>
  <c r="IC39" i="14"/>
  <c r="IA39" i="14"/>
  <c r="HR39" i="14"/>
  <c r="HP39" i="14"/>
  <c r="HO39" i="14"/>
  <c r="HE39" i="14"/>
  <c r="HC39" i="14"/>
  <c r="GT39" i="14"/>
  <c r="GR39" i="14"/>
  <c r="GQ39" i="14"/>
  <c r="GG39" i="14"/>
  <c r="GE39" i="14"/>
  <c r="FV39" i="14"/>
  <c r="FT39" i="14"/>
  <c r="FS39" i="14"/>
  <c r="FI39" i="14"/>
  <c r="FG39" i="14"/>
  <c r="EX39" i="14"/>
  <c r="EV39" i="14"/>
  <c r="EU39" i="14"/>
  <c r="EK39" i="14"/>
  <c r="EI39" i="14"/>
  <c r="DZ39" i="14"/>
  <c r="DX39" i="14"/>
  <c r="DW39" i="14"/>
  <c r="DM39" i="14"/>
  <c r="DK39" i="14"/>
  <c r="DB39" i="14"/>
  <c r="CZ39" i="14"/>
  <c r="CY39" i="14"/>
  <c r="CO39" i="14"/>
  <c r="CM39" i="14"/>
  <c r="CD39" i="14"/>
  <c r="CB39" i="14"/>
  <c r="CA39" i="14"/>
  <c r="BQ39" i="14"/>
  <c r="BO39" i="14"/>
  <c r="BF39" i="14"/>
  <c r="BD39" i="14"/>
  <c r="BC39" i="14"/>
  <c r="AS39" i="14"/>
  <c r="AQ39" i="14"/>
  <c r="AH39" i="14"/>
  <c r="AF39" i="14"/>
  <c r="AE39" i="14"/>
  <c r="S39" i="14"/>
  <c r="J39" i="14"/>
  <c r="SR38" i="14"/>
  <c r="SQ38" i="14"/>
  <c r="SG38" i="14"/>
  <c r="SE38" i="14"/>
  <c r="RV38" i="14"/>
  <c r="RT38" i="14"/>
  <c r="RS38" i="14"/>
  <c r="RI38" i="14"/>
  <c r="RG38" i="14"/>
  <c r="QX38" i="14"/>
  <c r="QV38" i="14"/>
  <c r="QU38" i="14"/>
  <c r="QK38" i="14"/>
  <c r="QI38" i="14"/>
  <c r="PZ38" i="14"/>
  <c r="PX38" i="14"/>
  <c r="PW38" i="14"/>
  <c r="PM38" i="14"/>
  <c r="PK38" i="14"/>
  <c r="PB38" i="14"/>
  <c r="OZ38" i="14"/>
  <c r="OY38" i="14"/>
  <c r="OO38" i="14"/>
  <c r="OM38" i="14"/>
  <c r="OD38" i="14"/>
  <c r="OB38" i="14"/>
  <c r="OA38" i="14"/>
  <c r="NQ38" i="14"/>
  <c r="NO38" i="14"/>
  <c r="NF38" i="14"/>
  <c r="ND38" i="14"/>
  <c r="NC38" i="14"/>
  <c r="MS38" i="14"/>
  <c r="MQ38" i="14"/>
  <c r="MH38" i="14"/>
  <c r="MF38" i="14"/>
  <c r="ME38" i="14"/>
  <c r="LU38" i="14"/>
  <c r="LS38" i="14"/>
  <c r="LJ38" i="14"/>
  <c r="LH38" i="14"/>
  <c r="LG38" i="14"/>
  <c r="KW38" i="14"/>
  <c r="KU38" i="14"/>
  <c r="KL38" i="14"/>
  <c r="KJ38" i="14"/>
  <c r="KI38" i="14"/>
  <c r="JY38" i="14"/>
  <c r="JW38" i="14"/>
  <c r="JN38" i="14"/>
  <c r="JL38" i="14"/>
  <c r="JK38" i="14"/>
  <c r="JA38" i="14"/>
  <c r="IY38" i="14"/>
  <c r="IP38" i="14"/>
  <c r="IN38" i="14"/>
  <c r="IM38" i="14"/>
  <c r="IC38" i="14"/>
  <c r="IA38" i="14"/>
  <c r="HR38" i="14"/>
  <c r="HP38" i="14"/>
  <c r="HO38" i="14"/>
  <c r="HE38" i="14"/>
  <c r="HC38" i="14"/>
  <c r="GT38" i="14"/>
  <c r="GR38" i="14"/>
  <c r="GQ38" i="14"/>
  <c r="GG38" i="14"/>
  <c r="GE38" i="14"/>
  <c r="FV38" i="14"/>
  <c r="FT38" i="14"/>
  <c r="FS38" i="14"/>
  <c r="FI38" i="14"/>
  <c r="FG38" i="14"/>
  <c r="EX38" i="14"/>
  <c r="EV38" i="14"/>
  <c r="EU38" i="14"/>
  <c r="EK38" i="14"/>
  <c r="EI38" i="14"/>
  <c r="DZ38" i="14"/>
  <c r="DX38" i="14"/>
  <c r="DW38" i="14"/>
  <c r="DM38" i="14"/>
  <c r="DK38" i="14"/>
  <c r="DB38" i="14"/>
  <c r="CZ38" i="14"/>
  <c r="CY38" i="14"/>
  <c r="CO38" i="14"/>
  <c r="CM38" i="14"/>
  <c r="CD38" i="14"/>
  <c r="CB38" i="14"/>
  <c r="CA38" i="14"/>
  <c r="BQ38" i="14"/>
  <c r="BO38" i="14"/>
  <c r="BF38" i="14"/>
  <c r="BD38" i="14"/>
  <c r="BC38" i="14"/>
  <c r="AS38" i="14"/>
  <c r="AQ38" i="14"/>
  <c r="AH38" i="14"/>
  <c r="AF38" i="14"/>
  <c r="AE38" i="14"/>
  <c r="S38" i="14"/>
  <c r="J38" i="14"/>
  <c r="SR37" i="14"/>
  <c r="SQ37" i="14"/>
  <c r="SG37" i="14"/>
  <c r="SE37" i="14"/>
  <c r="RV37" i="14"/>
  <c r="RT37" i="14"/>
  <c r="RS37" i="14"/>
  <c r="RI37" i="14"/>
  <c r="RG37" i="14"/>
  <c r="QX37" i="14"/>
  <c r="QV37" i="14"/>
  <c r="QU37" i="14"/>
  <c r="QK37" i="14"/>
  <c r="QI37" i="14"/>
  <c r="PZ37" i="14"/>
  <c r="PX37" i="14"/>
  <c r="PW37" i="14"/>
  <c r="PM37" i="14"/>
  <c r="PK37" i="14"/>
  <c r="PB37" i="14"/>
  <c r="OZ37" i="14"/>
  <c r="OY37" i="14"/>
  <c r="OO37" i="14"/>
  <c r="OM37" i="14"/>
  <c r="OD37" i="14"/>
  <c r="OB37" i="14"/>
  <c r="OA37" i="14"/>
  <c r="NQ37" i="14"/>
  <c r="NO37" i="14"/>
  <c r="NF37" i="14"/>
  <c r="ND37" i="14"/>
  <c r="NC37" i="14"/>
  <c r="MS37" i="14"/>
  <c r="MQ37" i="14"/>
  <c r="MH37" i="14"/>
  <c r="MF37" i="14"/>
  <c r="ME37" i="14"/>
  <c r="LU37" i="14"/>
  <c r="LS37" i="14"/>
  <c r="LJ37" i="14"/>
  <c r="LH37" i="14"/>
  <c r="LG37" i="14"/>
  <c r="KW37" i="14"/>
  <c r="KU37" i="14"/>
  <c r="KL37" i="14"/>
  <c r="KJ37" i="14"/>
  <c r="KI37" i="14"/>
  <c r="JY37" i="14"/>
  <c r="JW37" i="14"/>
  <c r="JN37" i="14"/>
  <c r="JL37" i="14"/>
  <c r="JK37" i="14"/>
  <c r="JA37" i="14"/>
  <c r="IY37" i="14"/>
  <c r="IP37" i="14"/>
  <c r="IN37" i="14"/>
  <c r="IM37" i="14"/>
  <c r="IC37" i="14"/>
  <c r="IA37" i="14"/>
  <c r="HR37" i="14"/>
  <c r="HP37" i="14"/>
  <c r="HO37" i="14"/>
  <c r="HE37" i="14"/>
  <c r="HC37" i="14"/>
  <c r="GT37" i="14"/>
  <c r="GR37" i="14"/>
  <c r="GQ37" i="14"/>
  <c r="GG37" i="14"/>
  <c r="GE37" i="14"/>
  <c r="FV37" i="14"/>
  <c r="FT37" i="14"/>
  <c r="FS37" i="14"/>
  <c r="FI37" i="14"/>
  <c r="FG37" i="14"/>
  <c r="EX37" i="14"/>
  <c r="EV37" i="14"/>
  <c r="EU37" i="14"/>
  <c r="EK37" i="14"/>
  <c r="EI37" i="14"/>
  <c r="DZ37" i="14"/>
  <c r="DX37" i="14"/>
  <c r="DW37" i="14"/>
  <c r="DM37" i="14"/>
  <c r="DK37" i="14"/>
  <c r="DB37" i="14"/>
  <c r="CZ37" i="14"/>
  <c r="CY37" i="14"/>
  <c r="CO37" i="14"/>
  <c r="CM37" i="14"/>
  <c r="CD37" i="14"/>
  <c r="CB37" i="14"/>
  <c r="CA37" i="14"/>
  <c r="BQ37" i="14"/>
  <c r="BO37" i="14"/>
  <c r="BF37" i="14"/>
  <c r="BD37" i="14"/>
  <c r="BC37" i="14"/>
  <c r="AS37" i="14"/>
  <c r="AQ37" i="14"/>
  <c r="AH37" i="14"/>
  <c r="AF37" i="14"/>
  <c r="AE37" i="14"/>
  <c r="S37" i="14"/>
  <c r="J37" i="14"/>
  <c r="SR36" i="14"/>
  <c r="SQ36" i="14"/>
  <c r="SG36" i="14"/>
  <c r="SE36" i="14"/>
  <c r="RV36" i="14"/>
  <c r="RT36" i="14"/>
  <c r="RS36" i="14"/>
  <c r="RI36" i="14"/>
  <c r="RG36" i="14"/>
  <c r="QX36" i="14"/>
  <c r="QV36" i="14"/>
  <c r="QU36" i="14"/>
  <c r="QK36" i="14"/>
  <c r="QI36" i="14"/>
  <c r="PZ36" i="14"/>
  <c r="PX36" i="14"/>
  <c r="PW36" i="14"/>
  <c r="PM36" i="14"/>
  <c r="PK36" i="14"/>
  <c r="PB36" i="14"/>
  <c r="OZ36" i="14"/>
  <c r="OY36" i="14"/>
  <c r="OO36" i="14"/>
  <c r="OM36" i="14"/>
  <c r="OD36" i="14"/>
  <c r="OB36" i="14"/>
  <c r="OA36" i="14"/>
  <c r="NQ36" i="14"/>
  <c r="NO36" i="14"/>
  <c r="NF36" i="14"/>
  <c r="ND36" i="14"/>
  <c r="NC36" i="14"/>
  <c r="MS36" i="14"/>
  <c r="MQ36" i="14"/>
  <c r="MH36" i="14"/>
  <c r="MF36" i="14"/>
  <c r="ME36" i="14"/>
  <c r="LU36" i="14"/>
  <c r="LS36" i="14"/>
  <c r="LJ36" i="14"/>
  <c r="LH36" i="14"/>
  <c r="LG36" i="14"/>
  <c r="KW36" i="14"/>
  <c r="KU36" i="14"/>
  <c r="KL36" i="14"/>
  <c r="KJ36" i="14"/>
  <c r="KI36" i="14"/>
  <c r="JY36" i="14"/>
  <c r="JW36" i="14"/>
  <c r="JN36" i="14"/>
  <c r="JL36" i="14"/>
  <c r="JK36" i="14"/>
  <c r="JA36" i="14"/>
  <c r="IY36" i="14"/>
  <c r="IP36" i="14"/>
  <c r="IN36" i="14"/>
  <c r="IM36" i="14"/>
  <c r="IC36" i="14"/>
  <c r="IA36" i="14"/>
  <c r="HR36" i="14"/>
  <c r="HP36" i="14"/>
  <c r="HO36" i="14"/>
  <c r="HE36" i="14"/>
  <c r="HC36" i="14"/>
  <c r="GT36" i="14"/>
  <c r="GR36" i="14"/>
  <c r="GQ36" i="14"/>
  <c r="GG36" i="14"/>
  <c r="GE36" i="14"/>
  <c r="FV36" i="14"/>
  <c r="FT36" i="14"/>
  <c r="FS36" i="14"/>
  <c r="FI36" i="14"/>
  <c r="FG36" i="14"/>
  <c r="EX36" i="14"/>
  <c r="EV36" i="14"/>
  <c r="EU36" i="14"/>
  <c r="EK36" i="14"/>
  <c r="EI36" i="14"/>
  <c r="DZ36" i="14"/>
  <c r="DX36" i="14"/>
  <c r="DW36" i="14"/>
  <c r="DM36" i="14"/>
  <c r="DK36" i="14"/>
  <c r="DB36" i="14"/>
  <c r="CZ36" i="14"/>
  <c r="CY36" i="14"/>
  <c r="CO36" i="14"/>
  <c r="CM36" i="14"/>
  <c r="CD36" i="14"/>
  <c r="CB36" i="14"/>
  <c r="CA36" i="14"/>
  <c r="BQ36" i="14"/>
  <c r="BO36" i="14"/>
  <c r="BF36" i="14"/>
  <c r="BD36" i="14"/>
  <c r="BC36" i="14"/>
  <c r="AS36" i="14"/>
  <c r="AQ36" i="14"/>
  <c r="AH36" i="14"/>
  <c r="AF36" i="14"/>
  <c r="AE36" i="14"/>
  <c r="S36" i="14"/>
  <c r="J36" i="14"/>
  <c r="SR35" i="14"/>
  <c r="SQ35" i="14"/>
  <c r="SG35" i="14"/>
  <c r="SE35" i="14"/>
  <c r="RV35" i="14"/>
  <c r="RT35" i="14"/>
  <c r="RS35" i="14"/>
  <c r="RI35" i="14"/>
  <c r="RG35" i="14"/>
  <c r="QX35" i="14"/>
  <c r="QV35" i="14"/>
  <c r="QU35" i="14"/>
  <c r="QK35" i="14"/>
  <c r="QI35" i="14"/>
  <c r="PZ35" i="14"/>
  <c r="PX35" i="14"/>
  <c r="PW35" i="14"/>
  <c r="PM35" i="14"/>
  <c r="PK35" i="14"/>
  <c r="PB35" i="14"/>
  <c r="OZ35" i="14"/>
  <c r="OY35" i="14"/>
  <c r="OO35" i="14"/>
  <c r="OM35" i="14"/>
  <c r="OD35" i="14"/>
  <c r="OB35" i="14"/>
  <c r="OA35" i="14"/>
  <c r="NQ35" i="14"/>
  <c r="NO35" i="14"/>
  <c r="NF35" i="14"/>
  <c r="ND35" i="14"/>
  <c r="NC35" i="14"/>
  <c r="MS35" i="14"/>
  <c r="MQ35" i="14"/>
  <c r="MH35" i="14"/>
  <c r="MF35" i="14"/>
  <c r="ME35" i="14"/>
  <c r="LU35" i="14"/>
  <c r="LS35" i="14"/>
  <c r="LJ35" i="14"/>
  <c r="LH35" i="14"/>
  <c r="LG35" i="14"/>
  <c r="KW35" i="14"/>
  <c r="KU35" i="14"/>
  <c r="KL35" i="14"/>
  <c r="KJ35" i="14"/>
  <c r="KI35" i="14"/>
  <c r="JY35" i="14"/>
  <c r="JW35" i="14"/>
  <c r="JN35" i="14"/>
  <c r="JL35" i="14"/>
  <c r="JK35" i="14"/>
  <c r="JA35" i="14"/>
  <c r="IY35" i="14"/>
  <c r="IP35" i="14"/>
  <c r="IN35" i="14"/>
  <c r="IM35" i="14"/>
  <c r="IC35" i="14"/>
  <c r="IA35" i="14"/>
  <c r="HR35" i="14"/>
  <c r="HP35" i="14"/>
  <c r="HO35" i="14"/>
  <c r="HE35" i="14"/>
  <c r="HC35" i="14"/>
  <c r="GT35" i="14"/>
  <c r="GR35" i="14"/>
  <c r="GQ35" i="14"/>
  <c r="GG35" i="14"/>
  <c r="GE35" i="14"/>
  <c r="FV35" i="14"/>
  <c r="FT35" i="14"/>
  <c r="FS35" i="14"/>
  <c r="FI35" i="14"/>
  <c r="FG35" i="14"/>
  <c r="EX35" i="14"/>
  <c r="EV35" i="14"/>
  <c r="EU35" i="14"/>
  <c r="EK35" i="14"/>
  <c r="EI35" i="14"/>
  <c r="DZ35" i="14"/>
  <c r="DX35" i="14"/>
  <c r="DW35" i="14"/>
  <c r="DM35" i="14"/>
  <c r="DK35" i="14"/>
  <c r="DB35" i="14"/>
  <c r="CZ35" i="14"/>
  <c r="CY35" i="14"/>
  <c r="CO35" i="14"/>
  <c r="CM35" i="14"/>
  <c r="CD35" i="14"/>
  <c r="CB35" i="14"/>
  <c r="CA35" i="14"/>
  <c r="BQ35" i="14"/>
  <c r="BO35" i="14"/>
  <c r="BF35" i="14"/>
  <c r="BD35" i="14"/>
  <c r="BC35" i="14"/>
  <c r="AS35" i="14"/>
  <c r="AQ35" i="14"/>
  <c r="AH35" i="14"/>
  <c r="AF35" i="14"/>
  <c r="AE35" i="14"/>
  <c r="S35" i="14"/>
  <c r="J35" i="14"/>
  <c r="SR34" i="14"/>
  <c r="SQ34" i="14"/>
  <c r="SG34" i="14"/>
  <c r="SE34" i="14"/>
  <c r="RV34" i="14"/>
  <c r="RT34" i="14"/>
  <c r="RS34" i="14"/>
  <c r="RI34" i="14"/>
  <c r="RG34" i="14"/>
  <c r="QX34" i="14"/>
  <c r="QV34" i="14"/>
  <c r="QU34" i="14"/>
  <c r="QK34" i="14"/>
  <c r="QI34" i="14"/>
  <c r="PZ34" i="14"/>
  <c r="PX34" i="14"/>
  <c r="PW34" i="14"/>
  <c r="PM34" i="14"/>
  <c r="PK34" i="14"/>
  <c r="PB34" i="14"/>
  <c r="OZ34" i="14"/>
  <c r="OY34" i="14"/>
  <c r="OO34" i="14"/>
  <c r="OM34" i="14"/>
  <c r="OD34" i="14"/>
  <c r="OB34" i="14"/>
  <c r="OA34" i="14"/>
  <c r="NQ34" i="14"/>
  <c r="NO34" i="14"/>
  <c r="NF34" i="14"/>
  <c r="ND34" i="14"/>
  <c r="NC34" i="14"/>
  <c r="MS34" i="14"/>
  <c r="MQ34" i="14"/>
  <c r="MH34" i="14"/>
  <c r="MF34" i="14"/>
  <c r="ME34" i="14"/>
  <c r="LU34" i="14"/>
  <c r="LS34" i="14"/>
  <c r="LJ34" i="14"/>
  <c r="LH34" i="14"/>
  <c r="LG34" i="14"/>
  <c r="KW34" i="14"/>
  <c r="KU34" i="14"/>
  <c r="KL34" i="14"/>
  <c r="KJ34" i="14"/>
  <c r="KI34" i="14"/>
  <c r="JY34" i="14"/>
  <c r="JW34" i="14"/>
  <c r="JN34" i="14"/>
  <c r="JL34" i="14"/>
  <c r="JK34" i="14"/>
  <c r="JA34" i="14"/>
  <c r="IY34" i="14"/>
  <c r="IP34" i="14"/>
  <c r="IN34" i="14"/>
  <c r="IM34" i="14"/>
  <c r="IC34" i="14"/>
  <c r="IA34" i="14"/>
  <c r="HR34" i="14"/>
  <c r="HP34" i="14"/>
  <c r="HO34" i="14"/>
  <c r="HE34" i="14"/>
  <c r="HC34" i="14"/>
  <c r="GT34" i="14"/>
  <c r="GR34" i="14"/>
  <c r="GQ34" i="14"/>
  <c r="GG34" i="14"/>
  <c r="GE34" i="14"/>
  <c r="FV34" i="14"/>
  <c r="FT34" i="14"/>
  <c r="FS34" i="14"/>
  <c r="FI34" i="14"/>
  <c r="FG34" i="14"/>
  <c r="EX34" i="14"/>
  <c r="EV34" i="14"/>
  <c r="EU34" i="14"/>
  <c r="EK34" i="14"/>
  <c r="EI34" i="14"/>
  <c r="DZ34" i="14"/>
  <c r="DX34" i="14"/>
  <c r="DW34" i="14"/>
  <c r="DM34" i="14"/>
  <c r="DK34" i="14"/>
  <c r="DB34" i="14"/>
  <c r="CZ34" i="14"/>
  <c r="CY34" i="14"/>
  <c r="CO34" i="14"/>
  <c r="CM34" i="14"/>
  <c r="CD34" i="14"/>
  <c r="CB34" i="14"/>
  <c r="CA34" i="14"/>
  <c r="BQ34" i="14"/>
  <c r="BO34" i="14"/>
  <c r="BF34" i="14"/>
  <c r="BD34" i="14"/>
  <c r="BC34" i="14"/>
  <c r="AS34" i="14"/>
  <c r="AQ34" i="14"/>
  <c r="AH34" i="14"/>
  <c r="AF34" i="14"/>
  <c r="AE34" i="14"/>
  <c r="S34" i="14"/>
  <c r="J34" i="14"/>
  <c r="SR33" i="14"/>
  <c r="SQ33" i="14"/>
  <c r="SG33" i="14"/>
  <c r="SE33" i="14"/>
  <c r="RV33" i="14"/>
  <c r="RT33" i="14"/>
  <c r="RS33" i="14"/>
  <c r="RI33" i="14"/>
  <c r="RG33" i="14"/>
  <c r="QX33" i="14"/>
  <c r="QV33" i="14"/>
  <c r="QU33" i="14"/>
  <c r="QK33" i="14"/>
  <c r="QI33" i="14"/>
  <c r="PZ33" i="14"/>
  <c r="PX33" i="14"/>
  <c r="PW33" i="14"/>
  <c r="PM33" i="14"/>
  <c r="PK33" i="14"/>
  <c r="PB33" i="14"/>
  <c r="OZ33" i="14"/>
  <c r="OY33" i="14"/>
  <c r="OO33" i="14"/>
  <c r="OM33" i="14"/>
  <c r="OD33" i="14"/>
  <c r="OB33" i="14"/>
  <c r="OA33" i="14"/>
  <c r="NQ33" i="14"/>
  <c r="NO33" i="14"/>
  <c r="NF33" i="14"/>
  <c r="ND33" i="14"/>
  <c r="NC33" i="14"/>
  <c r="MS33" i="14"/>
  <c r="MQ33" i="14"/>
  <c r="MH33" i="14"/>
  <c r="MF33" i="14"/>
  <c r="ME33" i="14"/>
  <c r="LU33" i="14"/>
  <c r="LS33" i="14"/>
  <c r="LJ33" i="14"/>
  <c r="LH33" i="14"/>
  <c r="LG33" i="14"/>
  <c r="KW33" i="14"/>
  <c r="KU33" i="14"/>
  <c r="KL33" i="14"/>
  <c r="KJ33" i="14"/>
  <c r="KI33" i="14"/>
  <c r="JY33" i="14"/>
  <c r="JW33" i="14"/>
  <c r="JN33" i="14"/>
  <c r="JL33" i="14"/>
  <c r="JK33" i="14"/>
  <c r="JA33" i="14"/>
  <c r="IY33" i="14"/>
  <c r="IP33" i="14"/>
  <c r="IN33" i="14"/>
  <c r="IM33" i="14"/>
  <c r="IC33" i="14"/>
  <c r="IA33" i="14"/>
  <c r="HR33" i="14"/>
  <c r="HP33" i="14"/>
  <c r="HO33" i="14"/>
  <c r="HE33" i="14"/>
  <c r="HC33" i="14"/>
  <c r="GT33" i="14"/>
  <c r="GR33" i="14"/>
  <c r="GQ33" i="14"/>
  <c r="GG33" i="14"/>
  <c r="GE33" i="14"/>
  <c r="FV33" i="14"/>
  <c r="FT33" i="14"/>
  <c r="FS33" i="14"/>
  <c r="FI33" i="14"/>
  <c r="FG33" i="14"/>
  <c r="EX33" i="14"/>
  <c r="EV33" i="14"/>
  <c r="EU33" i="14"/>
  <c r="EK33" i="14"/>
  <c r="EI33" i="14"/>
  <c r="DZ33" i="14"/>
  <c r="DX33" i="14"/>
  <c r="DW33" i="14"/>
  <c r="DM33" i="14"/>
  <c r="DK33" i="14"/>
  <c r="DB33" i="14"/>
  <c r="CZ33" i="14"/>
  <c r="CY33" i="14"/>
  <c r="CO33" i="14"/>
  <c r="CM33" i="14"/>
  <c r="CD33" i="14"/>
  <c r="CB33" i="14"/>
  <c r="CA33" i="14"/>
  <c r="BQ33" i="14"/>
  <c r="BO33" i="14"/>
  <c r="BF33" i="14"/>
  <c r="BD33" i="14"/>
  <c r="BC33" i="14"/>
  <c r="AS33" i="14"/>
  <c r="AQ33" i="14"/>
  <c r="AH33" i="14"/>
  <c r="AF33" i="14"/>
  <c r="AE33" i="14"/>
  <c r="S33" i="14"/>
  <c r="J33" i="14"/>
  <c r="SR32" i="14"/>
  <c r="SQ32" i="14"/>
  <c r="SG32" i="14"/>
  <c r="SE32" i="14"/>
  <c r="RV32" i="14"/>
  <c r="RT32" i="14"/>
  <c r="RS32" i="14"/>
  <c r="RI32" i="14"/>
  <c r="RG32" i="14"/>
  <c r="QX32" i="14"/>
  <c r="QV32" i="14"/>
  <c r="QU32" i="14"/>
  <c r="QK32" i="14"/>
  <c r="QI32" i="14"/>
  <c r="PZ32" i="14"/>
  <c r="PX32" i="14"/>
  <c r="PW32" i="14"/>
  <c r="PM32" i="14"/>
  <c r="PK32" i="14"/>
  <c r="PB32" i="14"/>
  <c r="OZ32" i="14"/>
  <c r="OY32" i="14"/>
  <c r="OO32" i="14"/>
  <c r="OM32" i="14"/>
  <c r="OD32" i="14"/>
  <c r="OB32" i="14"/>
  <c r="OA32" i="14"/>
  <c r="NQ32" i="14"/>
  <c r="NO32" i="14"/>
  <c r="NF32" i="14"/>
  <c r="ND32" i="14"/>
  <c r="NC32" i="14"/>
  <c r="MS32" i="14"/>
  <c r="MQ32" i="14"/>
  <c r="MH32" i="14"/>
  <c r="MF32" i="14"/>
  <c r="ME32" i="14"/>
  <c r="LU32" i="14"/>
  <c r="LS32" i="14"/>
  <c r="LJ32" i="14"/>
  <c r="LH32" i="14"/>
  <c r="LG32" i="14"/>
  <c r="KW32" i="14"/>
  <c r="KU32" i="14"/>
  <c r="KL32" i="14"/>
  <c r="KJ32" i="14"/>
  <c r="KI32" i="14"/>
  <c r="JY32" i="14"/>
  <c r="JW32" i="14"/>
  <c r="JN32" i="14"/>
  <c r="JL32" i="14"/>
  <c r="JK32" i="14"/>
  <c r="JA32" i="14"/>
  <c r="IY32" i="14"/>
  <c r="IP32" i="14"/>
  <c r="IN32" i="14"/>
  <c r="IM32" i="14"/>
  <c r="IC32" i="14"/>
  <c r="IA32" i="14"/>
  <c r="HR32" i="14"/>
  <c r="HP32" i="14"/>
  <c r="HO32" i="14"/>
  <c r="HE32" i="14"/>
  <c r="HC32" i="14"/>
  <c r="GT32" i="14"/>
  <c r="GR32" i="14"/>
  <c r="GQ32" i="14"/>
  <c r="GG32" i="14"/>
  <c r="GE32" i="14"/>
  <c r="FV32" i="14"/>
  <c r="FT32" i="14"/>
  <c r="FS32" i="14"/>
  <c r="FI32" i="14"/>
  <c r="FG32" i="14"/>
  <c r="EX32" i="14"/>
  <c r="EV32" i="14"/>
  <c r="EU32" i="14"/>
  <c r="EK32" i="14"/>
  <c r="EI32" i="14"/>
  <c r="DZ32" i="14"/>
  <c r="DX32" i="14"/>
  <c r="DW32" i="14"/>
  <c r="DM32" i="14"/>
  <c r="DK32" i="14"/>
  <c r="DB32" i="14"/>
  <c r="CZ32" i="14"/>
  <c r="CY32" i="14"/>
  <c r="CO32" i="14"/>
  <c r="CM32" i="14"/>
  <c r="CD32" i="14"/>
  <c r="CB32" i="14"/>
  <c r="CA32" i="14"/>
  <c r="BQ32" i="14"/>
  <c r="BO32" i="14"/>
  <c r="BF32" i="14"/>
  <c r="BD32" i="14"/>
  <c r="BC32" i="14"/>
  <c r="AS32" i="14"/>
  <c r="AQ32" i="14"/>
  <c r="AH32" i="14"/>
  <c r="AF32" i="14"/>
  <c r="AE32" i="14"/>
  <c r="S32" i="14"/>
  <c r="J32" i="14"/>
  <c r="SR31" i="14"/>
  <c r="SQ31" i="14"/>
  <c r="SG31" i="14"/>
  <c r="SE31" i="14"/>
  <c r="RV31" i="14"/>
  <c r="RT31" i="14"/>
  <c r="RS31" i="14"/>
  <c r="RI31" i="14"/>
  <c r="RG31" i="14"/>
  <c r="QX31" i="14"/>
  <c r="QV31" i="14"/>
  <c r="QU31" i="14"/>
  <c r="QK31" i="14"/>
  <c r="QI31" i="14"/>
  <c r="PZ31" i="14"/>
  <c r="PX31" i="14"/>
  <c r="PW31" i="14"/>
  <c r="PM31" i="14"/>
  <c r="PK31" i="14"/>
  <c r="PB31" i="14"/>
  <c r="OZ31" i="14"/>
  <c r="OY31" i="14"/>
  <c r="OO31" i="14"/>
  <c r="OM31" i="14"/>
  <c r="OD31" i="14"/>
  <c r="OB31" i="14"/>
  <c r="OA31" i="14"/>
  <c r="NQ31" i="14"/>
  <c r="NO31" i="14"/>
  <c r="NF31" i="14"/>
  <c r="ND31" i="14"/>
  <c r="NC31" i="14"/>
  <c r="MS31" i="14"/>
  <c r="MQ31" i="14"/>
  <c r="MH31" i="14"/>
  <c r="MF31" i="14"/>
  <c r="ME31" i="14"/>
  <c r="LU31" i="14"/>
  <c r="LS31" i="14"/>
  <c r="LJ31" i="14"/>
  <c r="LH31" i="14"/>
  <c r="LG31" i="14"/>
  <c r="KW31" i="14"/>
  <c r="KU31" i="14"/>
  <c r="KL31" i="14"/>
  <c r="KJ31" i="14"/>
  <c r="KI31" i="14"/>
  <c r="JY31" i="14"/>
  <c r="JW31" i="14"/>
  <c r="JN31" i="14"/>
  <c r="JL31" i="14"/>
  <c r="JK31" i="14"/>
  <c r="JA31" i="14"/>
  <c r="IY31" i="14"/>
  <c r="IP31" i="14"/>
  <c r="IN31" i="14"/>
  <c r="IM31" i="14"/>
  <c r="IC31" i="14"/>
  <c r="IA31" i="14"/>
  <c r="HR31" i="14"/>
  <c r="HP31" i="14"/>
  <c r="HO31" i="14"/>
  <c r="HE31" i="14"/>
  <c r="HC31" i="14"/>
  <c r="GT31" i="14"/>
  <c r="GR31" i="14"/>
  <c r="GQ31" i="14"/>
  <c r="GG31" i="14"/>
  <c r="GE31" i="14"/>
  <c r="FV31" i="14"/>
  <c r="FT31" i="14"/>
  <c r="FS31" i="14"/>
  <c r="FI31" i="14"/>
  <c r="FG31" i="14"/>
  <c r="EX31" i="14"/>
  <c r="EV31" i="14"/>
  <c r="EU31" i="14"/>
  <c r="EK31" i="14"/>
  <c r="EI31" i="14"/>
  <c r="DZ31" i="14"/>
  <c r="DX31" i="14"/>
  <c r="DW31" i="14"/>
  <c r="DM31" i="14"/>
  <c r="DK31" i="14"/>
  <c r="DB31" i="14"/>
  <c r="CZ31" i="14"/>
  <c r="CY31" i="14"/>
  <c r="CO31" i="14"/>
  <c r="CM31" i="14"/>
  <c r="CD31" i="14"/>
  <c r="CB31" i="14"/>
  <c r="CA31" i="14"/>
  <c r="BQ31" i="14"/>
  <c r="BO31" i="14"/>
  <c r="BF31" i="14"/>
  <c r="BD31" i="14"/>
  <c r="BC31" i="14"/>
  <c r="AS31" i="14"/>
  <c r="AQ31" i="14"/>
  <c r="AH31" i="14"/>
  <c r="AF31" i="14"/>
  <c r="AE31" i="14"/>
  <c r="S31" i="14"/>
  <c r="J31" i="14"/>
  <c r="SR30" i="14"/>
  <c r="SQ30" i="14"/>
  <c r="SG30" i="14"/>
  <c r="SE30" i="14"/>
  <c r="RV30" i="14"/>
  <c r="RT30" i="14"/>
  <c r="RS30" i="14"/>
  <c r="RI30" i="14"/>
  <c r="RG30" i="14"/>
  <c r="QX30" i="14"/>
  <c r="QV30" i="14"/>
  <c r="QU30" i="14"/>
  <c r="QK30" i="14"/>
  <c r="QI30" i="14"/>
  <c r="PZ30" i="14"/>
  <c r="PX30" i="14"/>
  <c r="PW30" i="14"/>
  <c r="PM30" i="14"/>
  <c r="PK30" i="14"/>
  <c r="PB30" i="14"/>
  <c r="OZ30" i="14"/>
  <c r="OY30" i="14"/>
  <c r="OO30" i="14"/>
  <c r="OM30" i="14"/>
  <c r="OD30" i="14"/>
  <c r="OB30" i="14"/>
  <c r="OA30" i="14"/>
  <c r="NQ30" i="14"/>
  <c r="NO30" i="14"/>
  <c r="NF30" i="14"/>
  <c r="ND30" i="14"/>
  <c r="NC30" i="14"/>
  <c r="MS30" i="14"/>
  <c r="MQ30" i="14"/>
  <c r="MH30" i="14"/>
  <c r="MF30" i="14"/>
  <c r="ME30" i="14"/>
  <c r="LU30" i="14"/>
  <c r="LS30" i="14"/>
  <c r="LJ30" i="14"/>
  <c r="LH30" i="14"/>
  <c r="LG30" i="14"/>
  <c r="KW30" i="14"/>
  <c r="KU30" i="14"/>
  <c r="KL30" i="14"/>
  <c r="KJ30" i="14"/>
  <c r="KI30" i="14"/>
  <c r="JY30" i="14"/>
  <c r="JW30" i="14"/>
  <c r="JN30" i="14"/>
  <c r="JL30" i="14"/>
  <c r="JK30" i="14"/>
  <c r="JA30" i="14"/>
  <c r="IY30" i="14"/>
  <c r="IP30" i="14"/>
  <c r="IN30" i="14"/>
  <c r="IM30" i="14"/>
  <c r="IC30" i="14"/>
  <c r="IA30" i="14"/>
  <c r="HR30" i="14"/>
  <c r="HP30" i="14"/>
  <c r="HO30" i="14"/>
  <c r="HE30" i="14"/>
  <c r="HC30" i="14"/>
  <c r="GT30" i="14"/>
  <c r="GR30" i="14"/>
  <c r="GQ30" i="14"/>
  <c r="GG30" i="14"/>
  <c r="GE30" i="14"/>
  <c r="FV30" i="14"/>
  <c r="FT30" i="14"/>
  <c r="FS30" i="14"/>
  <c r="FI30" i="14"/>
  <c r="FG30" i="14"/>
  <c r="EX30" i="14"/>
  <c r="EV30" i="14"/>
  <c r="EU30" i="14"/>
  <c r="EK30" i="14"/>
  <c r="EI30" i="14"/>
  <c r="DZ30" i="14"/>
  <c r="DX30" i="14"/>
  <c r="DW30" i="14"/>
  <c r="DM30" i="14"/>
  <c r="DK30" i="14"/>
  <c r="DB30" i="14"/>
  <c r="CZ30" i="14"/>
  <c r="CY30" i="14"/>
  <c r="CO30" i="14"/>
  <c r="CM30" i="14"/>
  <c r="CD30" i="14"/>
  <c r="CB30" i="14"/>
  <c r="CA30" i="14"/>
  <c r="BQ30" i="14"/>
  <c r="BO30" i="14"/>
  <c r="BF30" i="14"/>
  <c r="BD30" i="14"/>
  <c r="BC30" i="14"/>
  <c r="AS30" i="14"/>
  <c r="AQ30" i="14"/>
  <c r="AH30" i="14"/>
  <c r="AF30" i="14"/>
  <c r="AE30" i="14"/>
  <c r="S30" i="14"/>
  <c r="J30" i="14"/>
  <c r="SR29" i="14"/>
  <c r="SQ29" i="14"/>
  <c r="SG29" i="14"/>
  <c r="SE29" i="14"/>
  <c r="RV29" i="14"/>
  <c r="RT29" i="14"/>
  <c r="RS29" i="14"/>
  <c r="RI29" i="14"/>
  <c r="RG29" i="14"/>
  <c r="QX29" i="14"/>
  <c r="QV29" i="14"/>
  <c r="QU29" i="14"/>
  <c r="QK29" i="14"/>
  <c r="QI29" i="14"/>
  <c r="PZ29" i="14"/>
  <c r="PX29" i="14"/>
  <c r="PW29" i="14"/>
  <c r="PM29" i="14"/>
  <c r="PK29" i="14"/>
  <c r="PB29" i="14"/>
  <c r="OZ29" i="14"/>
  <c r="OY29" i="14"/>
  <c r="OO29" i="14"/>
  <c r="OM29" i="14"/>
  <c r="OD29" i="14"/>
  <c r="OB29" i="14"/>
  <c r="OA29" i="14"/>
  <c r="NQ29" i="14"/>
  <c r="NO29" i="14"/>
  <c r="NF29" i="14"/>
  <c r="ND29" i="14"/>
  <c r="NC29" i="14"/>
  <c r="MS29" i="14"/>
  <c r="MQ29" i="14"/>
  <c r="MH29" i="14"/>
  <c r="MF29" i="14"/>
  <c r="ME29" i="14"/>
  <c r="LU29" i="14"/>
  <c r="LS29" i="14"/>
  <c r="LJ29" i="14"/>
  <c r="LH29" i="14"/>
  <c r="LG29" i="14"/>
  <c r="KW29" i="14"/>
  <c r="KU29" i="14"/>
  <c r="KL29" i="14"/>
  <c r="KJ29" i="14"/>
  <c r="KI29" i="14"/>
  <c r="JY29" i="14"/>
  <c r="JW29" i="14"/>
  <c r="JN29" i="14"/>
  <c r="JL29" i="14"/>
  <c r="JK29" i="14"/>
  <c r="JA29" i="14"/>
  <c r="IY29" i="14"/>
  <c r="IP29" i="14"/>
  <c r="IN29" i="14"/>
  <c r="IM29" i="14"/>
  <c r="IC29" i="14"/>
  <c r="IA29" i="14"/>
  <c r="HR29" i="14"/>
  <c r="HP29" i="14"/>
  <c r="HO29" i="14"/>
  <c r="HE29" i="14"/>
  <c r="HC29" i="14"/>
  <c r="GT29" i="14"/>
  <c r="GR29" i="14"/>
  <c r="GQ29" i="14"/>
  <c r="GG29" i="14"/>
  <c r="GE29" i="14"/>
  <c r="FV29" i="14"/>
  <c r="FT29" i="14"/>
  <c r="FS29" i="14"/>
  <c r="FI29" i="14"/>
  <c r="FG29" i="14"/>
  <c r="EX29" i="14"/>
  <c r="EV29" i="14"/>
  <c r="EU29" i="14"/>
  <c r="EK29" i="14"/>
  <c r="EI29" i="14"/>
  <c r="DZ29" i="14"/>
  <c r="DX29" i="14"/>
  <c r="DW29" i="14"/>
  <c r="DM29" i="14"/>
  <c r="DK29" i="14"/>
  <c r="DB29" i="14"/>
  <c r="CZ29" i="14"/>
  <c r="CY29" i="14"/>
  <c r="CO29" i="14"/>
  <c r="CM29" i="14"/>
  <c r="CD29" i="14"/>
  <c r="CB29" i="14"/>
  <c r="CA29" i="14"/>
  <c r="BQ29" i="14"/>
  <c r="BO29" i="14"/>
  <c r="BF29" i="14"/>
  <c r="BD29" i="14"/>
  <c r="BC29" i="14"/>
  <c r="AS29" i="14"/>
  <c r="AQ29" i="14"/>
  <c r="AH29" i="14"/>
  <c r="AF29" i="14"/>
  <c r="AE29" i="14"/>
  <c r="S29" i="14"/>
  <c r="J29" i="14"/>
  <c r="SR28" i="14"/>
  <c r="SQ28" i="14"/>
  <c r="SG28" i="14"/>
  <c r="SE28" i="14"/>
  <c r="RV28" i="14"/>
  <c r="RT28" i="14"/>
  <c r="RS28" i="14"/>
  <c r="RI28" i="14"/>
  <c r="RG28" i="14"/>
  <c r="QX28" i="14"/>
  <c r="QV28" i="14"/>
  <c r="QU28" i="14"/>
  <c r="QK28" i="14"/>
  <c r="QI28" i="14"/>
  <c r="PZ28" i="14"/>
  <c r="PX28" i="14"/>
  <c r="PW28" i="14"/>
  <c r="PM28" i="14"/>
  <c r="PK28" i="14"/>
  <c r="PB28" i="14"/>
  <c r="OZ28" i="14"/>
  <c r="OY28" i="14"/>
  <c r="OO28" i="14"/>
  <c r="OM28" i="14"/>
  <c r="OD28" i="14"/>
  <c r="OB28" i="14"/>
  <c r="OA28" i="14"/>
  <c r="NQ28" i="14"/>
  <c r="NO28" i="14"/>
  <c r="NF28" i="14"/>
  <c r="ND28" i="14"/>
  <c r="NC28" i="14"/>
  <c r="MS28" i="14"/>
  <c r="MQ28" i="14"/>
  <c r="MH28" i="14"/>
  <c r="MF28" i="14"/>
  <c r="ME28" i="14"/>
  <c r="LU28" i="14"/>
  <c r="LS28" i="14"/>
  <c r="LJ28" i="14"/>
  <c r="LH28" i="14"/>
  <c r="LG28" i="14"/>
  <c r="KW28" i="14"/>
  <c r="KU28" i="14"/>
  <c r="KL28" i="14"/>
  <c r="KJ28" i="14"/>
  <c r="KI28" i="14"/>
  <c r="JY28" i="14"/>
  <c r="JW28" i="14"/>
  <c r="JN28" i="14"/>
  <c r="JL28" i="14"/>
  <c r="JK28" i="14"/>
  <c r="JA28" i="14"/>
  <c r="IY28" i="14"/>
  <c r="IP28" i="14"/>
  <c r="IN28" i="14"/>
  <c r="IM28" i="14"/>
  <c r="IC28" i="14"/>
  <c r="IA28" i="14"/>
  <c r="HR28" i="14"/>
  <c r="HP28" i="14"/>
  <c r="HO28" i="14"/>
  <c r="HE28" i="14"/>
  <c r="HC28" i="14"/>
  <c r="GT28" i="14"/>
  <c r="GR28" i="14"/>
  <c r="GQ28" i="14"/>
  <c r="GG28" i="14"/>
  <c r="GE28" i="14"/>
  <c r="FV28" i="14"/>
  <c r="FT28" i="14"/>
  <c r="FS28" i="14"/>
  <c r="FI28" i="14"/>
  <c r="FG28" i="14"/>
  <c r="EX28" i="14"/>
  <c r="EV28" i="14"/>
  <c r="EU28" i="14"/>
  <c r="EK28" i="14"/>
  <c r="EI28" i="14"/>
  <c r="DZ28" i="14"/>
  <c r="DX28" i="14"/>
  <c r="DW28" i="14"/>
  <c r="DM28" i="14"/>
  <c r="DK28" i="14"/>
  <c r="DB28" i="14"/>
  <c r="CZ28" i="14"/>
  <c r="CY28" i="14"/>
  <c r="CO28" i="14"/>
  <c r="CM28" i="14"/>
  <c r="CD28" i="14"/>
  <c r="CB28" i="14"/>
  <c r="CA28" i="14"/>
  <c r="BQ28" i="14"/>
  <c r="BO28" i="14"/>
  <c r="BF28" i="14"/>
  <c r="BD28" i="14"/>
  <c r="BC28" i="14"/>
  <c r="AS28" i="14"/>
  <c r="AQ28" i="14"/>
  <c r="AH28" i="14"/>
  <c r="AF28" i="14"/>
  <c r="AE28" i="14"/>
  <c r="S28" i="14"/>
  <c r="J28" i="14"/>
  <c r="SR27" i="14"/>
  <c r="SQ27" i="14"/>
  <c r="SG27" i="14"/>
  <c r="SE27" i="14"/>
  <c r="RV27" i="14"/>
  <c r="RT27" i="14"/>
  <c r="RS27" i="14"/>
  <c r="RI27" i="14"/>
  <c r="RG27" i="14"/>
  <c r="QX27" i="14"/>
  <c r="QV27" i="14"/>
  <c r="QU27" i="14"/>
  <c r="QK27" i="14"/>
  <c r="QI27" i="14"/>
  <c r="PZ27" i="14"/>
  <c r="PX27" i="14"/>
  <c r="PW27" i="14"/>
  <c r="PM27" i="14"/>
  <c r="PK27" i="14"/>
  <c r="PB27" i="14"/>
  <c r="OZ27" i="14"/>
  <c r="OY27" i="14"/>
  <c r="OO27" i="14"/>
  <c r="OM27" i="14"/>
  <c r="OD27" i="14"/>
  <c r="OB27" i="14"/>
  <c r="OA27" i="14"/>
  <c r="NQ27" i="14"/>
  <c r="NO27" i="14"/>
  <c r="NF27" i="14"/>
  <c r="ND27" i="14"/>
  <c r="NC27" i="14"/>
  <c r="MS27" i="14"/>
  <c r="MQ27" i="14"/>
  <c r="MH27" i="14"/>
  <c r="MF27" i="14"/>
  <c r="ME27" i="14"/>
  <c r="LU27" i="14"/>
  <c r="LS27" i="14"/>
  <c r="LJ27" i="14"/>
  <c r="LH27" i="14"/>
  <c r="LG27" i="14"/>
  <c r="KW27" i="14"/>
  <c r="KU27" i="14"/>
  <c r="KL27" i="14"/>
  <c r="KJ27" i="14"/>
  <c r="KI27" i="14"/>
  <c r="JY27" i="14"/>
  <c r="JW27" i="14"/>
  <c r="JN27" i="14"/>
  <c r="JL27" i="14"/>
  <c r="JK27" i="14"/>
  <c r="JA27" i="14"/>
  <c r="IY27" i="14"/>
  <c r="IP27" i="14"/>
  <c r="IN27" i="14"/>
  <c r="IM27" i="14"/>
  <c r="IC27" i="14"/>
  <c r="IA27" i="14"/>
  <c r="HR27" i="14"/>
  <c r="HP27" i="14"/>
  <c r="HO27" i="14"/>
  <c r="HE27" i="14"/>
  <c r="HC27" i="14"/>
  <c r="GT27" i="14"/>
  <c r="GR27" i="14"/>
  <c r="GQ27" i="14"/>
  <c r="GG27" i="14"/>
  <c r="GE27" i="14"/>
  <c r="FV27" i="14"/>
  <c r="FT27" i="14"/>
  <c r="FS27" i="14"/>
  <c r="FI27" i="14"/>
  <c r="FG27" i="14"/>
  <c r="EX27" i="14"/>
  <c r="EV27" i="14"/>
  <c r="EU27" i="14"/>
  <c r="EK27" i="14"/>
  <c r="EI27" i="14"/>
  <c r="DZ27" i="14"/>
  <c r="DX27" i="14"/>
  <c r="DW27" i="14"/>
  <c r="DM27" i="14"/>
  <c r="DK27" i="14"/>
  <c r="DB27" i="14"/>
  <c r="CZ27" i="14"/>
  <c r="CY27" i="14"/>
  <c r="CO27" i="14"/>
  <c r="CM27" i="14"/>
  <c r="CD27" i="14"/>
  <c r="CB27" i="14"/>
  <c r="CA27" i="14"/>
  <c r="BQ27" i="14"/>
  <c r="BO27" i="14"/>
  <c r="BF27" i="14"/>
  <c r="BD27" i="14"/>
  <c r="BC27" i="14"/>
  <c r="AS27" i="14"/>
  <c r="AQ27" i="14"/>
  <c r="AH27" i="14"/>
  <c r="AF27" i="14"/>
  <c r="AE27" i="14"/>
  <c r="S27" i="14"/>
  <c r="J27" i="14"/>
  <c r="SR26" i="14"/>
  <c r="SQ26" i="14"/>
  <c r="SG26" i="14"/>
  <c r="SE26" i="14"/>
  <c r="RV26" i="14"/>
  <c r="RT26" i="14"/>
  <c r="RS26" i="14"/>
  <c r="RI26" i="14"/>
  <c r="RG26" i="14"/>
  <c r="QX26" i="14"/>
  <c r="QV26" i="14"/>
  <c r="QU26" i="14"/>
  <c r="QK26" i="14"/>
  <c r="QI26" i="14"/>
  <c r="PZ26" i="14"/>
  <c r="PX26" i="14"/>
  <c r="PW26" i="14"/>
  <c r="PM26" i="14"/>
  <c r="PK26" i="14"/>
  <c r="PB26" i="14"/>
  <c r="OZ26" i="14"/>
  <c r="OY26" i="14"/>
  <c r="OO26" i="14"/>
  <c r="OM26" i="14"/>
  <c r="OD26" i="14"/>
  <c r="OB26" i="14"/>
  <c r="OA26" i="14"/>
  <c r="NQ26" i="14"/>
  <c r="NO26" i="14"/>
  <c r="NF26" i="14"/>
  <c r="ND26" i="14"/>
  <c r="NC26" i="14"/>
  <c r="MS26" i="14"/>
  <c r="MQ26" i="14"/>
  <c r="MH26" i="14"/>
  <c r="MF26" i="14"/>
  <c r="ME26" i="14"/>
  <c r="LU26" i="14"/>
  <c r="LS26" i="14"/>
  <c r="LJ26" i="14"/>
  <c r="LH26" i="14"/>
  <c r="LG26" i="14"/>
  <c r="KW26" i="14"/>
  <c r="KU26" i="14"/>
  <c r="KL26" i="14"/>
  <c r="KJ26" i="14"/>
  <c r="KI26" i="14"/>
  <c r="JY26" i="14"/>
  <c r="JW26" i="14"/>
  <c r="JN26" i="14"/>
  <c r="JL26" i="14"/>
  <c r="JK26" i="14"/>
  <c r="JA26" i="14"/>
  <c r="IY26" i="14"/>
  <c r="IP26" i="14"/>
  <c r="IN26" i="14"/>
  <c r="IM26" i="14"/>
  <c r="IC26" i="14"/>
  <c r="IA26" i="14"/>
  <c r="HR26" i="14"/>
  <c r="HP26" i="14"/>
  <c r="HO26" i="14"/>
  <c r="HE26" i="14"/>
  <c r="HC26" i="14"/>
  <c r="GT26" i="14"/>
  <c r="GR26" i="14"/>
  <c r="GQ26" i="14"/>
  <c r="GG26" i="14"/>
  <c r="GE26" i="14"/>
  <c r="FV26" i="14"/>
  <c r="FT26" i="14"/>
  <c r="FS26" i="14"/>
  <c r="FI26" i="14"/>
  <c r="FG26" i="14"/>
  <c r="EX26" i="14"/>
  <c r="EV26" i="14"/>
  <c r="EU26" i="14"/>
  <c r="EK26" i="14"/>
  <c r="EI26" i="14"/>
  <c r="DZ26" i="14"/>
  <c r="DX26" i="14"/>
  <c r="DW26" i="14"/>
  <c r="DM26" i="14"/>
  <c r="DK26" i="14"/>
  <c r="DB26" i="14"/>
  <c r="CZ26" i="14"/>
  <c r="CY26" i="14"/>
  <c r="CO26" i="14"/>
  <c r="CM26" i="14"/>
  <c r="CD26" i="14"/>
  <c r="CB26" i="14"/>
  <c r="CA26" i="14"/>
  <c r="BQ26" i="14"/>
  <c r="BO26" i="14"/>
  <c r="BF26" i="14"/>
  <c r="BD26" i="14"/>
  <c r="BC26" i="14"/>
  <c r="AS26" i="14"/>
  <c r="AQ26" i="14"/>
  <c r="AH26" i="14"/>
  <c r="AF26" i="14"/>
  <c r="AE26" i="14"/>
  <c r="S26" i="14"/>
  <c r="J26" i="14"/>
  <c r="H26" i="14"/>
  <c r="F26" i="14"/>
  <c r="G26" i="14"/>
  <c r="E26" i="14"/>
  <c r="D26" i="14"/>
  <c r="C26" i="14"/>
  <c r="B26" i="14"/>
  <c r="A26" i="14" s="1"/>
  <c r="A26" i="3" s="1"/>
  <c r="SR25" i="14"/>
  <c r="SQ25" i="14"/>
  <c r="SG25" i="14"/>
  <c r="SE25" i="14"/>
  <c r="RV25" i="14"/>
  <c r="RT25" i="14"/>
  <c r="RS25" i="14"/>
  <c r="RI25" i="14"/>
  <c r="RG25" i="14"/>
  <c r="QX25" i="14"/>
  <c r="QV25" i="14"/>
  <c r="QU25" i="14"/>
  <c r="QK25" i="14"/>
  <c r="QI25" i="14"/>
  <c r="PZ25" i="14"/>
  <c r="PX25" i="14"/>
  <c r="PW25" i="14"/>
  <c r="PM25" i="14"/>
  <c r="PK25" i="14"/>
  <c r="PB25" i="14"/>
  <c r="OZ25" i="14"/>
  <c r="OY25" i="14"/>
  <c r="OO25" i="14"/>
  <c r="OM25" i="14"/>
  <c r="OD25" i="14"/>
  <c r="OB25" i="14"/>
  <c r="OA25" i="14"/>
  <c r="NQ25" i="14"/>
  <c r="NO25" i="14"/>
  <c r="NF25" i="14"/>
  <c r="ND25" i="14"/>
  <c r="NC25" i="14"/>
  <c r="MS25" i="14"/>
  <c r="MQ25" i="14"/>
  <c r="MH25" i="14"/>
  <c r="MF25" i="14"/>
  <c r="ME25" i="14"/>
  <c r="LU25" i="14"/>
  <c r="LS25" i="14"/>
  <c r="LJ25" i="14"/>
  <c r="LH25" i="14"/>
  <c r="LG25" i="14"/>
  <c r="KW25" i="14"/>
  <c r="KU25" i="14"/>
  <c r="KL25" i="14"/>
  <c r="KJ25" i="14"/>
  <c r="KI25" i="14"/>
  <c r="JY25" i="14"/>
  <c r="JW25" i="14"/>
  <c r="JN25" i="14"/>
  <c r="JL25" i="14"/>
  <c r="JK25" i="14"/>
  <c r="JA25" i="14"/>
  <c r="IY25" i="14"/>
  <c r="IP25" i="14"/>
  <c r="IN25" i="14"/>
  <c r="IM25" i="14"/>
  <c r="IC25" i="14"/>
  <c r="IA25" i="14"/>
  <c r="HR25" i="14"/>
  <c r="HP25" i="14"/>
  <c r="HO25" i="14"/>
  <c r="HE25" i="14"/>
  <c r="HC25" i="14"/>
  <c r="GT25" i="14"/>
  <c r="GR25" i="14"/>
  <c r="GQ25" i="14"/>
  <c r="GG25" i="14"/>
  <c r="GE25" i="14"/>
  <c r="FV25" i="14"/>
  <c r="FT25" i="14"/>
  <c r="FS25" i="14"/>
  <c r="FI25" i="14"/>
  <c r="FG25" i="14"/>
  <c r="EX25" i="14"/>
  <c r="EV25" i="14"/>
  <c r="EU25" i="14"/>
  <c r="EK25" i="14"/>
  <c r="EI25" i="14"/>
  <c r="DZ25" i="14"/>
  <c r="DX25" i="14"/>
  <c r="DW25" i="14"/>
  <c r="DM25" i="14"/>
  <c r="DK25" i="14"/>
  <c r="DB25" i="14"/>
  <c r="CZ25" i="14"/>
  <c r="CY25" i="14"/>
  <c r="CO25" i="14"/>
  <c r="CM25" i="14"/>
  <c r="CD25" i="14"/>
  <c r="CB25" i="14"/>
  <c r="CA25" i="14"/>
  <c r="BQ25" i="14"/>
  <c r="BO25" i="14"/>
  <c r="BF25" i="14"/>
  <c r="BD25" i="14"/>
  <c r="BC25" i="14"/>
  <c r="AS25" i="14"/>
  <c r="AQ25" i="14"/>
  <c r="AH25" i="14"/>
  <c r="AF25" i="14"/>
  <c r="AE25" i="14"/>
  <c r="S25" i="14"/>
  <c r="J25" i="14"/>
  <c r="H25" i="14"/>
  <c r="F25" i="14"/>
  <c r="G25" i="14"/>
  <c r="E25" i="14"/>
  <c r="D25" i="14"/>
  <c r="C25" i="14"/>
  <c r="B25" i="14"/>
  <c r="SR24" i="14"/>
  <c r="SQ24" i="14"/>
  <c r="SG24" i="14"/>
  <c r="SE24" i="14"/>
  <c r="RV24" i="14"/>
  <c r="RT24" i="14"/>
  <c r="RS24" i="14"/>
  <c r="RI24" i="14"/>
  <c r="RG24" i="14"/>
  <c r="QX24" i="14"/>
  <c r="QV24" i="14"/>
  <c r="QU24" i="14"/>
  <c r="QK24" i="14"/>
  <c r="QI24" i="14"/>
  <c r="PZ24" i="14"/>
  <c r="PX24" i="14"/>
  <c r="PW24" i="14"/>
  <c r="PM24" i="14"/>
  <c r="PK24" i="14"/>
  <c r="PB24" i="14"/>
  <c r="OZ24" i="14"/>
  <c r="OY24" i="14"/>
  <c r="OO24" i="14"/>
  <c r="OM24" i="14"/>
  <c r="OD24" i="14"/>
  <c r="OB24" i="14"/>
  <c r="OA24" i="14"/>
  <c r="NQ24" i="14"/>
  <c r="NO24" i="14"/>
  <c r="NF24" i="14"/>
  <c r="ND24" i="14"/>
  <c r="NC24" i="14"/>
  <c r="MS24" i="14"/>
  <c r="MQ24" i="14"/>
  <c r="MH24" i="14"/>
  <c r="MF24" i="14"/>
  <c r="ME24" i="14"/>
  <c r="LU24" i="14"/>
  <c r="LS24" i="14"/>
  <c r="LJ24" i="14"/>
  <c r="LH24" i="14"/>
  <c r="LG24" i="14"/>
  <c r="KW24" i="14"/>
  <c r="KU24" i="14"/>
  <c r="KL24" i="14"/>
  <c r="KJ24" i="14"/>
  <c r="KI24" i="14"/>
  <c r="JY24" i="14"/>
  <c r="JW24" i="14"/>
  <c r="JN24" i="14"/>
  <c r="JL24" i="14"/>
  <c r="JK24" i="14"/>
  <c r="JA24" i="14"/>
  <c r="IY24" i="14"/>
  <c r="IP24" i="14"/>
  <c r="IN24" i="14"/>
  <c r="IM24" i="14"/>
  <c r="IC24" i="14"/>
  <c r="IA24" i="14"/>
  <c r="HR24" i="14"/>
  <c r="HP24" i="14"/>
  <c r="HO24" i="14"/>
  <c r="HE24" i="14"/>
  <c r="HC24" i="14"/>
  <c r="GT24" i="14"/>
  <c r="GR24" i="14"/>
  <c r="GQ24" i="14"/>
  <c r="GG24" i="14"/>
  <c r="GE24" i="14"/>
  <c r="FV24" i="14"/>
  <c r="FT24" i="14"/>
  <c r="FS24" i="14"/>
  <c r="FI24" i="14"/>
  <c r="FG24" i="14"/>
  <c r="EX24" i="14"/>
  <c r="EV24" i="14"/>
  <c r="EU24" i="14"/>
  <c r="EK24" i="14"/>
  <c r="EI24" i="14"/>
  <c r="DZ24" i="14"/>
  <c r="DX24" i="14"/>
  <c r="DW24" i="14"/>
  <c r="DM24" i="14"/>
  <c r="DK24" i="14"/>
  <c r="DB24" i="14"/>
  <c r="CZ24" i="14"/>
  <c r="CY24" i="14"/>
  <c r="CO24" i="14"/>
  <c r="CM24" i="14"/>
  <c r="CD24" i="14"/>
  <c r="CB24" i="14"/>
  <c r="CA24" i="14"/>
  <c r="BQ24" i="14"/>
  <c r="BO24" i="14"/>
  <c r="BF24" i="14"/>
  <c r="BD24" i="14"/>
  <c r="BC24" i="14"/>
  <c r="AS24" i="14"/>
  <c r="AQ24" i="14"/>
  <c r="AH24" i="14"/>
  <c r="AF24" i="14"/>
  <c r="AE24" i="14"/>
  <c r="S24" i="14"/>
  <c r="J24" i="14"/>
  <c r="H24" i="14"/>
  <c r="F24" i="14"/>
  <c r="G24" i="14"/>
  <c r="E24" i="14"/>
  <c r="D24" i="14"/>
  <c r="C24" i="14"/>
  <c r="B24" i="14"/>
  <c r="A24" i="14" s="1"/>
  <c r="A24" i="3" s="1"/>
  <c r="SR23" i="14"/>
  <c r="SQ23" i="14"/>
  <c r="SG23" i="14"/>
  <c r="SE23" i="14"/>
  <c r="RV23" i="14"/>
  <c r="RT23" i="14"/>
  <c r="RS23" i="14"/>
  <c r="RI23" i="14"/>
  <c r="RG23" i="14"/>
  <c r="QX23" i="14"/>
  <c r="QV23" i="14"/>
  <c r="QU23" i="14"/>
  <c r="QK23" i="14"/>
  <c r="QI23" i="14"/>
  <c r="PZ23" i="14"/>
  <c r="PX23" i="14"/>
  <c r="PW23" i="14"/>
  <c r="PM23" i="14"/>
  <c r="PK23" i="14"/>
  <c r="PB23" i="14"/>
  <c r="OZ23" i="14"/>
  <c r="OY23" i="14"/>
  <c r="OO23" i="14"/>
  <c r="OM23" i="14"/>
  <c r="OD23" i="14"/>
  <c r="OB23" i="14"/>
  <c r="OA23" i="14"/>
  <c r="NQ23" i="14"/>
  <c r="NO23" i="14"/>
  <c r="NF23" i="14"/>
  <c r="ND23" i="14"/>
  <c r="NC23" i="14"/>
  <c r="MS23" i="14"/>
  <c r="MQ23" i="14"/>
  <c r="MH23" i="14"/>
  <c r="MF23" i="14"/>
  <c r="ME23" i="14"/>
  <c r="LU23" i="14"/>
  <c r="LS23" i="14"/>
  <c r="LJ23" i="14"/>
  <c r="LH23" i="14"/>
  <c r="LG23" i="14"/>
  <c r="KW23" i="14"/>
  <c r="KU23" i="14"/>
  <c r="KL23" i="14"/>
  <c r="KJ23" i="14"/>
  <c r="KI23" i="14"/>
  <c r="JY23" i="14"/>
  <c r="JW23" i="14"/>
  <c r="JN23" i="14"/>
  <c r="JL23" i="14"/>
  <c r="JK23" i="14"/>
  <c r="JA23" i="14"/>
  <c r="IY23" i="14"/>
  <c r="IP23" i="14"/>
  <c r="IN23" i="14"/>
  <c r="IM23" i="14"/>
  <c r="IC23" i="14"/>
  <c r="IA23" i="14"/>
  <c r="HR23" i="14"/>
  <c r="HP23" i="14"/>
  <c r="HO23" i="14"/>
  <c r="HE23" i="14"/>
  <c r="HC23" i="14"/>
  <c r="GT23" i="14"/>
  <c r="GR23" i="14"/>
  <c r="GQ23" i="14"/>
  <c r="GG23" i="14"/>
  <c r="GE23" i="14"/>
  <c r="FV23" i="14"/>
  <c r="FT23" i="14"/>
  <c r="FS23" i="14"/>
  <c r="FI23" i="14"/>
  <c r="FG23" i="14"/>
  <c r="EX23" i="14"/>
  <c r="EV23" i="14"/>
  <c r="EU23" i="14"/>
  <c r="EK23" i="14"/>
  <c r="EI23" i="14"/>
  <c r="DZ23" i="14"/>
  <c r="DX23" i="14"/>
  <c r="DW23" i="14"/>
  <c r="DM23" i="14"/>
  <c r="DK23" i="14"/>
  <c r="DB23" i="14"/>
  <c r="CZ23" i="14"/>
  <c r="CY23" i="14"/>
  <c r="CO23" i="14"/>
  <c r="CM23" i="14"/>
  <c r="CD23" i="14"/>
  <c r="CB23" i="14"/>
  <c r="CA23" i="14"/>
  <c r="BQ23" i="14"/>
  <c r="BO23" i="14"/>
  <c r="BF23" i="14"/>
  <c r="BD23" i="14"/>
  <c r="BC23" i="14"/>
  <c r="AS23" i="14"/>
  <c r="AQ23" i="14"/>
  <c r="AH23" i="14"/>
  <c r="AF23" i="14"/>
  <c r="AE23" i="14"/>
  <c r="S23" i="14"/>
  <c r="J23" i="14"/>
  <c r="H23" i="14"/>
  <c r="F23" i="14"/>
  <c r="G23" i="14"/>
  <c r="E23" i="14"/>
  <c r="D23" i="14"/>
  <c r="C23" i="14"/>
  <c r="B23" i="14"/>
  <c r="A23" i="14" s="1"/>
  <c r="A23" i="3" s="1"/>
  <c r="SR22" i="14"/>
  <c r="SQ22" i="14"/>
  <c r="SG22" i="14"/>
  <c r="SE22" i="14"/>
  <c r="RV22" i="14"/>
  <c r="RT22" i="14"/>
  <c r="RS22" i="14"/>
  <c r="RI22" i="14"/>
  <c r="RG22" i="14"/>
  <c r="QX22" i="14"/>
  <c r="QV22" i="14"/>
  <c r="QU22" i="14"/>
  <c r="QK22" i="14"/>
  <c r="QI22" i="14"/>
  <c r="PZ22" i="14"/>
  <c r="PX22" i="14"/>
  <c r="PW22" i="14"/>
  <c r="PM22" i="14"/>
  <c r="PK22" i="14"/>
  <c r="PB22" i="14"/>
  <c r="OZ22" i="14"/>
  <c r="OY22" i="14"/>
  <c r="OO22" i="14"/>
  <c r="OM22" i="14"/>
  <c r="OD22" i="14"/>
  <c r="OB22" i="14"/>
  <c r="OA22" i="14"/>
  <c r="NQ22" i="14"/>
  <c r="NO22" i="14"/>
  <c r="NF22" i="14"/>
  <c r="ND22" i="14"/>
  <c r="NC22" i="14"/>
  <c r="MS22" i="14"/>
  <c r="MQ22" i="14"/>
  <c r="MH22" i="14"/>
  <c r="MF22" i="14"/>
  <c r="ME22" i="14"/>
  <c r="LU22" i="14"/>
  <c r="LS22" i="14"/>
  <c r="LJ22" i="14"/>
  <c r="LH22" i="14"/>
  <c r="LG22" i="14"/>
  <c r="KW22" i="14"/>
  <c r="KU22" i="14"/>
  <c r="KL22" i="14"/>
  <c r="KJ22" i="14"/>
  <c r="KI22" i="14"/>
  <c r="JY22" i="14"/>
  <c r="JW22" i="14"/>
  <c r="JN22" i="14"/>
  <c r="JL22" i="14"/>
  <c r="JK22" i="14"/>
  <c r="JA22" i="14"/>
  <c r="IY22" i="14"/>
  <c r="IP22" i="14"/>
  <c r="IN22" i="14"/>
  <c r="IM22" i="14"/>
  <c r="IC22" i="14"/>
  <c r="IA22" i="14"/>
  <c r="HR22" i="14"/>
  <c r="HP22" i="14"/>
  <c r="HO22" i="14"/>
  <c r="HE22" i="14"/>
  <c r="HC22" i="14"/>
  <c r="GT22" i="14"/>
  <c r="GR22" i="14"/>
  <c r="GQ22" i="14"/>
  <c r="GG22" i="14"/>
  <c r="GE22" i="14"/>
  <c r="FV22" i="14"/>
  <c r="FT22" i="14"/>
  <c r="FS22" i="14"/>
  <c r="FI22" i="14"/>
  <c r="FG22" i="14"/>
  <c r="EX22" i="14"/>
  <c r="EV22" i="14"/>
  <c r="EU22" i="14"/>
  <c r="EK22" i="14"/>
  <c r="EI22" i="14"/>
  <c r="DZ22" i="14"/>
  <c r="DX22" i="14"/>
  <c r="DW22" i="14"/>
  <c r="DM22" i="14"/>
  <c r="DK22" i="14"/>
  <c r="DB22" i="14"/>
  <c r="CZ22" i="14"/>
  <c r="CY22" i="14"/>
  <c r="CO22" i="14"/>
  <c r="CM22" i="14"/>
  <c r="CD22" i="14"/>
  <c r="CB22" i="14"/>
  <c r="CA22" i="14"/>
  <c r="BQ22" i="14"/>
  <c r="BO22" i="14"/>
  <c r="BF22" i="14"/>
  <c r="BD22" i="14"/>
  <c r="BC22" i="14"/>
  <c r="AS22" i="14"/>
  <c r="AQ22" i="14"/>
  <c r="AH22" i="14"/>
  <c r="AF22" i="14"/>
  <c r="AE22" i="14"/>
  <c r="S22" i="14"/>
  <c r="J22" i="14"/>
  <c r="H22" i="14"/>
  <c r="F22" i="14"/>
  <c r="G22" i="14"/>
  <c r="E22" i="14"/>
  <c r="D22" i="14"/>
  <c r="C22" i="14"/>
  <c r="B22" i="14"/>
  <c r="A22" i="14" s="1"/>
  <c r="A22" i="3" s="1"/>
  <c r="SR21" i="14"/>
  <c r="SQ21" i="14"/>
  <c r="SG21" i="14"/>
  <c r="SE21" i="14"/>
  <c r="RV21" i="14"/>
  <c r="RT21" i="14"/>
  <c r="RS21" i="14"/>
  <c r="RI21" i="14"/>
  <c r="RG21" i="14"/>
  <c r="QX21" i="14"/>
  <c r="QV21" i="14"/>
  <c r="QU21" i="14"/>
  <c r="QK21" i="14"/>
  <c r="QI21" i="14"/>
  <c r="PZ21" i="14"/>
  <c r="PX21" i="14"/>
  <c r="PW21" i="14"/>
  <c r="PM21" i="14"/>
  <c r="PK21" i="14"/>
  <c r="PB21" i="14"/>
  <c r="OZ21" i="14"/>
  <c r="OY21" i="14"/>
  <c r="OO21" i="14"/>
  <c r="OM21" i="14"/>
  <c r="OD21" i="14"/>
  <c r="OB21" i="14"/>
  <c r="OA21" i="14"/>
  <c r="NQ21" i="14"/>
  <c r="NO21" i="14"/>
  <c r="NF21" i="14"/>
  <c r="ND21" i="14"/>
  <c r="NC21" i="14"/>
  <c r="MS21" i="14"/>
  <c r="MQ21" i="14"/>
  <c r="MH21" i="14"/>
  <c r="MF21" i="14"/>
  <c r="ME21" i="14"/>
  <c r="LU21" i="14"/>
  <c r="LS21" i="14"/>
  <c r="LJ21" i="14"/>
  <c r="LH21" i="14"/>
  <c r="LG21" i="14"/>
  <c r="KW21" i="14"/>
  <c r="KU21" i="14"/>
  <c r="KL21" i="14"/>
  <c r="KJ21" i="14"/>
  <c r="KI21" i="14"/>
  <c r="JY21" i="14"/>
  <c r="JW21" i="14"/>
  <c r="JN21" i="14"/>
  <c r="JL21" i="14"/>
  <c r="JK21" i="14"/>
  <c r="JA21" i="14"/>
  <c r="IY21" i="14"/>
  <c r="IP21" i="14"/>
  <c r="IN21" i="14"/>
  <c r="IM21" i="14"/>
  <c r="IC21" i="14"/>
  <c r="IA21" i="14"/>
  <c r="HR21" i="14"/>
  <c r="HP21" i="14"/>
  <c r="HO21" i="14"/>
  <c r="HE21" i="14"/>
  <c r="HC21" i="14"/>
  <c r="GT21" i="14"/>
  <c r="GR21" i="14"/>
  <c r="GQ21" i="14"/>
  <c r="GG21" i="14"/>
  <c r="GE21" i="14"/>
  <c r="FV21" i="14"/>
  <c r="FT21" i="14"/>
  <c r="FS21" i="14"/>
  <c r="FI21" i="14"/>
  <c r="FG21" i="14"/>
  <c r="EX21" i="14"/>
  <c r="EV21" i="14"/>
  <c r="EU21" i="14"/>
  <c r="EK21" i="14"/>
  <c r="EI21" i="14"/>
  <c r="DZ21" i="14"/>
  <c r="DX21" i="14"/>
  <c r="DW21" i="14"/>
  <c r="DM21" i="14"/>
  <c r="DK21" i="14"/>
  <c r="DB21" i="14"/>
  <c r="CZ21" i="14"/>
  <c r="CY21" i="14"/>
  <c r="CO21" i="14"/>
  <c r="CM21" i="14"/>
  <c r="CD21" i="14"/>
  <c r="CB21" i="14"/>
  <c r="CA21" i="14"/>
  <c r="BQ21" i="14"/>
  <c r="BO21" i="14"/>
  <c r="BF21" i="14"/>
  <c r="BD21" i="14"/>
  <c r="BC21" i="14"/>
  <c r="AS21" i="14"/>
  <c r="AQ21" i="14"/>
  <c r="AH21" i="14"/>
  <c r="AF21" i="14"/>
  <c r="AE21" i="14"/>
  <c r="S21" i="14"/>
  <c r="J21" i="14"/>
  <c r="H21" i="14"/>
  <c r="F21" i="14"/>
  <c r="G21" i="14"/>
  <c r="E21" i="14"/>
  <c r="D21" i="14"/>
  <c r="C21" i="14"/>
  <c r="B21" i="14"/>
  <c r="SR20" i="14"/>
  <c r="SQ20" i="14"/>
  <c r="SG20" i="14"/>
  <c r="SE20" i="14"/>
  <c r="RV20" i="14"/>
  <c r="RT20" i="14"/>
  <c r="RS20" i="14"/>
  <c r="RI20" i="14"/>
  <c r="RG20" i="14"/>
  <c r="QX20" i="14"/>
  <c r="QV20" i="14"/>
  <c r="QU20" i="14"/>
  <c r="QK20" i="14"/>
  <c r="QI20" i="14"/>
  <c r="PZ20" i="14"/>
  <c r="PX20" i="14"/>
  <c r="PW20" i="14"/>
  <c r="PM20" i="14"/>
  <c r="PK20" i="14"/>
  <c r="PB20" i="14"/>
  <c r="OZ20" i="14"/>
  <c r="OY20" i="14"/>
  <c r="OO20" i="14"/>
  <c r="OM20" i="14"/>
  <c r="OD20" i="14"/>
  <c r="OB20" i="14"/>
  <c r="OA20" i="14"/>
  <c r="NQ20" i="14"/>
  <c r="NO20" i="14"/>
  <c r="NF20" i="14"/>
  <c r="ND20" i="14"/>
  <c r="NC20" i="14"/>
  <c r="MS20" i="14"/>
  <c r="MQ20" i="14"/>
  <c r="MH20" i="14"/>
  <c r="MF20" i="14"/>
  <c r="ME20" i="14"/>
  <c r="LU20" i="14"/>
  <c r="LS20" i="14"/>
  <c r="LJ20" i="14"/>
  <c r="LH20" i="14"/>
  <c r="LG20" i="14"/>
  <c r="KW20" i="14"/>
  <c r="KU20" i="14"/>
  <c r="KL20" i="14"/>
  <c r="KJ20" i="14"/>
  <c r="KI20" i="14"/>
  <c r="JY20" i="14"/>
  <c r="JW20" i="14"/>
  <c r="JN20" i="14"/>
  <c r="JL20" i="14"/>
  <c r="JK20" i="14"/>
  <c r="JA20" i="14"/>
  <c r="IY20" i="14"/>
  <c r="IP20" i="14"/>
  <c r="IN20" i="14"/>
  <c r="IM20" i="14"/>
  <c r="IC20" i="14"/>
  <c r="IA20" i="14"/>
  <c r="HR20" i="14"/>
  <c r="HP20" i="14"/>
  <c r="HO20" i="14"/>
  <c r="HE20" i="14"/>
  <c r="HC20" i="14"/>
  <c r="GT20" i="14"/>
  <c r="GR20" i="14"/>
  <c r="GQ20" i="14"/>
  <c r="GG20" i="14"/>
  <c r="GE20" i="14"/>
  <c r="FV20" i="14"/>
  <c r="FT20" i="14"/>
  <c r="FS20" i="14"/>
  <c r="FI20" i="14"/>
  <c r="FG20" i="14"/>
  <c r="EX20" i="14"/>
  <c r="EV20" i="14"/>
  <c r="EU20" i="14"/>
  <c r="EK20" i="14"/>
  <c r="EI20" i="14"/>
  <c r="DZ20" i="14"/>
  <c r="DX20" i="14"/>
  <c r="DW20" i="14"/>
  <c r="DM20" i="14"/>
  <c r="DK20" i="14"/>
  <c r="DB20" i="14"/>
  <c r="CZ20" i="14"/>
  <c r="CY20" i="14"/>
  <c r="CO20" i="14"/>
  <c r="CM20" i="14"/>
  <c r="CD20" i="14"/>
  <c r="CB20" i="14"/>
  <c r="CA20" i="14"/>
  <c r="BQ20" i="14"/>
  <c r="BO20" i="14"/>
  <c r="BF20" i="14"/>
  <c r="BD20" i="14"/>
  <c r="BC20" i="14"/>
  <c r="AS20" i="14"/>
  <c r="AQ20" i="14"/>
  <c r="AH20" i="14"/>
  <c r="AF20" i="14"/>
  <c r="AE20" i="14"/>
  <c r="S20" i="14"/>
  <c r="J20" i="14"/>
  <c r="H20" i="14"/>
  <c r="F20" i="14"/>
  <c r="G20" i="14"/>
  <c r="E20" i="14"/>
  <c r="D20" i="14"/>
  <c r="C20" i="14"/>
  <c r="B20" i="14"/>
  <c r="A20" i="14" s="1"/>
  <c r="A20" i="3" s="1"/>
  <c r="SR19" i="14"/>
  <c r="SQ19" i="14"/>
  <c r="SG19" i="14"/>
  <c r="SE19" i="14"/>
  <c r="RV19" i="14"/>
  <c r="RT19" i="14"/>
  <c r="RS19" i="14"/>
  <c r="RI19" i="14"/>
  <c r="RG19" i="14"/>
  <c r="QX19" i="14"/>
  <c r="QV19" i="14"/>
  <c r="QU19" i="14"/>
  <c r="QK19" i="14"/>
  <c r="QI19" i="14"/>
  <c r="PZ19" i="14"/>
  <c r="PX19" i="14"/>
  <c r="PW19" i="14"/>
  <c r="PM19" i="14"/>
  <c r="PK19" i="14"/>
  <c r="PB19" i="14"/>
  <c r="OZ19" i="14"/>
  <c r="OY19" i="14"/>
  <c r="OO19" i="14"/>
  <c r="OM19" i="14"/>
  <c r="OD19" i="14"/>
  <c r="OB19" i="14"/>
  <c r="OA19" i="14"/>
  <c r="NQ19" i="14"/>
  <c r="NO19" i="14"/>
  <c r="NF19" i="14"/>
  <c r="ND19" i="14"/>
  <c r="NC19" i="14"/>
  <c r="MS19" i="14"/>
  <c r="MQ19" i="14"/>
  <c r="MH19" i="14"/>
  <c r="MF19" i="14"/>
  <c r="ME19" i="14"/>
  <c r="LU19" i="14"/>
  <c r="LS19" i="14"/>
  <c r="LJ19" i="14"/>
  <c r="LH19" i="14"/>
  <c r="LG19" i="14"/>
  <c r="KW19" i="14"/>
  <c r="KU19" i="14"/>
  <c r="KL19" i="14"/>
  <c r="KJ19" i="14"/>
  <c r="KI19" i="14"/>
  <c r="JY19" i="14"/>
  <c r="JW19" i="14"/>
  <c r="JN19" i="14"/>
  <c r="JL19" i="14"/>
  <c r="JK19" i="14"/>
  <c r="JA19" i="14"/>
  <c r="IY19" i="14"/>
  <c r="IP19" i="14"/>
  <c r="IN19" i="14"/>
  <c r="IM19" i="14"/>
  <c r="IC19" i="14"/>
  <c r="IA19" i="14"/>
  <c r="HR19" i="14"/>
  <c r="HP19" i="14"/>
  <c r="HO19" i="14"/>
  <c r="HE19" i="14"/>
  <c r="HC19" i="14"/>
  <c r="GT19" i="14"/>
  <c r="GR19" i="14"/>
  <c r="GQ19" i="14"/>
  <c r="GG19" i="14"/>
  <c r="GE19" i="14"/>
  <c r="FV19" i="14"/>
  <c r="FT19" i="14"/>
  <c r="FS19" i="14"/>
  <c r="FI19" i="14"/>
  <c r="FG19" i="14"/>
  <c r="EX19" i="14"/>
  <c r="EV19" i="14"/>
  <c r="EU19" i="14"/>
  <c r="EK19" i="14"/>
  <c r="EI19" i="14"/>
  <c r="DZ19" i="14"/>
  <c r="DX19" i="14"/>
  <c r="DW19" i="14"/>
  <c r="DM19" i="14"/>
  <c r="DK19" i="14"/>
  <c r="DB19" i="14"/>
  <c r="CZ19" i="14"/>
  <c r="CY19" i="14"/>
  <c r="CO19" i="14"/>
  <c r="CM19" i="14"/>
  <c r="CD19" i="14"/>
  <c r="CB19" i="14"/>
  <c r="CA19" i="14"/>
  <c r="BF19" i="14"/>
  <c r="BD19" i="14"/>
  <c r="BC19" i="14"/>
  <c r="AS19" i="14"/>
  <c r="AQ19" i="14"/>
  <c r="AH19" i="14"/>
  <c r="J19" i="14"/>
  <c r="H19" i="14"/>
  <c r="F19" i="14"/>
  <c r="G19" i="14"/>
  <c r="E19" i="14"/>
  <c r="D19" i="14"/>
  <c r="C19" i="14"/>
  <c r="B19" i="14"/>
  <c r="A19" i="14" s="1"/>
  <c r="A19" i="3" s="1"/>
  <c r="SR18" i="14"/>
  <c r="SQ18" i="14"/>
  <c r="SG18" i="14"/>
  <c r="SE18" i="14"/>
  <c r="RV18" i="14"/>
  <c r="RT18" i="14"/>
  <c r="RS18" i="14"/>
  <c r="RI18" i="14"/>
  <c r="RG18" i="14"/>
  <c r="QX18" i="14"/>
  <c r="QV18" i="14"/>
  <c r="QU18" i="14"/>
  <c r="AF18" i="14" s="1"/>
  <c r="QK18" i="14"/>
  <c r="QI18" i="14"/>
  <c r="PZ18" i="14"/>
  <c r="PX18" i="14"/>
  <c r="PW18" i="14"/>
  <c r="PM18" i="14"/>
  <c r="PK18" i="14"/>
  <c r="PB18" i="14"/>
  <c r="OZ18" i="14"/>
  <c r="OY18" i="14"/>
  <c r="OO18" i="14"/>
  <c r="OM18" i="14"/>
  <c r="OD18" i="14"/>
  <c r="OB18" i="14"/>
  <c r="OA18" i="14"/>
  <c r="NQ18" i="14"/>
  <c r="NO18" i="14"/>
  <c r="NF18" i="14"/>
  <c r="ND18" i="14"/>
  <c r="NC18" i="14"/>
  <c r="MS18" i="14"/>
  <c r="MQ18" i="14"/>
  <c r="MH18" i="14"/>
  <c r="MF18" i="14"/>
  <c r="ME18" i="14"/>
  <c r="LU18" i="14"/>
  <c r="LS18" i="14"/>
  <c r="LJ18" i="14"/>
  <c r="LH18" i="14"/>
  <c r="LG18" i="14"/>
  <c r="KW18" i="14"/>
  <c r="KU18" i="14"/>
  <c r="KL18" i="14"/>
  <c r="KJ18" i="14"/>
  <c r="KI18" i="14"/>
  <c r="JY18" i="14"/>
  <c r="JW18" i="14"/>
  <c r="JN18" i="14"/>
  <c r="JL18" i="14"/>
  <c r="JK18" i="14"/>
  <c r="JA18" i="14"/>
  <c r="IY18" i="14"/>
  <c r="IP18" i="14"/>
  <c r="IN18" i="14"/>
  <c r="IM18" i="14"/>
  <c r="IC18" i="14"/>
  <c r="IA18" i="14"/>
  <c r="HR18" i="14"/>
  <c r="HP18" i="14"/>
  <c r="HO18" i="14"/>
  <c r="HE18" i="14"/>
  <c r="HC18" i="14"/>
  <c r="GT18" i="14"/>
  <c r="GR18" i="14"/>
  <c r="GQ18" i="14"/>
  <c r="GG18" i="14"/>
  <c r="GE18" i="14"/>
  <c r="FV18" i="14"/>
  <c r="FT18" i="14"/>
  <c r="FS18" i="14"/>
  <c r="FI18" i="14"/>
  <c r="FG18" i="14"/>
  <c r="EX18" i="14"/>
  <c r="EV18" i="14"/>
  <c r="EU18" i="14"/>
  <c r="EK18" i="14"/>
  <c r="EI18" i="14"/>
  <c r="DZ18" i="14"/>
  <c r="DX18" i="14"/>
  <c r="DW18" i="14"/>
  <c r="DM18" i="14"/>
  <c r="DK18" i="14"/>
  <c r="DB18" i="14"/>
  <c r="CZ18" i="14"/>
  <c r="CY18" i="14"/>
  <c r="CO18" i="14"/>
  <c r="CM18" i="14"/>
  <c r="CD18" i="14"/>
  <c r="BF18" i="14"/>
  <c r="BD18" i="14"/>
  <c r="BC18" i="14"/>
  <c r="AS18" i="14"/>
  <c r="AQ18" i="14"/>
  <c r="AH18" i="14"/>
  <c r="J18" i="14"/>
  <c r="H18" i="14"/>
  <c r="F18" i="14"/>
  <c r="G18" i="14"/>
  <c r="E18" i="14"/>
  <c r="D18" i="14"/>
  <c r="C18" i="14"/>
  <c r="B18" i="14"/>
  <c r="A18" i="14" s="1"/>
  <c r="A18" i="3" s="1"/>
  <c r="SR17" i="14"/>
  <c r="SQ17" i="14"/>
  <c r="SG17" i="14"/>
  <c r="SE17" i="14"/>
  <c r="RV17" i="14"/>
  <c r="RT17" i="14"/>
  <c r="RS17" i="14"/>
  <c r="RI17" i="14"/>
  <c r="RG17" i="14"/>
  <c r="QX17" i="14"/>
  <c r="QV17" i="14"/>
  <c r="QU17" i="14"/>
  <c r="AF17" i="14" s="1"/>
  <c r="QK17" i="14"/>
  <c r="QI17" i="14"/>
  <c r="PZ17" i="14"/>
  <c r="PX17" i="14"/>
  <c r="PW17" i="14"/>
  <c r="PM17" i="14"/>
  <c r="PK17" i="14"/>
  <c r="PB17" i="14"/>
  <c r="OZ17" i="14"/>
  <c r="OY17" i="14"/>
  <c r="OO17" i="14"/>
  <c r="OM17" i="14"/>
  <c r="OD17" i="14"/>
  <c r="OB17" i="14"/>
  <c r="OA17" i="14"/>
  <c r="NQ17" i="14"/>
  <c r="NO17" i="14"/>
  <c r="NF17" i="14"/>
  <c r="ND17" i="14"/>
  <c r="NC17" i="14"/>
  <c r="MS17" i="14"/>
  <c r="MQ17" i="14"/>
  <c r="MH17" i="14"/>
  <c r="MF17" i="14"/>
  <c r="ME17" i="14"/>
  <c r="LU17" i="14"/>
  <c r="LS17" i="14"/>
  <c r="LJ17" i="14"/>
  <c r="LH17" i="14"/>
  <c r="LG17" i="14"/>
  <c r="KW17" i="14"/>
  <c r="KU17" i="14"/>
  <c r="KL17" i="14"/>
  <c r="KJ17" i="14"/>
  <c r="KI17" i="14"/>
  <c r="JY17" i="14"/>
  <c r="JW17" i="14"/>
  <c r="JN17" i="14"/>
  <c r="JL17" i="14"/>
  <c r="JK17" i="14"/>
  <c r="JA17" i="14"/>
  <c r="IY17" i="14"/>
  <c r="IP17" i="14"/>
  <c r="IN17" i="14"/>
  <c r="IM17" i="14"/>
  <c r="IC17" i="14"/>
  <c r="IA17" i="14"/>
  <c r="HR17" i="14"/>
  <c r="HP17" i="14"/>
  <c r="HO17" i="14"/>
  <c r="HE17" i="14"/>
  <c r="HC17" i="14"/>
  <c r="GT17" i="14"/>
  <c r="GR17" i="14"/>
  <c r="GQ17" i="14"/>
  <c r="GG17" i="14"/>
  <c r="GE17" i="14"/>
  <c r="FV17" i="14"/>
  <c r="FT17" i="14"/>
  <c r="FS17" i="14"/>
  <c r="FI17" i="14"/>
  <c r="FG17" i="14"/>
  <c r="EX17" i="14"/>
  <c r="EV17" i="14"/>
  <c r="EU17" i="14"/>
  <c r="EK17" i="14"/>
  <c r="EI17" i="14"/>
  <c r="DZ17" i="14"/>
  <c r="DX17" i="14"/>
  <c r="DW17" i="14"/>
  <c r="DM17" i="14"/>
  <c r="DK17" i="14"/>
  <c r="DB17" i="14"/>
  <c r="CZ17" i="14"/>
  <c r="CY17" i="14"/>
  <c r="CO17" i="14"/>
  <c r="CM17" i="14"/>
  <c r="CD17" i="14"/>
  <c r="BF17" i="14"/>
  <c r="BD17" i="14"/>
  <c r="BC17" i="14"/>
  <c r="AS17" i="14"/>
  <c r="AQ17" i="14"/>
  <c r="AH17" i="14"/>
  <c r="J17" i="14"/>
  <c r="H17" i="14"/>
  <c r="F17" i="14"/>
  <c r="G17" i="14"/>
  <c r="E17" i="14"/>
  <c r="D17" i="14"/>
  <c r="C17" i="14"/>
  <c r="B17" i="14"/>
  <c r="SR16" i="14"/>
  <c r="SQ16" i="14"/>
  <c r="SG16" i="14"/>
  <c r="SE16" i="14"/>
  <c r="RV16" i="14"/>
  <c r="RT16" i="14"/>
  <c r="RS16" i="14"/>
  <c r="RI16" i="14"/>
  <c r="RG16" i="14"/>
  <c r="QX16" i="14"/>
  <c r="QV16" i="14"/>
  <c r="QU16" i="14"/>
  <c r="AF16" i="14" s="1"/>
  <c r="QK16" i="14"/>
  <c r="QI16" i="14"/>
  <c r="PZ16" i="14"/>
  <c r="PX16" i="14"/>
  <c r="PW16" i="14"/>
  <c r="PM16" i="14"/>
  <c r="PK16" i="14"/>
  <c r="PB16" i="14"/>
  <c r="OZ16" i="14"/>
  <c r="OY16" i="14"/>
  <c r="OO16" i="14"/>
  <c r="OM16" i="14"/>
  <c r="OD16" i="14"/>
  <c r="OB16" i="14"/>
  <c r="OA16" i="14"/>
  <c r="NQ16" i="14"/>
  <c r="NO16" i="14"/>
  <c r="NF16" i="14"/>
  <c r="ND16" i="14"/>
  <c r="NC16" i="14"/>
  <c r="MS16" i="14"/>
  <c r="MQ16" i="14"/>
  <c r="MH16" i="14"/>
  <c r="MF16" i="14"/>
  <c r="ME16" i="14"/>
  <c r="LU16" i="14"/>
  <c r="LS16" i="14"/>
  <c r="LJ16" i="14"/>
  <c r="LH16" i="14"/>
  <c r="LG16" i="14"/>
  <c r="KW16" i="14"/>
  <c r="KU16" i="14"/>
  <c r="KL16" i="14"/>
  <c r="KJ16" i="14"/>
  <c r="KI16" i="14"/>
  <c r="JY16" i="14"/>
  <c r="JW16" i="14"/>
  <c r="JN16" i="14"/>
  <c r="JL16" i="14"/>
  <c r="JK16" i="14"/>
  <c r="JA16" i="14"/>
  <c r="IY16" i="14"/>
  <c r="IP16" i="14"/>
  <c r="IN16" i="14"/>
  <c r="IM16" i="14"/>
  <c r="IC16" i="14"/>
  <c r="IA16" i="14"/>
  <c r="HR16" i="14"/>
  <c r="HP16" i="14"/>
  <c r="HO16" i="14"/>
  <c r="HE16" i="14"/>
  <c r="HC16" i="14"/>
  <c r="GT16" i="14"/>
  <c r="GR16" i="14"/>
  <c r="GQ16" i="14"/>
  <c r="GG16" i="14"/>
  <c r="GE16" i="14"/>
  <c r="FV16" i="14"/>
  <c r="FT16" i="14"/>
  <c r="FS16" i="14"/>
  <c r="FI16" i="14"/>
  <c r="FG16" i="14"/>
  <c r="EX16" i="14"/>
  <c r="EV16" i="14"/>
  <c r="EU16" i="14"/>
  <c r="EK16" i="14"/>
  <c r="EI16" i="14"/>
  <c r="DZ16" i="14"/>
  <c r="DX16" i="14"/>
  <c r="DW16" i="14"/>
  <c r="DM16" i="14"/>
  <c r="DK16" i="14"/>
  <c r="DB16" i="14"/>
  <c r="CZ16" i="14"/>
  <c r="CY16" i="14"/>
  <c r="CO16" i="14"/>
  <c r="CM16" i="14"/>
  <c r="CD16" i="14"/>
  <c r="BF16" i="14"/>
  <c r="BD16" i="14"/>
  <c r="BC16" i="14"/>
  <c r="AS16" i="14"/>
  <c r="AQ16" i="14"/>
  <c r="AH16" i="14"/>
  <c r="J16" i="14"/>
  <c r="H16" i="14"/>
  <c r="F16" i="14"/>
  <c r="G16" i="14"/>
  <c r="E16" i="14"/>
  <c r="D16" i="14"/>
  <c r="C16" i="14"/>
  <c r="IQ21" i="14" s="1"/>
  <c r="B16" i="14"/>
  <c r="RW39" i="14" s="1"/>
  <c r="SR15" i="14"/>
  <c r="SQ15" i="14"/>
  <c r="SG15" i="14"/>
  <c r="SE15" i="14"/>
  <c r="RV15" i="14"/>
  <c r="RW15" i="14" s="1"/>
  <c r="RT15" i="14"/>
  <c r="RS15" i="14"/>
  <c r="RI15" i="14"/>
  <c r="RG15" i="14"/>
  <c r="QX15" i="14"/>
  <c r="QY15" i="14" s="1"/>
  <c r="QV15" i="14"/>
  <c r="QU15" i="14"/>
  <c r="AF15" i="14" s="1"/>
  <c r="QK15" i="14"/>
  <c r="QI15" i="14"/>
  <c r="PZ15" i="14"/>
  <c r="QA15" i="14" s="1"/>
  <c r="PX15" i="14"/>
  <c r="PW15" i="14"/>
  <c r="PM15" i="14"/>
  <c r="PK15" i="14"/>
  <c r="PB15" i="14"/>
  <c r="PC15" i="14" s="1"/>
  <c r="OZ15" i="14"/>
  <c r="OY15" i="14"/>
  <c r="OO15" i="14"/>
  <c r="OM15" i="14"/>
  <c r="OD15" i="14"/>
  <c r="OE15" i="14" s="1"/>
  <c r="OB15" i="14"/>
  <c r="OA15" i="14"/>
  <c r="NQ15" i="14"/>
  <c r="NO15" i="14"/>
  <c r="NF15" i="14"/>
  <c r="NG15" i="14" s="1"/>
  <c r="ND15" i="14"/>
  <c r="NC15" i="14"/>
  <c r="MS15" i="14"/>
  <c r="MQ15" i="14"/>
  <c r="MH15" i="14"/>
  <c r="MI15" i="14" s="1"/>
  <c r="MF15" i="14"/>
  <c r="ME15" i="14"/>
  <c r="LU15" i="14"/>
  <c r="LS15" i="14"/>
  <c r="LJ15" i="14"/>
  <c r="LK15" i="14" s="1"/>
  <c r="LH15" i="14"/>
  <c r="LG15" i="14"/>
  <c r="KW15" i="14"/>
  <c r="KU15" i="14"/>
  <c r="KL15" i="14"/>
  <c r="KM15" i="14" s="1"/>
  <c r="KJ15" i="14"/>
  <c r="KI15" i="14"/>
  <c r="JY15" i="14"/>
  <c r="JW15" i="14"/>
  <c r="JN15" i="14"/>
  <c r="JO15" i="14" s="1"/>
  <c r="JL15" i="14"/>
  <c r="JK15" i="14"/>
  <c r="JA15" i="14"/>
  <c r="IY15" i="14"/>
  <c r="IP15" i="14"/>
  <c r="IQ15" i="14" s="1"/>
  <c r="IN15" i="14"/>
  <c r="IM15" i="14"/>
  <c r="IC15" i="14"/>
  <c r="IA15" i="14"/>
  <c r="HR15" i="14"/>
  <c r="HP15" i="14"/>
  <c r="HO15" i="14"/>
  <c r="HE15" i="14"/>
  <c r="HC15" i="14"/>
  <c r="GT15" i="14"/>
  <c r="GR15" i="14"/>
  <c r="GQ15" i="14"/>
  <c r="GG15" i="14"/>
  <c r="GE15" i="14"/>
  <c r="FV15" i="14"/>
  <c r="FT15" i="14"/>
  <c r="FS15" i="14"/>
  <c r="FI15" i="14"/>
  <c r="FG15" i="14"/>
  <c r="EX15" i="14"/>
  <c r="EV15" i="14"/>
  <c r="EU15" i="14"/>
  <c r="EK15" i="14"/>
  <c r="EI15" i="14"/>
  <c r="DZ15" i="14"/>
  <c r="DX15" i="14"/>
  <c r="DW15" i="14"/>
  <c r="DM15" i="14"/>
  <c r="DK15" i="14"/>
  <c r="DB15" i="14"/>
  <c r="CZ15" i="14"/>
  <c r="CY15" i="14"/>
  <c r="CO15" i="14"/>
  <c r="CM15" i="14"/>
  <c r="CD15" i="14"/>
  <c r="BF15" i="14"/>
  <c r="BD15" i="14"/>
  <c r="BC15" i="14"/>
  <c r="AS15" i="14"/>
  <c r="AQ15" i="14"/>
  <c r="AH15" i="14"/>
  <c r="J15" i="14"/>
  <c r="H15" i="14"/>
  <c r="F15" i="14"/>
  <c r="G15" i="14"/>
  <c r="E15" i="14"/>
  <c r="D15" i="14"/>
  <c r="C15" i="14"/>
  <c r="B15" i="14"/>
  <c r="SR14" i="14"/>
  <c r="SQ14" i="14"/>
  <c r="SG14" i="14"/>
  <c r="SE14" i="14"/>
  <c r="RV14" i="14"/>
  <c r="RW14" i="14" s="1"/>
  <c r="RT14" i="14"/>
  <c r="RS14" i="14"/>
  <c r="RI14" i="14"/>
  <c r="RG14" i="14"/>
  <c r="QY14" i="14"/>
  <c r="QX14" i="14"/>
  <c r="QV14" i="14"/>
  <c r="QU14" i="14"/>
  <c r="AF14" i="14" s="1"/>
  <c r="QK14" i="14"/>
  <c r="QI14" i="14"/>
  <c r="QA14" i="14"/>
  <c r="PZ14" i="14"/>
  <c r="PX14" i="14"/>
  <c r="PW14" i="14"/>
  <c r="PM14" i="14"/>
  <c r="PK14" i="14"/>
  <c r="PC14" i="14"/>
  <c r="PB14" i="14"/>
  <c r="OZ14" i="14"/>
  <c r="OY14" i="14"/>
  <c r="OO14" i="14"/>
  <c r="OM14" i="14"/>
  <c r="OE14" i="14"/>
  <c r="OD14" i="14"/>
  <c r="OB14" i="14"/>
  <c r="OA14" i="14"/>
  <c r="NQ14" i="14"/>
  <c r="NO14" i="14"/>
  <c r="NG14" i="14"/>
  <c r="NF14" i="14"/>
  <c r="ND14" i="14"/>
  <c r="NC14" i="14"/>
  <c r="MS14" i="14"/>
  <c r="MQ14" i="14"/>
  <c r="MI14" i="14"/>
  <c r="MH14" i="14"/>
  <c r="MF14" i="14"/>
  <c r="ME14" i="14"/>
  <c r="LU14" i="14"/>
  <c r="LS14" i="14"/>
  <c r="LK14" i="14"/>
  <c r="LJ14" i="14"/>
  <c r="LH14" i="14"/>
  <c r="LG14" i="14"/>
  <c r="KW14" i="14"/>
  <c r="KU14" i="14"/>
  <c r="KM14" i="14"/>
  <c r="KL14" i="14"/>
  <c r="KJ14" i="14"/>
  <c r="KI14" i="14"/>
  <c r="JY14" i="14"/>
  <c r="JW14" i="14"/>
  <c r="JO14" i="14"/>
  <c r="JN14" i="14"/>
  <c r="JL14" i="14"/>
  <c r="JK14" i="14"/>
  <c r="JA14" i="14"/>
  <c r="IY14" i="14"/>
  <c r="IQ14" i="14"/>
  <c r="IP14" i="14"/>
  <c r="IN14" i="14"/>
  <c r="IM14" i="14"/>
  <c r="IC14" i="14"/>
  <c r="IA14" i="14"/>
  <c r="HR14" i="14"/>
  <c r="HP14" i="14"/>
  <c r="HO14" i="14"/>
  <c r="HE14" i="14"/>
  <c r="HC14" i="14"/>
  <c r="GT14" i="14"/>
  <c r="GR14" i="14"/>
  <c r="GQ14" i="14"/>
  <c r="GG14" i="14"/>
  <c r="GE14" i="14"/>
  <c r="FV14" i="14"/>
  <c r="FT14" i="14"/>
  <c r="FS14" i="14"/>
  <c r="FI14" i="14"/>
  <c r="FG14" i="14"/>
  <c r="EX14" i="14"/>
  <c r="EV14" i="14"/>
  <c r="EU14" i="14"/>
  <c r="EK14" i="14"/>
  <c r="EI14" i="14"/>
  <c r="DZ14" i="14"/>
  <c r="DX14" i="14"/>
  <c r="DW14" i="14"/>
  <c r="DM14" i="14"/>
  <c r="DK14" i="14"/>
  <c r="DB14" i="14"/>
  <c r="CZ14" i="14"/>
  <c r="CY14" i="14"/>
  <c r="CO14" i="14"/>
  <c r="CM14" i="14"/>
  <c r="CD14" i="14"/>
  <c r="BF14" i="14"/>
  <c r="BD14" i="14"/>
  <c r="BC14" i="14"/>
  <c r="AS14" i="14"/>
  <c r="AQ14" i="14"/>
  <c r="AH14" i="14"/>
  <c r="J14" i="14"/>
  <c r="H14" i="14"/>
  <c r="F14" i="14"/>
  <c r="G14" i="14"/>
  <c r="E14" i="14"/>
  <c r="D14" i="14"/>
  <c r="C14" i="14"/>
  <c r="B14" i="14"/>
  <c r="A14" i="14" s="1"/>
  <c r="A14" i="3" s="1"/>
  <c r="SR13" i="14"/>
  <c r="SQ13" i="14"/>
  <c r="SG13" i="14"/>
  <c r="SE13" i="14"/>
  <c r="RV13" i="14"/>
  <c r="RW13" i="14" s="1"/>
  <c r="RT13" i="14"/>
  <c r="RS13" i="14"/>
  <c r="RI13" i="14"/>
  <c r="RG13" i="14"/>
  <c r="QX13" i="14"/>
  <c r="QY13" i="14" s="1"/>
  <c r="QV13" i="14"/>
  <c r="QU13" i="14"/>
  <c r="AF13" i="14" s="1"/>
  <c r="QK13" i="14"/>
  <c r="QI13" i="14"/>
  <c r="PZ13" i="14"/>
  <c r="QA13" i="14" s="1"/>
  <c r="PX13" i="14"/>
  <c r="PW13" i="14"/>
  <c r="PM13" i="14"/>
  <c r="PK13" i="14"/>
  <c r="PB13" i="14"/>
  <c r="PC13" i="14" s="1"/>
  <c r="OZ13" i="14"/>
  <c r="OY13" i="14"/>
  <c r="OO13" i="14"/>
  <c r="OM13" i="14"/>
  <c r="OD13" i="14"/>
  <c r="OE13" i="14" s="1"/>
  <c r="OB13" i="14"/>
  <c r="OA13" i="14"/>
  <c r="NQ13" i="14"/>
  <c r="NO13" i="14"/>
  <c r="NF13" i="14"/>
  <c r="NG13" i="14" s="1"/>
  <c r="ND13" i="14"/>
  <c r="NC13" i="14"/>
  <c r="MS13" i="14"/>
  <c r="MQ13" i="14"/>
  <c r="MH13" i="14"/>
  <c r="MI13" i="14" s="1"/>
  <c r="MF13" i="14"/>
  <c r="ME13" i="14"/>
  <c r="LU13" i="14"/>
  <c r="LS13" i="14"/>
  <c r="LJ13" i="14"/>
  <c r="LK13" i="14" s="1"/>
  <c r="LH13" i="14"/>
  <c r="LG13" i="14"/>
  <c r="KW13" i="14"/>
  <c r="KU13" i="14"/>
  <c r="KL13" i="14"/>
  <c r="KM13" i="14" s="1"/>
  <c r="KJ13" i="14"/>
  <c r="KI13" i="14"/>
  <c r="JY13" i="14"/>
  <c r="JW13" i="14"/>
  <c r="JN13" i="14"/>
  <c r="JO13" i="14" s="1"/>
  <c r="JL13" i="14"/>
  <c r="JK13" i="14"/>
  <c r="JA13" i="14"/>
  <c r="IY13" i="14"/>
  <c r="IP13" i="14"/>
  <c r="IQ13" i="14" s="1"/>
  <c r="IN13" i="14"/>
  <c r="IM13" i="14"/>
  <c r="IC13" i="14"/>
  <c r="IA13" i="14"/>
  <c r="HR13" i="14"/>
  <c r="HP13" i="14"/>
  <c r="HO13" i="14"/>
  <c r="HE13" i="14"/>
  <c r="HC13" i="14"/>
  <c r="GT13" i="14"/>
  <c r="GR13" i="14"/>
  <c r="GQ13" i="14"/>
  <c r="GG13" i="14"/>
  <c r="GE13" i="14"/>
  <c r="FV13" i="14"/>
  <c r="FT13" i="14"/>
  <c r="FS13" i="14"/>
  <c r="FI13" i="14"/>
  <c r="FG13" i="14"/>
  <c r="EX13" i="14"/>
  <c r="EV13" i="14"/>
  <c r="EU13" i="14"/>
  <c r="EK13" i="14"/>
  <c r="EI13" i="14"/>
  <c r="DZ13" i="14"/>
  <c r="DX13" i="14"/>
  <c r="DW13" i="14"/>
  <c r="DM13" i="14"/>
  <c r="DK13" i="14"/>
  <c r="DB13" i="14"/>
  <c r="CZ13" i="14"/>
  <c r="CY13" i="14"/>
  <c r="CO13" i="14"/>
  <c r="CM13" i="14"/>
  <c r="CD13" i="14"/>
  <c r="BF13" i="14"/>
  <c r="BD13" i="14"/>
  <c r="BC13" i="14"/>
  <c r="AS13" i="14"/>
  <c r="AQ13" i="14"/>
  <c r="AH13" i="14"/>
  <c r="J13" i="14"/>
  <c r="H13" i="14"/>
  <c r="F13" i="14"/>
  <c r="G13" i="14"/>
  <c r="E13" i="14"/>
  <c r="D13" i="14"/>
  <c r="C13" i="14"/>
  <c r="B13" i="14"/>
  <c r="SR12" i="14"/>
  <c r="SQ12" i="14"/>
  <c r="SG12" i="14"/>
  <c r="SE12" i="14"/>
  <c r="RV12" i="14"/>
  <c r="RW12" i="14" s="1"/>
  <c r="RT12" i="14"/>
  <c r="RS12" i="14"/>
  <c r="RI12" i="14"/>
  <c r="RG12" i="14"/>
  <c r="QX12" i="14"/>
  <c r="QY12" i="14" s="1"/>
  <c r="QV12" i="14"/>
  <c r="QU12" i="14"/>
  <c r="AF12" i="14" s="1"/>
  <c r="QK12" i="14"/>
  <c r="QI12" i="14"/>
  <c r="PZ12" i="14"/>
  <c r="QA12" i="14" s="1"/>
  <c r="PX12" i="14"/>
  <c r="PW12" i="14"/>
  <c r="PM12" i="14"/>
  <c r="PK12" i="14"/>
  <c r="PB12" i="14"/>
  <c r="PC12" i="14" s="1"/>
  <c r="OZ12" i="14"/>
  <c r="OY12" i="14"/>
  <c r="OO12" i="14"/>
  <c r="OM12" i="14"/>
  <c r="OD12" i="14"/>
  <c r="OE12" i="14" s="1"/>
  <c r="OB12" i="14"/>
  <c r="OA12" i="14"/>
  <c r="NQ12" i="14"/>
  <c r="NO12" i="14"/>
  <c r="NF12" i="14"/>
  <c r="NG12" i="14" s="1"/>
  <c r="ND12" i="14"/>
  <c r="NC12" i="14"/>
  <c r="MS12" i="14"/>
  <c r="MQ12" i="14"/>
  <c r="MH12" i="14"/>
  <c r="MI12" i="14" s="1"/>
  <c r="MF12" i="14"/>
  <c r="ME12" i="14"/>
  <c r="LU12" i="14"/>
  <c r="LS12" i="14"/>
  <c r="LJ12" i="14"/>
  <c r="LK12" i="14" s="1"/>
  <c r="LH12" i="14"/>
  <c r="LG12" i="14"/>
  <c r="KW12" i="14"/>
  <c r="KU12" i="14"/>
  <c r="KL12" i="14"/>
  <c r="KM12" i="14" s="1"/>
  <c r="KJ12" i="14"/>
  <c r="KI12" i="14"/>
  <c r="JY12" i="14"/>
  <c r="JW12" i="14"/>
  <c r="JN12" i="14"/>
  <c r="JO12" i="14" s="1"/>
  <c r="JL12" i="14"/>
  <c r="JK12" i="14"/>
  <c r="JA12" i="14"/>
  <c r="IY12" i="14"/>
  <c r="IP12" i="14"/>
  <c r="IQ12" i="14" s="1"/>
  <c r="IN12" i="14"/>
  <c r="IM12" i="14"/>
  <c r="IC12" i="14"/>
  <c r="IA12" i="14"/>
  <c r="HR12" i="14"/>
  <c r="HP12" i="14"/>
  <c r="HO12" i="14"/>
  <c r="HE12" i="14"/>
  <c r="HC12" i="14"/>
  <c r="GT12" i="14"/>
  <c r="GR12" i="14"/>
  <c r="GQ12" i="14"/>
  <c r="GG12" i="14"/>
  <c r="GE12" i="14"/>
  <c r="FV12" i="14"/>
  <c r="FT12" i="14"/>
  <c r="FS12" i="14"/>
  <c r="FI12" i="14"/>
  <c r="FG12" i="14"/>
  <c r="EX12" i="14"/>
  <c r="EV12" i="14"/>
  <c r="EU12" i="14"/>
  <c r="EK12" i="14"/>
  <c r="EI12" i="14"/>
  <c r="DZ12" i="14"/>
  <c r="DX12" i="14"/>
  <c r="DW12" i="14"/>
  <c r="DM12" i="14"/>
  <c r="DK12" i="14"/>
  <c r="DB12" i="14"/>
  <c r="CZ12" i="14"/>
  <c r="CY12" i="14"/>
  <c r="CO12" i="14"/>
  <c r="CM12" i="14"/>
  <c r="CD12" i="14"/>
  <c r="BF12" i="14"/>
  <c r="BD12" i="14"/>
  <c r="BC12" i="14"/>
  <c r="AS12" i="14"/>
  <c r="AQ12" i="14"/>
  <c r="AH12" i="14"/>
  <c r="J12" i="14"/>
  <c r="H12" i="14"/>
  <c r="F12" i="14"/>
  <c r="G12" i="14"/>
  <c r="E12" i="14"/>
  <c r="D12" i="14"/>
  <c r="C12" i="14"/>
  <c r="B12" i="14"/>
  <c r="SR11" i="14"/>
  <c r="SQ11" i="14"/>
  <c r="SG11" i="14"/>
  <c r="SE11" i="14"/>
  <c r="RV11" i="14"/>
  <c r="RW11" i="14" s="1"/>
  <c r="RT11" i="14"/>
  <c r="RS11" i="14"/>
  <c r="RI11" i="14"/>
  <c r="RG11" i="14"/>
  <c r="QX11" i="14"/>
  <c r="QY11" i="14" s="1"/>
  <c r="QV11" i="14"/>
  <c r="QU11" i="14"/>
  <c r="AF11" i="14" s="1"/>
  <c r="QK11" i="14"/>
  <c r="QI11" i="14"/>
  <c r="PZ11" i="14"/>
  <c r="QA11" i="14" s="1"/>
  <c r="PX11" i="14"/>
  <c r="PW11" i="14"/>
  <c r="PM11" i="14"/>
  <c r="PK11" i="14"/>
  <c r="PB11" i="14"/>
  <c r="PC11" i="14" s="1"/>
  <c r="OZ11" i="14"/>
  <c r="OY11" i="14"/>
  <c r="OO11" i="14"/>
  <c r="OM11" i="14"/>
  <c r="OD11" i="14"/>
  <c r="OE11" i="14" s="1"/>
  <c r="OB11" i="14"/>
  <c r="OA11" i="14"/>
  <c r="NQ11" i="14"/>
  <c r="NO11" i="14"/>
  <c r="NF11" i="14"/>
  <c r="NG11" i="14" s="1"/>
  <c r="ND11" i="14"/>
  <c r="NC11" i="14"/>
  <c r="MS11" i="14"/>
  <c r="MQ11" i="14"/>
  <c r="MH11" i="14"/>
  <c r="MI11" i="14" s="1"/>
  <c r="MF11" i="14"/>
  <c r="ME11" i="14"/>
  <c r="LU11" i="14"/>
  <c r="LS11" i="14"/>
  <c r="LJ11" i="14"/>
  <c r="LK11" i="14" s="1"/>
  <c r="LH11" i="14"/>
  <c r="LG11" i="14"/>
  <c r="KW11" i="14"/>
  <c r="KU11" i="14"/>
  <c r="KL11" i="14"/>
  <c r="KM11" i="14" s="1"/>
  <c r="KJ11" i="14"/>
  <c r="KI11" i="14"/>
  <c r="JY11" i="14"/>
  <c r="JW11" i="14"/>
  <c r="JN11" i="14"/>
  <c r="JO11" i="14" s="1"/>
  <c r="JL11" i="14"/>
  <c r="JK11" i="14"/>
  <c r="JA11" i="14"/>
  <c r="IY11" i="14"/>
  <c r="IP11" i="14"/>
  <c r="IQ11" i="14" s="1"/>
  <c r="IN11" i="14"/>
  <c r="IM11" i="14"/>
  <c r="IC11" i="14"/>
  <c r="IA11" i="14"/>
  <c r="HR11" i="14"/>
  <c r="HP11" i="14"/>
  <c r="HO11" i="14"/>
  <c r="HE11" i="14"/>
  <c r="HC11" i="14"/>
  <c r="GT11" i="14"/>
  <c r="GR11" i="14"/>
  <c r="GQ11" i="14"/>
  <c r="GG11" i="14"/>
  <c r="GE11" i="14"/>
  <c r="FV11" i="14"/>
  <c r="FT11" i="14"/>
  <c r="FS11" i="14"/>
  <c r="FI11" i="14"/>
  <c r="FG11" i="14"/>
  <c r="EX11" i="14"/>
  <c r="EV11" i="14"/>
  <c r="EU11" i="14"/>
  <c r="EK11" i="14"/>
  <c r="EI11" i="14"/>
  <c r="DZ11" i="14"/>
  <c r="DX11" i="14"/>
  <c r="DW11" i="14"/>
  <c r="DM11" i="14"/>
  <c r="DK11" i="14"/>
  <c r="DB11" i="14"/>
  <c r="CZ11" i="14"/>
  <c r="CY11" i="14"/>
  <c r="CO11" i="14"/>
  <c r="CM11" i="14"/>
  <c r="CD11" i="14"/>
  <c r="BF11" i="14"/>
  <c r="BD11" i="14"/>
  <c r="BC11" i="14"/>
  <c r="AS11" i="14"/>
  <c r="AQ11" i="14"/>
  <c r="AH11" i="14"/>
  <c r="J11" i="14"/>
  <c r="H11" i="14"/>
  <c r="F11" i="14"/>
  <c r="G11" i="14"/>
  <c r="E11" i="14"/>
  <c r="D11" i="14"/>
  <c r="C11" i="14"/>
  <c r="B11" i="14"/>
  <c r="SR10" i="14"/>
  <c r="SQ10" i="14"/>
  <c r="SG10" i="14"/>
  <c r="SE10" i="14"/>
  <c r="RV10" i="14"/>
  <c r="RW10" i="14" s="1"/>
  <c r="RT10" i="14"/>
  <c r="RS10" i="14"/>
  <c r="RI10" i="14"/>
  <c r="RG10" i="14"/>
  <c r="QX10" i="14"/>
  <c r="QY10" i="14" s="1"/>
  <c r="QV10" i="14"/>
  <c r="QU10" i="14"/>
  <c r="AF10" i="14" s="1"/>
  <c r="QK10" i="14"/>
  <c r="QI10" i="14"/>
  <c r="PZ10" i="14"/>
  <c r="QA10" i="14" s="1"/>
  <c r="PX10" i="14"/>
  <c r="PW10" i="14"/>
  <c r="PM10" i="14"/>
  <c r="PK10" i="14"/>
  <c r="PB10" i="14"/>
  <c r="PC10" i="14" s="1"/>
  <c r="OZ10" i="14"/>
  <c r="OY10" i="14"/>
  <c r="OO10" i="14"/>
  <c r="OM10" i="14"/>
  <c r="OD10" i="14"/>
  <c r="OE10" i="14" s="1"/>
  <c r="OB10" i="14"/>
  <c r="OA10" i="14"/>
  <c r="NQ10" i="14"/>
  <c r="NO10" i="14"/>
  <c r="NF10" i="14"/>
  <c r="NG10" i="14" s="1"/>
  <c r="ND10" i="14"/>
  <c r="NC10" i="14"/>
  <c r="MS10" i="14"/>
  <c r="MQ10" i="14"/>
  <c r="MH10" i="14"/>
  <c r="MI10" i="14" s="1"/>
  <c r="MF10" i="14"/>
  <c r="ME10" i="14"/>
  <c r="LU10" i="14"/>
  <c r="LS10" i="14"/>
  <c r="LJ10" i="14"/>
  <c r="LK10" i="14" s="1"/>
  <c r="LH10" i="14"/>
  <c r="LG10" i="14"/>
  <c r="KW10" i="14"/>
  <c r="KU10" i="14"/>
  <c r="KL10" i="14"/>
  <c r="KM10" i="14" s="1"/>
  <c r="KJ10" i="14"/>
  <c r="KI10" i="14"/>
  <c r="JY10" i="14"/>
  <c r="JW10" i="14"/>
  <c r="JN10" i="14"/>
  <c r="JO10" i="14" s="1"/>
  <c r="JL10" i="14"/>
  <c r="JK10" i="14"/>
  <c r="JA10" i="14"/>
  <c r="IY10" i="14"/>
  <c r="IP10" i="14"/>
  <c r="IQ10" i="14" s="1"/>
  <c r="IN10" i="14"/>
  <c r="IM10" i="14"/>
  <c r="IC10" i="14"/>
  <c r="IA10" i="14"/>
  <c r="HR10" i="14"/>
  <c r="HP10" i="14"/>
  <c r="HO10" i="14"/>
  <c r="HE10" i="14"/>
  <c r="HC10" i="14"/>
  <c r="GT10" i="14"/>
  <c r="GR10" i="14"/>
  <c r="GQ10" i="14"/>
  <c r="GG10" i="14"/>
  <c r="GE10" i="14"/>
  <c r="FV10" i="14"/>
  <c r="FT10" i="14"/>
  <c r="FS10" i="14"/>
  <c r="FI10" i="14"/>
  <c r="FG10" i="14"/>
  <c r="EX10" i="14"/>
  <c r="EV10" i="14"/>
  <c r="EU10" i="14"/>
  <c r="EK10" i="14"/>
  <c r="EI10" i="14"/>
  <c r="DZ10" i="14"/>
  <c r="DX10" i="14"/>
  <c r="DW10" i="14"/>
  <c r="DM10" i="14"/>
  <c r="DK10" i="14"/>
  <c r="DB10" i="14"/>
  <c r="CZ10" i="14"/>
  <c r="CY10" i="14"/>
  <c r="CO10" i="14"/>
  <c r="CM10" i="14"/>
  <c r="CD10" i="14"/>
  <c r="BF10" i="14"/>
  <c r="BD10" i="14"/>
  <c r="BC10" i="14"/>
  <c r="AS10" i="14"/>
  <c r="AQ10" i="14"/>
  <c r="AH10" i="14"/>
  <c r="J10" i="14"/>
  <c r="C10" i="14"/>
  <c r="B10" i="14"/>
  <c r="HS37" i="14" s="1"/>
  <c r="SR9" i="14"/>
  <c r="SQ9" i="14"/>
  <c r="SG9" i="14"/>
  <c r="SE9" i="14"/>
  <c r="RV9" i="14"/>
  <c r="RW9" i="14" s="1"/>
  <c r="RT9" i="14"/>
  <c r="RS9" i="14"/>
  <c r="RI9" i="14"/>
  <c r="RG9" i="14"/>
  <c r="QX9" i="14"/>
  <c r="QY9" i="14" s="1"/>
  <c r="QV9" i="14"/>
  <c r="QU9" i="14"/>
  <c r="AF9" i="14" s="1"/>
  <c r="QK9" i="14"/>
  <c r="QI9" i="14"/>
  <c r="PZ9" i="14"/>
  <c r="QA9" i="14" s="1"/>
  <c r="PX9" i="14"/>
  <c r="PW9" i="14"/>
  <c r="PM9" i="14"/>
  <c r="PK9" i="14"/>
  <c r="PB9" i="14"/>
  <c r="PC9" i="14" s="1"/>
  <c r="OZ9" i="14"/>
  <c r="OY9" i="14"/>
  <c r="OO9" i="14"/>
  <c r="OM9" i="14"/>
  <c r="OD9" i="14"/>
  <c r="OE9" i="14" s="1"/>
  <c r="OB9" i="14"/>
  <c r="OA9" i="14"/>
  <c r="NQ9" i="14"/>
  <c r="NO9" i="14"/>
  <c r="NF9" i="14"/>
  <c r="NG9" i="14" s="1"/>
  <c r="ND9" i="14"/>
  <c r="NC9" i="14"/>
  <c r="MS9" i="14"/>
  <c r="MQ9" i="14"/>
  <c r="MH9" i="14"/>
  <c r="MI9" i="14" s="1"/>
  <c r="MF9" i="14"/>
  <c r="ME9" i="14"/>
  <c r="LU9" i="14"/>
  <c r="LS9" i="14"/>
  <c r="LJ9" i="14"/>
  <c r="LK9" i="14" s="1"/>
  <c r="LH9" i="14"/>
  <c r="LG9" i="14"/>
  <c r="KW9" i="14"/>
  <c r="KU9" i="14"/>
  <c r="KL9" i="14"/>
  <c r="KM9" i="14" s="1"/>
  <c r="KJ9" i="14"/>
  <c r="KI9" i="14"/>
  <c r="JY9" i="14"/>
  <c r="JW9" i="14"/>
  <c r="JN9" i="14"/>
  <c r="JO9" i="14" s="1"/>
  <c r="JL9" i="14"/>
  <c r="JK9" i="14"/>
  <c r="JA9" i="14"/>
  <c r="IY9" i="14"/>
  <c r="IP9" i="14"/>
  <c r="IQ9" i="14" s="1"/>
  <c r="IN9" i="14"/>
  <c r="IM9" i="14"/>
  <c r="IC9" i="14"/>
  <c r="IA9" i="14"/>
  <c r="HR9" i="14"/>
  <c r="HS9" i="14" s="1"/>
  <c r="HP9" i="14"/>
  <c r="HO9" i="14"/>
  <c r="HE9" i="14"/>
  <c r="HC9" i="14"/>
  <c r="GT9" i="14"/>
  <c r="GR9" i="14"/>
  <c r="GQ9" i="14"/>
  <c r="GG9" i="14"/>
  <c r="GE9" i="14"/>
  <c r="FV9" i="14"/>
  <c r="FW9" i="14" s="1"/>
  <c r="FT9" i="14"/>
  <c r="FS9" i="14"/>
  <c r="FI9" i="14"/>
  <c r="FG9" i="14"/>
  <c r="EX9" i="14"/>
  <c r="EY9" i="14" s="1"/>
  <c r="EV9" i="14"/>
  <c r="EU9" i="14"/>
  <c r="EK9" i="14"/>
  <c r="EI9" i="14"/>
  <c r="DZ9" i="14"/>
  <c r="EA9" i="14" s="1"/>
  <c r="DX9" i="14"/>
  <c r="DW9" i="14"/>
  <c r="DM9" i="14"/>
  <c r="DK9" i="14"/>
  <c r="DB9" i="14"/>
  <c r="DC9" i="14" s="1"/>
  <c r="CZ9" i="14"/>
  <c r="CY9" i="14"/>
  <c r="CO9" i="14"/>
  <c r="CM9" i="14"/>
  <c r="CD9" i="14"/>
  <c r="BF9" i="14"/>
  <c r="BD9" i="14"/>
  <c r="BC9" i="14"/>
  <c r="AS9" i="14"/>
  <c r="AQ9" i="14"/>
  <c r="AH9" i="14"/>
  <c r="J9" i="14"/>
  <c r="C9" i="14"/>
  <c r="B9" i="14"/>
  <c r="SR8" i="14"/>
  <c r="SQ8" i="14"/>
  <c r="SG8" i="14"/>
  <c r="SE8" i="14"/>
  <c r="RV8" i="14"/>
  <c r="RW8" i="14" s="1"/>
  <c r="RT8" i="14"/>
  <c r="RS8" i="14"/>
  <c r="RI8" i="14"/>
  <c r="RG8" i="14"/>
  <c r="QX8" i="14"/>
  <c r="QY8" i="14" s="1"/>
  <c r="QV8" i="14"/>
  <c r="QU8" i="14"/>
  <c r="AF8" i="14" s="1"/>
  <c r="QK8" i="14"/>
  <c r="QI8" i="14"/>
  <c r="PZ8" i="14"/>
  <c r="QA8" i="14" s="1"/>
  <c r="PX8" i="14"/>
  <c r="PW8" i="14"/>
  <c r="PM8" i="14"/>
  <c r="PK8" i="14"/>
  <c r="PB8" i="14"/>
  <c r="PC8" i="14" s="1"/>
  <c r="OZ8" i="14"/>
  <c r="OY8" i="14"/>
  <c r="OO8" i="14"/>
  <c r="OM8" i="14"/>
  <c r="OD8" i="14"/>
  <c r="OE8" i="14" s="1"/>
  <c r="OB8" i="14"/>
  <c r="OA8" i="14"/>
  <c r="NQ8" i="14"/>
  <c r="NO8" i="14"/>
  <c r="NF8" i="14"/>
  <c r="NG8" i="14" s="1"/>
  <c r="ND8" i="14"/>
  <c r="NC8" i="14"/>
  <c r="MS8" i="14"/>
  <c r="MQ8" i="14"/>
  <c r="MH8" i="14"/>
  <c r="MI8" i="14" s="1"/>
  <c r="MF8" i="14"/>
  <c r="ME8" i="14"/>
  <c r="LU8" i="14"/>
  <c r="LS8" i="14"/>
  <c r="LJ8" i="14"/>
  <c r="LK8" i="14" s="1"/>
  <c r="LH8" i="14"/>
  <c r="LG8" i="14"/>
  <c r="KW8" i="14"/>
  <c r="KU8" i="14"/>
  <c r="KL8" i="14"/>
  <c r="KM8" i="14" s="1"/>
  <c r="KJ8" i="14"/>
  <c r="KI8" i="14"/>
  <c r="JY8" i="14"/>
  <c r="JW8" i="14"/>
  <c r="JN8" i="14"/>
  <c r="JO8" i="14" s="1"/>
  <c r="JL8" i="14"/>
  <c r="JK8" i="14"/>
  <c r="JA8" i="14"/>
  <c r="IY8" i="14"/>
  <c r="IP8" i="14"/>
  <c r="IQ8" i="14" s="1"/>
  <c r="IN8" i="14"/>
  <c r="IM8" i="14"/>
  <c r="IC8" i="14"/>
  <c r="IA8" i="14"/>
  <c r="HR8" i="14"/>
  <c r="HS8" i="14" s="1"/>
  <c r="HP8" i="14"/>
  <c r="HO8" i="14"/>
  <c r="HE8" i="14"/>
  <c r="HC8" i="14"/>
  <c r="GT8" i="14"/>
  <c r="GU8" i="14" s="1"/>
  <c r="GR8" i="14"/>
  <c r="GQ8" i="14"/>
  <c r="GG8" i="14"/>
  <c r="GE8" i="14"/>
  <c r="FV8" i="14"/>
  <c r="FW8" i="14" s="1"/>
  <c r="FT8" i="14"/>
  <c r="FS8" i="14"/>
  <c r="FI8" i="14"/>
  <c r="FG8" i="14"/>
  <c r="EX8" i="14"/>
  <c r="EY8" i="14" s="1"/>
  <c r="EV8" i="14"/>
  <c r="EU8" i="14"/>
  <c r="EK8" i="14"/>
  <c r="EI8" i="14"/>
  <c r="DZ8" i="14"/>
  <c r="EA8" i="14" s="1"/>
  <c r="DX8" i="14"/>
  <c r="DW8" i="14"/>
  <c r="DM8" i="14"/>
  <c r="DK8" i="14"/>
  <c r="DB8" i="14"/>
  <c r="DC8" i="14" s="1"/>
  <c r="CZ8" i="14"/>
  <c r="CY8" i="14"/>
  <c r="CO8" i="14"/>
  <c r="CM8" i="14"/>
  <c r="CD8" i="14"/>
  <c r="BF8" i="14"/>
  <c r="AQ8" i="14"/>
  <c r="AS8" i="14" s="1"/>
  <c r="AH8" i="14"/>
  <c r="J8" i="14"/>
  <c r="C8" i="14"/>
  <c r="A8" i="14" s="1"/>
  <c r="A8" i="3" s="1"/>
  <c r="B8" i="14"/>
  <c r="SR7" i="14"/>
  <c r="SQ7" i="14"/>
  <c r="SG7" i="14"/>
  <c r="SE7" i="14"/>
  <c r="RV7" i="14"/>
  <c r="RW7" i="14" s="1"/>
  <c r="RT7" i="14"/>
  <c r="RS7" i="14"/>
  <c r="RI7" i="14"/>
  <c r="RG7" i="14"/>
  <c r="QX7" i="14"/>
  <c r="QY7" i="14" s="1"/>
  <c r="QV7" i="14"/>
  <c r="QU7" i="14"/>
  <c r="AF7" i="14" s="1"/>
  <c r="QK7" i="14"/>
  <c r="QI7" i="14"/>
  <c r="PZ7" i="14"/>
  <c r="QA7" i="14" s="1"/>
  <c r="PX7" i="14"/>
  <c r="PW7" i="14"/>
  <c r="PM7" i="14"/>
  <c r="PK7" i="14"/>
  <c r="PB7" i="14"/>
  <c r="PC7" i="14" s="1"/>
  <c r="OZ7" i="14"/>
  <c r="OY7" i="14"/>
  <c r="OO7" i="14"/>
  <c r="OM7" i="14"/>
  <c r="OD7" i="14"/>
  <c r="OE7" i="14" s="1"/>
  <c r="OB7" i="14"/>
  <c r="OA7" i="14"/>
  <c r="NQ7" i="14"/>
  <c r="NO7" i="14"/>
  <c r="NF7" i="14"/>
  <c r="NG7" i="14" s="1"/>
  <c r="ND7" i="14"/>
  <c r="NC7" i="14"/>
  <c r="MS7" i="14"/>
  <c r="MQ7" i="14"/>
  <c r="MH7" i="14"/>
  <c r="MI7" i="14" s="1"/>
  <c r="MF7" i="14"/>
  <c r="ME7" i="14"/>
  <c r="LU7" i="14"/>
  <c r="LS7" i="14"/>
  <c r="LJ7" i="14"/>
  <c r="LK7" i="14" s="1"/>
  <c r="LH7" i="14"/>
  <c r="LG7" i="14"/>
  <c r="KW7" i="14"/>
  <c r="KU7" i="14"/>
  <c r="KL7" i="14"/>
  <c r="KM7" i="14" s="1"/>
  <c r="KJ7" i="14"/>
  <c r="KI7" i="14"/>
  <c r="JY7" i="14"/>
  <c r="JW7" i="14"/>
  <c r="JN7" i="14"/>
  <c r="JO7" i="14" s="1"/>
  <c r="JL7" i="14"/>
  <c r="JK7" i="14"/>
  <c r="JA7" i="14"/>
  <c r="IY7" i="14"/>
  <c r="IP7" i="14"/>
  <c r="IQ7" i="14" s="1"/>
  <c r="IN7" i="14"/>
  <c r="IM7" i="14"/>
  <c r="IC7" i="14"/>
  <c r="IA7" i="14"/>
  <c r="HR7" i="14"/>
  <c r="HS7" i="14" s="1"/>
  <c r="HP7" i="14"/>
  <c r="HO7" i="14"/>
  <c r="HE7" i="14"/>
  <c r="HC7" i="14"/>
  <c r="GT7" i="14"/>
  <c r="GU7" i="14" s="1"/>
  <c r="GR7" i="14"/>
  <c r="GQ7" i="14"/>
  <c r="GG7" i="14"/>
  <c r="GE7" i="14"/>
  <c r="FV7" i="14"/>
  <c r="FW7" i="14" s="1"/>
  <c r="FT7" i="14"/>
  <c r="FS7" i="14"/>
  <c r="FI7" i="14"/>
  <c r="FG7" i="14"/>
  <c r="EX7" i="14"/>
  <c r="EY7" i="14" s="1"/>
  <c r="EV7" i="14"/>
  <c r="EU7" i="14"/>
  <c r="EK7" i="14"/>
  <c r="EI7" i="14"/>
  <c r="DZ7" i="14"/>
  <c r="EA7" i="14" s="1"/>
  <c r="DX7" i="14"/>
  <c r="DW7" i="14"/>
  <c r="DM7" i="14"/>
  <c r="DK7" i="14"/>
  <c r="DB7" i="14"/>
  <c r="DC7" i="14" s="1"/>
  <c r="CZ7" i="14"/>
  <c r="CY7" i="14"/>
  <c r="CO7" i="14"/>
  <c r="CM7" i="14"/>
  <c r="CD7" i="14"/>
  <c r="BF7" i="14"/>
  <c r="AQ7" i="14"/>
  <c r="AS7" i="14" s="1"/>
  <c r="AH7" i="14"/>
  <c r="J7" i="14"/>
  <c r="C7" i="14"/>
  <c r="B7" i="14"/>
  <c r="SR6" i="14"/>
  <c r="SQ6" i="14"/>
  <c r="SG6" i="14"/>
  <c r="SE6" i="14"/>
  <c r="RW6" i="14"/>
  <c r="RV6" i="14"/>
  <c r="RT6" i="14"/>
  <c r="RS6" i="14"/>
  <c r="RI6" i="14"/>
  <c r="RG6" i="14"/>
  <c r="QY6" i="14"/>
  <c r="QX6" i="14"/>
  <c r="QV6" i="14"/>
  <c r="QU6" i="14"/>
  <c r="QK6" i="14"/>
  <c r="QI6" i="14"/>
  <c r="QA6" i="14"/>
  <c r="PZ6" i="14"/>
  <c r="PX6" i="14"/>
  <c r="PW6" i="14"/>
  <c r="PM6" i="14"/>
  <c r="PK6" i="14"/>
  <c r="PC6" i="14"/>
  <c r="PB6" i="14"/>
  <c r="OZ6" i="14"/>
  <c r="OY6" i="14"/>
  <c r="OO6" i="14"/>
  <c r="OM6" i="14"/>
  <c r="OE6" i="14"/>
  <c r="OD6" i="14"/>
  <c r="OB6" i="14"/>
  <c r="OA6" i="14"/>
  <c r="NQ6" i="14"/>
  <c r="NO6" i="14"/>
  <c r="NG6" i="14"/>
  <c r="NF6" i="14"/>
  <c r="ND6" i="14"/>
  <c r="NC6" i="14"/>
  <c r="MS6" i="14"/>
  <c r="MQ6" i="14"/>
  <c r="MI6" i="14"/>
  <c r="MH6" i="14"/>
  <c r="MF6" i="14"/>
  <c r="ME6" i="14"/>
  <c r="LU6" i="14"/>
  <c r="LS6" i="14"/>
  <c r="LK6" i="14"/>
  <c r="LJ6" i="14"/>
  <c r="LH6" i="14"/>
  <c r="LG6" i="14"/>
  <c r="KW6" i="14"/>
  <c r="KU6" i="14"/>
  <c r="KM6" i="14"/>
  <c r="KL6" i="14"/>
  <c r="KJ6" i="14"/>
  <c r="KI6" i="14"/>
  <c r="JY6" i="14"/>
  <c r="JW6" i="14"/>
  <c r="JO6" i="14"/>
  <c r="JN6" i="14"/>
  <c r="JL6" i="14"/>
  <c r="JK6" i="14"/>
  <c r="JA6" i="14"/>
  <c r="IY6" i="14"/>
  <c r="IQ6" i="14"/>
  <c r="IP6" i="14"/>
  <c r="IN6" i="14"/>
  <c r="IM6" i="14"/>
  <c r="IC6" i="14"/>
  <c r="IA6" i="14"/>
  <c r="HS6" i="14"/>
  <c r="HR6" i="14"/>
  <c r="HP6" i="14"/>
  <c r="HO6" i="14"/>
  <c r="HE6" i="14"/>
  <c r="HC6" i="14"/>
  <c r="GU6" i="14"/>
  <c r="GT6" i="14"/>
  <c r="GR6" i="14"/>
  <c r="GQ6" i="14"/>
  <c r="GG6" i="14"/>
  <c r="GE6" i="14"/>
  <c r="FW6" i="14"/>
  <c r="FV6" i="14"/>
  <c r="FT6" i="14"/>
  <c r="FS6" i="14"/>
  <c r="FI6" i="14"/>
  <c r="FG6" i="14"/>
  <c r="EY6" i="14"/>
  <c r="EX6" i="14"/>
  <c r="EV6" i="14"/>
  <c r="EU6" i="14"/>
  <c r="EK6" i="14"/>
  <c r="EI6" i="14"/>
  <c r="EA6" i="14"/>
  <c r="DZ6" i="14"/>
  <c r="DX6" i="14"/>
  <c r="DW6" i="14"/>
  <c r="DM6" i="14"/>
  <c r="DK6" i="14"/>
  <c r="DC6" i="14"/>
  <c r="DB6" i="14"/>
  <c r="CZ6" i="14"/>
  <c r="CY6" i="14"/>
  <c r="CO6" i="14"/>
  <c r="CM6" i="14"/>
  <c r="CD6" i="14"/>
  <c r="BF6" i="14"/>
  <c r="BG6" i="14" s="1"/>
  <c r="AQ6" i="14"/>
  <c r="AS6" i="14" s="1"/>
  <c r="AH6" i="14"/>
  <c r="J6" i="14"/>
  <c r="C6" i="14"/>
  <c r="B6" i="14"/>
  <c r="A6" i="14" s="1"/>
  <c r="A6" i="3" s="1"/>
  <c r="NA53" i="6"/>
  <c r="MZ53" i="6"/>
  <c r="MY53" i="6"/>
  <c r="MX53" i="6"/>
  <c r="MJ53" i="6"/>
  <c r="MI53" i="6"/>
  <c r="MH53" i="6"/>
  <c r="MG53" i="6"/>
  <c r="LS53" i="6"/>
  <c r="LR53" i="6"/>
  <c r="LQ53" i="6"/>
  <c r="LP53" i="6"/>
  <c r="LB53" i="6"/>
  <c r="LA53" i="6"/>
  <c r="KZ53" i="6"/>
  <c r="KY53" i="6"/>
  <c r="KK53" i="6"/>
  <c r="KJ53" i="6"/>
  <c r="KI53" i="6"/>
  <c r="KH53" i="6"/>
  <c r="JT53" i="6"/>
  <c r="JS53" i="6"/>
  <c r="JR53" i="6"/>
  <c r="JQ53" i="6"/>
  <c r="JC53" i="6"/>
  <c r="JB53" i="6"/>
  <c r="JA53" i="6"/>
  <c r="IZ53" i="6"/>
  <c r="IL53" i="6"/>
  <c r="IK53" i="6"/>
  <c r="IJ53" i="6"/>
  <c r="II53" i="6"/>
  <c r="HU53" i="6"/>
  <c r="HT53" i="6"/>
  <c r="HS53" i="6"/>
  <c r="HR53" i="6"/>
  <c r="HD53" i="6"/>
  <c r="HC53" i="6"/>
  <c r="HB53" i="6"/>
  <c r="HA53" i="6"/>
  <c r="GM53" i="6"/>
  <c r="GL53" i="6"/>
  <c r="GK53" i="6"/>
  <c r="GJ53" i="6"/>
  <c r="FV53" i="6"/>
  <c r="FU53" i="6"/>
  <c r="FT53" i="6"/>
  <c r="FS53" i="6"/>
  <c r="FE53" i="6"/>
  <c r="FD53" i="6"/>
  <c r="FC53" i="6"/>
  <c r="FB53" i="6"/>
  <c r="EN53" i="6"/>
  <c r="EM53" i="6"/>
  <c r="EL53" i="6"/>
  <c r="EK53" i="6"/>
  <c r="DW53" i="6"/>
  <c r="DV53" i="6"/>
  <c r="DU53" i="6"/>
  <c r="DT53" i="6"/>
  <c r="DF53" i="6"/>
  <c r="DE53" i="6"/>
  <c r="DD53" i="6"/>
  <c r="DC53" i="6"/>
  <c r="CO53" i="6"/>
  <c r="CN53" i="6"/>
  <c r="CM53" i="6"/>
  <c r="CL53" i="6"/>
  <c r="BX53" i="6"/>
  <c r="BW53" i="6"/>
  <c r="BV53" i="6"/>
  <c r="BU53" i="6"/>
  <c r="BG53" i="6"/>
  <c r="BF53" i="6"/>
  <c r="BE53" i="6"/>
  <c r="BD53" i="6"/>
  <c r="AP53" i="6"/>
  <c r="AO53" i="6"/>
  <c r="AN53" i="6"/>
  <c r="AM53" i="6"/>
  <c r="Y53" i="6"/>
  <c r="X53" i="6"/>
  <c r="W53" i="6"/>
  <c r="V53" i="6"/>
  <c r="NA52" i="6"/>
  <c r="MZ52" i="6"/>
  <c r="MY52" i="6"/>
  <c r="MX52" i="6"/>
  <c r="MJ52" i="6"/>
  <c r="MI52" i="6"/>
  <c r="MH52" i="6"/>
  <c r="MG52" i="6"/>
  <c r="LS52" i="6"/>
  <c r="LR52" i="6"/>
  <c r="LQ52" i="6"/>
  <c r="LP52" i="6"/>
  <c r="LB52" i="6"/>
  <c r="LA52" i="6"/>
  <c r="KZ52" i="6"/>
  <c r="KY52" i="6"/>
  <c r="KK52" i="6"/>
  <c r="KJ52" i="6"/>
  <c r="KI52" i="6"/>
  <c r="KH52" i="6"/>
  <c r="JT52" i="6"/>
  <c r="JS52" i="6"/>
  <c r="JR52" i="6"/>
  <c r="JQ52" i="6"/>
  <c r="JC52" i="6"/>
  <c r="JB52" i="6"/>
  <c r="JA52" i="6"/>
  <c r="IZ52" i="6"/>
  <c r="IL52" i="6"/>
  <c r="IK52" i="6"/>
  <c r="IJ52" i="6"/>
  <c r="II52" i="6"/>
  <c r="HU52" i="6"/>
  <c r="HT52" i="6"/>
  <c r="HS52" i="6"/>
  <c r="HR52" i="6"/>
  <c r="HD52" i="6"/>
  <c r="HC52" i="6"/>
  <c r="HB52" i="6"/>
  <c r="HA52" i="6"/>
  <c r="GM52" i="6"/>
  <c r="GL52" i="6"/>
  <c r="GK52" i="6"/>
  <c r="GJ52" i="6"/>
  <c r="FV52" i="6"/>
  <c r="FU52" i="6"/>
  <c r="FT52" i="6"/>
  <c r="FS52" i="6"/>
  <c r="FE52" i="6"/>
  <c r="FD52" i="6"/>
  <c r="FC52" i="6"/>
  <c r="FB52" i="6"/>
  <c r="EN52" i="6"/>
  <c r="EM52" i="6"/>
  <c r="EL52" i="6"/>
  <c r="EK52" i="6"/>
  <c r="DW52" i="6"/>
  <c r="DV52" i="6"/>
  <c r="DU52" i="6"/>
  <c r="DT52" i="6"/>
  <c r="DF52" i="6"/>
  <c r="DE52" i="6"/>
  <c r="DD52" i="6"/>
  <c r="DC52" i="6"/>
  <c r="CO52" i="6"/>
  <c r="CN52" i="6"/>
  <c r="CM52" i="6"/>
  <c r="CL52" i="6"/>
  <c r="BX52" i="6"/>
  <c r="BW52" i="6"/>
  <c r="BV52" i="6"/>
  <c r="BU52" i="6"/>
  <c r="BG52" i="6"/>
  <c r="BF52" i="6"/>
  <c r="BE52" i="6"/>
  <c r="BD52" i="6"/>
  <c r="AP52" i="6"/>
  <c r="AO52" i="6"/>
  <c r="AN52" i="6"/>
  <c r="AM52" i="6"/>
  <c r="Y52" i="6"/>
  <c r="X52" i="6"/>
  <c r="W52" i="6"/>
  <c r="V52" i="6"/>
  <c r="NA51" i="6"/>
  <c r="MZ51" i="6"/>
  <c r="MY51" i="6"/>
  <c r="MX51" i="6"/>
  <c r="MJ51" i="6"/>
  <c r="MI51" i="6"/>
  <c r="MH51" i="6"/>
  <c r="MG51" i="6"/>
  <c r="LS51" i="6"/>
  <c r="LR51" i="6"/>
  <c r="LQ51" i="6"/>
  <c r="LP51" i="6"/>
  <c r="LB51" i="6"/>
  <c r="LA51" i="6"/>
  <c r="KZ51" i="6"/>
  <c r="KY51" i="6"/>
  <c r="KK51" i="6"/>
  <c r="KJ51" i="6"/>
  <c r="KI51" i="6"/>
  <c r="KH51" i="6"/>
  <c r="JT51" i="6"/>
  <c r="JS51" i="6"/>
  <c r="JR51" i="6"/>
  <c r="JQ51" i="6"/>
  <c r="JC51" i="6"/>
  <c r="JB51" i="6"/>
  <c r="JA51" i="6"/>
  <c r="IZ51" i="6"/>
  <c r="IL51" i="6"/>
  <c r="IK51" i="6"/>
  <c r="IJ51" i="6"/>
  <c r="II51" i="6"/>
  <c r="HU51" i="6"/>
  <c r="HT51" i="6"/>
  <c r="HS51" i="6"/>
  <c r="HR51" i="6"/>
  <c r="HD51" i="6"/>
  <c r="HC51" i="6"/>
  <c r="HB51" i="6"/>
  <c r="HA51" i="6"/>
  <c r="GM51" i="6"/>
  <c r="GL51" i="6"/>
  <c r="GK51" i="6"/>
  <c r="GJ51" i="6"/>
  <c r="FV51" i="6"/>
  <c r="FU51" i="6"/>
  <c r="FT51" i="6"/>
  <c r="FS51" i="6"/>
  <c r="FE51" i="6"/>
  <c r="FD51" i="6"/>
  <c r="FC51" i="6"/>
  <c r="FB51" i="6"/>
  <c r="EN51" i="6"/>
  <c r="EM51" i="6"/>
  <c r="EL51" i="6"/>
  <c r="EK51" i="6"/>
  <c r="DW51" i="6"/>
  <c r="DV51" i="6"/>
  <c r="DU51" i="6"/>
  <c r="DT51" i="6"/>
  <c r="DF51" i="6"/>
  <c r="DE51" i="6"/>
  <c r="DD51" i="6"/>
  <c r="DC51" i="6"/>
  <c r="CO51" i="6"/>
  <c r="CN51" i="6"/>
  <c r="CM51" i="6"/>
  <c r="CL51" i="6"/>
  <c r="BX51" i="6"/>
  <c r="BW51" i="6"/>
  <c r="BV51" i="6"/>
  <c r="BU51" i="6"/>
  <c r="BG51" i="6"/>
  <c r="BF51" i="6"/>
  <c r="BE51" i="6"/>
  <c r="BD51" i="6"/>
  <c r="AP51" i="6"/>
  <c r="AO51" i="6"/>
  <c r="AN51" i="6"/>
  <c r="AM51" i="6"/>
  <c r="Y51" i="6"/>
  <c r="X51" i="6"/>
  <c r="W51" i="6"/>
  <c r="V51" i="6"/>
  <c r="NA50" i="6"/>
  <c r="MZ50" i="6"/>
  <c r="MY50" i="6"/>
  <c r="MX50" i="6"/>
  <c r="MJ50" i="6"/>
  <c r="MI50" i="6"/>
  <c r="MH50" i="6"/>
  <c r="MG50" i="6"/>
  <c r="LS50" i="6"/>
  <c r="LR50" i="6"/>
  <c r="LQ50" i="6"/>
  <c r="LP50" i="6"/>
  <c r="LB50" i="6"/>
  <c r="LA50" i="6"/>
  <c r="KZ50" i="6"/>
  <c r="KY50" i="6"/>
  <c r="KK50" i="6"/>
  <c r="KJ50" i="6"/>
  <c r="KI50" i="6"/>
  <c r="KH50" i="6"/>
  <c r="JT50" i="6"/>
  <c r="JS50" i="6"/>
  <c r="JR50" i="6"/>
  <c r="JQ50" i="6"/>
  <c r="JC50" i="6"/>
  <c r="JB50" i="6"/>
  <c r="JA50" i="6"/>
  <c r="IZ50" i="6"/>
  <c r="IL50" i="6"/>
  <c r="IK50" i="6"/>
  <c r="IJ50" i="6"/>
  <c r="II50" i="6"/>
  <c r="HU50" i="6"/>
  <c r="HT50" i="6"/>
  <c r="HS50" i="6"/>
  <c r="HR50" i="6"/>
  <c r="HD50" i="6"/>
  <c r="HC50" i="6"/>
  <c r="HB50" i="6"/>
  <c r="HA50" i="6"/>
  <c r="GM50" i="6"/>
  <c r="GL50" i="6"/>
  <c r="GK50" i="6"/>
  <c r="GJ50" i="6"/>
  <c r="FV50" i="6"/>
  <c r="FU50" i="6"/>
  <c r="FT50" i="6"/>
  <c r="FS50" i="6"/>
  <c r="FE50" i="6"/>
  <c r="FD50" i="6"/>
  <c r="FC50" i="6"/>
  <c r="FB50" i="6"/>
  <c r="EN50" i="6"/>
  <c r="EM50" i="6"/>
  <c r="EL50" i="6"/>
  <c r="EK50" i="6"/>
  <c r="DW50" i="6"/>
  <c r="DV50" i="6"/>
  <c r="DU50" i="6"/>
  <c r="DT50" i="6"/>
  <c r="DF50" i="6"/>
  <c r="DE50" i="6"/>
  <c r="DD50" i="6"/>
  <c r="DC50" i="6"/>
  <c r="CO50" i="6"/>
  <c r="CN50" i="6"/>
  <c r="CM50" i="6"/>
  <c r="CL50" i="6"/>
  <c r="BX50" i="6"/>
  <c r="BW50" i="6"/>
  <c r="BV50" i="6"/>
  <c r="BU50" i="6"/>
  <c r="BG50" i="6"/>
  <c r="BF50" i="6"/>
  <c r="BE50" i="6"/>
  <c r="BD50" i="6"/>
  <c r="AP50" i="6"/>
  <c r="AO50" i="6"/>
  <c r="AN50" i="6"/>
  <c r="AM50" i="6"/>
  <c r="Y50" i="6"/>
  <c r="X50" i="6"/>
  <c r="W50" i="6"/>
  <c r="V50" i="6"/>
  <c r="NA49" i="6"/>
  <c r="MZ49" i="6"/>
  <c r="MY49" i="6"/>
  <c r="MX49" i="6"/>
  <c r="MJ49" i="6"/>
  <c r="MI49" i="6"/>
  <c r="MH49" i="6"/>
  <c r="MG49" i="6"/>
  <c r="LS49" i="6"/>
  <c r="LR49" i="6"/>
  <c r="LQ49" i="6"/>
  <c r="LP49" i="6"/>
  <c r="LB49" i="6"/>
  <c r="LA49" i="6"/>
  <c r="KZ49" i="6"/>
  <c r="KY49" i="6"/>
  <c r="KK49" i="6"/>
  <c r="KJ49" i="6"/>
  <c r="KI49" i="6"/>
  <c r="KH49" i="6"/>
  <c r="JT49" i="6"/>
  <c r="JS49" i="6"/>
  <c r="JR49" i="6"/>
  <c r="JQ49" i="6"/>
  <c r="JC49" i="6"/>
  <c r="JB49" i="6"/>
  <c r="JA49" i="6"/>
  <c r="IZ49" i="6"/>
  <c r="IL49" i="6"/>
  <c r="IK49" i="6"/>
  <c r="IJ49" i="6"/>
  <c r="II49" i="6"/>
  <c r="HU49" i="6"/>
  <c r="HT49" i="6"/>
  <c r="HS49" i="6"/>
  <c r="HR49" i="6"/>
  <c r="HD49" i="6"/>
  <c r="HC49" i="6"/>
  <c r="HB49" i="6"/>
  <c r="HA49" i="6"/>
  <c r="GM49" i="6"/>
  <c r="GL49" i="6"/>
  <c r="GK49" i="6"/>
  <c r="GJ49" i="6"/>
  <c r="FV49" i="6"/>
  <c r="FU49" i="6"/>
  <c r="FT49" i="6"/>
  <c r="FS49" i="6"/>
  <c r="FE49" i="6"/>
  <c r="FD49" i="6"/>
  <c r="FC49" i="6"/>
  <c r="FB49" i="6"/>
  <c r="EN49" i="6"/>
  <c r="EM49" i="6"/>
  <c r="EL49" i="6"/>
  <c r="EK49" i="6"/>
  <c r="DW49" i="6"/>
  <c r="DV49" i="6"/>
  <c r="DU49" i="6"/>
  <c r="DT49" i="6"/>
  <c r="DF49" i="6"/>
  <c r="DE49" i="6"/>
  <c r="DD49" i="6"/>
  <c r="DC49" i="6"/>
  <c r="CO49" i="6"/>
  <c r="CN49" i="6"/>
  <c r="CM49" i="6"/>
  <c r="CL49" i="6"/>
  <c r="BX49" i="6"/>
  <c r="BW49" i="6"/>
  <c r="BV49" i="6"/>
  <c r="BU49" i="6"/>
  <c r="BG49" i="6"/>
  <c r="BF49" i="6"/>
  <c r="BE49" i="6"/>
  <c r="BD49" i="6"/>
  <c r="AP49" i="6"/>
  <c r="AO49" i="6"/>
  <c r="AN49" i="6"/>
  <c r="AM49" i="6"/>
  <c r="Y49" i="6"/>
  <c r="X49" i="6"/>
  <c r="W49" i="6"/>
  <c r="V49" i="6"/>
  <c r="NA48" i="6"/>
  <c r="MZ48" i="6"/>
  <c r="MY48" i="6"/>
  <c r="MX48" i="6"/>
  <c r="MJ48" i="6"/>
  <c r="MI48" i="6"/>
  <c r="MH48" i="6"/>
  <c r="MG48" i="6"/>
  <c r="LS48" i="6"/>
  <c r="LR48" i="6"/>
  <c r="LQ48" i="6"/>
  <c r="LP48" i="6"/>
  <c r="LB48" i="6"/>
  <c r="LA48" i="6"/>
  <c r="KZ48" i="6"/>
  <c r="KY48" i="6"/>
  <c r="KK48" i="6"/>
  <c r="KJ48" i="6"/>
  <c r="KI48" i="6"/>
  <c r="KH48" i="6"/>
  <c r="JT48" i="6"/>
  <c r="JS48" i="6"/>
  <c r="JR48" i="6"/>
  <c r="JQ48" i="6"/>
  <c r="JC48" i="6"/>
  <c r="JB48" i="6"/>
  <c r="JA48" i="6"/>
  <c r="IZ48" i="6"/>
  <c r="IL48" i="6"/>
  <c r="IK48" i="6"/>
  <c r="IJ48" i="6"/>
  <c r="II48" i="6"/>
  <c r="HU48" i="6"/>
  <c r="HT48" i="6"/>
  <c r="HS48" i="6"/>
  <c r="HR48" i="6"/>
  <c r="HD48" i="6"/>
  <c r="HC48" i="6"/>
  <c r="HB48" i="6"/>
  <c r="HA48" i="6"/>
  <c r="GM48" i="6"/>
  <c r="GL48" i="6"/>
  <c r="GK48" i="6"/>
  <c r="GJ48" i="6"/>
  <c r="FV48" i="6"/>
  <c r="FU48" i="6"/>
  <c r="FT48" i="6"/>
  <c r="FS48" i="6"/>
  <c r="FE48" i="6"/>
  <c r="FD48" i="6"/>
  <c r="FC48" i="6"/>
  <c r="FB48" i="6"/>
  <c r="EN48" i="6"/>
  <c r="EM48" i="6"/>
  <c r="EL48" i="6"/>
  <c r="EK48" i="6"/>
  <c r="DW48" i="6"/>
  <c r="DV48" i="6"/>
  <c r="DU48" i="6"/>
  <c r="DT48" i="6"/>
  <c r="DF48" i="6"/>
  <c r="DE48" i="6"/>
  <c r="DD48" i="6"/>
  <c r="DC48" i="6"/>
  <c r="CO48" i="6"/>
  <c r="CN48" i="6"/>
  <c r="CM48" i="6"/>
  <c r="CL48" i="6"/>
  <c r="BX48" i="6"/>
  <c r="BW48" i="6"/>
  <c r="BV48" i="6"/>
  <c r="BU48" i="6"/>
  <c r="BG48" i="6"/>
  <c r="BF48" i="6"/>
  <c r="BE48" i="6"/>
  <c r="BD48" i="6"/>
  <c r="AP48" i="6"/>
  <c r="AO48" i="6"/>
  <c r="AN48" i="6"/>
  <c r="AM48" i="6"/>
  <c r="Y48" i="6"/>
  <c r="X48" i="6"/>
  <c r="W48" i="6"/>
  <c r="V48" i="6"/>
  <c r="NA47" i="6"/>
  <c r="MZ47" i="6"/>
  <c r="MY47" i="6"/>
  <c r="MX47" i="6"/>
  <c r="MJ47" i="6"/>
  <c r="MI47" i="6"/>
  <c r="MH47" i="6"/>
  <c r="MG47" i="6"/>
  <c r="LS47" i="6"/>
  <c r="LR47" i="6"/>
  <c r="LQ47" i="6"/>
  <c r="LP47" i="6"/>
  <c r="LB47" i="6"/>
  <c r="LA47" i="6"/>
  <c r="KZ47" i="6"/>
  <c r="KY47" i="6"/>
  <c r="KK47" i="6"/>
  <c r="KJ47" i="6"/>
  <c r="KI47" i="6"/>
  <c r="KH47" i="6"/>
  <c r="JT47" i="6"/>
  <c r="JS47" i="6"/>
  <c r="JR47" i="6"/>
  <c r="JQ47" i="6"/>
  <c r="JC47" i="6"/>
  <c r="JB47" i="6"/>
  <c r="JA47" i="6"/>
  <c r="IZ47" i="6"/>
  <c r="IL47" i="6"/>
  <c r="IK47" i="6"/>
  <c r="IJ47" i="6"/>
  <c r="II47" i="6"/>
  <c r="HU47" i="6"/>
  <c r="HT47" i="6"/>
  <c r="HS47" i="6"/>
  <c r="HR47" i="6"/>
  <c r="HD47" i="6"/>
  <c r="HC47" i="6"/>
  <c r="HB47" i="6"/>
  <c r="HA47" i="6"/>
  <c r="GM47" i="6"/>
  <c r="GL47" i="6"/>
  <c r="GK47" i="6"/>
  <c r="GJ47" i="6"/>
  <c r="FV47" i="6"/>
  <c r="FU47" i="6"/>
  <c r="FT47" i="6"/>
  <c r="FS47" i="6"/>
  <c r="FE47" i="6"/>
  <c r="FD47" i="6"/>
  <c r="FC47" i="6"/>
  <c r="FB47" i="6"/>
  <c r="EN47" i="6"/>
  <c r="EM47" i="6"/>
  <c r="EL47" i="6"/>
  <c r="EK47" i="6"/>
  <c r="DW47" i="6"/>
  <c r="DV47" i="6"/>
  <c r="DU47" i="6"/>
  <c r="DT47" i="6"/>
  <c r="DF47" i="6"/>
  <c r="DE47" i="6"/>
  <c r="DD47" i="6"/>
  <c r="DC47" i="6"/>
  <c r="CO47" i="6"/>
  <c r="CN47" i="6"/>
  <c r="CM47" i="6"/>
  <c r="CL47" i="6"/>
  <c r="BX47" i="6"/>
  <c r="BW47" i="6"/>
  <c r="BV47" i="6"/>
  <c r="BU47" i="6"/>
  <c r="BG47" i="6"/>
  <c r="BF47" i="6"/>
  <c r="BE47" i="6"/>
  <c r="BD47" i="6"/>
  <c r="AP47" i="6"/>
  <c r="AO47" i="6"/>
  <c r="AN47" i="6"/>
  <c r="AM47" i="6"/>
  <c r="Y47" i="6"/>
  <c r="X47" i="6"/>
  <c r="W47" i="6"/>
  <c r="V47" i="6"/>
  <c r="NA46" i="6"/>
  <c r="MZ46" i="6"/>
  <c r="MY46" i="6"/>
  <c r="MX46" i="6"/>
  <c r="MJ46" i="6"/>
  <c r="MI46" i="6"/>
  <c r="MH46" i="6"/>
  <c r="MG46" i="6"/>
  <c r="LS46" i="6"/>
  <c r="LR46" i="6"/>
  <c r="LQ46" i="6"/>
  <c r="LP46" i="6"/>
  <c r="LB46" i="6"/>
  <c r="LA46" i="6"/>
  <c r="KZ46" i="6"/>
  <c r="KY46" i="6"/>
  <c r="KK46" i="6"/>
  <c r="KJ46" i="6"/>
  <c r="KI46" i="6"/>
  <c r="KH46" i="6"/>
  <c r="JT46" i="6"/>
  <c r="JS46" i="6"/>
  <c r="JR46" i="6"/>
  <c r="JQ46" i="6"/>
  <c r="JC46" i="6"/>
  <c r="JB46" i="6"/>
  <c r="JA46" i="6"/>
  <c r="IZ46" i="6"/>
  <c r="IL46" i="6"/>
  <c r="IK46" i="6"/>
  <c r="IJ46" i="6"/>
  <c r="II46" i="6"/>
  <c r="HU46" i="6"/>
  <c r="HT46" i="6"/>
  <c r="HS46" i="6"/>
  <c r="HR46" i="6"/>
  <c r="HD46" i="6"/>
  <c r="HC46" i="6"/>
  <c r="HB46" i="6"/>
  <c r="HA46" i="6"/>
  <c r="GM46" i="6"/>
  <c r="GL46" i="6"/>
  <c r="GK46" i="6"/>
  <c r="GJ46" i="6"/>
  <c r="FV46" i="6"/>
  <c r="FU46" i="6"/>
  <c r="FT46" i="6"/>
  <c r="FS46" i="6"/>
  <c r="FE46" i="6"/>
  <c r="FD46" i="6"/>
  <c r="FC46" i="6"/>
  <c r="FB46" i="6"/>
  <c r="EN46" i="6"/>
  <c r="EM46" i="6"/>
  <c r="EL46" i="6"/>
  <c r="EK46" i="6"/>
  <c r="DW46" i="6"/>
  <c r="DV46" i="6"/>
  <c r="DU46" i="6"/>
  <c r="DT46" i="6"/>
  <c r="DF46" i="6"/>
  <c r="DE46" i="6"/>
  <c r="DD46" i="6"/>
  <c r="DC46" i="6"/>
  <c r="CO46" i="6"/>
  <c r="CN46" i="6"/>
  <c r="CM46" i="6"/>
  <c r="CL46" i="6"/>
  <c r="BX46" i="6"/>
  <c r="BW46" i="6"/>
  <c r="BV46" i="6"/>
  <c r="BU46" i="6"/>
  <c r="BG46" i="6"/>
  <c r="BF46" i="6"/>
  <c r="BE46" i="6"/>
  <c r="BD46" i="6"/>
  <c r="AP46" i="6"/>
  <c r="AO46" i="6"/>
  <c r="AN46" i="6"/>
  <c r="AM46" i="6"/>
  <c r="Y46" i="6"/>
  <c r="X46" i="6"/>
  <c r="W46" i="6"/>
  <c r="V46" i="6"/>
  <c r="NA45" i="6"/>
  <c r="MZ45" i="6"/>
  <c r="MY45" i="6"/>
  <c r="MX45" i="6"/>
  <c r="MJ45" i="6"/>
  <c r="MI45" i="6"/>
  <c r="MH45" i="6"/>
  <c r="MG45" i="6"/>
  <c r="LS45" i="6"/>
  <c r="LR45" i="6"/>
  <c r="LQ45" i="6"/>
  <c r="LP45" i="6"/>
  <c r="LB45" i="6"/>
  <c r="LA45" i="6"/>
  <c r="KZ45" i="6"/>
  <c r="KY45" i="6"/>
  <c r="KK45" i="6"/>
  <c r="KJ45" i="6"/>
  <c r="KI45" i="6"/>
  <c r="KH45" i="6"/>
  <c r="JT45" i="6"/>
  <c r="JS45" i="6"/>
  <c r="JR45" i="6"/>
  <c r="JQ45" i="6"/>
  <c r="JC45" i="6"/>
  <c r="JB45" i="6"/>
  <c r="JA45" i="6"/>
  <c r="IZ45" i="6"/>
  <c r="IL45" i="6"/>
  <c r="IK45" i="6"/>
  <c r="IJ45" i="6"/>
  <c r="II45" i="6"/>
  <c r="HU45" i="6"/>
  <c r="HT45" i="6"/>
  <c r="HS45" i="6"/>
  <c r="HR45" i="6"/>
  <c r="HD45" i="6"/>
  <c r="HC45" i="6"/>
  <c r="HB45" i="6"/>
  <c r="HA45" i="6"/>
  <c r="GM45" i="6"/>
  <c r="GL45" i="6"/>
  <c r="GK45" i="6"/>
  <c r="GJ45" i="6"/>
  <c r="FV45" i="6"/>
  <c r="FU45" i="6"/>
  <c r="FT45" i="6"/>
  <c r="FS45" i="6"/>
  <c r="FE45" i="6"/>
  <c r="FD45" i="6"/>
  <c r="FC45" i="6"/>
  <c r="FB45" i="6"/>
  <c r="EN45" i="6"/>
  <c r="EM45" i="6"/>
  <c r="EL45" i="6"/>
  <c r="EK45" i="6"/>
  <c r="DW45" i="6"/>
  <c r="DV45" i="6"/>
  <c r="DU45" i="6"/>
  <c r="DT45" i="6"/>
  <c r="DF45" i="6"/>
  <c r="DE45" i="6"/>
  <c r="DD45" i="6"/>
  <c r="DC45" i="6"/>
  <c r="CO45" i="6"/>
  <c r="CN45" i="6"/>
  <c r="CM45" i="6"/>
  <c r="CL45" i="6"/>
  <c r="BX45" i="6"/>
  <c r="BW45" i="6"/>
  <c r="BV45" i="6"/>
  <c r="BU45" i="6"/>
  <c r="BG45" i="6"/>
  <c r="BF45" i="6"/>
  <c r="BE45" i="6"/>
  <c r="BD45" i="6"/>
  <c r="AP45" i="6"/>
  <c r="AO45" i="6"/>
  <c r="AN45" i="6"/>
  <c r="AM45" i="6"/>
  <c r="Y45" i="6"/>
  <c r="X45" i="6"/>
  <c r="W45" i="6"/>
  <c r="V45" i="6"/>
  <c r="NA44" i="6"/>
  <c r="MZ44" i="6"/>
  <c r="MY44" i="6"/>
  <c r="MX44" i="6"/>
  <c r="MJ44" i="6"/>
  <c r="MI44" i="6"/>
  <c r="MH44" i="6"/>
  <c r="MG44" i="6"/>
  <c r="LS44" i="6"/>
  <c r="LR44" i="6"/>
  <c r="LQ44" i="6"/>
  <c r="LP44" i="6"/>
  <c r="LB44" i="6"/>
  <c r="LA44" i="6"/>
  <c r="KZ44" i="6"/>
  <c r="KY44" i="6"/>
  <c r="KK44" i="6"/>
  <c r="KJ44" i="6"/>
  <c r="KI44" i="6"/>
  <c r="KH44" i="6"/>
  <c r="JT44" i="6"/>
  <c r="JS44" i="6"/>
  <c r="JR44" i="6"/>
  <c r="JQ44" i="6"/>
  <c r="JC44" i="6"/>
  <c r="JB44" i="6"/>
  <c r="JA44" i="6"/>
  <c r="IZ44" i="6"/>
  <c r="IL44" i="6"/>
  <c r="IK44" i="6"/>
  <c r="IJ44" i="6"/>
  <c r="II44" i="6"/>
  <c r="HU44" i="6"/>
  <c r="HT44" i="6"/>
  <c r="HS44" i="6"/>
  <c r="HR44" i="6"/>
  <c r="HD44" i="6"/>
  <c r="HC44" i="6"/>
  <c r="HB44" i="6"/>
  <c r="HA44" i="6"/>
  <c r="GM44" i="6"/>
  <c r="GL44" i="6"/>
  <c r="GK44" i="6"/>
  <c r="GJ44" i="6"/>
  <c r="FV44" i="6"/>
  <c r="FU44" i="6"/>
  <c r="FT44" i="6"/>
  <c r="FS44" i="6"/>
  <c r="FE44" i="6"/>
  <c r="FD44" i="6"/>
  <c r="FC44" i="6"/>
  <c r="FB44" i="6"/>
  <c r="EN44" i="6"/>
  <c r="EM44" i="6"/>
  <c r="EL44" i="6"/>
  <c r="EK44" i="6"/>
  <c r="DW44" i="6"/>
  <c r="DV44" i="6"/>
  <c r="DU44" i="6"/>
  <c r="DT44" i="6"/>
  <c r="DF44" i="6"/>
  <c r="DE44" i="6"/>
  <c r="DD44" i="6"/>
  <c r="DC44" i="6"/>
  <c r="CO44" i="6"/>
  <c r="CN44" i="6"/>
  <c r="CM44" i="6"/>
  <c r="CL44" i="6"/>
  <c r="BX44" i="6"/>
  <c r="BW44" i="6"/>
  <c r="BV44" i="6"/>
  <c r="BU44" i="6"/>
  <c r="BG44" i="6"/>
  <c r="BF44" i="6"/>
  <c r="BE44" i="6"/>
  <c r="BD44" i="6"/>
  <c r="AP44" i="6"/>
  <c r="AO44" i="6"/>
  <c r="AN44" i="6"/>
  <c r="AM44" i="6"/>
  <c r="Y44" i="6"/>
  <c r="X44" i="6"/>
  <c r="W44" i="6"/>
  <c r="V44" i="6"/>
  <c r="NA43" i="6"/>
  <c r="MZ43" i="6"/>
  <c r="MY43" i="6"/>
  <c r="MX43" i="6"/>
  <c r="MJ43" i="6"/>
  <c r="MI43" i="6"/>
  <c r="MH43" i="6"/>
  <c r="MG43" i="6"/>
  <c r="LS43" i="6"/>
  <c r="LR43" i="6"/>
  <c r="LQ43" i="6"/>
  <c r="LP43" i="6"/>
  <c r="LB43" i="6"/>
  <c r="LA43" i="6"/>
  <c r="KZ43" i="6"/>
  <c r="KY43" i="6"/>
  <c r="KK43" i="6"/>
  <c r="KJ43" i="6"/>
  <c r="KI43" i="6"/>
  <c r="KH43" i="6"/>
  <c r="JT43" i="6"/>
  <c r="JS43" i="6"/>
  <c r="JR43" i="6"/>
  <c r="JQ43" i="6"/>
  <c r="JC43" i="6"/>
  <c r="JB43" i="6"/>
  <c r="JA43" i="6"/>
  <c r="IZ43" i="6"/>
  <c r="IL43" i="6"/>
  <c r="IK43" i="6"/>
  <c r="IJ43" i="6"/>
  <c r="II43" i="6"/>
  <c r="HU43" i="6"/>
  <c r="HT43" i="6"/>
  <c r="HS43" i="6"/>
  <c r="HR43" i="6"/>
  <c r="HD43" i="6"/>
  <c r="HC43" i="6"/>
  <c r="HB43" i="6"/>
  <c r="HA43" i="6"/>
  <c r="GM43" i="6"/>
  <c r="GL43" i="6"/>
  <c r="GK43" i="6"/>
  <c r="GJ43" i="6"/>
  <c r="FV43" i="6"/>
  <c r="FU43" i="6"/>
  <c r="FT43" i="6"/>
  <c r="FS43" i="6"/>
  <c r="FE43" i="6"/>
  <c r="FD43" i="6"/>
  <c r="FC43" i="6"/>
  <c r="FB43" i="6"/>
  <c r="EN43" i="6"/>
  <c r="EM43" i="6"/>
  <c r="EL43" i="6"/>
  <c r="EK43" i="6"/>
  <c r="DW43" i="6"/>
  <c r="DV43" i="6"/>
  <c r="DU43" i="6"/>
  <c r="DT43" i="6"/>
  <c r="DF43" i="6"/>
  <c r="DE43" i="6"/>
  <c r="DD43" i="6"/>
  <c r="DC43" i="6"/>
  <c r="CO43" i="6"/>
  <c r="CN43" i="6"/>
  <c r="CM43" i="6"/>
  <c r="CL43" i="6"/>
  <c r="BX43" i="6"/>
  <c r="BW43" i="6"/>
  <c r="BV43" i="6"/>
  <c r="BU43" i="6"/>
  <c r="BG43" i="6"/>
  <c r="BF43" i="6"/>
  <c r="BE43" i="6"/>
  <c r="BD43" i="6"/>
  <c r="AP43" i="6"/>
  <c r="AO43" i="6"/>
  <c r="AN43" i="6"/>
  <c r="AM43" i="6"/>
  <c r="Y43" i="6"/>
  <c r="X43" i="6"/>
  <c r="W43" i="6"/>
  <c r="V43" i="6"/>
  <c r="NA42" i="6"/>
  <c r="MZ42" i="6"/>
  <c r="MY42" i="6"/>
  <c r="MX42" i="6"/>
  <c r="MJ42" i="6"/>
  <c r="MI42" i="6"/>
  <c r="MH42" i="6"/>
  <c r="MG42" i="6"/>
  <c r="LS42" i="6"/>
  <c r="LR42" i="6"/>
  <c r="LQ42" i="6"/>
  <c r="LP42" i="6"/>
  <c r="LB42" i="6"/>
  <c r="LA42" i="6"/>
  <c r="KZ42" i="6"/>
  <c r="KY42" i="6"/>
  <c r="KK42" i="6"/>
  <c r="KJ42" i="6"/>
  <c r="KI42" i="6"/>
  <c r="KH42" i="6"/>
  <c r="JT42" i="6"/>
  <c r="JS42" i="6"/>
  <c r="JR42" i="6"/>
  <c r="JQ42" i="6"/>
  <c r="JC42" i="6"/>
  <c r="JB42" i="6"/>
  <c r="JA42" i="6"/>
  <c r="IZ42" i="6"/>
  <c r="IL42" i="6"/>
  <c r="IK42" i="6"/>
  <c r="IJ42" i="6"/>
  <c r="II42" i="6"/>
  <c r="HU42" i="6"/>
  <c r="HT42" i="6"/>
  <c r="HS42" i="6"/>
  <c r="HR42" i="6"/>
  <c r="HD42" i="6"/>
  <c r="HC42" i="6"/>
  <c r="HB42" i="6"/>
  <c r="HA42" i="6"/>
  <c r="GM42" i="6"/>
  <c r="GL42" i="6"/>
  <c r="GK42" i="6"/>
  <c r="GJ42" i="6"/>
  <c r="FV42" i="6"/>
  <c r="FU42" i="6"/>
  <c r="FT42" i="6"/>
  <c r="FS42" i="6"/>
  <c r="FE42" i="6"/>
  <c r="FD42" i="6"/>
  <c r="FC42" i="6"/>
  <c r="FB42" i="6"/>
  <c r="EN42" i="6"/>
  <c r="EM42" i="6"/>
  <c r="EL42" i="6"/>
  <c r="EK42" i="6"/>
  <c r="DW42" i="6"/>
  <c r="DV42" i="6"/>
  <c r="DU42" i="6"/>
  <c r="DT42" i="6"/>
  <c r="DF42" i="6"/>
  <c r="DE42" i="6"/>
  <c r="DD42" i="6"/>
  <c r="DC42" i="6"/>
  <c r="CO42" i="6"/>
  <c r="CN42" i="6"/>
  <c r="CM42" i="6"/>
  <c r="CL42" i="6"/>
  <c r="BX42" i="6"/>
  <c r="BW42" i="6"/>
  <c r="BV42" i="6"/>
  <c r="BU42" i="6"/>
  <c r="BG42" i="6"/>
  <c r="BF42" i="6"/>
  <c r="BE42" i="6"/>
  <c r="BD42" i="6"/>
  <c r="AP42" i="6"/>
  <c r="AO42" i="6"/>
  <c r="AN42" i="6"/>
  <c r="AM42" i="6"/>
  <c r="Y42" i="6"/>
  <c r="X42" i="6"/>
  <c r="W42" i="6"/>
  <c r="V42" i="6"/>
  <c r="NA41" i="6"/>
  <c r="MZ41" i="6"/>
  <c r="MY41" i="6"/>
  <c r="MX41" i="6"/>
  <c r="MJ41" i="6"/>
  <c r="MI41" i="6"/>
  <c r="MH41" i="6"/>
  <c r="MG41" i="6"/>
  <c r="LS41" i="6"/>
  <c r="LR41" i="6"/>
  <c r="LQ41" i="6"/>
  <c r="LP41" i="6"/>
  <c r="LB41" i="6"/>
  <c r="LA41" i="6"/>
  <c r="KZ41" i="6"/>
  <c r="KY41" i="6"/>
  <c r="KK41" i="6"/>
  <c r="KJ41" i="6"/>
  <c r="KI41" i="6"/>
  <c r="KH41" i="6"/>
  <c r="JT41" i="6"/>
  <c r="JS41" i="6"/>
  <c r="JR41" i="6"/>
  <c r="JQ41" i="6"/>
  <c r="JC41" i="6"/>
  <c r="JB41" i="6"/>
  <c r="JA41" i="6"/>
  <c r="IZ41" i="6"/>
  <c r="IL41" i="6"/>
  <c r="IK41" i="6"/>
  <c r="IJ41" i="6"/>
  <c r="II41" i="6"/>
  <c r="HU41" i="6"/>
  <c r="HT41" i="6"/>
  <c r="HS41" i="6"/>
  <c r="HR41" i="6"/>
  <c r="HD41" i="6"/>
  <c r="HC41" i="6"/>
  <c r="HB41" i="6"/>
  <c r="HA41" i="6"/>
  <c r="GM41" i="6"/>
  <c r="GL41" i="6"/>
  <c r="GK41" i="6"/>
  <c r="GJ41" i="6"/>
  <c r="FV41" i="6"/>
  <c r="FU41" i="6"/>
  <c r="FT41" i="6"/>
  <c r="FS41" i="6"/>
  <c r="FE41" i="6"/>
  <c r="FD41" i="6"/>
  <c r="FC41" i="6"/>
  <c r="FB41" i="6"/>
  <c r="EN41" i="6"/>
  <c r="EM41" i="6"/>
  <c r="EL41" i="6"/>
  <c r="EK41" i="6"/>
  <c r="DW41" i="6"/>
  <c r="DV41" i="6"/>
  <c r="DU41" i="6"/>
  <c r="DT41" i="6"/>
  <c r="DF41" i="6"/>
  <c r="DE41" i="6"/>
  <c r="DD41" i="6"/>
  <c r="DC41" i="6"/>
  <c r="CO41" i="6"/>
  <c r="CN41" i="6"/>
  <c r="CM41" i="6"/>
  <c r="CL41" i="6"/>
  <c r="BX41" i="6"/>
  <c r="BW41" i="6"/>
  <c r="BV41" i="6"/>
  <c r="BU41" i="6"/>
  <c r="BG41" i="6"/>
  <c r="BF41" i="6"/>
  <c r="BE41" i="6"/>
  <c r="BD41" i="6"/>
  <c r="AP41" i="6"/>
  <c r="AO41" i="6"/>
  <c r="AN41" i="6"/>
  <c r="AM41" i="6"/>
  <c r="Y41" i="6"/>
  <c r="X41" i="6"/>
  <c r="W41" i="6"/>
  <c r="V41" i="6"/>
  <c r="NA40" i="6"/>
  <c r="MZ40" i="6"/>
  <c r="MY40" i="6"/>
  <c r="MX40" i="6"/>
  <c r="MJ40" i="6"/>
  <c r="MI40" i="6"/>
  <c r="MH40" i="6"/>
  <c r="MG40" i="6"/>
  <c r="LS40" i="6"/>
  <c r="LR40" i="6"/>
  <c r="LQ40" i="6"/>
  <c r="LP40" i="6"/>
  <c r="LB40" i="6"/>
  <c r="LA40" i="6"/>
  <c r="KZ40" i="6"/>
  <c r="KY40" i="6"/>
  <c r="KK40" i="6"/>
  <c r="KJ40" i="6"/>
  <c r="KI40" i="6"/>
  <c r="KH40" i="6"/>
  <c r="JT40" i="6"/>
  <c r="JS40" i="6"/>
  <c r="JR40" i="6"/>
  <c r="JQ40" i="6"/>
  <c r="JC40" i="6"/>
  <c r="JB40" i="6"/>
  <c r="JA40" i="6"/>
  <c r="IZ40" i="6"/>
  <c r="IL40" i="6"/>
  <c r="IK40" i="6"/>
  <c r="IJ40" i="6"/>
  <c r="II40" i="6"/>
  <c r="HU40" i="6"/>
  <c r="HT40" i="6"/>
  <c r="HS40" i="6"/>
  <c r="HR40" i="6"/>
  <c r="HD40" i="6"/>
  <c r="HC40" i="6"/>
  <c r="HB40" i="6"/>
  <c r="HA40" i="6"/>
  <c r="GM40" i="6"/>
  <c r="GL40" i="6"/>
  <c r="GK40" i="6"/>
  <c r="GJ40" i="6"/>
  <c r="FV40" i="6"/>
  <c r="FU40" i="6"/>
  <c r="FT40" i="6"/>
  <c r="FS40" i="6"/>
  <c r="FE40" i="6"/>
  <c r="FD40" i="6"/>
  <c r="FC40" i="6"/>
  <c r="FB40" i="6"/>
  <c r="EN40" i="6"/>
  <c r="EM40" i="6"/>
  <c r="EL40" i="6"/>
  <c r="EK40" i="6"/>
  <c r="DW40" i="6"/>
  <c r="DV40" i="6"/>
  <c r="DU40" i="6"/>
  <c r="DT40" i="6"/>
  <c r="DF40" i="6"/>
  <c r="DE40" i="6"/>
  <c r="DD40" i="6"/>
  <c r="DC40" i="6"/>
  <c r="CO40" i="6"/>
  <c r="CN40" i="6"/>
  <c r="CM40" i="6"/>
  <c r="CL40" i="6"/>
  <c r="BX40" i="6"/>
  <c r="BW40" i="6"/>
  <c r="BV40" i="6"/>
  <c r="BU40" i="6"/>
  <c r="BG40" i="6"/>
  <c r="BF40" i="6"/>
  <c r="BE40" i="6"/>
  <c r="BD40" i="6"/>
  <c r="AP40" i="6"/>
  <c r="AO40" i="6"/>
  <c r="AN40" i="6"/>
  <c r="AM40" i="6"/>
  <c r="Y40" i="6"/>
  <c r="X40" i="6"/>
  <c r="W40" i="6"/>
  <c r="V40" i="6"/>
  <c r="NA39" i="6"/>
  <c r="MZ39" i="6"/>
  <c r="MY39" i="6"/>
  <c r="MX39" i="6"/>
  <c r="MJ39" i="6"/>
  <c r="MI39" i="6"/>
  <c r="MH39" i="6"/>
  <c r="MG39" i="6"/>
  <c r="LS39" i="6"/>
  <c r="LR39" i="6"/>
  <c r="LQ39" i="6"/>
  <c r="LP39" i="6"/>
  <c r="LB39" i="6"/>
  <c r="LA39" i="6"/>
  <c r="KZ39" i="6"/>
  <c r="KY39" i="6"/>
  <c r="KK39" i="6"/>
  <c r="KJ39" i="6"/>
  <c r="KI39" i="6"/>
  <c r="KH39" i="6"/>
  <c r="JT39" i="6"/>
  <c r="JS39" i="6"/>
  <c r="JR39" i="6"/>
  <c r="JQ39" i="6"/>
  <c r="JC39" i="6"/>
  <c r="JB39" i="6"/>
  <c r="JA39" i="6"/>
  <c r="IZ39" i="6"/>
  <c r="IL39" i="6"/>
  <c r="IK39" i="6"/>
  <c r="IJ39" i="6"/>
  <c r="II39" i="6"/>
  <c r="HU39" i="6"/>
  <c r="HT39" i="6"/>
  <c r="HS39" i="6"/>
  <c r="HR39" i="6"/>
  <c r="HD39" i="6"/>
  <c r="HC39" i="6"/>
  <c r="HB39" i="6"/>
  <c r="HA39" i="6"/>
  <c r="GM39" i="6"/>
  <c r="GL39" i="6"/>
  <c r="GK39" i="6"/>
  <c r="GJ39" i="6"/>
  <c r="FV39" i="6"/>
  <c r="FU39" i="6"/>
  <c r="FT39" i="6"/>
  <c r="FS39" i="6"/>
  <c r="FE39" i="6"/>
  <c r="FD39" i="6"/>
  <c r="FC39" i="6"/>
  <c r="FB39" i="6"/>
  <c r="EN39" i="6"/>
  <c r="EM39" i="6"/>
  <c r="EL39" i="6"/>
  <c r="EK39" i="6"/>
  <c r="DW39" i="6"/>
  <c r="DV39" i="6"/>
  <c r="DU39" i="6"/>
  <c r="DT39" i="6"/>
  <c r="DF39" i="6"/>
  <c r="DE39" i="6"/>
  <c r="DD39" i="6"/>
  <c r="DC39" i="6"/>
  <c r="CO39" i="6"/>
  <c r="CN39" i="6"/>
  <c r="CM39" i="6"/>
  <c r="CL39" i="6"/>
  <c r="BX39" i="6"/>
  <c r="BW39" i="6"/>
  <c r="BV39" i="6"/>
  <c r="BU39" i="6"/>
  <c r="BG39" i="6"/>
  <c r="BF39" i="6"/>
  <c r="BE39" i="6"/>
  <c r="BD39" i="6"/>
  <c r="AP39" i="6"/>
  <c r="AO39" i="6"/>
  <c r="AN39" i="6"/>
  <c r="AM39" i="6"/>
  <c r="Y39" i="6"/>
  <c r="X39" i="6"/>
  <c r="W39" i="6"/>
  <c r="V39" i="6"/>
  <c r="NA38" i="6"/>
  <c r="MZ38" i="6"/>
  <c r="MY38" i="6"/>
  <c r="MX38" i="6"/>
  <c r="MJ38" i="6"/>
  <c r="MI38" i="6"/>
  <c r="MH38" i="6"/>
  <c r="MG38" i="6"/>
  <c r="LS38" i="6"/>
  <c r="LR38" i="6"/>
  <c r="LQ38" i="6"/>
  <c r="LP38" i="6"/>
  <c r="LB38" i="6"/>
  <c r="LA38" i="6"/>
  <c r="KZ38" i="6"/>
  <c r="KY38" i="6"/>
  <c r="KK38" i="6"/>
  <c r="KJ38" i="6"/>
  <c r="KI38" i="6"/>
  <c r="KH38" i="6"/>
  <c r="JT38" i="6"/>
  <c r="JS38" i="6"/>
  <c r="JR38" i="6"/>
  <c r="JQ38" i="6"/>
  <c r="JC38" i="6"/>
  <c r="JB38" i="6"/>
  <c r="JA38" i="6"/>
  <c r="IZ38" i="6"/>
  <c r="IL38" i="6"/>
  <c r="IK38" i="6"/>
  <c r="IJ38" i="6"/>
  <c r="II38" i="6"/>
  <c r="HU38" i="6"/>
  <c r="HT38" i="6"/>
  <c r="HS38" i="6"/>
  <c r="HR38" i="6"/>
  <c r="HD38" i="6"/>
  <c r="HC38" i="6"/>
  <c r="HB38" i="6"/>
  <c r="HA38" i="6"/>
  <c r="GM38" i="6"/>
  <c r="GL38" i="6"/>
  <c r="GK38" i="6"/>
  <c r="GJ38" i="6"/>
  <c r="FV38" i="6"/>
  <c r="FU38" i="6"/>
  <c r="FT38" i="6"/>
  <c r="FS38" i="6"/>
  <c r="FE38" i="6"/>
  <c r="FD38" i="6"/>
  <c r="FC38" i="6"/>
  <c r="FB38" i="6"/>
  <c r="EN38" i="6"/>
  <c r="EM38" i="6"/>
  <c r="EL38" i="6"/>
  <c r="EK38" i="6"/>
  <c r="DW38" i="6"/>
  <c r="DV38" i="6"/>
  <c r="DU38" i="6"/>
  <c r="DT38" i="6"/>
  <c r="DF38" i="6"/>
  <c r="DE38" i="6"/>
  <c r="DD38" i="6"/>
  <c r="DC38" i="6"/>
  <c r="CO38" i="6"/>
  <c r="CN38" i="6"/>
  <c r="CM38" i="6"/>
  <c r="CL38" i="6"/>
  <c r="BX38" i="6"/>
  <c r="BW38" i="6"/>
  <c r="BV38" i="6"/>
  <c r="BU38" i="6"/>
  <c r="BG38" i="6"/>
  <c r="BF38" i="6"/>
  <c r="BE38" i="6"/>
  <c r="BD38" i="6"/>
  <c r="AP38" i="6"/>
  <c r="AO38" i="6"/>
  <c r="AN38" i="6"/>
  <c r="AM38" i="6"/>
  <c r="Y38" i="6"/>
  <c r="X38" i="6"/>
  <c r="W38" i="6"/>
  <c r="V38" i="6"/>
  <c r="NA37" i="6"/>
  <c r="MZ37" i="6"/>
  <c r="MY37" i="6"/>
  <c r="MX37" i="6"/>
  <c r="MJ37" i="6"/>
  <c r="MI37" i="6"/>
  <c r="MH37" i="6"/>
  <c r="MG37" i="6"/>
  <c r="LS37" i="6"/>
  <c r="LR37" i="6"/>
  <c r="LQ37" i="6"/>
  <c r="LP37" i="6"/>
  <c r="LB37" i="6"/>
  <c r="LA37" i="6"/>
  <c r="KZ37" i="6"/>
  <c r="KY37" i="6"/>
  <c r="KK37" i="6"/>
  <c r="KJ37" i="6"/>
  <c r="KI37" i="6"/>
  <c r="KH37" i="6"/>
  <c r="JT37" i="6"/>
  <c r="JS37" i="6"/>
  <c r="JR37" i="6"/>
  <c r="JQ37" i="6"/>
  <c r="JC37" i="6"/>
  <c r="JB37" i="6"/>
  <c r="JA37" i="6"/>
  <c r="IZ37" i="6"/>
  <c r="IL37" i="6"/>
  <c r="IK37" i="6"/>
  <c r="IJ37" i="6"/>
  <c r="II37" i="6"/>
  <c r="HU37" i="6"/>
  <c r="HT37" i="6"/>
  <c r="HS37" i="6"/>
  <c r="HR37" i="6"/>
  <c r="HD37" i="6"/>
  <c r="HC37" i="6"/>
  <c r="HB37" i="6"/>
  <c r="HA37" i="6"/>
  <c r="GM37" i="6"/>
  <c r="GL37" i="6"/>
  <c r="GK37" i="6"/>
  <c r="GJ37" i="6"/>
  <c r="FV37" i="6"/>
  <c r="FU37" i="6"/>
  <c r="FT37" i="6"/>
  <c r="FS37" i="6"/>
  <c r="FE37" i="6"/>
  <c r="FD37" i="6"/>
  <c r="FC37" i="6"/>
  <c r="FB37" i="6"/>
  <c r="EN37" i="6"/>
  <c r="EM37" i="6"/>
  <c r="EL37" i="6"/>
  <c r="EK37" i="6"/>
  <c r="DW37" i="6"/>
  <c r="DV37" i="6"/>
  <c r="DU37" i="6"/>
  <c r="DT37" i="6"/>
  <c r="DF37" i="6"/>
  <c r="DE37" i="6"/>
  <c r="DD37" i="6"/>
  <c r="DC37" i="6"/>
  <c r="CO37" i="6"/>
  <c r="CN37" i="6"/>
  <c r="CM37" i="6"/>
  <c r="CL37" i="6"/>
  <c r="BX37" i="6"/>
  <c r="BW37" i="6"/>
  <c r="BV37" i="6"/>
  <c r="BU37" i="6"/>
  <c r="BG37" i="6"/>
  <c r="BF37" i="6"/>
  <c r="BE37" i="6"/>
  <c r="BD37" i="6"/>
  <c r="AP37" i="6"/>
  <c r="AO37" i="6"/>
  <c r="AN37" i="6"/>
  <c r="AM37" i="6"/>
  <c r="Y37" i="6"/>
  <c r="X37" i="6"/>
  <c r="W37" i="6"/>
  <c r="V37" i="6"/>
  <c r="NA36" i="6"/>
  <c r="MZ36" i="6"/>
  <c r="MY36" i="6"/>
  <c r="MX36" i="6"/>
  <c r="MJ36" i="6"/>
  <c r="MI36" i="6"/>
  <c r="MH36" i="6"/>
  <c r="MG36" i="6"/>
  <c r="LS36" i="6"/>
  <c r="LR36" i="6"/>
  <c r="LQ36" i="6"/>
  <c r="LP36" i="6"/>
  <c r="LB36" i="6"/>
  <c r="LA36" i="6"/>
  <c r="KZ36" i="6"/>
  <c r="KY36" i="6"/>
  <c r="KK36" i="6"/>
  <c r="KJ36" i="6"/>
  <c r="KI36" i="6"/>
  <c r="KH36" i="6"/>
  <c r="JT36" i="6"/>
  <c r="JS36" i="6"/>
  <c r="JR36" i="6"/>
  <c r="JQ36" i="6"/>
  <c r="JC36" i="6"/>
  <c r="JB36" i="6"/>
  <c r="JA36" i="6"/>
  <c r="IZ36" i="6"/>
  <c r="IL36" i="6"/>
  <c r="IK36" i="6"/>
  <c r="IJ36" i="6"/>
  <c r="II36" i="6"/>
  <c r="HU36" i="6"/>
  <c r="HT36" i="6"/>
  <c r="HS36" i="6"/>
  <c r="HR36" i="6"/>
  <c r="HD36" i="6"/>
  <c r="HC36" i="6"/>
  <c r="HB36" i="6"/>
  <c r="HA36" i="6"/>
  <c r="GM36" i="6"/>
  <c r="GL36" i="6"/>
  <c r="GK36" i="6"/>
  <c r="GJ36" i="6"/>
  <c r="FV36" i="6"/>
  <c r="FU36" i="6"/>
  <c r="FT36" i="6"/>
  <c r="FS36" i="6"/>
  <c r="FE36" i="6"/>
  <c r="FD36" i="6"/>
  <c r="FC36" i="6"/>
  <c r="FB36" i="6"/>
  <c r="EN36" i="6"/>
  <c r="EM36" i="6"/>
  <c r="EL36" i="6"/>
  <c r="EK36" i="6"/>
  <c r="DW36" i="6"/>
  <c r="DV36" i="6"/>
  <c r="DU36" i="6"/>
  <c r="DT36" i="6"/>
  <c r="DF36" i="6"/>
  <c r="DE36" i="6"/>
  <c r="DD36" i="6"/>
  <c r="DC36" i="6"/>
  <c r="CO36" i="6"/>
  <c r="CN36" i="6"/>
  <c r="CM36" i="6"/>
  <c r="CL36" i="6"/>
  <c r="BX36" i="6"/>
  <c r="BW36" i="6"/>
  <c r="BV36" i="6"/>
  <c r="BU36" i="6"/>
  <c r="BG36" i="6"/>
  <c r="BF36" i="6"/>
  <c r="BE36" i="6"/>
  <c r="BD36" i="6"/>
  <c r="AP36" i="6"/>
  <c r="AO36" i="6"/>
  <c r="AN36" i="6"/>
  <c r="AM36" i="6"/>
  <c r="Y36" i="6"/>
  <c r="X36" i="6"/>
  <c r="W36" i="6"/>
  <c r="V36" i="6"/>
  <c r="NA35" i="6"/>
  <c r="MZ35" i="6"/>
  <c r="MY35" i="6"/>
  <c r="MX35" i="6"/>
  <c r="MJ35" i="6"/>
  <c r="MI35" i="6"/>
  <c r="MH35" i="6"/>
  <c r="MG35" i="6"/>
  <c r="LS35" i="6"/>
  <c r="LR35" i="6"/>
  <c r="LQ35" i="6"/>
  <c r="LP35" i="6"/>
  <c r="LB35" i="6"/>
  <c r="LA35" i="6"/>
  <c r="KZ35" i="6"/>
  <c r="KY35" i="6"/>
  <c r="KK35" i="6"/>
  <c r="KJ35" i="6"/>
  <c r="KI35" i="6"/>
  <c r="KH35" i="6"/>
  <c r="JT35" i="6"/>
  <c r="JS35" i="6"/>
  <c r="JR35" i="6"/>
  <c r="JQ35" i="6"/>
  <c r="JC35" i="6"/>
  <c r="JB35" i="6"/>
  <c r="JA35" i="6"/>
  <c r="IZ35" i="6"/>
  <c r="IL35" i="6"/>
  <c r="IK35" i="6"/>
  <c r="IJ35" i="6"/>
  <c r="II35" i="6"/>
  <c r="HU35" i="6"/>
  <c r="HT35" i="6"/>
  <c r="HS35" i="6"/>
  <c r="HR35" i="6"/>
  <c r="HD35" i="6"/>
  <c r="HC35" i="6"/>
  <c r="HB35" i="6"/>
  <c r="HA35" i="6"/>
  <c r="GM35" i="6"/>
  <c r="GL35" i="6"/>
  <c r="GK35" i="6"/>
  <c r="GJ35" i="6"/>
  <c r="FV35" i="6"/>
  <c r="FU35" i="6"/>
  <c r="FT35" i="6"/>
  <c r="FS35" i="6"/>
  <c r="FE35" i="6"/>
  <c r="FD35" i="6"/>
  <c r="FC35" i="6"/>
  <c r="FB35" i="6"/>
  <c r="EN35" i="6"/>
  <c r="EM35" i="6"/>
  <c r="EL35" i="6"/>
  <c r="EK35" i="6"/>
  <c r="DW35" i="6"/>
  <c r="DV35" i="6"/>
  <c r="DU35" i="6"/>
  <c r="DT35" i="6"/>
  <c r="DF35" i="6"/>
  <c r="DE35" i="6"/>
  <c r="DD35" i="6"/>
  <c r="DC35" i="6"/>
  <c r="CO35" i="6"/>
  <c r="CN35" i="6"/>
  <c r="CM35" i="6"/>
  <c r="CL35" i="6"/>
  <c r="BX35" i="6"/>
  <c r="BW35" i="6"/>
  <c r="BV35" i="6"/>
  <c r="BU35" i="6"/>
  <c r="BG35" i="6"/>
  <c r="BF35" i="6"/>
  <c r="BE35" i="6"/>
  <c r="BD35" i="6"/>
  <c r="AP35" i="6"/>
  <c r="AO35" i="6"/>
  <c r="AN35" i="6"/>
  <c r="AM35" i="6"/>
  <c r="Y35" i="6"/>
  <c r="X35" i="6"/>
  <c r="W35" i="6"/>
  <c r="V35" i="6"/>
  <c r="NA34" i="6"/>
  <c r="MZ34" i="6"/>
  <c r="MY34" i="6"/>
  <c r="MX34" i="6"/>
  <c r="MJ34" i="6"/>
  <c r="MI34" i="6"/>
  <c r="MH34" i="6"/>
  <c r="MG34" i="6"/>
  <c r="LS34" i="6"/>
  <c r="LR34" i="6"/>
  <c r="LQ34" i="6"/>
  <c r="LP34" i="6"/>
  <c r="LB34" i="6"/>
  <c r="LA34" i="6"/>
  <c r="KZ34" i="6"/>
  <c r="KY34" i="6"/>
  <c r="KK34" i="6"/>
  <c r="KJ34" i="6"/>
  <c r="KI34" i="6"/>
  <c r="KH34" i="6"/>
  <c r="JT34" i="6"/>
  <c r="JS34" i="6"/>
  <c r="JR34" i="6"/>
  <c r="JQ34" i="6"/>
  <c r="JC34" i="6"/>
  <c r="JB34" i="6"/>
  <c r="JA34" i="6"/>
  <c r="IZ34" i="6"/>
  <c r="IL34" i="6"/>
  <c r="IK34" i="6"/>
  <c r="IJ34" i="6"/>
  <c r="II34" i="6"/>
  <c r="HU34" i="6"/>
  <c r="HT34" i="6"/>
  <c r="HS34" i="6"/>
  <c r="HR34" i="6"/>
  <c r="HD34" i="6"/>
  <c r="HC34" i="6"/>
  <c r="HB34" i="6"/>
  <c r="HA34" i="6"/>
  <c r="GM34" i="6"/>
  <c r="GL34" i="6"/>
  <c r="GK34" i="6"/>
  <c r="GJ34" i="6"/>
  <c r="FV34" i="6"/>
  <c r="FU34" i="6"/>
  <c r="FT34" i="6"/>
  <c r="FS34" i="6"/>
  <c r="FE34" i="6"/>
  <c r="FD34" i="6"/>
  <c r="FC34" i="6"/>
  <c r="FB34" i="6"/>
  <c r="EN34" i="6"/>
  <c r="EM34" i="6"/>
  <c r="EL34" i="6"/>
  <c r="EK34" i="6"/>
  <c r="DW34" i="6"/>
  <c r="DV34" i="6"/>
  <c r="DU34" i="6"/>
  <c r="DT34" i="6"/>
  <c r="DF34" i="6"/>
  <c r="DE34" i="6"/>
  <c r="DD34" i="6"/>
  <c r="DC34" i="6"/>
  <c r="CO34" i="6"/>
  <c r="CN34" i="6"/>
  <c r="CM34" i="6"/>
  <c r="CL34" i="6"/>
  <c r="BX34" i="6"/>
  <c r="BW34" i="6"/>
  <c r="BV34" i="6"/>
  <c r="BU34" i="6"/>
  <c r="BG34" i="6"/>
  <c r="BF34" i="6"/>
  <c r="BE34" i="6"/>
  <c r="BD34" i="6"/>
  <c r="AP34" i="6"/>
  <c r="AO34" i="6"/>
  <c r="AN34" i="6"/>
  <c r="AM34" i="6"/>
  <c r="Y34" i="6"/>
  <c r="X34" i="6"/>
  <c r="W34" i="6"/>
  <c r="V34" i="6"/>
  <c r="NA33" i="6"/>
  <c r="MZ33" i="6"/>
  <c r="MY33" i="6"/>
  <c r="MX33" i="6"/>
  <c r="MJ33" i="6"/>
  <c r="MI33" i="6"/>
  <c r="MH33" i="6"/>
  <c r="MG33" i="6"/>
  <c r="LS33" i="6"/>
  <c r="LR33" i="6"/>
  <c r="LQ33" i="6"/>
  <c r="LP33" i="6"/>
  <c r="LB33" i="6"/>
  <c r="LA33" i="6"/>
  <c r="KZ33" i="6"/>
  <c r="KY33" i="6"/>
  <c r="KK33" i="6"/>
  <c r="KJ33" i="6"/>
  <c r="KI33" i="6"/>
  <c r="KH33" i="6"/>
  <c r="JT33" i="6"/>
  <c r="JS33" i="6"/>
  <c r="JR33" i="6"/>
  <c r="JQ33" i="6"/>
  <c r="JC33" i="6"/>
  <c r="JB33" i="6"/>
  <c r="JA33" i="6"/>
  <c r="IZ33" i="6"/>
  <c r="IL33" i="6"/>
  <c r="IK33" i="6"/>
  <c r="IJ33" i="6"/>
  <c r="II33" i="6"/>
  <c r="HU33" i="6"/>
  <c r="HT33" i="6"/>
  <c r="HS33" i="6"/>
  <c r="HR33" i="6"/>
  <c r="HD33" i="6"/>
  <c r="HC33" i="6"/>
  <c r="HB33" i="6"/>
  <c r="HA33" i="6"/>
  <c r="GM33" i="6"/>
  <c r="GL33" i="6"/>
  <c r="GK33" i="6"/>
  <c r="GJ33" i="6"/>
  <c r="FV33" i="6"/>
  <c r="FU33" i="6"/>
  <c r="FT33" i="6"/>
  <c r="FS33" i="6"/>
  <c r="FE33" i="6"/>
  <c r="FD33" i="6"/>
  <c r="FC33" i="6"/>
  <c r="FB33" i="6"/>
  <c r="EN33" i="6"/>
  <c r="EM33" i="6"/>
  <c r="EL33" i="6"/>
  <c r="EK33" i="6"/>
  <c r="DW33" i="6"/>
  <c r="DV33" i="6"/>
  <c r="DU33" i="6"/>
  <c r="DT33" i="6"/>
  <c r="DF33" i="6"/>
  <c r="DE33" i="6"/>
  <c r="DD33" i="6"/>
  <c r="DC33" i="6"/>
  <c r="CO33" i="6"/>
  <c r="CN33" i="6"/>
  <c r="CM33" i="6"/>
  <c r="CL33" i="6"/>
  <c r="BX33" i="6"/>
  <c r="BW33" i="6"/>
  <c r="BV33" i="6"/>
  <c r="BU33" i="6"/>
  <c r="BG33" i="6"/>
  <c r="BF33" i="6"/>
  <c r="BE33" i="6"/>
  <c r="BD33" i="6"/>
  <c r="AP33" i="6"/>
  <c r="AO33" i="6"/>
  <c r="AN33" i="6"/>
  <c r="AM33" i="6"/>
  <c r="Y33" i="6"/>
  <c r="X33" i="6"/>
  <c r="W33" i="6"/>
  <c r="V33" i="6"/>
  <c r="NA32" i="6"/>
  <c r="MZ32" i="6"/>
  <c r="MY32" i="6"/>
  <c r="MX32" i="6"/>
  <c r="MJ32" i="6"/>
  <c r="MI32" i="6"/>
  <c r="MH32" i="6"/>
  <c r="MG32" i="6"/>
  <c r="LS32" i="6"/>
  <c r="LR32" i="6"/>
  <c r="LQ32" i="6"/>
  <c r="LP32" i="6"/>
  <c r="LB32" i="6"/>
  <c r="LA32" i="6"/>
  <c r="KZ32" i="6"/>
  <c r="KY32" i="6"/>
  <c r="KK32" i="6"/>
  <c r="KJ32" i="6"/>
  <c r="KI32" i="6"/>
  <c r="KH32" i="6"/>
  <c r="JT32" i="6"/>
  <c r="JS32" i="6"/>
  <c r="JR32" i="6"/>
  <c r="JQ32" i="6"/>
  <c r="JC32" i="6"/>
  <c r="JB32" i="6"/>
  <c r="JA32" i="6"/>
  <c r="IZ32" i="6"/>
  <c r="IL32" i="6"/>
  <c r="IK32" i="6"/>
  <c r="IJ32" i="6"/>
  <c r="II32" i="6"/>
  <c r="HU32" i="6"/>
  <c r="HT32" i="6"/>
  <c r="HS32" i="6"/>
  <c r="HR32" i="6"/>
  <c r="HD32" i="6"/>
  <c r="HC32" i="6"/>
  <c r="HB32" i="6"/>
  <c r="HA32" i="6"/>
  <c r="GM32" i="6"/>
  <c r="GL32" i="6"/>
  <c r="GK32" i="6"/>
  <c r="GJ32" i="6"/>
  <c r="FV32" i="6"/>
  <c r="FU32" i="6"/>
  <c r="FT32" i="6"/>
  <c r="FS32" i="6"/>
  <c r="FE32" i="6"/>
  <c r="FD32" i="6"/>
  <c r="FC32" i="6"/>
  <c r="FB32" i="6"/>
  <c r="EN32" i="6"/>
  <c r="EM32" i="6"/>
  <c r="EL32" i="6"/>
  <c r="EK32" i="6"/>
  <c r="DW32" i="6"/>
  <c r="DV32" i="6"/>
  <c r="DU32" i="6"/>
  <c r="DT32" i="6"/>
  <c r="DF32" i="6"/>
  <c r="DE32" i="6"/>
  <c r="DD32" i="6"/>
  <c r="DC32" i="6"/>
  <c r="CO32" i="6"/>
  <c r="CN32" i="6"/>
  <c r="CM32" i="6"/>
  <c r="CL32" i="6"/>
  <c r="BX32" i="6"/>
  <c r="BW32" i="6"/>
  <c r="BV32" i="6"/>
  <c r="BU32" i="6"/>
  <c r="BG32" i="6"/>
  <c r="BF32" i="6"/>
  <c r="BE32" i="6"/>
  <c r="BD32" i="6"/>
  <c r="AP32" i="6"/>
  <c r="AO32" i="6"/>
  <c r="AN32" i="6"/>
  <c r="AM32" i="6"/>
  <c r="Y32" i="6"/>
  <c r="X32" i="6"/>
  <c r="W32" i="6"/>
  <c r="V32" i="6"/>
  <c r="NA31" i="6"/>
  <c r="MZ31" i="6"/>
  <c r="MY31" i="6"/>
  <c r="MX31" i="6"/>
  <c r="MJ31" i="6"/>
  <c r="MI31" i="6"/>
  <c r="MH31" i="6"/>
  <c r="MG31" i="6"/>
  <c r="LS31" i="6"/>
  <c r="LR31" i="6"/>
  <c r="LQ31" i="6"/>
  <c r="LP31" i="6"/>
  <c r="LB31" i="6"/>
  <c r="LA31" i="6"/>
  <c r="KZ31" i="6"/>
  <c r="KY31" i="6"/>
  <c r="KK31" i="6"/>
  <c r="KJ31" i="6"/>
  <c r="KI31" i="6"/>
  <c r="KH31" i="6"/>
  <c r="JT31" i="6"/>
  <c r="JS31" i="6"/>
  <c r="JR31" i="6"/>
  <c r="JQ31" i="6"/>
  <c r="JC31" i="6"/>
  <c r="JB31" i="6"/>
  <c r="JA31" i="6"/>
  <c r="IZ31" i="6"/>
  <c r="IL31" i="6"/>
  <c r="IK31" i="6"/>
  <c r="IJ31" i="6"/>
  <c r="II31" i="6"/>
  <c r="HU31" i="6"/>
  <c r="HT31" i="6"/>
  <c r="HS31" i="6"/>
  <c r="HR31" i="6"/>
  <c r="HD31" i="6"/>
  <c r="HC31" i="6"/>
  <c r="HB31" i="6"/>
  <c r="HA31" i="6"/>
  <c r="GM31" i="6"/>
  <c r="GL31" i="6"/>
  <c r="GK31" i="6"/>
  <c r="GJ31" i="6"/>
  <c r="FV31" i="6"/>
  <c r="FU31" i="6"/>
  <c r="FT31" i="6"/>
  <c r="FS31" i="6"/>
  <c r="FE31" i="6"/>
  <c r="FD31" i="6"/>
  <c r="FC31" i="6"/>
  <c r="FB31" i="6"/>
  <c r="EN31" i="6"/>
  <c r="EM31" i="6"/>
  <c r="EL31" i="6"/>
  <c r="EK31" i="6"/>
  <c r="DW31" i="6"/>
  <c r="DV31" i="6"/>
  <c r="DU31" i="6"/>
  <c r="DT31" i="6"/>
  <c r="DF31" i="6"/>
  <c r="DE31" i="6"/>
  <c r="DD31" i="6"/>
  <c r="DC31" i="6"/>
  <c r="CO31" i="6"/>
  <c r="CN31" i="6"/>
  <c r="CM31" i="6"/>
  <c r="CL31" i="6"/>
  <c r="BX31" i="6"/>
  <c r="BW31" i="6"/>
  <c r="BV31" i="6"/>
  <c r="BU31" i="6"/>
  <c r="BG31" i="6"/>
  <c r="BF31" i="6"/>
  <c r="BE31" i="6"/>
  <c r="BD31" i="6"/>
  <c r="AP31" i="6"/>
  <c r="AO31" i="6"/>
  <c r="AN31" i="6"/>
  <c r="AM31" i="6"/>
  <c r="Y31" i="6"/>
  <c r="X31" i="6"/>
  <c r="W31" i="6"/>
  <c r="V31" i="6"/>
  <c r="NA30" i="6"/>
  <c r="MZ30" i="6"/>
  <c r="MY30" i="6"/>
  <c r="MX30" i="6"/>
  <c r="MJ30" i="6"/>
  <c r="MI30" i="6"/>
  <c r="MH30" i="6"/>
  <c r="MG30" i="6"/>
  <c r="LS30" i="6"/>
  <c r="LR30" i="6"/>
  <c r="LQ30" i="6"/>
  <c r="LP30" i="6"/>
  <c r="LB30" i="6"/>
  <c r="LA30" i="6"/>
  <c r="KZ30" i="6"/>
  <c r="KY30" i="6"/>
  <c r="KK30" i="6"/>
  <c r="KJ30" i="6"/>
  <c r="KI30" i="6"/>
  <c r="KH30" i="6"/>
  <c r="JT30" i="6"/>
  <c r="JS30" i="6"/>
  <c r="JR30" i="6"/>
  <c r="JQ30" i="6"/>
  <c r="JC30" i="6"/>
  <c r="JB30" i="6"/>
  <c r="JA30" i="6"/>
  <c r="IZ30" i="6"/>
  <c r="IL30" i="6"/>
  <c r="IK30" i="6"/>
  <c r="IJ30" i="6"/>
  <c r="II30" i="6"/>
  <c r="HU30" i="6"/>
  <c r="HT30" i="6"/>
  <c r="HS30" i="6"/>
  <c r="HR30" i="6"/>
  <c r="HD30" i="6"/>
  <c r="HC30" i="6"/>
  <c r="HB30" i="6"/>
  <c r="HA30" i="6"/>
  <c r="GM30" i="6"/>
  <c r="GL30" i="6"/>
  <c r="GK30" i="6"/>
  <c r="GJ30" i="6"/>
  <c r="FV30" i="6"/>
  <c r="FU30" i="6"/>
  <c r="FT30" i="6"/>
  <c r="FS30" i="6"/>
  <c r="FE30" i="6"/>
  <c r="FD30" i="6"/>
  <c r="FC30" i="6"/>
  <c r="FB30" i="6"/>
  <c r="EN30" i="6"/>
  <c r="EM30" i="6"/>
  <c r="EL30" i="6"/>
  <c r="EK30" i="6"/>
  <c r="DW30" i="6"/>
  <c r="DV30" i="6"/>
  <c r="DU30" i="6"/>
  <c r="DT30" i="6"/>
  <c r="DF30" i="6"/>
  <c r="DE30" i="6"/>
  <c r="DD30" i="6"/>
  <c r="DC30" i="6"/>
  <c r="CO30" i="6"/>
  <c r="CN30" i="6"/>
  <c r="CM30" i="6"/>
  <c r="CL30" i="6"/>
  <c r="BX30" i="6"/>
  <c r="BW30" i="6"/>
  <c r="BV30" i="6"/>
  <c r="BU30" i="6"/>
  <c r="BG30" i="6"/>
  <c r="BF30" i="6"/>
  <c r="BE30" i="6"/>
  <c r="BD30" i="6"/>
  <c r="AP30" i="6"/>
  <c r="AO30" i="6"/>
  <c r="AN30" i="6"/>
  <c r="AM30" i="6"/>
  <c r="Y30" i="6"/>
  <c r="X30" i="6"/>
  <c r="W30" i="6"/>
  <c r="V30" i="6"/>
  <c r="NA29" i="6"/>
  <c r="MZ29" i="6"/>
  <c r="MY29" i="6"/>
  <c r="MX29" i="6"/>
  <c r="MJ29" i="6"/>
  <c r="MI29" i="6"/>
  <c r="MH29" i="6"/>
  <c r="MG29" i="6"/>
  <c r="LS29" i="6"/>
  <c r="LR29" i="6"/>
  <c r="LQ29" i="6"/>
  <c r="LP29" i="6"/>
  <c r="LB29" i="6"/>
  <c r="LA29" i="6"/>
  <c r="KZ29" i="6"/>
  <c r="KY29" i="6"/>
  <c r="KK29" i="6"/>
  <c r="KJ29" i="6"/>
  <c r="KI29" i="6"/>
  <c r="KH29" i="6"/>
  <c r="JT29" i="6"/>
  <c r="JS29" i="6"/>
  <c r="JR29" i="6"/>
  <c r="JQ29" i="6"/>
  <c r="JC29" i="6"/>
  <c r="JB29" i="6"/>
  <c r="JA29" i="6"/>
  <c r="IZ29" i="6"/>
  <c r="IL29" i="6"/>
  <c r="IK29" i="6"/>
  <c r="IJ29" i="6"/>
  <c r="II29" i="6"/>
  <c r="HU29" i="6"/>
  <c r="HT29" i="6"/>
  <c r="HS29" i="6"/>
  <c r="HR29" i="6"/>
  <c r="HD29" i="6"/>
  <c r="HC29" i="6"/>
  <c r="HB29" i="6"/>
  <c r="HA29" i="6"/>
  <c r="GM29" i="6"/>
  <c r="GL29" i="6"/>
  <c r="GK29" i="6"/>
  <c r="GJ29" i="6"/>
  <c r="FV29" i="6"/>
  <c r="FU29" i="6"/>
  <c r="FT29" i="6"/>
  <c r="FS29" i="6"/>
  <c r="FE29" i="6"/>
  <c r="FD29" i="6"/>
  <c r="FC29" i="6"/>
  <c r="FB29" i="6"/>
  <c r="EN29" i="6"/>
  <c r="EM29" i="6"/>
  <c r="EL29" i="6"/>
  <c r="EK29" i="6"/>
  <c r="DW29" i="6"/>
  <c r="DV29" i="6"/>
  <c r="DU29" i="6"/>
  <c r="DT29" i="6"/>
  <c r="DF29" i="6"/>
  <c r="DE29" i="6"/>
  <c r="DD29" i="6"/>
  <c r="DC29" i="6"/>
  <c r="CO29" i="6"/>
  <c r="CN29" i="6"/>
  <c r="CM29" i="6"/>
  <c r="CL29" i="6"/>
  <c r="BX29" i="6"/>
  <c r="BW29" i="6"/>
  <c r="BV29" i="6"/>
  <c r="BU29" i="6"/>
  <c r="BG29" i="6"/>
  <c r="BF29" i="6"/>
  <c r="BE29" i="6"/>
  <c r="BD29" i="6"/>
  <c r="AP29" i="6"/>
  <c r="AO29" i="6"/>
  <c r="AN29" i="6"/>
  <c r="AM29" i="6"/>
  <c r="Y29" i="6"/>
  <c r="X29" i="6"/>
  <c r="W29" i="6"/>
  <c r="V29" i="6"/>
  <c r="NA28" i="6"/>
  <c r="MZ28" i="6"/>
  <c r="MY28" i="6"/>
  <c r="MX28" i="6"/>
  <c r="MJ28" i="6"/>
  <c r="MI28" i="6"/>
  <c r="MH28" i="6"/>
  <c r="MG28" i="6"/>
  <c r="LS28" i="6"/>
  <c r="LR28" i="6"/>
  <c r="LQ28" i="6"/>
  <c r="LP28" i="6"/>
  <c r="LB28" i="6"/>
  <c r="LA28" i="6"/>
  <c r="KZ28" i="6"/>
  <c r="KY28" i="6"/>
  <c r="KK28" i="6"/>
  <c r="KJ28" i="6"/>
  <c r="KI28" i="6"/>
  <c r="KH28" i="6"/>
  <c r="JT28" i="6"/>
  <c r="JS28" i="6"/>
  <c r="JR28" i="6"/>
  <c r="JQ28" i="6"/>
  <c r="JC28" i="6"/>
  <c r="JB28" i="6"/>
  <c r="JA28" i="6"/>
  <c r="IZ28" i="6"/>
  <c r="IL28" i="6"/>
  <c r="IK28" i="6"/>
  <c r="IJ28" i="6"/>
  <c r="II28" i="6"/>
  <c r="HU28" i="6"/>
  <c r="HT28" i="6"/>
  <c r="HS28" i="6"/>
  <c r="HR28" i="6"/>
  <c r="HD28" i="6"/>
  <c r="HC28" i="6"/>
  <c r="HB28" i="6"/>
  <c r="HA28" i="6"/>
  <c r="GM28" i="6"/>
  <c r="GL28" i="6"/>
  <c r="GK28" i="6"/>
  <c r="GJ28" i="6"/>
  <c r="FV28" i="6"/>
  <c r="FU28" i="6"/>
  <c r="FT28" i="6"/>
  <c r="FS28" i="6"/>
  <c r="FE28" i="6"/>
  <c r="FD28" i="6"/>
  <c r="FC28" i="6"/>
  <c r="FB28" i="6"/>
  <c r="EN28" i="6"/>
  <c r="EM28" i="6"/>
  <c r="EL28" i="6"/>
  <c r="EK28" i="6"/>
  <c r="DW28" i="6"/>
  <c r="DV28" i="6"/>
  <c r="DU28" i="6"/>
  <c r="DT28" i="6"/>
  <c r="DF28" i="6"/>
  <c r="DE28" i="6"/>
  <c r="DD28" i="6"/>
  <c r="DC28" i="6"/>
  <c r="CO28" i="6"/>
  <c r="CN28" i="6"/>
  <c r="CM28" i="6"/>
  <c r="CL28" i="6"/>
  <c r="BX28" i="6"/>
  <c r="BW28" i="6"/>
  <c r="BV28" i="6"/>
  <c r="BU28" i="6"/>
  <c r="BG28" i="6"/>
  <c r="BF28" i="6"/>
  <c r="BE28" i="6"/>
  <c r="BD28" i="6"/>
  <c r="AP28" i="6"/>
  <c r="AO28" i="6"/>
  <c r="AN28" i="6"/>
  <c r="AM28" i="6"/>
  <c r="Y28" i="6"/>
  <c r="X28" i="6"/>
  <c r="W28" i="6"/>
  <c r="V28" i="6"/>
  <c r="NA27" i="6"/>
  <c r="MZ27" i="6"/>
  <c r="MY27" i="6"/>
  <c r="MX27" i="6"/>
  <c r="MJ27" i="6"/>
  <c r="MI27" i="6"/>
  <c r="MH27" i="6"/>
  <c r="MG27" i="6"/>
  <c r="LS27" i="6"/>
  <c r="LR27" i="6"/>
  <c r="LQ27" i="6"/>
  <c r="LP27" i="6"/>
  <c r="LB27" i="6"/>
  <c r="LA27" i="6"/>
  <c r="KZ27" i="6"/>
  <c r="KY27" i="6"/>
  <c r="KK27" i="6"/>
  <c r="KJ27" i="6"/>
  <c r="KI27" i="6"/>
  <c r="KH27" i="6"/>
  <c r="JT27" i="6"/>
  <c r="JS27" i="6"/>
  <c r="JR27" i="6"/>
  <c r="JQ27" i="6"/>
  <c r="JC27" i="6"/>
  <c r="JB27" i="6"/>
  <c r="JA27" i="6"/>
  <c r="IZ27" i="6"/>
  <c r="IL27" i="6"/>
  <c r="IK27" i="6"/>
  <c r="IJ27" i="6"/>
  <c r="II27" i="6"/>
  <c r="HU27" i="6"/>
  <c r="HT27" i="6"/>
  <c r="HS27" i="6"/>
  <c r="HR27" i="6"/>
  <c r="HD27" i="6"/>
  <c r="HC27" i="6"/>
  <c r="HB27" i="6"/>
  <c r="HA27" i="6"/>
  <c r="GM27" i="6"/>
  <c r="GL27" i="6"/>
  <c r="GK27" i="6"/>
  <c r="GJ27" i="6"/>
  <c r="FV27" i="6"/>
  <c r="FU27" i="6"/>
  <c r="FT27" i="6"/>
  <c r="FS27" i="6"/>
  <c r="FE27" i="6"/>
  <c r="FD27" i="6"/>
  <c r="FC27" i="6"/>
  <c r="FB27" i="6"/>
  <c r="EN27" i="6"/>
  <c r="EM27" i="6"/>
  <c r="EL27" i="6"/>
  <c r="EK27" i="6"/>
  <c r="DW27" i="6"/>
  <c r="DV27" i="6"/>
  <c r="DU27" i="6"/>
  <c r="DT27" i="6"/>
  <c r="DF27" i="6"/>
  <c r="DE27" i="6"/>
  <c r="DD27" i="6"/>
  <c r="DC27" i="6"/>
  <c r="CO27" i="6"/>
  <c r="CN27" i="6"/>
  <c r="CM27" i="6"/>
  <c r="CL27" i="6"/>
  <c r="BX27" i="6"/>
  <c r="BW27" i="6"/>
  <c r="BV27" i="6"/>
  <c r="BU27" i="6"/>
  <c r="BG27" i="6"/>
  <c r="BF27" i="6"/>
  <c r="BE27" i="6"/>
  <c r="BD27" i="6"/>
  <c r="AP27" i="6"/>
  <c r="AO27" i="6"/>
  <c r="AN27" i="6"/>
  <c r="AM27" i="6"/>
  <c r="Y27" i="6"/>
  <c r="X27" i="6"/>
  <c r="W27" i="6"/>
  <c r="V27" i="6"/>
  <c r="NA26" i="6"/>
  <c r="MZ26" i="6"/>
  <c r="MY26" i="6"/>
  <c r="MX26" i="6"/>
  <c r="MJ26" i="6"/>
  <c r="MI26" i="6"/>
  <c r="MH26" i="6"/>
  <c r="MG26" i="6"/>
  <c r="LS26" i="6"/>
  <c r="LR26" i="6"/>
  <c r="LQ26" i="6"/>
  <c r="LP26" i="6"/>
  <c r="LB26" i="6"/>
  <c r="LA26" i="6"/>
  <c r="KZ26" i="6"/>
  <c r="KY26" i="6"/>
  <c r="KK26" i="6"/>
  <c r="KJ26" i="6"/>
  <c r="KI26" i="6"/>
  <c r="KH26" i="6"/>
  <c r="JT26" i="6"/>
  <c r="JS26" i="6"/>
  <c r="JR26" i="6"/>
  <c r="JQ26" i="6"/>
  <c r="JC26" i="6"/>
  <c r="JB26" i="6"/>
  <c r="JA26" i="6"/>
  <c r="IZ26" i="6"/>
  <c r="IL26" i="6"/>
  <c r="IK26" i="6"/>
  <c r="IJ26" i="6"/>
  <c r="II26" i="6"/>
  <c r="HU26" i="6"/>
  <c r="HT26" i="6"/>
  <c r="HS26" i="6"/>
  <c r="HR26" i="6"/>
  <c r="HD26" i="6"/>
  <c r="HC26" i="6"/>
  <c r="HB26" i="6"/>
  <c r="HA26" i="6"/>
  <c r="GM26" i="6"/>
  <c r="GL26" i="6"/>
  <c r="GK26" i="6"/>
  <c r="GJ26" i="6"/>
  <c r="FV26" i="6"/>
  <c r="FU26" i="6"/>
  <c r="FT26" i="6"/>
  <c r="FS26" i="6"/>
  <c r="FE26" i="6"/>
  <c r="FD26" i="6"/>
  <c r="FC26" i="6"/>
  <c r="FB26" i="6"/>
  <c r="EN26" i="6"/>
  <c r="EM26" i="6"/>
  <c r="EL26" i="6"/>
  <c r="EK26" i="6"/>
  <c r="DW26" i="6"/>
  <c r="DV26" i="6"/>
  <c r="DU26" i="6"/>
  <c r="DT26" i="6"/>
  <c r="DF26" i="6"/>
  <c r="DE26" i="6"/>
  <c r="DD26" i="6"/>
  <c r="DC26" i="6"/>
  <c r="CO26" i="6"/>
  <c r="CN26" i="6"/>
  <c r="CM26" i="6"/>
  <c r="CL26" i="6"/>
  <c r="BX26" i="6"/>
  <c r="BW26" i="6"/>
  <c r="BV26" i="6"/>
  <c r="BU26" i="6"/>
  <c r="BG26" i="6"/>
  <c r="BF26" i="6"/>
  <c r="BE26" i="6"/>
  <c r="BD26" i="6"/>
  <c r="AP26" i="6"/>
  <c r="AO26" i="6"/>
  <c r="AN26" i="6"/>
  <c r="AM26" i="6"/>
  <c r="Y26" i="6"/>
  <c r="X26" i="6"/>
  <c r="W26" i="6"/>
  <c r="V26" i="6"/>
  <c r="H26" i="6"/>
  <c r="F26" i="6"/>
  <c r="G26" i="6"/>
  <c r="E26" i="6"/>
  <c r="D26" i="6"/>
  <c r="C26" i="6"/>
  <c r="B26" i="6"/>
  <c r="A26" i="6"/>
  <c r="NA25" i="6"/>
  <c r="MZ25" i="6"/>
  <c r="MY25" i="6"/>
  <c r="MX25" i="6"/>
  <c r="MJ25" i="6"/>
  <c r="MI25" i="6"/>
  <c r="MH25" i="6"/>
  <c r="MG25" i="6"/>
  <c r="LS25" i="6"/>
  <c r="LR25" i="6"/>
  <c r="LQ25" i="6"/>
  <c r="LP25" i="6"/>
  <c r="LB25" i="6"/>
  <c r="LA25" i="6"/>
  <c r="KZ25" i="6"/>
  <c r="KY25" i="6"/>
  <c r="KK25" i="6"/>
  <c r="KJ25" i="6"/>
  <c r="KI25" i="6"/>
  <c r="KH25" i="6"/>
  <c r="JT25" i="6"/>
  <c r="JS25" i="6"/>
  <c r="JR25" i="6"/>
  <c r="JQ25" i="6"/>
  <c r="JC25" i="6"/>
  <c r="JB25" i="6"/>
  <c r="JA25" i="6"/>
  <c r="IZ25" i="6"/>
  <c r="IL25" i="6"/>
  <c r="IK25" i="6"/>
  <c r="IJ25" i="6"/>
  <c r="II25" i="6"/>
  <c r="HU25" i="6"/>
  <c r="HT25" i="6"/>
  <c r="HS25" i="6"/>
  <c r="HR25" i="6"/>
  <c r="HD25" i="6"/>
  <c r="HC25" i="6"/>
  <c r="HB25" i="6"/>
  <c r="HA25" i="6"/>
  <c r="GM25" i="6"/>
  <c r="GL25" i="6"/>
  <c r="GK25" i="6"/>
  <c r="GJ25" i="6"/>
  <c r="FV25" i="6"/>
  <c r="FU25" i="6"/>
  <c r="FT25" i="6"/>
  <c r="FS25" i="6"/>
  <c r="FE25" i="6"/>
  <c r="FD25" i="6"/>
  <c r="FC25" i="6"/>
  <c r="FB25" i="6"/>
  <c r="EN25" i="6"/>
  <c r="EM25" i="6"/>
  <c r="EL25" i="6"/>
  <c r="EK25" i="6"/>
  <c r="DW25" i="6"/>
  <c r="DV25" i="6"/>
  <c r="DU25" i="6"/>
  <c r="DT25" i="6"/>
  <c r="DF25" i="6"/>
  <c r="DE25" i="6"/>
  <c r="DD25" i="6"/>
  <c r="DC25" i="6"/>
  <c r="CO25" i="6"/>
  <c r="CN25" i="6"/>
  <c r="CM25" i="6"/>
  <c r="CL25" i="6"/>
  <c r="BX25" i="6"/>
  <c r="BW25" i="6"/>
  <c r="BV25" i="6"/>
  <c r="BU25" i="6"/>
  <c r="BG25" i="6"/>
  <c r="BF25" i="6"/>
  <c r="BE25" i="6"/>
  <c r="BD25" i="6"/>
  <c r="AP25" i="6"/>
  <c r="AO25" i="6"/>
  <c r="AN25" i="6"/>
  <c r="AM25" i="6"/>
  <c r="Y25" i="6"/>
  <c r="X25" i="6"/>
  <c r="W25" i="6"/>
  <c r="V25" i="6"/>
  <c r="H25" i="6"/>
  <c r="F25" i="6"/>
  <c r="G25" i="6"/>
  <c r="E25" i="6"/>
  <c r="D25" i="6"/>
  <c r="C25" i="6"/>
  <c r="B25" i="6"/>
  <c r="A25" i="6" s="1"/>
  <c r="NA24" i="6"/>
  <c r="MZ24" i="6"/>
  <c r="MY24" i="6"/>
  <c r="MX24" i="6"/>
  <c r="MJ24" i="6"/>
  <c r="MI24" i="6"/>
  <c r="MH24" i="6"/>
  <c r="MG24" i="6"/>
  <c r="LS24" i="6"/>
  <c r="LR24" i="6"/>
  <c r="LQ24" i="6"/>
  <c r="LP24" i="6"/>
  <c r="LB24" i="6"/>
  <c r="LA24" i="6"/>
  <c r="KZ24" i="6"/>
  <c r="KY24" i="6"/>
  <c r="KK24" i="6"/>
  <c r="KJ24" i="6"/>
  <c r="KI24" i="6"/>
  <c r="KH24" i="6"/>
  <c r="JT24" i="6"/>
  <c r="JS24" i="6"/>
  <c r="JR24" i="6"/>
  <c r="JQ24" i="6"/>
  <c r="JC24" i="6"/>
  <c r="JB24" i="6"/>
  <c r="JA24" i="6"/>
  <c r="IZ24" i="6"/>
  <c r="IL24" i="6"/>
  <c r="IK24" i="6"/>
  <c r="IJ24" i="6"/>
  <c r="II24" i="6"/>
  <c r="HU24" i="6"/>
  <c r="HT24" i="6"/>
  <c r="HS24" i="6"/>
  <c r="HR24" i="6"/>
  <c r="HD24" i="6"/>
  <c r="HC24" i="6"/>
  <c r="HB24" i="6"/>
  <c r="HA24" i="6"/>
  <c r="GM24" i="6"/>
  <c r="GL24" i="6"/>
  <c r="GK24" i="6"/>
  <c r="GJ24" i="6"/>
  <c r="FV24" i="6"/>
  <c r="FU24" i="6"/>
  <c r="FT24" i="6"/>
  <c r="FS24" i="6"/>
  <c r="FE24" i="6"/>
  <c r="FD24" i="6"/>
  <c r="FC24" i="6"/>
  <c r="FB24" i="6"/>
  <c r="EN24" i="6"/>
  <c r="EM24" i="6"/>
  <c r="EL24" i="6"/>
  <c r="EK24" i="6"/>
  <c r="DW24" i="6"/>
  <c r="DV24" i="6"/>
  <c r="DU24" i="6"/>
  <c r="DT24" i="6"/>
  <c r="DF24" i="6"/>
  <c r="DE24" i="6"/>
  <c r="DD24" i="6"/>
  <c r="DC24" i="6"/>
  <c r="CO24" i="6"/>
  <c r="CN24" i="6"/>
  <c r="CM24" i="6"/>
  <c r="CL24" i="6"/>
  <c r="BX24" i="6"/>
  <c r="BW24" i="6"/>
  <c r="BV24" i="6"/>
  <c r="BU24" i="6"/>
  <c r="BG24" i="6"/>
  <c r="BF24" i="6"/>
  <c r="BE24" i="6"/>
  <c r="BD24" i="6"/>
  <c r="AP24" i="6"/>
  <c r="AO24" i="6"/>
  <c r="AN24" i="6"/>
  <c r="AM24" i="6"/>
  <c r="Y24" i="6"/>
  <c r="X24" i="6"/>
  <c r="W24" i="6"/>
  <c r="V24" i="6"/>
  <c r="H24" i="6"/>
  <c r="F24" i="6"/>
  <c r="G24" i="6"/>
  <c r="E24" i="6"/>
  <c r="D24" i="6"/>
  <c r="C24" i="6"/>
  <c r="B24" i="6"/>
  <c r="A24" i="6"/>
  <c r="NA23" i="6"/>
  <c r="MZ23" i="6"/>
  <c r="MY23" i="6"/>
  <c r="MX23" i="6"/>
  <c r="MJ23" i="6"/>
  <c r="MI23" i="6"/>
  <c r="MH23" i="6"/>
  <c r="MG23" i="6"/>
  <c r="LS23" i="6"/>
  <c r="LR23" i="6"/>
  <c r="LQ23" i="6"/>
  <c r="LP23" i="6"/>
  <c r="LB23" i="6"/>
  <c r="LA23" i="6"/>
  <c r="KZ23" i="6"/>
  <c r="KY23" i="6"/>
  <c r="KK23" i="6"/>
  <c r="KJ23" i="6"/>
  <c r="KI23" i="6"/>
  <c r="KH23" i="6"/>
  <c r="JT23" i="6"/>
  <c r="JS23" i="6"/>
  <c r="JR23" i="6"/>
  <c r="JQ23" i="6"/>
  <c r="JC23" i="6"/>
  <c r="JB23" i="6"/>
  <c r="JA23" i="6"/>
  <c r="IZ23" i="6"/>
  <c r="IL23" i="6"/>
  <c r="IK23" i="6"/>
  <c r="IJ23" i="6"/>
  <c r="II23" i="6"/>
  <c r="HU23" i="6"/>
  <c r="HT23" i="6"/>
  <c r="HS23" i="6"/>
  <c r="HR23" i="6"/>
  <c r="HD23" i="6"/>
  <c r="HC23" i="6"/>
  <c r="HB23" i="6"/>
  <c r="HA23" i="6"/>
  <c r="GM23" i="6"/>
  <c r="GL23" i="6"/>
  <c r="GK23" i="6"/>
  <c r="GJ23" i="6"/>
  <c r="FV23" i="6"/>
  <c r="FU23" i="6"/>
  <c r="FT23" i="6"/>
  <c r="FS23" i="6"/>
  <c r="FE23" i="6"/>
  <c r="FD23" i="6"/>
  <c r="FC23" i="6"/>
  <c r="FB23" i="6"/>
  <c r="EN23" i="6"/>
  <c r="EM23" i="6"/>
  <c r="EL23" i="6"/>
  <c r="EK23" i="6"/>
  <c r="DW23" i="6"/>
  <c r="DV23" i="6"/>
  <c r="DU23" i="6"/>
  <c r="DT23" i="6"/>
  <c r="DF23" i="6"/>
  <c r="DE23" i="6"/>
  <c r="DD23" i="6"/>
  <c r="DC23" i="6"/>
  <c r="CO23" i="6"/>
  <c r="CN23" i="6"/>
  <c r="CM23" i="6"/>
  <c r="CL23" i="6"/>
  <c r="BX23" i="6"/>
  <c r="BW23" i="6"/>
  <c r="BV23" i="6"/>
  <c r="BU23" i="6"/>
  <c r="BG23" i="6"/>
  <c r="BF23" i="6"/>
  <c r="BE23" i="6"/>
  <c r="BD23" i="6"/>
  <c r="AP23" i="6"/>
  <c r="AO23" i="6"/>
  <c r="AN23" i="6"/>
  <c r="AM23" i="6"/>
  <c r="Y23" i="6"/>
  <c r="X23" i="6"/>
  <c r="W23" i="6"/>
  <c r="V23" i="6"/>
  <c r="H23" i="6"/>
  <c r="F23" i="6"/>
  <c r="G23" i="6"/>
  <c r="E23" i="6"/>
  <c r="D23" i="6"/>
  <c r="C23" i="6"/>
  <c r="B23" i="6"/>
  <c r="A23" i="6"/>
  <c r="NA22" i="6"/>
  <c r="MZ22" i="6"/>
  <c r="MY22" i="6"/>
  <c r="MX22" i="6"/>
  <c r="MJ22" i="6"/>
  <c r="MI22" i="6"/>
  <c r="MH22" i="6"/>
  <c r="MG22" i="6"/>
  <c r="LS22" i="6"/>
  <c r="LR22" i="6"/>
  <c r="LQ22" i="6"/>
  <c r="LP22" i="6"/>
  <c r="LB22" i="6"/>
  <c r="LA22" i="6"/>
  <c r="KZ22" i="6"/>
  <c r="KY22" i="6"/>
  <c r="KK22" i="6"/>
  <c r="KJ22" i="6"/>
  <c r="KI22" i="6"/>
  <c r="KH22" i="6"/>
  <c r="JT22" i="6"/>
  <c r="JS22" i="6"/>
  <c r="JR22" i="6"/>
  <c r="JQ22" i="6"/>
  <c r="JC22" i="6"/>
  <c r="JB22" i="6"/>
  <c r="JA22" i="6"/>
  <c r="IZ22" i="6"/>
  <c r="IL22" i="6"/>
  <c r="IK22" i="6"/>
  <c r="IJ22" i="6"/>
  <c r="II22" i="6"/>
  <c r="HU22" i="6"/>
  <c r="HT22" i="6"/>
  <c r="HS22" i="6"/>
  <c r="HR22" i="6"/>
  <c r="HD22" i="6"/>
  <c r="HC22" i="6"/>
  <c r="HB22" i="6"/>
  <c r="HA22" i="6"/>
  <c r="GM22" i="6"/>
  <c r="GL22" i="6"/>
  <c r="GK22" i="6"/>
  <c r="GJ22" i="6"/>
  <c r="FV22" i="6"/>
  <c r="FU22" i="6"/>
  <c r="FT22" i="6"/>
  <c r="FS22" i="6"/>
  <c r="FE22" i="6"/>
  <c r="FD22" i="6"/>
  <c r="FC22" i="6"/>
  <c r="FB22" i="6"/>
  <c r="EN22" i="6"/>
  <c r="EM22" i="6"/>
  <c r="EL22" i="6"/>
  <c r="EK22" i="6"/>
  <c r="DW22" i="6"/>
  <c r="DV22" i="6"/>
  <c r="DU22" i="6"/>
  <c r="DT22" i="6"/>
  <c r="DF22" i="6"/>
  <c r="DE22" i="6"/>
  <c r="DD22" i="6"/>
  <c r="DC22" i="6"/>
  <c r="CO22" i="6"/>
  <c r="CN22" i="6"/>
  <c r="CM22" i="6"/>
  <c r="CL22" i="6"/>
  <c r="BX22" i="6"/>
  <c r="BW22" i="6"/>
  <c r="BV22" i="6"/>
  <c r="BU22" i="6"/>
  <c r="BG22" i="6"/>
  <c r="BF22" i="6"/>
  <c r="BE22" i="6"/>
  <c r="BD22" i="6"/>
  <c r="AP22" i="6"/>
  <c r="AO22" i="6"/>
  <c r="AN22" i="6"/>
  <c r="AM22" i="6"/>
  <c r="Y22" i="6"/>
  <c r="X22" i="6"/>
  <c r="W22" i="6"/>
  <c r="V22" i="6"/>
  <c r="H22" i="6"/>
  <c r="F22" i="6"/>
  <c r="G22" i="6"/>
  <c r="E22" i="6"/>
  <c r="D22" i="6"/>
  <c r="C22" i="6"/>
  <c r="B22" i="6"/>
  <c r="A22" i="6"/>
  <c r="NA21" i="6"/>
  <c r="MZ21" i="6"/>
  <c r="MY21" i="6"/>
  <c r="MX21" i="6"/>
  <c r="MJ21" i="6"/>
  <c r="MI21" i="6"/>
  <c r="MH21" i="6"/>
  <c r="MG21" i="6"/>
  <c r="LS21" i="6"/>
  <c r="LR21" i="6"/>
  <c r="LQ21" i="6"/>
  <c r="LP21" i="6"/>
  <c r="LB21" i="6"/>
  <c r="LA21" i="6"/>
  <c r="KZ21" i="6"/>
  <c r="KY21" i="6"/>
  <c r="KK21" i="6"/>
  <c r="KJ21" i="6"/>
  <c r="KI21" i="6"/>
  <c r="KH21" i="6"/>
  <c r="JT21" i="6"/>
  <c r="JS21" i="6"/>
  <c r="JR21" i="6"/>
  <c r="JQ21" i="6"/>
  <c r="JC21" i="6"/>
  <c r="JB21" i="6"/>
  <c r="JA21" i="6"/>
  <c r="IZ21" i="6"/>
  <c r="IL21" i="6"/>
  <c r="IK21" i="6"/>
  <c r="IJ21" i="6"/>
  <c r="II21" i="6"/>
  <c r="HU21" i="6"/>
  <c r="HT21" i="6"/>
  <c r="HS21" i="6"/>
  <c r="HR21" i="6"/>
  <c r="HD21" i="6"/>
  <c r="HC21" i="6"/>
  <c r="HB21" i="6"/>
  <c r="HA21" i="6"/>
  <c r="GM21" i="6"/>
  <c r="GL21" i="6"/>
  <c r="GK21" i="6"/>
  <c r="GJ21" i="6"/>
  <c r="FV21" i="6"/>
  <c r="FU21" i="6"/>
  <c r="FT21" i="6"/>
  <c r="FS21" i="6"/>
  <c r="FE21" i="6"/>
  <c r="FD21" i="6"/>
  <c r="FC21" i="6"/>
  <c r="FB21" i="6"/>
  <c r="EN21" i="6"/>
  <c r="EM21" i="6"/>
  <c r="EL21" i="6"/>
  <c r="EK21" i="6"/>
  <c r="DW21" i="6"/>
  <c r="DV21" i="6"/>
  <c r="DU21" i="6"/>
  <c r="DT21" i="6"/>
  <c r="DF21" i="6"/>
  <c r="DE21" i="6"/>
  <c r="DD21" i="6"/>
  <c r="DC21" i="6"/>
  <c r="CO21" i="6"/>
  <c r="CN21" i="6"/>
  <c r="CM21" i="6"/>
  <c r="CL21" i="6"/>
  <c r="BX21" i="6"/>
  <c r="BW21" i="6"/>
  <c r="BV21" i="6"/>
  <c r="BU21" i="6"/>
  <c r="BG21" i="6"/>
  <c r="BF21" i="6"/>
  <c r="BE21" i="6"/>
  <c r="BD21" i="6"/>
  <c r="AP21" i="6"/>
  <c r="AO21" i="6"/>
  <c r="AN21" i="6"/>
  <c r="AM21" i="6"/>
  <c r="Y21" i="6"/>
  <c r="X21" i="6"/>
  <c r="W21" i="6"/>
  <c r="V21" i="6"/>
  <c r="H21" i="6"/>
  <c r="F21" i="6"/>
  <c r="G21" i="6"/>
  <c r="E21" i="6"/>
  <c r="D21" i="6"/>
  <c r="C21" i="6"/>
  <c r="B21" i="6"/>
  <c r="A21" i="6" s="1"/>
  <c r="NA20" i="6"/>
  <c r="MZ20" i="6"/>
  <c r="MY20" i="6"/>
  <c r="MX20" i="6"/>
  <c r="MJ20" i="6"/>
  <c r="MI20" i="6"/>
  <c r="MH20" i="6"/>
  <c r="MG20" i="6"/>
  <c r="LS20" i="6"/>
  <c r="LR20" i="6"/>
  <c r="LQ20" i="6"/>
  <c r="LP20" i="6"/>
  <c r="LB20" i="6"/>
  <c r="LA20" i="6"/>
  <c r="KZ20" i="6"/>
  <c r="KY20" i="6"/>
  <c r="KK20" i="6"/>
  <c r="KJ20" i="6"/>
  <c r="KI20" i="6"/>
  <c r="KH20" i="6"/>
  <c r="JT20" i="6"/>
  <c r="JS20" i="6"/>
  <c r="JR20" i="6"/>
  <c r="JQ20" i="6"/>
  <c r="JC20" i="6"/>
  <c r="JB20" i="6"/>
  <c r="JA20" i="6"/>
  <c r="IZ20" i="6"/>
  <c r="IL20" i="6"/>
  <c r="IK20" i="6"/>
  <c r="IJ20" i="6"/>
  <c r="II20" i="6"/>
  <c r="HU20" i="6"/>
  <c r="HT20" i="6"/>
  <c r="HS20" i="6"/>
  <c r="HR20" i="6"/>
  <c r="HD20" i="6"/>
  <c r="HC20" i="6"/>
  <c r="HB20" i="6"/>
  <c r="HA20" i="6"/>
  <c r="GM20" i="6"/>
  <c r="GL20" i="6"/>
  <c r="GK20" i="6"/>
  <c r="GJ20" i="6"/>
  <c r="FV20" i="6"/>
  <c r="FU20" i="6"/>
  <c r="FT20" i="6"/>
  <c r="FS20" i="6"/>
  <c r="FE20" i="6"/>
  <c r="FD20" i="6"/>
  <c r="FC20" i="6"/>
  <c r="FB20" i="6"/>
  <c r="EN20" i="6"/>
  <c r="EM20" i="6"/>
  <c r="EL20" i="6"/>
  <c r="EK20" i="6"/>
  <c r="DW20" i="6"/>
  <c r="DV20" i="6"/>
  <c r="DU20" i="6"/>
  <c r="DT20" i="6"/>
  <c r="DF20" i="6"/>
  <c r="DE20" i="6"/>
  <c r="DD20" i="6"/>
  <c r="DC20" i="6"/>
  <c r="CO20" i="6"/>
  <c r="CN20" i="6"/>
  <c r="CM20" i="6"/>
  <c r="CL20" i="6"/>
  <c r="BX20" i="6"/>
  <c r="BW20" i="6"/>
  <c r="BV20" i="6"/>
  <c r="BU20" i="6"/>
  <c r="BG20" i="6"/>
  <c r="BF20" i="6"/>
  <c r="BE20" i="6"/>
  <c r="BD20" i="6"/>
  <c r="AP20" i="6"/>
  <c r="AO20" i="6"/>
  <c r="AN20" i="6"/>
  <c r="AM20" i="6"/>
  <c r="Y20" i="6"/>
  <c r="X20" i="6"/>
  <c r="W20" i="6"/>
  <c r="V20" i="6"/>
  <c r="H20" i="6"/>
  <c r="F20" i="6"/>
  <c r="G20" i="6"/>
  <c r="E20" i="6"/>
  <c r="D20" i="6"/>
  <c r="C20" i="6"/>
  <c r="B20" i="6"/>
  <c r="A20" i="6"/>
  <c r="NA19" i="6"/>
  <c r="MZ19" i="6"/>
  <c r="MY19" i="6"/>
  <c r="MX19" i="6"/>
  <c r="MJ19" i="6"/>
  <c r="MI19" i="6"/>
  <c r="MH19" i="6"/>
  <c r="MG19" i="6"/>
  <c r="LS19" i="6"/>
  <c r="LR19" i="6"/>
  <c r="LQ19" i="6"/>
  <c r="LP19" i="6"/>
  <c r="LB19" i="6"/>
  <c r="LA19" i="6"/>
  <c r="KZ19" i="6"/>
  <c r="KY19" i="6"/>
  <c r="KK19" i="6"/>
  <c r="KJ19" i="6"/>
  <c r="KI19" i="6"/>
  <c r="KH19" i="6"/>
  <c r="JT19" i="6"/>
  <c r="JS19" i="6"/>
  <c r="JR19" i="6"/>
  <c r="JQ19" i="6"/>
  <c r="JC19" i="6"/>
  <c r="JB19" i="6"/>
  <c r="JA19" i="6"/>
  <c r="IZ19" i="6"/>
  <c r="IL19" i="6"/>
  <c r="IK19" i="6"/>
  <c r="IJ19" i="6"/>
  <c r="II19" i="6"/>
  <c r="HU19" i="6"/>
  <c r="HT19" i="6"/>
  <c r="HS19" i="6"/>
  <c r="HR19" i="6"/>
  <c r="HD19" i="6"/>
  <c r="HC19" i="6"/>
  <c r="HB19" i="6"/>
  <c r="HA19" i="6"/>
  <c r="GM19" i="6"/>
  <c r="GL19" i="6"/>
  <c r="GK19" i="6"/>
  <c r="GJ19" i="6"/>
  <c r="FV19" i="6"/>
  <c r="FU19" i="6"/>
  <c r="FT19" i="6"/>
  <c r="FS19" i="6"/>
  <c r="FE19" i="6"/>
  <c r="FD19" i="6"/>
  <c r="FC19" i="6"/>
  <c r="FB19" i="6"/>
  <c r="EN19" i="6"/>
  <c r="EM19" i="6"/>
  <c r="EL19" i="6"/>
  <c r="EK19" i="6"/>
  <c r="DW19" i="6"/>
  <c r="DV19" i="6"/>
  <c r="DU19" i="6"/>
  <c r="DT19" i="6"/>
  <c r="DF19" i="6"/>
  <c r="DE19" i="6"/>
  <c r="DD19" i="6"/>
  <c r="DC19" i="6"/>
  <c r="CO19" i="6"/>
  <c r="CN19" i="6"/>
  <c r="CM19" i="6"/>
  <c r="CL19" i="6"/>
  <c r="BX19" i="6"/>
  <c r="BW19" i="6"/>
  <c r="BV19" i="6"/>
  <c r="BU19" i="6"/>
  <c r="BG19" i="6"/>
  <c r="BF19" i="6"/>
  <c r="BE19" i="6"/>
  <c r="BD19" i="6"/>
  <c r="AP19" i="6"/>
  <c r="AO19" i="6"/>
  <c r="AN19" i="6"/>
  <c r="AM19" i="6"/>
  <c r="Y19" i="6"/>
  <c r="X19" i="6"/>
  <c r="W19" i="6"/>
  <c r="V19" i="6"/>
  <c r="H19" i="6"/>
  <c r="F19" i="6"/>
  <c r="G19" i="6"/>
  <c r="E19" i="6"/>
  <c r="D19" i="6"/>
  <c r="C19" i="6"/>
  <c r="B19" i="6"/>
  <c r="A19" i="6" s="1"/>
  <c r="NA18" i="6"/>
  <c r="MZ18" i="6"/>
  <c r="MY18" i="6"/>
  <c r="MX18" i="6"/>
  <c r="MJ18" i="6"/>
  <c r="MI18" i="6"/>
  <c r="MH18" i="6"/>
  <c r="MG18" i="6"/>
  <c r="LS18" i="6"/>
  <c r="LR18" i="6"/>
  <c r="LQ18" i="6"/>
  <c r="LP18" i="6"/>
  <c r="LB18" i="6"/>
  <c r="LA18" i="6"/>
  <c r="KZ18" i="6"/>
  <c r="KY18" i="6"/>
  <c r="KK18" i="6"/>
  <c r="KJ18" i="6"/>
  <c r="KI18" i="6"/>
  <c r="KH18" i="6"/>
  <c r="JT18" i="6"/>
  <c r="JS18" i="6"/>
  <c r="JR18" i="6"/>
  <c r="JQ18" i="6"/>
  <c r="JC18" i="6"/>
  <c r="JB18" i="6"/>
  <c r="JA18" i="6"/>
  <c r="IZ18" i="6"/>
  <c r="IL18" i="6"/>
  <c r="IK18" i="6"/>
  <c r="IJ18" i="6"/>
  <c r="II18" i="6"/>
  <c r="HU18" i="6"/>
  <c r="HT18" i="6"/>
  <c r="HS18" i="6"/>
  <c r="HR18" i="6"/>
  <c r="HD18" i="6"/>
  <c r="HC18" i="6"/>
  <c r="HB18" i="6"/>
  <c r="HA18" i="6"/>
  <c r="GM18" i="6"/>
  <c r="GL18" i="6"/>
  <c r="GK18" i="6"/>
  <c r="GJ18" i="6"/>
  <c r="FV18" i="6"/>
  <c r="FU18" i="6"/>
  <c r="FT18" i="6"/>
  <c r="FS18" i="6"/>
  <c r="FE18" i="6"/>
  <c r="FD18" i="6"/>
  <c r="FC18" i="6"/>
  <c r="FB18" i="6"/>
  <c r="EN18" i="6"/>
  <c r="EM18" i="6"/>
  <c r="EL18" i="6"/>
  <c r="EK18" i="6"/>
  <c r="DW18" i="6"/>
  <c r="DV18" i="6"/>
  <c r="DU18" i="6"/>
  <c r="DT18" i="6"/>
  <c r="DF18" i="6"/>
  <c r="DE18" i="6"/>
  <c r="DD18" i="6"/>
  <c r="DC18" i="6"/>
  <c r="CO18" i="6"/>
  <c r="CN18" i="6"/>
  <c r="CM18" i="6"/>
  <c r="CL18" i="6"/>
  <c r="BX18" i="6"/>
  <c r="BW18" i="6"/>
  <c r="BV18" i="6"/>
  <c r="BU18" i="6"/>
  <c r="BF18" i="6"/>
  <c r="BE18" i="6"/>
  <c r="BD18" i="6"/>
  <c r="AP18" i="6"/>
  <c r="AO18" i="6"/>
  <c r="AN18" i="6"/>
  <c r="AM18" i="6"/>
  <c r="Y18" i="6"/>
  <c r="X18" i="6"/>
  <c r="W18" i="6"/>
  <c r="V18" i="6"/>
  <c r="H18" i="6"/>
  <c r="F18" i="6"/>
  <c r="G18" i="6"/>
  <c r="E18" i="6"/>
  <c r="D18" i="6"/>
  <c r="C18" i="6"/>
  <c r="B18" i="6"/>
  <c r="A18" i="6"/>
  <c r="NA17" i="6"/>
  <c r="MZ17" i="6"/>
  <c r="MY17" i="6"/>
  <c r="MX17" i="6"/>
  <c r="MJ17" i="6"/>
  <c r="MI17" i="6"/>
  <c r="MH17" i="6"/>
  <c r="MG17" i="6"/>
  <c r="LS17" i="6"/>
  <c r="LR17" i="6"/>
  <c r="LQ17" i="6"/>
  <c r="LP17" i="6"/>
  <c r="LB17" i="6"/>
  <c r="LA17" i="6"/>
  <c r="KZ17" i="6"/>
  <c r="KY17" i="6"/>
  <c r="KK17" i="6"/>
  <c r="KJ17" i="6"/>
  <c r="KI17" i="6"/>
  <c r="KH17" i="6"/>
  <c r="JT17" i="6"/>
  <c r="JS17" i="6"/>
  <c r="JR17" i="6"/>
  <c r="JQ17" i="6"/>
  <c r="JC17" i="6"/>
  <c r="JB17" i="6"/>
  <c r="JA17" i="6"/>
  <c r="IZ17" i="6"/>
  <c r="IL17" i="6"/>
  <c r="IK17" i="6"/>
  <c r="IJ17" i="6"/>
  <c r="II17" i="6"/>
  <c r="HU17" i="6"/>
  <c r="HT17" i="6"/>
  <c r="HS17" i="6"/>
  <c r="HR17" i="6"/>
  <c r="HD17" i="6"/>
  <c r="HC17" i="6"/>
  <c r="HB17" i="6"/>
  <c r="HA17" i="6"/>
  <c r="GM17" i="6"/>
  <c r="GL17" i="6"/>
  <c r="GK17" i="6"/>
  <c r="GJ17" i="6"/>
  <c r="FV17" i="6"/>
  <c r="FU17" i="6"/>
  <c r="FT17" i="6"/>
  <c r="FS17" i="6"/>
  <c r="FE17" i="6"/>
  <c r="FD17" i="6"/>
  <c r="FC17" i="6"/>
  <c r="FB17" i="6"/>
  <c r="EN17" i="6"/>
  <c r="EM17" i="6"/>
  <c r="EL17" i="6"/>
  <c r="EK17" i="6"/>
  <c r="DW17" i="6"/>
  <c r="DV17" i="6"/>
  <c r="DU17" i="6"/>
  <c r="DT17" i="6"/>
  <c r="DF17" i="6"/>
  <c r="DE17" i="6"/>
  <c r="DD17" i="6"/>
  <c r="DC17" i="6"/>
  <c r="CO17" i="6"/>
  <c r="CN17" i="6"/>
  <c r="CM17" i="6"/>
  <c r="CL17" i="6"/>
  <c r="BX17" i="6"/>
  <c r="BW17" i="6"/>
  <c r="BV17" i="6"/>
  <c r="BU17" i="6"/>
  <c r="BF17" i="6"/>
  <c r="BG17" i="6" s="1"/>
  <c r="BE17" i="6"/>
  <c r="BD17" i="6"/>
  <c r="AP17" i="6"/>
  <c r="AO17" i="6"/>
  <c r="AN17" i="6"/>
  <c r="AM17" i="6"/>
  <c r="Y17" i="6"/>
  <c r="X17" i="6"/>
  <c r="W17" i="6"/>
  <c r="V17" i="6"/>
  <c r="H17" i="6"/>
  <c r="F17" i="6"/>
  <c r="G17" i="6"/>
  <c r="E17" i="6"/>
  <c r="D17" i="6"/>
  <c r="C17" i="6"/>
  <c r="B17" i="6"/>
  <c r="A17" i="6"/>
  <c r="NA16" i="6"/>
  <c r="MZ16" i="6"/>
  <c r="MY16" i="6"/>
  <c r="MX16" i="6"/>
  <c r="MJ16" i="6"/>
  <c r="MI16" i="6"/>
  <c r="MH16" i="6"/>
  <c r="MG16" i="6"/>
  <c r="LS16" i="6"/>
  <c r="LR16" i="6"/>
  <c r="LQ16" i="6"/>
  <c r="LP16" i="6"/>
  <c r="LB16" i="6"/>
  <c r="LA16" i="6"/>
  <c r="KZ16" i="6"/>
  <c r="KY16" i="6"/>
  <c r="KK16" i="6"/>
  <c r="KJ16" i="6"/>
  <c r="KI16" i="6"/>
  <c r="KH16" i="6"/>
  <c r="JT16" i="6"/>
  <c r="JS16" i="6"/>
  <c r="JR16" i="6"/>
  <c r="JQ16" i="6"/>
  <c r="JC16" i="6"/>
  <c r="JB16" i="6"/>
  <c r="JA16" i="6"/>
  <c r="IZ16" i="6"/>
  <c r="IL16" i="6"/>
  <c r="IK16" i="6"/>
  <c r="IJ16" i="6"/>
  <c r="II16" i="6"/>
  <c r="HU16" i="6"/>
  <c r="HT16" i="6"/>
  <c r="HS16" i="6"/>
  <c r="HR16" i="6"/>
  <c r="HD16" i="6"/>
  <c r="HC16" i="6"/>
  <c r="HB16" i="6"/>
  <c r="HA16" i="6"/>
  <c r="GM16" i="6"/>
  <c r="GL16" i="6"/>
  <c r="GK16" i="6"/>
  <c r="GJ16" i="6"/>
  <c r="FV16" i="6"/>
  <c r="FU16" i="6"/>
  <c r="FT16" i="6"/>
  <c r="FS16" i="6"/>
  <c r="FE16" i="6"/>
  <c r="FD16" i="6"/>
  <c r="FC16" i="6"/>
  <c r="FB16" i="6"/>
  <c r="EN16" i="6"/>
  <c r="EM16" i="6"/>
  <c r="EL16" i="6"/>
  <c r="EK16" i="6"/>
  <c r="DW16" i="6"/>
  <c r="DV16" i="6"/>
  <c r="DU16" i="6"/>
  <c r="DT16" i="6"/>
  <c r="DF16" i="6"/>
  <c r="DE16" i="6"/>
  <c r="DD16" i="6"/>
  <c r="DC16" i="6"/>
  <c r="CO16" i="6"/>
  <c r="CN16" i="6"/>
  <c r="CM16" i="6"/>
  <c r="CL16" i="6"/>
  <c r="BX16" i="6"/>
  <c r="BW16" i="6"/>
  <c r="BV16" i="6"/>
  <c r="BU16" i="6"/>
  <c r="BF16" i="6"/>
  <c r="BG16" i="6" s="1"/>
  <c r="BE16" i="6"/>
  <c r="BD16" i="6"/>
  <c r="AP16" i="6"/>
  <c r="AO16" i="6"/>
  <c r="AN16" i="6"/>
  <c r="AM16" i="6"/>
  <c r="Y16" i="6"/>
  <c r="X16" i="6"/>
  <c r="W16" i="6"/>
  <c r="V16" i="6"/>
  <c r="H16" i="6"/>
  <c r="F16" i="6"/>
  <c r="G16" i="6"/>
  <c r="E16" i="6"/>
  <c r="D16" i="6"/>
  <c r="C16" i="6"/>
  <c r="B16" i="6"/>
  <c r="JW18" i="6" s="1"/>
  <c r="A16" i="6"/>
  <c r="NA15" i="6"/>
  <c r="MZ15" i="6"/>
  <c r="MY15" i="6"/>
  <c r="MX15" i="6"/>
  <c r="MM15" i="6"/>
  <c r="MJ15" i="6"/>
  <c r="MI15" i="6"/>
  <c r="MH15" i="6"/>
  <c r="MG15" i="6"/>
  <c r="LV15" i="6"/>
  <c r="LS15" i="6"/>
  <c r="LR15" i="6"/>
  <c r="LQ15" i="6"/>
  <c r="LP15" i="6"/>
  <c r="LE15" i="6"/>
  <c r="LB15" i="6"/>
  <c r="LA15" i="6"/>
  <c r="KZ15" i="6"/>
  <c r="KY15" i="6"/>
  <c r="KN15" i="6"/>
  <c r="KK15" i="6"/>
  <c r="KJ15" i="6"/>
  <c r="KI15" i="6"/>
  <c r="KH15" i="6"/>
  <c r="JW15" i="6"/>
  <c r="JT15" i="6"/>
  <c r="JS15" i="6"/>
  <c r="JR15" i="6"/>
  <c r="JQ15" i="6"/>
  <c r="JF15" i="6"/>
  <c r="JC15" i="6"/>
  <c r="JB15" i="6"/>
  <c r="JA15" i="6"/>
  <c r="IZ15" i="6"/>
  <c r="IO15" i="6"/>
  <c r="IL15" i="6"/>
  <c r="IK15" i="6"/>
  <c r="IJ15" i="6"/>
  <c r="II15" i="6"/>
  <c r="HX15" i="6"/>
  <c r="HU15" i="6"/>
  <c r="HT15" i="6"/>
  <c r="HS15" i="6"/>
  <c r="HR15" i="6"/>
  <c r="HG15" i="6"/>
  <c r="HD15" i="6"/>
  <c r="HC15" i="6"/>
  <c r="HB15" i="6"/>
  <c r="HA15" i="6"/>
  <c r="GP15" i="6"/>
  <c r="GM15" i="6"/>
  <c r="GL15" i="6"/>
  <c r="GK15" i="6"/>
  <c r="GJ15" i="6"/>
  <c r="FY15" i="6"/>
  <c r="FV15" i="6"/>
  <c r="FU15" i="6"/>
  <c r="FT15" i="6"/>
  <c r="FS15" i="6"/>
  <c r="FE15" i="6"/>
  <c r="FD15" i="6"/>
  <c r="FC15" i="6"/>
  <c r="FB15" i="6"/>
  <c r="EN15" i="6"/>
  <c r="EM15" i="6"/>
  <c r="EL15" i="6"/>
  <c r="EK15" i="6"/>
  <c r="DW15" i="6"/>
  <c r="DV15" i="6"/>
  <c r="DU15" i="6"/>
  <c r="DT15" i="6"/>
  <c r="DF15" i="6"/>
  <c r="DE15" i="6"/>
  <c r="DD15" i="6"/>
  <c r="DC15" i="6"/>
  <c r="CO15" i="6"/>
  <c r="CN15" i="6"/>
  <c r="CM15" i="6"/>
  <c r="CL15" i="6"/>
  <c r="BX15" i="6"/>
  <c r="BW15" i="6"/>
  <c r="BV15" i="6"/>
  <c r="BU15" i="6"/>
  <c r="BF15" i="6"/>
  <c r="BG15" i="6" s="1"/>
  <c r="BE15" i="6"/>
  <c r="BD15" i="6"/>
  <c r="AP15" i="6"/>
  <c r="AO15" i="6"/>
  <c r="AN15" i="6"/>
  <c r="AM15" i="6"/>
  <c r="Y15" i="6"/>
  <c r="X15" i="6"/>
  <c r="W15" i="6"/>
  <c r="V15" i="6"/>
  <c r="H15" i="6"/>
  <c r="F15" i="6"/>
  <c r="G15" i="6"/>
  <c r="E15" i="6"/>
  <c r="D15" i="6"/>
  <c r="C15" i="6"/>
  <c r="B15" i="6"/>
  <c r="A15" i="6"/>
  <c r="NA14" i="6"/>
  <c r="MZ14" i="6"/>
  <c r="MY14" i="6"/>
  <c r="MX14" i="6"/>
  <c r="MM14" i="6"/>
  <c r="MJ14" i="6"/>
  <c r="MI14" i="6"/>
  <c r="MH14" i="6"/>
  <c r="MG14" i="6"/>
  <c r="LV14" i="6"/>
  <c r="LS14" i="6"/>
  <c r="LR14" i="6"/>
  <c r="LQ14" i="6"/>
  <c r="LP14" i="6"/>
  <c r="LE14" i="6"/>
  <c r="LB14" i="6"/>
  <c r="LA14" i="6"/>
  <c r="KZ14" i="6"/>
  <c r="KY14" i="6"/>
  <c r="KN14" i="6"/>
  <c r="KK14" i="6"/>
  <c r="KJ14" i="6"/>
  <c r="KI14" i="6"/>
  <c r="KH14" i="6"/>
  <c r="JW14" i="6"/>
  <c r="JT14" i="6"/>
  <c r="JS14" i="6"/>
  <c r="JR14" i="6"/>
  <c r="JQ14" i="6"/>
  <c r="JF14" i="6"/>
  <c r="JC14" i="6"/>
  <c r="JB14" i="6"/>
  <c r="JA14" i="6"/>
  <c r="IZ14" i="6"/>
  <c r="IO14" i="6"/>
  <c r="IL14" i="6"/>
  <c r="IK14" i="6"/>
  <c r="IJ14" i="6"/>
  <c r="II14" i="6"/>
  <c r="HX14" i="6"/>
  <c r="HU14" i="6"/>
  <c r="HT14" i="6"/>
  <c r="HS14" i="6"/>
  <c r="HR14" i="6"/>
  <c r="HG14" i="6"/>
  <c r="HD14" i="6"/>
  <c r="HC14" i="6"/>
  <c r="HB14" i="6"/>
  <c r="HA14" i="6"/>
  <c r="GP14" i="6"/>
  <c r="GM14" i="6"/>
  <c r="GL14" i="6"/>
  <c r="GK14" i="6"/>
  <c r="GJ14" i="6"/>
  <c r="FY14" i="6"/>
  <c r="FV14" i="6"/>
  <c r="FU14" i="6"/>
  <c r="FT14" i="6"/>
  <c r="FS14" i="6"/>
  <c r="FE14" i="6"/>
  <c r="FD14" i="6"/>
  <c r="FC14" i="6"/>
  <c r="FB14" i="6"/>
  <c r="EN14" i="6"/>
  <c r="EM14" i="6"/>
  <c r="EL14" i="6"/>
  <c r="EK14" i="6"/>
  <c r="DW14" i="6"/>
  <c r="DV14" i="6"/>
  <c r="DU14" i="6"/>
  <c r="DT14" i="6"/>
  <c r="DF14" i="6"/>
  <c r="DE14" i="6"/>
  <c r="DD14" i="6"/>
  <c r="DC14" i="6"/>
  <c r="CO14" i="6"/>
  <c r="CN14" i="6"/>
  <c r="CM14" i="6"/>
  <c r="CL14" i="6"/>
  <c r="BX14" i="6"/>
  <c r="BW14" i="6"/>
  <c r="BV14" i="6"/>
  <c r="BU14" i="6"/>
  <c r="BF14" i="6"/>
  <c r="BG14" i="6" s="1"/>
  <c r="BE14" i="6"/>
  <c r="BD14" i="6"/>
  <c r="AP14" i="6"/>
  <c r="AO14" i="6"/>
  <c r="AN14" i="6"/>
  <c r="AM14" i="6"/>
  <c r="Y14" i="6"/>
  <c r="X14" i="6"/>
  <c r="W14" i="6"/>
  <c r="V14" i="6"/>
  <c r="H14" i="6"/>
  <c r="F14" i="6"/>
  <c r="G14" i="6"/>
  <c r="E14" i="6"/>
  <c r="D14" i="6"/>
  <c r="C14" i="6"/>
  <c r="B14" i="6"/>
  <c r="A14" i="6"/>
  <c r="NA13" i="6"/>
  <c r="MZ13" i="6"/>
  <c r="MY13" i="6"/>
  <c r="MX13" i="6"/>
  <c r="MM13" i="6"/>
  <c r="MJ13" i="6"/>
  <c r="MI13" i="6"/>
  <c r="MH13" i="6"/>
  <c r="MG13" i="6"/>
  <c r="LV13" i="6"/>
  <c r="LS13" i="6"/>
  <c r="LR13" i="6"/>
  <c r="LQ13" i="6"/>
  <c r="LP13" i="6"/>
  <c r="LE13" i="6"/>
  <c r="LB13" i="6"/>
  <c r="LA13" i="6"/>
  <c r="KZ13" i="6"/>
  <c r="KY13" i="6"/>
  <c r="KN13" i="6"/>
  <c r="KK13" i="6"/>
  <c r="KJ13" i="6"/>
  <c r="KI13" i="6"/>
  <c r="KH13" i="6"/>
  <c r="JW13" i="6"/>
  <c r="JT13" i="6"/>
  <c r="JS13" i="6"/>
  <c r="JR13" i="6"/>
  <c r="JQ13" i="6"/>
  <c r="JF13" i="6"/>
  <c r="JC13" i="6"/>
  <c r="JB13" i="6"/>
  <c r="JA13" i="6"/>
  <c r="IZ13" i="6"/>
  <c r="IO13" i="6"/>
  <c r="IL13" i="6"/>
  <c r="IK13" i="6"/>
  <c r="IJ13" i="6"/>
  <c r="II13" i="6"/>
  <c r="HX13" i="6"/>
  <c r="HU13" i="6"/>
  <c r="HT13" i="6"/>
  <c r="HS13" i="6"/>
  <c r="HR13" i="6"/>
  <c r="HG13" i="6"/>
  <c r="HD13" i="6"/>
  <c r="HC13" i="6"/>
  <c r="HB13" i="6"/>
  <c r="HA13" i="6"/>
  <c r="GP13" i="6"/>
  <c r="GM13" i="6"/>
  <c r="GL13" i="6"/>
  <c r="GK13" i="6"/>
  <c r="GJ13" i="6"/>
  <c r="FY13" i="6"/>
  <c r="FV13" i="6"/>
  <c r="FU13" i="6"/>
  <c r="FT13" i="6"/>
  <c r="FS13" i="6"/>
  <c r="FE13" i="6"/>
  <c r="FD13" i="6"/>
  <c r="FC13" i="6"/>
  <c r="FB13" i="6"/>
  <c r="EN13" i="6"/>
  <c r="EM13" i="6"/>
  <c r="EL13" i="6"/>
  <c r="EK13" i="6"/>
  <c r="DW13" i="6"/>
  <c r="DV13" i="6"/>
  <c r="DU13" i="6"/>
  <c r="DT13" i="6"/>
  <c r="DF13" i="6"/>
  <c r="DE13" i="6"/>
  <c r="DD13" i="6"/>
  <c r="DC13" i="6"/>
  <c r="CO13" i="6"/>
  <c r="CN13" i="6"/>
  <c r="CM13" i="6"/>
  <c r="CL13" i="6"/>
  <c r="BX13" i="6"/>
  <c r="BW13" i="6"/>
  <c r="BV13" i="6"/>
  <c r="BU13" i="6"/>
  <c r="BF13" i="6"/>
  <c r="AP13" i="6"/>
  <c r="AO13" i="6"/>
  <c r="AN13" i="6"/>
  <c r="AM13" i="6"/>
  <c r="Y13" i="6"/>
  <c r="X13" i="6"/>
  <c r="W13" i="6"/>
  <c r="V13" i="6"/>
  <c r="H13" i="6"/>
  <c r="F13" i="6"/>
  <c r="G13" i="6"/>
  <c r="E13" i="6"/>
  <c r="D13" i="6"/>
  <c r="C13" i="6"/>
  <c r="B13" i="6"/>
  <c r="A13" i="6"/>
  <c r="NA12" i="6"/>
  <c r="MZ12" i="6"/>
  <c r="MY12" i="6"/>
  <c r="MX12" i="6"/>
  <c r="MM12" i="6"/>
  <c r="MJ12" i="6"/>
  <c r="MI12" i="6"/>
  <c r="MH12" i="6"/>
  <c r="MG12" i="6"/>
  <c r="LV12" i="6"/>
  <c r="LS12" i="6"/>
  <c r="LR12" i="6"/>
  <c r="LQ12" i="6"/>
  <c r="LP12" i="6"/>
  <c r="LE12" i="6"/>
  <c r="LB12" i="6"/>
  <c r="LA12" i="6"/>
  <c r="KZ12" i="6"/>
  <c r="KY12" i="6"/>
  <c r="KN12" i="6"/>
  <c r="KK12" i="6"/>
  <c r="KJ12" i="6"/>
  <c r="KI12" i="6"/>
  <c r="KH12" i="6"/>
  <c r="JW12" i="6"/>
  <c r="JT12" i="6"/>
  <c r="JS12" i="6"/>
  <c r="JR12" i="6"/>
  <c r="JQ12" i="6"/>
  <c r="JF12" i="6"/>
  <c r="JC12" i="6"/>
  <c r="JB12" i="6"/>
  <c r="JA12" i="6"/>
  <c r="IZ12" i="6"/>
  <c r="IO12" i="6"/>
  <c r="IL12" i="6"/>
  <c r="IK12" i="6"/>
  <c r="IJ12" i="6"/>
  <c r="II12" i="6"/>
  <c r="HX12" i="6"/>
  <c r="HU12" i="6"/>
  <c r="HT12" i="6"/>
  <c r="HS12" i="6"/>
  <c r="HR12" i="6"/>
  <c r="HG12" i="6"/>
  <c r="HD12" i="6"/>
  <c r="HC12" i="6"/>
  <c r="HB12" i="6"/>
  <c r="HA12" i="6"/>
  <c r="GP12" i="6"/>
  <c r="GM12" i="6"/>
  <c r="GL12" i="6"/>
  <c r="GK12" i="6"/>
  <c r="GJ12" i="6"/>
  <c r="FY12" i="6"/>
  <c r="FV12" i="6"/>
  <c r="FU12" i="6"/>
  <c r="FT12" i="6"/>
  <c r="FS12" i="6"/>
  <c r="FE12" i="6"/>
  <c r="FD12" i="6"/>
  <c r="FC12" i="6"/>
  <c r="FB12" i="6"/>
  <c r="EN12" i="6"/>
  <c r="EM12" i="6"/>
  <c r="EL12" i="6"/>
  <c r="EK12" i="6"/>
  <c r="DW12" i="6"/>
  <c r="DV12" i="6"/>
  <c r="DU12" i="6"/>
  <c r="DT12" i="6"/>
  <c r="DF12" i="6"/>
  <c r="DE12" i="6"/>
  <c r="DD12" i="6"/>
  <c r="DC12" i="6"/>
  <c r="CO12" i="6"/>
  <c r="CN12" i="6"/>
  <c r="CM12" i="6"/>
  <c r="CL12" i="6"/>
  <c r="BX12" i="6"/>
  <c r="BW12" i="6"/>
  <c r="BV12" i="6"/>
  <c r="BU12" i="6"/>
  <c r="BF12" i="6"/>
  <c r="AP12" i="6"/>
  <c r="AO12" i="6"/>
  <c r="AN12" i="6"/>
  <c r="AM12" i="6"/>
  <c r="Y12" i="6"/>
  <c r="X12" i="6"/>
  <c r="W12" i="6"/>
  <c r="V12" i="6"/>
  <c r="H12" i="6"/>
  <c r="F12" i="6"/>
  <c r="G12" i="6"/>
  <c r="E12" i="6"/>
  <c r="D12" i="6"/>
  <c r="C12" i="6"/>
  <c r="B12" i="6"/>
  <c r="A12" i="6"/>
  <c r="NA11" i="6"/>
  <c r="MZ11" i="6"/>
  <c r="MY11" i="6"/>
  <c r="MX11" i="6"/>
  <c r="MM11" i="6"/>
  <c r="MJ11" i="6"/>
  <c r="MI11" i="6"/>
  <c r="MH11" i="6"/>
  <c r="MG11" i="6"/>
  <c r="LV11" i="6"/>
  <c r="LS11" i="6"/>
  <c r="LR11" i="6"/>
  <c r="LQ11" i="6"/>
  <c r="LP11" i="6"/>
  <c r="LE11" i="6"/>
  <c r="LB11" i="6"/>
  <c r="LA11" i="6"/>
  <c r="KZ11" i="6"/>
  <c r="KY11" i="6"/>
  <c r="KN11" i="6"/>
  <c r="KK11" i="6"/>
  <c r="KJ11" i="6"/>
  <c r="KI11" i="6"/>
  <c r="KH11" i="6"/>
  <c r="JW11" i="6"/>
  <c r="JT11" i="6"/>
  <c r="JS11" i="6"/>
  <c r="JR11" i="6"/>
  <c r="JQ11" i="6"/>
  <c r="JF11" i="6"/>
  <c r="JC11" i="6"/>
  <c r="JB11" i="6"/>
  <c r="JA11" i="6"/>
  <c r="IZ11" i="6"/>
  <c r="IO11" i="6"/>
  <c r="IL11" i="6"/>
  <c r="IK11" i="6"/>
  <c r="IJ11" i="6"/>
  <c r="II11" i="6"/>
  <c r="HX11" i="6"/>
  <c r="HU11" i="6"/>
  <c r="HT11" i="6"/>
  <c r="HS11" i="6"/>
  <c r="HR11" i="6"/>
  <c r="HG11" i="6"/>
  <c r="HD11" i="6"/>
  <c r="HC11" i="6"/>
  <c r="HB11" i="6"/>
  <c r="HA11" i="6"/>
  <c r="GP11" i="6"/>
  <c r="GM11" i="6"/>
  <c r="GL11" i="6"/>
  <c r="GK11" i="6"/>
  <c r="GJ11" i="6"/>
  <c r="FY11" i="6"/>
  <c r="FV11" i="6"/>
  <c r="FU11" i="6"/>
  <c r="FT11" i="6"/>
  <c r="FS11" i="6"/>
  <c r="FE11" i="6"/>
  <c r="FD11" i="6"/>
  <c r="FC11" i="6"/>
  <c r="FB11" i="6"/>
  <c r="EN11" i="6"/>
  <c r="EM11" i="6"/>
  <c r="EL11" i="6"/>
  <c r="EK11" i="6"/>
  <c r="DW11" i="6"/>
  <c r="DV11" i="6"/>
  <c r="DU11" i="6"/>
  <c r="DT11" i="6"/>
  <c r="DF11" i="6"/>
  <c r="DE11" i="6"/>
  <c r="DD11" i="6"/>
  <c r="DC11" i="6"/>
  <c r="CO11" i="6"/>
  <c r="CN11" i="6"/>
  <c r="CM11" i="6"/>
  <c r="CL11" i="6"/>
  <c r="BX11" i="6"/>
  <c r="BW11" i="6"/>
  <c r="BV11" i="6"/>
  <c r="BU11" i="6"/>
  <c r="BF11" i="6"/>
  <c r="AP11" i="6"/>
  <c r="AO11" i="6"/>
  <c r="AN11" i="6"/>
  <c r="AM11" i="6"/>
  <c r="Y11" i="6"/>
  <c r="X11" i="6"/>
  <c r="W11" i="6"/>
  <c r="V11" i="6"/>
  <c r="H11" i="6"/>
  <c r="F11" i="6"/>
  <c r="G11" i="6"/>
  <c r="E11" i="6"/>
  <c r="D11" i="6"/>
  <c r="C11" i="6"/>
  <c r="B11" i="6"/>
  <c r="A11" i="6"/>
  <c r="NA10" i="6"/>
  <c r="MZ10" i="6"/>
  <c r="MY10" i="6"/>
  <c r="MX10" i="6"/>
  <c r="MM10" i="6"/>
  <c r="MJ10" i="6"/>
  <c r="MI10" i="6"/>
  <c r="MH10" i="6"/>
  <c r="MG10" i="6"/>
  <c r="LV10" i="6"/>
  <c r="LS10" i="6"/>
  <c r="LR10" i="6"/>
  <c r="LQ10" i="6"/>
  <c r="LP10" i="6"/>
  <c r="LE10" i="6"/>
  <c r="LB10" i="6"/>
  <c r="LA10" i="6"/>
  <c r="KZ10" i="6"/>
  <c r="KY10" i="6"/>
  <c r="KN10" i="6"/>
  <c r="KK10" i="6"/>
  <c r="KJ10" i="6"/>
  <c r="KI10" i="6"/>
  <c r="KH10" i="6"/>
  <c r="JW10" i="6"/>
  <c r="JT10" i="6"/>
  <c r="JS10" i="6"/>
  <c r="JR10" i="6"/>
  <c r="JQ10" i="6"/>
  <c r="JF10" i="6"/>
  <c r="JC10" i="6"/>
  <c r="JB10" i="6"/>
  <c r="JA10" i="6"/>
  <c r="IZ10" i="6"/>
  <c r="IO10" i="6"/>
  <c r="IL10" i="6"/>
  <c r="IK10" i="6"/>
  <c r="IJ10" i="6"/>
  <c r="II10" i="6"/>
  <c r="HX10" i="6"/>
  <c r="HU10" i="6"/>
  <c r="HT10" i="6"/>
  <c r="HS10" i="6"/>
  <c r="HR10" i="6"/>
  <c r="HG10" i="6"/>
  <c r="HD10" i="6"/>
  <c r="HC10" i="6"/>
  <c r="HB10" i="6"/>
  <c r="HA10" i="6"/>
  <c r="GP10" i="6"/>
  <c r="GM10" i="6"/>
  <c r="GL10" i="6"/>
  <c r="GK10" i="6"/>
  <c r="GJ10" i="6"/>
  <c r="FY10" i="6"/>
  <c r="FV10" i="6"/>
  <c r="FU10" i="6"/>
  <c r="FT10" i="6"/>
  <c r="FS10" i="6"/>
  <c r="FE10" i="6"/>
  <c r="FD10" i="6"/>
  <c r="FC10" i="6"/>
  <c r="FB10" i="6"/>
  <c r="EN10" i="6"/>
  <c r="EM10" i="6"/>
  <c r="EL10" i="6"/>
  <c r="EK10" i="6"/>
  <c r="DW10" i="6"/>
  <c r="DV10" i="6"/>
  <c r="DU10" i="6"/>
  <c r="DT10" i="6"/>
  <c r="DF10" i="6"/>
  <c r="DE10" i="6"/>
  <c r="DD10" i="6"/>
  <c r="DC10" i="6"/>
  <c r="CO10" i="6"/>
  <c r="CN10" i="6"/>
  <c r="CM10" i="6"/>
  <c r="CL10" i="6"/>
  <c r="BX10" i="6"/>
  <c r="BW10" i="6"/>
  <c r="BV10" i="6"/>
  <c r="BU10" i="6"/>
  <c r="BF10" i="6"/>
  <c r="AP10" i="6"/>
  <c r="AO10" i="6"/>
  <c r="AN10" i="6"/>
  <c r="AM10" i="6"/>
  <c r="Y10" i="6"/>
  <c r="X10" i="6"/>
  <c r="W10" i="6"/>
  <c r="V10" i="6"/>
  <c r="C10" i="6"/>
  <c r="CA25" i="6" s="1"/>
  <c r="B10" i="6"/>
  <c r="EQ15" i="6" s="1"/>
  <c r="A10" i="6"/>
  <c r="NA9" i="6"/>
  <c r="MZ9" i="6"/>
  <c r="MY9" i="6"/>
  <c r="MX9" i="6"/>
  <c r="MM9" i="6"/>
  <c r="MJ9" i="6"/>
  <c r="MI9" i="6"/>
  <c r="MH9" i="6"/>
  <c r="MG9" i="6"/>
  <c r="LV9" i="6"/>
  <c r="LS9" i="6"/>
  <c r="LR9" i="6"/>
  <c r="LQ9" i="6"/>
  <c r="LP9" i="6"/>
  <c r="LE9" i="6"/>
  <c r="LB9" i="6"/>
  <c r="LA9" i="6"/>
  <c r="KZ9" i="6"/>
  <c r="KY9" i="6"/>
  <c r="KN9" i="6"/>
  <c r="KK9" i="6"/>
  <c r="KJ9" i="6"/>
  <c r="KI9" i="6"/>
  <c r="KH9" i="6"/>
  <c r="JW9" i="6"/>
  <c r="JT9" i="6"/>
  <c r="JS9" i="6"/>
  <c r="JR9" i="6"/>
  <c r="JQ9" i="6"/>
  <c r="JF9" i="6"/>
  <c r="JC9" i="6"/>
  <c r="JB9" i="6"/>
  <c r="JA9" i="6"/>
  <c r="IZ9" i="6"/>
  <c r="IO9" i="6"/>
  <c r="IL9" i="6"/>
  <c r="IK9" i="6"/>
  <c r="IJ9" i="6"/>
  <c r="II9" i="6"/>
  <c r="HX9" i="6"/>
  <c r="HU9" i="6"/>
  <c r="HT9" i="6"/>
  <c r="HS9" i="6"/>
  <c r="HR9" i="6"/>
  <c r="HG9" i="6"/>
  <c r="HD9" i="6"/>
  <c r="HC9" i="6"/>
  <c r="HB9" i="6"/>
  <c r="HA9" i="6"/>
  <c r="GP9" i="6"/>
  <c r="GM9" i="6"/>
  <c r="GL9" i="6"/>
  <c r="GK9" i="6"/>
  <c r="GJ9" i="6"/>
  <c r="FY9" i="6"/>
  <c r="FV9" i="6"/>
  <c r="FU9" i="6"/>
  <c r="FT9" i="6"/>
  <c r="FS9" i="6"/>
  <c r="FH9" i="6"/>
  <c r="FE9" i="6"/>
  <c r="FD9" i="6"/>
  <c r="FC9" i="6"/>
  <c r="FB9" i="6"/>
  <c r="EQ9" i="6"/>
  <c r="EN9" i="6"/>
  <c r="EM9" i="6"/>
  <c r="EL9" i="6"/>
  <c r="EK9" i="6"/>
  <c r="DZ9" i="6"/>
  <c r="DW9" i="6"/>
  <c r="DV9" i="6"/>
  <c r="DU9" i="6"/>
  <c r="DT9" i="6"/>
  <c r="DI9" i="6"/>
  <c r="DF9" i="6"/>
  <c r="DE9" i="6"/>
  <c r="DD9" i="6"/>
  <c r="DC9" i="6"/>
  <c r="CR9" i="6"/>
  <c r="CO9" i="6"/>
  <c r="CN9" i="6"/>
  <c r="CM9" i="6"/>
  <c r="CL9" i="6"/>
  <c r="CA9" i="6"/>
  <c r="BX9" i="6"/>
  <c r="BW9" i="6"/>
  <c r="BV9" i="6"/>
  <c r="BU9" i="6"/>
  <c r="BF9" i="6"/>
  <c r="AO9" i="6"/>
  <c r="AN9" i="6"/>
  <c r="AM9" i="6"/>
  <c r="Y9" i="6"/>
  <c r="X9" i="6"/>
  <c r="W9" i="6"/>
  <c r="V9" i="6"/>
  <c r="C9" i="6"/>
  <c r="B9" i="6"/>
  <c r="NA8" i="6"/>
  <c r="MZ8" i="6"/>
  <c r="MY8" i="6"/>
  <c r="MX8" i="6"/>
  <c r="MM8" i="6"/>
  <c r="MJ8" i="6"/>
  <c r="MI8" i="6"/>
  <c r="MH8" i="6"/>
  <c r="MG8" i="6"/>
  <c r="LV8" i="6"/>
  <c r="LS8" i="6"/>
  <c r="LR8" i="6"/>
  <c r="LQ8" i="6"/>
  <c r="LP8" i="6"/>
  <c r="LE8" i="6"/>
  <c r="LB8" i="6"/>
  <c r="LA8" i="6"/>
  <c r="KZ8" i="6"/>
  <c r="KY8" i="6"/>
  <c r="KN8" i="6"/>
  <c r="KK8" i="6"/>
  <c r="KJ8" i="6"/>
  <c r="KI8" i="6"/>
  <c r="KH8" i="6"/>
  <c r="JW8" i="6"/>
  <c r="JT8" i="6"/>
  <c r="JS8" i="6"/>
  <c r="JR8" i="6"/>
  <c r="JQ8" i="6"/>
  <c r="JF8" i="6"/>
  <c r="JC8" i="6"/>
  <c r="JB8" i="6"/>
  <c r="JA8" i="6"/>
  <c r="IZ8" i="6"/>
  <c r="IO8" i="6"/>
  <c r="IL8" i="6"/>
  <c r="IK8" i="6"/>
  <c r="IJ8" i="6"/>
  <c r="II8" i="6"/>
  <c r="HX8" i="6"/>
  <c r="HU8" i="6"/>
  <c r="HT8" i="6"/>
  <c r="HS8" i="6"/>
  <c r="HR8" i="6"/>
  <c r="HG8" i="6"/>
  <c r="HD8" i="6"/>
  <c r="HC8" i="6"/>
  <c r="HB8" i="6"/>
  <c r="HA8" i="6"/>
  <c r="GP8" i="6"/>
  <c r="GM8" i="6"/>
  <c r="GL8" i="6"/>
  <c r="GK8" i="6"/>
  <c r="GJ8" i="6"/>
  <c r="FY8" i="6"/>
  <c r="FV8" i="6"/>
  <c r="FU8" i="6"/>
  <c r="FT8" i="6"/>
  <c r="FS8" i="6"/>
  <c r="FH8" i="6"/>
  <c r="FE8" i="6"/>
  <c r="FD8" i="6"/>
  <c r="FC8" i="6"/>
  <c r="FB8" i="6"/>
  <c r="EQ8" i="6"/>
  <c r="EN8" i="6"/>
  <c r="EM8" i="6"/>
  <c r="EL8" i="6"/>
  <c r="EK8" i="6"/>
  <c r="DZ8" i="6"/>
  <c r="DW8" i="6"/>
  <c r="DV8" i="6"/>
  <c r="DU8" i="6"/>
  <c r="DT8" i="6"/>
  <c r="DI8" i="6"/>
  <c r="DF8" i="6"/>
  <c r="DE8" i="6"/>
  <c r="DD8" i="6"/>
  <c r="DC8" i="6"/>
  <c r="CR8" i="6"/>
  <c r="CO8" i="6"/>
  <c r="CN8" i="6"/>
  <c r="CM8" i="6"/>
  <c r="CL8" i="6"/>
  <c r="CA8" i="6"/>
  <c r="BX8" i="6"/>
  <c r="BW8" i="6"/>
  <c r="BV8" i="6"/>
  <c r="BU8" i="6"/>
  <c r="BF8" i="6"/>
  <c r="AO8" i="6"/>
  <c r="X8" i="6"/>
  <c r="Y8" i="6" s="1"/>
  <c r="W8" i="6"/>
  <c r="V8" i="6"/>
  <c r="C8" i="6"/>
  <c r="B8" i="6"/>
  <c r="A8" i="6" s="1"/>
  <c r="NA7" i="6"/>
  <c r="MZ7" i="6"/>
  <c r="MY7" i="6"/>
  <c r="MX7" i="6"/>
  <c r="MM7" i="6"/>
  <c r="MJ7" i="6"/>
  <c r="MI7" i="6"/>
  <c r="MH7" i="6"/>
  <c r="MG7" i="6"/>
  <c r="LV7" i="6"/>
  <c r="LS7" i="6"/>
  <c r="LR7" i="6"/>
  <c r="LQ7" i="6"/>
  <c r="LP7" i="6"/>
  <c r="LE7" i="6"/>
  <c r="LB7" i="6"/>
  <c r="LA7" i="6"/>
  <c r="KZ7" i="6"/>
  <c r="KY7" i="6"/>
  <c r="KN7" i="6"/>
  <c r="KK7" i="6"/>
  <c r="KJ7" i="6"/>
  <c r="KI7" i="6"/>
  <c r="KH7" i="6"/>
  <c r="JW7" i="6"/>
  <c r="JT7" i="6"/>
  <c r="JS7" i="6"/>
  <c r="JR7" i="6"/>
  <c r="JQ7" i="6"/>
  <c r="JF7" i="6"/>
  <c r="JC7" i="6"/>
  <c r="JB7" i="6"/>
  <c r="JA7" i="6"/>
  <c r="IZ7" i="6"/>
  <c r="IO7" i="6"/>
  <c r="IL7" i="6"/>
  <c r="IK7" i="6"/>
  <c r="IJ7" i="6"/>
  <c r="II7" i="6"/>
  <c r="HX7" i="6"/>
  <c r="HU7" i="6"/>
  <c r="HT7" i="6"/>
  <c r="HS7" i="6"/>
  <c r="HR7" i="6"/>
  <c r="HG7" i="6"/>
  <c r="HD7" i="6"/>
  <c r="HC7" i="6"/>
  <c r="HB7" i="6"/>
  <c r="HA7" i="6"/>
  <c r="GP7" i="6"/>
  <c r="GM7" i="6"/>
  <c r="GL7" i="6"/>
  <c r="GK7" i="6"/>
  <c r="GJ7" i="6"/>
  <c r="FY7" i="6"/>
  <c r="FV7" i="6"/>
  <c r="FU7" i="6"/>
  <c r="FT7" i="6"/>
  <c r="FS7" i="6"/>
  <c r="FH7" i="6"/>
  <c r="FE7" i="6"/>
  <c r="FD7" i="6"/>
  <c r="FC7" i="6"/>
  <c r="FB7" i="6"/>
  <c r="EQ7" i="6"/>
  <c r="EN7" i="6"/>
  <c r="EM7" i="6"/>
  <c r="EL7" i="6"/>
  <c r="EK7" i="6"/>
  <c r="DZ7" i="6"/>
  <c r="DW7" i="6"/>
  <c r="DV7" i="6"/>
  <c r="DU7" i="6"/>
  <c r="DT7" i="6"/>
  <c r="DI7" i="6"/>
  <c r="DF7" i="6"/>
  <c r="DE7" i="6"/>
  <c r="DD7" i="6"/>
  <c r="DC7" i="6"/>
  <c r="CR7" i="6"/>
  <c r="CO7" i="6"/>
  <c r="CN7" i="6"/>
  <c r="CM7" i="6"/>
  <c r="CL7" i="6"/>
  <c r="CA7" i="6"/>
  <c r="BX7" i="6"/>
  <c r="BW7" i="6"/>
  <c r="BV7" i="6"/>
  <c r="BU7" i="6"/>
  <c r="BF7" i="6"/>
  <c r="AO7" i="6"/>
  <c r="X7" i="6"/>
  <c r="W7" i="6"/>
  <c r="V7" i="6"/>
  <c r="C7" i="6"/>
  <c r="B7" i="6"/>
  <c r="A7" i="6" s="1"/>
  <c r="NA6" i="6"/>
  <c r="MZ6" i="6"/>
  <c r="MY6" i="6"/>
  <c r="MX6" i="6"/>
  <c r="MM6" i="6"/>
  <c r="MJ6" i="6"/>
  <c r="MI6" i="6"/>
  <c r="MH6" i="6"/>
  <c r="MG6" i="6"/>
  <c r="LV6" i="6"/>
  <c r="LS6" i="6"/>
  <c r="LR6" i="6"/>
  <c r="LQ6" i="6"/>
  <c r="LP6" i="6"/>
  <c r="LE6" i="6"/>
  <c r="LB6" i="6"/>
  <c r="LA6" i="6"/>
  <c r="KZ6" i="6"/>
  <c r="KY6" i="6"/>
  <c r="KN6" i="6"/>
  <c r="KK6" i="6"/>
  <c r="KK3" i="6" s="1"/>
  <c r="KJ6" i="6"/>
  <c r="KI6" i="6"/>
  <c r="KH6" i="6"/>
  <c r="JW6" i="6"/>
  <c r="JT6" i="6"/>
  <c r="JS6" i="6"/>
  <c r="JR6" i="6"/>
  <c r="JQ6" i="6"/>
  <c r="JF6" i="6"/>
  <c r="JC6" i="6"/>
  <c r="JB6" i="6"/>
  <c r="JA6" i="6"/>
  <c r="IZ6" i="6"/>
  <c r="IO6" i="6"/>
  <c r="IL6" i="6"/>
  <c r="IK6" i="6"/>
  <c r="IJ6" i="6"/>
  <c r="II6" i="6"/>
  <c r="HX6" i="6"/>
  <c r="HU6" i="6"/>
  <c r="HT6" i="6"/>
  <c r="HS6" i="6"/>
  <c r="HR6" i="6"/>
  <c r="HG6" i="6"/>
  <c r="HD6" i="6"/>
  <c r="HC6" i="6"/>
  <c r="HB6" i="6"/>
  <c r="HA6" i="6"/>
  <c r="GP6" i="6"/>
  <c r="GM6" i="6"/>
  <c r="GL6" i="6"/>
  <c r="GK6" i="6"/>
  <c r="GJ6" i="6"/>
  <c r="FY6" i="6"/>
  <c r="FV6" i="6"/>
  <c r="FU6" i="6"/>
  <c r="FT6" i="6"/>
  <c r="FS6" i="6"/>
  <c r="FH6" i="6"/>
  <c r="FE6" i="6"/>
  <c r="FD6" i="6"/>
  <c r="FC6" i="6"/>
  <c r="FB6" i="6"/>
  <c r="EQ6" i="6"/>
  <c r="EN6" i="6"/>
  <c r="EM6" i="6"/>
  <c r="EL6" i="6"/>
  <c r="EK6" i="6"/>
  <c r="DZ6" i="6"/>
  <c r="DW6" i="6"/>
  <c r="DV6" i="6"/>
  <c r="DU6" i="6"/>
  <c r="DT6" i="6"/>
  <c r="DI6" i="6"/>
  <c r="DF6" i="6"/>
  <c r="DE6" i="6"/>
  <c r="DD6" i="6"/>
  <c r="DC6" i="6"/>
  <c r="CR6" i="6"/>
  <c r="CN6" i="6"/>
  <c r="CA6" i="6"/>
  <c r="BW6" i="6"/>
  <c r="BV6" i="6"/>
  <c r="BU6" i="6"/>
  <c r="BX6" i="6" s="1"/>
  <c r="BF6" i="6"/>
  <c r="BE6" i="6"/>
  <c r="BD6" i="6"/>
  <c r="BG6" i="6" s="1"/>
  <c r="AS6" i="6"/>
  <c r="AO6" i="6"/>
  <c r="AB6" i="6"/>
  <c r="X6" i="6"/>
  <c r="C6" i="6"/>
  <c r="B6" i="6"/>
  <c r="A6" i="6"/>
  <c r="E473" i="9"/>
  <c r="F473" i="9" s="1"/>
  <c r="C473" i="9"/>
  <c r="F472" i="9"/>
  <c r="E472" i="9"/>
  <c r="C472" i="9"/>
  <c r="E471" i="9"/>
  <c r="F471" i="9" s="1"/>
  <c r="C471" i="9"/>
  <c r="E470" i="9"/>
  <c r="F470" i="9" s="1"/>
  <c r="C470" i="9"/>
  <c r="E469" i="9"/>
  <c r="F469" i="9" s="1"/>
  <c r="C469" i="9"/>
  <c r="E468" i="9"/>
  <c r="F468" i="9" s="1"/>
  <c r="C468" i="9"/>
  <c r="E467" i="9"/>
  <c r="F467" i="9" s="1"/>
  <c r="C467" i="9"/>
  <c r="E466" i="9"/>
  <c r="F466" i="9" s="1"/>
  <c r="C466" i="9"/>
  <c r="E465" i="9"/>
  <c r="F465" i="9" s="1"/>
  <c r="C465" i="9"/>
  <c r="E464" i="9"/>
  <c r="F464" i="9" s="1"/>
  <c r="C464" i="9"/>
  <c r="E463" i="9"/>
  <c r="F463" i="9" s="1"/>
  <c r="C463" i="9"/>
  <c r="E462" i="9"/>
  <c r="F462" i="9" s="1"/>
  <c r="C462" i="9"/>
  <c r="E461" i="9"/>
  <c r="F461" i="9" s="1"/>
  <c r="C461" i="9"/>
  <c r="E460" i="9"/>
  <c r="F460" i="9" s="1"/>
  <c r="C460" i="9"/>
  <c r="E459" i="9"/>
  <c r="F459" i="9" s="1"/>
  <c r="C459" i="9"/>
  <c r="E458" i="9"/>
  <c r="F458" i="9" s="1"/>
  <c r="C458" i="9"/>
  <c r="E457" i="9"/>
  <c r="F457" i="9" s="1"/>
  <c r="C457" i="9"/>
  <c r="F456" i="9"/>
  <c r="E456" i="9"/>
  <c r="C456" i="9"/>
  <c r="E455" i="9"/>
  <c r="F455" i="9" s="1"/>
  <c r="C455" i="9"/>
  <c r="E454" i="9"/>
  <c r="F454" i="9" s="1"/>
  <c r="C454" i="9"/>
  <c r="E453" i="9"/>
  <c r="F453" i="9" s="1"/>
  <c r="C453" i="9"/>
  <c r="F452" i="9"/>
  <c r="E452" i="9"/>
  <c r="C452" i="9"/>
  <c r="E451" i="9"/>
  <c r="F451" i="9" s="1"/>
  <c r="C451" i="9"/>
  <c r="E450" i="9"/>
  <c r="F450" i="9" s="1"/>
  <c r="C450" i="9"/>
  <c r="E449" i="9"/>
  <c r="F449" i="9" s="1"/>
  <c r="C449" i="9"/>
  <c r="E448" i="9"/>
  <c r="F448" i="9" s="1"/>
  <c r="C448" i="9"/>
  <c r="E447" i="9"/>
  <c r="F447" i="9" s="1"/>
  <c r="C447" i="9"/>
  <c r="E446" i="9"/>
  <c r="F446" i="9" s="1"/>
  <c r="C446" i="9"/>
  <c r="E445" i="9"/>
  <c r="F445" i="9" s="1"/>
  <c r="C445" i="9"/>
  <c r="E444" i="9"/>
  <c r="F444" i="9" s="1"/>
  <c r="C444" i="9"/>
  <c r="E443" i="9"/>
  <c r="F443" i="9" s="1"/>
  <c r="C443" i="9"/>
  <c r="E442" i="9"/>
  <c r="F442" i="9" s="1"/>
  <c r="C442" i="9"/>
  <c r="E441" i="9"/>
  <c r="F441" i="9" s="1"/>
  <c r="C441" i="9"/>
  <c r="E440" i="9"/>
  <c r="F440" i="9" s="1"/>
  <c r="C440" i="9"/>
  <c r="E439" i="9"/>
  <c r="F439" i="9" s="1"/>
  <c r="C439" i="9"/>
  <c r="E438" i="9"/>
  <c r="F438" i="9" s="1"/>
  <c r="C438" i="9"/>
  <c r="E437" i="9"/>
  <c r="F437" i="9" s="1"/>
  <c r="C437" i="9"/>
  <c r="E436" i="9"/>
  <c r="F436" i="9" s="1"/>
  <c r="C436" i="9"/>
  <c r="E435" i="9"/>
  <c r="F435" i="9" s="1"/>
  <c r="C435" i="9"/>
  <c r="E434" i="9"/>
  <c r="F434" i="9" s="1"/>
  <c r="C434" i="9"/>
  <c r="E433" i="9"/>
  <c r="F433" i="9" s="1"/>
  <c r="C433" i="9"/>
  <c r="F432" i="9"/>
  <c r="E432" i="9"/>
  <c r="C432" i="9"/>
  <c r="E431" i="9"/>
  <c r="F431" i="9" s="1"/>
  <c r="C431" i="9"/>
  <c r="E430" i="9"/>
  <c r="F430" i="9" s="1"/>
  <c r="C430" i="9"/>
  <c r="E429" i="9"/>
  <c r="F429" i="9" s="1"/>
  <c r="C429" i="9"/>
  <c r="E428" i="9"/>
  <c r="F428" i="9" s="1"/>
  <c r="C428" i="9"/>
  <c r="E427" i="9"/>
  <c r="F427" i="9" s="1"/>
  <c r="C427" i="9"/>
  <c r="E426" i="9"/>
  <c r="F426" i="9" s="1"/>
  <c r="C426" i="9"/>
  <c r="E425" i="9"/>
  <c r="F425" i="9" s="1"/>
  <c r="C425" i="9"/>
  <c r="E424" i="9"/>
  <c r="F424" i="9" s="1"/>
  <c r="C424" i="9"/>
  <c r="E423" i="9"/>
  <c r="F423" i="9" s="1"/>
  <c r="C423" i="9"/>
  <c r="E422" i="9"/>
  <c r="F422" i="9" s="1"/>
  <c r="C422" i="9"/>
  <c r="E421" i="9"/>
  <c r="F421" i="9" s="1"/>
  <c r="C421" i="9"/>
  <c r="E420" i="9"/>
  <c r="F420" i="9" s="1"/>
  <c r="C420" i="9"/>
  <c r="E419" i="9"/>
  <c r="F419" i="9" s="1"/>
  <c r="C419" i="9"/>
  <c r="E418" i="9"/>
  <c r="F418" i="9" s="1"/>
  <c r="C418" i="9"/>
  <c r="E417" i="9"/>
  <c r="F417" i="9" s="1"/>
  <c r="C417" i="9"/>
  <c r="F416" i="9"/>
  <c r="E416" i="9"/>
  <c r="C416" i="9"/>
  <c r="E415" i="9"/>
  <c r="F415" i="9" s="1"/>
  <c r="C415" i="9"/>
  <c r="E414" i="9"/>
  <c r="F414" i="9" s="1"/>
  <c r="C414" i="9"/>
  <c r="E413" i="9"/>
  <c r="F413" i="9" s="1"/>
  <c r="C413" i="9"/>
  <c r="E412" i="9"/>
  <c r="F412" i="9" s="1"/>
  <c r="C412" i="9"/>
  <c r="E411" i="9"/>
  <c r="F411" i="9" s="1"/>
  <c r="C411" i="9"/>
  <c r="E410" i="9"/>
  <c r="F410" i="9" s="1"/>
  <c r="C410" i="9"/>
  <c r="E409" i="9"/>
  <c r="F409" i="9" s="1"/>
  <c r="C409" i="9"/>
  <c r="E408" i="9"/>
  <c r="F408" i="9" s="1"/>
  <c r="C408" i="9"/>
  <c r="E407" i="9"/>
  <c r="F407" i="9" s="1"/>
  <c r="C407" i="9"/>
  <c r="E406" i="9"/>
  <c r="F406" i="9" s="1"/>
  <c r="C406" i="9"/>
  <c r="E405" i="9"/>
  <c r="F405" i="9" s="1"/>
  <c r="C405" i="9"/>
  <c r="E404" i="9"/>
  <c r="F404" i="9" s="1"/>
  <c r="C404" i="9"/>
  <c r="E403" i="9"/>
  <c r="F403" i="9" s="1"/>
  <c r="C403" i="9"/>
  <c r="E402" i="9"/>
  <c r="F402" i="9" s="1"/>
  <c r="C402" i="9"/>
  <c r="E401" i="9"/>
  <c r="F401" i="9" s="1"/>
  <c r="C401" i="9"/>
  <c r="E400" i="9"/>
  <c r="F400" i="9" s="1"/>
  <c r="C400" i="9"/>
  <c r="E399" i="9"/>
  <c r="F399" i="9" s="1"/>
  <c r="C399" i="9"/>
  <c r="E398" i="9"/>
  <c r="F398" i="9" s="1"/>
  <c r="C398" i="9"/>
  <c r="E397" i="9"/>
  <c r="F397" i="9" s="1"/>
  <c r="C397" i="9"/>
  <c r="E396" i="9"/>
  <c r="F396" i="9" s="1"/>
  <c r="C396" i="9"/>
  <c r="E395" i="9"/>
  <c r="F395" i="9" s="1"/>
  <c r="C395" i="9"/>
  <c r="E394" i="9"/>
  <c r="F394" i="9" s="1"/>
  <c r="C394" i="9"/>
  <c r="E393" i="9"/>
  <c r="F393" i="9" s="1"/>
  <c r="C393" i="9"/>
  <c r="E392" i="9"/>
  <c r="F392" i="9" s="1"/>
  <c r="C392" i="9"/>
  <c r="E391" i="9"/>
  <c r="F391" i="9" s="1"/>
  <c r="C391" i="9"/>
  <c r="E390" i="9"/>
  <c r="F390" i="9" s="1"/>
  <c r="C390" i="9"/>
  <c r="E389" i="9"/>
  <c r="F389" i="9" s="1"/>
  <c r="C389" i="9"/>
  <c r="E388" i="9"/>
  <c r="F388" i="9" s="1"/>
  <c r="C388" i="9"/>
  <c r="E387" i="9"/>
  <c r="F387" i="9" s="1"/>
  <c r="C387" i="9"/>
  <c r="E386" i="9"/>
  <c r="F386" i="9" s="1"/>
  <c r="C386" i="9"/>
  <c r="E385" i="9"/>
  <c r="F385" i="9" s="1"/>
  <c r="C385" i="9"/>
  <c r="E384" i="9"/>
  <c r="F384" i="9" s="1"/>
  <c r="C384" i="9"/>
  <c r="E383" i="9"/>
  <c r="F383" i="9" s="1"/>
  <c r="C383" i="9"/>
  <c r="E382" i="9"/>
  <c r="F382" i="9" s="1"/>
  <c r="C382" i="9"/>
  <c r="E381" i="9"/>
  <c r="F381" i="9" s="1"/>
  <c r="C381" i="9"/>
  <c r="E380" i="9"/>
  <c r="F380" i="9" s="1"/>
  <c r="C380" i="9"/>
  <c r="E379" i="9"/>
  <c r="F379" i="9" s="1"/>
  <c r="C379" i="9"/>
  <c r="E378" i="9"/>
  <c r="F378" i="9" s="1"/>
  <c r="C378" i="9"/>
  <c r="E377" i="9"/>
  <c r="F377" i="9" s="1"/>
  <c r="C377" i="9"/>
  <c r="E376" i="9"/>
  <c r="F376" i="9" s="1"/>
  <c r="C376" i="9"/>
  <c r="E375" i="9"/>
  <c r="F375" i="9" s="1"/>
  <c r="C375" i="9"/>
  <c r="E374" i="9"/>
  <c r="F374" i="9" s="1"/>
  <c r="C374" i="9"/>
  <c r="E373" i="9"/>
  <c r="F373" i="9" s="1"/>
  <c r="C373" i="9"/>
  <c r="F372" i="9"/>
  <c r="E372" i="9"/>
  <c r="C372" i="9"/>
  <c r="E371" i="9"/>
  <c r="F371" i="9" s="1"/>
  <c r="C371" i="9"/>
  <c r="E370" i="9"/>
  <c r="F370" i="9" s="1"/>
  <c r="C370" i="9"/>
  <c r="E369" i="9"/>
  <c r="F369" i="9" s="1"/>
  <c r="C369" i="9"/>
  <c r="E368" i="9"/>
  <c r="F368" i="9" s="1"/>
  <c r="C368" i="9"/>
  <c r="E367" i="9"/>
  <c r="F367" i="9" s="1"/>
  <c r="C367" i="9"/>
  <c r="E366" i="9"/>
  <c r="F366" i="9" s="1"/>
  <c r="C366" i="9"/>
  <c r="E365" i="9"/>
  <c r="F365" i="9" s="1"/>
  <c r="C365" i="9"/>
  <c r="E364" i="9"/>
  <c r="F364" i="9" s="1"/>
  <c r="C364" i="9"/>
  <c r="E363" i="9"/>
  <c r="F363" i="9" s="1"/>
  <c r="C363" i="9"/>
  <c r="E362" i="9"/>
  <c r="F362" i="9" s="1"/>
  <c r="C362" i="9"/>
  <c r="E361" i="9"/>
  <c r="F361" i="9" s="1"/>
  <c r="C361" i="9"/>
  <c r="E360" i="9"/>
  <c r="F360" i="9" s="1"/>
  <c r="C360" i="9"/>
  <c r="E359" i="9"/>
  <c r="F359" i="9" s="1"/>
  <c r="C359" i="9"/>
  <c r="E358" i="9"/>
  <c r="F358" i="9" s="1"/>
  <c r="C358" i="9"/>
  <c r="E357" i="9"/>
  <c r="F357" i="9" s="1"/>
  <c r="C357" i="9"/>
  <c r="E356" i="9"/>
  <c r="F356" i="9" s="1"/>
  <c r="C356" i="9"/>
  <c r="E355" i="9"/>
  <c r="F355" i="9" s="1"/>
  <c r="C355" i="9"/>
  <c r="E354" i="9"/>
  <c r="F354" i="9" s="1"/>
  <c r="C354" i="9"/>
  <c r="E353" i="9"/>
  <c r="F353" i="9" s="1"/>
  <c r="C353" i="9"/>
  <c r="E352" i="9"/>
  <c r="F352" i="9" s="1"/>
  <c r="C352" i="9"/>
  <c r="E351" i="9"/>
  <c r="F351" i="9" s="1"/>
  <c r="C351" i="9"/>
  <c r="E350" i="9"/>
  <c r="F350" i="9" s="1"/>
  <c r="C350" i="9"/>
  <c r="E349" i="9"/>
  <c r="F349" i="9" s="1"/>
  <c r="C349" i="9"/>
  <c r="F348" i="9"/>
  <c r="E348" i="9"/>
  <c r="C348" i="9"/>
  <c r="E347" i="9"/>
  <c r="F347" i="9" s="1"/>
  <c r="C347" i="9"/>
  <c r="E346" i="9"/>
  <c r="F346" i="9" s="1"/>
  <c r="C346" i="9"/>
  <c r="E345" i="9"/>
  <c r="F345" i="9" s="1"/>
  <c r="C345" i="9"/>
  <c r="E344" i="9"/>
  <c r="F344" i="9" s="1"/>
  <c r="C344" i="9"/>
  <c r="E343" i="9"/>
  <c r="F343" i="9" s="1"/>
  <c r="C343" i="9"/>
  <c r="E342" i="9"/>
  <c r="F342" i="9" s="1"/>
  <c r="C342" i="9"/>
  <c r="E341" i="9"/>
  <c r="F341" i="9" s="1"/>
  <c r="C341" i="9"/>
  <c r="E340" i="9"/>
  <c r="F340" i="9" s="1"/>
  <c r="C340" i="9"/>
  <c r="E339" i="9"/>
  <c r="F339" i="9" s="1"/>
  <c r="C339" i="9"/>
  <c r="E338" i="9"/>
  <c r="F338" i="9" s="1"/>
  <c r="C338" i="9"/>
  <c r="E337" i="9"/>
  <c r="F337" i="9" s="1"/>
  <c r="C337" i="9"/>
  <c r="E336" i="9"/>
  <c r="F336" i="9" s="1"/>
  <c r="C336" i="9"/>
  <c r="E335" i="9"/>
  <c r="F335" i="9" s="1"/>
  <c r="C335" i="9"/>
  <c r="E334" i="9"/>
  <c r="F334" i="9" s="1"/>
  <c r="C334" i="9"/>
  <c r="E333" i="9"/>
  <c r="F333" i="9" s="1"/>
  <c r="C333" i="9"/>
  <c r="F332" i="9"/>
  <c r="E332" i="9"/>
  <c r="C332" i="9"/>
  <c r="E331" i="9"/>
  <c r="F331" i="9" s="1"/>
  <c r="C331" i="9"/>
  <c r="E330" i="9"/>
  <c r="F330" i="9" s="1"/>
  <c r="C330" i="9"/>
  <c r="E329" i="9"/>
  <c r="F329" i="9" s="1"/>
  <c r="C329" i="9"/>
  <c r="E328" i="9"/>
  <c r="F328" i="9" s="1"/>
  <c r="C328" i="9"/>
  <c r="E327" i="9"/>
  <c r="F327" i="9" s="1"/>
  <c r="C327" i="9"/>
  <c r="E326" i="9"/>
  <c r="F326" i="9" s="1"/>
  <c r="C326" i="9"/>
  <c r="E325" i="9"/>
  <c r="F325" i="9" s="1"/>
  <c r="C325" i="9"/>
  <c r="E324" i="9"/>
  <c r="F324" i="9" s="1"/>
  <c r="C324" i="9"/>
  <c r="E323" i="9"/>
  <c r="F323" i="9" s="1"/>
  <c r="C323" i="9"/>
  <c r="E322" i="9"/>
  <c r="F322" i="9" s="1"/>
  <c r="C322" i="9"/>
  <c r="E321" i="9"/>
  <c r="F321" i="9" s="1"/>
  <c r="C321" i="9"/>
  <c r="E320" i="9"/>
  <c r="F320" i="9" s="1"/>
  <c r="C320" i="9"/>
  <c r="E319" i="9"/>
  <c r="F319" i="9" s="1"/>
  <c r="C319" i="9"/>
  <c r="E318" i="9"/>
  <c r="F318" i="9" s="1"/>
  <c r="C318" i="9"/>
  <c r="E317" i="9"/>
  <c r="F317" i="9" s="1"/>
  <c r="C317" i="9"/>
  <c r="E316" i="9"/>
  <c r="F316" i="9" s="1"/>
  <c r="C316" i="9"/>
  <c r="E315" i="9"/>
  <c r="F315" i="9" s="1"/>
  <c r="C315" i="9"/>
  <c r="E314" i="9"/>
  <c r="F314" i="9" s="1"/>
  <c r="C314" i="9"/>
  <c r="E313" i="9"/>
  <c r="F313" i="9" s="1"/>
  <c r="C313" i="9"/>
  <c r="E312" i="9"/>
  <c r="F312" i="9" s="1"/>
  <c r="C312" i="9"/>
  <c r="E311" i="9"/>
  <c r="F311" i="9" s="1"/>
  <c r="C311" i="9"/>
  <c r="E310" i="9"/>
  <c r="F310" i="9" s="1"/>
  <c r="C310" i="9"/>
  <c r="E309" i="9"/>
  <c r="F309" i="9" s="1"/>
  <c r="C309" i="9"/>
  <c r="E308" i="9"/>
  <c r="F308" i="9" s="1"/>
  <c r="C308" i="9"/>
  <c r="E307" i="9"/>
  <c r="F307" i="9" s="1"/>
  <c r="C307" i="9"/>
  <c r="E306" i="9"/>
  <c r="F306" i="9" s="1"/>
  <c r="C306" i="9"/>
  <c r="E305" i="9"/>
  <c r="F305" i="9" s="1"/>
  <c r="C305" i="9"/>
  <c r="F304" i="9"/>
  <c r="E304" i="9"/>
  <c r="C304" i="9"/>
  <c r="E303" i="9"/>
  <c r="F303" i="9" s="1"/>
  <c r="C303" i="9"/>
  <c r="E302" i="9"/>
  <c r="F302" i="9" s="1"/>
  <c r="C302" i="9"/>
  <c r="E301" i="9"/>
  <c r="F301" i="9" s="1"/>
  <c r="C301" i="9"/>
  <c r="E300" i="9"/>
  <c r="F300" i="9" s="1"/>
  <c r="C300" i="9"/>
  <c r="E299" i="9"/>
  <c r="F299" i="9" s="1"/>
  <c r="C299" i="9"/>
  <c r="E298" i="9"/>
  <c r="F298" i="9" s="1"/>
  <c r="C298" i="9"/>
  <c r="E297" i="9"/>
  <c r="F297" i="9" s="1"/>
  <c r="C297" i="9"/>
  <c r="E296" i="9"/>
  <c r="F296" i="9" s="1"/>
  <c r="C296" i="9"/>
  <c r="E295" i="9"/>
  <c r="F295" i="9" s="1"/>
  <c r="C295" i="9"/>
  <c r="E294" i="9"/>
  <c r="F294" i="9" s="1"/>
  <c r="C294" i="9"/>
  <c r="E293" i="9"/>
  <c r="F293" i="9" s="1"/>
  <c r="C293" i="9"/>
  <c r="E292" i="9"/>
  <c r="F292" i="9" s="1"/>
  <c r="C292" i="9"/>
  <c r="E291" i="9"/>
  <c r="F291" i="9" s="1"/>
  <c r="C291" i="9"/>
  <c r="E290" i="9"/>
  <c r="F290" i="9" s="1"/>
  <c r="C290" i="9"/>
  <c r="E289" i="9"/>
  <c r="F289" i="9" s="1"/>
  <c r="C289" i="9"/>
  <c r="F288" i="9"/>
  <c r="E288" i="9"/>
  <c r="C288" i="9"/>
  <c r="E287" i="9"/>
  <c r="F287" i="9" s="1"/>
  <c r="C287" i="9"/>
  <c r="E286" i="9"/>
  <c r="F286" i="9" s="1"/>
  <c r="C286" i="9"/>
  <c r="E285" i="9"/>
  <c r="F285" i="9" s="1"/>
  <c r="C285" i="9"/>
  <c r="F284" i="9"/>
  <c r="E284" i="9"/>
  <c r="C284" i="9"/>
  <c r="E283" i="9"/>
  <c r="F283" i="9" s="1"/>
  <c r="C283" i="9"/>
  <c r="E282" i="9"/>
  <c r="F282" i="9" s="1"/>
  <c r="C282" i="9"/>
  <c r="E281" i="9"/>
  <c r="F281" i="9" s="1"/>
  <c r="C281" i="9"/>
  <c r="E280" i="9"/>
  <c r="F280" i="9" s="1"/>
  <c r="C280" i="9"/>
  <c r="E279" i="9"/>
  <c r="F279" i="9" s="1"/>
  <c r="C279" i="9"/>
  <c r="E278" i="9"/>
  <c r="F278" i="9" s="1"/>
  <c r="C278" i="9"/>
  <c r="E277" i="9"/>
  <c r="F277" i="9" s="1"/>
  <c r="C277" i="9"/>
  <c r="F276" i="9"/>
  <c r="E276" i="9"/>
  <c r="C276" i="9"/>
  <c r="E275" i="9"/>
  <c r="F275" i="9" s="1"/>
  <c r="C275" i="9"/>
  <c r="E274" i="9"/>
  <c r="F274" i="9" s="1"/>
  <c r="C274" i="9"/>
  <c r="E273" i="9"/>
  <c r="F273" i="9" s="1"/>
  <c r="C273" i="9"/>
  <c r="E272" i="9"/>
  <c r="F272" i="9" s="1"/>
  <c r="C272" i="9"/>
  <c r="E271" i="9"/>
  <c r="F271" i="9" s="1"/>
  <c r="C271" i="9"/>
  <c r="E270" i="9"/>
  <c r="F270" i="9" s="1"/>
  <c r="C270" i="9"/>
  <c r="E269" i="9"/>
  <c r="F269" i="9" s="1"/>
  <c r="C269" i="9"/>
  <c r="E268" i="9"/>
  <c r="F268" i="9" s="1"/>
  <c r="C268" i="9"/>
  <c r="E267" i="9"/>
  <c r="F267" i="9" s="1"/>
  <c r="C267" i="9"/>
  <c r="E266" i="9"/>
  <c r="F266" i="9" s="1"/>
  <c r="C266" i="9"/>
  <c r="E265" i="9"/>
  <c r="F265" i="9" s="1"/>
  <c r="C265" i="9"/>
  <c r="F264" i="9"/>
  <c r="E264" i="9"/>
  <c r="C264" i="9"/>
  <c r="E263" i="9"/>
  <c r="F263" i="9" s="1"/>
  <c r="C263" i="9"/>
  <c r="E262" i="9"/>
  <c r="F262" i="9" s="1"/>
  <c r="C262" i="9"/>
  <c r="E261" i="9"/>
  <c r="F261" i="9" s="1"/>
  <c r="C261" i="9"/>
  <c r="E260" i="9"/>
  <c r="F260" i="9" s="1"/>
  <c r="C260" i="9"/>
  <c r="E259" i="9"/>
  <c r="F259" i="9" s="1"/>
  <c r="C259" i="9"/>
  <c r="E258" i="9"/>
  <c r="F258" i="9" s="1"/>
  <c r="C258" i="9"/>
  <c r="E257" i="9"/>
  <c r="F257" i="9" s="1"/>
  <c r="C257" i="9"/>
  <c r="E256" i="9"/>
  <c r="F256" i="9" s="1"/>
  <c r="C256" i="9"/>
  <c r="E255" i="9"/>
  <c r="F255" i="9" s="1"/>
  <c r="C255" i="9"/>
  <c r="E254" i="9"/>
  <c r="F254" i="9" s="1"/>
  <c r="C254" i="9"/>
  <c r="E253" i="9"/>
  <c r="F253" i="9" s="1"/>
  <c r="C253" i="9"/>
  <c r="F252" i="9"/>
  <c r="E252" i="9"/>
  <c r="C252" i="9"/>
  <c r="E251" i="9"/>
  <c r="F251" i="9" s="1"/>
  <c r="C251" i="9"/>
  <c r="E250" i="9"/>
  <c r="F250" i="9" s="1"/>
  <c r="C250" i="9"/>
  <c r="E249" i="9"/>
  <c r="F249" i="9" s="1"/>
  <c r="C249" i="9"/>
  <c r="F248" i="9"/>
  <c r="E248" i="9"/>
  <c r="C248" i="9"/>
  <c r="E247" i="9"/>
  <c r="F247" i="9" s="1"/>
  <c r="C247" i="9"/>
  <c r="E246" i="9"/>
  <c r="F246" i="9" s="1"/>
  <c r="C246" i="9"/>
  <c r="E245" i="9"/>
  <c r="F245" i="9" s="1"/>
  <c r="C245" i="9"/>
  <c r="E244" i="9"/>
  <c r="F244" i="9" s="1"/>
  <c r="C244" i="9"/>
  <c r="E243" i="9"/>
  <c r="F243" i="9" s="1"/>
  <c r="C243" i="9"/>
  <c r="E242" i="9"/>
  <c r="F242" i="9" s="1"/>
  <c r="C242" i="9"/>
  <c r="E241" i="9"/>
  <c r="F241" i="9" s="1"/>
  <c r="C241" i="9"/>
  <c r="E240" i="9"/>
  <c r="F240" i="9" s="1"/>
  <c r="C240" i="9"/>
  <c r="E239" i="9"/>
  <c r="F239" i="9" s="1"/>
  <c r="C239" i="9"/>
  <c r="E238" i="9"/>
  <c r="F238" i="9" s="1"/>
  <c r="C238" i="9"/>
  <c r="E237" i="9"/>
  <c r="F237" i="9" s="1"/>
  <c r="C237" i="9"/>
  <c r="E236" i="9"/>
  <c r="F236" i="9" s="1"/>
  <c r="C236" i="9"/>
  <c r="E235" i="9"/>
  <c r="F235" i="9" s="1"/>
  <c r="C235" i="9"/>
  <c r="E234" i="9"/>
  <c r="F234" i="9" s="1"/>
  <c r="C234" i="9"/>
  <c r="E233" i="9"/>
  <c r="F233" i="9" s="1"/>
  <c r="C233" i="9"/>
  <c r="E232" i="9"/>
  <c r="F232" i="9" s="1"/>
  <c r="C232" i="9"/>
  <c r="E231" i="9"/>
  <c r="F231" i="9" s="1"/>
  <c r="C231" i="9"/>
  <c r="E230" i="9"/>
  <c r="F230" i="9" s="1"/>
  <c r="C230" i="9"/>
  <c r="E229" i="9"/>
  <c r="F229" i="9" s="1"/>
  <c r="C229" i="9"/>
  <c r="E228" i="9"/>
  <c r="F228" i="9" s="1"/>
  <c r="C228" i="9"/>
  <c r="E227" i="9"/>
  <c r="F227" i="9" s="1"/>
  <c r="C227" i="9"/>
  <c r="E226" i="9"/>
  <c r="F226" i="9" s="1"/>
  <c r="C226" i="9"/>
  <c r="E225" i="9"/>
  <c r="F225" i="9" s="1"/>
  <c r="C225" i="9"/>
  <c r="E224" i="9"/>
  <c r="F224" i="9" s="1"/>
  <c r="C224" i="9"/>
  <c r="E223" i="9"/>
  <c r="F223" i="9" s="1"/>
  <c r="C223" i="9"/>
  <c r="E222" i="9"/>
  <c r="F222" i="9" s="1"/>
  <c r="C222" i="9"/>
  <c r="E221" i="9"/>
  <c r="F221" i="9" s="1"/>
  <c r="C221" i="9"/>
  <c r="E220" i="9"/>
  <c r="F220" i="9" s="1"/>
  <c r="C220" i="9"/>
  <c r="E219" i="9"/>
  <c r="F219" i="9" s="1"/>
  <c r="C219" i="9"/>
  <c r="E218" i="9"/>
  <c r="F218" i="9" s="1"/>
  <c r="C218" i="9"/>
  <c r="E217" i="9"/>
  <c r="F217" i="9" s="1"/>
  <c r="C217" i="9"/>
  <c r="E216" i="9"/>
  <c r="F216" i="9" s="1"/>
  <c r="C216" i="9"/>
  <c r="E215" i="9"/>
  <c r="F215" i="9" s="1"/>
  <c r="C215" i="9"/>
  <c r="E214" i="9"/>
  <c r="F214" i="9" s="1"/>
  <c r="C214" i="9"/>
  <c r="E213" i="9"/>
  <c r="F213" i="9" s="1"/>
  <c r="C213" i="9"/>
  <c r="E212" i="9"/>
  <c r="F212" i="9" s="1"/>
  <c r="C212" i="9"/>
  <c r="E211" i="9"/>
  <c r="F211" i="9" s="1"/>
  <c r="C211" i="9"/>
  <c r="E210" i="9"/>
  <c r="F210" i="9" s="1"/>
  <c r="C210" i="9"/>
  <c r="E209" i="9"/>
  <c r="F209" i="9" s="1"/>
  <c r="C209" i="9"/>
  <c r="F208" i="9"/>
  <c r="E208" i="9"/>
  <c r="C208" i="9"/>
  <c r="E207" i="9"/>
  <c r="F207" i="9" s="1"/>
  <c r="C207" i="9"/>
  <c r="E206" i="9"/>
  <c r="F206" i="9" s="1"/>
  <c r="C206" i="9"/>
  <c r="E205" i="9"/>
  <c r="F205" i="9" s="1"/>
  <c r="C205" i="9"/>
  <c r="F204" i="9"/>
  <c r="E204" i="9"/>
  <c r="C204" i="9"/>
  <c r="E203" i="9"/>
  <c r="F203" i="9" s="1"/>
  <c r="C203" i="9"/>
  <c r="E202" i="9"/>
  <c r="F202" i="9" s="1"/>
  <c r="C202" i="9"/>
  <c r="E201" i="9"/>
  <c r="F201" i="9" s="1"/>
  <c r="C201" i="9"/>
  <c r="E200" i="9"/>
  <c r="F200" i="9" s="1"/>
  <c r="C200" i="9"/>
  <c r="E199" i="9"/>
  <c r="F199" i="9" s="1"/>
  <c r="C199" i="9"/>
  <c r="E198" i="9"/>
  <c r="F198" i="9" s="1"/>
  <c r="C198" i="9"/>
  <c r="E197" i="9"/>
  <c r="F197" i="9" s="1"/>
  <c r="C197" i="9"/>
  <c r="E196" i="9"/>
  <c r="F196" i="9" s="1"/>
  <c r="C196" i="9"/>
  <c r="E195" i="9"/>
  <c r="F195" i="9" s="1"/>
  <c r="C195" i="9"/>
  <c r="E194" i="9"/>
  <c r="F194" i="9" s="1"/>
  <c r="C194" i="9"/>
  <c r="E193" i="9"/>
  <c r="F193" i="9" s="1"/>
  <c r="C193" i="9"/>
  <c r="E192" i="9"/>
  <c r="F192" i="9" s="1"/>
  <c r="C192" i="9"/>
  <c r="E191" i="9"/>
  <c r="F191" i="9" s="1"/>
  <c r="C191" i="9"/>
  <c r="E190" i="9"/>
  <c r="F190" i="9" s="1"/>
  <c r="C190" i="9"/>
  <c r="E189" i="9"/>
  <c r="F189" i="9" s="1"/>
  <c r="C189" i="9"/>
  <c r="E188" i="9"/>
  <c r="F188" i="9" s="1"/>
  <c r="C188" i="9"/>
  <c r="E187" i="9"/>
  <c r="F187" i="9" s="1"/>
  <c r="C187" i="9"/>
  <c r="E186" i="9"/>
  <c r="F186" i="9" s="1"/>
  <c r="C186" i="9"/>
  <c r="E185" i="9"/>
  <c r="F185" i="9" s="1"/>
  <c r="C185" i="9"/>
  <c r="E184" i="9"/>
  <c r="F184" i="9" s="1"/>
  <c r="C184" i="9"/>
  <c r="E183" i="9"/>
  <c r="F183" i="9" s="1"/>
  <c r="C183" i="9"/>
  <c r="E182" i="9"/>
  <c r="F182" i="9" s="1"/>
  <c r="C182" i="9"/>
  <c r="E181" i="9"/>
  <c r="F181" i="9" s="1"/>
  <c r="C181" i="9"/>
  <c r="E180" i="9"/>
  <c r="F180" i="9" s="1"/>
  <c r="C180" i="9"/>
  <c r="F179" i="9"/>
  <c r="E179" i="9"/>
  <c r="C179" i="9"/>
  <c r="E178" i="9"/>
  <c r="F178" i="9" s="1"/>
  <c r="C178" i="9"/>
  <c r="E177" i="9"/>
  <c r="F177" i="9" s="1"/>
  <c r="C177" i="9"/>
  <c r="E176" i="9"/>
  <c r="F176" i="9" s="1"/>
  <c r="C176" i="9"/>
  <c r="E175" i="9"/>
  <c r="F175" i="9" s="1"/>
  <c r="C175" i="9"/>
  <c r="E174" i="9"/>
  <c r="F174" i="9" s="1"/>
  <c r="C174" i="9"/>
  <c r="E173" i="9"/>
  <c r="F173" i="9" s="1"/>
  <c r="C173" i="9"/>
  <c r="E172" i="9"/>
  <c r="F172" i="9" s="1"/>
  <c r="C172" i="9"/>
  <c r="E171" i="9"/>
  <c r="F171" i="9" s="1"/>
  <c r="C171" i="9"/>
  <c r="E170" i="9"/>
  <c r="F170" i="9" s="1"/>
  <c r="C170" i="9"/>
  <c r="E169" i="9"/>
  <c r="F169" i="9" s="1"/>
  <c r="C169" i="9"/>
  <c r="E168" i="9"/>
  <c r="F168" i="9" s="1"/>
  <c r="C168" i="9"/>
  <c r="E167" i="9"/>
  <c r="F167" i="9" s="1"/>
  <c r="C167" i="9"/>
  <c r="E166" i="9"/>
  <c r="F166" i="9" s="1"/>
  <c r="C166" i="9"/>
  <c r="E165" i="9"/>
  <c r="F165" i="9" s="1"/>
  <c r="C165" i="9"/>
  <c r="E164" i="9"/>
  <c r="F164" i="9" s="1"/>
  <c r="C164" i="9"/>
  <c r="F163" i="9"/>
  <c r="E163" i="9"/>
  <c r="C163" i="9"/>
  <c r="E162" i="9"/>
  <c r="F162" i="9" s="1"/>
  <c r="C162" i="9"/>
  <c r="E161" i="9"/>
  <c r="F161" i="9" s="1"/>
  <c r="C161" i="9"/>
  <c r="E160" i="9"/>
  <c r="F160" i="9" s="1"/>
  <c r="C160" i="9"/>
  <c r="E159" i="9"/>
  <c r="F159" i="9" s="1"/>
  <c r="C159" i="9"/>
  <c r="E158" i="9"/>
  <c r="F158" i="9" s="1"/>
  <c r="C158" i="9"/>
  <c r="E157" i="9"/>
  <c r="F157" i="9" s="1"/>
  <c r="C157" i="9"/>
  <c r="E156" i="9"/>
  <c r="F156" i="9" s="1"/>
  <c r="C156" i="9"/>
  <c r="E155" i="9"/>
  <c r="F155" i="9" s="1"/>
  <c r="C155" i="9"/>
  <c r="E154" i="9"/>
  <c r="F154" i="9" s="1"/>
  <c r="C154" i="9"/>
  <c r="E153" i="9"/>
  <c r="F153" i="9" s="1"/>
  <c r="C153" i="9"/>
  <c r="E152" i="9"/>
  <c r="F152" i="9" s="1"/>
  <c r="C152" i="9"/>
  <c r="E151" i="9"/>
  <c r="F151" i="9" s="1"/>
  <c r="C151" i="9"/>
  <c r="E150" i="9"/>
  <c r="F150" i="9" s="1"/>
  <c r="C150" i="9"/>
  <c r="E149" i="9"/>
  <c r="F149" i="9" s="1"/>
  <c r="C149" i="9"/>
  <c r="E148" i="9"/>
  <c r="F148" i="9" s="1"/>
  <c r="C148" i="9"/>
  <c r="E147" i="9"/>
  <c r="F147" i="9" s="1"/>
  <c r="C147" i="9"/>
  <c r="E146" i="9"/>
  <c r="F146" i="9" s="1"/>
  <c r="C146" i="9"/>
  <c r="E145" i="9"/>
  <c r="F145" i="9" s="1"/>
  <c r="C145" i="9"/>
  <c r="E144" i="9"/>
  <c r="F144" i="9" s="1"/>
  <c r="C144" i="9"/>
  <c r="E143" i="9"/>
  <c r="F143" i="9" s="1"/>
  <c r="C143" i="9"/>
  <c r="E142" i="9"/>
  <c r="F142" i="9" s="1"/>
  <c r="C142" i="9"/>
  <c r="E141" i="9"/>
  <c r="F141" i="9" s="1"/>
  <c r="C141" i="9"/>
  <c r="E140" i="9"/>
  <c r="F140" i="9" s="1"/>
  <c r="C140" i="9"/>
  <c r="F139" i="9"/>
  <c r="E139" i="9"/>
  <c r="C139" i="9"/>
  <c r="E138" i="9"/>
  <c r="F138" i="9" s="1"/>
  <c r="C138" i="9"/>
  <c r="E137" i="9"/>
  <c r="E136" i="9"/>
  <c r="F136" i="9" s="1"/>
  <c r="E135" i="9"/>
  <c r="F135" i="9" s="1"/>
  <c r="E134" i="9"/>
  <c r="F134" i="9" s="1"/>
  <c r="E133" i="9"/>
  <c r="F133" i="9" s="1"/>
  <c r="E132" i="9"/>
  <c r="F132" i="9" s="1"/>
  <c r="E131" i="9"/>
  <c r="F131" i="9" s="1"/>
  <c r="E130" i="9"/>
  <c r="E129" i="9"/>
  <c r="F129" i="9" s="1"/>
  <c r="E128" i="9"/>
  <c r="F128" i="9" s="1"/>
  <c r="E127" i="9"/>
  <c r="F127" i="9" s="1"/>
  <c r="E126" i="9"/>
  <c r="F126" i="9" s="1"/>
  <c r="E125" i="9"/>
  <c r="F125" i="9" s="1"/>
  <c r="E124" i="9"/>
  <c r="F124" i="9" s="1"/>
  <c r="E123" i="9"/>
  <c r="E122" i="9"/>
  <c r="F122" i="9" s="1"/>
  <c r="E121" i="9"/>
  <c r="F121" i="9" s="1"/>
  <c r="E120" i="9"/>
  <c r="F120" i="9" s="1"/>
  <c r="E119" i="9"/>
  <c r="F119" i="9" s="1"/>
  <c r="E118" i="9"/>
  <c r="F118" i="9" s="1"/>
  <c r="E117" i="9"/>
  <c r="F117" i="9" s="1"/>
  <c r="E116" i="9"/>
  <c r="E115" i="9"/>
  <c r="F115" i="9" s="1"/>
  <c r="E114" i="9"/>
  <c r="F114" i="9" s="1"/>
  <c r="E113" i="9"/>
  <c r="F113" i="9" s="1"/>
  <c r="E112" i="9"/>
  <c r="F112" i="9" s="1"/>
  <c r="E111" i="9"/>
  <c r="F111" i="9" s="1"/>
  <c r="E110" i="9"/>
  <c r="F110" i="9" s="1"/>
  <c r="E109" i="9"/>
  <c r="E108" i="9"/>
  <c r="F108" i="9" s="1"/>
  <c r="E107" i="9"/>
  <c r="F107" i="9" s="1"/>
  <c r="E106" i="9"/>
  <c r="F106" i="9" s="1"/>
  <c r="E105" i="9"/>
  <c r="F105" i="9" s="1"/>
  <c r="E104" i="9"/>
  <c r="F104" i="9" s="1"/>
  <c r="E103" i="9"/>
  <c r="F103" i="9" s="1"/>
  <c r="E102" i="9"/>
  <c r="E101" i="9"/>
  <c r="F101" i="9" s="1"/>
  <c r="E100" i="9"/>
  <c r="F100" i="9" s="1"/>
  <c r="E99" i="9"/>
  <c r="F99" i="9" s="1"/>
  <c r="E98" i="9"/>
  <c r="F98" i="9" s="1"/>
  <c r="E97" i="9"/>
  <c r="F97" i="9" s="1"/>
  <c r="E96" i="9"/>
  <c r="F96" i="9" s="1"/>
  <c r="E95" i="9"/>
  <c r="E94" i="9"/>
  <c r="E93" i="9"/>
  <c r="F93" i="9" s="1"/>
  <c r="E92" i="9"/>
  <c r="F92" i="9" s="1"/>
  <c r="E91" i="9"/>
  <c r="E90" i="9"/>
  <c r="E89" i="9"/>
  <c r="E88" i="9"/>
  <c r="E87" i="9"/>
  <c r="E86" i="9"/>
  <c r="F86" i="9" s="1"/>
  <c r="E85" i="9"/>
  <c r="F85" i="9" s="1"/>
  <c r="E84" i="9"/>
  <c r="E83" i="9"/>
  <c r="E82" i="9"/>
  <c r="E81" i="9"/>
  <c r="F81" i="9" s="1"/>
  <c r="E80" i="9"/>
  <c r="E79" i="9"/>
  <c r="E78" i="9"/>
  <c r="E77" i="9"/>
  <c r="F77" i="9" s="1"/>
  <c r="E76" i="9"/>
  <c r="E75" i="9"/>
  <c r="E74" i="9"/>
  <c r="E73" i="9"/>
  <c r="F73" i="9" s="1"/>
  <c r="E72" i="9"/>
  <c r="F72" i="9" s="1"/>
  <c r="E71" i="9"/>
  <c r="E70" i="9"/>
  <c r="E69" i="9"/>
  <c r="E68" i="9"/>
  <c r="E67" i="9"/>
  <c r="E66" i="9"/>
  <c r="E65" i="9"/>
  <c r="E64" i="9"/>
  <c r="E63" i="9"/>
  <c r="E62" i="9"/>
  <c r="E61" i="9"/>
  <c r="E60" i="9"/>
  <c r="E59" i="9"/>
  <c r="E58" i="9"/>
  <c r="E57" i="9"/>
  <c r="E56" i="9"/>
  <c r="E55" i="9"/>
  <c r="E54" i="9"/>
  <c r="E53" i="9"/>
  <c r="F53" i="9" s="1"/>
  <c r="E52" i="9"/>
  <c r="E51" i="9"/>
  <c r="E50" i="9"/>
  <c r="E49" i="9"/>
  <c r="E48" i="9"/>
  <c r="E47" i="9"/>
  <c r="E46" i="9"/>
  <c r="F46" i="9" s="1"/>
  <c r="E45" i="9"/>
  <c r="E44" i="9"/>
  <c r="E43" i="9"/>
  <c r="E42" i="9"/>
  <c r="E41" i="9"/>
  <c r="E40" i="9"/>
  <c r="E39" i="9"/>
  <c r="F39" i="9" s="1"/>
  <c r="E38" i="9"/>
  <c r="E37" i="9"/>
  <c r="E36" i="9"/>
  <c r="E35" i="9"/>
  <c r="E34" i="9"/>
  <c r="E33" i="9"/>
  <c r="AB27" i="9"/>
  <c r="S27" i="9"/>
  <c r="J27" i="9"/>
  <c r="AI26" i="9"/>
  <c r="AH26" i="9"/>
  <c r="AG26" i="9"/>
  <c r="AF26" i="9"/>
  <c r="AE26" i="9"/>
  <c r="AD26" i="9"/>
  <c r="AC26" i="9"/>
  <c r="U26" i="9"/>
  <c r="T26" i="9"/>
  <c r="L26" i="9"/>
  <c r="K26" i="9"/>
  <c r="C26" i="9"/>
  <c r="B26" i="9"/>
  <c r="A26" i="9"/>
  <c r="AI25" i="9"/>
  <c r="AH25" i="9"/>
  <c r="AG25" i="9"/>
  <c r="AF25" i="9"/>
  <c r="AE25" i="9"/>
  <c r="AD25" i="9"/>
  <c r="AC25" i="9"/>
  <c r="U25" i="9"/>
  <c r="T25" i="9"/>
  <c r="L25" i="9"/>
  <c r="K25" i="9"/>
  <c r="C25" i="9"/>
  <c r="B25" i="9"/>
  <c r="A25" i="9"/>
  <c r="AI24" i="9"/>
  <c r="AH24" i="9"/>
  <c r="AG24" i="9"/>
  <c r="AF24" i="9"/>
  <c r="AE24" i="9"/>
  <c r="AD24" i="9"/>
  <c r="AC24" i="9"/>
  <c r="U24" i="9"/>
  <c r="T24" i="9"/>
  <c r="L24" i="9"/>
  <c r="K24" i="9"/>
  <c r="C24" i="9"/>
  <c r="B24" i="9"/>
  <c r="A24" i="9"/>
  <c r="AI23" i="9"/>
  <c r="AH23" i="9"/>
  <c r="AG23" i="9"/>
  <c r="AF23" i="9"/>
  <c r="AE23" i="9"/>
  <c r="AD23" i="9"/>
  <c r="AC23" i="9"/>
  <c r="U23" i="9"/>
  <c r="T23" i="9"/>
  <c r="L23" i="9"/>
  <c r="K23" i="9"/>
  <c r="C23" i="9"/>
  <c r="B23" i="9"/>
  <c r="A23" i="9"/>
  <c r="AI22" i="9"/>
  <c r="AH22" i="9"/>
  <c r="AG22" i="9"/>
  <c r="AF22" i="9"/>
  <c r="AE22" i="9"/>
  <c r="AD22" i="9"/>
  <c r="AC22" i="9"/>
  <c r="U22" i="9"/>
  <c r="T22" i="9"/>
  <c r="L22" i="9"/>
  <c r="K22" i="9"/>
  <c r="C22" i="9"/>
  <c r="B22" i="9"/>
  <c r="A22" i="9"/>
  <c r="AI21" i="9"/>
  <c r="AH21" i="9"/>
  <c r="AG21" i="9"/>
  <c r="AF21" i="9"/>
  <c r="AE21" i="9"/>
  <c r="AD21" i="9"/>
  <c r="AC21" i="9"/>
  <c r="U21" i="9"/>
  <c r="T21" i="9"/>
  <c r="L21" i="9"/>
  <c r="K21" i="9"/>
  <c r="C21" i="9"/>
  <c r="B21" i="9"/>
  <c r="A21" i="9"/>
  <c r="AI20" i="9"/>
  <c r="AH20" i="9"/>
  <c r="AG20" i="9"/>
  <c r="AF20" i="9"/>
  <c r="AE20" i="9"/>
  <c r="AD20" i="9"/>
  <c r="AC20" i="9"/>
  <c r="U20" i="9"/>
  <c r="T20" i="9"/>
  <c r="L20" i="9"/>
  <c r="K20" i="9"/>
  <c r="C20" i="9"/>
  <c r="B20" i="9"/>
  <c r="A20" i="9"/>
  <c r="AI19" i="9"/>
  <c r="AH19" i="9"/>
  <c r="AG19" i="9"/>
  <c r="AF19" i="9"/>
  <c r="AE19" i="9"/>
  <c r="AD19" i="9"/>
  <c r="AC19" i="9"/>
  <c r="U19" i="9"/>
  <c r="T19" i="9"/>
  <c r="L19" i="9"/>
  <c r="K19" i="9"/>
  <c r="C19" i="9"/>
  <c r="B19" i="9"/>
  <c r="A19" i="9"/>
  <c r="AI18" i="9"/>
  <c r="AH18" i="9"/>
  <c r="AG18" i="9"/>
  <c r="AF18" i="9"/>
  <c r="AE18" i="9"/>
  <c r="AD18" i="9"/>
  <c r="AC18" i="9"/>
  <c r="U18" i="9"/>
  <c r="T18" i="9"/>
  <c r="L18" i="9"/>
  <c r="K18" i="9"/>
  <c r="C18" i="9"/>
  <c r="B18" i="9"/>
  <c r="A18" i="9"/>
  <c r="AI17" i="9"/>
  <c r="AH17" i="9"/>
  <c r="AG17" i="9"/>
  <c r="AF17" i="9"/>
  <c r="AE17" i="9"/>
  <c r="AD17" i="9"/>
  <c r="AC17" i="9"/>
  <c r="U17" i="9"/>
  <c r="T17" i="9"/>
  <c r="L17" i="9"/>
  <c r="K17" i="9"/>
  <c r="C17" i="9"/>
  <c r="B17" i="9"/>
  <c r="A17" i="9"/>
  <c r="AI16" i="9"/>
  <c r="AH16" i="9"/>
  <c r="AG16" i="9"/>
  <c r="AF16" i="9"/>
  <c r="AE16" i="9"/>
  <c r="AD16" i="9"/>
  <c r="AC16" i="9"/>
  <c r="U16" i="9"/>
  <c r="T16" i="9"/>
  <c r="L16" i="9"/>
  <c r="K16" i="9"/>
  <c r="C16" i="9"/>
  <c r="B16" i="9"/>
  <c r="A16" i="9"/>
  <c r="AI15" i="9"/>
  <c r="AH15" i="9"/>
  <c r="AG15" i="9"/>
  <c r="AF15" i="9"/>
  <c r="AE15" i="9"/>
  <c r="AD15" i="9"/>
  <c r="AC15" i="9"/>
  <c r="U15" i="9"/>
  <c r="T15" i="9"/>
  <c r="L15" i="9"/>
  <c r="K15" i="9"/>
  <c r="C15" i="9"/>
  <c r="B15" i="9"/>
  <c r="A15" i="9"/>
  <c r="AI14" i="9"/>
  <c r="AH14" i="9"/>
  <c r="AG14" i="9"/>
  <c r="AF14" i="9"/>
  <c r="AE14" i="9"/>
  <c r="AD14" i="9"/>
  <c r="AC14" i="9"/>
  <c r="U14" i="9"/>
  <c r="T14" i="9"/>
  <c r="L14" i="9"/>
  <c r="K14" i="9"/>
  <c r="C14" i="9"/>
  <c r="B14" i="9"/>
  <c r="A14" i="9"/>
  <c r="AI13" i="9"/>
  <c r="AH13" i="9"/>
  <c r="AG13" i="9"/>
  <c r="AF13" i="9"/>
  <c r="AE13" i="9"/>
  <c r="AD13" i="9"/>
  <c r="AC13" i="9"/>
  <c r="U13" i="9"/>
  <c r="T13" i="9"/>
  <c r="L13" i="9"/>
  <c r="K13" i="9"/>
  <c r="C13" i="9"/>
  <c r="B13" i="9"/>
  <c r="A13" i="9"/>
  <c r="AI12" i="9"/>
  <c r="AH12" i="9"/>
  <c r="AG12" i="9"/>
  <c r="AF12" i="9"/>
  <c r="AE12" i="9"/>
  <c r="AD12" i="9"/>
  <c r="AC12" i="9"/>
  <c r="U12" i="9"/>
  <c r="T12" i="9"/>
  <c r="L12" i="9"/>
  <c r="K12" i="9"/>
  <c r="C12" i="9"/>
  <c r="B12" i="9"/>
  <c r="A12" i="9"/>
  <c r="AI11" i="9"/>
  <c r="AH11" i="9"/>
  <c r="AG11" i="9"/>
  <c r="AF11" i="9"/>
  <c r="AE11" i="9"/>
  <c r="AD11" i="9"/>
  <c r="AC11" i="9"/>
  <c r="U11" i="9"/>
  <c r="T11" i="9"/>
  <c r="L11" i="9"/>
  <c r="K11" i="9"/>
  <c r="C11" i="9"/>
  <c r="B11" i="9"/>
  <c r="A11" i="9"/>
  <c r="AG10" i="9"/>
  <c r="F10" i="8" s="1"/>
  <c r="AF10" i="9"/>
  <c r="F10" i="14" s="1"/>
  <c r="AE10" i="9"/>
  <c r="C10" i="9"/>
  <c r="B10" i="9"/>
  <c r="A10" i="9"/>
  <c r="AG9" i="9"/>
  <c r="F9" i="8" s="1"/>
  <c r="AF9" i="9"/>
  <c r="F9" i="14" s="1"/>
  <c r="AE9" i="9"/>
  <c r="F9" i="6" s="1"/>
  <c r="C9" i="9"/>
  <c r="C115" i="9" s="1"/>
  <c r="B9" i="9"/>
  <c r="A9" i="9"/>
  <c r="AG8" i="9"/>
  <c r="F8" i="8" s="1"/>
  <c r="AF8" i="9"/>
  <c r="F8" i="14" s="1"/>
  <c r="AE8" i="9"/>
  <c r="F8" i="6" s="1"/>
  <c r="C8" i="9"/>
  <c r="C94" i="9" s="1"/>
  <c r="B8" i="9"/>
  <c r="A8" i="9"/>
  <c r="AG7" i="9"/>
  <c r="F7" i="8" s="1"/>
  <c r="AF7" i="9"/>
  <c r="F7" i="14" s="1"/>
  <c r="AE7" i="9"/>
  <c r="F7" i="6" s="1"/>
  <c r="C7" i="9"/>
  <c r="C74" i="9" s="1"/>
  <c r="B7" i="9"/>
  <c r="A7" i="9"/>
  <c r="AG6" i="9"/>
  <c r="F6" i="8" s="1"/>
  <c r="AF6" i="9"/>
  <c r="F6" i="14" s="1"/>
  <c r="AE6" i="9"/>
  <c r="F6" i="6" s="1"/>
  <c r="C6" i="9"/>
  <c r="B6" i="9"/>
  <c r="A6" i="9"/>
  <c r="AI5" i="9"/>
  <c r="U272" i="10"/>
  <c r="T272" i="10"/>
  <c r="S272" i="10"/>
  <c r="R272" i="10"/>
  <c r="Q272" i="10"/>
  <c r="P272" i="10"/>
  <c r="O272" i="10"/>
  <c r="N272" i="10"/>
  <c r="M272" i="10"/>
  <c r="L272" i="10"/>
  <c r="K272" i="10"/>
  <c r="J272" i="10"/>
  <c r="I272" i="10"/>
  <c r="H272" i="10"/>
  <c r="G272" i="10"/>
  <c r="F272" i="10"/>
  <c r="E272" i="10"/>
  <c r="D272" i="10"/>
  <c r="X271" i="10"/>
  <c r="V271" i="10"/>
  <c r="C271" i="10"/>
  <c r="B271" i="10"/>
  <c r="X270" i="10"/>
  <c r="V270" i="10"/>
  <c r="C270" i="10"/>
  <c r="B270" i="10"/>
  <c r="X269" i="10"/>
  <c r="V269" i="10"/>
  <c r="C269" i="10"/>
  <c r="B269" i="10"/>
  <c r="X268" i="10"/>
  <c r="V268" i="10"/>
  <c r="C268" i="10"/>
  <c r="B268" i="10"/>
  <c r="X267" i="10"/>
  <c r="V267" i="10"/>
  <c r="C267" i="10"/>
  <c r="B267" i="10"/>
  <c r="X266" i="10"/>
  <c r="V266" i="10"/>
  <c r="C266" i="10"/>
  <c r="B266" i="10"/>
  <c r="X265" i="10"/>
  <c r="V265" i="10"/>
  <c r="C265" i="10"/>
  <c r="B265" i="10"/>
  <c r="X264" i="10"/>
  <c r="V264" i="10"/>
  <c r="C264" i="10"/>
  <c r="B264" i="10"/>
  <c r="X263" i="10"/>
  <c r="V263" i="10"/>
  <c r="C263" i="10"/>
  <c r="B263" i="10"/>
  <c r="X262" i="10"/>
  <c r="V262" i="10"/>
  <c r="C262" i="10"/>
  <c r="B262" i="10"/>
  <c r="X261" i="10"/>
  <c r="V261" i="10"/>
  <c r="C261" i="10"/>
  <c r="B261" i="10"/>
  <c r="X260" i="10"/>
  <c r="V260" i="10"/>
  <c r="C260" i="10"/>
  <c r="B260" i="10"/>
  <c r="X259" i="10"/>
  <c r="V259" i="10"/>
  <c r="C259" i="10"/>
  <c r="B259" i="10"/>
  <c r="X258" i="10"/>
  <c r="V258" i="10"/>
  <c r="C258" i="10"/>
  <c r="B258" i="10"/>
  <c r="X257" i="10"/>
  <c r="V257" i="10"/>
  <c r="C257" i="10"/>
  <c r="B257" i="10"/>
  <c r="X256" i="10"/>
  <c r="V256" i="10"/>
  <c r="C256" i="10"/>
  <c r="B256" i="10"/>
  <c r="X255" i="10"/>
  <c r="V255" i="10"/>
  <c r="C255" i="10"/>
  <c r="B255" i="10"/>
  <c r="X254" i="10"/>
  <c r="V254" i="10"/>
  <c r="C254" i="10"/>
  <c r="B254" i="10"/>
  <c r="X253" i="10"/>
  <c r="V253" i="10"/>
  <c r="C253" i="10"/>
  <c r="B253" i="10"/>
  <c r="X252" i="10"/>
  <c r="V252" i="10"/>
  <c r="C252" i="10"/>
  <c r="B252" i="10"/>
  <c r="X251" i="10"/>
  <c r="X272" i="10" s="1"/>
  <c r="F43" i="1" s="1"/>
  <c r="V251" i="10"/>
  <c r="V272" i="10" s="1"/>
  <c r="F42" i="1" s="1"/>
  <c r="B251" i="10"/>
  <c r="AD245" i="10"/>
  <c r="AC245" i="10"/>
  <c r="AB245" i="10"/>
  <c r="AA245" i="10"/>
  <c r="Z245" i="10"/>
  <c r="Y245" i="10"/>
  <c r="X245" i="10"/>
  <c r="W245" i="10"/>
  <c r="V245" i="10"/>
  <c r="U245" i="10"/>
  <c r="T245" i="10"/>
  <c r="S245" i="10"/>
  <c r="R245" i="10"/>
  <c r="Q245" i="10"/>
  <c r="P245" i="10"/>
  <c r="O245" i="10"/>
  <c r="N245" i="10"/>
  <c r="M245" i="10"/>
  <c r="L245" i="10"/>
  <c r="K245" i="10"/>
  <c r="J245" i="10"/>
  <c r="I245" i="10"/>
  <c r="H245" i="10"/>
  <c r="G245" i="10"/>
  <c r="F245" i="10"/>
  <c r="E245" i="10"/>
  <c r="D245" i="10"/>
  <c r="C245" i="10"/>
  <c r="AG244" i="10"/>
  <c r="AF244" i="10"/>
  <c r="AE244" i="10"/>
  <c r="C244" i="10"/>
  <c r="B244" i="10"/>
  <c r="AG243" i="10"/>
  <c r="AF243" i="10"/>
  <c r="AE243" i="10"/>
  <c r="C243" i="10"/>
  <c r="B243" i="10"/>
  <c r="AG242" i="10"/>
  <c r="AF242" i="10"/>
  <c r="AE242" i="10"/>
  <c r="C242" i="10"/>
  <c r="B242" i="10"/>
  <c r="AG241" i="10"/>
  <c r="AF241" i="10"/>
  <c r="AE241" i="10"/>
  <c r="C241" i="10"/>
  <c r="B241" i="10"/>
  <c r="AG240" i="10"/>
  <c r="AF240" i="10"/>
  <c r="AE240" i="10"/>
  <c r="C240" i="10"/>
  <c r="B240" i="10"/>
  <c r="AG239" i="10"/>
  <c r="AF239" i="10"/>
  <c r="AE239" i="10"/>
  <c r="C239" i="10"/>
  <c r="B239" i="10"/>
  <c r="AG238" i="10"/>
  <c r="AF238" i="10"/>
  <c r="AE238" i="10"/>
  <c r="C238" i="10"/>
  <c r="B238" i="10"/>
  <c r="AG237" i="10"/>
  <c r="AF237" i="10"/>
  <c r="AE237" i="10"/>
  <c r="C237" i="10"/>
  <c r="B237" i="10"/>
  <c r="AG236" i="10"/>
  <c r="AF236" i="10"/>
  <c r="AE236" i="10"/>
  <c r="C236" i="10"/>
  <c r="B236" i="10"/>
  <c r="AG235" i="10"/>
  <c r="AF235" i="10"/>
  <c r="AE235" i="10"/>
  <c r="C235" i="10"/>
  <c r="B235" i="10"/>
  <c r="AG234" i="10"/>
  <c r="AF234" i="10"/>
  <c r="AE234" i="10"/>
  <c r="C234" i="10"/>
  <c r="B234" i="10"/>
  <c r="AG233" i="10"/>
  <c r="AF233" i="10"/>
  <c r="AE233" i="10"/>
  <c r="C233" i="10"/>
  <c r="B233" i="10"/>
  <c r="AG232" i="10"/>
  <c r="AF232" i="10"/>
  <c r="AE232" i="10"/>
  <c r="C232" i="10"/>
  <c r="B232" i="10"/>
  <c r="AG231" i="10"/>
  <c r="AF231" i="10"/>
  <c r="AE231" i="10"/>
  <c r="C231" i="10"/>
  <c r="B231" i="10"/>
  <c r="AG230" i="10"/>
  <c r="AF230" i="10"/>
  <c r="AE230" i="10"/>
  <c r="C230" i="10"/>
  <c r="B230" i="10"/>
  <c r="AG229" i="10"/>
  <c r="AF229" i="10"/>
  <c r="AE229" i="10"/>
  <c r="C229" i="10"/>
  <c r="B229" i="10"/>
  <c r="AG228" i="10"/>
  <c r="AF228" i="10"/>
  <c r="AE228" i="10"/>
  <c r="C228" i="10"/>
  <c r="B228" i="10"/>
  <c r="AG227" i="10"/>
  <c r="AF227" i="10"/>
  <c r="AE227" i="10"/>
  <c r="C227" i="10"/>
  <c r="B227" i="10"/>
  <c r="AG226" i="10"/>
  <c r="AF226" i="10"/>
  <c r="AE226" i="10"/>
  <c r="C226" i="10"/>
  <c r="B226" i="10"/>
  <c r="AG225" i="10"/>
  <c r="AG245" i="10" s="1"/>
  <c r="F39" i="1" s="1"/>
  <c r="BE10" i="6" s="1"/>
  <c r="AF225" i="10"/>
  <c r="AE225" i="10"/>
  <c r="AE245" i="10" s="1"/>
  <c r="F35" i="1" s="1"/>
  <c r="BE7" i="6" s="1"/>
  <c r="C225" i="10"/>
  <c r="B225" i="10"/>
  <c r="AG224" i="10"/>
  <c r="AF224" i="10"/>
  <c r="AF245" i="10" s="1"/>
  <c r="F37" i="1" s="1"/>
  <c r="AN8" i="6" s="1"/>
  <c r="AE224" i="10"/>
  <c r="C224" i="10"/>
  <c r="B224" i="10"/>
  <c r="AD218" i="10"/>
  <c r="AC218" i="10"/>
  <c r="AB218" i="10"/>
  <c r="AA218" i="10"/>
  <c r="Z218" i="10"/>
  <c r="Y218" i="10"/>
  <c r="X218" i="10"/>
  <c r="W218" i="10"/>
  <c r="V218" i="10"/>
  <c r="U218" i="10"/>
  <c r="T218" i="10"/>
  <c r="S218" i="10"/>
  <c r="R218" i="10"/>
  <c r="Q218" i="10"/>
  <c r="P218" i="10"/>
  <c r="O218" i="10"/>
  <c r="N218" i="10"/>
  <c r="M218" i="10"/>
  <c r="L218" i="10"/>
  <c r="K218" i="10"/>
  <c r="J218" i="10"/>
  <c r="I218" i="10"/>
  <c r="H218" i="10"/>
  <c r="G218" i="10"/>
  <c r="F218" i="10"/>
  <c r="E218" i="10"/>
  <c r="D218" i="10"/>
  <c r="C218" i="10"/>
  <c r="AG217" i="10"/>
  <c r="AF217" i="10"/>
  <c r="AE217" i="10"/>
  <c r="C217" i="10"/>
  <c r="B217" i="10"/>
  <c r="AG216" i="10"/>
  <c r="AF216" i="10"/>
  <c r="AE216" i="10"/>
  <c r="C216" i="10"/>
  <c r="B216" i="10"/>
  <c r="AG215" i="10"/>
  <c r="AF215" i="10"/>
  <c r="AE215" i="10"/>
  <c r="C215" i="10"/>
  <c r="B215" i="10"/>
  <c r="AG214" i="10"/>
  <c r="AF214" i="10"/>
  <c r="AE214" i="10"/>
  <c r="C214" i="10"/>
  <c r="B214" i="10"/>
  <c r="AG213" i="10"/>
  <c r="AF213" i="10"/>
  <c r="AE213" i="10"/>
  <c r="C213" i="10"/>
  <c r="B213" i="10"/>
  <c r="AG212" i="10"/>
  <c r="AF212" i="10"/>
  <c r="AE212" i="10"/>
  <c r="C212" i="10"/>
  <c r="B212" i="10"/>
  <c r="AG211" i="10"/>
  <c r="AF211" i="10"/>
  <c r="AE211" i="10"/>
  <c r="C211" i="10"/>
  <c r="B211" i="10"/>
  <c r="AG210" i="10"/>
  <c r="AF210" i="10"/>
  <c r="AE210" i="10"/>
  <c r="C210" i="10"/>
  <c r="B210" i="10"/>
  <c r="AG209" i="10"/>
  <c r="AF209" i="10"/>
  <c r="AE209" i="10"/>
  <c r="C209" i="10"/>
  <c r="B209" i="10"/>
  <c r="AG208" i="10"/>
  <c r="AF208" i="10"/>
  <c r="AE208" i="10"/>
  <c r="C208" i="10"/>
  <c r="B208" i="10"/>
  <c r="AG207" i="10"/>
  <c r="AF207" i="10"/>
  <c r="AE207" i="10"/>
  <c r="C207" i="10"/>
  <c r="B207" i="10"/>
  <c r="AG206" i="10"/>
  <c r="AF206" i="10"/>
  <c r="AE206" i="10"/>
  <c r="C206" i="10"/>
  <c r="B206" i="10"/>
  <c r="AG205" i="10"/>
  <c r="AF205" i="10"/>
  <c r="AE205" i="10"/>
  <c r="C205" i="10"/>
  <c r="B205" i="10"/>
  <c r="AG204" i="10"/>
  <c r="AF204" i="10"/>
  <c r="AE204" i="10"/>
  <c r="C204" i="10"/>
  <c r="B204" i="10"/>
  <c r="AG203" i="10"/>
  <c r="AF203" i="10"/>
  <c r="AE203" i="10"/>
  <c r="C203" i="10"/>
  <c r="B203" i="10"/>
  <c r="AG202" i="10"/>
  <c r="AF202" i="10"/>
  <c r="AE202" i="10"/>
  <c r="C202" i="10"/>
  <c r="B202" i="10"/>
  <c r="AG201" i="10"/>
  <c r="AF201" i="10"/>
  <c r="AE201" i="10"/>
  <c r="C201" i="10"/>
  <c r="B201" i="10"/>
  <c r="AG200" i="10"/>
  <c r="AF200" i="10"/>
  <c r="AE200" i="10"/>
  <c r="C200" i="10"/>
  <c r="B200" i="10"/>
  <c r="AG199" i="10"/>
  <c r="AF199" i="10"/>
  <c r="AE199" i="10"/>
  <c r="C199" i="10"/>
  <c r="B199" i="10"/>
  <c r="AG198" i="10"/>
  <c r="AG218" i="10" s="1"/>
  <c r="F38" i="1" s="1"/>
  <c r="BD13" i="6" s="1"/>
  <c r="AF198" i="10"/>
  <c r="AE198" i="10"/>
  <c r="AE218" i="10" s="1"/>
  <c r="F34" i="1" s="1"/>
  <c r="AM6" i="6" s="1"/>
  <c r="C198" i="10"/>
  <c r="B198" i="10"/>
  <c r="AG197" i="10"/>
  <c r="AF197" i="10"/>
  <c r="AF218" i="10" s="1"/>
  <c r="F36" i="1" s="1"/>
  <c r="AE197" i="10"/>
  <c r="C197" i="10"/>
  <c r="B197" i="10"/>
  <c r="AD191" i="10"/>
  <c r="AC191" i="10"/>
  <c r="AB191" i="10"/>
  <c r="AA191" i="10"/>
  <c r="Z191" i="10"/>
  <c r="Y191" i="10"/>
  <c r="X191" i="10"/>
  <c r="W191" i="10"/>
  <c r="V191" i="10"/>
  <c r="U191" i="10"/>
  <c r="T191" i="10"/>
  <c r="S191" i="10"/>
  <c r="R191" i="10"/>
  <c r="Q191" i="10"/>
  <c r="P191" i="10"/>
  <c r="O191" i="10"/>
  <c r="N191" i="10"/>
  <c r="M191" i="10"/>
  <c r="L191" i="10"/>
  <c r="K191" i="10"/>
  <c r="J191" i="10"/>
  <c r="I191" i="10"/>
  <c r="H191" i="10"/>
  <c r="G191" i="10"/>
  <c r="F191" i="10"/>
  <c r="E191" i="10"/>
  <c r="D191" i="10"/>
  <c r="C191" i="10"/>
  <c r="AG190" i="10"/>
  <c r="AF190" i="10"/>
  <c r="AE190" i="10"/>
  <c r="C190" i="10"/>
  <c r="B190" i="10"/>
  <c r="AG189" i="10"/>
  <c r="AF189" i="10"/>
  <c r="AE189" i="10"/>
  <c r="C189" i="10"/>
  <c r="B189" i="10"/>
  <c r="AG188" i="10"/>
  <c r="AF188" i="10"/>
  <c r="AE188" i="10"/>
  <c r="C188" i="10"/>
  <c r="B188" i="10"/>
  <c r="AG187" i="10"/>
  <c r="AF187" i="10"/>
  <c r="AE187" i="10"/>
  <c r="C187" i="10"/>
  <c r="B187" i="10"/>
  <c r="AG186" i="10"/>
  <c r="AF186" i="10"/>
  <c r="AE186" i="10"/>
  <c r="C186" i="10"/>
  <c r="B186" i="10"/>
  <c r="AG185" i="10"/>
  <c r="AF185" i="10"/>
  <c r="AE185" i="10"/>
  <c r="C185" i="10"/>
  <c r="B185" i="10"/>
  <c r="AG184" i="10"/>
  <c r="AF184" i="10"/>
  <c r="AE184" i="10"/>
  <c r="C184" i="10"/>
  <c r="B184" i="10"/>
  <c r="AG183" i="10"/>
  <c r="AF183" i="10"/>
  <c r="AE183" i="10"/>
  <c r="C183" i="10"/>
  <c r="B183" i="10"/>
  <c r="AG182" i="10"/>
  <c r="AF182" i="10"/>
  <c r="AE182" i="10"/>
  <c r="C182" i="10"/>
  <c r="B182" i="10"/>
  <c r="AG181" i="10"/>
  <c r="AF181" i="10"/>
  <c r="AE181" i="10"/>
  <c r="C181" i="10"/>
  <c r="B181" i="10"/>
  <c r="AG180" i="10"/>
  <c r="AF180" i="10"/>
  <c r="AE180" i="10"/>
  <c r="C180" i="10"/>
  <c r="B180" i="10"/>
  <c r="AG179" i="10"/>
  <c r="AF179" i="10"/>
  <c r="AE179" i="10"/>
  <c r="C179" i="10"/>
  <c r="B179" i="10"/>
  <c r="AG178" i="10"/>
  <c r="AF178" i="10"/>
  <c r="AE178" i="10"/>
  <c r="C178" i="10"/>
  <c r="B178" i="10"/>
  <c r="AG177" i="10"/>
  <c r="AF177" i="10"/>
  <c r="AE177" i="10"/>
  <c r="C177" i="10"/>
  <c r="B177" i="10"/>
  <c r="AG176" i="10"/>
  <c r="AF176" i="10"/>
  <c r="AE176" i="10"/>
  <c r="C176" i="10"/>
  <c r="B176" i="10"/>
  <c r="AG175" i="10"/>
  <c r="AF175" i="10"/>
  <c r="AE175" i="10"/>
  <c r="C175" i="10"/>
  <c r="B175" i="10"/>
  <c r="AG174" i="10"/>
  <c r="AF174" i="10"/>
  <c r="AE174" i="10"/>
  <c r="C174" i="10"/>
  <c r="B174" i="10"/>
  <c r="AG173" i="10"/>
  <c r="AF173" i="10"/>
  <c r="AE173" i="10"/>
  <c r="C173" i="10"/>
  <c r="B173" i="10"/>
  <c r="AG172" i="10"/>
  <c r="AF172" i="10"/>
  <c r="AE172" i="10"/>
  <c r="C172" i="10"/>
  <c r="B172" i="10"/>
  <c r="AG171" i="10"/>
  <c r="AG191" i="10" s="1"/>
  <c r="F30" i="1" s="1"/>
  <c r="S9" i="5" s="1"/>
  <c r="AF171" i="10"/>
  <c r="AE171" i="10"/>
  <c r="AE191" i="10" s="1"/>
  <c r="F28" i="1" s="1"/>
  <c r="S7" i="5" s="1"/>
  <c r="C171" i="10"/>
  <c r="B171" i="10"/>
  <c r="AG170" i="10"/>
  <c r="AF170" i="10"/>
  <c r="AF191" i="10" s="1"/>
  <c r="F29" i="1" s="1"/>
  <c r="S8" i="5" s="1"/>
  <c r="AE170" i="10"/>
  <c r="C170" i="10"/>
  <c r="B170" i="10"/>
  <c r="V168" i="10"/>
  <c r="M168" i="10"/>
  <c r="D168" i="10"/>
  <c r="AD164" i="10"/>
  <c r="AC164" i="10"/>
  <c r="AB164" i="10"/>
  <c r="AA164" i="10"/>
  <c r="Z164" i="10"/>
  <c r="Y164" i="10"/>
  <c r="X164" i="10"/>
  <c r="W164" i="10"/>
  <c r="V164" i="10"/>
  <c r="U164" i="10"/>
  <c r="T164" i="10"/>
  <c r="S164" i="10"/>
  <c r="R164" i="10"/>
  <c r="Q164" i="10"/>
  <c r="P164" i="10"/>
  <c r="O164" i="10"/>
  <c r="N164" i="10"/>
  <c r="M164" i="10"/>
  <c r="L164" i="10"/>
  <c r="K164" i="10"/>
  <c r="J164" i="10"/>
  <c r="I164" i="10"/>
  <c r="H164" i="10"/>
  <c r="G164" i="10"/>
  <c r="F164" i="10"/>
  <c r="E164" i="10"/>
  <c r="D164" i="10"/>
  <c r="C164" i="10" s="1"/>
  <c r="AG163" i="10"/>
  <c r="AF163" i="10"/>
  <c r="AE163" i="10"/>
  <c r="C163" i="10"/>
  <c r="B163" i="10"/>
  <c r="AG162" i="10"/>
  <c r="AF162" i="10"/>
  <c r="AE162" i="10"/>
  <c r="C162" i="10"/>
  <c r="B162" i="10"/>
  <c r="AG161" i="10"/>
  <c r="AF161" i="10"/>
  <c r="AE161" i="10"/>
  <c r="C161" i="10"/>
  <c r="B161" i="10"/>
  <c r="AG160" i="10"/>
  <c r="AF160" i="10"/>
  <c r="AE160" i="10"/>
  <c r="C160" i="10"/>
  <c r="B160" i="10"/>
  <c r="AG159" i="10"/>
  <c r="AF159" i="10"/>
  <c r="AE159" i="10"/>
  <c r="C159" i="10"/>
  <c r="B159" i="10"/>
  <c r="AG158" i="10"/>
  <c r="AF158" i="10"/>
  <c r="AE158" i="10"/>
  <c r="C158" i="10"/>
  <c r="B158" i="10"/>
  <c r="AG157" i="10"/>
  <c r="AF157" i="10"/>
  <c r="AE157" i="10"/>
  <c r="C157" i="10"/>
  <c r="B157" i="10"/>
  <c r="AG156" i="10"/>
  <c r="AF156" i="10"/>
  <c r="AE156" i="10"/>
  <c r="C156" i="10"/>
  <c r="B156" i="10"/>
  <c r="AG155" i="10"/>
  <c r="AF155" i="10"/>
  <c r="AE155" i="10"/>
  <c r="C155" i="10"/>
  <c r="B155" i="10"/>
  <c r="AG154" i="10"/>
  <c r="AF154" i="10"/>
  <c r="AE154" i="10"/>
  <c r="C154" i="10"/>
  <c r="B154" i="10"/>
  <c r="AG153" i="10"/>
  <c r="AF153" i="10"/>
  <c r="AE153" i="10"/>
  <c r="C153" i="10"/>
  <c r="B153" i="10"/>
  <c r="AG152" i="10"/>
  <c r="AF152" i="10"/>
  <c r="AE152" i="10"/>
  <c r="C152" i="10"/>
  <c r="B152" i="10"/>
  <c r="AG151" i="10"/>
  <c r="AF151" i="10"/>
  <c r="AE151" i="10"/>
  <c r="C151" i="10"/>
  <c r="B151" i="10"/>
  <c r="AG150" i="10"/>
  <c r="AF150" i="10"/>
  <c r="AE150" i="10"/>
  <c r="C150" i="10"/>
  <c r="B150" i="10"/>
  <c r="AG149" i="10"/>
  <c r="AF149" i="10"/>
  <c r="AE149" i="10"/>
  <c r="C149" i="10"/>
  <c r="B149" i="10"/>
  <c r="AG148" i="10"/>
  <c r="AF148" i="10"/>
  <c r="AE148" i="10"/>
  <c r="C148" i="10"/>
  <c r="B148" i="10"/>
  <c r="AG147" i="10"/>
  <c r="AF147" i="10"/>
  <c r="AE147" i="10"/>
  <c r="C147" i="10"/>
  <c r="B147" i="10"/>
  <c r="AG146" i="10"/>
  <c r="AF146" i="10"/>
  <c r="AE146" i="10"/>
  <c r="C146" i="10"/>
  <c r="B146" i="10"/>
  <c r="AG145" i="10"/>
  <c r="AF145" i="10"/>
  <c r="AE145" i="10"/>
  <c r="C145" i="10"/>
  <c r="B145" i="10"/>
  <c r="AG144" i="10"/>
  <c r="AF144" i="10"/>
  <c r="AF164" i="10" s="1"/>
  <c r="F26" i="1" s="1"/>
  <c r="N8" i="5" s="1"/>
  <c r="AE144" i="10"/>
  <c r="C144" i="10"/>
  <c r="B144" i="10"/>
  <c r="AG143" i="10"/>
  <c r="AG164" i="10" s="1"/>
  <c r="F27" i="1" s="1"/>
  <c r="N9" i="5" s="1"/>
  <c r="AF143" i="10"/>
  <c r="AE143" i="10"/>
  <c r="AE164" i="10" s="1"/>
  <c r="F25" i="1" s="1"/>
  <c r="N7" i="5" s="1"/>
  <c r="C143" i="10"/>
  <c r="B143" i="10"/>
  <c r="V141" i="10"/>
  <c r="M141" i="10"/>
  <c r="D141" i="10"/>
  <c r="AD137" i="10"/>
  <c r="AC137" i="10"/>
  <c r="AB137" i="10"/>
  <c r="AA137" i="10"/>
  <c r="Z137" i="10"/>
  <c r="Y137" i="10"/>
  <c r="X137" i="10"/>
  <c r="W137" i="10"/>
  <c r="V137" i="10"/>
  <c r="U137" i="10"/>
  <c r="T137" i="10"/>
  <c r="S137" i="10"/>
  <c r="R137" i="10"/>
  <c r="Q137" i="10"/>
  <c r="P137" i="10"/>
  <c r="O137" i="10"/>
  <c r="N137" i="10"/>
  <c r="M137" i="10"/>
  <c r="L137" i="10"/>
  <c r="K137" i="10"/>
  <c r="J137" i="10"/>
  <c r="I137" i="10"/>
  <c r="H137" i="10"/>
  <c r="G137" i="10"/>
  <c r="F137" i="10"/>
  <c r="E137" i="10"/>
  <c r="D137" i="10"/>
  <c r="C137" i="10"/>
  <c r="AG136" i="10"/>
  <c r="AF136" i="10"/>
  <c r="AE136" i="10"/>
  <c r="C136" i="10"/>
  <c r="B136" i="10"/>
  <c r="AG135" i="10"/>
  <c r="AF135" i="10"/>
  <c r="AE135" i="10"/>
  <c r="C135" i="10"/>
  <c r="B135" i="10"/>
  <c r="AG134" i="10"/>
  <c r="AF134" i="10"/>
  <c r="AE134" i="10"/>
  <c r="C134" i="10"/>
  <c r="B134" i="10"/>
  <c r="AG133" i="10"/>
  <c r="AF133" i="10"/>
  <c r="AE133" i="10"/>
  <c r="C133" i="10"/>
  <c r="B133" i="10"/>
  <c r="AG132" i="10"/>
  <c r="AF132" i="10"/>
  <c r="AE132" i="10"/>
  <c r="C132" i="10"/>
  <c r="B132" i="10"/>
  <c r="AG131" i="10"/>
  <c r="AF131" i="10"/>
  <c r="AE131" i="10"/>
  <c r="C131" i="10"/>
  <c r="B131" i="10"/>
  <c r="AG130" i="10"/>
  <c r="AF130" i="10"/>
  <c r="AE130" i="10"/>
  <c r="C130" i="10"/>
  <c r="B130" i="10"/>
  <c r="AG129" i="10"/>
  <c r="AF129" i="10"/>
  <c r="AE129" i="10"/>
  <c r="C129" i="10"/>
  <c r="B129" i="10"/>
  <c r="AG128" i="10"/>
  <c r="AF128" i="10"/>
  <c r="AE128" i="10"/>
  <c r="C128" i="10"/>
  <c r="B128" i="10"/>
  <c r="AG127" i="10"/>
  <c r="AF127" i="10"/>
  <c r="AE127" i="10"/>
  <c r="C127" i="10"/>
  <c r="B127" i="10"/>
  <c r="AG126" i="10"/>
  <c r="AF126" i="10"/>
  <c r="AE126" i="10"/>
  <c r="C126" i="10"/>
  <c r="B126" i="10"/>
  <c r="AG125" i="10"/>
  <c r="AF125" i="10"/>
  <c r="AE125" i="10"/>
  <c r="C125" i="10"/>
  <c r="B125" i="10"/>
  <c r="AG124" i="10"/>
  <c r="AF124" i="10"/>
  <c r="AE124" i="10"/>
  <c r="C124" i="10"/>
  <c r="B124" i="10"/>
  <c r="AG123" i="10"/>
  <c r="AF123" i="10"/>
  <c r="AE123" i="10"/>
  <c r="C123" i="10"/>
  <c r="B123" i="10"/>
  <c r="AG122" i="10"/>
  <c r="AF122" i="10"/>
  <c r="AE122" i="10"/>
  <c r="C122" i="10"/>
  <c r="B122" i="10"/>
  <c r="AG121" i="10"/>
  <c r="AF121" i="10"/>
  <c r="AE121" i="10"/>
  <c r="C121" i="10"/>
  <c r="B121" i="10"/>
  <c r="AG120" i="10"/>
  <c r="AF120" i="10"/>
  <c r="AE120" i="10"/>
  <c r="C120" i="10"/>
  <c r="B120" i="10"/>
  <c r="AG119" i="10"/>
  <c r="AF119" i="10"/>
  <c r="AE119" i="10"/>
  <c r="C119" i="10"/>
  <c r="B119" i="10"/>
  <c r="AG118" i="10"/>
  <c r="AF118" i="10"/>
  <c r="AE118" i="10"/>
  <c r="C118" i="10"/>
  <c r="B118" i="10"/>
  <c r="AG117" i="10"/>
  <c r="AF117" i="10"/>
  <c r="AE117" i="10"/>
  <c r="C117" i="10"/>
  <c r="B117" i="10"/>
  <c r="AG116" i="10"/>
  <c r="AF116" i="10"/>
  <c r="AF137" i="10" s="1"/>
  <c r="F23" i="1" s="1"/>
  <c r="I8" i="5" s="1"/>
  <c r="AE116" i="10"/>
  <c r="C116" i="10"/>
  <c r="B116" i="10"/>
  <c r="V114" i="10"/>
  <c r="M114" i="10"/>
  <c r="D114" i="10"/>
  <c r="AD110" i="10"/>
  <c r="AC110" i="10"/>
  <c r="AB110" i="10"/>
  <c r="AA110" i="10"/>
  <c r="Z110" i="10"/>
  <c r="Y110" i="10"/>
  <c r="X110" i="10"/>
  <c r="W110" i="10"/>
  <c r="V110" i="10"/>
  <c r="U110" i="10"/>
  <c r="T110" i="10"/>
  <c r="S110" i="10"/>
  <c r="R110" i="10"/>
  <c r="Q110" i="10"/>
  <c r="P110" i="10"/>
  <c r="O110" i="10"/>
  <c r="N110" i="10"/>
  <c r="M110" i="10"/>
  <c r="L110" i="10"/>
  <c r="K110" i="10"/>
  <c r="J110" i="10"/>
  <c r="I110" i="10"/>
  <c r="H110" i="10"/>
  <c r="G110" i="10"/>
  <c r="F110" i="10"/>
  <c r="E110" i="10"/>
  <c r="D110" i="10"/>
  <c r="C110" i="10" s="1"/>
  <c r="AG109" i="10"/>
  <c r="AF109" i="10"/>
  <c r="AE109" i="10"/>
  <c r="C109" i="10"/>
  <c r="B109" i="10"/>
  <c r="AG108" i="10"/>
  <c r="AF108" i="10"/>
  <c r="AE108" i="10"/>
  <c r="C108" i="10"/>
  <c r="B108" i="10"/>
  <c r="AG107" i="10"/>
  <c r="AF107" i="10"/>
  <c r="AE107" i="10"/>
  <c r="C107" i="10"/>
  <c r="B107" i="10"/>
  <c r="AG106" i="10"/>
  <c r="AF106" i="10"/>
  <c r="AE106" i="10"/>
  <c r="C106" i="10"/>
  <c r="B106" i="10"/>
  <c r="AG105" i="10"/>
  <c r="AF105" i="10"/>
  <c r="AE105" i="10"/>
  <c r="C105" i="10"/>
  <c r="B105" i="10"/>
  <c r="AG104" i="10"/>
  <c r="AF104" i="10"/>
  <c r="AE104" i="10"/>
  <c r="C104" i="10"/>
  <c r="B104" i="10"/>
  <c r="AG103" i="10"/>
  <c r="AF103" i="10"/>
  <c r="AE103" i="10"/>
  <c r="C103" i="10"/>
  <c r="B103" i="10"/>
  <c r="AG102" i="10"/>
  <c r="AF102" i="10"/>
  <c r="AE102" i="10"/>
  <c r="C102" i="10"/>
  <c r="B102" i="10"/>
  <c r="AG101" i="10"/>
  <c r="AF101" i="10"/>
  <c r="AE101" i="10"/>
  <c r="C101" i="10"/>
  <c r="B101" i="10"/>
  <c r="AG100" i="10"/>
  <c r="AF100" i="10"/>
  <c r="AE100" i="10"/>
  <c r="C100" i="10"/>
  <c r="B100" i="10"/>
  <c r="AG99" i="10"/>
  <c r="AF99" i="10"/>
  <c r="AE99" i="10"/>
  <c r="C99" i="10"/>
  <c r="B99" i="10"/>
  <c r="AG98" i="10"/>
  <c r="AF98" i="10"/>
  <c r="AE98" i="10"/>
  <c r="C98" i="10"/>
  <c r="B98" i="10"/>
  <c r="AG97" i="10"/>
  <c r="AF97" i="10"/>
  <c r="AE97" i="10"/>
  <c r="C97" i="10"/>
  <c r="B97" i="10"/>
  <c r="AG96" i="10"/>
  <c r="AF96" i="10"/>
  <c r="AE96" i="10"/>
  <c r="C96" i="10"/>
  <c r="B96" i="10"/>
  <c r="AG95" i="10"/>
  <c r="AF95" i="10"/>
  <c r="AE95" i="10"/>
  <c r="C95" i="10"/>
  <c r="B95" i="10"/>
  <c r="AG94" i="10"/>
  <c r="AF94" i="10"/>
  <c r="AE94" i="10"/>
  <c r="C94" i="10"/>
  <c r="B94" i="10"/>
  <c r="AG93" i="10"/>
  <c r="AF93" i="10"/>
  <c r="AE93" i="10"/>
  <c r="C93" i="10"/>
  <c r="B93" i="10"/>
  <c r="AG92" i="10"/>
  <c r="AF92" i="10"/>
  <c r="AE92" i="10"/>
  <c r="C92" i="10"/>
  <c r="B92" i="10"/>
  <c r="AG91" i="10"/>
  <c r="AF91" i="10"/>
  <c r="AE91" i="10"/>
  <c r="C91" i="10"/>
  <c r="B91" i="10"/>
  <c r="AG90" i="10"/>
  <c r="AF90" i="10"/>
  <c r="AE90" i="10"/>
  <c r="C90" i="10"/>
  <c r="B90" i="10"/>
  <c r="AG89" i="10"/>
  <c r="AG110" i="10" s="1"/>
  <c r="F21" i="1" s="1"/>
  <c r="D8" i="18" s="1"/>
  <c r="AF89" i="10"/>
  <c r="AE89" i="10"/>
  <c r="AE110" i="10" s="1"/>
  <c r="F19" i="1" s="1"/>
  <c r="D6" i="18" s="1"/>
  <c r="C89" i="10"/>
  <c r="B89" i="10"/>
  <c r="V87" i="10"/>
  <c r="M87" i="10"/>
  <c r="D87"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D83" i="10"/>
  <c r="C83" i="10"/>
  <c r="AG82" i="10"/>
  <c r="AF82" i="10"/>
  <c r="AE82" i="10"/>
  <c r="C82" i="10"/>
  <c r="B82" i="10"/>
  <c r="AG81" i="10"/>
  <c r="AF81" i="10"/>
  <c r="AE81" i="10"/>
  <c r="C81" i="10"/>
  <c r="B81" i="10"/>
  <c r="AG80" i="10"/>
  <c r="AF80" i="10"/>
  <c r="AE80" i="10"/>
  <c r="C80" i="10"/>
  <c r="B80" i="10"/>
  <c r="AG79" i="10"/>
  <c r="AF79" i="10"/>
  <c r="AE79" i="10"/>
  <c r="C79" i="10"/>
  <c r="B79" i="10"/>
  <c r="AG78" i="10"/>
  <c r="AF78" i="10"/>
  <c r="AE78" i="10"/>
  <c r="C78" i="10"/>
  <c r="B78" i="10"/>
  <c r="AG77" i="10"/>
  <c r="AF77" i="10"/>
  <c r="AE77" i="10"/>
  <c r="C77" i="10"/>
  <c r="B77" i="10"/>
  <c r="AG76" i="10"/>
  <c r="AF76" i="10"/>
  <c r="AE76" i="10"/>
  <c r="C76" i="10"/>
  <c r="B76" i="10"/>
  <c r="AG75" i="10"/>
  <c r="AF75" i="10"/>
  <c r="AE75" i="10"/>
  <c r="C75" i="10"/>
  <c r="B75" i="10"/>
  <c r="AG74" i="10"/>
  <c r="AF74" i="10"/>
  <c r="AE74" i="10"/>
  <c r="C74" i="10"/>
  <c r="B74" i="10"/>
  <c r="AG73" i="10"/>
  <c r="AF73" i="10"/>
  <c r="AE73" i="10"/>
  <c r="C73" i="10"/>
  <c r="B73" i="10"/>
  <c r="AG72" i="10"/>
  <c r="AF72" i="10"/>
  <c r="AE72" i="10"/>
  <c r="C72" i="10"/>
  <c r="B72" i="10"/>
  <c r="AG71" i="10"/>
  <c r="AF71" i="10"/>
  <c r="AE71" i="10"/>
  <c r="C71" i="10"/>
  <c r="B71" i="10"/>
  <c r="AG70" i="10"/>
  <c r="AF70" i="10"/>
  <c r="AE70" i="10"/>
  <c r="C70" i="10"/>
  <c r="B70" i="10"/>
  <c r="AG69" i="10"/>
  <c r="AF69" i="10"/>
  <c r="AE69" i="10"/>
  <c r="C69" i="10"/>
  <c r="B69" i="10"/>
  <c r="AG68" i="10"/>
  <c r="AF68" i="10"/>
  <c r="AE68" i="10"/>
  <c r="C68" i="10"/>
  <c r="B68" i="10"/>
  <c r="AG67" i="10"/>
  <c r="AF67" i="10"/>
  <c r="AE67" i="10"/>
  <c r="C67" i="10"/>
  <c r="B67" i="10"/>
  <c r="AG66" i="10"/>
  <c r="AF66" i="10"/>
  <c r="AE66" i="10"/>
  <c r="C66" i="10"/>
  <c r="B66" i="10"/>
  <c r="AG65" i="10"/>
  <c r="AF65" i="10"/>
  <c r="AE65" i="10"/>
  <c r="C65" i="10"/>
  <c r="B65" i="10"/>
  <c r="AG64" i="10"/>
  <c r="AF64" i="10"/>
  <c r="AE64" i="10"/>
  <c r="C64" i="10"/>
  <c r="B64" i="10"/>
  <c r="AG63" i="10"/>
  <c r="AG83" i="10" s="1"/>
  <c r="F18" i="1" s="1"/>
  <c r="M14" i="4" s="1"/>
  <c r="AF63" i="10"/>
  <c r="AE63" i="10"/>
  <c r="AE83" i="10" s="1"/>
  <c r="F16" i="1" s="1"/>
  <c r="M12" i="4" s="1"/>
  <c r="C63" i="10"/>
  <c r="B63" i="10"/>
  <c r="AG62" i="10"/>
  <c r="AF62" i="10"/>
  <c r="AF83" i="10" s="1"/>
  <c r="F17" i="1" s="1"/>
  <c r="M13" i="4" s="1"/>
  <c r="AE62" i="10"/>
  <c r="C62" i="10"/>
  <c r="B62" i="10"/>
  <c r="V60" i="10"/>
  <c r="M60" i="10"/>
  <c r="D60" i="10"/>
  <c r="AD56" i="10"/>
  <c r="AC56" i="10"/>
  <c r="AB56" i="10"/>
  <c r="AA56" i="10"/>
  <c r="Z56" i="10"/>
  <c r="Y56" i="10"/>
  <c r="X56" i="10"/>
  <c r="W56" i="10"/>
  <c r="V56" i="10"/>
  <c r="U56" i="10"/>
  <c r="T56" i="10"/>
  <c r="S56" i="10"/>
  <c r="R56" i="10"/>
  <c r="Q56" i="10"/>
  <c r="P56" i="10"/>
  <c r="O56" i="10"/>
  <c r="N56" i="10"/>
  <c r="M56" i="10"/>
  <c r="L56" i="10"/>
  <c r="K56" i="10"/>
  <c r="J56" i="10"/>
  <c r="I56" i="10"/>
  <c r="H56" i="10"/>
  <c r="G56" i="10"/>
  <c r="F56" i="10"/>
  <c r="E56" i="10"/>
  <c r="D56" i="10"/>
  <c r="C56" i="10" s="1"/>
  <c r="AG55" i="10"/>
  <c r="AF55" i="10"/>
  <c r="AE55" i="10"/>
  <c r="C55" i="10"/>
  <c r="B55" i="10"/>
  <c r="AG54" i="10"/>
  <c r="AF54" i="10"/>
  <c r="AE54" i="10"/>
  <c r="C54" i="10"/>
  <c r="B54" i="10"/>
  <c r="AG53" i="10"/>
  <c r="AF53" i="10"/>
  <c r="AE53" i="10"/>
  <c r="C53" i="10"/>
  <c r="B53" i="10"/>
  <c r="AG52" i="10"/>
  <c r="AF52" i="10"/>
  <c r="AE52" i="10"/>
  <c r="C52" i="10"/>
  <c r="B52" i="10"/>
  <c r="AG51" i="10"/>
  <c r="AF51" i="10"/>
  <c r="AE51" i="10"/>
  <c r="C51" i="10"/>
  <c r="B51" i="10"/>
  <c r="AG50" i="10"/>
  <c r="AF50" i="10"/>
  <c r="AE50" i="10"/>
  <c r="C50" i="10"/>
  <c r="B50" i="10"/>
  <c r="AG49" i="10"/>
  <c r="AF49" i="10"/>
  <c r="AE49" i="10"/>
  <c r="C49" i="10"/>
  <c r="B49" i="10"/>
  <c r="AG48" i="10"/>
  <c r="AF48" i="10"/>
  <c r="AE48" i="10"/>
  <c r="C48" i="10"/>
  <c r="B48" i="10"/>
  <c r="AG47" i="10"/>
  <c r="AF47" i="10"/>
  <c r="AE47" i="10"/>
  <c r="C47" i="10"/>
  <c r="B47" i="10"/>
  <c r="AG46" i="10"/>
  <c r="AF46" i="10"/>
  <c r="AE46" i="10"/>
  <c r="C46" i="10"/>
  <c r="B46" i="10"/>
  <c r="AG45" i="10"/>
  <c r="AF45" i="10"/>
  <c r="AE45" i="10"/>
  <c r="C45" i="10"/>
  <c r="B45" i="10"/>
  <c r="AG44" i="10"/>
  <c r="AF44" i="10"/>
  <c r="AE44" i="10"/>
  <c r="C44" i="10"/>
  <c r="B44" i="10"/>
  <c r="AG43" i="10"/>
  <c r="AF43" i="10"/>
  <c r="AE43" i="10"/>
  <c r="C43" i="10"/>
  <c r="B43" i="10"/>
  <c r="AG42" i="10"/>
  <c r="AF42" i="10"/>
  <c r="AE42" i="10"/>
  <c r="C42" i="10"/>
  <c r="B42" i="10"/>
  <c r="AG41" i="10"/>
  <c r="AF41" i="10"/>
  <c r="AE41" i="10"/>
  <c r="C41" i="10"/>
  <c r="B41" i="10"/>
  <c r="AG40" i="10"/>
  <c r="AF40" i="10"/>
  <c r="AE40" i="10"/>
  <c r="C40" i="10"/>
  <c r="B40" i="10"/>
  <c r="AG39" i="10"/>
  <c r="AF39" i="10"/>
  <c r="AE39" i="10"/>
  <c r="C39" i="10"/>
  <c r="B39" i="10"/>
  <c r="AG38" i="10"/>
  <c r="AF38" i="10"/>
  <c r="AE38" i="10"/>
  <c r="C38" i="10"/>
  <c r="B38" i="10"/>
  <c r="AG37" i="10"/>
  <c r="AF37" i="10"/>
  <c r="AE37" i="10"/>
  <c r="C37" i="10"/>
  <c r="B37" i="10"/>
  <c r="AG36" i="10"/>
  <c r="AF36" i="10"/>
  <c r="AF56" i="10" s="1"/>
  <c r="F14" i="1" s="1"/>
  <c r="D13" i="4" s="1"/>
  <c r="AE36" i="10"/>
  <c r="C36" i="10"/>
  <c r="B36" i="10"/>
  <c r="AG35" i="10"/>
  <c r="AG56" i="10" s="1"/>
  <c r="F15" i="1" s="1"/>
  <c r="AF35" i="10"/>
  <c r="AE35" i="10"/>
  <c r="AE56" i="10" s="1"/>
  <c r="F13" i="1" s="1"/>
  <c r="D12" i="4" s="1"/>
  <c r="C35" i="10"/>
  <c r="B35" i="10"/>
  <c r="V33" i="10"/>
  <c r="M33" i="10"/>
  <c r="D33"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D29" i="10"/>
  <c r="C29" i="10"/>
  <c r="AG28" i="10"/>
  <c r="AF28" i="10"/>
  <c r="AE28" i="10"/>
  <c r="C28" i="10"/>
  <c r="B28" i="10"/>
  <c r="AG27" i="10"/>
  <c r="AF27" i="10"/>
  <c r="AE27" i="10"/>
  <c r="C27" i="10"/>
  <c r="B27" i="10"/>
  <c r="A27" i="10"/>
  <c r="AG26" i="10"/>
  <c r="AF26" i="10"/>
  <c r="AE26" i="10"/>
  <c r="C26" i="10"/>
  <c r="B26" i="10"/>
  <c r="A26" i="10"/>
  <c r="AG25" i="10"/>
  <c r="AF25" i="10"/>
  <c r="AE25" i="10"/>
  <c r="C25" i="10"/>
  <c r="B25" i="10"/>
  <c r="A25" i="10"/>
  <c r="AG24" i="10"/>
  <c r="AF24" i="10"/>
  <c r="AE24" i="10"/>
  <c r="C24" i="10"/>
  <c r="A24" i="10" s="1"/>
  <c r="B24" i="10"/>
  <c r="AG23" i="10"/>
  <c r="AF23" i="10"/>
  <c r="AE23" i="10"/>
  <c r="C23" i="10"/>
  <c r="B23" i="10"/>
  <c r="A23" i="10" s="1"/>
  <c r="AG22" i="10"/>
  <c r="AF22" i="10"/>
  <c r="AE22" i="10"/>
  <c r="C22" i="10"/>
  <c r="B22" i="10"/>
  <c r="AG21" i="10"/>
  <c r="AF21" i="10"/>
  <c r="AE21" i="10"/>
  <c r="C21" i="10"/>
  <c r="B21" i="10"/>
  <c r="A21" i="10"/>
  <c r="AG20" i="10"/>
  <c r="AF20" i="10"/>
  <c r="AE20" i="10"/>
  <c r="C20" i="10"/>
  <c r="B20" i="10"/>
  <c r="A20" i="10"/>
  <c r="AG19" i="10"/>
  <c r="AF19" i="10"/>
  <c r="AE19" i="10"/>
  <c r="C19" i="10"/>
  <c r="A19" i="10" s="1"/>
  <c r="B19" i="10"/>
  <c r="AG18" i="10"/>
  <c r="AF18" i="10"/>
  <c r="AE18" i="10"/>
  <c r="C18" i="10"/>
  <c r="B18" i="10"/>
  <c r="A18" i="10" s="1"/>
  <c r="AG17" i="10"/>
  <c r="AF17" i="10"/>
  <c r="AE17" i="10"/>
  <c r="C17" i="10"/>
  <c r="B17" i="10"/>
  <c r="AG16" i="10"/>
  <c r="AF16" i="10"/>
  <c r="AE16" i="10"/>
  <c r="C16" i="10"/>
  <c r="B16" i="10"/>
  <c r="A16" i="10"/>
  <c r="AG15" i="10"/>
  <c r="AF15" i="10"/>
  <c r="AE15" i="10"/>
  <c r="C15" i="10"/>
  <c r="B15" i="10"/>
  <c r="A15" i="10"/>
  <c r="AG14" i="10"/>
  <c r="AF14" i="10"/>
  <c r="AE14" i="10"/>
  <c r="C14" i="10"/>
  <c r="A14" i="10" s="1"/>
  <c r="B14" i="10"/>
  <c r="AG13" i="10"/>
  <c r="AF13" i="10"/>
  <c r="AE13" i="10"/>
  <c r="C13" i="10"/>
  <c r="B13" i="10"/>
  <c r="AG12" i="10"/>
  <c r="AF12" i="10"/>
  <c r="AE12" i="10"/>
  <c r="C12" i="10"/>
  <c r="B12" i="10"/>
  <c r="AG11" i="10"/>
  <c r="AF11" i="10"/>
  <c r="AE11" i="10"/>
  <c r="C11" i="10"/>
  <c r="B11" i="10"/>
  <c r="A11" i="10"/>
  <c r="AG10" i="10"/>
  <c r="AF10" i="10"/>
  <c r="AE10" i="10"/>
  <c r="C10" i="10"/>
  <c r="A10" i="10" s="1"/>
  <c r="B10" i="10"/>
  <c r="AG9" i="10"/>
  <c r="AF9" i="10"/>
  <c r="AE9" i="10"/>
  <c r="C9" i="10"/>
  <c r="B9" i="10"/>
  <c r="A9" i="10" s="1"/>
  <c r="AG8" i="10"/>
  <c r="AG29" i="10" s="1"/>
  <c r="AF8" i="10"/>
  <c r="AE8" i="10"/>
  <c r="AE29" i="10" s="1"/>
  <c r="C8" i="10"/>
  <c r="B8" i="10"/>
  <c r="A25" i="2"/>
  <c r="A24" i="2"/>
  <c r="A23" i="2"/>
  <c r="A22" i="2"/>
  <c r="A21" i="2"/>
  <c r="A20" i="2"/>
  <c r="A19" i="2"/>
  <c r="A18" i="2"/>
  <c r="A17" i="2"/>
  <c r="A16" i="2"/>
  <c r="A15" i="2"/>
  <c r="A14" i="2"/>
  <c r="A13" i="2"/>
  <c r="A12" i="2"/>
  <c r="A11" i="2"/>
  <c r="A10" i="2"/>
  <c r="A9" i="2"/>
  <c r="A8" i="2"/>
  <c r="A7" i="2"/>
  <c r="A6" i="2"/>
  <c r="A5" i="2"/>
  <c r="FO6" i="8" l="1"/>
  <c r="JG6" i="8"/>
  <c r="JW6" i="8"/>
  <c r="KM6" i="8"/>
  <c r="EY7" i="8"/>
  <c r="FO7" i="8"/>
  <c r="JG7" i="8"/>
  <c r="JW7" i="8"/>
  <c r="KM7" i="8"/>
  <c r="JG9" i="8"/>
  <c r="JW9" i="8"/>
  <c r="KM9" i="8"/>
  <c r="JG10" i="8"/>
  <c r="JW10" i="8"/>
  <c r="KM10" i="8"/>
  <c r="A11" i="8"/>
  <c r="JG11" i="8"/>
  <c r="JW11" i="8"/>
  <c r="KM11" i="8"/>
  <c r="A12" i="8"/>
  <c r="FO12" i="8"/>
  <c r="GE12" i="8"/>
  <c r="GU12" i="8"/>
  <c r="KM13" i="8"/>
  <c r="LC13" i="8"/>
  <c r="LS13" i="8"/>
  <c r="FO14" i="8"/>
  <c r="GE14" i="8"/>
  <c r="GU14" i="8"/>
  <c r="KM15" i="8"/>
  <c r="LC15" i="8"/>
  <c r="LS15" i="8"/>
  <c r="A18" i="8"/>
  <c r="A20" i="8"/>
  <c r="A26" i="8"/>
  <c r="AN6" i="8"/>
  <c r="AJ3" i="8"/>
  <c r="X3" i="8"/>
  <c r="D6" i="8" s="1"/>
  <c r="BJ52" i="6"/>
  <c r="CA10" i="6"/>
  <c r="DI10" i="6"/>
  <c r="EQ10" i="6"/>
  <c r="CR11" i="6"/>
  <c r="DZ11" i="6"/>
  <c r="FH11" i="6"/>
  <c r="DI12" i="6"/>
  <c r="EQ12" i="6"/>
  <c r="CR13" i="6"/>
  <c r="DZ13" i="6"/>
  <c r="FH13" i="6"/>
  <c r="CR14" i="6"/>
  <c r="DZ14" i="6"/>
  <c r="FH14" i="6"/>
  <c r="CR15" i="6"/>
  <c r="DZ15" i="6"/>
  <c r="FH15" i="6"/>
  <c r="CR16" i="6"/>
  <c r="DZ16" i="6"/>
  <c r="FH16" i="6"/>
  <c r="GP16" i="6"/>
  <c r="HX16" i="6"/>
  <c r="JF16" i="6"/>
  <c r="KN16" i="6"/>
  <c r="LV16" i="6"/>
  <c r="CR17" i="6"/>
  <c r="DZ17" i="6"/>
  <c r="FH17" i="6"/>
  <c r="GP17" i="6"/>
  <c r="HX17" i="6"/>
  <c r="JF17" i="6"/>
  <c r="KN17" i="6"/>
  <c r="LV17" i="6"/>
  <c r="EQ18" i="6"/>
  <c r="HG18" i="6"/>
  <c r="Y7" i="6"/>
  <c r="AS7" i="6"/>
  <c r="AB53" i="6"/>
  <c r="AS26" i="6"/>
  <c r="AP9" i="6"/>
  <c r="CR10" i="6"/>
  <c r="DZ10" i="6"/>
  <c r="FH10" i="6"/>
  <c r="DI11" i="6"/>
  <c r="EQ11" i="6"/>
  <c r="CR12" i="6"/>
  <c r="DZ12" i="6"/>
  <c r="FH12" i="6"/>
  <c r="DI13" i="6"/>
  <c r="EQ13" i="6"/>
  <c r="DI14" i="6"/>
  <c r="EQ14" i="6"/>
  <c r="DI15" i="6"/>
  <c r="LV53" i="6"/>
  <c r="KN53" i="6"/>
  <c r="JF53" i="6"/>
  <c r="HX53" i="6"/>
  <c r="GP53" i="6"/>
  <c r="FH53" i="6"/>
  <c r="DZ53" i="6"/>
  <c r="CR53" i="6"/>
  <c r="MM52" i="6"/>
  <c r="LE52" i="6"/>
  <c r="JW52" i="6"/>
  <c r="IO52" i="6"/>
  <c r="HG52" i="6"/>
  <c r="FY52" i="6"/>
  <c r="EQ52" i="6"/>
  <c r="DI52" i="6"/>
  <c r="AS52" i="6"/>
  <c r="LV51" i="6"/>
  <c r="KN51" i="6"/>
  <c r="JF51" i="6"/>
  <c r="HX51" i="6"/>
  <c r="GP51" i="6"/>
  <c r="FH51" i="6"/>
  <c r="DZ51" i="6"/>
  <c r="CR51" i="6"/>
  <c r="MM50" i="6"/>
  <c r="LE50" i="6"/>
  <c r="JW50" i="6"/>
  <c r="IO50" i="6"/>
  <c r="HG50" i="6"/>
  <c r="FY50" i="6"/>
  <c r="EQ50" i="6"/>
  <c r="DI50" i="6"/>
  <c r="AS50" i="6"/>
  <c r="LV49" i="6"/>
  <c r="KN49" i="6"/>
  <c r="JF49" i="6"/>
  <c r="HX49" i="6"/>
  <c r="GP49" i="6"/>
  <c r="FH49" i="6"/>
  <c r="DZ49" i="6"/>
  <c r="CR49" i="6"/>
  <c r="MM48" i="6"/>
  <c r="LE48" i="6"/>
  <c r="JW48" i="6"/>
  <c r="IO48" i="6"/>
  <c r="HG48" i="6"/>
  <c r="FY48" i="6"/>
  <c r="EQ48" i="6"/>
  <c r="DI48" i="6"/>
  <c r="AS48" i="6"/>
  <c r="LV47" i="6"/>
  <c r="KN47" i="6"/>
  <c r="JF47" i="6"/>
  <c r="HX47" i="6"/>
  <c r="GP47" i="6"/>
  <c r="FH47" i="6"/>
  <c r="DZ47" i="6"/>
  <c r="CR47" i="6"/>
  <c r="MM46" i="6"/>
  <c r="LE46" i="6"/>
  <c r="JW46" i="6"/>
  <c r="IO46" i="6"/>
  <c r="HG46" i="6"/>
  <c r="FY46" i="6"/>
  <c r="EQ46" i="6"/>
  <c r="DI46" i="6"/>
  <c r="AS46" i="6"/>
  <c r="LV45" i="6"/>
  <c r="KN45" i="6"/>
  <c r="JF45" i="6"/>
  <c r="HX45" i="6"/>
  <c r="GP45" i="6"/>
  <c r="FH45" i="6"/>
  <c r="DZ45" i="6"/>
  <c r="CR45" i="6"/>
  <c r="MM44" i="6"/>
  <c r="LE44" i="6"/>
  <c r="JW44" i="6"/>
  <c r="IO44" i="6"/>
  <c r="HG44" i="6"/>
  <c r="FY44" i="6"/>
  <c r="EQ44" i="6"/>
  <c r="DI44" i="6"/>
  <c r="AS44" i="6"/>
  <c r="MM53" i="6"/>
  <c r="LE53" i="6"/>
  <c r="JW53" i="6"/>
  <c r="IO53" i="6"/>
  <c r="HG53" i="6"/>
  <c r="FY53" i="6"/>
  <c r="EQ53" i="6"/>
  <c r="DI53" i="6"/>
  <c r="AS53" i="6"/>
  <c r="LV52" i="6"/>
  <c r="KN52" i="6"/>
  <c r="JF52" i="6"/>
  <c r="HX52" i="6"/>
  <c r="GP52" i="6"/>
  <c r="FH52" i="6"/>
  <c r="CR52" i="6"/>
  <c r="LE51" i="6"/>
  <c r="IO51" i="6"/>
  <c r="FY51" i="6"/>
  <c r="DI51" i="6"/>
  <c r="LV50" i="6"/>
  <c r="JF50" i="6"/>
  <c r="GP50" i="6"/>
  <c r="DZ50" i="6"/>
  <c r="MM49" i="6"/>
  <c r="JW49" i="6"/>
  <c r="HG49" i="6"/>
  <c r="EQ49" i="6"/>
  <c r="AS49" i="6"/>
  <c r="KN48" i="6"/>
  <c r="HX48" i="6"/>
  <c r="FH48" i="6"/>
  <c r="CR48" i="6"/>
  <c r="LE47" i="6"/>
  <c r="IO47" i="6"/>
  <c r="FY47" i="6"/>
  <c r="DI47" i="6"/>
  <c r="LV46" i="6"/>
  <c r="JF46" i="6"/>
  <c r="GP46" i="6"/>
  <c r="DZ46" i="6"/>
  <c r="MM45" i="6"/>
  <c r="JW45" i="6"/>
  <c r="HG45" i="6"/>
  <c r="EQ45" i="6"/>
  <c r="AS45" i="6"/>
  <c r="KN44" i="6"/>
  <c r="HX44" i="6"/>
  <c r="FH44" i="6"/>
  <c r="CR44" i="6"/>
  <c r="LV43" i="6"/>
  <c r="KN43" i="6"/>
  <c r="JF43" i="6"/>
  <c r="HX43" i="6"/>
  <c r="GP43" i="6"/>
  <c r="FH43" i="6"/>
  <c r="DZ43" i="6"/>
  <c r="CR43" i="6"/>
  <c r="MM42" i="6"/>
  <c r="LE42" i="6"/>
  <c r="JW42" i="6"/>
  <c r="IO42" i="6"/>
  <c r="HG42" i="6"/>
  <c r="FY42" i="6"/>
  <c r="EQ42" i="6"/>
  <c r="DI42" i="6"/>
  <c r="AS42" i="6"/>
  <c r="LV41" i="6"/>
  <c r="KN41" i="6"/>
  <c r="JF41" i="6"/>
  <c r="HX41" i="6"/>
  <c r="GP41" i="6"/>
  <c r="FH41" i="6"/>
  <c r="DZ41" i="6"/>
  <c r="CR41" i="6"/>
  <c r="MM40" i="6"/>
  <c r="LE40" i="6"/>
  <c r="JW40" i="6"/>
  <c r="IO40" i="6"/>
  <c r="HG40" i="6"/>
  <c r="FY40" i="6"/>
  <c r="EQ40" i="6"/>
  <c r="DI40" i="6"/>
  <c r="AS40" i="6"/>
  <c r="LV39" i="6"/>
  <c r="KN39" i="6"/>
  <c r="JF39" i="6"/>
  <c r="HX39" i="6"/>
  <c r="GP39" i="6"/>
  <c r="FH39" i="6"/>
  <c r="DZ39" i="6"/>
  <c r="CR39" i="6"/>
  <c r="MM38" i="6"/>
  <c r="LE38" i="6"/>
  <c r="JW38" i="6"/>
  <c r="IO38" i="6"/>
  <c r="HG38" i="6"/>
  <c r="FY38" i="6"/>
  <c r="EQ38" i="6"/>
  <c r="DZ52" i="6"/>
  <c r="MM51" i="6"/>
  <c r="JW51" i="6"/>
  <c r="HG51" i="6"/>
  <c r="EQ51" i="6"/>
  <c r="AS51" i="6"/>
  <c r="KN50" i="6"/>
  <c r="HX50" i="6"/>
  <c r="FH50" i="6"/>
  <c r="CR50" i="6"/>
  <c r="LE49" i="6"/>
  <c r="IO49" i="6"/>
  <c r="FY49" i="6"/>
  <c r="DI49" i="6"/>
  <c r="LV48" i="6"/>
  <c r="JF48" i="6"/>
  <c r="GP48" i="6"/>
  <c r="DZ48" i="6"/>
  <c r="MM47" i="6"/>
  <c r="JW47" i="6"/>
  <c r="HG47" i="6"/>
  <c r="EQ47" i="6"/>
  <c r="AS47" i="6"/>
  <c r="KN46" i="6"/>
  <c r="HX46" i="6"/>
  <c r="FH46" i="6"/>
  <c r="CR46" i="6"/>
  <c r="LE45" i="6"/>
  <c r="IO45" i="6"/>
  <c r="FY45" i="6"/>
  <c r="DI45" i="6"/>
  <c r="LV44" i="6"/>
  <c r="JF44" i="6"/>
  <c r="GP44" i="6"/>
  <c r="DZ44" i="6"/>
  <c r="MM43" i="6"/>
  <c r="LE43" i="6"/>
  <c r="JW43" i="6"/>
  <c r="IO43" i="6"/>
  <c r="HG43" i="6"/>
  <c r="FY43" i="6"/>
  <c r="EQ43" i="6"/>
  <c r="DI43" i="6"/>
  <c r="AS43" i="6"/>
  <c r="LV42" i="6"/>
  <c r="KN42" i="6"/>
  <c r="JF42" i="6"/>
  <c r="HX42" i="6"/>
  <c r="GP42" i="6"/>
  <c r="FH42" i="6"/>
  <c r="DZ42" i="6"/>
  <c r="CR42" i="6"/>
  <c r="MM41" i="6"/>
  <c r="LE41" i="6"/>
  <c r="JW41" i="6"/>
  <c r="IO41" i="6"/>
  <c r="HG41" i="6"/>
  <c r="FY41" i="6"/>
  <c r="EQ41" i="6"/>
  <c r="DI41" i="6"/>
  <c r="AS41" i="6"/>
  <c r="LV40" i="6"/>
  <c r="KN40" i="6"/>
  <c r="JF40" i="6"/>
  <c r="HX40" i="6"/>
  <c r="GP40" i="6"/>
  <c r="FH40" i="6"/>
  <c r="DZ40" i="6"/>
  <c r="CR40" i="6"/>
  <c r="MM39" i="6"/>
  <c r="LE39" i="6"/>
  <c r="JW39" i="6"/>
  <c r="IO39" i="6"/>
  <c r="HG39" i="6"/>
  <c r="FY39" i="6"/>
  <c r="EQ39" i="6"/>
  <c r="DI39" i="6"/>
  <c r="AS39" i="6"/>
  <c r="LV38" i="6"/>
  <c r="KN38" i="6"/>
  <c r="JF38" i="6"/>
  <c r="HX38" i="6"/>
  <c r="GP38" i="6"/>
  <c r="FH38" i="6"/>
  <c r="DZ38" i="6"/>
  <c r="CR38" i="6"/>
  <c r="MM37" i="6"/>
  <c r="LE37" i="6"/>
  <c r="JW37" i="6"/>
  <c r="IO37" i="6"/>
  <c r="HG37" i="6"/>
  <c r="FY37" i="6"/>
  <c r="EQ37" i="6"/>
  <c r="DI37" i="6"/>
  <c r="AS37" i="6"/>
  <c r="LV36" i="6"/>
  <c r="KN36" i="6"/>
  <c r="JF36" i="6"/>
  <c r="HX36" i="6"/>
  <c r="GP36" i="6"/>
  <c r="FH36" i="6"/>
  <c r="DZ36" i="6"/>
  <c r="CR36" i="6"/>
  <c r="MM35" i="6"/>
  <c r="LE35" i="6"/>
  <c r="JW35" i="6"/>
  <c r="IO35" i="6"/>
  <c r="HG35" i="6"/>
  <c r="FY35" i="6"/>
  <c r="EQ35" i="6"/>
  <c r="DI35" i="6"/>
  <c r="AS35" i="6"/>
  <c r="LV34" i="6"/>
  <c r="KN34" i="6"/>
  <c r="JF34" i="6"/>
  <c r="HX34" i="6"/>
  <c r="GP34" i="6"/>
  <c r="FH34" i="6"/>
  <c r="DZ34" i="6"/>
  <c r="CR34" i="6"/>
  <c r="MM33" i="6"/>
  <c r="LE33" i="6"/>
  <c r="JW33" i="6"/>
  <c r="IO33" i="6"/>
  <c r="HG33" i="6"/>
  <c r="FY33" i="6"/>
  <c r="EQ33" i="6"/>
  <c r="DI33" i="6"/>
  <c r="AS33" i="6"/>
  <c r="LV32" i="6"/>
  <c r="KN32" i="6"/>
  <c r="JF32" i="6"/>
  <c r="HX32" i="6"/>
  <c r="GP32" i="6"/>
  <c r="FH32" i="6"/>
  <c r="DZ32" i="6"/>
  <c r="CR32" i="6"/>
  <c r="MM31" i="6"/>
  <c r="LE31" i="6"/>
  <c r="JW31" i="6"/>
  <c r="IO31" i="6"/>
  <c r="HG31" i="6"/>
  <c r="FY31" i="6"/>
  <c r="EQ31" i="6"/>
  <c r="DI31" i="6"/>
  <c r="AS31" i="6"/>
  <c r="LV30" i="6"/>
  <c r="KN30" i="6"/>
  <c r="JF30" i="6"/>
  <c r="HX30" i="6"/>
  <c r="GP30" i="6"/>
  <c r="FH30" i="6"/>
  <c r="DZ30" i="6"/>
  <c r="CR30" i="6"/>
  <c r="MM29" i="6"/>
  <c r="LE29" i="6"/>
  <c r="JW29" i="6"/>
  <c r="IO29" i="6"/>
  <c r="HG29" i="6"/>
  <c r="FY29" i="6"/>
  <c r="EQ29" i="6"/>
  <c r="DI29" i="6"/>
  <c r="AS29" i="6"/>
  <c r="LV28" i="6"/>
  <c r="KN28" i="6"/>
  <c r="JF28" i="6"/>
  <c r="HX28" i="6"/>
  <c r="GP28" i="6"/>
  <c r="FH28" i="6"/>
  <c r="DZ28" i="6"/>
  <c r="CR28" i="6"/>
  <c r="MM27" i="6"/>
  <c r="LE27" i="6"/>
  <c r="JW27" i="6"/>
  <c r="IO27" i="6"/>
  <c r="HG27" i="6"/>
  <c r="FY27" i="6"/>
  <c r="EQ27" i="6"/>
  <c r="DI27" i="6"/>
  <c r="AS27" i="6"/>
  <c r="LV26" i="6"/>
  <c r="KN26" i="6"/>
  <c r="JF26" i="6"/>
  <c r="HX26" i="6"/>
  <c r="GP26" i="6"/>
  <c r="FH26" i="6"/>
  <c r="DZ26" i="6"/>
  <c r="CR26" i="6"/>
  <c r="LV25" i="6"/>
  <c r="KN25" i="6"/>
  <c r="JF25" i="6"/>
  <c r="HX25" i="6"/>
  <c r="GP25" i="6"/>
  <c r="FH25" i="6"/>
  <c r="DZ25" i="6"/>
  <c r="CR25" i="6"/>
  <c r="LV24" i="6"/>
  <c r="KN24" i="6"/>
  <c r="JF24" i="6"/>
  <c r="HX24" i="6"/>
  <c r="GP24" i="6"/>
  <c r="FH24" i="6"/>
  <c r="DZ24" i="6"/>
  <c r="CR24" i="6"/>
  <c r="LV23" i="6"/>
  <c r="KN23" i="6"/>
  <c r="JF23" i="6"/>
  <c r="HX23" i="6"/>
  <c r="GP23" i="6"/>
  <c r="FH23" i="6"/>
  <c r="DZ23" i="6"/>
  <c r="CR23" i="6"/>
  <c r="LV22" i="6"/>
  <c r="KN22" i="6"/>
  <c r="JF22" i="6"/>
  <c r="HX22" i="6"/>
  <c r="GP22" i="6"/>
  <c r="FH22" i="6"/>
  <c r="DZ22" i="6"/>
  <c r="CR22" i="6"/>
  <c r="LV21" i="6"/>
  <c r="KN21" i="6"/>
  <c r="JF21" i="6"/>
  <c r="HX21" i="6"/>
  <c r="GP21" i="6"/>
  <c r="FH21" i="6"/>
  <c r="DZ21" i="6"/>
  <c r="CR21" i="6"/>
  <c r="LV20" i="6"/>
  <c r="KN20" i="6"/>
  <c r="JF20" i="6"/>
  <c r="HX20" i="6"/>
  <c r="GP20" i="6"/>
  <c r="FH20" i="6"/>
  <c r="DZ20" i="6"/>
  <c r="CR20" i="6"/>
  <c r="LV19" i="6"/>
  <c r="KN19" i="6"/>
  <c r="JF19" i="6"/>
  <c r="HX19" i="6"/>
  <c r="GP19" i="6"/>
  <c r="FH19" i="6"/>
  <c r="DZ19" i="6"/>
  <c r="CR19" i="6"/>
  <c r="LV18" i="6"/>
  <c r="KN18" i="6"/>
  <c r="JF18" i="6"/>
  <c r="HX18" i="6"/>
  <c r="GP18" i="6"/>
  <c r="FH18" i="6"/>
  <c r="DZ18" i="6"/>
  <c r="CR18" i="6"/>
  <c r="DI38" i="6"/>
  <c r="AS38" i="6"/>
  <c r="LV37" i="6"/>
  <c r="KN37" i="6"/>
  <c r="JF37" i="6"/>
  <c r="HX37" i="6"/>
  <c r="GP37" i="6"/>
  <c r="FH37" i="6"/>
  <c r="DZ37" i="6"/>
  <c r="CR37" i="6"/>
  <c r="MM36" i="6"/>
  <c r="LE36" i="6"/>
  <c r="JW36" i="6"/>
  <c r="IO36" i="6"/>
  <c r="HG36" i="6"/>
  <c r="FY36" i="6"/>
  <c r="EQ36" i="6"/>
  <c r="DI36" i="6"/>
  <c r="AS36" i="6"/>
  <c r="LV35" i="6"/>
  <c r="KN35" i="6"/>
  <c r="JF35" i="6"/>
  <c r="HX35" i="6"/>
  <c r="GP35" i="6"/>
  <c r="FH35" i="6"/>
  <c r="DZ35" i="6"/>
  <c r="CR35" i="6"/>
  <c r="MM34" i="6"/>
  <c r="LE34" i="6"/>
  <c r="JW34" i="6"/>
  <c r="IO34" i="6"/>
  <c r="HG34" i="6"/>
  <c r="FY34" i="6"/>
  <c r="EQ34" i="6"/>
  <c r="DI34" i="6"/>
  <c r="AS34" i="6"/>
  <c r="LV33" i="6"/>
  <c r="KN33" i="6"/>
  <c r="JF33" i="6"/>
  <c r="HX33" i="6"/>
  <c r="GP33" i="6"/>
  <c r="FH33" i="6"/>
  <c r="DZ33" i="6"/>
  <c r="CR33" i="6"/>
  <c r="MM32" i="6"/>
  <c r="LE32" i="6"/>
  <c r="JW32" i="6"/>
  <c r="IO32" i="6"/>
  <c r="HG32" i="6"/>
  <c r="FY32" i="6"/>
  <c r="EQ32" i="6"/>
  <c r="DI32" i="6"/>
  <c r="AS32" i="6"/>
  <c r="LV31" i="6"/>
  <c r="KN31" i="6"/>
  <c r="JF31" i="6"/>
  <c r="HX31" i="6"/>
  <c r="GP31" i="6"/>
  <c r="FH31" i="6"/>
  <c r="DZ31" i="6"/>
  <c r="CR31" i="6"/>
  <c r="MM30" i="6"/>
  <c r="LE30" i="6"/>
  <c r="JW30" i="6"/>
  <c r="IO30" i="6"/>
  <c r="HG30" i="6"/>
  <c r="FY30" i="6"/>
  <c r="EQ30" i="6"/>
  <c r="DI30" i="6"/>
  <c r="AS30" i="6"/>
  <c r="LV29" i="6"/>
  <c r="KN29" i="6"/>
  <c r="JF29" i="6"/>
  <c r="HX29" i="6"/>
  <c r="GP29" i="6"/>
  <c r="FH29" i="6"/>
  <c r="DZ29" i="6"/>
  <c r="CR29" i="6"/>
  <c r="MM28" i="6"/>
  <c r="LE28" i="6"/>
  <c r="JW28" i="6"/>
  <c r="IO28" i="6"/>
  <c r="HG28" i="6"/>
  <c r="FY28" i="6"/>
  <c r="EQ28" i="6"/>
  <c r="DI28" i="6"/>
  <c r="AS28" i="6"/>
  <c r="LV27" i="6"/>
  <c r="KN27" i="6"/>
  <c r="JF27" i="6"/>
  <c r="HX27" i="6"/>
  <c r="GP27" i="6"/>
  <c r="FH27" i="6"/>
  <c r="DZ27" i="6"/>
  <c r="CR27" i="6"/>
  <c r="MM26" i="6"/>
  <c r="LE26" i="6"/>
  <c r="JW26" i="6"/>
  <c r="IO26" i="6"/>
  <c r="HG26" i="6"/>
  <c r="FY26" i="6"/>
  <c r="EQ26" i="6"/>
  <c r="DI26" i="6"/>
  <c r="MM25" i="6"/>
  <c r="LE25" i="6"/>
  <c r="JW25" i="6"/>
  <c r="IO25" i="6"/>
  <c r="HG25" i="6"/>
  <c r="FY25" i="6"/>
  <c r="EQ25" i="6"/>
  <c r="DI25" i="6"/>
  <c r="MM24" i="6"/>
  <c r="LE24" i="6"/>
  <c r="JW24" i="6"/>
  <c r="IO24" i="6"/>
  <c r="HG24" i="6"/>
  <c r="FY24" i="6"/>
  <c r="EQ24" i="6"/>
  <c r="DI24" i="6"/>
  <c r="MM23" i="6"/>
  <c r="LE23" i="6"/>
  <c r="JW23" i="6"/>
  <c r="IO23" i="6"/>
  <c r="HG23" i="6"/>
  <c r="FY23" i="6"/>
  <c r="EQ23" i="6"/>
  <c r="DI23" i="6"/>
  <c r="MM22" i="6"/>
  <c r="LE22" i="6"/>
  <c r="JW22" i="6"/>
  <c r="IO22" i="6"/>
  <c r="HG22" i="6"/>
  <c r="FY22" i="6"/>
  <c r="EQ22" i="6"/>
  <c r="DI22" i="6"/>
  <c r="MM21" i="6"/>
  <c r="LE21" i="6"/>
  <c r="JW21" i="6"/>
  <c r="IO21" i="6"/>
  <c r="HG21" i="6"/>
  <c r="FY21" i="6"/>
  <c r="EQ21" i="6"/>
  <c r="DI21" i="6"/>
  <c r="MM20" i="6"/>
  <c r="LE20" i="6"/>
  <c r="JW20" i="6"/>
  <c r="IO20" i="6"/>
  <c r="HG20" i="6"/>
  <c r="FY20" i="6"/>
  <c r="EQ20" i="6"/>
  <c r="DI20" i="6"/>
  <c r="MM19" i="6"/>
  <c r="LE19" i="6"/>
  <c r="JW19" i="6"/>
  <c r="IO19" i="6"/>
  <c r="HG19" i="6"/>
  <c r="FY19" i="6"/>
  <c r="EQ19" i="6"/>
  <c r="DI19" i="6"/>
  <c r="MM18" i="6"/>
  <c r="DI16" i="6"/>
  <c r="EQ16" i="6"/>
  <c r="FY16" i="6"/>
  <c r="HG16" i="6"/>
  <c r="IO16" i="6"/>
  <c r="JW16" i="6"/>
  <c r="LE16" i="6"/>
  <c r="MM16" i="6"/>
  <c r="DI17" i="6"/>
  <c r="EQ17" i="6"/>
  <c r="FY17" i="6"/>
  <c r="HG17" i="6"/>
  <c r="IO17" i="6"/>
  <c r="JW17" i="6"/>
  <c r="LE17" i="6"/>
  <c r="MM17" i="6"/>
  <c r="BG18" i="6"/>
  <c r="DI18" i="6"/>
  <c r="FY18" i="6"/>
  <c r="IO18" i="6"/>
  <c r="LE18" i="6"/>
  <c r="A12" i="14"/>
  <c r="A12" i="3" s="1"/>
  <c r="GU13" i="14"/>
  <c r="LK17" i="14"/>
  <c r="NG17" i="14"/>
  <c r="PC17" i="14"/>
  <c r="QY17" i="14"/>
  <c r="NG18" i="14"/>
  <c r="PC18" i="14"/>
  <c r="QY18" i="14"/>
  <c r="NG20" i="14"/>
  <c r="PC20" i="14"/>
  <c r="QY20" i="14"/>
  <c r="A21" i="14"/>
  <c r="A21" i="3" s="1"/>
  <c r="HS13" i="14"/>
  <c r="KM16" i="14"/>
  <c r="MI16" i="14"/>
  <c r="OE16" i="14"/>
  <c r="QA16" i="14"/>
  <c r="RW16" i="14"/>
  <c r="JO17" i="14"/>
  <c r="KM17" i="14"/>
  <c r="MI17" i="14"/>
  <c r="OE17" i="14"/>
  <c r="QA17" i="14"/>
  <c r="RW17" i="14"/>
  <c r="OE18" i="14"/>
  <c r="QA18" i="14"/>
  <c r="RW18" i="14"/>
  <c r="OE20" i="14"/>
  <c r="QA20" i="14"/>
  <c r="RW20" i="14"/>
  <c r="EA10" i="14"/>
  <c r="EY10" i="14"/>
  <c r="FW10" i="14"/>
  <c r="GU10" i="14"/>
  <c r="HS10" i="14"/>
  <c r="DC11" i="14"/>
  <c r="EY11" i="14"/>
  <c r="GU11" i="14"/>
  <c r="BG12" i="14"/>
  <c r="EY12" i="14"/>
  <c r="GU12" i="14"/>
  <c r="FW13" i="14"/>
  <c r="BG13" i="14"/>
  <c r="DC15" i="14"/>
  <c r="EY15" i="14"/>
  <c r="GU15" i="14"/>
  <c r="BG16" i="14"/>
  <c r="EY16" i="14"/>
  <c r="GU16" i="14"/>
  <c r="IQ16" i="14"/>
  <c r="BG17" i="14"/>
  <c r="EA19" i="14"/>
  <c r="FW19" i="14"/>
  <c r="HS19" i="14"/>
  <c r="JO19" i="14"/>
  <c r="LK19" i="14"/>
  <c r="NG19" i="14"/>
  <c r="PC19" i="14"/>
  <c r="QY19" i="14"/>
  <c r="BG21" i="14"/>
  <c r="EA22" i="14"/>
  <c r="FW22" i="14"/>
  <c r="HS22" i="14"/>
  <c r="JO22" i="14"/>
  <c r="LK22" i="14"/>
  <c r="NG22" i="14"/>
  <c r="PC22" i="14"/>
  <c r="QY22" i="14"/>
  <c r="EA23" i="14"/>
  <c r="FW23" i="14"/>
  <c r="HS23" i="14"/>
  <c r="A7" i="14"/>
  <c r="A7" i="3" s="1"/>
  <c r="GU9" i="14"/>
  <c r="DC87" i="14"/>
  <c r="A11" i="14"/>
  <c r="A11" i="3" s="1"/>
  <c r="EA11" i="14"/>
  <c r="FW11" i="14"/>
  <c r="HS11" i="14"/>
  <c r="EA12" i="14"/>
  <c r="FW12" i="14"/>
  <c r="HS12" i="14"/>
  <c r="A15" i="14"/>
  <c r="A15" i="3" s="1"/>
  <c r="EA15" i="14"/>
  <c r="FW15" i="14"/>
  <c r="HS15" i="14"/>
  <c r="EA16" i="14"/>
  <c r="FW16" i="14"/>
  <c r="HS16" i="14"/>
  <c r="JO16" i="14"/>
  <c r="LK16" i="14"/>
  <c r="NG16" i="14"/>
  <c r="PC16" i="14"/>
  <c r="QY16" i="14"/>
  <c r="DC19" i="14"/>
  <c r="EY19" i="14"/>
  <c r="GU19" i="14"/>
  <c r="IQ19" i="14"/>
  <c r="KM19" i="14"/>
  <c r="MI19" i="14"/>
  <c r="OE19" i="14"/>
  <c r="QA19" i="14"/>
  <c r="RW19" i="14"/>
  <c r="BG22" i="14"/>
  <c r="EY22" i="14"/>
  <c r="GU22" i="14"/>
  <c r="IQ22" i="14"/>
  <c r="KM22" i="14"/>
  <c r="MI22" i="14"/>
  <c r="OE22" i="14"/>
  <c r="QA22" i="14"/>
  <c r="RW22" i="14"/>
  <c r="DC23" i="14"/>
  <c r="EY23" i="14"/>
  <c r="GU23" i="14"/>
  <c r="IQ23" i="14"/>
  <c r="KM23" i="14"/>
  <c r="MI23" i="14"/>
  <c r="OE23" i="14"/>
  <c r="QA23" i="14"/>
  <c r="RW23" i="14"/>
  <c r="BG26" i="14"/>
  <c r="EY26" i="14"/>
  <c r="GU26" i="14"/>
  <c r="IQ26" i="14"/>
  <c r="KM26" i="14"/>
  <c r="MI26" i="14"/>
  <c r="OE26" i="14"/>
  <c r="QA26" i="14"/>
  <c r="RW26" i="14"/>
  <c r="DC27" i="14"/>
  <c r="EY27" i="14"/>
  <c r="GU27" i="14"/>
  <c r="IQ27" i="14"/>
  <c r="KM27" i="14"/>
  <c r="MI27" i="14"/>
  <c r="OE27" i="14"/>
  <c r="QA27" i="14"/>
  <c r="RW27" i="14"/>
  <c r="BG29" i="14"/>
  <c r="BG30" i="14"/>
  <c r="EY30" i="14"/>
  <c r="GU30" i="14"/>
  <c r="IQ30" i="14"/>
  <c r="KM30" i="14"/>
  <c r="MI30" i="14"/>
  <c r="OE30" i="14"/>
  <c r="QA30" i="14"/>
  <c r="RW30" i="14"/>
  <c r="DC31" i="14"/>
  <c r="EY31" i="14"/>
  <c r="GU31" i="14"/>
  <c r="IQ31" i="14"/>
  <c r="KM31" i="14"/>
  <c r="MI31" i="14"/>
  <c r="OE31" i="14"/>
  <c r="QA31" i="14"/>
  <c r="RW31" i="14"/>
  <c r="BG33" i="14"/>
  <c r="BG34" i="14"/>
  <c r="EY34" i="14"/>
  <c r="GU34" i="14"/>
  <c r="IQ34" i="14"/>
  <c r="KM34" i="14"/>
  <c r="MI34" i="14"/>
  <c r="OE34" i="14"/>
  <c r="QA34" i="14"/>
  <c r="RW34" i="14"/>
  <c r="BG36" i="14"/>
  <c r="EY36" i="14"/>
  <c r="GU36" i="14"/>
  <c r="IQ36" i="14"/>
  <c r="KM36" i="14"/>
  <c r="MI36" i="14"/>
  <c r="OE36" i="14"/>
  <c r="QA36" i="14"/>
  <c r="RW36" i="14"/>
  <c r="BG38" i="14"/>
  <c r="EY38" i="14"/>
  <c r="GU38" i="14"/>
  <c r="IQ38" i="14"/>
  <c r="KM38" i="14"/>
  <c r="MI38" i="14"/>
  <c r="OE38" i="14"/>
  <c r="QA38" i="14"/>
  <c r="RW38" i="14"/>
  <c r="BG40" i="14"/>
  <c r="EY40" i="14"/>
  <c r="GU40" i="14"/>
  <c r="IQ40" i="14"/>
  <c r="KM40" i="14"/>
  <c r="MI40" i="14"/>
  <c r="OE40" i="14"/>
  <c r="QA40" i="14"/>
  <c r="BG41" i="14"/>
  <c r="EY41" i="14"/>
  <c r="GU41" i="14"/>
  <c r="IQ41" i="14"/>
  <c r="KM41" i="14"/>
  <c r="MI41" i="14"/>
  <c r="OE41" i="14"/>
  <c r="QA41" i="14"/>
  <c r="RW41" i="14"/>
  <c r="BG43" i="14"/>
  <c r="EY43" i="14"/>
  <c r="GU43" i="14"/>
  <c r="IQ43" i="14"/>
  <c r="KM43" i="14"/>
  <c r="JO23" i="14"/>
  <c r="LK23" i="14"/>
  <c r="NG23" i="14"/>
  <c r="PC23" i="14"/>
  <c r="QY23" i="14"/>
  <c r="A25" i="14"/>
  <c r="A25" i="3" s="1"/>
  <c r="BG25" i="14"/>
  <c r="EA26" i="14"/>
  <c r="FW26" i="14"/>
  <c r="HS26" i="14"/>
  <c r="JO26" i="14"/>
  <c r="LK26" i="14"/>
  <c r="NG26" i="14"/>
  <c r="PC26" i="14"/>
  <c r="QY26" i="14"/>
  <c r="EA27" i="14"/>
  <c r="FW27" i="14"/>
  <c r="HS27" i="14"/>
  <c r="JO27" i="14"/>
  <c r="LK27" i="14"/>
  <c r="NG27" i="14"/>
  <c r="PC27" i="14"/>
  <c r="QY27" i="14"/>
  <c r="EA30" i="14"/>
  <c r="FW30" i="14"/>
  <c r="HS30" i="14"/>
  <c r="JO30" i="14"/>
  <c r="LK30" i="14"/>
  <c r="NG30" i="14"/>
  <c r="PC30" i="14"/>
  <c r="QY30" i="14"/>
  <c r="EA31" i="14"/>
  <c r="FW31" i="14"/>
  <c r="HS31" i="14"/>
  <c r="JO31" i="14"/>
  <c r="LK31" i="14"/>
  <c r="NG31" i="14"/>
  <c r="PC31" i="14"/>
  <c r="QY31" i="14"/>
  <c r="EA34" i="14"/>
  <c r="FW34" i="14"/>
  <c r="HS34" i="14"/>
  <c r="JO34" i="14"/>
  <c r="LK34" i="14"/>
  <c r="NG34" i="14"/>
  <c r="PC34" i="14"/>
  <c r="QY34" i="14"/>
  <c r="EA36" i="14"/>
  <c r="FW36" i="14"/>
  <c r="HS36" i="14"/>
  <c r="JO36" i="14"/>
  <c r="LK36" i="14"/>
  <c r="NG36" i="14"/>
  <c r="PC36" i="14"/>
  <c r="QY36" i="14"/>
  <c r="EA38" i="14"/>
  <c r="FW38" i="14"/>
  <c r="HS38" i="14"/>
  <c r="JO38" i="14"/>
  <c r="LK38" i="14"/>
  <c r="NG38" i="14"/>
  <c r="PC38" i="14"/>
  <c r="QY38" i="14"/>
  <c r="EA40" i="14"/>
  <c r="FW40" i="14"/>
  <c r="HS40" i="14"/>
  <c r="JO40" i="14"/>
  <c r="LK40" i="14"/>
  <c r="NG40" i="14"/>
  <c r="PC40" i="14"/>
  <c r="QY40" i="14"/>
  <c r="EA41" i="14"/>
  <c r="FW41" i="14"/>
  <c r="HS41" i="14"/>
  <c r="JO41" i="14"/>
  <c r="LK41" i="14"/>
  <c r="NG41" i="14"/>
  <c r="PC41" i="14"/>
  <c r="QY41" i="14"/>
  <c r="EA43" i="14"/>
  <c r="FW43" i="14"/>
  <c r="HS43" i="14"/>
  <c r="JO43" i="14"/>
  <c r="LK43" i="14"/>
  <c r="MI43" i="14"/>
  <c r="OE43" i="14"/>
  <c r="QA43" i="14"/>
  <c r="RW43" i="14"/>
  <c r="BG45" i="14"/>
  <c r="EY45" i="14"/>
  <c r="GU45" i="14"/>
  <c r="IQ45" i="14"/>
  <c r="KM45" i="14"/>
  <c r="MI45" i="14"/>
  <c r="OE45" i="14"/>
  <c r="QA45" i="14"/>
  <c r="RW45" i="14"/>
  <c r="BG47" i="14"/>
  <c r="EY47" i="14"/>
  <c r="GU47" i="14"/>
  <c r="IQ47" i="14"/>
  <c r="KM47" i="14"/>
  <c r="MI47" i="14"/>
  <c r="OE47" i="14"/>
  <c r="QA47" i="14"/>
  <c r="RW47" i="14"/>
  <c r="BG49" i="14"/>
  <c r="EY49" i="14"/>
  <c r="GU49" i="14"/>
  <c r="IQ49" i="14"/>
  <c r="KM49" i="14"/>
  <c r="MI49" i="14"/>
  <c r="OE49" i="14"/>
  <c r="QA49" i="14"/>
  <c r="RW49" i="14"/>
  <c r="BG51" i="14"/>
  <c r="EY51" i="14"/>
  <c r="GU51" i="14"/>
  <c r="IQ51" i="14"/>
  <c r="KM51" i="14"/>
  <c r="MI51" i="14"/>
  <c r="OE51" i="14"/>
  <c r="QA51" i="14"/>
  <c r="RW51" i="14"/>
  <c r="BG53" i="14"/>
  <c r="EY53" i="14"/>
  <c r="GU53" i="14"/>
  <c r="IQ53" i="14"/>
  <c r="KM53" i="14"/>
  <c r="MI53" i="14"/>
  <c r="OE53" i="14"/>
  <c r="QA53" i="14"/>
  <c r="RW53" i="14"/>
  <c r="BG55" i="14"/>
  <c r="EY55" i="14"/>
  <c r="GU55" i="14"/>
  <c r="IQ55" i="14"/>
  <c r="KM55" i="14"/>
  <c r="MI55" i="14"/>
  <c r="OE55" i="14"/>
  <c r="QA55" i="14"/>
  <c r="RW55" i="14"/>
  <c r="BG57" i="14"/>
  <c r="EY57" i="14"/>
  <c r="GU57" i="14"/>
  <c r="IQ57" i="14"/>
  <c r="KM57" i="14"/>
  <c r="MI57" i="14"/>
  <c r="OE57" i="14"/>
  <c r="QA57" i="14"/>
  <c r="RW57" i="14"/>
  <c r="BG59" i="14"/>
  <c r="EY59" i="14"/>
  <c r="GU59" i="14"/>
  <c r="IQ59" i="14"/>
  <c r="KM59" i="14"/>
  <c r="MI59" i="14"/>
  <c r="OE59" i="14"/>
  <c r="QA59" i="14"/>
  <c r="RW59" i="14"/>
  <c r="BG61" i="14"/>
  <c r="EY61" i="14"/>
  <c r="GU61" i="14"/>
  <c r="IQ61" i="14"/>
  <c r="KM61" i="14"/>
  <c r="MI61" i="14"/>
  <c r="OE61" i="14"/>
  <c r="QA61" i="14"/>
  <c r="RW61" i="14"/>
  <c r="NG43" i="14"/>
  <c r="PC43" i="14"/>
  <c r="QY43" i="14"/>
  <c r="EA45" i="14"/>
  <c r="FW45" i="14"/>
  <c r="HS45" i="14"/>
  <c r="JO45" i="14"/>
  <c r="LK45" i="14"/>
  <c r="NG45" i="14"/>
  <c r="PC45" i="14"/>
  <c r="QY45" i="14"/>
  <c r="EA47" i="14"/>
  <c r="FW47" i="14"/>
  <c r="HS47" i="14"/>
  <c r="JO47" i="14"/>
  <c r="LK47" i="14"/>
  <c r="NG47" i="14"/>
  <c r="PC47" i="14"/>
  <c r="QY47" i="14"/>
  <c r="EA49" i="14"/>
  <c r="FW49" i="14"/>
  <c r="HS49" i="14"/>
  <c r="JO49" i="14"/>
  <c r="LK49" i="14"/>
  <c r="NG49" i="14"/>
  <c r="PC49" i="14"/>
  <c r="QY49" i="14"/>
  <c r="EA51" i="14"/>
  <c r="FW51" i="14"/>
  <c r="HS51" i="14"/>
  <c r="JO51" i="14"/>
  <c r="LK51" i="14"/>
  <c r="NG51" i="14"/>
  <c r="PC51" i="14"/>
  <c r="QY51" i="14"/>
  <c r="EA53" i="14"/>
  <c r="FW53" i="14"/>
  <c r="HS53" i="14"/>
  <c r="JO53" i="14"/>
  <c r="LK53" i="14"/>
  <c r="NG53" i="14"/>
  <c r="PC53" i="14"/>
  <c r="QY53" i="14"/>
  <c r="EA55" i="14"/>
  <c r="FW55" i="14"/>
  <c r="HS55" i="14"/>
  <c r="JO55" i="14"/>
  <c r="LK55" i="14"/>
  <c r="NG55" i="14"/>
  <c r="PC55" i="14"/>
  <c r="QY55" i="14"/>
  <c r="EA57" i="14"/>
  <c r="FW57" i="14"/>
  <c r="HS57" i="14"/>
  <c r="JO57" i="14"/>
  <c r="LK57" i="14"/>
  <c r="NG57" i="14"/>
  <c r="PC57" i="14"/>
  <c r="QY57" i="14"/>
  <c r="EA59" i="14"/>
  <c r="FW59" i="14"/>
  <c r="HS59" i="14"/>
  <c r="JO59" i="14"/>
  <c r="LK59" i="14"/>
  <c r="NG59" i="14"/>
  <c r="PC59" i="14"/>
  <c r="QY59" i="14"/>
  <c r="EA61" i="14"/>
  <c r="FW61" i="14"/>
  <c r="HS61" i="14"/>
  <c r="JO61" i="14"/>
  <c r="LK61" i="14"/>
  <c r="NG61" i="14"/>
  <c r="PC61" i="14"/>
  <c r="QY61" i="14"/>
  <c r="BG7" i="14"/>
  <c r="CE180" i="14"/>
  <c r="BG9" i="14"/>
  <c r="A10" i="14"/>
  <c r="A10" i="3" s="1"/>
  <c r="BG10" i="14"/>
  <c r="BG11" i="14"/>
  <c r="DC13" i="14"/>
  <c r="EY13" i="14"/>
  <c r="BG14" i="14"/>
  <c r="EA14" i="14"/>
  <c r="FW14" i="14"/>
  <c r="HS14" i="14"/>
  <c r="BG15" i="14"/>
  <c r="EA17" i="14"/>
  <c r="EY17" i="14"/>
  <c r="GU17" i="14"/>
  <c r="EA18" i="14"/>
  <c r="FW18" i="14"/>
  <c r="GU18" i="14"/>
  <c r="IQ18" i="14"/>
  <c r="JO18" i="14"/>
  <c r="LK18" i="14"/>
  <c r="EA20" i="14"/>
  <c r="EY20" i="14"/>
  <c r="HS20" i="14"/>
  <c r="JO20" i="14"/>
  <c r="KM20" i="14"/>
  <c r="MI20" i="14"/>
  <c r="DC21" i="14"/>
  <c r="EA21" i="14"/>
  <c r="EY21" i="14"/>
  <c r="FW21" i="14"/>
  <c r="HS21" i="14"/>
  <c r="JO21" i="14"/>
  <c r="KM21" i="14"/>
  <c r="NG21" i="14"/>
  <c r="PC21" i="14"/>
  <c r="RW21" i="14"/>
  <c r="BG23" i="14"/>
  <c r="BG24" i="14"/>
  <c r="EA24" i="14"/>
  <c r="EY24" i="14"/>
  <c r="FW24" i="14"/>
  <c r="GU24" i="14"/>
  <c r="HS24" i="14"/>
  <c r="IQ24" i="14"/>
  <c r="JO24" i="14"/>
  <c r="KM24" i="14"/>
  <c r="LK24" i="14"/>
  <c r="MI24" i="14"/>
  <c r="NG24" i="14"/>
  <c r="OE24" i="14"/>
  <c r="PC24" i="14"/>
  <c r="QA24" i="14"/>
  <c r="QY24" i="14"/>
  <c r="RW24" i="14"/>
  <c r="DC25" i="14"/>
  <c r="EA25" i="14"/>
  <c r="EY25" i="14"/>
  <c r="FW25" i="14"/>
  <c r="GU25" i="14"/>
  <c r="HS25" i="14"/>
  <c r="IQ25" i="14"/>
  <c r="JO25" i="14"/>
  <c r="KM25" i="14"/>
  <c r="LK25" i="14"/>
  <c r="MI25" i="14"/>
  <c r="NG25" i="14"/>
  <c r="OE25" i="14"/>
  <c r="PC25" i="14"/>
  <c r="QA25" i="14"/>
  <c r="QY25" i="14"/>
  <c r="RW25" i="14"/>
  <c r="BG27" i="14"/>
  <c r="BG28" i="14"/>
  <c r="EA28" i="14"/>
  <c r="EY28" i="14"/>
  <c r="FW28" i="14"/>
  <c r="GU28" i="14"/>
  <c r="HS28" i="14"/>
  <c r="IQ28" i="14"/>
  <c r="JO28" i="14"/>
  <c r="KM28" i="14"/>
  <c r="LK28" i="14"/>
  <c r="MI28" i="14"/>
  <c r="NG28" i="14"/>
  <c r="OE28" i="14"/>
  <c r="PC28" i="14"/>
  <c r="QA28" i="14"/>
  <c r="QY28" i="14"/>
  <c r="RW28" i="14"/>
  <c r="DC29" i="14"/>
  <c r="EA29" i="14"/>
  <c r="EY29" i="14"/>
  <c r="FW29" i="14"/>
  <c r="GU29" i="14"/>
  <c r="HS29" i="14"/>
  <c r="IQ29" i="14"/>
  <c r="JO29" i="14"/>
  <c r="KM29" i="14"/>
  <c r="LK29" i="14"/>
  <c r="MI29" i="14"/>
  <c r="NG29" i="14"/>
  <c r="OE29" i="14"/>
  <c r="PC29" i="14"/>
  <c r="QA29" i="14"/>
  <c r="QY29" i="14"/>
  <c r="RW29" i="14"/>
  <c r="BG31" i="14"/>
  <c r="BG32" i="14"/>
  <c r="EA32" i="14"/>
  <c r="EY32" i="14"/>
  <c r="FW32" i="14"/>
  <c r="GU32" i="14"/>
  <c r="HS32" i="14"/>
  <c r="IQ32" i="14"/>
  <c r="JO32" i="14"/>
  <c r="KM32" i="14"/>
  <c r="LK32" i="14"/>
  <c r="MI32" i="14"/>
  <c r="NG32" i="14"/>
  <c r="OE32" i="14"/>
  <c r="PC32" i="14"/>
  <c r="QA32" i="14"/>
  <c r="QY32" i="14"/>
  <c r="RW32" i="14"/>
  <c r="DC33" i="14"/>
  <c r="EA33" i="14"/>
  <c r="EY33" i="14"/>
  <c r="FW33" i="14"/>
  <c r="GU33" i="14"/>
  <c r="HS33" i="14"/>
  <c r="IQ33" i="14"/>
  <c r="JO33" i="14"/>
  <c r="KM33" i="14"/>
  <c r="LK33" i="14"/>
  <c r="MI33" i="14"/>
  <c r="NG33" i="14"/>
  <c r="OE33" i="14"/>
  <c r="PC33" i="14"/>
  <c r="QA33" i="14"/>
  <c r="QY33" i="14"/>
  <c r="RW33" i="14"/>
  <c r="BG35" i="14"/>
  <c r="EA35" i="14"/>
  <c r="EY35" i="14"/>
  <c r="FW35" i="14"/>
  <c r="GU35" i="14"/>
  <c r="HS35" i="14"/>
  <c r="IQ35" i="14"/>
  <c r="JO35" i="14"/>
  <c r="KM35" i="14"/>
  <c r="LK35" i="14"/>
  <c r="MI35" i="14"/>
  <c r="NG35" i="14"/>
  <c r="OE35" i="14"/>
  <c r="PC35" i="14"/>
  <c r="QA35" i="14"/>
  <c r="QY35" i="14"/>
  <c r="RW35" i="14"/>
  <c r="BG37" i="14"/>
  <c r="EA37" i="14"/>
  <c r="EY37" i="14"/>
  <c r="FW37" i="14"/>
  <c r="GU37" i="14"/>
  <c r="IQ37" i="14"/>
  <c r="JO37" i="14"/>
  <c r="KM37" i="14"/>
  <c r="LK37" i="14"/>
  <c r="MI37" i="14"/>
  <c r="NG37" i="14"/>
  <c r="OE37" i="14"/>
  <c r="PC37" i="14"/>
  <c r="QA37" i="14"/>
  <c r="QY37" i="14"/>
  <c r="RW37" i="14"/>
  <c r="BG39" i="14"/>
  <c r="EA39" i="14"/>
  <c r="EY39" i="14"/>
  <c r="FW39" i="14"/>
  <c r="GU39" i="14"/>
  <c r="HS39" i="14"/>
  <c r="IQ39" i="14"/>
  <c r="JO39" i="14"/>
  <c r="KM39" i="14"/>
  <c r="LK39" i="14"/>
  <c r="MI39" i="14"/>
  <c r="NG39" i="14"/>
  <c r="OE39" i="14"/>
  <c r="PC39" i="14"/>
  <c r="QA39" i="14"/>
  <c r="QY39" i="14"/>
  <c r="BG217" i="14"/>
  <c r="A9" i="14"/>
  <c r="A9" i="3" s="1"/>
  <c r="A13" i="14"/>
  <c r="A13" i="3" s="1"/>
  <c r="EA13" i="14"/>
  <c r="EY14" i="14"/>
  <c r="GU14" i="14"/>
  <c r="A16" i="14"/>
  <c r="A16" i="3" s="1"/>
  <c r="A17" i="14"/>
  <c r="A17" i="3" s="1"/>
  <c r="DC17" i="14"/>
  <c r="FW17" i="14"/>
  <c r="HS17" i="14"/>
  <c r="IQ17" i="14"/>
  <c r="BG18" i="14"/>
  <c r="EY18" i="14"/>
  <c r="HS18" i="14"/>
  <c r="KM18" i="14"/>
  <c r="MI18" i="14"/>
  <c r="BG19" i="14"/>
  <c r="BG20" i="14"/>
  <c r="FW20" i="14"/>
  <c r="GU20" i="14"/>
  <c r="IQ20" i="14"/>
  <c r="LK20" i="14"/>
  <c r="GU21" i="14"/>
  <c r="LK21" i="14"/>
  <c r="MI21" i="14"/>
  <c r="OE21" i="14"/>
  <c r="QA21" i="14"/>
  <c r="QY21" i="14"/>
  <c r="K71" i="14"/>
  <c r="AI101" i="14"/>
  <c r="RW338" i="14"/>
  <c r="QY338" i="14"/>
  <c r="QA338" i="14"/>
  <c r="PC338" i="14"/>
  <c r="OE338" i="14"/>
  <c r="NG338" i="14"/>
  <c r="MI338" i="14"/>
  <c r="LK338" i="14"/>
  <c r="KM338" i="14"/>
  <c r="JO338" i="14"/>
  <c r="IQ338" i="14"/>
  <c r="HS338" i="14"/>
  <c r="GU338" i="14"/>
  <c r="FW338" i="14"/>
  <c r="EY338" i="14"/>
  <c r="EA338" i="14"/>
  <c r="RW337" i="14"/>
  <c r="QY337" i="14"/>
  <c r="QA337" i="14"/>
  <c r="PC337" i="14"/>
  <c r="OE337" i="14"/>
  <c r="NG337" i="14"/>
  <c r="MI337" i="14"/>
  <c r="LK337" i="14"/>
  <c r="KM337" i="14"/>
  <c r="JO337" i="14"/>
  <c r="IQ337" i="14"/>
  <c r="HS337" i="14"/>
  <c r="GU337" i="14"/>
  <c r="FW337" i="14"/>
  <c r="EY337" i="14"/>
  <c r="EA337" i="14"/>
  <c r="RW336" i="14"/>
  <c r="QY336" i="14"/>
  <c r="QA336" i="14"/>
  <c r="PC336" i="14"/>
  <c r="OE336" i="14"/>
  <c r="NG336" i="14"/>
  <c r="MI336" i="14"/>
  <c r="LK336" i="14"/>
  <c r="KM336" i="14"/>
  <c r="JO336" i="14"/>
  <c r="IQ336" i="14"/>
  <c r="HS336" i="14"/>
  <c r="GU336" i="14"/>
  <c r="FW336" i="14"/>
  <c r="EY336" i="14"/>
  <c r="EA336" i="14"/>
  <c r="RW335" i="14"/>
  <c r="QY335" i="14"/>
  <c r="QA335" i="14"/>
  <c r="PC335" i="14"/>
  <c r="OE335" i="14"/>
  <c r="NG335" i="14"/>
  <c r="MI335" i="14"/>
  <c r="LK335" i="14"/>
  <c r="KM335" i="14"/>
  <c r="JO335" i="14"/>
  <c r="IQ335" i="14"/>
  <c r="HS335" i="14"/>
  <c r="GU335" i="14"/>
  <c r="FW335" i="14"/>
  <c r="EY335" i="14"/>
  <c r="EA335" i="14"/>
  <c r="RW334" i="14"/>
  <c r="QY334" i="14"/>
  <c r="QA334" i="14"/>
  <c r="PC334" i="14"/>
  <c r="OE334" i="14"/>
  <c r="NG334" i="14"/>
  <c r="MI334" i="14"/>
  <c r="LK334" i="14"/>
  <c r="KM334" i="14"/>
  <c r="JO334" i="14"/>
  <c r="IQ334" i="14"/>
  <c r="HS334" i="14"/>
  <c r="GU334" i="14"/>
  <c r="FW334" i="14"/>
  <c r="EY334" i="14"/>
  <c r="EA334" i="14"/>
  <c r="RW333" i="14"/>
  <c r="QY333" i="14"/>
  <c r="QA333" i="14"/>
  <c r="PC333" i="14"/>
  <c r="OE333" i="14"/>
  <c r="NG333" i="14"/>
  <c r="MI333" i="14"/>
  <c r="LK333" i="14"/>
  <c r="KM333" i="14"/>
  <c r="JO333" i="14"/>
  <c r="IQ333" i="14"/>
  <c r="HS333" i="14"/>
  <c r="GU333" i="14"/>
  <c r="FW333" i="14"/>
  <c r="EY333" i="14"/>
  <c r="EA333" i="14"/>
  <c r="RW332" i="14"/>
  <c r="QY332" i="14"/>
  <c r="QA332" i="14"/>
  <c r="PC332" i="14"/>
  <c r="OE332" i="14"/>
  <c r="NG332" i="14"/>
  <c r="MI332" i="14"/>
  <c r="LK332" i="14"/>
  <c r="KM332" i="14"/>
  <c r="JO332" i="14"/>
  <c r="IQ332" i="14"/>
  <c r="HS332" i="14"/>
  <c r="GU332" i="14"/>
  <c r="FW332" i="14"/>
  <c r="EY332" i="14"/>
  <c r="EA332" i="14"/>
  <c r="RW331" i="14"/>
  <c r="QY331" i="14"/>
  <c r="QA331" i="14"/>
  <c r="PC331" i="14"/>
  <c r="OE331" i="14"/>
  <c r="NG331" i="14"/>
  <c r="MI331" i="14"/>
  <c r="LK331" i="14"/>
  <c r="KM331" i="14"/>
  <c r="JO331" i="14"/>
  <c r="IQ331" i="14"/>
  <c r="HS331" i="14"/>
  <c r="GU331" i="14"/>
  <c r="FW331" i="14"/>
  <c r="EY331" i="14"/>
  <c r="EA331" i="14"/>
  <c r="RW330" i="14"/>
  <c r="QY330" i="14"/>
  <c r="QA330" i="14"/>
  <c r="PC330" i="14"/>
  <c r="OE330" i="14"/>
  <c r="NG330" i="14"/>
  <c r="MI330" i="14"/>
  <c r="LK330" i="14"/>
  <c r="KM330" i="14"/>
  <c r="JO330" i="14"/>
  <c r="IQ330" i="14"/>
  <c r="HS330" i="14"/>
  <c r="GU330" i="14"/>
  <c r="FW330" i="14"/>
  <c r="EY330" i="14"/>
  <c r="EA330" i="14"/>
  <c r="RW329" i="14"/>
  <c r="QY329" i="14"/>
  <c r="QA329" i="14"/>
  <c r="PC329" i="14"/>
  <c r="OE329" i="14"/>
  <c r="NG329" i="14"/>
  <c r="MI329" i="14"/>
  <c r="LK329" i="14"/>
  <c r="KM329" i="14"/>
  <c r="JO329" i="14"/>
  <c r="IQ329" i="14"/>
  <c r="HS329" i="14"/>
  <c r="GU329" i="14"/>
  <c r="FW329" i="14"/>
  <c r="EY329" i="14"/>
  <c r="EA329" i="14"/>
  <c r="RW328" i="14"/>
  <c r="QY328" i="14"/>
  <c r="QA328" i="14"/>
  <c r="PC328" i="14"/>
  <c r="OE328" i="14"/>
  <c r="NG328" i="14"/>
  <c r="MI328" i="14"/>
  <c r="LK328" i="14"/>
  <c r="KM328" i="14"/>
  <c r="JO328" i="14"/>
  <c r="IQ328" i="14"/>
  <c r="HS328" i="14"/>
  <c r="GU328" i="14"/>
  <c r="FW328" i="14"/>
  <c r="EY328" i="14"/>
  <c r="EA328" i="14"/>
  <c r="RW327" i="14"/>
  <c r="QY327" i="14"/>
  <c r="QA327" i="14"/>
  <c r="PC327" i="14"/>
  <c r="OE327" i="14"/>
  <c r="NG327" i="14"/>
  <c r="MI327" i="14"/>
  <c r="LK327" i="14"/>
  <c r="KM327" i="14"/>
  <c r="JO327" i="14"/>
  <c r="IQ327" i="14"/>
  <c r="HS327" i="14"/>
  <c r="GU327" i="14"/>
  <c r="FW327" i="14"/>
  <c r="EY327" i="14"/>
  <c r="EA327" i="14"/>
  <c r="RW326" i="14"/>
  <c r="QY326" i="14"/>
  <c r="QA326" i="14"/>
  <c r="PC326" i="14"/>
  <c r="OE326" i="14"/>
  <c r="NG326" i="14"/>
  <c r="MI326" i="14"/>
  <c r="LK326" i="14"/>
  <c r="KM326" i="14"/>
  <c r="JO326" i="14"/>
  <c r="IQ326" i="14"/>
  <c r="HS326" i="14"/>
  <c r="GU326" i="14"/>
  <c r="FW326" i="14"/>
  <c r="EY326" i="14"/>
  <c r="EA326" i="14"/>
  <c r="RW325" i="14"/>
  <c r="QY325" i="14"/>
  <c r="QA325" i="14"/>
  <c r="PC325" i="14"/>
  <c r="OE325" i="14"/>
  <c r="NG325" i="14"/>
  <c r="MI325" i="14"/>
  <c r="LK325" i="14"/>
  <c r="KM325" i="14"/>
  <c r="JO325" i="14"/>
  <c r="IQ325" i="14"/>
  <c r="HS325" i="14"/>
  <c r="GU325" i="14"/>
  <c r="FW325" i="14"/>
  <c r="EY325" i="14"/>
  <c r="EA325" i="14"/>
  <c r="RW324" i="14"/>
  <c r="QY324" i="14"/>
  <c r="QA324" i="14"/>
  <c r="PC324" i="14"/>
  <c r="OE324" i="14"/>
  <c r="NG324" i="14"/>
  <c r="MI324" i="14"/>
  <c r="LK324" i="14"/>
  <c r="KM324" i="14"/>
  <c r="JO324" i="14"/>
  <c r="IQ324" i="14"/>
  <c r="HS324" i="14"/>
  <c r="GU324" i="14"/>
  <c r="FW324" i="14"/>
  <c r="EY324" i="14"/>
  <c r="EA324" i="14"/>
  <c r="RW323" i="14"/>
  <c r="QY323" i="14"/>
  <c r="QA323" i="14"/>
  <c r="PC323" i="14"/>
  <c r="OE323" i="14"/>
  <c r="NG323" i="14"/>
  <c r="MI323" i="14"/>
  <c r="LK323" i="14"/>
  <c r="KM323" i="14"/>
  <c r="JO323" i="14"/>
  <c r="IQ323" i="14"/>
  <c r="HS323" i="14"/>
  <c r="GU323" i="14"/>
  <c r="FW323" i="14"/>
  <c r="EY323" i="14"/>
  <c r="EA323" i="14"/>
  <c r="RW322" i="14"/>
  <c r="QY322" i="14"/>
  <c r="QA322" i="14"/>
  <c r="PC322" i="14"/>
  <c r="OE322" i="14"/>
  <c r="NG322" i="14"/>
  <c r="MI322" i="14"/>
  <c r="LK322" i="14"/>
  <c r="KM322" i="14"/>
  <c r="JO322" i="14"/>
  <c r="IQ322" i="14"/>
  <c r="HS322" i="14"/>
  <c r="GU322" i="14"/>
  <c r="FW322" i="14"/>
  <c r="EY322" i="14"/>
  <c r="EA322" i="14"/>
  <c r="RW321" i="14"/>
  <c r="QY321" i="14"/>
  <c r="QA321" i="14"/>
  <c r="PC321" i="14"/>
  <c r="OE321" i="14"/>
  <c r="NG321" i="14"/>
  <c r="MI321" i="14"/>
  <c r="LK321" i="14"/>
  <c r="KM321" i="14"/>
  <c r="JO321" i="14"/>
  <c r="IQ321" i="14"/>
  <c r="HS321" i="14"/>
  <c r="GU321" i="14"/>
  <c r="FW321" i="14"/>
  <c r="EY321" i="14"/>
  <c r="EA321" i="14"/>
  <c r="RW320" i="14"/>
  <c r="QY320" i="14"/>
  <c r="QA320" i="14"/>
  <c r="PC320" i="14"/>
  <c r="OE320" i="14"/>
  <c r="NG320" i="14"/>
  <c r="MI320" i="14"/>
  <c r="LK320" i="14"/>
  <c r="KM320" i="14"/>
  <c r="JO320" i="14"/>
  <c r="IQ320" i="14"/>
  <c r="HS320" i="14"/>
  <c r="GU320" i="14"/>
  <c r="FW320" i="14"/>
  <c r="EY320" i="14"/>
  <c r="EA320" i="14"/>
  <c r="RW319" i="14"/>
  <c r="QY319" i="14"/>
  <c r="QA319" i="14"/>
  <c r="PC319" i="14"/>
  <c r="OE319" i="14"/>
  <c r="NG319" i="14"/>
  <c r="MI319" i="14"/>
  <c r="LK319" i="14"/>
  <c r="KM319" i="14"/>
  <c r="JO319" i="14"/>
  <c r="IQ319" i="14"/>
  <c r="HS319" i="14"/>
  <c r="GU319" i="14"/>
  <c r="FW319" i="14"/>
  <c r="EY319" i="14"/>
  <c r="EA319" i="14"/>
  <c r="RW318" i="14"/>
  <c r="QY318" i="14"/>
  <c r="QA318" i="14"/>
  <c r="PC318" i="14"/>
  <c r="OE318" i="14"/>
  <c r="NG318" i="14"/>
  <c r="MI318" i="14"/>
  <c r="LK318" i="14"/>
  <c r="KM318" i="14"/>
  <c r="JO318" i="14"/>
  <c r="IQ318" i="14"/>
  <c r="HS318" i="14"/>
  <c r="GU318" i="14"/>
  <c r="FW318" i="14"/>
  <c r="EY318" i="14"/>
  <c r="EA318" i="14"/>
  <c r="RW317" i="14"/>
  <c r="QY317" i="14"/>
  <c r="QA317" i="14"/>
  <c r="PC317" i="14"/>
  <c r="OE317" i="14"/>
  <c r="NG317" i="14"/>
  <c r="MI317" i="14"/>
  <c r="LK317" i="14"/>
  <c r="KM317" i="14"/>
  <c r="JO317" i="14"/>
  <c r="IQ317" i="14"/>
  <c r="HS317" i="14"/>
  <c r="GU317" i="14"/>
  <c r="FW317" i="14"/>
  <c r="EY317" i="14"/>
  <c r="EA317" i="14"/>
  <c r="RW316" i="14"/>
  <c r="QY316" i="14"/>
  <c r="QA316" i="14"/>
  <c r="PC316" i="14"/>
  <c r="OE316" i="14"/>
  <c r="NG316" i="14"/>
  <c r="MI316" i="14"/>
  <c r="LK316" i="14"/>
  <c r="KM316" i="14"/>
  <c r="JO316" i="14"/>
  <c r="IQ316" i="14"/>
  <c r="HS316" i="14"/>
  <c r="GU316" i="14"/>
  <c r="FW316" i="14"/>
  <c r="EY316" i="14"/>
  <c r="EA316" i="14"/>
  <c r="RW315" i="14"/>
  <c r="QY315" i="14"/>
  <c r="QA315" i="14"/>
  <c r="PC315" i="14"/>
  <c r="OE315" i="14"/>
  <c r="NG315" i="14"/>
  <c r="MI315" i="14"/>
  <c r="LK315" i="14"/>
  <c r="KM315" i="14"/>
  <c r="JO315" i="14"/>
  <c r="IQ315" i="14"/>
  <c r="HS315" i="14"/>
  <c r="GU315" i="14"/>
  <c r="FW315" i="14"/>
  <c r="EY315" i="14"/>
  <c r="EA315" i="14"/>
  <c r="RW314" i="14"/>
  <c r="QY314" i="14"/>
  <c r="QA314" i="14"/>
  <c r="PC314" i="14"/>
  <c r="OE314" i="14"/>
  <c r="NG314" i="14"/>
  <c r="MI314" i="14"/>
  <c r="LK314" i="14"/>
  <c r="KM314" i="14"/>
  <c r="JO314" i="14"/>
  <c r="IQ314" i="14"/>
  <c r="HS314" i="14"/>
  <c r="GU314" i="14"/>
  <c r="FW314" i="14"/>
  <c r="EY314" i="14"/>
  <c r="EA314" i="14"/>
  <c r="RW313" i="14"/>
  <c r="QY313" i="14"/>
  <c r="QA313" i="14"/>
  <c r="PC313" i="14"/>
  <c r="OE313" i="14"/>
  <c r="NG313" i="14"/>
  <c r="MI313" i="14"/>
  <c r="LK313" i="14"/>
  <c r="KM313" i="14"/>
  <c r="JO313" i="14"/>
  <c r="IQ313" i="14"/>
  <c r="HS313" i="14"/>
  <c r="GU313" i="14"/>
  <c r="FW313" i="14"/>
  <c r="EY313" i="14"/>
  <c r="EA313" i="14"/>
  <c r="RW312" i="14"/>
  <c r="QY312" i="14"/>
  <c r="QA312" i="14"/>
  <c r="PC312" i="14"/>
  <c r="OE312" i="14"/>
  <c r="NG312" i="14"/>
  <c r="MI312" i="14"/>
  <c r="LK312" i="14"/>
  <c r="KM312" i="14"/>
  <c r="JO312" i="14"/>
  <c r="IQ312" i="14"/>
  <c r="HS312" i="14"/>
  <c r="GU312" i="14"/>
  <c r="FW312" i="14"/>
  <c r="EY312" i="14"/>
  <c r="EA312" i="14"/>
  <c r="RW311" i="14"/>
  <c r="QY311" i="14"/>
  <c r="QA311" i="14"/>
  <c r="PC311" i="14"/>
  <c r="OE311" i="14"/>
  <c r="NG311" i="14"/>
  <c r="MI311" i="14"/>
  <c r="LK311" i="14"/>
  <c r="KM311" i="14"/>
  <c r="JO311" i="14"/>
  <c r="IQ311" i="14"/>
  <c r="HS311" i="14"/>
  <c r="GU311" i="14"/>
  <c r="FW311" i="14"/>
  <c r="EY311" i="14"/>
  <c r="EA311" i="14"/>
  <c r="RW310" i="14"/>
  <c r="QY310" i="14"/>
  <c r="QA310" i="14"/>
  <c r="PC310" i="14"/>
  <c r="OE310" i="14"/>
  <c r="NG310" i="14"/>
  <c r="MI310" i="14"/>
  <c r="LK310" i="14"/>
  <c r="KM310" i="14"/>
  <c r="JO310" i="14"/>
  <c r="IQ310" i="14"/>
  <c r="HS310" i="14"/>
  <c r="GU310" i="14"/>
  <c r="FW310" i="14"/>
  <c r="EY310" i="14"/>
  <c r="EA310" i="14"/>
  <c r="RW309" i="14"/>
  <c r="QY309" i="14"/>
  <c r="QA309" i="14"/>
  <c r="PC309" i="14"/>
  <c r="OE309" i="14"/>
  <c r="NG309" i="14"/>
  <c r="MI309" i="14"/>
  <c r="LK309" i="14"/>
  <c r="KM309" i="14"/>
  <c r="JO309" i="14"/>
  <c r="IQ309" i="14"/>
  <c r="HS309" i="14"/>
  <c r="GU309" i="14"/>
  <c r="FW309" i="14"/>
  <c r="EY309" i="14"/>
  <c r="EA309" i="14"/>
  <c r="RW308" i="14"/>
  <c r="QY308" i="14"/>
  <c r="QA308" i="14"/>
  <c r="PC308" i="14"/>
  <c r="OE308" i="14"/>
  <c r="NG308" i="14"/>
  <c r="MI308" i="14"/>
  <c r="LK308" i="14"/>
  <c r="KM308" i="14"/>
  <c r="JO308" i="14"/>
  <c r="IQ308" i="14"/>
  <c r="HS308" i="14"/>
  <c r="GU308" i="14"/>
  <c r="FW308" i="14"/>
  <c r="EY308" i="14"/>
  <c r="EA308" i="14"/>
  <c r="RW307" i="14"/>
  <c r="QY307" i="14"/>
  <c r="QA307" i="14"/>
  <c r="PC307" i="14"/>
  <c r="OE307" i="14"/>
  <c r="NG307" i="14"/>
  <c r="MI307" i="14"/>
  <c r="LK307" i="14"/>
  <c r="KM307" i="14"/>
  <c r="JO307" i="14"/>
  <c r="IQ307" i="14"/>
  <c r="HS307" i="14"/>
  <c r="GU307" i="14"/>
  <c r="FW307" i="14"/>
  <c r="EY307" i="14"/>
  <c r="EA307" i="14"/>
  <c r="RW306" i="14"/>
  <c r="QY306" i="14"/>
  <c r="QA306" i="14"/>
  <c r="PC306" i="14"/>
  <c r="OE306" i="14"/>
  <c r="NG306" i="14"/>
  <c r="MI306" i="14"/>
  <c r="LK306" i="14"/>
  <c r="KM306" i="14"/>
  <c r="JO306" i="14"/>
  <c r="IQ306" i="14"/>
  <c r="HS306" i="14"/>
  <c r="GU306" i="14"/>
  <c r="FW306" i="14"/>
  <c r="EY306" i="14"/>
  <c r="EA306" i="14"/>
  <c r="RW305" i="14"/>
  <c r="QY305" i="14"/>
  <c r="QA305" i="14"/>
  <c r="PC305" i="14"/>
  <c r="OE305" i="14"/>
  <c r="NG305" i="14"/>
  <c r="MI305" i="14"/>
  <c r="LK305" i="14"/>
  <c r="KM305" i="14"/>
  <c r="JO305" i="14"/>
  <c r="IQ305" i="14"/>
  <c r="HS305" i="14"/>
  <c r="GU305" i="14"/>
  <c r="FW305" i="14"/>
  <c r="EY305" i="14"/>
  <c r="EA305" i="14"/>
  <c r="RW304" i="14"/>
  <c r="QY304" i="14"/>
  <c r="QA304" i="14"/>
  <c r="PC304" i="14"/>
  <c r="OE304" i="14"/>
  <c r="NG304" i="14"/>
  <c r="MI304" i="14"/>
  <c r="LK304" i="14"/>
  <c r="KM304" i="14"/>
  <c r="JO304" i="14"/>
  <c r="IQ304" i="14"/>
  <c r="HS304" i="14"/>
  <c r="GU304" i="14"/>
  <c r="FW304" i="14"/>
  <c r="EY304" i="14"/>
  <c r="EA304" i="14"/>
  <c r="RW303" i="14"/>
  <c r="QY303" i="14"/>
  <c r="QA303" i="14"/>
  <c r="PC303" i="14"/>
  <c r="OE303" i="14"/>
  <c r="NG303" i="14"/>
  <c r="MI303" i="14"/>
  <c r="LK303" i="14"/>
  <c r="KM303" i="14"/>
  <c r="JO303" i="14"/>
  <c r="IQ303" i="14"/>
  <c r="HS303" i="14"/>
  <c r="GU303" i="14"/>
  <c r="FW303" i="14"/>
  <c r="EY303" i="14"/>
  <c r="EA303" i="14"/>
  <c r="RW302" i="14"/>
  <c r="QY302" i="14"/>
  <c r="QA302" i="14"/>
  <c r="PC302" i="14"/>
  <c r="OE302" i="14"/>
  <c r="NG302" i="14"/>
  <c r="MI302" i="14"/>
  <c r="LK302" i="14"/>
  <c r="KM302" i="14"/>
  <c r="JO302" i="14"/>
  <c r="IQ302" i="14"/>
  <c r="HS302" i="14"/>
  <c r="GU302" i="14"/>
  <c r="FW302" i="14"/>
  <c r="EY302" i="14"/>
  <c r="EA302" i="14"/>
  <c r="RW301" i="14"/>
  <c r="QY301" i="14"/>
  <c r="QA301" i="14"/>
  <c r="PC301" i="14"/>
  <c r="OE301" i="14"/>
  <c r="NG301" i="14"/>
  <c r="MI301" i="14"/>
  <c r="LK301" i="14"/>
  <c r="KM301" i="14"/>
  <c r="JO301" i="14"/>
  <c r="IQ301" i="14"/>
  <c r="HS301" i="14"/>
  <c r="GU301" i="14"/>
  <c r="FW301" i="14"/>
  <c r="EY301" i="14"/>
  <c r="EA301" i="14"/>
  <c r="RW300" i="14"/>
  <c r="QY300" i="14"/>
  <c r="QA300" i="14"/>
  <c r="PC300" i="14"/>
  <c r="OE300" i="14"/>
  <c r="NG300" i="14"/>
  <c r="MI300" i="14"/>
  <c r="LK300" i="14"/>
  <c r="KM300" i="14"/>
  <c r="JO300" i="14"/>
  <c r="IQ300" i="14"/>
  <c r="HS300" i="14"/>
  <c r="GU300" i="14"/>
  <c r="FW300" i="14"/>
  <c r="EY300" i="14"/>
  <c r="EA300" i="14"/>
  <c r="RW299" i="14"/>
  <c r="QY299" i="14"/>
  <c r="QA299" i="14"/>
  <c r="PC299" i="14"/>
  <c r="OE299" i="14"/>
  <c r="NG299" i="14"/>
  <c r="MI299" i="14"/>
  <c r="LK299" i="14"/>
  <c r="KM299" i="14"/>
  <c r="JO299" i="14"/>
  <c r="IQ299" i="14"/>
  <c r="HS299" i="14"/>
  <c r="GU299" i="14"/>
  <c r="FW299" i="14"/>
  <c r="EY299" i="14"/>
  <c r="EA299" i="14"/>
  <c r="RW298" i="14"/>
  <c r="QY298" i="14"/>
  <c r="QA298" i="14"/>
  <c r="PC298" i="14"/>
  <c r="OE298" i="14"/>
  <c r="NG298" i="14"/>
  <c r="MI298" i="14"/>
  <c r="LK298" i="14"/>
  <c r="KM298" i="14"/>
  <c r="JO298" i="14"/>
  <c r="IQ298" i="14"/>
  <c r="HS298" i="14"/>
  <c r="GU298" i="14"/>
  <c r="FW298" i="14"/>
  <c r="EY298" i="14"/>
  <c r="EA298" i="14"/>
  <c r="RW297" i="14"/>
  <c r="QY297" i="14"/>
  <c r="QA297" i="14"/>
  <c r="PC297" i="14"/>
  <c r="OE297" i="14"/>
  <c r="NG297" i="14"/>
  <c r="MI297" i="14"/>
  <c r="LK297" i="14"/>
  <c r="KM297" i="14"/>
  <c r="JO297" i="14"/>
  <c r="IQ297" i="14"/>
  <c r="HS297" i="14"/>
  <c r="GU297" i="14"/>
  <c r="FW297" i="14"/>
  <c r="EY297" i="14"/>
  <c r="EA297" i="14"/>
  <c r="RW296" i="14"/>
  <c r="QY296" i="14"/>
  <c r="QA296" i="14"/>
  <c r="PC296" i="14"/>
  <c r="OE296" i="14"/>
  <c r="NG296" i="14"/>
  <c r="MI296" i="14"/>
  <c r="LK296" i="14"/>
  <c r="KM296" i="14"/>
  <c r="JO296" i="14"/>
  <c r="IQ296" i="14"/>
  <c r="HS296" i="14"/>
  <c r="GU296" i="14"/>
  <c r="FW296" i="14"/>
  <c r="EY296" i="14"/>
  <c r="EA296" i="14"/>
  <c r="RW295" i="14"/>
  <c r="QY295" i="14"/>
  <c r="QA295" i="14"/>
  <c r="PC295" i="14"/>
  <c r="OE295" i="14"/>
  <c r="NG295" i="14"/>
  <c r="MI295" i="14"/>
  <c r="LK295" i="14"/>
  <c r="KM295" i="14"/>
  <c r="JO295" i="14"/>
  <c r="IQ295" i="14"/>
  <c r="HS295" i="14"/>
  <c r="GU295" i="14"/>
  <c r="FW295" i="14"/>
  <c r="EY295" i="14"/>
  <c r="EA295" i="14"/>
  <c r="RW294" i="14"/>
  <c r="QY294" i="14"/>
  <c r="QA294" i="14"/>
  <c r="PC294" i="14"/>
  <c r="OE294" i="14"/>
  <c r="NG294" i="14"/>
  <c r="MI294" i="14"/>
  <c r="LK294" i="14"/>
  <c r="KM294" i="14"/>
  <c r="JO294" i="14"/>
  <c r="IQ294" i="14"/>
  <c r="HS294" i="14"/>
  <c r="GU294" i="14"/>
  <c r="FW294" i="14"/>
  <c r="EY294" i="14"/>
  <c r="EA294" i="14"/>
  <c r="RW293" i="14"/>
  <c r="QY293" i="14"/>
  <c r="QA293" i="14"/>
  <c r="PC293" i="14"/>
  <c r="OE293" i="14"/>
  <c r="NG293" i="14"/>
  <c r="MI293" i="14"/>
  <c r="LK293" i="14"/>
  <c r="KM293" i="14"/>
  <c r="JO293" i="14"/>
  <c r="IQ293" i="14"/>
  <c r="HS293" i="14"/>
  <c r="GU293" i="14"/>
  <c r="FW293" i="14"/>
  <c r="EY293" i="14"/>
  <c r="EA293" i="14"/>
  <c r="RW292" i="14"/>
  <c r="QY292" i="14"/>
  <c r="QA292" i="14"/>
  <c r="PC292" i="14"/>
  <c r="OE292" i="14"/>
  <c r="NG292" i="14"/>
  <c r="MI292" i="14"/>
  <c r="LK292" i="14"/>
  <c r="KM292" i="14"/>
  <c r="JO292" i="14"/>
  <c r="IQ292" i="14"/>
  <c r="HS292" i="14"/>
  <c r="GU292" i="14"/>
  <c r="FW292" i="14"/>
  <c r="EY292" i="14"/>
  <c r="EA292" i="14"/>
  <c r="RW291" i="14"/>
  <c r="QY291" i="14"/>
  <c r="QA291" i="14"/>
  <c r="PC291" i="14"/>
  <c r="OE291" i="14"/>
  <c r="NG291" i="14"/>
  <c r="MI291" i="14"/>
  <c r="LK291" i="14"/>
  <c r="KM291" i="14"/>
  <c r="JO291" i="14"/>
  <c r="IQ291" i="14"/>
  <c r="HS291" i="14"/>
  <c r="GU291" i="14"/>
  <c r="FW291" i="14"/>
  <c r="EY291" i="14"/>
  <c r="EA291" i="14"/>
  <c r="RW290" i="14"/>
  <c r="QY290" i="14"/>
  <c r="QA290" i="14"/>
  <c r="PC290" i="14"/>
  <c r="OE290" i="14"/>
  <c r="NG290" i="14"/>
  <c r="MI290" i="14"/>
  <c r="LK290" i="14"/>
  <c r="KM290" i="14"/>
  <c r="JO290" i="14"/>
  <c r="IQ290" i="14"/>
  <c r="HS290" i="14"/>
  <c r="GU290" i="14"/>
  <c r="FW290" i="14"/>
  <c r="EY290" i="14"/>
  <c r="EA290" i="14"/>
  <c r="RW289" i="14"/>
  <c r="QY289" i="14"/>
  <c r="QA289" i="14"/>
  <c r="PC289" i="14"/>
  <c r="OE289" i="14"/>
  <c r="NG289" i="14"/>
  <c r="MI289" i="14"/>
  <c r="LK289" i="14"/>
  <c r="KM289" i="14"/>
  <c r="JO289" i="14"/>
  <c r="IQ289" i="14"/>
  <c r="HS289" i="14"/>
  <c r="GU289" i="14"/>
  <c r="FW289" i="14"/>
  <c r="EY289" i="14"/>
  <c r="EA289" i="14"/>
  <c r="RW288" i="14"/>
  <c r="QY288" i="14"/>
  <c r="QA288" i="14"/>
  <c r="PC288" i="14"/>
  <c r="OE288" i="14"/>
  <c r="NG288" i="14"/>
  <c r="MI288" i="14"/>
  <c r="LK288" i="14"/>
  <c r="KM288" i="14"/>
  <c r="JO288" i="14"/>
  <c r="IQ288" i="14"/>
  <c r="HS288" i="14"/>
  <c r="GU288" i="14"/>
  <c r="FW288" i="14"/>
  <c r="EY288" i="14"/>
  <c r="EA288" i="14"/>
  <c r="RW287" i="14"/>
  <c r="QY287" i="14"/>
  <c r="QA287" i="14"/>
  <c r="PC287" i="14"/>
  <c r="OE287" i="14"/>
  <c r="NG287" i="14"/>
  <c r="MI287" i="14"/>
  <c r="LK287" i="14"/>
  <c r="KM287" i="14"/>
  <c r="JO287" i="14"/>
  <c r="IQ287" i="14"/>
  <c r="HS287" i="14"/>
  <c r="GU287" i="14"/>
  <c r="FW287" i="14"/>
  <c r="EY287" i="14"/>
  <c r="EA287" i="14"/>
  <c r="RW286" i="14"/>
  <c r="QY286" i="14"/>
  <c r="QA286" i="14"/>
  <c r="PC286" i="14"/>
  <c r="OE286" i="14"/>
  <c r="NG286" i="14"/>
  <c r="MI286" i="14"/>
  <c r="LK286" i="14"/>
  <c r="KM286" i="14"/>
  <c r="JO286" i="14"/>
  <c r="IQ286" i="14"/>
  <c r="HS286" i="14"/>
  <c r="GU286" i="14"/>
  <c r="FW286" i="14"/>
  <c r="EY286" i="14"/>
  <c r="EA286" i="14"/>
  <c r="RW285" i="14"/>
  <c r="QY285" i="14"/>
  <c r="QA285" i="14"/>
  <c r="PC285" i="14"/>
  <c r="OE285" i="14"/>
  <c r="NG285" i="14"/>
  <c r="MI285" i="14"/>
  <c r="LK285" i="14"/>
  <c r="KM285" i="14"/>
  <c r="JO285" i="14"/>
  <c r="IQ285" i="14"/>
  <c r="HS285" i="14"/>
  <c r="GU285" i="14"/>
  <c r="FW285" i="14"/>
  <c r="EY285" i="14"/>
  <c r="EA285" i="14"/>
  <c r="RW284" i="14"/>
  <c r="QY284" i="14"/>
  <c r="QA284" i="14"/>
  <c r="PC284" i="14"/>
  <c r="OE284" i="14"/>
  <c r="NG284" i="14"/>
  <c r="MI284" i="14"/>
  <c r="LK284" i="14"/>
  <c r="KM284" i="14"/>
  <c r="JO284" i="14"/>
  <c r="IQ284" i="14"/>
  <c r="HS284" i="14"/>
  <c r="GU284" i="14"/>
  <c r="FW284" i="14"/>
  <c r="EY284" i="14"/>
  <c r="EA284" i="14"/>
  <c r="RW283" i="14"/>
  <c r="QY283" i="14"/>
  <c r="QA283" i="14"/>
  <c r="PC283" i="14"/>
  <c r="OE283" i="14"/>
  <c r="NG283" i="14"/>
  <c r="MI283" i="14"/>
  <c r="LK283" i="14"/>
  <c r="KM283" i="14"/>
  <c r="JO283" i="14"/>
  <c r="IQ283" i="14"/>
  <c r="HS283" i="14"/>
  <c r="GU283" i="14"/>
  <c r="FW283" i="14"/>
  <c r="EY283" i="14"/>
  <c r="EA283" i="14"/>
  <c r="RW282" i="14"/>
  <c r="QY282" i="14"/>
  <c r="QA282" i="14"/>
  <c r="PC282" i="14"/>
  <c r="OE282" i="14"/>
  <c r="NG282" i="14"/>
  <c r="MI282" i="14"/>
  <c r="LK282" i="14"/>
  <c r="KM282" i="14"/>
  <c r="JO282" i="14"/>
  <c r="IQ282" i="14"/>
  <c r="HS282" i="14"/>
  <c r="GU282" i="14"/>
  <c r="FW282" i="14"/>
  <c r="EY282" i="14"/>
  <c r="EA282" i="14"/>
  <c r="RW281" i="14"/>
  <c r="QY281" i="14"/>
  <c r="QA281" i="14"/>
  <c r="PC281" i="14"/>
  <c r="OE281" i="14"/>
  <c r="NG281" i="14"/>
  <c r="MI281" i="14"/>
  <c r="LK281" i="14"/>
  <c r="KM281" i="14"/>
  <c r="JO281" i="14"/>
  <c r="IQ281" i="14"/>
  <c r="HS281" i="14"/>
  <c r="GU281" i="14"/>
  <c r="FW281" i="14"/>
  <c r="EY281" i="14"/>
  <c r="EA281" i="14"/>
  <c r="RW280" i="14"/>
  <c r="QY280" i="14"/>
  <c r="QA280" i="14"/>
  <c r="PC280" i="14"/>
  <c r="OE280" i="14"/>
  <c r="NG280" i="14"/>
  <c r="MI280" i="14"/>
  <c r="LK280" i="14"/>
  <c r="KM280" i="14"/>
  <c r="JO280" i="14"/>
  <c r="IQ280" i="14"/>
  <c r="HS280" i="14"/>
  <c r="GU280" i="14"/>
  <c r="FW280" i="14"/>
  <c r="EY280" i="14"/>
  <c r="EA280" i="14"/>
  <c r="RW279" i="14"/>
  <c r="QY279" i="14"/>
  <c r="QA279" i="14"/>
  <c r="PC279" i="14"/>
  <c r="OE279" i="14"/>
  <c r="NG279" i="14"/>
  <c r="MI279" i="14"/>
  <c r="LK279" i="14"/>
  <c r="KM279" i="14"/>
  <c r="JO279" i="14"/>
  <c r="IQ279" i="14"/>
  <c r="HS279" i="14"/>
  <c r="GU279" i="14"/>
  <c r="FW279" i="14"/>
  <c r="EY279" i="14"/>
  <c r="EA279" i="14"/>
  <c r="RW278" i="14"/>
  <c r="QY278" i="14"/>
  <c r="QA278" i="14"/>
  <c r="PC278" i="14"/>
  <c r="OE278" i="14"/>
  <c r="NG278" i="14"/>
  <c r="MI278" i="14"/>
  <c r="LK278" i="14"/>
  <c r="KM278" i="14"/>
  <c r="JO278" i="14"/>
  <c r="IQ278" i="14"/>
  <c r="HS278" i="14"/>
  <c r="GU278" i="14"/>
  <c r="FW278" i="14"/>
  <c r="EY278" i="14"/>
  <c r="EA278" i="14"/>
  <c r="RW277" i="14"/>
  <c r="QY277" i="14"/>
  <c r="QA277" i="14"/>
  <c r="PC277" i="14"/>
  <c r="OE277" i="14"/>
  <c r="NG277" i="14"/>
  <c r="MI277" i="14"/>
  <c r="LK277" i="14"/>
  <c r="KM277" i="14"/>
  <c r="JO277" i="14"/>
  <c r="IQ277" i="14"/>
  <c r="HS277" i="14"/>
  <c r="GU277" i="14"/>
  <c r="FW277" i="14"/>
  <c r="EY277" i="14"/>
  <c r="EA277" i="14"/>
  <c r="RW276" i="14"/>
  <c r="QY276" i="14"/>
  <c r="QA276" i="14"/>
  <c r="PC276" i="14"/>
  <c r="OE276" i="14"/>
  <c r="NG276" i="14"/>
  <c r="MI276" i="14"/>
  <c r="LK276" i="14"/>
  <c r="KM276" i="14"/>
  <c r="JO276" i="14"/>
  <c r="IQ276" i="14"/>
  <c r="HS276" i="14"/>
  <c r="GU276" i="14"/>
  <c r="FW276" i="14"/>
  <c r="EY276" i="14"/>
  <c r="EA276" i="14"/>
  <c r="RW275" i="14"/>
  <c r="QY275" i="14"/>
  <c r="QA275" i="14"/>
  <c r="PC275" i="14"/>
  <c r="OE275" i="14"/>
  <c r="NG275" i="14"/>
  <c r="MI275" i="14"/>
  <c r="LK275" i="14"/>
  <c r="KM275" i="14"/>
  <c r="JO275" i="14"/>
  <c r="IQ275" i="14"/>
  <c r="HS275" i="14"/>
  <c r="GU275" i="14"/>
  <c r="FW275" i="14"/>
  <c r="EY275" i="14"/>
  <c r="EA275" i="14"/>
  <c r="RW274" i="14"/>
  <c r="QY274" i="14"/>
  <c r="QA274" i="14"/>
  <c r="PC274" i="14"/>
  <c r="OE274" i="14"/>
  <c r="NG274" i="14"/>
  <c r="MI274" i="14"/>
  <c r="LK274" i="14"/>
  <c r="KM274" i="14"/>
  <c r="JO274" i="14"/>
  <c r="IQ274" i="14"/>
  <c r="HS274" i="14"/>
  <c r="GU274" i="14"/>
  <c r="FW274" i="14"/>
  <c r="EY274" i="14"/>
  <c r="EA274" i="14"/>
  <c r="RW273" i="14"/>
  <c r="QY273" i="14"/>
  <c r="QA273" i="14"/>
  <c r="PC273" i="14"/>
  <c r="OE273" i="14"/>
  <c r="NG273" i="14"/>
  <c r="MI273" i="14"/>
  <c r="LK273" i="14"/>
  <c r="KM273" i="14"/>
  <c r="JO273" i="14"/>
  <c r="IQ273" i="14"/>
  <c r="HS273" i="14"/>
  <c r="GU273" i="14"/>
  <c r="FW273" i="14"/>
  <c r="EY273" i="14"/>
  <c r="EA273" i="14"/>
  <c r="RW272" i="14"/>
  <c r="QY272" i="14"/>
  <c r="QA272" i="14"/>
  <c r="PC272" i="14"/>
  <c r="OE272" i="14"/>
  <c r="NG272" i="14"/>
  <c r="MI272" i="14"/>
  <c r="LK272" i="14"/>
  <c r="KM272" i="14"/>
  <c r="JO272" i="14"/>
  <c r="IQ272" i="14"/>
  <c r="HS272" i="14"/>
  <c r="GU272" i="14"/>
  <c r="FW272" i="14"/>
  <c r="EY272" i="14"/>
  <c r="EA272" i="14"/>
  <c r="RW271" i="14"/>
  <c r="QY271" i="14"/>
  <c r="QA271" i="14"/>
  <c r="PC271" i="14"/>
  <c r="OE271" i="14"/>
  <c r="NG271" i="14"/>
  <c r="MI271" i="14"/>
  <c r="LK271" i="14"/>
  <c r="KM271" i="14"/>
  <c r="JO271" i="14"/>
  <c r="IQ271" i="14"/>
  <c r="HS271" i="14"/>
  <c r="GU271" i="14"/>
  <c r="FW271" i="14"/>
  <c r="EY271" i="14"/>
  <c r="EA271" i="14"/>
  <c r="RW270" i="14"/>
  <c r="QY270" i="14"/>
  <c r="QA270" i="14"/>
  <c r="PC270" i="14"/>
  <c r="OE270" i="14"/>
  <c r="NG270" i="14"/>
  <c r="MI270" i="14"/>
  <c r="LK270" i="14"/>
  <c r="KM270" i="14"/>
  <c r="JO270" i="14"/>
  <c r="IQ270" i="14"/>
  <c r="HS270" i="14"/>
  <c r="GU270" i="14"/>
  <c r="FW270" i="14"/>
  <c r="EY270" i="14"/>
  <c r="EA270" i="14"/>
  <c r="RW269" i="14"/>
  <c r="QY269" i="14"/>
  <c r="QA269" i="14"/>
  <c r="PC269" i="14"/>
  <c r="OE269" i="14"/>
  <c r="NG269" i="14"/>
  <c r="MI269" i="14"/>
  <c r="LK269" i="14"/>
  <c r="KM269" i="14"/>
  <c r="JO269" i="14"/>
  <c r="IQ269" i="14"/>
  <c r="HS269" i="14"/>
  <c r="GU269" i="14"/>
  <c r="FW269" i="14"/>
  <c r="EY269" i="14"/>
  <c r="EA269" i="14"/>
  <c r="RW268" i="14"/>
  <c r="QY268" i="14"/>
  <c r="QA268" i="14"/>
  <c r="PC268" i="14"/>
  <c r="OE268" i="14"/>
  <c r="NG268" i="14"/>
  <c r="MI268" i="14"/>
  <c r="LK268" i="14"/>
  <c r="KM268" i="14"/>
  <c r="JO268" i="14"/>
  <c r="IQ268" i="14"/>
  <c r="HS268" i="14"/>
  <c r="GU268" i="14"/>
  <c r="FW268" i="14"/>
  <c r="EY268" i="14"/>
  <c r="EA268" i="14"/>
  <c r="RW267" i="14"/>
  <c r="QY267" i="14"/>
  <c r="QA267" i="14"/>
  <c r="PC267" i="14"/>
  <c r="OE267" i="14"/>
  <c r="NG267" i="14"/>
  <c r="MI267" i="14"/>
  <c r="LK267" i="14"/>
  <c r="KM267" i="14"/>
  <c r="JO267" i="14"/>
  <c r="IQ267" i="14"/>
  <c r="HS267" i="14"/>
  <c r="GU267" i="14"/>
  <c r="FW267" i="14"/>
  <c r="EY267" i="14"/>
  <c r="EA267" i="14"/>
  <c r="RW266" i="14"/>
  <c r="QY266" i="14"/>
  <c r="QA266" i="14"/>
  <c r="PC266" i="14"/>
  <c r="OE266" i="14"/>
  <c r="NG266" i="14"/>
  <c r="MI266" i="14"/>
  <c r="LK266" i="14"/>
  <c r="KM266" i="14"/>
  <c r="JO266" i="14"/>
  <c r="IQ266" i="14"/>
  <c r="HS266" i="14"/>
  <c r="GU266" i="14"/>
  <c r="FW266" i="14"/>
  <c r="EY266" i="14"/>
  <c r="EA266" i="14"/>
  <c r="RW265" i="14"/>
  <c r="QY265" i="14"/>
  <c r="QA265" i="14"/>
  <c r="PC265" i="14"/>
  <c r="OE265" i="14"/>
  <c r="NG265" i="14"/>
  <c r="MI265" i="14"/>
  <c r="LK265" i="14"/>
  <c r="KM265" i="14"/>
  <c r="JO265" i="14"/>
  <c r="IQ265" i="14"/>
  <c r="HS265" i="14"/>
  <c r="GU265" i="14"/>
  <c r="FW265" i="14"/>
  <c r="EY265" i="14"/>
  <c r="EA265" i="14"/>
  <c r="RW264" i="14"/>
  <c r="QY264" i="14"/>
  <c r="QA264" i="14"/>
  <c r="PC264" i="14"/>
  <c r="OE264" i="14"/>
  <c r="NG264" i="14"/>
  <c r="MI264" i="14"/>
  <c r="LK264" i="14"/>
  <c r="KM264" i="14"/>
  <c r="JO264" i="14"/>
  <c r="IQ264" i="14"/>
  <c r="HS264" i="14"/>
  <c r="GU264" i="14"/>
  <c r="FW264" i="14"/>
  <c r="EY264" i="14"/>
  <c r="EA264" i="14"/>
  <c r="RW263" i="14"/>
  <c r="QY263" i="14"/>
  <c r="QA263" i="14"/>
  <c r="PC263" i="14"/>
  <c r="OE263" i="14"/>
  <c r="NG263" i="14"/>
  <c r="MI263" i="14"/>
  <c r="LK263" i="14"/>
  <c r="KM263" i="14"/>
  <c r="JO263" i="14"/>
  <c r="IQ263" i="14"/>
  <c r="HS263" i="14"/>
  <c r="GU263" i="14"/>
  <c r="FW263" i="14"/>
  <c r="EY263" i="14"/>
  <c r="EA263" i="14"/>
  <c r="RW262" i="14"/>
  <c r="QY262" i="14"/>
  <c r="QA262" i="14"/>
  <c r="PC262" i="14"/>
  <c r="OE262" i="14"/>
  <c r="NG262" i="14"/>
  <c r="MI262" i="14"/>
  <c r="LK262" i="14"/>
  <c r="KM262" i="14"/>
  <c r="JO262" i="14"/>
  <c r="IQ262" i="14"/>
  <c r="HS262" i="14"/>
  <c r="GU262" i="14"/>
  <c r="FW262" i="14"/>
  <c r="EY262" i="14"/>
  <c r="EA262" i="14"/>
  <c r="RW261" i="14"/>
  <c r="QY261" i="14"/>
  <c r="QA261" i="14"/>
  <c r="PC261" i="14"/>
  <c r="OE261" i="14"/>
  <c r="NG261" i="14"/>
  <c r="MI261" i="14"/>
  <c r="LK261" i="14"/>
  <c r="KM261" i="14"/>
  <c r="JO261" i="14"/>
  <c r="IQ261" i="14"/>
  <c r="HS261" i="14"/>
  <c r="GU261" i="14"/>
  <c r="FW261" i="14"/>
  <c r="EY261" i="14"/>
  <c r="EA261" i="14"/>
  <c r="RW260" i="14"/>
  <c r="QY260" i="14"/>
  <c r="QA260" i="14"/>
  <c r="PC260" i="14"/>
  <c r="OE260" i="14"/>
  <c r="NG260" i="14"/>
  <c r="MI260" i="14"/>
  <c r="LK260" i="14"/>
  <c r="KM260" i="14"/>
  <c r="JO260" i="14"/>
  <c r="IQ260" i="14"/>
  <c r="HS260" i="14"/>
  <c r="GU260" i="14"/>
  <c r="FW260" i="14"/>
  <c r="EY260" i="14"/>
  <c r="EA260" i="14"/>
  <c r="RW259" i="14"/>
  <c r="QY259" i="14"/>
  <c r="QA259" i="14"/>
  <c r="PC259" i="14"/>
  <c r="OE259" i="14"/>
  <c r="NG259" i="14"/>
  <c r="MI259" i="14"/>
  <c r="LK259" i="14"/>
  <c r="KM259" i="14"/>
  <c r="JO259" i="14"/>
  <c r="IQ259" i="14"/>
  <c r="HS259" i="14"/>
  <c r="GU259" i="14"/>
  <c r="FW259" i="14"/>
  <c r="EY259" i="14"/>
  <c r="EA259" i="14"/>
  <c r="RW258" i="14"/>
  <c r="QY258" i="14"/>
  <c r="QA258" i="14"/>
  <c r="PC258" i="14"/>
  <c r="OE258" i="14"/>
  <c r="NG258" i="14"/>
  <c r="MI258" i="14"/>
  <c r="LK258" i="14"/>
  <c r="KM258" i="14"/>
  <c r="JO258" i="14"/>
  <c r="IQ258" i="14"/>
  <c r="HS258" i="14"/>
  <c r="GU258" i="14"/>
  <c r="FW258" i="14"/>
  <c r="EY258" i="14"/>
  <c r="EA258" i="14"/>
  <c r="RW257" i="14"/>
  <c r="QY257" i="14"/>
  <c r="QA257" i="14"/>
  <c r="PC257" i="14"/>
  <c r="OE257" i="14"/>
  <c r="NG257" i="14"/>
  <c r="MI257" i="14"/>
  <c r="LK257" i="14"/>
  <c r="KM257" i="14"/>
  <c r="JO257" i="14"/>
  <c r="IQ257" i="14"/>
  <c r="HS257" i="14"/>
  <c r="GU257" i="14"/>
  <c r="FW257" i="14"/>
  <c r="EY257" i="14"/>
  <c r="EA257" i="14"/>
  <c r="RW256" i="14"/>
  <c r="QY256" i="14"/>
  <c r="QA256" i="14"/>
  <c r="PC256" i="14"/>
  <c r="OE256" i="14"/>
  <c r="NG256" i="14"/>
  <c r="MI256" i="14"/>
  <c r="LK256" i="14"/>
  <c r="KM256" i="14"/>
  <c r="JO256" i="14"/>
  <c r="IQ256" i="14"/>
  <c r="HS256" i="14"/>
  <c r="GU256" i="14"/>
  <c r="FW256" i="14"/>
  <c r="EY256" i="14"/>
  <c r="EA256" i="14"/>
  <c r="RW255" i="14"/>
  <c r="QY255" i="14"/>
  <c r="QA255" i="14"/>
  <c r="PC255" i="14"/>
  <c r="OE255" i="14"/>
  <c r="NG255" i="14"/>
  <c r="MI255" i="14"/>
  <c r="LK255" i="14"/>
  <c r="KM255" i="14"/>
  <c r="JO255" i="14"/>
  <c r="IQ255" i="14"/>
  <c r="HS255" i="14"/>
  <c r="GU255" i="14"/>
  <c r="FW255" i="14"/>
  <c r="EY255" i="14"/>
  <c r="EA255" i="14"/>
  <c r="RW254" i="14"/>
  <c r="QY254" i="14"/>
  <c r="QA254" i="14"/>
  <c r="PC254" i="14"/>
  <c r="OE254" i="14"/>
  <c r="NG254" i="14"/>
  <c r="MI254" i="14"/>
  <c r="LK254" i="14"/>
  <c r="KM254" i="14"/>
  <c r="JO254" i="14"/>
  <c r="IQ254" i="14"/>
  <c r="HS254" i="14"/>
  <c r="GU254" i="14"/>
  <c r="FW254" i="14"/>
  <c r="EY254" i="14"/>
  <c r="EA254" i="14"/>
  <c r="RW253" i="14"/>
  <c r="QY253" i="14"/>
  <c r="QA253" i="14"/>
  <c r="PC253" i="14"/>
  <c r="OE253" i="14"/>
  <c r="NG253" i="14"/>
  <c r="MI253" i="14"/>
  <c r="LK253" i="14"/>
  <c r="KM253" i="14"/>
  <c r="JO253" i="14"/>
  <c r="IQ253" i="14"/>
  <c r="HS253" i="14"/>
  <c r="GU253" i="14"/>
  <c r="FW253" i="14"/>
  <c r="EY253" i="14"/>
  <c r="EA253" i="14"/>
  <c r="RW252" i="14"/>
  <c r="QY252" i="14"/>
  <c r="QA252" i="14"/>
  <c r="PC252" i="14"/>
  <c r="OE252" i="14"/>
  <c r="NG252" i="14"/>
  <c r="MI252" i="14"/>
  <c r="LK252" i="14"/>
  <c r="KM252" i="14"/>
  <c r="JO252" i="14"/>
  <c r="IQ252" i="14"/>
  <c r="HS252" i="14"/>
  <c r="GU252" i="14"/>
  <c r="FW252" i="14"/>
  <c r="EY252" i="14"/>
  <c r="EA252" i="14"/>
  <c r="RW251" i="14"/>
  <c r="QY251" i="14"/>
  <c r="QA251" i="14"/>
  <c r="PC251" i="14"/>
  <c r="OE251" i="14"/>
  <c r="NG251" i="14"/>
  <c r="MI251" i="14"/>
  <c r="LK251" i="14"/>
  <c r="KM251" i="14"/>
  <c r="JO251" i="14"/>
  <c r="IQ251" i="14"/>
  <c r="HS251" i="14"/>
  <c r="GU251" i="14"/>
  <c r="FW251" i="14"/>
  <c r="EY251" i="14"/>
  <c r="EA251" i="14"/>
  <c r="RW250" i="14"/>
  <c r="QY250" i="14"/>
  <c r="QA250" i="14"/>
  <c r="PC250" i="14"/>
  <c r="OE250" i="14"/>
  <c r="NG250" i="14"/>
  <c r="MI250" i="14"/>
  <c r="LK250" i="14"/>
  <c r="KM250" i="14"/>
  <c r="JO250" i="14"/>
  <c r="IQ250" i="14"/>
  <c r="HS250" i="14"/>
  <c r="GU250" i="14"/>
  <c r="FW250" i="14"/>
  <c r="EY250" i="14"/>
  <c r="EA250" i="14"/>
  <c r="RW249" i="14"/>
  <c r="QY249" i="14"/>
  <c r="QA249" i="14"/>
  <c r="PC249" i="14"/>
  <c r="OE249" i="14"/>
  <c r="NG249" i="14"/>
  <c r="MI249" i="14"/>
  <c r="LK249" i="14"/>
  <c r="KM249" i="14"/>
  <c r="JO249" i="14"/>
  <c r="IQ249" i="14"/>
  <c r="HS249" i="14"/>
  <c r="GU249" i="14"/>
  <c r="FW249" i="14"/>
  <c r="EY249" i="14"/>
  <c r="EA249" i="14"/>
  <c r="RW248" i="14"/>
  <c r="QY248" i="14"/>
  <c r="QA248" i="14"/>
  <c r="PC248" i="14"/>
  <c r="OE248" i="14"/>
  <c r="NG248" i="14"/>
  <c r="MI248" i="14"/>
  <c r="LK248" i="14"/>
  <c r="KM248" i="14"/>
  <c r="JO248" i="14"/>
  <c r="IQ248" i="14"/>
  <c r="HS248" i="14"/>
  <c r="GU248" i="14"/>
  <c r="FW248" i="14"/>
  <c r="EY248" i="14"/>
  <c r="EA248" i="14"/>
  <c r="RW247" i="14"/>
  <c r="QY247" i="14"/>
  <c r="QA247" i="14"/>
  <c r="PC247" i="14"/>
  <c r="OE247" i="14"/>
  <c r="NG247" i="14"/>
  <c r="MI247" i="14"/>
  <c r="LK247" i="14"/>
  <c r="KM247" i="14"/>
  <c r="JO247" i="14"/>
  <c r="IQ247" i="14"/>
  <c r="HS247" i="14"/>
  <c r="GU247" i="14"/>
  <c r="FW247" i="14"/>
  <c r="EY247" i="14"/>
  <c r="EA247" i="14"/>
  <c r="RW246" i="14"/>
  <c r="QY246" i="14"/>
  <c r="QA246" i="14"/>
  <c r="PC246" i="14"/>
  <c r="OE246" i="14"/>
  <c r="NG246" i="14"/>
  <c r="MI246" i="14"/>
  <c r="LK246" i="14"/>
  <c r="KM246" i="14"/>
  <c r="JO246" i="14"/>
  <c r="IQ246" i="14"/>
  <c r="HS246" i="14"/>
  <c r="GU246" i="14"/>
  <c r="FW246" i="14"/>
  <c r="EY246" i="14"/>
  <c r="EA246" i="14"/>
  <c r="RW245" i="14"/>
  <c r="QY245" i="14"/>
  <c r="QA245" i="14"/>
  <c r="PC245" i="14"/>
  <c r="OE245" i="14"/>
  <c r="NG245" i="14"/>
  <c r="MI245" i="14"/>
  <c r="LK245" i="14"/>
  <c r="KM245" i="14"/>
  <c r="JO245" i="14"/>
  <c r="IQ245" i="14"/>
  <c r="HS245" i="14"/>
  <c r="GU245" i="14"/>
  <c r="FW245" i="14"/>
  <c r="EY245" i="14"/>
  <c r="EA245" i="14"/>
  <c r="RW244" i="14"/>
  <c r="QY244" i="14"/>
  <c r="QA244" i="14"/>
  <c r="PC244" i="14"/>
  <c r="OE244" i="14"/>
  <c r="NG244" i="14"/>
  <c r="MI244" i="14"/>
  <c r="LK244" i="14"/>
  <c r="KM244" i="14"/>
  <c r="JO244" i="14"/>
  <c r="IQ244" i="14"/>
  <c r="HS244" i="14"/>
  <c r="GU244" i="14"/>
  <c r="FW244" i="14"/>
  <c r="EY244" i="14"/>
  <c r="EA244" i="14"/>
  <c r="RW243" i="14"/>
  <c r="QY243" i="14"/>
  <c r="QA243" i="14"/>
  <c r="PC243" i="14"/>
  <c r="OE243" i="14"/>
  <c r="NG243" i="14"/>
  <c r="MI243" i="14"/>
  <c r="LK243" i="14"/>
  <c r="KM243" i="14"/>
  <c r="JO243" i="14"/>
  <c r="IQ243" i="14"/>
  <c r="HS243" i="14"/>
  <c r="GU243" i="14"/>
  <c r="FW243" i="14"/>
  <c r="EY243" i="14"/>
  <c r="EA243" i="14"/>
  <c r="RW242" i="14"/>
  <c r="QY242" i="14"/>
  <c r="QA242" i="14"/>
  <c r="PC242" i="14"/>
  <c r="OE242" i="14"/>
  <c r="NG242" i="14"/>
  <c r="MI242" i="14"/>
  <c r="LK242" i="14"/>
  <c r="KM242" i="14"/>
  <c r="JO242" i="14"/>
  <c r="IQ242" i="14"/>
  <c r="HS242" i="14"/>
  <c r="GU242" i="14"/>
  <c r="FW242" i="14"/>
  <c r="EY242" i="14"/>
  <c r="EA242" i="14"/>
  <c r="RW241" i="14"/>
  <c r="QY241" i="14"/>
  <c r="QA241" i="14"/>
  <c r="PC241" i="14"/>
  <c r="OE241" i="14"/>
  <c r="NG241" i="14"/>
  <c r="MI241" i="14"/>
  <c r="LK241" i="14"/>
  <c r="KM241" i="14"/>
  <c r="JO241" i="14"/>
  <c r="IQ241" i="14"/>
  <c r="HS241" i="14"/>
  <c r="GU241" i="14"/>
  <c r="FW241" i="14"/>
  <c r="EY241" i="14"/>
  <c r="EA241" i="14"/>
  <c r="RW240" i="14"/>
  <c r="QY240" i="14"/>
  <c r="QA240" i="14"/>
  <c r="PC240" i="14"/>
  <c r="OE240" i="14"/>
  <c r="NG240" i="14"/>
  <c r="MI240" i="14"/>
  <c r="LK240" i="14"/>
  <c r="KM240" i="14"/>
  <c r="JO240" i="14"/>
  <c r="IQ240" i="14"/>
  <c r="HS240" i="14"/>
  <c r="GU240" i="14"/>
  <c r="FW240" i="14"/>
  <c r="EY240" i="14"/>
  <c r="EA240" i="14"/>
  <c r="RW239" i="14"/>
  <c r="QY239" i="14"/>
  <c r="QA239" i="14"/>
  <c r="PC239" i="14"/>
  <c r="OE239" i="14"/>
  <c r="NG239" i="14"/>
  <c r="MI239" i="14"/>
  <c r="LK239" i="14"/>
  <c r="KM239" i="14"/>
  <c r="JO239" i="14"/>
  <c r="IQ239" i="14"/>
  <c r="HS239" i="14"/>
  <c r="GU239" i="14"/>
  <c r="FW239" i="14"/>
  <c r="EY239" i="14"/>
  <c r="EA239" i="14"/>
  <c r="RW238" i="14"/>
  <c r="QY238" i="14"/>
  <c r="QA238" i="14"/>
  <c r="PC238" i="14"/>
  <c r="OE238" i="14"/>
  <c r="NG238" i="14"/>
  <c r="MI238" i="14"/>
  <c r="LK238" i="14"/>
  <c r="KM238" i="14"/>
  <c r="JO238" i="14"/>
  <c r="IQ238" i="14"/>
  <c r="HS238" i="14"/>
  <c r="GU238" i="14"/>
  <c r="FW238" i="14"/>
  <c r="EY238" i="14"/>
  <c r="EA238" i="14"/>
  <c r="RW237" i="14"/>
  <c r="QY237" i="14"/>
  <c r="QA237" i="14"/>
  <c r="PC237" i="14"/>
  <c r="OE237" i="14"/>
  <c r="NG237" i="14"/>
  <c r="MI237" i="14"/>
  <c r="LK237" i="14"/>
  <c r="KM237" i="14"/>
  <c r="JO237" i="14"/>
  <c r="IQ237" i="14"/>
  <c r="HS237" i="14"/>
  <c r="GU237" i="14"/>
  <c r="FW237" i="14"/>
  <c r="EY237" i="14"/>
  <c r="EA237" i="14"/>
  <c r="RW236" i="14"/>
  <c r="QY236" i="14"/>
  <c r="QA236" i="14"/>
  <c r="PC236" i="14"/>
  <c r="OE236" i="14"/>
  <c r="NG236" i="14"/>
  <c r="MI236" i="14"/>
  <c r="LK236" i="14"/>
  <c r="KM236" i="14"/>
  <c r="JO236" i="14"/>
  <c r="IQ236" i="14"/>
  <c r="HS236" i="14"/>
  <c r="GU236" i="14"/>
  <c r="FW236" i="14"/>
  <c r="EY236" i="14"/>
  <c r="EA236" i="14"/>
  <c r="RW235" i="14"/>
  <c r="QY235" i="14"/>
  <c r="QA235" i="14"/>
  <c r="PC235" i="14"/>
  <c r="OE235" i="14"/>
  <c r="NG235" i="14"/>
  <c r="MI235" i="14"/>
  <c r="LK235" i="14"/>
  <c r="KM235" i="14"/>
  <c r="JO235" i="14"/>
  <c r="IQ235" i="14"/>
  <c r="HS235" i="14"/>
  <c r="GU235" i="14"/>
  <c r="FW235" i="14"/>
  <c r="EY235" i="14"/>
  <c r="EA235" i="14"/>
  <c r="RW234" i="14"/>
  <c r="QY234" i="14"/>
  <c r="QA234" i="14"/>
  <c r="PC234" i="14"/>
  <c r="OE234" i="14"/>
  <c r="NG234" i="14"/>
  <c r="MI234" i="14"/>
  <c r="LK234" i="14"/>
  <c r="KM234" i="14"/>
  <c r="JO234" i="14"/>
  <c r="IQ234" i="14"/>
  <c r="HS234" i="14"/>
  <c r="GU234" i="14"/>
  <c r="FW234" i="14"/>
  <c r="EY234" i="14"/>
  <c r="EA234" i="14"/>
  <c r="RW233" i="14"/>
  <c r="QY233" i="14"/>
  <c r="QA233" i="14"/>
  <c r="PC233" i="14"/>
  <c r="OE233" i="14"/>
  <c r="NG233" i="14"/>
  <c r="MI233" i="14"/>
  <c r="LK233" i="14"/>
  <c r="KM233" i="14"/>
  <c r="JO233" i="14"/>
  <c r="IQ233" i="14"/>
  <c r="HS233" i="14"/>
  <c r="GU233" i="14"/>
  <c r="FW233" i="14"/>
  <c r="EY233" i="14"/>
  <c r="EA233" i="14"/>
  <c r="RW232" i="14"/>
  <c r="QY232" i="14"/>
  <c r="QA232" i="14"/>
  <c r="PC232" i="14"/>
  <c r="OE232" i="14"/>
  <c r="NG232" i="14"/>
  <c r="MI232" i="14"/>
  <c r="LK232" i="14"/>
  <c r="KM232" i="14"/>
  <c r="JO232" i="14"/>
  <c r="IQ232" i="14"/>
  <c r="HS232" i="14"/>
  <c r="GU232" i="14"/>
  <c r="FW232" i="14"/>
  <c r="EY232" i="14"/>
  <c r="EA232" i="14"/>
  <c r="RW231" i="14"/>
  <c r="QY231" i="14"/>
  <c r="QA231" i="14"/>
  <c r="PC231" i="14"/>
  <c r="OE231" i="14"/>
  <c r="NG231" i="14"/>
  <c r="MI231" i="14"/>
  <c r="LK231" i="14"/>
  <c r="KM231" i="14"/>
  <c r="JO231" i="14"/>
  <c r="IQ231" i="14"/>
  <c r="HS231" i="14"/>
  <c r="GU231" i="14"/>
  <c r="FW231" i="14"/>
  <c r="EY231" i="14"/>
  <c r="EA231" i="14"/>
  <c r="RW230" i="14"/>
  <c r="QY230" i="14"/>
  <c r="QA230" i="14"/>
  <c r="PC230" i="14"/>
  <c r="OE230" i="14"/>
  <c r="NG230" i="14"/>
  <c r="MI230" i="14"/>
  <c r="LK230" i="14"/>
  <c r="KM230" i="14"/>
  <c r="JO230" i="14"/>
  <c r="IQ230" i="14"/>
  <c r="HS230" i="14"/>
  <c r="GU230" i="14"/>
  <c r="FW230" i="14"/>
  <c r="EY230" i="14"/>
  <c r="EA230" i="14"/>
  <c r="RW229" i="14"/>
  <c r="QY229" i="14"/>
  <c r="QA229" i="14"/>
  <c r="PC229" i="14"/>
  <c r="OE229" i="14"/>
  <c r="NG229" i="14"/>
  <c r="MI229" i="14"/>
  <c r="LK229" i="14"/>
  <c r="KM229" i="14"/>
  <c r="JO229" i="14"/>
  <c r="IQ229" i="14"/>
  <c r="HS229" i="14"/>
  <c r="GU229" i="14"/>
  <c r="FW229" i="14"/>
  <c r="EY229" i="14"/>
  <c r="EA229" i="14"/>
  <c r="RW228" i="14"/>
  <c r="QY228" i="14"/>
  <c r="QA228" i="14"/>
  <c r="PC228" i="14"/>
  <c r="OE228" i="14"/>
  <c r="NG228" i="14"/>
  <c r="MI228" i="14"/>
  <c r="LK228" i="14"/>
  <c r="KM228" i="14"/>
  <c r="JO228" i="14"/>
  <c r="IQ228" i="14"/>
  <c r="HS228" i="14"/>
  <c r="GU228" i="14"/>
  <c r="FW228" i="14"/>
  <c r="EY228" i="14"/>
  <c r="EA228" i="14"/>
  <c r="RW227" i="14"/>
  <c r="QY227" i="14"/>
  <c r="QA227" i="14"/>
  <c r="PC227" i="14"/>
  <c r="OE227" i="14"/>
  <c r="NG227" i="14"/>
  <c r="MI227" i="14"/>
  <c r="LK227" i="14"/>
  <c r="KM227" i="14"/>
  <c r="JO227" i="14"/>
  <c r="IQ227" i="14"/>
  <c r="HS227" i="14"/>
  <c r="GU227" i="14"/>
  <c r="FW227" i="14"/>
  <c r="EY227" i="14"/>
  <c r="EA227" i="14"/>
  <c r="RW226" i="14"/>
  <c r="QY226" i="14"/>
  <c r="QA226" i="14"/>
  <c r="PC226" i="14"/>
  <c r="OE226" i="14"/>
  <c r="NG226" i="14"/>
  <c r="MI226" i="14"/>
  <c r="LK226" i="14"/>
  <c r="KM226" i="14"/>
  <c r="JO226" i="14"/>
  <c r="IQ226" i="14"/>
  <c r="HS226" i="14"/>
  <c r="GU226" i="14"/>
  <c r="FW226" i="14"/>
  <c r="EY226" i="14"/>
  <c r="EA226" i="14"/>
  <c r="RW225" i="14"/>
  <c r="QY225" i="14"/>
  <c r="QA225" i="14"/>
  <c r="PC225" i="14"/>
  <c r="OE225" i="14"/>
  <c r="NG225" i="14"/>
  <c r="MI225" i="14"/>
  <c r="LK225" i="14"/>
  <c r="KM225" i="14"/>
  <c r="JO225" i="14"/>
  <c r="IQ225" i="14"/>
  <c r="HS225" i="14"/>
  <c r="GU225" i="14"/>
  <c r="FW225" i="14"/>
  <c r="EY225" i="14"/>
  <c r="EA225" i="14"/>
  <c r="RW224" i="14"/>
  <c r="QY224" i="14"/>
  <c r="QA224" i="14"/>
  <c r="PC224" i="14"/>
  <c r="OE224" i="14"/>
  <c r="NG224" i="14"/>
  <c r="MI224" i="14"/>
  <c r="LK224" i="14"/>
  <c r="KM224" i="14"/>
  <c r="JO224" i="14"/>
  <c r="IQ224" i="14"/>
  <c r="HS224" i="14"/>
  <c r="GU224" i="14"/>
  <c r="FW224" i="14"/>
  <c r="EY224" i="14"/>
  <c r="EA224" i="14"/>
  <c r="RW223" i="14"/>
  <c r="QY223" i="14"/>
  <c r="QA223" i="14"/>
  <c r="PC223" i="14"/>
  <c r="OE223" i="14"/>
  <c r="NG223" i="14"/>
  <c r="MI223" i="14"/>
  <c r="LK223" i="14"/>
  <c r="KM223" i="14"/>
  <c r="JO223" i="14"/>
  <c r="IQ223" i="14"/>
  <c r="HS223" i="14"/>
  <c r="GU223" i="14"/>
  <c r="FW223" i="14"/>
  <c r="EY223" i="14"/>
  <c r="EA223" i="14"/>
  <c r="RW222" i="14"/>
  <c r="QY222" i="14"/>
  <c r="QA222" i="14"/>
  <c r="PC222" i="14"/>
  <c r="OE222" i="14"/>
  <c r="NG222" i="14"/>
  <c r="MI222" i="14"/>
  <c r="LK222" i="14"/>
  <c r="KM222" i="14"/>
  <c r="JO222" i="14"/>
  <c r="IQ222" i="14"/>
  <c r="HS222" i="14"/>
  <c r="GU222" i="14"/>
  <c r="FW222" i="14"/>
  <c r="EY222" i="14"/>
  <c r="EA222" i="14"/>
  <c r="RW221" i="14"/>
  <c r="QY221" i="14"/>
  <c r="QA221" i="14"/>
  <c r="PC221" i="14"/>
  <c r="OE221" i="14"/>
  <c r="NG221" i="14"/>
  <c r="MI221" i="14"/>
  <c r="LK221" i="14"/>
  <c r="KM221" i="14"/>
  <c r="JO221" i="14"/>
  <c r="IQ221" i="14"/>
  <c r="HS221" i="14"/>
  <c r="GU221" i="14"/>
  <c r="FW221" i="14"/>
  <c r="EY221" i="14"/>
  <c r="EA221" i="14"/>
  <c r="RW220" i="14"/>
  <c r="QY220" i="14"/>
  <c r="QA220" i="14"/>
  <c r="PC220" i="14"/>
  <c r="OE220" i="14"/>
  <c r="NG220" i="14"/>
  <c r="MI220" i="14"/>
  <c r="LK220" i="14"/>
  <c r="KM220" i="14"/>
  <c r="JO220" i="14"/>
  <c r="IQ220" i="14"/>
  <c r="HS220" i="14"/>
  <c r="GU220" i="14"/>
  <c r="FW220" i="14"/>
  <c r="EY220" i="14"/>
  <c r="EA220" i="14"/>
  <c r="RW219" i="14"/>
  <c r="QY219" i="14"/>
  <c r="QA219" i="14"/>
  <c r="PC219" i="14"/>
  <c r="OE219" i="14"/>
  <c r="NG219" i="14"/>
  <c r="MI219" i="14"/>
  <c r="LK219" i="14"/>
  <c r="KM219" i="14"/>
  <c r="JO219" i="14"/>
  <c r="IQ219" i="14"/>
  <c r="HS219" i="14"/>
  <c r="GU219" i="14"/>
  <c r="FW219" i="14"/>
  <c r="EY219" i="14"/>
  <c r="EA219" i="14"/>
  <c r="RW218" i="14"/>
  <c r="QY218" i="14"/>
  <c r="QA218" i="14"/>
  <c r="PC218" i="14"/>
  <c r="OE218" i="14"/>
  <c r="NG218" i="14"/>
  <c r="MI218" i="14"/>
  <c r="LK218" i="14"/>
  <c r="KM218" i="14"/>
  <c r="JO218" i="14"/>
  <c r="IQ218" i="14"/>
  <c r="HS218" i="14"/>
  <c r="GU218" i="14"/>
  <c r="FW218" i="14"/>
  <c r="EY218" i="14"/>
  <c r="EA218" i="14"/>
  <c r="RW217" i="14"/>
  <c r="QY217" i="14"/>
  <c r="QA217" i="14"/>
  <c r="PC217" i="14"/>
  <c r="OE217" i="14"/>
  <c r="NG217" i="14"/>
  <c r="MI217" i="14"/>
  <c r="LK217" i="14"/>
  <c r="KM217" i="14"/>
  <c r="JO217" i="14"/>
  <c r="IQ217" i="14"/>
  <c r="HS217" i="14"/>
  <c r="GU217" i="14"/>
  <c r="FW217" i="14"/>
  <c r="EY217" i="14"/>
  <c r="EA217" i="14"/>
  <c r="RW216" i="14"/>
  <c r="QY216" i="14"/>
  <c r="QA216" i="14"/>
  <c r="PC216" i="14"/>
  <c r="OE216" i="14"/>
  <c r="NG216" i="14"/>
  <c r="MI216" i="14"/>
  <c r="LK216" i="14"/>
  <c r="KM216" i="14"/>
  <c r="JO216" i="14"/>
  <c r="IQ216" i="14"/>
  <c r="HS216" i="14"/>
  <c r="GU216" i="14"/>
  <c r="FW216" i="14"/>
  <c r="EY216" i="14"/>
  <c r="EA216" i="14"/>
  <c r="RW215" i="14"/>
  <c r="QY215" i="14"/>
  <c r="QA215" i="14"/>
  <c r="PC215" i="14"/>
  <c r="OE215" i="14"/>
  <c r="NG215" i="14"/>
  <c r="MI215" i="14"/>
  <c r="LK215" i="14"/>
  <c r="KM215" i="14"/>
  <c r="JO215" i="14"/>
  <c r="IQ215" i="14"/>
  <c r="HS215" i="14"/>
  <c r="GU215" i="14"/>
  <c r="FW215" i="14"/>
  <c r="EY215" i="14"/>
  <c r="EA215" i="14"/>
  <c r="RW214" i="14"/>
  <c r="QY214" i="14"/>
  <c r="QA214" i="14"/>
  <c r="PC214" i="14"/>
  <c r="OE214" i="14"/>
  <c r="NG214" i="14"/>
  <c r="MI214" i="14"/>
  <c r="LK214" i="14"/>
  <c r="KM214" i="14"/>
  <c r="JO214" i="14"/>
  <c r="IQ214" i="14"/>
  <c r="HS214" i="14"/>
  <c r="GU214" i="14"/>
  <c r="FW214" i="14"/>
  <c r="EY214" i="14"/>
  <c r="EA214" i="14"/>
  <c r="RW213" i="14"/>
  <c r="QY213" i="14"/>
  <c r="QA213" i="14"/>
  <c r="PC213" i="14"/>
  <c r="OE213" i="14"/>
  <c r="NG213" i="14"/>
  <c r="MI213" i="14"/>
  <c r="LK213" i="14"/>
  <c r="KM213" i="14"/>
  <c r="JO213" i="14"/>
  <c r="IQ213" i="14"/>
  <c r="HS213" i="14"/>
  <c r="GU213" i="14"/>
  <c r="FW213" i="14"/>
  <c r="EY213" i="14"/>
  <c r="EA213" i="14"/>
  <c r="RW212" i="14"/>
  <c r="QY212" i="14"/>
  <c r="QA212" i="14"/>
  <c r="PC212" i="14"/>
  <c r="OE212" i="14"/>
  <c r="NG212" i="14"/>
  <c r="MI212" i="14"/>
  <c r="LK212" i="14"/>
  <c r="KM212" i="14"/>
  <c r="JO212" i="14"/>
  <c r="IQ212" i="14"/>
  <c r="HS212" i="14"/>
  <c r="GU212" i="14"/>
  <c r="FW212" i="14"/>
  <c r="EY212" i="14"/>
  <c r="EA212" i="14"/>
  <c r="RW211" i="14"/>
  <c r="QY211" i="14"/>
  <c r="QA211" i="14"/>
  <c r="PC211" i="14"/>
  <c r="OE211" i="14"/>
  <c r="NG211" i="14"/>
  <c r="MI211" i="14"/>
  <c r="LK211" i="14"/>
  <c r="KM211" i="14"/>
  <c r="JO211" i="14"/>
  <c r="IQ211" i="14"/>
  <c r="HS211" i="14"/>
  <c r="GU211" i="14"/>
  <c r="FW211" i="14"/>
  <c r="EY211" i="14"/>
  <c r="EA211" i="14"/>
  <c r="RW210" i="14"/>
  <c r="QY210" i="14"/>
  <c r="QA210" i="14"/>
  <c r="PC210" i="14"/>
  <c r="OE210" i="14"/>
  <c r="NG210" i="14"/>
  <c r="MI210" i="14"/>
  <c r="LK210" i="14"/>
  <c r="KM210" i="14"/>
  <c r="JO210" i="14"/>
  <c r="IQ210" i="14"/>
  <c r="HS210" i="14"/>
  <c r="GU210" i="14"/>
  <c r="FW210" i="14"/>
  <c r="EY210" i="14"/>
  <c r="EA210" i="14"/>
  <c r="RW209" i="14"/>
  <c r="QY209" i="14"/>
  <c r="QA209" i="14"/>
  <c r="PC209" i="14"/>
  <c r="OE209" i="14"/>
  <c r="NG209" i="14"/>
  <c r="MI209" i="14"/>
  <c r="LK209" i="14"/>
  <c r="KM209" i="14"/>
  <c r="JO209" i="14"/>
  <c r="IQ209" i="14"/>
  <c r="HS209" i="14"/>
  <c r="GU209" i="14"/>
  <c r="FW209" i="14"/>
  <c r="EY209" i="14"/>
  <c r="EA209" i="14"/>
  <c r="RW208" i="14"/>
  <c r="QY208" i="14"/>
  <c r="QA208" i="14"/>
  <c r="PC208" i="14"/>
  <c r="OE208" i="14"/>
  <c r="NG208" i="14"/>
  <c r="MI208" i="14"/>
  <c r="LK208" i="14"/>
  <c r="KM208" i="14"/>
  <c r="JO208" i="14"/>
  <c r="IQ208" i="14"/>
  <c r="HS208" i="14"/>
  <c r="GU208" i="14"/>
  <c r="FW208" i="14"/>
  <c r="EY208" i="14"/>
  <c r="EA208" i="14"/>
  <c r="RW207" i="14"/>
  <c r="QY207" i="14"/>
  <c r="QA207" i="14"/>
  <c r="PC207" i="14"/>
  <c r="OE207" i="14"/>
  <c r="NG207" i="14"/>
  <c r="MI207" i="14"/>
  <c r="LK207" i="14"/>
  <c r="KM207" i="14"/>
  <c r="JO207" i="14"/>
  <c r="IQ207" i="14"/>
  <c r="HS207" i="14"/>
  <c r="GU207" i="14"/>
  <c r="FW207" i="14"/>
  <c r="EY207" i="14"/>
  <c r="EA207" i="14"/>
  <c r="RW206" i="14"/>
  <c r="QY206" i="14"/>
  <c r="QA206" i="14"/>
  <c r="PC206" i="14"/>
  <c r="OE206" i="14"/>
  <c r="NG206" i="14"/>
  <c r="MI206" i="14"/>
  <c r="LK206" i="14"/>
  <c r="KM206" i="14"/>
  <c r="JO206" i="14"/>
  <c r="IQ206" i="14"/>
  <c r="HS206" i="14"/>
  <c r="GU206" i="14"/>
  <c r="FW206" i="14"/>
  <c r="EY206" i="14"/>
  <c r="EA206" i="14"/>
  <c r="RW205" i="14"/>
  <c r="QY205" i="14"/>
  <c r="QA205" i="14"/>
  <c r="PC205" i="14"/>
  <c r="OE205" i="14"/>
  <c r="NG205" i="14"/>
  <c r="MI205" i="14"/>
  <c r="LK205" i="14"/>
  <c r="KM205" i="14"/>
  <c r="JO205" i="14"/>
  <c r="IQ205" i="14"/>
  <c r="HS205" i="14"/>
  <c r="GU205" i="14"/>
  <c r="FW205" i="14"/>
  <c r="EY205" i="14"/>
  <c r="EA205" i="14"/>
  <c r="RW204" i="14"/>
  <c r="QY204" i="14"/>
  <c r="QA204" i="14"/>
  <c r="PC204" i="14"/>
  <c r="OE204" i="14"/>
  <c r="NG204" i="14"/>
  <c r="MI204" i="14"/>
  <c r="LK204" i="14"/>
  <c r="KM204" i="14"/>
  <c r="JO204" i="14"/>
  <c r="IQ204" i="14"/>
  <c r="HS204" i="14"/>
  <c r="GU204" i="14"/>
  <c r="FW204" i="14"/>
  <c r="EY204" i="14"/>
  <c r="EA204" i="14"/>
  <c r="RW203" i="14"/>
  <c r="QY203" i="14"/>
  <c r="QA203" i="14"/>
  <c r="PC203" i="14"/>
  <c r="OE203" i="14"/>
  <c r="NG203" i="14"/>
  <c r="MI203" i="14"/>
  <c r="LK203" i="14"/>
  <c r="KM203" i="14"/>
  <c r="JO203" i="14"/>
  <c r="IQ203" i="14"/>
  <c r="HS203" i="14"/>
  <c r="GU203" i="14"/>
  <c r="FW203" i="14"/>
  <c r="EY203" i="14"/>
  <c r="EA203" i="14"/>
  <c r="RW202" i="14"/>
  <c r="QY202" i="14"/>
  <c r="QA202" i="14"/>
  <c r="PC202" i="14"/>
  <c r="OE202" i="14"/>
  <c r="NG202" i="14"/>
  <c r="MI202" i="14"/>
  <c r="LK202" i="14"/>
  <c r="KM202" i="14"/>
  <c r="JO202" i="14"/>
  <c r="IQ202" i="14"/>
  <c r="HS202" i="14"/>
  <c r="GU202" i="14"/>
  <c r="FW202" i="14"/>
  <c r="EY202" i="14"/>
  <c r="EA202" i="14"/>
  <c r="RW201" i="14"/>
  <c r="QY201" i="14"/>
  <c r="QA201" i="14"/>
  <c r="PC201" i="14"/>
  <c r="OE201" i="14"/>
  <c r="NG201" i="14"/>
  <c r="MI201" i="14"/>
  <c r="LK201" i="14"/>
  <c r="KM201" i="14"/>
  <c r="JO201" i="14"/>
  <c r="IQ201" i="14"/>
  <c r="HS201" i="14"/>
  <c r="GU201" i="14"/>
  <c r="FW201" i="14"/>
  <c r="EY201" i="14"/>
  <c r="EA201" i="14"/>
  <c r="RW200" i="14"/>
  <c r="QY200" i="14"/>
  <c r="QA200" i="14"/>
  <c r="PC200" i="14"/>
  <c r="OE200" i="14"/>
  <c r="NG200" i="14"/>
  <c r="MI200" i="14"/>
  <c r="LK200" i="14"/>
  <c r="KM200" i="14"/>
  <c r="JO200" i="14"/>
  <c r="IQ200" i="14"/>
  <c r="HS200" i="14"/>
  <c r="GU200" i="14"/>
  <c r="FW200" i="14"/>
  <c r="EY200" i="14"/>
  <c r="EA200" i="14"/>
  <c r="RW199" i="14"/>
  <c r="QY199" i="14"/>
  <c r="QA199" i="14"/>
  <c r="PC199" i="14"/>
  <c r="OE199" i="14"/>
  <c r="NG199" i="14"/>
  <c r="MI199" i="14"/>
  <c r="LK199" i="14"/>
  <c r="KM199" i="14"/>
  <c r="JO199" i="14"/>
  <c r="IQ199" i="14"/>
  <c r="HS199" i="14"/>
  <c r="GU199" i="14"/>
  <c r="FW199" i="14"/>
  <c r="EY199" i="14"/>
  <c r="EA199" i="14"/>
  <c r="RW198" i="14"/>
  <c r="QY198" i="14"/>
  <c r="QA198" i="14"/>
  <c r="PC198" i="14"/>
  <c r="OE198" i="14"/>
  <c r="NG198" i="14"/>
  <c r="MI198" i="14"/>
  <c r="LK198" i="14"/>
  <c r="KM198" i="14"/>
  <c r="JO198" i="14"/>
  <c r="IQ198" i="14"/>
  <c r="HS198" i="14"/>
  <c r="GU198" i="14"/>
  <c r="FW198" i="14"/>
  <c r="EY198" i="14"/>
  <c r="EA198" i="14"/>
  <c r="RW197" i="14"/>
  <c r="QY197" i="14"/>
  <c r="QA197" i="14"/>
  <c r="PC197" i="14"/>
  <c r="OE197" i="14"/>
  <c r="NG197" i="14"/>
  <c r="MI197" i="14"/>
  <c r="LK197" i="14"/>
  <c r="KM197" i="14"/>
  <c r="JO197" i="14"/>
  <c r="IQ197" i="14"/>
  <c r="HS197" i="14"/>
  <c r="GU197" i="14"/>
  <c r="FW197" i="14"/>
  <c r="EY197" i="14"/>
  <c r="EA197" i="14"/>
  <c r="RW196" i="14"/>
  <c r="QY196" i="14"/>
  <c r="QA196" i="14"/>
  <c r="PC196" i="14"/>
  <c r="OE196" i="14"/>
  <c r="NG196" i="14"/>
  <c r="MI196" i="14"/>
  <c r="LK196" i="14"/>
  <c r="KM196" i="14"/>
  <c r="JO196" i="14"/>
  <c r="IQ196" i="14"/>
  <c r="HS196" i="14"/>
  <c r="GU196" i="14"/>
  <c r="FW196" i="14"/>
  <c r="EY196" i="14"/>
  <c r="EA196" i="14"/>
  <c r="RW195" i="14"/>
  <c r="QY195" i="14"/>
  <c r="QA195" i="14"/>
  <c r="PC195" i="14"/>
  <c r="OE195" i="14"/>
  <c r="NG195" i="14"/>
  <c r="MI195" i="14"/>
  <c r="LK195" i="14"/>
  <c r="KM195" i="14"/>
  <c r="JO195" i="14"/>
  <c r="IQ195" i="14"/>
  <c r="HS195" i="14"/>
  <c r="GU195" i="14"/>
  <c r="FW195" i="14"/>
  <c r="EY195" i="14"/>
  <c r="EA195" i="14"/>
  <c r="RW194" i="14"/>
  <c r="QY194" i="14"/>
  <c r="QA194" i="14"/>
  <c r="PC194" i="14"/>
  <c r="OE194" i="14"/>
  <c r="NG194" i="14"/>
  <c r="MI194" i="14"/>
  <c r="LK194" i="14"/>
  <c r="KM194" i="14"/>
  <c r="JO194" i="14"/>
  <c r="IQ194" i="14"/>
  <c r="HS194" i="14"/>
  <c r="GU194" i="14"/>
  <c r="FW194" i="14"/>
  <c r="EY194" i="14"/>
  <c r="EA194" i="14"/>
  <c r="RW193" i="14"/>
  <c r="QY193" i="14"/>
  <c r="QA193" i="14"/>
  <c r="PC193" i="14"/>
  <c r="OE193" i="14"/>
  <c r="NG193" i="14"/>
  <c r="MI193" i="14"/>
  <c r="LK193" i="14"/>
  <c r="KM193" i="14"/>
  <c r="JO193" i="14"/>
  <c r="IQ193" i="14"/>
  <c r="HS193" i="14"/>
  <c r="GU193" i="14"/>
  <c r="FW193" i="14"/>
  <c r="EY193" i="14"/>
  <c r="EA193" i="14"/>
  <c r="RW192" i="14"/>
  <c r="QY192" i="14"/>
  <c r="QA192" i="14"/>
  <c r="PC192" i="14"/>
  <c r="OE192" i="14"/>
  <c r="NG192" i="14"/>
  <c r="MI192" i="14"/>
  <c r="LK192" i="14"/>
  <c r="KM192" i="14"/>
  <c r="JO192" i="14"/>
  <c r="IQ192" i="14"/>
  <c r="HS192" i="14"/>
  <c r="GU192" i="14"/>
  <c r="FW192" i="14"/>
  <c r="EY192" i="14"/>
  <c r="EA192" i="14"/>
  <c r="RW191" i="14"/>
  <c r="QY191" i="14"/>
  <c r="QA191" i="14"/>
  <c r="PC191" i="14"/>
  <c r="OE191" i="14"/>
  <c r="NG191" i="14"/>
  <c r="MI191" i="14"/>
  <c r="LK191" i="14"/>
  <c r="KM191" i="14"/>
  <c r="JO191" i="14"/>
  <c r="IQ191" i="14"/>
  <c r="HS191" i="14"/>
  <c r="GU191" i="14"/>
  <c r="FW191" i="14"/>
  <c r="EY191" i="14"/>
  <c r="EA191" i="14"/>
  <c r="RW190" i="14"/>
  <c r="QY190" i="14"/>
  <c r="QA190" i="14"/>
  <c r="PC190" i="14"/>
  <c r="OE190" i="14"/>
  <c r="NG190" i="14"/>
  <c r="MI190" i="14"/>
  <c r="LK190" i="14"/>
  <c r="KM190" i="14"/>
  <c r="JO190" i="14"/>
  <c r="IQ190" i="14"/>
  <c r="HS190" i="14"/>
  <c r="GU190" i="14"/>
  <c r="FW190" i="14"/>
  <c r="EY190" i="14"/>
  <c r="EA190" i="14"/>
  <c r="RW189" i="14"/>
  <c r="QY189" i="14"/>
  <c r="QA189" i="14"/>
  <c r="PC189" i="14"/>
  <c r="OE189" i="14"/>
  <c r="NG189" i="14"/>
  <c r="MI189" i="14"/>
  <c r="LK189" i="14"/>
  <c r="KM189" i="14"/>
  <c r="JO189" i="14"/>
  <c r="IQ189" i="14"/>
  <c r="HS189" i="14"/>
  <c r="GU189" i="14"/>
  <c r="FW189" i="14"/>
  <c r="EY189" i="14"/>
  <c r="EA189" i="14"/>
  <c r="RW188" i="14"/>
  <c r="QY188" i="14"/>
  <c r="QA188" i="14"/>
  <c r="PC188" i="14"/>
  <c r="OE188" i="14"/>
  <c r="NG188" i="14"/>
  <c r="MI188" i="14"/>
  <c r="LK188" i="14"/>
  <c r="KM188" i="14"/>
  <c r="JO188" i="14"/>
  <c r="IQ188" i="14"/>
  <c r="HS188" i="14"/>
  <c r="GU188" i="14"/>
  <c r="FW188" i="14"/>
  <c r="EY188" i="14"/>
  <c r="EA188" i="14"/>
  <c r="RW187" i="14"/>
  <c r="QY187" i="14"/>
  <c r="QA187" i="14"/>
  <c r="PC187" i="14"/>
  <c r="OE187" i="14"/>
  <c r="NG187" i="14"/>
  <c r="MI187" i="14"/>
  <c r="LK187" i="14"/>
  <c r="KM187" i="14"/>
  <c r="JO187" i="14"/>
  <c r="IQ187" i="14"/>
  <c r="HS187" i="14"/>
  <c r="GU187" i="14"/>
  <c r="FW187" i="14"/>
  <c r="EY187" i="14"/>
  <c r="EA187" i="14"/>
  <c r="RW186" i="14"/>
  <c r="QY186" i="14"/>
  <c r="QA186" i="14"/>
  <c r="PC186" i="14"/>
  <c r="OE186" i="14"/>
  <c r="NG186" i="14"/>
  <c r="MI186" i="14"/>
  <c r="LK186" i="14"/>
  <c r="KM186" i="14"/>
  <c r="JO186" i="14"/>
  <c r="IQ186" i="14"/>
  <c r="HS186" i="14"/>
  <c r="GU186" i="14"/>
  <c r="FW186" i="14"/>
  <c r="EY186" i="14"/>
  <c r="EA186" i="14"/>
  <c r="RW185" i="14"/>
  <c r="QY185" i="14"/>
  <c r="QA185" i="14"/>
  <c r="PC185" i="14"/>
  <c r="OE185" i="14"/>
  <c r="NG185" i="14"/>
  <c r="MI185" i="14"/>
  <c r="LK185" i="14"/>
  <c r="KM185" i="14"/>
  <c r="JO185" i="14"/>
  <c r="IQ185" i="14"/>
  <c r="HS185" i="14"/>
  <c r="GU185" i="14"/>
  <c r="FW185" i="14"/>
  <c r="EY185" i="14"/>
  <c r="EA185" i="14"/>
  <c r="RW184" i="14"/>
  <c r="QY184" i="14"/>
  <c r="QA184" i="14"/>
  <c r="PC184" i="14"/>
  <c r="OE184" i="14"/>
  <c r="NG184" i="14"/>
  <c r="MI184" i="14"/>
  <c r="LK184" i="14"/>
  <c r="KM184" i="14"/>
  <c r="JO184" i="14"/>
  <c r="IQ184" i="14"/>
  <c r="HS184" i="14"/>
  <c r="GU184" i="14"/>
  <c r="FW184" i="14"/>
  <c r="EY184" i="14"/>
  <c r="EA184" i="14"/>
  <c r="RW183" i="14"/>
  <c r="QY183" i="14"/>
  <c r="QA183" i="14"/>
  <c r="PC183" i="14"/>
  <c r="OE183" i="14"/>
  <c r="NG183" i="14"/>
  <c r="MI183" i="14"/>
  <c r="LK183" i="14"/>
  <c r="KM183" i="14"/>
  <c r="JO183" i="14"/>
  <c r="IQ183" i="14"/>
  <c r="HS183" i="14"/>
  <c r="GU183" i="14"/>
  <c r="FW183" i="14"/>
  <c r="EY183" i="14"/>
  <c r="EA183" i="14"/>
  <c r="RW182" i="14"/>
  <c r="QY182" i="14"/>
  <c r="QA182" i="14"/>
  <c r="PC182" i="14"/>
  <c r="OE182" i="14"/>
  <c r="NG182" i="14"/>
  <c r="MI182" i="14"/>
  <c r="LK182" i="14"/>
  <c r="KM182" i="14"/>
  <c r="JO182" i="14"/>
  <c r="IQ182" i="14"/>
  <c r="HS182" i="14"/>
  <c r="GU182" i="14"/>
  <c r="FW182" i="14"/>
  <c r="EY182" i="14"/>
  <c r="EA182" i="14"/>
  <c r="RW181" i="14"/>
  <c r="QY181" i="14"/>
  <c r="QA181" i="14"/>
  <c r="PC181" i="14"/>
  <c r="OE181" i="14"/>
  <c r="NG181" i="14"/>
  <c r="MI181" i="14"/>
  <c r="LK181" i="14"/>
  <c r="KM181" i="14"/>
  <c r="JO181" i="14"/>
  <c r="IQ181" i="14"/>
  <c r="HS181" i="14"/>
  <c r="GU181" i="14"/>
  <c r="FW181" i="14"/>
  <c r="EY181" i="14"/>
  <c r="EA181" i="14"/>
  <c r="RW180" i="14"/>
  <c r="QY180" i="14"/>
  <c r="QA180" i="14"/>
  <c r="PC180" i="14"/>
  <c r="OE180" i="14"/>
  <c r="NG180" i="14"/>
  <c r="MI180" i="14"/>
  <c r="LK180" i="14"/>
  <c r="KM180" i="14"/>
  <c r="JO180" i="14"/>
  <c r="IQ180" i="14"/>
  <c r="HS180" i="14"/>
  <c r="GU180" i="14"/>
  <c r="FW180" i="14"/>
  <c r="EY180" i="14"/>
  <c r="EA180" i="14"/>
  <c r="RW179" i="14"/>
  <c r="QY179" i="14"/>
  <c r="QA179" i="14"/>
  <c r="PC179" i="14"/>
  <c r="OE179" i="14"/>
  <c r="NG179" i="14"/>
  <c r="MI179" i="14"/>
  <c r="LK179" i="14"/>
  <c r="KM179" i="14"/>
  <c r="JO179" i="14"/>
  <c r="IQ179" i="14"/>
  <c r="HS179" i="14"/>
  <c r="GU179" i="14"/>
  <c r="FW179" i="14"/>
  <c r="EY179" i="14"/>
  <c r="EA179" i="14"/>
  <c r="RW178" i="14"/>
  <c r="QY178" i="14"/>
  <c r="QA178" i="14"/>
  <c r="PC178" i="14"/>
  <c r="OE178" i="14"/>
  <c r="NG178" i="14"/>
  <c r="MI178" i="14"/>
  <c r="LK178" i="14"/>
  <c r="KM178" i="14"/>
  <c r="JO178" i="14"/>
  <c r="IQ178" i="14"/>
  <c r="HS178" i="14"/>
  <c r="GU178" i="14"/>
  <c r="FW178" i="14"/>
  <c r="EY178" i="14"/>
  <c r="EA178" i="14"/>
  <c r="RW177" i="14"/>
  <c r="QY177" i="14"/>
  <c r="QA177" i="14"/>
  <c r="PC177" i="14"/>
  <c r="OE177" i="14"/>
  <c r="NG177" i="14"/>
  <c r="MI177" i="14"/>
  <c r="LK177" i="14"/>
  <c r="KM177" i="14"/>
  <c r="JO177" i="14"/>
  <c r="IQ177" i="14"/>
  <c r="HS177" i="14"/>
  <c r="GU177" i="14"/>
  <c r="FW177" i="14"/>
  <c r="EY177" i="14"/>
  <c r="EA177" i="14"/>
  <c r="RW176" i="14"/>
  <c r="QY176" i="14"/>
  <c r="QA176" i="14"/>
  <c r="PC176" i="14"/>
  <c r="OE176" i="14"/>
  <c r="NG176" i="14"/>
  <c r="MI176" i="14"/>
  <c r="LK176" i="14"/>
  <c r="KM176" i="14"/>
  <c r="JO176" i="14"/>
  <c r="IQ176" i="14"/>
  <c r="HS176" i="14"/>
  <c r="GU176" i="14"/>
  <c r="FW176" i="14"/>
  <c r="EY176" i="14"/>
  <c r="EA176" i="14"/>
  <c r="RW175" i="14"/>
  <c r="QY175" i="14"/>
  <c r="QA175" i="14"/>
  <c r="PC175" i="14"/>
  <c r="OE175" i="14"/>
  <c r="NG175" i="14"/>
  <c r="MI175" i="14"/>
  <c r="LK175" i="14"/>
  <c r="KM175" i="14"/>
  <c r="JO175" i="14"/>
  <c r="IQ175" i="14"/>
  <c r="HS175" i="14"/>
  <c r="GU175" i="14"/>
  <c r="FW175" i="14"/>
  <c r="EY175" i="14"/>
  <c r="EA175" i="14"/>
  <c r="RW174" i="14"/>
  <c r="QY174" i="14"/>
  <c r="QA174" i="14"/>
  <c r="PC174" i="14"/>
  <c r="OE174" i="14"/>
  <c r="NG174" i="14"/>
  <c r="MI174" i="14"/>
  <c r="LK174" i="14"/>
  <c r="KM174" i="14"/>
  <c r="JO174" i="14"/>
  <c r="IQ174" i="14"/>
  <c r="HS174" i="14"/>
  <c r="GU174" i="14"/>
  <c r="FW174" i="14"/>
  <c r="EY174" i="14"/>
  <c r="EA174" i="14"/>
  <c r="RW173" i="14"/>
  <c r="QY173" i="14"/>
  <c r="QA173" i="14"/>
  <c r="PC173" i="14"/>
  <c r="OE173" i="14"/>
  <c r="NG173" i="14"/>
  <c r="MI173" i="14"/>
  <c r="LK173" i="14"/>
  <c r="KM173" i="14"/>
  <c r="JO173" i="14"/>
  <c r="IQ173" i="14"/>
  <c r="HS173" i="14"/>
  <c r="GU173" i="14"/>
  <c r="FW173" i="14"/>
  <c r="EY173" i="14"/>
  <c r="EA173" i="14"/>
  <c r="RW172" i="14"/>
  <c r="QY172" i="14"/>
  <c r="QA172" i="14"/>
  <c r="PC172" i="14"/>
  <c r="OE172" i="14"/>
  <c r="NG172" i="14"/>
  <c r="MI172" i="14"/>
  <c r="LK172" i="14"/>
  <c r="KM172" i="14"/>
  <c r="JO172" i="14"/>
  <c r="IQ172" i="14"/>
  <c r="HS172" i="14"/>
  <c r="GU172" i="14"/>
  <c r="FW172" i="14"/>
  <c r="EY172" i="14"/>
  <c r="EA172" i="14"/>
  <c r="RW171" i="14"/>
  <c r="QY171" i="14"/>
  <c r="QA171" i="14"/>
  <c r="PC171" i="14"/>
  <c r="OE171" i="14"/>
  <c r="NG171" i="14"/>
  <c r="MI171" i="14"/>
  <c r="LK171" i="14"/>
  <c r="KM171" i="14"/>
  <c r="JO171" i="14"/>
  <c r="IQ171" i="14"/>
  <c r="HS171" i="14"/>
  <c r="GU171" i="14"/>
  <c r="FW171" i="14"/>
  <c r="EY171" i="14"/>
  <c r="EA171" i="14"/>
  <c r="RW170" i="14"/>
  <c r="QY170" i="14"/>
  <c r="QA170" i="14"/>
  <c r="PC170" i="14"/>
  <c r="OE170" i="14"/>
  <c r="NG170" i="14"/>
  <c r="MI170" i="14"/>
  <c r="LK170" i="14"/>
  <c r="KM170" i="14"/>
  <c r="JO170" i="14"/>
  <c r="IQ170" i="14"/>
  <c r="HS170" i="14"/>
  <c r="GU170" i="14"/>
  <c r="FW170" i="14"/>
  <c r="EY170" i="14"/>
  <c r="EA170" i="14"/>
  <c r="RW169" i="14"/>
  <c r="QY169" i="14"/>
  <c r="QA169" i="14"/>
  <c r="PC169" i="14"/>
  <c r="OE169" i="14"/>
  <c r="NG169" i="14"/>
  <c r="MI169" i="14"/>
  <c r="LK169" i="14"/>
  <c r="KM169" i="14"/>
  <c r="JO169" i="14"/>
  <c r="IQ169" i="14"/>
  <c r="HS169" i="14"/>
  <c r="GU169" i="14"/>
  <c r="FW169" i="14"/>
  <c r="EY169" i="14"/>
  <c r="EA169" i="14"/>
  <c r="RW168" i="14"/>
  <c r="QY168" i="14"/>
  <c r="QA168" i="14"/>
  <c r="PC168" i="14"/>
  <c r="OE168" i="14"/>
  <c r="NG168" i="14"/>
  <c r="MI168" i="14"/>
  <c r="LK168" i="14"/>
  <c r="KM168" i="14"/>
  <c r="JO168" i="14"/>
  <c r="IQ168" i="14"/>
  <c r="HS168" i="14"/>
  <c r="GU168" i="14"/>
  <c r="FW168" i="14"/>
  <c r="EY168" i="14"/>
  <c r="EA168" i="14"/>
  <c r="RW167" i="14"/>
  <c r="QY167" i="14"/>
  <c r="QA167" i="14"/>
  <c r="PC167" i="14"/>
  <c r="OE167" i="14"/>
  <c r="NG167" i="14"/>
  <c r="MI167" i="14"/>
  <c r="LK167" i="14"/>
  <c r="KM167" i="14"/>
  <c r="JO167" i="14"/>
  <c r="IQ167" i="14"/>
  <c r="HS167" i="14"/>
  <c r="GU167" i="14"/>
  <c r="FW167" i="14"/>
  <c r="EY167" i="14"/>
  <c r="EA167" i="14"/>
  <c r="RW166" i="14"/>
  <c r="QY166" i="14"/>
  <c r="QA166" i="14"/>
  <c r="PC166" i="14"/>
  <c r="OE166" i="14"/>
  <c r="NG166" i="14"/>
  <c r="MI166" i="14"/>
  <c r="LK166" i="14"/>
  <c r="KM166" i="14"/>
  <c r="JO166" i="14"/>
  <c r="IQ166" i="14"/>
  <c r="HS166" i="14"/>
  <c r="GU166" i="14"/>
  <c r="FW166" i="14"/>
  <c r="EY166" i="14"/>
  <c r="EA166" i="14"/>
  <c r="RW165" i="14"/>
  <c r="QY165" i="14"/>
  <c r="QA165" i="14"/>
  <c r="PC165" i="14"/>
  <c r="OE165" i="14"/>
  <c r="NG165" i="14"/>
  <c r="MI165" i="14"/>
  <c r="LK165" i="14"/>
  <c r="KM165" i="14"/>
  <c r="JO165" i="14"/>
  <c r="IQ165" i="14"/>
  <c r="HS165" i="14"/>
  <c r="GU165" i="14"/>
  <c r="FW165" i="14"/>
  <c r="EY165" i="14"/>
  <c r="EA165" i="14"/>
  <c r="RW164" i="14"/>
  <c r="QY164" i="14"/>
  <c r="QA164" i="14"/>
  <c r="PC164" i="14"/>
  <c r="OE164" i="14"/>
  <c r="NG164" i="14"/>
  <c r="MI164" i="14"/>
  <c r="LK164" i="14"/>
  <c r="KM164" i="14"/>
  <c r="JO164" i="14"/>
  <c r="IQ164" i="14"/>
  <c r="HS164" i="14"/>
  <c r="GU164" i="14"/>
  <c r="FW164" i="14"/>
  <c r="EY164" i="14"/>
  <c r="EA164" i="14"/>
  <c r="RW163" i="14"/>
  <c r="QY163" i="14"/>
  <c r="QA163" i="14"/>
  <c r="PC163" i="14"/>
  <c r="OE163" i="14"/>
  <c r="NG163" i="14"/>
  <c r="MI163" i="14"/>
  <c r="LK163" i="14"/>
  <c r="KM163" i="14"/>
  <c r="JO163" i="14"/>
  <c r="IQ163" i="14"/>
  <c r="HS163" i="14"/>
  <c r="GU163" i="14"/>
  <c r="FW163" i="14"/>
  <c r="EY163" i="14"/>
  <c r="EA163" i="14"/>
  <c r="RW162" i="14"/>
  <c r="QY162" i="14"/>
  <c r="QA162" i="14"/>
  <c r="PC162" i="14"/>
  <c r="OE162" i="14"/>
  <c r="NG162" i="14"/>
  <c r="MI162" i="14"/>
  <c r="LK162" i="14"/>
  <c r="KM162" i="14"/>
  <c r="JO162" i="14"/>
  <c r="IQ162" i="14"/>
  <c r="HS162" i="14"/>
  <c r="GU162" i="14"/>
  <c r="FW162" i="14"/>
  <c r="EY162" i="14"/>
  <c r="EA162" i="14"/>
  <c r="RW161" i="14"/>
  <c r="QY161" i="14"/>
  <c r="QA161" i="14"/>
  <c r="PC161" i="14"/>
  <c r="OE161" i="14"/>
  <c r="NG161" i="14"/>
  <c r="MI161" i="14"/>
  <c r="LK161" i="14"/>
  <c r="KM161" i="14"/>
  <c r="JO161" i="14"/>
  <c r="IQ161" i="14"/>
  <c r="HS161" i="14"/>
  <c r="GU161" i="14"/>
  <c r="FW161" i="14"/>
  <c r="EY161" i="14"/>
  <c r="EA161" i="14"/>
  <c r="RW160" i="14"/>
  <c r="QY160" i="14"/>
  <c r="QA160" i="14"/>
  <c r="PC160" i="14"/>
  <c r="OE160" i="14"/>
  <c r="NG160" i="14"/>
  <c r="MI160" i="14"/>
  <c r="LK160" i="14"/>
  <c r="KM160" i="14"/>
  <c r="JO160" i="14"/>
  <c r="IQ160" i="14"/>
  <c r="HS160" i="14"/>
  <c r="GU160" i="14"/>
  <c r="FW160" i="14"/>
  <c r="EY160" i="14"/>
  <c r="EA160" i="14"/>
  <c r="RW159" i="14"/>
  <c r="QY159" i="14"/>
  <c r="QA159" i="14"/>
  <c r="PC159" i="14"/>
  <c r="OE159" i="14"/>
  <c r="NG159" i="14"/>
  <c r="MI159" i="14"/>
  <c r="LK159" i="14"/>
  <c r="KM159" i="14"/>
  <c r="JO159" i="14"/>
  <c r="IQ159" i="14"/>
  <c r="HS159" i="14"/>
  <c r="GU159" i="14"/>
  <c r="FW159" i="14"/>
  <c r="EY159" i="14"/>
  <c r="EA159" i="14"/>
  <c r="RW158" i="14"/>
  <c r="QY158" i="14"/>
  <c r="QA158" i="14"/>
  <c r="PC158" i="14"/>
  <c r="OE158" i="14"/>
  <c r="NG158" i="14"/>
  <c r="MI158" i="14"/>
  <c r="LK158" i="14"/>
  <c r="KM158" i="14"/>
  <c r="JO158" i="14"/>
  <c r="IQ158" i="14"/>
  <c r="HS158" i="14"/>
  <c r="GU158" i="14"/>
  <c r="FW158" i="14"/>
  <c r="EY158" i="14"/>
  <c r="EA158" i="14"/>
  <c r="RW157" i="14"/>
  <c r="QY157" i="14"/>
  <c r="QA157" i="14"/>
  <c r="PC157" i="14"/>
  <c r="OE157" i="14"/>
  <c r="NG157" i="14"/>
  <c r="MI157" i="14"/>
  <c r="LK157" i="14"/>
  <c r="KM157" i="14"/>
  <c r="JO157" i="14"/>
  <c r="IQ157" i="14"/>
  <c r="HS157" i="14"/>
  <c r="GU157" i="14"/>
  <c r="FW157" i="14"/>
  <c r="EY157" i="14"/>
  <c r="EA157" i="14"/>
  <c r="RW156" i="14"/>
  <c r="QY156" i="14"/>
  <c r="QA156" i="14"/>
  <c r="PC156" i="14"/>
  <c r="OE156" i="14"/>
  <c r="NG156" i="14"/>
  <c r="MI156" i="14"/>
  <c r="LK156" i="14"/>
  <c r="KM156" i="14"/>
  <c r="JO156" i="14"/>
  <c r="IQ156" i="14"/>
  <c r="HS156" i="14"/>
  <c r="GU156" i="14"/>
  <c r="FW156" i="14"/>
  <c r="EY156" i="14"/>
  <c r="EA156" i="14"/>
  <c r="RW155" i="14"/>
  <c r="QY155" i="14"/>
  <c r="QA155" i="14"/>
  <c r="PC155" i="14"/>
  <c r="OE155" i="14"/>
  <c r="NG155" i="14"/>
  <c r="MI155" i="14"/>
  <c r="LK155" i="14"/>
  <c r="KM155" i="14"/>
  <c r="JO155" i="14"/>
  <c r="IQ155" i="14"/>
  <c r="HS155" i="14"/>
  <c r="GU155" i="14"/>
  <c r="FW155" i="14"/>
  <c r="EY155" i="14"/>
  <c r="EA155" i="14"/>
  <c r="RW154" i="14"/>
  <c r="QY154" i="14"/>
  <c r="QA154" i="14"/>
  <c r="PC154" i="14"/>
  <c r="OE154" i="14"/>
  <c r="NG154" i="14"/>
  <c r="MI154" i="14"/>
  <c r="LK154" i="14"/>
  <c r="KM154" i="14"/>
  <c r="JO154" i="14"/>
  <c r="IQ154" i="14"/>
  <c r="HS154" i="14"/>
  <c r="GU154" i="14"/>
  <c r="FW154" i="14"/>
  <c r="EY154" i="14"/>
  <c r="EA154" i="14"/>
  <c r="RW153" i="14"/>
  <c r="QY153" i="14"/>
  <c r="QA153" i="14"/>
  <c r="PC153" i="14"/>
  <c r="OE153" i="14"/>
  <c r="NG153" i="14"/>
  <c r="MI153" i="14"/>
  <c r="LK153" i="14"/>
  <c r="KM153" i="14"/>
  <c r="JO153" i="14"/>
  <c r="IQ153" i="14"/>
  <c r="HS153" i="14"/>
  <c r="GU153" i="14"/>
  <c r="FW153" i="14"/>
  <c r="EY153" i="14"/>
  <c r="EA153" i="14"/>
  <c r="RW152" i="14"/>
  <c r="QY152" i="14"/>
  <c r="QA152" i="14"/>
  <c r="PC152" i="14"/>
  <c r="OE152" i="14"/>
  <c r="NG152" i="14"/>
  <c r="MI152" i="14"/>
  <c r="LK152" i="14"/>
  <c r="KM152" i="14"/>
  <c r="JO152" i="14"/>
  <c r="IQ152" i="14"/>
  <c r="HS152" i="14"/>
  <c r="GU152" i="14"/>
  <c r="FW152" i="14"/>
  <c r="EY152" i="14"/>
  <c r="EA152" i="14"/>
  <c r="RW151" i="14"/>
  <c r="QY151" i="14"/>
  <c r="QA151" i="14"/>
  <c r="PC151" i="14"/>
  <c r="OE151" i="14"/>
  <c r="NG151" i="14"/>
  <c r="MI151" i="14"/>
  <c r="LK151" i="14"/>
  <c r="KM151" i="14"/>
  <c r="JO151" i="14"/>
  <c r="IQ151" i="14"/>
  <c r="HS151" i="14"/>
  <c r="GU151" i="14"/>
  <c r="FW151" i="14"/>
  <c r="EY151" i="14"/>
  <c r="EA151" i="14"/>
  <c r="RW150" i="14"/>
  <c r="QY150" i="14"/>
  <c r="QA150" i="14"/>
  <c r="PC150" i="14"/>
  <c r="OE150" i="14"/>
  <c r="NG150" i="14"/>
  <c r="MI150" i="14"/>
  <c r="LK150" i="14"/>
  <c r="KM150" i="14"/>
  <c r="JO150" i="14"/>
  <c r="IQ150" i="14"/>
  <c r="HS150" i="14"/>
  <c r="GU150" i="14"/>
  <c r="FW150" i="14"/>
  <c r="EY150" i="14"/>
  <c r="EA150" i="14"/>
  <c r="RW149" i="14"/>
  <c r="QY149" i="14"/>
  <c r="QA149" i="14"/>
  <c r="PC149" i="14"/>
  <c r="OE149" i="14"/>
  <c r="NG149" i="14"/>
  <c r="MI149" i="14"/>
  <c r="LK149" i="14"/>
  <c r="KM149" i="14"/>
  <c r="JO149" i="14"/>
  <c r="IQ149" i="14"/>
  <c r="HS149" i="14"/>
  <c r="GU149" i="14"/>
  <c r="FW149" i="14"/>
  <c r="EY149" i="14"/>
  <c r="EA149" i="14"/>
  <c r="RW148" i="14"/>
  <c r="QY148" i="14"/>
  <c r="QA148" i="14"/>
  <c r="PC148" i="14"/>
  <c r="OE148" i="14"/>
  <c r="NG148" i="14"/>
  <c r="MI148" i="14"/>
  <c r="LK148" i="14"/>
  <c r="KM148" i="14"/>
  <c r="JO148" i="14"/>
  <c r="IQ148" i="14"/>
  <c r="HS148" i="14"/>
  <c r="GU148" i="14"/>
  <c r="FW148" i="14"/>
  <c r="EY148" i="14"/>
  <c r="EA148" i="14"/>
  <c r="RW147" i="14"/>
  <c r="QY147" i="14"/>
  <c r="QA147" i="14"/>
  <c r="PC147" i="14"/>
  <c r="OE147" i="14"/>
  <c r="NG147" i="14"/>
  <c r="MI147" i="14"/>
  <c r="LK147" i="14"/>
  <c r="KM147" i="14"/>
  <c r="JO147" i="14"/>
  <c r="IQ147" i="14"/>
  <c r="HS147" i="14"/>
  <c r="GU147" i="14"/>
  <c r="FW147" i="14"/>
  <c r="EY147" i="14"/>
  <c r="EA147" i="14"/>
  <c r="RW146" i="14"/>
  <c r="QY146" i="14"/>
  <c r="QA146" i="14"/>
  <c r="PC146" i="14"/>
  <c r="OE146" i="14"/>
  <c r="NG146" i="14"/>
  <c r="MI146" i="14"/>
  <c r="LK146" i="14"/>
  <c r="KM146" i="14"/>
  <c r="JO146" i="14"/>
  <c r="IQ146" i="14"/>
  <c r="HS146" i="14"/>
  <c r="GU146" i="14"/>
  <c r="FW146" i="14"/>
  <c r="EY146" i="14"/>
  <c r="EA146" i="14"/>
  <c r="RW145" i="14"/>
  <c r="QY145" i="14"/>
  <c r="QA145" i="14"/>
  <c r="PC145" i="14"/>
  <c r="OE145" i="14"/>
  <c r="NG145" i="14"/>
  <c r="MI145" i="14"/>
  <c r="LK145" i="14"/>
  <c r="KM145" i="14"/>
  <c r="JO145" i="14"/>
  <c r="IQ145" i="14"/>
  <c r="HS145" i="14"/>
  <c r="GU145" i="14"/>
  <c r="FW145" i="14"/>
  <c r="EY145" i="14"/>
  <c r="EA145" i="14"/>
  <c r="RW144" i="14"/>
  <c r="QY144" i="14"/>
  <c r="QA144" i="14"/>
  <c r="PC144" i="14"/>
  <c r="OE144" i="14"/>
  <c r="NG144" i="14"/>
  <c r="MI144" i="14"/>
  <c r="LK144" i="14"/>
  <c r="KM144" i="14"/>
  <c r="JO144" i="14"/>
  <c r="IQ144" i="14"/>
  <c r="HS144" i="14"/>
  <c r="GU144" i="14"/>
  <c r="FW144" i="14"/>
  <c r="EY144" i="14"/>
  <c r="EA144" i="14"/>
  <c r="RW143" i="14"/>
  <c r="QY143" i="14"/>
  <c r="QA143" i="14"/>
  <c r="PC143" i="14"/>
  <c r="OE143" i="14"/>
  <c r="NG143" i="14"/>
  <c r="MI143" i="14"/>
  <c r="LK143" i="14"/>
  <c r="KM143" i="14"/>
  <c r="JO143" i="14"/>
  <c r="IQ143" i="14"/>
  <c r="HS143" i="14"/>
  <c r="GU143" i="14"/>
  <c r="FW143" i="14"/>
  <c r="EY143" i="14"/>
  <c r="EA143" i="14"/>
  <c r="RW142" i="14"/>
  <c r="QY142" i="14"/>
  <c r="QA142" i="14"/>
  <c r="PC142" i="14"/>
  <c r="OE142" i="14"/>
  <c r="NG142" i="14"/>
  <c r="MI142" i="14"/>
  <c r="LK142" i="14"/>
  <c r="KM142" i="14"/>
  <c r="JO142" i="14"/>
  <c r="IQ142" i="14"/>
  <c r="HS142" i="14"/>
  <c r="GU142" i="14"/>
  <c r="FW142" i="14"/>
  <c r="EY142" i="14"/>
  <c r="EA142" i="14"/>
  <c r="RW141" i="14"/>
  <c r="QY141" i="14"/>
  <c r="QA141" i="14"/>
  <c r="PC141" i="14"/>
  <c r="OE141" i="14"/>
  <c r="NG141" i="14"/>
  <c r="MI141" i="14"/>
  <c r="LK141" i="14"/>
  <c r="KM141" i="14"/>
  <c r="JO141" i="14"/>
  <c r="IQ141" i="14"/>
  <c r="HS141" i="14"/>
  <c r="GU141" i="14"/>
  <c r="FW141" i="14"/>
  <c r="EY141" i="14"/>
  <c r="EA141" i="14"/>
  <c r="RW140" i="14"/>
  <c r="QY140" i="14"/>
  <c r="QA140" i="14"/>
  <c r="PC140" i="14"/>
  <c r="OE140" i="14"/>
  <c r="NG140" i="14"/>
  <c r="MI140" i="14"/>
  <c r="LK140" i="14"/>
  <c r="KM140" i="14"/>
  <c r="JO140" i="14"/>
  <c r="IQ140" i="14"/>
  <c r="HS140" i="14"/>
  <c r="GU140" i="14"/>
  <c r="FW140" i="14"/>
  <c r="EY140" i="14"/>
  <c r="EA140" i="14"/>
  <c r="RW139" i="14"/>
  <c r="QY139" i="14"/>
  <c r="QA139" i="14"/>
  <c r="PC139" i="14"/>
  <c r="OE139" i="14"/>
  <c r="NG139" i="14"/>
  <c r="MI139" i="14"/>
  <c r="LK139" i="14"/>
  <c r="KM139" i="14"/>
  <c r="JO139" i="14"/>
  <c r="IQ139" i="14"/>
  <c r="HS139" i="14"/>
  <c r="GU139" i="14"/>
  <c r="FW139" i="14"/>
  <c r="EY139" i="14"/>
  <c r="EA139" i="14"/>
  <c r="RW138" i="14"/>
  <c r="QY138" i="14"/>
  <c r="QA138" i="14"/>
  <c r="PC138" i="14"/>
  <c r="OE138" i="14"/>
  <c r="NG138" i="14"/>
  <c r="MI138" i="14"/>
  <c r="LK138" i="14"/>
  <c r="KM138" i="14"/>
  <c r="JO138" i="14"/>
  <c r="IQ138" i="14"/>
  <c r="HS138" i="14"/>
  <c r="GU138" i="14"/>
  <c r="FW138" i="14"/>
  <c r="EY138" i="14"/>
  <c r="EA138" i="14"/>
  <c r="RW137" i="14"/>
  <c r="QY137" i="14"/>
  <c r="QA137" i="14"/>
  <c r="PC137" i="14"/>
  <c r="OE137" i="14"/>
  <c r="NG137" i="14"/>
  <c r="MI137" i="14"/>
  <c r="LK137" i="14"/>
  <c r="KM137" i="14"/>
  <c r="JO137" i="14"/>
  <c r="IQ137" i="14"/>
  <c r="HS137" i="14"/>
  <c r="GU137" i="14"/>
  <c r="FW137" i="14"/>
  <c r="EY137" i="14"/>
  <c r="EA137" i="14"/>
  <c r="RW136" i="14"/>
  <c r="QY136" i="14"/>
  <c r="QA136" i="14"/>
  <c r="PC136" i="14"/>
  <c r="OE136" i="14"/>
  <c r="NG136" i="14"/>
  <c r="MI136" i="14"/>
  <c r="LK136" i="14"/>
  <c r="KM136" i="14"/>
  <c r="JO136" i="14"/>
  <c r="IQ136" i="14"/>
  <c r="HS136" i="14"/>
  <c r="GU136" i="14"/>
  <c r="FW136" i="14"/>
  <c r="EY136" i="14"/>
  <c r="EA136" i="14"/>
  <c r="RW135" i="14"/>
  <c r="QY135" i="14"/>
  <c r="QA135" i="14"/>
  <c r="PC135" i="14"/>
  <c r="OE135" i="14"/>
  <c r="NG135" i="14"/>
  <c r="MI135" i="14"/>
  <c r="LK135" i="14"/>
  <c r="KM135" i="14"/>
  <c r="JO135" i="14"/>
  <c r="IQ135" i="14"/>
  <c r="HS135" i="14"/>
  <c r="GU135" i="14"/>
  <c r="FW135" i="14"/>
  <c r="EY135" i="14"/>
  <c r="EA135" i="14"/>
  <c r="RW134" i="14"/>
  <c r="QY134" i="14"/>
  <c r="QA134" i="14"/>
  <c r="PC134" i="14"/>
  <c r="OE134" i="14"/>
  <c r="NG134" i="14"/>
  <c r="MI134" i="14"/>
  <c r="LK134" i="14"/>
  <c r="KM134" i="14"/>
  <c r="JO134" i="14"/>
  <c r="IQ134" i="14"/>
  <c r="HS134" i="14"/>
  <c r="GU134" i="14"/>
  <c r="FW134" i="14"/>
  <c r="EY134" i="14"/>
  <c r="EA134" i="14"/>
  <c r="RW133" i="14"/>
  <c r="QY133" i="14"/>
  <c r="QA133" i="14"/>
  <c r="PC133" i="14"/>
  <c r="OE133" i="14"/>
  <c r="NG133" i="14"/>
  <c r="MI133" i="14"/>
  <c r="LK133" i="14"/>
  <c r="KM133" i="14"/>
  <c r="JO133" i="14"/>
  <c r="IQ133" i="14"/>
  <c r="HS133" i="14"/>
  <c r="GU133" i="14"/>
  <c r="FW133" i="14"/>
  <c r="EY133" i="14"/>
  <c r="EA133" i="14"/>
  <c r="RW132" i="14"/>
  <c r="QY132" i="14"/>
  <c r="QA132" i="14"/>
  <c r="PC132" i="14"/>
  <c r="OE132" i="14"/>
  <c r="NG132" i="14"/>
  <c r="MI132" i="14"/>
  <c r="LK132" i="14"/>
  <c r="KM132" i="14"/>
  <c r="JO132" i="14"/>
  <c r="IQ132" i="14"/>
  <c r="HS132" i="14"/>
  <c r="GU132" i="14"/>
  <c r="FW132" i="14"/>
  <c r="EY132" i="14"/>
  <c r="EA132" i="14"/>
  <c r="RW131" i="14"/>
  <c r="QY131" i="14"/>
  <c r="QA131" i="14"/>
  <c r="PC131" i="14"/>
  <c r="OE131" i="14"/>
  <c r="NG131" i="14"/>
  <c r="MI131" i="14"/>
  <c r="LK131" i="14"/>
  <c r="KM131" i="14"/>
  <c r="JO131" i="14"/>
  <c r="IQ131" i="14"/>
  <c r="HS131" i="14"/>
  <c r="GU131" i="14"/>
  <c r="FW131" i="14"/>
  <c r="EY131" i="14"/>
  <c r="EA131" i="14"/>
  <c r="RW130" i="14"/>
  <c r="QY130" i="14"/>
  <c r="QA130" i="14"/>
  <c r="PC130" i="14"/>
  <c r="OE130" i="14"/>
  <c r="NG130" i="14"/>
  <c r="MI130" i="14"/>
  <c r="LK130" i="14"/>
  <c r="KM130" i="14"/>
  <c r="JO130" i="14"/>
  <c r="IQ130" i="14"/>
  <c r="HS130" i="14"/>
  <c r="GU130" i="14"/>
  <c r="FW130" i="14"/>
  <c r="EY130" i="14"/>
  <c r="EA130" i="14"/>
  <c r="RW129" i="14"/>
  <c r="QY129" i="14"/>
  <c r="QA129" i="14"/>
  <c r="PC129" i="14"/>
  <c r="OE129" i="14"/>
  <c r="NG129" i="14"/>
  <c r="MI129" i="14"/>
  <c r="LK129" i="14"/>
  <c r="KM129" i="14"/>
  <c r="JO129" i="14"/>
  <c r="IQ129" i="14"/>
  <c r="HS129" i="14"/>
  <c r="GU129" i="14"/>
  <c r="FW129" i="14"/>
  <c r="EY129" i="14"/>
  <c r="EA129" i="14"/>
  <c r="RW128" i="14"/>
  <c r="QY128" i="14"/>
  <c r="QA128" i="14"/>
  <c r="PC128" i="14"/>
  <c r="OE128" i="14"/>
  <c r="NG128" i="14"/>
  <c r="MI128" i="14"/>
  <c r="LK128" i="14"/>
  <c r="KM128" i="14"/>
  <c r="JO128" i="14"/>
  <c r="IQ128" i="14"/>
  <c r="HS128" i="14"/>
  <c r="GU128" i="14"/>
  <c r="FW128" i="14"/>
  <c r="EY128" i="14"/>
  <c r="EA128" i="14"/>
  <c r="RW127" i="14"/>
  <c r="QY127" i="14"/>
  <c r="QA127" i="14"/>
  <c r="PC127" i="14"/>
  <c r="OE127" i="14"/>
  <c r="NG127" i="14"/>
  <c r="MI127" i="14"/>
  <c r="LK127" i="14"/>
  <c r="KM127" i="14"/>
  <c r="JO127" i="14"/>
  <c r="IQ127" i="14"/>
  <c r="HS127" i="14"/>
  <c r="GU127" i="14"/>
  <c r="FW127" i="14"/>
  <c r="EY127" i="14"/>
  <c r="EA127" i="14"/>
  <c r="RW126" i="14"/>
  <c r="QY126" i="14"/>
  <c r="QA126" i="14"/>
  <c r="PC126" i="14"/>
  <c r="OE126" i="14"/>
  <c r="NG126" i="14"/>
  <c r="MI126" i="14"/>
  <c r="LK126" i="14"/>
  <c r="KM126" i="14"/>
  <c r="JO126" i="14"/>
  <c r="IQ126" i="14"/>
  <c r="HS126" i="14"/>
  <c r="GU126" i="14"/>
  <c r="FW126" i="14"/>
  <c r="EY126" i="14"/>
  <c r="EA126" i="14"/>
  <c r="RW125" i="14"/>
  <c r="QY125" i="14"/>
  <c r="QA125" i="14"/>
  <c r="PC125" i="14"/>
  <c r="OE125" i="14"/>
  <c r="NG125" i="14"/>
  <c r="MI125" i="14"/>
  <c r="LK125" i="14"/>
  <c r="KM125" i="14"/>
  <c r="JO125" i="14"/>
  <c r="IQ125" i="14"/>
  <c r="HS125" i="14"/>
  <c r="GU125" i="14"/>
  <c r="FW125" i="14"/>
  <c r="EY125" i="14"/>
  <c r="EA125" i="14"/>
  <c r="RW124" i="14"/>
  <c r="QY124" i="14"/>
  <c r="QA124" i="14"/>
  <c r="PC124" i="14"/>
  <c r="OE124" i="14"/>
  <c r="NG124" i="14"/>
  <c r="MI124" i="14"/>
  <c r="LK124" i="14"/>
  <c r="KM124" i="14"/>
  <c r="JO124" i="14"/>
  <c r="IQ124" i="14"/>
  <c r="HS124" i="14"/>
  <c r="GU124" i="14"/>
  <c r="FW124" i="14"/>
  <c r="EY124" i="14"/>
  <c r="EA124" i="14"/>
  <c r="RW123" i="14"/>
  <c r="QY123" i="14"/>
  <c r="QA123" i="14"/>
  <c r="PC123" i="14"/>
  <c r="OE123" i="14"/>
  <c r="NG123" i="14"/>
  <c r="MI123" i="14"/>
  <c r="LK123" i="14"/>
  <c r="KM123" i="14"/>
  <c r="JO123" i="14"/>
  <c r="IQ123" i="14"/>
  <c r="HS123" i="14"/>
  <c r="GU123" i="14"/>
  <c r="FW123" i="14"/>
  <c r="EY123" i="14"/>
  <c r="EA123" i="14"/>
  <c r="RW122" i="14"/>
  <c r="QY122" i="14"/>
  <c r="QA122" i="14"/>
  <c r="PC122" i="14"/>
  <c r="OE122" i="14"/>
  <c r="NG122" i="14"/>
  <c r="MI122" i="14"/>
  <c r="LK122" i="14"/>
  <c r="KM122" i="14"/>
  <c r="JO122" i="14"/>
  <c r="IQ122" i="14"/>
  <c r="HS122" i="14"/>
  <c r="GU122" i="14"/>
  <c r="FW122" i="14"/>
  <c r="EY122" i="14"/>
  <c r="EA122" i="14"/>
  <c r="RW121" i="14"/>
  <c r="QY121" i="14"/>
  <c r="QA121" i="14"/>
  <c r="PC121" i="14"/>
  <c r="OE121" i="14"/>
  <c r="NG121" i="14"/>
  <c r="MI121" i="14"/>
  <c r="LK121" i="14"/>
  <c r="KM121" i="14"/>
  <c r="JO121" i="14"/>
  <c r="IQ121" i="14"/>
  <c r="HS121" i="14"/>
  <c r="GU121" i="14"/>
  <c r="FW121" i="14"/>
  <c r="EY121" i="14"/>
  <c r="EA121" i="14"/>
  <c r="RW120" i="14"/>
  <c r="QY120" i="14"/>
  <c r="QA120" i="14"/>
  <c r="PC120" i="14"/>
  <c r="OE120" i="14"/>
  <c r="NG120" i="14"/>
  <c r="MI120" i="14"/>
  <c r="LK120" i="14"/>
  <c r="KM120" i="14"/>
  <c r="JO120" i="14"/>
  <c r="IQ120" i="14"/>
  <c r="HS120" i="14"/>
  <c r="GU120" i="14"/>
  <c r="FW120" i="14"/>
  <c r="EY120" i="14"/>
  <c r="EA120" i="14"/>
  <c r="RW119" i="14"/>
  <c r="QY119" i="14"/>
  <c r="QA119" i="14"/>
  <c r="PC119" i="14"/>
  <c r="OE119" i="14"/>
  <c r="NG119" i="14"/>
  <c r="MI119" i="14"/>
  <c r="LK119" i="14"/>
  <c r="KM119" i="14"/>
  <c r="JO119" i="14"/>
  <c r="IQ119" i="14"/>
  <c r="HS119" i="14"/>
  <c r="GU119" i="14"/>
  <c r="FW119" i="14"/>
  <c r="EY119" i="14"/>
  <c r="EA119" i="14"/>
  <c r="RW118" i="14"/>
  <c r="QY118" i="14"/>
  <c r="QA118" i="14"/>
  <c r="PC118" i="14"/>
  <c r="OE118" i="14"/>
  <c r="NG118" i="14"/>
  <c r="MI118" i="14"/>
  <c r="LK118" i="14"/>
  <c r="KM118" i="14"/>
  <c r="JO118" i="14"/>
  <c r="IQ118" i="14"/>
  <c r="HS118" i="14"/>
  <c r="GU118" i="14"/>
  <c r="FW118" i="14"/>
  <c r="EY118" i="14"/>
  <c r="EA118" i="14"/>
  <c r="RW117" i="14"/>
  <c r="QY117" i="14"/>
  <c r="QA117" i="14"/>
  <c r="PC117" i="14"/>
  <c r="OE117" i="14"/>
  <c r="NG117" i="14"/>
  <c r="MI117" i="14"/>
  <c r="LK117" i="14"/>
  <c r="KM117" i="14"/>
  <c r="JO117" i="14"/>
  <c r="IQ117" i="14"/>
  <c r="HS117" i="14"/>
  <c r="GU117" i="14"/>
  <c r="FW117" i="14"/>
  <c r="EY117" i="14"/>
  <c r="EA117" i="14"/>
  <c r="RW116" i="14"/>
  <c r="QY116" i="14"/>
  <c r="QA116" i="14"/>
  <c r="PC116" i="14"/>
  <c r="OE116" i="14"/>
  <c r="NG116" i="14"/>
  <c r="MI116" i="14"/>
  <c r="LK116" i="14"/>
  <c r="KM116" i="14"/>
  <c r="JO116" i="14"/>
  <c r="IQ116" i="14"/>
  <c r="HS116" i="14"/>
  <c r="GU116" i="14"/>
  <c r="FW116" i="14"/>
  <c r="EY116" i="14"/>
  <c r="EA116" i="14"/>
  <c r="RW115" i="14"/>
  <c r="QY115" i="14"/>
  <c r="QA115" i="14"/>
  <c r="PC115" i="14"/>
  <c r="OE115" i="14"/>
  <c r="NG115" i="14"/>
  <c r="MI115" i="14"/>
  <c r="LK115" i="14"/>
  <c r="KM115" i="14"/>
  <c r="JO115" i="14"/>
  <c r="IQ115" i="14"/>
  <c r="HS115" i="14"/>
  <c r="GU115" i="14"/>
  <c r="FW115" i="14"/>
  <c r="EY115" i="14"/>
  <c r="EA115" i="14"/>
  <c r="RW114" i="14"/>
  <c r="QY114" i="14"/>
  <c r="QA114" i="14"/>
  <c r="PC114" i="14"/>
  <c r="OE114" i="14"/>
  <c r="NG114" i="14"/>
  <c r="MI114" i="14"/>
  <c r="LK114" i="14"/>
  <c r="KM114" i="14"/>
  <c r="JO114" i="14"/>
  <c r="IQ114" i="14"/>
  <c r="HS114" i="14"/>
  <c r="GU114" i="14"/>
  <c r="FW114" i="14"/>
  <c r="EY114" i="14"/>
  <c r="EA114" i="14"/>
  <c r="RW113" i="14"/>
  <c r="QY113" i="14"/>
  <c r="QA113" i="14"/>
  <c r="PC113" i="14"/>
  <c r="OE113" i="14"/>
  <c r="NG113" i="14"/>
  <c r="MI113" i="14"/>
  <c r="LK113" i="14"/>
  <c r="KM113" i="14"/>
  <c r="JO113" i="14"/>
  <c r="IQ113" i="14"/>
  <c r="HS113" i="14"/>
  <c r="GU113" i="14"/>
  <c r="FW113" i="14"/>
  <c r="EY113" i="14"/>
  <c r="EA113" i="14"/>
  <c r="RW112" i="14"/>
  <c r="QY112" i="14"/>
  <c r="QA112" i="14"/>
  <c r="PC112" i="14"/>
  <c r="OE112" i="14"/>
  <c r="NG112" i="14"/>
  <c r="MI112" i="14"/>
  <c r="LK112" i="14"/>
  <c r="KM112" i="14"/>
  <c r="JO112" i="14"/>
  <c r="IQ112" i="14"/>
  <c r="HS112" i="14"/>
  <c r="GU112" i="14"/>
  <c r="FW112" i="14"/>
  <c r="EY112" i="14"/>
  <c r="EA112" i="14"/>
  <c r="RW111" i="14"/>
  <c r="QY111" i="14"/>
  <c r="QA111" i="14"/>
  <c r="PC111" i="14"/>
  <c r="OE111" i="14"/>
  <c r="NG111" i="14"/>
  <c r="MI111" i="14"/>
  <c r="LK111" i="14"/>
  <c r="KM111" i="14"/>
  <c r="JO111" i="14"/>
  <c r="IQ111" i="14"/>
  <c r="HS111" i="14"/>
  <c r="GU111" i="14"/>
  <c r="FW111" i="14"/>
  <c r="EY111" i="14"/>
  <c r="EA111" i="14"/>
  <c r="RW110" i="14"/>
  <c r="QY110" i="14"/>
  <c r="QA110" i="14"/>
  <c r="PC110" i="14"/>
  <c r="OE110" i="14"/>
  <c r="NG110" i="14"/>
  <c r="MI110" i="14"/>
  <c r="LK110" i="14"/>
  <c r="KM110" i="14"/>
  <c r="JO110" i="14"/>
  <c r="IQ110" i="14"/>
  <c r="HS110" i="14"/>
  <c r="GU110" i="14"/>
  <c r="FW110" i="14"/>
  <c r="EY110" i="14"/>
  <c r="EA110" i="14"/>
  <c r="RW109" i="14"/>
  <c r="QY109" i="14"/>
  <c r="QA109" i="14"/>
  <c r="PC109" i="14"/>
  <c r="OE109" i="14"/>
  <c r="NG109" i="14"/>
  <c r="MI109" i="14"/>
  <c r="LK109" i="14"/>
  <c r="KM109" i="14"/>
  <c r="JO109" i="14"/>
  <c r="IQ109" i="14"/>
  <c r="HS109" i="14"/>
  <c r="GU109" i="14"/>
  <c r="FW109" i="14"/>
  <c r="EY109" i="14"/>
  <c r="EA109" i="14"/>
  <c r="RW108" i="14"/>
  <c r="QY108" i="14"/>
  <c r="QA108" i="14"/>
  <c r="PC108" i="14"/>
  <c r="OE108" i="14"/>
  <c r="NG108" i="14"/>
  <c r="MI108" i="14"/>
  <c r="LK108" i="14"/>
  <c r="KM108" i="14"/>
  <c r="JO108" i="14"/>
  <c r="IQ108" i="14"/>
  <c r="HS108" i="14"/>
  <c r="GU108" i="14"/>
  <c r="FW108" i="14"/>
  <c r="EY108" i="14"/>
  <c r="EA108" i="14"/>
  <c r="RW107" i="14"/>
  <c r="QY107" i="14"/>
  <c r="QA107" i="14"/>
  <c r="PC107" i="14"/>
  <c r="OE107" i="14"/>
  <c r="NG107" i="14"/>
  <c r="MI107" i="14"/>
  <c r="LK107" i="14"/>
  <c r="KM107" i="14"/>
  <c r="JO107" i="14"/>
  <c r="IQ107" i="14"/>
  <c r="HS107" i="14"/>
  <c r="GU107" i="14"/>
  <c r="FW107" i="14"/>
  <c r="EY107" i="14"/>
  <c r="EA107" i="14"/>
  <c r="RW106" i="14"/>
  <c r="QY106" i="14"/>
  <c r="QA106" i="14"/>
  <c r="PC106" i="14"/>
  <c r="OE106" i="14"/>
  <c r="NG106" i="14"/>
  <c r="MI106" i="14"/>
  <c r="LK106" i="14"/>
  <c r="KM106" i="14"/>
  <c r="JO106" i="14"/>
  <c r="IQ106" i="14"/>
  <c r="HS106" i="14"/>
  <c r="GU106" i="14"/>
  <c r="FW106" i="14"/>
  <c r="EY106" i="14"/>
  <c r="EA106" i="14"/>
  <c r="RW105" i="14"/>
  <c r="QY105" i="14"/>
  <c r="QA105" i="14"/>
  <c r="PC105" i="14"/>
  <c r="OE105" i="14"/>
  <c r="NG105" i="14"/>
  <c r="MI105" i="14"/>
  <c r="LK105" i="14"/>
  <c r="KM105" i="14"/>
  <c r="JO105" i="14"/>
  <c r="IQ105" i="14"/>
  <c r="HS105" i="14"/>
  <c r="GU105" i="14"/>
  <c r="FW105" i="14"/>
  <c r="EY105" i="14"/>
  <c r="EA105" i="14"/>
  <c r="RW104" i="14"/>
  <c r="QY104" i="14"/>
  <c r="QA104" i="14"/>
  <c r="PC104" i="14"/>
  <c r="OE104" i="14"/>
  <c r="NG104" i="14"/>
  <c r="MI104" i="14"/>
  <c r="LK104" i="14"/>
  <c r="KM104" i="14"/>
  <c r="JO104" i="14"/>
  <c r="IQ104" i="14"/>
  <c r="HS104" i="14"/>
  <c r="GU104" i="14"/>
  <c r="FW104" i="14"/>
  <c r="EY104" i="14"/>
  <c r="EA104" i="14"/>
  <c r="RW103" i="14"/>
  <c r="QY103" i="14"/>
  <c r="QA103" i="14"/>
  <c r="PC103" i="14"/>
  <c r="OE103" i="14"/>
  <c r="NG103" i="14"/>
  <c r="MI103" i="14"/>
  <c r="LK103" i="14"/>
  <c r="KM103" i="14"/>
  <c r="JO103" i="14"/>
  <c r="IQ103" i="14"/>
  <c r="HS103" i="14"/>
  <c r="GU103" i="14"/>
  <c r="FW103" i="14"/>
  <c r="EY103" i="14"/>
  <c r="EA103" i="14"/>
  <c r="RW102" i="14"/>
  <c r="QY102" i="14"/>
  <c r="QA102" i="14"/>
  <c r="PC102" i="14"/>
  <c r="OE102" i="14"/>
  <c r="NG102" i="14"/>
  <c r="MI102" i="14"/>
  <c r="LK102" i="14"/>
  <c r="KM102" i="14"/>
  <c r="JO102" i="14"/>
  <c r="IQ102" i="14"/>
  <c r="HS102" i="14"/>
  <c r="GU102" i="14"/>
  <c r="FW102" i="14"/>
  <c r="EY102" i="14"/>
  <c r="EA102" i="14"/>
  <c r="RW101" i="14"/>
  <c r="QY101" i="14"/>
  <c r="QA101" i="14"/>
  <c r="PC101" i="14"/>
  <c r="OE101" i="14"/>
  <c r="NG101" i="14"/>
  <c r="MI101" i="14"/>
  <c r="LK101" i="14"/>
  <c r="KM101" i="14"/>
  <c r="JO101" i="14"/>
  <c r="IQ101" i="14"/>
  <c r="HS101" i="14"/>
  <c r="GU101" i="14"/>
  <c r="FW101" i="14"/>
  <c r="EY101" i="14"/>
  <c r="EA101" i="14"/>
  <c r="RW100" i="14"/>
  <c r="QY100" i="14"/>
  <c r="QA100" i="14"/>
  <c r="PC100" i="14"/>
  <c r="OE100" i="14"/>
  <c r="NG100" i="14"/>
  <c r="MI100" i="14"/>
  <c r="LK100" i="14"/>
  <c r="KM100" i="14"/>
  <c r="JO100" i="14"/>
  <c r="IQ100" i="14"/>
  <c r="HS100" i="14"/>
  <c r="GU100" i="14"/>
  <c r="FW100" i="14"/>
  <c r="EY100" i="14"/>
  <c r="EA100" i="14"/>
  <c r="RW99" i="14"/>
  <c r="QY99" i="14"/>
  <c r="QA99" i="14"/>
  <c r="PC99" i="14"/>
  <c r="OE99" i="14"/>
  <c r="NG99" i="14"/>
  <c r="MI99" i="14"/>
  <c r="LK99" i="14"/>
  <c r="KM99" i="14"/>
  <c r="JO99" i="14"/>
  <c r="IQ99" i="14"/>
  <c r="HS99" i="14"/>
  <c r="GU99" i="14"/>
  <c r="FW99" i="14"/>
  <c r="EY99" i="14"/>
  <c r="EA99" i="14"/>
  <c r="RW98" i="14"/>
  <c r="QY98" i="14"/>
  <c r="QA98" i="14"/>
  <c r="PC98" i="14"/>
  <c r="OE98" i="14"/>
  <c r="NG98" i="14"/>
  <c r="MI98" i="14"/>
  <c r="LK98" i="14"/>
  <c r="KM98" i="14"/>
  <c r="JO98" i="14"/>
  <c r="IQ98" i="14"/>
  <c r="HS98" i="14"/>
  <c r="GU98" i="14"/>
  <c r="FW98" i="14"/>
  <c r="EY98" i="14"/>
  <c r="EA98" i="14"/>
  <c r="RW97" i="14"/>
  <c r="QY97" i="14"/>
  <c r="QA97" i="14"/>
  <c r="PC97" i="14"/>
  <c r="OE97" i="14"/>
  <c r="NG97" i="14"/>
  <c r="MI97" i="14"/>
  <c r="LK97" i="14"/>
  <c r="KM97" i="14"/>
  <c r="JO97" i="14"/>
  <c r="IQ97" i="14"/>
  <c r="HS97" i="14"/>
  <c r="GU97" i="14"/>
  <c r="FW97" i="14"/>
  <c r="EY97" i="14"/>
  <c r="EA97" i="14"/>
  <c r="RW96" i="14"/>
  <c r="QY96" i="14"/>
  <c r="QA96" i="14"/>
  <c r="PC96" i="14"/>
  <c r="OE96" i="14"/>
  <c r="NG96" i="14"/>
  <c r="MI96" i="14"/>
  <c r="LK96" i="14"/>
  <c r="KM96" i="14"/>
  <c r="JO96" i="14"/>
  <c r="IQ96" i="14"/>
  <c r="HS96" i="14"/>
  <c r="GU96" i="14"/>
  <c r="FW96" i="14"/>
  <c r="EY96" i="14"/>
  <c r="EA96" i="14"/>
  <c r="RW95" i="14"/>
  <c r="QY95" i="14"/>
  <c r="QA95" i="14"/>
  <c r="PC95" i="14"/>
  <c r="OE95" i="14"/>
  <c r="NG95" i="14"/>
  <c r="MI95" i="14"/>
  <c r="LK95" i="14"/>
  <c r="KM95" i="14"/>
  <c r="JO95" i="14"/>
  <c r="IQ95" i="14"/>
  <c r="HS95" i="14"/>
  <c r="GU95" i="14"/>
  <c r="FW95" i="14"/>
  <c r="EY95" i="14"/>
  <c r="EA95" i="14"/>
  <c r="RW94" i="14"/>
  <c r="QY94" i="14"/>
  <c r="QA94" i="14"/>
  <c r="PC94" i="14"/>
  <c r="OE94" i="14"/>
  <c r="NG94" i="14"/>
  <c r="MI94" i="14"/>
  <c r="LK94" i="14"/>
  <c r="KM94" i="14"/>
  <c r="RW40" i="14"/>
  <c r="BG42" i="14"/>
  <c r="EA42" i="14"/>
  <c r="EY42" i="14"/>
  <c r="FW42" i="14"/>
  <c r="GU42" i="14"/>
  <c r="HS42" i="14"/>
  <c r="IQ42" i="14"/>
  <c r="JO42" i="14"/>
  <c r="KM42" i="14"/>
  <c r="LK42" i="14"/>
  <c r="MI42" i="14"/>
  <c r="NG42" i="14"/>
  <c r="OE42" i="14"/>
  <c r="PC42" i="14"/>
  <c r="QA42" i="14"/>
  <c r="QY42" i="14"/>
  <c r="RW42" i="14"/>
  <c r="BG44" i="14"/>
  <c r="EA44" i="14"/>
  <c r="EY44" i="14"/>
  <c r="FW44" i="14"/>
  <c r="GU44" i="14"/>
  <c r="HS44" i="14"/>
  <c r="IQ44" i="14"/>
  <c r="JO44" i="14"/>
  <c r="KM44" i="14"/>
  <c r="LK44" i="14"/>
  <c r="MI44" i="14"/>
  <c r="NG44" i="14"/>
  <c r="OE44" i="14"/>
  <c r="PC44" i="14"/>
  <c r="QA44" i="14"/>
  <c r="QY44" i="14"/>
  <c r="RW44" i="14"/>
  <c r="BG46" i="14"/>
  <c r="EA46" i="14"/>
  <c r="EY46" i="14"/>
  <c r="FW46" i="14"/>
  <c r="GU46" i="14"/>
  <c r="HS46" i="14"/>
  <c r="IQ46" i="14"/>
  <c r="JO46" i="14"/>
  <c r="KM46" i="14"/>
  <c r="LK46" i="14"/>
  <c r="MI46" i="14"/>
  <c r="NG46" i="14"/>
  <c r="OE46" i="14"/>
  <c r="PC46" i="14"/>
  <c r="QA46" i="14"/>
  <c r="QY46" i="14"/>
  <c r="RW46" i="14"/>
  <c r="BG48" i="14"/>
  <c r="EA48" i="14"/>
  <c r="EY48" i="14"/>
  <c r="FW48" i="14"/>
  <c r="GU48" i="14"/>
  <c r="HS48" i="14"/>
  <c r="IQ48" i="14"/>
  <c r="JO48" i="14"/>
  <c r="KM48" i="14"/>
  <c r="LK48" i="14"/>
  <c r="MI48" i="14"/>
  <c r="NG48" i="14"/>
  <c r="OE48" i="14"/>
  <c r="PC48" i="14"/>
  <c r="QA48" i="14"/>
  <c r="QY48" i="14"/>
  <c r="RW48" i="14"/>
  <c r="BG50" i="14"/>
  <c r="EA50" i="14"/>
  <c r="EY50" i="14"/>
  <c r="FW50" i="14"/>
  <c r="GU50" i="14"/>
  <c r="HS50" i="14"/>
  <c r="IQ50" i="14"/>
  <c r="JO50" i="14"/>
  <c r="KM50" i="14"/>
  <c r="LK50" i="14"/>
  <c r="MI50" i="14"/>
  <c r="NG50" i="14"/>
  <c r="OE50" i="14"/>
  <c r="PC50" i="14"/>
  <c r="QA50" i="14"/>
  <c r="QY50" i="14"/>
  <c r="RW50" i="14"/>
  <c r="BG52" i="14"/>
  <c r="EA52" i="14"/>
  <c r="EY52" i="14"/>
  <c r="FW52" i="14"/>
  <c r="GU52" i="14"/>
  <c r="HS52" i="14"/>
  <c r="IQ52" i="14"/>
  <c r="JO52" i="14"/>
  <c r="KM52" i="14"/>
  <c r="LK52" i="14"/>
  <c r="MI52" i="14"/>
  <c r="NG52" i="14"/>
  <c r="OE52" i="14"/>
  <c r="PC52" i="14"/>
  <c r="QA52" i="14"/>
  <c r="QY52" i="14"/>
  <c r="RW52" i="14"/>
  <c r="BG54" i="14"/>
  <c r="EA54" i="14"/>
  <c r="EY54" i="14"/>
  <c r="FW54" i="14"/>
  <c r="GU54" i="14"/>
  <c r="HS54" i="14"/>
  <c r="IQ54" i="14"/>
  <c r="JO54" i="14"/>
  <c r="KM54" i="14"/>
  <c r="LK54" i="14"/>
  <c r="MI54" i="14"/>
  <c r="NG54" i="14"/>
  <c r="OE54" i="14"/>
  <c r="PC54" i="14"/>
  <c r="QA54" i="14"/>
  <c r="QY54" i="14"/>
  <c r="RW54" i="14"/>
  <c r="BG56" i="14"/>
  <c r="EA56" i="14"/>
  <c r="EY56" i="14"/>
  <c r="FW56" i="14"/>
  <c r="GU56" i="14"/>
  <c r="HS56" i="14"/>
  <c r="IQ56" i="14"/>
  <c r="JO56" i="14"/>
  <c r="KM56" i="14"/>
  <c r="LK56" i="14"/>
  <c r="MI56" i="14"/>
  <c r="NG56" i="14"/>
  <c r="OE56" i="14"/>
  <c r="PC56" i="14"/>
  <c r="QA56" i="14"/>
  <c r="QY56" i="14"/>
  <c r="RW56" i="14"/>
  <c r="BG58" i="14"/>
  <c r="EA58" i="14"/>
  <c r="EY58" i="14"/>
  <c r="FW58" i="14"/>
  <c r="GU58" i="14"/>
  <c r="HS58" i="14"/>
  <c r="IQ58" i="14"/>
  <c r="JO58" i="14"/>
  <c r="KM58" i="14"/>
  <c r="LK58" i="14"/>
  <c r="MI58" i="14"/>
  <c r="NG58" i="14"/>
  <c r="OE58" i="14"/>
  <c r="PC58" i="14"/>
  <c r="QA58" i="14"/>
  <c r="QY58" i="14"/>
  <c r="RW58" i="14"/>
  <c r="BG60" i="14"/>
  <c r="EA60" i="14"/>
  <c r="EY60" i="14"/>
  <c r="FW60" i="14"/>
  <c r="GU60" i="14"/>
  <c r="HS60" i="14"/>
  <c r="IQ60" i="14"/>
  <c r="JO60" i="14"/>
  <c r="KM60" i="14"/>
  <c r="LK60" i="14"/>
  <c r="MI60" i="14"/>
  <c r="NG60" i="14"/>
  <c r="OE60" i="14"/>
  <c r="PC60" i="14"/>
  <c r="QA60" i="14"/>
  <c r="QY60" i="14"/>
  <c r="RW60" i="14"/>
  <c r="BG62" i="14"/>
  <c r="EA62" i="14"/>
  <c r="EY62" i="14"/>
  <c r="FW62" i="14"/>
  <c r="GU62" i="14"/>
  <c r="HS62" i="14"/>
  <c r="IQ62" i="14"/>
  <c r="JO62" i="14"/>
  <c r="KM62" i="14"/>
  <c r="LK62" i="14"/>
  <c r="MI62" i="14"/>
  <c r="NG62" i="14"/>
  <c r="OE62" i="14"/>
  <c r="PC62" i="14"/>
  <c r="QA62" i="14"/>
  <c r="QY62" i="14"/>
  <c r="RW62" i="14"/>
  <c r="EA63" i="14"/>
  <c r="EY63" i="14"/>
  <c r="FW63" i="14"/>
  <c r="GU63" i="14"/>
  <c r="HS63" i="14"/>
  <c r="IQ63" i="14"/>
  <c r="JO63" i="14"/>
  <c r="KM63" i="14"/>
  <c r="LK63" i="14"/>
  <c r="MI63" i="14"/>
  <c r="NG63" i="14"/>
  <c r="OE63" i="14"/>
  <c r="PC63" i="14"/>
  <c r="QA63" i="14"/>
  <c r="QY63" i="14"/>
  <c r="RW63" i="14"/>
  <c r="EA64" i="14"/>
  <c r="EY64" i="14"/>
  <c r="FW64" i="14"/>
  <c r="GU64" i="14"/>
  <c r="HS64" i="14"/>
  <c r="IQ64" i="14"/>
  <c r="JO64" i="14"/>
  <c r="KM64" i="14"/>
  <c r="LK64" i="14"/>
  <c r="MI64" i="14"/>
  <c r="NG64" i="14"/>
  <c r="OE64" i="14"/>
  <c r="PC64" i="14"/>
  <c r="QA64" i="14"/>
  <c r="QY64" i="14"/>
  <c r="RW64" i="14"/>
  <c r="EA65" i="14"/>
  <c r="EY65" i="14"/>
  <c r="FW65" i="14"/>
  <c r="GU65" i="14"/>
  <c r="HS65" i="14"/>
  <c r="IQ65" i="14"/>
  <c r="JO65" i="14"/>
  <c r="KM65" i="14"/>
  <c r="LK65" i="14"/>
  <c r="MI65" i="14"/>
  <c r="NG65" i="14"/>
  <c r="OE65" i="14"/>
  <c r="PC65" i="14"/>
  <c r="QA65" i="14"/>
  <c r="QY65" i="14"/>
  <c r="RW65" i="14"/>
  <c r="EA66" i="14"/>
  <c r="EY66" i="14"/>
  <c r="FW66" i="14"/>
  <c r="GU66" i="14"/>
  <c r="HS66" i="14"/>
  <c r="IQ66" i="14"/>
  <c r="JO66" i="14"/>
  <c r="KM66" i="14"/>
  <c r="LK66" i="14"/>
  <c r="MI66" i="14"/>
  <c r="NG66" i="14"/>
  <c r="OE66" i="14"/>
  <c r="PC66" i="14"/>
  <c r="QA66" i="14"/>
  <c r="QY66" i="14"/>
  <c r="RW66" i="14"/>
  <c r="EA67" i="14"/>
  <c r="EY67" i="14"/>
  <c r="FW67" i="14"/>
  <c r="GU67" i="14"/>
  <c r="HS67" i="14"/>
  <c r="IQ67" i="14"/>
  <c r="JO67" i="14"/>
  <c r="KM67" i="14"/>
  <c r="LK67" i="14"/>
  <c r="MI67" i="14"/>
  <c r="NG67" i="14"/>
  <c r="OE67" i="14"/>
  <c r="PC67" i="14"/>
  <c r="QA67" i="14"/>
  <c r="QY67" i="14"/>
  <c r="RW67" i="14"/>
  <c r="EA68" i="14"/>
  <c r="EY68" i="14"/>
  <c r="FW68" i="14"/>
  <c r="GU68" i="14"/>
  <c r="HS68" i="14"/>
  <c r="IQ68" i="14"/>
  <c r="JO68" i="14"/>
  <c r="KM68" i="14"/>
  <c r="LK68" i="14"/>
  <c r="MI68" i="14"/>
  <c r="NG68" i="14"/>
  <c r="OE68" i="14"/>
  <c r="PC68" i="14"/>
  <c r="QA68" i="14"/>
  <c r="QY68" i="14"/>
  <c r="RW68" i="14"/>
  <c r="EA69" i="14"/>
  <c r="EY69" i="14"/>
  <c r="FW69" i="14"/>
  <c r="GU69" i="14"/>
  <c r="HS69" i="14"/>
  <c r="IQ69" i="14"/>
  <c r="JO69" i="14"/>
  <c r="KM69" i="14"/>
  <c r="LK69" i="14"/>
  <c r="MI69" i="14"/>
  <c r="NG69" i="14"/>
  <c r="OE69" i="14"/>
  <c r="PC69" i="14"/>
  <c r="QA69" i="14"/>
  <c r="QY69" i="14"/>
  <c r="RW69" i="14"/>
  <c r="EA70" i="14"/>
  <c r="EY70" i="14"/>
  <c r="FW70" i="14"/>
  <c r="GU70" i="14"/>
  <c r="HS70" i="14"/>
  <c r="IQ70" i="14"/>
  <c r="JO70" i="14"/>
  <c r="KM70" i="14"/>
  <c r="LK70" i="14"/>
  <c r="MI70" i="14"/>
  <c r="NG70" i="14"/>
  <c r="OE70" i="14"/>
  <c r="PC70" i="14"/>
  <c r="QA70" i="14"/>
  <c r="QY70" i="14"/>
  <c r="RW70" i="14"/>
  <c r="EA71" i="14"/>
  <c r="EY71" i="14"/>
  <c r="FW71" i="14"/>
  <c r="GU71" i="14"/>
  <c r="HS71" i="14"/>
  <c r="IQ71" i="14"/>
  <c r="JO71" i="14"/>
  <c r="KM71" i="14"/>
  <c r="LK71" i="14"/>
  <c r="MI71" i="14"/>
  <c r="NG71" i="14"/>
  <c r="OE71" i="14"/>
  <c r="PC71" i="14"/>
  <c r="QA71" i="14"/>
  <c r="QY71" i="14"/>
  <c r="RW71" i="14"/>
  <c r="EA72" i="14"/>
  <c r="EY72" i="14"/>
  <c r="FW72" i="14"/>
  <c r="GU72" i="14"/>
  <c r="HS72" i="14"/>
  <c r="IQ72" i="14"/>
  <c r="JO72" i="14"/>
  <c r="KM72" i="14"/>
  <c r="LK72" i="14"/>
  <c r="MI72" i="14"/>
  <c r="NG72" i="14"/>
  <c r="OE72" i="14"/>
  <c r="PC72" i="14"/>
  <c r="QA72" i="14"/>
  <c r="QY72" i="14"/>
  <c r="RW72" i="14"/>
  <c r="EA73" i="14"/>
  <c r="EY73" i="14"/>
  <c r="FW73" i="14"/>
  <c r="GU73" i="14"/>
  <c r="HS73" i="14"/>
  <c r="IQ73" i="14"/>
  <c r="JO73" i="14"/>
  <c r="KM73" i="14"/>
  <c r="LK73" i="14"/>
  <c r="MI73" i="14"/>
  <c r="NG73" i="14"/>
  <c r="OE73" i="14"/>
  <c r="PC73" i="14"/>
  <c r="QA73" i="14"/>
  <c r="QY73" i="14"/>
  <c r="RW73" i="14"/>
  <c r="EA74" i="14"/>
  <c r="EY74" i="14"/>
  <c r="FW74" i="14"/>
  <c r="GU74" i="14"/>
  <c r="HS74" i="14"/>
  <c r="IQ74" i="14"/>
  <c r="JO74" i="14"/>
  <c r="KM74" i="14"/>
  <c r="LK74" i="14"/>
  <c r="MI74" i="14"/>
  <c r="NG74" i="14"/>
  <c r="OE74" i="14"/>
  <c r="PC74" i="14"/>
  <c r="QA74" i="14"/>
  <c r="QY74" i="14"/>
  <c r="RW74" i="14"/>
  <c r="EA75" i="14"/>
  <c r="EY75" i="14"/>
  <c r="FW75" i="14"/>
  <c r="GU75" i="14"/>
  <c r="HS75" i="14"/>
  <c r="IQ75" i="14"/>
  <c r="JO75" i="14"/>
  <c r="KM75" i="14"/>
  <c r="LK75" i="14"/>
  <c r="MI75" i="14"/>
  <c r="NG75" i="14"/>
  <c r="OE75" i="14"/>
  <c r="PC75" i="14"/>
  <c r="QA75" i="14"/>
  <c r="QY75" i="14"/>
  <c r="RW75" i="14"/>
  <c r="EA76" i="14"/>
  <c r="EY76" i="14"/>
  <c r="FW76" i="14"/>
  <c r="GU76" i="14"/>
  <c r="HS76" i="14"/>
  <c r="IQ76" i="14"/>
  <c r="JO76" i="14"/>
  <c r="KM76" i="14"/>
  <c r="LK76" i="14"/>
  <c r="MI76" i="14"/>
  <c r="NG76" i="14"/>
  <c r="OE76" i="14"/>
  <c r="PC76" i="14"/>
  <c r="QA76" i="14"/>
  <c r="QY76" i="14"/>
  <c r="RW76" i="14"/>
  <c r="EA77" i="14"/>
  <c r="EY77" i="14"/>
  <c r="FW77" i="14"/>
  <c r="GU77" i="14"/>
  <c r="HS77" i="14"/>
  <c r="IQ77" i="14"/>
  <c r="JO77" i="14"/>
  <c r="KM77" i="14"/>
  <c r="LK77" i="14"/>
  <c r="MI77" i="14"/>
  <c r="NG77" i="14"/>
  <c r="OE77" i="14"/>
  <c r="PC77" i="14"/>
  <c r="QA77" i="14"/>
  <c r="QY77" i="14"/>
  <c r="RW77" i="14"/>
  <c r="EA78" i="14"/>
  <c r="EY78" i="14"/>
  <c r="FW78" i="14"/>
  <c r="GU78" i="14"/>
  <c r="HS78" i="14"/>
  <c r="IQ78" i="14"/>
  <c r="JO78" i="14"/>
  <c r="KM78" i="14"/>
  <c r="LK78" i="14"/>
  <c r="MI78" i="14"/>
  <c r="NG78" i="14"/>
  <c r="OE78" i="14"/>
  <c r="PC78" i="14"/>
  <c r="QA78" i="14"/>
  <c r="QY78" i="14"/>
  <c r="RW78" i="14"/>
  <c r="EA79" i="14"/>
  <c r="EY79" i="14"/>
  <c r="FW79" i="14"/>
  <c r="GU79" i="14"/>
  <c r="HS79" i="14"/>
  <c r="IQ79" i="14"/>
  <c r="JO79" i="14"/>
  <c r="KM79" i="14"/>
  <c r="LK79" i="14"/>
  <c r="MI79" i="14"/>
  <c r="NG79" i="14"/>
  <c r="OE79" i="14"/>
  <c r="PC79" i="14"/>
  <c r="QA79" i="14"/>
  <c r="QY79" i="14"/>
  <c r="RW79" i="14"/>
  <c r="EA80" i="14"/>
  <c r="EY80" i="14"/>
  <c r="FW80" i="14"/>
  <c r="GU80" i="14"/>
  <c r="HS80" i="14"/>
  <c r="IQ80" i="14"/>
  <c r="JO80" i="14"/>
  <c r="KM80" i="14"/>
  <c r="LK80" i="14"/>
  <c r="MI80" i="14"/>
  <c r="NG80" i="14"/>
  <c r="OE80" i="14"/>
  <c r="PC80" i="14"/>
  <c r="QA80" i="14"/>
  <c r="QY80" i="14"/>
  <c r="RW80" i="14"/>
  <c r="EA81" i="14"/>
  <c r="EY81" i="14"/>
  <c r="FW81" i="14"/>
  <c r="GU81" i="14"/>
  <c r="HS81" i="14"/>
  <c r="IQ81" i="14"/>
  <c r="JO81" i="14"/>
  <c r="KM81" i="14"/>
  <c r="LK81" i="14"/>
  <c r="MI81" i="14"/>
  <c r="NG81" i="14"/>
  <c r="OE81" i="14"/>
  <c r="PC81" i="14"/>
  <c r="QA81" i="14"/>
  <c r="QY81" i="14"/>
  <c r="RW81" i="14"/>
  <c r="EA82" i="14"/>
  <c r="EY82" i="14"/>
  <c r="FW82" i="14"/>
  <c r="GU82" i="14"/>
  <c r="HS82" i="14"/>
  <c r="IQ82" i="14"/>
  <c r="JO82" i="14"/>
  <c r="KM82" i="14"/>
  <c r="LK82" i="14"/>
  <c r="MI82" i="14"/>
  <c r="NG82" i="14"/>
  <c r="OE82" i="14"/>
  <c r="PC82" i="14"/>
  <c r="QA82" i="14"/>
  <c r="QY82" i="14"/>
  <c r="RW82" i="14"/>
  <c r="EA83" i="14"/>
  <c r="EY83" i="14"/>
  <c r="FW83" i="14"/>
  <c r="GU83" i="14"/>
  <c r="HS83" i="14"/>
  <c r="IQ83" i="14"/>
  <c r="JO83" i="14"/>
  <c r="KM83" i="14"/>
  <c r="LK83" i="14"/>
  <c r="MI83" i="14"/>
  <c r="NG83" i="14"/>
  <c r="OE83" i="14"/>
  <c r="PC83" i="14"/>
  <c r="QA83" i="14"/>
  <c r="QY83" i="14"/>
  <c r="RW83" i="14"/>
  <c r="EA84" i="14"/>
  <c r="EY84" i="14"/>
  <c r="FW84" i="14"/>
  <c r="GU84" i="14"/>
  <c r="HS84" i="14"/>
  <c r="IQ84" i="14"/>
  <c r="JO84" i="14"/>
  <c r="KM84" i="14"/>
  <c r="LK84" i="14"/>
  <c r="MI84" i="14"/>
  <c r="NG84" i="14"/>
  <c r="OE84" i="14"/>
  <c r="PC84" i="14"/>
  <c r="QA84" i="14"/>
  <c r="QY84" i="14"/>
  <c r="RW84" i="14"/>
  <c r="EA85" i="14"/>
  <c r="EY85" i="14"/>
  <c r="FW85" i="14"/>
  <c r="GU85" i="14"/>
  <c r="HS85" i="14"/>
  <c r="IQ85" i="14"/>
  <c r="JO85" i="14"/>
  <c r="KM85" i="14"/>
  <c r="LK85" i="14"/>
  <c r="MI85" i="14"/>
  <c r="NG85" i="14"/>
  <c r="OE85" i="14"/>
  <c r="PC85" i="14"/>
  <c r="QA85" i="14"/>
  <c r="QY85" i="14"/>
  <c r="RW85" i="14"/>
  <c r="EA86" i="14"/>
  <c r="EY86" i="14"/>
  <c r="FW86" i="14"/>
  <c r="GU86" i="14"/>
  <c r="HS86" i="14"/>
  <c r="IQ86" i="14"/>
  <c r="JO86" i="14"/>
  <c r="KM86" i="14"/>
  <c r="LK86" i="14"/>
  <c r="MI86" i="14"/>
  <c r="NG86" i="14"/>
  <c r="OE86" i="14"/>
  <c r="PC86" i="14"/>
  <c r="QA86" i="14"/>
  <c r="QY86" i="14"/>
  <c r="RW86" i="14"/>
  <c r="EA87" i="14"/>
  <c r="EY87" i="14"/>
  <c r="FW87" i="14"/>
  <c r="GU87" i="14"/>
  <c r="HS87" i="14"/>
  <c r="IQ87" i="14"/>
  <c r="JO87" i="14"/>
  <c r="KM87" i="14"/>
  <c r="LK87" i="14"/>
  <c r="MI87" i="14"/>
  <c r="NG87" i="14"/>
  <c r="OE87" i="14"/>
  <c r="PC87" i="14"/>
  <c r="QA87" i="14"/>
  <c r="QY87" i="14"/>
  <c r="RW87" i="14"/>
  <c r="EA88" i="14"/>
  <c r="EY88" i="14"/>
  <c r="FW88" i="14"/>
  <c r="GU88" i="14"/>
  <c r="HS88" i="14"/>
  <c r="IQ88" i="14"/>
  <c r="JO88" i="14"/>
  <c r="KM88" i="14"/>
  <c r="LK88" i="14"/>
  <c r="MI88" i="14"/>
  <c r="NG88" i="14"/>
  <c r="OE88" i="14"/>
  <c r="PC88" i="14"/>
  <c r="QA88" i="14"/>
  <c r="QY88" i="14"/>
  <c r="RW88" i="14"/>
  <c r="EA89" i="14"/>
  <c r="EY89" i="14"/>
  <c r="FW89" i="14"/>
  <c r="GU89" i="14"/>
  <c r="HS89" i="14"/>
  <c r="IQ89" i="14"/>
  <c r="JO89" i="14"/>
  <c r="KM89" i="14"/>
  <c r="LK89" i="14"/>
  <c r="MI89" i="14"/>
  <c r="NG89" i="14"/>
  <c r="OE89" i="14"/>
  <c r="PC89" i="14"/>
  <c r="QA89" i="14"/>
  <c r="QY89" i="14"/>
  <c r="RW89" i="14"/>
  <c r="EA90" i="14"/>
  <c r="EY90" i="14"/>
  <c r="FW90" i="14"/>
  <c r="GU90" i="14"/>
  <c r="HS90" i="14"/>
  <c r="IQ90" i="14"/>
  <c r="JO90" i="14"/>
  <c r="KM90" i="14"/>
  <c r="LK90" i="14"/>
  <c r="MI90" i="14"/>
  <c r="NG90" i="14"/>
  <c r="OE90" i="14"/>
  <c r="PC90" i="14"/>
  <c r="QA90" i="14"/>
  <c r="QY90" i="14"/>
  <c r="RW90" i="14"/>
  <c r="EA91" i="14"/>
  <c r="EY91" i="14"/>
  <c r="FW91" i="14"/>
  <c r="GU91" i="14"/>
  <c r="HS91" i="14"/>
  <c r="IQ91" i="14"/>
  <c r="JO91" i="14"/>
  <c r="KM91" i="14"/>
  <c r="LK91" i="14"/>
  <c r="MI91" i="14"/>
  <c r="NG91" i="14"/>
  <c r="OE91" i="14"/>
  <c r="PC91" i="14"/>
  <c r="QA91" i="14"/>
  <c r="QY91" i="14"/>
  <c r="RW91" i="14"/>
  <c r="EA92" i="14"/>
  <c r="EY92" i="14"/>
  <c r="FW92" i="14"/>
  <c r="GU92" i="14"/>
  <c r="HS92" i="14"/>
  <c r="IQ92" i="14"/>
  <c r="JO92" i="14"/>
  <c r="KM92" i="14"/>
  <c r="LK92" i="14"/>
  <c r="MI92" i="14"/>
  <c r="NG92" i="14"/>
  <c r="OE92" i="14"/>
  <c r="PC92" i="14"/>
  <c r="QA92" i="14"/>
  <c r="QY92" i="14"/>
  <c r="RW92" i="14"/>
  <c r="EA93" i="14"/>
  <c r="EY93" i="14"/>
  <c r="FW93" i="14"/>
  <c r="GU93" i="14"/>
  <c r="HS93" i="14"/>
  <c r="IQ93" i="14"/>
  <c r="JO93" i="14"/>
  <c r="KM93" i="14"/>
  <c r="LK93" i="14"/>
  <c r="MI93" i="14"/>
  <c r="NG93" i="14"/>
  <c r="OE93" i="14"/>
  <c r="PC93" i="14"/>
  <c r="QA93" i="14"/>
  <c r="QY93" i="14"/>
  <c r="RW93" i="14"/>
  <c r="EA94" i="14"/>
  <c r="EY94" i="14"/>
  <c r="FW94" i="14"/>
  <c r="GU94" i="14"/>
  <c r="HS94" i="14"/>
  <c r="IQ94" i="14"/>
  <c r="JO94" i="14"/>
  <c r="O3" i="11"/>
  <c r="AR2" i="12" s="1"/>
  <c r="F84" i="9"/>
  <c r="A9" i="13"/>
  <c r="A13" i="13"/>
  <c r="A17" i="13"/>
  <c r="A21" i="13"/>
  <c r="A25" i="13"/>
  <c r="A10" i="12"/>
  <c r="A14" i="12"/>
  <c r="A18" i="12"/>
  <c r="A22" i="12"/>
  <c r="A26" i="12"/>
  <c r="AA3" i="11"/>
  <c r="AE3" i="11"/>
  <c r="AR3" i="12" s="1"/>
  <c r="BG3" i="11"/>
  <c r="BK3" i="11"/>
  <c r="AR5" i="12" s="1"/>
  <c r="CM3" i="11"/>
  <c r="CQ3" i="11"/>
  <c r="AR7" i="12" s="1"/>
  <c r="A16" i="11"/>
  <c r="A20" i="11"/>
  <c r="A24" i="11"/>
  <c r="A28" i="11"/>
  <c r="AH4" i="12"/>
  <c r="AN3" i="12"/>
  <c r="AN5" i="12"/>
  <c r="BI3" i="11"/>
  <c r="CO3" i="11"/>
  <c r="AN7" i="12"/>
  <c r="AS3" i="11"/>
  <c r="BY3" i="11"/>
  <c r="DE3" i="11"/>
  <c r="AP4" i="12"/>
  <c r="C18" i="18"/>
  <c r="AC4" i="12"/>
  <c r="M4" i="12"/>
  <c r="T3" i="8"/>
  <c r="CF3" i="8"/>
  <c r="CJ6" i="8"/>
  <c r="CJ3" i="8" s="1"/>
  <c r="D10" i="8" s="1"/>
  <c r="AH10" i="9"/>
  <c r="D12" i="11" s="1"/>
  <c r="F10" i="6"/>
  <c r="A13" i="10"/>
  <c r="C135" i="9"/>
  <c r="C134" i="9"/>
  <c r="C133" i="9"/>
  <c r="C132" i="9"/>
  <c r="C127" i="9"/>
  <c r="C126" i="9"/>
  <c r="C125" i="9"/>
  <c r="C124" i="9"/>
  <c r="C119" i="9"/>
  <c r="C118" i="9"/>
  <c r="C117" i="9"/>
  <c r="C137" i="9"/>
  <c r="C136" i="9"/>
  <c r="C131" i="9"/>
  <c r="C130" i="9"/>
  <c r="C129" i="9"/>
  <c r="C128" i="9"/>
  <c r="F123" i="9"/>
  <c r="C123" i="9"/>
  <c r="C122" i="9"/>
  <c r="C121" i="9"/>
  <c r="C120" i="9"/>
  <c r="AI10" i="9"/>
  <c r="CA14" i="6"/>
  <c r="CA16" i="6"/>
  <c r="CA18" i="6"/>
  <c r="CA20" i="6"/>
  <c r="CA22" i="6"/>
  <c r="CA24" i="6"/>
  <c r="CA26" i="6"/>
  <c r="CA27" i="6"/>
  <c r="CA28" i="6"/>
  <c r="CA29" i="6"/>
  <c r="CA30" i="6"/>
  <c r="CA31" i="6"/>
  <c r="CA32" i="6"/>
  <c r="CA33" i="6"/>
  <c r="CA34" i="6"/>
  <c r="CA35" i="6"/>
  <c r="CA36" i="6"/>
  <c r="CA37" i="6"/>
  <c r="CA38" i="6"/>
  <c r="CA39" i="6"/>
  <c r="CA40" i="6"/>
  <c r="CA41" i="6"/>
  <c r="CA42" i="6"/>
  <c r="CA43" i="6"/>
  <c r="CA44" i="6"/>
  <c r="CA45" i="6"/>
  <c r="CA46" i="6"/>
  <c r="CA47" i="6"/>
  <c r="CA48" i="6"/>
  <c r="CA49" i="6"/>
  <c r="CA50" i="6"/>
  <c r="CA51" i="6"/>
  <c r="CA52" i="6"/>
  <c r="CA53" i="6"/>
  <c r="DC35" i="14"/>
  <c r="DC37" i="14"/>
  <c r="DC39" i="14"/>
  <c r="DC42" i="14"/>
  <c r="DC46" i="14"/>
  <c r="DC50" i="14"/>
  <c r="DC54" i="14"/>
  <c r="DC58" i="14"/>
  <c r="DC62" i="14"/>
  <c r="DC63" i="14"/>
  <c r="DC64" i="14"/>
  <c r="DC65" i="14"/>
  <c r="DC66" i="14"/>
  <c r="DC67" i="14"/>
  <c r="DC68" i="14"/>
  <c r="DC69" i="14"/>
  <c r="DC70" i="14"/>
  <c r="DC71" i="14"/>
  <c r="DC72" i="14"/>
  <c r="DC73" i="14"/>
  <c r="DC74" i="14"/>
  <c r="DC75" i="14"/>
  <c r="DC76" i="14"/>
  <c r="DC77" i="14"/>
  <c r="DC78" i="14"/>
  <c r="DC79" i="14"/>
  <c r="DC80" i="14"/>
  <c r="DC81" i="14"/>
  <c r="DC82" i="14"/>
  <c r="DC83" i="14"/>
  <c r="DC84" i="14"/>
  <c r="DC85" i="14"/>
  <c r="DC86" i="14"/>
  <c r="F130" i="9"/>
  <c r="F137" i="9"/>
  <c r="CA11" i="6"/>
  <c r="CA12" i="6"/>
  <c r="CA13" i="6"/>
  <c r="CA15" i="6"/>
  <c r="CA17" i="6"/>
  <c r="CA19" i="6"/>
  <c r="CA21" i="6"/>
  <c r="CA23" i="6"/>
  <c r="DC338" i="14"/>
  <c r="DC337" i="14"/>
  <c r="DC336" i="14"/>
  <c r="DC335" i="14"/>
  <c r="DC334" i="14"/>
  <c r="DC333" i="14"/>
  <c r="DC332" i="14"/>
  <c r="DC331" i="14"/>
  <c r="DC330" i="14"/>
  <c r="DC329" i="14"/>
  <c r="DC328" i="14"/>
  <c r="DC327" i="14"/>
  <c r="DC326" i="14"/>
  <c r="DC325" i="14"/>
  <c r="DC324" i="14"/>
  <c r="DC323" i="14"/>
  <c r="DC322" i="14"/>
  <c r="DC321" i="14"/>
  <c r="DC320" i="14"/>
  <c r="DC319" i="14"/>
  <c r="DC318" i="14"/>
  <c r="DC317" i="14"/>
  <c r="DC316" i="14"/>
  <c r="DC315" i="14"/>
  <c r="DC314" i="14"/>
  <c r="DC313" i="14"/>
  <c r="DC312" i="14"/>
  <c r="DC311" i="14"/>
  <c r="DC310" i="14"/>
  <c r="DC309" i="14"/>
  <c r="DC308" i="14"/>
  <c r="DC307" i="14"/>
  <c r="DC306" i="14"/>
  <c r="DC305" i="14"/>
  <c r="DC304" i="14"/>
  <c r="DC303" i="14"/>
  <c r="DC302" i="14"/>
  <c r="DC301" i="14"/>
  <c r="DC300" i="14"/>
  <c r="DC299" i="14"/>
  <c r="DC298" i="14"/>
  <c r="DC297" i="14"/>
  <c r="DC296" i="14"/>
  <c r="DC295" i="14"/>
  <c r="DC294" i="14"/>
  <c r="DC293" i="14"/>
  <c r="DC292" i="14"/>
  <c r="DC291" i="14"/>
  <c r="DC290" i="14"/>
  <c r="DC289" i="14"/>
  <c r="DC288" i="14"/>
  <c r="DC287" i="14"/>
  <c r="DC286" i="14"/>
  <c r="DC285" i="14"/>
  <c r="DC284" i="14"/>
  <c r="DC283" i="14"/>
  <c r="DC282" i="14"/>
  <c r="DC281" i="14"/>
  <c r="DC280" i="14"/>
  <c r="DC279" i="14"/>
  <c r="DC278" i="14"/>
  <c r="DC277" i="14"/>
  <c r="DC276" i="14"/>
  <c r="DC275" i="14"/>
  <c r="DC274" i="14"/>
  <c r="DC273" i="14"/>
  <c r="DC272" i="14"/>
  <c r="DC271" i="14"/>
  <c r="DC270" i="14"/>
  <c r="DC269" i="14"/>
  <c r="DC268" i="14"/>
  <c r="DC267" i="14"/>
  <c r="DC266" i="14"/>
  <c r="DC265" i="14"/>
  <c r="DC264" i="14"/>
  <c r="DC263" i="14"/>
  <c r="DC262" i="14"/>
  <c r="DC261" i="14"/>
  <c r="DC260" i="14"/>
  <c r="DC259" i="14"/>
  <c r="DC258" i="14"/>
  <c r="DC257" i="14"/>
  <c r="DC256" i="14"/>
  <c r="DC255" i="14"/>
  <c r="DC254" i="14"/>
  <c r="DC253" i="14"/>
  <c r="DC252" i="14"/>
  <c r="DC251" i="14"/>
  <c r="DC250" i="14"/>
  <c r="DC249" i="14"/>
  <c r="DC248" i="14"/>
  <c r="DC247" i="14"/>
  <c r="DC246" i="14"/>
  <c r="DC245" i="14"/>
  <c r="DC244" i="14"/>
  <c r="DC243" i="14"/>
  <c r="DC242" i="14"/>
  <c r="DC241" i="14"/>
  <c r="DC240" i="14"/>
  <c r="DC239" i="14"/>
  <c r="DC238" i="14"/>
  <c r="DC237" i="14"/>
  <c r="DC236" i="14"/>
  <c r="DC235" i="14"/>
  <c r="DC234" i="14"/>
  <c r="DC233" i="14"/>
  <c r="DC232" i="14"/>
  <c r="DC231" i="14"/>
  <c r="DC230" i="14"/>
  <c r="DC229" i="14"/>
  <c r="DC228" i="14"/>
  <c r="DC227" i="14"/>
  <c r="DC226" i="14"/>
  <c r="DC225" i="14"/>
  <c r="DC224" i="14"/>
  <c r="DC223" i="14"/>
  <c r="DC222" i="14"/>
  <c r="DC221" i="14"/>
  <c r="DC220" i="14"/>
  <c r="DC219" i="14"/>
  <c r="DC218" i="14"/>
  <c r="DC217" i="14"/>
  <c r="DC216" i="14"/>
  <c r="DC215" i="14"/>
  <c r="DC214" i="14"/>
  <c r="DC213" i="14"/>
  <c r="DC212" i="14"/>
  <c r="DC211" i="14"/>
  <c r="DC210" i="14"/>
  <c r="DC209" i="14"/>
  <c r="DC208" i="14"/>
  <c r="DC207" i="14"/>
  <c r="DC206" i="14"/>
  <c r="DC205" i="14"/>
  <c r="DC204" i="14"/>
  <c r="DC203" i="14"/>
  <c r="DC202" i="14"/>
  <c r="DC201" i="14"/>
  <c r="DC200" i="14"/>
  <c r="DC199" i="14"/>
  <c r="DC198" i="14"/>
  <c r="DC197" i="14"/>
  <c r="DC196" i="14"/>
  <c r="DC195" i="14"/>
  <c r="DC194" i="14"/>
  <c r="DC193" i="14"/>
  <c r="DC192" i="14"/>
  <c r="DC191" i="14"/>
  <c r="DC190" i="14"/>
  <c r="DC189" i="14"/>
  <c r="DC188" i="14"/>
  <c r="DC187" i="14"/>
  <c r="DC186" i="14"/>
  <c r="DC185" i="14"/>
  <c r="DC184" i="14"/>
  <c r="DC183" i="14"/>
  <c r="DC182" i="14"/>
  <c r="DC181" i="14"/>
  <c r="DC180" i="14"/>
  <c r="DC179" i="14"/>
  <c r="DC178" i="14"/>
  <c r="DC177" i="14"/>
  <c r="DC176" i="14"/>
  <c r="DC175" i="14"/>
  <c r="DC174" i="14"/>
  <c r="DC173" i="14"/>
  <c r="DC172" i="14"/>
  <c r="DC171" i="14"/>
  <c r="DC170" i="14"/>
  <c r="DC169" i="14"/>
  <c r="DC168" i="14"/>
  <c r="DC167" i="14"/>
  <c r="DC166" i="14"/>
  <c r="DC165" i="14"/>
  <c r="DC164" i="14"/>
  <c r="DC163" i="14"/>
  <c r="DC162" i="14"/>
  <c r="DC161" i="14"/>
  <c r="DC160" i="14"/>
  <c r="DC159" i="14"/>
  <c r="DC158" i="14"/>
  <c r="DC157" i="14"/>
  <c r="DC156" i="14"/>
  <c r="DC155" i="14"/>
  <c r="DC154" i="14"/>
  <c r="DC153" i="14"/>
  <c r="DC152" i="14"/>
  <c r="DC151" i="14"/>
  <c r="DC150" i="14"/>
  <c r="DC149" i="14"/>
  <c r="DC148" i="14"/>
  <c r="DC147" i="14"/>
  <c r="DC146" i="14"/>
  <c r="DC145" i="14"/>
  <c r="DC144" i="14"/>
  <c r="DC143" i="14"/>
  <c r="DC142" i="14"/>
  <c r="DC141" i="14"/>
  <c r="DC140" i="14"/>
  <c r="DC139" i="14"/>
  <c r="DC138" i="14"/>
  <c r="DC137" i="14"/>
  <c r="DC136" i="14"/>
  <c r="DC135" i="14"/>
  <c r="DC134" i="14"/>
  <c r="DC133" i="14"/>
  <c r="DC132" i="14"/>
  <c r="DC131" i="14"/>
  <c r="DC130" i="14"/>
  <c r="DC129" i="14"/>
  <c r="DC128" i="14"/>
  <c r="DC127" i="14"/>
  <c r="DC126" i="14"/>
  <c r="DC125" i="14"/>
  <c r="DC124" i="14"/>
  <c r="DC123" i="14"/>
  <c r="DC122" i="14"/>
  <c r="DC121" i="14"/>
  <c r="DC120" i="14"/>
  <c r="DC119" i="14"/>
  <c r="DC118" i="14"/>
  <c r="DC117" i="14"/>
  <c r="DC116" i="14"/>
  <c r="DC115" i="14"/>
  <c r="DC114" i="14"/>
  <c r="DC113" i="14"/>
  <c r="DC112" i="14"/>
  <c r="DC111" i="14"/>
  <c r="DC110" i="14"/>
  <c r="DC109" i="14"/>
  <c r="DC108" i="14"/>
  <c r="DC107" i="14"/>
  <c r="DC106" i="14"/>
  <c r="DC105" i="14"/>
  <c r="DC104" i="14"/>
  <c r="DC103" i="14"/>
  <c r="DC102" i="14"/>
  <c r="DC101" i="14"/>
  <c r="DC100" i="14"/>
  <c r="DC99" i="14"/>
  <c r="DC98" i="14"/>
  <c r="DC97" i="14"/>
  <c r="DC96" i="14"/>
  <c r="DC95" i="14"/>
  <c r="DC94" i="14"/>
  <c r="DC93" i="14"/>
  <c r="DC92" i="14"/>
  <c r="DC91" i="14"/>
  <c r="DC90" i="14"/>
  <c r="DC89" i="14"/>
  <c r="DC88" i="14"/>
  <c r="DC61" i="14"/>
  <c r="DC59" i="14"/>
  <c r="DC57" i="14"/>
  <c r="DC55" i="14"/>
  <c r="DC53" i="14"/>
  <c r="DC51" i="14"/>
  <c r="DC49" i="14"/>
  <c r="DC47" i="14"/>
  <c r="DC45" i="14"/>
  <c r="DC43" i="14"/>
  <c r="DC41" i="14"/>
  <c r="DC10" i="14"/>
  <c r="DC12" i="14"/>
  <c r="DC14" i="14"/>
  <c r="DC16" i="14"/>
  <c r="DC18" i="14"/>
  <c r="DC20" i="14"/>
  <c r="DC22" i="14"/>
  <c r="DC24" i="14"/>
  <c r="DC26" i="14"/>
  <c r="DC28" i="14"/>
  <c r="DC30" i="14"/>
  <c r="DC32" i="14"/>
  <c r="DC34" i="14"/>
  <c r="DC36" i="14"/>
  <c r="DC38" i="14"/>
  <c r="DC40" i="14"/>
  <c r="DC44" i="14"/>
  <c r="DC48" i="14"/>
  <c r="DC52" i="14"/>
  <c r="DC56" i="14"/>
  <c r="DC60" i="14"/>
  <c r="A10" i="8"/>
  <c r="FO15" i="8"/>
  <c r="BT6" i="8"/>
  <c r="BT3" i="8" s="1"/>
  <c r="D9" i="8" s="1"/>
  <c r="BP3" i="8"/>
  <c r="BD3" i="8"/>
  <c r="D8" i="8" s="1"/>
  <c r="AN3" i="8"/>
  <c r="D7" i="8" s="1"/>
  <c r="AA6" i="8"/>
  <c r="AQ6" i="8"/>
  <c r="EI6" i="8"/>
  <c r="EY6" i="8"/>
  <c r="DC8" i="8"/>
  <c r="DS8" i="8"/>
  <c r="EI8" i="8"/>
  <c r="BW6" i="8"/>
  <c r="CM6" i="8"/>
  <c r="DC6" i="8"/>
  <c r="GU6" i="8"/>
  <c r="HK6" i="8"/>
  <c r="IA6" i="8"/>
  <c r="LS6" i="8"/>
  <c r="BW7" i="8"/>
  <c r="CM7" i="8"/>
  <c r="DC7" i="8"/>
  <c r="GU7" i="8"/>
  <c r="HK7" i="8"/>
  <c r="IA7" i="8"/>
  <c r="LS7" i="8"/>
  <c r="IA8" i="8"/>
  <c r="IQ8" i="8"/>
  <c r="JG8" i="8"/>
  <c r="FO9" i="8"/>
  <c r="FO10" i="8"/>
  <c r="FO11" i="8"/>
  <c r="KM12" i="8"/>
  <c r="LC12" i="8"/>
  <c r="LS12" i="8"/>
  <c r="FO13" i="8"/>
  <c r="GE13" i="8"/>
  <c r="GU13" i="8"/>
  <c r="KM14" i="8"/>
  <c r="LC14" i="8"/>
  <c r="LS14" i="8"/>
  <c r="A15" i="8"/>
  <c r="GE15" i="8"/>
  <c r="GU15" i="8"/>
  <c r="A17" i="8"/>
  <c r="A19" i="8"/>
  <c r="A21" i="8"/>
  <c r="A23" i="8"/>
  <c r="A24" i="8"/>
  <c r="A22" i="8"/>
  <c r="A14" i="8"/>
  <c r="A7" i="8"/>
  <c r="A8" i="8"/>
  <c r="EI9" i="8"/>
  <c r="EY9" i="8"/>
  <c r="A25" i="8"/>
  <c r="A6" i="8"/>
  <c r="EI10" i="8"/>
  <c r="EY10" i="8"/>
  <c r="EI11" i="8"/>
  <c r="EY11" i="8"/>
  <c r="AA115" i="8"/>
  <c r="AQ7" i="8"/>
  <c r="A9" i="8"/>
  <c r="A13" i="8"/>
  <c r="D9" i="4"/>
  <c r="F5" i="1"/>
  <c r="N3" i="18"/>
  <c r="F7" i="1"/>
  <c r="FE3" i="6"/>
  <c r="A8" i="10"/>
  <c r="AF29" i="10"/>
  <c r="A12" i="10"/>
  <c r="A17" i="10"/>
  <c r="A22" i="10"/>
  <c r="A28" i="10"/>
  <c r="AF110" i="10"/>
  <c r="F20" i="1" s="1"/>
  <c r="D8" i="5" s="1"/>
  <c r="AE137" i="10"/>
  <c r="F22" i="1" s="1"/>
  <c r="I7" i="5" s="1"/>
  <c r="AG137" i="10"/>
  <c r="F24" i="1" s="1"/>
  <c r="I9" i="5" s="1"/>
  <c r="N3" i="17"/>
  <c r="F6" i="1"/>
  <c r="M9" i="4"/>
  <c r="BD9" i="6"/>
  <c r="AM7" i="6"/>
  <c r="D14" i="4"/>
  <c r="F12" i="1"/>
  <c r="N3" i="16"/>
  <c r="D13" i="5"/>
  <c r="BX3" i="6"/>
  <c r="D9" i="6" s="1"/>
  <c r="DW3" i="6"/>
  <c r="GM3" i="6"/>
  <c r="HU3" i="6"/>
  <c r="JC3" i="6"/>
  <c r="LS3" i="6"/>
  <c r="NA3" i="6"/>
  <c r="F10" i="1"/>
  <c r="V6" i="6"/>
  <c r="CL6" i="6"/>
  <c r="BD7" i="6"/>
  <c r="BG7" i="6" s="1"/>
  <c r="AM8" i="6"/>
  <c r="BD11" i="6"/>
  <c r="BG11" i="6" s="1"/>
  <c r="CZ3" i="14"/>
  <c r="D9" i="14" s="1"/>
  <c r="DX3" i="14"/>
  <c r="D10" i="14" s="1"/>
  <c r="EV3" i="14"/>
  <c r="FT3" i="14"/>
  <c r="GR3" i="14"/>
  <c r="HP3" i="14"/>
  <c r="IN3" i="14"/>
  <c r="JL3" i="14"/>
  <c r="KJ3" i="14"/>
  <c r="LH3" i="14"/>
  <c r="MF3" i="14"/>
  <c r="ND3" i="14"/>
  <c r="OB3" i="14"/>
  <c r="OZ3" i="14"/>
  <c r="PX3" i="14"/>
  <c r="QV3" i="14"/>
  <c r="RT3" i="14"/>
  <c r="SR3" i="14"/>
  <c r="BD12" i="6"/>
  <c r="AN6" i="6"/>
  <c r="BE8" i="6"/>
  <c r="BE9" i="6"/>
  <c r="BE13" i="6"/>
  <c r="F11" i="1"/>
  <c r="W6" i="6"/>
  <c r="AP6" i="6"/>
  <c r="CM6" i="6"/>
  <c r="DF3" i="6"/>
  <c r="EN3" i="6"/>
  <c r="FV3" i="6"/>
  <c r="HD3" i="6"/>
  <c r="IL3" i="6"/>
  <c r="JT3" i="6"/>
  <c r="LB3" i="6"/>
  <c r="MJ3" i="6"/>
  <c r="AN7" i="6"/>
  <c r="BD8" i="6"/>
  <c r="BG8" i="6" s="1"/>
  <c r="BG9" i="6"/>
  <c r="BD10" i="6"/>
  <c r="BG10" i="6" s="1"/>
  <c r="BE11" i="6"/>
  <c r="BE12" i="6"/>
  <c r="BG12" i="6" s="1"/>
  <c r="BG13" i="6"/>
  <c r="D6" i="16"/>
  <c r="D7" i="16"/>
  <c r="D8" i="16"/>
  <c r="D6" i="17"/>
  <c r="D7" i="17"/>
  <c r="D8" i="17"/>
  <c r="D7" i="5"/>
  <c r="D9" i="5"/>
  <c r="CO6" i="6"/>
  <c r="CO3" i="6" s="1"/>
  <c r="D10" i="6" s="1"/>
  <c r="AP7" i="6"/>
  <c r="AP8" i="6"/>
  <c r="BC6" i="14"/>
  <c r="BD6" i="14" s="1"/>
  <c r="BC7" i="14"/>
  <c r="BD7" i="14" s="1"/>
  <c r="BC8" i="14"/>
  <c r="BD8" i="14" s="1"/>
  <c r="D7" i="18"/>
  <c r="AZ3" i="8"/>
  <c r="N22" i="16"/>
  <c r="N23" i="16"/>
  <c r="N26" i="16"/>
  <c r="N27" i="16"/>
  <c r="N28" i="16"/>
  <c r="N29" i="16"/>
  <c r="N30" i="16"/>
  <c r="N31" i="16"/>
  <c r="N32" i="16"/>
  <c r="N24" i="16"/>
  <c r="N22" i="17"/>
  <c r="N24" i="17"/>
  <c r="N26" i="17"/>
  <c r="N28" i="17"/>
  <c r="N30" i="17"/>
  <c r="N32" i="17"/>
  <c r="N33" i="17"/>
  <c r="N35" i="17"/>
  <c r="N37" i="17"/>
  <c r="N39" i="17"/>
  <c r="N41" i="17"/>
  <c r="N23" i="17"/>
  <c r="N25" i="17"/>
  <c r="C100" i="9"/>
  <c r="C101" i="9"/>
  <c r="C102" i="9"/>
  <c r="C104" i="9"/>
  <c r="C105" i="9"/>
  <c r="C106" i="9"/>
  <c r="C107" i="9"/>
  <c r="F109" i="9"/>
  <c r="C112" i="9"/>
  <c r="C113" i="9"/>
  <c r="C114" i="9"/>
  <c r="BJ7" i="6"/>
  <c r="BJ8" i="6"/>
  <c r="CE6" i="14"/>
  <c r="CE7" i="14"/>
  <c r="CE8" i="14"/>
  <c r="CE9" i="14"/>
  <c r="CE10" i="14"/>
  <c r="CE11" i="14"/>
  <c r="CE12" i="14"/>
  <c r="CE13" i="14"/>
  <c r="CE14" i="14"/>
  <c r="CE15" i="14"/>
  <c r="CE16" i="14"/>
  <c r="CE17" i="14"/>
  <c r="CE18" i="14"/>
  <c r="CE19" i="14"/>
  <c r="CE20" i="14"/>
  <c r="CE21" i="14"/>
  <c r="CE22" i="14"/>
  <c r="CE23" i="14"/>
  <c r="CE24" i="14"/>
  <c r="CE25" i="14"/>
  <c r="CE26" i="14"/>
  <c r="CE27" i="14"/>
  <c r="CE28" i="14"/>
  <c r="CE29" i="14"/>
  <c r="CE30" i="14"/>
  <c r="CE31" i="14"/>
  <c r="CE32" i="14"/>
  <c r="CE33" i="14"/>
  <c r="CE34" i="14"/>
  <c r="CE35" i="14"/>
  <c r="CE36" i="14"/>
  <c r="CE37" i="14"/>
  <c r="CE38" i="14"/>
  <c r="CE39" i="14"/>
  <c r="CE40" i="14"/>
  <c r="CE41" i="14"/>
  <c r="CE42" i="14"/>
  <c r="CE43" i="14"/>
  <c r="CE44" i="14"/>
  <c r="CE45" i="14"/>
  <c r="CE46" i="14"/>
  <c r="CE47" i="14"/>
  <c r="CE48" i="14"/>
  <c r="CE49" i="14"/>
  <c r="CE50" i="14"/>
  <c r="CE51" i="14"/>
  <c r="CE52" i="14"/>
  <c r="CE53" i="14"/>
  <c r="CE54" i="14"/>
  <c r="CE55" i="14"/>
  <c r="CE56" i="14"/>
  <c r="CE57" i="14"/>
  <c r="CE58" i="14"/>
  <c r="CE59" i="14"/>
  <c r="CE60" i="14"/>
  <c r="CE61" i="14"/>
  <c r="CE62" i="14"/>
  <c r="CE66" i="14"/>
  <c r="CE64" i="14"/>
  <c r="A9" i="6"/>
  <c r="BJ9" i="6"/>
  <c r="BJ14" i="6"/>
  <c r="BJ15" i="6"/>
  <c r="BJ16" i="6"/>
  <c r="BJ19" i="6"/>
  <c r="BJ20" i="6"/>
  <c r="BJ21" i="6"/>
  <c r="BJ25" i="6"/>
  <c r="BJ30" i="6"/>
  <c r="BJ38" i="6"/>
  <c r="BJ42" i="6"/>
  <c r="BJ46" i="6"/>
  <c r="C116" i="9"/>
  <c r="C111" i="9"/>
  <c r="C110" i="9"/>
  <c r="C109" i="9"/>
  <c r="C108" i="9"/>
  <c r="C103" i="9"/>
  <c r="AI9" i="9"/>
  <c r="C96" i="9"/>
  <c r="C97" i="9"/>
  <c r="C98" i="9"/>
  <c r="C99" i="9"/>
  <c r="F102" i="9"/>
  <c r="F116" i="9"/>
  <c r="BJ28" i="6"/>
  <c r="BJ32" i="6"/>
  <c r="BJ36" i="6"/>
  <c r="BJ40" i="6"/>
  <c r="BJ44" i="6"/>
  <c r="BJ48" i="6"/>
  <c r="AH9" i="9"/>
  <c r="D11" i="11" s="1"/>
  <c r="BJ53" i="6"/>
  <c r="BJ51" i="6"/>
  <c r="BJ49" i="6"/>
  <c r="BJ47" i="6"/>
  <c r="BJ45" i="6"/>
  <c r="BJ43" i="6"/>
  <c r="BJ41" i="6"/>
  <c r="BJ39" i="6"/>
  <c r="BJ37" i="6"/>
  <c r="BJ35" i="6"/>
  <c r="BJ33" i="6"/>
  <c r="BJ31" i="6"/>
  <c r="BJ29" i="6"/>
  <c r="BJ27" i="6"/>
  <c r="BJ6" i="6"/>
  <c r="BJ10" i="6"/>
  <c r="BJ11" i="6"/>
  <c r="BJ12" i="6"/>
  <c r="BJ13" i="6"/>
  <c r="BJ17" i="6"/>
  <c r="BJ18" i="6"/>
  <c r="BJ22" i="6"/>
  <c r="BJ23" i="6"/>
  <c r="BJ24" i="6"/>
  <c r="BJ26" i="6"/>
  <c r="BJ34" i="6"/>
  <c r="BJ50" i="6"/>
  <c r="CE68" i="14"/>
  <c r="CE70" i="14"/>
  <c r="CE72" i="14"/>
  <c r="CE74" i="14"/>
  <c r="CE76" i="14"/>
  <c r="CE78" i="14"/>
  <c r="CE80" i="14"/>
  <c r="CE82" i="14"/>
  <c r="CE84" i="14"/>
  <c r="CE86" i="14"/>
  <c r="CE88" i="14"/>
  <c r="CE90" i="14"/>
  <c r="CE92" i="14"/>
  <c r="CE94" i="14"/>
  <c r="CE96" i="14"/>
  <c r="CE98" i="14"/>
  <c r="CE100" i="14"/>
  <c r="CE102" i="14"/>
  <c r="CE104" i="14"/>
  <c r="CE106" i="14"/>
  <c r="CE108" i="14"/>
  <c r="CE110" i="14"/>
  <c r="CE112" i="14"/>
  <c r="CE114" i="14"/>
  <c r="CE116" i="14"/>
  <c r="CE118" i="14"/>
  <c r="CE120" i="14"/>
  <c r="CE122" i="14"/>
  <c r="CE124" i="14"/>
  <c r="CE126" i="14"/>
  <c r="CE128" i="14"/>
  <c r="CE130" i="14"/>
  <c r="CE132" i="14"/>
  <c r="CE134" i="14"/>
  <c r="CE136" i="14"/>
  <c r="CE138" i="14"/>
  <c r="CE140" i="14"/>
  <c r="CE142" i="14"/>
  <c r="CE144" i="14"/>
  <c r="CE146" i="14"/>
  <c r="CE148" i="14"/>
  <c r="CE150" i="14"/>
  <c r="CE152" i="14"/>
  <c r="CE154" i="14"/>
  <c r="CE156" i="14"/>
  <c r="CE158" i="14"/>
  <c r="CE160" i="14"/>
  <c r="CE162" i="14"/>
  <c r="CE164" i="14"/>
  <c r="CE166" i="14"/>
  <c r="CE168" i="14"/>
  <c r="CE170" i="14"/>
  <c r="CE172" i="14"/>
  <c r="CE174" i="14"/>
  <c r="CE176" i="14"/>
  <c r="CE178" i="14"/>
  <c r="CE337" i="14"/>
  <c r="CE335" i="14"/>
  <c r="CE333" i="14"/>
  <c r="CE331" i="14"/>
  <c r="CE329" i="14"/>
  <c r="CE327" i="14"/>
  <c r="CE325" i="14"/>
  <c r="CE323" i="14"/>
  <c r="CE321" i="14"/>
  <c r="CE319" i="14"/>
  <c r="CE317" i="14"/>
  <c r="CE315" i="14"/>
  <c r="CE313" i="14"/>
  <c r="CE311" i="14"/>
  <c r="CE309" i="14"/>
  <c r="CE307" i="14"/>
  <c r="CE305" i="14"/>
  <c r="CE303" i="14"/>
  <c r="CE301" i="14"/>
  <c r="CE299" i="14"/>
  <c r="CE297" i="14"/>
  <c r="CE295" i="14"/>
  <c r="CE293" i="14"/>
  <c r="CE291" i="14"/>
  <c r="CE289" i="14"/>
  <c r="CE287" i="14"/>
  <c r="CE285" i="14"/>
  <c r="CE283" i="14"/>
  <c r="CE281" i="14"/>
  <c r="CE279" i="14"/>
  <c r="CE277" i="14"/>
  <c r="CE275" i="14"/>
  <c r="CE273" i="14"/>
  <c r="CE271" i="14"/>
  <c r="CE269" i="14"/>
  <c r="CE267" i="14"/>
  <c r="CE265" i="14"/>
  <c r="CE263" i="14"/>
  <c r="CE261" i="14"/>
  <c r="CE259" i="14"/>
  <c r="CE257" i="14"/>
  <c r="CE255" i="14"/>
  <c r="CE253" i="14"/>
  <c r="CE251" i="14"/>
  <c r="CE249" i="14"/>
  <c r="CE247" i="14"/>
  <c r="CE245" i="14"/>
  <c r="CE243" i="14"/>
  <c r="CE241" i="14"/>
  <c r="CE239" i="14"/>
  <c r="CE237" i="14"/>
  <c r="CE235" i="14"/>
  <c r="CE233" i="14"/>
  <c r="CE231" i="14"/>
  <c r="CE229" i="14"/>
  <c r="CE227" i="14"/>
  <c r="CE225" i="14"/>
  <c r="CE223" i="14"/>
  <c r="CE221" i="14"/>
  <c r="CE219" i="14"/>
  <c r="CE217" i="14"/>
  <c r="CE215" i="14"/>
  <c r="CE213" i="14"/>
  <c r="CE211" i="14"/>
  <c r="CE209" i="14"/>
  <c r="CE207" i="14"/>
  <c r="CE205" i="14"/>
  <c r="CE203" i="14"/>
  <c r="CE201" i="14"/>
  <c r="CE199" i="14"/>
  <c r="CE197" i="14"/>
  <c r="CE195" i="14"/>
  <c r="CE193" i="14"/>
  <c r="CE191" i="14"/>
  <c r="CE189" i="14"/>
  <c r="CE187" i="14"/>
  <c r="CE185" i="14"/>
  <c r="CE183" i="14"/>
  <c r="CE338" i="14"/>
  <c r="CE336" i="14"/>
  <c r="CE334" i="14"/>
  <c r="CE332" i="14"/>
  <c r="CE330" i="14"/>
  <c r="CE328" i="14"/>
  <c r="CE326" i="14"/>
  <c r="CE324" i="14"/>
  <c r="CE322" i="14"/>
  <c r="CE320" i="14"/>
  <c r="CE318" i="14"/>
  <c r="CE316" i="14"/>
  <c r="CE314" i="14"/>
  <c r="CE312" i="14"/>
  <c r="CE310" i="14"/>
  <c r="CE308" i="14"/>
  <c r="CE306" i="14"/>
  <c r="CE304" i="14"/>
  <c r="CE302" i="14"/>
  <c r="CE300" i="14"/>
  <c r="CE298" i="14"/>
  <c r="CE296" i="14"/>
  <c r="CE294" i="14"/>
  <c r="CE292" i="14"/>
  <c r="CE290" i="14"/>
  <c r="CE288" i="14"/>
  <c r="CE286" i="14"/>
  <c r="CE284" i="14"/>
  <c r="CE282" i="14"/>
  <c r="CE280" i="14"/>
  <c r="CE278" i="14"/>
  <c r="CE276" i="14"/>
  <c r="CE274" i="14"/>
  <c r="CE272" i="14"/>
  <c r="CE270" i="14"/>
  <c r="CE268" i="14"/>
  <c r="CE266" i="14"/>
  <c r="CE264" i="14"/>
  <c r="CE262" i="14"/>
  <c r="CE260" i="14"/>
  <c r="CE258" i="14"/>
  <c r="CE256" i="14"/>
  <c r="CE254" i="14"/>
  <c r="CE252" i="14"/>
  <c r="CE250" i="14"/>
  <c r="CE248" i="14"/>
  <c r="CE246" i="14"/>
  <c r="CE244" i="14"/>
  <c r="CE242" i="14"/>
  <c r="CE240" i="14"/>
  <c r="CE238" i="14"/>
  <c r="CE236" i="14"/>
  <c r="CE234" i="14"/>
  <c r="CE232" i="14"/>
  <c r="CE230" i="14"/>
  <c r="CE228" i="14"/>
  <c r="CE226" i="14"/>
  <c r="CE224" i="14"/>
  <c r="CE222" i="14"/>
  <c r="CE220" i="14"/>
  <c r="CE218" i="14"/>
  <c r="CE216" i="14"/>
  <c r="CE214" i="14"/>
  <c r="CE212" i="14"/>
  <c r="CE210" i="14"/>
  <c r="CE208" i="14"/>
  <c r="CE206" i="14"/>
  <c r="CE204" i="14"/>
  <c r="CE202" i="14"/>
  <c r="CE200" i="14"/>
  <c r="CE198" i="14"/>
  <c r="CE196" i="14"/>
  <c r="CE194" i="14"/>
  <c r="CE192" i="14"/>
  <c r="CE190" i="14"/>
  <c r="CE188" i="14"/>
  <c r="CE186" i="14"/>
  <c r="CE184" i="14"/>
  <c r="CE182" i="14"/>
  <c r="CE63" i="14"/>
  <c r="CE65" i="14"/>
  <c r="CE67" i="14"/>
  <c r="CE69" i="14"/>
  <c r="CE71" i="14"/>
  <c r="CE73" i="14"/>
  <c r="CE75" i="14"/>
  <c r="CE77" i="14"/>
  <c r="CE79" i="14"/>
  <c r="CE81" i="14"/>
  <c r="CE83" i="14"/>
  <c r="CE85" i="14"/>
  <c r="CE87" i="14"/>
  <c r="CE89" i="14"/>
  <c r="CE91" i="14"/>
  <c r="CE93" i="14"/>
  <c r="CE95" i="14"/>
  <c r="CE97" i="14"/>
  <c r="CE99" i="14"/>
  <c r="CE101" i="14"/>
  <c r="CE103" i="14"/>
  <c r="CE105" i="14"/>
  <c r="CE107" i="14"/>
  <c r="CE109" i="14"/>
  <c r="CE111" i="14"/>
  <c r="CE113" i="14"/>
  <c r="CE115" i="14"/>
  <c r="CE117" i="14"/>
  <c r="CE119" i="14"/>
  <c r="CE121" i="14"/>
  <c r="CE123" i="14"/>
  <c r="CE125" i="14"/>
  <c r="CE127" i="14"/>
  <c r="CE129" i="14"/>
  <c r="CE131" i="14"/>
  <c r="CE133" i="14"/>
  <c r="CE135" i="14"/>
  <c r="CE137" i="14"/>
  <c r="CE139" i="14"/>
  <c r="CE141" i="14"/>
  <c r="CE143" i="14"/>
  <c r="CE145" i="14"/>
  <c r="CE147" i="14"/>
  <c r="CE149" i="14"/>
  <c r="CE151" i="14"/>
  <c r="CE153" i="14"/>
  <c r="CE155" i="14"/>
  <c r="CE157" i="14"/>
  <c r="CE159" i="14"/>
  <c r="CE161" i="14"/>
  <c r="CE163" i="14"/>
  <c r="CE165" i="14"/>
  <c r="CE167" i="14"/>
  <c r="CE169" i="14"/>
  <c r="CE171" i="14"/>
  <c r="CE173" i="14"/>
  <c r="CE175" i="14"/>
  <c r="CE177" i="14"/>
  <c r="CE179" i="14"/>
  <c r="CE181" i="14"/>
  <c r="A25" i="17"/>
  <c r="DS63" i="8"/>
  <c r="A16" i="8"/>
  <c r="GU16" i="8"/>
  <c r="HK16" i="8"/>
  <c r="IA16" i="8"/>
  <c r="LS16" i="8"/>
  <c r="BG17" i="8"/>
  <c r="CM17" i="8"/>
  <c r="DS17" i="8"/>
  <c r="EY17" i="8"/>
  <c r="GE17" i="8"/>
  <c r="HK17" i="8"/>
  <c r="IQ17" i="8"/>
  <c r="JW17" i="8"/>
  <c r="LC17" i="8"/>
  <c r="BG18" i="8"/>
  <c r="CM18" i="8"/>
  <c r="DS18" i="8"/>
  <c r="EY18" i="8"/>
  <c r="GE18" i="8"/>
  <c r="HK18" i="8"/>
  <c r="IQ18" i="8"/>
  <c r="JW18" i="8"/>
  <c r="LC18" i="8"/>
  <c r="BG19" i="8"/>
  <c r="CM19" i="8"/>
  <c r="DS19" i="8"/>
  <c r="EY19" i="8"/>
  <c r="GE19" i="8"/>
  <c r="HK19" i="8"/>
  <c r="IQ19" i="8"/>
  <c r="JW19" i="8"/>
  <c r="LC19" i="8"/>
  <c r="BG20" i="8"/>
  <c r="CM20" i="8"/>
  <c r="DS20" i="8"/>
  <c r="EY20" i="8"/>
  <c r="GE20" i="8"/>
  <c r="HK20" i="8"/>
  <c r="IQ20" i="8"/>
  <c r="JW20" i="8"/>
  <c r="LC20" i="8"/>
  <c r="BG21" i="8"/>
  <c r="CM21" i="8"/>
  <c r="DS21" i="8"/>
  <c r="EY21" i="8"/>
  <c r="GE21" i="8"/>
  <c r="HK21" i="8"/>
  <c r="IQ21" i="8"/>
  <c r="JW21" i="8"/>
  <c r="LC21" i="8"/>
  <c r="BG22" i="8"/>
  <c r="CM22" i="8"/>
  <c r="DS22" i="8"/>
  <c r="EY22" i="8"/>
  <c r="GE22" i="8"/>
  <c r="HK22" i="8"/>
  <c r="IQ22" i="8"/>
  <c r="JW22" i="8"/>
  <c r="LC22" i="8"/>
  <c r="BG23" i="8"/>
  <c r="CM23" i="8"/>
  <c r="DS23" i="8"/>
  <c r="EY23" i="8"/>
  <c r="GE23" i="8"/>
  <c r="HK23" i="8"/>
  <c r="IQ23" i="8"/>
  <c r="JW23" i="8"/>
  <c r="LC23" i="8"/>
  <c r="BG24" i="8"/>
  <c r="CM24" i="8"/>
  <c r="DS24" i="8"/>
  <c r="EY24" i="8"/>
  <c r="GE24" i="8"/>
  <c r="HK24" i="8"/>
  <c r="IQ24" i="8"/>
  <c r="JW24" i="8"/>
  <c r="LC24" i="8"/>
  <c r="BG25" i="8"/>
  <c r="CM25" i="8"/>
  <c r="DS25" i="8"/>
  <c r="EY25" i="8"/>
  <c r="BG6" i="8"/>
  <c r="DS6" i="8"/>
  <c r="GE6" i="8"/>
  <c r="IQ6" i="8"/>
  <c r="LC6" i="8"/>
  <c r="BG7" i="8"/>
  <c r="DS7" i="8"/>
  <c r="GE7" i="8"/>
  <c r="IQ7" i="8"/>
  <c r="LC7" i="8"/>
  <c r="BG8" i="8"/>
  <c r="BW8" i="8"/>
  <c r="FO8" i="8"/>
  <c r="GE8" i="8"/>
  <c r="GU8" i="8"/>
  <c r="KM8" i="8"/>
  <c r="LC8" i="8"/>
  <c r="LS8" i="8"/>
  <c r="BW9" i="8"/>
  <c r="CM9" i="8"/>
  <c r="DC9" i="8"/>
  <c r="GU9" i="8"/>
  <c r="HK9" i="8"/>
  <c r="IA9" i="8"/>
  <c r="LS9" i="8"/>
  <c r="BW12" i="8"/>
  <c r="BG10" i="8"/>
  <c r="CM10" i="8"/>
  <c r="DC10" i="8"/>
  <c r="GU10" i="8"/>
  <c r="HK10" i="8"/>
  <c r="IA10" i="8"/>
  <c r="LS10" i="8"/>
  <c r="BG11" i="8"/>
  <c r="CM11" i="8"/>
  <c r="DC11" i="8"/>
  <c r="GU11" i="8"/>
  <c r="HK11" i="8"/>
  <c r="IA11" i="8"/>
  <c r="LS11" i="8"/>
  <c r="DC12" i="8"/>
  <c r="BG12" i="8"/>
  <c r="CM12" i="8"/>
  <c r="DS12" i="8"/>
  <c r="EI12" i="8"/>
  <c r="IA12" i="8"/>
  <c r="IQ12" i="8"/>
  <c r="JG12" i="8"/>
  <c r="IA13" i="8"/>
  <c r="IQ13" i="8"/>
  <c r="JG13" i="8"/>
  <c r="IA14" i="8"/>
  <c r="IQ14" i="8"/>
  <c r="JG14" i="8"/>
  <c r="IA15" i="8"/>
  <c r="IQ15" i="8"/>
  <c r="JG15" i="8"/>
  <c r="JG16" i="8"/>
  <c r="JW16" i="8"/>
  <c r="KM16" i="8"/>
  <c r="AQ32" i="8"/>
  <c r="CM8" i="8"/>
  <c r="EY8" i="8"/>
  <c r="HK8" i="8"/>
  <c r="JW8" i="8"/>
  <c r="BG9" i="8"/>
  <c r="DS9" i="8"/>
  <c r="GE9" i="8"/>
  <c r="IQ9" i="8"/>
  <c r="LC9" i="8"/>
  <c r="EI17" i="8"/>
  <c r="DS10" i="8"/>
  <c r="GE10" i="8"/>
  <c r="IQ10" i="8"/>
  <c r="LC10" i="8"/>
  <c r="DS11" i="8"/>
  <c r="GE11" i="8"/>
  <c r="IQ11" i="8"/>
  <c r="LC11" i="8"/>
  <c r="EY12" i="8"/>
  <c r="HK12" i="8"/>
  <c r="JW12" i="8"/>
  <c r="BG13" i="8"/>
  <c r="CM13" i="8"/>
  <c r="DS13" i="8"/>
  <c r="EY13" i="8"/>
  <c r="HK13" i="8"/>
  <c r="JW13" i="8"/>
  <c r="BG14" i="8"/>
  <c r="CM14" i="8"/>
  <c r="DS14" i="8"/>
  <c r="EY14" i="8"/>
  <c r="HK14" i="8"/>
  <c r="JW14" i="8"/>
  <c r="BG15" i="8"/>
  <c r="CM15" i="8"/>
  <c r="DS15" i="8"/>
  <c r="EY15" i="8"/>
  <c r="HK15" i="8"/>
  <c r="JW15" i="8"/>
  <c r="FO16" i="8"/>
  <c r="BG16" i="8"/>
  <c r="CM16" i="8"/>
  <c r="DS16" i="8"/>
  <c r="EY16" i="8"/>
  <c r="GE16" i="8"/>
  <c r="IQ16" i="8"/>
  <c r="LC16" i="8"/>
  <c r="BW10" i="8"/>
  <c r="BW11" i="8"/>
  <c r="BW13" i="8"/>
  <c r="DC13" i="8"/>
  <c r="EI13" i="8"/>
  <c r="BW14" i="8"/>
  <c r="DC14" i="8"/>
  <c r="EI14" i="8"/>
  <c r="BW15" i="8"/>
  <c r="DC15" i="8"/>
  <c r="EI15" i="8"/>
  <c r="BW16" i="8"/>
  <c r="DC16" i="8"/>
  <c r="EI16" i="8"/>
  <c r="BW17" i="8"/>
  <c r="DC17" i="8"/>
  <c r="FO17" i="8"/>
  <c r="GU17" i="8"/>
  <c r="IA17" i="8"/>
  <c r="JG17" i="8"/>
  <c r="KM17" i="8"/>
  <c r="LS17" i="8"/>
  <c r="BW18" i="8"/>
  <c r="DC18" i="8"/>
  <c r="EI18" i="8"/>
  <c r="FO18" i="8"/>
  <c r="GU18" i="8"/>
  <c r="IA18" i="8"/>
  <c r="JG18" i="8"/>
  <c r="KM18" i="8"/>
  <c r="LS18" i="8"/>
  <c r="BW19" i="8"/>
  <c r="DC19" i="8"/>
  <c r="EI19" i="8"/>
  <c r="FO19" i="8"/>
  <c r="GU19" i="8"/>
  <c r="IA19" i="8"/>
  <c r="JG19" i="8"/>
  <c r="KM19" i="8"/>
  <c r="LS19" i="8"/>
  <c r="BW20" i="8"/>
  <c r="DC20" i="8"/>
  <c r="EI20" i="8"/>
  <c r="FO20" i="8"/>
  <c r="GU20" i="8"/>
  <c r="IA20" i="8"/>
  <c r="JG20" i="8"/>
  <c r="KM20" i="8"/>
  <c r="LS20" i="8"/>
  <c r="BW21" i="8"/>
  <c r="DC21" i="8"/>
  <c r="EI21" i="8"/>
  <c r="FO21" i="8"/>
  <c r="GU21" i="8"/>
  <c r="IA21" i="8"/>
  <c r="JG21" i="8"/>
  <c r="KM21" i="8"/>
  <c r="LS21" i="8"/>
  <c r="BW22" i="8"/>
  <c r="DC22" i="8"/>
  <c r="EI22" i="8"/>
  <c r="FO22" i="8"/>
  <c r="GU22" i="8"/>
  <c r="IA22" i="8"/>
  <c r="JG22" i="8"/>
  <c r="KM22" i="8"/>
  <c r="LS22" i="8"/>
  <c r="BW23" i="8"/>
  <c r="DC23" i="8"/>
  <c r="EI23" i="8"/>
  <c r="FO23" i="8"/>
  <c r="GU23" i="8"/>
  <c r="IA23" i="8"/>
  <c r="JG23" i="8"/>
  <c r="KM23" i="8"/>
  <c r="LS23" i="8"/>
  <c r="BW24" i="8"/>
  <c r="DC24" i="8"/>
  <c r="EI24" i="8"/>
  <c r="FO24" i="8"/>
  <c r="GU24" i="8"/>
  <c r="IA24" i="8"/>
  <c r="JG24" i="8"/>
  <c r="KM24" i="8"/>
  <c r="LS24" i="8"/>
  <c r="BW25" i="8"/>
  <c r="DC25" i="8"/>
  <c r="EI25" i="8"/>
  <c r="FO25" i="8"/>
  <c r="GE25" i="8"/>
  <c r="IA25" i="8"/>
  <c r="IQ25" i="8"/>
  <c r="KM25" i="8"/>
  <c r="LC25" i="8"/>
  <c r="BW26" i="8"/>
  <c r="CM26" i="8"/>
  <c r="EI26" i="8"/>
  <c r="EY26" i="8"/>
  <c r="GU26" i="8"/>
  <c r="HK26" i="8"/>
  <c r="JG26" i="8"/>
  <c r="JW26" i="8"/>
  <c r="LS26" i="8"/>
  <c r="BG27" i="8"/>
  <c r="DC27" i="8"/>
  <c r="DS27" i="8"/>
  <c r="FO27" i="8"/>
  <c r="GE27" i="8"/>
  <c r="IA27" i="8"/>
  <c r="IQ27" i="8"/>
  <c r="KM27" i="8"/>
  <c r="LC27" i="8"/>
  <c r="BW28" i="8"/>
  <c r="CM28" i="8"/>
  <c r="EI28" i="8"/>
  <c r="EY28" i="8"/>
  <c r="GU28" i="8"/>
  <c r="HK28" i="8"/>
  <c r="JG28" i="8"/>
  <c r="JW28" i="8"/>
  <c r="LS28" i="8"/>
  <c r="BG29" i="8"/>
  <c r="DC29" i="8"/>
  <c r="DS29" i="8"/>
  <c r="FO29" i="8"/>
  <c r="GE29" i="8"/>
  <c r="IA29" i="8"/>
  <c r="IQ29" i="8"/>
  <c r="KM29" i="8"/>
  <c r="LC29" i="8"/>
  <c r="BW30" i="8"/>
  <c r="CM30" i="8"/>
  <c r="EI30" i="8"/>
  <c r="EY30" i="8"/>
  <c r="GU30" i="8"/>
  <c r="HK30" i="8"/>
  <c r="JG30" i="8"/>
  <c r="JW30" i="8"/>
  <c r="LS30" i="8"/>
  <c r="BG31" i="8"/>
  <c r="DC31" i="8"/>
  <c r="DS31" i="8"/>
  <c r="FO31" i="8"/>
  <c r="GE31" i="8"/>
  <c r="IA31" i="8"/>
  <c r="IQ31" i="8"/>
  <c r="KM31" i="8"/>
  <c r="LC31" i="8"/>
  <c r="BW32" i="8"/>
  <c r="CM32" i="8"/>
  <c r="EI32" i="8"/>
  <c r="EY32" i="8"/>
  <c r="GU32" i="8"/>
  <c r="HK32" i="8"/>
  <c r="JG32" i="8"/>
  <c r="JW32" i="8"/>
  <c r="LS32" i="8"/>
  <c r="BG33" i="8"/>
  <c r="DC33" i="8"/>
  <c r="DS33" i="8"/>
  <c r="FO33" i="8"/>
  <c r="GE33" i="8"/>
  <c r="IA33" i="8"/>
  <c r="IQ33" i="8"/>
  <c r="KM33" i="8"/>
  <c r="LC33" i="8"/>
  <c r="BW34" i="8"/>
  <c r="CM34" i="8"/>
  <c r="EI34" i="8"/>
  <c r="EY34" i="8"/>
  <c r="GU34" i="8"/>
  <c r="HK34" i="8"/>
  <c r="JG34" i="8"/>
  <c r="JW34" i="8"/>
  <c r="LS34" i="8"/>
  <c r="BG35" i="8"/>
  <c r="DC35" i="8"/>
  <c r="DS35" i="8"/>
  <c r="FO35" i="8"/>
  <c r="GE35" i="8"/>
  <c r="IA35" i="8"/>
  <c r="IQ35" i="8"/>
  <c r="KM35" i="8"/>
  <c r="LC35" i="8"/>
  <c r="BW36" i="8"/>
  <c r="CM36" i="8"/>
  <c r="EI36" i="8"/>
  <c r="EY36" i="8"/>
  <c r="GU36" i="8"/>
  <c r="HK36" i="8"/>
  <c r="JG36" i="8"/>
  <c r="JW36" i="8"/>
  <c r="LS36" i="8"/>
  <c r="BG37" i="8"/>
  <c r="DC37" i="8"/>
  <c r="DS37" i="8"/>
  <c r="FO37" i="8"/>
  <c r="GE37" i="8"/>
  <c r="IA37" i="8"/>
  <c r="IQ37" i="8"/>
  <c r="KM37" i="8"/>
  <c r="LC37" i="8"/>
  <c r="BW38" i="8"/>
  <c r="CM38" i="8"/>
  <c r="EI38" i="8"/>
  <c r="EY38" i="8"/>
  <c r="GU38" i="8"/>
  <c r="HK38" i="8"/>
  <c r="JG38" i="8"/>
  <c r="JW38" i="8"/>
  <c r="LS38" i="8"/>
  <c r="BG39" i="8"/>
  <c r="DC39" i="8"/>
  <c r="DS39" i="8"/>
  <c r="FO39" i="8"/>
  <c r="GE39" i="8"/>
  <c r="IA39" i="8"/>
  <c r="IQ39" i="8"/>
  <c r="KM39" i="8"/>
  <c r="LC39" i="8"/>
  <c r="BW40" i="8"/>
  <c r="CM40" i="8"/>
  <c r="EI40" i="8"/>
  <c r="EY40" i="8"/>
  <c r="GU40" i="8"/>
  <c r="HK40" i="8"/>
  <c r="JG40" i="8"/>
  <c r="JW40" i="8"/>
  <c r="LS40" i="8"/>
  <c r="BG41" i="8"/>
  <c r="DC41" i="8"/>
  <c r="DS41" i="8"/>
  <c r="FO41" i="8"/>
  <c r="GE41" i="8"/>
  <c r="IA41" i="8"/>
  <c r="IQ41" i="8"/>
  <c r="KM41" i="8"/>
  <c r="LC41" i="8"/>
  <c r="BW42" i="8"/>
  <c r="CM42" i="8"/>
  <c r="EI42" i="8"/>
  <c r="EY42" i="8"/>
  <c r="GU42" i="8"/>
  <c r="HK42" i="8"/>
  <c r="JG42" i="8"/>
  <c r="JW42" i="8"/>
  <c r="LS42" i="8"/>
  <c r="BG43" i="8"/>
  <c r="DC43" i="8"/>
  <c r="DS43" i="8"/>
  <c r="FO43" i="8"/>
  <c r="GE43" i="8"/>
  <c r="IA43" i="8"/>
  <c r="IQ43" i="8"/>
  <c r="KM43" i="8"/>
  <c r="LC43" i="8"/>
  <c r="BW44" i="8"/>
  <c r="CM44" i="8"/>
  <c r="EI44" i="8"/>
  <c r="EY44" i="8"/>
  <c r="GU44" i="8"/>
  <c r="HK44" i="8"/>
  <c r="JG44" i="8"/>
  <c r="JW44" i="8"/>
  <c r="LS44" i="8"/>
  <c r="BG45" i="8"/>
  <c r="DC45" i="8"/>
  <c r="DS45" i="8"/>
  <c r="FO45" i="8"/>
  <c r="GE45" i="8"/>
  <c r="IA45" i="8"/>
  <c r="IQ45" i="8"/>
  <c r="KM45" i="8"/>
  <c r="LC45" i="8"/>
  <c r="BW46" i="8"/>
  <c r="CM46" i="8"/>
  <c r="EI46" i="8"/>
  <c r="EY46" i="8"/>
  <c r="GU46" i="8"/>
  <c r="HK46" i="8"/>
  <c r="JG46" i="8"/>
  <c r="JW46" i="8"/>
  <c r="LS46" i="8"/>
  <c r="BG47" i="8"/>
  <c r="DC47" i="8"/>
  <c r="DS47" i="8"/>
  <c r="FO47" i="8"/>
  <c r="GE47" i="8"/>
  <c r="IA47" i="8"/>
  <c r="IQ47" i="8"/>
  <c r="KM47" i="8"/>
  <c r="LC47" i="8"/>
  <c r="BW48" i="8"/>
  <c r="CM48" i="8"/>
  <c r="EI48" i="8"/>
  <c r="EY48" i="8"/>
  <c r="GU48" i="8"/>
  <c r="HK48" i="8"/>
  <c r="JG48" i="8"/>
  <c r="JW48" i="8"/>
  <c r="LS48" i="8"/>
  <c r="BG49" i="8"/>
  <c r="DC49" i="8"/>
  <c r="DS49" i="8"/>
  <c r="FO49" i="8"/>
  <c r="GE49" i="8"/>
  <c r="IA49" i="8"/>
  <c r="IQ49" i="8"/>
  <c r="KM49" i="8"/>
  <c r="LC49" i="8"/>
  <c r="BW50" i="8"/>
  <c r="CM50" i="8"/>
  <c r="EI50" i="8"/>
  <c r="EY50" i="8"/>
  <c r="GU50" i="8"/>
  <c r="HK50" i="8"/>
  <c r="JG50" i="8"/>
  <c r="JW50" i="8"/>
  <c r="LS50" i="8"/>
  <c r="BG51" i="8"/>
  <c r="DC51" i="8"/>
  <c r="DS51" i="8"/>
  <c r="FO51" i="8"/>
  <c r="GE51" i="8"/>
  <c r="IA51" i="8"/>
  <c r="IQ51" i="8"/>
  <c r="KM51" i="8"/>
  <c r="LC51" i="8"/>
  <c r="BW52" i="8"/>
  <c r="CM52" i="8"/>
  <c r="EI52" i="8"/>
  <c r="EY52" i="8"/>
  <c r="GU52" i="8"/>
  <c r="HK52" i="8"/>
  <c r="JG52" i="8"/>
  <c r="JW52" i="8"/>
  <c r="LS52" i="8"/>
  <c r="BG53" i="8"/>
  <c r="DC53" i="8"/>
  <c r="DS53" i="8"/>
  <c r="FO53" i="8"/>
  <c r="GE53" i="8"/>
  <c r="IA53" i="8"/>
  <c r="IQ53" i="8"/>
  <c r="KM53" i="8"/>
  <c r="LC53" i="8"/>
  <c r="BW54" i="8"/>
  <c r="CM54" i="8"/>
  <c r="EI54" i="8"/>
  <c r="EY54" i="8"/>
  <c r="GU54" i="8"/>
  <c r="HK54" i="8"/>
  <c r="JG54" i="8"/>
  <c r="JW54" i="8"/>
  <c r="LS54" i="8"/>
  <c r="BG55" i="8"/>
  <c r="DC55" i="8"/>
  <c r="DS55" i="8"/>
  <c r="FO55" i="8"/>
  <c r="GE55" i="8"/>
  <c r="IA55" i="8"/>
  <c r="IQ55" i="8"/>
  <c r="KM55" i="8"/>
  <c r="LC55" i="8"/>
  <c r="BW56" i="8"/>
  <c r="CM56" i="8"/>
  <c r="EI56" i="8"/>
  <c r="EY56" i="8"/>
  <c r="GU56" i="8"/>
  <c r="HK56" i="8"/>
  <c r="JG56" i="8"/>
  <c r="JW56" i="8"/>
  <c r="LS56" i="8"/>
  <c r="BG57" i="8"/>
  <c r="DC57" i="8"/>
  <c r="DS57" i="8"/>
  <c r="FO57" i="8"/>
  <c r="GE57" i="8"/>
  <c r="IA57" i="8"/>
  <c r="IQ57" i="8"/>
  <c r="KM57" i="8"/>
  <c r="LC57" i="8"/>
  <c r="BW58" i="8"/>
  <c r="CM58" i="8"/>
  <c r="EI58" i="8"/>
  <c r="EY58" i="8"/>
  <c r="GU58" i="8"/>
  <c r="HK58" i="8"/>
  <c r="JG58" i="8"/>
  <c r="JW58" i="8"/>
  <c r="LS58" i="8"/>
  <c r="BG59" i="8"/>
  <c r="DC59" i="8"/>
  <c r="DS59" i="8"/>
  <c r="FO59" i="8"/>
  <c r="GE59" i="8"/>
  <c r="IA59" i="8"/>
  <c r="IQ59" i="8"/>
  <c r="KM59" i="8"/>
  <c r="LC59" i="8"/>
  <c r="BW60" i="8"/>
  <c r="CM60" i="8"/>
  <c r="EI60" i="8"/>
  <c r="EY60" i="8"/>
  <c r="GU60" i="8"/>
  <c r="HK60" i="8"/>
  <c r="JG60" i="8"/>
  <c r="JW60" i="8"/>
  <c r="LS60" i="8"/>
  <c r="BG61" i="8"/>
  <c r="DC61" i="8"/>
  <c r="DS61" i="8"/>
  <c r="FO61" i="8"/>
  <c r="GE61" i="8"/>
  <c r="IA61" i="8"/>
  <c r="IQ61" i="8"/>
  <c r="KM61" i="8"/>
  <c r="LC61" i="8"/>
  <c r="BW62" i="8"/>
  <c r="CM62" i="8"/>
  <c r="EI62" i="8"/>
  <c r="EY62" i="8"/>
  <c r="GU62" i="8"/>
  <c r="HK62" i="8"/>
  <c r="JG62" i="8"/>
  <c r="JW62" i="8"/>
  <c r="LS62" i="8"/>
  <c r="BG63" i="8"/>
  <c r="EI63" i="8"/>
  <c r="FO63" i="8"/>
  <c r="GU63" i="8"/>
  <c r="IA63" i="8"/>
  <c r="JG63" i="8"/>
  <c r="KM63" i="8"/>
  <c r="LS63" i="8"/>
  <c r="BG64" i="8"/>
  <c r="BW64" i="8"/>
  <c r="CM64" i="8"/>
  <c r="DC64" i="8"/>
  <c r="DS64" i="8"/>
  <c r="EI64" i="8"/>
  <c r="EY64" i="8"/>
  <c r="FO64" i="8"/>
  <c r="GE64" i="8"/>
  <c r="GU64" i="8"/>
  <c r="HK64" i="8"/>
  <c r="IA64" i="8"/>
  <c r="IQ64" i="8"/>
  <c r="JG64" i="8"/>
  <c r="JW64" i="8"/>
  <c r="KM64" i="8"/>
  <c r="LC64" i="8"/>
  <c r="K115" i="8"/>
  <c r="LC116" i="8"/>
  <c r="IQ116" i="8"/>
  <c r="GE116" i="8"/>
  <c r="DS116" i="8"/>
  <c r="BG116" i="8"/>
  <c r="JW115" i="8"/>
  <c r="HK115" i="8"/>
  <c r="EY115" i="8"/>
  <c r="CM115" i="8"/>
  <c r="LC114" i="8"/>
  <c r="IQ114" i="8"/>
  <c r="GE114" i="8"/>
  <c r="DS114" i="8"/>
  <c r="BG114" i="8"/>
  <c r="JW113" i="8"/>
  <c r="HK113" i="8"/>
  <c r="EY113" i="8"/>
  <c r="CM113" i="8"/>
  <c r="LC112" i="8"/>
  <c r="IQ112" i="8"/>
  <c r="GE112" i="8"/>
  <c r="DS112" i="8"/>
  <c r="BG112" i="8"/>
  <c r="JW111" i="8"/>
  <c r="HK111" i="8"/>
  <c r="EY111" i="8"/>
  <c r="CM111" i="8"/>
  <c r="LC110" i="8"/>
  <c r="IQ110" i="8"/>
  <c r="GE110" i="8"/>
  <c r="DS110" i="8"/>
  <c r="BG110" i="8"/>
  <c r="JW109" i="8"/>
  <c r="HK109" i="8"/>
  <c r="EY109" i="8"/>
  <c r="CM109" i="8"/>
  <c r="LC108" i="8"/>
  <c r="IQ108" i="8"/>
  <c r="GE108" i="8"/>
  <c r="DS108" i="8"/>
  <c r="BG108" i="8"/>
  <c r="JW107" i="8"/>
  <c r="HK116" i="8"/>
  <c r="CM116" i="8"/>
  <c r="IQ115" i="8"/>
  <c r="DS115" i="8"/>
  <c r="JW114" i="8"/>
  <c r="EY114" i="8"/>
  <c r="LC113" i="8"/>
  <c r="GE113" i="8"/>
  <c r="BG113" i="8"/>
  <c r="HK112" i="8"/>
  <c r="CM112" i="8"/>
  <c r="IQ111" i="8"/>
  <c r="DS111" i="8"/>
  <c r="JW110" i="8"/>
  <c r="EY110" i="8"/>
  <c r="LC109" i="8"/>
  <c r="GE109" i="8"/>
  <c r="BG109" i="8"/>
  <c r="HK108" i="8"/>
  <c r="CM108" i="8"/>
  <c r="IQ107" i="8"/>
  <c r="FO107" i="8"/>
  <c r="DC107" i="8"/>
  <c r="LS106" i="8"/>
  <c r="JG106" i="8"/>
  <c r="GU106" i="8"/>
  <c r="EI106" i="8"/>
  <c r="BW106" i="8"/>
  <c r="KM105" i="8"/>
  <c r="IA105" i="8"/>
  <c r="FO105" i="8"/>
  <c r="DC105" i="8"/>
  <c r="LS104" i="8"/>
  <c r="JG104" i="8"/>
  <c r="GU104" i="8"/>
  <c r="EI104" i="8"/>
  <c r="BW104" i="8"/>
  <c r="KM103" i="8"/>
  <c r="IA103" i="8"/>
  <c r="FO103" i="8"/>
  <c r="DC103" i="8"/>
  <c r="LS102" i="8"/>
  <c r="JW116" i="8"/>
  <c r="EY116" i="8"/>
  <c r="LC115" i="8"/>
  <c r="GE115" i="8"/>
  <c r="BG115" i="8"/>
  <c r="HK114" i="8"/>
  <c r="CM114" i="8"/>
  <c r="IQ113" i="8"/>
  <c r="DS113" i="8"/>
  <c r="JW112" i="8"/>
  <c r="EY112" i="8"/>
  <c r="LC111" i="8"/>
  <c r="GE111" i="8"/>
  <c r="BG111" i="8"/>
  <c r="HK110" i="8"/>
  <c r="CM110" i="8"/>
  <c r="IQ109" i="8"/>
  <c r="DS109" i="8"/>
  <c r="JW108" i="8"/>
  <c r="EY108" i="8"/>
  <c r="LC107" i="8"/>
  <c r="GU107" i="8"/>
  <c r="EI107" i="8"/>
  <c r="BW107" i="8"/>
  <c r="KM106" i="8"/>
  <c r="IA106" i="8"/>
  <c r="FO106" i="8"/>
  <c r="DC106" i="8"/>
  <c r="LS105" i="8"/>
  <c r="JG105" i="8"/>
  <c r="GU105" i="8"/>
  <c r="EI105" i="8"/>
  <c r="BW105" i="8"/>
  <c r="KM104" i="8"/>
  <c r="IA104" i="8"/>
  <c r="FO104" i="8"/>
  <c r="DC104" i="8"/>
  <c r="LS103" i="8"/>
  <c r="JG103" i="8"/>
  <c r="GU103" i="8"/>
  <c r="EI103" i="8"/>
  <c r="BW103" i="8"/>
  <c r="KM102" i="8"/>
  <c r="IA102" i="8"/>
  <c r="FO102" i="8"/>
  <c r="DC102" i="8"/>
  <c r="GU102" i="8"/>
  <c r="BW102" i="8"/>
  <c r="KM101" i="8"/>
  <c r="IA101" i="8"/>
  <c r="FO101" i="8"/>
  <c r="DC101" i="8"/>
  <c r="LS100" i="8"/>
  <c r="JG100" i="8"/>
  <c r="GU100" i="8"/>
  <c r="EI100" i="8"/>
  <c r="BW100" i="8"/>
  <c r="KM99" i="8"/>
  <c r="IA99" i="8"/>
  <c r="FO99" i="8"/>
  <c r="DC99" i="8"/>
  <c r="LS98" i="8"/>
  <c r="JG98" i="8"/>
  <c r="GU98" i="8"/>
  <c r="EI98" i="8"/>
  <c r="LC95" i="8"/>
  <c r="JW95" i="8"/>
  <c r="IQ95" i="8"/>
  <c r="HK95" i="8"/>
  <c r="GE95" i="8"/>
  <c r="EY95" i="8"/>
  <c r="DS95" i="8"/>
  <c r="CM95" i="8"/>
  <c r="BG95" i="8"/>
  <c r="LC94" i="8"/>
  <c r="JW94" i="8"/>
  <c r="IQ94" i="8"/>
  <c r="HK94" i="8"/>
  <c r="GE94" i="8"/>
  <c r="EY94" i="8"/>
  <c r="DS94" i="8"/>
  <c r="CM94" i="8"/>
  <c r="BG94" i="8"/>
  <c r="LC93" i="8"/>
  <c r="JW93" i="8"/>
  <c r="IQ93" i="8"/>
  <c r="HK93" i="8"/>
  <c r="GE93" i="8"/>
  <c r="EY93" i="8"/>
  <c r="CM93" i="8"/>
  <c r="BG93" i="8"/>
  <c r="LC92" i="8"/>
  <c r="JW92" i="8"/>
  <c r="IQ92" i="8"/>
  <c r="HK92" i="8"/>
  <c r="GE92" i="8"/>
  <c r="EY92" i="8"/>
  <c r="DS92" i="8"/>
  <c r="CM92" i="8"/>
  <c r="BG92" i="8"/>
  <c r="LC91" i="8"/>
  <c r="JW91" i="8"/>
  <c r="IQ91" i="8"/>
  <c r="HK91" i="8"/>
  <c r="GE91" i="8"/>
  <c r="LC90" i="8"/>
  <c r="LC89" i="8"/>
  <c r="JW89" i="8"/>
  <c r="IQ89" i="8"/>
  <c r="HK89" i="8"/>
  <c r="GE89" i="8"/>
  <c r="EY89" i="8"/>
  <c r="DS89" i="8"/>
  <c r="CM89" i="8"/>
  <c r="BG89" i="8"/>
  <c r="LC88" i="8"/>
  <c r="JW88" i="8"/>
  <c r="IQ88" i="8"/>
  <c r="HK88" i="8"/>
  <c r="GE88" i="8"/>
  <c r="EY88" i="8"/>
  <c r="DS88" i="8"/>
  <c r="CM88" i="8"/>
  <c r="BG88" i="8"/>
  <c r="LC87" i="8"/>
  <c r="JW87" i="8"/>
  <c r="IQ87" i="8"/>
  <c r="HK87" i="8"/>
  <c r="GE87" i="8"/>
  <c r="EY87" i="8"/>
  <c r="DS87" i="8"/>
  <c r="CM87" i="8"/>
  <c r="BG87" i="8"/>
  <c r="LC86" i="8"/>
  <c r="JW86" i="8"/>
  <c r="IQ86" i="8"/>
  <c r="HK86" i="8"/>
  <c r="GE86" i="8"/>
  <c r="EY86" i="8"/>
  <c r="DS86" i="8"/>
  <c r="CM86" i="8"/>
  <c r="BG86" i="8"/>
  <c r="LC85" i="8"/>
  <c r="JW85" i="8"/>
  <c r="IQ85" i="8"/>
  <c r="HK85" i="8"/>
  <c r="GE85" i="8"/>
  <c r="EY85" i="8"/>
  <c r="DS85" i="8"/>
  <c r="CM85" i="8"/>
  <c r="BG85" i="8"/>
  <c r="LC84" i="8"/>
  <c r="JW84" i="8"/>
  <c r="IQ84" i="8"/>
  <c r="HK84" i="8"/>
  <c r="GE84" i="8"/>
  <c r="EY84" i="8"/>
  <c r="DS84" i="8"/>
  <c r="CM84" i="8"/>
  <c r="BG84" i="8"/>
  <c r="LC83" i="8"/>
  <c r="JW83" i="8"/>
  <c r="IQ83" i="8"/>
  <c r="HK83" i="8"/>
  <c r="JG102" i="8"/>
  <c r="EI102" i="8"/>
  <c r="LS101" i="8"/>
  <c r="JG101" i="8"/>
  <c r="GU101" i="8"/>
  <c r="EI101" i="8"/>
  <c r="BW101" i="8"/>
  <c r="KM100" i="8"/>
  <c r="IA100" i="8"/>
  <c r="FO100" i="8"/>
  <c r="DC100" i="8"/>
  <c r="LS99" i="8"/>
  <c r="JG99" i="8"/>
  <c r="GU99" i="8"/>
  <c r="EI99" i="8"/>
  <c r="BW99" i="8"/>
  <c r="KM98" i="8"/>
  <c r="IA98" i="8"/>
  <c r="FO98" i="8"/>
  <c r="DC98" i="8"/>
  <c r="BW98" i="8"/>
  <c r="IA97" i="8"/>
  <c r="GU97" i="8"/>
  <c r="FO97" i="8"/>
  <c r="EI97" i="8"/>
  <c r="DC97" i="8"/>
  <c r="BW97" i="8"/>
  <c r="LC63" i="8"/>
  <c r="JW63" i="8"/>
  <c r="IQ63" i="8"/>
  <c r="HK63" i="8"/>
  <c r="GE63" i="8"/>
  <c r="EY63" i="8"/>
  <c r="GE83" i="8"/>
  <c r="EI83" i="8"/>
  <c r="DC83" i="8"/>
  <c r="BW83" i="8"/>
  <c r="LS82" i="8"/>
  <c r="KM82" i="8"/>
  <c r="JG82" i="8"/>
  <c r="IA82" i="8"/>
  <c r="GU82" i="8"/>
  <c r="FO82" i="8"/>
  <c r="EI82" i="8"/>
  <c r="DC82" i="8"/>
  <c r="BW82" i="8"/>
  <c r="LS81" i="8"/>
  <c r="KM81" i="8"/>
  <c r="JG81" i="8"/>
  <c r="IA81" i="8"/>
  <c r="GU81" i="8"/>
  <c r="FO81" i="8"/>
  <c r="EI81" i="8"/>
  <c r="DC81" i="8"/>
  <c r="BW81" i="8"/>
  <c r="LS80" i="8"/>
  <c r="KM80" i="8"/>
  <c r="JG80" i="8"/>
  <c r="IA80" i="8"/>
  <c r="GU80" i="8"/>
  <c r="FO80" i="8"/>
  <c r="EI80" i="8"/>
  <c r="DC80" i="8"/>
  <c r="BW80" i="8"/>
  <c r="LS79" i="8"/>
  <c r="KM79" i="8"/>
  <c r="JG79" i="8"/>
  <c r="IA79" i="8"/>
  <c r="GU79" i="8"/>
  <c r="FO79" i="8"/>
  <c r="EI79" i="8"/>
  <c r="DC79" i="8"/>
  <c r="BW79" i="8"/>
  <c r="LS78" i="8"/>
  <c r="KM78" i="8"/>
  <c r="JG78" i="8"/>
  <c r="IA78" i="8"/>
  <c r="GU78" i="8"/>
  <c r="FO78" i="8"/>
  <c r="EI78" i="8"/>
  <c r="DC78" i="8"/>
  <c r="BW78" i="8"/>
  <c r="LS77" i="8"/>
  <c r="KM77" i="8"/>
  <c r="JG77" i="8"/>
  <c r="IA77" i="8"/>
  <c r="GU77" i="8"/>
  <c r="FO77" i="8"/>
  <c r="EI77" i="8"/>
  <c r="DC77" i="8"/>
  <c r="BW77" i="8"/>
  <c r="LS76" i="8"/>
  <c r="KM76" i="8"/>
  <c r="JG76" i="8"/>
  <c r="IA76" i="8"/>
  <c r="GU76" i="8"/>
  <c r="FO76" i="8"/>
  <c r="EI76" i="8"/>
  <c r="DC76" i="8"/>
  <c r="BW76" i="8"/>
  <c r="LS75" i="8"/>
  <c r="KM75" i="8"/>
  <c r="JG75" i="8"/>
  <c r="IA75" i="8"/>
  <c r="GU75" i="8"/>
  <c r="FO75" i="8"/>
  <c r="EI75" i="8"/>
  <c r="DC75" i="8"/>
  <c r="BW75" i="8"/>
  <c r="LS74" i="8"/>
  <c r="KM74" i="8"/>
  <c r="JG74" i="8"/>
  <c r="IA74" i="8"/>
  <c r="GU74" i="8"/>
  <c r="FO74" i="8"/>
  <c r="EI74" i="8"/>
  <c r="DC74" i="8"/>
  <c r="BW74" i="8"/>
  <c r="LS73" i="8"/>
  <c r="KM73" i="8"/>
  <c r="JG73" i="8"/>
  <c r="IA73" i="8"/>
  <c r="GU73" i="8"/>
  <c r="FO73" i="8"/>
  <c r="EI73" i="8"/>
  <c r="DC73" i="8"/>
  <c r="BW73" i="8"/>
  <c r="LS72" i="8"/>
  <c r="KM72" i="8"/>
  <c r="JG72" i="8"/>
  <c r="IA72" i="8"/>
  <c r="GU72" i="8"/>
  <c r="FO72" i="8"/>
  <c r="EI72" i="8"/>
  <c r="DC72" i="8"/>
  <c r="BW72" i="8"/>
  <c r="LS71" i="8"/>
  <c r="KM71" i="8"/>
  <c r="JG71" i="8"/>
  <c r="IA71" i="8"/>
  <c r="GU71" i="8"/>
  <c r="FO71" i="8"/>
  <c r="EI71" i="8"/>
  <c r="DC71" i="8"/>
  <c r="BW71" i="8"/>
  <c r="LS70" i="8"/>
  <c r="KM70" i="8"/>
  <c r="JG70" i="8"/>
  <c r="IA70" i="8"/>
  <c r="GU70" i="8"/>
  <c r="FO70" i="8"/>
  <c r="EI70" i="8"/>
  <c r="DC70" i="8"/>
  <c r="BW70" i="8"/>
  <c r="LS69" i="8"/>
  <c r="KM69" i="8"/>
  <c r="JG69" i="8"/>
  <c r="IA69" i="8"/>
  <c r="GU69" i="8"/>
  <c r="FO69" i="8"/>
  <c r="EI69" i="8"/>
  <c r="DC69" i="8"/>
  <c r="BW69" i="8"/>
  <c r="LS68" i="8"/>
  <c r="KM68" i="8"/>
  <c r="JG68" i="8"/>
  <c r="IA68" i="8"/>
  <c r="GU68" i="8"/>
  <c r="FO68" i="8"/>
  <c r="EI68" i="8"/>
  <c r="DC68" i="8"/>
  <c r="BW68" i="8"/>
  <c r="LS67" i="8"/>
  <c r="KM67" i="8"/>
  <c r="JG67" i="8"/>
  <c r="IA67" i="8"/>
  <c r="GU67" i="8"/>
  <c r="FO67" i="8"/>
  <c r="EI67" i="8"/>
  <c r="DC67" i="8"/>
  <c r="BW67" i="8"/>
  <c r="LS66" i="8"/>
  <c r="KM66" i="8"/>
  <c r="JG66" i="8"/>
  <c r="IA66" i="8"/>
  <c r="GU66" i="8"/>
  <c r="FO66" i="8"/>
  <c r="EI66" i="8"/>
  <c r="DC66" i="8"/>
  <c r="BW66" i="8"/>
  <c r="LS65" i="8"/>
  <c r="KM65" i="8"/>
  <c r="JG65" i="8"/>
  <c r="IA65" i="8"/>
  <c r="GU65" i="8"/>
  <c r="FO65" i="8"/>
  <c r="EI65" i="8"/>
  <c r="DC65" i="8"/>
  <c r="BW65" i="8"/>
  <c r="GU25" i="8"/>
  <c r="HK25" i="8"/>
  <c r="JG25" i="8"/>
  <c r="JW25" i="8"/>
  <c r="LS25" i="8"/>
  <c r="BG26" i="8"/>
  <c r="DC26" i="8"/>
  <c r="DS26" i="8"/>
  <c r="FO26" i="8"/>
  <c r="GE26" i="8"/>
  <c r="IA26" i="8"/>
  <c r="IQ26" i="8"/>
  <c r="KM26" i="8"/>
  <c r="LC26" i="8"/>
  <c r="BW27" i="8"/>
  <c r="CM27" i="8"/>
  <c r="EI27" i="8"/>
  <c r="EY27" i="8"/>
  <c r="GU27" i="8"/>
  <c r="HK27" i="8"/>
  <c r="JG27" i="8"/>
  <c r="JW27" i="8"/>
  <c r="LS27" i="8"/>
  <c r="BG28" i="8"/>
  <c r="DC28" i="8"/>
  <c r="DS28" i="8"/>
  <c r="FO28" i="8"/>
  <c r="GE28" i="8"/>
  <c r="IA28" i="8"/>
  <c r="IQ28" i="8"/>
  <c r="KM28" i="8"/>
  <c r="LC28" i="8"/>
  <c r="BW29" i="8"/>
  <c r="CM29" i="8"/>
  <c r="EI29" i="8"/>
  <c r="EY29" i="8"/>
  <c r="GU29" i="8"/>
  <c r="HK29" i="8"/>
  <c r="JG29" i="8"/>
  <c r="JW29" i="8"/>
  <c r="LS29" i="8"/>
  <c r="BG30" i="8"/>
  <c r="DC30" i="8"/>
  <c r="DS30" i="8"/>
  <c r="FO30" i="8"/>
  <c r="GE30" i="8"/>
  <c r="IA30" i="8"/>
  <c r="IQ30" i="8"/>
  <c r="KM30" i="8"/>
  <c r="LC30" i="8"/>
  <c r="BW31" i="8"/>
  <c r="CM31" i="8"/>
  <c r="EI31" i="8"/>
  <c r="EY31" i="8"/>
  <c r="GU31" i="8"/>
  <c r="HK31" i="8"/>
  <c r="JG31" i="8"/>
  <c r="JW31" i="8"/>
  <c r="LS31" i="8"/>
  <c r="BG32" i="8"/>
  <c r="DC32" i="8"/>
  <c r="DS32" i="8"/>
  <c r="FO32" i="8"/>
  <c r="GE32" i="8"/>
  <c r="IA32" i="8"/>
  <c r="IQ32" i="8"/>
  <c r="KM32" i="8"/>
  <c r="LC32" i="8"/>
  <c r="BW33" i="8"/>
  <c r="CM33" i="8"/>
  <c r="EI33" i="8"/>
  <c r="EY33" i="8"/>
  <c r="GU33" i="8"/>
  <c r="HK33" i="8"/>
  <c r="JG33" i="8"/>
  <c r="JW33" i="8"/>
  <c r="LS33" i="8"/>
  <c r="BG34" i="8"/>
  <c r="DC34" i="8"/>
  <c r="DS34" i="8"/>
  <c r="FO34" i="8"/>
  <c r="GE34" i="8"/>
  <c r="IA34" i="8"/>
  <c r="IQ34" i="8"/>
  <c r="KM34" i="8"/>
  <c r="LC34" i="8"/>
  <c r="BW35" i="8"/>
  <c r="CM35" i="8"/>
  <c r="EI35" i="8"/>
  <c r="EY35" i="8"/>
  <c r="GU35" i="8"/>
  <c r="HK35" i="8"/>
  <c r="JG35" i="8"/>
  <c r="JW35" i="8"/>
  <c r="LS35" i="8"/>
  <c r="BG36" i="8"/>
  <c r="DC36" i="8"/>
  <c r="DS36" i="8"/>
  <c r="FO36" i="8"/>
  <c r="GE36" i="8"/>
  <c r="IA36" i="8"/>
  <c r="IQ36" i="8"/>
  <c r="KM36" i="8"/>
  <c r="LC36" i="8"/>
  <c r="BW37" i="8"/>
  <c r="CM37" i="8"/>
  <c r="EI37" i="8"/>
  <c r="EY37" i="8"/>
  <c r="GU37" i="8"/>
  <c r="HK37" i="8"/>
  <c r="JG37" i="8"/>
  <c r="JW37" i="8"/>
  <c r="LS37" i="8"/>
  <c r="BG38" i="8"/>
  <c r="DC38" i="8"/>
  <c r="DS38" i="8"/>
  <c r="FO38" i="8"/>
  <c r="GE38" i="8"/>
  <c r="IA38" i="8"/>
  <c r="IQ38" i="8"/>
  <c r="KM38" i="8"/>
  <c r="LC38" i="8"/>
  <c r="BW39" i="8"/>
  <c r="CM39" i="8"/>
  <c r="EI39" i="8"/>
  <c r="EY39" i="8"/>
  <c r="GU39" i="8"/>
  <c r="HK39" i="8"/>
  <c r="JG39" i="8"/>
  <c r="JW39" i="8"/>
  <c r="LS39" i="8"/>
  <c r="BG40" i="8"/>
  <c r="DC40" i="8"/>
  <c r="DS40" i="8"/>
  <c r="FO40" i="8"/>
  <c r="GE40" i="8"/>
  <c r="IA40" i="8"/>
  <c r="IQ40" i="8"/>
  <c r="KM40" i="8"/>
  <c r="LC40" i="8"/>
  <c r="BW41" i="8"/>
  <c r="CM41" i="8"/>
  <c r="EI41" i="8"/>
  <c r="EY41" i="8"/>
  <c r="GU41" i="8"/>
  <c r="HK41" i="8"/>
  <c r="JG41" i="8"/>
  <c r="JW41" i="8"/>
  <c r="LS41" i="8"/>
  <c r="BG42" i="8"/>
  <c r="DC42" i="8"/>
  <c r="DS42" i="8"/>
  <c r="FO42" i="8"/>
  <c r="GE42" i="8"/>
  <c r="IA42" i="8"/>
  <c r="IQ42" i="8"/>
  <c r="KM42" i="8"/>
  <c r="LC42" i="8"/>
  <c r="BW43" i="8"/>
  <c r="CM43" i="8"/>
  <c r="EI43" i="8"/>
  <c r="EY43" i="8"/>
  <c r="GU43" i="8"/>
  <c r="HK43" i="8"/>
  <c r="JG43" i="8"/>
  <c r="JW43" i="8"/>
  <c r="LS43" i="8"/>
  <c r="BG44" i="8"/>
  <c r="DC44" i="8"/>
  <c r="DS44" i="8"/>
  <c r="FO44" i="8"/>
  <c r="GE44" i="8"/>
  <c r="IA44" i="8"/>
  <c r="IQ44" i="8"/>
  <c r="KM44" i="8"/>
  <c r="LC44" i="8"/>
  <c r="BW45" i="8"/>
  <c r="CM45" i="8"/>
  <c r="EI45" i="8"/>
  <c r="EY45" i="8"/>
  <c r="GU45" i="8"/>
  <c r="HK45" i="8"/>
  <c r="JG45" i="8"/>
  <c r="JW45" i="8"/>
  <c r="LS45" i="8"/>
  <c r="BG46" i="8"/>
  <c r="DC46" i="8"/>
  <c r="DS46" i="8"/>
  <c r="FO46" i="8"/>
  <c r="GE46" i="8"/>
  <c r="IA46" i="8"/>
  <c r="IQ46" i="8"/>
  <c r="KM46" i="8"/>
  <c r="LC46" i="8"/>
  <c r="BW47" i="8"/>
  <c r="CM47" i="8"/>
  <c r="EI47" i="8"/>
  <c r="EY47" i="8"/>
  <c r="GU47" i="8"/>
  <c r="HK47" i="8"/>
  <c r="JG47" i="8"/>
  <c r="JW47" i="8"/>
  <c r="LS47" i="8"/>
  <c r="BG48" i="8"/>
  <c r="DC48" i="8"/>
  <c r="DS48" i="8"/>
  <c r="FO48" i="8"/>
  <c r="GE48" i="8"/>
  <c r="IA48" i="8"/>
  <c r="IQ48" i="8"/>
  <c r="KM48" i="8"/>
  <c r="LC48" i="8"/>
  <c r="BW49" i="8"/>
  <c r="CM49" i="8"/>
  <c r="EI49" i="8"/>
  <c r="EY49" i="8"/>
  <c r="GU49" i="8"/>
  <c r="HK49" i="8"/>
  <c r="JG49" i="8"/>
  <c r="JW49" i="8"/>
  <c r="LS49" i="8"/>
  <c r="BG50" i="8"/>
  <c r="DC50" i="8"/>
  <c r="DS50" i="8"/>
  <c r="FO50" i="8"/>
  <c r="GE50" i="8"/>
  <c r="IA50" i="8"/>
  <c r="IQ50" i="8"/>
  <c r="KM50" i="8"/>
  <c r="LC50" i="8"/>
  <c r="BW51" i="8"/>
  <c r="CM51" i="8"/>
  <c r="EI51" i="8"/>
  <c r="EY51" i="8"/>
  <c r="GU51" i="8"/>
  <c r="HK51" i="8"/>
  <c r="JG51" i="8"/>
  <c r="JW51" i="8"/>
  <c r="LS51" i="8"/>
  <c r="BG52" i="8"/>
  <c r="DC52" i="8"/>
  <c r="DS52" i="8"/>
  <c r="FO52" i="8"/>
  <c r="GE52" i="8"/>
  <c r="IA52" i="8"/>
  <c r="IQ52" i="8"/>
  <c r="KM52" i="8"/>
  <c r="LC52" i="8"/>
  <c r="BW53" i="8"/>
  <c r="CM53" i="8"/>
  <c r="EI53" i="8"/>
  <c r="EY53" i="8"/>
  <c r="GU53" i="8"/>
  <c r="HK53" i="8"/>
  <c r="JG53" i="8"/>
  <c r="JW53" i="8"/>
  <c r="LS53" i="8"/>
  <c r="BG54" i="8"/>
  <c r="DC54" i="8"/>
  <c r="DS54" i="8"/>
  <c r="FO54" i="8"/>
  <c r="GE54" i="8"/>
  <c r="IA54" i="8"/>
  <c r="IQ54" i="8"/>
  <c r="KM54" i="8"/>
  <c r="LC54" i="8"/>
  <c r="BW55" i="8"/>
  <c r="CM55" i="8"/>
  <c r="EI55" i="8"/>
  <c r="EY55" i="8"/>
  <c r="GU55" i="8"/>
  <c r="HK55" i="8"/>
  <c r="JG55" i="8"/>
  <c r="JW55" i="8"/>
  <c r="LS55" i="8"/>
  <c r="BG56" i="8"/>
  <c r="DC56" i="8"/>
  <c r="DS56" i="8"/>
  <c r="FO56" i="8"/>
  <c r="GE56" i="8"/>
  <c r="IA56" i="8"/>
  <c r="IQ56" i="8"/>
  <c r="KM56" i="8"/>
  <c r="LC56" i="8"/>
  <c r="BW57" i="8"/>
  <c r="CM57" i="8"/>
  <c r="EI57" i="8"/>
  <c r="EY57" i="8"/>
  <c r="GU57" i="8"/>
  <c r="HK57" i="8"/>
  <c r="JG57" i="8"/>
  <c r="JW57" i="8"/>
  <c r="LS57" i="8"/>
  <c r="BG58" i="8"/>
  <c r="DC58" i="8"/>
  <c r="DS58" i="8"/>
  <c r="FO58" i="8"/>
  <c r="GE58" i="8"/>
  <c r="IA58" i="8"/>
  <c r="IQ58" i="8"/>
  <c r="KM58" i="8"/>
  <c r="LC58" i="8"/>
  <c r="BW59" i="8"/>
  <c r="CM59" i="8"/>
  <c r="EI59" i="8"/>
  <c r="EY59" i="8"/>
  <c r="GU59" i="8"/>
  <c r="HK59" i="8"/>
  <c r="JG59" i="8"/>
  <c r="JW59" i="8"/>
  <c r="LS59" i="8"/>
  <c r="BG60" i="8"/>
  <c r="DC60" i="8"/>
  <c r="DS60" i="8"/>
  <c r="FO60" i="8"/>
  <c r="GE60" i="8"/>
  <c r="IA60" i="8"/>
  <c r="IQ60" i="8"/>
  <c r="KM60" i="8"/>
  <c r="LC60" i="8"/>
  <c r="BW61" i="8"/>
  <c r="CM61" i="8"/>
  <c r="EI61" i="8"/>
  <c r="EY61" i="8"/>
  <c r="GU61" i="8"/>
  <c r="HK61" i="8"/>
  <c r="JG61" i="8"/>
  <c r="JW61" i="8"/>
  <c r="LS61" i="8"/>
  <c r="BG62" i="8"/>
  <c r="DC62" i="8"/>
  <c r="DS62" i="8"/>
  <c r="FO62" i="8"/>
  <c r="GE62" i="8"/>
  <c r="IA62" i="8"/>
  <c r="IQ62" i="8"/>
  <c r="KM62" i="8"/>
  <c r="LC62" i="8"/>
  <c r="BW63" i="8"/>
  <c r="CM63" i="8"/>
  <c r="LS64" i="8"/>
  <c r="BG65" i="8"/>
  <c r="CM65" i="8"/>
  <c r="DS65" i="8"/>
  <c r="EY65" i="8"/>
  <c r="GE65" i="8"/>
  <c r="HK65" i="8"/>
  <c r="IQ65" i="8"/>
  <c r="JW65" i="8"/>
  <c r="LC65" i="8"/>
  <c r="BG66" i="8"/>
  <c r="CM66" i="8"/>
  <c r="DS66" i="8"/>
  <c r="EY66" i="8"/>
  <c r="GE66" i="8"/>
  <c r="HK66" i="8"/>
  <c r="IQ66" i="8"/>
  <c r="JW66" i="8"/>
  <c r="LC66" i="8"/>
  <c r="BG67" i="8"/>
  <c r="CM67" i="8"/>
  <c r="DS67" i="8"/>
  <c r="EY67" i="8"/>
  <c r="GE67" i="8"/>
  <c r="HK67" i="8"/>
  <c r="IQ67" i="8"/>
  <c r="JW67" i="8"/>
  <c r="LC67" i="8"/>
  <c r="BG68" i="8"/>
  <c r="CM68" i="8"/>
  <c r="DS68" i="8"/>
  <c r="EY68" i="8"/>
  <c r="GE68" i="8"/>
  <c r="HK68" i="8"/>
  <c r="IQ68" i="8"/>
  <c r="JW68" i="8"/>
  <c r="LC68" i="8"/>
  <c r="BG69" i="8"/>
  <c r="CM69" i="8"/>
  <c r="DS69" i="8"/>
  <c r="EY69" i="8"/>
  <c r="GE69" i="8"/>
  <c r="HK69" i="8"/>
  <c r="IQ69" i="8"/>
  <c r="JW69" i="8"/>
  <c r="LC69" i="8"/>
  <c r="BG70" i="8"/>
  <c r="CM70" i="8"/>
  <c r="DS70" i="8"/>
  <c r="EY70" i="8"/>
  <c r="GE70" i="8"/>
  <c r="HK70" i="8"/>
  <c r="IQ70" i="8"/>
  <c r="JW70" i="8"/>
  <c r="LC70" i="8"/>
  <c r="BG71" i="8"/>
  <c r="CM71" i="8"/>
  <c r="DS71" i="8"/>
  <c r="EY71" i="8"/>
  <c r="GE71" i="8"/>
  <c r="HK71" i="8"/>
  <c r="IQ71" i="8"/>
  <c r="JW71" i="8"/>
  <c r="LC71" i="8"/>
  <c r="BG72" i="8"/>
  <c r="CM72" i="8"/>
  <c r="DS72" i="8"/>
  <c r="EY72" i="8"/>
  <c r="GE72" i="8"/>
  <c r="HK72" i="8"/>
  <c r="IQ72" i="8"/>
  <c r="JW72" i="8"/>
  <c r="LC72" i="8"/>
  <c r="BG73" i="8"/>
  <c r="CM73" i="8"/>
  <c r="DS73" i="8"/>
  <c r="EY73" i="8"/>
  <c r="GE73" i="8"/>
  <c r="HK73" i="8"/>
  <c r="IQ73" i="8"/>
  <c r="JW73" i="8"/>
  <c r="LC73" i="8"/>
  <c r="BG74" i="8"/>
  <c r="CM74" i="8"/>
  <c r="DS74" i="8"/>
  <c r="EY74" i="8"/>
  <c r="GE74" i="8"/>
  <c r="HK74" i="8"/>
  <c r="IQ74" i="8"/>
  <c r="JW74" i="8"/>
  <c r="LC74" i="8"/>
  <c r="BG75" i="8"/>
  <c r="CM75" i="8"/>
  <c r="DS75" i="8"/>
  <c r="EY75" i="8"/>
  <c r="GE75" i="8"/>
  <c r="HK75" i="8"/>
  <c r="IQ75" i="8"/>
  <c r="JW75" i="8"/>
  <c r="LC75" i="8"/>
  <c r="BG76" i="8"/>
  <c r="CM76" i="8"/>
  <c r="DS76" i="8"/>
  <c r="EY76" i="8"/>
  <c r="GE76" i="8"/>
  <c r="HK76" i="8"/>
  <c r="IQ76" i="8"/>
  <c r="JW76" i="8"/>
  <c r="LC76" i="8"/>
  <c r="BG77" i="8"/>
  <c r="CM77" i="8"/>
  <c r="DS77" i="8"/>
  <c r="EY77" i="8"/>
  <c r="GE77" i="8"/>
  <c r="HK77" i="8"/>
  <c r="IQ77" i="8"/>
  <c r="JW77" i="8"/>
  <c r="LC77" i="8"/>
  <c r="BG78" i="8"/>
  <c r="CM78" i="8"/>
  <c r="DS78" i="8"/>
  <c r="EY78" i="8"/>
  <c r="GE78" i="8"/>
  <c r="HK78" i="8"/>
  <c r="IQ78" i="8"/>
  <c r="JW78" i="8"/>
  <c r="LC78" i="8"/>
  <c r="BG79" i="8"/>
  <c r="CM79" i="8"/>
  <c r="DS79" i="8"/>
  <c r="EY79" i="8"/>
  <c r="GE79" i="8"/>
  <c r="HK79" i="8"/>
  <c r="IQ79" i="8"/>
  <c r="JW79" i="8"/>
  <c r="LC79" i="8"/>
  <c r="BG80" i="8"/>
  <c r="CM80" i="8"/>
  <c r="DS80" i="8"/>
  <c r="EY80" i="8"/>
  <c r="GE80" i="8"/>
  <c r="HK80" i="8"/>
  <c r="IQ80" i="8"/>
  <c r="JW80" i="8"/>
  <c r="LC80" i="8"/>
  <c r="BG81" i="8"/>
  <c r="CM81" i="8"/>
  <c r="DS81" i="8"/>
  <c r="EY81" i="8"/>
  <c r="GE81" i="8"/>
  <c r="HK81" i="8"/>
  <c r="IQ81" i="8"/>
  <c r="JW81" i="8"/>
  <c r="LC81" i="8"/>
  <c r="BG82" i="8"/>
  <c r="CM82" i="8"/>
  <c r="DS82" i="8"/>
  <c r="EY82" i="8"/>
  <c r="GE82" i="8"/>
  <c r="HK82" i="8"/>
  <c r="IQ82" i="8"/>
  <c r="JW82" i="8"/>
  <c r="LC82" i="8"/>
  <c r="BG83" i="8"/>
  <c r="CM83" i="8"/>
  <c r="DS83" i="8"/>
  <c r="EY83" i="8"/>
  <c r="DC63" i="8"/>
  <c r="GU83" i="8"/>
  <c r="IA83" i="8"/>
  <c r="JG83" i="8"/>
  <c r="KM83" i="8"/>
  <c r="LS83" i="8"/>
  <c r="BW84" i="8"/>
  <c r="DC84" i="8"/>
  <c r="EI84" i="8"/>
  <c r="FO84" i="8"/>
  <c r="GU84" i="8"/>
  <c r="IA84" i="8"/>
  <c r="JG84" i="8"/>
  <c r="KM84" i="8"/>
  <c r="LS84" i="8"/>
  <c r="BW85" i="8"/>
  <c r="DC85" i="8"/>
  <c r="EI85" i="8"/>
  <c r="FO85" i="8"/>
  <c r="GU85" i="8"/>
  <c r="IA85" i="8"/>
  <c r="JG85" i="8"/>
  <c r="KM85" i="8"/>
  <c r="LS85" i="8"/>
  <c r="BW86" i="8"/>
  <c r="DC86" i="8"/>
  <c r="EI86" i="8"/>
  <c r="FO86" i="8"/>
  <c r="GU86" i="8"/>
  <c r="IA86" i="8"/>
  <c r="JG86" i="8"/>
  <c r="KM86" i="8"/>
  <c r="LS86" i="8"/>
  <c r="BW87" i="8"/>
  <c r="DC87" i="8"/>
  <c r="EI87" i="8"/>
  <c r="FO87" i="8"/>
  <c r="GU87" i="8"/>
  <c r="IA87" i="8"/>
  <c r="JG87" i="8"/>
  <c r="KM87" i="8"/>
  <c r="LS87" i="8"/>
  <c r="BW88" i="8"/>
  <c r="DC88" i="8"/>
  <c r="EI88" i="8"/>
  <c r="FO88" i="8"/>
  <c r="GU88" i="8"/>
  <c r="IA88" i="8"/>
  <c r="JG88" i="8"/>
  <c r="KM88" i="8"/>
  <c r="LS88" i="8"/>
  <c r="BW89" i="8"/>
  <c r="DC89" i="8"/>
  <c r="EI89" i="8"/>
  <c r="FO89" i="8"/>
  <c r="GU89" i="8"/>
  <c r="IA89" i="8"/>
  <c r="JG89" i="8"/>
  <c r="KM89" i="8"/>
  <c r="LS89" i="8"/>
  <c r="BG90" i="8"/>
  <c r="BW90" i="8"/>
  <c r="CM90" i="8"/>
  <c r="DC90" i="8"/>
  <c r="DS90" i="8"/>
  <c r="EI90" i="8"/>
  <c r="EY90" i="8"/>
  <c r="FO90" i="8"/>
  <c r="GE90" i="8"/>
  <c r="GU90" i="8"/>
  <c r="HK90" i="8"/>
  <c r="IA90" i="8"/>
  <c r="IQ90" i="8"/>
  <c r="JG90" i="8"/>
  <c r="JW90" i="8"/>
  <c r="KM90" i="8"/>
  <c r="LS90" i="8"/>
  <c r="BG91" i="8"/>
  <c r="BW91" i="8"/>
  <c r="CM91" i="8"/>
  <c r="DC91" i="8"/>
  <c r="DS91" i="8"/>
  <c r="EI91" i="8"/>
  <c r="EY91" i="8"/>
  <c r="FO91" i="8"/>
  <c r="GU91" i="8"/>
  <c r="IA91" i="8"/>
  <c r="JG91" i="8"/>
  <c r="KM91" i="8"/>
  <c r="LS91" i="8"/>
  <c r="BW92" i="8"/>
  <c r="DC92" i="8"/>
  <c r="EI92" i="8"/>
  <c r="FO92" i="8"/>
  <c r="GU92" i="8"/>
  <c r="IA92" i="8"/>
  <c r="JG92" i="8"/>
  <c r="KM92" i="8"/>
  <c r="LS92" i="8"/>
  <c r="BW93" i="8"/>
  <c r="DC93" i="8"/>
  <c r="DS93" i="8"/>
  <c r="EI93" i="8"/>
  <c r="FO93" i="8"/>
  <c r="GU93" i="8"/>
  <c r="IA93" i="8"/>
  <c r="JG93" i="8"/>
  <c r="KM93" i="8"/>
  <c r="LS93" i="8"/>
  <c r="BW94" i="8"/>
  <c r="DC94" i="8"/>
  <c r="EI94" i="8"/>
  <c r="FO94" i="8"/>
  <c r="GU94" i="8"/>
  <c r="IA94" i="8"/>
  <c r="JG94" i="8"/>
  <c r="KM94" i="8"/>
  <c r="LS94" i="8"/>
  <c r="BW95" i="8"/>
  <c r="DC95" i="8"/>
  <c r="EI95" i="8"/>
  <c r="FO95" i="8"/>
  <c r="GU95" i="8"/>
  <c r="IA95" i="8"/>
  <c r="JG95" i="8"/>
  <c r="KM95" i="8"/>
  <c r="LS95" i="8"/>
  <c r="BG96" i="8"/>
  <c r="BW96" i="8"/>
  <c r="CM96" i="8"/>
  <c r="DC96" i="8"/>
  <c r="DS96" i="8"/>
  <c r="EI96" i="8"/>
  <c r="EY96" i="8"/>
  <c r="FO96" i="8"/>
  <c r="GE96" i="8"/>
  <c r="GU96" i="8"/>
  <c r="HK96" i="8"/>
  <c r="IA96" i="8"/>
  <c r="IQ96" i="8"/>
  <c r="JG96" i="8"/>
  <c r="JW96" i="8"/>
  <c r="KM96" i="8"/>
  <c r="LC96" i="8"/>
  <c r="LS96" i="8"/>
  <c r="BG97" i="8"/>
  <c r="CM97" i="8"/>
  <c r="DS97" i="8"/>
  <c r="EY97" i="8"/>
  <c r="GE97" i="8"/>
  <c r="HK97" i="8"/>
  <c r="IQ97" i="8"/>
  <c r="JG97" i="8"/>
  <c r="JW97" i="8"/>
  <c r="KM97" i="8"/>
  <c r="LC97" i="8"/>
  <c r="LS97" i="8"/>
  <c r="BG98" i="8"/>
  <c r="CM98" i="8"/>
  <c r="FO83" i="8"/>
  <c r="DS98" i="8"/>
  <c r="GE98" i="8"/>
  <c r="IQ98" i="8"/>
  <c r="LC98" i="8"/>
  <c r="CM99" i="8"/>
  <c r="EY99" i="8"/>
  <c r="HK99" i="8"/>
  <c r="JW99" i="8"/>
  <c r="BG100" i="8"/>
  <c r="DS100" i="8"/>
  <c r="GE100" i="8"/>
  <c r="IQ100" i="8"/>
  <c r="LC100" i="8"/>
  <c r="CM101" i="8"/>
  <c r="EY101" i="8"/>
  <c r="HK101" i="8"/>
  <c r="JW101" i="8"/>
  <c r="BG102" i="8"/>
  <c r="EY102" i="8"/>
  <c r="EY98" i="8"/>
  <c r="HK98" i="8"/>
  <c r="JW98" i="8"/>
  <c r="BG99" i="8"/>
  <c r="DS99" i="8"/>
  <c r="GE99" i="8"/>
  <c r="IQ99" i="8"/>
  <c r="LC99" i="8"/>
  <c r="CM100" i="8"/>
  <c r="EY100" i="8"/>
  <c r="HK100" i="8"/>
  <c r="JW100" i="8"/>
  <c r="BG101" i="8"/>
  <c r="DS101" i="8"/>
  <c r="GE101" i="8"/>
  <c r="IQ101" i="8"/>
  <c r="LC101" i="8"/>
  <c r="CM102" i="8"/>
  <c r="HK102" i="8"/>
  <c r="DS102" i="8"/>
  <c r="GE102" i="8"/>
  <c r="IQ102" i="8"/>
  <c r="LC102" i="8"/>
  <c r="CM103" i="8"/>
  <c r="EY103" i="8"/>
  <c r="HK103" i="8"/>
  <c r="JW103" i="8"/>
  <c r="BG104" i="8"/>
  <c r="DS104" i="8"/>
  <c r="GE104" i="8"/>
  <c r="IQ104" i="8"/>
  <c r="LC104" i="8"/>
  <c r="CM105" i="8"/>
  <c r="EY105" i="8"/>
  <c r="HK105" i="8"/>
  <c r="JW105" i="8"/>
  <c r="BG106" i="8"/>
  <c r="DS106" i="8"/>
  <c r="GE106" i="8"/>
  <c r="IQ106" i="8"/>
  <c r="LC106" i="8"/>
  <c r="CM107" i="8"/>
  <c r="EY107" i="8"/>
  <c r="HK107" i="8"/>
  <c r="LS107" i="8"/>
  <c r="FO108" i="8"/>
  <c r="KM108" i="8"/>
  <c r="EI109" i="8"/>
  <c r="JG109" i="8"/>
  <c r="DC110" i="8"/>
  <c r="IA110" i="8"/>
  <c r="BW111" i="8"/>
  <c r="GU111" i="8"/>
  <c r="LS111" i="8"/>
  <c r="FO112" i="8"/>
  <c r="KM112" i="8"/>
  <c r="EI113" i="8"/>
  <c r="JG113" i="8"/>
  <c r="DC114" i="8"/>
  <c r="IA114" i="8"/>
  <c r="BW115" i="8"/>
  <c r="GU115" i="8"/>
  <c r="LS115" i="8"/>
  <c r="FO116" i="8"/>
  <c r="KM116" i="8"/>
  <c r="JW102" i="8"/>
  <c r="BG103" i="8"/>
  <c r="DS103" i="8"/>
  <c r="GE103" i="8"/>
  <c r="IQ103" i="8"/>
  <c r="LC103" i="8"/>
  <c r="CM104" i="8"/>
  <c r="EY104" i="8"/>
  <c r="HK104" i="8"/>
  <c r="JW104" i="8"/>
  <c r="BG105" i="8"/>
  <c r="DS105" i="8"/>
  <c r="GE105" i="8"/>
  <c r="IQ105" i="8"/>
  <c r="LC105" i="8"/>
  <c r="CM106" i="8"/>
  <c r="EY106" i="8"/>
  <c r="HK106" i="8"/>
  <c r="JW106" i="8"/>
  <c r="BG107" i="8"/>
  <c r="DS107" i="8"/>
  <c r="GE107" i="8"/>
  <c r="JG107" i="8"/>
  <c r="DC108" i="8"/>
  <c r="IA108" i="8"/>
  <c r="BW109" i="8"/>
  <c r="GU109" i="8"/>
  <c r="LS109" i="8"/>
  <c r="FO110" i="8"/>
  <c r="KM110" i="8"/>
  <c r="EI111" i="8"/>
  <c r="JG111" i="8"/>
  <c r="DC112" i="8"/>
  <c r="IA112" i="8"/>
  <c r="BW113" i="8"/>
  <c r="GU113" i="8"/>
  <c r="LS113" i="8"/>
  <c r="FO114" i="8"/>
  <c r="KM114" i="8"/>
  <c r="EI115" i="8"/>
  <c r="JG115" i="8"/>
  <c r="DC116" i="8"/>
  <c r="IA116" i="8"/>
  <c r="IA107" i="8"/>
  <c r="KM107" i="8"/>
  <c r="BW108" i="8"/>
  <c r="EI108" i="8"/>
  <c r="GU108" i="8"/>
  <c r="JG108" i="8"/>
  <c r="LS108" i="8"/>
  <c r="DC109" i="8"/>
  <c r="FO109" i="8"/>
  <c r="IA109" i="8"/>
  <c r="KM109" i="8"/>
  <c r="BW110" i="8"/>
  <c r="EI110" i="8"/>
  <c r="GU110" i="8"/>
  <c r="JG110" i="8"/>
  <c r="LS110" i="8"/>
  <c r="DC111" i="8"/>
  <c r="FO111" i="8"/>
  <c r="IA111" i="8"/>
  <c r="KM111" i="8"/>
  <c r="BW112" i="8"/>
  <c r="EI112" i="8"/>
  <c r="GU112" i="8"/>
  <c r="JG112" i="8"/>
  <c r="LS112" i="8"/>
  <c r="DC113" i="8"/>
  <c r="FO113" i="8"/>
  <c r="IA113" i="8"/>
  <c r="KM113" i="8"/>
  <c r="BW114" i="8"/>
  <c r="EI114" i="8"/>
  <c r="GU114" i="8"/>
  <c r="JG114" i="8"/>
  <c r="LS114" i="8"/>
  <c r="DC115" i="8"/>
  <c r="FO115" i="8"/>
  <c r="IA115" i="8"/>
  <c r="KM115" i="8"/>
  <c r="BW116" i="8"/>
  <c r="EI116" i="8"/>
  <c r="GU116" i="8"/>
  <c r="JG116" i="8"/>
  <c r="LS116" i="8"/>
  <c r="F60" i="9"/>
  <c r="AI6" i="14"/>
  <c r="AI10" i="14"/>
  <c r="AI12" i="14"/>
  <c r="AI14" i="14"/>
  <c r="AI16" i="14"/>
  <c r="AI18" i="14"/>
  <c r="AI20" i="14"/>
  <c r="AI22" i="14"/>
  <c r="AI24" i="14"/>
  <c r="AI26" i="14"/>
  <c r="AI28" i="14"/>
  <c r="AI30" i="14"/>
  <c r="AI32" i="14"/>
  <c r="AI34" i="14"/>
  <c r="AI36" i="14"/>
  <c r="AI38" i="14"/>
  <c r="AI40" i="14"/>
  <c r="AI42" i="14"/>
  <c r="AI44" i="14"/>
  <c r="AI46" i="14"/>
  <c r="AI48" i="14"/>
  <c r="AI50" i="14"/>
  <c r="AI52" i="14"/>
  <c r="AI54" i="14"/>
  <c r="AI56" i="14"/>
  <c r="AI58" i="14"/>
  <c r="AI60" i="14"/>
  <c r="AI62" i="14"/>
  <c r="A23" i="17"/>
  <c r="AI9" i="14"/>
  <c r="AI11" i="14"/>
  <c r="AI13" i="14"/>
  <c r="AI15" i="14"/>
  <c r="AI17" i="14"/>
  <c r="AI19" i="14"/>
  <c r="AI21" i="14"/>
  <c r="AI23" i="14"/>
  <c r="AI25" i="14"/>
  <c r="AI27" i="14"/>
  <c r="AI29" i="14"/>
  <c r="AI31" i="14"/>
  <c r="AI33" i="14"/>
  <c r="AI35" i="14"/>
  <c r="AI37" i="14"/>
  <c r="AI39" i="14"/>
  <c r="AI41" i="14"/>
  <c r="AI43" i="14"/>
  <c r="AI45" i="14"/>
  <c r="AI47" i="14"/>
  <c r="AI49" i="14"/>
  <c r="AI51" i="14"/>
  <c r="AI53" i="14"/>
  <c r="AI55" i="14"/>
  <c r="AI57" i="14"/>
  <c r="AI59" i="14"/>
  <c r="AI61" i="14"/>
  <c r="AI63" i="14"/>
  <c r="AI64" i="14"/>
  <c r="AI65" i="14"/>
  <c r="AI66" i="14"/>
  <c r="AI67" i="14"/>
  <c r="AI68" i="14"/>
  <c r="AI69" i="14"/>
  <c r="AI70" i="14"/>
  <c r="AI71" i="14"/>
  <c r="AI72" i="14"/>
  <c r="AI73" i="14"/>
  <c r="AI74" i="14"/>
  <c r="AI75" i="14"/>
  <c r="AI76" i="14"/>
  <c r="AI77" i="14"/>
  <c r="AI78" i="14"/>
  <c r="AI79" i="14"/>
  <c r="AI80" i="14"/>
  <c r="AI81" i="14"/>
  <c r="AI82" i="14"/>
  <c r="AI83" i="14"/>
  <c r="AI84" i="14"/>
  <c r="AI85" i="14"/>
  <c r="AI86" i="14"/>
  <c r="AI87" i="14"/>
  <c r="AI88" i="14"/>
  <c r="AI89" i="14"/>
  <c r="AI90" i="14"/>
  <c r="AI91" i="14"/>
  <c r="AI92" i="14"/>
  <c r="AI93" i="14"/>
  <c r="AI94" i="14"/>
  <c r="AI95" i="14"/>
  <c r="AI96" i="14"/>
  <c r="AI97" i="14"/>
  <c r="AI98" i="14"/>
  <c r="AI99" i="14"/>
  <c r="AI100" i="14"/>
  <c r="K26" i="6"/>
  <c r="K53" i="6"/>
  <c r="K52" i="6"/>
  <c r="K51" i="6"/>
  <c r="K50" i="6"/>
  <c r="K49" i="6"/>
  <c r="K48" i="6"/>
  <c r="K47" i="6"/>
  <c r="K46" i="6"/>
  <c r="K45" i="6"/>
  <c r="K44" i="6"/>
  <c r="K43" i="6"/>
  <c r="K42" i="6"/>
  <c r="K41" i="6"/>
  <c r="K40" i="6"/>
  <c r="K39" i="6"/>
  <c r="K38" i="6"/>
  <c r="K37" i="6"/>
  <c r="K36" i="6"/>
  <c r="K35" i="6"/>
  <c r="K34" i="6"/>
  <c r="K33" i="6"/>
  <c r="K32" i="6"/>
  <c r="K31" i="6"/>
  <c r="K30" i="6"/>
  <c r="K29" i="6"/>
  <c r="K28" i="6"/>
  <c r="K27" i="6"/>
  <c r="K23" i="6"/>
  <c r="K19" i="6"/>
  <c r="K15" i="6"/>
  <c r="K11" i="6"/>
  <c r="K6" i="6"/>
  <c r="K9" i="6"/>
  <c r="K17" i="6"/>
  <c r="K25" i="6"/>
  <c r="AI6" i="9"/>
  <c r="C40" i="9"/>
  <c r="C41" i="9"/>
  <c r="C42" i="9"/>
  <c r="C43" i="9"/>
  <c r="C44" i="9"/>
  <c r="C45" i="9"/>
  <c r="C46" i="9"/>
  <c r="F54" i="9"/>
  <c r="F61" i="9"/>
  <c r="K13" i="6"/>
  <c r="K21" i="6"/>
  <c r="K9" i="14"/>
  <c r="K11"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7" i="14"/>
  <c r="K338" i="14"/>
  <c r="K337" i="14"/>
  <c r="K336" i="14"/>
  <c r="K335" i="14"/>
  <c r="K334" i="14"/>
  <c r="K333" i="14"/>
  <c r="K332" i="14"/>
  <c r="K331" i="14"/>
  <c r="K330" i="14"/>
  <c r="K329" i="14"/>
  <c r="K328" i="14"/>
  <c r="K327" i="14"/>
  <c r="K326" i="14"/>
  <c r="K325" i="14"/>
  <c r="K324" i="14"/>
  <c r="K323" i="14"/>
  <c r="K322" i="14"/>
  <c r="K321" i="14"/>
  <c r="K320" i="14"/>
  <c r="K319" i="14"/>
  <c r="K318" i="14"/>
  <c r="K317" i="14"/>
  <c r="K316" i="14"/>
  <c r="K315" i="14"/>
  <c r="K314" i="14"/>
  <c r="K313" i="14"/>
  <c r="K312" i="14"/>
  <c r="K101" i="14"/>
  <c r="K99" i="14"/>
  <c r="K97" i="14"/>
  <c r="K95" i="14"/>
  <c r="K93" i="14"/>
  <c r="K91" i="14"/>
  <c r="K89" i="14"/>
  <c r="K87" i="14"/>
  <c r="K85" i="14"/>
  <c r="K311" i="14"/>
  <c r="K310" i="14"/>
  <c r="K309" i="14"/>
  <c r="K308" i="14"/>
  <c r="K307" i="14"/>
  <c r="K306" i="14"/>
  <c r="K305" i="14"/>
  <c r="K304" i="14"/>
  <c r="K303" i="14"/>
  <c r="K302" i="14"/>
  <c r="K301" i="14"/>
  <c r="K300" i="14"/>
  <c r="K299" i="14"/>
  <c r="K298" i="14"/>
  <c r="K297" i="14"/>
  <c r="K296" i="14"/>
  <c r="K295" i="14"/>
  <c r="K294" i="14"/>
  <c r="K293" i="14"/>
  <c r="K292" i="14"/>
  <c r="K291" i="14"/>
  <c r="K290" i="14"/>
  <c r="K289" i="14"/>
  <c r="K288" i="14"/>
  <c r="K287" i="14"/>
  <c r="K286" i="14"/>
  <c r="K285" i="14"/>
  <c r="K284" i="14"/>
  <c r="K283" i="14"/>
  <c r="K282" i="14"/>
  <c r="K281" i="14"/>
  <c r="K280" i="14"/>
  <c r="K279" i="14"/>
  <c r="K278" i="14"/>
  <c r="K277" i="14"/>
  <c r="K276" i="14"/>
  <c r="K275" i="14"/>
  <c r="K274" i="14"/>
  <c r="K273" i="14"/>
  <c r="K272" i="14"/>
  <c r="K271" i="14"/>
  <c r="K270" i="14"/>
  <c r="K269" i="14"/>
  <c r="K268" i="14"/>
  <c r="K267" i="14"/>
  <c r="K266" i="14"/>
  <c r="K265" i="14"/>
  <c r="K264" i="14"/>
  <c r="K263" i="14"/>
  <c r="K262" i="14"/>
  <c r="K261" i="14"/>
  <c r="K260" i="14"/>
  <c r="K259" i="14"/>
  <c r="K258" i="14"/>
  <c r="K257" i="14"/>
  <c r="K256" i="14"/>
  <c r="K255" i="14"/>
  <c r="K254" i="14"/>
  <c r="K253" i="14"/>
  <c r="K252" i="14"/>
  <c r="K251" i="14"/>
  <c r="K250" i="14"/>
  <c r="K249" i="14"/>
  <c r="K248" i="14"/>
  <c r="K247" i="14"/>
  <c r="K246" i="14"/>
  <c r="K245" i="14"/>
  <c r="K244" i="14"/>
  <c r="K243" i="14"/>
  <c r="K242" i="14"/>
  <c r="K241" i="14"/>
  <c r="K240" i="14"/>
  <c r="K239" i="14"/>
  <c r="K238" i="14"/>
  <c r="K237" i="14"/>
  <c r="K236" i="14"/>
  <c r="K235" i="14"/>
  <c r="K234" i="14"/>
  <c r="K233" i="14"/>
  <c r="K232" i="14"/>
  <c r="K231" i="14"/>
  <c r="K230" i="14"/>
  <c r="K229" i="14"/>
  <c r="K228" i="14"/>
  <c r="K227" i="14"/>
  <c r="K226" i="14"/>
  <c r="K225" i="14"/>
  <c r="K224" i="14"/>
  <c r="K223" i="14"/>
  <c r="K222" i="14"/>
  <c r="K221" i="14"/>
  <c r="K220" i="14"/>
  <c r="K219" i="14"/>
  <c r="K218" i="14"/>
  <c r="K217" i="14"/>
  <c r="K216" i="14"/>
  <c r="K215" i="14"/>
  <c r="K214" i="14"/>
  <c r="K213" i="14"/>
  <c r="K212" i="14"/>
  <c r="K211" i="14"/>
  <c r="K210" i="14"/>
  <c r="K209" i="14"/>
  <c r="K208" i="14"/>
  <c r="K207" i="14"/>
  <c r="K206" i="14"/>
  <c r="K205" i="14"/>
  <c r="K204" i="14"/>
  <c r="K203" i="14"/>
  <c r="K202" i="14"/>
  <c r="K201" i="14"/>
  <c r="K200" i="14"/>
  <c r="K199" i="14"/>
  <c r="K198" i="14"/>
  <c r="K197" i="14"/>
  <c r="K196" i="14"/>
  <c r="K195" i="14"/>
  <c r="K194" i="14"/>
  <c r="K193" i="14"/>
  <c r="K192" i="14"/>
  <c r="K191" i="14"/>
  <c r="K190" i="14"/>
  <c r="K189" i="14"/>
  <c r="K188" i="14"/>
  <c r="K187" i="14"/>
  <c r="K186" i="14"/>
  <c r="K185" i="14"/>
  <c r="K184" i="14"/>
  <c r="K183" i="14"/>
  <c r="K182" i="14"/>
  <c r="K181" i="14"/>
  <c r="K180" i="14"/>
  <c r="K179" i="14"/>
  <c r="K178" i="14"/>
  <c r="K177" i="14"/>
  <c r="K176" i="14"/>
  <c r="K175" i="14"/>
  <c r="K174" i="14"/>
  <c r="K173" i="14"/>
  <c r="K172" i="14"/>
  <c r="K171" i="14"/>
  <c r="K170" i="14"/>
  <c r="K169" i="14"/>
  <c r="K168" i="14"/>
  <c r="K167" i="14"/>
  <c r="K166" i="14"/>
  <c r="K165" i="14"/>
  <c r="K164" i="14"/>
  <c r="K163" i="14"/>
  <c r="K162" i="14"/>
  <c r="K161" i="14"/>
  <c r="K160" i="14"/>
  <c r="K159" i="14"/>
  <c r="K158" i="14"/>
  <c r="K157" i="14"/>
  <c r="K156" i="14"/>
  <c r="K155" i="14"/>
  <c r="K154" i="14"/>
  <c r="K153" i="14"/>
  <c r="K152" i="14"/>
  <c r="K151" i="14"/>
  <c r="K150" i="14"/>
  <c r="K149" i="14"/>
  <c r="K148" i="14"/>
  <c r="K147" i="14"/>
  <c r="K146" i="14"/>
  <c r="K145" i="14"/>
  <c r="K144" i="14"/>
  <c r="K143" i="14"/>
  <c r="K142" i="14"/>
  <c r="K141" i="14"/>
  <c r="K140" i="14"/>
  <c r="K139" i="14"/>
  <c r="K138" i="14"/>
  <c r="K137" i="14"/>
  <c r="K136" i="14"/>
  <c r="K135" i="14"/>
  <c r="K134" i="14"/>
  <c r="K133" i="14"/>
  <c r="K132" i="14"/>
  <c r="K131" i="14"/>
  <c r="K130" i="14"/>
  <c r="K129" i="14"/>
  <c r="K128" i="14"/>
  <c r="K127" i="14"/>
  <c r="K126" i="14"/>
  <c r="K125" i="14"/>
  <c r="K124" i="14"/>
  <c r="K123" i="14"/>
  <c r="K122" i="14"/>
  <c r="K121" i="14"/>
  <c r="K120" i="14"/>
  <c r="K119" i="14"/>
  <c r="K118" i="14"/>
  <c r="K117" i="14"/>
  <c r="K116" i="14"/>
  <c r="K115" i="14"/>
  <c r="K114" i="14"/>
  <c r="K113" i="14"/>
  <c r="K112" i="14"/>
  <c r="K111" i="14"/>
  <c r="K110" i="14"/>
  <c r="K109" i="14"/>
  <c r="K108" i="14"/>
  <c r="K107" i="14"/>
  <c r="K106" i="14"/>
  <c r="K105" i="14"/>
  <c r="K104" i="14"/>
  <c r="K103" i="14"/>
  <c r="K102" i="14"/>
  <c r="K98" i="14"/>
  <c r="K94" i="14"/>
  <c r="K90" i="14"/>
  <c r="K86" i="14"/>
  <c r="K83" i="14"/>
  <c r="K81" i="14"/>
  <c r="K79" i="14"/>
  <c r="K77" i="14"/>
  <c r="K75" i="14"/>
  <c r="K100" i="14"/>
  <c r="K96" i="14"/>
  <c r="K92" i="14"/>
  <c r="K88" i="14"/>
  <c r="K84" i="14"/>
  <c r="K82" i="14"/>
  <c r="K80" i="14"/>
  <c r="K78" i="14"/>
  <c r="K76" i="14"/>
  <c r="K74" i="14"/>
  <c r="K72" i="14"/>
  <c r="K70" i="14"/>
  <c r="K68" i="14"/>
  <c r="K66" i="14"/>
  <c r="K64" i="14"/>
  <c r="K8" i="14"/>
  <c r="K7" i="14"/>
  <c r="K6" i="14"/>
  <c r="K10" i="14"/>
  <c r="K12" i="14"/>
  <c r="K13" i="14"/>
  <c r="AH6" i="9"/>
  <c r="D8" i="11" s="1"/>
  <c r="C33" i="9"/>
  <c r="C34" i="9"/>
  <c r="C35" i="9"/>
  <c r="C36" i="9"/>
  <c r="C37" i="9"/>
  <c r="C38" i="9"/>
  <c r="C39" i="9"/>
  <c r="C47" i="9"/>
  <c r="C48" i="9"/>
  <c r="C49" i="9"/>
  <c r="C50" i="9"/>
  <c r="C51" i="9"/>
  <c r="C52" i="9"/>
  <c r="C53" i="9"/>
  <c r="F62" i="9"/>
  <c r="F64" i="9"/>
  <c r="F68" i="9"/>
  <c r="F71" i="9"/>
  <c r="F79" i="9"/>
  <c r="F87" i="9"/>
  <c r="F94" i="9"/>
  <c r="K65" i="14"/>
  <c r="K69" i="14"/>
  <c r="K73" i="14"/>
  <c r="K7" i="6"/>
  <c r="K8" i="6"/>
  <c r="K10" i="6"/>
  <c r="K12" i="6"/>
  <c r="K14" i="6"/>
  <c r="K16" i="6"/>
  <c r="K18" i="6"/>
  <c r="K20" i="6"/>
  <c r="K22" i="6"/>
  <c r="K24" i="6"/>
  <c r="K7" i="8"/>
  <c r="K8" i="8"/>
  <c r="K10" i="8"/>
  <c r="K12" i="8"/>
  <c r="K14" i="8"/>
  <c r="K16" i="8"/>
  <c r="K18" i="8"/>
  <c r="K20" i="8"/>
  <c r="K22" i="8"/>
  <c r="K24" i="8"/>
  <c r="K26" i="8"/>
  <c r="K28" i="8"/>
  <c r="K30" i="8"/>
  <c r="K32" i="8"/>
  <c r="K34" i="8"/>
  <c r="K36" i="8"/>
  <c r="K38" i="8"/>
  <c r="K40" i="8"/>
  <c r="K42" i="8"/>
  <c r="K44" i="8"/>
  <c r="K46" i="8"/>
  <c r="K48" i="8"/>
  <c r="K50" i="8"/>
  <c r="K52" i="8"/>
  <c r="K54" i="8"/>
  <c r="K56" i="8"/>
  <c r="K58" i="8"/>
  <c r="K60" i="8"/>
  <c r="K62" i="8"/>
  <c r="K64" i="8"/>
  <c r="K66" i="8"/>
  <c r="K68" i="8"/>
  <c r="K70" i="8"/>
  <c r="K72" i="8"/>
  <c r="K74" i="8"/>
  <c r="K76" i="8"/>
  <c r="K78" i="8"/>
  <c r="K80" i="8"/>
  <c r="K82" i="8"/>
  <c r="K84" i="8"/>
  <c r="K86" i="8"/>
  <c r="K88" i="8"/>
  <c r="K90" i="8"/>
  <c r="K92" i="8"/>
  <c r="K94" i="8"/>
  <c r="K96" i="8"/>
  <c r="K98" i="8"/>
  <c r="K100" i="8"/>
  <c r="K102" i="8"/>
  <c r="K104" i="8"/>
  <c r="K106" i="8"/>
  <c r="K108" i="8"/>
  <c r="K110" i="8"/>
  <c r="K112" i="8"/>
  <c r="K114" i="8"/>
  <c r="K116" i="8"/>
  <c r="K6" i="8"/>
  <c r="K9" i="8"/>
  <c r="K11" i="8"/>
  <c r="K13" i="8"/>
  <c r="K15" i="8"/>
  <c r="K17" i="8"/>
  <c r="K19" i="8"/>
  <c r="K21" i="8"/>
  <c r="K23" i="8"/>
  <c r="K25" i="8"/>
  <c r="K27" i="8"/>
  <c r="K29" i="8"/>
  <c r="K31" i="8"/>
  <c r="K33" i="8"/>
  <c r="K35" i="8"/>
  <c r="K37" i="8"/>
  <c r="K39" i="8"/>
  <c r="K41" i="8"/>
  <c r="K43" i="8"/>
  <c r="K45" i="8"/>
  <c r="K47" i="8"/>
  <c r="K49" i="8"/>
  <c r="K51" i="8"/>
  <c r="K53" i="8"/>
  <c r="K55" i="8"/>
  <c r="K57" i="8"/>
  <c r="K59" i="8"/>
  <c r="K61" i="8"/>
  <c r="K63" i="8"/>
  <c r="K65" i="8"/>
  <c r="K67" i="8"/>
  <c r="K69" i="8"/>
  <c r="K71" i="8"/>
  <c r="K73" i="8"/>
  <c r="K75" i="8"/>
  <c r="K77" i="8"/>
  <c r="K79" i="8"/>
  <c r="K81" i="8"/>
  <c r="K83" i="8"/>
  <c r="K85" i="8"/>
  <c r="K87" i="8"/>
  <c r="K89" i="8"/>
  <c r="K91" i="8"/>
  <c r="K93" i="8"/>
  <c r="K95" i="8"/>
  <c r="K97" i="8"/>
  <c r="K99" i="8"/>
  <c r="K101" i="8"/>
  <c r="K103" i="8"/>
  <c r="K105" i="8"/>
  <c r="K107" i="8"/>
  <c r="K109" i="8"/>
  <c r="K111" i="8"/>
  <c r="K113" i="8"/>
  <c r="F35" i="9"/>
  <c r="F38" i="9"/>
  <c r="F42" i="9"/>
  <c r="F44" i="9"/>
  <c r="F56" i="9"/>
  <c r="F70" i="9"/>
  <c r="C84" i="9"/>
  <c r="C93" i="9"/>
  <c r="C95" i="9"/>
  <c r="BG63" i="14"/>
  <c r="BG64" i="14"/>
  <c r="BG65" i="14"/>
  <c r="BG66" i="14"/>
  <c r="BG67" i="14"/>
  <c r="BG68" i="14"/>
  <c r="BG69" i="14"/>
  <c r="BG70" i="14"/>
  <c r="BG71" i="14"/>
  <c r="BG72" i="14"/>
  <c r="BG73" i="14"/>
  <c r="BG74" i="14"/>
  <c r="BG75" i="14"/>
  <c r="BG76" i="14"/>
  <c r="BG77" i="14"/>
  <c r="BG78" i="14"/>
  <c r="BG79" i="14"/>
  <c r="BG80" i="14"/>
  <c r="BG81" i="14"/>
  <c r="BG82" i="14"/>
  <c r="BG83" i="14"/>
  <c r="BG84" i="14"/>
  <c r="BG85" i="14"/>
  <c r="BG86" i="14"/>
  <c r="BG87" i="14"/>
  <c r="BG88" i="14"/>
  <c r="BG89" i="14"/>
  <c r="BG90" i="14"/>
  <c r="BG91" i="14"/>
  <c r="BG92" i="14"/>
  <c r="BG93" i="14"/>
  <c r="BG94" i="14"/>
  <c r="BG95" i="14"/>
  <c r="BG96" i="14"/>
  <c r="BG97" i="14"/>
  <c r="BG98" i="14"/>
  <c r="BG99" i="14"/>
  <c r="BG100" i="14"/>
  <c r="BG101" i="14"/>
  <c r="BG103" i="14"/>
  <c r="BG105" i="14"/>
  <c r="BG107" i="14"/>
  <c r="BG109" i="14"/>
  <c r="BG111" i="14"/>
  <c r="BG113" i="14"/>
  <c r="BG115" i="14"/>
  <c r="BG117" i="14"/>
  <c r="BG119" i="14"/>
  <c r="BG121" i="14"/>
  <c r="BG123" i="14"/>
  <c r="BG125" i="14"/>
  <c r="BG127" i="14"/>
  <c r="BG129" i="14"/>
  <c r="BG131" i="14"/>
  <c r="BG133" i="14"/>
  <c r="BG135" i="14"/>
  <c r="BG137" i="14"/>
  <c r="BG139" i="14"/>
  <c r="BG141" i="14"/>
  <c r="BG143" i="14"/>
  <c r="BG145" i="14"/>
  <c r="BG147" i="14"/>
  <c r="BG149" i="14"/>
  <c r="BG151" i="14"/>
  <c r="BG153" i="14"/>
  <c r="BG155" i="14"/>
  <c r="BG157" i="14"/>
  <c r="BG159" i="14"/>
  <c r="BG161" i="14"/>
  <c r="BG163" i="14"/>
  <c r="BG165" i="14"/>
  <c r="BG167" i="14"/>
  <c r="BG169" i="14"/>
  <c r="BG171" i="14"/>
  <c r="BG173" i="14"/>
  <c r="BG175" i="14"/>
  <c r="BG177" i="14"/>
  <c r="BG179" i="14"/>
  <c r="BG181" i="14"/>
  <c r="BG183" i="14"/>
  <c r="BG185" i="14"/>
  <c r="BG187" i="14"/>
  <c r="BG189" i="14"/>
  <c r="BG191" i="14"/>
  <c r="BG193" i="14"/>
  <c r="BG195" i="14"/>
  <c r="BG197" i="14"/>
  <c r="BG199" i="14"/>
  <c r="BG201" i="14"/>
  <c r="BG203" i="14"/>
  <c r="BG205" i="14"/>
  <c r="BG207" i="14"/>
  <c r="BG209" i="14"/>
  <c r="BG211" i="14"/>
  <c r="BG213" i="14"/>
  <c r="BG215" i="14"/>
  <c r="AI8" i="9"/>
  <c r="F50" i="9"/>
  <c r="F57" i="9"/>
  <c r="F65" i="9"/>
  <c r="C78" i="9"/>
  <c r="C79" i="9"/>
  <c r="C82" i="9"/>
  <c r="C83" i="9"/>
  <c r="C86" i="9"/>
  <c r="C88" i="9"/>
  <c r="F88" i="9"/>
  <c r="F95" i="9"/>
  <c r="AH8" i="9"/>
  <c r="D10" i="11" s="1"/>
  <c r="F37" i="9"/>
  <c r="F43" i="9"/>
  <c r="F45" i="9"/>
  <c r="F48" i="9"/>
  <c r="F52" i="9"/>
  <c r="F55" i="9"/>
  <c r="F58" i="9"/>
  <c r="F59" i="9"/>
  <c r="F63" i="9"/>
  <c r="F66" i="9"/>
  <c r="F69" i="9"/>
  <c r="C75" i="9"/>
  <c r="C76" i="9"/>
  <c r="C77" i="9"/>
  <c r="C80" i="9"/>
  <c r="C81" i="9"/>
  <c r="C85" i="9"/>
  <c r="C87" i="9"/>
  <c r="C89" i="9"/>
  <c r="C90" i="9"/>
  <c r="C91" i="9"/>
  <c r="C92" i="9"/>
  <c r="AS8" i="6"/>
  <c r="AS9" i="6"/>
  <c r="AS10" i="6"/>
  <c r="AS11" i="6"/>
  <c r="AS12" i="6"/>
  <c r="AS13" i="6"/>
  <c r="AS14" i="6"/>
  <c r="AS15" i="6"/>
  <c r="AS16" i="6"/>
  <c r="AS17" i="6"/>
  <c r="AS18" i="6"/>
  <c r="AS19" i="6"/>
  <c r="AS20" i="6"/>
  <c r="AS21" i="6"/>
  <c r="AS22" i="6"/>
  <c r="AS23" i="6"/>
  <c r="AS24" i="6"/>
  <c r="AS25" i="6"/>
  <c r="BG338" i="14"/>
  <c r="BG336" i="14"/>
  <c r="BG334" i="14"/>
  <c r="BG332" i="14"/>
  <c r="BG330" i="14"/>
  <c r="BG328" i="14"/>
  <c r="BG326" i="14"/>
  <c r="BG324" i="14"/>
  <c r="BG322" i="14"/>
  <c r="BG320" i="14"/>
  <c r="BG318" i="14"/>
  <c r="BG316" i="14"/>
  <c r="BG314" i="14"/>
  <c r="BG312" i="14"/>
  <c r="BG310" i="14"/>
  <c r="BG308" i="14"/>
  <c r="BG306" i="14"/>
  <c r="BG304" i="14"/>
  <c r="BG302" i="14"/>
  <c r="BG300" i="14"/>
  <c r="BG298" i="14"/>
  <c r="BG296" i="14"/>
  <c r="BG294" i="14"/>
  <c r="BG292" i="14"/>
  <c r="BG290" i="14"/>
  <c r="BG288" i="14"/>
  <c r="BG286" i="14"/>
  <c r="BG284" i="14"/>
  <c r="BG282" i="14"/>
  <c r="BG280" i="14"/>
  <c r="BG278" i="14"/>
  <c r="BG276" i="14"/>
  <c r="BG274" i="14"/>
  <c r="BG272" i="14"/>
  <c r="BG270" i="14"/>
  <c r="BG268" i="14"/>
  <c r="BG266" i="14"/>
  <c r="BG264" i="14"/>
  <c r="BG262" i="14"/>
  <c r="BG260" i="14"/>
  <c r="BG258" i="14"/>
  <c r="BG256" i="14"/>
  <c r="BG254" i="14"/>
  <c r="BG252" i="14"/>
  <c r="BG250" i="14"/>
  <c r="BG248" i="14"/>
  <c r="BG246" i="14"/>
  <c r="BG244" i="14"/>
  <c r="BG242" i="14"/>
  <c r="BG240" i="14"/>
  <c r="BG238" i="14"/>
  <c r="BG236" i="14"/>
  <c r="BG234" i="14"/>
  <c r="BG232" i="14"/>
  <c r="BG230" i="14"/>
  <c r="BG228" i="14"/>
  <c r="BG226" i="14"/>
  <c r="BG224" i="14"/>
  <c r="BG222" i="14"/>
  <c r="BG220" i="14"/>
  <c r="BG337" i="14"/>
  <c r="BG335" i="14"/>
  <c r="BG333" i="14"/>
  <c r="BG331" i="14"/>
  <c r="BG329" i="14"/>
  <c r="BG327" i="14"/>
  <c r="BG325" i="14"/>
  <c r="BG323" i="14"/>
  <c r="BG321" i="14"/>
  <c r="BG319" i="14"/>
  <c r="BG317" i="14"/>
  <c r="BG315" i="14"/>
  <c r="BG313" i="14"/>
  <c r="BG311" i="14"/>
  <c r="BG309" i="14"/>
  <c r="BG307" i="14"/>
  <c r="BG305" i="14"/>
  <c r="BG303" i="14"/>
  <c r="BG301" i="14"/>
  <c r="BG299" i="14"/>
  <c r="BG297" i="14"/>
  <c r="BG295" i="14"/>
  <c r="BG293" i="14"/>
  <c r="BG291" i="14"/>
  <c r="BG289" i="14"/>
  <c r="BG287" i="14"/>
  <c r="BG285" i="14"/>
  <c r="BG283" i="14"/>
  <c r="BG281" i="14"/>
  <c r="BG279" i="14"/>
  <c r="BG277" i="14"/>
  <c r="BG275" i="14"/>
  <c r="BG273" i="14"/>
  <c r="BG271" i="14"/>
  <c r="BG269" i="14"/>
  <c r="BG267" i="14"/>
  <c r="BG265" i="14"/>
  <c r="BG263" i="14"/>
  <c r="BG261" i="14"/>
  <c r="BG259" i="14"/>
  <c r="BG257" i="14"/>
  <c r="BG255" i="14"/>
  <c r="BG253" i="14"/>
  <c r="BG251" i="14"/>
  <c r="BG249" i="14"/>
  <c r="BG247" i="14"/>
  <c r="BG245" i="14"/>
  <c r="BG243" i="14"/>
  <c r="BG241" i="14"/>
  <c r="BG239" i="14"/>
  <c r="BG237" i="14"/>
  <c r="BG235" i="14"/>
  <c r="BG233" i="14"/>
  <c r="BG231" i="14"/>
  <c r="BG229" i="14"/>
  <c r="BG227" i="14"/>
  <c r="BG225" i="14"/>
  <c r="BG223" i="14"/>
  <c r="BG221" i="14"/>
  <c r="BG219" i="14"/>
  <c r="BG8" i="14"/>
  <c r="BG102" i="14"/>
  <c r="BG104" i="14"/>
  <c r="BG106" i="14"/>
  <c r="BG108" i="14"/>
  <c r="BG110" i="14"/>
  <c r="BG112" i="14"/>
  <c r="BG114" i="14"/>
  <c r="BG116" i="14"/>
  <c r="BG118" i="14"/>
  <c r="BG120" i="14"/>
  <c r="BG122" i="14"/>
  <c r="BG124" i="14"/>
  <c r="BG126" i="14"/>
  <c r="BG128" i="14"/>
  <c r="BG130" i="14"/>
  <c r="BG132" i="14"/>
  <c r="BG134" i="14"/>
  <c r="BG136" i="14"/>
  <c r="BG138" i="14"/>
  <c r="BG140" i="14"/>
  <c r="BG142" i="14"/>
  <c r="BG144" i="14"/>
  <c r="BG146" i="14"/>
  <c r="BG148" i="14"/>
  <c r="BG150" i="14"/>
  <c r="BG152" i="14"/>
  <c r="BG154" i="14"/>
  <c r="BG156" i="14"/>
  <c r="BG158" i="14"/>
  <c r="BG160" i="14"/>
  <c r="BG162" i="14"/>
  <c r="BG164" i="14"/>
  <c r="BG166" i="14"/>
  <c r="BG168" i="14"/>
  <c r="BG170" i="14"/>
  <c r="BG172" i="14"/>
  <c r="BG174" i="14"/>
  <c r="BG176" i="14"/>
  <c r="BG178" i="14"/>
  <c r="BG180" i="14"/>
  <c r="BG182" i="14"/>
  <c r="BG184" i="14"/>
  <c r="BG186" i="14"/>
  <c r="BG188" i="14"/>
  <c r="BG190" i="14"/>
  <c r="BG192" i="14"/>
  <c r="BG194" i="14"/>
  <c r="BG196" i="14"/>
  <c r="BG198" i="14"/>
  <c r="BG200" i="14"/>
  <c r="BG202" i="14"/>
  <c r="BG204" i="14"/>
  <c r="BG206" i="14"/>
  <c r="BG208" i="14"/>
  <c r="BG210" i="14"/>
  <c r="BG212" i="14"/>
  <c r="BG214" i="14"/>
  <c r="BG216" i="14"/>
  <c r="BG218" i="14"/>
  <c r="AQ8" i="8"/>
  <c r="AQ9" i="8"/>
  <c r="AQ10" i="8"/>
  <c r="AQ11" i="8"/>
  <c r="AQ12" i="8"/>
  <c r="AQ13" i="8"/>
  <c r="AQ14" i="8"/>
  <c r="AQ15" i="8"/>
  <c r="AQ16" i="8"/>
  <c r="AQ17" i="8"/>
  <c r="AQ18" i="8"/>
  <c r="AQ19" i="8"/>
  <c r="AQ20" i="8"/>
  <c r="AQ21" i="8"/>
  <c r="AQ22" i="8"/>
  <c r="AQ23" i="8"/>
  <c r="AQ24" i="8"/>
  <c r="AQ25" i="8"/>
  <c r="AQ26" i="8"/>
  <c r="AQ27" i="8"/>
  <c r="AQ28" i="8"/>
  <c r="AQ29" i="8"/>
  <c r="AQ30" i="8"/>
  <c r="AQ31" i="8"/>
  <c r="AQ116" i="8"/>
  <c r="AQ115" i="8"/>
  <c r="AQ114" i="8"/>
  <c r="AQ113" i="8"/>
  <c r="AQ112" i="8"/>
  <c r="AQ111" i="8"/>
  <c r="AQ110" i="8"/>
  <c r="AQ109" i="8"/>
  <c r="AQ108" i="8"/>
  <c r="AQ107" i="8"/>
  <c r="AQ106" i="8"/>
  <c r="AQ105" i="8"/>
  <c r="AQ104" i="8"/>
  <c r="AQ103" i="8"/>
  <c r="AQ102" i="8"/>
  <c r="AQ101" i="8"/>
  <c r="AQ100" i="8"/>
  <c r="AQ99" i="8"/>
  <c r="AQ98" i="8"/>
  <c r="AQ97" i="8"/>
  <c r="AQ96" i="8"/>
  <c r="AQ95" i="8"/>
  <c r="AQ94" i="8"/>
  <c r="AQ93" i="8"/>
  <c r="AQ92" i="8"/>
  <c r="AQ91" i="8"/>
  <c r="AQ90" i="8"/>
  <c r="AQ89" i="8"/>
  <c r="AQ88" i="8"/>
  <c r="AQ87" i="8"/>
  <c r="AQ86" i="8"/>
  <c r="AQ85" i="8"/>
  <c r="AQ84" i="8"/>
  <c r="AQ83" i="8"/>
  <c r="AQ82" i="8"/>
  <c r="AQ81" i="8"/>
  <c r="AQ80" i="8"/>
  <c r="AQ79" i="8"/>
  <c r="AQ78" i="8"/>
  <c r="AQ77" i="8"/>
  <c r="AQ76" i="8"/>
  <c r="AQ75" i="8"/>
  <c r="AQ74" i="8"/>
  <c r="AQ73" i="8"/>
  <c r="AQ72" i="8"/>
  <c r="AQ71" i="8"/>
  <c r="AQ70" i="8"/>
  <c r="AQ69" i="8"/>
  <c r="AQ68" i="8"/>
  <c r="AQ67" i="8"/>
  <c r="AQ66" i="8"/>
  <c r="AQ65" i="8"/>
  <c r="AQ64" i="8"/>
  <c r="AQ63" i="8"/>
  <c r="AQ62" i="8"/>
  <c r="AQ61" i="8"/>
  <c r="AQ60" i="8"/>
  <c r="AQ59" i="8"/>
  <c r="AQ58" i="8"/>
  <c r="AQ57" i="8"/>
  <c r="AQ56" i="8"/>
  <c r="AQ55" i="8"/>
  <c r="AQ54" i="8"/>
  <c r="AQ53" i="8"/>
  <c r="AQ52" i="8"/>
  <c r="AQ51" i="8"/>
  <c r="AQ50" i="8"/>
  <c r="AQ49" i="8"/>
  <c r="AQ48" i="8"/>
  <c r="AQ47" i="8"/>
  <c r="AQ46" i="8"/>
  <c r="AQ45" i="8"/>
  <c r="AQ44" i="8"/>
  <c r="AQ43" i="8"/>
  <c r="AQ42" i="8"/>
  <c r="AQ41" i="8"/>
  <c r="AQ40" i="8"/>
  <c r="AQ39" i="8"/>
  <c r="AQ38" i="8"/>
  <c r="AQ37" i="8"/>
  <c r="AQ36" i="8"/>
  <c r="AQ35" i="8"/>
  <c r="AQ34" i="8"/>
  <c r="AQ33" i="8"/>
  <c r="AI7" i="9"/>
  <c r="AF27" i="9"/>
  <c r="F34" i="9"/>
  <c r="F36" i="9"/>
  <c r="F40" i="9"/>
  <c r="C54" i="9"/>
  <c r="C56" i="9"/>
  <c r="C58" i="9"/>
  <c r="C60" i="9"/>
  <c r="C62" i="9"/>
  <c r="C64" i="9"/>
  <c r="C66" i="9"/>
  <c r="C68" i="9"/>
  <c r="C70" i="9"/>
  <c r="C72" i="9"/>
  <c r="D213" i="17"/>
  <c r="D145" i="17"/>
  <c r="C120" i="17" s="1"/>
  <c r="D77" i="17"/>
  <c r="C52" i="17" s="1"/>
  <c r="D43" i="16"/>
  <c r="C18" i="16" s="1"/>
  <c r="D247" i="17"/>
  <c r="C222" i="17" s="1"/>
  <c r="D179" i="17"/>
  <c r="D111" i="17"/>
  <c r="C86" i="17" s="1"/>
  <c r="D43" i="17"/>
  <c r="C18" i="17" s="1"/>
  <c r="F90" i="9"/>
  <c r="F82" i="9"/>
  <c r="F80" i="9"/>
  <c r="F78" i="9"/>
  <c r="F76" i="9"/>
  <c r="F91" i="9"/>
  <c r="F89" i="9"/>
  <c r="F83" i="9"/>
  <c r="F75" i="9"/>
  <c r="AH7" i="9"/>
  <c r="AE27" i="9"/>
  <c r="AG27" i="9"/>
  <c r="F33" i="9"/>
  <c r="F41" i="9"/>
  <c r="F47" i="9"/>
  <c r="F49" i="9"/>
  <c r="F51" i="9"/>
  <c r="C55" i="9"/>
  <c r="C57" i="9"/>
  <c r="C59" i="9"/>
  <c r="C61" i="9"/>
  <c r="C63" i="9"/>
  <c r="C65" i="9"/>
  <c r="C67" i="9"/>
  <c r="F67" i="9"/>
  <c r="C69" i="9"/>
  <c r="C71" i="9"/>
  <c r="C73" i="9"/>
  <c r="F74" i="9"/>
  <c r="AB7" i="6"/>
  <c r="AB9" i="6"/>
  <c r="AB11" i="6"/>
  <c r="AB13" i="6"/>
  <c r="AB15" i="6"/>
  <c r="AB17" i="6"/>
  <c r="AB19" i="6"/>
  <c r="AB21" i="6"/>
  <c r="AB23" i="6"/>
  <c r="AB25" i="6"/>
  <c r="AB28" i="6"/>
  <c r="AB30" i="6"/>
  <c r="AB32" i="6"/>
  <c r="AB34" i="6"/>
  <c r="AB36" i="6"/>
  <c r="AB38" i="6"/>
  <c r="AB40" i="6"/>
  <c r="AB42" i="6"/>
  <c r="AB44" i="6"/>
  <c r="AB46" i="6"/>
  <c r="AB48" i="6"/>
  <c r="AB50" i="6"/>
  <c r="AB52" i="6"/>
  <c r="AI338" i="14"/>
  <c r="AI337" i="14"/>
  <c r="AI336" i="14"/>
  <c r="AI335" i="14"/>
  <c r="AI334" i="14"/>
  <c r="AI333" i="14"/>
  <c r="AI332" i="14"/>
  <c r="AI331" i="14"/>
  <c r="AI330" i="14"/>
  <c r="AI329" i="14"/>
  <c r="AI328" i="14"/>
  <c r="AI327" i="14"/>
  <c r="AI326" i="14"/>
  <c r="AI325" i="14"/>
  <c r="AI324" i="14"/>
  <c r="AI323" i="14"/>
  <c r="AI322" i="14"/>
  <c r="AI321" i="14"/>
  <c r="AI320" i="14"/>
  <c r="AI319" i="14"/>
  <c r="AI318" i="14"/>
  <c r="AI317" i="14"/>
  <c r="AI316" i="14"/>
  <c r="AI315" i="14"/>
  <c r="AI314" i="14"/>
  <c r="AI313" i="14"/>
  <c r="AI312" i="14"/>
  <c r="AI311" i="14"/>
  <c r="AI310" i="14"/>
  <c r="AI309" i="14"/>
  <c r="AI308" i="14"/>
  <c r="AI307" i="14"/>
  <c r="AI306" i="14"/>
  <c r="AI305" i="14"/>
  <c r="AI304" i="14"/>
  <c r="AI303" i="14"/>
  <c r="AI302" i="14"/>
  <c r="AI301" i="14"/>
  <c r="AI300" i="14"/>
  <c r="AI299" i="14"/>
  <c r="AI298" i="14"/>
  <c r="AI297" i="14"/>
  <c r="AI296" i="14"/>
  <c r="AI295" i="14"/>
  <c r="AI294" i="14"/>
  <c r="AI293" i="14"/>
  <c r="AI292" i="14"/>
  <c r="AI291" i="14"/>
  <c r="AI290" i="14"/>
  <c r="AI289" i="14"/>
  <c r="AI288" i="14"/>
  <c r="AI287" i="14"/>
  <c r="AI286" i="14"/>
  <c r="AI285" i="14"/>
  <c r="AI284" i="14"/>
  <c r="AI283" i="14"/>
  <c r="AI282" i="14"/>
  <c r="AI281" i="14"/>
  <c r="AI280" i="14"/>
  <c r="AI279" i="14"/>
  <c r="AI278" i="14"/>
  <c r="AI277" i="14"/>
  <c r="AI276" i="14"/>
  <c r="AI275" i="14"/>
  <c r="AI274" i="14"/>
  <c r="AI273" i="14"/>
  <c r="AI272" i="14"/>
  <c r="AI271" i="14"/>
  <c r="AI270" i="14"/>
  <c r="AI269" i="14"/>
  <c r="AI268" i="14"/>
  <c r="AI267" i="14"/>
  <c r="AI266" i="14"/>
  <c r="AI265" i="14"/>
  <c r="AI264" i="14"/>
  <c r="AI263" i="14"/>
  <c r="AI262" i="14"/>
  <c r="AI261" i="14"/>
  <c r="AI260" i="14"/>
  <c r="AI259" i="14"/>
  <c r="AI258" i="14"/>
  <c r="AI257" i="14"/>
  <c r="AI256" i="14"/>
  <c r="AI255" i="14"/>
  <c r="AI254" i="14"/>
  <c r="AI253" i="14"/>
  <c r="AI252" i="14"/>
  <c r="AI251" i="14"/>
  <c r="AI250" i="14"/>
  <c r="AI249" i="14"/>
  <c r="AI248" i="14"/>
  <c r="AI247" i="14"/>
  <c r="AI246" i="14"/>
  <c r="AI245" i="14"/>
  <c r="AI244" i="14"/>
  <c r="AI243" i="14"/>
  <c r="AI242" i="14"/>
  <c r="AI241" i="14"/>
  <c r="AI240" i="14"/>
  <c r="AI239" i="14"/>
  <c r="AI238" i="14"/>
  <c r="AI237" i="14"/>
  <c r="AI236" i="14"/>
  <c r="AI7" i="14"/>
  <c r="AI8" i="14"/>
  <c r="AB8" i="6"/>
  <c r="AB10" i="6"/>
  <c r="AB12" i="6"/>
  <c r="AB14" i="6"/>
  <c r="AB16" i="6"/>
  <c r="AB18" i="6"/>
  <c r="AB20" i="6"/>
  <c r="AB22" i="6"/>
  <c r="AB24" i="6"/>
  <c r="AB26" i="6"/>
  <c r="AB27" i="6"/>
  <c r="AB29" i="6"/>
  <c r="AB31" i="6"/>
  <c r="AB33" i="6"/>
  <c r="AB35" i="6"/>
  <c r="AB37" i="6"/>
  <c r="AB39" i="6"/>
  <c r="AB41" i="6"/>
  <c r="AB43" i="6"/>
  <c r="AB45" i="6"/>
  <c r="AB47" i="6"/>
  <c r="AB49" i="6"/>
  <c r="AB51" i="6"/>
  <c r="AI102" i="14"/>
  <c r="AI103" i="14"/>
  <c r="AI104" i="14"/>
  <c r="AI105" i="14"/>
  <c r="AI106" i="14"/>
  <c r="AI107" i="14"/>
  <c r="AI108" i="14"/>
  <c r="AI109" i="14"/>
  <c r="AI110" i="14"/>
  <c r="AI111" i="14"/>
  <c r="AI112" i="14"/>
  <c r="AI113" i="14"/>
  <c r="AI114" i="14"/>
  <c r="AI115" i="14"/>
  <c r="AI116" i="14"/>
  <c r="AI117" i="14"/>
  <c r="AI118" i="14"/>
  <c r="AI119" i="14"/>
  <c r="AI120" i="14"/>
  <c r="AI121" i="14"/>
  <c r="AI122" i="14"/>
  <c r="AI123" i="14"/>
  <c r="AI124" i="14"/>
  <c r="AI125" i="14"/>
  <c r="AI126" i="14"/>
  <c r="AI127" i="14"/>
  <c r="AI128" i="14"/>
  <c r="AI129" i="14"/>
  <c r="AI130" i="14"/>
  <c r="AI131" i="14"/>
  <c r="AI132" i="14"/>
  <c r="AI133" i="14"/>
  <c r="AI134" i="14"/>
  <c r="AI135" i="14"/>
  <c r="AI136" i="14"/>
  <c r="AI137" i="14"/>
  <c r="AI138" i="14"/>
  <c r="AI139" i="14"/>
  <c r="AI140" i="14"/>
  <c r="AI141" i="14"/>
  <c r="AI142" i="14"/>
  <c r="AI143" i="14"/>
  <c r="AI144" i="14"/>
  <c r="AI145" i="14"/>
  <c r="AI146" i="14"/>
  <c r="AI147" i="14"/>
  <c r="AI148" i="14"/>
  <c r="AI149" i="14"/>
  <c r="AI150" i="14"/>
  <c r="AI151" i="14"/>
  <c r="AI152" i="14"/>
  <c r="AI153" i="14"/>
  <c r="AI154" i="14"/>
  <c r="AI155" i="14"/>
  <c r="AI156" i="14"/>
  <c r="AI157" i="14"/>
  <c r="AI158" i="14"/>
  <c r="AI159" i="14"/>
  <c r="AI160" i="14"/>
  <c r="AI161" i="14"/>
  <c r="AI162" i="14"/>
  <c r="AI163" i="14"/>
  <c r="AI164" i="14"/>
  <c r="AI165" i="14"/>
  <c r="AI166" i="14"/>
  <c r="AI167" i="14"/>
  <c r="AI168" i="14"/>
  <c r="AI169" i="14"/>
  <c r="AI170" i="14"/>
  <c r="AI171" i="14"/>
  <c r="AI172" i="14"/>
  <c r="AI173" i="14"/>
  <c r="AI174" i="14"/>
  <c r="AI175" i="14"/>
  <c r="AI176" i="14"/>
  <c r="AI177" i="14"/>
  <c r="AI178" i="14"/>
  <c r="AI179" i="14"/>
  <c r="AI180" i="14"/>
  <c r="AI181" i="14"/>
  <c r="AI182" i="14"/>
  <c r="AI183" i="14"/>
  <c r="AI184" i="14"/>
  <c r="AI185" i="14"/>
  <c r="AI186" i="14"/>
  <c r="AI187" i="14"/>
  <c r="AI188" i="14"/>
  <c r="AI189" i="14"/>
  <c r="AI190" i="14"/>
  <c r="AI191" i="14"/>
  <c r="AI192" i="14"/>
  <c r="AI193" i="14"/>
  <c r="AI194" i="14"/>
  <c r="AI195" i="14"/>
  <c r="AI196" i="14"/>
  <c r="AI197" i="14"/>
  <c r="AI198" i="14"/>
  <c r="AI199" i="14"/>
  <c r="AI200" i="14"/>
  <c r="AI201" i="14"/>
  <c r="AI202" i="14"/>
  <c r="AI203" i="14"/>
  <c r="AI204" i="14"/>
  <c r="AI205" i="14"/>
  <c r="AI206" i="14"/>
  <c r="AI207" i="14"/>
  <c r="AI208" i="14"/>
  <c r="AI209" i="14"/>
  <c r="AI210" i="14"/>
  <c r="AI211" i="14"/>
  <c r="AI212" i="14"/>
  <c r="AI213" i="14"/>
  <c r="AI214" i="14"/>
  <c r="AI215" i="14"/>
  <c r="AI216" i="14"/>
  <c r="AI217" i="14"/>
  <c r="AI218" i="14"/>
  <c r="AI219" i="14"/>
  <c r="AI220" i="14"/>
  <c r="AI221" i="14"/>
  <c r="AI222" i="14"/>
  <c r="AI223" i="14"/>
  <c r="AI224" i="14"/>
  <c r="AI225" i="14"/>
  <c r="AI226" i="14"/>
  <c r="AI227" i="14"/>
  <c r="AI228" i="14"/>
  <c r="AI229" i="14"/>
  <c r="AI230" i="14"/>
  <c r="AI231" i="14"/>
  <c r="AI232" i="14"/>
  <c r="AI233" i="14"/>
  <c r="AI234" i="14"/>
  <c r="AI235" i="14"/>
  <c r="AA7" i="8"/>
  <c r="AA9" i="8"/>
  <c r="AA11" i="8"/>
  <c r="AA13" i="8"/>
  <c r="AA15" i="8"/>
  <c r="AA17" i="8"/>
  <c r="AA19" i="8"/>
  <c r="AA21" i="8"/>
  <c r="AA23" i="8"/>
  <c r="AA25" i="8"/>
  <c r="AA28" i="8"/>
  <c r="AA30" i="8"/>
  <c r="AA32" i="8"/>
  <c r="AA34" i="8"/>
  <c r="AA36" i="8"/>
  <c r="AA38" i="8"/>
  <c r="AA40" i="8"/>
  <c r="AA42" i="8"/>
  <c r="AA44" i="8"/>
  <c r="AA46" i="8"/>
  <c r="AA48" i="8"/>
  <c r="AA50" i="8"/>
  <c r="AA52" i="8"/>
  <c r="AA54" i="8"/>
  <c r="AA56" i="8"/>
  <c r="AA58" i="8"/>
  <c r="AA60" i="8"/>
  <c r="AA62" i="8"/>
  <c r="AA64" i="8"/>
  <c r="AA66" i="8"/>
  <c r="AA68" i="8"/>
  <c r="AA70" i="8"/>
  <c r="AA72" i="8"/>
  <c r="AA74" i="8"/>
  <c r="AA76" i="8"/>
  <c r="AA78" i="8"/>
  <c r="AA80" i="8"/>
  <c r="AA82" i="8"/>
  <c r="AA84" i="8"/>
  <c r="AA86" i="8"/>
  <c r="AA88" i="8"/>
  <c r="AA90" i="8"/>
  <c r="AA92" i="8"/>
  <c r="AA94" i="8"/>
  <c r="AA96" i="8"/>
  <c r="AA98" i="8"/>
  <c r="AA100" i="8"/>
  <c r="AA102" i="8"/>
  <c r="AA104" i="8"/>
  <c r="AA106" i="8"/>
  <c r="AA108" i="8"/>
  <c r="AA110" i="8"/>
  <c r="AA112" i="8"/>
  <c r="AA114" i="8"/>
  <c r="AA116" i="8"/>
  <c r="AA8" i="8"/>
  <c r="AA10" i="8"/>
  <c r="AA12" i="8"/>
  <c r="AA14" i="8"/>
  <c r="AA16" i="8"/>
  <c r="AA18" i="8"/>
  <c r="AA20" i="8"/>
  <c r="AA22" i="8"/>
  <c r="AA24" i="8"/>
  <c r="AA26" i="8"/>
  <c r="AA27" i="8"/>
  <c r="AA29" i="8"/>
  <c r="AA31" i="8"/>
  <c r="AA33" i="8"/>
  <c r="AA35" i="8"/>
  <c r="AA37" i="8"/>
  <c r="AA39" i="8"/>
  <c r="AA41" i="8"/>
  <c r="AA43" i="8"/>
  <c r="AA45" i="8"/>
  <c r="AA47" i="8"/>
  <c r="AA49" i="8"/>
  <c r="AA51" i="8"/>
  <c r="AA53" i="8"/>
  <c r="AA55" i="8"/>
  <c r="AA57" i="8"/>
  <c r="AA59" i="8"/>
  <c r="AA61" i="8"/>
  <c r="AA63" i="8"/>
  <c r="AA65" i="8"/>
  <c r="AA67" i="8"/>
  <c r="AA69" i="8"/>
  <c r="AA71" i="8"/>
  <c r="AA73" i="8"/>
  <c r="AA75" i="8"/>
  <c r="AA77" i="8"/>
  <c r="AA79" i="8"/>
  <c r="AA81" i="8"/>
  <c r="AA83" i="8"/>
  <c r="AA85" i="8"/>
  <c r="AA87" i="8"/>
  <c r="AA89" i="8"/>
  <c r="AA91" i="8"/>
  <c r="AA93" i="8"/>
  <c r="AA95" i="8"/>
  <c r="AA97" i="8"/>
  <c r="AA99" i="8"/>
  <c r="AA101" i="8"/>
  <c r="AA103" i="8"/>
  <c r="AA105" i="8"/>
  <c r="AA107" i="8"/>
  <c r="AA109" i="8"/>
  <c r="AA111" i="8"/>
  <c r="AA113" i="8"/>
  <c r="M3" i="11" l="1"/>
  <c r="AP2" i="12" s="1"/>
  <c r="AC3" i="11"/>
  <c r="AP3" i="12" s="1"/>
  <c r="Y6" i="6"/>
  <c r="Y3" i="6" s="1"/>
  <c r="D6" i="6" s="1"/>
  <c r="AF3" i="14"/>
  <c r="D6" i="14" s="1"/>
  <c r="CB3" i="14"/>
  <c r="D8" i="14" s="1"/>
  <c r="BG3" i="6"/>
  <c r="D8" i="6" s="1"/>
  <c r="AP3" i="6"/>
  <c r="D7" i="6" s="1"/>
  <c r="BD3" i="14"/>
  <c r="D7" i="14" s="1"/>
  <c r="D27" i="8"/>
  <c r="D9" i="11"/>
  <c r="AH27" i="9"/>
  <c r="C188" i="17"/>
  <c r="C154" i="17"/>
  <c r="AO9" i="12" l="1"/>
  <c r="AO10" i="12"/>
  <c r="AP10" i="12"/>
  <c r="AP9" i="12"/>
  <c r="D27" i="6"/>
  <c r="E10" i="6" s="1"/>
  <c r="G10" i="6" s="1"/>
  <c r="H10" i="6" s="1"/>
  <c r="E8" i="8"/>
  <c r="G8" i="8" s="1"/>
  <c r="H8" i="8" s="1"/>
  <c r="E10" i="8"/>
  <c r="G10" i="8" s="1"/>
  <c r="D27" i="14"/>
  <c r="E9" i="8"/>
  <c r="G9" i="8" s="1"/>
  <c r="AC9" i="9" s="1"/>
  <c r="AD9" i="9" s="1"/>
  <c r="E7" i="8"/>
  <c r="G7" i="8" s="1"/>
  <c r="AC7" i="9" s="1"/>
  <c r="AD7" i="9" s="1"/>
  <c r="E6" i="8"/>
  <c r="G6" i="8" s="1"/>
  <c r="AC6" i="9" s="1"/>
  <c r="AD6" i="9" s="1"/>
  <c r="AC8" i="9"/>
  <c r="AD8" i="9" s="1"/>
  <c r="AQ10" i="12" l="1"/>
  <c r="AM10" i="12" s="1"/>
  <c r="AQ9" i="12"/>
  <c r="AM9" i="12" s="1"/>
  <c r="E6" i="6"/>
  <c r="G6" i="6" s="1"/>
  <c r="K6" i="9" s="1"/>
  <c r="L6" i="9" s="1"/>
  <c r="K10" i="9"/>
  <c r="L10" i="9" s="1"/>
  <c r="E8" i="6"/>
  <c r="G8" i="6" s="1"/>
  <c r="E9" i="6"/>
  <c r="G9" i="6" s="1"/>
  <c r="H9" i="6" s="1"/>
  <c r="E7" i="6"/>
  <c r="G7" i="6" s="1"/>
  <c r="AC10" i="9"/>
  <c r="AD10" i="9" s="1"/>
  <c r="H10" i="8"/>
  <c r="K9" i="9"/>
  <c r="L9" i="9" s="1"/>
  <c r="E6" i="14"/>
  <c r="G6" i="14" s="1"/>
  <c r="T6" i="9" s="1"/>
  <c r="U6" i="9" s="1"/>
  <c r="E10" i="14"/>
  <c r="G10" i="14" s="1"/>
  <c r="E8" i="14"/>
  <c r="G8" i="14" s="1"/>
  <c r="T8" i="9" s="1"/>
  <c r="U8" i="9" s="1"/>
  <c r="E9" i="14"/>
  <c r="G9" i="14" s="1"/>
  <c r="H9" i="14" s="1"/>
  <c r="E7" i="14"/>
  <c r="G7" i="14" s="1"/>
  <c r="T7" i="9" s="1"/>
  <c r="U7" i="9" s="1"/>
  <c r="H6" i="8"/>
  <c r="H9" i="8"/>
  <c r="H7" i="8"/>
  <c r="H6" i="14" l="1"/>
  <c r="AR9" i="12"/>
  <c r="O3" i="12" s="1"/>
  <c r="AN9" i="12"/>
  <c r="K3" i="12" s="1"/>
  <c r="M2" i="12"/>
  <c r="AN10" i="12"/>
  <c r="AA3" i="12" s="1"/>
  <c r="AR10" i="12"/>
  <c r="AE3" i="12" s="1"/>
  <c r="AC2" i="12"/>
  <c r="H6" i="6"/>
  <c r="H7" i="6"/>
  <c r="K7" i="9"/>
  <c r="L7" i="9" s="1"/>
  <c r="H8" i="6"/>
  <c r="K8" i="9"/>
  <c r="L8" i="9" s="1"/>
  <c r="T10" i="9"/>
  <c r="U10" i="9" s="1"/>
  <c r="H10" i="14"/>
  <c r="T9" i="9"/>
  <c r="U9" i="9" s="1"/>
  <c r="H8" i="14"/>
  <c r="H7" i="14"/>
  <c r="AC3" i="12" l="1"/>
  <c r="AC6" i="12" s="1"/>
  <c r="AL10" i="12" s="1"/>
  <c r="M3" i="12"/>
  <c r="M6" i="12" s="1"/>
  <c r="AL9" i="12" s="1"/>
  <c r="V3" i="12"/>
  <c r="V31" i="12" s="1"/>
  <c r="AJ3" i="12"/>
  <c r="F3" i="12"/>
  <c r="F31" i="12" s="1"/>
  <c r="T3" i="12"/>
  <c r="AN11" i="12" l="1"/>
  <c r="K3" i="13" s="1"/>
  <c r="AR11" i="12"/>
  <c r="O3" i="13" s="1"/>
  <c r="AP11" i="12"/>
  <c r="AO11" i="12"/>
  <c r="H4" i="13" s="1"/>
  <c r="AM11" i="12"/>
  <c r="M2" i="13" s="1"/>
  <c r="F3" i="13" s="1"/>
  <c r="F31" i="13" s="1"/>
  <c r="AQ11" i="12"/>
  <c r="R4" i="13" s="1"/>
  <c r="A11" i="18"/>
  <c r="M4" i="13" l="1"/>
  <c r="M3" i="13"/>
  <c r="T3" i="13"/>
</calcChain>
</file>

<file path=xl/sharedStrings.xml><?xml version="1.0" encoding="utf-8"?>
<sst xmlns="http://schemas.openxmlformats.org/spreadsheetml/2006/main" count="4338" uniqueCount="1031">
  <si>
    <t>Decision-making MODE</t>
  </si>
  <si>
    <t>Coefficients of COMPETENCY</t>
  </si>
  <si>
    <t>Primary school</t>
  </si>
  <si>
    <t>Primary proposal</t>
  </si>
  <si>
    <t>Navigation proposal</t>
  </si>
  <si>
    <t>%</t>
  </si>
  <si>
    <t>hours</t>
  </si>
  <si>
    <t>days</t>
  </si>
  <si>
    <t>weeks</t>
  </si>
  <si>
    <t>Team INVESTMENT table</t>
  </si>
  <si>
    <t>Team COMPETENCY table</t>
  </si>
  <si>
    <t>Team MEMBERS list</t>
  </si>
  <si>
    <t>Team INFORMATION process</t>
  </si>
  <si>
    <t>Team OPTIMIZATION process</t>
  </si>
  <si>
    <t>Team NAVIGATION process</t>
  </si>
  <si>
    <t>ID</t>
  </si>
  <si>
    <t>Code</t>
  </si>
  <si>
    <t>Name</t>
  </si>
  <si>
    <t>Surname</t>
  </si>
  <si>
    <t>Residence</t>
  </si>
  <si>
    <t>Email</t>
  </si>
  <si>
    <t>Phone</t>
  </si>
  <si>
    <t>Skype</t>
  </si>
  <si>
    <t>Web</t>
  </si>
  <si>
    <t>COM</t>
  </si>
  <si>
    <t>ACT</t>
  </si>
  <si>
    <t>INV</t>
  </si>
  <si>
    <t>SUM</t>
  </si>
  <si>
    <t>vC1</t>
  </si>
  <si>
    <t>vC2</t>
  </si>
  <si>
    <t>vC3</t>
  </si>
  <si>
    <t>vC4</t>
  </si>
  <si>
    <t>vC5</t>
  </si>
  <si>
    <t>vC6</t>
  </si>
  <si>
    <t>vC7</t>
  </si>
  <si>
    <t>vA1</t>
  </si>
  <si>
    <t>vA2</t>
  </si>
  <si>
    <t>vA3</t>
  </si>
  <si>
    <t>vA4</t>
  </si>
  <si>
    <t>vA5</t>
  </si>
  <si>
    <t>vA6</t>
  </si>
  <si>
    <t>vA7</t>
  </si>
  <si>
    <t>vI1</t>
  </si>
  <si>
    <t>vI2</t>
  </si>
  <si>
    <t>vI3</t>
  </si>
  <si>
    <t>vI4</t>
  </si>
  <si>
    <t>vI5</t>
  </si>
  <si>
    <t>vI6</t>
  </si>
  <si>
    <t>vI7</t>
  </si>
  <si>
    <t>CAI-votes Summary</t>
  </si>
  <si>
    <t>COMpetency votes sharing</t>
  </si>
  <si>
    <t>ACTivity votes sharing</t>
  </si>
  <si>
    <t>INVestment  votes sharing</t>
  </si>
  <si>
    <t>vX1-3</t>
  </si>
  <si>
    <t>vX4-6</t>
  </si>
  <si>
    <t>vX7</t>
  </si>
  <si>
    <t>FREE VOTES</t>
  </si>
  <si>
    <t>TIED VOTES</t>
  </si>
  <si>
    <t>FIXED VOTE</t>
  </si>
  <si>
    <t>Member</t>
  </si>
  <si>
    <t>Sharing VOTES table</t>
  </si>
  <si>
    <t>Reasons &amp; Thanksgiving</t>
  </si>
  <si>
    <t>Donor</t>
  </si>
  <si>
    <t>Acceptor</t>
  </si>
  <si>
    <t>Vote</t>
  </si>
  <si>
    <t>vXn</t>
  </si>
  <si>
    <t>PPL</t>
  </si>
  <si>
    <t>SPL</t>
  </si>
  <si>
    <t>NPL</t>
  </si>
  <si>
    <t>Summary:</t>
  </si>
  <si>
    <t>Primary Proposal's Level - PPL %</t>
  </si>
  <si>
    <t>10-50</t>
  </si>
  <si>
    <t>Secondary Proposal's Level - SPL %</t>
  </si>
  <si>
    <t>Navigational Proposal's Level - NPL %</t>
  </si>
  <si>
    <t>50-90</t>
  </si>
  <si>
    <t>What was done</t>
  </si>
  <si>
    <t>With whom</t>
  </si>
  <si>
    <t>Where</t>
  </si>
  <si>
    <t>When</t>
  </si>
  <si>
    <t>From</t>
  </si>
  <si>
    <t>To</t>
  </si>
  <si>
    <t>What - With - Where - When</t>
  </si>
  <si>
    <t>Hours</t>
  </si>
  <si>
    <t>How long</t>
  </si>
  <si>
    <t>How much</t>
  </si>
  <si>
    <t>1 - normal</t>
  </si>
  <si>
    <t>2 - intensive</t>
  </si>
  <si>
    <t>3 - exhaustive</t>
  </si>
  <si>
    <t>Supervision</t>
  </si>
  <si>
    <t>Agreement:</t>
  </si>
  <si>
    <t>1 - agree</t>
  </si>
  <si>
    <t>0 - disagree</t>
  </si>
  <si>
    <t>0.5 - doubt</t>
  </si>
  <si>
    <t>Avg</t>
  </si>
  <si>
    <t>Result ACT</t>
  </si>
  <si>
    <t>Sum:</t>
  </si>
  <si>
    <t>Effort rate:</t>
  </si>
  <si>
    <t>ACT %</t>
  </si>
  <si>
    <t>Currency</t>
  </si>
  <si>
    <t>Amount</t>
  </si>
  <si>
    <t>Euro Value</t>
  </si>
  <si>
    <t>Item</t>
  </si>
  <si>
    <t>What</t>
  </si>
  <si>
    <t>Euro Sum:</t>
  </si>
  <si>
    <t>INV %</t>
  </si>
  <si>
    <t>Note</t>
  </si>
  <si>
    <t>2-10</t>
  </si>
  <si>
    <t>4-12</t>
  </si>
  <si>
    <t>7-15</t>
  </si>
  <si>
    <t>3-11</t>
  </si>
  <si>
    <t>12-20</t>
  </si>
  <si>
    <t>22-30</t>
  </si>
  <si>
    <t>Coefficients of COMPETENCY IN A FIELD</t>
  </si>
  <si>
    <t>High-school in a Field - HFC</t>
  </si>
  <si>
    <t>University in a Field - UFC</t>
  </si>
  <si>
    <t>Practice in a Field - PFC</t>
  </si>
  <si>
    <t>HFC</t>
  </si>
  <si>
    <t>UFC</t>
  </si>
  <si>
    <t>PFC</t>
  </si>
  <si>
    <t>Coefficient</t>
  </si>
  <si>
    <t>Primary proposal - PPL</t>
  </si>
  <si>
    <t>Secondary proposal - SPL</t>
  </si>
  <si>
    <t>Navigation proposal - NPL</t>
  </si>
  <si>
    <t>High-school in a field - HFC</t>
  </si>
  <si>
    <t>University in a field - UFC</t>
  </si>
  <si>
    <t>Practice in a field - PFC</t>
  </si>
  <si>
    <t>Level %</t>
  </si>
  <si>
    <t>Years</t>
  </si>
  <si>
    <t>Type</t>
  </si>
  <si>
    <t>1 - Primary School</t>
  </si>
  <si>
    <t>2 - High School</t>
  </si>
  <si>
    <t>3 - University</t>
  </si>
  <si>
    <t>4 - Practice</t>
  </si>
  <si>
    <t>WAGES policy</t>
  </si>
  <si>
    <t>DISPOSAL rights</t>
  </si>
  <si>
    <t>TERM  lengths</t>
  </si>
  <si>
    <t>see Levels</t>
  </si>
  <si>
    <t>see InField</t>
  </si>
  <si>
    <t>INFO channel</t>
  </si>
  <si>
    <t>INFO operator</t>
  </si>
  <si>
    <t>POSTS structured into:</t>
  </si>
  <si>
    <t>SORT by topic, datum, author</t>
  </si>
  <si>
    <t>SEARCH by full-text</t>
  </si>
  <si>
    <t>see General</t>
  </si>
  <si>
    <t>High-school general - HGC</t>
  </si>
  <si>
    <t>High-school General - HGC</t>
  </si>
  <si>
    <t>HGC</t>
  </si>
  <si>
    <t>University general - UGC</t>
  </si>
  <si>
    <t>University General- UGC</t>
  </si>
  <si>
    <t>UGC</t>
  </si>
  <si>
    <t>Practice general - PGC</t>
  </si>
  <si>
    <t>Practice General - PGC</t>
  </si>
  <si>
    <t>PGC</t>
  </si>
  <si>
    <t>Coefficients of GENERAL COMPETENCY</t>
  </si>
  <si>
    <t>Secondary proposals</t>
  </si>
  <si>
    <t>Title</t>
  </si>
  <si>
    <t>Abstract</t>
  </si>
  <si>
    <t>Links</t>
  </si>
  <si>
    <t>Discussion</t>
  </si>
  <si>
    <t>INFO sharing</t>
  </si>
  <si>
    <t xml:space="preserve"> - app for communicating information between team members</t>
  </si>
  <si>
    <t xml:space="preserve"> - team associate providing support with information publishing</t>
  </si>
  <si>
    <t>value</t>
  </si>
  <si>
    <t>unit</t>
  </si>
  <si>
    <t xml:space="preserve"> - Acute</t>
  </si>
  <si>
    <t xml:space="preserve"> - Normal</t>
  </si>
  <si>
    <t xml:space="preserve"> - Precise</t>
  </si>
  <si>
    <t>SPA</t>
  </si>
  <si>
    <t>Support level</t>
  </si>
  <si>
    <t xml:space="preserve"> - PPL :</t>
  </si>
  <si>
    <t xml:space="preserve"> - SPL :</t>
  </si>
  <si>
    <t>Timespan</t>
  </si>
  <si>
    <t>SPN</t>
  </si>
  <si>
    <t>SPP</t>
  </si>
  <si>
    <t>PPA</t>
  </si>
  <si>
    <t>PPN</t>
  </si>
  <si>
    <t>PPP</t>
  </si>
  <si>
    <t>SCA</t>
  </si>
  <si>
    <t>SCN</t>
  </si>
  <si>
    <t>SCP</t>
  </si>
  <si>
    <t>1st VOTING ROUND</t>
  </si>
  <si>
    <t>R1A</t>
  </si>
  <si>
    <t>R1N</t>
  </si>
  <si>
    <t>R1P</t>
  </si>
  <si>
    <t>2nd VOTING ROUND</t>
  </si>
  <si>
    <t>R2A</t>
  </si>
  <si>
    <t>R2N</t>
  </si>
  <si>
    <t>R2P</t>
  </si>
  <si>
    <t>3rd VOTING ROUND</t>
  </si>
  <si>
    <t>R3A</t>
  </si>
  <si>
    <t>R3N</t>
  </si>
  <si>
    <t>R3P</t>
  </si>
  <si>
    <t>Winning one - TOP of decision-making tree</t>
  </si>
  <si>
    <t xml:space="preserve"> - NPL :</t>
  </si>
  <si>
    <t xml:space="preserve"> - Analysis</t>
  </si>
  <si>
    <t xml:space="preserve"> - Prognosis</t>
  </si>
  <si>
    <t>Supplements:</t>
  </si>
  <si>
    <t>AnaEco</t>
  </si>
  <si>
    <t>ProPar</t>
  </si>
  <si>
    <t>ProSpe</t>
  </si>
  <si>
    <t>AnaStr</t>
  </si>
  <si>
    <t>ProGen</t>
  </si>
  <si>
    <t>AnaEnv</t>
  </si>
  <si>
    <t>Timespans of PRIMARY PROPOSAL</t>
  </si>
  <si>
    <t>Primary Proposal Normal - PPN</t>
  </si>
  <si>
    <t>Primary Proposal Precise - PPP</t>
  </si>
  <si>
    <t>Primary Proposal Acute - PPA</t>
  </si>
  <si>
    <t>Secondary Proposal Acute - SPA</t>
  </si>
  <si>
    <t>Secondary Proposal Normal - SPN</t>
  </si>
  <si>
    <t>Secondary Proposal Precise - SPP</t>
  </si>
  <si>
    <t>Sharing Competencies Acute - SCA</t>
  </si>
  <si>
    <t>Sharing Competencies Normal - SCN</t>
  </si>
  <si>
    <t>Sharing Competencies Precise - SCP</t>
  </si>
  <si>
    <t>Voting Round 1st Acute - R1A</t>
  </si>
  <si>
    <t>Voting Round 1st Normal - R1N</t>
  </si>
  <si>
    <t>Voting Round 1st Precise - R1P</t>
  </si>
  <si>
    <t>Voting Round 2nd Acute - R2A</t>
  </si>
  <si>
    <t>Voting Round 2nd Normal - R2N</t>
  </si>
  <si>
    <t>Voting Round 2nd Precise - R2P</t>
  </si>
  <si>
    <t>Voting Round 3rd Acute - R3A</t>
  </si>
  <si>
    <t>Voting Round 3rd Normal - R3N</t>
  </si>
  <si>
    <t>Voting Round 3rd Precise - R3P</t>
  </si>
  <si>
    <t>Timespans of SECONDARY PROPOSAL</t>
  </si>
  <si>
    <t>Timespans of SHARING COMPETENCIES</t>
  </si>
  <si>
    <t>Timespans of 1st VOTING ROUND</t>
  </si>
  <si>
    <t>Timespans of 3rd VOTING ROUND</t>
  </si>
  <si>
    <t>Timespans of 2nd VOTING ROUND</t>
  </si>
  <si>
    <t>1-9</t>
  </si>
  <si>
    <t>range</t>
  </si>
  <si>
    <t xml:space="preserve">unit </t>
  </si>
  <si>
    <t>TAB</t>
  </si>
  <si>
    <t>see Primary</t>
  </si>
  <si>
    <t>see Second</t>
  </si>
  <si>
    <t>see Compet</t>
  </si>
  <si>
    <t>see 1stVR</t>
  </si>
  <si>
    <t>see 2ndVR</t>
  </si>
  <si>
    <t>see 3rdVR</t>
  </si>
  <si>
    <t>∑</t>
  </si>
  <si>
    <t>CZK</t>
  </si>
  <si>
    <t>EUR</t>
  </si>
  <si>
    <t>1 - Business</t>
  </si>
  <si>
    <t>2 - Management</t>
  </si>
  <si>
    <t>3 - Marketing</t>
  </si>
  <si>
    <t>4 - Accounting</t>
  </si>
  <si>
    <t>5 - Environment</t>
  </si>
  <si>
    <t>6 - Medicine</t>
  </si>
  <si>
    <t>7 - Law</t>
  </si>
  <si>
    <t>8 - Transport</t>
  </si>
  <si>
    <t>9 - Programming</t>
  </si>
  <si>
    <t>10 - Agriculture</t>
  </si>
  <si>
    <t>11 - Advertising</t>
  </si>
  <si>
    <t>12 - Sport</t>
  </si>
  <si>
    <t>USD</t>
  </si>
  <si>
    <t>GBP</t>
  </si>
  <si>
    <t>CHF</t>
  </si>
  <si>
    <t>Votes</t>
  </si>
  <si>
    <t>Used</t>
  </si>
  <si>
    <t>Total</t>
  </si>
  <si>
    <t>Team NAVIGATION</t>
  </si>
  <si>
    <t xml:space="preserve"> - SP1</t>
  </si>
  <si>
    <t xml:space="preserve"> - SP2</t>
  </si>
  <si>
    <t xml:space="preserve"> - SP3</t>
  </si>
  <si>
    <t xml:space="preserve"> - SP4</t>
  </si>
  <si>
    <t xml:space="preserve"> - SP5</t>
  </si>
  <si>
    <t xml:space="preserve"> - SP6</t>
  </si>
  <si>
    <t xml:space="preserve"> - SP7</t>
  </si>
  <si>
    <t>Secondary Proposal Nb-1</t>
  </si>
  <si>
    <t>Secondary Proposal Nb-2</t>
  </si>
  <si>
    <t>Secondary Proposal Nb-3</t>
  </si>
  <si>
    <t>Secondary Proposal Nb-4</t>
  </si>
  <si>
    <t>Secondary Proposal Nb-5</t>
  </si>
  <si>
    <t>Secondary Proposal Nb-6</t>
  </si>
  <si>
    <t>Secondary Proposal Nb-7</t>
  </si>
  <si>
    <t>R2 - 2nd Round</t>
  </si>
  <si>
    <t>R1</t>
  </si>
  <si>
    <t>YES</t>
  </si>
  <si>
    <t>NO</t>
  </si>
  <si>
    <t>R2</t>
  </si>
  <si>
    <t>1st WINNER</t>
  </si>
  <si>
    <t>2nd WINNER</t>
  </si>
  <si>
    <t>Navigation WINNER</t>
  </si>
  <si>
    <t>R3</t>
  </si>
  <si>
    <t>Why and for what</t>
  </si>
  <si>
    <t>Decision</t>
  </si>
  <si>
    <t>Nb</t>
  </si>
  <si>
    <t>Reasons for a particular decision</t>
  </si>
  <si>
    <t>x</t>
  </si>
  <si>
    <t>Fields</t>
  </si>
  <si>
    <t>Rate</t>
  </si>
  <si>
    <t>INVestment</t>
  </si>
  <si>
    <t>Report</t>
  </si>
  <si>
    <t>TeamINFO - Inform</t>
  </si>
  <si>
    <t>TeamOPTI - Optimize</t>
  </si>
  <si>
    <t>TeamNAVI - Navigate</t>
  </si>
  <si>
    <t>(-3) SURELY NO     (-2) RATHER NO    (-1) MAYBE NO    (+1) MAYBE YES    (+2) RATHER YES    (+3) SURELY YES</t>
  </si>
  <si>
    <t>Titel:</t>
  </si>
  <si>
    <t>Yes</t>
  </si>
  <si>
    <t>No</t>
  </si>
  <si>
    <t>Supporters:</t>
  </si>
  <si>
    <t>Cnt</t>
  </si>
  <si>
    <t>Realisation</t>
  </si>
  <si>
    <t xml:space="preserve"> - Realisation team:</t>
  </si>
  <si>
    <t xml:space="preserve"> - Advisory team:</t>
  </si>
  <si>
    <t xml:space="preserve"> - Realisation start:</t>
  </si>
  <si>
    <t xml:space="preserve"> - Realisation end:</t>
  </si>
  <si>
    <t>Voting result:</t>
  </si>
  <si>
    <t>Voting link</t>
  </si>
  <si>
    <t>LOG of system activities:</t>
  </si>
  <si>
    <t>Date &amp; Time</t>
  </si>
  <si>
    <t>14-30</t>
  </si>
  <si>
    <t>Activity SUPERVISORS</t>
  </si>
  <si>
    <t>see Activity</t>
  </si>
  <si>
    <t>Values</t>
  </si>
  <si>
    <t>General local forecast, General global impacts, General key parameters</t>
  </si>
  <si>
    <t>Specific local forecast, Specific global impacts, Specific key parameters</t>
  </si>
  <si>
    <t>Local priorities, Current status, Future impacts</t>
  </si>
  <si>
    <t>Global priorities, Current status, Future impacts</t>
  </si>
  <si>
    <t>Key parameters, Forecasted values, Tolerance intervals</t>
  </si>
  <si>
    <t>ion21</t>
  </si>
  <si>
    <t xml:space="preserve"> </t>
  </si>
  <si>
    <t>Voice of FREEDOM … maybe your own</t>
  </si>
  <si>
    <t>Voice of CONFIDENCE … to another one</t>
  </si>
  <si>
    <t>0 - Fields:</t>
  </si>
  <si>
    <t>0 - Types:</t>
  </si>
  <si>
    <r>
      <rPr>
        <b/>
        <sz val="11"/>
        <color theme="1"/>
        <rFont val="Calibri"/>
        <family val="2"/>
        <scheme val="minor"/>
      </rPr>
      <t xml:space="preserve">SP </t>
    </r>
    <r>
      <rPr>
        <sz val="11"/>
        <color theme="1"/>
        <rFont val="Calibri"/>
        <family val="2"/>
        <scheme val="minor"/>
      </rPr>
      <t>- Secondary Proposals</t>
    </r>
  </si>
  <si>
    <t>0 - All</t>
  </si>
  <si>
    <t>Reset</t>
  </si>
  <si>
    <t>Unlock</t>
  </si>
  <si>
    <t>Lock</t>
  </si>
  <si>
    <t>Set:</t>
  </si>
  <si>
    <t>Member:</t>
  </si>
  <si>
    <t>Data Protection:</t>
  </si>
  <si>
    <t>All Data Protection</t>
  </si>
  <si>
    <t>No Data Protection</t>
  </si>
  <si>
    <t>Main Data Protection</t>
  </si>
  <si>
    <t>Activate</t>
  </si>
  <si>
    <t>Deactivate</t>
  </si>
  <si>
    <t>q</t>
  </si>
  <si>
    <t>this vote you can leave or share without restraint</t>
  </si>
  <si>
    <t>V</t>
  </si>
  <si>
    <t>COMpetence</t>
  </si>
  <si>
    <t>Shared</t>
  </si>
  <si>
    <t>GAP</t>
  </si>
  <si>
    <t>Voice of JUSTICE … to undercounted one (GAP&lt;0)</t>
  </si>
  <si>
    <t>N</t>
  </si>
  <si>
    <t>Competence Item</t>
  </si>
  <si>
    <t>Specification</t>
  </si>
  <si>
    <t>Time</t>
  </si>
  <si>
    <t>F-1</t>
  </si>
  <si>
    <t>F-2</t>
  </si>
  <si>
    <t>F-3</t>
  </si>
  <si>
    <t>F-4</t>
  </si>
  <si>
    <t>F-5</t>
  </si>
  <si>
    <t>FieC</t>
  </si>
  <si>
    <t>CYears</t>
  </si>
  <si>
    <t>COM CYears</t>
  </si>
  <si>
    <t>Duration</t>
  </si>
  <si>
    <t>From - To</t>
  </si>
  <si>
    <t>COM Votes</t>
  </si>
  <si>
    <t>IsField</t>
  </si>
  <si>
    <r>
      <rPr>
        <b/>
        <sz val="11"/>
        <color theme="1"/>
        <rFont val="Calibri"/>
        <family val="2"/>
        <scheme val="minor"/>
      </rPr>
      <t>S</t>
    </r>
    <r>
      <rPr>
        <sz val="11"/>
        <color theme="1"/>
        <rFont val="Calibri"/>
        <family val="2"/>
        <scheme val="minor"/>
      </rPr>
      <t xml:space="preserve">econdary </t>
    </r>
    <r>
      <rPr>
        <b/>
        <sz val="11"/>
        <color theme="1"/>
        <rFont val="Calibri"/>
        <family val="2"/>
        <scheme val="minor"/>
      </rPr>
      <t>P</t>
    </r>
    <r>
      <rPr>
        <sz val="11"/>
        <color theme="1"/>
        <rFont val="Calibri"/>
        <family val="2"/>
        <scheme val="minor"/>
      </rPr>
      <t>roposals</t>
    </r>
  </si>
  <si>
    <t/>
  </si>
  <si>
    <t xml:space="preserve"> - define teamwork project with ION navigation: Better Results + Better Feelings + Better Perspective</t>
  </si>
  <si>
    <t xml:space="preserve"> - put together team members participating on the current project</t>
  </si>
  <si>
    <t>ION iniA1</t>
  </si>
  <si>
    <t xml:space="preserve">ION iniA2 </t>
  </si>
  <si>
    <t>ION iniA3</t>
  </si>
  <si>
    <t xml:space="preserve">ION iniB1 </t>
  </si>
  <si>
    <t xml:space="preserve">ION iniB2 </t>
  </si>
  <si>
    <t xml:space="preserve">ION iniC1 </t>
  </si>
  <si>
    <t xml:space="preserve">ION iniC2 </t>
  </si>
  <si>
    <t xml:space="preserve">ION iniC3 </t>
  </si>
  <si>
    <t xml:space="preserve"> - Team Information Process</t>
  </si>
  <si>
    <t xml:space="preserve"> - Team Navigation Process</t>
  </si>
  <si>
    <t xml:space="preserve"> - Team Optimization Process</t>
  </si>
  <si>
    <t xml:space="preserve">ION iniB3 </t>
  </si>
  <si>
    <t>ION runA1</t>
  </si>
  <si>
    <t xml:space="preserve">ION runA2 </t>
  </si>
  <si>
    <t>ION runA3</t>
  </si>
  <si>
    <t xml:space="preserve">ION runB1 </t>
  </si>
  <si>
    <t xml:space="preserve">ION runB2 </t>
  </si>
  <si>
    <t xml:space="preserve">ION runB3 </t>
  </si>
  <si>
    <t xml:space="preserve">ION runC1 </t>
  </si>
  <si>
    <t xml:space="preserve">ION runC2 </t>
  </si>
  <si>
    <t xml:space="preserve">ION runC3 </t>
  </si>
  <si>
    <t>SeN:</t>
  </si>
  <si>
    <t>1978-82</t>
  </si>
  <si>
    <t>ACTivity</t>
  </si>
  <si>
    <t>ACT Votes</t>
  </si>
  <si>
    <t>COM %</t>
  </si>
  <si>
    <t>RHours</t>
  </si>
  <si>
    <t>SV1</t>
  </si>
  <si>
    <t>SV2</t>
  </si>
  <si>
    <t>SV3</t>
  </si>
  <si>
    <t>SV4</t>
  </si>
  <si>
    <t>SV5</t>
  </si>
  <si>
    <t>SV6</t>
  </si>
  <si>
    <t>SV7</t>
  </si>
  <si>
    <t>SV8</t>
  </si>
  <si>
    <t>SV9</t>
  </si>
  <si>
    <t>Number of members - SVM</t>
  </si>
  <si>
    <t>Duration of the term - SVT</t>
  </si>
  <si>
    <t>SVM</t>
  </si>
  <si>
    <t>SVT</t>
  </si>
  <si>
    <t>INV Votes</t>
  </si>
  <si>
    <t>Euro</t>
  </si>
  <si>
    <t>Entry number</t>
  </si>
  <si>
    <t>Account number</t>
  </si>
  <si>
    <t>Purpose</t>
  </si>
  <si>
    <t>Date - Purpose - Account - Entry - Note</t>
  </si>
  <si>
    <t>Date</t>
  </si>
  <si>
    <t>Parameter SETTINGS tables</t>
  </si>
  <si>
    <t>Parameters:</t>
  </si>
  <si>
    <t>Go Up</t>
  </si>
  <si>
    <t>(2) improves workplace atmosphere through reducing interpersonal conflicts and releasing social tensions, leading to better feelings about team decisions</t>
  </si>
  <si>
    <t>(1) provides a platform of team decision making that is ethical through a weighted-voting system that enables fair play rules and cooperation agreements</t>
  </si>
  <si>
    <t>(3) strengthens interpersonal trust and team spirit amongst team members</t>
  </si>
  <si>
    <t>Voting links:</t>
  </si>
  <si>
    <t>1st Round</t>
  </si>
  <si>
    <t>2nd Round</t>
  </si>
  <si>
    <t>3rdRound</t>
  </si>
  <si>
    <t xml:space="preserve"> Support level - SPL :</t>
  </si>
  <si>
    <t xml:space="preserve"> Support level - NPL :</t>
  </si>
  <si>
    <t>Support level  - PPL :</t>
  </si>
  <si>
    <t>Initial date:</t>
  </si>
  <si>
    <t>Final date:</t>
  </si>
  <si>
    <t>Filed on:</t>
  </si>
  <si>
    <t>Filed by:</t>
  </si>
  <si>
    <t>Code:</t>
  </si>
  <si>
    <t>Proposal:</t>
  </si>
  <si>
    <t>Supported:</t>
  </si>
  <si>
    <t>Navigational dimensions: Better Results, Better Feelings, Better Perspective</t>
  </si>
  <si>
    <t>Reason for a particular decision</t>
  </si>
  <si>
    <t>Filed by Mem:</t>
  </si>
  <si>
    <t>Titel of variant SP2</t>
  </si>
  <si>
    <r>
      <t>AnaStr</t>
    </r>
    <r>
      <rPr>
        <sz val="11"/>
        <color indexed="8"/>
        <rFont val="Calibri"/>
        <family val="2"/>
        <scheme val="minor"/>
      </rPr>
      <t xml:space="preserve"> link</t>
    </r>
  </si>
  <si>
    <r>
      <t>ProGen</t>
    </r>
    <r>
      <rPr>
        <sz val="11"/>
        <color indexed="8"/>
        <rFont val="Calibri"/>
        <family val="2"/>
        <scheme val="minor"/>
      </rPr>
      <t xml:space="preserve"> link</t>
    </r>
  </si>
  <si>
    <r>
      <t>AnaEco</t>
    </r>
    <r>
      <rPr>
        <sz val="11"/>
        <color indexed="8"/>
        <rFont val="Calibri"/>
        <family val="2"/>
        <scheme val="minor"/>
      </rPr>
      <t xml:space="preserve"> link</t>
    </r>
  </si>
  <si>
    <r>
      <t>ProSpe</t>
    </r>
    <r>
      <rPr>
        <sz val="11"/>
        <color indexed="8"/>
        <rFont val="Calibri"/>
        <family val="2"/>
        <scheme val="minor"/>
      </rPr>
      <t xml:space="preserve"> link</t>
    </r>
  </si>
  <si>
    <r>
      <t xml:space="preserve">AnaEnv </t>
    </r>
    <r>
      <rPr>
        <sz val="11"/>
        <color indexed="8"/>
        <rFont val="Calibri"/>
        <family val="2"/>
        <scheme val="minor"/>
      </rPr>
      <t>link</t>
    </r>
  </si>
  <si>
    <r>
      <t xml:space="preserve">ProPar </t>
    </r>
    <r>
      <rPr>
        <sz val="11"/>
        <color indexed="8"/>
        <rFont val="Calibri"/>
        <family val="2"/>
        <scheme val="minor"/>
      </rPr>
      <t>link</t>
    </r>
  </si>
  <si>
    <t xml:space="preserve"> - set the starting values of cooperation parameters that can be iteratively optimized</t>
  </si>
  <si>
    <r>
      <t xml:space="preserve">Variants - </t>
    </r>
    <r>
      <rPr>
        <b/>
        <sz val="11"/>
        <color rgb="FF0070C0"/>
        <rFont val="Calibri"/>
        <family val="2"/>
        <scheme val="minor"/>
      </rPr>
      <t>BRANCHES of decision-making tree</t>
    </r>
  </si>
  <si>
    <r>
      <t xml:space="preserve">General one - </t>
    </r>
    <r>
      <rPr>
        <b/>
        <sz val="11"/>
        <color rgb="FF009900"/>
        <rFont val="Calibri"/>
        <family val="2"/>
        <scheme val="minor"/>
      </rPr>
      <t>TRUNK of decision-making tree</t>
    </r>
  </si>
  <si>
    <t>Info</t>
  </si>
  <si>
    <t xml:space="preserve"> project context, local and global priorities</t>
  </si>
  <si>
    <t>1stROUND</t>
  </si>
  <si>
    <t>2ndROUND</t>
  </si>
  <si>
    <t>3rdROUND</t>
  </si>
  <si>
    <t>During the Expert Discussion before Voting</t>
  </si>
  <si>
    <t>From - To:</t>
  </si>
  <si>
    <t>SP Variants:</t>
  </si>
  <si>
    <t>SP1 voting</t>
  </si>
  <si>
    <t>SP2 voting</t>
  </si>
  <si>
    <t>SP3 voting</t>
  </si>
  <si>
    <t>SP4 voting</t>
  </si>
  <si>
    <t>SP5 voting</t>
  </si>
  <si>
    <t>SP6 voting</t>
  </si>
  <si>
    <t>SP7 voting</t>
  </si>
  <si>
    <t>SP1 info</t>
  </si>
  <si>
    <t>SP2 info</t>
  </si>
  <si>
    <t>SP3 info</t>
  </si>
  <si>
    <t>SP4 info</t>
  </si>
  <si>
    <t>SP5 info</t>
  </si>
  <si>
    <t>SP6 info</t>
  </si>
  <si>
    <t>SP7 info</t>
  </si>
  <si>
    <t>Team INFO</t>
  </si>
  <si>
    <t>Team OPTI</t>
  </si>
  <si>
    <t>Team NAVI</t>
  </si>
  <si>
    <t>The basic prerequisite for a design of good solutions is the access to all information related to a given theme.</t>
  </si>
  <si>
    <r>
      <t>Sharing of all data</t>
    </r>
    <r>
      <rPr>
        <sz val="10"/>
        <color rgb="FF4C575E"/>
        <rFont val="Arial"/>
        <family val="2"/>
      </rPr>
      <t> connected with the project is therefore the fundamental principle of teamwork.</t>
    </r>
  </si>
  <si>
    <t>PROJECT:</t>
  </si>
  <si>
    <t xml:space="preserve"> - Name</t>
  </si>
  <si>
    <t xml:space="preserve"> - Description</t>
  </si>
  <si>
    <t xml:space="preserve"> - Aims</t>
  </si>
  <si>
    <t xml:space="preserve"> - Goals</t>
  </si>
  <si>
    <t xml:space="preserve"> - Objectives</t>
  </si>
  <si>
    <t xml:space="preserve"> - Context</t>
  </si>
  <si>
    <t xml:space="preserve"> - Local prior.</t>
  </si>
  <si>
    <t xml:space="preserve"> - Global prio.</t>
  </si>
  <si>
    <t>Relevant tied and fixed votes are automatically allocated by a portal to the members with the greatest deviations from the current table levels</t>
  </si>
  <si>
    <t>Delegation can be changed or terminated before starting the navigation process.</t>
  </si>
  <si>
    <t xml:space="preserve"> - Subject</t>
  </si>
  <si>
    <t>project name, subject, description</t>
  </si>
  <si>
    <t xml:space="preserve"> aims, goals and objectives of the project</t>
  </si>
  <si>
    <t>PROJECT definition</t>
  </si>
  <si>
    <t>P1-Sup.Level</t>
  </si>
  <si>
    <t>P2-Prim.Prop.</t>
  </si>
  <si>
    <t>P3-Sec.Prop.</t>
  </si>
  <si>
    <t>P4-Com.Shar.</t>
  </si>
  <si>
    <t>P6-VotingR2</t>
  </si>
  <si>
    <t>P5-VotingR1</t>
  </si>
  <si>
    <t>P7-VotingR3</t>
  </si>
  <si>
    <t>P8-Com.Gen.</t>
  </si>
  <si>
    <t>P9-Com.Field</t>
  </si>
  <si>
    <t>P10-Supervis.</t>
  </si>
  <si>
    <t>Define and set Project Motivation Parameters</t>
  </si>
  <si>
    <t>Project Motivation Parameters</t>
  </si>
  <si>
    <t xml:space="preserve">fill in your personal data in the </t>
  </si>
  <si>
    <t>register your particular project activities into</t>
  </si>
  <si>
    <t>Team INVestment table</t>
  </si>
  <si>
    <t>Team ACTivity table</t>
  </si>
  <si>
    <t>Team COMpetency table</t>
  </si>
  <si>
    <t>financial or material contributions enter into</t>
  </si>
  <si>
    <t xml:space="preserve">&amp; share your </t>
  </si>
  <si>
    <t>7 ACT-votes</t>
  </si>
  <si>
    <t>3 votes you can share at your best discretion</t>
  </si>
  <si>
    <t>7 INV-votes</t>
  </si>
  <si>
    <t>7 COM-votes</t>
  </si>
  <si>
    <t>&amp; set current</t>
  </si>
  <si>
    <t xml:space="preserve">follow and take part in the Expert Debate on </t>
  </si>
  <si>
    <t>Current Voting MODE:</t>
  </si>
  <si>
    <t>Voting MODE</t>
  </si>
  <si>
    <t>&amp; support PP</t>
  </si>
  <si>
    <t>&amp; support SP</t>
  </si>
  <si>
    <t xml:space="preserve"> Current Voting FIELDS:</t>
  </si>
  <si>
    <t>Voting FIELDS</t>
  </si>
  <si>
    <t>3rd  Round</t>
  </si>
  <si>
    <t>2nd Correction</t>
  </si>
  <si>
    <t>1st Correction</t>
  </si>
  <si>
    <t>3rd Correction</t>
  </si>
  <si>
    <t>&amp; update SP</t>
  </si>
  <si>
    <t>select the best one from two winning SP variant using two votes for everybody during</t>
  </si>
  <si>
    <t>&amp; delegate Implementation and Inspection Team</t>
  </si>
  <si>
    <t>Normal</t>
  </si>
  <si>
    <t>Acute</t>
  </si>
  <si>
    <t>Precise</t>
  </si>
  <si>
    <r>
      <t xml:space="preserve">Variants - </t>
    </r>
    <r>
      <rPr>
        <b/>
        <sz val="11"/>
        <color theme="4" tint="-0.249977111117893"/>
        <rFont val="Calibri"/>
        <family val="2"/>
        <scheme val="minor"/>
      </rPr>
      <t>BRANCHES of decision-making tree</t>
    </r>
  </si>
  <si>
    <r>
      <t xml:space="preserve">General one - </t>
    </r>
    <r>
      <rPr>
        <b/>
        <sz val="11"/>
        <color rgb="FF00B050"/>
        <rFont val="Calibri"/>
        <family val="2"/>
        <scheme val="minor"/>
      </rPr>
      <t>TRUNK of decision-making tree</t>
    </r>
  </si>
  <si>
    <t>Password hash</t>
  </si>
  <si>
    <t>13 - Culture</t>
  </si>
  <si>
    <t>14 - Science</t>
  </si>
  <si>
    <t>15 - Physics</t>
  </si>
  <si>
    <t>16 - Mathematics</t>
  </si>
  <si>
    <t>17 - Biology</t>
  </si>
  <si>
    <t>Improving of DRAFT QUALITY</t>
  </si>
  <si>
    <t>Convergence of DIFFERENT VIEWS</t>
  </si>
  <si>
    <t>Minimization of NEGATIVE FEELINGS</t>
  </si>
  <si>
    <t>ION 21</t>
  </si>
  <si>
    <t>Better Resulsts &amp; Better Feelings &amp; Better Perspective</t>
  </si>
  <si>
    <t>Decision-making and motivation forecasting system for 21st century</t>
  </si>
  <si>
    <t>improve workplace atmosphere through reducing interpersonal conflicts and releasing social tensions, leading to better feelings about team decisions</t>
  </si>
  <si>
    <t>provide a platform of team decision making that is ethical through a weighted-voting system that enables fair play rules and cooperation agreements</t>
  </si>
  <si>
    <t>strengthen interpersonal trust and team spirit amongst team members, development respecting the local and global priorities</t>
  </si>
  <si>
    <t>Evolution of planetary ecosystem</t>
  </si>
  <si>
    <t>Local development plans</t>
  </si>
  <si>
    <t>Global ecological directives</t>
  </si>
  <si>
    <t>NoDj</t>
  </si>
  <si>
    <t>PeFi</t>
  </si>
  <si>
    <t>AnMe</t>
  </si>
  <si>
    <t>fill in your education and experience data in</t>
  </si>
  <si>
    <t>Primary school in XY</t>
  </si>
  <si>
    <t>High school in YZ</t>
  </si>
  <si>
    <t>1970-78</t>
  </si>
  <si>
    <t>AB Faculty of University in UV</t>
  </si>
  <si>
    <t>1982-87</t>
  </si>
  <si>
    <t>1995-2000</t>
  </si>
  <si>
    <t>Practice I</t>
  </si>
  <si>
    <t>Practice II</t>
  </si>
  <si>
    <t>Practice III</t>
  </si>
  <si>
    <t>1989-95</t>
  </si>
  <si>
    <t>Text of primary proposal</t>
  </si>
  <si>
    <t xml:space="preserve">Support reason </t>
  </si>
  <si>
    <t>Rejection reason</t>
  </si>
  <si>
    <t>Titel of variant SP1</t>
  </si>
  <si>
    <t>Support reason</t>
  </si>
  <si>
    <t>maybe yes reason</t>
  </si>
  <si>
    <t>surely yes reason</t>
  </si>
  <si>
    <t>surely no reason</t>
  </si>
  <si>
    <t>rather yes reason</t>
  </si>
  <si>
    <t>rather no reason</t>
  </si>
  <si>
    <t>get acquainted with team rights and obligations based on the fundamental</t>
  </si>
  <si>
    <t>PP:20160921</t>
  </si>
  <si>
    <t>ItemID</t>
  </si>
  <si>
    <t>MemID</t>
  </si>
  <si>
    <t>Worksheet</t>
  </si>
  <si>
    <t>accept or refuse the Navigation Proposal using the equal weight of one vote during the</t>
  </si>
  <si>
    <t>GenC</t>
  </si>
  <si>
    <t>3 votes reducing the VoteGAP = Has - Should have</t>
  </si>
  <si>
    <t>SP1:20160927 - PP:20160921</t>
  </si>
  <si>
    <t>SP2:20160928 - PP:20160921</t>
  </si>
  <si>
    <t>SP3:20160930 - PP:20160921</t>
  </si>
  <si>
    <t>Titel of the primary proposal</t>
  </si>
  <si>
    <r>
      <t>1</t>
    </r>
    <r>
      <rPr>
        <i/>
        <vertAlign val="superscript"/>
        <sz val="11"/>
        <color rgb="FF000000"/>
        <rFont val="Calibri"/>
        <family val="2"/>
        <scheme val="minor"/>
      </rPr>
      <t>st</t>
    </r>
    <r>
      <rPr>
        <i/>
        <sz val="11"/>
        <color rgb="FF000000"/>
        <rFont val="Calibri"/>
        <family val="2"/>
        <scheme val="minor"/>
      </rPr>
      <t xml:space="preserve"> safeguard rule</t>
    </r>
    <r>
      <rPr>
        <sz val="11"/>
        <color rgb="FF000000"/>
        <rFont val="Calibri"/>
        <family val="2"/>
        <scheme val="minor"/>
      </rPr>
      <t xml:space="preserve">:  </t>
    </r>
    <r>
      <rPr>
        <b/>
        <sz val="11"/>
        <color rgb="FF000000"/>
        <rFont val="Calibri"/>
        <family val="2"/>
        <scheme val="minor"/>
      </rPr>
      <t xml:space="preserve">Boss Veto Right </t>
    </r>
    <r>
      <rPr>
        <sz val="11"/>
        <color rgb="FF000000"/>
        <rFont val="Calibri"/>
        <family val="2"/>
        <scheme val="minor"/>
      </rPr>
      <t>– based on a proper explanation the submitted optimization proposal can be banned by the current Head (Boss, CEO)</t>
    </r>
  </si>
  <si>
    <r>
      <t>2</t>
    </r>
    <r>
      <rPr>
        <i/>
        <vertAlign val="superscript"/>
        <sz val="11"/>
        <color rgb="FF000000"/>
        <rFont val="Calibri"/>
        <family val="2"/>
        <scheme val="minor"/>
      </rPr>
      <t>nd</t>
    </r>
    <r>
      <rPr>
        <i/>
        <sz val="11"/>
        <color rgb="FF000000"/>
        <rFont val="Calibri"/>
        <family val="2"/>
        <scheme val="minor"/>
      </rPr>
      <t xml:space="preserve">  safeguard rule</t>
    </r>
    <r>
      <rPr>
        <sz val="11"/>
        <color rgb="FF000000"/>
        <rFont val="Calibri"/>
        <family val="2"/>
        <scheme val="minor"/>
      </rPr>
      <t xml:space="preserve">:  </t>
    </r>
    <r>
      <rPr>
        <b/>
        <sz val="11"/>
        <color rgb="FF000000"/>
        <rFont val="Calibri"/>
        <family val="2"/>
        <scheme val="minor"/>
      </rPr>
      <t xml:space="preserve">Boss Income Right </t>
    </r>
    <r>
      <rPr>
        <sz val="11"/>
        <color rgb="FF000000"/>
        <rFont val="Calibri"/>
        <family val="2"/>
        <scheme val="minor"/>
      </rPr>
      <t>– the Better Results dimension of teamwork has to generate better financial income for each team member than the previous state</t>
    </r>
  </si>
  <si>
    <r>
      <t xml:space="preserve">can be conditioned by deployment of the following </t>
    </r>
    <r>
      <rPr>
        <b/>
        <sz val="11"/>
        <color rgb="FF000000"/>
        <rFont val="Calibri"/>
        <family val="2"/>
        <scheme val="minor"/>
      </rPr>
      <t>3 Safeguard Angels</t>
    </r>
    <r>
      <rPr>
        <sz val="11"/>
        <color rgb="FF000000"/>
        <rFont val="Calibri"/>
        <family val="2"/>
        <scheme val="minor"/>
      </rPr>
      <t>:</t>
    </r>
  </si>
  <si>
    <t>b09e5bb3db1623f38405b66b06d93584d2e4adfc</t>
  </si>
  <si>
    <t>2fdc4684af970c432b36c461be7ba0d856c399c1</t>
  </si>
  <si>
    <t>Supervisor</t>
  </si>
  <si>
    <t>668622fece15617fd16dc14e744fcae0a50ea6f3</t>
  </si>
  <si>
    <t>Val</t>
  </si>
  <si>
    <t>Line</t>
  </si>
  <si>
    <t>LN</t>
  </si>
  <si>
    <t>Team ACTIVITY table</t>
  </si>
  <si>
    <t>Decision  reducing the evaluation</t>
  </si>
  <si>
    <t xml:space="preserve">   Reason</t>
  </si>
  <si>
    <t>Reason for cutting to 0.5</t>
  </si>
  <si>
    <t xml:space="preserve">  Reasons for sharing &amp; Thanksgiving text</t>
  </si>
  <si>
    <t>Last Change</t>
  </si>
  <si>
    <t>reason</t>
  </si>
  <si>
    <t>INR</t>
  </si>
  <si>
    <t>YaJo</t>
  </si>
  <si>
    <t>Yash Mahendra</t>
  </si>
  <si>
    <t>Joshi</t>
  </si>
  <si>
    <t>MiDo</t>
  </si>
  <si>
    <t>Miloslav</t>
  </si>
  <si>
    <t>Dorda</t>
  </si>
  <si>
    <t xml:space="preserve">Google Adwords </t>
  </si>
  <si>
    <t>2000 Rs was offered by google india</t>
  </si>
  <si>
    <t>Gemmi Lodge</t>
  </si>
  <si>
    <t>FioBanka transparent account</t>
  </si>
  <si>
    <t>basic deposit</t>
  </si>
  <si>
    <t>Gemmi</t>
  </si>
  <si>
    <t>Lodge</t>
  </si>
  <si>
    <t>GeLo</t>
  </si>
  <si>
    <t>Ana Tavares and Vitor Ribeiro</t>
  </si>
  <si>
    <t>1 - YaJo</t>
  </si>
  <si>
    <t>3 - MiDo</t>
  </si>
  <si>
    <t>Emil</t>
  </si>
  <si>
    <t>EmNi</t>
  </si>
  <si>
    <t>Nikolov</t>
  </si>
  <si>
    <t>CH3009000000312972240</t>
  </si>
  <si>
    <t>171013CH029B0HVO</t>
  </si>
  <si>
    <t>Heera Lama 90 CHF</t>
  </si>
  <si>
    <t>Mratin CZ</t>
  </si>
  <si>
    <t>Tosanovice CZ</t>
  </si>
  <si>
    <t>Kandersteg CH</t>
  </si>
  <si>
    <t>Mumbai IN</t>
  </si>
  <si>
    <t>Yoga teacher transport costs</t>
  </si>
  <si>
    <t>a = aspects</t>
  </si>
  <si>
    <t>b = base</t>
  </si>
  <si>
    <t>c = core</t>
  </si>
  <si>
    <t>M21_aa.png</t>
  </si>
  <si>
    <t>M21 architektura</t>
  </si>
  <si>
    <r>
      <t>A key element of the team decision making is the </t>
    </r>
    <r>
      <rPr>
        <b/>
        <sz val="11"/>
        <color theme="1"/>
        <rFont val="Calibri"/>
        <family val="2"/>
        <scheme val="minor"/>
      </rPr>
      <t>quality of optimization proposals</t>
    </r>
    <r>
      <rPr>
        <sz val="11"/>
        <color theme="1"/>
        <rFont val="Calibri"/>
        <family val="2"/>
        <scheme val="minor"/>
      </rPr>
      <t> to improve the cooperation strategy presented and assessed by team members.</t>
    </r>
  </si>
  <si>
    <t>Prepayment 11-25 June 2017</t>
  </si>
  <si>
    <t>CHF 0.4x35x15x10</t>
  </si>
  <si>
    <t>40% 35 CHF 15 days 10 people, cancellation reduction</t>
  </si>
  <si>
    <t xml:space="preserve">Ana's GL 108 acc. generosity </t>
  </si>
  <si>
    <t>5 nights in GL caravan</t>
  </si>
  <si>
    <t>28 July - 2 August 2017</t>
  </si>
  <si>
    <t>CHF (35+10) x 5</t>
  </si>
  <si>
    <t>Otto's Uetendorf, COOP Heimberg</t>
  </si>
  <si>
    <t>SBB online ticked Kandersteg to Zürich</t>
  </si>
  <si>
    <t>3-MiDo</t>
  </si>
  <si>
    <t>Shopping in Otto's Uetendorf &amp; COOP Heimberg</t>
  </si>
  <si>
    <t>Uetendorf, Heimberg</t>
  </si>
  <si>
    <t>Lebera mobile setup</t>
  </si>
  <si>
    <t>Car drive for shopping</t>
  </si>
  <si>
    <t>2x41 km 8 l/100km</t>
  </si>
  <si>
    <t>12-22 October 2017</t>
  </si>
  <si>
    <t>10 nights in GL caravan</t>
  </si>
  <si>
    <t>CHF 35 x 10</t>
  </si>
  <si>
    <t>(1) The way for achieving better results, feelings and perspective of teamwork on the planet Earth; securing the continuous development of all forms of life, including human existence.</t>
  </si>
  <si>
    <t>(2) Utilization of the blocked subjective potential of all team members, promoted to the role of team boss with equal access to information, opportunities to optimize strategy and influence decisions.</t>
  </si>
  <si>
    <t>(3) Possibility of unlocking the objective potential by using military defense expenditure in the field of space and medical research, based on the transparent development prognosis of the activities of all entities.</t>
  </si>
  <si>
    <t>Or, for example, the fungus mycelium, from which under favorable conditions, the fruiting bodies grow and disappear, at different places differently.</t>
  </si>
  <si>
    <r>
      <t xml:space="preserve">c - </t>
    </r>
    <r>
      <rPr>
        <b/>
        <sz val="11"/>
        <color theme="1"/>
        <rFont val="Calibri"/>
        <family val="2"/>
        <scheme val="minor"/>
      </rPr>
      <t>ION processes</t>
    </r>
    <r>
      <rPr>
        <sz val="11"/>
        <color theme="1"/>
        <rFont val="Calibri"/>
        <family val="2"/>
        <scheme val="minor"/>
      </rPr>
      <t xml:space="preserve"> Information, Optimization, Navigation</t>
    </r>
  </si>
  <si>
    <r>
      <t xml:space="preserve">(1) P = </t>
    </r>
    <r>
      <rPr>
        <b/>
        <sz val="11"/>
        <color theme="1"/>
        <rFont val="Calibri"/>
        <family val="2"/>
        <scheme val="minor"/>
      </rPr>
      <t>Perspective</t>
    </r>
    <r>
      <rPr>
        <sz val="11"/>
        <color theme="1"/>
        <rFont val="Calibri"/>
        <family val="2"/>
        <scheme val="minor"/>
      </rPr>
      <t xml:space="preserve"> - a better perspective of life on Earth ... evolutionary-spiritual dimension</t>
    </r>
  </si>
  <si>
    <r>
      <t xml:space="preserve">TTT-aspects of the system: </t>
    </r>
    <r>
      <rPr>
        <b/>
        <sz val="11"/>
        <color theme="1"/>
        <rFont val="Calibri"/>
        <family val="2"/>
        <scheme val="minor"/>
      </rPr>
      <t>Transparently</t>
    </r>
    <r>
      <rPr>
        <sz val="11"/>
        <color theme="1"/>
        <rFont val="Calibri"/>
        <family val="2"/>
        <scheme val="minor"/>
      </rPr>
      <t xml:space="preserve"> - </t>
    </r>
    <r>
      <rPr>
        <b/>
        <sz val="11"/>
        <color theme="1"/>
        <rFont val="Calibri"/>
        <family val="2"/>
        <scheme val="minor"/>
      </rPr>
      <t>Truthfully</t>
    </r>
    <r>
      <rPr>
        <sz val="11"/>
        <color theme="1"/>
        <rFont val="Calibri"/>
        <family val="2"/>
        <scheme val="minor"/>
      </rPr>
      <t xml:space="preserve"> - </t>
    </r>
    <r>
      <rPr>
        <b/>
        <sz val="11"/>
        <color theme="1"/>
        <rFont val="Calibri"/>
        <family val="2"/>
        <scheme val="minor"/>
      </rPr>
      <t>Together</t>
    </r>
  </si>
  <si>
    <r>
      <t xml:space="preserve">DPF-core of the implementation: </t>
    </r>
    <r>
      <rPr>
        <b/>
        <sz val="11"/>
        <color theme="1"/>
        <rFont val="Calibri"/>
        <family val="2"/>
        <scheme val="minor"/>
      </rPr>
      <t>Dimensions</t>
    </r>
    <r>
      <rPr>
        <sz val="11"/>
        <color theme="1"/>
        <rFont val="Calibri"/>
        <family val="2"/>
        <scheme val="minor"/>
      </rPr>
      <t xml:space="preserve"> - </t>
    </r>
    <r>
      <rPr>
        <b/>
        <sz val="11"/>
        <color theme="1"/>
        <rFont val="Calibri"/>
        <family val="2"/>
        <scheme val="minor"/>
      </rPr>
      <t>Processes</t>
    </r>
    <r>
      <rPr>
        <sz val="11"/>
        <color theme="1"/>
        <rFont val="Calibri"/>
        <family val="2"/>
        <scheme val="minor"/>
      </rPr>
      <t xml:space="preserve"> - </t>
    </r>
    <r>
      <rPr>
        <b/>
        <sz val="11"/>
        <color theme="1"/>
        <rFont val="Calibri"/>
        <family val="2"/>
        <scheme val="minor"/>
      </rPr>
      <t>Factors</t>
    </r>
  </si>
  <si>
    <r>
      <t xml:space="preserve">(4) I = </t>
    </r>
    <r>
      <rPr>
        <b/>
        <sz val="11"/>
        <color theme="1"/>
        <rFont val="Calibri"/>
        <family val="2"/>
        <scheme val="minor"/>
      </rPr>
      <t>Information</t>
    </r>
    <r>
      <rPr>
        <sz val="11"/>
        <color theme="1"/>
        <rFont val="Calibri"/>
        <family val="2"/>
        <scheme val="minor"/>
      </rPr>
      <t xml:space="preserve"> - sharing of structured information and thematic debate</t>
    </r>
  </si>
  <si>
    <r>
      <t xml:space="preserve">(5) O = </t>
    </r>
    <r>
      <rPr>
        <b/>
        <sz val="11"/>
        <color theme="1"/>
        <rFont val="Calibri"/>
        <family val="2"/>
        <scheme val="minor"/>
      </rPr>
      <t>Optimization</t>
    </r>
    <r>
      <rPr>
        <sz val="11"/>
        <color theme="1"/>
        <rFont val="Calibri"/>
        <family val="2"/>
        <scheme val="minor"/>
      </rPr>
      <t xml:space="preserve"> - submitting forecasted optimization proposals</t>
    </r>
  </si>
  <si>
    <r>
      <t xml:space="preserve">(6) N = </t>
    </r>
    <r>
      <rPr>
        <b/>
        <sz val="11"/>
        <color theme="1"/>
        <rFont val="Calibri"/>
        <family val="2"/>
        <scheme val="minor"/>
      </rPr>
      <t>Navigation</t>
    </r>
    <r>
      <rPr>
        <sz val="11"/>
        <color theme="1"/>
        <rFont val="Calibri"/>
        <family val="2"/>
        <scheme val="minor"/>
      </rPr>
      <t xml:space="preserve"> - harmonization of optimization proposals in three rounds</t>
    </r>
  </si>
  <si>
    <r>
      <t xml:space="preserve">(7) A = </t>
    </r>
    <r>
      <rPr>
        <b/>
        <sz val="11"/>
        <color theme="1"/>
        <rFont val="Calibri"/>
        <family val="2"/>
        <scheme val="minor"/>
      </rPr>
      <t>Activity</t>
    </r>
    <r>
      <rPr>
        <sz val="11"/>
        <color theme="1"/>
        <rFont val="Calibri"/>
        <family val="2"/>
        <scheme val="minor"/>
      </rPr>
      <t xml:space="preserve"> - valuation of team activity, consideration of time and effort factors </t>
    </r>
  </si>
  <si>
    <r>
      <t xml:space="preserve">(8) C = </t>
    </r>
    <r>
      <rPr>
        <b/>
        <sz val="11"/>
        <color theme="1"/>
        <rFont val="Calibri"/>
        <family val="2"/>
        <scheme val="minor"/>
      </rPr>
      <t>Competence</t>
    </r>
    <r>
      <rPr>
        <sz val="11"/>
        <color theme="1"/>
        <rFont val="Calibri"/>
        <family val="2"/>
        <scheme val="minor"/>
      </rPr>
      <t xml:space="preserve"> - taking into account education, practice and knowledge in the area</t>
    </r>
  </si>
  <si>
    <r>
      <t xml:space="preserve">(9) I = </t>
    </r>
    <r>
      <rPr>
        <b/>
        <sz val="11"/>
        <color theme="1"/>
        <rFont val="Calibri"/>
        <family val="2"/>
        <scheme val="minor"/>
      </rPr>
      <t>Investment</t>
    </r>
    <r>
      <rPr>
        <sz val="11"/>
        <color theme="1"/>
        <rFont val="Calibri"/>
        <family val="2"/>
        <scheme val="minor"/>
      </rPr>
      <t xml:space="preserve"> - navigation weight according to material and financial contributions</t>
    </r>
  </si>
  <si>
    <r>
      <t xml:space="preserve">c - </t>
    </r>
    <r>
      <rPr>
        <b/>
        <sz val="11"/>
        <color theme="1"/>
        <rFont val="Calibri"/>
        <family val="2"/>
        <scheme val="minor"/>
      </rPr>
      <t>PFR</t>
    </r>
    <r>
      <rPr>
        <sz val="11"/>
        <color theme="1"/>
        <rFont val="Calibri"/>
        <family val="2"/>
        <scheme val="minor"/>
      </rPr>
      <t xml:space="preserve"> </t>
    </r>
    <r>
      <rPr>
        <b/>
        <sz val="11"/>
        <color theme="1"/>
        <rFont val="Calibri"/>
        <family val="2"/>
        <scheme val="minor"/>
      </rPr>
      <t>navigational dimension</t>
    </r>
    <r>
      <rPr>
        <sz val="11"/>
        <color theme="1"/>
        <rFont val="Calibri"/>
        <family val="2"/>
        <scheme val="minor"/>
      </rPr>
      <t xml:space="preserve"> of the cooperation corridor</t>
    </r>
  </si>
  <si>
    <r>
      <t xml:space="preserve">c - </t>
    </r>
    <r>
      <rPr>
        <b/>
        <sz val="11"/>
        <color theme="1"/>
        <rFont val="Calibri"/>
        <family val="2"/>
        <scheme val="minor"/>
      </rPr>
      <t>ACI</t>
    </r>
    <r>
      <rPr>
        <sz val="11"/>
        <color theme="1"/>
        <rFont val="Calibri"/>
        <family val="2"/>
        <scheme val="minor"/>
      </rPr>
      <t xml:space="preserve"> </t>
    </r>
    <r>
      <rPr>
        <b/>
        <sz val="11"/>
        <color theme="1"/>
        <rFont val="Calibri"/>
        <family val="2"/>
        <scheme val="minor"/>
      </rPr>
      <t>motivation factors</t>
    </r>
    <r>
      <rPr>
        <sz val="11"/>
        <color theme="1"/>
        <rFont val="Calibri"/>
        <family val="2"/>
        <scheme val="minor"/>
      </rPr>
      <t xml:space="preserve"> Activity, Competence, Investment</t>
    </r>
  </si>
  <si>
    <r>
      <t xml:space="preserve">PSP-base of the optimization: </t>
    </r>
    <r>
      <rPr>
        <b/>
        <sz val="11"/>
        <color theme="1"/>
        <rFont val="Calibri"/>
        <family val="2"/>
        <scheme val="minor"/>
      </rPr>
      <t>Proposal</t>
    </r>
    <r>
      <rPr>
        <sz val="11"/>
        <color theme="1"/>
        <rFont val="Calibri"/>
        <family val="2"/>
        <scheme val="minor"/>
      </rPr>
      <t xml:space="preserve"> - </t>
    </r>
    <r>
      <rPr>
        <b/>
        <sz val="11"/>
        <color theme="1"/>
        <rFont val="Calibri"/>
        <family val="2"/>
        <scheme val="minor"/>
      </rPr>
      <t>Supplements</t>
    </r>
    <r>
      <rPr>
        <sz val="11"/>
        <color theme="1"/>
        <rFont val="Calibri"/>
        <family val="2"/>
        <scheme val="minor"/>
      </rPr>
      <t xml:space="preserve"> - </t>
    </r>
    <r>
      <rPr>
        <b/>
        <sz val="11"/>
        <color theme="1"/>
        <rFont val="Calibri"/>
        <family val="2"/>
        <scheme val="minor"/>
      </rPr>
      <t>Priorities</t>
    </r>
  </si>
  <si>
    <r>
      <t xml:space="preserve">b - </t>
    </r>
    <r>
      <rPr>
        <b/>
        <sz val="11"/>
        <color theme="1"/>
        <rFont val="Calibri"/>
        <family val="2"/>
        <scheme val="minor"/>
      </rPr>
      <t>PSN optimization proposal</t>
    </r>
    <r>
      <rPr>
        <sz val="11"/>
        <color theme="1"/>
        <rFont val="Calibri"/>
        <family val="2"/>
        <scheme val="minor"/>
      </rPr>
      <t xml:space="preserve"> Primary, Secondary and Navigation</t>
    </r>
  </si>
  <si>
    <r>
      <t xml:space="preserve">b - </t>
    </r>
    <r>
      <rPr>
        <b/>
        <sz val="11"/>
        <color theme="1"/>
        <rFont val="Calibri"/>
        <family val="2"/>
        <scheme val="minor"/>
      </rPr>
      <t>NLG system priorities</t>
    </r>
    <r>
      <rPr>
        <sz val="11"/>
        <color theme="1"/>
        <rFont val="Calibri"/>
        <family val="2"/>
        <scheme val="minor"/>
      </rPr>
      <t xml:space="preserve"> of the optimization proposal </t>
    </r>
  </si>
  <si>
    <r>
      <t xml:space="preserve">b - </t>
    </r>
    <r>
      <rPr>
        <b/>
        <sz val="11"/>
        <color theme="1"/>
        <rFont val="Calibri"/>
        <family val="2"/>
        <scheme val="minor"/>
      </rPr>
      <t>ACP</t>
    </r>
    <r>
      <rPr>
        <sz val="11"/>
        <color theme="1"/>
        <rFont val="Calibri"/>
        <family val="2"/>
        <scheme val="minor"/>
      </rPr>
      <t xml:space="preserve"> </t>
    </r>
    <r>
      <rPr>
        <b/>
        <sz val="11"/>
        <color theme="1"/>
        <rFont val="Calibri"/>
        <family val="2"/>
        <scheme val="minor"/>
      </rPr>
      <t>supplements</t>
    </r>
    <r>
      <rPr>
        <sz val="11"/>
        <color theme="1"/>
        <rFont val="Calibri"/>
        <family val="2"/>
        <scheme val="minor"/>
      </rPr>
      <t xml:space="preserve"> of the optimization proposal</t>
    </r>
  </si>
  <si>
    <t>1st ACP-proposal</t>
  </si>
  <si>
    <t>Supplements of ACP-proposal:</t>
  </si>
  <si>
    <t>2nd ACP-proposal</t>
  </si>
  <si>
    <t>Text of the secondary ACP proposal - variant v1</t>
  </si>
  <si>
    <t>Text of the secondary ACP proposal - variant v2</t>
  </si>
  <si>
    <t>Titel of Variant v3 ACP secondary proposal</t>
  </si>
  <si>
    <t>3rd ACP-proposal</t>
  </si>
  <si>
    <t>1st ACP link</t>
  </si>
  <si>
    <t>2nd ACP link</t>
  </si>
  <si>
    <t>Second Correction of two ACP-proposals</t>
  </si>
  <si>
    <t>Accepting or refusing of ACP-proposal</t>
  </si>
  <si>
    <t xml:space="preserve"> - Conformity</t>
  </si>
  <si>
    <t>ConNav</t>
  </si>
  <si>
    <t>ConNav link</t>
  </si>
  <si>
    <t>ConLoc</t>
  </si>
  <si>
    <t>ConLoc link</t>
  </si>
  <si>
    <t>ConGlo</t>
  </si>
  <si>
    <t>ConGlo link</t>
  </si>
  <si>
    <t>submit optimization ACP Primary Proposal</t>
  </si>
  <si>
    <t>ACP-PP enter</t>
  </si>
  <si>
    <t>ACP-PP decide</t>
  </si>
  <si>
    <t>submit your ACP Secondary Proposal variant</t>
  </si>
  <si>
    <t>ACP-SP enter</t>
  </si>
  <si>
    <t>ACP-SP decide</t>
  </si>
  <si>
    <r>
      <t xml:space="preserve">(10) P = </t>
    </r>
    <r>
      <rPr>
        <b/>
        <sz val="11"/>
        <color theme="1"/>
        <rFont val="Calibri"/>
        <family val="2"/>
        <scheme val="minor"/>
      </rPr>
      <t>Primary</t>
    </r>
    <r>
      <rPr>
        <sz val="11"/>
        <color theme="1"/>
        <rFont val="Calibri"/>
        <family val="2"/>
        <scheme val="minor"/>
      </rPr>
      <t xml:space="preserve"> - basic ACP-proposal with Strategic Analysis, Navigational Conformity and General Prognosis</t>
    </r>
  </si>
  <si>
    <r>
      <t xml:space="preserve">(11) S = </t>
    </r>
    <r>
      <rPr>
        <b/>
        <sz val="11"/>
        <color theme="1"/>
        <rFont val="Calibri"/>
        <family val="2"/>
        <scheme val="minor"/>
      </rPr>
      <t>Secondary</t>
    </r>
    <r>
      <rPr>
        <sz val="11"/>
        <color theme="1"/>
        <rFont val="Calibri"/>
        <family val="2"/>
        <scheme val="minor"/>
      </rPr>
      <t xml:space="preserve"> - specific ACP-proposal with Economic Analysis, Local Conformity and Specific Prognosis</t>
    </r>
  </si>
  <si>
    <r>
      <t xml:space="preserve">(12) N = </t>
    </r>
    <r>
      <rPr>
        <b/>
        <sz val="11"/>
        <color theme="1"/>
        <rFont val="Calibri"/>
        <family val="2"/>
        <scheme val="minor"/>
      </rPr>
      <t>Navigation</t>
    </r>
    <r>
      <rPr>
        <sz val="11"/>
        <color theme="1"/>
        <rFont val="Calibri"/>
        <family val="2"/>
        <scheme val="minor"/>
      </rPr>
      <t xml:space="preserve"> - final ACP-proposal with Ecological Analysis, Global Conformity, and Parametric Prognosis</t>
    </r>
  </si>
  <si>
    <t>Gemmi Lodge  prepayment</t>
  </si>
  <si>
    <t>20% 5n 2p (CHF 35x5x2x0.2)</t>
  </si>
  <si>
    <t>CH80 0878 4016 2266 3850 1</t>
  </si>
  <si>
    <t>20% 5n 3p (CHF 35x5x3x0.2)</t>
  </si>
  <si>
    <t>The marketing expenditure is approximately 5000 Rs</t>
  </si>
  <si>
    <t>the reference number is EVD8X3H5</t>
  </si>
  <si>
    <t>CZ6920100000002301199008</t>
  </si>
  <si>
    <t>CH8008784016226638501</t>
  </si>
  <si>
    <t xml:space="preserve">Google Ads </t>
  </si>
  <si>
    <t>5000 INR = 76.73 CHF</t>
  </si>
  <si>
    <t>KISC packed lunches &amp; dinners</t>
  </si>
  <si>
    <t>domain to 20.9.2017</t>
  </si>
  <si>
    <t>SwissHike.com</t>
  </si>
  <si>
    <t>hosting to 03.01.2018</t>
  </si>
  <si>
    <t>CeskyHosting.cz</t>
  </si>
  <si>
    <t>SwissHike 3+IN+1 Leaflets</t>
  </si>
  <si>
    <t>en 240 pcs, Tranovice</t>
  </si>
  <si>
    <t>Travel D.Tosanovice to Zug</t>
  </si>
  <si>
    <t>by BBCar</t>
  </si>
  <si>
    <t>domain to 20.9.2018</t>
  </si>
  <si>
    <t>Vega shop Frydek-Mistek</t>
  </si>
  <si>
    <t>nuts, raisins, sunflower seeds</t>
  </si>
  <si>
    <t>laminated pictures, 2x 3 pcs</t>
  </si>
  <si>
    <t>Photo lab Frydek-Mistek</t>
  </si>
  <si>
    <t>FM-Ostrava-Praha-Zürich</t>
  </si>
  <si>
    <t>Regiojet Bus-Train-Bus</t>
  </si>
  <si>
    <t>Train Frydek-Mistek to Ostrava</t>
  </si>
  <si>
    <t>delayed bus replacement</t>
  </si>
  <si>
    <t>Bus Praha to Zürich</t>
  </si>
  <si>
    <t>Luggage fee</t>
  </si>
  <si>
    <t>Train Zürich to Kandersteg</t>
  </si>
  <si>
    <t>SBB 50%</t>
  </si>
  <si>
    <t>Otto's Uetendorf</t>
  </si>
  <si>
    <t>yoga mats &amp; food</t>
  </si>
  <si>
    <t>COOP Heimberg</t>
  </si>
  <si>
    <t>food with Vitor</t>
  </si>
  <si>
    <t>COOP Kandersteg</t>
  </si>
  <si>
    <t>Drings for clients</t>
  </si>
  <si>
    <t>Internet at Tourist Info</t>
  </si>
  <si>
    <t>Cable car Sunnbüel</t>
  </si>
  <si>
    <t>Vanessa, 100%</t>
  </si>
  <si>
    <t>retour, 50%</t>
  </si>
  <si>
    <t>Train Kandersteg-Thun-Kstg</t>
  </si>
  <si>
    <t>Heera PostFinance</t>
  </si>
  <si>
    <t>Train Brig to Kandersteg</t>
  </si>
  <si>
    <t>Cable car Oeschinen</t>
  </si>
  <si>
    <t>Mobile credit: Lebara in Kiosk</t>
  </si>
  <si>
    <t>100% back to Vanessa</t>
  </si>
  <si>
    <t>Heera not found</t>
  </si>
  <si>
    <t>Train Kandersteg to Zürich</t>
  </si>
  <si>
    <t>Dinner in Zürich</t>
  </si>
  <si>
    <t>restaurant at Denner</t>
  </si>
  <si>
    <t>Zürich-Praha-Olomouc-FM</t>
  </si>
  <si>
    <t>Frydek-Mistek to D.Tosanovice</t>
  </si>
  <si>
    <t>Bus</t>
  </si>
  <si>
    <t>Support LEVELS of ACP-proposals</t>
  </si>
  <si>
    <t>Refunded INVESTMENT force</t>
  </si>
  <si>
    <t>Refunded Investment Force - RIF</t>
  </si>
  <si>
    <t>see INVforce</t>
  </si>
  <si>
    <t>P11-INVforce</t>
  </si>
  <si>
    <t>Support LEVELS of ACP-Proposal</t>
  </si>
  <si>
    <t>RIF</t>
  </si>
  <si>
    <t>Refunded INVESTMENT force - RIF %</t>
  </si>
  <si>
    <t>Refunded Investment</t>
  </si>
  <si>
    <t>INVforce</t>
  </si>
  <si>
    <t>Percentage</t>
  </si>
  <si>
    <t>EuroINV</t>
  </si>
  <si>
    <t>Force Sum:</t>
  </si>
  <si>
    <t>Refund Sum:</t>
  </si>
  <si>
    <r>
      <t xml:space="preserve">(18) G = </t>
    </r>
    <r>
      <rPr>
        <b/>
        <sz val="11"/>
        <color theme="1"/>
        <rFont val="Calibri"/>
        <family val="2"/>
        <scheme val="minor"/>
      </rPr>
      <t>Global</t>
    </r>
    <r>
      <rPr>
        <sz val="11"/>
        <color theme="1"/>
        <rFont val="Calibri"/>
        <family val="2"/>
        <scheme val="minor"/>
      </rPr>
      <t xml:space="preserve"> - priorities for sustaining the continual development of all forms of life on the planet Earth</t>
    </r>
  </si>
  <si>
    <r>
      <t xml:space="preserve">(17) L = </t>
    </r>
    <r>
      <rPr>
        <b/>
        <sz val="11"/>
        <color theme="1"/>
        <rFont val="Calibri"/>
        <family val="2"/>
        <scheme val="minor"/>
      </rPr>
      <t>Local</t>
    </r>
    <r>
      <rPr>
        <sz val="11"/>
        <color theme="1"/>
        <rFont val="Calibri"/>
        <family val="2"/>
        <scheme val="minor"/>
      </rPr>
      <t xml:space="preserve"> - locally specific priorities at a given level (settlement/street, municipality/town, region/canton, country)</t>
    </r>
  </si>
  <si>
    <r>
      <t xml:space="preserve">(16) N = </t>
    </r>
    <r>
      <rPr>
        <b/>
        <sz val="11"/>
        <color theme="1"/>
        <rFont val="Calibri"/>
        <family val="2"/>
        <scheme val="minor"/>
      </rPr>
      <t>Navigational</t>
    </r>
    <r>
      <rPr>
        <sz val="11"/>
        <color theme="1"/>
        <rFont val="Calibri"/>
        <family val="2"/>
        <scheme val="minor"/>
      </rPr>
      <t xml:space="preserve"> -  Better Perspective dimension, Better Feelings dimension, Better Results dimension</t>
    </r>
  </si>
  <si>
    <r>
      <t xml:space="preserve">(19) T = </t>
    </r>
    <r>
      <rPr>
        <b/>
        <sz val="11"/>
        <color theme="1"/>
        <rFont val="Calibri"/>
        <family val="2"/>
        <scheme val="minor"/>
      </rPr>
      <t>Transparently</t>
    </r>
    <r>
      <rPr>
        <sz val="11"/>
        <color theme="1"/>
        <rFont val="Calibri"/>
        <family val="2"/>
        <scheme val="minor"/>
      </rPr>
      <t xml:space="preserve"> - successful teamwork is based on mutual trust, whose pillar is the full transparency</t>
    </r>
  </si>
  <si>
    <r>
      <t xml:space="preserve">(20) T = </t>
    </r>
    <r>
      <rPr>
        <b/>
        <sz val="11"/>
        <color theme="1"/>
        <rFont val="Calibri"/>
        <family val="2"/>
        <scheme val="minor"/>
      </rPr>
      <t>Truthfully</t>
    </r>
    <r>
      <rPr>
        <sz val="11"/>
        <color theme="1"/>
        <rFont val="Calibri"/>
        <family val="2"/>
        <scheme val="minor"/>
      </rPr>
      <t xml:space="preserve"> - within each team, we share verified, clearly structured information, supported by arguments</t>
    </r>
  </si>
  <si>
    <r>
      <t xml:space="preserve">(21) T = </t>
    </r>
    <r>
      <rPr>
        <b/>
        <sz val="11"/>
        <color theme="1"/>
        <rFont val="Calibri"/>
        <family val="2"/>
        <scheme val="minor"/>
      </rPr>
      <t>Together</t>
    </r>
    <r>
      <rPr>
        <sz val="11"/>
        <color theme="1"/>
        <rFont val="Calibri"/>
        <family val="2"/>
        <scheme val="minor"/>
      </rPr>
      <t xml:space="preserve"> - the basis for a successful realisation of decisions is the common will of all concerned team members</t>
    </r>
  </si>
  <si>
    <r>
      <t xml:space="preserve">(13) A = </t>
    </r>
    <r>
      <rPr>
        <b/>
        <sz val="11"/>
        <color theme="1"/>
        <rFont val="Calibri"/>
        <family val="2"/>
        <scheme val="minor"/>
      </rPr>
      <t>Analysis</t>
    </r>
    <r>
      <rPr>
        <sz val="11"/>
        <color theme="1"/>
        <rFont val="Calibri"/>
        <family val="2"/>
        <scheme val="minor"/>
      </rPr>
      <t xml:space="preserve"> - strategic, economic and ecological analysis of the primary, secondary and navigation proposal</t>
    </r>
  </si>
  <si>
    <r>
      <t xml:space="preserve">(14) C = </t>
    </r>
    <r>
      <rPr>
        <b/>
        <sz val="11"/>
        <color theme="1"/>
        <rFont val="Calibri"/>
        <family val="2"/>
        <scheme val="minor"/>
      </rPr>
      <t>Conformity</t>
    </r>
    <r>
      <rPr>
        <sz val="11"/>
        <color theme="1"/>
        <rFont val="Calibri"/>
        <family val="2"/>
        <scheme val="minor"/>
      </rPr>
      <t xml:space="preserve"> - navigational, local and global conformity of the primary, secondary and navigation proposal</t>
    </r>
  </si>
  <si>
    <r>
      <t xml:space="preserve">(15) P = </t>
    </r>
    <r>
      <rPr>
        <b/>
        <sz val="11"/>
        <color theme="1"/>
        <rFont val="Calibri"/>
        <family val="2"/>
        <scheme val="minor"/>
      </rPr>
      <t>Prognosis</t>
    </r>
    <r>
      <rPr>
        <sz val="11"/>
        <color theme="1"/>
        <rFont val="Calibri"/>
        <family val="2"/>
        <scheme val="minor"/>
      </rPr>
      <t xml:space="preserve"> - general, specific and parametric prognosis of the primary, secondary and navigation proposal</t>
    </r>
  </si>
  <si>
    <r>
      <rPr>
        <b/>
        <i/>
        <sz val="11"/>
        <color theme="1"/>
        <rFont val="Calibri"/>
        <family val="2"/>
        <scheme val="minor"/>
      </rPr>
      <t xml:space="preserve">Procedural - autonomous </t>
    </r>
    <r>
      <rPr>
        <sz val="11"/>
        <color theme="1"/>
        <rFont val="Calibri"/>
        <family val="2"/>
        <scheme val="minor"/>
      </rPr>
      <t>... predominantly individual decision-making according to the procedure, eg driving in accordance with traffic regulations</t>
    </r>
  </si>
  <si>
    <r>
      <t>Operative - consensual</t>
    </r>
    <r>
      <rPr>
        <sz val="11"/>
        <color theme="1"/>
        <rFont val="Calibri"/>
        <family val="2"/>
        <scheme val="minor"/>
      </rPr>
      <t xml:space="preserve"> ... team meeting or online meeting with discussion and seeking for a consensual solutions, eg morning work meeting</t>
    </r>
  </si>
  <si>
    <r>
      <rPr>
        <i/>
        <sz val="11"/>
        <color theme="1"/>
        <rFont val="Calibri"/>
        <family val="2"/>
        <scheme val="minor"/>
      </rPr>
      <t>Secondary proposals</t>
    </r>
    <r>
      <rPr>
        <sz val="11"/>
        <color theme="1"/>
        <rFont val="Calibri"/>
        <family val="2"/>
        <scheme val="minor"/>
      </rPr>
      <t xml:space="preserve"> with a forecast specific for thevariant of solution, and</t>
    </r>
  </si>
  <si>
    <r>
      <rPr>
        <i/>
        <sz val="11"/>
        <color theme="1"/>
        <rFont val="Calibri"/>
        <family val="2"/>
        <scheme val="minor"/>
      </rPr>
      <t>Primary proposal,</t>
    </r>
    <r>
      <rPr>
        <b/>
        <sz val="11"/>
        <color theme="1"/>
        <rFont val="Calibri"/>
        <family val="2"/>
        <scheme val="minor"/>
      </rPr>
      <t xml:space="preserve"> </t>
    </r>
    <r>
      <rPr>
        <sz val="11"/>
        <color theme="1"/>
        <rFont val="Calibri"/>
        <family val="2"/>
        <scheme val="minor"/>
      </rPr>
      <t>generally anticipating consequences,</t>
    </r>
  </si>
  <si>
    <r>
      <rPr>
        <i/>
        <sz val="11"/>
        <color theme="1"/>
        <rFont val="Calibri"/>
        <family val="2"/>
        <scheme val="minor"/>
      </rPr>
      <t>Navigation proposal</t>
    </r>
    <r>
      <rPr>
        <sz val="11"/>
        <color theme="1"/>
        <rFont val="Calibri"/>
        <family val="2"/>
        <scheme val="minor"/>
      </rPr>
      <t>, which contains a parametric prognosis that allows the comparison of key parameter values with real development at checkpoints to be compared.</t>
    </r>
  </si>
  <si>
    <r>
      <t xml:space="preserve">If the tolerance deviation is repeatedly exceeded, you can declare the </t>
    </r>
    <r>
      <rPr>
        <i/>
        <sz val="11"/>
        <color theme="1"/>
        <rFont val="Calibri"/>
        <family val="2"/>
        <scheme val="minor"/>
      </rPr>
      <t>Stop status</t>
    </r>
    <r>
      <rPr>
        <sz val="11"/>
        <color theme="1"/>
        <rFont val="Calibri"/>
        <family val="2"/>
        <scheme val="minor"/>
      </rPr>
      <t xml:space="preserve"> or adjust the navigation prognosis.</t>
    </r>
  </si>
  <si>
    <r>
      <rPr>
        <i/>
        <sz val="11"/>
        <color theme="1"/>
        <rFont val="Calibri"/>
        <family val="2"/>
        <scheme val="minor"/>
      </rPr>
      <t>7 A-votes</t>
    </r>
    <r>
      <rPr>
        <sz val="11"/>
        <color theme="1"/>
        <rFont val="Calibri"/>
        <family val="2"/>
        <scheme val="minor"/>
      </rPr>
      <t xml:space="preserve"> for teamwork Activity awards, </t>
    </r>
    <r>
      <rPr>
        <i/>
        <sz val="11"/>
        <color theme="1"/>
        <rFont val="Calibri"/>
        <family val="2"/>
        <scheme val="minor"/>
      </rPr>
      <t>7 C-votes</t>
    </r>
    <r>
      <rPr>
        <sz val="11"/>
        <color theme="1"/>
        <rFont val="Calibri"/>
        <family val="2"/>
        <scheme val="minor"/>
      </rPr>
      <t xml:space="preserve"> taking into account Competence in the field, and </t>
    </r>
    <r>
      <rPr>
        <i/>
        <sz val="11"/>
        <color theme="1"/>
        <rFont val="Calibri"/>
        <family val="2"/>
        <scheme val="minor"/>
      </rPr>
      <t>7 I-votes</t>
    </r>
    <r>
      <rPr>
        <sz val="11"/>
        <color theme="1"/>
        <rFont val="Calibri"/>
        <family val="2"/>
        <scheme val="minor"/>
      </rPr>
      <t xml:space="preserve"> to thank for material or financial Investment.</t>
    </r>
  </si>
  <si>
    <t>The weight of votes can be applied directly (sovereign) or it is possible to delegate free votes to one or several representative members (delegates); fixed and tied votes are allocated according to tables of motivational factors.</t>
  </si>
  <si>
    <t>the time allowed to support the primary proposal, for submission and support of secondary proposals, for sharing of competency votes during expert discussion; for the first, second and third rounds of navigation voting,</t>
  </si>
  <si>
    <t>These are the percentage thresholds for the minimum support of the primary, secondary and navigation proposals; percentage level of the refunded investment force;</t>
  </si>
  <si>
    <r>
      <t xml:space="preserve">whereas the respective times can be specified in several time modes - </t>
    </r>
    <r>
      <rPr>
        <i/>
        <sz val="11"/>
        <color theme="1"/>
        <rFont val="Calibri"/>
        <family val="2"/>
        <scheme val="minor"/>
      </rPr>
      <t>acute</t>
    </r>
    <r>
      <rPr>
        <sz val="11"/>
        <color theme="1"/>
        <rFont val="Calibri"/>
        <family val="2"/>
        <scheme val="minor"/>
      </rPr>
      <t xml:space="preserve"> (hours), </t>
    </r>
    <r>
      <rPr>
        <i/>
        <sz val="11"/>
        <color theme="1"/>
        <rFont val="Calibri"/>
        <family val="2"/>
        <scheme val="minor"/>
      </rPr>
      <t>normal</t>
    </r>
    <r>
      <rPr>
        <sz val="11"/>
        <color theme="1"/>
        <rFont val="Calibri"/>
        <family val="2"/>
        <scheme val="minor"/>
      </rPr>
      <t xml:space="preserve"> (days), </t>
    </r>
    <r>
      <rPr>
        <i/>
        <sz val="11"/>
        <color theme="1"/>
        <rFont val="Calibri"/>
        <family val="2"/>
        <scheme val="minor"/>
      </rPr>
      <t>precise</t>
    </r>
    <r>
      <rPr>
        <sz val="11"/>
        <color theme="1"/>
        <rFont val="Calibri"/>
        <family val="2"/>
        <scheme val="minor"/>
      </rPr>
      <t xml:space="preserve"> (weeks). </t>
    </r>
  </si>
  <si>
    <r>
      <t xml:space="preserve">After the primary proposal is approved, alternative secondary proposals are submitted, which can be modified during expert discussion - </t>
    </r>
    <r>
      <rPr>
        <i/>
        <sz val="11"/>
        <color theme="1"/>
        <rFont val="Calibri"/>
        <family val="2"/>
        <scheme val="minor"/>
      </rPr>
      <t>1st correction</t>
    </r>
    <r>
      <rPr>
        <sz val="11"/>
        <color theme="1"/>
        <rFont val="Calibri"/>
        <family val="2"/>
        <scheme val="minor"/>
      </rPr>
      <t xml:space="preserve"> (according to expert opinion).</t>
    </r>
  </si>
  <si>
    <r>
      <t xml:space="preserve">After the first round of voting, parts of the rejected proposals - </t>
    </r>
    <r>
      <rPr>
        <i/>
        <sz val="11"/>
        <color theme="1"/>
        <rFont val="Calibri"/>
        <family val="2"/>
        <scheme val="minor"/>
      </rPr>
      <t>2nd correction</t>
    </r>
    <r>
      <rPr>
        <sz val="11"/>
        <color theme="1"/>
        <rFont val="Calibri"/>
        <family val="2"/>
        <scheme val="minor"/>
      </rPr>
      <t xml:space="preserve"> (for convergence of opinions) may be included in two winning proposals.</t>
    </r>
  </si>
  <si>
    <r>
      <t xml:space="preserve">After the second voting round, the navigation proposal may also take into account the outvoted proposal - </t>
    </r>
    <r>
      <rPr>
        <i/>
        <sz val="11"/>
        <color theme="1"/>
        <rFont val="Calibri"/>
        <family val="2"/>
        <scheme val="minor"/>
      </rPr>
      <t>3rd correction</t>
    </r>
    <r>
      <rPr>
        <sz val="11"/>
        <color theme="1"/>
        <rFont val="Calibri"/>
        <family val="2"/>
        <scheme val="minor"/>
      </rPr>
      <t xml:space="preserve"> (to minimize negative feelings of overturning) for the support in the third voting round.</t>
    </r>
  </si>
  <si>
    <r>
      <t xml:space="preserve"> - </t>
    </r>
    <r>
      <rPr>
        <i/>
        <sz val="11"/>
        <color theme="1"/>
        <rFont val="Calibri"/>
        <family val="2"/>
        <scheme val="minor"/>
      </rPr>
      <t>Drafting of ACP-proposals</t>
    </r>
    <r>
      <rPr>
        <sz val="11"/>
        <color theme="1"/>
        <rFont val="Calibri"/>
        <family val="2"/>
        <scheme val="minor"/>
      </rPr>
      <t xml:space="preserve"> is optimized by three corrections:</t>
    </r>
  </si>
  <si>
    <r>
      <t xml:space="preserve"> - </t>
    </r>
    <r>
      <rPr>
        <i/>
        <sz val="11"/>
        <color theme="1"/>
        <rFont val="Calibri"/>
        <family val="2"/>
        <scheme val="minor"/>
      </rPr>
      <t>Parameter settings</t>
    </r>
    <r>
      <rPr>
        <sz val="11"/>
        <color theme="1"/>
        <rFont val="Calibri"/>
        <family val="2"/>
        <scheme val="minor"/>
      </rPr>
      <t xml:space="preserve"> may vary according to current needs</t>
    </r>
  </si>
  <si>
    <r>
      <t xml:space="preserve"> - </t>
    </r>
    <r>
      <rPr>
        <i/>
        <sz val="11"/>
        <color theme="1"/>
        <rFont val="Calibri"/>
        <family val="2"/>
        <scheme val="minor"/>
      </rPr>
      <t>Distribution of ACI-votes</t>
    </r>
    <r>
      <rPr>
        <sz val="11"/>
        <color theme="1"/>
        <rFont val="Calibri"/>
        <family val="2"/>
        <scheme val="minor"/>
      </rPr>
      <t xml:space="preserve"> is gradually adjusted according to circumstances</t>
    </r>
  </si>
  <si>
    <t>During the thematic discussion (Information), team members receive information about different opinions and can better formulate the primary ACP-proposal.</t>
  </si>
  <si>
    <t>On the basis of views arising from subject discussions during supporting the primary proposal and expert discussion on secondary proposals, the secondary ACP-proposals (Optimization) can be optimized.</t>
  </si>
  <si>
    <t>During voting (Navigation), the explanation of an appropriate choice (Yes / No) is required in writing to provide information to others, which is useful for reconciliation of views and correction of supported proposals.</t>
  </si>
  <si>
    <t>Very valuable feedback provides the comparison of predicted and actual values of key parameters at the checkpoints of an implementation of the navigation proposal.</t>
  </si>
  <si>
    <t>and in addition, the submitters can modify their secondary proposals according to the expert opinions (1st ACP-proposal correction).</t>
  </si>
  <si>
    <t>representatives/experts system (all voices to several) or direct democracy (all with the same weight), as well as various inter-stages (dominance of personalities) or extremes (100% compliance by anarchists).</t>
  </si>
  <si>
    <t>The sharing of competency votes during the expert discussion before the first voting round increases the weight of trusted experts, specifically on a case-by-case basis.</t>
  </si>
  <si>
    <t>HeJe</t>
  </si>
  <si>
    <t>Jensen</t>
  </si>
  <si>
    <t>Frederiksberg DK</t>
  </si>
  <si>
    <t>Active Support Team</t>
  </si>
  <si>
    <t>Clients Team</t>
  </si>
  <si>
    <t>Project Manager</t>
  </si>
  <si>
    <t>Team Coordinator</t>
  </si>
  <si>
    <t>Heidi Damgaard</t>
  </si>
  <si>
    <t>6 Days Relaxing Hiking, Meditation and Yoga Retreat in Bern</t>
  </si>
  <si>
    <t>BookYogaRetreats.com</t>
  </si>
  <si>
    <t>Prepayment</t>
  </si>
  <si>
    <t>Remaining payment</t>
  </si>
  <si>
    <t>Creation of a concept SwissHike 3 in 1</t>
  </si>
  <si>
    <t xml:space="preserve">Established cooperation with KISC </t>
  </si>
  <si>
    <t>Website content and development</t>
  </si>
  <si>
    <t>Marketing ads and communications</t>
  </si>
  <si>
    <t>Marketing in Kandersteg using brochures, Sarah</t>
  </si>
  <si>
    <t>Taking first tour in Kandersteg, learning from it</t>
  </si>
  <si>
    <t>Crowdfunding with WeMakeIt.ch, Indiegogo.com</t>
  </si>
  <si>
    <t>Reorientation of the project towards ION21</t>
  </si>
  <si>
    <t>2018 Feb</t>
  </si>
  <si>
    <t>2017 Oct</t>
  </si>
  <si>
    <t>2017 July</t>
  </si>
  <si>
    <t>2017 …</t>
  </si>
  <si>
    <t>2016 …</t>
  </si>
  <si>
    <t>18 - Hiking</t>
  </si>
  <si>
    <t>19 - Yoga</t>
  </si>
  <si>
    <t>20 - Meditation</t>
  </si>
  <si>
    <t>Setting up partnership with BookYogaRetreats</t>
  </si>
  <si>
    <t>(-6) SURELY NO     (-5) RATHER NO     (-4) MAYBE NO     (+4) MAYBE YES     (+5) RATHER YES     (+6) SURELY YES</t>
  </si>
  <si>
    <t>(-7)  NO</t>
  </si>
  <si>
    <t>(+7)  YES</t>
  </si>
  <si>
    <t>Navigation dimensions: Better Perspective, Better Feelings, Better Results</t>
  </si>
  <si>
    <t>Translation of web pages into different languages</t>
  </si>
  <si>
    <t>Cooperation established with Vitor of Gemmi Lodge</t>
  </si>
  <si>
    <t>Cooperation established with Tesla</t>
  </si>
  <si>
    <t>Work with Yoga teacher and clients</t>
  </si>
  <si>
    <t>Website programming and administration</t>
  </si>
  <si>
    <t>Primary school in Tosanovice and Hnojnik (cz)</t>
  </si>
  <si>
    <t>High school in Cesky Tesin (cz)</t>
  </si>
  <si>
    <t>Charles University, Faculty of Mathematics and Physics</t>
  </si>
  <si>
    <t>Charles University in Prague, First Faculty of Medicine</t>
  </si>
  <si>
    <t>Practice I - arrangement of fire hoses for the fire sport</t>
  </si>
  <si>
    <t>Practice II - Czech Academy of Science, Neurophysiology</t>
  </si>
  <si>
    <t>2000-2002</t>
  </si>
  <si>
    <t>Practice III - Hospital Pardubice (cz), radiotherapy</t>
  </si>
  <si>
    <t>2003-2005</t>
  </si>
  <si>
    <t>Practice IV - IT Solution Vitkovice, programmar, analyst</t>
  </si>
  <si>
    <t>2006-2010</t>
  </si>
  <si>
    <t>Practice V - www.solarninovinky.cz, programmar, admin</t>
  </si>
  <si>
    <t>Practice VI - Untere Luter Alp, Rüschegg (ch), shepherd</t>
  </si>
  <si>
    <t>Practice VII - Felsentor Medit. Center, Rigi (ch), volunteer</t>
  </si>
  <si>
    <t>Practice VIII - Hotel Victoria, Kandersteg (ch), porter</t>
  </si>
  <si>
    <t>Practice IX - www.swisshike.ch, team coordinator</t>
  </si>
  <si>
    <t>2500Rs = 37.78 CHF</t>
  </si>
  <si>
    <t>The result can be imagined as a blooming alpine meadow with flowers of different colors, based on the same system of conservation of genetic information.</t>
  </si>
  <si>
    <t xml:space="preserve"> - basic unit (elementary cell with 21 +/- 3 members) of a complex team</t>
  </si>
  <si>
    <t xml:space="preserve"> - or decision-making in a small project team (21 +/- 20 members)</t>
  </si>
  <si>
    <t xml:space="preserve"> - ION processes INFO - OPTI - NAVI (Information, Optimization, Navigation) for REAL (realisation)</t>
  </si>
  <si>
    <t>ion21Swiss</t>
  </si>
  <si>
    <t>Nature of the ion21Swiss System</t>
  </si>
  <si>
    <r>
      <rPr>
        <b/>
        <sz val="11"/>
        <color theme="1"/>
        <rFont val="Calibri"/>
        <family val="2"/>
        <scheme val="minor"/>
      </rPr>
      <t>INFO</t>
    </r>
    <r>
      <rPr>
        <sz val="11"/>
        <color theme="1"/>
        <rFont val="Calibri"/>
        <family val="2"/>
        <scheme val="minor"/>
      </rPr>
      <t xml:space="preserve"> = team Information process</t>
    </r>
  </si>
  <si>
    <r>
      <rPr>
        <b/>
        <sz val="11"/>
        <color theme="1"/>
        <rFont val="Calibri"/>
        <family val="2"/>
        <scheme val="minor"/>
      </rPr>
      <t>OPTI</t>
    </r>
    <r>
      <rPr>
        <sz val="11"/>
        <color theme="1"/>
        <rFont val="Calibri"/>
        <family val="2"/>
        <scheme val="minor"/>
      </rPr>
      <t xml:space="preserve"> = team Optimization process </t>
    </r>
  </si>
  <si>
    <r>
      <rPr>
        <b/>
        <sz val="11"/>
        <color theme="1"/>
        <rFont val="Calibri"/>
        <family val="2"/>
        <scheme val="minor"/>
      </rPr>
      <t>NAVI</t>
    </r>
    <r>
      <rPr>
        <sz val="11"/>
        <color theme="1"/>
        <rFont val="Calibri"/>
        <family val="2"/>
        <scheme val="minor"/>
      </rPr>
      <t xml:space="preserve"> = team Navigation process</t>
    </r>
  </si>
  <si>
    <t xml:space="preserve"> - thematic discussion on the project</t>
  </si>
  <si>
    <t xml:space="preserve"> - structured information (title, abstract, report, links, discussion)</t>
  </si>
  <si>
    <t xml:space="preserve"> - sharing A-votes of Activity and I-votes of Investments within a given unit with thanksgiving</t>
  </si>
  <si>
    <r>
      <t>ion21Swiss system emphasizes the </t>
    </r>
    <r>
      <rPr>
        <b/>
        <sz val="11"/>
        <color theme="1"/>
        <rFont val="Calibri"/>
        <family val="2"/>
        <scheme val="minor"/>
      </rPr>
      <t>full utilization of the team potential</t>
    </r>
    <r>
      <rPr>
        <sz val="11"/>
        <color theme="1"/>
        <rFont val="Calibri"/>
        <family val="2"/>
        <scheme val="minor"/>
      </rPr>
      <t> in finding the best solution and its implementation.</t>
    </r>
  </si>
  <si>
    <r>
      <t>Within a </t>
    </r>
    <r>
      <rPr>
        <b/>
        <sz val="10"/>
        <color rgb="FF4C575E"/>
        <rFont val="Arial"/>
        <family val="2"/>
      </rPr>
      <t>Thematic debate</t>
    </r>
    <r>
      <rPr>
        <sz val="10"/>
        <color rgb="FF4C575E"/>
        <rFont val="Arial"/>
        <family val="2"/>
      </rPr>
      <t> you can on the ion21Portal transmit or improve ideas and align different positions.</t>
    </r>
  </si>
  <si>
    <r>
      <rPr>
        <b/>
        <sz val="10"/>
        <color theme="7"/>
        <rFont val="Arial"/>
        <family val="2"/>
      </rPr>
      <t>Team INFO process:</t>
    </r>
    <r>
      <rPr>
        <sz val="10"/>
        <color rgb="FF4C575E"/>
        <rFont val="Arial"/>
        <family val="2"/>
      </rPr>
      <t xml:space="preserve"> sharing project evidence base and inspirational ideas </t>
    </r>
  </si>
  <si>
    <t xml:space="preserve"> - the 1st fair play right of the ion21System on the ion21Portal</t>
  </si>
  <si>
    <t>Each member of ion21Swiss team - individually or several members together - may submit a proposal to optimize the team's strategy or parameters of cooperation. </t>
  </si>
  <si>
    <r>
      <t>The optimization proposal includes a </t>
    </r>
    <r>
      <rPr>
        <b/>
        <i/>
        <sz val="10"/>
        <color rgb="FF4C575E"/>
        <rFont val="Arial"/>
        <family val="2"/>
      </rPr>
      <t>SUPPLEMENT OF CONFORMITY</t>
    </r>
    <r>
      <rPr>
        <i/>
        <sz val="10"/>
        <color rgb="FF4C575E"/>
        <rFont val="Arial"/>
        <family val="2"/>
      </rPr>
      <t xml:space="preserve"> with </t>
    </r>
    <r>
      <rPr>
        <b/>
        <i/>
        <sz val="10"/>
        <color rgb="FF4C575E"/>
        <rFont val="Arial"/>
        <family val="2"/>
      </rPr>
      <t>navigation dimensions</t>
    </r>
    <r>
      <rPr>
        <i/>
        <sz val="10"/>
        <color rgb="FF4C575E"/>
        <rFont val="Arial"/>
        <family val="2"/>
      </rPr>
      <t xml:space="preserve"> which define the navigation corridor for achieving</t>
    </r>
  </si>
  <si>
    <r>
      <t>BETTER PERSPECTIVE (</t>
    </r>
    <r>
      <rPr>
        <b/>
        <i/>
        <sz val="10"/>
        <color rgb="FF4C575E"/>
        <rFont val="Arial"/>
        <family val="2"/>
      </rPr>
      <t>evolutionary-spiritual</t>
    </r>
    <r>
      <rPr>
        <i/>
        <sz val="10"/>
        <color rgb="FF4C575E"/>
        <rFont val="Arial"/>
        <family val="2"/>
      </rPr>
      <t>), BETTER FEELINGS (</t>
    </r>
    <r>
      <rPr>
        <b/>
        <i/>
        <sz val="10"/>
        <color rgb="FF4C575E"/>
        <rFont val="Arial"/>
        <family val="2"/>
      </rPr>
      <t>psycho-social</t>
    </r>
    <r>
      <rPr>
        <i/>
        <sz val="10"/>
        <color rgb="FF4C575E"/>
        <rFont val="Arial"/>
        <family val="2"/>
      </rPr>
      <t>) and BETTER RESULTS (</t>
    </r>
    <r>
      <rPr>
        <b/>
        <i/>
        <sz val="10"/>
        <color rgb="FF4C575E"/>
        <rFont val="Arial"/>
        <family val="2"/>
      </rPr>
      <t>economic-technological</t>
    </r>
    <r>
      <rPr>
        <i/>
        <sz val="10"/>
        <color rgb="FF4C575E"/>
        <rFont val="Arial"/>
        <family val="2"/>
      </rPr>
      <t>) of the teamwork.</t>
    </r>
  </si>
  <si>
    <t>First Correction of accepted ACP-proposals</t>
  </si>
  <si>
    <t>Third Correction of winning ACP-proposal</t>
  </si>
  <si>
    <t>Economical aspects, Economic context, Economical impacts</t>
  </si>
  <si>
    <t>Ecological aspects, Ecological context, Environmental impacts</t>
  </si>
  <si>
    <t>Strategic aspects, Strategic context, Strategic impacts</t>
  </si>
  <si>
    <t xml:space="preserve"> - 1st FAIR PLAY RIGHT on the equal sharing of all project information among all team members</t>
  </si>
  <si>
    <t xml:space="preserve"> - 2nd FAIR PLAY RIGHT on the submission of forecasted proposals for improving the team work</t>
  </si>
  <si>
    <t xml:space="preserve"> - 3rd FAIR PLAY RIGHT on the decision-making on strategic guidelines and cooperation parameters</t>
  </si>
  <si>
    <t>EHours</t>
  </si>
  <si>
    <t xml:space="preserve"> - submitting and support of Primary ACP-proposals qualified by Analysis, Conformity and Prognosis</t>
  </si>
  <si>
    <t xml:space="preserve"> - Objective discussion on the supported Primary Proposal (PP)</t>
  </si>
  <si>
    <t xml:space="preserve"> - submitting and support of Secondary ACP-proposals, specific variants of PP</t>
  </si>
  <si>
    <t xml:space="preserve"> - Expert discussion on supported Secondary Proposals (SP)</t>
  </si>
  <si>
    <t xml:space="preserve"> - Competency votes sharing to experts among team members</t>
  </si>
  <si>
    <t xml:space="preserve"> -  first voting round (R1) with the weight of schared votes</t>
  </si>
  <si>
    <t xml:space="preserve"> - first correction (C1) supported Secondary proposals (SPs)</t>
  </si>
  <si>
    <t xml:space="preserve"> - second voting round (R2) with an equal weight of two votes</t>
  </si>
  <si>
    <t xml:space="preserve"> - third correction (C3) of the winning SP into the Navigation Proposal (NP)</t>
  </si>
  <si>
    <t xml:space="preserve"> - second correction (C2) of two preferred variants of SPs</t>
  </si>
  <si>
    <t xml:space="preserve"> - ACP suplement of the NP: Environmental Analysis, Global Conformity, Navigation Prognosis</t>
  </si>
  <si>
    <t xml:space="preserve"> - the third voting round (R3) with the weight of one vote about the NP</t>
  </si>
  <si>
    <t xml:space="preserve"> - full public transparency of the navigation prognosis</t>
  </si>
  <si>
    <t>REAL = Realization and Verification of the Navigation proposal</t>
  </si>
  <si>
    <t xml:space="preserve"> - monitoring and publication of deviations of key parameter values at checkpoints</t>
  </si>
  <si>
    <t xml:space="preserve"> - by disagreement of real development with a forecast or when tolerance is exceeded repeatedly</t>
  </si>
  <si>
    <t>either a Stop State with the option of alternative implementing or adjusting the forecast parameters</t>
  </si>
  <si>
    <r>
      <t>R1 - the 1st Round</t>
    </r>
    <r>
      <rPr>
        <sz val="11"/>
        <color theme="1"/>
        <rFont val="Calibri"/>
        <family val="2"/>
        <scheme val="minor"/>
      </rPr>
      <t xml:space="preserve"> of voting during the Navigation process</t>
    </r>
  </si>
  <si>
    <r>
      <t>R2 - the 2nd Round</t>
    </r>
    <r>
      <rPr>
        <sz val="11"/>
        <color theme="1"/>
        <rFont val="Calibri"/>
        <family val="2"/>
        <scheme val="minor"/>
      </rPr>
      <t xml:space="preserve"> of voting during the Navigation process</t>
    </r>
  </si>
  <si>
    <r>
      <t>R3 - the 3rd Round</t>
    </r>
    <r>
      <rPr>
        <sz val="11"/>
        <color theme="1"/>
        <rFont val="Calibri"/>
        <family val="2"/>
        <scheme val="minor"/>
      </rPr>
      <t xml:space="preserve"> of voting during the Navigation process</t>
    </r>
  </si>
  <si>
    <t xml:space="preserve"> - voting on supported Secondary Proposals (SP) with 7 degrees of freedom</t>
  </si>
  <si>
    <t xml:space="preserve"> - Implementation Team from experts with the most number of Com-votes for the NP</t>
  </si>
  <si>
    <t xml:space="preserve"> - Inspection Team from experts with the most Com-votes for an alternative to the NP</t>
  </si>
  <si>
    <t>by placing shared ACI-votes in points (-3), (-2), (-1), 0, (+1), (+2), (+3)</t>
  </si>
  <si>
    <t>... (+1) / (-1) = maybe YES / NO - decision with LOW CERTAINTY</t>
  </si>
  <si>
    <t>... (+2) / (-2) = rather YES / NO - decision with MIDDLE CERTAINTY</t>
  </si>
  <si>
    <t>... (+3) / (-3) = sure YES / NO - decision with HIGH CERTAINTY</t>
  </si>
  <si>
    <t>yes reason</t>
  </si>
  <si>
    <t xml:space="preserve"> - a written justification of the appropriate choice for feedback to others</t>
  </si>
  <si>
    <t xml:space="preserve"> - the two most supported variants of the SP go to the second voting round</t>
  </si>
  <si>
    <r>
      <t xml:space="preserve">ion21Swiss is a </t>
    </r>
    <r>
      <rPr>
        <b/>
        <sz val="11"/>
        <color theme="1"/>
        <rFont val="Calibri"/>
        <family val="2"/>
        <scheme val="minor"/>
      </rPr>
      <t>prognostic system</t>
    </r>
    <r>
      <rPr>
        <sz val="11"/>
        <color theme="1"/>
        <rFont val="Calibri"/>
        <family val="2"/>
        <scheme val="minor"/>
      </rPr>
      <t>, which allows submission of predicted ACP-proposals, individually or collectively as</t>
    </r>
  </si>
  <si>
    <r>
      <t xml:space="preserve">ion21Swiss is a </t>
    </r>
    <r>
      <rPr>
        <b/>
        <sz val="11"/>
        <color theme="1"/>
        <rFont val="Calibri"/>
        <family val="2"/>
        <scheme val="minor"/>
      </rPr>
      <t>motivation system</t>
    </r>
    <r>
      <rPr>
        <sz val="11"/>
        <color theme="1"/>
        <rFont val="Calibri"/>
        <family val="2"/>
        <scheme val="minor"/>
      </rPr>
      <t xml:space="preserve"> that takes into account the basic motivational factors - Activity, Competence and Investments of each team member who has at its disposal</t>
    </r>
  </si>
  <si>
    <r>
      <t xml:space="preserve">ion21Swiss is a </t>
    </r>
    <r>
      <rPr>
        <b/>
        <sz val="11"/>
        <color theme="1"/>
        <rFont val="Calibri"/>
        <family val="2"/>
        <scheme val="minor"/>
      </rPr>
      <t>parametric system</t>
    </r>
    <r>
      <rPr>
        <sz val="11"/>
        <color theme="1"/>
        <rFont val="Calibri"/>
        <family val="2"/>
        <scheme val="minor"/>
      </rPr>
      <t xml:space="preserve"> that allows you to optimize the setting of functional parameters for a specific location, time and project.</t>
    </r>
  </si>
  <si>
    <r>
      <t xml:space="preserve">ion21Swiss is an </t>
    </r>
    <r>
      <rPr>
        <b/>
        <sz val="11"/>
        <color theme="1"/>
        <rFont val="Calibri"/>
        <family val="2"/>
        <scheme val="minor"/>
      </rPr>
      <t>iterative system</t>
    </r>
    <r>
      <rPr>
        <sz val="11"/>
        <color theme="1"/>
        <rFont val="Calibri"/>
        <family val="2"/>
        <scheme val="minor"/>
      </rPr>
      <t xml:space="preserve"> where the solution of the problem is sought in sequential iterative steps with the participation of all team members.</t>
    </r>
  </si>
  <si>
    <r>
      <t>C1 - the 1st Correction</t>
    </r>
    <r>
      <rPr>
        <sz val="11"/>
        <color theme="1"/>
        <rFont val="Calibri"/>
        <family val="2"/>
        <scheme val="minor"/>
      </rPr>
      <t xml:space="preserve"> of proposal during the Navigation process</t>
    </r>
  </si>
  <si>
    <t xml:space="preserve"> - optimization of all supported Secondary proposals before the first voting round</t>
  </si>
  <si>
    <r>
      <t>C3 - the 3rd Correction</t>
    </r>
    <r>
      <rPr>
        <sz val="11"/>
        <color theme="1"/>
        <rFont val="Calibri"/>
        <family val="2"/>
        <scheme val="minor"/>
      </rPr>
      <t xml:space="preserve"> of proposal during the Navigation process</t>
    </r>
  </si>
  <si>
    <r>
      <t>C2 - the 2nd Correction</t>
    </r>
    <r>
      <rPr>
        <sz val="11"/>
        <color theme="1"/>
        <rFont val="Calibri"/>
        <family val="2"/>
        <scheme val="minor"/>
      </rPr>
      <t xml:space="preserve"> of proposal during the Navigation process</t>
    </r>
  </si>
  <si>
    <t xml:space="preserve"> - optimization of two preferred Secondary proposals before the second voting round</t>
  </si>
  <si>
    <t xml:space="preserve"> - conversion of the winning SP to the Navigation proposal before the third voting round</t>
  </si>
  <si>
    <t xml:space="preserve"> - voting on two winning Secondary Proposals (SP) with 7 degrees of freedom</t>
  </si>
  <si>
    <t>by placing two votes in points (-6), (-5), (-4), 0, (+4), (+5), (+6)</t>
  </si>
  <si>
    <t>... (+4) / (-4) = maybe YES / NO - decision with LOW CERTAINTY</t>
  </si>
  <si>
    <t>... (+5) / (-5) = rather YES / NO - decision with MIDDLE CERTAINTY</t>
  </si>
  <si>
    <t>... (+6) / (-6) = sure YES / NO - decision with HIGH CERTAINTY</t>
  </si>
  <si>
    <t xml:space="preserve"> - one or both proposal's variants can be graded supported or declined</t>
  </si>
  <si>
    <t xml:space="preserve"> - one or more proposal's variants can be graded supported or declined</t>
  </si>
  <si>
    <t xml:space="preserve"> - the winning SN variant moves to the third voting round as a Navigation Proposal (NP)</t>
  </si>
  <si>
    <t xml:space="preserve"> - voting on the adoption of the Navigation Proposal (NP)</t>
  </si>
  <si>
    <t>by placing one vote in points (-7) = NO or (+7) = YES</t>
  </si>
  <si>
    <t xml:space="preserve"> - if the Navigation agreement (%) is not reached, the proposal is refused due to low team consensus</t>
  </si>
  <si>
    <t xml:space="preserve"> - if accepted, the Navigation Proposal is transparently published and submitted for implementation</t>
  </si>
  <si>
    <t>Goals and Benefits of ion21Swiss System at the level of a team project:</t>
  </si>
  <si>
    <t>Goals and Benefits of ion21Swiss at the level of political decision-making:</t>
  </si>
  <si>
    <r>
      <rPr>
        <b/>
        <sz val="11"/>
        <color theme="1"/>
        <rFont val="Calibri"/>
        <family val="2"/>
        <scheme val="minor"/>
      </rPr>
      <t>M21 Pyramid</t>
    </r>
    <r>
      <rPr>
        <sz val="11"/>
        <color theme="1"/>
        <rFont val="Calibri"/>
        <family val="2"/>
        <scheme val="minor"/>
      </rPr>
      <t xml:space="preserve"> - desiding by Sovereigns and Presenters</t>
    </r>
  </si>
  <si>
    <t xml:space="preserve"> - each team member is a Sovereign in the cell for 21 +/- 3 members (base cell with 21 members at the 0-level)</t>
  </si>
  <si>
    <t xml:space="preserve"> - the Presenter of a successful optimization proposal becomes its Presenter at a higher level, namely of the:</t>
  </si>
  <si>
    <t xml:space="preserve"> - the cell member Sovereign may become proposal's Presenter at a higher level with 21 members</t>
  </si>
  <si>
    <t xml:space="preserve"> - Presenter on the 2nd level presents the Primary proposal of his 1st level with 21 to the first power votes</t>
  </si>
  <si>
    <t>M21 support of the Primary proposal PP</t>
  </si>
  <si>
    <t>.. Secondary proposal in the Right A run (RA, points 3-4-5) of the M21 Pyramid</t>
  </si>
  <si>
    <t>.. Primary proposal in the Left A run (LA, points 1-2-3) of the M21 Pyramid</t>
  </si>
  <si>
    <t xml:space="preserve"> - Presenters support (YES) or decline (NO) the PP with the weight of votes according to the number of Sovereigns represented, justifying their choice</t>
  </si>
  <si>
    <t xml:space="preserve"> - if approved up to the Top level, the PP is sent (from point M2 to M3) to all Sovereigns concerned who can formulate Secondary proposal's variants</t>
  </si>
  <si>
    <t xml:space="preserve"> - start at the Base level by the Sovereigns of the cell only, where the PP was submitted: one round with a weight of one vote (YES/NO, point M1)</t>
  </si>
  <si>
    <t xml:space="preserve"> - submitter of the winning SP becomes his Presenter on higher levels (2-board, 3-ship, 4-fleet ... to the Top level M2)</t>
  </si>
  <si>
    <t xml:space="preserve"> - the submitter of the PP accepted on the Base level becomes its Presenter on higher levels (2-board, 3-ship, 4-fleet ... to the Top level M2)</t>
  </si>
  <si>
    <t>R1: by shared ACI-votes of Activity, Competence and Investments in points (-3), (-2), (-1), 0, (+1), (+2), (+3)</t>
  </si>
  <si>
    <t>R2: by two votes in points (-6), (-5), (-4), 0, (+4), (+5), (+6); with stating their choice to others in writing</t>
  </si>
  <si>
    <t>R2: by a sum of the weighted votes from the previous 2nd round in points (-6), (-5), (-4), 0, (+4), (+5), (+6)</t>
  </si>
  <si>
    <t>R1: by a sum of the weighted votes from the previous 1st round in points (-3), (-2), (-1), 0, (+1), (+2), (+3)</t>
  </si>
  <si>
    <t xml:space="preserve"> - M21 symbolizes in the Right A the alignment of SP from Base to Top level (M3 to M4), by Presenters of all branches concerned</t>
  </si>
  <si>
    <t xml:space="preserve"> - M21 symbolizes in the Left A the assessment of the PP from Base to Top level (from point M1 to M2), by Presenters only from one branch</t>
  </si>
  <si>
    <t xml:space="preserve"> - the winning SP on the Top level becomes Navigation proposal (NP), which is complemented by a parametric Navigation prognosis</t>
  </si>
  <si>
    <t xml:space="preserve"> - the NP is sent to the Base level (from M4 to M5 point)  for approval, to all Sovereigns concerned</t>
  </si>
  <si>
    <r>
      <rPr>
        <b/>
        <sz val="11"/>
        <color theme="1"/>
        <rFont val="Calibri"/>
        <family val="2"/>
        <scheme val="minor"/>
      </rPr>
      <t>Sovereigns approve the Navigation proposal</t>
    </r>
    <r>
      <rPr>
        <sz val="11"/>
        <color theme="1"/>
        <rFont val="Calibri"/>
        <family val="2"/>
        <scheme val="minor"/>
      </rPr>
      <t xml:space="preserve"> NP in the third voting round R3 on the Base level (point M5):</t>
    </r>
  </si>
  <si>
    <t>NP is accepted if it exceeds the acceptance threshold ( % minimum compliance) in the absolute majority of cells.</t>
  </si>
  <si>
    <t xml:space="preserve"> - presenters can IMPROVE PROPOSALS to support integration of different viewpoints</t>
  </si>
  <si>
    <t xml:space="preserve"> - team members receive feedback from others and can accordingly correct their attitudes</t>
  </si>
  <si>
    <t xml:space="preserve"> - tiny group of outvoted members do not lose hope to implement their proposal</t>
  </si>
  <si>
    <t>by passing his FREE VOTES (3+3+3=9) on one or more representatives.</t>
  </si>
  <si>
    <t xml:space="preserve"> - first on the Base level (point M3) by Sovereigns of all cells affected by the respective Primary proposal</t>
  </si>
  <si>
    <r>
      <rPr>
        <b/>
        <sz val="11"/>
        <color theme="1"/>
        <rFont val="Calibri"/>
        <family val="2"/>
        <scheme val="minor"/>
      </rPr>
      <t>Presenters harmonize the winning SPs</t>
    </r>
    <r>
      <rPr>
        <sz val="11"/>
        <color theme="1"/>
        <rFont val="Calibri"/>
        <family val="2"/>
        <scheme val="minor"/>
      </rPr>
      <t xml:space="preserve"> in two voting rounds, the first R1 and the second R2, on higher levels:</t>
    </r>
  </si>
  <si>
    <r>
      <rPr>
        <b/>
        <sz val="11"/>
        <color theme="1"/>
        <rFont val="Calibri"/>
        <family val="2"/>
        <scheme val="minor"/>
      </rPr>
      <t>Sovereigns harmonize supported SPs</t>
    </r>
    <r>
      <rPr>
        <sz val="11"/>
        <color theme="1"/>
        <rFont val="Calibri"/>
        <family val="2"/>
        <scheme val="minor"/>
      </rPr>
      <t xml:space="preserve"> in two rounds, in first and second rounds R1 and R2 on the Base level (point M3):</t>
    </r>
  </si>
  <si>
    <t>M21 harmonization of  the Secondary proposals SPs</t>
  </si>
  <si>
    <t>R3: by one vote in points (-7), 0, (+7); with giving feedback to others by stating the choice in writing</t>
  </si>
  <si>
    <t>ion21swiss website hosting</t>
  </si>
  <si>
    <t>and SwissHike page</t>
  </si>
  <si>
    <t>Milos business trip Kandersteg</t>
  </si>
  <si>
    <t>Milos future CH travel support</t>
  </si>
  <si>
    <t>search for a job in Switzerland</t>
  </si>
  <si>
    <t xml:space="preserve"> - M21 architecture for over 40 members of a complex project team</t>
  </si>
  <si>
    <r>
      <t xml:space="preserve">Step iniA: </t>
    </r>
    <r>
      <rPr>
        <b/>
        <sz val="11"/>
        <color theme="7"/>
        <rFont val="Calibri"/>
        <family val="2"/>
        <scheme val="minor"/>
      </rPr>
      <t>ion21Project</t>
    </r>
  </si>
  <si>
    <r>
      <t xml:space="preserve">Step iniC: </t>
    </r>
    <r>
      <rPr>
        <b/>
        <sz val="11"/>
        <color theme="7"/>
        <rFont val="Calibri"/>
        <family val="2"/>
        <scheme val="minor"/>
      </rPr>
      <t>ion21Coop</t>
    </r>
  </si>
  <si>
    <r>
      <t xml:space="preserve">Step runA: </t>
    </r>
    <r>
      <rPr>
        <b/>
        <sz val="11"/>
        <color theme="7"/>
        <rFont val="Calibri"/>
        <family val="2"/>
        <scheme val="minor"/>
      </rPr>
      <t>ion21Info</t>
    </r>
  </si>
  <si>
    <r>
      <t xml:space="preserve">Step runB: </t>
    </r>
    <r>
      <rPr>
        <b/>
        <sz val="11"/>
        <color theme="7"/>
        <rFont val="Calibri"/>
        <family val="2"/>
        <scheme val="minor"/>
      </rPr>
      <t>ion21Opti</t>
    </r>
  </si>
  <si>
    <r>
      <t xml:space="preserve">Step runC: </t>
    </r>
    <r>
      <rPr>
        <b/>
        <sz val="11"/>
        <color theme="7"/>
        <rFont val="Calibri"/>
        <family val="2"/>
        <scheme val="minor"/>
      </rPr>
      <t>ion21Navi</t>
    </r>
  </si>
  <si>
    <r>
      <rPr>
        <b/>
        <sz val="11"/>
        <color theme="7"/>
        <rFont val="Calibri"/>
        <family val="2"/>
        <scheme val="minor"/>
      </rPr>
      <t>ion21Running</t>
    </r>
    <r>
      <rPr>
        <b/>
        <sz val="11"/>
        <color theme="1"/>
        <rFont val="Calibri"/>
        <family val="2"/>
        <scheme val="minor"/>
      </rPr>
      <t>: runA + runB + runC</t>
    </r>
  </si>
  <si>
    <t>ion21Swiss RUNNING mode: step by step</t>
  </si>
  <si>
    <t>COOPeration Parameters</t>
  </si>
  <si>
    <t>no reason</t>
  </si>
  <si>
    <t>ion21Coop Parameters</t>
  </si>
  <si>
    <t>Workbook</t>
  </si>
  <si>
    <t>Workbook_Save</t>
  </si>
  <si>
    <t>vote for the best or against the worst SP variant using your pool of ACI shared votes in</t>
  </si>
  <si>
    <t>Shared votes in points (+/-1, +/-2, +/-3)</t>
  </si>
  <si>
    <t>Two votes in points (+/-4, +/-5, +/-6)</t>
  </si>
  <si>
    <t>One vote in points (+/-7)</t>
  </si>
  <si>
    <r>
      <rPr>
        <b/>
        <sz val="11"/>
        <color theme="7"/>
        <rFont val="Calibri"/>
        <family val="2"/>
        <scheme val="minor"/>
      </rPr>
      <t>ion21Initializing</t>
    </r>
    <r>
      <rPr>
        <b/>
        <sz val="11"/>
        <color theme="1"/>
        <rFont val="Calibri"/>
        <family val="2"/>
        <scheme val="minor"/>
      </rPr>
      <t>: iniA + iniB + iniC</t>
    </r>
  </si>
  <si>
    <r>
      <t xml:space="preserve">Step iniB: </t>
    </r>
    <r>
      <rPr>
        <b/>
        <sz val="11"/>
        <color theme="7"/>
        <rFont val="Calibri"/>
        <family val="2"/>
        <scheme val="minor"/>
      </rPr>
      <t>ion21Team</t>
    </r>
  </si>
  <si>
    <t>Benefits of ion21Swiss</t>
  </si>
  <si>
    <t>Nature of ion21Swiss</t>
  </si>
  <si>
    <t>ion21Swiss Decisions</t>
  </si>
  <si>
    <t>ion21Team table</t>
  </si>
  <si>
    <t>ion21Swiss RUNNING flowchart diagrams</t>
  </si>
  <si>
    <t>ion21Alphabet - ABC 7x3 principles</t>
  </si>
  <si>
    <t>3rd safeguard rule:  Boss Stop Right – in case of permanent deviations from the ion21navigation corridor the Stop State can be declared by the current Head</t>
  </si>
  <si>
    <t>PARAMETRIC NATURE of ion21System enables user customization for a particular team and broad spectrum integration of decision-making strategies.</t>
  </si>
  <si>
    <t>ITERATIVE NATURE of ion21Project allows dynamically optimize parameters of cooperation, distribution of sharing votes and the quality of forecasting proposals</t>
  </si>
  <si>
    <t>FEEDBACK NATURE of ion21Processes provides background for a successful cooperation of all team members in a consensus-oriented manner</t>
  </si>
  <si>
    <t xml:space="preserve">discuss the advantages of ion21approach </t>
  </si>
  <si>
    <t>set ion21system parameters</t>
  </si>
  <si>
    <t xml:space="preserve">set ion21team  parameters </t>
  </si>
  <si>
    <t>set ion21project  parameters</t>
  </si>
  <si>
    <t>ion21Forum</t>
  </si>
  <si>
    <r>
      <rPr>
        <b/>
        <sz val="11"/>
        <color theme="1"/>
        <rFont val="Calibri"/>
        <family val="2"/>
        <scheme val="minor"/>
      </rPr>
      <t>ion21Swiss</t>
    </r>
    <r>
      <rPr>
        <sz val="11"/>
        <color theme="1"/>
        <rFont val="Calibri"/>
        <family val="2"/>
        <scheme val="minor"/>
      </rPr>
      <t xml:space="preserve"> is a generalized </t>
    </r>
    <r>
      <rPr>
        <b/>
        <sz val="11"/>
        <color theme="1"/>
        <rFont val="Calibri"/>
        <family val="2"/>
        <scheme val="minor"/>
      </rPr>
      <t>Swiss model of teamwork</t>
    </r>
    <r>
      <rPr>
        <sz val="11"/>
        <color theme="1"/>
        <rFont val="Calibri"/>
        <family val="2"/>
        <scheme val="minor"/>
      </rPr>
      <t xml:space="preserve">, enriched by taking into account the </t>
    </r>
    <r>
      <rPr>
        <b/>
        <sz val="11"/>
        <color theme="1"/>
        <rFont val="Calibri"/>
        <family val="2"/>
        <scheme val="minor"/>
      </rPr>
      <t>motivation factors of Activity + Competence + Investment</t>
    </r>
    <r>
      <rPr>
        <sz val="11"/>
        <color theme="1"/>
        <rFont val="Calibri"/>
        <family val="2"/>
        <scheme val="minor"/>
      </rPr>
      <t>.</t>
    </r>
  </si>
  <si>
    <r>
      <t xml:space="preserve">The </t>
    </r>
    <r>
      <rPr>
        <b/>
        <sz val="11"/>
        <color theme="1"/>
        <rFont val="Calibri"/>
        <family val="2"/>
        <scheme val="minor"/>
      </rPr>
      <t>goal of the ion21Swiss</t>
    </r>
    <r>
      <rPr>
        <sz val="11"/>
        <color theme="1"/>
        <rFont val="Calibri"/>
        <family val="2"/>
        <scheme val="minor"/>
      </rPr>
      <t xml:space="preserve"> system is to realize your own ideas in achieving </t>
    </r>
    <r>
      <rPr>
        <b/>
        <sz val="11"/>
        <color theme="1"/>
        <rFont val="Calibri"/>
        <family val="2"/>
        <scheme val="minor"/>
      </rPr>
      <t>better perspectives, feelings and results</t>
    </r>
    <r>
      <rPr>
        <sz val="11"/>
        <color theme="1"/>
        <rFont val="Calibri"/>
        <family val="2"/>
        <scheme val="minor"/>
      </rPr>
      <t xml:space="preserve"> for all involved, using the blocked subjective and objective potential.</t>
    </r>
  </si>
  <si>
    <r>
      <t xml:space="preserve">(2) F = </t>
    </r>
    <r>
      <rPr>
        <b/>
        <sz val="11"/>
        <color theme="1"/>
        <rFont val="Calibri"/>
        <family val="2"/>
        <scheme val="minor"/>
      </rPr>
      <t>Feelings</t>
    </r>
    <r>
      <rPr>
        <sz val="11"/>
        <color theme="1"/>
        <rFont val="Calibri"/>
        <family val="2"/>
        <scheme val="minor"/>
      </rPr>
      <t xml:space="preserve"> - better feelings of teamwork ... psycho-social ion21Dimension</t>
    </r>
  </si>
  <si>
    <r>
      <t xml:space="preserve">(3) R = </t>
    </r>
    <r>
      <rPr>
        <b/>
        <sz val="11"/>
        <color theme="1"/>
        <rFont val="Calibri"/>
        <family val="2"/>
        <scheme val="minor"/>
      </rPr>
      <t>Results</t>
    </r>
    <r>
      <rPr>
        <sz val="11"/>
        <color theme="1"/>
        <rFont val="Calibri"/>
        <family val="2"/>
        <scheme val="minor"/>
      </rPr>
      <t xml:space="preserve"> - better results of joint efforts ... economic-technological ion21Dimension</t>
    </r>
  </si>
  <si>
    <r>
      <rPr>
        <b/>
        <sz val="11"/>
        <color theme="1"/>
        <rFont val="Calibri"/>
        <family val="2"/>
        <scheme val="minor"/>
      </rPr>
      <t>ion21Swiss Authority is the ion21Portal</t>
    </r>
    <r>
      <rPr>
        <sz val="11"/>
        <color theme="1"/>
        <rFont val="Calibri"/>
        <family val="2"/>
        <scheme val="minor"/>
      </rPr>
      <t> applying FAIR PLAY RIGHTS Inform + Optimize + Navigate using three ION-processes:</t>
    </r>
  </si>
  <si>
    <t>ion21Swiss Introducing, Testing and Implementation in an existing running company</t>
  </si>
  <si>
    <r>
      <t xml:space="preserve">a - </t>
    </r>
    <r>
      <rPr>
        <b/>
        <sz val="11"/>
        <color theme="1"/>
        <rFont val="Calibri"/>
        <family val="2"/>
        <scheme val="minor"/>
      </rPr>
      <t>TTT-aspects</t>
    </r>
    <r>
      <rPr>
        <sz val="11"/>
        <color theme="1"/>
        <rFont val="Calibri"/>
        <family val="2"/>
        <scheme val="minor"/>
      </rPr>
      <t xml:space="preserve"> of the  ion21Swiss system</t>
    </r>
  </si>
  <si>
    <t>ion21Swiss Boss Safeguard Rules</t>
  </si>
  <si>
    <r>
      <t xml:space="preserve">ion21Swiss is a </t>
    </r>
    <r>
      <rPr>
        <b/>
        <sz val="11"/>
        <color theme="1"/>
        <rFont val="Calibri"/>
        <family val="2"/>
        <scheme val="minor"/>
      </rPr>
      <t>feedback system</t>
    </r>
    <r>
      <rPr>
        <sz val="11"/>
        <color theme="1"/>
        <rFont val="Calibri"/>
        <family val="2"/>
        <scheme val="minor"/>
      </rPr>
      <t xml:space="preserve"> with basic processes Information, Optimization and Navigation implemented by the ion21Portal, that through a feedback optimise the teamwork.</t>
    </r>
  </si>
  <si>
    <r>
      <t xml:space="preserve">ion21Swiss is an </t>
    </r>
    <r>
      <rPr>
        <b/>
        <sz val="11"/>
        <color theme="1"/>
        <rFont val="Calibri"/>
        <family val="2"/>
        <scheme val="minor"/>
      </rPr>
      <t>expert system</t>
    </r>
    <r>
      <rPr>
        <sz val="11"/>
        <color theme="1"/>
        <rFont val="Calibri"/>
        <family val="2"/>
        <scheme val="minor"/>
      </rPr>
      <t xml:space="preserve"> where voters can follow expert discussions, share their competency votes to preferred experts - team members,</t>
    </r>
  </si>
  <si>
    <r>
      <t xml:space="preserve">ion21Swiss is a </t>
    </r>
    <r>
      <rPr>
        <b/>
        <sz val="11"/>
        <color theme="1"/>
        <rFont val="Calibri"/>
        <family val="2"/>
        <scheme val="minor"/>
      </rPr>
      <t>universal system</t>
    </r>
    <r>
      <rPr>
        <sz val="11"/>
        <color theme="1"/>
        <rFont val="Calibri"/>
        <family val="2"/>
        <scheme val="minor"/>
      </rPr>
      <t xml:space="preserve"> that includes different decision models. By varying the distribution of the weight of votes, it is possible to simulate not only the presidential / command system (all votes to one),</t>
    </r>
  </si>
  <si>
    <t>Decision-making of ion21Sovereigns at the BASE CELL LEVEL</t>
  </si>
  <si>
    <r>
      <t xml:space="preserve">Instead of the direct participation in Strategic decision-making, the </t>
    </r>
    <r>
      <rPr>
        <b/>
        <sz val="11"/>
        <color rgb="FF4C575E"/>
        <rFont val="Calibri"/>
        <family val="2"/>
        <scheme val="minor"/>
      </rPr>
      <t>team member can DELEGATE</t>
    </r>
    <r>
      <rPr>
        <sz val="11"/>
        <color rgb="FF4C575E"/>
        <rFont val="Calibri"/>
        <family val="2"/>
        <scheme val="minor"/>
      </rPr>
      <t xml:space="preserve"> his decision-making competencies </t>
    </r>
  </si>
  <si>
    <r>
      <t>MEASURE THREE TIMES AND CUT ONCE - three rounds decision-making with </t>
    </r>
    <r>
      <rPr>
        <b/>
        <i/>
        <sz val="10"/>
        <color rgb="FF4C575E"/>
        <rFont val="Calibri"/>
        <family val="2"/>
        <scheme val="minor"/>
      </rPr>
      <t>explaining the positions</t>
    </r>
    <r>
      <rPr>
        <i/>
        <sz val="10"/>
        <color rgb="FF4C575E"/>
        <rFont val="Calibri"/>
        <family val="2"/>
        <scheme val="minor"/>
      </rPr>
      <t> of team members </t>
    </r>
    <r>
      <rPr>
        <b/>
        <i/>
        <sz val="10"/>
        <color rgb="FF4C575E"/>
        <rFont val="Calibri"/>
        <family val="2"/>
        <scheme val="minor"/>
      </rPr>
      <t>SUPPORTS</t>
    </r>
    <r>
      <rPr>
        <i/>
        <sz val="10"/>
        <color rgb="FF4C575E"/>
        <rFont val="Calibri"/>
        <family val="2"/>
        <scheme val="minor"/>
      </rPr>
      <t>:</t>
    </r>
  </si>
  <si>
    <t>Fair Play Rights of ion21Swiss</t>
  </si>
  <si>
    <t>ByTab</t>
  </si>
  <si>
    <r>
      <t xml:space="preserve">Always </t>
    </r>
    <r>
      <rPr>
        <i/>
        <sz val="11"/>
        <color theme="1"/>
        <rFont val="Calibri"/>
        <family val="2"/>
        <scheme val="minor"/>
      </rPr>
      <t>1 fixed vote</t>
    </r>
    <r>
      <rPr>
        <sz val="11"/>
        <color theme="1"/>
        <rFont val="Calibri"/>
        <family val="2"/>
        <scheme val="minor"/>
      </rPr>
      <t xml:space="preserve"> can be left, </t>
    </r>
    <r>
      <rPr>
        <i/>
        <sz val="11"/>
        <color theme="1"/>
        <rFont val="Calibri"/>
        <family val="2"/>
        <scheme val="minor"/>
      </rPr>
      <t>3 free votes</t>
    </r>
    <r>
      <rPr>
        <sz val="11"/>
        <color theme="1"/>
        <rFont val="Calibri"/>
        <family val="2"/>
        <scheme val="minor"/>
      </rPr>
      <t xml:space="preserve"> are shared arbitrarily to another team member, </t>
    </r>
    <r>
      <rPr>
        <i/>
        <sz val="11"/>
        <color theme="1"/>
        <rFont val="Calibri"/>
        <family val="2"/>
        <scheme val="minor"/>
      </rPr>
      <t>3 tied votes</t>
    </r>
    <r>
      <rPr>
        <sz val="11"/>
        <color theme="1"/>
        <rFont val="Calibri"/>
        <family val="2"/>
        <scheme val="minor"/>
      </rPr>
      <t xml:space="preserve"> only to those who have fewer votes than they should have by the table of activity, competency and investment.</t>
    </r>
  </si>
  <si>
    <t>Global team optimisation portal for forecasted decision making</t>
  </si>
  <si>
    <t>en 3.3.5</t>
  </si>
  <si>
    <t>ion21Swiss Decision Levels:</t>
  </si>
  <si>
    <r>
      <rPr>
        <b/>
        <i/>
        <sz val="11"/>
        <color theme="1"/>
        <rFont val="Calibri"/>
        <family val="2"/>
        <scheme val="minor"/>
      </rPr>
      <t>Strategic - ion21Portal</t>
    </r>
    <r>
      <rPr>
        <sz val="11"/>
        <color theme="1"/>
        <rFont val="Calibri"/>
        <family val="2"/>
        <scheme val="minor"/>
      </rPr>
      <t xml:space="preserve"> ... three-round harmonization of optimization suggestions using the ION processes Information, Optimization and Navigation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</si>
</sst>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quot;Fr.&quot;* #,##0.00_);_(&quot;Fr.&quot;* \(#,##0.00\);_(&quot;Fr.&quot;* &quot;-&quot;??_);_(@_)"/>
    <numFmt numFmtId="165" formatCode="dd/mm/yyyy;@"/>
    <numFmt numFmtId="166" formatCode="dd\.mm\.yyyy"/>
    <numFmt numFmtId="167" formatCode="0.0"/>
    <numFmt numFmtId="168" formatCode="dd/mm/yyyy\ hh:mm:ss"/>
    <numFmt numFmtId="169" formatCode="0.0%"/>
  </numFmts>
  <fonts count="73"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i/>
      <sz val="11"/>
      <color theme="1"/>
      <name val="Calibri"/>
      <family val="2"/>
      <scheme val="minor"/>
    </font>
    <font>
      <i/>
      <sz val="11"/>
      <color theme="3"/>
      <name val="Calibri"/>
      <family val="2"/>
      <scheme val="minor"/>
    </font>
    <font>
      <i/>
      <sz val="11"/>
      <color theme="5"/>
      <name val="Calibri"/>
      <family val="2"/>
      <scheme val="minor"/>
    </font>
    <font>
      <i/>
      <sz val="11"/>
      <color rgb="FF00B050"/>
      <name val="Calibri"/>
      <family val="2"/>
      <scheme val="minor"/>
    </font>
    <font>
      <sz val="11"/>
      <color theme="3"/>
      <name val="Calibri"/>
      <family val="2"/>
      <scheme val="minor"/>
    </font>
    <font>
      <sz val="11"/>
      <name val="Calibri"/>
      <family val="2"/>
      <scheme val="minor"/>
    </font>
    <font>
      <sz val="11"/>
      <color theme="5"/>
      <name val="Calibri"/>
      <family val="2"/>
      <scheme val="minor"/>
    </font>
    <font>
      <sz val="11"/>
      <color rgb="FF00B050"/>
      <name val="Calibri"/>
      <family val="2"/>
      <scheme val="minor"/>
    </font>
    <font>
      <i/>
      <sz val="11"/>
      <name val="Calibri"/>
      <family val="2"/>
      <scheme val="minor"/>
    </font>
    <font>
      <sz val="11"/>
      <color theme="0" tint="-0.499984740745262"/>
      <name val="Calibri"/>
      <family val="2"/>
      <scheme val="minor"/>
    </font>
    <font>
      <sz val="11"/>
      <color theme="0" tint="-4.9989318521683403E-2"/>
      <name val="Calibri"/>
      <family val="2"/>
      <scheme val="minor"/>
    </font>
    <font>
      <b/>
      <i/>
      <sz val="11"/>
      <color theme="1"/>
      <name val="Calibri"/>
      <family val="2"/>
      <scheme val="minor"/>
    </font>
    <font>
      <u/>
      <sz val="11"/>
      <color theme="10"/>
      <name val="Calibri"/>
      <family val="2"/>
      <scheme val="minor"/>
    </font>
    <font>
      <sz val="11"/>
      <color theme="1" tint="0.499984740745262"/>
      <name val="Calibri"/>
      <family val="2"/>
      <scheme val="minor"/>
    </font>
    <font>
      <b/>
      <sz val="11"/>
      <color theme="3"/>
      <name val="Calibri"/>
      <family val="2"/>
      <scheme val="minor"/>
    </font>
    <font>
      <sz val="11"/>
      <color theme="0"/>
      <name val="Calibri"/>
      <family val="2"/>
      <scheme val="minor"/>
    </font>
    <font>
      <sz val="10"/>
      <name val="Arial"/>
      <family val="2"/>
    </font>
    <font>
      <i/>
      <sz val="11"/>
      <color theme="1" tint="0.499984740745262"/>
      <name val="Calibri"/>
      <family val="2"/>
      <scheme val="minor"/>
    </font>
    <font>
      <b/>
      <sz val="11"/>
      <name val="Calibri"/>
      <family val="2"/>
      <scheme val="minor"/>
    </font>
    <font>
      <b/>
      <sz val="11"/>
      <color indexed="10"/>
      <name val="Calibri"/>
      <family val="2"/>
      <scheme val="minor"/>
    </font>
    <font>
      <b/>
      <sz val="11"/>
      <color indexed="18"/>
      <name val="Calibri"/>
      <family val="2"/>
      <scheme val="minor"/>
    </font>
    <font>
      <sz val="11"/>
      <color indexed="10"/>
      <name val="Calibri"/>
      <family val="2"/>
      <scheme val="minor"/>
    </font>
    <font>
      <sz val="11"/>
      <color indexed="18"/>
      <name val="Calibri"/>
      <family val="2"/>
      <scheme val="minor"/>
    </font>
    <font>
      <b/>
      <sz val="11"/>
      <color theme="1" tint="0.499984740745262"/>
      <name val="Calibri"/>
      <family val="2"/>
      <scheme val="minor"/>
    </font>
    <font>
      <b/>
      <sz val="11"/>
      <color theme="5"/>
      <name val="Calibri"/>
      <family val="2"/>
      <scheme val="minor"/>
    </font>
    <font>
      <b/>
      <i/>
      <sz val="11"/>
      <name val="Calibri"/>
      <family val="2"/>
      <scheme val="minor"/>
    </font>
    <font>
      <sz val="10"/>
      <color rgb="FF4C575E"/>
      <name val="Arial"/>
      <family val="2"/>
    </font>
    <font>
      <b/>
      <sz val="10"/>
      <color rgb="FF4C575E"/>
      <name val="Arial"/>
      <family val="2"/>
    </font>
    <font>
      <i/>
      <sz val="10"/>
      <color rgb="FF4C575E"/>
      <name val="Arial"/>
      <family val="2"/>
    </font>
    <font>
      <b/>
      <i/>
      <sz val="10"/>
      <color rgb="FF4C575E"/>
      <name val="Arial"/>
      <family val="2"/>
    </font>
    <font>
      <b/>
      <sz val="11"/>
      <color rgb="FF0070C0"/>
      <name val="Calibri"/>
      <family val="2"/>
      <scheme val="minor"/>
    </font>
    <font>
      <b/>
      <sz val="11"/>
      <color rgb="FF00B050"/>
      <name val="Calibri"/>
      <family val="2"/>
      <scheme val="minor"/>
    </font>
    <font>
      <sz val="11"/>
      <color indexed="8"/>
      <name val="Calibri"/>
      <family val="2"/>
      <scheme val="minor"/>
    </font>
    <font>
      <sz val="11"/>
      <color rgb="FF9ACD32"/>
      <name val="Calibri"/>
      <family val="2"/>
      <scheme val="minor"/>
    </font>
    <font>
      <sz val="8"/>
      <color theme="1"/>
      <name val="Calibri"/>
      <family val="2"/>
      <scheme val="minor"/>
    </font>
    <font>
      <sz val="9"/>
      <color theme="1"/>
      <name val="Calibri"/>
      <family val="2"/>
      <scheme val="minor"/>
    </font>
    <font>
      <i/>
      <sz val="11"/>
      <color theme="0"/>
      <name val="Calibri"/>
      <family val="2"/>
      <scheme val="minor"/>
    </font>
    <font>
      <b/>
      <sz val="11"/>
      <color theme="7"/>
      <name val="Calibri"/>
      <family val="2"/>
      <scheme val="minor"/>
    </font>
    <font>
      <b/>
      <sz val="12"/>
      <name val="Calibri"/>
      <family val="2"/>
      <scheme val="minor"/>
    </font>
    <font>
      <b/>
      <sz val="12"/>
      <color theme="0"/>
      <name val="Calibri"/>
      <family val="2"/>
      <scheme val="minor"/>
    </font>
    <font>
      <sz val="11"/>
      <color theme="0" tint="-0.14999847407452621"/>
      <name val="Calibri"/>
      <family val="2"/>
      <scheme val="minor"/>
    </font>
    <font>
      <sz val="11"/>
      <color rgb="FFFFFF00"/>
      <name val="Calibri"/>
      <family val="2"/>
      <scheme val="minor"/>
    </font>
    <font>
      <sz val="10"/>
      <color theme="0" tint="-0.14999847407452621"/>
      <name val="Arial"/>
      <family val="2"/>
    </font>
    <font>
      <b/>
      <sz val="11"/>
      <color theme="0" tint="-0.14999847407452621"/>
      <name val="Calibri"/>
      <family val="2"/>
      <scheme val="minor"/>
    </font>
    <font>
      <b/>
      <sz val="11"/>
      <color theme="0"/>
      <name val="Calibri"/>
      <family val="2"/>
      <scheme val="minor"/>
    </font>
    <font>
      <b/>
      <sz val="11"/>
      <color theme="0" tint="-0.499984740745262"/>
      <name val="Calibri"/>
      <family val="2"/>
      <scheme val="minor"/>
    </font>
    <font>
      <sz val="11"/>
      <color theme="0" tint="-0.249977111117893"/>
      <name val="Calibri"/>
      <family val="2"/>
      <scheme val="minor"/>
    </font>
    <font>
      <b/>
      <sz val="11"/>
      <color indexed="8"/>
      <name val="Calibri"/>
      <family val="2"/>
      <scheme val="minor"/>
    </font>
    <font>
      <b/>
      <sz val="11"/>
      <color rgb="FF009900"/>
      <name val="Calibri"/>
      <family val="2"/>
      <scheme val="minor"/>
    </font>
    <font>
      <b/>
      <sz val="14"/>
      <color theme="7"/>
      <name val="Calibri"/>
      <family val="2"/>
      <scheme val="minor"/>
    </font>
    <font>
      <sz val="11"/>
      <color theme="7"/>
      <name val="Calibri"/>
      <family val="2"/>
      <scheme val="minor"/>
    </font>
    <font>
      <b/>
      <sz val="10"/>
      <color theme="7"/>
      <name val="Arial"/>
      <family val="2"/>
    </font>
    <font>
      <b/>
      <sz val="11"/>
      <color rgb="FF8064A2"/>
      <name val="Calibri"/>
      <family val="2"/>
      <scheme val="minor"/>
    </font>
    <font>
      <i/>
      <sz val="11"/>
      <color rgb="FF4C575E"/>
      <name val="Calibri"/>
      <family val="2"/>
      <scheme val="minor"/>
    </font>
    <font>
      <b/>
      <sz val="11"/>
      <color theme="4" tint="-0.249977111117893"/>
      <name val="Calibri"/>
      <family val="2"/>
      <scheme val="minor"/>
    </font>
    <font>
      <sz val="10"/>
      <color theme="1" tint="0.499984740745262"/>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i/>
      <vertAlign val="superscript"/>
      <sz val="11"/>
      <color rgb="FF000000"/>
      <name val="Calibri"/>
      <family val="2"/>
      <scheme val="minor"/>
    </font>
    <font>
      <u/>
      <sz val="11"/>
      <color indexed="8"/>
      <name val="Calibri"/>
      <family val="2"/>
      <scheme val="minor"/>
    </font>
    <font>
      <sz val="10"/>
      <color theme="0" tint="-0.499984740745262"/>
      <name val="Calibri"/>
      <family val="2"/>
      <scheme val="minor"/>
    </font>
    <font>
      <u/>
      <sz val="11"/>
      <color theme="0" tint="-0.499984740745262"/>
      <name val="Calibri"/>
      <family val="2"/>
      <scheme val="minor"/>
    </font>
    <font>
      <sz val="11"/>
      <color rgb="FF4C575E"/>
      <name val="Calibri"/>
      <family val="2"/>
      <scheme val="minor"/>
    </font>
    <font>
      <b/>
      <sz val="11"/>
      <color rgb="FF4C575E"/>
      <name val="Calibri"/>
      <family val="2"/>
      <scheme val="minor"/>
    </font>
    <font>
      <i/>
      <sz val="10"/>
      <color rgb="FF4C575E"/>
      <name val="Calibri"/>
      <family val="2"/>
      <scheme val="minor"/>
    </font>
    <font>
      <b/>
      <i/>
      <sz val="10"/>
      <color rgb="FF4C575E"/>
      <name val="Calibri"/>
      <family val="2"/>
      <scheme val="minor"/>
    </font>
    <font>
      <b/>
      <sz val="10"/>
      <color rgb="FF4C575E"/>
      <name val="Calibri"/>
      <family val="2"/>
      <scheme val="minor"/>
    </font>
    <font>
      <sz val="10"/>
      <color rgb="FF4C575E"/>
      <name val="Calibri"/>
      <family val="2"/>
      <scheme val="minor"/>
    </font>
  </fonts>
  <fills count="19">
    <fill>
      <patternFill patternType="none"/>
    </fill>
    <fill>
      <patternFill patternType="gray125"/>
    </fill>
    <fill>
      <patternFill patternType="solid">
        <fgColor indexed="22"/>
        <bgColor indexed="64"/>
      </patternFill>
    </fill>
    <fill>
      <patternFill patternType="solid">
        <fgColor theme="0" tint="-4.9989318521683403E-2"/>
        <bgColor indexed="64"/>
      </patternFill>
    </fill>
    <fill>
      <patternFill patternType="solid">
        <fgColor rgb="FFD3D3D3"/>
        <bgColor indexed="64"/>
      </patternFill>
    </fill>
    <fill>
      <patternFill patternType="solid">
        <fgColor rgb="FFFFFF99"/>
        <bgColor indexed="64"/>
      </patternFill>
    </fill>
    <fill>
      <patternFill patternType="solid">
        <fgColor rgb="FFFFFF00"/>
        <bgColor indexed="64"/>
      </patternFill>
    </fill>
    <fill>
      <patternFill patternType="solid">
        <fgColor theme="9" tint="0.79998168889431442"/>
        <bgColor indexed="64"/>
      </patternFill>
    </fill>
    <fill>
      <patternFill patternType="solid">
        <fgColor rgb="FFDDE9FF"/>
        <bgColor indexed="64"/>
      </patternFill>
    </fill>
    <fill>
      <patternFill patternType="solid">
        <fgColor rgb="FFF0FEDC"/>
        <bgColor indexed="64"/>
      </patternFill>
    </fill>
    <fill>
      <patternFill patternType="solid">
        <fgColor rgb="FFFDC3FD"/>
        <bgColor indexed="64"/>
      </patternFill>
    </fill>
    <fill>
      <patternFill patternType="solid">
        <fgColor rgb="FFFDE4C3"/>
        <bgColor indexed="64"/>
      </patternFill>
    </fill>
    <fill>
      <patternFill patternType="solid">
        <fgColor rgb="FFFF000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CCFFFF"/>
        <bgColor indexed="64"/>
      </patternFill>
    </fill>
    <fill>
      <patternFill patternType="solid">
        <fgColor rgb="FFFFCCFF"/>
        <bgColor indexed="64"/>
      </patternFill>
    </fill>
    <fill>
      <patternFill patternType="solid">
        <fgColor rgb="FFC0C0C0"/>
        <bgColor indexed="64"/>
      </patternFill>
    </fill>
    <fill>
      <patternFill patternType="solid">
        <fgColor rgb="FFCCFF99"/>
        <bgColor indexed="64"/>
      </patternFill>
    </fill>
  </fills>
  <borders count="2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164" fontId="1" fillId="0" borderId="0" applyFont="0" applyFill="0" applyBorder="0" applyAlignment="0" applyProtection="0"/>
    <xf numFmtId="0" fontId="16" fillId="0" borderId="0" applyNumberFormat="0" applyFill="0" applyBorder="0" applyAlignment="0" applyProtection="0"/>
    <xf numFmtId="0" fontId="20" fillId="0" borderId="0"/>
  </cellStyleXfs>
  <cellXfs count="755">
    <xf numFmtId="0" fontId="0" fillId="0" borderId="0" xfId="0"/>
    <xf numFmtId="0" fontId="0" fillId="0" borderId="0" xfId="0" applyAlignment="1">
      <alignment horizontal="center"/>
    </xf>
    <xf numFmtId="49" fontId="0" fillId="0" borderId="0" xfId="0" applyNumberFormat="1"/>
    <xf numFmtId="1" fontId="0" fillId="0" borderId="0" xfId="0" applyNumberFormat="1" applyAlignment="1">
      <alignment horizontal="center"/>
    </xf>
    <xf numFmtId="0" fontId="2" fillId="0" borderId="0" xfId="0" applyFont="1"/>
    <xf numFmtId="0" fontId="3" fillId="0" borderId="0" xfId="0" applyFont="1"/>
    <xf numFmtId="0" fontId="4" fillId="0" borderId="0" xfId="0" applyFont="1"/>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2" xfId="0" applyBorder="1"/>
    <xf numFmtId="0" fontId="4" fillId="0" borderId="6" xfId="0" applyFont="1" applyBorder="1" applyAlignment="1">
      <alignment horizontal="center"/>
    </xf>
    <xf numFmtId="0" fontId="4" fillId="0" borderId="7" xfId="0" applyFont="1" applyBorder="1"/>
    <xf numFmtId="0" fontId="0" fillId="0" borderId="3" xfId="0" applyBorder="1"/>
    <xf numFmtId="0" fontId="0" fillId="0" borderId="0" xfId="0" applyBorder="1"/>
    <xf numFmtId="0" fontId="0" fillId="0" borderId="5" xfId="0" applyBorder="1"/>
    <xf numFmtId="0" fontId="0" fillId="0" borderId="7" xfId="0" applyBorder="1"/>
    <xf numFmtId="0" fontId="0" fillId="0" borderId="8" xfId="0" applyBorder="1"/>
    <xf numFmtId="0" fontId="4" fillId="0" borderId="3" xfId="0" applyFont="1" applyBorder="1"/>
    <xf numFmtId="0" fontId="4" fillId="0" borderId="10" xfId="0" applyFont="1" applyBorder="1" applyAlignment="1">
      <alignment horizontal="center"/>
    </xf>
    <xf numFmtId="0" fontId="4" fillId="0" borderId="10" xfId="0" applyFont="1" applyBorder="1"/>
    <xf numFmtId="0" fontId="4" fillId="0" borderId="11" xfId="0" applyFont="1" applyBorder="1"/>
    <xf numFmtId="0" fontId="5" fillId="0" borderId="6" xfId="0" applyFont="1" applyBorder="1" applyAlignment="1">
      <alignment horizontal="center"/>
    </xf>
    <xf numFmtId="0" fontId="5" fillId="0" borderId="7" xfId="0" applyFont="1" applyBorder="1" applyAlignment="1">
      <alignment horizontal="center"/>
    </xf>
    <xf numFmtId="0" fontId="6" fillId="0" borderId="6" xfId="0" applyFont="1" applyBorder="1" applyAlignment="1">
      <alignment horizontal="center"/>
    </xf>
    <xf numFmtId="0" fontId="6" fillId="0" borderId="7"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5" fillId="0" borderId="8" xfId="0" applyFont="1" applyBorder="1" applyAlignment="1">
      <alignment horizontal="center"/>
    </xf>
    <xf numFmtId="0" fontId="0" fillId="0" borderId="0" xfId="0" applyAlignment="1">
      <alignment horizontal="left"/>
    </xf>
    <xf numFmtId="0" fontId="8" fillId="0" borderId="0" xfId="0" applyFont="1" applyAlignment="1">
      <alignment horizontal="left"/>
    </xf>
    <xf numFmtId="0" fontId="10" fillId="0" borderId="0" xfId="0" applyFont="1" applyAlignment="1">
      <alignment horizontal="left"/>
    </xf>
    <xf numFmtId="0" fontId="10" fillId="0" borderId="0" xfId="0" applyFont="1" applyAlignment="1">
      <alignment horizontal="center"/>
    </xf>
    <xf numFmtId="0" fontId="11" fillId="0" borderId="0" xfId="0" applyFont="1" applyAlignment="1">
      <alignment horizontal="left"/>
    </xf>
    <xf numFmtId="0" fontId="11" fillId="0" borderId="0" xfId="0" applyFont="1" applyAlignment="1">
      <alignment horizontal="center"/>
    </xf>
    <xf numFmtId="0" fontId="2" fillId="0" borderId="0" xfId="0" applyFont="1" applyAlignment="1">
      <alignment horizontal="left"/>
    </xf>
    <xf numFmtId="0" fontId="0" fillId="0" borderId="4" xfId="0" applyBorder="1"/>
    <xf numFmtId="0" fontId="0" fillId="0" borderId="6" xfId="0" applyBorder="1"/>
    <xf numFmtId="0" fontId="7" fillId="0" borderId="8" xfId="0" applyFont="1" applyBorder="1" applyAlignment="1">
      <alignment horizontal="center"/>
    </xf>
    <xf numFmtId="0" fontId="6" fillId="0" borderId="9" xfId="0" applyFont="1" applyBorder="1" applyAlignment="1">
      <alignment horizontal="center"/>
    </xf>
    <xf numFmtId="0" fontId="6" fillId="0" borderId="10" xfId="0" applyFont="1" applyBorder="1" applyAlignment="1">
      <alignment horizontal="center"/>
    </xf>
    <xf numFmtId="0" fontId="6" fillId="0" borderId="11" xfId="0" applyFont="1" applyBorder="1" applyAlignment="1">
      <alignment horizontal="center"/>
    </xf>
    <xf numFmtId="0" fontId="5" fillId="0" borderId="9" xfId="0" applyFont="1" applyBorder="1" applyAlignment="1">
      <alignment horizontal="center"/>
    </xf>
    <xf numFmtId="0" fontId="5" fillId="0" borderId="10" xfId="0" applyFont="1" applyBorder="1" applyAlignment="1">
      <alignment horizontal="center"/>
    </xf>
    <xf numFmtId="0" fontId="5" fillId="0" borderId="11" xfId="0" applyFont="1" applyBorder="1" applyAlignment="1">
      <alignment horizontal="center"/>
    </xf>
    <xf numFmtId="0" fontId="0" fillId="0" borderId="1" xfId="0" applyBorder="1"/>
    <xf numFmtId="0" fontId="0" fillId="0" borderId="0" xfId="0" applyFill="1" applyBorder="1"/>
    <xf numFmtId="0" fontId="4" fillId="0" borderId="6" xfId="0" applyFont="1" applyBorder="1"/>
    <xf numFmtId="0" fontId="17" fillId="0" borderId="0" xfId="0" applyFont="1" applyAlignment="1">
      <alignment horizontal="left"/>
    </xf>
    <xf numFmtId="0" fontId="17" fillId="0" borderId="0" xfId="0" applyFont="1"/>
    <xf numFmtId="0" fontId="14" fillId="0" borderId="0" xfId="0" applyFont="1" applyAlignment="1">
      <alignment horizontal="center"/>
    </xf>
    <xf numFmtId="0" fontId="16" fillId="0" borderId="0" xfId="2"/>
    <xf numFmtId="0" fontId="2" fillId="0" borderId="0" xfId="0" applyFont="1" applyBorder="1"/>
    <xf numFmtId="0" fontId="2" fillId="0" borderId="7" xfId="0" applyFont="1" applyBorder="1"/>
    <xf numFmtId="0" fontId="0" fillId="0" borderId="0" xfId="0" applyFont="1"/>
    <xf numFmtId="0" fontId="2" fillId="0" borderId="1" xfId="0" applyFont="1" applyBorder="1"/>
    <xf numFmtId="1" fontId="0" fillId="0" borderId="0" xfId="0" applyNumberFormat="1" applyBorder="1" applyAlignment="1">
      <alignment horizontal="center"/>
    </xf>
    <xf numFmtId="0" fontId="16" fillId="0" borderId="6" xfId="2" applyBorder="1"/>
    <xf numFmtId="0" fontId="16" fillId="0" borderId="4" xfId="2" applyBorder="1"/>
    <xf numFmtId="49" fontId="4" fillId="0" borderId="2" xfId="0" applyNumberFormat="1" applyFont="1" applyBorder="1"/>
    <xf numFmtId="1" fontId="4" fillId="0" borderId="2" xfId="0" applyNumberFormat="1" applyFont="1" applyBorder="1" applyAlignment="1">
      <alignment horizontal="center"/>
    </xf>
    <xf numFmtId="0" fontId="0" fillId="0" borderId="0" xfId="0" applyFont="1" applyAlignment="1">
      <alignment horizontal="center"/>
    </xf>
    <xf numFmtId="0" fontId="17" fillId="0" borderId="0" xfId="0" applyFont="1" applyAlignment="1">
      <alignment horizontal="center"/>
    </xf>
    <xf numFmtId="0" fontId="17" fillId="0" borderId="5" xfId="0" applyFont="1" applyBorder="1"/>
    <xf numFmtId="0" fontId="17" fillId="0" borderId="8" xfId="0" applyFont="1" applyBorder="1"/>
    <xf numFmtId="0" fontId="2" fillId="0" borderId="4" xfId="0" applyFont="1" applyBorder="1"/>
    <xf numFmtId="0" fontId="2" fillId="0" borderId="6" xfId="0" applyFont="1" applyBorder="1"/>
    <xf numFmtId="1" fontId="0" fillId="0" borderId="0" xfId="0" applyNumberFormat="1" applyBorder="1"/>
    <xf numFmtId="0" fontId="25" fillId="0" borderId="1" xfId="3" applyFont="1" applyFill="1" applyBorder="1" applyAlignment="1">
      <alignment horizontal="center"/>
    </xf>
    <xf numFmtId="0" fontId="25" fillId="0" borderId="2" xfId="3" applyFont="1" applyFill="1" applyBorder="1" applyAlignment="1">
      <alignment horizontal="center"/>
    </xf>
    <xf numFmtId="0" fontId="26" fillId="0" borderId="2" xfId="3" applyFont="1" applyFill="1" applyBorder="1" applyAlignment="1">
      <alignment horizontal="center"/>
    </xf>
    <xf numFmtId="0" fontId="26" fillId="0" borderId="3" xfId="3" applyFont="1" applyFill="1" applyBorder="1" applyAlignment="1">
      <alignment horizontal="center"/>
    </xf>
    <xf numFmtId="0" fontId="22" fillId="0" borderId="0" xfId="3" applyFont="1" applyBorder="1" applyAlignment="1">
      <alignment horizontal="center" vertical="center"/>
    </xf>
    <xf numFmtId="0" fontId="25" fillId="0" borderId="3" xfId="3" applyFont="1" applyFill="1" applyBorder="1" applyAlignment="1">
      <alignment horizontal="center"/>
    </xf>
    <xf numFmtId="0" fontId="26" fillId="0" borderId="1" xfId="3" applyFont="1" applyFill="1" applyBorder="1" applyAlignment="1">
      <alignment horizontal="center"/>
    </xf>
    <xf numFmtId="0" fontId="9" fillId="0" borderId="2" xfId="3" applyFont="1" applyBorder="1" applyAlignment="1">
      <alignment horizontal="center"/>
    </xf>
    <xf numFmtId="0" fontId="14" fillId="0" borderId="2" xfId="3" applyFont="1" applyBorder="1" applyAlignment="1">
      <alignment horizontal="center"/>
    </xf>
    <xf numFmtId="0" fontId="9" fillId="0" borderId="3" xfId="3" applyFont="1" applyBorder="1" applyAlignment="1">
      <alignment horizontal="center"/>
    </xf>
    <xf numFmtId="0" fontId="22" fillId="0" borderId="0" xfId="3" applyFont="1" applyBorder="1" applyAlignment="1">
      <alignment horizontal="center"/>
    </xf>
    <xf numFmtId="0" fontId="22" fillId="0" borderId="5" xfId="3" applyFont="1" applyBorder="1" applyAlignment="1">
      <alignment horizontal="center"/>
    </xf>
    <xf numFmtId="0" fontId="9" fillId="0" borderId="0" xfId="3" applyFont="1" applyFill="1" applyBorder="1" applyAlignment="1">
      <alignment horizontal="center"/>
    </xf>
    <xf numFmtId="0" fontId="23" fillId="0" borderId="0" xfId="3" applyFont="1" applyFill="1" applyBorder="1" applyAlignment="1">
      <alignment horizontal="center"/>
    </xf>
    <xf numFmtId="0" fontId="24" fillId="0" borderId="0" xfId="3" applyFont="1" applyFill="1" applyBorder="1" applyAlignment="1">
      <alignment horizontal="center"/>
    </xf>
    <xf numFmtId="0" fontId="9" fillId="2" borderId="4" xfId="3" applyFont="1" applyFill="1" applyBorder="1" applyAlignment="1">
      <alignment horizontal="center"/>
    </xf>
    <xf numFmtId="0" fontId="9" fillId="2" borderId="0" xfId="3" applyFont="1" applyFill="1" applyBorder="1" applyAlignment="1">
      <alignment horizontal="center"/>
    </xf>
    <xf numFmtId="0" fontId="9" fillId="2" borderId="5" xfId="3" applyFont="1" applyFill="1" applyBorder="1" applyAlignment="1">
      <alignment horizontal="center"/>
    </xf>
    <xf numFmtId="0" fontId="0" fillId="0" borderId="0" xfId="0" applyFont="1" applyBorder="1" applyAlignment="1">
      <alignment horizontal="center"/>
    </xf>
    <xf numFmtId="0" fontId="9" fillId="0" borderId="4" xfId="3" applyFont="1" applyBorder="1" applyAlignment="1">
      <alignment horizontal="center"/>
    </xf>
    <xf numFmtId="0" fontId="9" fillId="0" borderId="0" xfId="3" applyFont="1" applyBorder="1" applyAlignment="1">
      <alignment horizontal="center"/>
    </xf>
    <xf numFmtId="0" fontId="9" fillId="0" borderId="5" xfId="3" applyFont="1" applyBorder="1" applyAlignment="1">
      <alignment horizontal="center"/>
    </xf>
    <xf numFmtId="0" fontId="16" fillId="0" borderId="5" xfId="2" applyBorder="1"/>
    <xf numFmtId="0" fontId="26" fillId="0" borderId="0" xfId="3" applyFont="1" applyFill="1" applyBorder="1" applyAlignment="1">
      <alignment horizontal="center"/>
    </xf>
    <xf numFmtId="0" fontId="16" fillId="0" borderId="8" xfId="2" applyBorder="1"/>
    <xf numFmtId="0" fontId="25" fillId="0" borderId="0" xfId="3" applyFont="1" applyFill="1" applyBorder="1" applyAlignment="1">
      <alignment horizontal="center"/>
    </xf>
    <xf numFmtId="0" fontId="22" fillId="0" borderId="0" xfId="3" applyFont="1" applyFill="1" applyBorder="1" applyAlignment="1">
      <alignment horizontal="center"/>
    </xf>
    <xf numFmtId="0" fontId="17" fillId="0" borderId="2" xfId="0" applyFont="1" applyBorder="1" applyAlignment="1">
      <alignment horizontal="center"/>
    </xf>
    <xf numFmtId="0" fontId="17" fillId="0" borderId="0" xfId="0" applyFont="1" applyBorder="1" applyAlignment="1">
      <alignment horizontal="center"/>
    </xf>
    <xf numFmtId="0" fontId="27" fillId="0" borderId="5" xfId="0" applyFont="1" applyBorder="1" applyAlignment="1">
      <alignment horizontal="center"/>
    </xf>
    <xf numFmtId="0" fontId="17" fillId="0" borderId="1" xfId="0" applyFont="1" applyBorder="1" applyAlignment="1">
      <alignment horizontal="center"/>
    </xf>
    <xf numFmtId="0" fontId="17" fillId="0" borderId="3" xfId="0" applyFont="1" applyBorder="1" applyAlignment="1">
      <alignment horizontal="center"/>
    </xf>
    <xf numFmtId="0" fontId="17" fillId="0" borderId="6" xfId="0" applyFont="1" applyBorder="1" applyAlignment="1">
      <alignment horizontal="center"/>
    </xf>
    <xf numFmtId="0" fontId="17" fillId="0" borderId="7" xfId="0" applyFont="1" applyBorder="1" applyAlignment="1">
      <alignment horizontal="center"/>
    </xf>
    <xf numFmtId="0" fontId="17" fillId="0" borderId="8" xfId="0" applyFont="1" applyBorder="1" applyAlignment="1">
      <alignment horizontal="center"/>
    </xf>
    <xf numFmtId="0" fontId="2" fillId="0" borderId="0" xfId="0" applyFont="1" applyAlignment="1">
      <alignment horizontal="center"/>
    </xf>
    <xf numFmtId="0" fontId="27" fillId="0" borderId="0" xfId="0" applyFont="1" applyAlignment="1">
      <alignment horizontal="center"/>
    </xf>
    <xf numFmtId="0" fontId="19" fillId="0" borderId="2" xfId="3" applyFont="1" applyBorder="1" applyAlignment="1">
      <alignment horizontal="center"/>
    </xf>
    <xf numFmtId="0" fontId="19" fillId="0" borderId="4" xfId="0" applyFont="1" applyBorder="1" applyAlignment="1">
      <alignment horizontal="center"/>
    </xf>
    <xf numFmtId="0" fontId="19" fillId="0" borderId="0" xfId="0" applyFont="1" applyBorder="1" applyAlignment="1">
      <alignment horizontal="center"/>
    </xf>
    <xf numFmtId="0" fontId="19" fillId="0" borderId="6" xfId="0" applyFont="1" applyBorder="1" applyAlignment="1">
      <alignment horizontal="center"/>
    </xf>
    <xf numFmtId="0" fontId="19" fillId="0" borderId="7" xfId="0" applyFont="1" applyBorder="1" applyAlignment="1">
      <alignment horizontal="center"/>
    </xf>
    <xf numFmtId="0" fontId="19" fillId="0" borderId="5" xfId="0" applyFont="1" applyBorder="1" applyAlignment="1">
      <alignment horizontal="center"/>
    </xf>
    <xf numFmtId="0" fontId="19" fillId="0" borderId="8" xfId="0" applyFont="1" applyBorder="1" applyAlignment="1">
      <alignment horizontal="center"/>
    </xf>
    <xf numFmtId="0" fontId="19" fillId="0" borderId="4" xfId="3" applyFont="1" applyBorder="1" applyAlignment="1">
      <alignment horizontal="center"/>
    </xf>
    <xf numFmtId="0" fontId="19" fillId="0" borderId="0" xfId="3" applyFont="1" applyBorder="1" applyAlignment="1">
      <alignment horizontal="center"/>
    </xf>
    <xf numFmtId="0" fontId="19" fillId="0" borderId="5" xfId="3" applyFont="1" applyBorder="1" applyAlignment="1">
      <alignment horizontal="center"/>
    </xf>
    <xf numFmtId="0" fontId="21" fillId="0" borderId="3" xfId="0" applyFont="1" applyBorder="1" applyAlignment="1">
      <alignment horizontal="center"/>
    </xf>
    <xf numFmtId="2" fontId="17" fillId="0" borderId="3" xfId="0" applyNumberFormat="1" applyFont="1" applyBorder="1" applyAlignment="1">
      <alignment horizontal="center"/>
    </xf>
    <xf numFmtId="1" fontId="17" fillId="0" borderId="3" xfId="0" applyNumberFormat="1" applyFont="1" applyBorder="1" applyAlignment="1">
      <alignment horizontal="center"/>
    </xf>
    <xf numFmtId="0" fontId="17" fillId="0" borderId="4" xfId="0" applyFont="1" applyBorder="1" applyAlignment="1">
      <alignment horizontal="center"/>
    </xf>
    <xf numFmtId="2" fontId="17" fillId="0" borderId="5" xfId="0" applyNumberFormat="1" applyFont="1" applyBorder="1" applyAlignment="1">
      <alignment horizontal="center"/>
    </xf>
    <xf numFmtId="1" fontId="17" fillId="0" borderId="0" xfId="0" applyNumberFormat="1" applyFont="1" applyBorder="1" applyAlignment="1">
      <alignment horizontal="center"/>
    </xf>
    <xf numFmtId="1" fontId="17" fillId="0" borderId="5" xfId="0" applyNumberFormat="1" applyFont="1" applyBorder="1" applyAlignment="1">
      <alignment horizontal="center"/>
    </xf>
    <xf numFmtId="0" fontId="17" fillId="0" borderId="5" xfId="0" applyFont="1" applyBorder="1" applyAlignment="1">
      <alignment horizontal="center"/>
    </xf>
    <xf numFmtId="1" fontId="17" fillId="0" borderId="7" xfId="0" applyNumberFormat="1" applyFont="1" applyBorder="1" applyAlignment="1">
      <alignment horizontal="center"/>
    </xf>
    <xf numFmtId="1" fontId="17" fillId="0" borderId="8" xfId="0" applyNumberFormat="1" applyFont="1" applyBorder="1" applyAlignment="1">
      <alignment horizontal="center"/>
    </xf>
    <xf numFmtId="0" fontId="27" fillId="0" borderId="9" xfId="0" applyFont="1" applyBorder="1" applyAlignment="1">
      <alignment horizontal="center"/>
    </xf>
    <xf numFmtId="0" fontId="27" fillId="0" borderId="10" xfId="0" applyFont="1" applyBorder="1" applyAlignment="1">
      <alignment horizontal="center"/>
    </xf>
    <xf numFmtId="0" fontId="27" fillId="0" borderId="11" xfId="0" applyFont="1" applyBorder="1" applyAlignment="1">
      <alignment horizontal="center"/>
    </xf>
    <xf numFmtId="0" fontId="17" fillId="0" borderId="6" xfId="0" applyFont="1" applyBorder="1" applyAlignment="1">
      <alignment horizontal="left"/>
    </xf>
    <xf numFmtId="0" fontId="12" fillId="3" borderId="7" xfId="0" applyFont="1" applyFill="1" applyBorder="1" applyAlignment="1">
      <alignment horizontal="center"/>
    </xf>
    <xf numFmtId="0" fontId="0" fillId="3" borderId="12" xfId="0" applyFill="1" applyBorder="1" applyAlignment="1">
      <alignment horizontal="center"/>
    </xf>
    <xf numFmtId="0" fontId="4" fillId="3" borderId="8" xfId="0" applyFont="1" applyFill="1" applyBorder="1" applyAlignment="1">
      <alignment horizontal="center"/>
    </xf>
    <xf numFmtId="0" fontId="4" fillId="3" borderId="7" xfId="0" applyFont="1" applyFill="1" applyBorder="1" applyAlignment="1">
      <alignment horizontal="center"/>
    </xf>
    <xf numFmtId="0" fontId="4" fillId="3" borderId="6" xfId="0" applyFont="1" applyFill="1" applyBorder="1" applyAlignment="1">
      <alignment horizontal="center"/>
    </xf>
    <xf numFmtId="0" fontId="0" fillId="3" borderId="13" xfId="0" applyFill="1" applyBorder="1" applyAlignment="1">
      <alignment horizontal="center"/>
    </xf>
    <xf numFmtId="0" fontId="11" fillId="3" borderId="4" xfId="0" applyFont="1" applyFill="1" applyBorder="1" applyAlignment="1">
      <alignment horizontal="left"/>
    </xf>
    <xf numFmtId="0" fontId="10" fillId="3" borderId="0" xfId="0" applyFont="1" applyFill="1" applyBorder="1" applyAlignment="1">
      <alignment horizontal="left"/>
    </xf>
    <xf numFmtId="0" fontId="8" fillId="3" borderId="5" xfId="0" applyFont="1" applyFill="1" applyBorder="1" applyAlignment="1">
      <alignment horizontal="left"/>
    </xf>
    <xf numFmtId="0" fontId="4" fillId="3" borderId="4" xfId="0" applyFont="1" applyFill="1" applyBorder="1" applyAlignment="1">
      <alignment horizontal="center"/>
    </xf>
    <xf numFmtId="0" fontId="4" fillId="3" borderId="5" xfId="0" applyFont="1" applyFill="1" applyBorder="1" applyAlignment="1">
      <alignment horizontal="center"/>
    </xf>
    <xf numFmtId="2" fontId="17" fillId="0" borderId="3" xfId="0" applyNumberFormat="1" applyFont="1" applyFill="1" applyBorder="1" applyAlignment="1">
      <alignment horizontal="center"/>
    </xf>
    <xf numFmtId="49" fontId="17" fillId="0" borderId="0" xfId="0" applyNumberFormat="1" applyFont="1" applyBorder="1"/>
    <xf numFmtId="49" fontId="17" fillId="0" borderId="7" xfId="0" applyNumberFormat="1" applyFont="1" applyBorder="1"/>
    <xf numFmtId="0" fontId="17" fillId="0" borderId="0" xfId="0" applyNumberFormat="1" applyFont="1" applyBorder="1" applyAlignment="1">
      <alignment horizontal="center"/>
    </xf>
    <xf numFmtId="1" fontId="17" fillId="0" borderId="1" xfId="0" applyNumberFormat="1" applyFont="1" applyBorder="1" applyAlignment="1">
      <alignment horizontal="center"/>
    </xf>
    <xf numFmtId="1" fontId="17" fillId="0" borderId="4" xfId="0" applyNumberFormat="1" applyFont="1" applyBorder="1" applyAlignment="1">
      <alignment horizontal="center"/>
    </xf>
    <xf numFmtId="1" fontId="17" fillId="0" borderId="6" xfId="0" applyNumberFormat="1" applyFont="1" applyBorder="1" applyAlignment="1">
      <alignment horizontal="center"/>
    </xf>
    <xf numFmtId="0" fontId="4" fillId="0" borderId="0" xfId="0" applyFont="1" applyBorder="1" applyAlignment="1">
      <alignment horizontal="center"/>
    </xf>
    <xf numFmtId="0" fontId="4" fillId="0" borderId="4" xfId="0" applyFont="1" applyBorder="1" applyAlignment="1">
      <alignment horizontal="center"/>
    </xf>
    <xf numFmtId="0" fontId="4" fillId="0" borderId="5" xfId="0" applyFont="1" applyBorder="1" applyAlignment="1">
      <alignment horizontal="center"/>
    </xf>
    <xf numFmtId="0" fontId="4" fillId="0" borderId="0" xfId="0" applyFont="1" applyAlignment="1">
      <alignment vertic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2" xfId="0" applyFont="1" applyBorder="1" applyAlignment="1">
      <alignment vertical="center"/>
    </xf>
    <xf numFmtId="0" fontId="4" fillId="3" borderId="1" xfId="0" applyFont="1" applyFill="1" applyBorder="1" applyAlignment="1">
      <alignment horizontal="right" vertical="center"/>
    </xf>
    <xf numFmtId="0" fontId="4" fillId="3" borderId="2" xfId="0" applyFont="1" applyFill="1" applyBorder="1" applyAlignment="1">
      <alignment vertical="center"/>
    </xf>
    <xf numFmtId="0" fontId="4" fillId="3" borderId="3" xfId="0" applyFont="1" applyFill="1" applyBorder="1" applyAlignment="1">
      <alignment horizontal="center" vertical="center"/>
    </xf>
    <xf numFmtId="1" fontId="17" fillId="0" borderId="0" xfId="0" applyNumberFormat="1" applyFont="1" applyAlignment="1">
      <alignment horizontal="center"/>
    </xf>
    <xf numFmtId="0" fontId="13" fillId="0" borderId="0" xfId="0" applyFont="1" applyAlignment="1">
      <alignment horizontal="left"/>
    </xf>
    <xf numFmtId="3" fontId="0" fillId="0" borderId="0" xfId="0" applyNumberFormat="1"/>
    <xf numFmtId="0" fontId="30" fillId="0" borderId="0" xfId="0" applyFont="1"/>
    <xf numFmtId="0" fontId="32" fillId="0" borderId="0" xfId="0" applyFont="1"/>
    <xf numFmtId="0" fontId="31" fillId="0" borderId="0" xfId="0" applyFont="1"/>
    <xf numFmtId="0" fontId="13" fillId="0" borderId="0" xfId="0" applyFont="1"/>
    <xf numFmtId="0" fontId="0" fillId="0" borderId="0" xfId="0" applyFont="1" applyBorder="1"/>
    <xf numFmtId="0" fontId="13" fillId="0" borderId="0" xfId="0" applyFont="1" applyAlignment="1">
      <alignment horizontal="center"/>
    </xf>
    <xf numFmtId="0" fontId="0" fillId="0" borderId="0" xfId="0" applyFont="1" applyAlignment="1">
      <alignment horizontal="left"/>
    </xf>
    <xf numFmtId="0" fontId="0" fillId="0" borderId="7" xfId="0" applyBorder="1" applyAlignment="1">
      <alignment horizontal="left"/>
    </xf>
    <xf numFmtId="0" fontId="17" fillId="0" borderId="2" xfId="0" applyFont="1" applyFill="1" applyBorder="1" applyAlignment="1">
      <alignment horizontal="center"/>
    </xf>
    <xf numFmtId="0" fontId="17" fillId="0" borderId="0" xfId="0" applyFont="1" applyFill="1" applyBorder="1" applyAlignment="1">
      <alignment horizontal="center"/>
    </xf>
    <xf numFmtId="0" fontId="17" fillId="0" borderId="7" xfId="0" applyFont="1" applyFill="1" applyBorder="1" applyAlignment="1">
      <alignment horizontal="center"/>
    </xf>
    <xf numFmtId="49" fontId="13" fillId="0" borderId="0" xfId="0" applyNumberFormat="1" applyFont="1" applyBorder="1"/>
    <xf numFmtId="1" fontId="13" fillId="0" borderId="0" xfId="0" applyNumberFormat="1" applyFont="1" applyBorder="1" applyAlignment="1">
      <alignment horizontal="center"/>
    </xf>
    <xf numFmtId="0" fontId="13" fillId="0" borderId="5" xfId="0" applyFont="1" applyBorder="1"/>
    <xf numFmtId="49" fontId="13" fillId="0" borderId="7" xfId="0" applyNumberFormat="1" applyFont="1" applyBorder="1"/>
    <xf numFmtId="1" fontId="13" fillId="0" borderId="7" xfId="0" applyNumberFormat="1" applyFont="1" applyBorder="1" applyAlignment="1">
      <alignment horizontal="center"/>
    </xf>
    <xf numFmtId="49" fontId="13" fillId="0" borderId="8" xfId="0" applyNumberFormat="1" applyFont="1" applyBorder="1"/>
    <xf numFmtId="0" fontId="11" fillId="3" borderId="6" xfId="0" applyFont="1" applyFill="1" applyBorder="1" applyAlignment="1">
      <alignment horizontal="left"/>
    </xf>
    <xf numFmtId="0" fontId="8" fillId="3" borderId="8" xfId="0" applyFont="1" applyFill="1" applyBorder="1" applyAlignment="1">
      <alignment horizontal="left"/>
    </xf>
    <xf numFmtId="0" fontId="0" fillId="0" borderId="4" xfId="0" applyFill="1" applyBorder="1" applyAlignment="1">
      <alignment horizontal="center"/>
    </xf>
    <xf numFmtId="0" fontId="0" fillId="0" borderId="0" xfId="0" applyFill="1" applyBorder="1" applyAlignment="1">
      <alignment horizontal="center"/>
    </xf>
    <xf numFmtId="0" fontId="0" fillId="0" borderId="7" xfId="0" applyFill="1" applyBorder="1" applyAlignment="1">
      <alignment horizontal="center"/>
    </xf>
    <xf numFmtId="0" fontId="0" fillId="4" borderId="0" xfId="0" applyFill="1" applyBorder="1" applyAlignment="1">
      <alignment horizontal="center"/>
    </xf>
    <xf numFmtId="0" fontId="7" fillId="0" borderId="7" xfId="0" applyFont="1" applyFill="1" applyBorder="1" applyAlignment="1">
      <alignment horizontal="center"/>
    </xf>
    <xf numFmtId="0" fontId="0" fillId="0" borderId="0" xfId="0" applyFill="1"/>
    <xf numFmtId="0" fontId="0" fillId="0" borderId="0" xfId="0" applyFill="1" applyAlignment="1">
      <alignment horizontal="center"/>
    </xf>
    <xf numFmtId="0" fontId="19" fillId="0" borderId="0" xfId="0" applyFont="1"/>
    <xf numFmtId="0" fontId="0" fillId="0" borderId="0" xfId="0" applyAlignment="1" applyProtection="1">
      <alignment horizontal="center"/>
    </xf>
    <xf numFmtId="0" fontId="4" fillId="0" borderId="6" xfId="0" applyFont="1" applyFill="1" applyBorder="1" applyAlignment="1">
      <alignment horizontal="center"/>
    </xf>
    <xf numFmtId="0" fontId="4" fillId="0" borderId="8" xfId="0" applyFont="1" applyFill="1" applyBorder="1" applyAlignment="1">
      <alignment horizontal="center"/>
    </xf>
    <xf numFmtId="0" fontId="0" fillId="0" borderId="0" xfId="0" applyFont="1" applyFill="1" applyAlignment="1">
      <alignment horizontal="center"/>
    </xf>
    <xf numFmtId="0" fontId="17" fillId="0" borderId="4" xfId="0" applyFont="1" applyFill="1" applyBorder="1" applyAlignment="1">
      <alignment horizontal="center"/>
    </xf>
    <xf numFmtId="0" fontId="17" fillId="0" borderId="5" xfId="0" applyFont="1" applyFill="1" applyBorder="1" applyAlignment="1">
      <alignment horizontal="center"/>
    </xf>
    <xf numFmtId="0" fontId="19" fillId="0" borderId="0" xfId="0" applyFont="1" applyFill="1"/>
    <xf numFmtId="0" fontId="19" fillId="0" borderId="0" xfId="0" applyFont="1" applyAlignment="1">
      <alignment horizontal="center"/>
    </xf>
    <xf numFmtId="0" fontId="19" fillId="0" borderId="0" xfId="0" applyFont="1" applyAlignment="1">
      <alignment horizontal="right"/>
    </xf>
    <xf numFmtId="0" fontId="19" fillId="0" borderId="0" xfId="0" applyFont="1" applyBorder="1" applyAlignment="1">
      <alignment horizontal="right"/>
    </xf>
    <xf numFmtId="0" fontId="19" fillId="0" borderId="0" xfId="0" applyFont="1" applyFill="1" applyBorder="1" applyAlignment="1">
      <alignment horizontal="right"/>
    </xf>
    <xf numFmtId="0" fontId="36" fillId="0" borderId="1" xfId="3" applyFont="1" applyFill="1" applyBorder="1" applyAlignment="1">
      <alignment horizontal="center"/>
    </xf>
    <xf numFmtId="0" fontId="36" fillId="0" borderId="2" xfId="3" applyFont="1" applyFill="1" applyBorder="1" applyAlignment="1">
      <alignment horizontal="center"/>
    </xf>
    <xf numFmtId="0" fontId="36" fillId="0" borderId="3" xfId="3" applyFont="1" applyFill="1" applyBorder="1" applyAlignment="1">
      <alignment horizontal="center"/>
    </xf>
    <xf numFmtId="0" fontId="36" fillId="0" borderId="4" xfId="0" applyFont="1" applyFill="1" applyBorder="1" applyAlignment="1">
      <alignment horizontal="center"/>
    </xf>
    <xf numFmtId="0" fontId="37" fillId="0" borderId="4" xfId="0" applyFont="1" applyFill="1" applyBorder="1" applyAlignment="1">
      <alignment horizontal="center"/>
    </xf>
    <xf numFmtId="0" fontId="37" fillId="0" borderId="0" xfId="0" applyFont="1" applyFill="1" applyBorder="1" applyAlignment="1">
      <alignment horizontal="center"/>
    </xf>
    <xf numFmtId="0" fontId="37" fillId="0" borderId="5" xfId="0" applyFont="1" applyFill="1" applyBorder="1" applyAlignment="1">
      <alignment horizontal="center"/>
    </xf>
    <xf numFmtId="0" fontId="37" fillId="0" borderId="6" xfId="0" applyFont="1" applyFill="1" applyBorder="1" applyAlignment="1">
      <alignment horizontal="center"/>
    </xf>
    <xf numFmtId="0" fontId="37" fillId="0" borderId="7" xfId="0" applyFont="1" applyFill="1" applyBorder="1" applyAlignment="1">
      <alignment horizontal="center"/>
    </xf>
    <xf numFmtId="0" fontId="37" fillId="0" borderId="8" xfId="0" applyFont="1" applyFill="1" applyBorder="1" applyAlignment="1">
      <alignment horizontal="center"/>
    </xf>
    <xf numFmtId="0" fontId="38" fillId="0" borderId="0" xfId="0" applyFont="1" applyAlignment="1">
      <alignment horizontal="left" vertical="top"/>
    </xf>
    <xf numFmtId="0" fontId="19" fillId="0" borderId="0" xfId="0" applyFont="1" applyFill="1" applyAlignment="1">
      <alignment horizontal="right"/>
    </xf>
    <xf numFmtId="0" fontId="3" fillId="0" borderId="0" xfId="0" applyFont="1" applyAlignment="1">
      <alignment horizontal="right"/>
    </xf>
    <xf numFmtId="0" fontId="0" fillId="0" borderId="0" xfId="0" applyAlignment="1">
      <alignment horizontal="right"/>
    </xf>
    <xf numFmtId="0" fontId="39" fillId="0" borderId="0" xfId="0" applyFont="1"/>
    <xf numFmtId="0" fontId="39" fillId="0" borderId="0" xfId="0" applyFont="1" applyAlignment="1">
      <alignment horizontal="left"/>
    </xf>
    <xf numFmtId="0" fontId="14" fillId="0" borderId="1" xfId="3" applyFont="1" applyBorder="1" applyAlignment="1">
      <alignment horizontal="center"/>
    </xf>
    <xf numFmtId="0" fontId="16" fillId="0" borderId="2" xfId="2" applyBorder="1" applyAlignment="1">
      <alignment horizontal="left"/>
    </xf>
    <xf numFmtId="0" fontId="22" fillId="6" borderId="4" xfId="3" applyFont="1"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164" fontId="0" fillId="3" borderId="2" xfId="1" applyFont="1" applyFill="1" applyBorder="1" applyAlignment="1">
      <alignment horizontal="center"/>
    </xf>
    <xf numFmtId="0" fontId="4" fillId="0" borderId="13" xfId="0" applyFont="1" applyBorder="1" applyAlignment="1">
      <alignment horizontal="center"/>
    </xf>
    <xf numFmtId="0" fontId="17" fillId="5" borderId="1" xfId="0" applyFont="1" applyFill="1" applyBorder="1" applyAlignment="1">
      <alignment horizontal="center"/>
    </xf>
    <xf numFmtId="0" fontId="0" fillId="6" borderId="0" xfId="0" applyFont="1" applyFill="1"/>
    <xf numFmtId="0" fontId="40" fillId="0" borderId="0" xfId="0" applyFont="1" applyAlignment="1">
      <alignment horizontal="center" vertical="center"/>
    </xf>
    <xf numFmtId="0" fontId="40" fillId="0" borderId="0" xfId="0" applyFont="1" applyAlignment="1">
      <alignment horizontal="center"/>
    </xf>
    <xf numFmtId="0" fontId="0" fillId="6" borderId="0" xfId="0" applyFill="1" applyAlignment="1">
      <alignment horizontal="center"/>
    </xf>
    <xf numFmtId="0" fontId="14" fillId="0" borderId="1" xfId="0" applyFont="1" applyBorder="1" applyAlignment="1">
      <alignment horizontal="center"/>
    </xf>
    <xf numFmtId="0" fontId="9" fillId="7" borderId="0" xfId="3" applyFont="1" applyFill="1" applyBorder="1" applyAlignment="1">
      <alignment horizontal="center"/>
    </xf>
    <xf numFmtId="0" fontId="22" fillId="9" borderId="6" xfId="3" applyFont="1" applyFill="1" applyBorder="1" applyAlignment="1">
      <alignment horizontal="center"/>
    </xf>
    <xf numFmtId="0" fontId="22" fillId="9" borderId="7" xfId="3" applyFont="1" applyFill="1" applyBorder="1" applyAlignment="1">
      <alignment horizontal="center"/>
    </xf>
    <xf numFmtId="0" fontId="22" fillId="9" borderId="8" xfId="3" applyFont="1" applyFill="1" applyBorder="1" applyAlignment="1">
      <alignment horizontal="center"/>
    </xf>
    <xf numFmtId="0" fontId="22" fillId="9" borderId="9" xfId="3" applyFont="1" applyFill="1" applyBorder="1" applyAlignment="1">
      <alignment horizontal="center"/>
    </xf>
    <xf numFmtId="0" fontId="23" fillId="9" borderId="10" xfId="3" applyFont="1" applyFill="1" applyBorder="1" applyAlignment="1">
      <alignment horizontal="center"/>
    </xf>
    <xf numFmtId="0" fontId="23" fillId="9" borderId="11" xfId="3" applyFont="1" applyFill="1" applyBorder="1" applyAlignment="1">
      <alignment horizontal="center"/>
    </xf>
    <xf numFmtId="0" fontId="22" fillId="9" borderId="0" xfId="3" applyFont="1" applyFill="1" applyBorder="1" applyAlignment="1">
      <alignment horizontal="center"/>
    </xf>
    <xf numFmtId="0" fontId="24" fillId="9" borderId="9" xfId="3" applyFont="1" applyFill="1" applyBorder="1" applyAlignment="1">
      <alignment horizontal="center"/>
    </xf>
    <xf numFmtId="0" fontId="18" fillId="9" borderId="10" xfId="3" applyFont="1" applyFill="1" applyBorder="1" applyAlignment="1">
      <alignment horizontal="center"/>
    </xf>
    <xf numFmtId="0" fontId="22" fillId="9" borderId="11" xfId="3" applyFont="1" applyFill="1" applyBorder="1" applyAlignment="1">
      <alignment horizontal="center"/>
    </xf>
    <xf numFmtId="0" fontId="9" fillId="9" borderId="0" xfId="3" applyFont="1" applyFill="1" applyBorder="1" applyAlignment="1">
      <alignment horizontal="center"/>
    </xf>
    <xf numFmtId="0" fontId="25" fillId="9" borderId="0" xfId="3" applyFont="1" applyFill="1" applyBorder="1" applyAlignment="1">
      <alignment horizontal="center"/>
    </xf>
    <xf numFmtId="0" fontId="26" fillId="9" borderId="0" xfId="3" applyFont="1" applyFill="1" applyBorder="1" applyAlignment="1">
      <alignment horizontal="center"/>
    </xf>
    <xf numFmtId="0" fontId="8" fillId="9" borderId="0" xfId="3" applyFont="1" applyFill="1" applyBorder="1" applyAlignment="1">
      <alignment horizontal="center"/>
    </xf>
    <xf numFmtId="0" fontId="22" fillId="8" borderId="4" xfId="3" applyFont="1" applyFill="1" applyBorder="1" applyAlignment="1">
      <alignment horizontal="center"/>
    </xf>
    <xf numFmtId="0" fontId="22" fillId="8" borderId="0" xfId="3" applyFont="1" applyFill="1" applyBorder="1" applyAlignment="1">
      <alignment horizontal="center"/>
    </xf>
    <xf numFmtId="0" fontId="22" fillId="8" borderId="5" xfId="3" applyFont="1" applyFill="1" applyBorder="1" applyAlignment="1">
      <alignment horizontal="center"/>
    </xf>
    <xf numFmtId="0" fontId="22" fillId="8" borderId="9" xfId="3" applyFont="1" applyFill="1" applyBorder="1" applyAlignment="1">
      <alignment horizontal="left"/>
    </xf>
    <xf numFmtId="0" fontId="22" fillId="8" borderId="10" xfId="3" applyFont="1" applyFill="1" applyBorder="1" applyAlignment="1">
      <alignment horizontal="center"/>
    </xf>
    <xf numFmtId="0" fontId="22" fillId="8" borderId="11" xfId="3" applyFont="1" applyFill="1" applyBorder="1" applyAlignment="1">
      <alignment horizontal="center"/>
    </xf>
    <xf numFmtId="0" fontId="22" fillId="8" borderId="9" xfId="3" applyFont="1" applyFill="1" applyBorder="1" applyAlignment="1">
      <alignment horizontal="center"/>
    </xf>
    <xf numFmtId="0" fontId="22" fillId="8" borderId="11" xfId="3" applyFont="1" applyFill="1" applyBorder="1" applyAlignment="1">
      <alignment horizontal="right"/>
    </xf>
    <xf numFmtId="0" fontId="9" fillId="8" borderId="0" xfId="3" applyFont="1" applyFill="1" applyBorder="1" applyAlignment="1">
      <alignment horizontal="left"/>
    </xf>
    <xf numFmtId="0" fontId="9" fillId="8" borderId="0" xfId="3" applyFont="1" applyFill="1" applyBorder="1" applyAlignment="1">
      <alignment horizontal="center"/>
    </xf>
    <xf numFmtId="0" fontId="9" fillId="8" borderId="0" xfId="3" applyFont="1" applyFill="1" applyBorder="1" applyAlignment="1">
      <alignment horizontal="right"/>
    </xf>
    <xf numFmtId="1" fontId="27" fillId="0" borderId="7" xfId="0" applyNumberFormat="1" applyFont="1" applyBorder="1" applyAlignment="1">
      <alignment horizontal="center" vertical="center"/>
    </xf>
    <xf numFmtId="0" fontId="0" fillId="0" borderId="0" xfId="0" applyNumberFormat="1" applyAlignment="1">
      <alignment vertical="center"/>
    </xf>
    <xf numFmtId="0" fontId="38" fillId="0" borderId="0" xfId="0" applyNumberFormat="1" applyFont="1" applyAlignment="1">
      <alignment horizontal="left" vertical="center"/>
    </xf>
    <xf numFmtId="0" fontId="19" fillId="0" borderId="0" xfId="0" applyNumberFormat="1" applyFont="1" applyAlignment="1">
      <alignment horizontal="center" vertical="center"/>
    </xf>
    <xf numFmtId="0" fontId="0" fillId="5" borderId="0" xfId="0" applyNumberFormat="1" applyFill="1" applyAlignment="1">
      <alignment horizontal="center" vertical="center"/>
    </xf>
    <xf numFmtId="0" fontId="0" fillId="0" borderId="0" xfId="0" applyNumberFormat="1" applyAlignment="1">
      <alignment horizontal="center" vertical="center"/>
    </xf>
    <xf numFmtId="0" fontId="14" fillId="0" borderId="0" xfId="0" applyNumberFormat="1" applyFont="1" applyAlignment="1">
      <alignment horizontal="center" vertical="center"/>
    </xf>
    <xf numFmtId="0" fontId="17" fillId="0" borderId="7" xfId="0" applyNumberFormat="1" applyFont="1" applyBorder="1" applyAlignment="1">
      <alignment horizontal="center" vertical="center"/>
    </xf>
    <xf numFmtId="0" fontId="27" fillId="0" borderId="7" xfId="0" applyNumberFormat="1" applyFont="1" applyBorder="1" applyAlignment="1">
      <alignment horizontal="center" vertical="center"/>
    </xf>
    <xf numFmtId="0" fontId="0" fillId="0" borderId="0" xfId="0" applyNumberFormat="1" applyBorder="1" applyAlignment="1">
      <alignment vertical="center"/>
    </xf>
    <xf numFmtId="0" fontId="19" fillId="0" borderId="0" xfId="0" applyFont="1" applyAlignment="1">
      <alignment horizontal="right" wrapText="1"/>
    </xf>
    <xf numFmtId="0" fontId="41" fillId="0" borderId="0" xfId="0" applyNumberFormat="1" applyFont="1" applyFill="1" applyAlignment="1">
      <alignment horizontal="right" vertical="center"/>
    </xf>
    <xf numFmtId="0" fontId="41" fillId="0" borderId="0" xfId="0" applyNumberFormat="1" applyFont="1" applyFill="1" applyAlignment="1">
      <alignment horizontal="center" vertical="center"/>
    </xf>
    <xf numFmtId="164" fontId="0" fillId="3" borderId="2" xfId="1" applyFont="1" applyFill="1" applyBorder="1" applyAlignment="1">
      <alignment horizontal="center"/>
    </xf>
    <xf numFmtId="2" fontId="17" fillId="0" borderId="5" xfId="0" applyNumberFormat="1" applyFont="1" applyFill="1" applyBorder="1" applyAlignment="1">
      <alignment horizontal="center"/>
    </xf>
    <xf numFmtId="2" fontId="17" fillId="0" borderId="2" xfId="0" applyNumberFormat="1" applyFont="1" applyBorder="1" applyAlignment="1">
      <alignment horizontal="center"/>
    </xf>
    <xf numFmtId="2" fontId="17" fillId="0" borderId="0" xfId="0" applyNumberFormat="1" applyFont="1" applyBorder="1" applyAlignment="1">
      <alignment horizontal="center"/>
    </xf>
    <xf numFmtId="2" fontId="17" fillId="0" borderId="7" xfId="0" applyNumberFormat="1" applyFont="1" applyBorder="1" applyAlignment="1">
      <alignment horizontal="center"/>
    </xf>
    <xf numFmtId="0" fontId="4" fillId="3" borderId="0" xfId="0" applyFont="1" applyFill="1" applyBorder="1" applyAlignment="1">
      <alignment horizontal="center"/>
    </xf>
    <xf numFmtId="0" fontId="4" fillId="0" borderId="6" xfId="0" applyFont="1" applyFill="1" applyBorder="1"/>
    <xf numFmtId="0" fontId="4" fillId="0" borderId="7" xfId="0" applyFont="1" applyFill="1" applyBorder="1"/>
    <xf numFmtId="0" fontId="4" fillId="0" borderId="8" xfId="0" applyFont="1" applyFill="1" applyBorder="1"/>
    <xf numFmtId="0" fontId="4" fillId="0" borderId="7" xfId="0" applyFont="1" applyFill="1" applyBorder="1" applyAlignment="1">
      <alignment horizontal="center"/>
    </xf>
    <xf numFmtId="0" fontId="4" fillId="4" borderId="7" xfId="0" applyFont="1" applyFill="1" applyBorder="1" applyAlignment="1">
      <alignment horizontal="center"/>
    </xf>
    <xf numFmtId="0" fontId="4" fillId="4" borderId="8" xfId="0" applyFont="1" applyFill="1" applyBorder="1" applyAlignment="1">
      <alignment horizontal="center"/>
    </xf>
    <xf numFmtId="0" fontId="15" fillId="3" borderId="1" xfId="0" applyFont="1" applyFill="1" applyBorder="1" applyAlignment="1">
      <alignment vertical="center"/>
    </xf>
    <xf numFmtId="0" fontId="4" fillId="0" borderId="7" xfId="0" applyFont="1" applyBorder="1" applyAlignment="1">
      <alignment horizontal="center"/>
    </xf>
    <xf numFmtId="164" fontId="0" fillId="3" borderId="12" xfId="1" applyFont="1" applyFill="1" applyBorder="1" applyAlignment="1">
      <alignment horizontal="center"/>
    </xf>
    <xf numFmtId="0" fontId="4" fillId="3" borderId="13" xfId="0" applyFont="1" applyFill="1" applyBorder="1" applyAlignment="1">
      <alignment horizontal="center"/>
    </xf>
    <xf numFmtId="2" fontId="17" fillId="0" borderId="1" xfId="0" applyNumberFormat="1" applyFont="1" applyBorder="1" applyAlignment="1">
      <alignment horizontal="center"/>
    </xf>
    <xf numFmtId="2" fontId="17" fillId="0" borderId="4" xfId="0" applyNumberFormat="1" applyFont="1" applyBorder="1" applyAlignment="1">
      <alignment horizontal="center"/>
    </xf>
    <xf numFmtId="2" fontId="17" fillId="0" borderId="6" xfId="0" applyNumberFormat="1" applyFont="1" applyBorder="1" applyAlignment="1">
      <alignment horizontal="center"/>
    </xf>
    <xf numFmtId="2" fontId="27" fillId="0" borderId="0" xfId="0" applyNumberFormat="1" applyFont="1" applyBorder="1" applyAlignment="1">
      <alignment horizontal="center"/>
    </xf>
    <xf numFmtId="3" fontId="17" fillId="0" borderId="1" xfId="0" applyNumberFormat="1" applyFont="1" applyBorder="1" applyAlignment="1">
      <alignment horizontal="center"/>
    </xf>
    <xf numFmtId="3" fontId="17" fillId="0" borderId="4" xfId="0" applyNumberFormat="1" applyFont="1" applyBorder="1" applyAlignment="1">
      <alignment horizontal="center"/>
    </xf>
    <xf numFmtId="3" fontId="17" fillId="0" borderId="6" xfId="0" applyNumberFormat="1" applyFont="1" applyBorder="1" applyAlignment="1">
      <alignment horizontal="center"/>
    </xf>
    <xf numFmtId="0" fontId="21" fillId="0" borderId="1" xfId="0" applyFont="1" applyBorder="1" applyAlignment="1">
      <alignment horizontal="left"/>
    </xf>
    <xf numFmtId="0" fontId="15" fillId="3" borderId="8" xfId="0" applyFont="1" applyFill="1" applyBorder="1" applyAlignment="1">
      <alignment horizontal="center"/>
    </xf>
    <xf numFmtId="0" fontId="27" fillId="0" borderId="8" xfId="0" applyFont="1" applyBorder="1" applyAlignment="1">
      <alignment horizontal="center"/>
    </xf>
    <xf numFmtId="0" fontId="35" fillId="0" borderId="0" xfId="0" applyFont="1" applyAlignment="1">
      <alignment horizontal="left"/>
    </xf>
    <xf numFmtId="0" fontId="28" fillId="0" borderId="0" xfId="0" applyFont="1" applyAlignment="1">
      <alignment horizontal="left"/>
    </xf>
    <xf numFmtId="0" fontId="28" fillId="0" borderId="0" xfId="0" applyFont="1" applyAlignment="1">
      <alignment horizontal="center"/>
    </xf>
    <xf numFmtId="0" fontId="18" fillId="0" borderId="0" xfId="0" applyFont="1" applyAlignment="1">
      <alignment horizontal="left"/>
    </xf>
    <xf numFmtId="0" fontId="18" fillId="0" borderId="0" xfId="0" applyFont="1" applyAlignment="1">
      <alignment horizontal="center"/>
    </xf>
    <xf numFmtId="0" fontId="43" fillId="0" borderId="0" xfId="0" applyFont="1" applyFill="1" applyAlignment="1">
      <alignment horizontal="right"/>
    </xf>
    <xf numFmtId="0" fontId="40" fillId="0" borderId="0" xfId="0" applyFont="1" applyFill="1" applyAlignment="1">
      <alignment horizontal="right"/>
    </xf>
    <xf numFmtId="0" fontId="44" fillId="0" borderId="0" xfId="0" applyFont="1"/>
    <xf numFmtId="0" fontId="45" fillId="6" borderId="0" xfId="0" applyFont="1" applyFill="1" applyAlignment="1">
      <alignment horizontal="right"/>
    </xf>
    <xf numFmtId="0" fontId="44" fillId="6" borderId="0" xfId="0" applyFont="1" applyFill="1" applyAlignment="1">
      <alignment horizontal="center"/>
    </xf>
    <xf numFmtId="0" fontId="44" fillId="0" borderId="0" xfId="0" applyFont="1" applyAlignment="1">
      <alignment horizontal="center"/>
    </xf>
    <xf numFmtId="0" fontId="0" fillId="0" borderId="0" xfId="0" applyAlignment="1">
      <alignment horizontal="center" vertical="center"/>
    </xf>
    <xf numFmtId="0" fontId="0" fillId="0" borderId="7" xfId="0" applyBorder="1" applyAlignment="1">
      <alignment horizontal="center"/>
    </xf>
    <xf numFmtId="0" fontId="2" fillId="6" borderId="0" xfId="0" applyFont="1" applyFill="1"/>
    <xf numFmtId="0" fontId="0" fillId="6" borderId="0" xfId="0" applyFill="1"/>
    <xf numFmtId="0" fontId="0" fillId="9" borderId="1" xfId="0" applyFill="1" applyBorder="1"/>
    <xf numFmtId="0" fontId="0" fillId="9" borderId="2" xfId="0" applyFill="1" applyBorder="1" applyAlignment="1">
      <alignment horizontal="center"/>
    </xf>
    <xf numFmtId="0" fontId="0" fillId="9" borderId="3" xfId="0" applyFill="1" applyBorder="1" applyAlignment="1">
      <alignment horizontal="center"/>
    </xf>
    <xf numFmtId="0" fontId="0" fillId="9" borderId="2" xfId="0" applyFill="1" applyBorder="1"/>
    <xf numFmtId="0" fontId="0" fillId="9" borderId="3" xfId="0" applyFill="1" applyBorder="1"/>
    <xf numFmtId="0" fontId="0" fillId="8" borderId="1" xfId="0" applyFill="1" applyBorder="1"/>
    <xf numFmtId="0" fontId="0" fillId="8" borderId="2" xfId="0" applyFill="1" applyBorder="1" applyAlignment="1">
      <alignment horizontal="center"/>
    </xf>
    <xf numFmtId="0" fontId="0" fillId="8" borderId="3" xfId="0" applyFill="1" applyBorder="1" applyAlignment="1">
      <alignment horizontal="center"/>
    </xf>
    <xf numFmtId="0" fontId="0" fillId="8" borderId="2" xfId="0" applyFill="1" applyBorder="1"/>
    <xf numFmtId="0" fontId="0" fillId="8" borderId="3" xfId="0" applyFill="1" applyBorder="1"/>
    <xf numFmtId="0" fontId="0" fillId="11" borderId="1" xfId="0" applyFill="1" applyBorder="1"/>
    <xf numFmtId="0" fontId="0" fillId="11" borderId="2" xfId="0" applyFill="1" applyBorder="1"/>
    <xf numFmtId="0" fontId="0" fillId="11" borderId="2" xfId="0" applyFill="1" applyBorder="1" applyAlignment="1">
      <alignment horizontal="center"/>
    </xf>
    <xf numFmtId="0" fontId="0" fillId="11" borderId="3" xfId="0" applyFill="1" applyBorder="1" applyAlignment="1">
      <alignment horizontal="center"/>
    </xf>
    <xf numFmtId="0" fontId="0" fillId="11" borderId="3" xfId="0" applyFill="1" applyBorder="1"/>
    <xf numFmtId="0" fontId="23" fillId="0" borderId="0" xfId="3" applyFont="1" applyBorder="1" applyAlignment="1">
      <alignment horizontal="center"/>
    </xf>
    <xf numFmtId="0" fontId="24" fillId="0" borderId="0" xfId="3" applyFont="1" applyBorder="1" applyAlignment="1">
      <alignment horizontal="center"/>
    </xf>
    <xf numFmtId="0" fontId="19" fillId="0" borderId="0" xfId="0" applyFont="1" applyAlignment="1">
      <alignment horizontal="left"/>
    </xf>
    <xf numFmtId="0" fontId="44" fillId="0" borderId="2" xfId="0" applyFont="1" applyBorder="1" applyAlignment="1">
      <alignment horizontal="center"/>
    </xf>
    <xf numFmtId="0" fontId="47" fillId="0" borderId="0" xfId="0" applyFont="1" applyBorder="1" applyAlignment="1">
      <alignment horizontal="center"/>
    </xf>
    <xf numFmtId="0" fontId="46" fillId="0" borderId="0" xfId="3" applyFont="1" applyBorder="1" applyAlignment="1">
      <alignment horizontal="center"/>
    </xf>
    <xf numFmtId="0" fontId="44" fillId="0" borderId="0" xfId="0" applyFont="1" applyBorder="1" applyAlignment="1">
      <alignment horizontal="center"/>
    </xf>
    <xf numFmtId="0" fontId="47" fillId="0" borderId="0" xfId="0" applyFont="1" applyAlignment="1">
      <alignment horizontal="center"/>
    </xf>
    <xf numFmtId="0" fontId="47" fillId="0" borderId="1" xfId="0" applyFont="1" applyBorder="1" applyAlignment="1">
      <alignment horizontal="center"/>
    </xf>
    <xf numFmtId="0" fontId="44" fillId="0" borderId="3" xfId="0" applyFont="1" applyBorder="1" applyAlignment="1">
      <alignment horizontal="center"/>
    </xf>
    <xf numFmtId="0" fontId="47" fillId="0" borderId="6" xfId="0" applyFont="1" applyBorder="1" applyAlignment="1">
      <alignment horizontal="center"/>
    </xf>
    <xf numFmtId="0" fontId="44" fillId="0" borderId="7" xfId="0" applyFont="1" applyBorder="1" applyAlignment="1">
      <alignment horizontal="center"/>
    </xf>
    <xf numFmtId="0" fontId="44" fillId="0" borderId="8" xfId="0" applyFont="1" applyBorder="1" applyAlignment="1">
      <alignment horizontal="center"/>
    </xf>
    <xf numFmtId="0" fontId="44" fillId="0" borderId="15" xfId="0" applyFont="1" applyBorder="1" applyAlignment="1">
      <alignment horizontal="center"/>
    </xf>
    <xf numFmtId="0" fontId="46" fillId="0" borderId="14" xfId="3" applyFont="1" applyBorder="1" applyAlignment="1">
      <alignment horizontal="center"/>
    </xf>
    <xf numFmtId="0" fontId="47" fillId="0" borderId="15" xfId="0" applyFont="1" applyBorder="1" applyAlignment="1">
      <alignment horizontal="center"/>
    </xf>
    <xf numFmtId="0" fontId="46" fillId="0" borderId="15" xfId="3" applyFont="1" applyBorder="1" applyAlignment="1">
      <alignment horizontal="center"/>
    </xf>
    <xf numFmtId="0" fontId="47" fillId="0" borderId="16" xfId="0" applyFont="1" applyBorder="1" applyAlignment="1">
      <alignment horizontal="center"/>
    </xf>
    <xf numFmtId="0" fontId="46" fillId="0" borderId="17" xfId="3" applyFont="1" applyBorder="1" applyAlignment="1">
      <alignment horizontal="center"/>
    </xf>
    <xf numFmtId="0" fontId="47" fillId="0" borderId="18" xfId="0" applyFont="1" applyBorder="1" applyAlignment="1">
      <alignment horizontal="center"/>
    </xf>
    <xf numFmtId="0" fontId="38" fillId="0" borderId="0" xfId="0" applyFont="1" applyAlignment="1">
      <alignment horizontal="right" vertical="top"/>
    </xf>
    <xf numFmtId="0" fontId="2" fillId="0" borderId="2" xfId="0" applyFont="1" applyBorder="1"/>
    <xf numFmtId="0" fontId="0" fillId="0" borderId="0" xfId="0" applyFont="1" applyAlignment="1">
      <alignment horizontal="right"/>
    </xf>
    <xf numFmtId="0" fontId="49" fillId="6" borderId="0" xfId="0" applyFont="1" applyFill="1" applyAlignment="1">
      <alignment horizontal="center"/>
    </xf>
    <xf numFmtId="0" fontId="48" fillId="12" borderId="0" xfId="0" applyFont="1" applyFill="1" applyAlignment="1">
      <alignment horizontal="center"/>
    </xf>
    <xf numFmtId="0" fontId="36" fillId="0" borderId="0" xfId="0" applyFont="1" applyFill="1" applyBorder="1" applyAlignment="1">
      <alignment horizontal="center"/>
    </xf>
    <xf numFmtId="0" fontId="36" fillId="0" borderId="5" xfId="0" applyFont="1" applyFill="1" applyBorder="1" applyAlignment="1">
      <alignment horizontal="center"/>
    </xf>
    <xf numFmtId="0" fontId="36" fillId="0" borderId="0" xfId="0" applyFont="1" applyFill="1"/>
    <xf numFmtId="0" fontId="36" fillId="0" borderId="2" xfId="0" applyFont="1" applyFill="1" applyBorder="1"/>
    <xf numFmtId="0" fontId="36" fillId="0" borderId="2" xfId="0" applyFont="1" applyFill="1" applyBorder="1" applyAlignment="1">
      <alignment horizontal="center"/>
    </xf>
    <xf numFmtId="0" fontId="36" fillId="0" borderId="3" xfId="0" applyFont="1" applyFill="1" applyBorder="1" applyAlignment="1">
      <alignment horizontal="center"/>
    </xf>
    <xf numFmtId="0" fontId="36" fillId="0" borderId="0" xfId="0" applyFont="1" applyFill="1" applyBorder="1"/>
    <xf numFmtId="1" fontId="36" fillId="0" borderId="4" xfId="0" applyNumberFormat="1" applyFont="1" applyFill="1" applyBorder="1" applyAlignment="1">
      <alignment horizontal="center"/>
    </xf>
    <xf numFmtId="1" fontId="36" fillId="0" borderId="0" xfId="0" applyNumberFormat="1" applyFont="1" applyFill="1" applyBorder="1" applyAlignment="1">
      <alignment horizontal="center"/>
    </xf>
    <xf numFmtId="1" fontId="36" fillId="0" borderId="5" xfId="0" applyNumberFormat="1" applyFont="1" applyFill="1" applyBorder="1" applyAlignment="1">
      <alignment horizontal="center"/>
    </xf>
    <xf numFmtId="0" fontId="36" fillId="0" borderId="4" xfId="0" applyFont="1" applyFill="1" applyBorder="1" applyAlignment="1">
      <alignment horizontal="left"/>
    </xf>
    <xf numFmtId="0" fontId="36" fillId="0" borderId="0" xfId="0" applyFont="1" applyFill="1" applyBorder="1" applyAlignment="1">
      <alignment horizontal="left"/>
    </xf>
    <xf numFmtId="0" fontId="36" fillId="0" borderId="5" xfId="0" applyFont="1" applyFill="1" applyBorder="1" applyAlignment="1">
      <alignment horizontal="left"/>
    </xf>
    <xf numFmtId="0" fontId="36" fillId="0" borderId="7" xfId="0" applyFont="1" applyFill="1" applyBorder="1" applyAlignment="1">
      <alignment horizontal="left"/>
    </xf>
    <xf numFmtId="0" fontId="36" fillId="0" borderId="8" xfId="0" applyFont="1" applyFill="1" applyBorder="1" applyAlignment="1">
      <alignment horizontal="left"/>
    </xf>
    <xf numFmtId="0" fontId="36" fillId="0" borderId="4" xfId="0" applyFont="1" applyFill="1" applyBorder="1"/>
    <xf numFmtId="14" fontId="36" fillId="0" borderId="5" xfId="0" applyNumberFormat="1" applyFont="1" applyFill="1" applyBorder="1"/>
    <xf numFmtId="20" fontId="36" fillId="0" borderId="1" xfId="0" applyNumberFormat="1" applyFont="1" applyFill="1" applyBorder="1" applyAlignment="1">
      <alignment horizontal="center"/>
    </xf>
    <xf numFmtId="20" fontId="36" fillId="0" borderId="2" xfId="0" applyNumberFormat="1" applyFont="1" applyFill="1" applyBorder="1" applyAlignment="1">
      <alignment horizontal="center"/>
    </xf>
    <xf numFmtId="0" fontId="36" fillId="0" borderId="5" xfId="0" applyFont="1" applyFill="1" applyBorder="1"/>
    <xf numFmtId="20" fontId="36" fillId="0" borderId="4" xfId="0" applyNumberFormat="1" applyFont="1" applyFill="1" applyBorder="1" applyAlignment="1">
      <alignment horizontal="center"/>
    </xf>
    <xf numFmtId="20" fontId="36" fillId="0" borderId="0" xfId="0" applyNumberFormat="1" applyFont="1" applyFill="1" applyBorder="1" applyAlignment="1">
      <alignment horizontal="center"/>
    </xf>
    <xf numFmtId="14" fontId="36" fillId="0" borderId="4" xfId="0" applyNumberFormat="1" applyFont="1" applyFill="1" applyBorder="1" applyAlignment="1">
      <alignment horizontal="center"/>
    </xf>
    <xf numFmtId="0" fontId="48" fillId="13" borderId="0" xfId="0" applyFont="1" applyFill="1" applyAlignment="1">
      <alignment horizontal="center"/>
    </xf>
    <xf numFmtId="0" fontId="48" fillId="14" borderId="0" xfId="0" applyFont="1" applyFill="1" applyAlignment="1">
      <alignment horizontal="center"/>
    </xf>
    <xf numFmtId="0" fontId="2" fillId="5" borderId="0" xfId="0" applyFont="1" applyFill="1" applyBorder="1"/>
    <xf numFmtId="0" fontId="50" fillId="0" borderId="0" xfId="0" applyFont="1" applyAlignment="1">
      <alignment horizontal="center"/>
    </xf>
    <xf numFmtId="0" fontId="50" fillId="0" borderId="0" xfId="0" applyFont="1" applyFill="1" applyAlignment="1">
      <alignment horizontal="center"/>
    </xf>
    <xf numFmtId="0" fontId="50" fillId="0" borderId="0" xfId="0" applyFont="1" applyAlignment="1">
      <alignment horizontal="left"/>
    </xf>
    <xf numFmtId="0" fontId="19" fillId="0" borderId="0" xfId="0" applyFont="1" applyFill="1" applyAlignment="1">
      <alignment horizontal="left"/>
    </xf>
    <xf numFmtId="0" fontId="36" fillId="0" borderId="5" xfId="0" applyFont="1" applyBorder="1" applyAlignment="1">
      <alignment horizontal="center"/>
    </xf>
    <xf numFmtId="0" fontId="36" fillId="0" borderId="1" xfId="0" applyFont="1" applyFill="1" applyBorder="1" applyAlignment="1">
      <alignment horizontal="center"/>
    </xf>
    <xf numFmtId="0" fontId="36" fillId="0" borderId="4" xfId="0" applyFont="1" applyBorder="1" applyAlignment="1">
      <alignment horizontal="center"/>
    </xf>
    <xf numFmtId="0" fontId="0" fillId="0" borderId="2" xfId="0" applyFont="1" applyBorder="1" applyAlignment="1">
      <alignment horizontal="center"/>
    </xf>
    <xf numFmtId="0" fontId="16" fillId="0" borderId="7" xfId="2" applyBorder="1" applyAlignment="1">
      <alignment horizontal="center"/>
    </xf>
    <xf numFmtId="0" fontId="51" fillId="5" borderId="0" xfId="0" applyFont="1" applyFill="1" applyBorder="1"/>
    <xf numFmtId="0" fontId="51" fillId="0" borderId="0" xfId="0" applyFont="1" applyFill="1"/>
    <xf numFmtId="0" fontId="51" fillId="16" borderId="0" xfId="0" applyFont="1" applyFill="1" applyBorder="1"/>
    <xf numFmtId="0" fontId="51" fillId="15" borderId="2" xfId="0" applyFont="1" applyFill="1" applyBorder="1"/>
    <xf numFmtId="0" fontId="36" fillId="0" borderId="2" xfId="0" applyFont="1" applyFill="1" applyBorder="1" applyAlignment="1">
      <alignment horizontal="left"/>
    </xf>
    <xf numFmtId="0" fontId="36" fillId="0" borderId="3" xfId="0" applyFont="1" applyFill="1" applyBorder="1"/>
    <xf numFmtId="0" fontId="36" fillId="0" borderId="7" xfId="0" applyFont="1" applyFill="1" applyBorder="1"/>
    <xf numFmtId="0" fontId="36" fillId="0" borderId="7" xfId="0" applyFont="1" applyFill="1" applyBorder="1" applyAlignment="1">
      <alignment horizontal="center"/>
    </xf>
    <xf numFmtId="0" fontId="36" fillId="0" borderId="8" xfId="0" applyFont="1" applyFill="1" applyBorder="1"/>
    <xf numFmtId="0" fontId="51" fillId="15" borderId="0" xfId="0" applyFont="1" applyFill="1" applyBorder="1"/>
    <xf numFmtId="0" fontId="22" fillId="17" borderId="4" xfId="3" applyFont="1" applyFill="1" applyBorder="1" applyAlignment="1">
      <alignment horizontal="center"/>
    </xf>
    <xf numFmtId="0" fontId="48" fillId="17" borderId="0" xfId="0" applyFont="1" applyFill="1" applyAlignment="1">
      <alignment horizontal="center"/>
    </xf>
    <xf numFmtId="0" fontId="16" fillId="0" borderId="0" xfId="2" applyBorder="1" applyAlignment="1">
      <alignment horizontal="center"/>
    </xf>
    <xf numFmtId="0" fontId="16" fillId="0" borderId="4" xfId="2" applyBorder="1" applyAlignment="1">
      <alignment horizontal="center"/>
    </xf>
    <xf numFmtId="0" fontId="0" fillId="0" borderId="19" xfId="0" applyBorder="1"/>
    <xf numFmtId="0" fontId="16" fillId="0" borderId="6" xfId="2" applyBorder="1" applyAlignment="1">
      <alignment horizontal="center"/>
    </xf>
    <xf numFmtId="0" fontId="2" fillId="6" borderId="0" xfId="0" applyFont="1" applyFill="1" applyAlignment="1">
      <alignment horizontal="center"/>
    </xf>
    <xf numFmtId="0" fontId="4" fillId="3" borderId="9" xfId="0" applyFont="1" applyFill="1" applyBorder="1" applyAlignment="1">
      <alignment horizontal="center"/>
    </xf>
    <xf numFmtId="1" fontId="37" fillId="0" borderId="4" xfId="0" applyNumberFormat="1" applyFont="1" applyFill="1" applyBorder="1" applyAlignment="1">
      <alignment horizontal="center"/>
    </xf>
    <xf numFmtId="1" fontId="37" fillId="0" borderId="0" xfId="0" applyNumberFormat="1" applyFont="1" applyFill="1" applyBorder="1" applyAlignment="1">
      <alignment horizontal="center"/>
    </xf>
    <xf numFmtId="1" fontId="37" fillId="0" borderId="5" xfId="0" applyNumberFormat="1" applyFont="1" applyFill="1" applyBorder="1" applyAlignment="1">
      <alignment horizontal="center"/>
    </xf>
    <xf numFmtId="0" fontId="37" fillId="0" borderId="0" xfId="0" applyFont="1" applyFill="1" applyBorder="1" applyAlignment="1">
      <alignment horizontal="left"/>
    </xf>
    <xf numFmtId="0" fontId="37" fillId="0" borderId="5" xfId="0" applyFont="1" applyFill="1" applyBorder="1" applyAlignment="1">
      <alignment horizontal="left"/>
    </xf>
    <xf numFmtId="0" fontId="37" fillId="0" borderId="0" xfId="0" applyFont="1" applyFill="1" applyAlignment="1">
      <alignment horizontal="left"/>
    </xf>
    <xf numFmtId="0" fontId="37" fillId="0" borderId="7" xfId="0" applyFont="1" applyFill="1" applyBorder="1" applyAlignment="1">
      <alignment horizontal="left"/>
    </xf>
    <xf numFmtId="0" fontId="37" fillId="0" borderId="8" xfId="0" applyFont="1" applyFill="1" applyBorder="1" applyAlignment="1">
      <alignment horizontal="left"/>
    </xf>
    <xf numFmtId="0" fontId="37" fillId="0" borderId="4" xfId="0" applyFont="1" applyFill="1" applyBorder="1" applyAlignment="1">
      <alignment horizontal="left"/>
    </xf>
    <xf numFmtId="0" fontId="37" fillId="0" borderId="6" xfId="0" applyFont="1" applyFill="1" applyBorder="1" applyAlignment="1">
      <alignment horizontal="left"/>
    </xf>
    <xf numFmtId="1" fontId="37" fillId="0" borderId="6" xfId="0" applyNumberFormat="1" applyFont="1" applyFill="1" applyBorder="1" applyAlignment="1">
      <alignment horizontal="center"/>
    </xf>
    <xf numFmtId="1" fontId="37" fillId="0" borderId="7" xfId="0" applyNumberFormat="1" applyFont="1" applyFill="1" applyBorder="1" applyAlignment="1">
      <alignment horizontal="center"/>
    </xf>
    <xf numFmtId="1" fontId="37" fillId="0" borderId="8" xfId="0" applyNumberFormat="1" applyFont="1" applyFill="1" applyBorder="1" applyAlignment="1">
      <alignment horizontal="center"/>
    </xf>
    <xf numFmtId="0" fontId="37" fillId="0" borderId="4" xfId="0" applyFont="1" applyFill="1" applyBorder="1"/>
    <xf numFmtId="0" fontId="37" fillId="0" borderId="0" xfId="0" applyFont="1" applyFill="1" applyBorder="1"/>
    <xf numFmtId="14" fontId="37" fillId="0" borderId="5" xfId="0" applyNumberFormat="1" applyFont="1" applyFill="1" applyBorder="1"/>
    <xf numFmtId="20" fontId="37" fillId="0" borderId="1" xfId="0" applyNumberFormat="1" applyFont="1" applyFill="1" applyBorder="1" applyAlignment="1">
      <alignment horizontal="center"/>
    </xf>
    <xf numFmtId="20" fontId="37" fillId="0" borderId="2" xfId="0" applyNumberFormat="1" applyFont="1" applyFill="1" applyBorder="1" applyAlignment="1">
      <alignment horizontal="center"/>
    </xf>
    <xf numFmtId="0" fontId="37" fillId="0" borderId="5" xfId="0" applyFont="1" applyFill="1" applyBorder="1"/>
    <xf numFmtId="20" fontId="37" fillId="0" borderId="4" xfId="0" applyNumberFormat="1" applyFont="1" applyFill="1" applyBorder="1" applyAlignment="1">
      <alignment horizontal="center"/>
    </xf>
    <xf numFmtId="20" fontId="37" fillId="0" borderId="0" xfId="0" applyNumberFormat="1" applyFont="1" applyFill="1" applyBorder="1" applyAlignment="1">
      <alignment horizontal="center"/>
    </xf>
    <xf numFmtId="0" fontId="37" fillId="0" borderId="0" xfId="0" applyFont="1" applyFill="1"/>
    <xf numFmtId="14" fontId="37" fillId="0" borderId="4" xfId="0" applyNumberFormat="1" applyFont="1" applyFill="1" applyBorder="1" applyAlignment="1">
      <alignment horizontal="center"/>
    </xf>
    <xf numFmtId="0" fontId="37" fillId="0" borderId="0" xfId="0" applyFont="1" applyFill="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37" fillId="0" borderId="6" xfId="0" applyFont="1" applyBorder="1" applyAlignment="1">
      <alignment horizontal="center"/>
    </xf>
    <xf numFmtId="0" fontId="37" fillId="0" borderId="8" xfId="0" applyFont="1" applyBorder="1" applyAlignment="1">
      <alignment horizontal="center"/>
    </xf>
    <xf numFmtId="0" fontId="37" fillId="0" borderId="0" xfId="0" applyFont="1" applyAlignment="1">
      <alignment horizontal="center"/>
    </xf>
    <xf numFmtId="0" fontId="37" fillId="0" borderId="0" xfId="0" applyFont="1" applyBorder="1"/>
    <xf numFmtId="0" fontId="37" fillId="0" borderId="5" xfId="0" applyFont="1" applyBorder="1"/>
    <xf numFmtId="0" fontId="37" fillId="0" borderId="0" xfId="0" applyFont="1" applyBorder="1" applyAlignment="1">
      <alignment horizontal="center"/>
    </xf>
    <xf numFmtId="0" fontId="37" fillId="0" borderId="7" xfId="0" applyFont="1" applyBorder="1" applyAlignment="1">
      <alignment horizontal="center"/>
    </xf>
    <xf numFmtId="0" fontId="37" fillId="0" borderId="7" xfId="0" applyFont="1" applyBorder="1"/>
    <xf numFmtId="0" fontId="37" fillId="0" borderId="8" xfId="0" applyFont="1" applyBorder="1"/>
    <xf numFmtId="0" fontId="36" fillId="0" borderId="0" xfId="0" applyFont="1" applyBorder="1"/>
    <xf numFmtId="0" fontId="36" fillId="0" borderId="5" xfId="0" applyFont="1" applyBorder="1"/>
    <xf numFmtId="0" fontId="36" fillId="0" borderId="0" xfId="0" applyFont="1" applyBorder="1" applyAlignment="1">
      <alignment horizontal="center"/>
    </xf>
    <xf numFmtId="0" fontId="16" fillId="0" borderId="0" xfId="2" applyAlignment="1">
      <alignment horizontal="right"/>
    </xf>
    <xf numFmtId="0" fontId="2" fillId="11" borderId="0" xfId="0" applyFont="1" applyFill="1"/>
    <xf numFmtId="0" fontId="0" fillId="11" borderId="0" xfId="0" applyFill="1"/>
    <xf numFmtId="1" fontId="17" fillId="0" borderId="0" xfId="0" applyNumberFormat="1" applyFont="1" applyBorder="1" applyAlignment="1">
      <alignment horizontal="left"/>
    </xf>
    <xf numFmtId="0" fontId="54" fillId="5" borderId="0" xfId="0" applyFont="1" applyFill="1"/>
    <xf numFmtId="0" fontId="0" fillId="5" borderId="0" xfId="0" applyFill="1"/>
    <xf numFmtId="0" fontId="2" fillId="5" borderId="0" xfId="0" applyFont="1" applyFill="1" applyAlignment="1">
      <alignment horizontal="left" vertical="center"/>
    </xf>
    <xf numFmtId="0" fontId="41" fillId="0" borderId="0" xfId="0" applyFont="1"/>
    <xf numFmtId="0" fontId="2" fillId="8" borderId="0" xfId="0" applyFont="1" applyFill="1"/>
    <xf numFmtId="0" fontId="0" fillId="8" borderId="0" xfId="0" applyFill="1"/>
    <xf numFmtId="0" fontId="2" fillId="18" borderId="0" xfId="0" applyFont="1" applyFill="1"/>
    <xf numFmtId="0" fontId="0" fillId="18" borderId="0" xfId="0" applyFill="1"/>
    <xf numFmtId="0" fontId="0" fillId="9" borderId="0" xfId="0" applyFill="1"/>
    <xf numFmtId="0" fontId="0" fillId="18" borderId="2" xfId="0" applyFill="1" applyBorder="1"/>
    <xf numFmtId="0" fontId="16" fillId="0" borderId="0" xfId="2" applyBorder="1"/>
    <xf numFmtId="0" fontId="16" fillId="0" borderId="7" xfId="2" applyBorder="1"/>
    <xf numFmtId="0" fontId="30" fillId="9" borderId="0" xfId="0" applyFont="1" applyFill="1"/>
    <xf numFmtId="0" fontId="31" fillId="9" borderId="0" xfId="0" applyFont="1" applyFill="1"/>
    <xf numFmtId="0" fontId="0" fillId="9" borderId="0" xfId="0" applyFill="1" applyAlignment="1">
      <alignment horizontal="center"/>
    </xf>
    <xf numFmtId="0" fontId="4" fillId="0" borderId="4" xfId="0" applyFont="1" applyBorder="1"/>
    <xf numFmtId="0" fontId="0" fillId="0" borderId="0" xfId="0" applyBorder="1" applyAlignment="1">
      <alignment horizontal="left"/>
    </xf>
    <xf numFmtId="0" fontId="2" fillId="5" borderId="1" xfId="0" applyFont="1" applyFill="1" applyBorder="1" applyAlignment="1">
      <alignment horizontal="center"/>
    </xf>
    <xf numFmtId="0" fontId="0" fillId="5" borderId="2" xfId="0" applyFill="1" applyBorder="1"/>
    <xf numFmtId="0" fontId="0" fillId="5" borderId="3" xfId="0" applyFill="1" applyBorder="1"/>
    <xf numFmtId="0" fontId="0" fillId="0" borderId="0" xfId="0" applyAlignment="1">
      <alignment horizontal="center"/>
    </xf>
    <xf numFmtId="0" fontId="16" fillId="0" borderId="0" xfId="2" applyAlignment="1">
      <alignment horizontal="center"/>
    </xf>
    <xf numFmtId="0" fontId="17" fillId="11" borderId="4" xfId="0" applyFont="1" applyFill="1" applyBorder="1" applyAlignment="1">
      <alignment horizontal="center"/>
    </xf>
    <xf numFmtId="0" fontId="17" fillId="11" borderId="6" xfId="0" applyFont="1" applyFill="1" applyBorder="1" applyAlignment="1">
      <alignment horizontal="center"/>
    </xf>
    <xf numFmtId="0" fontId="17" fillId="8" borderId="4" xfId="0" applyFont="1" applyFill="1" applyBorder="1" applyAlignment="1">
      <alignment horizontal="center"/>
    </xf>
    <xf numFmtId="0" fontId="17" fillId="9" borderId="4" xfId="0" applyFont="1" applyFill="1" applyBorder="1" applyAlignment="1">
      <alignment horizontal="center"/>
    </xf>
    <xf numFmtId="0" fontId="41" fillId="5" borderId="0" xfId="0" applyFont="1" applyFill="1"/>
    <xf numFmtId="0" fontId="4" fillId="0" borderId="1" xfId="0" applyFont="1" applyBorder="1"/>
    <xf numFmtId="0" fontId="4" fillId="0" borderId="2" xfId="0" applyFont="1" applyBorder="1"/>
    <xf numFmtId="0" fontId="4" fillId="0" borderId="2" xfId="0" applyFont="1" applyBorder="1" applyAlignment="1">
      <alignment horizontal="center"/>
    </xf>
    <xf numFmtId="0" fontId="40" fillId="0" borderId="0" xfId="0" applyFont="1"/>
    <xf numFmtId="0" fontId="4" fillId="0" borderId="3" xfId="0" applyFont="1" applyBorder="1" applyAlignment="1">
      <alignment horizontal="center"/>
    </xf>
    <xf numFmtId="0" fontId="4" fillId="18" borderId="1" xfId="0" applyFont="1" applyFill="1" applyBorder="1"/>
    <xf numFmtId="0" fontId="4" fillId="8" borderId="1" xfId="0" applyFont="1" applyFill="1" applyBorder="1"/>
    <xf numFmtId="0" fontId="22" fillId="6" borderId="0" xfId="0" applyFont="1" applyFill="1" applyAlignment="1">
      <alignment horizontal="center"/>
    </xf>
    <xf numFmtId="0" fontId="36" fillId="0" borderId="4" xfId="0" applyFont="1" applyBorder="1" applyAlignment="1">
      <alignment horizontal="left"/>
    </xf>
    <xf numFmtId="1" fontId="36" fillId="0" borderId="0" xfId="0" applyNumberFormat="1" applyFont="1" applyBorder="1" applyAlignment="1">
      <alignment horizontal="center"/>
    </xf>
    <xf numFmtId="1" fontId="36" fillId="0" borderId="5" xfId="0" applyNumberFormat="1" applyFont="1" applyBorder="1"/>
    <xf numFmtId="0" fontId="36" fillId="0" borderId="6" xfId="0" applyFont="1" applyBorder="1" applyAlignment="1">
      <alignment horizontal="left"/>
    </xf>
    <xf numFmtId="0" fontId="36" fillId="0" borderId="7" xfId="0" applyFont="1" applyBorder="1"/>
    <xf numFmtId="1" fontId="36" fillId="0" borderId="7" xfId="0" applyNumberFormat="1" applyFont="1" applyBorder="1" applyAlignment="1">
      <alignment horizontal="center"/>
    </xf>
    <xf numFmtId="1" fontId="36" fillId="0" borderId="8" xfId="0" applyNumberFormat="1" applyFont="1" applyBorder="1"/>
    <xf numFmtId="0" fontId="56" fillId="0" borderId="4" xfId="0" applyFont="1" applyBorder="1" applyAlignment="1">
      <alignment horizontal="left"/>
    </xf>
    <xf numFmtId="0" fontId="56" fillId="0" borderId="0" xfId="0" applyFont="1" applyBorder="1"/>
    <xf numFmtId="1" fontId="56" fillId="0" borderId="0" xfId="0" applyNumberFormat="1" applyFont="1" applyBorder="1" applyAlignment="1">
      <alignment horizontal="center"/>
    </xf>
    <xf numFmtId="1" fontId="56" fillId="0" borderId="5" xfId="0" applyNumberFormat="1" applyFont="1" applyBorder="1"/>
    <xf numFmtId="1" fontId="36" fillId="0" borderId="5" xfId="0" applyNumberFormat="1" applyFont="1" applyBorder="1" applyAlignment="1">
      <alignment horizontal="left"/>
    </xf>
    <xf numFmtId="1" fontId="56" fillId="0" borderId="5" xfId="0" applyNumberFormat="1" applyFont="1" applyBorder="1" applyAlignment="1">
      <alignment horizontal="left"/>
    </xf>
    <xf numFmtId="1" fontId="36" fillId="0" borderId="8" xfId="0" applyNumberFormat="1" applyFont="1" applyBorder="1" applyAlignment="1">
      <alignment horizontal="left"/>
    </xf>
    <xf numFmtId="0" fontId="36" fillId="0" borderId="7" xfId="0" applyFont="1" applyBorder="1" applyAlignment="1">
      <alignment horizontal="center"/>
    </xf>
    <xf numFmtId="1" fontId="36" fillId="0" borderId="8" xfId="0" applyNumberFormat="1" applyFont="1" applyBorder="1" applyAlignment="1">
      <alignment horizontal="center"/>
    </xf>
    <xf numFmtId="1" fontId="56" fillId="0" borderId="5" xfId="0" applyNumberFormat="1" applyFont="1" applyFill="1" applyBorder="1" applyAlignment="1">
      <alignment horizontal="center"/>
    </xf>
    <xf numFmtId="0" fontId="56" fillId="0" borderId="4" xfId="0" applyFont="1" applyFill="1" applyBorder="1" applyAlignment="1">
      <alignment horizontal="left"/>
    </xf>
    <xf numFmtId="0" fontId="56" fillId="0" borderId="0" xfId="0" applyFont="1" applyFill="1" applyBorder="1" applyAlignment="1">
      <alignment horizontal="center"/>
    </xf>
    <xf numFmtId="1" fontId="56" fillId="0" borderId="0" xfId="0" applyNumberFormat="1" applyFont="1" applyFill="1" applyBorder="1" applyAlignment="1">
      <alignment horizontal="center"/>
    </xf>
    <xf numFmtId="1" fontId="36" fillId="0" borderId="8" xfId="0" applyNumberFormat="1" applyFont="1" applyFill="1" applyBorder="1" applyAlignment="1">
      <alignment horizontal="center"/>
    </xf>
    <xf numFmtId="1" fontId="36" fillId="0" borderId="5" xfId="0" applyNumberFormat="1" applyFont="1" applyBorder="1" applyAlignment="1">
      <alignment horizontal="center"/>
    </xf>
    <xf numFmtId="49" fontId="36" fillId="0" borderId="0" xfId="0" applyNumberFormat="1" applyFont="1" applyBorder="1"/>
    <xf numFmtId="49" fontId="36" fillId="0" borderId="7" xfId="0" applyNumberFormat="1" applyFont="1" applyBorder="1"/>
    <xf numFmtId="0" fontId="36" fillId="0" borderId="8" xfId="0" applyFont="1" applyBorder="1"/>
    <xf numFmtId="49" fontId="36" fillId="0" borderId="5" xfId="0" applyNumberFormat="1" applyFont="1" applyBorder="1"/>
    <xf numFmtId="49" fontId="56" fillId="0" borderId="0" xfId="0" applyNumberFormat="1" applyFont="1" applyBorder="1"/>
    <xf numFmtId="49" fontId="56" fillId="0" borderId="5" xfId="0" applyNumberFormat="1" applyFont="1" applyBorder="1"/>
    <xf numFmtId="49" fontId="36" fillId="0" borderId="8" xfId="0" applyNumberFormat="1" applyFont="1" applyBorder="1"/>
    <xf numFmtId="0" fontId="56" fillId="0" borderId="5" xfId="0" applyFont="1" applyBorder="1"/>
    <xf numFmtId="0" fontId="36" fillId="0" borderId="0" xfId="0" applyFont="1" applyAlignment="1">
      <alignment horizontal="center"/>
    </xf>
    <xf numFmtId="0" fontId="10" fillId="3" borderId="7" xfId="0" applyFont="1" applyFill="1" applyBorder="1" applyAlignment="1">
      <alignment horizontal="center"/>
    </xf>
    <xf numFmtId="0" fontId="57" fillId="0" borderId="0" xfId="0" applyFont="1"/>
    <xf numFmtId="166" fontId="2" fillId="0" borderId="0" xfId="0" applyNumberFormat="1" applyFont="1" applyAlignment="1">
      <alignment horizontal="center"/>
    </xf>
    <xf numFmtId="0" fontId="36" fillId="0" borderId="2" xfId="0" applyFont="1" applyBorder="1"/>
    <xf numFmtId="1" fontId="36" fillId="0" borderId="2" xfId="0" applyNumberFormat="1" applyFont="1" applyBorder="1" applyAlignment="1">
      <alignment horizontal="center"/>
    </xf>
    <xf numFmtId="49" fontId="36" fillId="0" borderId="3" xfId="0" applyNumberFormat="1" applyFont="1" applyBorder="1"/>
    <xf numFmtId="49" fontId="36" fillId="0" borderId="2" xfId="0" applyNumberFormat="1" applyFont="1" applyBorder="1"/>
    <xf numFmtId="0" fontId="4" fillId="3" borderId="20" xfId="0" applyFont="1" applyFill="1" applyBorder="1" applyAlignment="1">
      <alignment horizontal="center"/>
    </xf>
    <xf numFmtId="0" fontId="50" fillId="0" borderId="12" xfId="0" applyFont="1" applyBorder="1"/>
    <xf numFmtId="0" fontId="50" fillId="0" borderId="19" xfId="0" applyFont="1" applyBorder="1"/>
    <xf numFmtId="0" fontId="50" fillId="0" borderId="13" xfId="0" applyFont="1" applyBorder="1"/>
    <xf numFmtId="0" fontId="15" fillId="0" borderId="0" xfId="0" applyFont="1"/>
    <xf numFmtId="0" fontId="4" fillId="0" borderId="0" xfId="0" applyFont="1" applyAlignment="1">
      <alignment horizontal="center"/>
    </xf>
    <xf numFmtId="0" fontId="2" fillId="0" borderId="0" xfId="0" applyFont="1" applyFill="1"/>
    <xf numFmtId="0" fontId="36" fillId="0" borderId="4" xfId="0" applyFont="1" applyFill="1" applyBorder="1" applyProtection="1"/>
    <xf numFmtId="0" fontId="59" fillId="0" borderId="3" xfId="0" applyFont="1" applyBorder="1" applyAlignment="1">
      <alignment horizontal="center"/>
    </xf>
    <xf numFmtId="0" fontId="59" fillId="0" borderId="5" xfId="0" applyFont="1" applyBorder="1" applyAlignment="1">
      <alignment horizontal="center"/>
    </xf>
    <xf numFmtId="0" fontId="59" fillId="0" borderId="8" xfId="0" applyFont="1" applyBorder="1" applyAlignment="1">
      <alignment horizontal="center"/>
    </xf>
    <xf numFmtId="0" fontId="16" fillId="0" borderId="0" xfId="2" applyFill="1"/>
    <xf numFmtId="167" fontId="48" fillId="13" borderId="0" xfId="0" applyNumberFormat="1" applyFont="1" applyFill="1" applyAlignment="1">
      <alignment horizontal="center"/>
    </xf>
    <xf numFmtId="167" fontId="48" fillId="12" borderId="0" xfId="0" applyNumberFormat="1" applyFont="1" applyFill="1" applyAlignment="1">
      <alignment horizontal="center"/>
    </xf>
    <xf numFmtId="0" fontId="15" fillId="0" borderId="0" xfId="0" applyFont="1" applyFill="1" applyBorder="1" applyAlignment="1"/>
    <xf numFmtId="0" fontId="15" fillId="0" borderId="0" xfId="0" applyFont="1" applyAlignment="1"/>
    <xf numFmtId="167" fontId="48" fillId="17" borderId="0" xfId="0" applyNumberFormat="1" applyFont="1" applyFill="1" applyAlignment="1">
      <alignment horizontal="center"/>
    </xf>
    <xf numFmtId="167" fontId="48" fillId="14" borderId="0" xfId="0" applyNumberFormat="1" applyFont="1" applyFill="1" applyAlignment="1">
      <alignment horizontal="center"/>
    </xf>
    <xf numFmtId="0" fontId="4" fillId="0" borderId="9" xfId="0" applyFont="1" applyBorder="1" applyAlignment="1">
      <alignment horizontal="center"/>
    </xf>
    <xf numFmtId="168" fontId="0" fillId="0" borderId="0" xfId="0" applyNumberFormat="1" applyBorder="1"/>
    <xf numFmtId="168" fontId="0" fillId="0" borderId="0" xfId="0" applyNumberFormat="1" applyFont="1" applyBorder="1"/>
    <xf numFmtId="0" fontId="36" fillId="0" borderId="0" xfId="0" applyFont="1" applyFill="1" applyAlignment="1"/>
    <xf numFmtId="0" fontId="36" fillId="0" borderId="0" xfId="0" applyFont="1" applyAlignment="1"/>
    <xf numFmtId="0" fontId="61" fillId="0" borderId="0" xfId="0" applyFont="1" applyAlignment="1">
      <alignment horizontal="left" vertical="center" readingOrder="1"/>
    </xf>
    <xf numFmtId="0" fontId="62" fillId="0" borderId="0" xfId="0" applyFont="1" applyAlignment="1">
      <alignment horizontal="left" vertical="center" readingOrder="1"/>
    </xf>
    <xf numFmtId="0" fontId="60" fillId="0" borderId="0" xfId="0" applyFont="1" applyAlignment="1">
      <alignment horizontal="left" vertical="center" readingOrder="1"/>
    </xf>
    <xf numFmtId="0" fontId="16" fillId="0" borderId="7" xfId="2" applyFill="1" applyBorder="1" applyAlignment="1">
      <alignment horizontal="center"/>
    </xf>
    <xf numFmtId="0" fontId="4" fillId="0" borderId="11" xfId="0" applyFont="1" applyBorder="1" applyAlignment="1">
      <alignment horizontal="center"/>
    </xf>
    <xf numFmtId="0" fontId="0" fillId="4" borderId="4" xfId="0" applyFill="1" applyBorder="1" applyAlignment="1">
      <alignment horizontal="center"/>
    </xf>
    <xf numFmtId="0" fontId="0" fillId="4" borderId="6" xfId="0" applyFill="1" applyBorder="1" applyAlignment="1">
      <alignment horizontal="center"/>
    </xf>
    <xf numFmtId="0" fontId="0" fillId="0" borderId="5" xfId="0" applyFill="1" applyBorder="1" applyAlignment="1">
      <alignment horizontal="center"/>
    </xf>
    <xf numFmtId="0" fontId="0" fillId="4" borderId="5" xfId="0" applyFill="1" applyBorder="1" applyAlignment="1">
      <alignment horizontal="center"/>
    </xf>
    <xf numFmtId="0" fontId="0" fillId="4" borderId="8" xfId="0" applyFill="1" applyBorder="1" applyAlignment="1">
      <alignment horizontal="center"/>
    </xf>
    <xf numFmtId="0" fontId="0" fillId="3" borderId="1" xfId="0" applyFont="1" applyFill="1" applyBorder="1" applyAlignment="1">
      <alignment horizontal="center" vertical="center"/>
    </xf>
    <xf numFmtId="0" fontId="0" fillId="3" borderId="2" xfId="0" applyFont="1" applyFill="1" applyBorder="1" applyAlignment="1">
      <alignment horizontal="center" vertical="center"/>
    </xf>
    <xf numFmtId="0" fontId="36" fillId="0" borderId="3" xfId="0" applyFont="1" applyBorder="1" applyAlignment="1">
      <alignment horizontal="left"/>
    </xf>
    <xf numFmtId="0" fontId="36" fillId="0" borderId="5" xfId="0" applyFont="1" applyBorder="1" applyAlignment="1">
      <alignment horizontal="left"/>
    </xf>
    <xf numFmtId="0" fontId="64" fillId="0" borderId="5" xfId="2" applyFont="1" applyBorder="1" applyAlignment="1">
      <alignment horizontal="left"/>
    </xf>
    <xf numFmtId="0" fontId="0" fillId="0" borderId="2" xfId="0" applyBorder="1" applyAlignment="1"/>
    <xf numFmtId="0" fontId="0" fillId="0" borderId="3" xfId="0" applyBorder="1" applyAlignment="1"/>
    <xf numFmtId="0" fontId="0" fillId="0" borderId="7" xfId="0" applyBorder="1" applyAlignment="1"/>
    <xf numFmtId="0" fontId="0" fillId="0" borderId="8" xfId="0" applyBorder="1" applyAlignment="1"/>
    <xf numFmtId="0" fontId="2" fillId="0" borderId="2" xfId="0" applyFont="1" applyBorder="1" applyAlignment="1"/>
    <xf numFmtId="0" fontId="13" fillId="0" borderId="1" xfId="0" applyFont="1" applyBorder="1" applyAlignment="1">
      <alignment horizontal="center"/>
    </xf>
    <xf numFmtId="0" fontId="13" fillId="0" borderId="3" xfId="0" applyFont="1" applyBorder="1" applyAlignment="1">
      <alignment horizontal="center"/>
    </xf>
    <xf numFmtId="0" fontId="13" fillId="0" borderId="2" xfId="0" applyFont="1" applyBorder="1" applyAlignment="1">
      <alignment horizontal="center"/>
    </xf>
    <xf numFmtId="168" fontId="13" fillId="0" borderId="2" xfId="0" applyNumberFormat="1" applyFont="1" applyBorder="1" applyAlignment="1">
      <alignment horizontal="center"/>
    </xf>
    <xf numFmtId="0" fontId="66" fillId="0" borderId="2" xfId="2"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0" xfId="0" applyFont="1" applyBorder="1" applyAlignment="1">
      <alignment horizontal="center"/>
    </xf>
    <xf numFmtId="168" fontId="13" fillId="0" borderId="0" xfId="0" applyNumberFormat="1" applyFont="1" applyBorder="1" applyAlignment="1">
      <alignment horizontal="center"/>
    </xf>
    <xf numFmtId="0" fontId="66" fillId="0" borderId="0" xfId="2" applyFont="1" applyBorder="1" applyAlignment="1">
      <alignment horizontal="center"/>
    </xf>
    <xf numFmtId="0" fontId="4" fillId="0" borderId="8" xfId="0" applyFont="1" applyFill="1" applyBorder="1" applyAlignment="1">
      <alignment horizontal="left"/>
    </xf>
    <xf numFmtId="20" fontId="36" fillId="0" borderId="4" xfId="0" applyNumberFormat="1" applyFont="1" applyFill="1" applyBorder="1" applyAlignment="1" applyProtection="1">
      <alignment horizontal="center"/>
    </xf>
    <xf numFmtId="20" fontId="36" fillId="0" borderId="0" xfId="0" applyNumberFormat="1" applyFont="1" applyFill="1" applyBorder="1" applyAlignment="1" applyProtection="1">
      <alignment horizontal="center"/>
    </xf>
    <xf numFmtId="0" fontId="36" fillId="0" borderId="1" xfId="0" applyFont="1" applyBorder="1" applyAlignment="1">
      <alignment horizontal="center"/>
    </xf>
    <xf numFmtId="0" fontId="36" fillId="0" borderId="3" xfId="0" applyFont="1" applyBorder="1" applyAlignment="1">
      <alignment horizontal="center"/>
    </xf>
    <xf numFmtId="0" fontId="36" fillId="0" borderId="0" xfId="0" applyFont="1" applyFill="1" applyBorder="1" applyAlignment="1" applyProtection="1">
      <alignment horizontal="center"/>
    </xf>
    <xf numFmtId="0" fontId="36" fillId="0" borderId="0" xfId="0" applyFont="1" applyAlignment="1" applyProtection="1">
      <alignment horizontal="center"/>
    </xf>
    <xf numFmtId="0" fontId="36" fillId="0" borderId="0" xfId="0" applyFont="1"/>
    <xf numFmtId="0" fontId="36" fillId="0" borderId="0" xfId="0" applyFont="1" applyBorder="1" applyProtection="1"/>
    <xf numFmtId="0" fontId="36" fillId="0" borderId="0" xfId="0" applyFont="1" applyFill="1" applyBorder="1" applyProtection="1"/>
    <xf numFmtId="0" fontId="36" fillId="0" borderId="0" xfId="0" applyFont="1" applyProtection="1"/>
    <xf numFmtId="14" fontId="36" fillId="0" borderId="4" xfId="0" applyNumberFormat="1" applyFont="1" applyFill="1" applyBorder="1" applyAlignment="1" applyProtection="1">
      <alignment horizontal="center"/>
    </xf>
    <xf numFmtId="0" fontId="51" fillId="9" borderId="2" xfId="0" applyFont="1" applyFill="1" applyBorder="1" applyAlignment="1">
      <alignment horizontal="left"/>
    </xf>
    <xf numFmtId="0" fontId="51" fillId="8" borderId="2" xfId="0" applyFont="1" applyFill="1" applyBorder="1" applyAlignment="1">
      <alignment horizontal="left"/>
    </xf>
    <xf numFmtId="0" fontId="51" fillId="11" borderId="2" xfId="0" applyFont="1" applyFill="1" applyBorder="1" applyAlignment="1">
      <alignment horizontal="left"/>
    </xf>
    <xf numFmtId="14" fontId="36" fillId="0" borderId="0" xfId="0" applyNumberFormat="1" applyFont="1" applyFill="1" applyAlignment="1">
      <alignment horizontal="center"/>
    </xf>
    <xf numFmtId="14" fontId="36" fillId="0" borderId="5" xfId="0" applyNumberFormat="1" applyFont="1" applyFill="1" applyBorder="1" applyProtection="1"/>
    <xf numFmtId="0" fontId="2" fillId="15" borderId="0" xfId="0" applyFont="1" applyFill="1" applyBorder="1"/>
    <xf numFmtId="0" fontId="2" fillId="16" borderId="7" xfId="0" applyFont="1" applyFill="1" applyBorder="1"/>
    <xf numFmtId="14" fontId="36" fillId="0" borderId="0" xfId="0" applyNumberFormat="1" applyFont="1" applyFill="1" applyAlignment="1" applyProtection="1">
      <alignment horizontal="center"/>
    </xf>
    <xf numFmtId="0" fontId="37" fillId="0" borderId="0" xfId="0" applyFont="1"/>
    <xf numFmtId="0" fontId="0" fillId="0" borderId="0" xfId="0" applyAlignment="1">
      <alignment horizontal="center"/>
    </xf>
    <xf numFmtId="0" fontId="0" fillId="0" borderId="0" xfId="0" applyAlignment="1">
      <alignment horizontal="center"/>
    </xf>
    <xf numFmtId="0" fontId="4" fillId="3" borderId="8" xfId="0" applyFont="1" applyFill="1" applyBorder="1" applyAlignment="1">
      <alignment horizontal="center"/>
    </xf>
    <xf numFmtId="0" fontId="15" fillId="3" borderId="3" xfId="0" applyFont="1" applyFill="1" applyBorder="1" applyAlignment="1">
      <alignment horizontal="center" vertical="center"/>
    </xf>
    <xf numFmtId="0" fontId="36" fillId="0" borderId="2" xfId="0" applyFont="1" applyBorder="1" applyAlignment="1">
      <alignment horizontal="center"/>
    </xf>
    <xf numFmtId="0" fontId="17" fillId="0" borderId="0" xfId="0" applyFont="1" applyBorder="1" applyAlignment="1">
      <alignment horizontal="right"/>
    </xf>
    <xf numFmtId="14" fontId="36" fillId="0" borderId="0" xfId="0" applyNumberFormat="1" applyFont="1" applyFill="1" applyBorder="1" applyAlignment="1">
      <alignment horizontal="center"/>
    </xf>
    <xf numFmtId="2" fontId="36" fillId="0" borderId="0" xfId="0" applyNumberFormat="1" applyFont="1" applyFill="1" applyBorder="1" applyAlignment="1">
      <alignment horizontal="center"/>
    </xf>
    <xf numFmtId="9" fontId="17" fillId="0" borderId="5" xfId="0" applyNumberFormat="1" applyFont="1" applyBorder="1" applyAlignment="1">
      <alignment horizontal="center"/>
    </xf>
    <xf numFmtId="2" fontId="37" fillId="0" borderId="5" xfId="0" applyNumberFormat="1" applyFont="1" applyBorder="1" applyAlignment="1">
      <alignment horizontal="center"/>
    </xf>
    <xf numFmtId="14" fontId="37" fillId="0" borderId="0" xfId="0" applyNumberFormat="1" applyFont="1" applyFill="1" applyBorder="1" applyAlignment="1">
      <alignment horizontal="center"/>
    </xf>
    <xf numFmtId="9" fontId="37" fillId="0" borderId="5" xfId="0" applyNumberFormat="1" applyFont="1" applyBorder="1" applyAlignment="1">
      <alignment horizontal="center"/>
    </xf>
    <xf numFmtId="2" fontId="37" fillId="0" borderId="0" xfId="0" applyNumberFormat="1" applyFont="1" applyFill="1" applyBorder="1" applyAlignment="1">
      <alignment horizontal="center"/>
    </xf>
    <xf numFmtId="0" fontId="17" fillId="0" borderId="0" xfId="0" applyFont="1" applyFill="1" applyBorder="1" applyAlignment="1">
      <alignment horizontal="right"/>
    </xf>
    <xf numFmtId="2" fontId="27" fillId="0" borderId="0" xfId="0" applyNumberFormat="1" applyFont="1" applyFill="1" applyBorder="1" applyAlignment="1">
      <alignment horizontal="center"/>
    </xf>
    <xf numFmtId="0" fontId="0" fillId="0" borderId="0" xfId="0" applyAlignment="1">
      <alignment horizontal="center"/>
    </xf>
    <xf numFmtId="0" fontId="4" fillId="3" borderId="6" xfId="0" applyFont="1" applyFill="1" applyBorder="1" applyAlignment="1">
      <alignment horizontal="center"/>
    </xf>
    <xf numFmtId="0" fontId="4" fillId="3" borderId="7" xfId="0" applyFont="1" applyFill="1" applyBorder="1" applyAlignment="1">
      <alignment horizontal="center"/>
    </xf>
    <xf numFmtId="0" fontId="4" fillId="3" borderId="8" xfId="0" applyFont="1" applyFill="1" applyBorder="1" applyAlignment="1">
      <alignment horizontal="center"/>
    </xf>
    <xf numFmtId="0" fontId="15" fillId="3" borderId="3" xfId="0" applyFont="1" applyFill="1" applyBorder="1" applyAlignment="1">
      <alignment horizontal="center" vertical="center"/>
    </xf>
    <xf numFmtId="0" fontId="0" fillId="0" borderId="0" xfId="0" applyAlignment="1">
      <alignment horizontal="center"/>
    </xf>
    <xf numFmtId="0" fontId="4" fillId="3" borderId="6" xfId="0" applyFont="1" applyFill="1" applyBorder="1" applyAlignment="1">
      <alignment horizontal="center"/>
    </xf>
    <xf numFmtId="0" fontId="4" fillId="3" borderId="7" xfId="0" applyFont="1" applyFill="1" applyBorder="1" applyAlignment="1">
      <alignment horizontal="center"/>
    </xf>
    <xf numFmtId="0" fontId="4" fillId="3" borderId="8" xfId="0" applyFont="1" applyFill="1" applyBorder="1" applyAlignment="1">
      <alignment horizontal="center"/>
    </xf>
    <xf numFmtId="0" fontId="15" fillId="3" borderId="3" xfId="0" applyFont="1" applyFill="1" applyBorder="1" applyAlignment="1">
      <alignment horizontal="center" vertical="center"/>
    </xf>
    <xf numFmtId="14" fontId="37" fillId="0" borderId="0" xfId="0" applyNumberFormat="1" applyFont="1" applyFill="1" applyAlignment="1">
      <alignment horizontal="center"/>
    </xf>
    <xf numFmtId="0" fontId="37" fillId="0" borderId="0" xfId="0" applyFont="1" applyFill="1" applyBorder="1" applyProtection="1"/>
    <xf numFmtId="14" fontId="37" fillId="0" borderId="0" xfId="0" applyNumberFormat="1" applyFont="1" applyFill="1" applyAlignment="1" applyProtection="1">
      <alignment horizontal="center"/>
    </xf>
    <xf numFmtId="14" fontId="37" fillId="0" borderId="4" xfId="0" applyNumberFormat="1" applyFont="1" applyFill="1" applyBorder="1" applyAlignment="1" applyProtection="1">
      <alignment horizontal="center"/>
    </xf>
    <xf numFmtId="0" fontId="0" fillId="0" borderId="0" xfId="0" applyAlignment="1">
      <alignment horizontal="center"/>
    </xf>
    <xf numFmtId="0" fontId="4" fillId="3" borderId="6" xfId="0" applyFont="1" applyFill="1" applyBorder="1" applyAlignment="1">
      <alignment horizontal="center"/>
    </xf>
    <xf numFmtId="0" fontId="4" fillId="3" borderId="7" xfId="0" applyFont="1" applyFill="1" applyBorder="1" applyAlignment="1">
      <alignment horizontal="center"/>
    </xf>
    <xf numFmtId="0" fontId="4" fillId="3" borderId="8" xfId="0" applyFont="1" applyFill="1" applyBorder="1" applyAlignment="1">
      <alignment horizontal="center"/>
    </xf>
    <xf numFmtId="0" fontId="15" fillId="3" borderId="3" xfId="0" applyFont="1" applyFill="1" applyBorder="1" applyAlignment="1">
      <alignment horizontal="center" vertical="center"/>
    </xf>
    <xf numFmtId="0" fontId="36" fillId="0" borderId="0" xfId="0" applyFont="1" applyFill="1" applyProtection="1"/>
    <xf numFmtId="17" fontId="36" fillId="0" borderId="0" xfId="0" applyNumberFormat="1" applyFont="1" applyFill="1"/>
    <xf numFmtId="0" fontId="36" fillId="0" borderId="5" xfId="0" applyFont="1" applyFill="1" applyBorder="1" applyProtection="1"/>
    <xf numFmtId="0" fontId="0" fillId="0" borderId="2" xfId="0" applyFont="1" applyBorder="1" applyAlignment="1">
      <alignment horizontal="center"/>
    </xf>
    <xf numFmtId="0" fontId="0" fillId="0" borderId="7" xfId="0" applyFont="1" applyBorder="1" applyAlignment="1">
      <alignment horizontal="center"/>
    </xf>
    <xf numFmtId="0" fontId="23" fillId="0" borderId="0" xfId="3" applyFont="1" applyBorder="1" applyAlignment="1">
      <alignment horizontal="center"/>
    </xf>
    <xf numFmtId="0" fontId="24" fillId="0" borderId="0" xfId="3" applyFont="1" applyBorder="1" applyAlignment="1">
      <alignment horizontal="center"/>
    </xf>
    <xf numFmtId="0" fontId="9" fillId="7" borderId="4" xfId="3" applyFont="1" applyFill="1" applyBorder="1" applyAlignment="1">
      <alignment horizontal="center"/>
    </xf>
    <xf numFmtId="0" fontId="9" fillId="7" borderId="5" xfId="3" applyFont="1" applyFill="1" applyBorder="1" applyAlignment="1">
      <alignment horizontal="center"/>
    </xf>
    <xf numFmtId="0" fontId="23" fillId="0" borderId="2" xfId="3" applyFont="1" applyBorder="1" applyAlignment="1"/>
    <xf numFmtId="0" fontId="24" fillId="0" borderId="2" xfId="3" applyFont="1" applyBorder="1" applyAlignment="1"/>
    <xf numFmtId="0" fontId="23" fillId="0" borderId="4" xfId="3" applyFont="1" applyBorder="1" applyAlignment="1">
      <alignment horizontal="center"/>
    </xf>
    <xf numFmtId="0" fontId="24" fillId="0" borderId="5" xfId="3" applyFont="1" applyBorder="1" applyAlignment="1">
      <alignment horizontal="center"/>
    </xf>
    <xf numFmtId="0" fontId="9" fillId="2" borderId="7" xfId="3" applyFont="1" applyFill="1" applyBorder="1" applyAlignment="1">
      <alignment horizontal="center"/>
    </xf>
    <xf numFmtId="0" fontId="36" fillId="0" borderId="0" xfId="3" applyFont="1" applyFill="1" applyBorder="1" applyAlignment="1">
      <alignment horizontal="center"/>
    </xf>
    <xf numFmtId="0" fontId="22" fillId="7" borderId="12" xfId="3" applyFont="1" applyFill="1" applyBorder="1" applyAlignment="1">
      <alignment horizontal="center"/>
    </xf>
    <xf numFmtId="0" fontId="25" fillId="0" borderId="19" xfId="3" applyFont="1" applyFill="1" applyBorder="1" applyAlignment="1">
      <alignment horizontal="center"/>
    </xf>
    <xf numFmtId="0" fontId="22" fillId="7" borderId="13" xfId="3" applyFont="1" applyFill="1" applyBorder="1" applyAlignment="1">
      <alignment horizontal="center"/>
    </xf>
    <xf numFmtId="0" fontId="36" fillId="0" borderId="12" xfId="3" applyFont="1" applyFill="1" applyBorder="1" applyAlignment="1">
      <alignment horizontal="center"/>
    </xf>
    <xf numFmtId="0" fontId="36" fillId="0" borderId="19" xfId="0" applyFont="1" applyFill="1" applyBorder="1" applyAlignment="1">
      <alignment horizontal="center"/>
    </xf>
    <xf numFmtId="0" fontId="36" fillId="0" borderId="19" xfId="0" applyFont="1" applyFill="1" applyBorder="1" applyAlignment="1" applyProtection="1">
      <alignment horizontal="center"/>
    </xf>
    <xf numFmtId="0" fontId="37" fillId="0" borderId="19" xfId="0" applyFont="1" applyFill="1" applyBorder="1" applyAlignment="1" applyProtection="1">
      <alignment horizontal="center"/>
    </xf>
    <xf numFmtId="0" fontId="37" fillId="0" borderId="19" xfId="0" applyFont="1" applyFill="1" applyBorder="1" applyAlignment="1">
      <alignment horizontal="center"/>
    </xf>
    <xf numFmtId="0" fontId="37" fillId="0" borderId="13" xfId="0" applyFont="1" applyFill="1" applyBorder="1" applyAlignment="1">
      <alignment horizontal="center"/>
    </xf>
    <xf numFmtId="0" fontId="26" fillId="0" borderId="19" xfId="3" applyFont="1" applyFill="1" applyBorder="1" applyAlignment="1">
      <alignment horizontal="center"/>
    </xf>
    <xf numFmtId="0" fontId="39" fillId="0" borderId="0" xfId="0" applyFont="1" applyAlignment="1">
      <alignment horizontal="right"/>
    </xf>
    <xf numFmtId="0" fontId="0" fillId="0" borderId="0" xfId="0" applyAlignment="1">
      <alignment horizontal="center"/>
    </xf>
    <xf numFmtId="0" fontId="36" fillId="0" borderId="0" xfId="0" applyFont="1" applyFill="1" applyAlignment="1">
      <alignment horizontal="left"/>
    </xf>
    <xf numFmtId="166" fontId="0" fillId="0" borderId="0" xfId="0" applyNumberFormat="1" applyFont="1" applyAlignment="1">
      <alignment horizontal="center"/>
    </xf>
    <xf numFmtId="166" fontId="0" fillId="0" borderId="0" xfId="0" applyNumberFormat="1" applyAlignment="1">
      <alignment horizontal="center"/>
    </xf>
    <xf numFmtId="0" fontId="0" fillId="0" borderId="0" xfId="0" applyAlignment="1">
      <alignment horizontal="center"/>
    </xf>
    <xf numFmtId="0" fontId="60" fillId="0" borderId="0" xfId="0" applyFont="1"/>
    <xf numFmtId="0" fontId="67" fillId="0" borderId="0" xfId="0" applyFont="1"/>
    <xf numFmtId="0" fontId="69" fillId="0" borderId="0" xfId="0" applyFont="1"/>
    <xf numFmtId="0" fontId="71" fillId="0" borderId="0" xfId="0" applyFont="1"/>
    <xf numFmtId="0" fontId="72" fillId="0" borderId="0" xfId="0" applyFont="1"/>
    <xf numFmtId="0" fontId="4" fillId="3" borderId="7" xfId="0" applyFont="1" applyFill="1" applyBorder="1" applyAlignment="1">
      <alignment horizontal="center"/>
    </xf>
    <xf numFmtId="0" fontId="2" fillId="6" borderId="0" xfId="0" applyFont="1" applyFill="1" applyAlignment="1">
      <alignment horizontal="center"/>
    </xf>
    <xf numFmtId="0" fontId="53" fillId="6" borderId="0" xfId="0" applyFont="1" applyFill="1" applyAlignment="1">
      <alignment horizontal="center"/>
    </xf>
    <xf numFmtId="0" fontId="0" fillId="0" borderId="0" xfId="0" applyAlignment="1">
      <alignment horizontal="center"/>
    </xf>
    <xf numFmtId="0" fontId="2" fillId="5" borderId="0" xfId="0" applyFont="1" applyFill="1" applyAlignment="1">
      <alignment horizontal="center"/>
    </xf>
    <xf numFmtId="0" fontId="3" fillId="5" borderId="0" xfId="0" applyFont="1" applyFill="1" applyAlignment="1">
      <alignment horizontal="center"/>
    </xf>
    <xf numFmtId="0" fontId="3" fillId="9" borderId="0" xfId="0" applyFont="1" applyFill="1" applyAlignment="1">
      <alignment horizontal="center"/>
    </xf>
    <xf numFmtId="164" fontId="0" fillId="3" borderId="1" xfId="1" applyFont="1" applyFill="1" applyBorder="1" applyAlignment="1">
      <alignment horizontal="center"/>
    </xf>
    <xf numFmtId="164" fontId="0" fillId="3" borderId="3" xfId="1" applyFont="1" applyFill="1" applyBorder="1" applyAlignment="1">
      <alignment horizontal="center"/>
    </xf>
    <xf numFmtId="0" fontId="11" fillId="0" borderId="2" xfId="0" applyFont="1" applyBorder="1" applyAlignment="1">
      <alignment horizontal="center"/>
    </xf>
    <xf numFmtId="0" fontId="11" fillId="0" borderId="3" xfId="0" applyFont="1" applyBorder="1" applyAlignment="1">
      <alignment horizontal="center"/>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3"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1" xfId="0" applyFont="1" applyBorder="1" applyAlignment="1">
      <alignment horizontal="center"/>
    </xf>
    <xf numFmtId="0" fontId="42" fillId="10" borderId="0" xfId="0" applyFont="1" applyFill="1" applyAlignment="1">
      <alignment horizontal="center"/>
    </xf>
    <xf numFmtId="168" fontId="65" fillId="0" borderId="4" xfId="0" applyNumberFormat="1" applyFont="1" applyBorder="1" applyAlignment="1">
      <alignment horizontal="center"/>
    </xf>
    <xf numFmtId="168" fontId="65" fillId="0" borderId="0" xfId="0" applyNumberFormat="1" applyFont="1" applyBorder="1" applyAlignment="1">
      <alignment horizontal="center"/>
    </xf>
    <xf numFmtId="168" fontId="65" fillId="0" borderId="5" xfId="0" applyNumberFormat="1" applyFont="1" applyBorder="1" applyAlignment="1">
      <alignment horizontal="center"/>
    </xf>
    <xf numFmtId="168" fontId="65" fillId="0" borderId="6" xfId="0" applyNumberFormat="1" applyFont="1" applyBorder="1" applyAlignment="1">
      <alignment horizontal="center"/>
    </xf>
    <xf numFmtId="168" fontId="65" fillId="0" borderId="7" xfId="0" applyNumberFormat="1" applyFont="1" applyBorder="1" applyAlignment="1">
      <alignment horizontal="center"/>
    </xf>
    <xf numFmtId="168" fontId="65" fillId="0" borderId="8" xfId="0" applyNumberFormat="1" applyFont="1" applyBorder="1" applyAlignment="1">
      <alignment horizontal="center"/>
    </xf>
    <xf numFmtId="168" fontId="13" fillId="0" borderId="1" xfId="0" applyNumberFormat="1" applyFont="1" applyBorder="1" applyAlignment="1">
      <alignment horizontal="center"/>
    </xf>
    <xf numFmtId="168" fontId="13" fillId="0" borderId="2" xfId="0" applyNumberFormat="1" applyFont="1" applyBorder="1" applyAlignment="1">
      <alignment horizontal="center"/>
    </xf>
    <xf numFmtId="168" fontId="13" fillId="0" borderId="3" xfId="0" applyNumberFormat="1" applyFont="1" applyBorder="1" applyAlignment="1">
      <alignment horizontal="center"/>
    </xf>
    <xf numFmtId="0" fontId="4" fillId="3" borderId="6" xfId="0" applyFont="1" applyFill="1" applyBorder="1" applyAlignment="1">
      <alignment horizontal="center"/>
    </xf>
    <xf numFmtId="0" fontId="4" fillId="3" borderId="7" xfId="0" applyFont="1" applyFill="1" applyBorder="1" applyAlignment="1">
      <alignment horizontal="center"/>
    </xf>
    <xf numFmtId="0" fontId="4" fillId="3" borderId="8" xfId="0" applyFont="1" applyFill="1" applyBorder="1" applyAlignment="1">
      <alignment horizontal="center"/>
    </xf>
    <xf numFmtId="164" fontId="0" fillId="3" borderId="2" xfId="1" applyFont="1" applyFill="1" applyBorder="1" applyAlignment="1">
      <alignment horizontal="center"/>
    </xf>
    <xf numFmtId="0" fontId="16" fillId="5" borderId="0" xfId="2" applyFill="1" applyAlignment="1">
      <alignment horizontal="center" vertical="center"/>
    </xf>
    <xf numFmtId="0" fontId="0" fillId="9" borderId="1" xfId="0" applyFill="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8" borderId="1" xfId="0" applyFill="1" applyBorder="1" applyAlignment="1">
      <alignment horizontal="center"/>
    </xf>
    <xf numFmtId="0" fontId="0" fillId="8" borderId="2" xfId="0" applyFill="1" applyBorder="1" applyAlignment="1">
      <alignment horizontal="center"/>
    </xf>
    <xf numFmtId="0" fontId="0" fillId="8" borderId="3" xfId="0" applyFill="1" applyBorder="1" applyAlignment="1">
      <alignment horizontal="center"/>
    </xf>
    <xf numFmtId="0" fontId="0" fillId="11" borderId="1" xfId="0" applyFill="1" applyBorder="1" applyAlignment="1">
      <alignment horizontal="center"/>
    </xf>
    <xf numFmtId="0" fontId="0" fillId="11" borderId="2" xfId="0" applyFill="1" applyBorder="1" applyAlignment="1">
      <alignment horizontal="center"/>
    </xf>
    <xf numFmtId="0" fontId="0" fillId="11" borderId="3" xfId="0" applyFill="1" applyBorder="1" applyAlignment="1">
      <alignment horizont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vertical="center"/>
    </xf>
    <xf numFmtId="0" fontId="4" fillId="0" borderId="2" xfId="0" applyFont="1" applyBorder="1" applyAlignment="1">
      <alignment horizontal="center" vertical="center"/>
    </xf>
    <xf numFmtId="0" fontId="29" fillId="3" borderId="2" xfId="0" applyFont="1" applyFill="1" applyBorder="1" applyAlignment="1">
      <alignment horizontal="center" vertical="center"/>
    </xf>
    <xf numFmtId="0" fontId="29" fillId="3" borderId="3" xfId="0" applyFont="1" applyFill="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8" borderId="0" xfId="0" applyFont="1" applyFill="1" applyAlignment="1">
      <alignment horizontal="center"/>
    </xf>
    <xf numFmtId="0" fontId="4" fillId="0" borderId="1" xfId="0" applyFont="1" applyBorder="1" applyAlignment="1">
      <alignment horizontal="right" vertical="center"/>
    </xf>
    <xf numFmtId="0" fontId="4" fillId="0" borderId="2" xfId="0" applyFont="1" applyBorder="1" applyAlignment="1">
      <alignment horizontal="right" vertical="center"/>
    </xf>
    <xf numFmtId="0" fontId="4" fillId="0" borderId="3" xfId="0" applyFont="1" applyBorder="1" applyAlignment="1">
      <alignment horizontal="right" vertical="center"/>
    </xf>
    <xf numFmtId="0" fontId="29" fillId="3" borderId="1" xfId="0" applyFont="1" applyFill="1" applyBorder="1" applyAlignment="1">
      <alignment horizontal="center" vertical="center"/>
    </xf>
    <xf numFmtId="0" fontId="15" fillId="3" borderId="2" xfId="0" applyFont="1" applyFill="1" applyBorder="1" applyAlignment="1">
      <alignment horizontal="center" vertical="center"/>
    </xf>
    <xf numFmtId="0" fontId="15" fillId="3" borderId="3" xfId="0" applyFont="1" applyFill="1" applyBorder="1" applyAlignment="1">
      <alignment horizontal="center" vertical="center"/>
    </xf>
    <xf numFmtId="0" fontId="15" fillId="3" borderId="1" xfId="0" applyFont="1" applyFill="1" applyBorder="1" applyAlignment="1">
      <alignment horizontal="center" vertical="center"/>
    </xf>
    <xf numFmtId="0" fontId="3" fillId="11" borderId="0" xfId="0" applyFont="1" applyFill="1" applyAlignment="1">
      <alignment horizontal="center"/>
    </xf>
    <xf numFmtId="164" fontId="4" fillId="3" borderId="1" xfId="1" applyFont="1" applyFill="1" applyBorder="1" applyAlignment="1">
      <alignment horizontal="center"/>
    </xf>
    <xf numFmtId="164" fontId="4" fillId="3" borderId="3" xfId="1" applyFont="1" applyFill="1" applyBorder="1" applyAlignment="1">
      <alignment horizontal="center"/>
    </xf>
    <xf numFmtId="164" fontId="4" fillId="0" borderId="1" xfId="1" applyFont="1" applyFill="1" applyBorder="1" applyAlignment="1">
      <alignment horizontal="center"/>
    </xf>
    <xf numFmtId="164" fontId="4" fillId="0" borderId="3" xfId="1" applyFont="1" applyFill="1" applyBorder="1" applyAlignment="1">
      <alignment horizontal="center"/>
    </xf>
    <xf numFmtId="0" fontId="0" fillId="0" borderId="1" xfId="0" applyFont="1" applyBorder="1" applyAlignment="1">
      <alignment horizontal="center"/>
    </xf>
    <xf numFmtId="0" fontId="0" fillId="0" borderId="2" xfId="0" applyFont="1" applyBorder="1" applyAlignment="1">
      <alignment horizontal="center"/>
    </xf>
    <xf numFmtId="0" fontId="0" fillId="0" borderId="3" xfId="0" applyFont="1" applyBorder="1" applyAlignment="1">
      <alignment horizontal="center"/>
    </xf>
    <xf numFmtId="0" fontId="0" fillId="0" borderId="6" xfId="0" applyFont="1" applyBorder="1" applyAlignment="1">
      <alignment horizontal="center"/>
    </xf>
    <xf numFmtId="0" fontId="0" fillId="0" borderId="7" xfId="0" applyFont="1" applyBorder="1" applyAlignment="1">
      <alignment horizontal="center"/>
    </xf>
    <xf numFmtId="0" fontId="0" fillId="0" borderId="8" xfId="0" applyFont="1" applyBorder="1" applyAlignment="1">
      <alignment horizontal="center"/>
    </xf>
    <xf numFmtId="165" fontId="36" fillId="0" borderId="7" xfId="0" applyNumberFormat="1" applyFont="1" applyFill="1" applyBorder="1" applyAlignment="1">
      <alignment horizontal="center"/>
    </xf>
    <xf numFmtId="0" fontId="36" fillId="0" borderId="0" xfId="0" applyFont="1" applyFill="1" applyAlignment="1">
      <alignment horizontal="left"/>
    </xf>
    <xf numFmtId="165" fontId="0" fillId="0" borderId="0" xfId="0" applyNumberFormat="1" applyAlignment="1">
      <alignment horizontal="left"/>
    </xf>
    <xf numFmtId="166" fontId="0" fillId="0" borderId="0" xfId="0" applyNumberFormat="1" applyFont="1" applyAlignment="1">
      <alignment horizontal="center"/>
    </xf>
    <xf numFmtId="165" fontId="0" fillId="0" borderId="0" xfId="0" applyNumberFormat="1" applyFont="1" applyAlignment="1">
      <alignment horizontal="center"/>
    </xf>
    <xf numFmtId="0" fontId="15" fillId="0" borderId="2" xfId="0" applyFont="1" applyFill="1" applyBorder="1" applyAlignment="1">
      <alignment horizontal="left"/>
    </xf>
    <xf numFmtId="0" fontId="15" fillId="0" borderId="2" xfId="0" applyFont="1" applyBorder="1" applyAlignment="1">
      <alignment horizontal="left"/>
    </xf>
    <xf numFmtId="0" fontId="3" fillId="7" borderId="0" xfId="0" applyFont="1" applyFill="1" applyAlignment="1">
      <alignment horizontal="center"/>
    </xf>
    <xf numFmtId="166" fontId="0" fillId="0" borderId="0" xfId="0" applyNumberFormat="1" applyAlignment="1">
      <alignment horizontal="center"/>
    </xf>
    <xf numFmtId="165" fontId="0" fillId="0" borderId="0" xfId="0" applyNumberFormat="1" applyAlignment="1">
      <alignment horizontal="center"/>
    </xf>
    <xf numFmtId="0" fontId="9" fillId="8" borderId="0" xfId="3" applyFont="1" applyFill="1" applyBorder="1" applyAlignment="1">
      <alignment horizontal="center"/>
    </xf>
    <xf numFmtId="0" fontId="4" fillId="3" borderId="1" xfId="0" applyFont="1" applyFill="1" applyBorder="1" applyAlignment="1">
      <alignment horizontal="center"/>
    </xf>
    <xf numFmtId="0" fontId="4" fillId="3" borderId="2" xfId="0" applyFont="1" applyFill="1" applyBorder="1" applyAlignment="1">
      <alignment horizontal="center"/>
    </xf>
    <xf numFmtId="0" fontId="16" fillId="0" borderId="7" xfId="2" applyBorder="1" applyAlignment="1">
      <alignment horizontal="center"/>
    </xf>
    <xf numFmtId="0" fontId="23" fillId="0" borderId="0" xfId="3" applyFont="1" applyBorder="1" applyAlignment="1">
      <alignment horizontal="center"/>
    </xf>
    <xf numFmtId="0" fontId="24" fillId="0" borderId="0" xfId="3" applyFont="1" applyBorder="1" applyAlignment="1">
      <alignment horizontal="center"/>
    </xf>
    <xf numFmtId="0" fontId="25" fillId="0" borderId="0" xfId="3" applyFont="1" applyBorder="1" applyAlignment="1">
      <alignment horizontal="center"/>
    </xf>
    <xf numFmtId="0" fontId="26" fillId="0" borderId="0" xfId="3" applyFont="1" applyBorder="1" applyAlignment="1">
      <alignment horizontal="center"/>
    </xf>
    <xf numFmtId="0" fontId="24" fillId="6" borderId="0" xfId="3" applyFont="1" applyFill="1" applyBorder="1" applyAlignment="1">
      <alignment horizontal="center"/>
    </xf>
    <xf numFmtId="169" fontId="48" fillId="13" borderId="0" xfId="3" applyNumberFormat="1" applyFont="1" applyFill="1" applyBorder="1" applyAlignment="1">
      <alignment horizontal="center"/>
    </xf>
  </cellXfs>
  <cellStyles count="4">
    <cellStyle name="Hyperlink" xfId="2" builtinId="8"/>
    <cellStyle name="Standard" xfId="0" builtinId="0"/>
    <cellStyle name="Standard 2" xfId="3"/>
    <cellStyle name="Währung" xfId="1" builtinId="4"/>
  </cellStyles>
  <dxfs count="6">
    <dxf>
      <fill>
        <patternFill>
          <bgColor rgb="FF00B050"/>
        </patternFill>
      </fill>
    </dxf>
    <dxf>
      <fill>
        <patternFill>
          <bgColor rgb="FFFF0000"/>
        </patternFill>
      </fill>
    </dxf>
    <dxf>
      <fill>
        <patternFill>
          <bgColor theme="0" tint="-0.499984740745262"/>
        </patternFill>
      </fill>
    </dxf>
    <dxf>
      <fill>
        <patternFill>
          <bgColor rgb="FF00B050"/>
        </patternFill>
      </fill>
    </dxf>
    <dxf>
      <fill>
        <patternFill>
          <bgColor rgb="FFFF0000"/>
        </patternFill>
      </fill>
    </dxf>
    <dxf>
      <fill>
        <patternFill>
          <bgColor theme="0" tint="-0.499984740745262"/>
        </patternFill>
      </fill>
    </dxf>
  </dxfs>
  <tableStyles count="0" defaultTableStyle="TableStyleMedium2" defaultPivotStyle="PivotStyleLight16"/>
  <colors>
    <mruColors>
      <color rgb="FFFFFF99"/>
      <color rgb="FFDDE9FF"/>
      <color rgb="FFF0FEDC"/>
      <color rgb="FFFDE4C3"/>
      <color rgb="FFCCFFFF"/>
      <color rgb="FFCCFF99"/>
      <color rgb="FFFCD99A"/>
      <color rgb="FF009900"/>
      <color rgb="FF006600"/>
      <color rgb="FFFFC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14.xml.rels><?xml version="1.0" encoding="UTF-8" standalone="yes"?>
<Relationships xmlns="http://schemas.openxmlformats.org/package/2006/relationships"><Relationship Id="rId1" Type="http://schemas.microsoft.com/office/2006/relationships/activeXControlBinary" Target="activeX114.bin"/></Relationships>
</file>

<file path=xl/activeX/_rels/activeX115.xml.rels><?xml version="1.0" encoding="UTF-8" standalone="yes"?>
<Relationships xmlns="http://schemas.openxmlformats.org/package/2006/relationships"><Relationship Id="rId1" Type="http://schemas.microsoft.com/office/2006/relationships/activeXControlBinary" Target="activeX115.bin"/></Relationships>
</file>

<file path=xl/activeX/_rels/activeX116.xml.rels><?xml version="1.0" encoding="UTF-8" standalone="yes"?>
<Relationships xmlns="http://schemas.openxmlformats.org/package/2006/relationships"><Relationship Id="rId1" Type="http://schemas.microsoft.com/office/2006/relationships/activeXControlBinary" Target="activeX116.bin"/></Relationships>
</file>

<file path=xl/activeX/_rels/activeX117.xml.rels><?xml version="1.0" encoding="UTF-8" standalone="yes"?>
<Relationships xmlns="http://schemas.openxmlformats.org/package/2006/relationships"><Relationship Id="rId1" Type="http://schemas.microsoft.com/office/2006/relationships/activeXControlBinary" Target="activeX117.bin"/></Relationships>
</file>

<file path=xl/activeX/_rels/activeX118.xml.rels><?xml version="1.0" encoding="UTF-8" standalone="yes"?>
<Relationships xmlns="http://schemas.openxmlformats.org/package/2006/relationships"><Relationship Id="rId1" Type="http://schemas.microsoft.com/office/2006/relationships/activeXControlBinary" Target="activeX118.bin"/></Relationships>
</file>

<file path=xl/activeX/_rels/activeX119.xml.rels><?xml version="1.0" encoding="UTF-8" standalone="yes"?>
<Relationships xmlns="http://schemas.openxmlformats.org/package/2006/relationships"><Relationship Id="rId1" Type="http://schemas.microsoft.com/office/2006/relationships/activeXControlBinary" Target="activeX119.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20.xml.rels><?xml version="1.0" encoding="UTF-8" standalone="yes"?>
<Relationships xmlns="http://schemas.openxmlformats.org/package/2006/relationships"><Relationship Id="rId1" Type="http://schemas.microsoft.com/office/2006/relationships/activeXControlBinary" Target="activeX120.bin"/></Relationships>
</file>

<file path=xl/activeX/_rels/activeX121.xml.rels><?xml version="1.0" encoding="UTF-8" standalone="yes"?>
<Relationships xmlns="http://schemas.openxmlformats.org/package/2006/relationships"><Relationship Id="rId1" Type="http://schemas.microsoft.com/office/2006/relationships/activeXControlBinary" Target="activeX121.bin"/></Relationships>
</file>

<file path=xl/activeX/_rels/activeX122.xml.rels><?xml version="1.0" encoding="UTF-8" standalone="yes"?>
<Relationships xmlns="http://schemas.openxmlformats.org/package/2006/relationships"><Relationship Id="rId1" Type="http://schemas.microsoft.com/office/2006/relationships/activeXControlBinary" Target="activeX122.bin"/></Relationships>
</file>

<file path=xl/activeX/_rels/activeX123.xml.rels><?xml version="1.0" encoding="UTF-8" standalone="yes"?>
<Relationships xmlns="http://schemas.openxmlformats.org/package/2006/relationships"><Relationship Id="rId1" Type="http://schemas.microsoft.com/office/2006/relationships/activeXControlBinary" Target="activeX123.bin"/></Relationships>
</file>

<file path=xl/activeX/_rels/activeX124.xml.rels><?xml version="1.0" encoding="UTF-8" standalone="yes"?>
<Relationships xmlns="http://schemas.openxmlformats.org/package/2006/relationships"><Relationship Id="rId1" Type="http://schemas.microsoft.com/office/2006/relationships/activeXControlBinary" Target="activeX124.bin"/></Relationships>
</file>

<file path=xl/activeX/_rels/activeX125.xml.rels><?xml version="1.0" encoding="UTF-8" standalone="yes"?>
<Relationships xmlns="http://schemas.openxmlformats.org/package/2006/relationships"><Relationship Id="rId1" Type="http://schemas.microsoft.com/office/2006/relationships/activeXControlBinary" Target="activeX125.bin"/></Relationships>
</file>

<file path=xl/activeX/_rels/activeX126.xml.rels><?xml version="1.0" encoding="UTF-8" standalone="yes"?>
<Relationships xmlns="http://schemas.openxmlformats.org/package/2006/relationships"><Relationship Id="rId1" Type="http://schemas.microsoft.com/office/2006/relationships/activeXControlBinary" Target="activeX126.bin"/></Relationships>
</file>

<file path=xl/activeX/_rels/activeX127.xml.rels><?xml version="1.0" encoding="UTF-8" standalone="yes"?>
<Relationships xmlns="http://schemas.openxmlformats.org/package/2006/relationships"><Relationship Id="rId1" Type="http://schemas.microsoft.com/office/2006/relationships/activeXControlBinary" Target="activeX127.bin"/></Relationships>
</file>

<file path=xl/activeX/_rels/activeX128.xml.rels><?xml version="1.0" encoding="UTF-8" standalone="yes"?>
<Relationships xmlns="http://schemas.openxmlformats.org/package/2006/relationships"><Relationship Id="rId1" Type="http://schemas.microsoft.com/office/2006/relationships/activeXControlBinary" Target="activeX128.bin"/></Relationships>
</file>

<file path=xl/activeX/_rels/activeX129.xml.rels><?xml version="1.0" encoding="UTF-8" standalone="yes"?>
<Relationships xmlns="http://schemas.openxmlformats.org/package/2006/relationships"><Relationship Id="rId1" Type="http://schemas.microsoft.com/office/2006/relationships/activeXControlBinary" Target="activeX129.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30.xml.rels><?xml version="1.0" encoding="UTF-8" standalone="yes"?>
<Relationships xmlns="http://schemas.openxmlformats.org/package/2006/relationships"><Relationship Id="rId1" Type="http://schemas.microsoft.com/office/2006/relationships/activeXControlBinary" Target="activeX130.bin"/></Relationships>
</file>

<file path=xl/activeX/_rels/activeX131.xml.rels><?xml version="1.0" encoding="UTF-8" standalone="yes"?>
<Relationships xmlns="http://schemas.openxmlformats.org/package/2006/relationships"><Relationship Id="rId1" Type="http://schemas.microsoft.com/office/2006/relationships/activeXControlBinary" Target="activeX131.bin"/></Relationships>
</file>

<file path=xl/activeX/_rels/activeX132.xml.rels><?xml version="1.0" encoding="UTF-8" standalone="yes"?>
<Relationships xmlns="http://schemas.openxmlformats.org/package/2006/relationships"><Relationship Id="rId1" Type="http://schemas.microsoft.com/office/2006/relationships/activeXControlBinary" Target="activeX132.bin"/></Relationships>
</file>

<file path=xl/activeX/_rels/activeX133.xml.rels><?xml version="1.0" encoding="UTF-8" standalone="yes"?>
<Relationships xmlns="http://schemas.openxmlformats.org/package/2006/relationships"><Relationship Id="rId1" Type="http://schemas.microsoft.com/office/2006/relationships/activeXControlBinary" Target="activeX133.bin"/></Relationships>
</file>

<file path=xl/activeX/_rels/activeX134.xml.rels><?xml version="1.0" encoding="UTF-8" standalone="yes"?>
<Relationships xmlns="http://schemas.openxmlformats.org/package/2006/relationships"><Relationship Id="rId1" Type="http://schemas.microsoft.com/office/2006/relationships/activeXControlBinary" Target="activeX134.bin"/></Relationships>
</file>

<file path=xl/activeX/_rels/activeX135.xml.rels><?xml version="1.0" encoding="UTF-8" standalone="yes"?>
<Relationships xmlns="http://schemas.openxmlformats.org/package/2006/relationships"><Relationship Id="rId1" Type="http://schemas.microsoft.com/office/2006/relationships/activeXControlBinary" Target="activeX135.bin"/></Relationships>
</file>

<file path=xl/activeX/_rels/activeX136.xml.rels><?xml version="1.0" encoding="UTF-8" standalone="yes"?>
<Relationships xmlns="http://schemas.openxmlformats.org/package/2006/relationships"><Relationship Id="rId1" Type="http://schemas.microsoft.com/office/2006/relationships/activeXControlBinary" Target="activeX136.bin"/></Relationships>
</file>

<file path=xl/activeX/_rels/activeX137.xml.rels><?xml version="1.0" encoding="UTF-8" standalone="yes"?>
<Relationships xmlns="http://schemas.openxmlformats.org/package/2006/relationships"><Relationship Id="rId1" Type="http://schemas.microsoft.com/office/2006/relationships/activeXControlBinary" Target="activeX137.bin"/></Relationships>
</file>

<file path=xl/activeX/_rels/activeX138.xml.rels><?xml version="1.0" encoding="UTF-8" standalone="yes"?>
<Relationships xmlns="http://schemas.openxmlformats.org/package/2006/relationships"><Relationship Id="rId1" Type="http://schemas.microsoft.com/office/2006/relationships/activeXControlBinary" Target="activeX138.bin"/></Relationships>
</file>

<file path=xl/activeX/_rels/activeX139.xml.rels><?xml version="1.0" encoding="UTF-8" standalone="yes"?>
<Relationships xmlns="http://schemas.openxmlformats.org/package/2006/relationships"><Relationship Id="rId1" Type="http://schemas.microsoft.com/office/2006/relationships/activeXControlBinary" Target="activeX139.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40.xml.rels><?xml version="1.0" encoding="UTF-8" standalone="yes"?>
<Relationships xmlns="http://schemas.openxmlformats.org/package/2006/relationships"><Relationship Id="rId1" Type="http://schemas.microsoft.com/office/2006/relationships/activeXControlBinary" Target="activeX140.bin"/></Relationships>
</file>

<file path=xl/activeX/_rels/activeX141.xml.rels><?xml version="1.0" encoding="UTF-8" standalone="yes"?>
<Relationships xmlns="http://schemas.openxmlformats.org/package/2006/relationships"><Relationship Id="rId1" Type="http://schemas.microsoft.com/office/2006/relationships/activeXControlBinary" Target="activeX141.bin"/></Relationships>
</file>

<file path=xl/activeX/_rels/activeX142.xml.rels><?xml version="1.0" encoding="UTF-8" standalone="yes"?>
<Relationships xmlns="http://schemas.openxmlformats.org/package/2006/relationships"><Relationship Id="rId1" Type="http://schemas.microsoft.com/office/2006/relationships/activeXControlBinary" Target="activeX142.bin"/></Relationships>
</file>

<file path=xl/activeX/_rels/activeX143.xml.rels><?xml version="1.0" encoding="UTF-8" standalone="yes"?>
<Relationships xmlns="http://schemas.openxmlformats.org/package/2006/relationships"><Relationship Id="rId1" Type="http://schemas.microsoft.com/office/2006/relationships/activeXControlBinary" Target="activeX143.bin"/></Relationships>
</file>

<file path=xl/activeX/_rels/activeX144.xml.rels><?xml version="1.0" encoding="UTF-8" standalone="yes"?>
<Relationships xmlns="http://schemas.openxmlformats.org/package/2006/relationships"><Relationship Id="rId1" Type="http://schemas.microsoft.com/office/2006/relationships/activeXControlBinary" Target="activeX14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10.xml><?xml version="1.0" encoding="utf-8"?>
<ax:ocx xmlns:ax="http://schemas.microsoft.com/office/2006/activeX" xmlns:r="http://schemas.openxmlformats.org/officeDocument/2006/relationships" ax:classid="{8BD21D30-EC42-11CE-9E0D-00AA006002F3}" ax:persistence="persistStreamInit" r:id="rId1"/>
</file>

<file path=xl/activeX/activeX100.xml><?xml version="1.0" encoding="utf-8"?>
<ax:ocx xmlns:ax="http://schemas.microsoft.com/office/2006/activeX" xmlns:r="http://schemas.openxmlformats.org/officeDocument/2006/relationships" ax:classid="{8BD21D30-EC42-11CE-9E0D-00AA006002F3}" ax:persistence="persistStreamInit" r:id="rId1"/>
</file>

<file path=xl/activeX/activeX101.xml><?xml version="1.0" encoding="utf-8"?>
<ax:ocx xmlns:ax="http://schemas.microsoft.com/office/2006/activeX" xmlns:r="http://schemas.openxmlformats.org/officeDocument/2006/relationships" ax:classid="{8BD21D30-EC42-11CE-9E0D-00AA006002F3}" ax:persistence="persistStreamInit" r:id="rId1"/>
</file>

<file path=xl/activeX/activeX102.xml><?xml version="1.0" encoding="utf-8"?>
<ax:ocx xmlns:ax="http://schemas.microsoft.com/office/2006/activeX" xmlns:r="http://schemas.openxmlformats.org/officeDocument/2006/relationships" ax:classid="{8BD21D30-EC42-11CE-9E0D-00AA006002F3}" ax:persistence="persistStreamInit" r:id="rId1"/>
</file>

<file path=xl/activeX/activeX103.xml><?xml version="1.0" encoding="utf-8"?>
<ax:ocx xmlns:ax="http://schemas.microsoft.com/office/2006/activeX" xmlns:r="http://schemas.openxmlformats.org/officeDocument/2006/relationships" ax:classid="{8BD21D30-EC42-11CE-9E0D-00AA006002F3}" ax:persistence="persistStreamInit" r:id="rId1"/>
</file>

<file path=xl/activeX/activeX104.xml><?xml version="1.0" encoding="utf-8"?>
<ax:ocx xmlns:ax="http://schemas.microsoft.com/office/2006/activeX" xmlns:r="http://schemas.openxmlformats.org/officeDocument/2006/relationships" ax:classid="{8BD21D30-EC42-11CE-9E0D-00AA006002F3}" ax:persistence="persistStreamInit" r:id="rId1"/>
</file>

<file path=xl/activeX/activeX105.xml><?xml version="1.0" encoding="utf-8"?>
<ax:ocx xmlns:ax="http://schemas.microsoft.com/office/2006/activeX" xmlns:r="http://schemas.openxmlformats.org/officeDocument/2006/relationships" ax:classid="{8BD21D30-EC42-11CE-9E0D-00AA006002F3}" ax:persistence="persistStreamInit" r:id="rId1"/>
</file>

<file path=xl/activeX/activeX106.xml><?xml version="1.0" encoding="utf-8"?>
<ax:ocx xmlns:ax="http://schemas.microsoft.com/office/2006/activeX" xmlns:r="http://schemas.openxmlformats.org/officeDocument/2006/relationships" ax:classid="{8BD21D30-EC42-11CE-9E0D-00AA006002F3}" ax:persistence="persistStreamInit" r:id="rId1"/>
</file>

<file path=xl/activeX/activeX107.xml><?xml version="1.0" encoding="utf-8"?>
<ax:ocx xmlns:ax="http://schemas.microsoft.com/office/2006/activeX" xmlns:r="http://schemas.openxmlformats.org/officeDocument/2006/relationships" ax:classid="{8BD21D30-EC42-11CE-9E0D-00AA006002F3}" ax:persistence="persistStreamInit" r:id="rId1"/>
</file>

<file path=xl/activeX/activeX108.xml><?xml version="1.0" encoding="utf-8"?>
<ax:ocx xmlns:ax="http://schemas.microsoft.com/office/2006/activeX" xmlns:r="http://schemas.openxmlformats.org/officeDocument/2006/relationships" ax:classid="{8BD21D30-EC42-11CE-9E0D-00AA006002F3}" ax:persistence="persistStreamInit" r:id="rId1"/>
</file>

<file path=xl/activeX/activeX109.xml><?xml version="1.0" encoding="utf-8"?>
<ax:ocx xmlns:ax="http://schemas.microsoft.com/office/2006/activeX" xmlns:r="http://schemas.openxmlformats.org/officeDocument/2006/relationships" ax:classid="{8BD21D30-EC42-11CE-9E0D-00AA006002F3}" ax:persistence="persistStreamInit" r:id="rId1"/>
</file>

<file path=xl/activeX/activeX11.xml><?xml version="1.0" encoding="utf-8"?>
<ax:ocx xmlns:ax="http://schemas.microsoft.com/office/2006/activeX" xmlns:r="http://schemas.openxmlformats.org/officeDocument/2006/relationships" ax:classid="{8BD21D30-EC42-11CE-9E0D-00AA006002F3}" ax:persistence="persistStreamInit" r:id="rId1"/>
</file>

<file path=xl/activeX/activeX110.xml><?xml version="1.0" encoding="utf-8"?>
<ax:ocx xmlns:ax="http://schemas.microsoft.com/office/2006/activeX" xmlns:r="http://schemas.openxmlformats.org/officeDocument/2006/relationships" ax:classid="{8BD21D30-EC42-11CE-9E0D-00AA006002F3}" ax:persistence="persistStreamInit" r:id="rId1"/>
</file>

<file path=xl/activeX/activeX111.xml><?xml version="1.0" encoding="utf-8"?>
<ax:ocx xmlns:ax="http://schemas.microsoft.com/office/2006/activeX" xmlns:r="http://schemas.openxmlformats.org/officeDocument/2006/relationships" ax:classid="{8BD21D30-EC42-11CE-9E0D-00AA006002F3}" ax:persistence="persistStreamInit" r:id="rId1"/>
</file>

<file path=xl/activeX/activeX112.xml><?xml version="1.0" encoding="utf-8"?>
<ax:ocx xmlns:ax="http://schemas.microsoft.com/office/2006/activeX" xmlns:r="http://schemas.openxmlformats.org/officeDocument/2006/relationships" ax:classid="{8BD21D30-EC42-11CE-9E0D-00AA006002F3}" ax:persistence="persistStreamInit" r:id="rId1"/>
</file>

<file path=xl/activeX/activeX113.xml><?xml version="1.0" encoding="utf-8"?>
<ax:ocx xmlns:ax="http://schemas.microsoft.com/office/2006/activeX" xmlns:r="http://schemas.openxmlformats.org/officeDocument/2006/relationships" ax:classid="{8BD21D30-EC42-11CE-9E0D-00AA006002F3}" ax:persistence="persistStreamInit" r:id="rId1"/>
</file>

<file path=xl/activeX/activeX114.xml><?xml version="1.0" encoding="utf-8"?>
<ax:ocx xmlns:ax="http://schemas.microsoft.com/office/2006/activeX" xmlns:r="http://schemas.openxmlformats.org/officeDocument/2006/relationships" ax:classid="{8BD21D30-EC42-11CE-9E0D-00AA006002F3}" ax:persistence="persistStreamInit" r:id="rId1"/>
</file>

<file path=xl/activeX/activeX115.xml><?xml version="1.0" encoding="utf-8"?>
<ax:ocx xmlns:ax="http://schemas.microsoft.com/office/2006/activeX" xmlns:r="http://schemas.openxmlformats.org/officeDocument/2006/relationships" ax:classid="{8BD21D30-EC42-11CE-9E0D-00AA006002F3}" ax:persistence="persistStreamInit" r:id="rId1"/>
</file>

<file path=xl/activeX/activeX116.xml><?xml version="1.0" encoding="utf-8"?>
<ax:ocx xmlns:ax="http://schemas.microsoft.com/office/2006/activeX" xmlns:r="http://schemas.openxmlformats.org/officeDocument/2006/relationships" ax:classid="{8BD21D30-EC42-11CE-9E0D-00AA006002F3}" ax:persistence="persistStreamInit" r:id="rId1"/>
</file>

<file path=xl/activeX/activeX117.xml><?xml version="1.0" encoding="utf-8"?>
<ax:ocx xmlns:ax="http://schemas.microsoft.com/office/2006/activeX" xmlns:r="http://schemas.openxmlformats.org/officeDocument/2006/relationships" ax:classid="{8BD21D30-EC42-11CE-9E0D-00AA006002F3}" ax:persistence="persistStreamInit" r:id="rId1"/>
</file>

<file path=xl/activeX/activeX118.xml><?xml version="1.0" encoding="utf-8"?>
<ax:ocx xmlns:ax="http://schemas.microsoft.com/office/2006/activeX" xmlns:r="http://schemas.openxmlformats.org/officeDocument/2006/relationships" ax:classid="{8BD21D30-EC42-11CE-9E0D-00AA006002F3}" ax:persistence="persistStreamInit" r:id="rId1"/>
</file>

<file path=xl/activeX/activeX119.xml><?xml version="1.0" encoding="utf-8"?>
<ax:ocx xmlns:ax="http://schemas.microsoft.com/office/2006/activeX" xmlns:r="http://schemas.openxmlformats.org/officeDocument/2006/relationships" ax:classid="{8BD21D30-EC42-11CE-9E0D-00AA006002F3}" ax:persistence="persistStreamInit" r:id="rId1"/>
</file>

<file path=xl/activeX/activeX12.xml><?xml version="1.0" encoding="utf-8"?>
<ax:ocx xmlns:ax="http://schemas.microsoft.com/office/2006/activeX" xmlns:r="http://schemas.openxmlformats.org/officeDocument/2006/relationships" ax:classid="{8BD21D30-EC42-11CE-9E0D-00AA006002F3}" ax:persistence="persistStreamInit" r:id="rId1"/>
</file>

<file path=xl/activeX/activeX120.xml><?xml version="1.0" encoding="utf-8"?>
<ax:ocx xmlns:ax="http://schemas.microsoft.com/office/2006/activeX" xmlns:r="http://schemas.openxmlformats.org/officeDocument/2006/relationships" ax:classid="{8BD21D30-EC42-11CE-9E0D-00AA006002F3}" ax:persistence="persistStreamInit" r:id="rId1"/>
</file>

<file path=xl/activeX/activeX121.xml><?xml version="1.0" encoding="utf-8"?>
<ax:ocx xmlns:ax="http://schemas.microsoft.com/office/2006/activeX" xmlns:r="http://schemas.openxmlformats.org/officeDocument/2006/relationships" ax:classid="{8BD21D30-EC42-11CE-9E0D-00AA006002F3}" ax:persistence="persistStreamInit" r:id="rId1"/>
</file>

<file path=xl/activeX/activeX122.xml><?xml version="1.0" encoding="utf-8"?>
<ax:ocx xmlns:ax="http://schemas.microsoft.com/office/2006/activeX" xmlns:r="http://schemas.openxmlformats.org/officeDocument/2006/relationships" ax:classid="{8BD21D30-EC42-11CE-9E0D-00AA006002F3}" ax:persistence="persistStreamInit" r:id="rId1"/>
</file>

<file path=xl/activeX/activeX123.xml><?xml version="1.0" encoding="utf-8"?>
<ax:ocx xmlns:ax="http://schemas.microsoft.com/office/2006/activeX" xmlns:r="http://schemas.openxmlformats.org/officeDocument/2006/relationships" ax:classid="{8BD21D30-EC42-11CE-9E0D-00AA006002F3}" ax:persistence="persistStreamInit" r:id="rId1"/>
</file>

<file path=xl/activeX/activeX124.xml><?xml version="1.0" encoding="utf-8"?>
<ax:ocx xmlns:ax="http://schemas.microsoft.com/office/2006/activeX" xmlns:r="http://schemas.openxmlformats.org/officeDocument/2006/relationships" ax:classid="{8BD21D30-EC42-11CE-9E0D-00AA006002F3}" ax:persistence="persistStreamInit" r:id="rId1"/>
</file>

<file path=xl/activeX/activeX125.xml><?xml version="1.0" encoding="utf-8"?>
<ax:ocx xmlns:ax="http://schemas.microsoft.com/office/2006/activeX" xmlns:r="http://schemas.openxmlformats.org/officeDocument/2006/relationships" ax:classid="{8BD21D30-EC42-11CE-9E0D-00AA006002F3}" ax:persistence="persistStreamInit" r:id="rId1"/>
</file>

<file path=xl/activeX/activeX126.xml><?xml version="1.0" encoding="utf-8"?>
<ax:ocx xmlns:ax="http://schemas.microsoft.com/office/2006/activeX" xmlns:r="http://schemas.openxmlformats.org/officeDocument/2006/relationships" ax:classid="{8BD21D30-EC42-11CE-9E0D-00AA006002F3}" ax:persistence="persistStreamInit" r:id="rId1"/>
</file>

<file path=xl/activeX/activeX127.xml><?xml version="1.0" encoding="utf-8"?>
<ax:ocx xmlns:ax="http://schemas.microsoft.com/office/2006/activeX" xmlns:r="http://schemas.openxmlformats.org/officeDocument/2006/relationships" ax:classid="{8BD21D30-EC42-11CE-9E0D-00AA006002F3}" ax:persistence="persistStreamInit" r:id="rId1"/>
</file>

<file path=xl/activeX/activeX128.xml><?xml version="1.0" encoding="utf-8"?>
<ax:ocx xmlns:ax="http://schemas.microsoft.com/office/2006/activeX" xmlns:r="http://schemas.openxmlformats.org/officeDocument/2006/relationships" ax:classid="{8BD21D30-EC42-11CE-9E0D-00AA006002F3}" ax:persistence="persistStreamInit" r:id="rId1"/>
</file>

<file path=xl/activeX/activeX129.xml><?xml version="1.0" encoding="utf-8"?>
<ax:ocx xmlns:ax="http://schemas.microsoft.com/office/2006/activeX" xmlns:r="http://schemas.openxmlformats.org/officeDocument/2006/relationships" ax:classid="{8BD21D30-EC42-11CE-9E0D-00AA006002F3}" ax:persistence="persistStreamInit" r:id="rId1"/>
</file>

<file path=xl/activeX/activeX13.xml><?xml version="1.0" encoding="utf-8"?>
<ax:ocx xmlns:ax="http://schemas.microsoft.com/office/2006/activeX" xmlns:r="http://schemas.openxmlformats.org/officeDocument/2006/relationships" ax:classid="{8BD21D30-EC42-11CE-9E0D-00AA006002F3}" ax:persistence="persistStreamInit" r:id="rId1"/>
</file>

<file path=xl/activeX/activeX130.xml><?xml version="1.0" encoding="utf-8"?>
<ax:ocx xmlns:ax="http://schemas.microsoft.com/office/2006/activeX" xmlns:r="http://schemas.openxmlformats.org/officeDocument/2006/relationships" ax:classid="{8BD21D30-EC42-11CE-9E0D-00AA006002F3}" ax:persistence="persistStreamInit" r:id="rId1"/>
</file>

<file path=xl/activeX/activeX131.xml><?xml version="1.0" encoding="utf-8"?>
<ax:ocx xmlns:ax="http://schemas.microsoft.com/office/2006/activeX" xmlns:r="http://schemas.openxmlformats.org/officeDocument/2006/relationships" ax:classid="{8BD21D30-EC42-11CE-9E0D-00AA006002F3}" ax:persistence="persistStreamInit" r:id="rId1"/>
</file>

<file path=xl/activeX/activeX132.xml><?xml version="1.0" encoding="utf-8"?>
<ax:ocx xmlns:ax="http://schemas.microsoft.com/office/2006/activeX" xmlns:r="http://schemas.openxmlformats.org/officeDocument/2006/relationships" ax:classid="{8BD21D50-EC42-11CE-9E0D-00AA006002F3}" ax:persistence="persistStreamInit" r:id="rId1"/>
</file>

<file path=xl/activeX/activeX133.xml><?xml version="1.0" encoding="utf-8"?>
<ax:ocx xmlns:ax="http://schemas.microsoft.com/office/2006/activeX" xmlns:r="http://schemas.openxmlformats.org/officeDocument/2006/relationships" ax:classid="{8BD21D50-EC42-11CE-9E0D-00AA006002F3}" ax:persistence="persistStreamInit" r:id="rId1"/>
</file>

<file path=xl/activeX/activeX134.xml><?xml version="1.0" encoding="utf-8"?>
<ax:ocx xmlns:ax="http://schemas.microsoft.com/office/2006/activeX" xmlns:r="http://schemas.openxmlformats.org/officeDocument/2006/relationships" ax:classid="{8BD21D50-EC42-11CE-9E0D-00AA006002F3}" ax:persistence="persistStreamInit" r:id="rId1"/>
</file>

<file path=xl/activeX/activeX135.xml><?xml version="1.0" encoding="utf-8"?>
<ax:ocx xmlns:ax="http://schemas.microsoft.com/office/2006/activeX" xmlns:r="http://schemas.openxmlformats.org/officeDocument/2006/relationships" ax:classid="{8BD21D30-EC42-11CE-9E0D-00AA006002F3}" ax:persistence="persistStreamInit" r:id="rId1"/>
</file>

<file path=xl/activeX/activeX136.xml><?xml version="1.0" encoding="utf-8"?>
<ax:ocx xmlns:ax="http://schemas.microsoft.com/office/2006/activeX" xmlns:r="http://schemas.openxmlformats.org/officeDocument/2006/relationships" ax:classid="{8BD21D30-EC42-11CE-9E0D-00AA006002F3}" ax:persistence="persistStreamInit" r:id="rId1"/>
</file>

<file path=xl/activeX/activeX137.xml><?xml version="1.0" encoding="utf-8"?>
<ax:ocx xmlns:ax="http://schemas.microsoft.com/office/2006/activeX" xmlns:r="http://schemas.openxmlformats.org/officeDocument/2006/relationships" ax:classid="{8BD21D30-EC42-11CE-9E0D-00AA006002F3}" ax:persistence="persistStreamInit" r:id="rId1"/>
</file>

<file path=xl/activeX/activeX138.xml><?xml version="1.0" encoding="utf-8"?>
<ax:ocx xmlns:ax="http://schemas.microsoft.com/office/2006/activeX" xmlns:r="http://schemas.openxmlformats.org/officeDocument/2006/relationships" ax:classid="{8BD21D30-EC42-11CE-9E0D-00AA006002F3}" ax:persistence="persistStreamInit" r:id="rId1"/>
</file>

<file path=xl/activeX/activeX139.xml><?xml version="1.0" encoding="utf-8"?>
<ax:ocx xmlns:ax="http://schemas.microsoft.com/office/2006/activeX" xmlns:r="http://schemas.openxmlformats.org/officeDocument/2006/relationships" ax:classid="{8BD21D30-EC42-11CE-9E0D-00AA006002F3}" ax:persistence="persistStreamInit" r:id="rId1"/>
</file>

<file path=xl/activeX/activeX14.xml><?xml version="1.0" encoding="utf-8"?>
<ax:ocx xmlns:ax="http://schemas.microsoft.com/office/2006/activeX" xmlns:r="http://schemas.openxmlformats.org/officeDocument/2006/relationships" ax:classid="{8BD21D30-EC42-11CE-9E0D-00AA006002F3}" ax:persistence="persistStreamInit" r:id="rId1"/>
</file>

<file path=xl/activeX/activeX140.xml><?xml version="1.0" encoding="utf-8"?>
<ax:ocx xmlns:ax="http://schemas.microsoft.com/office/2006/activeX" xmlns:r="http://schemas.openxmlformats.org/officeDocument/2006/relationships" ax:classid="{8BD21D30-EC42-11CE-9E0D-00AA006002F3}" ax:persistence="persistStreamInit" r:id="rId1"/>
</file>

<file path=xl/activeX/activeX141.xml><?xml version="1.0" encoding="utf-8"?>
<ax:ocx xmlns:ax="http://schemas.microsoft.com/office/2006/activeX" xmlns:r="http://schemas.openxmlformats.org/officeDocument/2006/relationships" ax:classid="{8BD21D30-EC42-11CE-9E0D-00AA006002F3}" ax:persistence="persistStreamInit" r:id="rId1"/>
</file>

<file path=xl/activeX/activeX142.xml><?xml version="1.0" encoding="utf-8"?>
<ax:ocx xmlns:ax="http://schemas.microsoft.com/office/2006/activeX" xmlns:r="http://schemas.openxmlformats.org/officeDocument/2006/relationships" ax:classid="{8BD21D30-EC42-11CE-9E0D-00AA006002F3}" ax:persistence="persistStreamInit" r:id="rId1"/>
</file>

<file path=xl/activeX/activeX143.xml><?xml version="1.0" encoding="utf-8"?>
<ax:ocx xmlns:ax="http://schemas.microsoft.com/office/2006/activeX" xmlns:r="http://schemas.openxmlformats.org/officeDocument/2006/relationships" ax:classid="{8BD21D30-EC42-11CE-9E0D-00AA006002F3}" ax:persistence="persistStreamInit" r:id="rId1"/>
</file>

<file path=xl/activeX/activeX144.xml><?xml version="1.0" encoding="utf-8"?>
<ax:ocx xmlns:ax="http://schemas.microsoft.com/office/2006/activeX" xmlns:r="http://schemas.openxmlformats.org/officeDocument/2006/relationships" ax:classid="{8BD21D30-EC42-11CE-9E0D-00AA006002F3}" ax:persistence="persistStreamInit" r:id="rId1"/>
</file>

<file path=xl/activeX/activeX15.xml><?xml version="1.0" encoding="utf-8"?>
<ax:ocx xmlns:ax="http://schemas.microsoft.com/office/2006/activeX" xmlns:r="http://schemas.openxmlformats.org/officeDocument/2006/relationships" ax:classid="{8BD21D30-EC42-11CE-9E0D-00AA006002F3}" ax:persistence="persistStreamInit" r:id="rId1"/>
</file>

<file path=xl/activeX/activeX16.xml><?xml version="1.0" encoding="utf-8"?>
<ax:ocx xmlns:ax="http://schemas.microsoft.com/office/2006/activeX" xmlns:r="http://schemas.openxmlformats.org/officeDocument/2006/relationships" ax:classid="{8BD21D30-EC42-11CE-9E0D-00AA006002F3}" ax:persistence="persistStreamInit" r:id="rId1"/>
</file>

<file path=xl/activeX/activeX17.xml><?xml version="1.0" encoding="utf-8"?>
<ax:ocx xmlns:ax="http://schemas.microsoft.com/office/2006/activeX" xmlns:r="http://schemas.openxmlformats.org/officeDocument/2006/relationships" ax:classid="{8BD21D30-EC42-11CE-9E0D-00AA006002F3}" ax:persistence="persistStreamInit" r:id="rId1"/>
</file>

<file path=xl/activeX/activeX18.xml><?xml version="1.0" encoding="utf-8"?>
<ax:ocx xmlns:ax="http://schemas.microsoft.com/office/2006/activeX" xmlns:r="http://schemas.openxmlformats.org/officeDocument/2006/relationships" ax:classid="{8BD21D30-EC42-11CE-9E0D-00AA006002F3}" ax:persistence="persistStreamInit" r:id="rId1"/>
</file>

<file path=xl/activeX/activeX19.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20.xml><?xml version="1.0" encoding="utf-8"?>
<ax:ocx xmlns:ax="http://schemas.microsoft.com/office/2006/activeX" xmlns:r="http://schemas.openxmlformats.org/officeDocument/2006/relationships" ax:classid="{8BD21D30-EC42-11CE-9E0D-00AA006002F3}" ax:persistence="persistStreamInit" r:id="rId1"/>
</file>

<file path=xl/activeX/activeX21.xml><?xml version="1.0" encoding="utf-8"?>
<ax:ocx xmlns:ax="http://schemas.microsoft.com/office/2006/activeX" xmlns:r="http://schemas.openxmlformats.org/officeDocument/2006/relationships" ax:classid="{8BD21D30-EC42-11CE-9E0D-00AA006002F3}" ax:persistence="persistStreamInit" r:id="rId1"/>
</file>

<file path=xl/activeX/activeX22.xml><?xml version="1.0" encoding="utf-8"?>
<ax:ocx xmlns:ax="http://schemas.microsoft.com/office/2006/activeX" xmlns:r="http://schemas.openxmlformats.org/officeDocument/2006/relationships" ax:classid="{8BD21D3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30-EC42-11CE-9E0D-00AA006002F3}" ax:persistence="persistStreamInit" r:id="rId1"/>
</file>

<file path=xl/activeX/activeX25.xml><?xml version="1.0" encoding="utf-8"?>
<ax:ocx xmlns:ax="http://schemas.microsoft.com/office/2006/activeX" xmlns:r="http://schemas.openxmlformats.org/officeDocument/2006/relationships" ax:classid="{8BD21D30-EC42-11CE-9E0D-00AA006002F3}" ax:persistence="persistStreamInit" r:id="rId1"/>
</file>

<file path=xl/activeX/activeX26.xml><?xml version="1.0" encoding="utf-8"?>
<ax:ocx xmlns:ax="http://schemas.microsoft.com/office/2006/activeX" xmlns:r="http://schemas.openxmlformats.org/officeDocument/2006/relationships" ax:classid="{8BD21D30-EC42-11CE-9E0D-00AA006002F3}" ax:persistence="persistStreamInit" r:id="rId1"/>
</file>

<file path=xl/activeX/activeX27.xml><?xml version="1.0" encoding="utf-8"?>
<ax:ocx xmlns:ax="http://schemas.microsoft.com/office/2006/activeX" xmlns:r="http://schemas.openxmlformats.org/officeDocument/2006/relationships" ax:classid="{8BD21D30-EC42-11CE-9E0D-00AA006002F3}" ax:persistence="persistStreamInit" r:id="rId1"/>
</file>

<file path=xl/activeX/activeX28.xml><?xml version="1.0" encoding="utf-8"?>
<ax:ocx xmlns:ax="http://schemas.microsoft.com/office/2006/activeX" xmlns:r="http://schemas.openxmlformats.org/officeDocument/2006/relationships" ax:classid="{8BD21D3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30-EC42-11CE-9E0D-00AA006002F3}" ax:persistence="persistStreamInit" r:id="rId1"/>
</file>

<file path=xl/activeX/activeX32.xml><?xml version="1.0" encoding="utf-8"?>
<ax:ocx xmlns:ax="http://schemas.microsoft.com/office/2006/activeX" xmlns:r="http://schemas.openxmlformats.org/officeDocument/2006/relationships" ax:classid="{8BD21D30-EC42-11CE-9E0D-00AA006002F3}" ax:persistence="persistStreamInit" r:id="rId1"/>
</file>

<file path=xl/activeX/activeX33.xml><?xml version="1.0" encoding="utf-8"?>
<ax:ocx xmlns:ax="http://schemas.microsoft.com/office/2006/activeX" xmlns:r="http://schemas.openxmlformats.org/officeDocument/2006/relationships" ax:classid="{8BD21D30-EC42-11CE-9E0D-00AA006002F3}" ax:persistence="persistStreamInit" r:id="rId1"/>
</file>

<file path=xl/activeX/activeX34.xml><?xml version="1.0" encoding="utf-8"?>
<ax:ocx xmlns:ax="http://schemas.microsoft.com/office/2006/activeX" xmlns:r="http://schemas.openxmlformats.org/officeDocument/2006/relationships" ax:classid="{8BD21D30-EC42-11CE-9E0D-00AA006002F3}" ax:persistence="persistStreamInit" r:id="rId1"/>
</file>

<file path=xl/activeX/activeX35.xml><?xml version="1.0" encoding="utf-8"?>
<ax:ocx xmlns:ax="http://schemas.microsoft.com/office/2006/activeX" xmlns:r="http://schemas.openxmlformats.org/officeDocument/2006/relationships" ax:classid="{8BD21D30-EC42-11CE-9E0D-00AA006002F3}" ax:persistence="persistStreamInit" r:id="rId1"/>
</file>

<file path=xl/activeX/activeX36.xml><?xml version="1.0" encoding="utf-8"?>
<ax:ocx xmlns:ax="http://schemas.microsoft.com/office/2006/activeX" xmlns:r="http://schemas.openxmlformats.org/officeDocument/2006/relationships" ax:classid="{8BD21D30-EC42-11CE-9E0D-00AA006002F3}" ax:persistence="persistStreamInit" r:id="rId1"/>
</file>

<file path=xl/activeX/activeX37.xml><?xml version="1.0" encoding="utf-8"?>
<ax:ocx xmlns:ax="http://schemas.microsoft.com/office/2006/activeX" xmlns:r="http://schemas.openxmlformats.org/officeDocument/2006/relationships" ax:classid="{8BD21D30-EC42-11CE-9E0D-00AA006002F3}" ax:persistence="persistStreamInit" r:id="rId1"/>
</file>

<file path=xl/activeX/activeX38.xml><?xml version="1.0" encoding="utf-8"?>
<ax:ocx xmlns:ax="http://schemas.microsoft.com/office/2006/activeX" xmlns:r="http://schemas.openxmlformats.org/officeDocument/2006/relationships" ax:classid="{8BD21D30-EC42-11CE-9E0D-00AA006002F3}" ax:persistence="persistStreamInit" r:id="rId1"/>
</file>

<file path=xl/activeX/activeX39.xml><?xml version="1.0" encoding="utf-8"?>
<ax:ocx xmlns:ax="http://schemas.microsoft.com/office/2006/activeX" xmlns:r="http://schemas.openxmlformats.org/officeDocument/2006/relationships" ax:classid="{8BD21D30-EC42-11CE-9E0D-00AA006002F3}" ax:persistence="persistStreamInit" r:id="rId1"/>
</file>

<file path=xl/activeX/activeX4.xml><?xml version="1.0" encoding="utf-8"?>
<ax:ocx xmlns:ax="http://schemas.microsoft.com/office/2006/activeX" xmlns:r="http://schemas.openxmlformats.org/officeDocument/2006/relationships" ax:classid="{8BD21D30-EC42-11CE-9E0D-00AA006002F3}" ax:persistence="persistStreamInit" r:id="rId1"/>
</file>

<file path=xl/activeX/activeX40.xml><?xml version="1.0" encoding="utf-8"?>
<ax:ocx xmlns:ax="http://schemas.microsoft.com/office/2006/activeX" xmlns:r="http://schemas.openxmlformats.org/officeDocument/2006/relationships" ax:classid="{8BD21D30-EC42-11CE-9E0D-00AA006002F3}" ax:persistence="persistStreamInit" r:id="rId1"/>
</file>

<file path=xl/activeX/activeX41.xml><?xml version="1.0" encoding="utf-8"?>
<ax:ocx xmlns:ax="http://schemas.microsoft.com/office/2006/activeX" xmlns:r="http://schemas.openxmlformats.org/officeDocument/2006/relationships" ax:classid="{8BD21D30-EC42-11CE-9E0D-00AA006002F3}" ax:persistence="persistStreamInit" r:id="rId1"/>
</file>

<file path=xl/activeX/activeX42.xml><?xml version="1.0" encoding="utf-8"?>
<ax:ocx xmlns:ax="http://schemas.microsoft.com/office/2006/activeX" xmlns:r="http://schemas.openxmlformats.org/officeDocument/2006/relationships" ax:classid="{8BD21D30-EC42-11CE-9E0D-00AA006002F3}" ax:persistence="persistStreamInit" r:id="rId1"/>
</file>

<file path=xl/activeX/activeX43.xml><?xml version="1.0" encoding="utf-8"?>
<ax:ocx xmlns:ax="http://schemas.microsoft.com/office/2006/activeX" xmlns:r="http://schemas.openxmlformats.org/officeDocument/2006/relationships" ax:classid="{8BD21D30-EC42-11CE-9E0D-00AA006002F3}" ax:persistence="persistStreamInit" r:id="rId1"/>
</file>

<file path=xl/activeX/activeX44.xml><?xml version="1.0" encoding="utf-8"?>
<ax:ocx xmlns:ax="http://schemas.microsoft.com/office/2006/activeX" xmlns:r="http://schemas.openxmlformats.org/officeDocument/2006/relationships" ax:classid="{8BD21D30-EC42-11CE-9E0D-00AA006002F3}" ax:persistence="persistStreamInit" r:id="rId1"/>
</file>

<file path=xl/activeX/activeX45.xml><?xml version="1.0" encoding="utf-8"?>
<ax:ocx xmlns:ax="http://schemas.microsoft.com/office/2006/activeX" xmlns:r="http://schemas.openxmlformats.org/officeDocument/2006/relationships" ax:classid="{8BD21D30-EC42-11CE-9E0D-00AA006002F3}" ax:persistence="persistStreamInit" r:id="rId1"/>
</file>

<file path=xl/activeX/activeX46.xml><?xml version="1.0" encoding="utf-8"?>
<ax:ocx xmlns:ax="http://schemas.microsoft.com/office/2006/activeX" xmlns:r="http://schemas.openxmlformats.org/officeDocument/2006/relationships" ax:classid="{8BD21D30-EC42-11CE-9E0D-00AA006002F3}" ax:persistence="persistStreamInit" r:id="rId1"/>
</file>

<file path=xl/activeX/activeX47.xml><?xml version="1.0" encoding="utf-8"?>
<ax:ocx xmlns:ax="http://schemas.microsoft.com/office/2006/activeX" xmlns:r="http://schemas.openxmlformats.org/officeDocument/2006/relationships" ax:classid="{8BD21D30-EC42-11CE-9E0D-00AA006002F3}" ax:persistence="persistStreamInit" r:id="rId1"/>
</file>

<file path=xl/activeX/activeX48.xml><?xml version="1.0" encoding="utf-8"?>
<ax:ocx xmlns:ax="http://schemas.microsoft.com/office/2006/activeX" xmlns:r="http://schemas.openxmlformats.org/officeDocument/2006/relationships" ax:classid="{8BD21D30-EC42-11CE-9E0D-00AA006002F3}" ax:persistence="persistStreamInit" r:id="rId1"/>
</file>

<file path=xl/activeX/activeX49.xml><?xml version="1.0" encoding="utf-8"?>
<ax:ocx xmlns:ax="http://schemas.microsoft.com/office/2006/activeX" xmlns:r="http://schemas.openxmlformats.org/officeDocument/2006/relationships" ax:classid="{8BD21D30-EC42-11CE-9E0D-00AA006002F3}" ax:persistence="persistStreamInit" r:id="rId1"/>
</file>

<file path=xl/activeX/activeX5.xml><?xml version="1.0" encoding="utf-8"?>
<ax:ocx xmlns:ax="http://schemas.microsoft.com/office/2006/activeX" xmlns:r="http://schemas.openxmlformats.org/officeDocument/2006/relationships" ax:classid="{8BD21D30-EC42-11CE-9E0D-00AA006002F3}" ax:persistence="persistStreamInit" r:id="rId1"/>
</file>

<file path=xl/activeX/activeX50.xml><?xml version="1.0" encoding="utf-8"?>
<ax:ocx xmlns:ax="http://schemas.microsoft.com/office/2006/activeX" xmlns:r="http://schemas.openxmlformats.org/officeDocument/2006/relationships" ax:classid="{8BD21D30-EC42-11CE-9E0D-00AA006002F3}" ax:persistence="persistStreamInit" r:id="rId1"/>
</file>

<file path=xl/activeX/activeX51.xml><?xml version="1.0" encoding="utf-8"?>
<ax:ocx xmlns:ax="http://schemas.microsoft.com/office/2006/activeX" xmlns:r="http://schemas.openxmlformats.org/officeDocument/2006/relationships" ax:classid="{8BD21D30-EC42-11CE-9E0D-00AA006002F3}" ax:persistence="persistStreamInit" r:id="rId1"/>
</file>

<file path=xl/activeX/activeX52.xml><?xml version="1.0" encoding="utf-8"?>
<ax:ocx xmlns:ax="http://schemas.microsoft.com/office/2006/activeX" xmlns:r="http://schemas.openxmlformats.org/officeDocument/2006/relationships" ax:classid="{8BD21D30-EC42-11CE-9E0D-00AA006002F3}" ax:persistence="persistStreamInit" r:id="rId1"/>
</file>

<file path=xl/activeX/activeX53.xml><?xml version="1.0" encoding="utf-8"?>
<ax:ocx xmlns:ax="http://schemas.microsoft.com/office/2006/activeX" xmlns:r="http://schemas.openxmlformats.org/officeDocument/2006/relationships" ax:classid="{8BD21D30-EC42-11CE-9E0D-00AA006002F3}" ax:persistence="persistStreamInit" r:id="rId1"/>
</file>

<file path=xl/activeX/activeX54.xml><?xml version="1.0" encoding="utf-8"?>
<ax:ocx xmlns:ax="http://schemas.microsoft.com/office/2006/activeX" xmlns:r="http://schemas.openxmlformats.org/officeDocument/2006/relationships" ax:classid="{8BD21D30-EC42-11CE-9E0D-00AA006002F3}" ax:persistence="persistStreamInit" r:id="rId1"/>
</file>

<file path=xl/activeX/activeX55.xml><?xml version="1.0" encoding="utf-8"?>
<ax:ocx xmlns:ax="http://schemas.microsoft.com/office/2006/activeX" xmlns:r="http://schemas.openxmlformats.org/officeDocument/2006/relationships" ax:classid="{8BD21D30-EC42-11CE-9E0D-00AA006002F3}" ax:persistence="persistStreamInit" r:id="rId1"/>
</file>

<file path=xl/activeX/activeX56.xml><?xml version="1.0" encoding="utf-8"?>
<ax:ocx xmlns:ax="http://schemas.microsoft.com/office/2006/activeX" xmlns:r="http://schemas.openxmlformats.org/officeDocument/2006/relationships" ax:classid="{8BD21D30-EC42-11CE-9E0D-00AA006002F3}" ax:persistence="persistStreamInit" r:id="rId1"/>
</file>

<file path=xl/activeX/activeX57.xml><?xml version="1.0" encoding="utf-8"?>
<ax:ocx xmlns:ax="http://schemas.microsoft.com/office/2006/activeX" xmlns:r="http://schemas.openxmlformats.org/officeDocument/2006/relationships" ax:classid="{8BD21D30-EC42-11CE-9E0D-00AA006002F3}" ax:persistence="persistStreamInit" r:id="rId1"/>
</file>

<file path=xl/activeX/activeX58.xml><?xml version="1.0" encoding="utf-8"?>
<ax:ocx xmlns:ax="http://schemas.microsoft.com/office/2006/activeX" xmlns:r="http://schemas.openxmlformats.org/officeDocument/2006/relationships" ax:classid="{8BD21D30-EC42-11CE-9E0D-00AA006002F3}" ax:persistence="persistStreamInit" r:id="rId1"/>
</file>

<file path=xl/activeX/activeX59.xml><?xml version="1.0" encoding="utf-8"?>
<ax:ocx xmlns:ax="http://schemas.microsoft.com/office/2006/activeX" xmlns:r="http://schemas.openxmlformats.org/officeDocument/2006/relationships" ax:classid="{8BD21D30-EC42-11CE-9E0D-00AA006002F3}" ax:persistence="persistStreamInit" r:id="rId1"/>
</file>

<file path=xl/activeX/activeX6.xml><?xml version="1.0" encoding="utf-8"?>
<ax:ocx xmlns:ax="http://schemas.microsoft.com/office/2006/activeX" xmlns:r="http://schemas.openxmlformats.org/officeDocument/2006/relationships" ax:classid="{8BD21D30-EC42-11CE-9E0D-00AA006002F3}" ax:persistence="persistStreamInit" r:id="rId1"/>
</file>

<file path=xl/activeX/activeX60.xml><?xml version="1.0" encoding="utf-8"?>
<ax:ocx xmlns:ax="http://schemas.microsoft.com/office/2006/activeX" xmlns:r="http://schemas.openxmlformats.org/officeDocument/2006/relationships" ax:classid="{8BD21D30-EC42-11CE-9E0D-00AA006002F3}" ax:persistence="persistStreamInit" r:id="rId1"/>
</file>

<file path=xl/activeX/activeX61.xml><?xml version="1.0" encoding="utf-8"?>
<ax:ocx xmlns:ax="http://schemas.microsoft.com/office/2006/activeX" xmlns:r="http://schemas.openxmlformats.org/officeDocument/2006/relationships" ax:classid="{8BD21D30-EC42-11CE-9E0D-00AA006002F3}" ax:persistence="persistStreamInit" r:id="rId1"/>
</file>

<file path=xl/activeX/activeX62.xml><?xml version="1.0" encoding="utf-8"?>
<ax:ocx xmlns:ax="http://schemas.microsoft.com/office/2006/activeX" xmlns:r="http://schemas.openxmlformats.org/officeDocument/2006/relationships" ax:classid="{8BD21D30-EC42-11CE-9E0D-00AA006002F3}" ax:persistence="persistStreamInit" r:id="rId1"/>
</file>

<file path=xl/activeX/activeX63.xml><?xml version="1.0" encoding="utf-8"?>
<ax:ocx xmlns:ax="http://schemas.microsoft.com/office/2006/activeX" xmlns:r="http://schemas.openxmlformats.org/officeDocument/2006/relationships" ax:classid="{8BD21D30-EC42-11CE-9E0D-00AA006002F3}" ax:persistence="persistStreamInit" r:id="rId1"/>
</file>

<file path=xl/activeX/activeX64.xml><?xml version="1.0" encoding="utf-8"?>
<ax:ocx xmlns:ax="http://schemas.microsoft.com/office/2006/activeX" xmlns:r="http://schemas.openxmlformats.org/officeDocument/2006/relationships" ax:classid="{8BD21D30-EC42-11CE-9E0D-00AA006002F3}" ax:persistence="persistStreamInit" r:id="rId1"/>
</file>

<file path=xl/activeX/activeX65.xml><?xml version="1.0" encoding="utf-8"?>
<ax:ocx xmlns:ax="http://schemas.microsoft.com/office/2006/activeX" xmlns:r="http://schemas.openxmlformats.org/officeDocument/2006/relationships" ax:classid="{8BD21D30-EC42-11CE-9E0D-00AA006002F3}" ax:persistence="persistStreamInit" r:id="rId1"/>
</file>

<file path=xl/activeX/activeX66.xml><?xml version="1.0" encoding="utf-8"?>
<ax:ocx xmlns:ax="http://schemas.microsoft.com/office/2006/activeX" xmlns:r="http://schemas.openxmlformats.org/officeDocument/2006/relationships" ax:classid="{8BD21D30-EC42-11CE-9E0D-00AA006002F3}" ax:persistence="persistStreamInit" r:id="rId1"/>
</file>

<file path=xl/activeX/activeX67.xml><?xml version="1.0" encoding="utf-8"?>
<ax:ocx xmlns:ax="http://schemas.microsoft.com/office/2006/activeX" xmlns:r="http://schemas.openxmlformats.org/officeDocument/2006/relationships" ax:classid="{8BD21D30-EC42-11CE-9E0D-00AA006002F3}" ax:persistence="persistStreamInit" r:id="rId1"/>
</file>

<file path=xl/activeX/activeX68.xml><?xml version="1.0" encoding="utf-8"?>
<ax:ocx xmlns:ax="http://schemas.microsoft.com/office/2006/activeX" xmlns:r="http://schemas.openxmlformats.org/officeDocument/2006/relationships" ax:classid="{8BD21D30-EC42-11CE-9E0D-00AA006002F3}" ax:persistence="persistStreamInit" r:id="rId1"/>
</file>

<file path=xl/activeX/activeX69.xml><?xml version="1.0" encoding="utf-8"?>
<ax:ocx xmlns:ax="http://schemas.microsoft.com/office/2006/activeX" xmlns:r="http://schemas.openxmlformats.org/officeDocument/2006/relationships" ax:classid="{8BD21D30-EC42-11CE-9E0D-00AA006002F3}" ax:persistence="persistStreamInit" r:id="rId1"/>
</file>

<file path=xl/activeX/activeX7.xml><?xml version="1.0" encoding="utf-8"?>
<ax:ocx xmlns:ax="http://schemas.microsoft.com/office/2006/activeX" xmlns:r="http://schemas.openxmlformats.org/officeDocument/2006/relationships" ax:classid="{8BD21D30-EC42-11CE-9E0D-00AA006002F3}" ax:persistence="persistStreamInit" r:id="rId1"/>
</file>

<file path=xl/activeX/activeX70.xml><?xml version="1.0" encoding="utf-8"?>
<ax:ocx xmlns:ax="http://schemas.microsoft.com/office/2006/activeX" xmlns:r="http://schemas.openxmlformats.org/officeDocument/2006/relationships" ax:classid="{8BD21D30-EC42-11CE-9E0D-00AA006002F3}" ax:persistence="persistStreamInit" r:id="rId1"/>
</file>

<file path=xl/activeX/activeX71.xml><?xml version="1.0" encoding="utf-8"?>
<ax:ocx xmlns:ax="http://schemas.microsoft.com/office/2006/activeX" xmlns:r="http://schemas.openxmlformats.org/officeDocument/2006/relationships" ax:classid="{8BD21D30-EC42-11CE-9E0D-00AA006002F3}" ax:persistence="persistStreamInit" r:id="rId1"/>
</file>

<file path=xl/activeX/activeX72.xml><?xml version="1.0" encoding="utf-8"?>
<ax:ocx xmlns:ax="http://schemas.microsoft.com/office/2006/activeX" xmlns:r="http://schemas.openxmlformats.org/officeDocument/2006/relationships" ax:classid="{8BD21D30-EC42-11CE-9E0D-00AA006002F3}" ax:persistence="persistStreamInit" r:id="rId1"/>
</file>

<file path=xl/activeX/activeX73.xml><?xml version="1.0" encoding="utf-8"?>
<ax:ocx xmlns:ax="http://schemas.microsoft.com/office/2006/activeX" xmlns:r="http://schemas.openxmlformats.org/officeDocument/2006/relationships" ax:classid="{8BD21D30-EC42-11CE-9E0D-00AA006002F3}" ax:persistence="persistStreamInit" r:id="rId1"/>
</file>

<file path=xl/activeX/activeX74.xml><?xml version="1.0" encoding="utf-8"?>
<ax:ocx xmlns:ax="http://schemas.microsoft.com/office/2006/activeX" xmlns:r="http://schemas.openxmlformats.org/officeDocument/2006/relationships" ax:classid="{8BD21D30-EC42-11CE-9E0D-00AA006002F3}" ax:persistence="persistStreamInit" r:id="rId1"/>
</file>

<file path=xl/activeX/activeX75.xml><?xml version="1.0" encoding="utf-8"?>
<ax:ocx xmlns:ax="http://schemas.microsoft.com/office/2006/activeX" xmlns:r="http://schemas.openxmlformats.org/officeDocument/2006/relationships" ax:classid="{8BD21D30-EC42-11CE-9E0D-00AA006002F3}" ax:persistence="persistStreamInit" r:id="rId1"/>
</file>

<file path=xl/activeX/activeX76.xml><?xml version="1.0" encoding="utf-8"?>
<ax:ocx xmlns:ax="http://schemas.microsoft.com/office/2006/activeX" xmlns:r="http://schemas.openxmlformats.org/officeDocument/2006/relationships" ax:classid="{8BD21D30-EC42-11CE-9E0D-00AA006002F3}" ax:persistence="persistStreamInit" r:id="rId1"/>
</file>

<file path=xl/activeX/activeX77.xml><?xml version="1.0" encoding="utf-8"?>
<ax:ocx xmlns:ax="http://schemas.microsoft.com/office/2006/activeX" xmlns:r="http://schemas.openxmlformats.org/officeDocument/2006/relationships" ax:classid="{8BD21D30-EC42-11CE-9E0D-00AA006002F3}" ax:persistence="persistStreamInit" r:id="rId1"/>
</file>

<file path=xl/activeX/activeX78.xml><?xml version="1.0" encoding="utf-8"?>
<ax:ocx xmlns:ax="http://schemas.microsoft.com/office/2006/activeX" xmlns:r="http://schemas.openxmlformats.org/officeDocument/2006/relationships" ax:classid="{8BD21D30-EC42-11CE-9E0D-00AA006002F3}" ax:persistence="persistStreamInit" r:id="rId1"/>
</file>

<file path=xl/activeX/activeX79.xml><?xml version="1.0" encoding="utf-8"?>
<ax:ocx xmlns:ax="http://schemas.microsoft.com/office/2006/activeX" xmlns:r="http://schemas.openxmlformats.org/officeDocument/2006/relationships" ax:classid="{8BD21D30-EC42-11CE-9E0D-00AA006002F3}" ax:persistence="persistStreamInit" r:id="rId1"/>
</file>

<file path=xl/activeX/activeX8.xml><?xml version="1.0" encoding="utf-8"?>
<ax:ocx xmlns:ax="http://schemas.microsoft.com/office/2006/activeX" xmlns:r="http://schemas.openxmlformats.org/officeDocument/2006/relationships" ax:classid="{8BD21D30-EC42-11CE-9E0D-00AA006002F3}" ax:persistence="persistStreamInit" r:id="rId1"/>
</file>

<file path=xl/activeX/activeX80.xml><?xml version="1.0" encoding="utf-8"?>
<ax:ocx xmlns:ax="http://schemas.microsoft.com/office/2006/activeX" xmlns:r="http://schemas.openxmlformats.org/officeDocument/2006/relationships" ax:classid="{8BD21D30-EC42-11CE-9E0D-00AA006002F3}" ax:persistence="persistStreamInit" r:id="rId1"/>
</file>

<file path=xl/activeX/activeX81.xml><?xml version="1.0" encoding="utf-8"?>
<ax:ocx xmlns:ax="http://schemas.microsoft.com/office/2006/activeX" xmlns:r="http://schemas.openxmlformats.org/officeDocument/2006/relationships" ax:classid="{8BD21D30-EC42-11CE-9E0D-00AA006002F3}" ax:persistence="persistStreamInit" r:id="rId1"/>
</file>

<file path=xl/activeX/activeX82.xml><?xml version="1.0" encoding="utf-8"?>
<ax:ocx xmlns:ax="http://schemas.microsoft.com/office/2006/activeX" xmlns:r="http://schemas.openxmlformats.org/officeDocument/2006/relationships" ax:classid="{8BD21D30-EC42-11CE-9E0D-00AA006002F3}" ax:persistence="persistStreamInit" r:id="rId1"/>
</file>

<file path=xl/activeX/activeX83.xml><?xml version="1.0" encoding="utf-8"?>
<ax:ocx xmlns:ax="http://schemas.microsoft.com/office/2006/activeX" xmlns:r="http://schemas.openxmlformats.org/officeDocument/2006/relationships" ax:classid="{8BD21D30-EC42-11CE-9E0D-00AA006002F3}" ax:persistence="persistStreamInit" r:id="rId1"/>
</file>

<file path=xl/activeX/activeX84.xml><?xml version="1.0" encoding="utf-8"?>
<ax:ocx xmlns:ax="http://schemas.microsoft.com/office/2006/activeX" xmlns:r="http://schemas.openxmlformats.org/officeDocument/2006/relationships" ax:classid="{8BD21D30-EC42-11CE-9E0D-00AA006002F3}" ax:persistence="persistStreamInit" r:id="rId1"/>
</file>

<file path=xl/activeX/activeX85.xml><?xml version="1.0" encoding="utf-8"?>
<ax:ocx xmlns:ax="http://schemas.microsoft.com/office/2006/activeX" xmlns:r="http://schemas.openxmlformats.org/officeDocument/2006/relationships" ax:classid="{8BD21D30-EC42-11CE-9E0D-00AA006002F3}" ax:persistence="persistStreamInit" r:id="rId1"/>
</file>

<file path=xl/activeX/activeX86.xml><?xml version="1.0" encoding="utf-8"?>
<ax:ocx xmlns:ax="http://schemas.microsoft.com/office/2006/activeX" xmlns:r="http://schemas.openxmlformats.org/officeDocument/2006/relationships" ax:classid="{8BD21D30-EC42-11CE-9E0D-00AA006002F3}" ax:persistence="persistStreamInit" r:id="rId1"/>
</file>

<file path=xl/activeX/activeX87.xml><?xml version="1.0" encoding="utf-8"?>
<ax:ocx xmlns:ax="http://schemas.microsoft.com/office/2006/activeX" xmlns:r="http://schemas.openxmlformats.org/officeDocument/2006/relationships" ax:classid="{8BD21D30-EC42-11CE-9E0D-00AA006002F3}" ax:persistence="persistStreamInit" r:id="rId1"/>
</file>

<file path=xl/activeX/activeX88.xml><?xml version="1.0" encoding="utf-8"?>
<ax:ocx xmlns:ax="http://schemas.microsoft.com/office/2006/activeX" xmlns:r="http://schemas.openxmlformats.org/officeDocument/2006/relationships" ax:classid="{8BD21D30-EC42-11CE-9E0D-00AA006002F3}" ax:persistence="persistStreamInit" r:id="rId1"/>
</file>

<file path=xl/activeX/activeX89.xml><?xml version="1.0" encoding="utf-8"?>
<ax:ocx xmlns:ax="http://schemas.microsoft.com/office/2006/activeX" xmlns:r="http://schemas.openxmlformats.org/officeDocument/2006/relationships" ax:classid="{8BD21D30-EC42-11CE-9E0D-00AA006002F3}" ax:persistence="persistStreamInit" r:id="rId1"/>
</file>

<file path=xl/activeX/activeX9.xml><?xml version="1.0" encoding="utf-8"?>
<ax:ocx xmlns:ax="http://schemas.microsoft.com/office/2006/activeX" xmlns:r="http://schemas.openxmlformats.org/officeDocument/2006/relationships" ax:classid="{8BD21D30-EC42-11CE-9E0D-00AA006002F3}" ax:persistence="persistStreamInit" r:id="rId1"/>
</file>

<file path=xl/activeX/activeX90.xml><?xml version="1.0" encoding="utf-8"?>
<ax:ocx xmlns:ax="http://schemas.microsoft.com/office/2006/activeX" xmlns:r="http://schemas.openxmlformats.org/officeDocument/2006/relationships" ax:classid="{8BD21D30-EC42-11CE-9E0D-00AA006002F3}" ax:persistence="persistStreamInit" r:id="rId1"/>
</file>

<file path=xl/activeX/activeX91.xml><?xml version="1.0" encoding="utf-8"?>
<ax:ocx xmlns:ax="http://schemas.microsoft.com/office/2006/activeX" xmlns:r="http://schemas.openxmlformats.org/officeDocument/2006/relationships" ax:classid="{8BD21D30-EC42-11CE-9E0D-00AA006002F3}" ax:persistence="persistStreamInit" r:id="rId1"/>
</file>

<file path=xl/activeX/activeX92.xml><?xml version="1.0" encoding="utf-8"?>
<ax:ocx xmlns:ax="http://schemas.microsoft.com/office/2006/activeX" xmlns:r="http://schemas.openxmlformats.org/officeDocument/2006/relationships" ax:classid="{8BD21D30-EC42-11CE-9E0D-00AA006002F3}" ax:persistence="persistStreamInit" r:id="rId1"/>
</file>

<file path=xl/activeX/activeX93.xml><?xml version="1.0" encoding="utf-8"?>
<ax:ocx xmlns:ax="http://schemas.microsoft.com/office/2006/activeX" xmlns:r="http://schemas.openxmlformats.org/officeDocument/2006/relationships" ax:classid="{8BD21D30-EC42-11CE-9E0D-00AA006002F3}" ax:persistence="persistStreamInit" r:id="rId1"/>
</file>

<file path=xl/activeX/activeX94.xml><?xml version="1.0" encoding="utf-8"?>
<ax:ocx xmlns:ax="http://schemas.microsoft.com/office/2006/activeX" xmlns:r="http://schemas.openxmlformats.org/officeDocument/2006/relationships" ax:classid="{8BD21D30-EC42-11CE-9E0D-00AA006002F3}" ax:persistence="persistStreamInit" r:id="rId1"/>
</file>

<file path=xl/activeX/activeX95.xml><?xml version="1.0" encoding="utf-8"?>
<ax:ocx xmlns:ax="http://schemas.microsoft.com/office/2006/activeX" xmlns:r="http://schemas.openxmlformats.org/officeDocument/2006/relationships" ax:classid="{8BD21D30-EC42-11CE-9E0D-00AA006002F3}" ax:persistence="persistStreamInit" r:id="rId1"/>
</file>

<file path=xl/activeX/activeX96.xml><?xml version="1.0" encoding="utf-8"?>
<ax:ocx xmlns:ax="http://schemas.microsoft.com/office/2006/activeX" xmlns:r="http://schemas.openxmlformats.org/officeDocument/2006/relationships" ax:classid="{8BD21D30-EC42-11CE-9E0D-00AA006002F3}" ax:persistence="persistStreamInit" r:id="rId1"/>
</file>

<file path=xl/activeX/activeX97.xml><?xml version="1.0" encoding="utf-8"?>
<ax:ocx xmlns:ax="http://schemas.microsoft.com/office/2006/activeX" xmlns:r="http://schemas.openxmlformats.org/officeDocument/2006/relationships" ax:classid="{8BD21D30-EC42-11CE-9E0D-00AA006002F3}" ax:persistence="persistStreamInit" r:id="rId1"/>
</file>

<file path=xl/activeX/activeX98.xml><?xml version="1.0" encoding="utf-8"?>
<ax:ocx xmlns:ax="http://schemas.microsoft.com/office/2006/activeX" xmlns:r="http://schemas.openxmlformats.org/officeDocument/2006/relationships" ax:classid="{8BD21D30-EC42-11CE-9E0D-00AA006002F3}" ax:persistence="persistStreamInit" r:id="rId1"/>
</file>

<file path=xl/activeX/activeX99.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7.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3.png"/><Relationship Id="rId1" Type="http://schemas.openxmlformats.org/officeDocument/2006/relationships/image" Target="../media/image152.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57.png"/><Relationship Id="rId2" Type="http://schemas.openxmlformats.org/officeDocument/2006/relationships/image" Target="../media/image147.png"/><Relationship Id="rId1" Type="http://schemas.openxmlformats.org/officeDocument/2006/relationships/image" Target="../media/image1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6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67.png"/></Relationships>
</file>

<file path=xl/drawings/_rels/drawing2.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3.png"/><Relationship Id="rId3" Type="http://schemas.openxmlformats.org/officeDocument/2006/relationships/image" Target="../media/image28.png"/><Relationship Id="rId7" Type="http://schemas.openxmlformats.org/officeDocument/2006/relationships/image" Target="../media/image32.png"/><Relationship Id="rId2" Type="http://schemas.openxmlformats.org/officeDocument/2006/relationships/image" Target="../media/image27.png"/><Relationship Id="rId1" Type="http://schemas.openxmlformats.org/officeDocument/2006/relationships/image" Target="../media/image18.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20.emf"/><Relationship Id="rId2" Type="http://schemas.openxmlformats.org/officeDocument/2006/relationships/image" Target="../media/image21.emf"/><Relationship Id="rId1" Type="http://schemas.openxmlformats.org/officeDocument/2006/relationships/image" Target="../media/image22.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8.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151.emf"/><Relationship Id="rId2" Type="http://schemas.openxmlformats.org/officeDocument/2006/relationships/image" Target="../media/image150.emf"/><Relationship Id="rId1" Type="http://schemas.openxmlformats.org/officeDocument/2006/relationships/image" Target="../media/image149.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154.emf"/><Relationship Id="rId2" Type="http://schemas.openxmlformats.org/officeDocument/2006/relationships/image" Target="../media/image155.emf"/><Relationship Id="rId1" Type="http://schemas.openxmlformats.org/officeDocument/2006/relationships/image" Target="../media/image156.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158.emf"/><Relationship Id="rId2" Type="http://schemas.openxmlformats.org/officeDocument/2006/relationships/image" Target="../media/image160.emf"/><Relationship Id="rId1" Type="http://schemas.openxmlformats.org/officeDocument/2006/relationships/image" Target="../media/image159.e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162.emf"/><Relationship Id="rId1" Type="http://schemas.openxmlformats.org/officeDocument/2006/relationships/image" Target="../media/image163.emf"/></Relationships>
</file>

<file path=xl/drawings/_rels/vmlDrawing15.vml.rels><?xml version="1.0" encoding="UTF-8" standalone="yes"?>
<Relationships xmlns="http://schemas.openxmlformats.org/package/2006/relationships"><Relationship Id="rId2" Type="http://schemas.openxmlformats.org/officeDocument/2006/relationships/image" Target="../media/image165.emf"/><Relationship Id="rId1" Type="http://schemas.openxmlformats.org/officeDocument/2006/relationships/image" Target="../media/image16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5.emf"/><Relationship Id="rId1" Type="http://schemas.openxmlformats.org/officeDocument/2006/relationships/image" Target="../media/image26.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8.emf"/><Relationship Id="rId1" Type="http://schemas.openxmlformats.org/officeDocument/2006/relationships/image" Target="../media/image39.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47.emf"/><Relationship Id="rId13" Type="http://schemas.openxmlformats.org/officeDocument/2006/relationships/image" Target="../media/image52.emf"/><Relationship Id="rId18" Type="http://schemas.openxmlformats.org/officeDocument/2006/relationships/image" Target="../media/image57.emf"/><Relationship Id="rId26" Type="http://schemas.openxmlformats.org/officeDocument/2006/relationships/image" Target="../media/image65.emf"/><Relationship Id="rId39" Type="http://schemas.openxmlformats.org/officeDocument/2006/relationships/image" Target="../media/image78.emf"/><Relationship Id="rId3" Type="http://schemas.openxmlformats.org/officeDocument/2006/relationships/image" Target="../media/image41.emf"/><Relationship Id="rId21" Type="http://schemas.openxmlformats.org/officeDocument/2006/relationships/image" Target="../media/image60.emf"/><Relationship Id="rId34" Type="http://schemas.openxmlformats.org/officeDocument/2006/relationships/image" Target="../media/image73.emf"/><Relationship Id="rId42" Type="http://schemas.openxmlformats.org/officeDocument/2006/relationships/image" Target="../media/image81.emf"/><Relationship Id="rId7" Type="http://schemas.openxmlformats.org/officeDocument/2006/relationships/image" Target="../media/image46.emf"/><Relationship Id="rId12" Type="http://schemas.openxmlformats.org/officeDocument/2006/relationships/image" Target="../media/image51.emf"/><Relationship Id="rId17" Type="http://schemas.openxmlformats.org/officeDocument/2006/relationships/image" Target="../media/image56.emf"/><Relationship Id="rId25" Type="http://schemas.openxmlformats.org/officeDocument/2006/relationships/image" Target="../media/image64.emf"/><Relationship Id="rId33" Type="http://schemas.openxmlformats.org/officeDocument/2006/relationships/image" Target="../media/image72.emf"/><Relationship Id="rId38" Type="http://schemas.openxmlformats.org/officeDocument/2006/relationships/image" Target="../media/image77.emf"/><Relationship Id="rId2" Type="http://schemas.openxmlformats.org/officeDocument/2006/relationships/image" Target="../media/image42.emf"/><Relationship Id="rId16" Type="http://schemas.openxmlformats.org/officeDocument/2006/relationships/image" Target="../media/image55.emf"/><Relationship Id="rId20" Type="http://schemas.openxmlformats.org/officeDocument/2006/relationships/image" Target="../media/image59.emf"/><Relationship Id="rId29" Type="http://schemas.openxmlformats.org/officeDocument/2006/relationships/image" Target="../media/image68.emf"/><Relationship Id="rId41" Type="http://schemas.openxmlformats.org/officeDocument/2006/relationships/image" Target="../media/image80.emf"/><Relationship Id="rId1" Type="http://schemas.openxmlformats.org/officeDocument/2006/relationships/image" Target="../media/image43.emf"/><Relationship Id="rId6" Type="http://schemas.openxmlformats.org/officeDocument/2006/relationships/image" Target="../media/image45.emf"/><Relationship Id="rId11" Type="http://schemas.openxmlformats.org/officeDocument/2006/relationships/image" Target="../media/image50.emf"/><Relationship Id="rId24" Type="http://schemas.openxmlformats.org/officeDocument/2006/relationships/image" Target="../media/image63.emf"/><Relationship Id="rId32" Type="http://schemas.openxmlformats.org/officeDocument/2006/relationships/image" Target="../media/image71.emf"/><Relationship Id="rId37" Type="http://schemas.openxmlformats.org/officeDocument/2006/relationships/image" Target="../media/image76.emf"/><Relationship Id="rId40" Type="http://schemas.openxmlformats.org/officeDocument/2006/relationships/image" Target="../media/image79.emf"/><Relationship Id="rId5" Type="http://schemas.openxmlformats.org/officeDocument/2006/relationships/image" Target="../media/image44.emf"/><Relationship Id="rId15" Type="http://schemas.openxmlformats.org/officeDocument/2006/relationships/image" Target="../media/image54.emf"/><Relationship Id="rId23" Type="http://schemas.openxmlformats.org/officeDocument/2006/relationships/image" Target="../media/image62.emf"/><Relationship Id="rId28" Type="http://schemas.openxmlformats.org/officeDocument/2006/relationships/image" Target="../media/image67.emf"/><Relationship Id="rId36" Type="http://schemas.openxmlformats.org/officeDocument/2006/relationships/image" Target="../media/image75.emf"/><Relationship Id="rId10" Type="http://schemas.openxmlformats.org/officeDocument/2006/relationships/image" Target="../media/image49.emf"/><Relationship Id="rId19" Type="http://schemas.openxmlformats.org/officeDocument/2006/relationships/image" Target="../media/image58.emf"/><Relationship Id="rId31" Type="http://schemas.openxmlformats.org/officeDocument/2006/relationships/image" Target="../media/image70.emf"/><Relationship Id="rId44" Type="http://schemas.openxmlformats.org/officeDocument/2006/relationships/image" Target="../media/image83.emf"/><Relationship Id="rId4" Type="http://schemas.openxmlformats.org/officeDocument/2006/relationships/image" Target="../media/image40.emf"/><Relationship Id="rId9" Type="http://schemas.openxmlformats.org/officeDocument/2006/relationships/image" Target="../media/image48.emf"/><Relationship Id="rId14" Type="http://schemas.openxmlformats.org/officeDocument/2006/relationships/image" Target="../media/image53.emf"/><Relationship Id="rId22" Type="http://schemas.openxmlformats.org/officeDocument/2006/relationships/image" Target="../media/image61.emf"/><Relationship Id="rId27" Type="http://schemas.openxmlformats.org/officeDocument/2006/relationships/image" Target="../media/image66.emf"/><Relationship Id="rId30" Type="http://schemas.openxmlformats.org/officeDocument/2006/relationships/image" Target="../media/image69.emf"/><Relationship Id="rId35" Type="http://schemas.openxmlformats.org/officeDocument/2006/relationships/image" Target="../media/image74.emf"/><Relationship Id="rId43" Type="http://schemas.openxmlformats.org/officeDocument/2006/relationships/image" Target="../media/image82.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86.emf"/><Relationship Id="rId13" Type="http://schemas.openxmlformats.org/officeDocument/2006/relationships/image" Target="../media/image100.emf"/><Relationship Id="rId18" Type="http://schemas.openxmlformats.org/officeDocument/2006/relationships/image" Target="../media/image95.emf"/><Relationship Id="rId26" Type="http://schemas.openxmlformats.org/officeDocument/2006/relationships/image" Target="../media/image87.emf"/><Relationship Id="rId3" Type="http://schemas.openxmlformats.org/officeDocument/2006/relationships/image" Target="../media/image109.emf"/><Relationship Id="rId21" Type="http://schemas.openxmlformats.org/officeDocument/2006/relationships/image" Target="../media/image92.emf"/><Relationship Id="rId7" Type="http://schemas.openxmlformats.org/officeDocument/2006/relationships/image" Target="../media/image105.emf"/><Relationship Id="rId12" Type="http://schemas.openxmlformats.org/officeDocument/2006/relationships/image" Target="../media/image101.emf"/><Relationship Id="rId17" Type="http://schemas.openxmlformats.org/officeDocument/2006/relationships/image" Target="../media/image96.emf"/><Relationship Id="rId25" Type="http://schemas.openxmlformats.org/officeDocument/2006/relationships/image" Target="../media/image88.emf"/><Relationship Id="rId2" Type="http://schemas.openxmlformats.org/officeDocument/2006/relationships/image" Target="../media/image110.emf"/><Relationship Id="rId16" Type="http://schemas.openxmlformats.org/officeDocument/2006/relationships/image" Target="../media/image97.emf"/><Relationship Id="rId20" Type="http://schemas.openxmlformats.org/officeDocument/2006/relationships/image" Target="../media/image93.emf"/><Relationship Id="rId1" Type="http://schemas.openxmlformats.org/officeDocument/2006/relationships/image" Target="../media/image111.emf"/><Relationship Id="rId6" Type="http://schemas.openxmlformats.org/officeDocument/2006/relationships/image" Target="../media/image106.emf"/><Relationship Id="rId11" Type="http://schemas.openxmlformats.org/officeDocument/2006/relationships/image" Target="../media/image102.emf"/><Relationship Id="rId24" Type="http://schemas.openxmlformats.org/officeDocument/2006/relationships/image" Target="../media/image89.emf"/><Relationship Id="rId5" Type="http://schemas.openxmlformats.org/officeDocument/2006/relationships/image" Target="../media/image107.emf"/><Relationship Id="rId15" Type="http://schemas.openxmlformats.org/officeDocument/2006/relationships/image" Target="../media/image98.emf"/><Relationship Id="rId23" Type="http://schemas.openxmlformats.org/officeDocument/2006/relationships/image" Target="../media/image90.emf"/><Relationship Id="rId28" Type="http://schemas.openxmlformats.org/officeDocument/2006/relationships/image" Target="../media/image84.emf"/><Relationship Id="rId10" Type="http://schemas.openxmlformats.org/officeDocument/2006/relationships/image" Target="../media/image103.emf"/><Relationship Id="rId19" Type="http://schemas.openxmlformats.org/officeDocument/2006/relationships/image" Target="../media/image94.emf"/><Relationship Id="rId4" Type="http://schemas.openxmlformats.org/officeDocument/2006/relationships/image" Target="../media/image108.emf"/><Relationship Id="rId9" Type="http://schemas.openxmlformats.org/officeDocument/2006/relationships/image" Target="../media/image104.emf"/><Relationship Id="rId14" Type="http://schemas.openxmlformats.org/officeDocument/2006/relationships/image" Target="../media/image99.emf"/><Relationship Id="rId22" Type="http://schemas.openxmlformats.org/officeDocument/2006/relationships/image" Target="../media/image91.emf"/><Relationship Id="rId27" Type="http://schemas.openxmlformats.org/officeDocument/2006/relationships/image" Target="../media/image85.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27.emf"/><Relationship Id="rId13" Type="http://schemas.openxmlformats.org/officeDocument/2006/relationships/image" Target="../media/image122.emf"/><Relationship Id="rId18" Type="http://schemas.openxmlformats.org/officeDocument/2006/relationships/image" Target="../media/image117.emf"/><Relationship Id="rId3" Type="http://schemas.openxmlformats.org/officeDocument/2006/relationships/image" Target="../media/image132.emf"/><Relationship Id="rId21" Type="http://schemas.openxmlformats.org/officeDocument/2006/relationships/image" Target="../media/image114.emf"/><Relationship Id="rId7" Type="http://schemas.openxmlformats.org/officeDocument/2006/relationships/image" Target="../media/image128.emf"/><Relationship Id="rId12" Type="http://schemas.openxmlformats.org/officeDocument/2006/relationships/image" Target="../media/image123.emf"/><Relationship Id="rId17" Type="http://schemas.openxmlformats.org/officeDocument/2006/relationships/image" Target="../media/image118.emf"/><Relationship Id="rId2" Type="http://schemas.openxmlformats.org/officeDocument/2006/relationships/image" Target="../media/image133.emf"/><Relationship Id="rId16" Type="http://schemas.openxmlformats.org/officeDocument/2006/relationships/image" Target="../media/image119.emf"/><Relationship Id="rId20" Type="http://schemas.openxmlformats.org/officeDocument/2006/relationships/image" Target="../media/image115.emf"/><Relationship Id="rId1" Type="http://schemas.openxmlformats.org/officeDocument/2006/relationships/image" Target="../media/image134.emf"/><Relationship Id="rId6" Type="http://schemas.openxmlformats.org/officeDocument/2006/relationships/image" Target="../media/image129.emf"/><Relationship Id="rId11" Type="http://schemas.openxmlformats.org/officeDocument/2006/relationships/image" Target="../media/image124.emf"/><Relationship Id="rId5" Type="http://schemas.openxmlformats.org/officeDocument/2006/relationships/image" Target="../media/image130.emf"/><Relationship Id="rId15" Type="http://schemas.openxmlformats.org/officeDocument/2006/relationships/image" Target="../media/image120.emf"/><Relationship Id="rId23" Type="http://schemas.openxmlformats.org/officeDocument/2006/relationships/image" Target="../media/image112.emf"/><Relationship Id="rId10" Type="http://schemas.openxmlformats.org/officeDocument/2006/relationships/image" Target="../media/image125.emf"/><Relationship Id="rId19" Type="http://schemas.openxmlformats.org/officeDocument/2006/relationships/image" Target="../media/image116.emf"/><Relationship Id="rId4" Type="http://schemas.openxmlformats.org/officeDocument/2006/relationships/image" Target="../media/image131.emf"/><Relationship Id="rId9" Type="http://schemas.openxmlformats.org/officeDocument/2006/relationships/image" Target="../media/image126.emf"/><Relationship Id="rId14" Type="http://schemas.openxmlformats.org/officeDocument/2006/relationships/image" Target="../media/image121.emf"/><Relationship Id="rId22" Type="http://schemas.openxmlformats.org/officeDocument/2006/relationships/image" Target="../media/image11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138.emf"/><Relationship Id="rId2" Type="http://schemas.openxmlformats.org/officeDocument/2006/relationships/image" Target="../media/image137.emf"/><Relationship Id="rId1" Type="http://schemas.openxmlformats.org/officeDocument/2006/relationships/image" Target="../media/image136.emf"/><Relationship Id="rId4" Type="http://schemas.openxmlformats.org/officeDocument/2006/relationships/image" Target="../media/image135.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141.emf"/><Relationship Id="rId2" Type="http://schemas.openxmlformats.org/officeDocument/2006/relationships/image" Target="../media/image142.emf"/><Relationship Id="rId1" Type="http://schemas.openxmlformats.org/officeDocument/2006/relationships/image" Target="../media/image143.emf"/><Relationship Id="rId5" Type="http://schemas.openxmlformats.org/officeDocument/2006/relationships/image" Target="../media/image140.emf"/><Relationship Id="rId4" Type="http://schemas.openxmlformats.org/officeDocument/2006/relationships/image" Target="../media/image144.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6.emf"/></Relationships>
</file>

<file path=xl/drawings/drawing1.xml><?xml version="1.0" encoding="utf-8"?>
<xdr:wsDr xmlns:xdr="http://schemas.openxmlformats.org/drawingml/2006/spreadsheetDrawing" xmlns:a="http://schemas.openxmlformats.org/drawingml/2006/main">
  <xdr:twoCellAnchor editAs="oneCell">
    <xdr:from>
      <xdr:col>7</xdr:col>
      <xdr:colOff>320040</xdr:colOff>
      <xdr:row>37</xdr:row>
      <xdr:rowOff>60962</xdr:rowOff>
    </xdr:from>
    <xdr:to>
      <xdr:col>10</xdr:col>
      <xdr:colOff>411480</xdr:colOff>
      <xdr:row>48</xdr:row>
      <xdr:rowOff>106058</xdr:rowOff>
    </xdr:to>
    <xdr:pic>
      <xdr:nvPicPr>
        <xdr:cNvPr id="7" name="Grafik 6"/>
        <xdr:cNvPicPr>
          <a:picLocks noChangeAspect="1"/>
        </xdr:cNvPicPr>
      </xdr:nvPicPr>
      <xdr:blipFill>
        <a:blip xmlns:r="http://schemas.openxmlformats.org/officeDocument/2006/relationships" r:embed="rId1"/>
        <a:stretch>
          <a:fillRect/>
        </a:stretch>
      </xdr:blipFill>
      <xdr:spPr>
        <a:xfrm>
          <a:off x="4823460" y="7787642"/>
          <a:ext cx="2468880" cy="2056776"/>
        </a:xfrm>
        <a:prstGeom prst="rect">
          <a:avLst/>
        </a:prstGeom>
      </xdr:spPr>
    </xdr:pic>
    <xdr:clientData/>
  </xdr:twoCellAnchor>
  <xdr:twoCellAnchor editAs="oneCell">
    <xdr:from>
      <xdr:col>1</xdr:col>
      <xdr:colOff>68580</xdr:colOff>
      <xdr:row>85</xdr:row>
      <xdr:rowOff>114300</xdr:rowOff>
    </xdr:from>
    <xdr:to>
      <xdr:col>5</xdr:col>
      <xdr:colOff>602244</xdr:colOff>
      <xdr:row>97</xdr:row>
      <xdr:rowOff>99249</xdr:rowOff>
    </xdr:to>
    <xdr:pic>
      <xdr:nvPicPr>
        <xdr:cNvPr id="6" name="Grafik 5"/>
        <xdr:cNvPicPr>
          <a:picLocks noChangeAspect="1"/>
        </xdr:cNvPicPr>
      </xdr:nvPicPr>
      <xdr:blipFill>
        <a:blip xmlns:r="http://schemas.openxmlformats.org/officeDocument/2006/relationships" r:embed="rId2"/>
        <a:stretch>
          <a:fillRect/>
        </a:stretch>
      </xdr:blipFill>
      <xdr:spPr>
        <a:xfrm>
          <a:off x="259080" y="17419320"/>
          <a:ext cx="3048264" cy="2179509"/>
        </a:xfrm>
        <a:prstGeom prst="rect">
          <a:avLst/>
        </a:prstGeom>
      </xdr:spPr>
    </xdr:pic>
    <xdr:clientData/>
  </xdr:twoCellAnchor>
  <xdr:twoCellAnchor editAs="oneCell">
    <xdr:from>
      <xdr:col>6</xdr:col>
      <xdr:colOff>0</xdr:colOff>
      <xdr:row>86</xdr:row>
      <xdr:rowOff>0</xdr:rowOff>
    </xdr:from>
    <xdr:to>
      <xdr:col>8</xdr:col>
      <xdr:colOff>701238</xdr:colOff>
      <xdr:row>97</xdr:row>
      <xdr:rowOff>175450</xdr:rowOff>
    </xdr:to>
    <xdr:pic>
      <xdr:nvPicPr>
        <xdr:cNvPr id="11" name="Grafik 10"/>
        <xdr:cNvPicPr>
          <a:picLocks noChangeAspect="1"/>
        </xdr:cNvPicPr>
      </xdr:nvPicPr>
      <xdr:blipFill>
        <a:blip xmlns:r="http://schemas.openxmlformats.org/officeDocument/2006/relationships" r:embed="rId3"/>
        <a:stretch>
          <a:fillRect/>
        </a:stretch>
      </xdr:blipFill>
      <xdr:spPr>
        <a:xfrm>
          <a:off x="3710940" y="17487900"/>
          <a:ext cx="2286198" cy="2187130"/>
        </a:xfrm>
        <a:prstGeom prst="rect">
          <a:avLst/>
        </a:prstGeom>
      </xdr:spPr>
    </xdr:pic>
    <xdr:clientData/>
  </xdr:twoCellAnchor>
  <xdr:twoCellAnchor editAs="oneCell">
    <xdr:from>
      <xdr:col>1</xdr:col>
      <xdr:colOff>45720</xdr:colOff>
      <xdr:row>37</xdr:row>
      <xdr:rowOff>91440</xdr:rowOff>
    </xdr:from>
    <xdr:to>
      <xdr:col>6</xdr:col>
      <xdr:colOff>754747</xdr:colOff>
      <xdr:row>48</xdr:row>
      <xdr:rowOff>68752</xdr:rowOff>
    </xdr:to>
    <xdr:pic>
      <xdr:nvPicPr>
        <xdr:cNvPr id="8" name="Grafik 7"/>
        <xdr:cNvPicPr>
          <a:picLocks noChangeAspect="1"/>
        </xdr:cNvPicPr>
      </xdr:nvPicPr>
      <xdr:blipFill>
        <a:blip xmlns:r="http://schemas.openxmlformats.org/officeDocument/2006/relationships" r:embed="rId4"/>
        <a:stretch>
          <a:fillRect/>
        </a:stretch>
      </xdr:blipFill>
      <xdr:spPr>
        <a:xfrm>
          <a:off x="236220" y="6903720"/>
          <a:ext cx="4229467" cy="1988992"/>
        </a:xfrm>
        <a:prstGeom prst="rect">
          <a:avLst/>
        </a:prstGeom>
      </xdr:spPr>
    </xdr:pic>
    <xdr:clientData/>
  </xdr:twoCellAnchor>
  <xdr:twoCellAnchor editAs="oneCell">
    <xdr:from>
      <xdr:col>9</xdr:col>
      <xdr:colOff>0</xdr:colOff>
      <xdr:row>140</xdr:row>
      <xdr:rowOff>0</xdr:rowOff>
    </xdr:from>
    <xdr:to>
      <xdr:col>16</xdr:col>
      <xdr:colOff>373893</xdr:colOff>
      <xdr:row>159</xdr:row>
      <xdr:rowOff>160335</xdr:rowOff>
    </xdr:to>
    <xdr:pic>
      <xdr:nvPicPr>
        <xdr:cNvPr id="39" name="Grafik 38"/>
        <xdr:cNvPicPr>
          <a:picLocks noChangeAspect="1"/>
        </xdr:cNvPicPr>
      </xdr:nvPicPr>
      <xdr:blipFill>
        <a:blip xmlns:r="http://schemas.openxmlformats.org/officeDocument/2006/relationships" r:embed="rId5"/>
        <a:stretch>
          <a:fillRect/>
        </a:stretch>
      </xdr:blipFill>
      <xdr:spPr>
        <a:xfrm>
          <a:off x="6088380" y="25717500"/>
          <a:ext cx="5921253" cy="3635055"/>
        </a:xfrm>
        <a:prstGeom prst="rect">
          <a:avLst/>
        </a:prstGeom>
      </xdr:spPr>
    </xdr:pic>
    <xdr:clientData/>
  </xdr:twoCellAnchor>
  <xdr:twoCellAnchor editAs="oneCell">
    <xdr:from>
      <xdr:col>9</xdr:col>
      <xdr:colOff>0</xdr:colOff>
      <xdr:row>186</xdr:row>
      <xdr:rowOff>0</xdr:rowOff>
    </xdr:from>
    <xdr:to>
      <xdr:col>16</xdr:col>
      <xdr:colOff>373893</xdr:colOff>
      <xdr:row>205</xdr:row>
      <xdr:rowOff>167956</xdr:rowOff>
    </xdr:to>
    <xdr:pic>
      <xdr:nvPicPr>
        <xdr:cNvPr id="40" name="Grafik 39"/>
        <xdr:cNvPicPr>
          <a:picLocks noChangeAspect="1"/>
        </xdr:cNvPicPr>
      </xdr:nvPicPr>
      <xdr:blipFill>
        <a:blip xmlns:r="http://schemas.openxmlformats.org/officeDocument/2006/relationships" r:embed="rId6"/>
        <a:stretch>
          <a:fillRect/>
        </a:stretch>
      </xdr:blipFill>
      <xdr:spPr>
        <a:xfrm>
          <a:off x="6088380" y="34129980"/>
          <a:ext cx="5921253" cy="3642676"/>
        </a:xfrm>
        <a:prstGeom prst="rect">
          <a:avLst/>
        </a:prstGeom>
      </xdr:spPr>
    </xdr:pic>
    <xdr:clientData/>
  </xdr:twoCellAnchor>
  <xdr:twoCellAnchor editAs="oneCell">
    <xdr:from>
      <xdr:col>9</xdr:col>
      <xdr:colOff>0</xdr:colOff>
      <xdr:row>163</xdr:row>
      <xdr:rowOff>0</xdr:rowOff>
    </xdr:from>
    <xdr:to>
      <xdr:col>16</xdr:col>
      <xdr:colOff>373893</xdr:colOff>
      <xdr:row>183</xdr:row>
      <xdr:rowOff>317</xdr:rowOff>
    </xdr:to>
    <xdr:pic>
      <xdr:nvPicPr>
        <xdr:cNvPr id="41" name="Grafik 40"/>
        <xdr:cNvPicPr>
          <a:picLocks noChangeAspect="1"/>
        </xdr:cNvPicPr>
      </xdr:nvPicPr>
      <xdr:blipFill>
        <a:blip xmlns:r="http://schemas.openxmlformats.org/officeDocument/2006/relationships" r:embed="rId7"/>
        <a:stretch>
          <a:fillRect/>
        </a:stretch>
      </xdr:blipFill>
      <xdr:spPr>
        <a:xfrm>
          <a:off x="6088380" y="29923740"/>
          <a:ext cx="5921253" cy="3657917"/>
        </a:xfrm>
        <a:prstGeom prst="rect">
          <a:avLst/>
        </a:prstGeom>
      </xdr:spPr>
    </xdr:pic>
    <xdr:clientData/>
  </xdr:twoCellAnchor>
  <xdr:twoCellAnchor editAs="oneCell">
    <xdr:from>
      <xdr:col>1</xdr:col>
      <xdr:colOff>0</xdr:colOff>
      <xdr:row>216</xdr:row>
      <xdr:rowOff>99060</xdr:rowOff>
    </xdr:from>
    <xdr:to>
      <xdr:col>11</xdr:col>
      <xdr:colOff>313096</xdr:colOff>
      <xdr:row>227</xdr:row>
      <xdr:rowOff>114476</xdr:rowOff>
    </xdr:to>
    <xdr:pic>
      <xdr:nvPicPr>
        <xdr:cNvPr id="13" name="Grafik 12"/>
        <xdr:cNvPicPr>
          <a:picLocks noChangeAspect="1"/>
        </xdr:cNvPicPr>
      </xdr:nvPicPr>
      <xdr:blipFill>
        <a:blip xmlns:r="http://schemas.openxmlformats.org/officeDocument/2006/relationships" r:embed="rId8"/>
        <a:stretch>
          <a:fillRect/>
        </a:stretch>
      </xdr:blipFill>
      <xdr:spPr>
        <a:xfrm>
          <a:off x="190500" y="39715440"/>
          <a:ext cx="7795936" cy="2027096"/>
        </a:xfrm>
        <a:prstGeom prst="rect">
          <a:avLst/>
        </a:prstGeom>
      </xdr:spPr>
    </xdr:pic>
    <xdr:clientData/>
  </xdr:twoCellAnchor>
  <xdr:twoCellAnchor editAs="oneCell">
    <xdr:from>
      <xdr:col>1</xdr:col>
      <xdr:colOff>0</xdr:colOff>
      <xdr:row>231</xdr:row>
      <xdr:rowOff>76200</xdr:rowOff>
    </xdr:from>
    <xdr:to>
      <xdr:col>8</xdr:col>
      <xdr:colOff>533889</xdr:colOff>
      <xdr:row>247</xdr:row>
      <xdr:rowOff>114557</xdr:rowOff>
    </xdr:to>
    <xdr:pic>
      <xdr:nvPicPr>
        <xdr:cNvPr id="14" name="Grafik 13"/>
        <xdr:cNvPicPr>
          <a:picLocks noChangeAspect="1"/>
        </xdr:cNvPicPr>
      </xdr:nvPicPr>
      <xdr:blipFill>
        <a:blip xmlns:r="http://schemas.openxmlformats.org/officeDocument/2006/relationships" r:embed="rId9"/>
        <a:stretch>
          <a:fillRect/>
        </a:stretch>
      </xdr:blipFill>
      <xdr:spPr>
        <a:xfrm>
          <a:off x="190500" y="42435780"/>
          <a:ext cx="5639289" cy="2964437"/>
        </a:xfrm>
        <a:prstGeom prst="rect">
          <a:avLst/>
        </a:prstGeom>
      </xdr:spPr>
    </xdr:pic>
    <xdr:clientData/>
  </xdr:twoCellAnchor>
  <xdr:twoCellAnchor editAs="oneCell">
    <xdr:from>
      <xdr:col>1</xdr:col>
      <xdr:colOff>0</xdr:colOff>
      <xdr:row>255</xdr:row>
      <xdr:rowOff>91440</xdr:rowOff>
    </xdr:from>
    <xdr:to>
      <xdr:col>8</xdr:col>
      <xdr:colOff>533889</xdr:colOff>
      <xdr:row>274</xdr:row>
      <xdr:rowOff>114603</xdr:rowOff>
    </xdr:to>
    <xdr:pic>
      <xdr:nvPicPr>
        <xdr:cNvPr id="15" name="Grafik 14"/>
        <xdr:cNvPicPr>
          <a:picLocks noChangeAspect="1"/>
        </xdr:cNvPicPr>
      </xdr:nvPicPr>
      <xdr:blipFill>
        <a:blip xmlns:r="http://schemas.openxmlformats.org/officeDocument/2006/relationships" r:embed="rId10"/>
        <a:stretch>
          <a:fillRect/>
        </a:stretch>
      </xdr:blipFill>
      <xdr:spPr>
        <a:xfrm>
          <a:off x="190500" y="46840140"/>
          <a:ext cx="5639289" cy="3497883"/>
        </a:xfrm>
        <a:prstGeom prst="rect">
          <a:avLst/>
        </a:prstGeom>
      </xdr:spPr>
    </xdr:pic>
    <xdr:clientData/>
  </xdr:twoCellAnchor>
  <xdr:twoCellAnchor editAs="oneCell">
    <xdr:from>
      <xdr:col>1</xdr:col>
      <xdr:colOff>0</xdr:colOff>
      <xdr:row>290</xdr:row>
      <xdr:rowOff>91440</xdr:rowOff>
    </xdr:from>
    <xdr:to>
      <xdr:col>8</xdr:col>
      <xdr:colOff>533889</xdr:colOff>
      <xdr:row>309</xdr:row>
      <xdr:rowOff>114603</xdr:rowOff>
    </xdr:to>
    <xdr:pic>
      <xdr:nvPicPr>
        <xdr:cNvPr id="16" name="Grafik 15"/>
        <xdr:cNvPicPr>
          <a:picLocks noChangeAspect="1"/>
        </xdr:cNvPicPr>
      </xdr:nvPicPr>
      <xdr:blipFill>
        <a:blip xmlns:r="http://schemas.openxmlformats.org/officeDocument/2006/relationships" r:embed="rId11"/>
        <a:stretch>
          <a:fillRect/>
        </a:stretch>
      </xdr:blipFill>
      <xdr:spPr>
        <a:xfrm>
          <a:off x="190500" y="53240940"/>
          <a:ext cx="5639289" cy="3497883"/>
        </a:xfrm>
        <a:prstGeom prst="rect">
          <a:avLst/>
        </a:prstGeom>
      </xdr:spPr>
    </xdr:pic>
    <xdr:clientData/>
  </xdr:twoCellAnchor>
  <xdr:twoCellAnchor editAs="oneCell">
    <xdr:from>
      <xdr:col>1</xdr:col>
      <xdr:colOff>4</xdr:colOff>
      <xdr:row>324</xdr:row>
      <xdr:rowOff>12</xdr:rowOff>
    </xdr:from>
    <xdr:to>
      <xdr:col>16</xdr:col>
      <xdr:colOff>663994</xdr:colOff>
      <xdr:row>335</xdr:row>
      <xdr:rowOff>15428</xdr:rowOff>
    </xdr:to>
    <xdr:pic>
      <xdr:nvPicPr>
        <xdr:cNvPr id="28" name="Grafik 27" descr="http://smartenergyforum.cz/ion21swiss/sme_files/ion21_swiss_inline.png"/>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0504" y="59367432"/>
          <a:ext cx="12109230" cy="20270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22860</xdr:colOff>
      <xdr:row>368</xdr:row>
      <xdr:rowOff>1</xdr:rowOff>
    </xdr:from>
    <xdr:to>
      <xdr:col>6</xdr:col>
      <xdr:colOff>770894</xdr:colOff>
      <xdr:row>389</xdr:row>
      <xdr:rowOff>129202</xdr:rowOff>
    </xdr:to>
    <xdr:pic>
      <xdr:nvPicPr>
        <xdr:cNvPr id="4" name="Grafik 3"/>
        <xdr:cNvPicPr>
          <a:picLocks noChangeAspect="1"/>
        </xdr:cNvPicPr>
      </xdr:nvPicPr>
      <xdr:blipFill>
        <a:blip xmlns:r="http://schemas.openxmlformats.org/officeDocument/2006/relationships" r:embed="rId13"/>
        <a:stretch>
          <a:fillRect/>
        </a:stretch>
      </xdr:blipFill>
      <xdr:spPr>
        <a:xfrm>
          <a:off x="213360" y="67048381"/>
          <a:ext cx="4268474" cy="3969681"/>
        </a:xfrm>
        <a:prstGeom prst="rect">
          <a:avLst/>
        </a:prstGeom>
      </xdr:spPr>
    </xdr:pic>
    <xdr:clientData/>
  </xdr:twoCellAnchor>
  <xdr:twoCellAnchor editAs="oneCell">
    <xdr:from>
      <xdr:col>1</xdr:col>
      <xdr:colOff>0</xdr:colOff>
      <xdr:row>417</xdr:row>
      <xdr:rowOff>144780</xdr:rowOff>
    </xdr:from>
    <xdr:to>
      <xdr:col>10</xdr:col>
      <xdr:colOff>168235</xdr:colOff>
      <xdr:row>442</xdr:row>
      <xdr:rowOff>23246</xdr:rowOff>
    </xdr:to>
    <xdr:pic>
      <xdr:nvPicPr>
        <xdr:cNvPr id="38" name="Grafik 37"/>
        <xdr:cNvPicPr>
          <a:picLocks noChangeAspect="1"/>
        </xdr:cNvPicPr>
      </xdr:nvPicPr>
      <xdr:blipFill>
        <a:blip xmlns:r="http://schemas.openxmlformats.org/officeDocument/2006/relationships" r:embed="rId14"/>
        <a:stretch>
          <a:fillRect/>
        </a:stretch>
      </xdr:blipFill>
      <xdr:spPr>
        <a:xfrm>
          <a:off x="190500" y="76520040"/>
          <a:ext cx="6858595" cy="4450466"/>
        </a:xfrm>
        <a:prstGeom prst="rect">
          <a:avLst/>
        </a:prstGeom>
      </xdr:spPr>
    </xdr:pic>
    <xdr:clientData/>
  </xdr:twoCellAnchor>
  <xdr:twoCellAnchor editAs="oneCell">
    <xdr:from>
      <xdr:col>1</xdr:col>
      <xdr:colOff>0</xdr:colOff>
      <xdr:row>5</xdr:row>
      <xdr:rowOff>91440</xdr:rowOff>
    </xdr:from>
    <xdr:to>
      <xdr:col>8</xdr:col>
      <xdr:colOff>434340</xdr:colOff>
      <xdr:row>23</xdr:row>
      <xdr:rowOff>73083</xdr:rowOff>
    </xdr:to>
    <xdr:pic>
      <xdr:nvPicPr>
        <xdr:cNvPr id="2" name="Grafik 1"/>
        <xdr:cNvPicPr>
          <a:picLocks noChangeAspect="1"/>
        </xdr:cNvPicPr>
      </xdr:nvPicPr>
      <xdr:blipFill>
        <a:blip xmlns:r="http://schemas.openxmlformats.org/officeDocument/2006/relationships" r:embed="rId15"/>
        <a:stretch>
          <a:fillRect/>
        </a:stretch>
      </xdr:blipFill>
      <xdr:spPr>
        <a:xfrm>
          <a:off x="190500" y="1051560"/>
          <a:ext cx="5539740" cy="3273483"/>
        </a:xfrm>
        <a:prstGeom prst="rect">
          <a:avLst/>
        </a:prstGeom>
      </xdr:spPr>
    </xdr:pic>
    <xdr:clientData/>
  </xdr:twoCellAnchor>
  <xdr:twoCellAnchor editAs="oneCell">
    <xdr:from>
      <xdr:col>7</xdr:col>
      <xdr:colOff>152400</xdr:colOff>
      <xdr:row>367</xdr:row>
      <xdr:rowOff>22860</xdr:rowOff>
    </xdr:from>
    <xdr:to>
      <xdr:col>16</xdr:col>
      <xdr:colOff>86750</xdr:colOff>
      <xdr:row>389</xdr:row>
      <xdr:rowOff>175260</xdr:rowOff>
    </xdr:to>
    <xdr:pic>
      <xdr:nvPicPr>
        <xdr:cNvPr id="21" name="Grafik 20"/>
        <xdr:cNvPicPr>
          <a:picLocks noChangeAspect="1"/>
        </xdr:cNvPicPr>
      </xdr:nvPicPr>
      <xdr:blipFill>
        <a:blip xmlns:r="http://schemas.openxmlformats.org/officeDocument/2006/relationships" r:embed="rId15"/>
        <a:stretch>
          <a:fillRect/>
        </a:stretch>
      </xdr:blipFill>
      <xdr:spPr>
        <a:xfrm>
          <a:off x="4655820" y="67231260"/>
          <a:ext cx="7066670" cy="4175760"/>
        </a:xfrm>
        <a:prstGeom prst="rect">
          <a:avLst/>
        </a:prstGeom>
      </xdr:spPr>
    </xdr:pic>
    <xdr:clientData/>
  </xdr:twoCellAnchor>
  <xdr:twoCellAnchor editAs="oneCell">
    <xdr:from>
      <xdr:col>1</xdr:col>
      <xdr:colOff>0</xdr:colOff>
      <xdr:row>391</xdr:row>
      <xdr:rowOff>0</xdr:rowOff>
    </xdr:from>
    <xdr:to>
      <xdr:col>8</xdr:col>
      <xdr:colOff>411480</xdr:colOff>
      <xdr:row>416</xdr:row>
      <xdr:rowOff>179272</xdr:rowOff>
    </xdr:to>
    <xdr:pic>
      <xdr:nvPicPr>
        <xdr:cNvPr id="5" name="Grafik 4"/>
        <xdr:cNvPicPr>
          <a:picLocks noChangeAspect="1"/>
        </xdr:cNvPicPr>
      </xdr:nvPicPr>
      <xdr:blipFill>
        <a:blip xmlns:r="http://schemas.openxmlformats.org/officeDocument/2006/relationships" r:embed="rId16"/>
        <a:stretch>
          <a:fillRect/>
        </a:stretch>
      </xdr:blipFill>
      <xdr:spPr>
        <a:xfrm>
          <a:off x="190500" y="71597520"/>
          <a:ext cx="5516880" cy="4751272"/>
        </a:xfrm>
        <a:prstGeom prst="rect">
          <a:avLst/>
        </a:prstGeom>
      </xdr:spPr>
    </xdr:pic>
    <xdr:clientData/>
  </xdr:twoCellAnchor>
  <xdr:twoCellAnchor editAs="oneCell">
    <xdr:from>
      <xdr:col>9</xdr:col>
      <xdr:colOff>1</xdr:colOff>
      <xdr:row>391</xdr:row>
      <xdr:rowOff>1</xdr:rowOff>
    </xdr:from>
    <xdr:to>
      <xdr:col>15</xdr:col>
      <xdr:colOff>746760</xdr:colOff>
      <xdr:row>416</xdr:row>
      <xdr:rowOff>127782</xdr:rowOff>
    </xdr:to>
    <xdr:pic>
      <xdr:nvPicPr>
        <xdr:cNvPr id="9" name="Grafik 8"/>
        <xdr:cNvPicPr>
          <a:picLocks noChangeAspect="1"/>
        </xdr:cNvPicPr>
      </xdr:nvPicPr>
      <xdr:blipFill>
        <a:blip xmlns:r="http://schemas.openxmlformats.org/officeDocument/2006/relationships" r:embed="rId17"/>
        <a:stretch>
          <a:fillRect/>
        </a:stretch>
      </xdr:blipFill>
      <xdr:spPr>
        <a:xfrm>
          <a:off x="6088381" y="71597521"/>
          <a:ext cx="5501639" cy="46997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91440</xdr:colOff>
      <xdr:row>0</xdr:row>
      <xdr:rowOff>121920</xdr:rowOff>
    </xdr:from>
    <xdr:to>
      <xdr:col>15</xdr:col>
      <xdr:colOff>708660</xdr:colOff>
      <xdr:row>8</xdr:row>
      <xdr:rowOff>175260</xdr:rowOff>
    </xdr:to>
    <xdr:sp macro="" textlink="">
      <xdr:nvSpPr>
        <xdr:cNvPr id="2" name="Ellipse 1"/>
        <xdr:cNvSpPr/>
      </xdr:nvSpPr>
      <xdr:spPr>
        <a:xfrm>
          <a:off x="8877300" y="121920"/>
          <a:ext cx="1409700" cy="14097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de-CH" sz="1100"/>
        </a:p>
      </xdr:txBody>
    </xdr:sp>
    <xdr:clientData/>
  </xdr:twoCellAnchor>
  <mc:AlternateContent xmlns:mc="http://schemas.openxmlformats.org/markup-compatibility/2006">
    <mc:Choice xmlns:a14="http://schemas.microsoft.com/office/drawing/2010/main" Requires="a14">
      <xdr:twoCellAnchor editAs="oneCell">
        <xdr:from>
          <xdr:col>1</xdr:col>
          <xdr:colOff>22860</xdr:colOff>
          <xdr:row>8</xdr:row>
          <xdr:rowOff>144780</xdr:rowOff>
        </xdr:from>
        <xdr:to>
          <xdr:col>1</xdr:col>
          <xdr:colOff>480060</xdr:colOff>
          <xdr:row>10</xdr:row>
          <xdr:rowOff>0</xdr:rowOff>
        </xdr:to>
        <xdr:sp macro="" textlink="">
          <xdr:nvSpPr>
            <xdr:cNvPr id="102401" name="ComboBoxSPN" hidden="1">
              <a:extLst>
                <a:ext uri="{63B3BB69-23CF-44E3-9099-C40C66FF867C}">
                  <a14:compatExt spid="_x0000_s1024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685800</xdr:colOff>
          <xdr:row>8</xdr:row>
          <xdr:rowOff>144780</xdr:rowOff>
        </xdr:from>
        <xdr:to>
          <xdr:col>12</xdr:col>
          <xdr:colOff>678180</xdr:colOff>
          <xdr:row>10</xdr:row>
          <xdr:rowOff>0</xdr:rowOff>
        </xdr:to>
        <xdr:sp macro="" textlink="">
          <xdr:nvSpPr>
            <xdr:cNvPr id="102402" name="ComboBoxMem" hidden="1">
              <a:extLst>
                <a:ext uri="{63B3BB69-23CF-44E3-9099-C40C66FF867C}">
                  <a14:compatExt spid="_x0000_s1024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678180</xdr:colOff>
          <xdr:row>8</xdr:row>
          <xdr:rowOff>144780</xdr:rowOff>
        </xdr:from>
        <xdr:to>
          <xdr:col>14</xdr:col>
          <xdr:colOff>0</xdr:colOff>
          <xdr:row>10</xdr:row>
          <xdr:rowOff>0</xdr:rowOff>
        </xdr:to>
        <xdr:sp macro="" textlink="">
          <xdr:nvSpPr>
            <xdr:cNvPr id="102403" name="ComboBoxSet" hidden="1">
              <a:extLst>
                <a:ext uri="{63B3BB69-23CF-44E3-9099-C40C66FF867C}">
                  <a14:compatExt spid="_x0000_s1024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480060</xdr:colOff>
          <xdr:row>8</xdr:row>
          <xdr:rowOff>144780</xdr:rowOff>
        </xdr:from>
        <xdr:to>
          <xdr:col>2</xdr:col>
          <xdr:colOff>335280</xdr:colOff>
          <xdr:row>10</xdr:row>
          <xdr:rowOff>0</xdr:rowOff>
        </xdr:to>
        <xdr:sp macro="" textlink="">
          <xdr:nvSpPr>
            <xdr:cNvPr id="102404" name="ComboBoxPro" hidden="1">
              <a:extLst>
                <a:ext uri="{63B3BB69-23CF-44E3-9099-C40C66FF867C}">
                  <a14:compatExt spid="_x0000_s1024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xdr:row>
          <xdr:rowOff>144780</xdr:rowOff>
        </xdr:from>
        <xdr:to>
          <xdr:col>7</xdr:col>
          <xdr:colOff>381000</xdr:colOff>
          <xdr:row>10</xdr:row>
          <xdr:rowOff>0</xdr:rowOff>
        </xdr:to>
        <xdr:sp macro="" textlink="">
          <xdr:nvSpPr>
            <xdr:cNvPr id="102405" name="ComboBoxFil" hidden="1">
              <a:extLst>
                <a:ext uri="{63B3BB69-23CF-44E3-9099-C40C66FF867C}">
                  <a14:compatExt spid="_x0000_s102405"/>
                </a:ext>
              </a:extLst>
            </xdr:cNvPr>
            <xdr:cNvSpPr/>
          </xdr:nvSpPr>
          <xdr:spPr>
            <a:xfrm>
              <a:off x="0" y="0"/>
              <a:ext cx="0" cy="0"/>
            </a:xfrm>
            <a:prstGeom prst="rect">
              <a:avLst/>
            </a:prstGeom>
          </xdr:spPr>
        </xdr:sp>
        <xdr:clientData fLocksWithSheet="0"/>
      </xdr:twoCellAnchor>
    </mc:Choice>
    <mc:Fallback/>
  </mc:AlternateContent>
  <xdr:twoCellAnchor>
    <xdr:from>
      <xdr:col>14</xdr:col>
      <xdr:colOff>182880</xdr:colOff>
      <xdr:row>10</xdr:row>
      <xdr:rowOff>60960</xdr:rowOff>
    </xdr:from>
    <xdr:to>
      <xdr:col>15</xdr:col>
      <xdr:colOff>609600</xdr:colOff>
      <xdr:row>12</xdr:row>
      <xdr:rowOff>175260</xdr:rowOff>
    </xdr:to>
    <xdr:sp macro="" textlink="">
      <xdr:nvSpPr>
        <xdr:cNvPr id="8" name="Textfeld 7"/>
        <xdr:cNvSpPr txBox="1"/>
      </xdr:nvSpPr>
      <xdr:spPr>
        <a:xfrm>
          <a:off x="8968740" y="1783080"/>
          <a:ext cx="1219200" cy="480060"/>
        </a:xfrm>
        <a:prstGeom prst="rect">
          <a:avLst/>
        </a:prstGeom>
        <a:pattFill prst="pct5">
          <a:fgClr>
            <a:schemeClr val="bg1"/>
          </a:fgClr>
          <a:bgClr>
            <a:srgbClr val="DDE9FF"/>
          </a:bgClr>
        </a:pattFill>
        <a:ln w="9525" cmpd="sng">
          <a:noFill/>
        </a:ln>
        <a:scene3d>
          <a:camera prst="obliqueTop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2400" b="1"/>
            <a:t>ION 21</a:t>
          </a:r>
        </a:p>
      </xdr:txBody>
    </xdr:sp>
    <xdr:clientData/>
  </xdr:twoCellAnchor>
  <xdr:twoCellAnchor editAs="oneCell">
    <xdr:from>
      <xdr:col>16</xdr:col>
      <xdr:colOff>15240</xdr:colOff>
      <xdr:row>1</xdr:row>
      <xdr:rowOff>15240</xdr:rowOff>
    </xdr:from>
    <xdr:to>
      <xdr:col>18</xdr:col>
      <xdr:colOff>83963</xdr:colOff>
      <xdr:row>10</xdr:row>
      <xdr:rowOff>15372</xdr:rowOff>
    </xdr:to>
    <xdr:pic>
      <xdr:nvPicPr>
        <xdr:cNvPr id="3" name="Grafik 2"/>
        <xdr:cNvPicPr>
          <a:picLocks noChangeAspect="1"/>
        </xdr:cNvPicPr>
      </xdr:nvPicPr>
      <xdr:blipFill>
        <a:blip xmlns:r="http://schemas.openxmlformats.org/officeDocument/2006/relationships" r:embed="rId1"/>
        <a:stretch>
          <a:fillRect/>
        </a:stretch>
      </xdr:blipFill>
      <xdr:spPr>
        <a:xfrm>
          <a:off x="10386060" y="213360"/>
          <a:ext cx="1653683" cy="15241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91440</xdr:colOff>
      <xdr:row>0</xdr:row>
      <xdr:rowOff>114300</xdr:rowOff>
    </xdr:from>
    <xdr:to>
      <xdr:col>15</xdr:col>
      <xdr:colOff>708660</xdr:colOff>
      <xdr:row>8</xdr:row>
      <xdr:rowOff>167640</xdr:rowOff>
    </xdr:to>
    <xdr:sp macro="" textlink="">
      <xdr:nvSpPr>
        <xdr:cNvPr id="2" name="Ellipse 1"/>
        <xdr:cNvSpPr/>
      </xdr:nvSpPr>
      <xdr:spPr>
        <a:xfrm>
          <a:off x="8877300" y="114300"/>
          <a:ext cx="1409700" cy="140970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de-CH" sz="1100"/>
        </a:p>
      </xdr:txBody>
    </xdr:sp>
    <xdr:clientData/>
  </xdr:twoCellAnchor>
  <mc:AlternateContent xmlns:mc="http://schemas.openxmlformats.org/markup-compatibility/2006">
    <mc:Choice xmlns:a14="http://schemas.microsoft.com/office/drawing/2010/main" Requires="a14">
      <xdr:twoCellAnchor editAs="oneCell">
        <xdr:from>
          <xdr:col>1</xdr:col>
          <xdr:colOff>22860</xdr:colOff>
          <xdr:row>8</xdr:row>
          <xdr:rowOff>144780</xdr:rowOff>
        </xdr:from>
        <xdr:to>
          <xdr:col>1</xdr:col>
          <xdr:colOff>670560</xdr:colOff>
          <xdr:row>10</xdr:row>
          <xdr:rowOff>0</xdr:rowOff>
        </xdr:to>
        <xdr:sp macro="" textlink="">
          <xdr:nvSpPr>
            <xdr:cNvPr id="103428" name="ComboBoxPro" hidden="1">
              <a:extLst>
                <a:ext uri="{63B3BB69-23CF-44E3-9099-C40C66FF867C}">
                  <a14:compatExt spid="_x0000_s103428"/>
                </a:ext>
              </a:extLst>
            </xdr:cNvPr>
            <xdr:cNvSpPr/>
          </xdr:nvSpPr>
          <xdr:spPr>
            <a:xfrm>
              <a:off x="0" y="0"/>
              <a:ext cx="0" cy="0"/>
            </a:xfrm>
            <a:prstGeom prst="rect">
              <a:avLst/>
            </a:prstGeom>
          </xdr:spPr>
        </xdr:sp>
        <xdr:clientData fLocksWithSheet="0"/>
      </xdr:twoCellAnchor>
    </mc:Choice>
    <mc:Fallback/>
  </mc:AlternateContent>
  <xdr:twoCellAnchor>
    <xdr:from>
      <xdr:col>14</xdr:col>
      <xdr:colOff>182880</xdr:colOff>
      <xdr:row>10</xdr:row>
      <xdr:rowOff>60960</xdr:rowOff>
    </xdr:from>
    <xdr:to>
      <xdr:col>15</xdr:col>
      <xdr:colOff>609600</xdr:colOff>
      <xdr:row>12</xdr:row>
      <xdr:rowOff>175260</xdr:rowOff>
    </xdr:to>
    <xdr:sp macro="" textlink="">
      <xdr:nvSpPr>
        <xdr:cNvPr id="4" name="Textfeld 3"/>
        <xdr:cNvSpPr txBox="1"/>
      </xdr:nvSpPr>
      <xdr:spPr>
        <a:xfrm>
          <a:off x="8968740" y="1783080"/>
          <a:ext cx="1219200" cy="480060"/>
        </a:xfrm>
        <a:prstGeom prst="rect">
          <a:avLst/>
        </a:prstGeom>
        <a:pattFill prst="pct5">
          <a:fgClr>
            <a:schemeClr val="bg1"/>
          </a:fgClr>
          <a:bgClr>
            <a:srgbClr val="FDE4C3"/>
          </a:bgClr>
        </a:pattFill>
        <a:ln w="9525" cmpd="sng">
          <a:noFill/>
        </a:ln>
        <a:scene3d>
          <a:camera prst="obliqueTop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2400" b="1"/>
            <a:t>ION 21</a:t>
          </a:r>
        </a:p>
      </xdr:txBody>
    </xdr:sp>
    <xdr:clientData/>
  </xdr:twoCellAnchor>
  <xdr:twoCellAnchor editAs="oneCell">
    <xdr:from>
      <xdr:col>16</xdr:col>
      <xdr:colOff>15240</xdr:colOff>
      <xdr:row>1</xdr:row>
      <xdr:rowOff>15240</xdr:rowOff>
    </xdr:from>
    <xdr:to>
      <xdr:col>18</xdr:col>
      <xdr:colOff>83963</xdr:colOff>
      <xdr:row>10</xdr:row>
      <xdr:rowOff>15372</xdr:rowOff>
    </xdr:to>
    <xdr:pic>
      <xdr:nvPicPr>
        <xdr:cNvPr id="5" name="Grafik 4"/>
        <xdr:cNvPicPr>
          <a:picLocks noChangeAspect="1"/>
        </xdr:cNvPicPr>
      </xdr:nvPicPr>
      <xdr:blipFill>
        <a:blip xmlns:r="http://schemas.openxmlformats.org/officeDocument/2006/relationships" r:embed="rId1"/>
        <a:stretch>
          <a:fillRect/>
        </a:stretch>
      </xdr:blipFill>
      <xdr:spPr>
        <a:xfrm>
          <a:off x="10386060" y="213360"/>
          <a:ext cx="1653683" cy="152413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213360</xdr:colOff>
      <xdr:row>21</xdr:row>
      <xdr:rowOff>15240</xdr:rowOff>
    </xdr:from>
    <xdr:to>
      <xdr:col>11</xdr:col>
      <xdr:colOff>788289</xdr:colOff>
      <xdr:row>28</xdr:row>
      <xdr:rowOff>132969</xdr:rowOff>
    </xdr:to>
    <xdr:sp macro="" textlink="">
      <xdr:nvSpPr>
        <xdr:cNvPr id="2" name="Ellipse 1"/>
        <xdr:cNvSpPr>
          <a:spLocks noChangeAspect="1"/>
        </xdr:cNvSpPr>
      </xdr:nvSpPr>
      <xdr:spPr>
        <a:xfrm>
          <a:off x="10157460" y="3870960"/>
          <a:ext cx="1367409" cy="1397889"/>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de-CH" sz="1100"/>
        </a:p>
      </xdr:txBody>
    </xdr:sp>
    <xdr:clientData/>
  </xdr:twoCellAnchor>
  <mc:AlternateContent xmlns:mc="http://schemas.openxmlformats.org/markup-compatibility/2006">
    <mc:Choice xmlns:a14="http://schemas.microsoft.com/office/drawing/2010/main" Requires="a14">
      <xdr:twoCellAnchor editAs="oneCell">
        <xdr:from>
          <xdr:col>9</xdr:col>
          <xdr:colOff>7620</xdr:colOff>
          <xdr:row>21</xdr:row>
          <xdr:rowOff>22860</xdr:rowOff>
        </xdr:from>
        <xdr:to>
          <xdr:col>10</xdr:col>
          <xdr:colOff>0</xdr:colOff>
          <xdr:row>21</xdr:row>
          <xdr:rowOff>243840</xdr:rowOff>
        </xdr:to>
        <xdr:sp macro="" textlink="">
          <xdr:nvSpPr>
            <xdr:cNvPr id="106497" name="ComboBoxMem" hidden="1">
              <a:extLst>
                <a:ext uri="{63B3BB69-23CF-44E3-9099-C40C66FF867C}">
                  <a14:compatExt spid="_x0000_s106497"/>
                </a:ext>
              </a:extLst>
            </xdr:cNvPr>
            <xdr:cNvSpPr/>
          </xdr:nvSpPr>
          <xdr:spPr>
            <a:xfrm>
              <a:off x="0" y="0"/>
              <a:ext cx="0" cy="0"/>
            </a:xfrm>
            <a:prstGeom prst="rect">
              <a:avLst/>
            </a:prstGeom>
          </xdr:spPr>
        </xdr:sp>
        <xdr:clientData fLock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335280</xdr:colOff>
          <xdr:row>10</xdr:row>
          <xdr:rowOff>22860</xdr:rowOff>
        </xdr:from>
        <xdr:to>
          <xdr:col>6</xdr:col>
          <xdr:colOff>502920</xdr:colOff>
          <xdr:row>11</xdr:row>
          <xdr:rowOff>45720</xdr:rowOff>
        </xdr:to>
        <xdr:sp macro="" textlink="">
          <xdr:nvSpPr>
            <xdr:cNvPr id="104449" name="OptionButtonAcu" hidden="1">
              <a:extLst>
                <a:ext uri="{63B3BB69-23CF-44E3-9099-C40C66FF867C}">
                  <a14:compatExt spid="_x0000_s10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11</xdr:row>
          <xdr:rowOff>76200</xdr:rowOff>
        </xdr:from>
        <xdr:to>
          <xdr:col>6</xdr:col>
          <xdr:colOff>502920</xdr:colOff>
          <xdr:row>12</xdr:row>
          <xdr:rowOff>99060</xdr:rowOff>
        </xdr:to>
        <xdr:sp macro="" textlink="">
          <xdr:nvSpPr>
            <xdr:cNvPr id="104450" name="OptionButtonNor" hidden="1">
              <a:extLst>
                <a:ext uri="{63B3BB69-23CF-44E3-9099-C40C66FF867C}">
                  <a14:compatExt spid="_x0000_s104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342900</xdr:colOff>
          <xdr:row>12</xdr:row>
          <xdr:rowOff>137160</xdr:rowOff>
        </xdr:from>
        <xdr:to>
          <xdr:col>6</xdr:col>
          <xdr:colOff>510540</xdr:colOff>
          <xdr:row>13</xdr:row>
          <xdr:rowOff>160020</xdr:rowOff>
        </xdr:to>
        <xdr:sp macro="" textlink="">
          <xdr:nvSpPr>
            <xdr:cNvPr id="104451" name="OptionButtonPre" hidden="1">
              <a:extLst>
                <a:ext uri="{63B3BB69-23CF-44E3-9099-C40C66FF867C}">
                  <a14:compatExt spid="_x0000_s104451"/>
                </a:ext>
              </a:extLst>
            </xdr:cNvPr>
            <xdr:cNvSpPr/>
          </xdr:nvSpPr>
          <xdr:spPr>
            <a:xfrm>
              <a:off x="0" y="0"/>
              <a:ext cx="0" cy="0"/>
            </a:xfrm>
            <a:prstGeom prst="rect">
              <a:avLst/>
            </a:prstGeom>
          </xdr:spPr>
        </xdr:sp>
        <xdr:clientData/>
      </xdr:twoCellAnchor>
    </mc:Choice>
    <mc:Fallback/>
  </mc:AlternateContent>
  <xdr:twoCellAnchor>
    <xdr:from>
      <xdr:col>16</xdr:col>
      <xdr:colOff>213360</xdr:colOff>
      <xdr:row>0</xdr:row>
      <xdr:rowOff>38100</xdr:rowOff>
    </xdr:from>
    <xdr:to>
      <xdr:col>17</xdr:col>
      <xdr:colOff>788289</xdr:colOff>
      <xdr:row>7</xdr:row>
      <xdr:rowOff>110109</xdr:rowOff>
    </xdr:to>
    <xdr:sp macro="" textlink="">
      <xdr:nvSpPr>
        <xdr:cNvPr id="8" name="Ellipse 7"/>
        <xdr:cNvSpPr>
          <a:spLocks noChangeAspect="1"/>
        </xdr:cNvSpPr>
      </xdr:nvSpPr>
      <xdr:spPr>
        <a:xfrm>
          <a:off x="10927080" y="38100"/>
          <a:ext cx="1367409" cy="1367409"/>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de-CH" sz="1100"/>
        </a:p>
      </xdr:txBody>
    </xdr:sp>
    <xdr:clientData/>
  </xdr:twoCellAnchor>
  <xdr:twoCellAnchor editAs="oneCell">
    <xdr:from>
      <xdr:col>7</xdr:col>
      <xdr:colOff>419100</xdr:colOff>
      <xdr:row>8</xdr:row>
      <xdr:rowOff>15240</xdr:rowOff>
    </xdr:from>
    <xdr:to>
      <xdr:col>8</xdr:col>
      <xdr:colOff>868788</xdr:colOff>
      <xdr:row>14</xdr:row>
      <xdr:rowOff>61059</xdr:rowOff>
    </xdr:to>
    <xdr:pic>
      <xdr:nvPicPr>
        <xdr:cNvPr id="3" name="Grafik 2"/>
        <xdr:cNvPicPr>
          <a:picLocks noChangeAspect="1"/>
        </xdr:cNvPicPr>
      </xdr:nvPicPr>
      <xdr:blipFill>
        <a:blip xmlns:r="http://schemas.openxmlformats.org/officeDocument/2006/relationships" r:embed="rId1"/>
        <a:stretch>
          <a:fillRect/>
        </a:stretch>
      </xdr:blipFill>
      <xdr:spPr>
        <a:xfrm>
          <a:off x="4640580" y="1493520"/>
          <a:ext cx="1242168" cy="1143099"/>
        </a:xfrm>
        <a:prstGeom prst="rect">
          <a:avLst/>
        </a:prstGeom>
      </xdr:spPr>
    </xdr:pic>
    <xdr:clientData/>
  </xdr:twoCellAnchor>
  <xdr:twoCellAnchor editAs="oneCell">
    <xdr:from>
      <xdr:col>16</xdr:col>
      <xdr:colOff>335280</xdr:colOff>
      <xdr:row>8</xdr:row>
      <xdr:rowOff>15240</xdr:rowOff>
    </xdr:from>
    <xdr:to>
      <xdr:col>17</xdr:col>
      <xdr:colOff>784968</xdr:colOff>
      <xdr:row>14</xdr:row>
      <xdr:rowOff>61059</xdr:rowOff>
    </xdr:to>
    <xdr:pic>
      <xdr:nvPicPr>
        <xdr:cNvPr id="4" name="Grafik 3"/>
        <xdr:cNvPicPr>
          <a:picLocks noChangeAspect="1"/>
        </xdr:cNvPicPr>
      </xdr:nvPicPr>
      <xdr:blipFill>
        <a:blip xmlns:r="http://schemas.openxmlformats.org/officeDocument/2006/relationships" r:embed="rId2"/>
        <a:stretch>
          <a:fillRect/>
        </a:stretch>
      </xdr:blipFill>
      <xdr:spPr>
        <a:xfrm>
          <a:off x="11049000" y="1493520"/>
          <a:ext cx="1242168" cy="1143099"/>
        </a:xfrm>
        <a:prstGeom prst="rect">
          <a:avLst/>
        </a:prstGeom>
      </xdr:spPr>
    </xdr:pic>
    <xdr:clientData/>
  </xdr:twoCellAnchor>
  <xdr:twoCellAnchor editAs="oneCell">
    <xdr:from>
      <xdr:col>1</xdr:col>
      <xdr:colOff>0</xdr:colOff>
      <xdr:row>20</xdr:row>
      <xdr:rowOff>0</xdr:rowOff>
    </xdr:from>
    <xdr:to>
      <xdr:col>8</xdr:col>
      <xdr:colOff>511003</xdr:colOff>
      <xdr:row>33</xdr:row>
      <xdr:rowOff>137378</xdr:rowOff>
    </xdr:to>
    <xdr:pic>
      <xdr:nvPicPr>
        <xdr:cNvPr id="2" name="Grafik 1"/>
        <xdr:cNvPicPr>
          <a:picLocks noChangeAspect="1"/>
        </xdr:cNvPicPr>
      </xdr:nvPicPr>
      <xdr:blipFill>
        <a:blip xmlns:r="http://schemas.openxmlformats.org/officeDocument/2006/relationships" r:embed="rId3"/>
        <a:stretch>
          <a:fillRect/>
        </a:stretch>
      </xdr:blipFill>
      <xdr:spPr>
        <a:xfrm>
          <a:off x="190500" y="3672840"/>
          <a:ext cx="5334463" cy="251481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213360</xdr:colOff>
          <xdr:row>21</xdr:row>
          <xdr:rowOff>0</xdr:rowOff>
        </xdr:from>
        <xdr:to>
          <xdr:col>3</xdr:col>
          <xdr:colOff>251460</xdr:colOff>
          <xdr:row>22</xdr:row>
          <xdr:rowOff>53340</xdr:rowOff>
        </xdr:to>
        <xdr:sp macro="" textlink="">
          <xdr:nvSpPr>
            <xdr:cNvPr id="52227" name="ComboBoxVF1" hidden="1">
              <a:extLst>
                <a:ext uri="{63B3BB69-23CF-44E3-9099-C40C66FF867C}">
                  <a14:compatExt spid="_x0000_s52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23</xdr:row>
          <xdr:rowOff>0</xdr:rowOff>
        </xdr:from>
        <xdr:to>
          <xdr:col>3</xdr:col>
          <xdr:colOff>251460</xdr:colOff>
          <xdr:row>24</xdr:row>
          <xdr:rowOff>53340</xdr:rowOff>
        </xdr:to>
        <xdr:sp macro="" textlink="">
          <xdr:nvSpPr>
            <xdr:cNvPr id="52228" name="ComboBoxVF2" hidden="1">
              <a:extLst>
                <a:ext uri="{63B3BB69-23CF-44E3-9099-C40C66FF867C}">
                  <a14:compatExt spid="_x0000_s52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24</xdr:row>
          <xdr:rowOff>175260</xdr:rowOff>
        </xdr:from>
        <xdr:to>
          <xdr:col>3</xdr:col>
          <xdr:colOff>251460</xdr:colOff>
          <xdr:row>26</xdr:row>
          <xdr:rowOff>45720</xdr:rowOff>
        </xdr:to>
        <xdr:sp macro="" textlink="">
          <xdr:nvSpPr>
            <xdr:cNvPr id="52229" name="ComboBoxVF3" hidden="1">
              <a:extLst>
                <a:ext uri="{63B3BB69-23CF-44E3-9099-C40C66FF867C}">
                  <a14:compatExt spid="_x0000_s52229"/>
                </a:ext>
              </a:extLst>
            </xdr:cNvPr>
            <xdr:cNvSpPr/>
          </xdr:nvSpPr>
          <xdr:spPr>
            <a:xfrm>
              <a:off x="0" y="0"/>
              <a:ext cx="0" cy="0"/>
            </a:xfrm>
            <a:prstGeom prst="rect">
              <a:avLst/>
            </a:prstGeom>
          </xdr:spPr>
        </xdr:sp>
        <xdr:clientData/>
      </xdr:twoCellAnchor>
    </mc:Choice>
    <mc:Fallback/>
  </mc:AlternateContent>
  <xdr:twoCellAnchor editAs="oneCell">
    <xdr:from>
      <xdr:col>11</xdr:col>
      <xdr:colOff>15240</xdr:colOff>
      <xdr:row>26</xdr:row>
      <xdr:rowOff>15240</xdr:rowOff>
    </xdr:from>
    <xdr:to>
      <xdr:col>18</xdr:col>
      <xdr:colOff>198532</xdr:colOff>
      <xdr:row>39</xdr:row>
      <xdr:rowOff>38308</xdr:rowOff>
    </xdr:to>
    <xdr:pic>
      <xdr:nvPicPr>
        <xdr:cNvPr id="6" name="Grafik 5"/>
        <xdr:cNvPicPr>
          <a:picLocks noChangeAspect="1"/>
        </xdr:cNvPicPr>
      </xdr:nvPicPr>
      <xdr:blipFill>
        <a:blip xmlns:r="http://schemas.openxmlformats.org/officeDocument/2006/relationships" r:embed="rId1"/>
        <a:stretch>
          <a:fillRect/>
        </a:stretch>
      </xdr:blipFill>
      <xdr:spPr>
        <a:xfrm>
          <a:off x="6164580" y="4602480"/>
          <a:ext cx="4747672" cy="2400508"/>
        </a:xfrm>
        <a:prstGeom prst="rect">
          <a:avLst/>
        </a:prstGeom>
      </xdr:spPr>
    </xdr:pic>
    <xdr:clientData/>
  </xdr:twoCellAnchor>
  <xdr:twoCellAnchor>
    <xdr:from>
      <xdr:col>1</xdr:col>
      <xdr:colOff>15240</xdr:colOff>
      <xdr:row>29</xdr:row>
      <xdr:rowOff>0</xdr:rowOff>
    </xdr:from>
    <xdr:to>
      <xdr:col>2</xdr:col>
      <xdr:colOff>590169</xdr:colOff>
      <xdr:row>36</xdr:row>
      <xdr:rowOff>87249</xdr:rowOff>
    </xdr:to>
    <xdr:sp macro="" textlink="">
      <xdr:nvSpPr>
        <xdr:cNvPr id="8" name="Ellipse 7"/>
        <xdr:cNvSpPr>
          <a:spLocks noChangeAspect="1"/>
        </xdr:cNvSpPr>
      </xdr:nvSpPr>
      <xdr:spPr>
        <a:xfrm>
          <a:off x="205740" y="5257800"/>
          <a:ext cx="1367409" cy="1367409"/>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de-CH" sz="1100"/>
        </a:p>
      </xdr:txBody>
    </xdr:sp>
    <xdr:clientData/>
  </xdr:twoCellAnchor>
  <xdr:twoCellAnchor editAs="oneCell">
    <xdr:from>
      <xdr:col>7</xdr:col>
      <xdr:colOff>15240</xdr:colOff>
      <xdr:row>19</xdr:row>
      <xdr:rowOff>15240</xdr:rowOff>
    </xdr:from>
    <xdr:to>
      <xdr:col>10</xdr:col>
      <xdr:colOff>15383</xdr:colOff>
      <xdr:row>27</xdr:row>
      <xdr:rowOff>76332</xdr:rowOff>
    </xdr:to>
    <xdr:pic>
      <xdr:nvPicPr>
        <xdr:cNvPr id="10" name="Grafik 9"/>
        <xdr:cNvPicPr>
          <a:picLocks noChangeAspect="1"/>
        </xdr:cNvPicPr>
      </xdr:nvPicPr>
      <xdr:blipFill>
        <a:blip xmlns:r="http://schemas.openxmlformats.org/officeDocument/2006/relationships" r:embed="rId2"/>
        <a:stretch>
          <a:fillRect/>
        </a:stretch>
      </xdr:blipFill>
      <xdr:spPr>
        <a:xfrm>
          <a:off x="3977640" y="3444240"/>
          <a:ext cx="1653683" cy="1524132"/>
        </a:xfrm>
        <a:prstGeom prst="rect">
          <a:avLst/>
        </a:prstGeom>
      </xdr:spPr>
    </xdr:pic>
    <xdr:clientData/>
  </xdr:twoCellAnchor>
  <xdr:twoCellAnchor editAs="oneCell">
    <xdr:from>
      <xdr:col>11</xdr:col>
      <xdr:colOff>251460</xdr:colOff>
      <xdr:row>11</xdr:row>
      <xdr:rowOff>137160</xdr:rowOff>
    </xdr:from>
    <xdr:to>
      <xdr:col>18</xdr:col>
      <xdr:colOff>259477</xdr:colOff>
      <xdr:row>23</xdr:row>
      <xdr:rowOff>91626</xdr:rowOff>
    </xdr:to>
    <xdr:pic>
      <xdr:nvPicPr>
        <xdr:cNvPr id="3" name="Grafik 2"/>
        <xdr:cNvPicPr>
          <a:picLocks noChangeAspect="1"/>
        </xdr:cNvPicPr>
      </xdr:nvPicPr>
      <xdr:blipFill>
        <a:blip xmlns:r="http://schemas.openxmlformats.org/officeDocument/2006/relationships" r:embed="rId3"/>
        <a:stretch>
          <a:fillRect/>
        </a:stretch>
      </xdr:blipFill>
      <xdr:spPr>
        <a:xfrm>
          <a:off x="6400800" y="2103120"/>
          <a:ext cx="4572397" cy="214902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3</xdr:row>
          <xdr:rowOff>137160</xdr:rowOff>
        </xdr:from>
        <xdr:to>
          <xdr:col>3</xdr:col>
          <xdr:colOff>137160</xdr:colOff>
          <xdr:row>4</xdr:row>
          <xdr:rowOff>175260</xdr:rowOff>
        </xdr:to>
        <xdr:sp macro="" textlink="">
          <xdr:nvSpPr>
            <xdr:cNvPr id="31746" name="ComboBoxMem" hidden="1">
              <a:extLst>
                <a:ext uri="{63B3BB69-23CF-44E3-9099-C40C66FF867C}">
                  <a14:compatExt spid="_x0000_s3174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3</xdr:row>
          <xdr:rowOff>137160</xdr:rowOff>
        </xdr:from>
        <xdr:to>
          <xdr:col>4</xdr:col>
          <xdr:colOff>388620</xdr:colOff>
          <xdr:row>4</xdr:row>
          <xdr:rowOff>175260</xdr:rowOff>
        </xdr:to>
        <xdr:sp macro="" textlink="">
          <xdr:nvSpPr>
            <xdr:cNvPr id="31748" name="ComboBoxSet" hidden="1">
              <a:extLst>
                <a:ext uri="{63B3BB69-23CF-44E3-9099-C40C66FF867C}">
                  <a14:compatExt spid="_x0000_s317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xdr:row>
          <xdr:rowOff>175260</xdr:rowOff>
        </xdr:from>
        <xdr:to>
          <xdr:col>5</xdr:col>
          <xdr:colOff>22860</xdr:colOff>
          <xdr:row>3</xdr:row>
          <xdr:rowOff>30480</xdr:rowOff>
        </xdr:to>
        <xdr:sp macro="" textlink="">
          <xdr:nvSpPr>
            <xdr:cNvPr id="31749" name="ComboBoxSPN" hidden="1">
              <a:extLst>
                <a:ext uri="{63B3BB69-23CF-44E3-9099-C40C66FF867C}">
                  <a14:compatExt spid="_x0000_s31749"/>
                </a:ext>
              </a:extLst>
            </xdr:cNvPr>
            <xdr:cNvSpPr/>
          </xdr:nvSpPr>
          <xdr:spPr>
            <a:xfrm>
              <a:off x="0" y="0"/>
              <a:ext cx="0" cy="0"/>
            </a:xfrm>
            <a:prstGeom prst="rect">
              <a:avLst/>
            </a:prstGeom>
          </xdr:spPr>
        </xdr:sp>
        <xdr:clientData fLocksWithSheet="0"/>
      </xdr:twoCellAnchor>
    </mc:Choice>
    <mc:Fallback/>
  </mc:AlternateContent>
  <xdr:twoCellAnchor>
    <xdr:from>
      <xdr:col>0</xdr:col>
      <xdr:colOff>137162</xdr:colOff>
      <xdr:row>39</xdr:row>
      <xdr:rowOff>15242</xdr:rowOff>
    </xdr:from>
    <xdr:to>
      <xdr:col>4</xdr:col>
      <xdr:colOff>262511</xdr:colOff>
      <xdr:row>46</xdr:row>
      <xdr:rowOff>132971</xdr:rowOff>
    </xdr:to>
    <xdr:sp macro="" textlink="">
      <xdr:nvSpPr>
        <xdr:cNvPr id="2" name="Ellipse 1"/>
        <xdr:cNvSpPr>
          <a:spLocks noChangeAspect="1"/>
        </xdr:cNvSpPr>
      </xdr:nvSpPr>
      <xdr:spPr>
        <a:xfrm>
          <a:off x="137162" y="5334002"/>
          <a:ext cx="1367409" cy="1367409"/>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de-CH" sz="1100"/>
        </a:p>
      </xdr:txBody>
    </xdr:sp>
    <xdr:clientData/>
  </xdr:twoCellAnchor>
  <xdr:twoCellAnchor>
    <xdr:from>
      <xdr:col>1</xdr:col>
      <xdr:colOff>15240</xdr:colOff>
      <xdr:row>48</xdr:row>
      <xdr:rowOff>15240</xdr:rowOff>
    </xdr:from>
    <xdr:to>
      <xdr:col>4</xdr:col>
      <xdr:colOff>182880</xdr:colOff>
      <xdr:row>50</xdr:row>
      <xdr:rowOff>129540</xdr:rowOff>
    </xdr:to>
    <xdr:sp macro="" textlink="">
      <xdr:nvSpPr>
        <xdr:cNvPr id="6" name="Textfeld 5"/>
        <xdr:cNvSpPr txBox="1"/>
      </xdr:nvSpPr>
      <xdr:spPr>
        <a:xfrm>
          <a:off x="205740" y="6949440"/>
          <a:ext cx="1219200" cy="480060"/>
        </a:xfrm>
        <a:prstGeom prst="rect">
          <a:avLst/>
        </a:prstGeom>
        <a:pattFill prst="pct40">
          <a:fgClr>
            <a:srgbClr val="CCFF99"/>
          </a:fgClr>
          <a:bgClr>
            <a:schemeClr val="bg1"/>
          </a:bgClr>
        </a:pattFill>
        <a:ln w="9525" cmpd="sng">
          <a:noFill/>
        </a:ln>
        <a:scene3d>
          <a:camera prst="obliqueTop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2400" b="1"/>
            <a:t>ION 21</a:t>
          </a:r>
        </a:p>
      </xdr:txBody>
    </xdr:sp>
    <xdr:clientData/>
  </xdr:twoCellAnchor>
  <xdr:twoCellAnchor editAs="oneCell">
    <xdr:from>
      <xdr:col>0</xdr:col>
      <xdr:colOff>22860</xdr:colOff>
      <xdr:row>29</xdr:row>
      <xdr:rowOff>15240</xdr:rowOff>
    </xdr:from>
    <xdr:to>
      <xdr:col>4</xdr:col>
      <xdr:colOff>381139</xdr:colOff>
      <xdr:row>37</xdr:row>
      <xdr:rowOff>22988</xdr:rowOff>
    </xdr:to>
    <xdr:pic>
      <xdr:nvPicPr>
        <xdr:cNvPr id="8" name="Grafik 7"/>
        <xdr:cNvPicPr>
          <a:picLocks noChangeAspect="1"/>
        </xdr:cNvPicPr>
      </xdr:nvPicPr>
      <xdr:blipFill>
        <a:blip xmlns:r="http://schemas.openxmlformats.org/officeDocument/2006/relationships" r:embed="rId1"/>
        <a:stretch>
          <a:fillRect/>
        </a:stretch>
      </xdr:blipFill>
      <xdr:spPr>
        <a:xfrm>
          <a:off x="22860" y="5334000"/>
          <a:ext cx="1600339" cy="147078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3</xdr:row>
          <xdr:rowOff>137160</xdr:rowOff>
        </xdr:from>
        <xdr:to>
          <xdr:col>3</xdr:col>
          <xdr:colOff>137160</xdr:colOff>
          <xdr:row>4</xdr:row>
          <xdr:rowOff>175260</xdr:rowOff>
        </xdr:to>
        <xdr:sp macro="" textlink="">
          <xdr:nvSpPr>
            <xdr:cNvPr id="32769" name="ComboBoxMem" hidden="1">
              <a:extLst>
                <a:ext uri="{63B3BB69-23CF-44E3-9099-C40C66FF867C}">
                  <a14:compatExt spid="_x0000_s327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3</xdr:row>
          <xdr:rowOff>137160</xdr:rowOff>
        </xdr:from>
        <xdr:to>
          <xdr:col>4</xdr:col>
          <xdr:colOff>388620</xdr:colOff>
          <xdr:row>4</xdr:row>
          <xdr:rowOff>175260</xdr:rowOff>
        </xdr:to>
        <xdr:sp macro="" textlink="">
          <xdr:nvSpPr>
            <xdr:cNvPr id="32771" name="ComboBoxSet" hidden="1">
              <a:extLst>
                <a:ext uri="{63B3BB69-23CF-44E3-9099-C40C66FF867C}">
                  <a14:compatExt spid="_x0000_s32771"/>
                </a:ext>
              </a:extLst>
            </xdr:cNvPr>
            <xdr:cNvSpPr/>
          </xdr:nvSpPr>
          <xdr:spPr>
            <a:xfrm>
              <a:off x="0" y="0"/>
              <a:ext cx="0" cy="0"/>
            </a:xfrm>
            <a:prstGeom prst="rect">
              <a:avLst/>
            </a:prstGeom>
          </xdr:spPr>
        </xdr:sp>
        <xdr:clientData fLocksWithSheet="0"/>
      </xdr:twoCellAnchor>
    </mc:Choice>
    <mc:Fallback/>
  </mc:AlternateContent>
  <xdr:twoCellAnchor>
    <xdr:from>
      <xdr:col>0</xdr:col>
      <xdr:colOff>129542</xdr:colOff>
      <xdr:row>39</xdr:row>
      <xdr:rowOff>15242</xdr:rowOff>
    </xdr:from>
    <xdr:to>
      <xdr:col>4</xdr:col>
      <xdr:colOff>254891</xdr:colOff>
      <xdr:row>46</xdr:row>
      <xdr:rowOff>102491</xdr:rowOff>
    </xdr:to>
    <xdr:sp macro="" textlink="">
      <xdr:nvSpPr>
        <xdr:cNvPr id="4" name="Ellipse 3"/>
        <xdr:cNvSpPr>
          <a:spLocks noChangeAspect="1"/>
        </xdr:cNvSpPr>
      </xdr:nvSpPr>
      <xdr:spPr>
        <a:xfrm>
          <a:off x="129542" y="5334002"/>
          <a:ext cx="1367409" cy="1367409"/>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de-CH" sz="1100"/>
        </a:p>
      </xdr:txBody>
    </xdr:sp>
    <xdr:clientData/>
  </xdr:twoCellAnchor>
  <xdr:twoCellAnchor>
    <xdr:from>
      <xdr:col>1</xdr:col>
      <xdr:colOff>15240</xdr:colOff>
      <xdr:row>48</xdr:row>
      <xdr:rowOff>15240</xdr:rowOff>
    </xdr:from>
    <xdr:to>
      <xdr:col>4</xdr:col>
      <xdr:colOff>182880</xdr:colOff>
      <xdr:row>50</xdr:row>
      <xdr:rowOff>129540</xdr:rowOff>
    </xdr:to>
    <xdr:sp macro="" textlink="">
      <xdr:nvSpPr>
        <xdr:cNvPr id="5" name="Textfeld 4"/>
        <xdr:cNvSpPr txBox="1"/>
      </xdr:nvSpPr>
      <xdr:spPr>
        <a:xfrm>
          <a:off x="205740" y="6979920"/>
          <a:ext cx="1219200" cy="480060"/>
        </a:xfrm>
        <a:prstGeom prst="rect">
          <a:avLst/>
        </a:prstGeom>
        <a:pattFill prst="pct5">
          <a:fgClr>
            <a:schemeClr val="bg1"/>
          </a:fgClr>
          <a:bgClr>
            <a:srgbClr val="DDE9FF"/>
          </a:bgClr>
        </a:pattFill>
        <a:ln w="9525" cmpd="sng">
          <a:noFill/>
        </a:ln>
        <a:scene3d>
          <a:camera prst="obliqueTop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2400" b="1"/>
            <a:t>ION 21</a:t>
          </a:r>
        </a:p>
      </xdr:txBody>
    </xdr:sp>
    <xdr:clientData/>
  </xdr:twoCellAnchor>
  <xdr:twoCellAnchor editAs="oneCell">
    <xdr:from>
      <xdr:col>0</xdr:col>
      <xdr:colOff>22860</xdr:colOff>
      <xdr:row>29</xdr:row>
      <xdr:rowOff>15240</xdr:rowOff>
    </xdr:from>
    <xdr:to>
      <xdr:col>4</xdr:col>
      <xdr:colOff>381139</xdr:colOff>
      <xdr:row>37</xdr:row>
      <xdr:rowOff>22988</xdr:rowOff>
    </xdr:to>
    <xdr:pic>
      <xdr:nvPicPr>
        <xdr:cNvPr id="7" name="Grafik 6"/>
        <xdr:cNvPicPr>
          <a:picLocks noChangeAspect="1"/>
        </xdr:cNvPicPr>
      </xdr:nvPicPr>
      <xdr:blipFill>
        <a:blip xmlns:r="http://schemas.openxmlformats.org/officeDocument/2006/relationships" r:embed="rId1"/>
        <a:stretch>
          <a:fillRect/>
        </a:stretch>
      </xdr:blipFill>
      <xdr:spPr>
        <a:xfrm>
          <a:off x="22860" y="5334000"/>
          <a:ext cx="1600339" cy="1470788"/>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3</xdr:row>
          <xdr:rowOff>137160</xdr:rowOff>
        </xdr:from>
        <xdr:to>
          <xdr:col>3</xdr:col>
          <xdr:colOff>137160</xdr:colOff>
          <xdr:row>4</xdr:row>
          <xdr:rowOff>175260</xdr:rowOff>
        </xdr:to>
        <xdr:sp macro="" textlink="">
          <xdr:nvSpPr>
            <xdr:cNvPr id="33793" name="ComboBoxMem" hidden="1">
              <a:extLst>
                <a:ext uri="{63B3BB69-23CF-44E3-9099-C40C66FF867C}">
                  <a14:compatExt spid="_x0000_s337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137160</xdr:colOff>
          <xdr:row>3</xdr:row>
          <xdr:rowOff>137160</xdr:rowOff>
        </xdr:from>
        <xdr:to>
          <xdr:col>4</xdr:col>
          <xdr:colOff>388620</xdr:colOff>
          <xdr:row>4</xdr:row>
          <xdr:rowOff>175260</xdr:rowOff>
        </xdr:to>
        <xdr:sp macro="" textlink="">
          <xdr:nvSpPr>
            <xdr:cNvPr id="33794" name="ComboBoxSet" hidden="1">
              <a:extLst>
                <a:ext uri="{63B3BB69-23CF-44E3-9099-C40C66FF867C}">
                  <a14:compatExt spid="_x0000_s33794"/>
                </a:ext>
              </a:extLst>
            </xdr:cNvPr>
            <xdr:cNvSpPr/>
          </xdr:nvSpPr>
          <xdr:spPr>
            <a:xfrm>
              <a:off x="0" y="0"/>
              <a:ext cx="0" cy="0"/>
            </a:xfrm>
            <a:prstGeom prst="rect">
              <a:avLst/>
            </a:prstGeom>
          </xdr:spPr>
        </xdr:sp>
        <xdr:clientData fLocksWithSheet="0"/>
      </xdr:twoCellAnchor>
    </mc:Choice>
    <mc:Fallback/>
  </mc:AlternateContent>
  <xdr:twoCellAnchor>
    <xdr:from>
      <xdr:col>0</xdr:col>
      <xdr:colOff>129542</xdr:colOff>
      <xdr:row>39</xdr:row>
      <xdr:rowOff>15242</xdr:rowOff>
    </xdr:from>
    <xdr:to>
      <xdr:col>4</xdr:col>
      <xdr:colOff>254891</xdr:colOff>
      <xdr:row>46</xdr:row>
      <xdr:rowOff>102491</xdr:rowOff>
    </xdr:to>
    <xdr:sp macro="" textlink="">
      <xdr:nvSpPr>
        <xdr:cNvPr id="4" name="Ellipse 3"/>
        <xdr:cNvSpPr>
          <a:spLocks noChangeAspect="1"/>
        </xdr:cNvSpPr>
      </xdr:nvSpPr>
      <xdr:spPr>
        <a:xfrm>
          <a:off x="129542" y="5334002"/>
          <a:ext cx="1367409" cy="1367409"/>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de-CH" sz="1100"/>
        </a:p>
      </xdr:txBody>
    </xdr:sp>
    <xdr:clientData/>
  </xdr:twoCellAnchor>
  <xdr:twoCellAnchor>
    <xdr:from>
      <xdr:col>1</xdr:col>
      <xdr:colOff>15240</xdr:colOff>
      <xdr:row>48</xdr:row>
      <xdr:rowOff>15240</xdr:rowOff>
    </xdr:from>
    <xdr:to>
      <xdr:col>4</xdr:col>
      <xdr:colOff>182880</xdr:colOff>
      <xdr:row>50</xdr:row>
      <xdr:rowOff>129540</xdr:rowOff>
    </xdr:to>
    <xdr:sp macro="" textlink="">
      <xdr:nvSpPr>
        <xdr:cNvPr id="6" name="Textfeld 5"/>
        <xdr:cNvSpPr txBox="1"/>
      </xdr:nvSpPr>
      <xdr:spPr>
        <a:xfrm>
          <a:off x="205740" y="6979920"/>
          <a:ext cx="1219200" cy="480060"/>
        </a:xfrm>
        <a:prstGeom prst="rect">
          <a:avLst/>
        </a:prstGeom>
        <a:pattFill prst="pct5">
          <a:fgClr>
            <a:schemeClr val="bg1"/>
          </a:fgClr>
          <a:bgClr>
            <a:srgbClr val="FDE4C3"/>
          </a:bgClr>
        </a:pattFill>
        <a:ln w="9525" cmpd="sng">
          <a:noFill/>
        </a:ln>
        <a:scene3d>
          <a:camera prst="obliqueTop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2400" b="1"/>
            <a:t>ION 21</a:t>
          </a:r>
        </a:p>
      </xdr:txBody>
    </xdr:sp>
    <xdr:clientData/>
  </xdr:twoCellAnchor>
  <xdr:twoCellAnchor editAs="oneCell">
    <xdr:from>
      <xdr:col>0</xdr:col>
      <xdr:colOff>22860</xdr:colOff>
      <xdr:row>29</xdr:row>
      <xdr:rowOff>15240</xdr:rowOff>
    </xdr:from>
    <xdr:to>
      <xdr:col>4</xdr:col>
      <xdr:colOff>381139</xdr:colOff>
      <xdr:row>37</xdr:row>
      <xdr:rowOff>22988</xdr:rowOff>
    </xdr:to>
    <xdr:pic>
      <xdr:nvPicPr>
        <xdr:cNvPr id="3" name="Grafik 2"/>
        <xdr:cNvPicPr>
          <a:picLocks noChangeAspect="1"/>
        </xdr:cNvPicPr>
      </xdr:nvPicPr>
      <xdr:blipFill>
        <a:blip xmlns:r="http://schemas.openxmlformats.org/officeDocument/2006/relationships" r:embed="rId1"/>
        <a:stretch>
          <a:fillRect/>
        </a:stretch>
      </xdr:blipFill>
      <xdr:spPr>
        <a:xfrm>
          <a:off x="22860" y="5334000"/>
          <a:ext cx="1600339" cy="14707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15240</xdr:colOff>
      <xdr:row>25</xdr:row>
      <xdr:rowOff>15240</xdr:rowOff>
    </xdr:from>
    <xdr:to>
      <xdr:col>14</xdr:col>
      <xdr:colOff>8032</xdr:colOff>
      <xdr:row>38</xdr:row>
      <xdr:rowOff>38308</xdr:rowOff>
    </xdr:to>
    <xdr:pic>
      <xdr:nvPicPr>
        <xdr:cNvPr id="6" name="Grafik 5"/>
        <xdr:cNvPicPr>
          <a:picLocks noChangeAspect="1"/>
        </xdr:cNvPicPr>
      </xdr:nvPicPr>
      <xdr:blipFill>
        <a:blip xmlns:r="http://schemas.openxmlformats.org/officeDocument/2006/relationships" r:embed="rId1"/>
        <a:stretch>
          <a:fillRect/>
        </a:stretch>
      </xdr:blipFill>
      <xdr:spPr>
        <a:xfrm>
          <a:off x="5303520" y="4572000"/>
          <a:ext cx="4747672" cy="2400508"/>
        </a:xfrm>
        <a:prstGeom prst="rect">
          <a:avLst/>
        </a:prstGeom>
      </xdr:spPr>
    </xdr:pic>
    <xdr:clientData/>
  </xdr:twoCellAnchor>
  <xdr:twoCellAnchor editAs="oneCell">
    <xdr:from>
      <xdr:col>8</xdr:col>
      <xdr:colOff>0</xdr:colOff>
      <xdr:row>3</xdr:row>
      <xdr:rowOff>0</xdr:rowOff>
    </xdr:from>
    <xdr:to>
      <xdr:col>14</xdr:col>
      <xdr:colOff>579583</xdr:colOff>
      <xdr:row>16</xdr:row>
      <xdr:rowOff>137378</xdr:rowOff>
    </xdr:to>
    <xdr:pic>
      <xdr:nvPicPr>
        <xdr:cNvPr id="4" name="Grafik 3"/>
        <xdr:cNvPicPr>
          <a:picLocks noChangeAspect="1"/>
        </xdr:cNvPicPr>
      </xdr:nvPicPr>
      <xdr:blipFill>
        <a:blip xmlns:r="http://schemas.openxmlformats.org/officeDocument/2006/relationships" r:embed="rId2"/>
        <a:stretch>
          <a:fillRect/>
        </a:stretch>
      </xdr:blipFill>
      <xdr:spPr>
        <a:xfrm>
          <a:off x="5288280" y="533400"/>
          <a:ext cx="5334463" cy="25148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0</xdr:row>
          <xdr:rowOff>0</xdr:rowOff>
        </xdr:from>
        <xdr:to>
          <xdr:col>5</xdr:col>
          <xdr:colOff>899160</xdr:colOff>
          <xdr:row>1</xdr:row>
          <xdr:rowOff>30480</xdr:rowOff>
        </xdr:to>
        <xdr:sp macro="" textlink="">
          <xdr:nvSpPr>
            <xdr:cNvPr id="35842" name="ComboBoxDP" hidden="1">
              <a:extLst>
                <a:ext uri="{63B3BB69-23CF-44E3-9099-C40C66FF867C}">
                  <a14:compatExt spid="_x0000_s35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xdr:colOff>
          <xdr:row>2</xdr:row>
          <xdr:rowOff>7620</xdr:rowOff>
        </xdr:from>
        <xdr:to>
          <xdr:col>3</xdr:col>
          <xdr:colOff>144780</xdr:colOff>
          <xdr:row>3</xdr:row>
          <xdr:rowOff>0</xdr:rowOff>
        </xdr:to>
        <xdr:sp macro="" textlink="">
          <xdr:nvSpPr>
            <xdr:cNvPr id="35843" name="ComboBoxMem" hidden="1">
              <a:extLst>
                <a:ext uri="{63B3BB69-23CF-44E3-9099-C40C66FF867C}">
                  <a14:compatExt spid="_x0000_s358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2</xdr:row>
          <xdr:rowOff>7620</xdr:rowOff>
        </xdr:from>
        <xdr:to>
          <xdr:col>3</xdr:col>
          <xdr:colOff>792480</xdr:colOff>
          <xdr:row>3</xdr:row>
          <xdr:rowOff>0</xdr:rowOff>
        </xdr:to>
        <xdr:sp macro="" textlink="">
          <xdr:nvSpPr>
            <xdr:cNvPr id="35844" name="ComboBoxSet" hidden="1">
              <a:extLst>
                <a:ext uri="{63B3BB69-23CF-44E3-9099-C40C66FF867C}">
                  <a14:compatExt spid="_x0000_s35844"/>
                </a:ext>
              </a:extLst>
            </xdr:cNvPr>
            <xdr:cNvSpPr/>
          </xdr:nvSpPr>
          <xdr:spPr>
            <a:xfrm>
              <a:off x="0" y="0"/>
              <a:ext cx="0" cy="0"/>
            </a:xfrm>
            <a:prstGeom prst="rect">
              <a:avLst/>
            </a:prstGeom>
          </xdr:spPr>
        </xdr:sp>
        <xdr:clientData fLocksWithSheet="0"/>
      </xdr:twoCellAnchor>
    </mc:Choice>
    <mc:Fallback/>
  </mc:AlternateContent>
  <xdr:twoCellAnchor editAs="oneCell">
    <xdr:from>
      <xdr:col>1</xdr:col>
      <xdr:colOff>15240</xdr:colOff>
      <xdr:row>26</xdr:row>
      <xdr:rowOff>15240</xdr:rowOff>
    </xdr:from>
    <xdr:to>
      <xdr:col>10</xdr:col>
      <xdr:colOff>1875570</xdr:colOff>
      <xdr:row>37</xdr:row>
      <xdr:rowOff>30656</xdr:rowOff>
    </xdr:to>
    <xdr:pic>
      <xdr:nvPicPr>
        <xdr:cNvPr id="5" name="Grafik 4"/>
        <xdr:cNvPicPr>
          <a:picLocks noChangeAspect="1"/>
        </xdr:cNvPicPr>
      </xdr:nvPicPr>
      <xdr:blipFill>
        <a:blip xmlns:r="http://schemas.openxmlformats.org/officeDocument/2006/relationships" r:embed="rId1"/>
        <a:stretch>
          <a:fillRect/>
        </a:stretch>
      </xdr:blipFill>
      <xdr:spPr>
        <a:xfrm>
          <a:off x="205740" y="4800600"/>
          <a:ext cx="12109230" cy="20270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xdr:colOff>
          <xdr:row>2</xdr:row>
          <xdr:rowOff>7620</xdr:rowOff>
        </xdr:from>
        <xdr:to>
          <xdr:col>3</xdr:col>
          <xdr:colOff>76200</xdr:colOff>
          <xdr:row>3</xdr:row>
          <xdr:rowOff>0</xdr:rowOff>
        </xdr:to>
        <xdr:sp macro="" textlink="">
          <xdr:nvSpPr>
            <xdr:cNvPr id="96257" name="ComboBoxMem" hidden="1">
              <a:extLst>
                <a:ext uri="{63B3BB69-23CF-44E3-9099-C40C66FF867C}">
                  <a14:compatExt spid="_x0000_s962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2</xdr:row>
          <xdr:rowOff>7620</xdr:rowOff>
        </xdr:from>
        <xdr:to>
          <xdr:col>5</xdr:col>
          <xdr:colOff>205740</xdr:colOff>
          <xdr:row>3</xdr:row>
          <xdr:rowOff>0</xdr:rowOff>
        </xdr:to>
        <xdr:sp macro="" textlink="">
          <xdr:nvSpPr>
            <xdr:cNvPr id="96258" name="ComboBoxSet" hidden="1">
              <a:extLst>
                <a:ext uri="{63B3BB69-23CF-44E3-9099-C40C66FF867C}">
                  <a14:compatExt spid="_x0000_s962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198120</xdr:colOff>
          <xdr:row>0</xdr:row>
          <xdr:rowOff>0</xdr:rowOff>
        </xdr:from>
        <xdr:to>
          <xdr:col>19</xdr:col>
          <xdr:colOff>30480</xdr:colOff>
          <xdr:row>1</xdr:row>
          <xdr:rowOff>22860</xdr:rowOff>
        </xdr:to>
        <xdr:sp macro="" textlink="">
          <xdr:nvSpPr>
            <xdr:cNvPr id="96259" name="ComboBoxPS" hidden="1">
              <a:extLst>
                <a:ext uri="{63B3BB69-23CF-44E3-9099-C40C66FF867C}">
                  <a14:compatExt spid="_x0000_s96259"/>
                </a:ext>
              </a:extLst>
            </xdr:cNvPr>
            <xdr:cNvSpPr/>
          </xdr:nvSpPr>
          <xdr:spPr>
            <a:xfrm>
              <a:off x="0" y="0"/>
              <a:ext cx="0" cy="0"/>
            </a:xfrm>
            <a:prstGeom prst="rect">
              <a:avLst/>
            </a:prstGeom>
          </xdr:spPr>
        </xdr:sp>
        <xdr:clientData fLocksWithSheet="0"/>
      </xdr:twoCellAnchor>
    </mc:Choice>
    <mc:Fallback/>
  </mc:AlternateContent>
  <xdr:twoCellAnchor>
    <xdr:from>
      <xdr:col>34</xdr:col>
      <xdr:colOff>304800</xdr:colOff>
      <xdr:row>214</xdr:row>
      <xdr:rowOff>22860</xdr:rowOff>
    </xdr:from>
    <xdr:to>
      <xdr:col>37</xdr:col>
      <xdr:colOff>525780</xdr:colOff>
      <xdr:row>216</xdr:row>
      <xdr:rowOff>152400</xdr:rowOff>
    </xdr:to>
    <xdr:sp macro="" textlink="">
      <xdr:nvSpPr>
        <xdr:cNvPr id="15" name="Textfeld 14"/>
        <xdr:cNvSpPr txBox="1"/>
      </xdr:nvSpPr>
      <xdr:spPr>
        <a:xfrm>
          <a:off x="9593580" y="39547800"/>
          <a:ext cx="2202180" cy="495300"/>
        </a:xfrm>
        <a:prstGeom prst="rect">
          <a:avLst/>
        </a:prstGeom>
        <a:pattFill prst="pct40">
          <a:fgClr>
            <a:srgbClr val="CCFF99"/>
          </a:fgClr>
          <a:bgClr>
            <a:schemeClr val="bg1"/>
          </a:bgClr>
        </a:pattFill>
        <a:ln w="9525" cmpd="sng">
          <a:noFill/>
        </a:ln>
        <a:scene3d>
          <a:camera prst="obliqueTop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2400" b="1"/>
            <a:t>ION 21</a:t>
          </a:r>
        </a:p>
      </xdr:txBody>
    </xdr:sp>
    <xdr:clientData/>
  </xdr:twoCellAnchor>
  <xdr:twoCellAnchor editAs="oneCell">
    <xdr:from>
      <xdr:col>27</xdr:col>
      <xdr:colOff>15240</xdr:colOff>
      <xdr:row>248</xdr:row>
      <xdr:rowOff>15240</xdr:rowOff>
    </xdr:from>
    <xdr:to>
      <xdr:col>37</xdr:col>
      <xdr:colOff>625252</xdr:colOff>
      <xdr:row>261</xdr:row>
      <xdr:rowOff>38308</xdr:rowOff>
    </xdr:to>
    <xdr:pic>
      <xdr:nvPicPr>
        <xdr:cNvPr id="9" name="Grafik 8"/>
        <xdr:cNvPicPr>
          <a:picLocks noChangeAspect="1"/>
        </xdr:cNvPicPr>
      </xdr:nvPicPr>
      <xdr:blipFill>
        <a:blip xmlns:r="http://schemas.openxmlformats.org/officeDocument/2006/relationships" r:embed="rId1"/>
        <a:stretch>
          <a:fillRect/>
        </a:stretch>
      </xdr:blipFill>
      <xdr:spPr>
        <a:xfrm>
          <a:off x="7147560" y="45895260"/>
          <a:ext cx="4747672" cy="2400508"/>
        </a:xfrm>
        <a:prstGeom prst="rect">
          <a:avLst/>
        </a:prstGeom>
      </xdr:spPr>
    </xdr:pic>
    <xdr:clientData/>
  </xdr:twoCellAnchor>
  <xdr:twoCellAnchor editAs="oneCell">
    <xdr:from>
      <xdr:col>34</xdr:col>
      <xdr:colOff>137160</xdr:colOff>
      <xdr:row>231</xdr:row>
      <xdr:rowOff>38100</xdr:rowOff>
    </xdr:from>
    <xdr:to>
      <xdr:col>37</xdr:col>
      <xdr:colOff>670560</xdr:colOff>
      <xdr:row>244</xdr:row>
      <xdr:rowOff>175260</xdr:rowOff>
    </xdr:to>
    <xdr:pic>
      <xdr:nvPicPr>
        <xdr:cNvPr id="17" name="Grafik 16"/>
        <xdr:cNvPicPr>
          <a:picLocks noChangeAspect="1"/>
        </xdr:cNvPicPr>
      </xdr:nvPicPr>
      <xdr:blipFill>
        <a:blip xmlns:r="http://schemas.openxmlformats.org/officeDocument/2006/relationships" r:embed="rId2"/>
        <a:stretch>
          <a:fillRect/>
        </a:stretch>
      </xdr:blipFill>
      <xdr:spPr>
        <a:xfrm>
          <a:off x="9425940" y="42725340"/>
          <a:ext cx="2514600" cy="2514600"/>
        </a:xfrm>
        <a:prstGeom prst="rect">
          <a:avLst/>
        </a:prstGeom>
      </xdr:spPr>
    </xdr:pic>
    <xdr:clientData/>
  </xdr:twoCellAnchor>
  <xdr:twoCellAnchor editAs="oneCell">
    <xdr:from>
      <xdr:col>33</xdr:col>
      <xdr:colOff>13501</xdr:colOff>
      <xdr:row>18</xdr:row>
      <xdr:rowOff>7620</xdr:rowOff>
    </xdr:from>
    <xdr:to>
      <xdr:col>38</xdr:col>
      <xdr:colOff>320419</xdr:colOff>
      <xdr:row>27</xdr:row>
      <xdr:rowOff>0</xdr:rowOff>
    </xdr:to>
    <xdr:pic>
      <xdr:nvPicPr>
        <xdr:cNvPr id="8" name="Grafik 7"/>
        <xdr:cNvPicPr>
          <a:picLocks noChangeAspect="1"/>
        </xdr:cNvPicPr>
      </xdr:nvPicPr>
      <xdr:blipFill>
        <a:blip xmlns:r="http://schemas.openxmlformats.org/officeDocument/2006/relationships" r:embed="rId3"/>
        <a:stretch>
          <a:fillRect/>
        </a:stretch>
      </xdr:blipFill>
      <xdr:spPr>
        <a:xfrm>
          <a:off x="8906041" y="3314700"/>
          <a:ext cx="3476838" cy="1638300"/>
        </a:xfrm>
        <a:prstGeom prst="rect">
          <a:avLst/>
        </a:prstGeom>
      </xdr:spPr>
    </xdr:pic>
    <xdr:clientData/>
  </xdr:twoCellAnchor>
  <xdr:twoCellAnchor editAs="oneCell">
    <xdr:from>
      <xdr:col>33</xdr:col>
      <xdr:colOff>15240</xdr:colOff>
      <xdr:row>32</xdr:row>
      <xdr:rowOff>15240</xdr:rowOff>
    </xdr:from>
    <xdr:to>
      <xdr:col>38</xdr:col>
      <xdr:colOff>305100</xdr:colOff>
      <xdr:row>49</xdr:row>
      <xdr:rowOff>91716</xdr:rowOff>
    </xdr:to>
    <xdr:pic>
      <xdr:nvPicPr>
        <xdr:cNvPr id="13" name="Grafik 12"/>
        <xdr:cNvPicPr>
          <a:picLocks noChangeAspect="1"/>
        </xdr:cNvPicPr>
      </xdr:nvPicPr>
      <xdr:blipFill>
        <a:blip xmlns:r="http://schemas.openxmlformats.org/officeDocument/2006/relationships" r:embed="rId4"/>
        <a:stretch>
          <a:fillRect/>
        </a:stretch>
      </xdr:blipFill>
      <xdr:spPr>
        <a:xfrm>
          <a:off x="8907780" y="5935980"/>
          <a:ext cx="3459780" cy="3185436"/>
        </a:xfrm>
        <a:prstGeom prst="rect">
          <a:avLst/>
        </a:prstGeom>
      </xdr:spPr>
    </xdr:pic>
    <xdr:clientData/>
  </xdr:twoCellAnchor>
  <xdr:twoCellAnchor editAs="oneCell">
    <xdr:from>
      <xdr:col>33</xdr:col>
      <xdr:colOff>15240</xdr:colOff>
      <xdr:row>59</xdr:row>
      <xdr:rowOff>15240</xdr:rowOff>
    </xdr:from>
    <xdr:to>
      <xdr:col>38</xdr:col>
      <xdr:colOff>305100</xdr:colOff>
      <xdr:row>76</xdr:row>
      <xdr:rowOff>91716</xdr:rowOff>
    </xdr:to>
    <xdr:pic>
      <xdr:nvPicPr>
        <xdr:cNvPr id="16" name="Grafik 15"/>
        <xdr:cNvPicPr>
          <a:picLocks noChangeAspect="1"/>
        </xdr:cNvPicPr>
      </xdr:nvPicPr>
      <xdr:blipFill>
        <a:blip xmlns:r="http://schemas.openxmlformats.org/officeDocument/2006/relationships" r:embed="rId5"/>
        <a:stretch>
          <a:fillRect/>
        </a:stretch>
      </xdr:blipFill>
      <xdr:spPr>
        <a:xfrm>
          <a:off x="8907780" y="10927080"/>
          <a:ext cx="3459780" cy="3185436"/>
        </a:xfrm>
        <a:prstGeom prst="rect">
          <a:avLst/>
        </a:prstGeom>
      </xdr:spPr>
    </xdr:pic>
    <xdr:clientData/>
  </xdr:twoCellAnchor>
  <xdr:twoCellAnchor editAs="oneCell">
    <xdr:from>
      <xdr:col>33</xdr:col>
      <xdr:colOff>15240</xdr:colOff>
      <xdr:row>86</xdr:row>
      <xdr:rowOff>15240</xdr:rowOff>
    </xdr:from>
    <xdr:to>
      <xdr:col>38</xdr:col>
      <xdr:colOff>305100</xdr:colOff>
      <xdr:row>103</xdr:row>
      <xdr:rowOff>91716</xdr:rowOff>
    </xdr:to>
    <xdr:pic>
      <xdr:nvPicPr>
        <xdr:cNvPr id="19" name="Grafik 18"/>
        <xdr:cNvPicPr>
          <a:picLocks noChangeAspect="1"/>
        </xdr:cNvPicPr>
      </xdr:nvPicPr>
      <xdr:blipFill>
        <a:blip xmlns:r="http://schemas.openxmlformats.org/officeDocument/2006/relationships" r:embed="rId6"/>
        <a:stretch>
          <a:fillRect/>
        </a:stretch>
      </xdr:blipFill>
      <xdr:spPr>
        <a:xfrm>
          <a:off x="8907780" y="15918180"/>
          <a:ext cx="3459780" cy="3185436"/>
        </a:xfrm>
        <a:prstGeom prst="rect">
          <a:avLst/>
        </a:prstGeom>
      </xdr:spPr>
    </xdr:pic>
    <xdr:clientData/>
  </xdr:twoCellAnchor>
  <xdr:twoCellAnchor editAs="oneCell">
    <xdr:from>
      <xdr:col>33</xdr:col>
      <xdr:colOff>15240</xdr:colOff>
      <xdr:row>113</xdr:row>
      <xdr:rowOff>15240</xdr:rowOff>
    </xdr:from>
    <xdr:to>
      <xdr:col>38</xdr:col>
      <xdr:colOff>305100</xdr:colOff>
      <xdr:row>130</xdr:row>
      <xdr:rowOff>91716</xdr:rowOff>
    </xdr:to>
    <xdr:pic>
      <xdr:nvPicPr>
        <xdr:cNvPr id="20" name="Grafik 19"/>
        <xdr:cNvPicPr>
          <a:picLocks noChangeAspect="1"/>
        </xdr:cNvPicPr>
      </xdr:nvPicPr>
      <xdr:blipFill>
        <a:blip xmlns:r="http://schemas.openxmlformats.org/officeDocument/2006/relationships" r:embed="rId7"/>
        <a:stretch>
          <a:fillRect/>
        </a:stretch>
      </xdr:blipFill>
      <xdr:spPr>
        <a:xfrm>
          <a:off x="8907780" y="20909280"/>
          <a:ext cx="3459780" cy="3185436"/>
        </a:xfrm>
        <a:prstGeom prst="rect">
          <a:avLst/>
        </a:prstGeom>
      </xdr:spPr>
    </xdr:pic>
    <xdr:clientData/>
  </xdr:twoCellAnchor>
  <xdr:twoCellAnchor editAs="oneCell">
    <xdr:from>
      <xdr:col>33</xdr:col>
      <xdr:colOff>15240</xdr:colOff>
      <xdr:row>140</xdr:row>
      <xdr:rowOff>15240</xdr:rowOff>
    </xdr:from>
    <xdr:to>
      <xdr:col>38</xdr:col>
      <xdr:colOff>305100</xdr:colOff>
      <xdr:row>157</xdr:row>
      <xdr:rowOff>91716</xdr:rowOff>
    </xdr:to>
    <xdr:pic>
      <xdr:nvPicPr>
        <xdr:cNvPr id="21" name="Grafik 20"/>
        <xdr:cNvPicPr>
          <a:picLocks noChangeAspect="1"/>
        </xdr:cNvPicPr>
      </xdr:nvPicPr>
      <xdr:blipFill>
        <a:blip xmlns:r="http://schemas.openxmlformats.org/officeDocument/2006/relationships" r:embed="rId8"/>
        <a:stretch>
          <a:fillRect/>
        </a:stretch>
      </xdr:blipFill>
      <xdr:spPr>
        <a:xfrm>
          <a:off x="8907780" y="25900380"/>
          <a:ext cx="3459780" cy="3185436"/>
        </a:xfrm>
        <a:prstGeom prst="rect">
          <a:avLst/>
        </a:prstGeom>
      </xdr:spPr>
    </xdr:pic>
    <xdr:clientData/>
  </xdr:twoCellAnchor>
  <xdr:twoCellAnchor editAs="oneCell">
    <xdr:from>
      <xdr:col>33</xdr:col>
      <xdr:colOff>15240</xdr:colOff>
      <xdr:row>167</xdr:row>
      <xdr:rowOff>15240</xdr:rowOff>
    </xdr:from>
    <xdr:to>
      <xdr:col>38</xdr:col>
      <xdr:colOff>305100</xdr:colOff>
      <xdr:row>184</xdr:row>
      <xdr:rowOff>91716</xdr:rowOff>
    </xdr:to>
    <xdr:pic>
      <xdr:nvPicPr>
        <xdr:cNvPr id="22" name="Grafik 21"/>
        <xdr:cNvPicPr>
          <a:picLocks noChangeAspect="1"/>
        </xdr:cNvPicPr>
      </xdr:nvPicPr>
      <xdr:blipFill>
        <a:blip xmlns:r="http://schemas.openxmlformats.org/officeDocument/2006/relationships" r:embed="rId9"/>
        <a:stretch>
          <a:fillRect/>
        </a:stretch>
      </xdr:blipFill>
      <xdr:spPr>
        <a:xfrm>
          <a:off x="8907780" y="30891480"/>
          <a:ext cx="3459780" cy="3185436"/>
        </a:xfrm>
        <a:prstGeom prst="rect">
          <a:avLst/>
        </a:prstGeom>
      </xdr:spPr>
    </xdr:pic>
    <xdr:clientData/>
  </xdr:twoCellAnchor>
  <xdr:twoCellAnchor editAs="oneCell">
    <xdr:from>
      <xdr:col>33</xdr:col>
      <xdr:colOff>15240</xdr:colOff>
      <xdr:row>194</xdr:row>
      <xdr:rowOff>15240</xdr:rowOff>
    </xdr:from>
    <xdr:to>
      <xdr:col>38</xdr:col>
      <xdr:colOff>305100</xdr:colOff>
      <xdr:row>211</xdr:row>
      <xdr:rowOff>91716</xdr:rowOff>
    </xdr:to>
    <xdr:pic>
      <xdr:nvPicPr>
        <xdr:cNvPr id="25" name="Grafik 24"/>
        <xdr:cNvPicPr>
          <a:picLocks noChangeAspect="1"/>
        </xdr:cNvPicPr>
      </xdr:nvPicPr>
      <xdr:blipFill>
        <a:blip xmlns:r="http://schemas.openxmlformats.org/officeDocument/2006/relationships" r:embed="rId10"/>
        <a:stretch>
          <a:fillRect/>
        </a:stretch>
      </xdr:blipFill>
      <xdr:spPr>
        <a:xfrm>
          <a:off x="8907780" y="35882580"/>
          <a:ext cx="3459780" cy="3185436"/>
        </a:xfrm>
        <a:prstGeom prst="rect">
          <a:avLst/>
        </a:prstGeom>
      </xdr:spPr>
    </xdr:pic>
    <xdr:clientData/>
  </xdr:twoCellAnchor>
  <xdr:twoCellAnchor editAs="oneCell">
    <xdr:from>
      <xdr:col>33</xdr:col>
      <xdr:colOff>15241</xdr:colOff>
      <xdr:row>221</xdr:row>
      <xdr:rowOff>15240</xdr:rowOff>
    </xdr:from>
    <xdr:to>
      <xdr:col>38</xdr:col>
      <xdr:colOff>350521</xdr:colOff>
      <xdr:row>230</xdr:row>
      <xdr:rowOff>20985</xdr:rowOff>
    </xdr:to>
    <xdr:pic>
      <xdr:nvPicPr>
        <xdr:cNvPr id="29" name="Grafik 28"/>
        <xdr:cNvPicPr>
          <a:picLocks noChangeAspect="1"/>
        </xdr:cNvPicPr>
      </xdr:nvPicPr>
      <xdr:blipFill>
        <a:blip xmlns:r="http://schemas.openxmlformats.org/officeDocument/2006/relationships" r:embed="rId11"/>
        <a:stretch>
          <a:fillRect/>
        </a:stretch>
      </xdr:blipFill>
      <xdr:spPr>
        <a:xfrm>
          <a:off x="8907781" y="40873680"/>
          <a:ext cx="3505200" cy="16516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xdr:colOff>
          <xdr:row>2</xdr:row>
          <xdr:rowOff>7620</xdr:rowOff>
        </xdr:from>
        <xdr:to>
          <xdr:col>3</xdr:col>
          <xdr:colOff>144780</xdr:colOff>
          <xdr:row>3</xdr:row>
          <xdr:rowOff>0</xdr:rowOff>
        </xdr:to>
        <xdr:sp macro="" textlink="">
          <xdr:nvSpPr>
            <xdr:cNvPr id="47105" name="ComboBoxMem" hidden="1">
              <a:extLst>
                <a:ext uri="{63B3BB69-23CF-44E3-9099-C40C66FF867C}">
                  <a14:compatExt spid="_x0000_s471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2</xdr:row>
          <xdr:rowOff>7620</xdr:rowOff>
        </xdr:from>
        <xdr:to>
          <xdr:col>5</xdr:col>
          <xdr:colOff>137160</xdr:colOff>
          <xdr:row>3</xdr:row>
          <xdr:rowOff>0</xdr:rowOff>
        </xdr:to>
        <xdr:sp macro="" textlink="">
          <xdr:nvSpPr>
            <xdr:cNvPr id="47106" name="ComboBoxSet" hidden="1">
              <a:extLst>
                <a:ext uri="{63B3BB69-23CF-44E3-9099-C40C66FF867C}">
                  <a14:compatExt spid="_x0000_s471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198120</xdr:colOff>
          <xdr:row>0</xdr:row>
          <xdr:rowOff>0</xdr:rowOff>
        </xdr:from>
        <xdr:to>
          <xdr:col>8</xdr:col>
          <xdr:colOff>320040</xdr:colOff>
          <xdr:row>1</xdr:row>
          <xdr:rowOff>22860</xdr:rowOff>
        </xdr:to>
        <xdr:sp macro="" textlink="">
          <xdr:nvSpPr>
            <xdr:cNvPr id="47107" name="ComboBoxIDR" hidden="1">
              <a:extLst>
                <a:ext uri="{63B3BB69-23CF-44E3-9099-C40C66FF867C}">
                  <a14:compatExt spid="_x0000_s47107"/>
                </a:ext>
              </a:extLst>
            </xdr:cNvPr>
            <xdr:cNvSpPr/>
          </xdr:nvSpPr>
          <xdr:spPr>
            <a:xfrm>
              <a:off x="0" y="0"/>
              <a:ext cx="0" cy="0"/>
            </a:xfrm>
            <a:prstGeom prst="rect">
              <a:avLst/>
            </a:prstGeom>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7620</xdr:colOff>
          <xdr:row>3</xdr:row>
          <xdr:rowOff>0</xdr:rowOff>
        </xdr:from>
        <xdr:to>
          <xdr:col>21</xdr:col>
          <xdr:colOff>0</xdr:colOff>
          <xdr:row>4</xdr:row>
          <xdr:rowOff>0</xdr:rowOff>
        </xdr:to>
        <xdr:sp macro="" textlink="">
          <xdr:nvSpPr>
            <xdr:cNvPr id="19457" name="ComboBox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xdr:row>
          <xdr:rowOff>0</xdr:rowOff>
        </xdr:from>
        <xdr:to>
          <xdr:col>23</xdr:col>
          <xdr:colOff>320040</xdr:colOff>
          <xdr:row>4</xdr:row>
          <xdr:rowOff>0</xdr:rowOff>
        </xdr:to>
        <xdr:sp macro="" textlink="">
          <xdr:nvSpPr>
            <xdr:cNvPr id="19458" name="ComboBox2" hidden="1">
              <a:extLst>
                <a:ext uri="{63B3BB69-23CF-44E3-9099-C40C66FF867C}">
                  <a14:compatExt spid="_x0000_s194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xdr:colOff>
          <xdr:row>2</xdr:row>
          <xdr:rowOff>7620</xdr:rowOff>
        </xdr:from>
        <xdr:to>
          <xdr:col>3</xdr:col>
          <xdr:colOff>144780</xdr:colOff>
          <xdr:row>3</xdr:row>
          <xdr:rowOff>0</xdr:rowOff>
        </xdr:to>
        <xdr:sp macro="" textlink="">
          <xdr:nvSpPr>
            <xdr:cNvPr id="19459" name="ComboBoxMem" hidden="1">
              <a:extLst>
                <a:ext uri="{63B3BB69-23CF-44E3-9099-C40C66FF867C}">
                  <a14:compatExt spid="_x0000_s194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2</xdr:row>
          <xdr:rowOff>7620</xdr:rowOff>
        </xdr:from>
        <xdr:to>
          <xdr:col>4</xdr:col>
          <xdr:colOff>259080</xdr:colOff>
          <xdr:row>3</xdr:row>
          <xdr:rowOff>0</xdr:rowOff>
        </xdr:to>
        <xdr:sp macro="" textlink="">
          <xdr:nvSpPr>
            <xdr:cNvPr id="19460" name="ComboBoxSet" hidden="1">
              <a:extLst>
                <a:ext uri="{63B3BB69-23CF-44E3-9099-C40C66FF867C}">
                  <a14:compatExt spid="_x0000_s19460"/>
                </a:ext>
              </a:extLst>
            </xdr:cNvPr>
            <xdr:cNvSpPr/>
          </xdr:nvSpPr>
          <xdr:spPr>
            <a:xfrm>
              <a:off x="0" y="0"/>
              <a:ext cx="0" cy="0"/>
            </a:xfrm>
            <a:prstGeom prst="rect">
              <a:avLst/>
            </a:prstGeom>
          </xdr:spPr>
        </xdr:sp>
        <xdr:clientData fLocksWithSheet="0"/>
      </xdr:twoCellAnchor>
    </mc:Choice>
    <mc:Fallback/>
  </mc:AlternateContent>
  <xdr:twoCellAnchor>
    <xdr:from>
      <xdr:col>1</xdr:col>
      <xdr:colOff>15240</xdr:colOff>
      <xdr:row>27</xdr:row>
      <xdr:rowOff>15240</xdr:rowOff>
    </xdr:from>
    <xdr:to>
      <xdr:col>4</xdr:col>
      <xdr:colOff>236220</xdr:colOff>
      <xdr:row>34</xdr:row>
      <xdr:rowOff>144780</xdr:rowOff>
    </xdr:to>
    <xdr:sp macro="" textlink="">
      <xdr:nvSpPr>
        <xdr:cNvPr id="7" name="Ellipse 6"/>
        <xdr:cNvSpPr/>
      </xdr:nvSpPr>
      <xdr:spPr>
        <a:xfrm>
          <a:off x="205740" y="5029200"/>
          <a:ext cx="1409700" cy="1409700"/>
        </a:xfrm>
        <a:prstGeom prst="ellipse">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t"/>
        <a:lstStyle/>
        <a:p>
          <a:pPr algn="l"/>
          <a:endParaRPr lang="de-CH" sz="1100"/>
        </a:p>
      </xdr:txBody>
    </xdr:sp>
    <xdr:clientData/>
  </xdr:twoCellAnchor>
  <mc:AlternateContent xmlns:mc="http://schemas.openxmlformats.org/markup-compatibility/2006">
    <mc:Choice xmlns:a14="http://schemas.microsoft.com/office/drawing/2010/main" Requires="a14">
      <xdr:twoCellAnchor editAs="oneCell">
        <xdr:from>
          <xdr:col>43</xdr:col>
          <xdr:colOff>7620</xdr:colOff>
          <xdr:row>3</xdr:row>
          <xdr:rowOff>0</xdr:rowOff>
        </xdr:from>
        <xdr:to>
          <xdr:col>45</xdr:col>
          <xdr:colOff>0</xdr:colOff>
          <xdr:row>4</xdr:row>
          <xdr:rowOff>0</xdr:rowOff>
        </xdr:to>
        <xdr:sp macro="" textlink="">
          <xdr:nvSpPr>
            <xdr:cNvPr id="19461" name="ComboBox3"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xdr:colOff>
          <xdr:row>3</xdr:row>
          <xdr:rowOff>0</xdr:rowOff>
        </xdr:from>
        <xdr:to>
          <xdr:col>47</xdr:col>
          <xdr:colOff>320040</xdr:colOff>
          <xdr:row>4</xdr:row>
          <xdr:rowOff>0</xdr:rowOff>
        </xdr:to>
        <xdr:sp macro="" textlink="">
          <xdr:nvSpPr>
            <xdr:cNvPr id="19462" name="ComboBox4"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67</xdr:col>
          <xdr:colOff>7620</xdr:colOff>
          <xdr:row>3</xdr:row>
          <xdr:rowOff>0</xdr:rowOff>
        </xdr:from>
        <xdr:to>
          <xdr:col>69</xdr:col>
          <xdr:colOff>0</xdr:colOff>
          <xdr:row>4</xdr:row>
          <xdr:rowOff>0</xdr:rowOff>
        </xdr:to>
        <xdr:sp macro="" textlink="">
          <xdr:nvSpPr>
            <xdr:cNvPr id="19465" name="ComboBox5" hidden="1">
              <a:extLst>
                <a:ext uri="{63B3BB69-23CF-44E3-9099-C40C66FF867C}">
                  <a14:compatExt spid="_x0000_s194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7620</xdr:colOff>
          <xdr:row>3</xdr:row>
          <xdr:rowOff>0</xdr:rowOff>
        </xdr:from>
        <xdr:to>
          <xdr:col>71</xdr:col>
          <xdr:colOff>320040</xdr:colOff>
          <xdr:row>4</xdr:row>
          <xdr:rowOff>0</xdr:rowOff>
        </xdr:to>
        <xdr:sp macro="" textlink="">
          <xdr:nvSpPr>
            <xdr:cNvPr id="19466" name="ComboBox6" hidden="1">
              <a:extLst>
                <a:ext uri="{63B3BB69-23CF-44E3-9099-C40C66FF867C}">
                  <a14:compatExt spid="_x0000_s194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91</xdr:col>
          <xdr:colOff>7620</xdr:colOff>
          <xdr:row>3</xdr:row>
          <xdr:rowOff>0</xdr:rowOff>
        </xdr:from>
        <xdr:to>
          <xdr:col>93</xdr:col>
          <xdr:colOff>0</xdr:colOff>
          <xdr:row>4</xdr:row>
          <xdr:rowOff>0</xdr:rowOff>
        </xdr:to>
        <xdr:sp macro="" textlink="">
          <xdr:nvSpPr>
            <xdr:cNvPr id="19467" name="ComboBox7" hidden="1">
              <a:extLst>
                <a:ext uri="{63B3BB69-23CF-44E3-9099-C40C66FF867C}">
                  <a14:compatExt spid="_x0000_s19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93</xdr:col>
          <xdr:colOff>7620</xdr:colOff>
          <xdr:row>3</xdr:row>
          <xdr:rowOff>0</xdr:rowOff>
        </xdr:from>
        <xdr:to>
          <xdr:col>95</xdr:col>
          <xdr:colOff>320040</xdr:colOff>
          <xdr:row>4</xdr:row>
          <xdr:rowOff>0</xdr:rowOff>
        </xdr:to>
        <xdr:sp macro="" textlink="">
          <xdr:nvSpPr>
            <xdr:cNvPr id="19468" name="ComboBox8" hidden="1">
              <a:extLst>
                <a:ext uri="{63B3BB69-23CF-44E3-9099-C40C66FF867C}">
                  <a14:compatExt spid="_x0000_s194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115</xdr:col>
          <xdr:colOff>7620</xdr:colOff>
          <xdr:row>3</xdr:row>
          <xdr:rowOff>0</xdr:rowOff>
        </xdr:from>
        <xdr:to>
          <xdr:col>117</xdr:col>
          <xdr:colOff>0</xdr:colOff>
          <xdr:row>4</xdr:row>
          <xdr:rowOff>0</xdr:rowOff>
        </xdr:to>
        <xdr:sp macro="" textlink="">
          <xdr:nvSpPr>
            <xdr:cNvPr id="19469" name="ComboBox9" hidden="1">
              <a:extLst>
                <a:ext uri="{63B3BB69-23CF-44E3-9099-C40C66FF867C}">
                  <a14:compatExt spid="_x0000_s19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117</xdr:col>
          <xdr:colOff>7620</xdr:colOff>
          <xdr:row>3</xdr:row>
          <xdr:rowOff>0</xdr:rowOff>
        </xdr:from>
        <xdr:to>
          <xdr:col>119</xdr:col>
          <xdr:colOff>320040</xdr:colOff>
          <xdr:row>4</xdr:row>
          <xdr:rowOff>0</xdr:rowOff>
        </xdr:to>
        <xdr:sp macro="" textlink="">
          <xdr:nvSpPr>
            <xdr:cNvPr id="19470" name="ComboBox10" hidden="1">
              <a:extLst>
                <a:ext uri="{63B3BB69-23CF-44E3-9099-C40C66FF867C}">
                  <a14:compatExt spid="_x0000_s194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139</xdr:col>
          <xdr:colOff>30480</xdr:colOff>
          <xdr:row>3</xdr:row>
          <xdr:rowOff>0</xdr:rowOff>
        </xdr:from>
        <xdr:to>
          <xdr:col>141</xdr:col>
          <xdr:colOff>22860</xdr:colOff>
          <xdr:row>4</xdr:row>
          <xdr:rowOff>0</xdr:rowOff>
        </xdr:to>
        <xdr:sp macro="" textlink="">
          <xdr:nvSpPr>
            <xdr:cNvPr id="19471" name="ComboBox11" hidden="1">
              <a:extLst>
                <a:ext uri="{63B3BB69-23CF-44E3-9099-C40C66FF867C}">
                  <a14:compatExt spid="_x0000_s19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141</xdr:col>
          <xdr:colOff>7620</xdr:colOff>
          <xdr:row>3</xdr:row>
          <xdr:rowOff>0</xdr:rowOff>
        </xdr:from>
        <xdr:to>
          <xdr:col>143</xdr:col>
          <xdr:colOff>320040</xdr:colOff>
          <xdr:row>4</xdr:row>
          <xdr:rowOff>0</xdr:rowOff>
        </xdr:to>
        <xdr:sp macro="" textlink="">
          <xdr:nvSpPr>
            <xdr:cNvPr id="19472" name="ComboBox12" hidden="1">
              <a:extLst>
                <a:ext uri="{63B3BB69-23CF-44E3-9099-C40C66FF867C}">
                  <a14:compatExt spid="_x0000_s19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163</xdr:col>
          <xdr:colOff>7620</xdr:colOff>
          <xdr:row>3</xdr:row>
          <xdr:rowOff>0</xdr:rowOff>
        </xdr:from>
        <xdr:to>
          <xdr:col>165</xdr:col>
          <xdr:colOff>0</xdr:colOff>
          <xdr:row>4</xdr:row>
          <xdr:rowOff>0</xdr:rowOff>
        </xdr:to>
        <xdr:sp macro="" textlink="">
          <xdr:nvSpPr>
            <xdr:cNvPr id="19473" name="ComboBox13" hidden="1">
              <a:extLst>
                <a:ext uri="{63B3BB69-23CF-44E3-9099-C40C66FF867C}">
                  <a14:compatExt spid="_x0000_s19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165</xdr:col>
          <xdr:colOff>7620</xdr:colOff>
          <xdr:row>3</xdr:row>
          <xdr:rowOff>0</xdr:rowOff>
        </xdr:from>
        <xdr:to>
          <xdr:col>167</xdr:col>
          <xdr:colOff>320040</xdr:colOff>
          <xdr:row>4</xdr:row>
          <xdr:rowOff>0</xdr:rowOff>
        </xdr:to>
        <xdr:sp macro="" textlink="">
          <xdr:nvSpPr>
            <xdr:cNvPr id="19474" name="ComboBox14"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187</xdr:col>
          <xdr:colOff>7620</xdr:colOff>
          <xdr:row>3</xdr:row>
          <xdr:rowOff>0</xdr:rowOff>
        </xdr:from>
        <xdr:to>
          <xdr:col>189</xdr:col>
          <xdr:colOff>0</xdr:colOff>
          <xdr:row>4</xdr:row>
          <xdr:rowOff>0</xdr:rowOff>
        </xdr:to>
        <xdr:sp macro="" textlink="">
          <xdr:nvSpPr>
            <xdr:cNvPr id="19475" name="ComboBox15" hidden="1">
              <a:extLst>
                <a:ext uri="{63B3BB69-23CF-44E3-9099-C40C66FF867C}">
                  <a14:compatExt spid="_x0000_s19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189</xdr:col>
          <xdr:colOff>7620</xdr:colOff>
          <xdr:row>3</xdr:row>
          <xdr:rowOff>0</xdr:rowOff>
        </xdr:from>
        <xdr:to>
          <xdr:col>191</xdr:col>
          <xdr:colOff>320040</xdr:colOff>
          <xdr:row>4</xdr:row>
          <xdr:rowOff>0</xdr:rowOff>
        </xdr:to>
        <xdr:sp macro="" textlink="">
          <xdr:nvSpPr>
            <xdr:cNvPr id="19476" name="ComboBox16" hidden="1">
              <a:extLst>
                <a:ext uri="{63B3BB69-23CF-44E3-9099-C40C66FF867C}">
                  <a14:compatExt spid="_x0000_s194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211</xdr:col>
          <xdr:colOff>7620</xdr:colOff>
          <xdr:row>3</xdr:row>
          <xdr:rowOff>0</xdr:rowOff>
        </xdr:from>
        <xdr:to>
          <xdr:col>213</xdr:col>
          <xdr:colOff>0</xdr:colOff>
          <xdr:row>4</xdr:row>
          <xdr:rowOff>0</xdr:rowOff>
        </xdr:to>
        <xdr:sp macro="" textlink="">
          <xdr:nvSpPr>
            <xdr:cNvPr id="19477" name="ComboBox17" hidden="1">
              <a:extLst>
                <a:ext uri="{63B3BB69-23CF-44E3-9099-C40C66FF867C}">
                  <a14:compatExt spid="_x0000_s19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213</xdr:col>
          <xdr:colOff>7620</xdr:colOff>
          <xdr:row>3</xdr:row>
          <xdr:rowOff>0</xdr:rowOff>
        </xdr:from>
        <xdr:to>
          <xdr:col>215</xdr:col>
          <xdr:colOff>320040</xdr:colOff>
          <xdr:row>4</xdr:row>
          <xdr:rowOff>0</xdr:rowOff>
        </xdr:to>
        <xdr:sp macro="" textlink="">
          <xdr:nvSpPr>
            <xdr:cNvPr id="19478" name="ComboBox18" hidden="1">
              <a:extLst>
                <a:ext uri="{63B3BB69-23CF-44E3-9099-C40C66FF867C}">
                  <a14:compatExt spid="_x0000_s19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7620</xdr:colOff>
          <xdr:row>3</xdr:row>
          <xdr:rowOff>0</xdr:rowOff>
        </xdr:from>
        <xdr:to>
          <xdr:col>237</xdr:col>
          <xdr:colOff>0</xdr:colOff>
          <xdr:row>4</xdr:row>
          <xdr:rowOff>0</xdr:rowOff>
        </xdr:to>
        <xdr:sp macro="" textlink="">
          <xdr:nvSpPr>
            <xdr:cNvPr id="19479" name="ComboBox19" hidden="1">
              <a:extLst>
                <a:ext uri="{63B3BB69-23CF-44E3-9099-C40C66FF867C}">
                  <a14:compatExt spid="_x0000_s194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237</xdr:col>
          <xdr:colOff>7620</xdr:colOff>
          <xdr:row>3</xdr:row>
          <xdr:rowOff>0</xdr:rowOff>
        </xdr:from>
        <xdr:to>
          <xdr:col>239</xdr:col>
          <xdr:colOff>320040</xdr:colOff>
          <xdr:row>4</xdr:row>
          <xdr:rowOff>0</xdr:rowOff>
        </xdr:to>
        <xdr:sp macro="" textlink="">
          <xdr:nvSpPr>
            <xdr:cNvPr id="19480" name="ComboBox20" hidden="1">
              <a:extLst>
                <a:ext uri="{63B3BB69-23CF-44E3-9099-C40C66FF867C}">
                  <a14:compatExt spid="_x0000_s19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259</xdr:col>
          <xdr:colOff>7620</xdr:colOff>
          <xdr:row>3</xdr:row>
          <xdr:rowOff>0</xdr:rowOff>
        </xdr:from>
        <xdr:to>
          <xdr:col>261</xdr:col>
          <xdr:colOff>0</xdr:colOff>
          <xdr:row>4</xdr:row>
          <xdr:rowOff>0</xdr:rowOff>
        </xdr:to>
        <xdr:sp macro="" textlink="">
          <xdr:nvSpPr>
            <xdr:cNvPr id="19481" name="ComboBox21" hidden="1">
              <a:extLst>
                <a:ext uri="{63B3BB69-23CF-44E3-9099-C40C66FF867C}">
                  <a14:compatExt spid="_x0000_s19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261</xdr:col>
          <xdr:colOff>45720</xdr:colOff>
          <xdr:row>3</xdr:row>
          <xdr:rowOff>7620</xdr:rowOff>
        </xdr:from>
        <xdr:to>
          <xdr:col>264</xdr:col>
          <xdr:colOff>30480</xdr:colOff>
          <xdr:row>4</xdr:row>
          <xdr:rowOff>7620</xdr:rowOff>
        </xdr:to>
        <xdr:sp macro="" textlink="">
          <xdr:nvSpPr>
            <xdr:cNvPr id="19482" name="ComboBox22" hidden="1">
              <a:extLst>
                <a:ext uri="{63B3BB69-23CF-44E3-9099-C40C66FF867C}">
                  <a14:compatExt spid="_x0000_s19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283</xdr:col>
          <xdr:colOff>7620</xdr:colOff>
          <xdr:row>3</xdr:row>
          <xdr:rowOff>0</xdr:rowOff>
        </xdr:from>
        <xdr:to>
          <xdr:col>285</xdr:col>
          <xdr:colOff>0</xdr:colOff>
          <xdr:row>4</xdr:row>
          <xdr:rowOff>0</xdr:rowOff>
        </xdr:to>
        <xdr:sp macro="" textlink="">
          <xdr:nvSpPr>
            <xdr:cNvPr id="19483" name="ComboBox23" hidden="1">
              <a:extLst>
                <a:ext uri="{63B3BB69-23CF-44E3-9099-C40C66FF867C}">
                  <a14:compatExt spid="_x0000_s19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285</xdr:col>
          <xdr:colOff>7620</xdr:colOff>
          <xdr:row>3</xdr:row>
          <xdr:rowOff>0</xdr:rowOff>
        </xdr:from>
        <xdr:to>
          <xdr:col>287</xdr:col>
          <xdr:colOff>320040</xdr:colOff>
          <xdr:row>4</xdr:row>
          <xdr:rowOff>0</xdr:rowOff>
        </xdr:to>
        <xdr:sp macro="" textlink="">
          <xdr:nvSpPr>
            <xdr:cNvPr id="19484" name="ComboBox24" hidden="1">
              <a:extLst>
                <a:ext uri="{63B3BB69-23CF-44E3-9099-C40C66FF867C}">
                  <a14:compatExt spid="_x0000_s19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307</xdr:col>
          <xdr:colOff>7620</xdr:colOff>
          <xdr:row>3</xdr:row>
          <xdr:rowOff>0</xdr:rowOff>
        </xdr:from>
        <xdr:to>
          <xdr:col>309</xdr:col>
          <xdr:colOff>0</xdr:colOff>
          <xdr:row>4</xdr:row>
          <xdr:rowOff>0</xdr:rowOff>
        </xdr:to>
        <xdr:sp macro="" textlink="">
          <xdr:nvSpPr>
            <xdr:cNvPr id="19485" name="ComboBox25" hidden="1">
              <a:extLst>
                <a:ext uri="{63B3BB69-23CF-44E3-9099-C40C66FF867C}">
                  <a14:compatExt spid="_x0000_s19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7620</xdr:colOff>
          <xdr:row>3</xdr:row>
          <xdr:rowOff>0</xdr:rowOff>
        </xdr:from>
        <xdr:to>
          <xdr:col>311</xdr:col>
          <xdr:colOff>320040</xdr:colOff>
          <xdr:row>4</xdr:row>
          <xdr:rowOff>0</xdr:rowOff>
        </xdr:to>
        <xdr:sp macro="" textlink="">
          <xdr:nvSpPr>
            <xdr:cNvPr id="19486" name="ComboBox26" hidden="1">
              <a:extLst>
                <a:ext uri="{63B3BB69-23CF-44E3-9099-C40C66FF867C}">
                  <a14:compatExt spid="_x0000_s19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331</xdr:col>
          <xdr:colOff>7620</xdr:colOff>
          <xdr:row>3</xdr:row>
          <xdr:rowOff>0</xdr:rowOff>
        </xdr:from>
        <xdr:to>
          <xdr:col>333</xdr:col>
          <xdr:colOff>0</xdr:colOff>
          <xdr:row>4</xdr:row>
          <xdr:rowOff>0</xdr:rowOff>
        </xdr:to>
        <xdr:sp macro="" textlink="">
          <xdr:nvSpPr>
            <xdr:cNvPr id="19487" name="ComboBox27" hidden="1">
              <a:extLst>
                <a:ext uri="{63B3BB69-23CF-44E3-9099-C40C66FF867C}">
                  <a14:compatExt spid="_x0000_s194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333</xdr:col>
          <xdr:colOff>7620</xdr:colOff>
          <xdr:row>3</xdr:row>
          <xdr:rowOff>0</xdr:rowOff>
        </xdr:from>
        <xdr:to>
          <xdr:col>335</xdr:col>
          <xdr:colOff>320040</xdr:colOff>
          <xdr:row>4</xdr:row>
          <xdr:rowOff>0</xdr:rowOff>
        </xdr:to>
        <xdr:sp macro="" textlink="">
          <xdr:nvSpPr>
            <xdr:cNvPr id="19488" name="ComboBox28" hidden="1">
              <a:extLst>
                <a:ext uri="{63B3BB69-23CF-44E3-9099-C40C66FF867C}">
                  <a14:compatExt spid="_x0000_s194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355</xdr:col>
          <xdr:colOff>7620</xdr:colOff>
          <xdr:row>3</xdr:row>
          <xdr:rowOff>0</xdr:rowOff>
        </xdr:from>
        <xdr:to>
          <xdr:col>357</xdr:col>
          <xdr:colOff>0</xdr:colOff>
          <xdr:row>4</xdr:row>
          <xdr:rowOff>0</xdr:rowOff>
        </xdr:to>
        <xdr:sp macro="" textlink="">
          <xdr:nvSpPr>
            <xdr:cNvPr id="19489" name="ComboBox29" hidden="1">
              <a:extLst>
                <a:ext uri="{63B3BB69-23CF-44E3-9099-C40C66FF867C}">
                  <a14:compatExt spid="_x0000_s194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357</xdr:col>
          <xdr:colOff>7620</xdr:colOff>
          <xdr:row>3</xdr:row>
          <xdr:rowOff>0</xdr:rowOff>
        </xdr:from>
        <xdr:to>
          <xdr:col>359</xdr:col>
          <xdr:colOff>320040</xdr:colOff>
          <xdr:row>4</xdr:row>
          <xdr:rowOff>0</xdr:rowOff>
        </xdr:to>
        <xdr:sp macro="" textlink="">
          <xdr:nvSpPr>
            <xdr:cNvPr id="19490" name="ComboBox30" hidden="1">
              <a:extLst>
                <a:ext uri="{63B3BB69-23CF-44E3-9099-C40C66FF867C}">
                  <a14:compatExt spid="_x0000_s19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379</xdr:col>
          <xdr:colOff>7620</xdr:colOff>
          <xdr:row>3</xdr:row>
          <xdr:rowOff>0</xdr:rowOff>
        </xdr:from>
        <xdr:to>
          <xdr:col>381</xdr:col>
          <xdr:colOff>0</xdr:colOff>
          <xdr:row>4</xdr:row>
          <xdr:rowOff>0</xdr:rowOff>
        </xdr:to>
        <xdr:sp macro="" textlink="">
          <xdr:nvSpPr>
            <xdr:cNvPr id="19491" name="ComboBox31" hidden="1">
              <a:extLst>
                <a:ext uri="{63B3BB69-23CF-44E3-9099-C40C66FF867C}">
                  <a14:compatExt spid="_x0000_s194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381</xdr:col>
          <xdr:colOff>7620</xdr:colOff>
          <xdr:row>3</xdr:row>
          <xdr:rowOff>0</xdr:rowOff>
        </xdr:from>
        <xdr:to>
          <xdr:col>383</xdr:col>
          <xdr:colOff>320040</xdr:colOff>
          <xdr:row>4</xdr:row>
          <xdr:rowOff>0</xdr:rowOff>
        </xdr:to>
        <xdr:sp macro="" textlink="">
          <xdr:nvSpPr>
            <xdr:cNvPr id="19492" name="ComboBox32" hidden="1">
              <a:extLst>
                <a:ext uri="{63B3BB69-23CF-44E3-9099-C40C66FF867C}">
                  <a14:compatExt spid="_x0000_s194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403</xdr:col>
          <xdr:colOff>7620</xdr:colOff>
          <xdr:row>3</xdr:row>
          <xdr:rowOff>0</xdr:rowOff>
        </xdr:from>
        <xdr:to>
          <xdr:col>405</xdr:col>
          <xdr:colOff>0</xdr:colOff>
          <xdr:row>4</xdr:row>
          <xdr:rowOff>0</xdr:rowOff>
        </xdr:to>
        <xdr:sp macro="" textlink="">
          <xdr:nvSpPr>
            <xdr:cNvPr id="19493" name="ComboBox33" hidden="1">
              <a:extLst>
                <a:ext uri="{63B3BB69-23CF-44E3-9099-C40C66FF867C}">
                  <a14:compatExt spid="_x0000_s19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405</xdr:col>
          <xdr:colOff>7620</xdr:colOff>
          <xdr:row>3</xdr:row>
          <xdr:rowOff>0</xdr:rowOff>
        </xdr:from>
        <xdr:to>
          <xdr:col>407</xdr:col>
          <xdr:colOff>320040</xdr:colOff>
          <xdr:row>4</xdr:row>
          <xdr:rowOff>0</xdr:rowOff>
        </xdr:to>
        <xdr:sp macro="" textlink="">
          <xdr:nvSpPr>
            <xdr:cNvPr id="19494" name="ComboBox34" hidden="1">
              <a:extLst>
                <a:ext uri="{63B3BB69-23CF-44E3-9099-C40C66FF867C}">
                  <a14:compatExt spid="_x0000_s194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427</xdr:col>
          <xdr:colOff>7620</xdr:colOff>
          <xdr:row>3</xdr:row>
          <xdr:rowOff>0</xdr:rowOff>
        </xdr:from>
        <xdr:to>
          <xdr:col>429</xdr:col>
          <xdr:colOff>0</xdr:colOff>
          <xdr:row>4</xdr:row>
          <xdr:rowOff>0</xdr:rowOff>
        </xdr:to>
        <xdr:sp macro="" textlink="">
          <xdr:nvSpPr>
            <xdr:cNvPr id="19495" name="ComboBox35" hidden="1">
              <a:extLst>
                <a:ext uri="{63B3BB69-23CF-44E3-9099-C40C66FF867C}">
                  <a14:compatExt spid="_x0000_s194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429</xdr:col>
          <xdr:colOff>7620</xdr:colOff>
          <xdr:row>3</xdr:row>
          <xdr:rowOff>0</xdr:rowOff>
        </xdr:from>
        <xdr:to>
          <xdr:col>431</xdr:col>
          <xdr:colOff>320040</xdr:colOff>
          <xdr:row>4</xdr:row>
          <xdr:rowOff>0</xdr:rowOff>
        </xdr:to>
        <xdr:sp macro="" textlink="">
          <xdr:nvSpPr>
            <xdr:cNvPr id="19496" name="ComboBox36" hidden="1">
              <a:extLst>
                <a:ext uri="{63B3BB69-23CF-44E3-9099-C40C66FF867C}">
                  <a14:compatExt spid="_x0000_s19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451</xdr:col>
          <xdr:colOff>7620</xdr:colOff>
          <xdr:row>3</xdr:row>
          <xdr:rowOff>0</xdr:rowOff>
        </xdr:from>
        <xdr:to>
          <xdr:col>453</xdr:col>
          <xdr:colOff>0</xdr:colOff>
          <xdr:row>4</xdr:row>
          <xdr:rowOff>0</xdr:rowOff>
        </xdr:to>
        <xdr:sp macro="" textlink="">
          <xdr:nvSpPr>
            <xdr:cNvPr id="19497" name="ComboBox37" hidden="1">
              <a:extLst>
                <a:ext uri="{63B3BB69-23CF-44E3-9099-C40C66FF867C}">
                  <a14:compatExt spid="_x0000_s194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453</xdr:col>
          <xdr:colOff>7620</xdr:colOff>
          <xdr:row>3</xdr:row>
          <xdr:rowOff>0</xdr:rowOff>
        </xdr:from>
        <xdr:to>
          <xdr:col>455</xdr:col>
          <xdr:colOff>320040</xdr:colOff>
          <xdr:row>4</xdr:row>
          <xdr:rowOff>0</xdr:rowOff>
        </xdr:to>
        <xdr:sp macro="" textlink="">
          <xdr:nvSpPr>
            <xdr:cNvPr id="19498" name="ComboBox38" hidden="1">
              <a:extLst>
                <a:ext uri="{63B3BB69-23CF-44E3-9099-C40C66FF867C}">
                  <a14:compatExt spid="_x0000_s19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475</xdr:col>
          <xdr:colOff>7620</xdr:colOff>
          <xdr:row>3</xdr:row>
          <xdr:rowOff>0</xdr:rowOff>
        </xdr:from>
        <xdr:to>
          <xdr:col>477</xdr:col>
          <xdr:colOff>0</xdr:colOff>
          <xdr:row>4</xdr:row>
          <xdr:rowOff>0</xdr:rowOff>
        </xdr:to>
        <xdr:sp macro="" textlink="">
          <xdr:nvSpPr>
            <xdr:cNvPr id="19499" name="ComboBox39" hidden="1">
              <a:extLst>
                <a:ext uri="{63B3BB69-23CF-44E3-9099-C40C66FF867C}">
                  <a14:compatExt spid="_x0000_s19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477</xdr:col>
          <xdr:colOff>7620</xdr:colOff>
          <xdr:row>3</xdr:row>
          <xdr:rowOff>0</xdr:rowOff>
        </xdr:from>
        <xdr:to>
          <xdr:col>479</xdr:col>
          <xdr:colOff>320040</xdr:colOff>
          <xdr:row>4</xdr:row>
          <xdr:rowOff>0</xdr:rowOff>
        </xdr:to>
        <xdr:sp macro="" textlink="">
          <xdr:nvSpPr>
            <xdr:cNvPr id="19500" name="ComboBox40" hidden="1">
              <a:extLst>
                <a:ext uri="{63B3BB69-23CF-44E3-9099-C40C66FF867C}">
                  <a14:compatExt spid="_x0000_s19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499</xdr:col>
          <xdr:colOff>7620</xdr:colOff>
          <xdr:row>3</xdr:row>
          <xdr:rowOff>0</xdr:rowOff>
        </xdr:from>
        <xdr:to>
          <xdr:col>501</xdr:col>
          <xdr:colOff>0</xdr:colOff>
          <xdr:row>4</xdr:row>
          <xdr:rowOff>0</xdr:rowOff>
        </xdr:to>
        <xdr:sp macro="" textlink="">
          <xdr:nvSpPr>
            <xdr:cNvPr id="19503" name="ComboBox41" hidden="1">
              <a:extLst>
                <a:ext uri="{63B3BB69-23CF-44E3-9099-C40C66FF867C}">
                  <a14:compatExt spid="_x0000_s19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501</xdr:col>
          <xdr:colOff>7620</xdr:colOff>
          <xdr:row>3</xdr:row>
          <xdr:rowOff>0</xdr:rowOff>
        </xdr:from>
        <xdr:to>
          <xdr:col>503</xdr:col>
          <xdr:colOff>320040</xdr:colOff>
          <xdr:row>4</xdr:row>
          <xdr:rowOff>0</xdr:rowOff>
        </xdr:to>
        <xdr:sp macro="" textlink="">
          <xdr:nvSpPr>
            <xdr:cNvPr id="19504" name="ComboBox42" hidden="1">
              <a:extLst>
                <a:ext uri="{63B3BB69-23CF-44E3-9099-C40C66FF867C}">
                  <a14:compatExt spid="_x0000_s19504"/>
                </a:ext>
              </a:extLst>
            </xdr:cNvPr>
            <xdr:cNvSpPr/>
          </xdr:nvSpPr>
          <xdr:spPr>
            <a:xfrm>
              <a:off x="0" y="0"/>
              <a:ext cx="0" cy="0"/>
            </a:xfrm>
            <a:prstGeom prst="rect">
              <a:avLst/>
            </a:prstGeom>
          </xdr:spPr>
        </xdr:sp>
        <xdr:clientData/>
      </xdr:twoCellAnchor>
    </mc:Choice>
    <mc:Fallback/>
  </mc:AlternateContent>
  <xdr:twoCellAnchor>
    <xdr:from>
      <xdr:col>5</xdr:col>
      <xdr:colOff>7620</xdr:colOff>
      <xdr:row>0</xdr:row>
      <xdr:rowOff>15240</xdr:rowOff>
    </xdr:from>
    <xdr:to>
      <xdr:col>7</xdr:col>
      <xdr:colOff>457200</xdr:colOff>
      <xdr:row>2</xdr:row>
      <xdr:rowOff>222720</xdr:rowOff>
    </xdr:to>
    <xdr:sp macro="" textlink="">
      <xdr:nvSpPr>
        <xdr:cNvPr id="47" name="Textfeld 46"/>
        <xdr:cNvSpPr txBox="1"/>
      </xdr:nvSpPr>
      <xdr:spPr>
        <a:xfrm>
          <a:off x="1920240" y="15240"/>
          <a:ext cx="1379220" cy="558000"/>
        </a:xfrm>
        <a:prstGeom prst="rect">
          <a:avLst/>
        </a:prstGeom>
        <a:pattFill prst="pct5">
          <a:fgClr>
            <a:schemeClr val="bg1"/>
          </a:fgClr>
          <a:bgClr>
            <a:srgbClr val="DDE9FF"/>
          </a:bgClr>
        </a:pattFill>
        <a:ln w="9525" cmpd="sng">
          <a:noFill/>
        </a:ln>
        <a:scene3d>
          <a:camera prst="obliqueTop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2400" b="1"/>
            <a:t>ION 21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15240</xdr:colOff>
      <xdr:row>27</xdr:row>
      <xdr:rowOff>15240</xdr:rowOff>
    </xdr:from>
    <xdr:to>
      <xdr:col>4</xdr:col>
      <xdr:colOff>236220</xdr:colOff>
      <xdr:row>34</xdr:row>
      <xdr:rowOff>144780</xdr:rowOff>
    </xdr:to>
    <xdr:sp macro="" textlink="">
      <xdr:nvSpPr>
        <xdr:cNvPr id="9" name="Ellipse 8"/>
        <xdr:cNvSpPr/>
      </xdr:nvSpPr>
      <xdr:spPr>
        <a:xfrm>
          <a:off x="205740" y="5029200"/>
          <a:ext cx="1409700" cy="1409700"/>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de-CH" sz="1100"/>
        </a:p>
      </xdr:txBody>
    </xdr:sp>
    <xdr:clientData/>
  </xdr:twoCellAnchor>
  <mc:AlternateContent xmlns:mc="http://schemas.openxmlformats.org/markup-compatibility/2006">
    <mc:Choice xmlns:a14="http://schemas.microsoft.com/office/drawing/2010/main" Requires="a14">
      <xdr:twoCellAnchor editAs="oneCell">
        <xdr:from>
          <xdr:col>14</xdr:col>
          <xdr:colOff>388620</xdr:colOff>
          <xdr:row>3</xdr:row>
          <xdr:rowOff>0</xdr:rowOff>
        </xdr:from>
        <xdr:to>
          <xdr:col>19</xdr:col>
          <xdr:colOff>304800</xdr:colOff>
          <xdr:row>4</xdr:row>
          <xdr:rowOff>7620</xdr:rowOff>
        </xdr:to>
        <xdr:sp macro="" textlink="">
          <xdr:nvSpPr>
            <xdr:cNvPr id="80667" name="ComboBox1" hidden="1">
              <a:extLst>
                <a:ext uri="{63B3BB69-23CF-44E3-9099-C40C66FF867C}">
                  <a14:compatExt spid="_x0000_s80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7620</xdr:colOff>
          <xdr:row>3</xdr:row>
          <xdr:rowOff>0</xdr:rowOff>
        </xdr:from>
        <xdr:to>
          <xdr:col>23</xdr:col>
          <xdr:colOff>0</xdr:colOff>
          <xdr:row>4</xdr:row>
          <xdr:rowOff>7620</xdr:rowOff>
        </xdr:to>
        <xdr:sp macro="" textlink="">
          <xdr:nvSpPr>
            <xdr:cNvPr id="80668" name="ComboBox2" hidden="1">
              <a:extLst>
                <a:ext uri="{63B3BB69-23CF-44E3-9099-C40C66FF867C}">
                  <a14:compatExt spid="_x0000_s80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388620</xdr:colOff>
          <xdr:row>3</xdr:row>
          <xdr:rowOff>0</xdr:rowOff>
        </xdr:from>
        <xdr:to>
          <xdr:col>36</xdr:col>
          <xdr:colOff>304800</xdr:colOff>
          <xdr:row>4</xdr:row>
          <xdr:rowOff>7620</xdr:rowOff>
        </xdr:to>
        <xdr:sp macro="" textlink="">
          <xdr:nvSpPr>
            <xdr:cNvPr id="81006" name="ComboBox3" hidden="1">
              <a:extLst>
                <a:ext uri="{63B3BB69-23CF-44E3-9099-C40C66FF867C}">
                  <a14:compatExt spid="_x0000_s81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xdr:colOff>
          <xdr:row>3</xdr:row>
          <xdr:rowOff>0</xdr:rowOff>
        </xdr:from>
        <xdr:to>
          <xdr:col>40</xdr:col>
          <xdr:colOff>0</xdr:colOff>
          <xdr:row>4</xdr:row>
          <xdr:rowOff>7620</xdr:rowOff>
        </xdr:to>
        <xdr:sp macro="" textlink="">
          <xdr:nvSpPr>
            <xdr:cNvPr id="81007" name="ComboBox4" hidden="1">
              <a:extLst>
                <a:ext uri="{63B3BB69-23CF-44E3-9099-C40C66FF867C}">
                  <a14:compatExt spid="_x0000_s81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388620</xdr:colOff>
          <xdr:row>3</xdr:row>
          <xdr:rowOff>0</xdr:rowOff>
        </xdr:from>
        <xdr:to>
          <xdr:col>53</xdr:col>
          <xdr:colOff>304800</xdr:colOff>
          <xdr:row>4</xdr:row>
          <xdr:rowOff>7620</xdr:rowOff>
        </xdr:to>
        <xdr:sp macro="" textlink="">
          <xdr:nvSpPr>
            <xdr:cNvPr id="81345" name="ComboBox5" hidden="1">
              <a:extLst>
                <a:ext uri="{63B3BB69-23CF-44E3-9099-C40C66FF867C}">
                  <a14:compatExt spid="_x0000_s813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7620</xdr:colOff>
          <xdr:row>3</xdr:row>
          <xdr:rowOff>0</xdr:rowOff>
        </xdr:from>
        <xdr:to>
          <xdr:col>57</xdr:col>
          <xdr:colOff>0</xdr:colOff>
          <xdr:row>4</xdr:row>
          <xdr:rowOff>7620</xdr:rowOff>
        </xdr:to>
        <xdr:sp macro="" textlink="">
          <xdr:nvSpPr>
            <xdr:cNvPr id="81346" name="ComboBox6" hidden="1">
              <a:extLst>
                <a:ext uri="{63B3BB69-23CF-44E3-9099-C40C66FF867C}">
                  <a14:compatExt spid="_x0000_s813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388620</xdr:colOff>
          <xdr:row>3</xdr:row>
          <xdr:rowOff>0</xdr:rowOff>
        </xdr:from>
        <xdr:to>
          <xdr:col>70</xdr:col>
          <xdr:colOff>304800</xdr:colOff>
          <xdr:row>4</xdr:row>
          <xdr:rowOff>7620</xdr:rowOff>
        </xdr:to>
        <xdr:sp macro="" textlink="">
          <xdr:nvSpPr>
            <xdr:cNvPr id="81684" name="ComboBox7" hidden="1">
              <a:extLst>
                <a:ext uri="{63B3BB69-23CF-44E3-9099-C40C66FF867C}">
                  <a14:compatExt spid="_x0000_s81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71</xdr:col>
          <xdr:colOff>7620</xdr:colOff>
          <xdr:row>3</xdr:row>
          <xdr:rowOff>0</xdr:rowOff>
        </xdr:from>
        <xdr:to>
          <xdr:col>74</xdr:col>
          <xdr:colOff>0</xdr:colOff>
          <xdr:row>4</xdr:row>
          <xdr:rowOff>7620</xdr:rowOff>
        </xdr:to>
        <xdr:sp macro="" textlink="">
          <xdr:nvSpPr>
            <xdr:cNvPr id="81685" name="ComboBox8" hidden="1">
              <a:extLst>
                <a:ext uri="{63B3BB69-23CF-44E3-9099-C40C66FF867C}">
                  <a14:compatExt spid="_x0000_s81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388620</xdr:colOff>
          <xdr:row>3</xdr:row>
          <xdr:rowOff>0</xdr:rowOff>
        </xdr:from>
        <xdr:to>
          <xdr:col>87</xdr:col>
          <xdr:colOff>304800</xdr:colOff>
          <xdr:row>4</xdr:row>
          <xdr:rowOff>7620</xdr:rowOff>
        </xdr:to>
        <xdr:sp macro="" textlink="">
          <xdr:nvSpPr>
            <xdr:cNvPr id="82023" name="ComboBox9" hidden="1">
              <a:extLst>
                <a:ext uri="{63B3BB69-23CF-44E3-9099-C40C66FF867C}">
                  <a14:compatExt spid="_x0000_s82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88</xdr:col>
          <xdr:colOff>7620</xdr:colOff>
          <xdr:row>3</xdr:row>
          <xdr:rowOff>0</xdr:rowOff>
        </xdr:from>
        <xdr:to>
          <xdr:col>91</xdr:col>
          <xdr:colOff>0</xdr:colOff>
          <xdr:row>4</xdr:row>
          <xdr:rowOff>7620</xdr:rowOff>
        </xdr:to>
        <xdr:sp macro="" textlink="">
          <xdr:nvSpPr>
            <xdr:cNvPr id="82024" name="ComboBox10" hidden="1">
              <a:extLst>
                <a:ext uri="{63B3BB69-23CF-44E3-9099-C40C66FF867C}">
                  <a14:compatExt spid="_x0000_s82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99</xdr:col>
          <xdr:colOff>388620</xdr:colOff>
          <xdr:row>3</xdr:row>
          <xdr:rowOff>0</xdr:rowOff>
        </xdr:from>
        <xdr:to>
          <xdr:col>104</xdr:col>
          <xdr:colOff>304800</xdr:colOff>
          <xdr:row>4</xdr:row>
          <xdr:rowOff>7620</xdr:rowOff>
        </xdr:to>
        <xdr:sp macro="" textlink="">
          <xdr:nvSpPr>
            <xdr:cNvPr id="82362" name="ComboBox11" hidden="1">
              <a:extLst>
                <a:ext uri="{63B3BB69-23CF-44E3-9099-C40C66FF867C}">
                  <a14:compatExt spid="_x0000_s823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105</xdr:col>
          <xdr:colOff>7620</xdr:colOff>
          <xdr:row>3</xdr:row>
          <xdr:rowOff>0</xdr:rowOff>
        </xdr:from>
        <xdr:to>
          <xdr:col>108</xdr:col>
          <xdr:colOff>0</xdr:colOff>
          <xdr:row>4</xdr:row>
          <xdr:rowOff>7620</xdr:rowOff>
        </xdr:to>
        <xdr:sp macro="" textlink="">
          <xdr:nvSpPr>
            <xdr:cNvPr id="82363" name="ComboBox12" hidden="1">
              <a:extLst>
                <a:ext uri="{63B3BB69-23CF-44E3-9099-C40C66FF867C}">
                  <a14:compatExt spid="_x0000_s823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116</xdr:col>
          <xdr:colOff>388620</xdr:colOff>
          <xdr:row>3</xdr:row>
          <xdr:rowOff>0</xdr:rowOff>
        </xdr:from>
        <xdr:to>
          <xdr:col>121</xdr:col>
          <xdr:colOff>304800</xdr:colOff>
          <xdr:row>4</xdr:row>
          <xdr:rowOff>7620</xdr:rowOff>
        </xdr:to>
        <xdr:sp macro="" textlink="">
          <xdr:nvSpPr>
            <xdr:cNvPr id="82701" name="ComboBox13" hidden="1">
              <a:extLst>
                <a:ext uri="{63B3BB69-23CF-44E3-9099-C40C66FF867C}">
                  <a14:compatExt spid="_x0000_s82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122</xdr:col>
          <xdr:colOff>7620</xdr:colOff>
          <xdr:row>3</xdr:row>
          <xdr:rowOff>0</xdr:rowOff>
        </xdr:from>
        <xdr:to>
          <xdr:col>125</xdr:col>
          <xdr:colOff>0</xdr:colOff>
          <xdr:row>4</xdr:row>
          <xdr:rowOff>7620</xdr:rowOff>
        </xdr:to>
        <xdr:sp macro="" textlink="">
          <xdr:nvSpPr>
            <xdr:cNvPr id="82702" name="ComboBox14" hidden="1">
              <a:extLst>
                <a:ext uri="{63B3BB69-23CF-44E3-9099-C40C66FF867C}">
                  <a14:compatExt spid="_x0000_s82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133</xdr:col>
          <xdr:colOff>388620</xdr:colOff>
          <xdr:row>3</xdr:row>
          <xdr:rowOff>0</xdr:rowOff>
        </xdr:from>
        <xdr:to>
          <xdr:col>138</xdr:col>
          <xdr:colOff>304800</xdr:colOff>
          <xdr:row>4</xdr:row>
          <xdr:rowOff>7620</xdr:rowOff>
        </xdr:to>
        <xdr:sp macro="" textlink="">
          <xdr:nvSpPr>
            <xdr:cNvPr id="83040" name="ComboBox15" hidden="1">
              <a:extLst>
                <a:ext uri="{63B3BB69-23CF-44E3-9099-C40C66FF867C}">
                  <a14:compatExt spid="_x0000_s83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139</xdr:col>
          <xdr:colOff>7620</xdr:colOff>
          <xdr:row>3</xdr:row>
          <xdr:rowOff>0</xdr:rowOff>
        </xdr:from>
        <xdr:to>
          <xdr:col>142</xdr:col>
          <xdr:colOff>0</xdr:colOff>
          <xdr:row>4</xdr:row>
          <xdr:rowOff>7620</xdr:rowOff>
        </xdr:to>
        <xdr:sp macro="" textlink="">
          <xdr:nvSpPr>
            <xdr:cNvPr id="83041" name="ComboBox16" hidden="1">
              <a:extLst>
                <a:ext uri="{63B3BB69-23CF-44E3-9099-C40C66FF867C}">
                  <a14:compatExt spid="_x0000_s83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150</xdr:col>
          <xdr:colOff>388620</xdr:colOff>
          <xdr:row>3</xdr:row>
          <xdr:rowOff>0</xdr:rowOff>
        </xdr:from>
        <xdr:to>
          <xdr:col>155</xdr:col>
          <xdr:colOff>304800</xdr:colOff>
          <xdr:row>4</xdr:row>
          <xdr:rowOff>7620</xdr:rowOff>
        </xdr:to>
        <xdr:sp macro="" textlink="">
          <xdr:nvSpPr>
            <xdr:cNvPr id="83379" name="ComboBox17" hidden="1">
              <a:extLst>
                <a:ext uri="{63B3BB69-23CF-44E3-9099-C40C66FF867C}">
                  <a14:compatExt spid="_x0000_s833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156</xdr:col>
          <xdr:colOff>7620</xdr:colOff>
          <xdr:row>3</xdr:row>
          <xdr:rowOff>0</xdr:rowOff>
        </xdr:from>
        <xdr:to>
          <xdr:col>159</xdr:col>
          <xdr:colOff>0</xdr:colOff>
          <xdr:row>4</xdr:row>
          <xdr:rowOff>7620</xdr:rowOff>
        </xdr:to>
        <xdr:sp macro="" textlink="">
          <xdr:nvSpPr>
            <xdr:cNvPr id="83380" name="ComboBox18" hidden="1">
              <a:extLst>
                <a:ext uri="{63B3BB69-23CF-44E3-9099-C40C66FF867C}">
                  <a14:compatExt spid="_x0000_s833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167</xdr:col>
          <xdr:colOff>388620</xdr:colOff>
          <xdr:row>3</xdr:row>
          <xdr:rowOff>0</xdr:rowOff>
        </xdr:from>
        <xdr:to>
          <xdr:col>172</xdr:col>
          <xdr:colOff>304800</xdr:colOff>
          <xdr:row>4</xdr:row>
          <xdr:rowOff>7620</xdr:rowOff>
        </xdr:to>
        <xdr:sp macro="" textlink="">
          <xdr:nvSpPr>
            <xdr:cNvPr id="83718" name="ComboBox19" hidden="1">
              <a:extLst>
                <a:ext uri="{63B3BB69-23CF-44E3-9099-C40C66FF867C}">
                  <a14:compatExt spid="_x0000_s83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173</xdr:col>
          <xdr:colOff>7620</xdr:colOff>
          <xdr:row>3</xdr:row>
          <xdr:rowOff>0</xdr:rowOff>
        </xdr:from>
        <xdr:to>
          <xdr:col>176</xdr:col>
          <xdr:colOff>0</xdr:colOff>
          <xdr:row>4</xdr:row>
          <xdr:rowOff>7620</xdr:rowOff>
        </xdr:to>
        <xdr:sp macro="" textlink="">
          <xdr:nvSpPr>
            <xdr:cNvPr id="83719" name="ComboBox20" hidden="1">
              <a:extLst>
                <a:ext uri="{63B3BB69-23CF-44E3-9099-C40C66FF867C}">
                  <a14:compatExt spid="_x0000_s83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184</xdr:col>
          <xdr:colOff>388620</xdr:colOff>
          <xdr:row>3</xdr:row>
          <xdr:rowOff>0</xdr:rowOff>
        </xdr:from>
        <xdr:to>
          <xdr:col>189</xdr:col>
          <xdr:colOff>304800</xdr:colOff>
          <xdr:row>4</xdr:row>
          <xdr:rowOff>7620</xdr:rowOff>
        </xdr:to>
        <xdr:sp macro="" textlink="">
          <xdr:nvSpPr>
            <xdr:cNvPr id="84057" name="ComboBox21" hidden="1">
              <a:extLst>
                <a:ext uri="{63B3BB69-23CF-44E3-9099-C40C66FF867C}">
                  <a14:compatExt spid="_x0000_s840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190</xdr:col>
          <xdr:colOff>7620</xdr:colOff>
          <xdr:row>3</xdr:row>
          <xdr:rowOff>0</xdr:rowOff>
        </xdr:from>
        <xdr:to>
          <xdr:col>193</xdr:col>
          <xdr:colOff>0</xdr:colOff>
          <xdr:row>4</xdr:row>
          <xdr:rowOff>7620</xdr:rowOff>
        </xdr:to>
        <xdr:sp macro="" textlink="">
          <xdr:nvSpPr>
            <xdr:cNvPr id="84058" name="ComboBox22" hidden="1">
              <a:extLst>
                <a:ext uri="{63B3BB69-23CF-44E3-9099-C40C66FF867C}">
                  <a14:compatExt spid="_x0000_s84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201</xdr:col>
          <xdr:colOff>388620</xdr:colOff>
          <xdr:row>3</xdr:row>
          <xdr:rowOff>0</xdr:rowOff>
        </xdr:from>
        <xdr:to>
          <xdr:col>206</xdr:col>
          <xdr:colOff>304800</xdr:colOff>
          <xdr:row>4</xdr:row>
          <xdr:rowOff>7620</xdr:rowOff>
        </xdr:to>
        <xdr:sp macro="" textlink="">
          <xdr:nvSpPr>
            <xdr:cNvPr id="84396" name="ComboBox23" hidden="1">
              <a:extLst>
                <a:ext uri="{63B3BB69-23CF-44E3-9099-C40C66FF867C}">
                  <a14:compatExt spid="_x0000_s843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207</xdr:col>
          <xdr:colOff>7620</xdr:colOff>
          <xdr:row>3</xdr:row>
          <xdr:rowOff>0</xdr:rowOff>
        </xdr:from>
        <xdr:to>
          <xdr:col>210</xdr:col>
          <xdr:colOff>0</xdr:colOff>
          <xdr:row>4</xdr:row>
          <xdr:rowOff>7620</xdr:rowOff>
        </xdr:to>
        <xdr:sp macro="" textlink="">
          <xdr:nvSpPr>
            <xdr:cNvPr id="84397" name="ComboBox24" hidden="1">
              <a:extLst>
                <a:ext uri="{63B3BB69-23CF-44E3-9099-C40C66FF867C}">
                  <a14:compatExt spid="_x0000_s843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218</xdr:col>
          <xdr:colOff>388620</xdr:colOff>
          <xdr:row>3</xdr:row>
          <xdr:rowOff>0</xdr:rowOff>
        </xdr:from>
        <xdr:to>
          <xdr:col>223</xdr:col>
          <xdr:colOff>304800</xdr:colOff>
          <xdr:row>4</xdr:row>
          <xdr:rowOff>7620</xdr:rowOff>
        </xdr:to>
        <xdr:sp macro="" textlink="">
          <xdr:nvSpPr>
            <xdr:cNvPr id="84735" name="ComboBox25" hidden="1">
              <a:extLst>
                <a:ext uri="{63B3BB69-23CF-44E3-9099-C40C66FF867C}">
                  <a14:compatExt spid="_x0000_s84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224</xdr:col>
          <xdr:colOff>7620</xdr:colOff>
          <xdr:row>3</xdr:row>
          <xdr:rowOff>0</xdr:rowOff>
        </xdr:from>
        <xdr:to>
          <xdr:col>227</xdr:col>
          <xdr:colOff>0</xdr:colOff>
          <xdr:row>4</xdr:row>
          <xdr:rowOff>7620</xdr:rowOff>
        </xdr:to>
        <xdr:sp macro="" textlink="">
          <xdr:nvSpPr>
            <xdr:cNvPr id="84736" name="ComboBox26" hidden="1">
              <a:extLst>
                <a:ext uri="{63B3BB69-23CF-44E3-9099-C40C66FF867C}">
                  <a14:compatExt spid="_x0000_s84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235</xdr:col>
          <xdr:colOff>388620</xdr:colOff>
          <xdr:row>3</xdr:row>
          <xdr:rowOff>0</xdr:rowOff>
        </xdr:from>
        <xdr:to>
          <xdr:col>240</xdr:col>
          <xdr:colOff>304800</xdr:colOff>
          <xdr:row>4</xdr:row>
          <xdr:rowOff>7620</xdr:rowOff>
        </xdr:to>
        <xdr:sp macro="" textlink="">
          <xdr:nvSpPr>
            <xdr:cNvPr id="85074" name="ComboBox27" hidden="1">
              <a:extLst>
                <a:ext uri="{63B3BB69-23CF-44E3-9099-C40C66FF867C}">
                  <a14:compatExt spid="_x0000_s8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241</xdr:col>
          <xdr:colOff>7620</xdr:colOff>
          <xdr:row>3</xdr:row>
          <xdr:rowOff>0</xdr:rowOff>
        </xdr:from>
        <xdr:to>
          <xdr:col>244</xdr:col>
          <xdr:colOff>0</xdr:colOff>
          <xdr:row>4</xdr:row>
          <xdr:rowOff>7620</xdr:rowOff>
        </xdr:to>
        <xdr:sp macro="" textlink="">
          <xdr:nvSpPr>
            <xdr:cNvPr id="85075" name="ComboBox28" hidden="1">
              <a:extLst>
                <a:ext uri="{63B3BB69-23CF-44E3-9099-C40C66FF867C}">
                  <a14:compatExt spid="_x0000_s85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252</xdr:col>
          <xdr:colOff>388620</xdr:colOff>
          <xdr:row>3</xdr:row>
          <xdr:rowOff>0</xdr:rowOff>
        </xdr:from>
        <xdr:to>
          <xdr:col>257</xdr:col>
          <xdr:colOff>304800</xdr:colOff>
          <xdr:row>4</xdr:row>
          <xdr:rowOff>7620</xdr:rowOff>
        </xdr:to>
        <xdr:sp macro="" textlink="">
          <xdr:nvSpPr>
            <xdr:cNvPr id="85413" name="ComboBox29" hidden="1">
              <a:extLst>
                <a:ext uri="{63B3BB69-23CF-44E3-9099-C40C66FF867C}">
                  <a14:compatExt spid="_x0000_s854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258</xdr:col>
          <xdr:colOff>7620</xdr:colOff>
          <xdr:row>3</xdr:row>
          <xdr:rowOff>0</xdr:rowOff>
        </xdr:from>
        <xdr:to>
          <xdr:col>261</xdr:col>
          <xdr:colOff>0</xdr:colOff>
          <xdr:row>4</xdr:row>
          <xdr:rowOff>7620</xdr:rowOff>
        </xdr:to>
        <xdr:sp macro="" textlink="">
          <xdr:nvSpPr>
            <xdr:cNvPr id="85414" name="ComboBox30" hidden="1">
              <a:extLst>
                <a:ext uri="{63B3BB69-23CF-44E3-9099-C40C66FF867C}">
                  <a14:compatExt spid="_x0000_s854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269</xdr:col>
          <xdr:colOff>388620</xdr:colOff>
          <xdr:row>3</xdr:row>
          <xdr:rowOff>0</xdr:rowOff>
        </xdr:from>
        <xdr:to>
          <xdr:col>274</xdr:col>
          <xdr:colOff>304800</xdr:colOff>
          <xdr:row>4</xdr:row>
          <xdr:rowOff>7620</xdr:rowOff>
        </xdr:to>
        <xdr:sp macro="" textlink="">
          <xdr:nvSpPr>
            <xdr:cNvPr id="85752" name="ComboBox31" hidden="1">
              <a:extLst>
                <a:ext uri="{63B3BB69-23CF-44E3-9099-C40C66FF867C}">
                  <a14:compatExt spid="_x0000_s85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275</xdr:col>
          <xdr:colOff>7620</xdr:colOff>
          <xdr:row>3</xdr:row>
          <xdr:rowOff>0</xdr:rowOff>
        </xdr:from>
        <xdr:to>
          <xdr:col>278</xdr:col>
          <xdr:colOff>0</xdr:colOff>
          <xdr:row>4</xdr:row>
          <xdr:rowOff>7620</xdr:rowOff>
        </xdr:to>
        <xdr:sp macro="" textlink="">
          <xdr:nvSpPr>
            <xdr:cNvPr id="85753" name="ComboBox32" hidden="1">
              <a:extLst>
                <a:ext uri="{63B3BB69-23CF-44E3-9099-C40C66FF867C}">
                  <a14:compatExt spid="_x0000_s85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286</xdr:col>
          <xdr:colOff>388620</xdr:colOff>
          <xdr:row>3</xdr:row>
          <xdr:rowOff>0</xdr:rowOff>
        </xdr:from>
        <xdr:to>
          <xdr:col>291</xdr:col>
          <xdr:colOff>304800</xdr:colOff>
          <xdr:row>4</xdr:row>
          <xdr:rowOff>7620</xdr:rowOff>
        </xdr:to>
        <xdr:sp macro="" textlink="">
          <xdr:nvSpPr>
            <xdr:cNvPr id="86091" name="ComboBox33" hidden="1">
              <a:extLst>
                <a:ext uri="{63B3BB69-23CF-44E3-9099-C40C66FF867C}">
                  <a14:compatExt spid="_x0000_s860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292</xdr:col>
          <xdr:colOff>7620</xdr:colOff>
          <xdr:row>3</xdr:row>
          <xdr:rowOff>0</xdr:rowOff>
        </xdr:from>
        <xdr:to>
          <xdr:col>295</xdr:col>
          <xdr:colOff>0</xdr:colOff>
          <xdr:row>4</xdr:row>
          <xdr:rowOff>7620</xdr:rowOff>
        </xdr:to>
        <xdr:sp macro="" textlink="">
          <xdr:nvSpPr>
            <xdr:cNvPr id="86092" name="ComboBox34" hidden="1">
              <a:extLst>
                <a:ext uri="{63B3BB69-23CF-44E3-9099-C40C66FF867C}">
                  <a14:compatExt spid="_x0000_s860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303</xdr:col>
          <xdr:colOff>388620</xdr:colOff>
          <xdr:row>3</xdr:row>
          <xdr:rowOff>0</xdr:rowOff>
        </xdr:from>
        <xdr:to>
          <xdr:col>308</xdr:col>
          <xdr:colOff>304800</xdr:colOff>
          <xdr:row>4</xdr:row>
          <xdr:rowOff>7620</xdr:rowOff>
        </xdr:to>
        <xdr:sp macro="" textlink="">
          <xdr:nvSpPr>
            <xdr:cNvPr id="86430" name="ComboBox35" hidden="1">
              <a:extLst>
                <a:ext uri="{63B3BB69-23CF-44E3-9099-C40C66FF867C}">
                  <a14:compatExt spid="_x0000_s864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309</xdr:col>
          <xdr:colOff>7620</xdr:colOff>
          <xdr:row>3</xdr:row>
          <xdr:rowOff>0</xdr:rowOff>
        </xdr:from>
        <xdr:to>
          <xdr:col>312</xdr:col>
          <xdr:colOff>0</xdr:colOff>
          <xdr:row>4</xdr:row>
          <xdr:rowOff>7620</xdr:rowOff>
        </xdr:to>
        <xdr:sp macro="" textlink="">
          <xdr:nvSpPr>
            <xdr:cNvPr id="86431" name="ComboBox36" hidden="1">
              <a:extLst>
                <a:ext uri="{63B3BB69-23CF-44E3-9099-C40C66FF867C}">
                  <a14:compatExt spid="_x0000_s86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320</xdr:col>
          <xdr:colOff>388620</xdr:colOff>
          <xdr:row>3</xdr:row>
          <xdr:rowOff>0</xdr:rowOff>
        </xdr:from>
        <xdr:to>
          <xdr:col>325</xdr:col>
          <xdr:colOff>304800</xdr:colOff>
          <xdr:row>4</xdr:row>
          <xdr:rowOff>7620</xdr:rowOff>
        </xdr:to>
        <xdr:sp macro="" textlink="">
          <xdr:nvSpPr>
            <xdr:cNvPr id="86769" name="ComboBox37" hidden="1">
              <a:extLst>
                <a:ext uri="{63B3BB69-23CF-44E3-9099-C40C66FF867C}">
                  <a14:compatExt spid="_x0000_s86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326</xdr:col>
          <xdr:colOff>7620</xdr:colOff>
          <xdr:row>3</xdr:row>
          <xdr:rowOff>0</xdr:rowOff>
        </xdr:from>
        <xdr:to>
          <xdr:col>329</xdr:col>
          <xdr:colOff>0</xdr:colOff>
          <xdr:row>4</xdr:row>
          <xdr:rowOff>7620</xdr:rowOff>
        </xdr:to>
        <xdr:sp macro="" textlink="">
          <xdr:nvSpPr>
            <xdr:cNvPr id="86770" name="ComboBox38" hidden="1">
              <a:extLst>
                <a:ext uri="{63B3BB69-23CF-44E3-9099-C40C66FF867C}">
                  <a14:compatExt spid="_x0000_s86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337</xdr:col>
          <xdr:colOff>388620</xdr:colOff>
          <xdr:row>3</xdr:row>
          <xdr:rowOff>0</xdr:rowOff>
        </xdr:from>
        <xdr:to>
          <xdr:col>342</xdr:col>
          <xdr:colOff>304800</xdr:colOff>
          <xdr:row>4</xdr:row>
          <xdr:rowOff>7620</xdr:rowOff>
        </xdr:to>
        <xdr:sp macro="" textlink="">
          <xdr:nvSpPr>
            <xdr:cNvPr id="87108" name="ComboBox39" hidden="1">
              <a:extLst>
                <a:ext uri="{63B3BB69-23CF-44E3-9099-C40C66FF867C}">
                  <a14:compatExt spid="_x0000_s871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343</xdr:col>
          <xdr:colOff>7620</xdr:colOff>
          <xdr:row>3</xdr:row>
          <xdr:rowOff>0</xdr:rowOff>
        </xdr:from>
        <xdr:to>
          <xdr:col>346</xdr:col>
          <xdr:colOff>0</xdr:colOff>
          <xdr:row>4</xdr:row>
          <xdr:rowOff>7620</xdr:rowOff>
        </xdr:to>
        <xdr:sp macro="" textlink="">
          <xdr:nvSpPr>
            <xdr:cNvPr id="87109" name="ComboBox40" hidden="1">
              <a:extLst>
                <a:ext uri="{63B3BB69-23CF-44E3-9099-C40C66FF867C}">
                  <a14:compatExt spid="_x0000_s87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354</xdr:col>
          <xdr:colOff>388620</xdr:colOff>
          <xdr:row>3</xdr:row>
          <xdr:rowOff>0</xdr:rowOff>
        </xdr:from>
        <xdr:to>
          <xdr:col>359</xdr:col>
          <xdr:colOff>304800</xdr:colOff>
          <xdr:row>4</xdr:row>
          <xdr:rowOff>7620</xdr:rowOff>
        </xdr:to>
        <xdr:sp macro="" textlink="">
          <xdr:nvSpPr>
            <xdr:cNvPr id="87447" name="ComboBox41" hidden="1">
              <a:extLst>
                <a:ext uri="{63B3BB69-23CF-44E3-9099-C40C66FF867C}">
                  <a14:compatExt spid="_x0000_s87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360</xdr:col>
          <xdr:colOff>7620</xdr:colOff>
          <xdr:row>3</xdr:row>
          <xdr:rowOff>0</xdr:rowOff>
        </xdr:from>
        <xdr:to>
          <xdr:col>363</xdr:col>
          <xdr:colOff>0</xdr:colOff>
          <xdr:row>4</xdr:row>
          <xdr:rowOff>7620</xdr:rowOff>
        </xdr:to>
        <xdr:sp macro="" textlink="">
          <xdr:nvSpPr>
            <xdr:cNvPr id="87448" name="ComboBox42" hidden="1">
              <a:extLst>
                <a:ext uri="{63B3BB69-23CF-44E3-9099-C40C66FF867C}">
                  <a14:compatExt spid="_x0000_s87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xdr:colOff>
          <xdr:row>2</xdr:row>
          <xdr:rowOff>7620</xdr:rowOff>
        </xdr:from>
        <xdr:to>
          <xdr:col>3</xdr:col>
          <xdr:colOff>144780</xdr:colOff>
          <xdr:row>3</xdr:row>
          <xdr:rowOff>0</xdr:rowOff>
        </xdr:to>
        <xdr:sp macro="" textlink="">
          <xdr:nvSpPr>
            <xdr:cNvPr id="87920" name="ComboBoxMem" hidden="1">
              <a:extLst>
                <a:ext uri="{63B3BB69-23CF-44E3-9099-C40C66FF867C}">
                  <a14:compatExt spid="_x0000_s879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2</xdr:row>
          <xdr:rowOff>7620</xdr:rowOff>
        </xdr:from>
        <xdr:to>
          <xdr:col>4</xdr:col>
          <xdr:colOff>259080</xdr:colOff>
          <xdr:row>3</xdr:row>
          <xdr:rowOff>0</xdr:rowOff>
        </xdr:to>
        <xdr:sp macro="" textlink="">
          <xdr:nvSpPr>
            <xdr:cNvPr id="87921" name="ComboBoxSet" hidden="1">
              <a:extLst>
                <a:ext uri="{63B3BB69-23CF-44E3-9099-C40C66FF867C}">
                  <a14:compatExt spid="_x0000_s87921"/>
                </a:ext>
              </a:extLst>
            </xdr:cNvPr>
            <xdr:cNvSpPr/>
          </xdr:nvSpPr>
          <xdr:spPr>
            <a:xfrm>
              <a:off x="0" y="0"/>
              <a:ext cx="0" cy="0"/>
            </a:xfrm>
            <a:prstGeom prst="rect">
              <a:avLst/>
            </a:prstGeom>
          </xdr:spPr>
        </xdr:sp>
        <xdr:clientData fLocksWithSheet="0"/>
      </xdr:twoCellAnchor>
    </mc:Choice>
    <mc:Fallback/>
  </mc:AlternateContent>
  <xdr:twoCellAnchor>
    <xdr:from>
      <xdr:col>5</xdr:col>
      <xdr:colOff>7620</xdr:colOff>
      <xdr:row>0</xdr:row>
      <xdr:rowOff>15240</xdr:rowOff>
    </xdr:from>
    <xdr:to>
      <xdr:col>7</xdr:col>
      <xdr:colOff>457200</xdr:colOff>
      <xdr:row>2</xdr:row>
      <xdr:rowOff>220980</xdr:rowOff>
    </xdr:to>
    <xdr:sp macro="" textlink="">
      <xdr:nvSpPr>
        <xdr:cNvPr id="47" name="Textfeld 46"/>
        <xdr:cNvSpPr txBox="1"/>
      </xdr:nvSpPr>
      <xdr:spPr>
        <a:xfrm>
          <a:off x="1920240" y="15240"/>
          <a:ext cx="1379220" cy="556260"/>
        </a:xfrm>
        <a:prstGeom prst="rect">
          <a:avLst/>
        </a:prstGeom>
        <a:pattFill prst="pct40">
          <a:fgClr>
            <a:srgbClr val="CCFF99"/>
          </a:fgClr>
          <a:bgClr>
            <a:schemeClr val="bg1"/>
          </a:bgClr>
        </a:pattFill>
        <a:ln w="9525" cmpd="sng">
          <a:noFill/>
        </a:ln>
        <a:scene3d>
          <a:camera prst="obliqueTop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2400" b="1"/>
            <a:t>ION 21</a:t>
          </a: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3</xdr:row>
          <xdr:rowOff>0</xdr:rowOff>
        </xdr:from>
        <xdr:to>
          <xdr:col>18</xdr:col>
          <xdr:colOff>281940</xdr:colOff>
          <xdr:row>4</xdr:row>
          <xdr:rowOff>15240</xdr:rowOff>
        </xdr:to>
        <xdr:sp macro="" textlink="">
          <xdr:nvSpPr>
            <xdr:cNvPr id="12289" name="ComboBox1" hidden="1">
              <a:extLst>
                <a:ext uri="{63B3BB69-23CF-44E3-9099-C40C66FF867C}">
                  <a14:compatExt spid="_x0000_s122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xdr:colOff>
          <xdr:row>2</xdr:row>
          <xdr:rowOff>7620</xdr:rowOff>
        </xdr:from>
        <xdr:to>
          <xdr:col>3</xdr:col>
          <xdr:colOff>144780</xdr:colOff>
          <xdr:row>3</xdr:row>
          <xdr:rowOff>0</xdr:rowOff>
        </xdr:to>
        <xdr:sp macro="" textlink="">
          <xdr:nvSpPr>
            <xdr:cNvPr id="12290" name="ComboBoxMem" hidden="1">
              <a:extLst>
                <a:ext uri="{63B3BB69-23CF-44E3-9099-C40C66FF867C}">
                  <a14:compatExt spid="_x0000_s122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144780</xdr:colOff>
          <xdr:row>2</xdr:row>
          <xdr:rowOff>7620</xdr:rowOff>
        </xdr:from>
        <xdr:to>
          <xdr:col>4</xdr:col>
          <xdr:colOff>259080</xdr:colOff>
          <xdr:row>3</xdr:row>
          <xdr:rowOff>0</xdr:rowOff>
        </xdr:to>
        <xdr:sp macro="" textlink="">
          <xdr:nvSpPr>
            <xdr:cNvPr id="12291" name="ComboBoxSet" hidden="1">
              <a:extLst>
                <a:ext uri="{63B3BB69-23CF-44E3-9099-C40C66FF867C}">
                  <a14:compatExt spid="_x0000_s12291"/>
                </a:ext>
              </a:extLst>
            </xdr:cNvPr>
            <xdr:cNvSpPr/>
          </xdr:nvSpPr>
          <xdr:spPr>
            <a:xfrm>
              <a:off x="0" y="0"/>
              <a:ext cx="0" cy="0"/>
            </a:xfrm>
            <a:prstGeom prst="rect">
              <a:avLst/>
            </a:prstGeom>
          </xdr:spPr>
        </xdr:sp>
        <xdr:clientData fLocksWithSheet="0"/>
      </xdr:twoCellAnchor>
    </mc:Choice>
    <mc:Fallback/>
  </mc:AlternateContent>
  <xdr:twoCellAnchor>
    <xdr:from>
      <xdr:col>1</xdr:col>
      <xdr:colOff>15240</xdr:colOff>
      <xdr:row>27</xdr:row>
      <xdr:rowOff>15240</xdr:rowOff>
    </xdr:from>
    <xdr:to>
      <xdr:col>4</xdr:col>
      <xdr:colOff>236220</xdr:colOff>
      <xdr:row>34</xdr:row>
      <xdr:rowOff>144780</xdr:rowOff>
    </xdr:to>
    <xdr:sp macro="" textlink="">
      <xdr:nvSpPr>
        <xdr:cNvPr id="6" name="Ellipse 5"/>
        <xdr:cNvSpPr/>
      </xdr:nvSpPr>
      <xdr:spPr>
        <a:xfrm>
          <a:off x="205740" y="5029200"/>
          <a:ext cx="1409700" cy="140970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de-CH" sz="1100"/>
        </a:p>
      </xdr:txBody>
    </xdr:sp>
    <xdr:clientData/>
  </xdr:twoCellAnchor>
  <mc:AlternateContent xmlns:mc="http://schemas.openxmlformats.org/markup-compatibility/2006">
    <mc:Choice xmlns:a14="http://schemas.microsoft.com/office/drawing/2010/main" Requires="a14">
      <xdr:twoCellAnchor editAs="oneCell">
        <xdr:from>
          <xdr:col>33</xdr:col>
          <xdr:colOff>7620</xdr:colOff>
          <xdr:row>3</xdr:row>
          <xdr:rowOff>0</xdr:rowOff>
        </xdr:from>
        <xdr:to>
          <xdr:col>34</xdr:col>
          <xdr:colOff>281940</xdr:colOff>
          <xdr:row>4</xdr:row>
          <xdr:rowOff>15240</xdr:rowOff>
        </xdr:to>
        <xdr:sp macro="" textlink="">
          <xdr:nvSpPr>
            <xdr:cNvPr id="12292" name="ComboBox2" hidden="1">
              <a:extLst>
                <a:ext uri="{63B3BB69-23CF-44E3-9099-C40C66FF867C}">
                  <a14:compatExt spid="_x0000_s1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xdr:colOff>
          <xdr:row>3</xdr:row>
          <xdr:rowOff>0</xdr:rowOff>
        </xdr:from>
        <xdr:to>
          <xdr:col>50</xdr:col>
          <xdr:colOff>281940</xdr:colOff>
          <xdr:row>4</xdr:row>
          <xdr:rowOff>15240</xdr:rowOff>
        </xdr:to>
        <xdr:sp macro="" textlink="">
          <xdr:nvSpPr>
            <xdr:cNvPr id="12293" name="ComboBox3" hidden="1">
              <a:extLst>
                <a:ext uri="{63B3BB69-23CF-44E3-9099-C40C66FF867C}">
                  <a14:compatExt spid="_x0000_s12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7620</xdr:colOff>
          <xdr:row>3</xdr:row>
          <xdr:rowOff>0</xdr:rowOff>
        </xdr:from>
        <xdr:to>
          <xdr:col>66</xdr:col>
          <xdr:colOff>281940</xdr:colOff>
          <xdr:row>4</xdr:row>
          <xdr:rowOff>15240</xdr:rowOff>
        </xdr:to>
        <xdr:sp macro="" textlink="">
          <xdr:nvSpPr>
            <xdr:cNvPr id="12294" name="ComboBox4" hidden="1">
              <a:extLst>
                <a:ext uri="{63B3BB69-23CF-44E3-9099-C40C66FF867C}">
                  <a14:compatExt spid="_x0000_s12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81</xdr:col>
          <xdr:colOff>7620</xdr:colOff>
          <xdr:row>3</xdr:row>
          <xdr:rowOff>0</xdr:rowOff>
        </xdr:from>
        <xdr:to>
          <xdr:col>82</xdr:col>
          <xdr:colOff>281940</xdr:colOff>
          <xdr:row>4</xdr:row>
          <xdr:rowOff>15240</xdr:rowOff>
        </xdr:to>
        <xdr:sp macro="" textlink="">
          <xdr:nvSpPr>
            <xdr:cNvPr id="12295" name="ComboBox5" hidden="1">
              <a:extLst>
                <a:ext uri="{63B3BB69-23CF-44E3-9099-C40C66FF867C}">
                  <a14:compatExt spid="_x0000_s12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97</xdr:col>
          <xdr:colOff>7620</xdr:colOff>
          <xdr:row>3</xdr:row>
          <xdr:rowOff>0</xdr:rowOff>
        </xdr:from>
        <xdr:to>
          <xdr:col>98</xdr:col>
          <xdr:colOff>281940</xdr:colOff>
          <xdr:row>4</xdr:row>
          <xdr:rowOff>15240</xdr:rowOff>
        </xdr:to>
        <xdr:sp macro="" textlink="">
          <xdr:nvSpPr>
            <xdr:cNvPr id="12296" name="ComboBox6" hidden="1">
              <a:extLst>
                <a:ext uri="{63B3BB69-23CF-44E3-9099-C40C66FF867C}">
                  <a14:compatExt spid="_x0000_s122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113</xdr:col>
          <xdr:colOff>7620</xdr:colOff>
          <xdr:row>3</xdr:row>
          <xdr:rowOff>0</xdr:rowOff>
        </xdr:from>
        <xdr:to>
          <xdr:col>114</xdr:col>
          <xdr:colOff>281940</xdr:colOff>
          <xdr:row>4</xdr:row>
          <xdr:rowOff>15240</xdr:rowOff>
        </xdr:to>
        <xdr:sp macro="" textlink="">
          <xdr:nvSpPr>
            <xdr:cNvPr id="12297" name="ComboBox7" hidden="1">
              <a:extLst>
                <a:ext uri="{63B3BB69-23CF-44E3-9099-C40C66FF867C}">
                  <a14:compatExt spid="_x0000_s122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129</xdr:col>
          <xdr:colOff>7620</xdr:colOff>
          <xdr:row>3</xdr:row>
          <xdr:rowOff>0</xdr:rowOff>
        </xdr:from>
        <xdr:to>
          <xdr:col>130</xdr:col>
          <xdr:colOff>281940</xdr:colOff>
          <xdr:row>4</xdr:row>
          <xdr:rowOff>15240</xdr:rowOff>
        </xdr:to>
        <xdr:sp macro="" textlink="">
          <xdr:nvSpPr>
            <xdr:cNvPr id="12298" name="ComboBox8" hidden="1">
              <a:extLst>
                <a:ext uri="{63B3BB69-23CF-44E3-9099-C40C66FF867C}">
                  <a14:compatExt spid="_x0000_s122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145</xdr:col>
          <xdr:colOff>7620</xdr:colOff>
          <xdr:row>3</xdr:row>
          <xdr:rowOff>0</xdr:rowOff>
        </xdr:from>
        <xdr:to>
          <xdr:col>146</xdr:col>
          <xdr:colOff>281940</xdr:colOff>
          <xdr:row>4</xdr:row>
          <xdr:rowOff>15240</xdr:rowOff>
        </xdr:to>
        <xdr:sp macro="" textlink="">
          <xdr:nvSpPr>
            <xdr:cNvPr id="12299" name="ComboBox9" hidden="1">
              <a:extLst>
                <a:ext uri="{63B3BB69-23CF-44E3-9099-C40C66FF867C}">
                  <a14:compatExt spid="_x0000_s122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161</xdr:col>
          <xdr:colOff>7620</xdr:colOff>
          <xdr:row>3</xdr:row>
          <xdr:rowOff>0</xdr:rowOff>
        </xdr:from>
        <xdr:to>
          <xdr:col>162</xdr:col>
          <xdr:colOff>281940</xdr:colOff>
          <xdr:row>4</xdr:row>
          <xdr:rowOff>15240</xdr:rowOff>
        </xdr:to>
        <xdr:sp macro="" textlink="">
          <xdr:nvSpPr>
            <xdr:cNvPr id="12300" name="ComboBox10" hidden="1">
              <a:extLst>
                <a:ext uri="{63B3BB69-23CF-44E3-9099-C40C66FF867C}">
                  <a14:compatExt spid="_x0000_s123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177</xdr:col>
          <xdr:colOff>7620</xdr:colOff>
          <xdr:row>3</xdr:row>
          <xdr:rowOff>0</xdr:rowOff>
        </xdr:from>
        <xdr:to>
          <xdr:col>178</xdr:col>
          <xdr:colOff>281940</xdr:colOff>
          <xdr:row>4</xdr:row>
          <xdr:rowOff>15240</xdr:rowOff>
        </xdr:to>
        <xdr:sp macro="" textlink="">
          <xdr:nvSpPr>
            <xdr:cNvPr id="12301" name="ComboBox11" hidden="1">
              <a:extLst>
                <a:ext uri="{63B3BB69-23CF-44E3-9099-C40C66FF867C}">
                  <a14:compatExt spid="_x0000_s123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193</xdr:col>
          <xdr:colOff>7620</xdr:colOff>
          <xdr:row>3</xdr:row>
          <xdr:rowOff>0</xdr:rowOff>
        </xdr:from>
        <xdr:to>
          <xdr:col>194</xdr:col>
          <xdr:colOff>281940</xdr:colOff>
          <xdr:row>4</xdr:row>
          <xdr:rowOff>15240</xdr:rowOff>
        </xdr:to>
        <xdr:sp macro="" textlink="">
          <xdr:nvSpPr>
            <xdr:cNvPr id="12302" name="ComboBox12" hidden="1">
              <a:extLst>
                <a:ext uri="{63B3BB69-23CF-44E3-9099-C40C66FF867C}">
                  <a14:compatExt spid="_x0000_s123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209</xdr:col>
          <xdr:colOff>7620</xdr:colOff>
          <xdr:row>3</xdr:row>
          <xdr:rowOff>0</xdr:rowOff>
        </xdr:from>
        <xdr:to>
          <xdr:col>210</xdr:col>
          <xdr:colOff>281940</xdr:colOff>
          <xdr:row>4</xdr:row>
          <xdr:rowOff>15240</xdr:rowOff>
        </xdr:to>
        <xdr:sp macro="" textlink="">
          <xdr:nvSpPr>
            <xdr:cNvPr id="12303" name="ComboBox13" hidden="1">
              <a:extLst>
                <a:ext uri="{63B3BB69-23CF-44E3-9099-C40C66FF867C}">
                  <a14:compatExt spid="_x0000_s123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225</xdr:col>
          <xdr:colOff>7620</xdr:colOff>
          <xdr:row>3</xdr:row>
          <xdr:rowOff>0</xdr:rowOff>
        </xdr:from>
        <xdr:to>
          <xdr:col>226</xdr:col>
          <xdr:colOff>281940</xdr:colOff>
          <xdr:row>4</xdr:row>
          <xdr:rowOff>15240</xdr:rowOff>
        </xdr:to>
        <xdr:sp macro="" textlink="">
          <xdr:nvSpPr>
            <xdr:cNvPr id="12304" name="ComboBox14" hidden="1">
              <a:extLst>
                <a:ext uri="{63B3BB69-23CF-44E3-9099-C40C66FF867C}">
                  <a14:compatExt spid="_x0000_s123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241</xdr:col>
          <xdr:colOff>7620</xdr:colOff>
          <xdr:row>3</xdr:row>
          <xdr:rowOff>0</xdr:rowOff>
        </xdr:from>
        <xdr:to>
          <xdr:col>242</xdr:col>
          <xdr:colOff>281940</xdr:colOff>
          <xdr:row>4</xdr:row>
          <xdr:rowOff>15240</xdr:rowOff>
        </xdr:to>
        <xdr:sp macro="" textlink="">
          <xdr:nvSpPr>
            <xdr:cNvPr id="12305" name="ComboBox15" hidden="1">
              <a:extLst>
                <a:ext uri="{63B3BB69-23CF-44E3-9099-C40C66FF867C}">
                  <a14:compatExt spid="_x0000_s123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257</xdr:col>
          <xdr:colOff>7620</xdr:colOff>
          <xdr:row>3</xdr:row>
          <xdr:rowOff>0</xdr:rowOff>
        </xdr:from>
        <xdr:to>
          <xdr:col>258</xdr:col>
          <xdr:colOff>281940</xdr:colOff>
          <xdr:row>4</xdr:row>
          <xdr:rowOff>15240</xdr:rowOff>
        </xdr:to>
        <xdr:sp macro="" textlink="">
          <xdr:nvSpPr>
            <xdr:cNvPr id="12306" name="ComboBox16" hidden="1">
              <a:extLst>
                <a:ext uri="{63B3BB69-23CF-44E3-9099-C40C66FF867C}">
                  <a14:compatExt spid="_x0000_s123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273</xdr:col>
          <xdr:colOff>7620</xdr:colOff>
          <xdr:row>3</xdr:row>
          <xdr:rowOff>0</xdr:rowOff>
        </xdr:from>
        <xdr:to>
          <xdr:col>274</xdr:col>
          <xdr:colOff>281940</xdr:colOff>
          <xdr:row>4</xdr:row>
          <xdr:rowOff>15240</xdr:rowOff>
        </xdr:to>
        <xdr:sp macro="" textlink="">
          <xdr:nvSpPr>
            <xdr:cNvPr id="12307" name="ComboBox17" hidden="1">
              <a:extLst>
                <a:ext uri="{63B3BB69-23CF-44E3-9099-C40C66FF867C}">
                  <a14:compatExt spid="_x0000_s123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289</xdr:col>
          <xdr:colOff>7620</xdr:colOff>
          <xdr:row>3</xdr:row>
          <xdr:rowOff>0</xdr:rowOff>
        </xdr:from>
        <xdr:to>
          <xdr:col>290</xdr:col>
          <xdr:colOff>281940</xdr:colOff>
          <xdr:row>4</xdr:row>
          <xdr:rowOff>15240</xdr:rowOff>
        </xdr:to>
        <xdr:sp macro="" textlink="">
          <xdr:nvSpPr>
            <xdr:cNvPr id="12308" name="ComboBox18" hidden="1">
              <a:extLst>
                <a:ext uri="{63B3BB69-23CF-44E3-9099-C40C66FF867C}">
                  <a14:compatExt spid="_x0000_s123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305</xdr:col>
          <xdr:colOff>7620</xdr:colOff>
          <xdr:row>3</xdr:row>
          <xdr:rowOff>0</xdr:rowOff>
        </xdr:from>
        <xdr:to>
          <xdr:col>306</xdr:col>
          <xdr:colOff>281940</xdr:colOff>
          <xdr:row>4</xdr:row>
          <xdr:rowOff>15240</xdr:rowOff>
        </xdr:to>
        <xdr:sp macro="" textlink="">
          <xdr:nvSpPr>
            <xdr:cNvPr id="12309" name="ComboBox19" hidden="1">
              <a:extLst>
                <a:ext uri="{63B3BB69-23CF-44E3-9099-C40C66FF867C}">
                  <a14:compatExt spid="_x0000_s123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321</xdr:col>
          <xdr:colOff>7620</xdr:colOff>
          <xdr:row>3</xdr:row>
          <xdr:rowOff>0</xdr:rowOff>
        </xdr:from>
        <xdr:to>
          <xdr:col>322</xdr:col>
          <xdr:colOff>281940</xdr:colOff>
          <xdr:row>4</xdr:row>
          <xdr:rowOff>15240</xdr:rowOff>
        </xdr:to>
        <xdr:sp macro="" textlink="">
          <xdr:nvSpPr>
            <xdr:cNvPr id="12310" name="ComboBox20" hidden="1">
              <a:extLst>
                <a:ext uri="{63B3BB69-23CF-44E3-9099-C40C66FF867C}">
                  <a14:compatExt spid="_x0000_s123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337</xdr:col>
          <xdr:colOff>7620</xdr:colOff>
          <xdr:row>3</xdr:row>
          <xdr:rowOff>0</xdr:rowOff>
        </xdr:from>
        <xdr:to>
          <xdr:col>338</xdr:col>
          <xdr:colOff>281940</xdr:colOff>
          <xdr:row>4</xdr:row>
          <xdr:rowOff>15240</xdr:rowOff>
        </xdr:to>
        <xdr:sp macro="" textlink="">
          <xdr:nvSpPr>
            <xdr:cNvPr id="12311" name="ComboBox21" hidden="1">
              <a:extLst>
                <a:ext uri="{63B3BB69-23CF-44E3-9099-C40C66FF867C}">
                  <a14:compatExt spid="_x0000_s12311"/>
                </a:ext>
              </a:extLst>
            </xdr:cNvPr>
            <xdr:cNvSpPr/>
          </xdr:nvSpPr>
          <xdr:spPr>
            <a:xfrm>
              <a:off x="0" y="0"/>
              <a:ext cx="0" cy="0"/>
            </a:xfrm>
            <a:prstGeom prst="rect">
              <a:avLst/>
            </a:prstGeom>
          </xdr:spPr>
        </xdr:sp>
        <xdr:clientData/>
      </xdr:twoCellAnchor>
    </mc:Choice>
    <mc:Fallback/>
  </mc:AlternateContent>
  <xdr:twoCellAnchor>
    <xdr:from>
      <xdr:col>5</xdr:col>
      <xdr:colOff>7620</xdr:colOff>
      <xdr:row>0</xdr:row>
      <xdr:rowOff>15240</xdr:rowOff>
    </xdr:from>
    <xdr:to>
      <xdr:col>8</xdr:col>
      <xdr:colOff>0</xdr:colOff>
      <xdr:row>2</xdr:row>
      <xdr:rowOff>220980</xdr:rowOff>
    </xdr:to>
    <xdr:sp macro="" textlink="">
      <xdr:nvSpPr>
        <xdr:cNvPr id="26" name="Textfeld 25"/>
        <xdr:cNvSpPr txBox="1"/>
      </xdr:nvSpPr>
      <xdr:spPr>
        <a:xfrm>
          <a:off x="1920240" y="15240"/>
          <a:ext cx="1386840" cy="556260"/>
        </a:xfrm>
        <a:prstGeom prst="rect">
          <a:avLst/>
        </a:prstGeom>
        <a:pattFill prst="pct5">
          <a:fgClr>
            <a:schemeClr val="bg1"/>
          </a:fgClr>
          <a:bgClr>
            <a:srgbClr val="FDE4C3"/>
          </a:bgClr>
        </a:pattFill>
        <a:ln w="9525" cmpd="sng">
          <a:noFill/>
        </a:ln>
        <a:scene3d>
          <a:camera prst="obliqueTop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2400" b="1"/>
            <a:t>ION 21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91440</xdr:colOff>
      <xdr:row>0</xdr:row>
      <xdr:rowOff>121920</xdr:rowOff>
    </xdr:from>
    <xdr:to>
      <xdr:col>15</xdr:col>
      <xdr:colOff>708660</xdr:colOff>
      <xdr:row>8</xdr:row>
      <xdr:rowOff>175260</xdr:rowOff>
    </xdr:to>
    <xdr:sp macro="" textlink="">
      <xdr:nvSpPr>
        <xdr:cNvPr id="4" name="Ellipse 3"/>
        <xdr:cNvSpPr/>
      </xdr:nvSpPr>
      <xdr:spPr>
        <a:xfrm>
          <a:off x="8877300" y="121920"/>
          <a:ext cx="1409700" cy="1409700"/>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de-CH" sz="1100"/>
        </a:p>
      </xdr:txBody>
    </xdr:sp>
    <xdr:clientData/>
  </xdr:twoCellAnchor>
  <mc:AlternateContent xmlns:mc="http://schemas.openxmlformats.org/markup-compatibility/2006">
    <mc:Choice xmlns:a14="http://schemas.microsoft.com/office/drawing/2010/main" Requires="a14">
      <xdr:twoCellAnchor editAs="oneCell">
        <xdr:from>
          <xdr:col>11</xdr:col>
          <xdr:colOff>685800</xdr:colOff>
          <xdr:row>8</xdr:row>
          <xdr:rowOff>144780</xdr:rowOff>
        </xdr:from>
        <xdr:to>
          <xdr:col>12</xdr:col>
          <xdr:colOff>678180</xdr:colOff>
          <xdr:row>10</xdr:row>
          <xdr:rowOff>0</xdr:rowOff>
        </xdr:to>
        <xdr:sp macro="" textlink="">
          <xdr:nvSpPr>
            <xdr:cNvPr id="101377" name="ComboBoxMem" hidden="1">
              <a:extLst>
                <a:ext uri="{63B3BB69-23CF-44E3-9099-C40C66FF867C}">
                  <a14:compatExt spid="_x0000_s1013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678180</xdr:colOff>
          <xdr:row>8</xdr:row>
          <xdr:rowOff>144780</xdr:rowOff>
        </xdr:from>
        <xdr:to>
          <xdr:col>14</xdr:col>
          <xdr:colOff>0</xdr:colOff>
          <xdr:row>10</xdr:row>
          <xdr:rowOff>0</xdr:rowOff>
        </xdr:to>
        <xdr:sp macro="" textlink="">
          <xdr:nvSpPr>
            <xdr:cNvPr id="101378" name="ComboBoxSet" hidden="1">
              <a:extLst>
                <a:ext uri="{63B3BB69-23CF-44E3-9099-C40C66FF867C}">
                  <a14:compatExt spid="_x0000_s1013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22860</xdr:colOff>
          <xdr:row>8</xdr:row>
          <xdr:rowOff>144780</xdr:rowOff>
        </xdr:from>
        <xdr:to>
          <xdr:col>1</xdr:col>
          <xdr:colOff>670560</xdr:colOff>
          <xdr:row>10</xdr:row>
          <xdr:rowOff>0</xdr:rowOff>
        </xdr:to>
        <xdr:sp macro="" textlink="">
          <xdr:nvSpPr>
            <xdr:cNvPr id="101379" name="ComboBoxPro" hidden="1">
              <a:extLst>
                <a:ext uri="{63B3BB69-23CF-44E3-9099-C40C66FF867C}">
                  <a14:compatExt spid="_x0000_s1013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xdr:row>
          <xdr:rowOff>144780</xdr:rowOff>
        </xdr:from>
        <xdr:to>
          <xdr:col>7</xdr:col>
          <xdr:colOff>381000</xdr:colOff>
          <xdr:row>10</xdr:row>
          <xdr:rowOff>0</xdr:rowOff>
        </xdr:to>
        <xdr:sp macro="" textlink="">
          <xdr:nvSpPr>
            <xdr:cNvPr id="101380" name="ComboBoxFil" hidden="1">
              <a:extLst>
                <a:ext uri="{63B3BB69-23CF-44E3-9099-C40C66FF867C}">
                  <a14:compatExt spid="_x0000_s101380"/>
                </a:ext>
              </a:extLst>
            </xdr:cNvPr>
            <xdr:cNvSpPr/>
          </xdr:nvSpPr>
          <xdr:spPr>
            <a:xfrm>
              <a:off x="0" y="0"/>
              <a:ext cx="0" cy="0"/>
            </a:xfrm>
            <a:prstGeom prst="rect">
              <a:avLst/>
            </a:prstGeom>
          </xdr:spPr>
        </xdr:sp>
        <xdr:clientData fLocksWithSheet="0"/>
      </xdr:twoCellAnchor>
    </mc:Choice>
    <mc:Fallback/>
  </mc:AlternateContent>
  <xdr:twoCellAnchor>
    <xdr:from>
      <xdr:col>14</xdr:col>
      <xdr:colOff>182880</xdr:colOff>
      <xdr:row>10</xdr:row>
      <xdr:rowOff>60960</xdr:rowOff>
    </xdr:from>
    <xdr:to>
      <xdr:col>15</xdr:col>
      <xdr:colOff>609600</xdr:colOff>
      <xdr:row>12</xdr:row>
      <xdr:rowOff>175260</xdr:rowOff>
    </xdr:to>
    <xdr:sp macro="" textlink="">
      <xdr:nvSpPr>
        <xdr:cNvPr id="2" name="Textfeld 1"/>
        <xdr:cNvSpPr txBox="1"/>
      </xdr:nvSpPr>
      <xdr:spPr>
        <a:xfrm>
          <a:off x="8968740" y="1783080"/>
          <a:ext cx="1219200" cy="480060"/>
        </a:xfrm>
        <a:prstGeom prst="rect">
          <a:avLst/>
        </a:prstGeom>
        <a:pattFill prst="pct40">
          <a:fgClr>
            <a:srgbClr val="CCFF99"/>
          </a:fgClr>
          <a:bgClr>
            <a:schemeClr val="bg1"/>
          </a:bgClr>
        </a:pattFill>
        <a:ln w="9525" cmpd="sng">
          <a:noFill/>
        </a:ln>
        <a:scene3d>
          <a:camera prst="obliqueTopRight"/>
          <a:lightRig rig="threePt" dir="t"/>
        </a:scene3d>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CH" sz="2400" b="1"/>
            <a:t>ION 21</a:t>
          </a:r>
        </a:p>
      </xdr:txBody>
    </xdr:sp>
    <xdr:clientData/>
  </xdr:twoCellAnchor>
  <xdr:twoCellAnchor editAs="oneCell">
    <xdr:from>
      <xdr:col>16</xdr:col>
      <xdr:colOff>15240</xdr:colOff>
      <xdr:row>1</xdr:row>
      <xdr:rowOff>15240</xdr:rowOff>
    </xdr:from>
    <xdr:to>
      <xdr:col>18</xdr:col>
      <xdr:colOff>83963</xdr:colOff>
      <xdr:row>10</xdr:row>
      <xdr:rowOff>15372</xdr:rowOff>
    </xdr:to>
    <xdr:pic>
      <xdr:nvPicPr>
        <xdr:cNvPr id="7" name="Grafik 6"/>
        <xdr:cNvPicPr>
          <a:picLocks noChangeAspect="1"/>
        </xdr:cNvPicPr>
      </xdr:nvPicPr>
      <xdr:blipFill>
        <a:blip xmlns:r="http://schemas.openxmlformats.org/officeDocument/2006/relationships" r:embed="rId1"/>
        <a:stretch>
          <a:fillRect/>
        </a:stretch>
      </xdr:blipFill>
      <xdr:spPr>
        <a:xfrm>
          <a:off x="10386060" y="213360"/>
          <a:ext cx="1653683" cy="1524132"/>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ion21swiss.com/ion21portal/ion21opti/" TargetMode="External"/></Relationships>
</file>

<file path=xl/worksheets/_rels/sheet10.xml.rels><?xml version="1.0" encoding="UTF-8" standalone="yes"?>
<Relationships xmlns="http://schemas.openxmlformats.org/package/2006/relationships"><Relationship Id="rId8" Type="http://schemas.openxmlformats.org/officeDocument/2006/relationships/control" Target="../activeX/activeX127.xml"/><Relationship Id="rId13" Type="http://schemas.openxmlformats.org/officeDocument/2006/relationships/image" Target="../media/image144.emf"/><Relationship Id="rId3" Type="http://schemas.openxmlformats.org/officeDocument/2006/relationships/vmlDrawing" Target="../drawings/vmlDrawing8.vml"/><Relationship Id="rId7" Type="http://schemas.openxmlformats.org/officeDocument/2006/relationships/image" Target="../media/image141.emf"/><Relationship Id="rId12" Type="http://schemas.openxmlformats.org/officeDocument/2006/relationships/control" Target="../activeX/activeX129.xml"/><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control" Target="../activeX/activeX126.xml"/><Relationship Id="rId11" Type="http://schemas.openxmlformats.org/officeDocument/2006/relationships/image" Target="../media/image143.emf"/><Relationship Id="rId5" Type="http://schemas.openxmlformats.org/officeDocument/2006/relationships/image" Target="../media/image140.emf"/><Relationship Id="rId10" Type="http://schemas.openxmlformats.org/officeDocument/2006/relationships/control" Target="../activeX/activeX128.xml"/><Relationship Id="rId4" Type="http://schemas.openxmlformats.org/officeDocument/2006/relationships/control" Target="../activeX/activeX125.xml"/><Relationship Id="rId9" Type="http://schemas.openxmlformats.org/officeDocument/2006/relationships/image" Target="../media/image142.emf"/></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146.emf"/><Relationship Id="rId4" Type="http://schemas.openxmlformats.org/officeDocument/2006/relationships/control" Target="../activeX/activeX13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148.emf"/><Relationship Id="rId4" Type="http://schemas.openxmlformats.org/officeDocument/2006/relationships/control" Target="../activeX/activeX131.xml"/></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134.xml"/><Relationship Id="rId3" Type="http://schemas.openxmlformats.org/officeDocument/2006/relationships/vmlDrawing" Target="../drawings/vmlDrawing11.vml"/><Relationship Id="rId7" Type="http://schemas.openxmlformats.org/officeDocument/2006/relationships/image" Target="../media/image150.emf"/><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ntrol" Target="../activeX/activeX133.xml"/><Relationship Id="rId5" Type="http://schemas.openxmlformats.org/officeDocument/2006/relationships/image" Target="../media/image149.emf"/><Relationship Id="rId4" Type="http://schemas.openxmlformats.org/officeDocument/2006/relationships/control" Target="../activeX/activeX132.xml"/><Relationship Id="rId9" Type="http://schemas.openxmlformats.org/officeDocument/2006/relationships/image" Target="../media/image151.emf"/></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137.xml"/><Relationship Id="rId3" Type="http://schemas.openxmlformats.org/officeDocument/2006/relationships/vmlDrawing" Target="../drawings/vmlDrawing12.vml"/><Relationship Id="rId7" Type="http://schemas.openxmlformats.org/officeDocument/2006/relationships/image" Target="../media/image155.emf"/><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ntrol" Target="../activeX/activeX136.xml"/><Relationship Id="rId5" Type="http://schemas.openxmlformats.org/officeDocument/2006/relationships/image" Target="../media/image154.emf"/><Relationship Id="rId4" Type="http://schemas.openxmlformats.org/officeDocument/2006/relationships/control" Target="../activeX/activeX135.xml"/><Relationship Id="rId9" Type="http://schemas.openxmlformats.org/officeDocument/2006/relationships/image" Target="../media/image156.emf"/></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140.xml"/><Relationship Id="rId3" Type="http://schemas.openxmlformats.org/officeDocument/2006/relationships/vmlDrawing" Target="../drawings/vmlDrawing13.vml"/><Relationship Id="rId7" Type="http://schemas.openxmlformats.org/officeDocument/2006/relationships/image" Target="../media/image159.emf"/><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ntrol" Target="../activeX/activeX139.xml"/><Relationship Id="rId5" Type="http://schemas.openxmlformats.org/officeDocument/2006/relationships/image" Target="../media/image158.emf"/><Relationship Id="rId4" Type="http://schemas.openxmlformats.org/officeDocument/2006/relationships/control" Target="../activeX/activeX138.xml"/><Relationship Id="rId9" Type="http://schemas.openxmlformats.org/officeDocument/2006/relationships/image" Target="../media/image160.emf"/></Relationships>
</file>

<file path=xl/worksheets/_rels/sheet16.xml.rels><?xml version="1.0" encoding="UTF-8" standalone="yes"?>
<Relationships xmlns="http://schemas.openxmlformats.org/package/2006/relationships"><Relationship Id="rId3" Type="http://schemas.openxmlformats.org/officeDocument/2006/relationships/control" Target="../activeX/activeX141.xml"/><Relationship Id="rId2" Type="http://schemas.openxmlformats.org/officeDocument/2006/relationships/vmlDrawing" Target="../drawings/vmlDrawing14.vml"/><Relationship Id="rId1" Type="http://schemas.openxmlformats.org/officeDocument/2006/relationships/drawing" Target="../drawings/drawing16.xml"/><Relationship Id="rId6" Type="http://schemas.openxmlformats.org/officeDocument/2006/relationships/image" Target="../media/image163.emf"/><Relationship Id="rId5" Type="http://schemas.openxmlformats.org/officeDocument/2006/relationships/control" Target="../activeX/activeX142.xml"/><Relationship Id="rId4" Type="http://schemas.openxmlformats.org/officeDocument/2006/relationships/image" Target="../media/image162.emf"/></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image" Target="../media/image166.emf"/><Relationship Id="rId2" Type="http://schemas.openxmlformats.org/officeDocument/2006/relationships/drawing" Target="../drawings/drawing17.xml"/><Relationship Id="rId1" Type="http://schemas.openxmlformats.org/officeDocument/2006/relationships/printerSettings" Target="../printerSettings/printerSettings16.bin"/><Relationship Id="rId6" Type="http://schemas.openxmlformats.org/officeDocument/2006/relationships/control" Target="../activeX/activeX144.xml"/><Relationship Id="rId5" Type="http://schemas.openxmlformats.org/officeDocument/2006/relationships/image" Target="../media/image165.emf"/><Relationship Id="rId4" Type="http://schemas.openxmlformats.org/officeDocument/2006/relationships/control" Target="../activeX/activeX14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1.emf"/><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ntrol" Target="../activeX/activeX2.xml"/><Relationship Id="rId5" Type="http://schemas.openxmlformats.org/officeDocument/2006/relationships/image" Target="../media/image20.emf"/><Relationship Id="rId4" Type="http://schemas.openxmlformats.org/officeDocument/2006/relationships/control" Target="../activeX/activeX1.xml"/><Relationship Id="rId9" Type="http://schemas.openxmlformats.org/officeDocument/2006/relationships/image" Target="../media/image22.emf"/></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vmlDrawing" Target="../drawings/vmlDrawing2.vml"/><Relationship Id="rId7" Type="http://schemas.openxmlformats.org/officeDocument/2006/relationships/image" Target="../media/image25.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5.xml"/><Relationship Id="rId5" Type="http://schemas.openxmlformats.org/officeDocument/2006/relationships/image" Target="../media/image24.emf"/><Relationship Id="rId4" Type="http://schemas.openxmlformats.org/officeDocument/2006/relationships/control" Target="../activeX/activeX4.xml"/><Relationship Id="rId9" Type="http://schemas.openxmlformats.org/officeDocument/2006/relationships/image" Target="../media/image26.emf"/></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9.xml"/><Relationship Id="rId3" Type="http://schemas.openxmlformats.org/officeDocument/2006/relationships/vmlDrawing" Target="../drawings/vmlDrawing3.vml"/><Relationship Id="rId7" Type="http://schemas.openxmlformats.org/officeDocument/2006/relationships/image" Target="../media/image38.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8.xml"/><Relationship Id="rId5" Type="http://schemas.openxmlformats.org/officeDocument/2006/relationships/image" Target="../media/image37.emf"/><Relationship Id="rId4" Type="http://schemas.openxmlformats.org/officeDocument/2006/relationships/control" Target="../activeX/activeX7.xml"/><Relationship Id="rId9" Type="http://schemas.openxmlformats.org/officeDocument/2006/relationships/image" Target="../media/image39.emf"/></Relationships>
</file>

<file path=xl/worksheets/_rels/sheet6.xml.rels><?xml version="1.0" encoding="UTF-8" standalone="yes"?>
<Relationships xmlns="http://schemas.openxmlformats.org/package/2006/relationships"><Relationship Id="rId13" Type="http://schemas.openxmlformats.org/officeDocument/2006/relationships/image" Target="../media/image44.emf"/><Relationship Id="rId18" Type="http://schemas.openxmlformats.org/officeDocument/2006/relationships/control" Target="../activeX/activeX17.xml"/><Relationship Id="rId26" Type="http://schemas.openxmlformats.org/officeDocument/2006/relationships/control" Target="../activeX/activeX21.xml"/><Relationship Id="rId39" Type="http://schemas.openxmlformats.org/officeDocument/2006/relationships/image" Target="../media/image57.emf"/><Relationship Id="rId21" Type="http://schemas.openxmlformats.org/officeDocument/2006/relationships/image" Target="../media/image48.emf"/><Relationship Id="rId34" Type="http://schemas.openxmlformats.org/officeDocument/2006/relationships/control" Target="../activeX/activeX25.xml"/><Relationship Id="rId42" Type="http://schemas.openxmlformats.org/officeDocument/2006/relationships/control" Target="../activeX/activeX29.xml"/><Relationship Id="rId47" Type="http://schemas.openxmlformats.org/officeDocument/2006/relationships/image" Target="../media/image61.emf"/><Relationship Id="rId50" Type="http://schemas.openxmlformats.org/officeDocument/2006/relationships/control" Target="../activeX/activeX33.xml"/><Relationship Id="rId55" Type="http://schemas.openxmlformats.org/officeDocument/2006/relationships/image" Target="../media/image65.emf"/><Relationship Id="rId63" Type="http://schemas.openxmlformats.org/officeDocument/2006/relationships/image" Target="../media/image69.emf"/><Relationship Id="rId68" Type="http://schemas.openxmlformats.org/officeDocument/2006/relationships/control" Target="../activeX/activeX42.xml"/><Relationship Id="rId76" Type="http://schemas.openxmlformats.org/officeDocument/2006/relationships/control" Target="../activeX/activeX46.xml"/><Relationship Id="rId84" Type="http://schemas.openxmlformats.org/officeDocument/2006/relationships/control" Target="../activeX/activeX50.xml"/><Relationship Id="rId89" Type="http://schemas.openxmlformats.org/officeDocument/2006/relationships/image" Target="../media/image82.emf"/><Relationship Id="rId7" Type="http://schemas.openxmlformats.org/officeDocument/2006/relationships/image" Target="../media/image41.emf"/><Relationship Id="rId71" Type="http://schemas.openxmlformats.org/officeDocument/2006/relationships/image" Target="../media/image73.emf"/><Relationship Id="rId2" Type="http://schemas.openxmlformats.org/officeDocument/2006/relationships/drawing" Target="../drawings/drawing6.xml"/><Relationship Id="rId16" Type="http://schemas.openxmlformats.org/officeDocument/2006/relationships/control" Target="../activeX/activeX16.xml"/><Relationship Id="rId29" Type="http://schemas.openxmlformats.org/officeDocument/2006/relationships/image" Target="../media/image52.emf"/><Relationship Id="rId11" Type="http://schemas.openxmlformats.org/officeDocument/2006/relationships/image" Target="../media/image43.emf"/><Relationship Id="rId24" Type="http://schemas.openxmlformats.org/officeDocument/2006/relationships/control" Target="../activeX/activeX20.xml"/><Relationship Id="rId32" Type="http://schemas.openxmlformats.org/officeDocument/2006/relationships/control" Target="../activeX/activeX24.xml"/><Relationship Id="rId37" Type="http://schemas.openxmlformats.org/officeDocument/2006/relationships/image" Target="../media/image56.emf"/><Relationship Id="rId40" Type="http://schemas.openxmlformats.org/officeDocument/2006/relationships/control" Target="../activeX/activeX28.xml"/><Relationship Id="rId45" Type="http://schemas.openxmlformats.org/officeDocument/2006/relationships/image" Target="../media/image60.emf"/><Relationship Id="rId53" Type="http://schemas.openxmlformats.org/officeDocument/2006/relationships/image" Target="../media/image64.emf"/><Relationship Id="rId58" Type="http://schemas.openxmlformats.org/officeDocument/2006/relationships/control" Target="../activeX/activeX37.xml"/><Relationship Id="rId66" Type="http://schemas.openxmlformats.org/officeDocument/2006/relationships/control" Target="../activeX/activeX41.xml"/><Relationship Id="rId74" Type="http://schemas.openxmlformats.org/officeDocument/2006/relationships/control" Target="../activeX/activeX45.xml"/><Relationship Id="rId79" Type="http://schemas.openxmlformats.org/officeDocument/2006/relationships/image" Target="../media/image77.emf"/><Relationship Id="rId87" Type="http://schemas.openxmlformats.org/officeDocument/2006/relationships/image" Target="../media/image81.emf"/><Relationship Id="rId5" Type="http://schemas.openxmlformats.org/officeDocument/2006/relationships/image" Target="../media/image40.emf"/><Relationship Id="rId61" Type="http://schemas.openxmlformats.org/officeDocument/2006/relationships/image" Target="../media/image68.emf"/><Relationship Id="rId82" Type="http://schemas.openxmlformats.org/officeDocument/2006/relationships/control" Target="../activeX/activeX49.xml"/><Relationship Id="rId90" Type="http://schemas.openxmlformats.org/officeDocument/2006/relationships/control" Target="../activeX/activeX53.xml"/><Relationship Id="rId19" Type="http://schemas.openxmlformats.org/officeDocument/2006/relationships/image" Target="../media/image47.emf"/><Relationship Id="rId14" Type="http://schemas.openxmlformats.org/officeDocument/2006/relationships/control" Target="../activeX/activeX15.xml"/><Relationship Id="rId22" Type="http://schemas.openxmlformats.org/officeDocument/2006/relationships/control" Target="../activeX/activeX19.xml"/><Relationship Id="rId27" Type="http://schemas.openxmlformats.org/officeDocument/2006/relationships/image" Target="../media/image51.emf"/><Relationship Id="rId30" Type="http://schemas.openxmlformats.org/officeDocument/2006/relationships/control" Target="../activeX/activeX23.xml"/><Relationship Id="rId35" Type="http://schemas.openxmlformats.org/officeDocument/2006/relationships/image" Target="../media/image55.emf"/><Relationship Id="rId43" Type="http://schemas.openxmlformats.org/officeDocument/2006/relationships/image" Target="../media/image59.emf"/><Relationship Id="rId48" Type="http://schemas.openxmlformats.org/officeDocument/2006/relationships/control" Target="../activeX/activeX32.xml"/><Relationship Id="rId56" Type="http://schemas.openxmlformats.org/officeDocument/2006/relationships/control" Target="../activeX/activeX36.xml"/><Relationship Id="rId64" Type="http://schemas.openxmlformats.org/officeDocument/2006/relationships/control" Target="../activeX/activeX40.xml"/><Relationship Id="rId69" Type="http://schemas.openxmlformats.org/officeDocument/2006/relationships/image" Target="../media/image72.emf"/><Relationship Id="rId77" Type="http://schemas.openxmlformats.org/officeDocument/2006/relationships/image" Target="../media/image76.emf"/><Relationship Id="rId8" Type="http://schemas.openxmlformats.org/officeDocument/2006/relationships/control" Target="../activeX/activeX12.xml"/><Relationship Id="rId51" Type="http://schemas.openxmlformats.org/officeDocument/2006/relationships/image" Target="../media/image63.emf"/><Relationship Id="rId72" Type="http://schemas.openxmlformats.org/officeDocument/2006/relationships/control" Target="../activeX/activeX44.xml"/><Relationship Id="rId80" Type="http://schemas.openxmlformats.org/officeDocument/2006/relationships/control" Target="../activeX/activeX48.xml"/><Relationship Id="rId85" Type="http://schemas.openxmlformats.org/officeDocument/2006/relationships/image" Target="../media/image80.emf"/><Relationship Id="rId3" Type="http://schemas.openxmlformats.org/officeDocument/2006/relationships/vmlDrawing" Target="../drawings/vmlDrawing4.vml"/><Relationship Id="rId12" Type="http://schemas.openxmlformats.org/officeDocument/2006/relationships/control" Target="../activeX/activeX14.xml"/><Relationship Id="rId17" Type="http://schemas.openxmlformats.org/officeDocument/2006/relationships/image" Target="../media/image46.emf"/><Relationship Id="rId25" Type="http://schemas.openxmlformats.org/officeDocument/2006/relationships/image" Target="../media/image50.emf"/><Relationship Id="rId33" Type="http://schemas.openxmlformats.org/officeDocument/2006/relationships/image" Target="../media/image54.emf"/><Relationship Id="rId38" Type="http://schemas.openxmlformats.org/officeDocument/2006/relationships/control" Target="../activeX/activeX27.xml"/><Relationship Id="rId46" Type="http://schemas.openxmlformats.org/officeDocument/2006/relationships/control" Target="../activeX/activeX31.xml"/><Relationship Id="rId59" Type="http://schemas.openxmlformats.org/officeDocument/2006/relationships/image" Target="../media/image67.emf"/><Relationship Id="rId67" Type="http://schemas.openxmlformats.org/officeDocument/2006/relationships/image" Target="../media/image71.emf"/><Relationship Id="rId20" Type="http://schemas.openxmlformats.org/officeDocument/2006/relationships/control" Target="../activeX/activeX18.xml"/><Relationship Id="rId41" Type="http://schemas.openxmlformats.org/officeDocument/2006/relationships/image" Target="../media/image58.emf"/><Relationship Id="rId54" Type="http://schemas.openxmlformats.org/officeDocument/2006/relationships/control" Target="../activeX/activeX35.xml"/><Relationship Id="rId62" Type="http://schemas.openxmlformats.org/officeDocument/2006/relationships/control" Target="../activeX/activeX39.xml"/><Relationship Id="rId70" Type="http://schemas.openxmlformats.org/officeDocument/2006/relationships/control" Target="../activeX/activeX43.xml"/><Relationship Id="rId75" Type="http://schemas.openxmlformats.org/officeDocument/2006/relationships/image" Target="../media/image75.emf"/><Relationship Id="rId83" Type="http://schemas.openxmlformats.org/officeDocument/2006/relationships/image" Target="../media/image79.emf"/><Relationship Id="rId88" Type="http://schemas.openxmlformats.org/officeDocument/2006/relationships/control" Target="../activeX/activeX52.xml"/><Relationship Id="rId91" Type="http://schemas.openxmlformats.org/officeDocument/2006/relationships/image" Target="../media/image83.emf"/><Relationship Id="rId1" Type="http://schemas.openxmlformats.org/officeDocument/2006/relationships/printerSettings" Target="../printerSettings/printerSettings6.bin"/><Relationship Id="rId6" Type="http://schemas.openxmlformats.org/officeDocument/2006/relationships/control" Target="../activeX/activeX11.xml"/><Relationship Id="rId15" Type="http://schemas.openxmlformats.org/officeDocument/2006/relationships/image" Target="../media/image45.emf"/><Relationship Id="rId23" Type="http://schemas.openxmlformats.org/officeDocument/2006/relationships/image" Target="../media/image49.emf"/><Relationship Id="rId28" Type="http://schemas.openxmlformats.org/officeDocument/2006/relationships/control" Target="../activeX/activeX22.xml"/><Relationship Id="rId36" Type="http://schemas.openxmlformats.org/officeDocument/2006/relationships/control" Target="../activeX/activeX26.xml"/><Relationship Id="rId49" Type="http://schemas.openxmlformats.org/officeDocument/2006/relationships/image" Target="../media/image62.emf"/><Relationship Id="rId57" Type="http://schemas.openxmlformats.org/officeDocument/2006/relationships/image" Target="../media/image66.emf"/><Relationship Id="rId10" Type="http://schemas.openxmlformats.org/officeDocument/2006/relationships/control" Target="../activeX/activeX13.xml"/><Relationship Id="rId31" Type="http://schemas.openxmlformats.org/officeDocument/2006/relationships/image" Target="../media/image53.emf"/><Relationship Id="rId44" Type="http://schemas.openxmlformats.org/officeDocument/2006/relationships/control" Target="../activeX/activeX30.xml"/><Relationship Id="rId52" Type="http://schemas.openxmlformats.org/officeDocument/2006/relationships/control" Target="../activeX/activeX34.xml"/><Relationship Id="rId60" Type="http://schemas.openxmlformats.org/officeDocument/2006/relationships/control" Target="../activeX/activeX38.xml"/><Relationship Id="rId65" Type="http://schemas.openxmlformats.org/officeDocument/2006/relationships/image" Target="../media/image70.emf"/><Relationship Id="rId73" Type="http://schemas.openxmlformats.org/officeDocument/2006/relationships/image" Target="../media/image74.emf"/><Relationship Id="rId78" Type="http://schemas.openxmlformats.org/officeDocument/2006/relationships/control" Target="../activeX/activeX47.xml"/><Relationship Id="rId81" Type="http://schemas.openxmlformats.org/officeDocument/2006/relationships/image" Target="../media/image78.emf"/><Relationship Id="rId86" Type="http://schemas.openxmlformats.org/officeDocument/2006/relationships/control" Target="../activeX/activeX51.xml"/><Relationship Id="rId4" Type="http://schemas.openxmlformats.org/officeDocument/2006/relationships/control" Target="../activeX/activeX10.xml"/><Relationship Id="rId9" Type="http://schemas.openxmlformats.org/officeDocument/2006/relationships/image" Target="../media/image42.emf"/></Relationships>
</file>

<file path=xl/worksheets/_rels/sheet7.xml.rels><?xml version="1.0" encoding="UTF-8" standalone="yes"?>
<Relationships xmlns="http://schemas.openxmlformats.org/package/2006/relationships"><Relationship Id="rId13" Type="http://schemas.openxmlformats.org/officeDocument/2006/relationships/control" Target="../activeX/activeX59.xml"/><Relationship Id="rId18" Type="http://schemas.openxmlformats.org/officeDocument/2006/relationships/control" Target="../activeX/activeX62.xml"/><Relationship Id="rId26" Type="http://schemas.openxmlformats.org/officeDocument/2006/relationships/image" Target="../media/image92.emf"/><Relationship Id="rId39" Type="http://schemas.openxmlformats.org/officeDocument/2006/relationships/control" Target="../activeX/activeX76.xml"/><Relationship Id="rId21" Type="http://schemas.openxmlformats.org/officeDocument/2006/relationships/control" Target="../activeX/activeX64.xml"/><Relationship Id="rId34" Type="http://schemas.openxmlformats.org/officeDocument/2006/relationships/control" Target="../activeX/activeX73.xml"/><Relationship Id="rId42" Type="http://schemas.openxmlformats.org/officeDocument/2006/relationships/control" Target="../activeX/activeX78.xml"/><Relationship Id="rId47" Type="http://schemas.openxmlformats.org/officeDocument/2006/relationships/image" Target="../media/image99.emf"/><Relationship Id="rId50" Type="http://schemas.openxmlformats.org/officeDocument/2006/relationships/image" Target="../media/image100.emf"/><Relationship Id="rId55" Type="http://schemas.openxmlformats.org/officeDocument/2006/relationships/control" Target="../activeX/activeX87.xml"/><Relationship Id="rId63" Type="http://schemas.openxmlformats.org/officeDocument/2006/relationships/image" Target="../media/image105.emf"/><Relationship Id="rId68" Type="http://schemas.openxmlformats.org/officeDocument/2006/relationships/control" Target="../activeX/activeX94.xml"/><Relationship Id="rId7" Type="http://schemas.openxmlformats.org/officeDocument/2006/relationships/image" Target="../media/image85.emf"/><Relationship Id="rId71" Type="http://schemas.openxmlformats.org/officeDocument/2006/relationships/image" Target="../media/image109.emf"/><Relationship Id="rId2" Type="http://schemas.openxmlformats.org/officeDocument/2006/relationships/drawing" Target="../drawings/drawing7.xml"/><Relationship Id="rId16" Type="http://schemas.openxmlformats.org/officeDocument/2006/relationships/control" Target="../activeX/activeX61.xml"/><Relationship Id="rId29" Type="http://schemas.openxmlformats.org/officeDocument/2006/relationships/image" Target="../media/image93.emf"/><Relationship Id="rId11" Type="http://schemas.openxmlformats.org/officeDocument/2006/relationships/image" Target="../media/image87.emf"/><Relationship Id="rId24" Type="http://schemas.openxmlformats.org/officeDocument/2006/relationships/control" Target="../activeX/activeX66.xml"/><Relationship Id="rId32" Type="http://schemas.openxmlformats.org/officeDocument/2006/relationships/image" Target="../media/image94.emf"/><Relationship Id="rId37" Type="http://schemas.openxmlformats.org/officeDocument/2006/relationships/control" Target="../activeX/activeX75.xml"/><Relationship Id="rId40" Type="http://schemas.openxmlformats.org/officeDocument/2006/relationships/control" Target="../activeX/activeX77.xml"/><Relationship Id="rId45" Type="http://schemas.openxmlformats.org/officeDocument/2006/relationships/control" Target="../activeX/activeX80.xml"/><Relationship Id="rId53" Type="http://schemas.openxmlformats.org/officeDocument/2006/relationships/image" Target="../media/image101.emf"/><Relationship Id="rId58" Type="http://schemas.openxmlformats.org/officeDocument/2006/relationships/image" Target="../media/image103.emf"/><Relationship Id="rId66" Type="http://schemas.openxmlformats.org/officeDocument/2006/relationships/control" Target="../activeX/activeX93.xml"/><Relationship Id="rId74" Type="http://schemas.openxmlformats.org/officeDocument/2006/relationships/control" Target="../activeX/activeX97.xml"/><Relationship Id="rId5" Type="http://schemas.openxmlformats.org/officeDocument/2006/relationships/image" Target="../media/image84.emf"/><Relationship Id="rId15" Type="http://schemas.openxmlformats.org/officeDocument/2006/relationships/control" Target="../activeX/activeX60.xml"/><Relationship Id="rId23" Type="http://schemas.openxmlformats.org/officeDocument/2006/relationships/image" Target="../media/image91.emf"/><Relationship Id="rId28" Type="http://schemas.openxmlformats.org/officeDocument/2006/relationships/control" Target="../activeX/activeX69.xml"/><Relationship Id="rId36" Type="http://schemas.openxmlformats.org/officeDocument/2006/relationships/control" Target="../activeX/activeX74.xml"/><Relationship Id="rId49" Type="http://schemas.openxmlformats.org/officeDocument/2006/relationships/control" Target="../activeX/activeX83.xml"/><Relationship Id="rId57" Type="http://schemas.openxmlformats.org/officeDocument/2006/relationships/control" Target="../activeX/activeX88.xml"/><Relationship Id="rId61" Type="http://schemas.openxmlformats.org/officeDocument/2006/relationships/control" Target="../activeX/activeX90.xml"/><Relationship Id="rId10" Type="http://schemas.openxmlformats.org/officeDocument/2006/relationships/control" Target="../activeX/activeX57.xml"/><Relationship Id="rId19" Type="http://schemas.openxmlformats.org/officeDocument/2006/relationships/control" Target="../activeX/activeX63.xml"/><Relationship Id="rId31" Type="http://schemas.openxmlformats.org/officeDocument/2006/relationships/control" Target="../activeX/activeX71.xml"/><Relationship Id="rId44" Type="http://schemas.openxmlformats.org/officeDocument/2006/relationships/image" Target="../media/image98.emf"/><Relationship Id="rId52" Type="http://schemas.openxmlformats.org/officeDocument/2006/relationships/control" Target="../activeX/activeX85.xml"/><Relationship Id="rId60" Type="http://schemas.openxmlformats.org/officeDocument/2006/relationships/image" Target="../media/image104.emf"/><Relationship Id="rId65" Type="http://schemas.openxmlformats.org/officeDocument/2006/relationships/image" Target="../media/image106.emf"/><Relationship Id="rId73" Type="http://schemas.openxmlformats.org/officeDocument/2006/relationships/image" Target="../media/image110.emf"/><Relationship Id="rId4" Type="http://schemas.openxmlformats.org/officeDocument/2006/relationships/control" Target="../activeX/activeX54.xml"/><Relationship Id="rId9" Type="http://schemas.openxmlformats.org/officeDocument/2006/relationships/image" Target="../media/image86.emf"/><Relationship Id="rId14" Type="http://schemas.openxmlformats.org/officeDocument/2006/relationships/image" Target="../media/image88.emf"/><Relationship Id="rId22" Type="http://schemas.openxmlformats.org/officeDocument/2006/relationships/control" Target="../activeX/activeX65.xml"/><Relationship Id="rId27" Type="http://schemas.openxmlformats.org/officeDocument/2006/relationships/control" Target="../activeX/activeX68.xml"/><Relationship Id="rId30" Type="http://schemas.openxmlformats.org/officeDocument/2006/relationships/control" Target="../activeX/activeX70.xml"/><Relationship Id="rId35" Type="http://schemas.openxmlformats.org/officeDocument/2006/relationships/image" Target="../media/image95.emf"/><Relationship Id="rId43" Type="http://schemas.openxmlformats.org/officeDocument/2006/relationships/control" Target="../activeX/activeX79.xml"/><Relationship Id="rId48" Type="http://schemas.openxmlformats.org/officeDocument/2006/relationships/control" Target="../activeX/activeX82.xml"/><Relationship Id="rId56" Type="http://schemas.openxmlformats.org/officeDocument/2006/relationships/image" Target="../media/image102.emf"/><Relationship Id="rId64" Type="http://schemas.openxmlformats.org/officeDocument/2006/relationships/control" Target="../activeX/activeX92.xml"/><Relationship Id="rId69" Type="http://schemas.openxmlformats.org/officeDocument/2006/relationships/image" Target="../media/image108.emf"/><Relationship Id="rId8" Type="http://schemas.openxmlformats.org/officeDocument/2006/relationships/control" Target="../activeX/activeX56.xml"/><Relationship Id="rId51" Type="http://schemas.openxmlformats.org/officeDocument/2006/relationships/control" Target="../activeX/activeX84.xml"/><Relationship Id="rId72" Type="http://schemas.openxmlformats.org/officeDocument/2006/relationships/control" Target="../activeX/activeX96.xml"/><Relationship Id="rId3" Type="http://schemas.openxmlformats.org/officeDocument/2006/relationships/vmlDrawing" Target="../drawings/vmlDrawing5.vml"/><Relationship Id="rId12" Type="http://schemas.openxmlformats.org/officeDocument/2006/relationships/control" Target="../activeX/activeX58.xml"/><Relationship Id="rId17" Type="http://schemas.openxmlformats.org/officeDocument/2006/relationships/image" Target="../media/image89.emf"/><Relationship Id="rId25" Type="http://schemas.openxmlformats.org/officeDocument/2006/relationships/control" Target="../activeX/activeX67.xml"/><Relationship Id="rId33" Type="http://schemas.openxmlformats.org/officeDocument/2006/relationships/control" Target="../activeX/activeX72.xml"/><Relationship Id="rId38" Type="http://schemas.openxmlformats.org/officeDocument/2006/relationships/image" Target="../media/image96.emf"/><Relationship Id="rId46" Type="http://schemas.openxmlformats.org/officeDocument/2006/relationships/control" Target="../activeX/activeX81.xml"/><Relationship Id="rId59" Type="http://schemas.openxmlformats.org/officeDocument/2006/relationships/control" Target="../activeX/activeX89.xml"/><Relationship Id="rId67" Type="http://schemas.openxmlformats.org/officeDocument/2006/relationships/image" Target="../media/image107.emf"/><Relationship Id="rId20" Type="http://schemas.openxmlformats.org/officeDocument/2006/relationships/image" Target="../media/image90.emf"/><Relationship Id="rId41" Type="http://schemas.openxmlformats.org/officeDocument/2006/relationships/image" Target="../media/image97.emf"/><Relationship Id="rId54" Type="http://schemas.openxmlformats.org/officeDocument/2006/relationships/control" Target="../activeX/activeX86.xml"/><Relationship Id="rId62" Type="http://schemas.openxmlformats.org/officeDocument/2006/relationships/control" Target="../activeX/activeX91.xml"/><Relationship Id="rId70" Type="http://schemas.openxmlformats.org/officeDocument/2006/relationships/control" Target="../activeX/activeX95.xml"/><Relationship Id="rId75" Type="http://schemas.openxmlformats.org/officeDocument/2006/relationships/image" Target="../media/image111.emf"/><Relationship Id="rId1" Type="http://schemas.openxmlformats.org/officeDocument/2006/relationships/printerSettings" Target="../printerSettings/printerSettings7.bin"/><Relationship Id="rId6" Type="http://schemas.openxmlformats.org/officeDocument/2006/relationships/control" Target="../activeX/activeX55.xml"/></Relationships>
</file>

<file path=xl/worksheets/_rels/sheet8.xml.rels><?xml version="1.0" encoding="UTF-8" standalone="yes"?>
<Relationships xmlns="http://schemas.openxmlformats.org/package/2006/relationships"><Relationship Id="rId13" Type="http://schemas.openxmlformats.org/officeDocument/2006/relationships/image" Target="../media/image116.emf"/><Relationship Id="rId18" Type="http://schemas.openxmlformats.org/officeDocument/2006/relationships/control" Target="../activeX/activeX105.xml"/><Relationship Id="rId26" Type="http://schemas.openxmlformats.org/officeDocument/2006/relationships/control" Target="../activeX/activeX109.xml"/><Relationship Id="rId39" Type="http://schemas.openxmlformats.org/officeDocument/2006/relationships/image" Target="../media/image129.emf"/><Relationship Id="rId3" Type="http://schemas.openxmlformats.org/officeDocument/2006/relationships/vmlDrawing" Target="../drawings/vmlDrawing6.vml"/><Relationship Id="rId21" Type="http://schemas.openxmlformats.org/officeDocument/2006/relationships/image" Target="../media/image120.emf"/><Relationship Id="rId34" Type="http://schemas.openxmlformats.org/officeDocument/2006/relationships/control" Target="../activeX/activeX113.xml"/><Relationship Id="rId42" Type="http://schemas.openxmlformats.org/officeDocument/2006/relationships/control" Target="../activeX/activeX117.xml"/><Relationship Id="rId47" Type="http://schemas.openxmlformats.org/officeDocument/2006/relationships/image" Target="../media/image133.emf"/><Relationship Id="rId7" Type="http://schemas.openxmlformats.org/officeDocument/2006/relationships/image" Target="../media/image113.emf"/><Relationship Id="rId12" Type="http://schemas.openxmlformats.org/officeDocument/2006/relationships/control" Target="../activeX/activeX102.xml"/><Relationship Id="rId17" Type="http://schemas.openxmlformats.org/officeDocument/2006/relationships/image" Target="../media/image118.emf"/><Relationship Id="rId25" Type="http://schemas.openxmlformats.org/officeDocument/2006/relationships/image" Target="../media/image122.emf"/><Relationship Id="rId33" Type="http://schemas.openxmlformats.org/officeDocument/2006/relationships/image" Target="../media/image126.emf"/><Relationship Id="rId38" Type="http://schemas.openxmlformats.org/officeDocument/2006/relationships/control" Target="../activeX/activeX115.xml"/><Relationship Id="rId46" Type="http://schemas.openxmlformats.org/officeDocument/2006/relationships/control" Target="../activeX/activeX119.xml"/><Relationship Id="rId2" Type="http://schemas.openxmlformats.org/officeDocument/2006/relationships/drawing" Target="../drawings/drawing8.xml"/><Relationship Id="rId16" Type="http://schemas.openxmlformats.org/officeDocument/2006/relationships/control" Target="../activeX/activeX104.xml"/><Relationship Id="rId20" Type="http://schemas.openxmlformats.org/officeDocument/2006/relationships/control" Target="../activeX/activeX106.xml"/><Relationship Id="rId29" Type="http://schemas.openxmlformats.org/officeDocument/2006/relationships/image" Target="../media/image124.emf"/><Relationship Id="rId41" Type="http://schemas.openxmlformats.org/officeDocument/2006/relationships/image" Target="../media/image130.emf"/><Relationship Id="rId1" Type="http://schemas.openxmlformats.org/officeDocument/2006/relationships/printerSettings" Target="../printerSettings/printerSettings8.bin"/><Relationship Id="rId6" Type="http://schemas.openxmlformats.org/officeDocument/2006/relationships/control" Target="../activeX/activeX99.xml"/><Relationship Id="rId11" Type="http://schemas.openxmlformats.org/officeDocument/2006/relationships/image" Target="../media/image115.emf"/><Relationship Id="rId24" Type="http://schemas.openxmlformats.org/officeDocument/2006/relationships/control" Target="../activeX/activeX108.xml"/><Relationship Id="rId32" Type="http://schemas.openxmlformats.org/officeDocument/2006/relationships/control" Target="../activeX/activeX112.xml"/><Relationship Id="rId37" Type="http://schemas.openxmlformats.org/officeDocument/2006/relationships/image" Target="../media/image128.emf"/><Relationship Id="rId40" Type="http://schemas.openxmlformats.org/officeDocument/2006/relationships/control" Target="../activeX/activeX116.xml"/><Relationship Id="rId45" Type="http://schemas.openxmlformats.org/officeDocument/2006/relationships/image" Target="../media/image132.emf"/><Relationship Id="rId5" Type="http://schemas.openxmlformats.org/officeDocument/2006/relationships/image" Target="../media/image112.emf"/><Relationship Id="rId15" Type="http://schemas.openxmlformats.org/officeDocument/2006/relationships/image" Target="../media/image117.emf"/><Relationship Id="rId23" Type="http://schemas.openxmlformats.org/officeDocument/2006/relationships/image" Target="../media/image121.emf"/><Relationship Id="rId28" Type="http://schemas.openxmlformats.org/officeDocument/2006/relationships/control" Target="../activeX/activeX110.xml"/><Relationship Id="rId36" Type="http://schemas.openxmlformats.org/officeDocument/2006/relationships/control" Target="../activeX/activeX114.xml"/><Relationship Id="rId49" Type="http://schemas.openxmlformats.org/officeDocument/2006/relationships/image" Target="../media/image134.emf"/><Relationship Id="rId10" Type="http://schemas.openxmlformats.org/officeDocument/2006/relationships/control" Target="../activeX/activeX101.xml"/><Relationship Id="rId19" Type="http://schemas.openxmlformats.org/officeDocument/2006/relationships/image" Target="../media/image119.emf"/><Relationship Id="rId31" Type="http://schemas.openxmlformats.org/officeDocument/2006/relationships/image" Target="../media/image125.emf"/><Relationship Id="rId44" Type="http://schemas.openxmlformats.org/officeDocument/2006/relationships/control" Target="../activeX/activeX118.xml"/><Relationship Id="rId4" Type="http://schemas.openxmlformats.org/officeDocument/2006/relationships/control" Target="../activeX/activeX98.xml"/><Relationship Id="rId9" Type="http://schemas.openxmlformats.org/officeDocument/2006/relationships/image" Target="../media/image114.emf"/><Relationship Id="rId14" Type="http://schemas.openxmlformats.org/officeDocument/2006/relationships/control" Target="../activeX/activeX103.xml"/><Relationship Id="rId22" Type="http://schemas.openxmlformats.org/officeDocument/2006/relationships/control" Target="../activeX/activeX107.xml"/><Relationship Id="rId27" Type="http://schemas.openxmlformats.org/officeDocument/2006/relationships/image" Target="../media/image123.emf"/><Relationship Id="rId30" Type="http://schemas.openxmlformats.org/officeDocument/2006/relationships/control" Target="../activeX/activeX111.xml"/><Relationship Id="rId35" Type="http://schemas.openxmlformats.org/officeDocument/2006/relationships/image" Target="../media/image127.emf"/><Relationship Id="rId43" Type="http://schemas.openxmlformats.org/officeDocument/2006/relationships/image" Target="../media/image131.emf"/><Relationship Id="rId48" Type="http://schemas.openxmlformats.org/officeDocument/2006/relationships/control" Target="../activeX/activeX120.xml"/><Relationship Id="rId8" Type="http://schemas.openxmlformats.org/officeDocument/2006/relationships/control" Target="../activeX/activeX100.xml"/></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123.xml"/><Relationship Id="rId3" Type="http://schemas.openxmlformats.org/officeDocument/2006/relationships/vmlDrawing" Target="../drawings/vmlDrawing7.vml"/><Relationship Id="rId7" Type="http://schemas.openxmlformats.org/officeDocument/2006/relationships/image" Target="../media/image136.emf"/><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ntrol" Target="../activeX/activeX122.xml"/><Relationship Id="rId11" Type="http://schemas.openxmlformats.org/officeDocument/2006/relationships/image" Target="../media/image138.emf"/><Relationship Id="rId5" Type="http://schemas.openxmlformats.org/officeDocument/2006/relationships/image" Target="../media/image135.emf"/><Relationship Id="rId10" Type="http://schemas.openxmlformats.org/officeDocument/2006/relationships/control" Target="../activeX/activeX124.xml"/><Relationship Id="rId4" Type="http://schemas.openxmlformats.org/officeDocument/2006/relationships/control" Target="../activeX/activeX121.xml"/><Relationship Id="rId9" Type="http://schemas.openxmlformats.org/officeDocument/2006/relationships/image" Target="../media/image137.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dimension ref="A1:N385"/>
  <sheetViews>
    <sheetView tabSelected="1" zoomScaleNormal="100" workbookViewId="0">
      <selection sqref="A1:C1"/>
    </sheetView>
  </sheetViews>
  <sheetFormatPr baseColWidth="10" defaultRowHeight="14.4" x14ac:dyDescent="0.3"/>
  <cols>
    <col min="1" max="1" width="2.77734375" customWidth="1"/>
    <col min="2" max="2" width="11.5546875" customWidth="1"/>
    <col min="3" max="3" width="13.5546875" customWidth="1"/>
    <col min="4" max="5" width="5.77734375" style="1" customWidth="1"/>
    <col min="6" max="6" width="14.6640625" customWidth="1"/>
  </cols>
  <sheetData>
    <row r="1" spans="1:10" ht="18" x14ac:dyDescent="0.35">
      <c r="A1" s="663" t="s">
        <v>861</v>
      </c>
      <c r="B1" s="663"/>
      <c r="C1" s="663"/>
      <c r="D1" s="664" t="s">
        <v>1028</v>
      </c>
      <c r="E1" s="664"/>
      <c r="F1" s="665" t="s">
        <v>1027</v>
      </c>
      <c r="G1" s="665"/>
      <c r="H1" s="665"/>
      <c r="I1" s="665"/>
      <c r="J1" s="665"/>
    </row>
    <row r="2" spans="1:10" x14ac:dyDescent="0.3">
      <c r="D2" s="464"/>
      <c r="E2" s="464"/>
    </row>
    <row r="3" spans="1:10" x14ac:dyDescent="0.3">
      <c r="B3" s="185" t="s">
        <v>634</v>
      </c>
    </row>
    <row r="4" spans="1:10" x14ac:dyDescent="0.3">
      <c r="B4" s="185" t="s">
        <v>1010</v>
      </c>
      <c r="D4" s="464"/>
      <c r="E4" s="464"/>
    </row>
    <row r="5" spans="1:10" x14ac:dyDescent="0.3">
      <c r="B5" s="185" t="s">
        <v>869</v>
      </c>
    </row>
    <row r="25" spans="1:8" x14ac:dyDescent="0.3">
      <c r="A25" s="308"/>
      <c r="B25" s="36" t="s">
        <v>937</v>
      </c>
      <c r="E25" s="186"/>
      <c r="F25" s="160"/>
      <c r="H25" s="4"/>
    </row>
    <row r="26" spans="1:8" x14ac:dyDescent="0.3">
      <c r="B26" t="s">
        <v>415</v>
      </c>
    </row>
    <row r="27" spans="1:8" x14ac:dyDescent="0.3">
      <c r="B27" t="s">
        <v>414</v>
      </c>
    </row>
    <row r="28" spans="1:8" x14ac:dyDescent="0.3">
      <c r="B28" t="s">
        <v>416</v>
      </c>
    </row>
    <row r="29" spans="1:8" x14ac:dyDescent="0.3">
      <c r="D29" s="464"/>
      <c r="E29"/>
    </row>
    <row r="30" spans="1:8" x14ac:dyDescent="0.3">
      <c r="A30" s="308"/>
      <c r="B30" s="36" t="s">
        <v>938</v>
      </c>
      <c r="C30" s="185"/>
      <c r="D30" s="464"/>
      <c r="E30" s="160"/>
      <c r="G30" s="4"/>
    </row>
    <row r="31" spans="1:8" x14ac:dyDescent="0.3">
      <c r="B31" t="s">
        <v>653</v>
      </c>
      <c r="D31" s="464"/>
      <c r="E31"/>
    </row>
    <row r="32" spans="1:8" x14ac:dyDescent="0.3">
      <c r="B32" t="s">
        <v>654</v>
      </c>
      <c r="D32" s="464"/>
      <c r="E32"/>
    </row>
    <row r="33" spans="1:5" x14ac:dyDescent="0.3">
      <c r="B33" t="s">
        <v>655</v>
      </c>
      <c r="D33" s="464"/>
      <c r="E33"/>
    </row>
    <row r="34" spans="1:5" x14ac:dyDescent="0.3">
      <c r="D34" s="464"/>
      <c r="E34"/>
    </row>
    <row r="35" spans="1:5" x14ac:dyDescent="0.3">
      <c r="A35" s="308"/>
      <c r="B35" t="s">
        <v>1011</v>
      </c>
      <c r="C35" s="185"/>
      <c r="D35" s="464"/>
      <c r="E35"/>
    </row>
    <row r="36" spans="1:5" x14ac:dyDescent="0.3">
      <c r="B36" t="s">
        <v>857</v>
      </c>
      <c r="D36" s="464"/>
      <c r="E36"/>
    </row>
    <row r="37" spans="1:5" x14ac:dyDescent="0.3">
      <c r="B37" t="s">
        <v>656</v>
      </c>
      <c r="D37" s="464"/>
      <c r="E37"/>
    </row>
    <row r="38" spans="1:5" x14ac:dyDescent="0.3">
      <c r="A38" s="196" t="s">
        <v>318</v>
      </c>
    </row>
    <row r="49" spans="1:9" x14ac:dyDescent="0.3">
      <c r="A49" s="196">
        <v>2</v>
      </c>
    </row>
    <row r="50" spans="1:9" x14ac:dyDescent="0.3">
      <c r="A50" s="308"/>
      <c r="B50" s="36" t="s">
        <v>1000</v>
      </c>
      <c r="C50" s="4"/>
      <c r="D50" s="464"/>
      <c r="E50"/>
      <c r="I50" t="s">
        <v>670</v>
      </c>
    </row>
    <row r="51" spans="1:9" x14ac:dyDescent="0.3">
      <c r="B51" t="s">
        <v>629</v>
      </c>
      <c r="C51" t="s">
        <v>659</v>
      </c>
      <c r="D51" s="464"/>
      <c r="E51"/>
      <c r="I51" t="s">
        <v>697</v>
      </c>
    </row>
    <row r="52" spans="1:9" x14ac:dyDescent="0.3">
      <c r="B52" t="s">
        <v>630</v>
      </c>
      <c r="C52" t="s">
        <v>669</v>
      </c>
      <c r="D52" s="464"/>
      <c r="E52"/>
      <c r="I52" t="s">
        <v>698</v>
      </c>
    </row>
    <row r="53" spans="1:9" x14ac:dyDescent="0.3">
      <c r="B53" t="s">
        <v>631</v>
      </c>
      <c r="C53" t="s">
        <v>660</v>
      </c>
      <c r="D53" s="464"/>
      <c r="E53"/>
      <c r="I53" t="s">
        <v>699</v>
      </c>
    </row>
    <row r="54" spans="1:9" x14ac:dyDescent="0.3">
      <c r="D54" s="464"/>
      <c r="E54"/>
    </row>
    <row r="55" spans="1:9" x14ac:dyDescent="0.3">
      <c r="B55" t="s">
        <v>667</v>
      </c>
      <c r="D55" s="464"/>
      <c r="E55"/>
      <c r="I55" t="s">
        <v>672</v>
      </c>
    </row>
    <row r="56" spans="1:9" x14ac:dyDescent="0.3">
      <c r="B56" t="s">
        <v>658</v>
      </c>
      <c r="D56" s="464"/>
      <c r="E56"/>
      <c r="I56" t="s">
        <v>775</v>
      </c>
    </row>
    <row r="57" spans="1:9" x14ac:dyDescent="0.3">
      <c r="B57" t="s">
        <v>1012</v>
      </c>
      <c r="D57" s="464"/>
      <c r="E57"/>
      <c r="I57" t="s">
        <v>776</v>
      </c>
    </row>
    <row r="58" spans="1:9" x14ac:dyDescent="0.3">
      <c r="B58" t="s">
        <v>1013</v>
      </c>
      <c r="D58" s="464"/>
      <c r="E58"/>
      <c r="I58" t="s">
        <v>777</v>
      </c>
    </row>
    <row r="59" spans="1:9" x14ac:dyDescent="0.3">
      <c r="D59" s="464"/>
      <c r="E59"/>
    </row>
    <row r="60" spans="1:9" x14ac:dyDescent="0.3">
      <c r="B60" t="s">
        <v>657</v>
      </c>
      <c r="D60" s="464"/>
      <c r="E60"/>
      <c r="I60" t="s">
        <v>671</v>
      </c>
    </row>
    <row r="61" spans="1:9" x14ac:dyDescent="0.3">
      <c r="B61" t="s">
        <v>661</v>
      </c>
      <c r="D61" s="464"/>
      <c r="E61"/>
      <c r="I61" t="s">
        <v>771</v>
      </c>
    </row>
    <row r="62" spans="1:9" x14ac:dyDescent="0.3">
      <c r="B62" t="s">
        <v>662</v>
      </c>
      <c r="D62" s="464"/>
      <c r="E62"/>
      <c r="I62" t="s">
        <v>770</v>
      </c>
    </row>
    <row r="63" spans="1:9" x14ac:dyDescent="0.3">
      <c r="B63" t="s">
        <v>663</v>
      </c>
      <c r="D63" s="464"/>
      <c r="E63"/>
      <c r="I63" t="s">
        <v>769</v>
      </c>
    </row>
    <row r="64" spans="1:9" x14ac:dyDescent="0.3">
      <c r="D64" s="464"/>
      <c r="E64"/>
    </row>
    <row r="65" spans="1:9" x14ac:dyDescent="0.3">
      <c r="B65" t="s">
        <v>668</v>
      </c>
      <c r="D65" s="464"/>
      <c r="E65"/>
      <c r="I65" t="s">
        <v>1016</v>
      </c>
    </row>
    <row r="66" spans="1:9" x14ac:dyDescent="0.3">
      <c r="B66" t="s">
        <v>664</v>
      </c>
      <c r="D66" s="464"/>
      <c r="E66"/>
      <c r="I66" t="s">
        <v>772</v>
      </c>
    </row>
    <row r="67" spans="1:9" x14ac:dyDescent="0.3">
      <c r="B67" t="s">
        <v>665</v>
      </c>
      <c r="D67" s="464"/>
      <c r="E67"/>
      <c r="I67" t="s">
        <v>773</v>
      </c>
    </row>
    <row r="68" spans="1:9" x14ac:dyDescent="0.3">
      <c r="B68" t="s">
        <v>666</v>
      </c>
      <c r="D68" s="464"/>
      <c r="E68"/>
      <c r="I68" t="s">
        <v>774</v>
      </c>
    </row>
    <row r="69" spans="1:9" x14ac:dyDescent="0.3">
      <c r="D69" s="464"/>
      <c r="E69"/>
    </row>
    <row r="70" spans="1:9" x14ac:dyDescent="0.3">
      <c r="A70" s="308"/>
      <c r="B70" s="36" t="s">
        <v>1029</v>
      </c>
      <c r="D70" s="464"/>
      <c r="E70"/>
    </row>
    <row r="71" spans="1:9" x14ac:dyDescent="0.3">
      <c r="B71" t="s">
        <v>778</v>
      </c>
      <c r="D71" s="464"/>
      <c r="E71"/>
    </row>
    <row r="72" spans="1:9" x14ac:dyDescent="0.3">
      <c r="B72" s="521" t="s">
        <v>779</v>
      </c>
      <c r="D72" s="464"/>
      <c r="E72"/>
    </row>
    <row r="73" spans="1:9" x14ac:dyDescent="0.3">
      <c r="B73" t="s">
        <v>1030</v>
      </c>
      <c r="D73" s="464"/>
      <c r="E73"/>
    </row>
    <row r="75" spans="1:9" x14ac:dyDescent="0.3">
      <c r="A75" s="308"/>
      <c r="B75" t="s">
        <v>1014</v>
      </c>
    </row>
    <row r="76" spans="1:9" x14ac:dyDescent="0.3">
      <c r="B76" s="52" t="s">
        <v>466</v>
      </c>
      <c r="C76" t="s">
        <v>291</v>
      </c>
      <c r="F76" t="s">
        <v>881</v>
      </c>
    </row>
    <row r="77" spans="1:9" x14ac:dyDescent="0.3">
      <c r="B77" s="52" t="s">
        <v>467</v>
      </c>
      <c r="C77" t="s">
        <v>292</v>
      </c>
      <c r="F77" t="s">
        <v>882</v>
      </c>
    </row>
    <row r="78" spans="1:9" x14ac:dyDescent="0.3">
      <c r="B78" s="52" t="s">
        <v>468</v>
      </c>
      <c r="C78" t="s">
        <v>293</v>
      </c>
      <c r="F78" t="s">
        <v>883</v>
      </c>
    </row>
    <row r="79" spans="1:9" x14ac:dyDescent="0.3">
      <c r="C79" s="161"/>
      <c r="D79" s="464"/>
      <c r="E79"/>
    </row>
    <row r="80" spans="1:9" x14ac:dyDescent="0.3">
      <c r="A80" s="308"/>
      <c r="B80" s="542" t="s">
        <v>1017</v>
      </c>
    </row>
    <row r="81" spans="2:2" x14ac:dyDescent="0.3">
      <c r="B81" s="540" t="s">
        <v>1015</v>
      </c>
    </row>
    <row r="82" spans="2:2" x14ac:dyDescent="0.3">
      <c r="B82" s="540" t="s">
        <v>585</v>
      </c>
    </row>
    <row r="83" spans="2:2" ht="16.2" x14ac:dyDescent="0.3">
      <c r="B83" s="541" t="s">
        <v>583</v>
      </c>
    </row>
    <row r="84" spans="2:2" ht="16.2" x14ac:dyDescent="0.3">
      <c r="B84" s="541" t="s">
        <v>584</v>
      </c>
    </row>
    <row r="85" spans="2:2" x14ac:dyDescent="0.3">
      <c r="B85" s="541" t="s">
        <v>1001</v>
      </c>
    </row>
    <row r="99" spans="1:5" x14ac:dyDescent="0.3">
      <c r="A99" s="308"/>
      <c r="B99" s="36" t="s">
        <v>862</v>
      </c>
      <c r="C99" s="4"/>
    </row>
    <row r="100" spans="1:5" x14ac:dyDescent="0.3">
      <c r="C100" t="s">
        <v>1002</v>
      </c>
    </row>
    <row r="101" spans="1:5" x14ac:dyDescent="0.3">
      <c r="C101" t="s">
        <v>1003</v>
      </c>
    </row>
    <row r="102" spans="1:5" x14ac:dyDescent="0.3">
      <c r="C102" t="s">
        <v>1004</v>
      </c>
    </row>
    <row r="104" spans="1:5" x14ac:dyDescent="0.3">
      <c r="A104" s="308"/>
      <c r="B104" t="s">
        <v>915</v>
      </c>
      <c r="D104" s="464"/>
      <c r="E104"/>
    </row>
    <row r="105" spans="1:5" x14ac:dyDescent="0.3">
      <c r="B105" t="s">
        <v>781</v>
      </c>
      <c r="D105" s="464"/>
      <c r="E105"/>
    </row>
    <row r="106" spans="1:5" x14ac:dyDescent="0.3">
      <c r="B106" t="s">
        <v>780</v>
      </c>
      <c r="D106" s="464"/>
      <c r="E106"/>
    </row>
    <row r="107" spans="1:5" x14ac:dyDescent="0.3">
      <c r="B107" t="s">
        <v>782</v>
      </c>
      <c r="D107" s="464"/>
      <c r="E107"/>
    </row>
    <row r="108" spans="1:5" x14ac:dyDescent="0.3">
      <c r="B108" t="s">
        <v>783</v>
      </c>
      <c r="D108" s="464"/>
      <c r="E108"/>
    </row>
    <row r="109" spans="1:5" x14ac:dyDescent="0.3">
      <c r="D109" s="464"/>
      <c r="E109"/>
    </row>
    <row r="110" spans="1:5" x14ac:dyDescent="0.3">
      <c r="A110" s="308"/>
      <c r="B110" t="s">
        <v>916</v>
      </c>
      <c r="D110" s="464"/>
      <c r="E110"/>
    </row>
    <row r="111" spans="1:5" x14ac:dyDescent="0.3">
      <c r="B111" t="s">
        <v>784</v>
      </c>
      <c r="D111" s="464"/>
      <c r="E111"/>
    </row>
    <row r="112" spans="1:5" x14ac:dyDescent="0.3">
      <c r="B112" t="s">
        <v>1026</v>
      </c>
      <c r="D112" s="464"/>
      <c r="E112"/>
    </row>
    <row r="113" spans="1:5" x14ac:dyDescent="0.3">
      <c r="B113" t="s">
        <v>785</v>
      </c>
      <c r="D113" s="464"/>
      <c r="E113"/>
    </row>
    <row r="114" spans="1:5" x14ac:dyDescent="0.3">
      <c r="D114" s="464"/>
      <c r="E114"/>
    </row>
    <row r="115" spans="1:5" x14ac:dyDescent="0.3">
      <c r="A115" s="308"/>
      <c r="B115" t="s">
        <v>917</v>
      </c>
      <c r="D115" s="464"/>
      <c r="E115"/>
    </row>
    <row r="116" spans="1:5" x14ac:dyDescent="0.3">
      <c r="B116" t="s">
        <v>787</v>
      </c>
      <c r="D116" s="464"/>
      <c r="E116"/>
    </row>
    <row r="117" spans="1:5" x14ac:dyDescent="0.3">
      <c r="B117" t="s">
        <v>786</v>
      </c>
      <c r="D117" s="464"/>
      <c r="E117"/>
    </row>
    <row r="118" spans="1:5" x14ac:dyDescent="0.3">
      <c r="B118" t="s">
        <v>788</v>
      </c>
      <c r="D118" s="464"/>
      <c r="E118"/>
    </row>
    <row r="119" spans="1:5" x14ac:dyDescent="0.3">
      <c r="D119" s="464"/>
      <c r="E119"/>
    </row>
    <row r="120" spans="1:5" x14ac:dyDescent="0.3">
      <c r="A120" s="308"/>
      <c r="B120" t="s">
        <v>918</v>
      </c>
      <c r="D120" s="464"/>
      <c r="E120"/>
    </row>
    <row r="121" spans="1:5" x14ac:dyDescent="0.3">
      <c r="B121" t="s">
        <v>792</v>
      </c>
      <c r="D121" s="464"/>
      <c r="E121"/>
    </row>
    <row r="122" spans="1:5" x14ac:dyDescent="0.3">
      <c r="B122" t="s">
        <v>789</v>
      </c>
      <c r="D122" s="464"/>
      <c r="E122"/>
    </row>
    <row r="123" spans="1:5" x14ac:dyDescent="0.3">
      <c r="B123" t="s">
        <v>790</v>
      </c>
      <c r="D123" s="464"/>
      <c r="E123"/>
    </row>
    <row r="124" spans="1:5" x14ac:dyDescent="0.3">
      <c r="B124" t="s">
        <v>791</v>
      </c>
      <c r="D124" s="464"/>
      <c r="E124"/>
    </row>
    <row r="125" spans="1:5" x14ac:dyDescent="0.3">
      <c r="B125" t="s">
        <v>793</v>
      </c>
      <c r="D125" s="464"/>
      <c r="E125"/>
    </row>
    <row r="126" spans="1:5" x14ac:dyDescent="0.3">
      <c r="B126" t="s">
        <v>794</v>
      </c>
      <c r="D126" s="464"/>
      <c r="E126"/>
    </row>
    <row r="127" spans="1:5" x14ac:dyDescent="0.3">
      <c r="D127" s="464"/>
      <c r="E127"/>
    </row>
    <row r="128" spans="1:5" x14ac:dyDescent="0.3">
      <c r="A128" s="308"/>
      <c r="B128" t="s">
        <v>1018</v>
      </c>
      <c r="D128" s="464"/>
      <c r="E128"/>
    </row>
    <row r="129" spans="1:5" x14ac:dyDescent="0.3">
      <c r="B129" t="s">
        <v>795</v>
      </c>
      <c r="D129" s="464"/>
      <c r="E129"/>
    </row>
    <row r="130" spans="1:5" x14ac:dyDescent="0.3">
      <c r="B130" t="s">
        <v>796</v>
      </c>
      <c r="D130" s="464"/>
      <c r="E130"/>
    </row>
    <row r="131" spans="1:5" x14ac:dyDescent="0.3">
      <c r="B131" t="s">
        <v>797</v>
      </c>
      <c r="D131" s="464"/>
      <c r="E131"/>
    </row>
    <row r="132" spans="1:5" x14ac:dyDescent="0.3">
      <c r="B132" t="s">
        <v>798</v>
      </c>
      <c r="D132" s="464"/>
      <c r="E132"/>
    </row>
    <row r="133" spans="1:5" x14ac:dyDescent="0.3">
      <c r="D133" s="464"/>
      <c r="E133"/>
    </row>
    <row r="134" spans="1:5" x14ac:dyDescent="0.3">
      <c r="A134" s="308"/>
      <c r="B134" t="s">
        <v>1019</v>
      </c>
      <c r="D134" s="464"/>
      <c r="E134"/>
    </row>
    <row r="135" spans="1:5" x14ac:dyDescent="0.3">
      <c r="B135" t="s">
        <v>799</v>
      </c>
      <c r="D135" s="464"/>
      <c r="E135"/>
    </row>
    <row r="136" spans="1:5" x14ac:dyDescent="0.3">
      <c r="B136" s="161"/>
      <c r="D136" s="464"/>
      <c r="E136"/>
    </row>
    <row r="137" spans="1:5" x14ac:dyDescent="0.3">
      <c r="A137" s="308"/>
      <c r="B137" t="s">
        <v>1020</v>
      </c>
      <c r="C137" s="163"/>
      <c r="D137" s="464"/>
      <c r="E137"/>
    </row>
    <row r="138" spans="1:5" x14ac:dyDescent="0.3">
      <c r="B138" t="s">
        <v>800</v>
      </c>
      <c r="C138" s="163"/>
      <c r="D138" s="464"/>
      <c r="E138"/>
    </row>
    <row r="139" spans="1:5" x14ac:dyDescent="0.3">
      <c r="B139" t="s">
        <v>801</v>
      </c>
      <c r="D139" s="464"/>
      <c r="E139"/>
    </row>
    <row r="140" spans="1:5" x14ac:dyDescent="0.3">
      <c r="D140" s="464"/>
      <c r="E140"/>
    </row>
    <row r="141" spans="1:5" x14ac:dyDescent="0.3">
      <c r="A141" s="308"/>
      <c r="B141" s="656" t="s">
        <v>1021</v>
      </c>
      <c r="D141" s="464"/>
      <c r="E141"/>
    </row>
    <row r="142" spans="1:5" x14ac:dyDescent="0.3">
      <c r="B142" t="s">
        <v>858</v>
      </c>
      <c r="D142" s="464"/>
      <c r="E142"/>
    </row>
    <row r="143" spans="1:5" x14ac:dyDescent="0.3">
      <c r="B143" t="s">
        <v>859</v>
      </c>
      <c r="D143" s="464"/>
      <c r="E143"/>
    </row>
    <row r="144" spans="1:5" x14ac:dyDescent="0.3">
      <c r="B144" t="s">
        <v>860</v>
      </c>
      <c r="D144" s="464"/>
      <c r="E144"/>
    </row>
    <row r="145" spans="2:5" x14ac:dyDescent="0.3">
      <c r="D145" s="464"/>
      <c r="E145"/>
    </row>
    <row r="146" spans="2:5" x14ac:dyDescent="0.3">
      <c r="B146" t="s">
        <v>863</v>
      </c>
      <c r="D146" s="464"/>
      <c r="E146"/>
    </row>
    <row r="147" spans="2:5" x14ac:dyDescent="0.3">
      <c r="B147" t="s">
        <v>866</v>
      </c>
      <c r="D147" s="464"/>
      <c r="E147"/>
    </row>
    <row r="148" spans="2:5" x14ac:dyDescent="0.3">
      <c r="B148" t="s">
        <v>867</v>
      </c>
      <c r="D148" s="464"/>
      <c r="E148"/>
    </row>
    <row r="149" spans="2:5" x14ac:dyDescent="0.3">
      <c r="B149" t="s">
        <v>868</v>
      </c>
      <c r="D149" s="464"/>
      <c r="E149"/>
    </row>
    <row r="150" spans="2:5" x14ac:dyDescent="0.3">
      <c r="D150" s="464"/>
      <c r="E150"/>
    </row>
    <row r="151" spans="2:5" x14ac:dyDescent="0.3">
      <c r="B151" t="s">
        <v>864</v>
      </c>
      <c r="D151" s="464"/>
      <c r="E151"/>
    </row>
    <row r="152" spans="2:5" x14ac:dyDescent="0.3">
      <c r="B152" t="s">
        <v>885</v>
      </c>
      <c r="D152" s="464"/>
      <c r="E152"/>
    </row>
    <row r="153" spans="2:5" x14ac:dyDescent="0.3">
      <c r="B153" t="s">
        <v>886</v>
      </c>
      <c r="D153" s="464"/>
      <c r="E153"/>
    </row>
    <row r="154" spans="2:5" x14ac:dyDescent="0.3">
      <c r="B154" t="s">
        <v>887</v>
      </c>
      <c r="D154" s="464"/>
      <c r="E154"/>
    </row>
    <row r="155" spans="2:5" x14ac:dyDescent="0.3">
      <c r="B155" t="s">
        <v>888</v>
      </c>
      <c r="D155" s="464"/>
      <c r="E155"/>
    </row>
    <row r="156" spans="2:5" x14ac:dyDescent="0.3">
      <c r="B156" t="s">
        <v>889</v>
      </c>
      <c r="D156" s="464"/>
      <c r="E156"/>
    </row>
    <row r="157" spans="2:5" x14ac:dyDescent="0.3">
      <c r="D157" s="464"/>
      <c r="E157"/>
    </row>
    <row r="158" spans="2:5" x14ac:dyDescent="0.3">
      <c r="B158" t="s">
        <v>865</v>
      </c>
      <c r="D158" s="464"/>
      <c r="E158"/>
    </row>
    <row r="159" spans="2:5" x14ac:dyDescent="0.3">
      <c r="B159" t="s">
        <v>891</v>
      </c>
      <c r="D159" s="464"/>
      <c r="E159"/>
    </row>
    <row r="160" spans="2:5" x14ac:dyDescent="0.3">
      <c r="B160" t="s">
        <v>890</v>
      </c>
      <c r="D160" s="464"/>
      <c r="E160"/>
    </row>
    <row r="161" spans="1:5" x14ac:dyDescent="0.3">
      <c r="B161" t="s">
        <v>894</v>
      </c>
      <c r="D161" s="464"/>
      <c r="E161"/>
    </row>
    <row r="162" spans="1:5" x14ac:dyDescent="0.3">
      <c r="B162" t="s">
        <v>892</v>
      </c>
      <c r="D162" s="464"/>
      <c r="E162"/>
    </row>
    <row r="163" spans="1:5" x14ac:dyDescent="0.3">
      <c r="B163" t="s">
        <v>893</v>
      </c>
      <c r="D163" s="464"/>
      <c r="E163"/>
    </row>
    <row r="164" spans="1:5" x14ac:dyDescent="0.3">
      <c r="B164" t="s">
        <v>895</v>
      </c>
      <c r="D164" s="464"/>
      <c r="E164"/>
    </row>
    <row r="165" spans="1:5" x14ac:dyDescent="0.3">
      <c r="B165" t="s">
        <v>896</v>
      </c>
      <c r="D165" s="464"/>
      <c r="E165"/>
    </row>
    <row r="166" spans="1:5" x14ac:dyDescent="0.3">
      <c r="B166" t="s">
        <v>897</v>
      </c>
      <c r="D166" s="464"/>
      <c r="E166"/>
    </row>
    <row r="167" spans="1:5" x14ac:dyDescent="0.3">
      <c r="D167" s="464"/>
      <c r="E167"/>
    </row>
    <row r="168" spans="1:5" x14ac:dyDescent="0.3">
      <c r="A168" s="308"/>
      <c r="B168" s="4" t="s">
        <v>898</v>
      </c>
      <c r="D168" s="464"/>
      <c r="E168"/>
    </row>
    <row r="169" spans="1:5" x14ac:dyDescent="0.3">
      <c r="B169" t="s">
        <v>906</v>
      </c>
      <c r="D169" s="464"/>
      <c r="E169"/>
    </row>
    <row r="170" spans="1:5" x14ac:dyDescent="0.3">
      <c r="B170" t="s">
        <v>907</v>
      </c>
      <c r="D170" s="464"/>
      <c r="E170"/>
    </row>
    <row r="171" spans="1:5" x14ac:dyDescent="0.3">
      <c r="B171" t="s">
        <v>899</v>
      </c>
      <c r="D171" s="464"/>
      <c r="E171"/>
    </row>
    <row r="172" spans="1:5" x14ac:dyDescent="0.3">
      <c r="B172" t="s">
        <v>900</v>
      </c>
      <c r="D172" s="464"/>
      <c r="E172"/>
    </row>
    <row r="173" spans="1:5" x14ac:dyDescent="0.3">
      <c r="B173" t="s">
        <v>901</v>
      </c>
      <c r="D173" s="464"/>
      <c r="E173"/>
    </row>
    <row r="174" spans="1:5" x14ac:dyDescent="0.3">
      <c r="D174" s="651"/>
      <c r="E174"/>
    </row>
    <row r="175" spans="1:5" x14ac:dyDescent="0.3">
      <c r="A175" s="308"/>
      <c r="B175" s="4" t="s">
        <v>919</v>
      </c>
      <c r="D175" s="651"/>
      <c r="E175"/>
    </row>
    <row r="176" spans="1:5" x14ac:dyDescent="0.3">
      <c r="B176" s="55" t="s">
        <v>920</v>
      </c>
      <c r="D176" s="651"/>
      <c r="E176"/>
    </row>
    <row r="177" spans="1:5" x14ac:dyDescent="0.3">
      <c r="D177" s="464"/>
      <c r="E177"/>
    </row>
    <row r="178" spans="1:5" x14ac:dyDescent="0.3">
      <c r="A178" s="308"/>
      <c r="B178" s="4" t="s">
        <v>902</v>
      </c>
      <c r="D178" s="464"/>
      <c r="E178"/>
    </row>
    <row r="179" spans="1:5" x14ac:dyDescent="0.3">
      <c r="B179" t="s">
        <v>905</v>
      </c>
      <c r="D179" s="464"/>
      <c r="E179"/>
    </row>
    <row r="180" spans="1:5" x14ac:dyDescent="0.3">
      <c r="B180" t="s">
        <v>908</v>
      </c>
      <c r="D180" s="464"/>
      <c r="E180"/>
    </row>
    <row r="181" spans="1:5" x14ac:dyDescent="0.3">
      <c r="B181" t="s">
        <v>909</v>
      </c>
      <c r="D181" s="464"/>
      <c r="E181"/>
    </row>
    <row r="182" spans="1:5" x14ac:dyDescent="0.3">
      <c r="B182" t="s">
        <v>910</v>
      </c>
      <c r="D182" s="464"/>
      <c r="E182"/>
    </row>
    <row r="183" spans="1:5" x14ac:dyDescent="0.3">
      <c r="B183" t="s">
        <v>911</v>
      </c>
      <c r="D183" s="464"/>
      <c r="E183"/>
    </row>
    <row r="184" spans="1:5" x14ac:dyDescent="0.3">
      <c r="B184" t="s">
        <v>931</v>
      </c>
      <c r="D184" s="464"/>
      <c r="E184"/>
    </row>
    <row r="185" spans="1:5" x14ac:dyDescent="0.3">
      <c r="B185" t="s">
        <v>913</v>
      </c>
      <c r="D185" s="464"/>
      <c r="E185"/>
    </row>
    <row r="186" spans="1:5" x14ac:dyDescent="0.3">
      <c r="B186" t="s">
        <v>914</v>
      </c>
      <c r="D186" s="464"/>
      <c r="E186"/>
    </row>
    <row r="187" spans="1:5" x14ac:dyDescent="0.3">
      <c r="D187" s="651"/>
      <c r="E187"/>
    </row>
    <row r="188" spans="1:5" x14ac:dyDescent="0.3">
      <c r="A188" s="308"/>
      <c r="B188" s="4" t="s">
        <v>922</v>
      </c>
      <c r="D188" s="651"/>
      <c r="E188"/>
    </row>
    <row r="189" spans="1:5" x14ac:dyDescent="0.3">
      <c r="B189" s="55" t="s">
        <v>923</v>
      </c>
      <c r="D189" s="651"/>
      <c r="E189"/>
    </row>
    <row r="190" spans="1:5" x14ac:dyDescent="0.3">
      <c r="D190" s="464"/>
      <c r="E190"/>
    </row>
    <row r="191" spans="1:5" x14ac:dyDescent="0.3">
      <c r="A191" s="308"/>
      <c r="B191" s="4" t="s">
        <v>903</v>
      </c>
      <c r="D191" s="464"/>
      <c r="E191"/>
    </row>
    <row r="192" spans="1:5" x14ac:dyDescent="0.3">
      <c r="B192" t="s">
        <v>925</v>
      </c>
      <c r="D192" s="464"/>
      <c r="E192"/>
    </row>
    <row r="193" spans="1:5" x14ac:dyDescent="0.3">
      <c r="B193" t="s">
        <v>926</v>
      </c>
      <c r="D193" s="464"/>
      <c r="E193"/>
    </row>
    <row r="194" spans="1:5" x14ac:dyDescent="0.3">
      <c r="B194" t="s">
        <v>927</v>
      </c>
      <c r="D194" s="651"/>
      <c r="E194"/>
    </row>
    <row r="195" spans="1:5" x14ac:dyDescent="0.3">
      <c r="B195" t="s">
        <v>928</v>
      </c>
      <c r="D195" s="651"/>
      <c r="E195"/>
    </row>
    <row r="196" spans="1:5" x14ac:dyDescent="0.3">
      <c r="B196" t="s">
        <v>929</v>
      </c>
      <c r="D196" s="651"/>
      <c r="E196"/>
    </row>
    <row r="197" spans="1:5" x14ac:dyDescent="0.3">
      <c r="B197" t="s">
        <v>930</v>
      </c>
      <c r="D197" s="464"/>
      <c r="E197"/>
    </row>
    <row r="198" spans="1:5" x14ac:dyDescent="0.3">
      <c r="B198" t="s">
        <v>913</v>
      </c>
      <c r="D198" s="464"/>
      <c r="E198"/>
    </row>
    <row r="199" spans="1:5" x14ac:dyDescent="0.3">
      <c r="B199" t="s">
        <v>932</v>
      </c>
      <c r="D199" s="464"/>
      <c r="E199"/>
    </row>
    <row r="200" spans="1:5" x14ac:dyDescent="0.3">
      <c r="D200" s="651"/>
      <c r="E200"/>
    </row>
    <row r="201" spans="1:5" x14ac:dyDescent="0.3">
      <c r="A201" s="308"/>
      <c r="B201" s="4" t="s">
        <v>921</v>
      </c>
      <c r="D201" s="651"/>
      <c r="E201"/>
    </row>
    <row r="202" spans="1:5" x14ac:dyDescent="0.3">
      <c r="B202" s="55" t="s">
        <v>924</v>
      </c>
      <c r="D202" s="651"/>
      <c r="E202"/>
    </row>
    <row r="203" spans="1:5" x14ac:dyDescent="0.3">
      <c r="D203" s="464"/>
      <c r="E203"/>
    </row>
    <row r="204" spans="1:5" x14ac:dyDescent="0.3">
      <c r="A204" s="308"/>
      <c r="B204" s="4" t="s">
        <v>904</v>
      </c>
      <c r="D204" s="464"/>
      <c r="E204"/>
    </row>
    <row r="205" spans="1:5" x14ac:dyDescent="0.3">
      <c r="B205" t="s">
        <v>933</v>
      </c>
      <c r="D205" s="464"/>
      <c r="E205"/>
    </row>
    <row r="206" spans="1:5" x14ac:dyDescent="0.3">
      <c r="B206" t="s">
        <v>934</v>
      </c>
      <c r="D206" s="464"/>
      <c r="E206"/>
    </row>
    <row r="207" spans="1:5" x14ac:dyDescent="0.3">
      <c r="B207" t="s">
        <v>913</v>
      </c>
      <c r="D207" s="464"/>
      <c r="E207"/>
    </row>
    <row r="208" spans="1:5" x14ac:dyDescent="0.3">
      <c r="B208" t="s">
        <v>935</v>
      </c>
      <c r="D208" s="464"/>
      <c r="E208"/>
    </row>
    <row r="209" spans="1:5" x14ac:dyDescent="0.3">
      <c r="B209" t="s">
        <v>936</v>
      </c>
      <c r="D209" s="464"/>
      <c r="E209"/>
    </row>
    <row r="210" spans="1:5" x14ac:dyDescent="0.3">
      <c r="D210" s="651"/>
      <c r="E210"/>
    </row>
    <row r="211" spans="1:5" x14ac:dyDescent="0.3">
      <c r="D211" s="464"/>
      <c r="E211"/>
    </row>
    <row r="212" spans="1:5" x14ac:dyDescent="0.3">
      <c r="A212" s="308"/>
      <c r="B212" t="s">
        <v>939</v>
      </c>
      <c r="D212" s="464"/>
      <c r="E212"/>
    </row>
    <row r="213" spans="1:5" x14ac:dyDescent="0.3">
      <c r="B213" t="s">
        <v>976</v>
      </c>
      <c r="D213" s="464"/>
      <c r="E213"/>
    </row>
    <row r="214" spans="1:5" x14ac:dyDescent="0.3">
      <c r="B214" t="s">
        <v>940</v>
      </c>
      <c r="D214" s="464"/>
      <c r="E214"/>
    </row>
    <row r="215" spans="1:5" x14ac:dyDescent="0.3">
      <c r="B215" t="s">
        <v>942</v>
      </c>
      <c r="D215" s="651"/>
      <c r="E215"/>
    </row>
    <row r="216" spans="1:5" x14ac:dyDescent="0.3">
      <c r="B216" t="s">
        <v>943</v>
      </c>
      <c r="D216" s="464"/>
      <c r="E216"/>
    </row>
    <row r="217" spans="1:5" x14ac:dyDescent="0.3">
      <c r="D217" s="464"/>
      <c r="E217"/>
    </row>
    <row r="218" spans="1:5" x14ac:dyDescent="0.3">
      <c r="D218" s="651"/>
      <c r="E218"/>
    </row>
    <row r="219" spans="1:5" x14ac:dyDescent="0.3">
      <c r="D219" s="651"/>
      <c r="E219"/>
    </row>
    <row r="220" spans="1:5" x14ac:dyDescent="0.3">
      <c r="D220" s="651"/>
      <c r="E220"/>
    </row>
    <row r="221" spans="1:5" x14ac:dyDescent="0.3">
      <c r="D221" s="651"/>
      <c r="E221"/>
    </row>
    <row r="222" spans="1:5" x14ac:dyDescent="0.3">
      <c r="D222" s="651"/>
      <c r="E222"/>
    </row>
    <row r="223" spans="1:5" x14ac:dyDescent="0.3">
      <c r="D223" s="651"/>
      <c r="E223"/>
    </row>
    <row r="224" spans="1:5" x14ac:dyDescent="0.3">
      <c r="D224" s="651"/>
      <c r="E224"/>
    </row>
    <row r="225" spans="2:5" x14ac:dyDescent="0.3">
      <c r="D225" s="651"/>
      <c r="E225"/>
    </row>
    <row r="226" spans="2:5" x14ac:dyDescent="0.3">
      <c r="D226" s="651"/>
      <c r="E226"/>
    </row>
    <row r="227" spans="2:5" x14ac:dyDescent="0.3">
      <c r="D227" s="651"/>
      <c r="E227"/>
    </row>
    <row r="228" spans="2:5" x14ac:dyDescent="0.3">
      <c r="D228" s="651"/>
      <c r="E228"/>
    </row>
    <row r="229" spans="2:5" x14ac:dyDescent="0.3">
      <c r="B229" t="s">
        <v>941</v>
      </c>
      <c r="D229" s="464"/>
      <c r="E229"/>
    </row>
    <row r="230" spans="2:5" x14ac:dyDescent="0.3">
      <c r="B230" t="s">
        <v>946</v>
      </c>
      <c r="D230" s="464"/>
      <c r="E230"/>
    </row>
    <row r="231" spans="2:5" x14ac:dyDescent="0.3">
      <c r="B231" t="s">
        <v>945</v>
      </c>
      <c r="D231" s="464"/>
      <c r="E231"/>
    </row>
    <row r="232" spans="2:5" x14ac:dyDescent="0.3">
      <c r="D232" s="464"/>
      <c r="E232"/>
    </row>
    <row r="233" spans="2:5" x14ac:dyDescent="0.3">
      <c r="D233" s="464"/>
      <c r="E233"/>
    </row>
    <row r="234" spans="2:5" x14ac:dyDescent="0.3">
      <c r="D234" s="464"/>
      <c r="E234"/>
    </row>
    <row r="235" spans="2:5" x14ac:dyDescent="0.3">
      <c r="D235" s="464"/>
      <c r="E235"/>
    </row>
    <row r="236" spans="2:5" x14ac:dyDescent="0.3">
      <c r="D236" s="464"/>
      <c r="E236"/>
    </row>
    <row r="237" spans="2:5" x14ac:dyDescent="0.3">
      <c r="D237" s="464"/>
      <c r="E237"/>
    </row>
    <row r="238" spans="2:5" x14ac:dyDescent="0.3">
      <c r="D238" s="464"/>
      <c r="E238"/>
    </row>
    <row r="239" spans="2:5" x14ac:dyDescent="0.3">
      <c r="D239" s="464"/>
      <c r="E239"/>
    </row>
    <row r="240" spans="2:5" x14ac:dyDescent="0.3">
      <c r="D240" s="464"/>
      <c r="E240"/>
    </row>
    <row r="241" spans="1:5" x14ac:dyDescent="0.3">
      <c r="D241" s="464"/>
      <c r="E241"/>
    </row>
    <row r="242" spans="1:5" x14ac:dyDescent="0.3">
      <c r="D242" s="464"/>
      <c r="E242"/>
    </row>
    <row r="243" spans="1:5" x14ac:dyDescent="0.3">
      <c r="D243" s="464"/>
      <c r="E243"/>
    </row>
    <row r="244" spans="1:5" x14ac:dyDescent="0.3">
      <c r="D244" s="464"/>
      <c r="E244"/>
    </row>
    <row r="245" spans="1:5" x14ac:dyDescent="0.3">
      <c r="D245" s="464"/>
      <c r="E245"/>
    </row>
    <row r="246" spans="1:5" x14ac:dyDescent="0.3">
      <c r="B246" t="s">
        <v>632</v>
      </c>
      <c r="D246" s="464"/>
      <c r="E246"/>
    </row>
    <row r="247" spans="1:5" x14ac:dyDescent="0.3">
      <c r="B247" t="s">
        <v>633</v>
      </c>
      <c r="D247" s="464"/>
      <c r="E247"/>
    </row>
    <row r="248" spans="1:5" x14ac:dyDescent="0.3">
      <c r="D248" s="464"/>
      <c r="E248"/>
    </row>
    <row r="249" spans="1:5" x14ac:dyDescent="0.3">
      <c r="A249" s="308"/>
      <c r="B249" s="4" t="s">
        <v>944</v>
      </c>
      <c r="D249" s="464"/>
      <c r="E249"/>
    </row>
    <row r="250" spans="1:5" x14ac:dyDescent="0.3">
      <c r="B250" t="s">
        <v>949</v>
      </c>
      <c r="D250" s="464"/>
      <c r="E250"/>
    </row>
    <row r="251" spans="1:5" x14ac:dyDescent="0.3">
      <c r="B251" t="s">
        <v>951</v>
      </c>
      <c r="D251" s="464"/>
      <c r="E251"/>
    </row>
    <row r="252" spans="1:5" x14ac:dyDescent="0.3">
      <c r="D252" s="464"/>
      <c r="E252"/>
    </row>
    <row r="253" spans="1:5" x14ac:dyDescent="0.3">
      <c r="B253" t="s">
        <v>947</v>
      </c>
      <c r="D253" s="464"/>
      <c r="E253"/>
    </row>
    <row r="254" spans="1:5" x14ac:dyDescent="0.3">
      <c r="B254" t="s">
        <v>957</v>
      </c>
      <c r="D254" s="464"/>
      <c r="E254"/>
    </row>
    <row r="255" spans="1:5" x14ac:dyDescent="0.3">
      <c r="B255" t="s">
        <v>948</v>
      </c>
      <c r="D255" s="464"/>
      <c r="E255"/>
    </row>
    <row r="256" spans="1:5" x14ac:dyDescent="0.3">
      <c r="D256" s="464"/>
      <c r="E256"/>
    </row>
    <row r="257" spans="4:5" x14ac:dyDescent="0.3">
      <c r="D257" s="464"/>
      <c r="E257"/>
    </row>
    <row r="258" spans="4:5" x14ac:dyDescent="0.3">
      <c r="D258" s="464"/>
      <c r="E258"/>
    </row>
    <row r="259" spans="4:5" x14ac:dyDescent="0.3">
      <c r="D259" s="464"/>
      <c r="E259"/>
    </row>
    <row r="260" spans="4:5" x14ac:dyDescent="0.3">
      <c r="D260" s="464"/>
      <c r="E260"/>
    </row>
    <row r="261" spans="4:5" x14ac:dyDescent="0.3">
      <c r="D261" s="464"/>
      <c r="E261"/>
    </row>
    <row r="262" spans="4:5" x14ac:dyDescent="0.3">
      <c r="D262" s="464"/>
      <c r="E262"/>
    </row>
    <row r="263" spans="4:5" x14ac:dyDescent="0.3">
      <c r="D263" s="464"/>
      <c r="E263"/>
    </row>
    <row r="264" spans="4:5" x14ac:dyDescent="0.3">
      <c r="D264" s="464"/>
      <c r="E264"/>
    </row>
    <row r="265" spans="4:5" x14ac:dyDescent="0.3">
      <c r="D265" s="464"/>
      <c r="E265"/>
    </row>
    <row r="266" spans="4:5" x14ac:dyDescent="0.3">
      <c r="D266" s="464"/>
      <c r="E266"/>
    </row>
    <row r="267" spans="4:5" x14ac:dyDescent="0.3">
      <c r="D267" s="464"/>
      <c r="E267"/>
    </row>
    <row r="268" spans="4:5" x14ac:dyDescent="0.3">
      <c r="D268" s="464"/>
      <c r="E268"/>
    </row>
    <row r="269" spans="4:5" x14ac:dyDescent="0.3">
      <c r="D269" s="464"/>
      <c r="E269"/>
    </row>
    <row r="270" spans="4:5" x14ac:dyDescent="0.3">
      <c r="D270" s="464"/>
      <c r="E270"/>
    </row>
    <row r="271" spans="4:5" x14ac:dyDescent="0.3">
      <c r="D271" s="464"/>
      <c r="E271"/>
    </row>
    <row r="272" spans="4:5" x14ac:dyDescent="0.3">
      <c r="D272" s="464"/>
      <c r="E272"/>
    </row>
    <row r="273" spans="1:5" x14ac:dyDescent="0.3">
      <c r="D273" s="464"/>
      <c r="E273"/>
    </row>
    <row r="274" spans="1:5" x14ac:dyDescent="0.3">
      <c r="D274" s="464"/>
      <c r="E274"/>
    </row>
    <row r="275" spans="1:5" x14ac:dyDescent="0.3">
      <c r="D275" s="464"/>
      <c r="E275"/>
    </row>
    <row r="276" spans="1:5" x14ac:dyDescent="0.3">
      <c r="A276" s="308"/>
      <c r="B276" s="4" t="s">
        <v>969</v>
      </c>
      <c r="D276" s="464"/>
      <c r="E276"/>
    </row>
    <row r="277" spans="1:5" x14ac:dyDescent="0.3">
      <c r="B277" t="s">
        <v>966</v>
      </c>
      <c r="D277" s="464"/>
      <c r="E277"/>
    </row>
    <row r="278" spans="1:5" x14ac:dyDescent="0.3">
      <c r="B278" t="s">
        <v>950</v>
      </c>
      <c r="D278" s="464"/>
      <c r="E278"/>
    </row>
    <row r="279" spans="1:5" x14ac:dyDescent="0.3">
      <c r="D279" s="464"/>
      <c r="E279"/>
    </row>
    <row r="280" spans="1:5" x14ac:dyDescent="0.3">
      <c r="B280" t="s">
        <v>968</v>
      </c>
      <c r="D280" s="464"/>
      <c r="E280"/>
    </row>
    <row r="281" spans="1:5" x14ac:dyDescent="0.3">
      <c r="B281" t="s">
        <v>952</v>
      </c>
      <c r="D281" s="464"/>
      <c r="E281"/>
    </row>
    <row r="282" spans="1:5" x14ac:dyDescent="0.3">
      <c r="B282" t="s">
        <v>953</v>
      </c>
      <c r="D282" s="464"/>
      <c r="E282"/>
    </row>
    <row r="283" spans="1:5" x14ac:dyDescent="0.3">
      <c r="D283" s="464"/>
      <c r="E283"/>
    </row>
    <row r="284" spans="1:5" x14ac:dyDescent="0.3">
      <c r="B284" t="s">
        <v>967</v>
      </c>
      <c r="D284" s="464"/>
      <c r="E284"/>
    </row>
    <row r="285" spans="1:5" x14ac:dyDescent="0.3">
      <c r="B285" t="s">
        <v>955</v>
      </c>
      <c r="D285" s="464"/>
      <c r="E285"/>
    </row>
    <row r="286" spans="1:5" x14ac:dyDescent="0.3">
      <c r="B286" t="s">
        <v>954</v>
      </c>
      <c r="D286" s="464"/>
      <c r="E286"/>
    </row>
    <row r="287" spans="1:5" x14ac:dyDescent="0.3">
      <c r="D287" s="464"/>
      <c r="E287"/>
    </row>
    <row r="288" spans="1:5" x14ac:dyDescent="0.3">
      <c r="B288" t="s">
        <v>956</v>
      </c>
      <c r="D288" s="464"/>
      <c r="E288"/>
    </row>
    <row r="289" spans="2:5" x14ac:dyDescent="0.3">
      <c r="B289" t="s">
        <v>958</v>
      </c>
      <c r="D289" s="464"/>
      <c r="E289"/>
    </row>
    <row r="290" spans="2:5" x14ac:dyDescent="0.3">
      <c r="B290" t="s">
        <v>959</v>
      </c>
      <c r="D290" s="464"/>
      <c r="E290"/>
    </row>
    <row r="291" spans="2:5" x14ac:dyDescent="0.3">
      <c r="D291" s="464"/>
      <c r="E291"/>
    </row>
    <row r="292" spans="2:5" x14ac:dyDescent="0.3">
      <c r="D292" s="464"/>
      <c r="E292"/>
    </row>
    <row r="293" spans="2:5" x14ac:dyDescent="0.3">
      <c r="D293" s="464"/>
      <c r="E293"/>
    </row>
    <row r="294" spans="2:5" x14ac:dyDescent="0.3">
      <c r="D294" s="464"/>
      <c r="E294"/>
    </row>
    <row r="295" spans="2:5" x14ac:dyDescent="0.3">
      <c r="D295" s="464"/>
      <c r="E295"/>
    </row>
    <row r="296" spans="2:5" x14ac:dyDescent="0.3">
      <c r="D296" s="464"/>
      <c r="E296"/>
    </row>
    <row r="297" spans="2:5" x14ac:dyDescent="0.3">
      <c r="D297" s="464"/>
      <c r="E297"/>
    </row>
    <row r="298" spans="2:5" x14ac:dyDescent="0.3">
      <c r="D298" s="464"/>
      <c r="E298"/>
    </row>
    <row r="299" spans="2:5" x14ac:dyDescent="0.3">
      <c r="D299" s="464"/>
      <c r="E299"/>
    </row>
    <row r="300" spans="2:5" x14ac:dyDescent="0.3">
      <c r="D300" s="464"/>
      <c r="E300"/>
    </row>
    <row r="301" spans="2:5" x14ac:dyDescent="0.3">
      <c r="D301" s="464"/>
      <c r="E301"/>
    </row>
    <row r="302" spans="2:5" x14ac:dyDescent="0.3">
      <c r="D302" s="464"/>
      <c r="E302"/>
    </row>
    <row r="303" spans="2:5" x14ac:dyDescent="0.3">
      <c r="D303" s="464"/>
      <c r="E303"/>
    </row>
    <row r="304" spans="2:5" x14ac:dyDescent="0.3">
      <c r="D304" s="464"/>
      <c r="E304"/>
    </row>
    <row r="305" spans="1:5" x14ac:dyDescent="0.3">
      <c r="D305" s="464"/>
      <c r="E305"/>
    </row>
    <row r="306" spans="1:5" x14ac:dyDescent="0.3">
      <c r="D306" s="464"/>
      <c r="E306"/>
    </row>
    <row r="307" spans="1:5" x14ac:dyDescent="0.3">
      <c r="D307" s="464"/>
      <c r="E307"/>
    </row>
    <row r="308" spans="1:5" x14ac:dyDescent="0.3">
      <c r="D308" s="464"/>
      <c r="E308"/>
    </row>
    <row r="309" spans="1:5" x14ac:dyDescent="0.3">
      <c r="D309" s="464"/>
      <c r="E309"/>
    </row>
    <row r="310" spans="1:5" x14ac:dyDescent="0.3">
      <c r="D310" s="464"/>
      <c r="E310"/>
    </row>
    <row r="311" spans="1:5" x14ac:dyDescent="0.3">
      <c r="B311" t="s">
        <v>960</v>
      </c>
      <c r="D311" s="464"/>
      <c r="E311"/>
    </row>
    <row r="312" spans="1:5" x14ac:dyDescent="0.3">
      <c r="B312" t="s">
        <v>970</v>
      </c>
      <c r="D312" s="464"/>
      <c r="E312"/>
    </row>
    <row r="313" spans="1:5" x14ac:dyDescent="0.3">
      <c r="B313" t="s">
        <v>961</v>
      </c>
      <c r="D313" s="464"/>
      <c r="E313"/>
    </row>
    <row r="315" spans="1:5" x14ac:dyDescent="0.3">
      <c r="A315" s="308"/>
      <c r="B315" s="657" t="s">
        <v>1022</v>
      </c>
    </row>
    <row r="316" spans="1:5" x14ac:dyDescent="0.3">
      <c r="B316" s="161"/>
      <c r="C316" t="s">
        <v>965</v>
      </c>
      <c r="D316" s="464"/>
      <c r="E316" s="464"/>
    </row>
    <row r="317" spans="1:5" x14ac:dyDescent="0.3">
      <c r="C317" t="s">
        <v>480</v>
      </c>
    </row>
    <row r="318" spans="1:5" x14ac:dyDescent="0.3">
      <c r="C318" t="s">
        <v>481</v>
      </c>
    </row>
    <row r="319" spans="1:5" x14ac:dyDescent="0.3">
      <c r="C319" s="161"/>
      <c r="D319" s="651"/>
      <c r="E319" s="651"/>
    </row>
    <row r="320" spans="1:5" s="55" customFormat="1" x14ac:dyDescent="0.3">
      <c r="A320" s="224"/>
      <c r="B320" s="658" t="s">
        <v>1023</v>
      </c>
      <c r="C320" s="62"/>
      <c r="D320" s="62"/>
    </row>
    <row r="321" spans="3:7" s="55" customFormat="1" x14ac:dyDescent="0.3">
      <c r="C321" s="659" t="s">
        <v>535</v>
      </c>
      <c r="D321" s="62"/>
      <c r="G321" s="660" t="s">
        <v>962</v>
      </c>
    </row>
    <row r="322" spans="3:7" s="55" customFormat="1" x14ac:dyDescent="0.3">
      <c r="C322" s="659" t="s">
        <v>536</v>
      </c>
      <c r="D322" s="62"/>
      <c r="G322" s="660" t="s">
        <v>963</v>
      </c>
    </row>
    <row r="323" spans="3:7" s="55" customFormat="1" x14ac:dyDescent="0.3">
      <c r="C323" s="659" t="s">
        <v>537</v>
      </c>
      <c r="D323" s="62"/>
      <c r="G323" s="660" t="s">
        <v>964</v>
      </c>
    </row>
    <row r="325" spans="3:7" x14ac:dyDescent="0.3">
      <c r="C325" s="163"/>
    </row>
    <row r="326" spans="3:7" x14ac:dyDescent="0.3">
      <c r="C326" s="163"/>
    </row>
    <row r="327" spans="3:7" x14ac:dyDescent="0.3">
      <c r="C327" s="163"/>
    </row>
    <row r="328" spans="3:7" x14ac:dyDescent="0.3">
      <c r="C328" s="163"/>
    </row>
    <row r="329" spans="3:7" x14ac:dyDescent="0.3">
      <c r="C329" s="163"/>
    </row>
    <row r="330" spans="3:7" x14ac:dyDescent="0.3">
      <c r="C330" s="163"/>
    </row>
    <row r="331" spans="3:7" x14ac:dyDescent="0.3">
      <c r="C331" s="163"/>
    </row>
    <row r="332" spans="3:7" x14ac:dyDescent="0.3">
      <c r="C332" s="163"/>
    </row>
    <row r="333" spans="3:7" x14ac:dyDescent="0.3">
      <c r="C333" s="163"/>
    </row>
    <row r="334" spans="3:7" x14ac:dyDescent="0.3">
      <c r="C334" s="163"/>
    </row>
    <row r="335" spans="3:7" x14ac:dyDescent="0.3">
      <c r="C335" s="163"/>
    </row>
    <row r="336" spans="3:7" x14ac:dyDescent="0.3">
      <c r="C336" s="163"/>
    </row>
    <row r="337" spans="2:14" x14ac:dyDescent="0.3">
      <c r="B337" s="662" t="s">
        <v>983</v>
      </c>
      <c r="C337" s="662"/>
      <c r="D337" s="662"/>
      <c r="E337" s="662"/>
    </row>
    <row r="338" spans="2:14" x14ac:dyDescent="0.3">
      <c r="B338" s="6"/>
    </row>
    <row r="339" spans="2:14" x14ac:dyDescent="0.3">
      <c r="B339" s="523" t="s">
        <v>993</v>
      </c>
      <c r="C339" s="185"/>
      <c r="D339" s="186"/>
      <c r="E339" s="186"/>
    </row>
    <row r="340" spans="2:14" x14ac:dyDescent="0.3">
      <c r="C340" s="185" t="s">
        <v>977</v>
      </c>
      <c r="D340" s="186"/>
      <c r="E340" s="186"/>
      <c r="F340" t="s">
        <v>362</v>
      </c>
    </row>
    <row r="341" spans="2:14" x14ac:dyDescent="0.3">
      <c r="D341" s="523" t="s">
        <v>364</v>
      </c>
      <c r="E341" s="186"/>
      <c r="F341" t="s">
        <v>483</v>
      </c>
    </row>
    <row r="342" spans="2:14" x14ac:dyDescent="0.3">
      <c r="D342" s="523" t="s">
        <v>365</v>
      </c>
      <c r="E342" s="186"/>
      <c r="F342" t="s">
        <v>484</v>
      </c>
      <c r="I342" s="52" t="s">
        <v>485</v>
      </c>
    </row>
    <row r="343" spans="2:14" x14ac:dyDescent="0.3">
      <c r="D343" s="523" t="s">
        <v>366</v>
      </c>
      <c r="E343" s="186"/>
      <c r="F343" t="s">
        <v>445</v>
      </c>
    </row>
    <row r="344" spans="2:14" x14ac:dyDescent="0.3">
      <c r="C344" s="185" t="s">
        <v>994</v>
      </c>
      <c r="D344" s="186"/>
      <c r="E344" s="186"/>
      <c r="F344" t="s">
        <v>363</v>
      </c>
    </row>
    <row r="345" spans="2:14" x14ac:dyDescent="0.3">
      <c r="D345" s="523" t="s">
        <v>367</v>
      </c>
      <c r="E345" s="186"/>
      <c r="F345" t="s">
        <v>1005</v>
      </c>
      <c r="I345" s="52" t="s">
        <v>995</v>
      </c>
      <c r="K345" s="52" t="s">
        <v>996</v>
      </c>
      <c r="M345" s="52" t="s">
        <v>997</v>
      </c>
    </row>
    <row r="346" spans="2:14" x14ac:dyDescent="0.3">
      <c r="D346" s="523" t="s">
        <v>368</v>
      </c>
      <c r="E346" s="186"/>
      <c r="F346" t="s">
        <v>571</v>
      </c>
      <c r="K346" s="52" t="s">
        <v>1024</v>
      </c>
    </row>
    <row r="347" spans="2:14" x14ac:dyDescent="0.3">
      <c r="D347" s="523" t="s">
        <v>375</v>
      </c>
      <c r="E347" s="186"/>
      <c r="F347" t="s">
        <v>498</v>
      </c>
      <c r="H347" s="52" t="s">
        <v>998</v>
      </c>
    </row>
    <row r="348" spans="2:14" x14ac:dyDescent="0.3">
      <c r="C348" s="185" t="s">
        <v>978</v>
      </c>
      <c r="D348" s="186"/>
      <c r="E348" s="186"/>
      <c r="F348" t="s">
        <v>441</v>
      </c>
      <c r="L348" s="52" t="s">
        <v>986</v>
      </c>
      <c r="M348" s="52"/>
    </row>
    <row r="349" spans="2:14" x14ac:dyDescent="0.3">
      <c r="D349" s="523" t="s">
        <v>369</v>
      </c>
      <c r="E349" s="186"/>
      <c r="F349" t="s">
        <v>1006</v>
      </c>
      <c r="H349" s="465" t="s">
        <v>486</v>
      </c>
      <c r="I349" s="465" t="s">
        <v>487</v>
      </c>
      <c r="J349" s="465" t="s">
        <v>488</v>
      </c>
      <c r="K349" s="465" t="s">
        <v>489</v>
      </c>
      <c r="L349" s="465" t="s">
        <v>491</v>
      </c>
      <c r="M349" s="465" t="s">
        <v>490</v>
      </c>
      <c r="N349" s="465" t="s">
        <v>492</v>
      </c>
    </row>
    <row r="350" spans="2:14" x14ac:dyDescent="0.3">
      <c r="D350" s="523" t="s">
        <v>370</v>
      </c>
      <c r="E350" s="186"/>
      <c r="F350" t="s">
        <v>1007</v>
      </c>
      <c r="H350" s="52" t="s">
        <v>493</v>
      </c>
      <c r="I350" s="52" t="s">
        <v>494</v>
      </c>
      <c r="J350" s="52" t="s">
        <v>495</v>
      </c>
      <c r="K350" s="52" t="s">
        <v>759</v>
      </c>
    </row>
    <row r="351" spans="2:14" x14ac:dyDescent="0.3">
      <c r="D351" s="523" t="s">
        <v>371</v>
      </c>
      <c r="E351" s="186"/>
      <c r="F351" t="s">
        <v>1008</v>
      </c>
      <c r="H351" s="52" t="s">
        <v>496</v>
      </c>
      <c r="I351" s="52"/>
      <c r="J351" s="52"/>
      <c r="K351" s="52"/>
    </row>
    <row r="353" spans="2:14" x14ac:dyDescent="0.3">
      <c r="B353" s="523" t="s">
        <v>982</v>
      </c>
      <c r="C353" s="185"/>
      <c r="D353" s="186"/>
    </row>
    <row r="354" spans="2:14" x14ac:dyDescent="0.3">
      <c r="C354" s="185" t="s">
        <v>979</v>
      </c>
      <c r="D354" s="186"/>
      <c r="E354" s="186"/>
      <c r="F354" t="s">
        <v>372</v>
      </c>
      <c r="H354" s="52" t="s">
        <v>466</v>
      </c>
    </row>
    <row r="355" spans="2:14" x14ac:dyDescent="0.3">
      <c r="D355" s="523" t="s">
        <v>376</v>
      </c>
      <c r="E355" s="186"/>
      <c r="F355" t="s">
        <v>550</v>
      </c>
      <c r="I355" s="52" t="s">
        <v>502</v>
      </c>
    </row>
    <row r="356" spans="2:14" x14ac:dyDescent="0.3">
      <c r="D356" s="523" t="s">
        <v>377</v>
      </c>
      <c r="E356" s="186"/>
      <c r="F356" t="s">
        <v>499</v>
      </c>
      <c r="I356" s="52" t="s">
        <v>501</v>
      </c>
      <c r="K356" t="s">
        <v>504</v>
      </c>
      <c r="L356" s="52" t="s">
        <v>505</v>
      </c>
    </row>
    <row r="357" spans="2:14" x14ac:dyDescent="0.3">
      <c r="D357" s="523" t="s">
        <v>378</v>
      </c>
      <c r="E357" s="186"/>
      <c r="F357" t="s">
        <v>503</v>
      </c>
      <c r="I357" s="52" t="s">
        <v>500</v>
      </c>
      <c r="K357" t="s">
        <v>504</v>
      </c>
      <c r="L357" s="52" t="s">
        <v>507</v>
      </c>
    </row>
    <row r="358" spans="2:14" x14ac:dyDescent="0.3">
      <c r="C358" s="185" t="s">
        <v>980</v>
      </c>
      <c r="D358" s="186"/>
      <c r="E358" s="186"/>
      <c r="F358" t="s">
        <v>374</v>
      </c>
      <c r="H358" s="528" t="s">
        <v>467</v>
      </c>
    </row>
    <row r="359" spans="2:14" x14ac:dyDescent="0.3">
      <c r="D359" s="523" t="s">
        <v>379</v>
      </c>
      <c r="E359" s="186"/>
      <c r="F359" t="s">
        <v>691</v>
      </c>
      <c r="I359" s="52" t="s">
        <v>692</v>
      </c>
      <c r="J359" t="s">
        <v>509</v>
      </c>
      <c r="K359" s="52" t="s">
        <v>512</v>
      </c>
      <c r="L359" t="s">
        <v>513</v>
      </c>
      <c r="M359" s="52" t="s">
        <v>693</v>
      </c>
    </row>
    <row r="360" spans="2:14" x14ac:dyDescent="0.3">
      <c r="D360" s="523" t="s">
        <v>380</v>
      </c>
      <c r="E360" s="186"/>
      <c r="F360" t="s">
        <v>694</v>
      </c>
      <c r="I360" s="52" t="s">
        <v>695</v>
      </c>
      <c r="J360" t="s">
        <v>509</v>
      </c>
      <c r="K360" s="52" t="s">
        <v>516</v>
      </c>
      <c r="L360" t="s">
        <v>514</v>
      </c>
      <c r="M360" s="52" t="s">
        <v>696</v>
      </c>
    </row>
    <row r="361" spans="2:14" x14ac:dyDescent="0.3">
      <c r="D361" s="523" t="s">
        <v>381</v>
      </c>
      <c r="E361" s="186"/>
      <c r="F361" t="s">
        <v>510</v>
      </c>
      <c r="I361" s="52" t="s">
        <v>1009</v>
      </c>
      <c r="J361" t="s">
        <v>504</v>
      </c>
      <c r="K361" s="52" t="s">
        <v>508</v>
      </c>
      <c r="L361" t="s">
        <v>521</v>
      </c>
      <c r="M361" s="52" t="s">
        <v>519</v>
      </c>
    </row>
    <row r="362" spans="2:14" x14ac:dyDescent="0.3">
      <c r="C362" s="185" t="s">
        <v>981</v>
      </c>
      <c r="D362" s="186"/>
      <c r="E362" s="186"/>
      <c r="F362" t="s">
        <v>373</v>
      </c>
      <c r="H362" s="52" t="s">
        <v>468</v>
      </c>
    </row>
    <row r="363" spans="2:14" x14ac:dyDescent="0.3">
      <c r="D363" s="523" t="s">
        <v>382</v>
      </c>
      <c r="E363" s="186"/>
      <c r="F363" t="s">
        <v>989</v>
      </c>
      <c r="L363" s="52" t="s">
        <v>418</v>
      </c>
      <c r="M363" t="s">
        <v>521</v>
      </c>
      <c r="N363" s="52" t="s">
        <v>518</v>
      </c>
    </row>
    <row r="364" spans="2:14" x14ac:dyDescent="0.3">
      <c r="D364" s="523" t="s">
        <v>383</v>
      </c>
      <c r="E364" s="186"/>
      <c r="F364" t="s">
        <v>522</v>
      </c>
      <c r="L364" s="52" t="s">
        <v>419</v>
      </c>
      <c r="M364" t="s">
        <v>521</v>
      </c>
      <c r="N364" s="52" t="s">
        <v>520</v>
      </c>
    </row>
    <row r="365" spans="2:14" x14ac:dyDescent="0.3">
      <c r="D365" s="523" t="s">
        <v>384</v>
      </c>
      <c r="E365" s="186"/>
      <c r="F365" t="s">
        <v>576</v>
      </c>
      <c r="L365" s="52" t="s">
        <v>517</v>
      </c>
      <c r="M365" t="s">
        <v>523</v>
      </c>
    </row>
    <row r="366" spans="2:14" x14ac:dyDescent="0.3">
      <c r="D366" s="464"/>
      <c r="E366" s="464"/>
    </row>
    <row r="367" spans="2:14" x14ac:dyDescent="0.3">
      <c r="B367" s="662" t="s">
        <v>999</v>
      </c>
      <c r="C367" s="662"/>
      <c r="D367" s="662"/>
      <c r="E367" s="662"/>
    </row>
    <row r="368" spans="2:14" x14ac:dyDescent="0.3">
      <c r="B368" s="6"/>
      <c r="D368" s="655"/>
      <c r="E368" s="655"/>
    </row>
    <row r="369" spans="4:5" x14ac:dyDescent="0.3">
      <c r="D369" s="464"/>
      <c r="E369" s="464"/>
    </row>
    <row r="370" spans="4:5" x14ac:dyDescent="0.3">
      <c r="D370" s="464"/>
      <c r="E370" s="464"/>
    </row>
    <row r="371" spans="4:5" x14ac:dyDescent="0.3">
      <c r="D371" s="464"/>
      <c r="E371" s="464"/>
    </row>
    <row r="372" spans="4:5" x14ac:dyDescent="0.3">
      <c r="D372" s="464"/>
      <c r="E372" s="464"/>
    </row>
    <row r="373" spans="4:5" x14ac:dyDescent="0.3">
      <c r="D373" s="464"/>
      <c r="E373" s="464"/>
    </row>
    <row r="374" spans="4:5" x14ac:dyDescent="0.3">
      <c r="D374" s="464"/>
      <c r="E374" s="464"/>
    </row>
    <row r="375" spans="4:5" x14ac:dyDescent="0.3">
      <c r="D375" s="464"/>
      <c r="E375" s="464"/>
    </row>
    <row r="376" spans="4:5" x14ac:dyDescent="0.3">
      <c r="D376" s="464"/>
      <c r="E376" s="464"/>
    </row>
    <row r="377" spans="4:5" x14ac:dyDescent="0.3">
      <c r="D377" s="464"/>
      <c r="E377" s="464"/>
    </row>
    <row r="378" spans="4:5" x14ac:dyDescent="0.3">
      <c r="D378" s="464"/>
      <c r="E378" s="464"/>
    </row>
    <row r="379" spans="4:5" x14ac:dyDescent="0.3">
      <c r="D379" s="464"/>
      <c r="E379" s="464"/>
    </row>
    <row r="380" spans="4:5" x14ac:dyDescent="0.3">
      <c r="D380" s="464"/>
      <c r="E380" s="464"/>
    </row>
    <row r="381" spans="4:5" x14ac:dyDescent="0.3">
      <c r="D381" s="464"/>
      <c r="E381" s="464"/>
    </row>
    <row r="382" spans="4:5" x14ac:dyDescent="0.3">
      <c r="D382" s="464"/>
      <c r="E382" s="464"/>
    </row>
    <row r="383" spans="4:5" x14ac:dyDescent="0.3">
      <c r="D383" s="464"/>
      <c r="E383" s="464"/>
    </row>
    <row r="384" spans="4:5" x14ac:dyDescent="0.3">
      <c r="D384" s="464"/>
      <c r="E384" s="464"/>
    </row>
    <row r="385" spans="3:9" x14ac:dyDescent="0.3">
      <c r="C385" s="6"/>
      <c r="D385" s="522"/>
      <c r="E385" s="522"/>
      <c r="F385" s="6"/>
      <c r="G385" s="6"/>
      <c r="H385" s="6"/>
      <c r="I385" s="52"/>
    </row>
  </sheetData>
  <mergeCells count="5">
    <mergeCell ref="B367:E367"/>
    <mergeCell ref="A1:C1"/>
    <mergeCell ref="D1:E1"/>
    <mergeCell ref="B337:E337"/>
    <mergeCell ref="F1:J1"/>
  </mergeCells>
  <hyperlinks>
    <hyperlink ref="H347" location="'ION-21 Team'!A1" display="ION-21 Team"/>
    <hyperlink ref="K346" location="Manual!A62" display="Fair Play Rights of ION 21 System"/>
    <hyperlink ref="B76" location="TeamINFO!A1" display="Team INFO"/>
    <hyperlink ref="B77" location="TeamOPTI!A1" display="Team OPTI"/>
    <hyperlink ref="B78" location="TeamNAVI!A1" display="Team NAVI"/>
    <hyperlink ref="I342" location="TeamINFO!E7" display="PROJECT link"/>
    <hyperlink ref="I345" location="Manual!A28" display="Purpose and Goals of ION 21 System"/>
    <hyperlink ref="M345" location="Manual!A94" display="ION 21 Decision framework"/>
    <hyperlink ref="K345" location="Manual!A46" display="Nature of ION 21 System"/>
    <hyperlink ref="L348:M348" location="TeamCOOP!A1" display="TeamCOOP pars overview"/>
    <hyperlink ref="H349" location="'ION-21 Settings'!AJ6" display="P1-Sup.Level"/>
    <hyperlink ref="I349" location="'ION-21 Settings'!AJ7" display="P2-Prim.Prop."/>
    <hyperlink ref="J349" location="'ION-21 Settings'!AJ8" display="P3-Sec.Prop."/>
    <hyperlink ref="K349" location="'ION-21 Settings'!AJ9" display="P4-Com.Shar."/>
    <hyperlink ref="L349" location="'ION-21 Settings'!AJ10" display="P5-VotingR1"/>
    <hyperlink ref="M349" location="'ION-21 Settings'!AJ11" display="P6-VotingR2"/>
    <hyperlink ref="N349" location="'ION-21 Settings'!AJ12" display="P7-VotingR3"/>
    <hyperlink ref="H350" location="'ION-21 Settings'!AJ13" display="P8-Com.Gen."/>
    <hyperlink ref="I350" location="'ION-21 Settings'!AJ14" display="P9-Com.Field"/>
    <hyperlink ref="J350" location="'ION-21 Settings'!AJ15" display="P10-Supervis."/>
    <hyperlink ref="I355" location="TeamCOM!A1" display="Team COM"/>
    <hyperlink ref="I356" location="TeamACT!A1" display="Team Activity table"/>
    <hyperlink ref="I357" location="TeamINV!A1" display="Team INVestment table"/>
    <hyperlink ref="H354" location="TeamINFO!A1" display="Team INFO"/>
    <hyperlink ref="L356" location="'ION-21 Votes'!M4" display="7 ACT-votes"/>
    <hyperlink ref="L357" location="'ION-21 Votes'!V4" display="7 INV-votes"/>
    <hyperlink ref="K361" location="'ION-21 Votes'!D4" display="7 COM-votes"/>
    <hyperlink ref="K360" location="TeamNAVI!A19" display="Voting Fields"/>
    <hyperlink ref="H358" location="TeamOPTI!A1" display="Team OPTI"/>
    <hyperlink ref="H362" location="TeamNAVI!A1" display="Team NAVI"/>
    <hyperlink ref="I361" r:id="rId1"/>
    <hyperlink ref="I359" location="'1stACP'!A1" display="1st APA-proposal"/>
    <hyperlink ref="K359" location="TeamOPTI!F9" display="Voting MODE"/>
    <hyperlink ref="M359" location="'1stACP'!B21" display="APA-PP decide"/>
    <hyperlink ref="I360" location="'2ndACP'!A1" display="APA-SP enter"/>
    <hyperlink ref="M360" location="'2ndACP'!B20" display="APA-SP decide"/>
    <hyperlink ref="L363" location="'1stROUND'!A1" display="1st Voting Round"/>
    <hyperlink ref="L364" location="'2ndROUND'!A1" display="2nd Voting Round"/>
    <hyperlink ref="L365" location="'3rdROUND'!A1" display="3rd Voting Round"/>
    <hyperlink ref="M361" location="TeamNAVI!B10" display="1st Correction"/>
    <hyperlink ref="N363" location="TeamNAVI!G10" display="2nd Correction"/>
    <hyperlink ref="N364" location="TeamNAVI!L10" display="3rd Correction"/>
    <hyperlink ref="H351" location="TeamCOOP!A48" display="Define and set Project Motivation Parameters"/>
    <hyperlink ref="K350" location="TeamCOOP!A45" display="P11-INVforce"/>
    <hyperlink ref="H351:K351" location="TeamCOOP!A48" display="Define and set Project Motivation Parameters"/>
  </hyperlinks>
  <pageMargins left="0.7" right="0.7" top="0.78740157499999996" bottom="0.78740157499999996"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dimension ref="A1:DH251"/>
  <sheetViews>
    <sheetView workbookViewId="0">
      <pane ySplit="10" topLeftCell="A11" activePane="bottomLeft" state="frozen"/>
      <selection pane="bottomLeft" sqref="A1:C1"/>
    </sheetView>
  </sheetViews>
  <sheetFormatPr baseColWidth="10" defaultRowHeight="14.4" x14ac:dyDescent="0.3"/>
  <cols>
    <col min="1" max="1" width="2.77734375" style="1" customWidth="1"/>
    <col min="3" max="3" width="7.77734375" style="1" customWidth="1"/>
    <col min="4" max="4" width="5.77734375" style="1" customWidth="1"/>
    <col min="5" max="6" width="5.77734375" style="186" customWidth="1"/>
    <col min="7" max="7" width="11.5546875" style="30"/>
    <col min="14" max="14" width="7.77734375" customWidth="1"/>
  </cols>
  <sheetData>
    <row r="1" spans="1:112" ht="15.6" x14ac:dyDescent="0.3">
      <c r="A1" s="716" t="s">
        <v>675</v>
      </c>
      <c r="B1" s="716"/>
      <c r="C1" s="716"/>
      <c r="D1" s="185"/>
      <c r="E1" s="185"/>
      <c r="G1" s="346" t="s">
        <v>424</v>
      </c>
      <c r="H1" s="512">
        <f>IF(ISBLANK('1stACP'!J1),"",'1stACP'!J1)</f>
        <v>42639</v>
      </c>
      <c r="I1" s="346" t="s">
        <v>425</v>
      </c>
      <c r="J1" s="512">
        <v>42644</v>
      </c>
      <c r="K1" s="62"/>
      <c r="L1" s="62"/>
      <c r="M1" s="62"/>
      <c r="N1" s="62"/>
      <c r="O1" s="62"/>
      <c r="P1" s="62"/>
      <c r="R1" s="62"/>
      <c r="S1" s="62"/>
      <c r="T1" s="62"/>
      <c r="U1" s="62"/>
      <c r="V1" s="62"/>
      <c r="W1" s="62"/>
      <c r="X1" s="62"/>
      <c r="Y1" s="62"/>
      <c r="Z1" s="62"/>
      <c r="AA1" s="62"/>
      <c r="AB1" s="62"/>
      <c r="AC1" s="62"/>
      <c r="AD1" s="62"/>
      <c r="AE1" s="62"/>
      <c r="AF1" s="62"/>
      <c r="AH1" s="62"/>
      <c r="AI1" s="62"/>
      <c r="AJ1" s="62"/>
      <c r="AK1" s="62"/>
      <c r="AL1" s="62"/>
      <c r="AM1" s="62"/>
      <c r="AN1" s="62"/>
      <c r="AO1" s="62"/>
      <c r="AP1" s="62"/>
      <c r="AQ1" s="62"/>
      <c r="AR1" s="62"/>
      <c r="AS1" s="62"/>
      <c r="AT1" s="62"/>
      <c r="AU1" s="62"/>
      <c r="AV1" s="62"/>
      <c r="AX1" s="62"/>
      <c r="AY1" s="62"/>
      <c r="AZ1" s="62"/>
      <c r="BA1" s="62"/>
      <c r="BB1" s="62"/>
      <c r="BC1" s="62"/>
      <c r="BD1" s="62"/>
      <c r="BE1" s="62"/>
      <c r="BF1" s="62"/>
      <c r="BG1" s="62"/>
      <c r="BH1" s="62"/>
      <c r="BI1" s="62"/>
      <c r="BJ1" s="62"/>
      <c r="BK1" s="62"/>
      <c r="BL1" s="62"/>
      <c r="BN1" s="62"/>
      <c r="BO1" s="62"/>
      <c r="BP1" s="62"/>
      <c r="BQ1" s="62"/>
      <c r="BR1" s="62"/>
      <c r="BS1" s="62"/>
      <c r="BT1" s="62"/>
      <c r="BU1" s="62"/>
      <c r="BV1" s="62"/>
      <c r="BW1" s="62"/>
      <c r="BX1" s="62"/>
      <c r="BY1" s="62"/>
      <c r="BZ1" s="62"/>
      <c r="CA1" s="62"/>
      <c r="CB1" s="62"/>
      <c r="CD1" s="62"/>
      <c r="CE1" s="62"/>
      <c r="CF1" s="62"/>
      <c r="CG1" s="62"/>
      <c r="CH1" s="62"/>
      <c r="CI1" s="62"/>
      <c r="CJ1" s="62"/>
      <c r="CK1" s="62"/>
      <c r="CL1" s="62"/>
      <c r="CM1" s="62"/>
      <c r="CN1" s="62"/>
      <c r="CO1" s="62"/>
      <c r="CP1" s="62"/>
      <c r="CQ1" s="62"/>
      <c r="CR1" s="62"/>
      <c r="CT1" s="62"/>
      <c r="CU1" s="62"/>
      <c r="CV1" s="62"/>
      <c r="CW1" s="62"/>
      <c r="CX1" s="62"/>
      <c r="CY1" s="62"/>
      <c r="CZ1" s="62"/>
      <c r="DA1" s="62"/>
      <c r="DB1" s="62"/>
      <c r="DC1" s="62"/>
      <c r="DD1" s="62"/>
      <c r="DE1" s="62"/>
      <c r="DF1" s="62"/>
      <c r="DG1" s="62"/>
      <c r="DH1" s="62"/>
    </row>
    <row r="2" spans="1:112" ht="10.050000000000001" customHeight="1" x14ac:dyDescent="0.3"/>
    <row r="3" spans="1:112" x14ac:dyDescent="0.3">
      <c r="A3" s="196" t="s">
        <v>318</v>
      </c>
      <c r="B3" s="307" t="s">
        <v>154</v>
      </c>
      <c r="C3" s="227"/>
      <c r="D3" s="30" t="s">
        <v>442</v>
      </c>
      <c r="M3" s="212" t="s">
        <v>421</v>
      </c>
      <c r="N3" s="347" t="str">
        <f>ion21Settings!AF29&amp;" %"</f>
        <v>25 %</v>
      </c>
    </row>
    <row r="4" spans="1:112" ht="10.050000000000001" customHeight="1" x14ac:dyDescent="0.3">
      <c r="A4" s="196">
        <v>1</v>
      </c>
    </row>
    <row r="5" spans="1:112" x14ac:dyDescent="0.3">
      <c r="A5" s="196" t="s">
        <v>329</v>
      </c>
      <c r="B5" s="314" t="s">
        <v>171</v>
      </c>
      <c r="C5" s="315"/>
      <c r="D5" s="315" t="s">
        <v>162</v>
      </c>
      <c r="E5" s="316" t="s">
        <v>163</v>
      </c>
      <c r="F5" s="196" t="s">
        <v>329</v>
      </c>
      <c r="G5" s="314" t="s">
        <v>674</v>
      </c>
      <c r="H5" s="317"/>
      <c r="I5" s="317"/>
      <c r="J5" s="317"/>
      <c r="K5" s="317"/>
      <c r="L5" s="317"/>
      <c r="M5" s="317"/>
      <c r="N5" s="318"/>
    </row>
    <row r="6" spans="1:112" x14ac:dyDescent="0.3">
      <c r="A6" s="198" t="s">
        <v>328</v>
      </c>
      <c r="B6" s="479" t="s">
        <v>164</v>
      </c>
      <c r="C6" s="439" t="s">
        <v>167</v>
      </c>
      <c r="D6" s="480">
        <f>ion21Coop!F16</f>
        <v>3</v>
      </c>
      <c r="E6" s="358" t="str">
        <f>ion21Coop!G16</f>
        <v>hours</v>
      </c>
      <c r="F6" s="197" t="s">
        <v>328</v>
      </c>
      <c r="G6" s="37" t="s">
        <v>194</v>
      </c>
      <c r="H6" s="374" t="s">
        <v>197</v>
      </c>
      <c r="I6" s="15" t="s">
        <v>878</v>
      </c>
      <c r="J6" s="15"/>
      <c r="K6" s="15"/>
      <c r="L6" s="15"/>
      <c r="M6" s="15"/>
      <c r="N6" s="16"/>
    </row>
    <row r="7" spans="1:112" x14ac:dyDescent="0.3">
      <c r="A7" s="196" t="s">
        <v>327</v>
      </c>
      <c r="B7" s="496" t="s">
        <v>165</v>
      </c>
      <c r="C7" s="497" t="s">
        <v>172</v>
      </c>
      <c r="D7" s="498">
        <f>ion21Coop!F17</f>
        <v>5</v>
      </c>
      <c r="E7" s="495" t="str">
        <f>ion21Coop!G17</f>
        <v>days</v>
      </c>
      <c r="F7" s="196" t="s">
        <v>326</v>
      </c>
      <c r="G7" s="37" t="s">
        <v>684</v>
      </c>
      <c r="H7" s="587" t="s">
        <v>687</v>
      </c>
      <c r="I7" s="15" t="s">
        <v>315</v>
      </c>
      <c r="J7" s="15"/>
      <c r="K7" s="15"/>
      <c r="L7" s="15"/>
      <c r="M7" s="15"/>
      <c r="N7" s="16"/>
    </row>
    <row r="8" spans="1:112" x14ac:dyDescent="0.3">
      <c r="A8" s="196" t="s">
        <v>326</v>
      </c>
      <c r="B8" s="482" t="s">
        <v>166</v>
      </c>
      <c r="C8" s="493" t="s">
        <v>173</v>
      </c>
      <c r="D8" s="484">
        <f>ion21Coop!F18</f>
        <v>2</v>
      </c>
      <c r="E8" s="499" t="str">
        <f>ion21Coop!G18</f>
        <v>weeks</v>
      </c>
      <c r="G8" s="38" t="s">
        <v>195</v>
      </c>
      <c r="H8" s="588" t="s">
        <v>199</v>
      </c>
      <c r="I8" s="17" t="s">
        <v>314</v>
      </c>
      <c r="J8" s="17"/>
      <c r="K8" s="18"/>
      <c r="L8" s="17"/>
      <c r="M8" s="17"/>
      <c r="N8" s="18"/>
    </row>
    <row r="9" spans="1:112" x14ac:dyDescent="0.3">
      <c r="A9" s="196" t="s">
        <v>329</v>
      </c>
      <c r="B9" s="162"/>
      <c r="F9" s="196" t="s">
        <v>329</v>
      </c>
      <c r="N9" s="344" t="s">
        <v>334</v>
      </c>
    </row>
    <row r="10" spans="1:112" x14ac:dyDescent="0.3">
      <c r="A10" s="196" t="s">
        <v>327</v>
      </c>
      <c r="F10" s="196" t="s">
        <v>326</v>
      </c>
      <c r="N10" s="344"/>
    </row>
    <row r="11" spans="1:112" x14ac:dyDescent="0.3">
      <c r="A11" s="227">
        <v>1</v>
      </c>
      <c r="B11" s="345" t="s">
        <v>295</v>
      </c>
      <c r="C11" s="583" t="s">
        <v>564</v>
      </c>
      <c r="D11" s="583"/>
      <c r="E11" s="583"/>
      <c r="F11" s="583"/>
      <c r="G11" s="583"/>
      <c r="H11" s="583"/>
      <c r="I11" s="583"/>
      <c r="J11" s="583"/>
      <c r="K11" s="583"/>
      <c r="L11" s="583"/>
      <c r="M11" s="583"/>
      <c r="N11" s="583"/>
    </row>
    <row r="12" spans="1:112" x14ac:dyDescent="0.3">
      <c r="B12" s="165" t="s">
        <v>428</v>
      </c>
      <c r="C12" s="538" t="s">
        <v>579</v>
      </c>
      <c r="D12" s="538"/>
      <c r="E12" s="538"/>
      <c r="F12" s="539"/>
      <c r="G12"/>
    </row>
    <row r="13" spans="1:112" x14ac:dyDescent="0.3">
      <c r="B13" t="s">
        <v>427</v>
      </c>
      <c r="C13" s="1">
        <v>1</v>
      </c>
      <c r="E13" s="1"/>
      <c r="F13" s="1"/>
      <c r="G13" s="1"/>
      <c r="H13" s="1"/>
      <c r="I13" s="1"/>
      <c r="J13" s="1"/>
      <c r="K13" s="1"/>
      <c r="L13" s="1"/>
      <c r="M13" s="1"/>
      <c r="N13" s="1"/>
    </row>
    <row r="14" spans="1:112" x14ac:dyDescent="0.3">
      <c r="B14" t="s">
        <v>426</v>
      </c>
      <c r="C14" s="735">
        <v>42640</v>
      </c>
      <c r="D14" s="735"/>
      <c r="E14"/>
      <c r="F14" s="1"/>
      <c r="G14"/>
      <c r="M14" s="383" t="s">
        <v>306</v>
      </c>
      <c r="N14" s="400" t="str">
        <f>"SP"&amp;A11</f>
        <v>SP1</v>
      </c>
    </row>
    <row r="15" spans="1:112" x14ac:dyDescent="0.3">
      <c r="A15" s="212"/>
      <c r="B15" s="56" t="s">
        <v>429</v>
      </c>
      <c r="C15" s="388" t="s">
        <v>676</v>
      </c>
      <c r="D15" s="352"/>
      <c r="E15" s="352"/>
      <c r="F15" s="353"/>
      <c r="G15" s="352"/>
      <c r="H15" s="352"/>
      <c r="I15" s="352"/>
      <c r="J15" s="352"/>
      <c r="K15" s="352"/>
      <c r="L15" s="352"/>
      <c r="M15" s="352"/>
      <c r="N15" s="389"/>
    </row>
    <row r="16" spans="1:112" x14ac:dyDescent="0.3">
      <c r="B16" s="37"/>
      <c r="C16" s="360"/>
      <c r="D16" s="355"/>
      <c r="E16" s="355"/>
      <c r="F16" s="349"/>
      <c r="G16" s="355"/>
      <c r="H16" s="355"/>
      <c r="I16" s="355"/>
      <c r="J16" s="355"/>
      <c r="K16" s="355"/>
      <c r="L16" s="355"/>
      <c r="M16" s="355"/>
      <c r="N16" s="368"/>
    </row>
    <row r="17" spans="1:14" x14ac:dyDescent="0.3">
      <c r="B17" s="38"/>
      <c r="C17" s="362"/>
      <c r="D17" s="390"/>
      <c r="E17" s="390"/>
      <c r="F17" s="391"/>
      <c r="G17" s="390"/>
      <c r="H17" s="390"/>
      <c r="I17" s="390"/>
      <c r="J17" s="390"/>
      <c r="K17" s="390"/>
      <c r="L17" s="390"/>
      <c r="M17" s="390"/>
      <c r="N17" s="392"/>
    </row>
    <row r="18" spans="1:14" x14ac:dyDescent="0.3">
      <c r="A18" s="212"/>
      <c r="B18" t="s">
        <v>430</v>
      </c>
      <c r="C18" s="529">
        <f>E43/D43*100</f>
        <v>40</v>
      </c>
      <c r="D18" s="372" t="s">
        <v>5</v>
      </c>
      <c r="E18"/>
      <c r="F18" s="1"/>
      <c r="G18" s="47" t="s">
        <v>196</v>
      </c>
      <c r="I18" s="384" t="s">
        <v>437</v>
      </c>
      <c r="J18" s="385"/>
      <c r="K18" s="386" t="s">
        <v>438</v>
      </c>
      <c r="L18" s="385"/>
      <c r="M18" s="393" t="s">
        <v>688</v>
      </c>
      <c r="N18" s="351"/>
    </row>
    <row r="19" spans="1:14" x14ac:dyDescent="0.3">
      <c r="D19"/>
      <c r="E19"/>
      <c r="F19" s="1"/>
    </row>
    <row r="20" spans="1:14" x14ac:dyDescent="0.3">
      <c r="A20" s="210" t="s">
        <v>330</v>
      </c>
      <c r="B20" t="s">
        <v>298</v>
      </c>
      <c r="C20" s="725" t="s">
        <v>59</v>
      </c>
      <c r="D20" s="726"/>
      <c r="E20" s="727" t="s">
        <v>283</v>
      </c>
      <c r="F20" s="728"/>
      <c r="G20" s="729" t="s">
        <v>282</v>
      </c>
      <c r="H20" s="730"/>
      <c r="I20" s="730"/>
      <c r="J20" s="730"/>
      <c r="K20" s="730"/>
      <c r="L20" s="730"/>
      <c r="M20" s="731"/>
      <c r="N20" s="378"/>
    </row>
    <row r="21" spans="1:14" x14ac:dyDescent="0.3">
      <c r="A21" s="210" t="s">
        <v>325</v>
      </c>
      <c r="B21" s="478" t="str">
        <f>"SP"&amp;A11</f>
        <v>SP1</v>
      </c>
      <c r="C21" s="134" t="s">
        <v>15</v>
      </c>
      <c r="D21" s="132" t="s">
        <v>16</v>
      </c>
      <c r="E21" s="189" t="s">
        <v>296</v>
      </c>
      <c r="F21" s="190" t="s">
        <v>297</v>
      </c>
      <c r="G21" s="732" t="s">
        <v>285</v>
      </c>
      <c r="H21" s="733"/>
      <c r="I21" s="733"/>
      <c r="J21" s="733"/>
      <c r="K21" s="733"/>
      <c r="L21" s="733"/>
      <c r="M21" s="734"/>
      <c r="N21" s="210" t="s">
        <v>433</v>
      </c>
    </row>
    <row r="22" spans="1:14" x14ac:dyDescent="0.3">
      <c r="A22" s="196" t="str">
        <f t="shared" ref="A22:A42" si="0">C22&amp; " - "&amp;D22</f>
        <v>1 - YaJo</v>
      </c>
      <c r="B22" s="195" t="str">
        <f t="shared" ref="B22:B42" si="1">C22&amp;" - "&amp;D22</f>
        <v>1 - YaJo</v>
      </c>
      <c r="C22" s="99">
        <f>ion21Team!$B5</f>
        <v>1</v>
      </c>
      <c r="D22" s="100" t="str">
        <f>IF(ISBLANK(ion21Team!$C5),"",ion21Team!$C5)</f>
        <v>YaJo</v>
      </c>
      <c r="E22" s="380"/>
      <c r="F22" s="354" t="s">
        <v>286</v>
      </c>
      <c r="G22" s="359" t="s">
        <v>563</v>
      </c>
      <c r="H22" s="349"/>
      <c r="I22" s="349"/>
      <c r="J22" s="349"/>
      <c r="K22" s="349"/>
      <c r="L22" s="349"/>
      <c r="M22" s="350"/>
      <c r="N22" s="326" t="str">
        <f>C22&amp; " - "&amp;D22</f>
        <v>1 - YaJo</v>
      </c>
    </row>
    <row r="23" spans="1:14" x14ac:dyDescent="0.3">
      <c r="A23" s="196" t="str">
        <f t="shared" si="0"/>
        <v>2 - GeLo</v>
      </c>
      <c r="B23" s="195" t="str">
        <f t="shared" si="1"/>
        <v>2 - GeLo</v>
      </c>
      <c r="C23" s="119">
        <f>ion21Team!$B6</f>
        <v>2</v>
      </c>
      <c r="D23" s="123" t="str">
        <f>IF(ISBLANK(ion21Team!$C6),"",ion21Team!$C6)</f>
        <v>GeLo</v>
      </c>
      <c r="E23" s="202" t="s">
        <v>286</v>
      </c>
      <c r="F23" s="350"/>
      <c r="G23" s="359" t="s">
        <v>565</v>
      </c>
      <c r="H23" s="349"/>
      <c r="I23" s="349"/>
      <c r="J23" s="349"/>
      <c r="K23" s="349"/>
      <c r="L23" s="349"/>
      <c r="M23" s="350"/>
      <c r="N23" s="326" t="str">
        <f t="shared" ref="N23:N42" si="2">C23&amp; " - "&amp;D23</f>
        <v>2 - GeLo</v>
      </c>
    </row>
    <row r="24" spans="1:14" x14ac:dyDescent="0.3">
      <c r="A24" s="196" t="str">
        <f t="shared" si="0"/>
        <v>3 - MiDo</v>
      </c>
      <c r="B24" s="195" t="str">
        <f t="shared" si="1"/>
        <v>3 - MiDo</v>
      </c>
      <c r="C24" s="119">
        <f>ion21Team!$B7</f>
        <v>3</v>
      </c>
      <c r="D24" s="123" t="str">
        <f>IF(ISBLANK(ion21Team!$C7),"",ion21Team!$C7)</f>
        <v>MiDo</v>
      </c>
      <c r="E24" s="202" t="s">
        <v>286</v>
      </c>
      <c r="F24" s="350"/>
      <c r="G24" s="359" t="s">
        <v>565</v>
      </c>
      <c r="H24" s="349"/>
      <c r="I24" s="349"/>
      <c r="J24" s="349"/>
      <c r="K24" s="349"/>
      <c r="L24" s="349"/>
      <c r="M24" s="350"/>
      <c r="N24" s="326" t="str">
        <f t="shared" si="2"/>
        <v>3 - MiDo</v>
      </c>
    </row>
    <row r="25" spans="1:14" x14ac:dyDescent="0.3">
      <c r="A25" s="196" t="str">
        <f t="shared" si="0"/>
        <v>4 - EmNi</v>
      </c>
      <c r="B25" s="195" t="str">
        <f t="shared" si="1"/>
        <v>4 - EmNi</v>
      </c>
      <c r="C25" s="119">
        <f>ion21Team!$B8</f>
        <v>4</v>
      </c>
      <c r="D25" s="123" t="str">
        <f>IF(ISBLANK(ion21Team!$C8),"",ion21Team!$C8)</f>
        <v>EmNi</v>
      </c>
      <c r="E25" s="202"/>
      <c r="F25" s="350"/>
      <c r="G25" s="359"/>
      <c r="H25" s="349"/>
      <c r="I25" s="349"/>
      <c r="J25" s="349"/>
      <c r="K25" s="349"/>
      <c r="L25" s="349"/>
      <c r="M25" s="350"/>
      <c r="N25" s="326" t="str">
        <f t="shared" si="2"/>
        <v>4 - EmNi</v>
      </c>
    </row>
    <row r="26" spans="1:14" x14ac:dyDescent="0.3">
      <c r="A26" s="196" t="str">
        <f t="shared" si="0"/>
        <v>5 - HeJe</v>
      </c>
      <c r="B26" s="195" t="str">
        <f t="shared" si="1"/>
        <v>5 - HeJe</v>
      </c>
      <c r="C26" s="119">
        <f>ion21Team!$B9</f>
        <v>5</v>
      </c>
      <c r="D26" s="123" t="str">
        <f>IF(ISBLANK(ion21Team!$C9),"",ion21Team!$C9)</f>
        <v>HeJe</v>
      </c>
      <c r="E26" s="203"/>
      <c r="F26" s="205"/>
      <c r="G26" s="410"/>
      <c r="H26" s="204"/>
      <c r="I26" s="204"/>
      <c r="J26" s="204"/>
      <c r="K26" s="204"/>
      <c r="L26" s="204"/>
      <c r="M26" s="205"/>
      <c r="N26" s="326" t="str">
        <f t="shared" si="2"/>
        <v>5 - HeJe</v>
      </c>
    </row>
    <row r="27" spans="1:14" x14ac:dyDescent="0.3">
      <c r="A27" s="196" t="str">
        <f t="shared" si="0"/>
        <v xml:space="preserve">6 - </v>
      </c>
      <c r="B27" s="195" t="str">
        <f t="shared" si="1"/>
        <v xml:space="preserve">6 - </v>
      </c>
      <c r="C27" s="119">
        <f>ion21Team!$B10</f>
        <v>6</v>
      </c>
      <c r="D27" s="123" t="str">
        <f>IF(ISBLANK(ion21Team!$C10),"",ion21Team!$C10)</f>
        <v/>
      </c>
      <c r="E27" s="203"/>
      <c r="F27" s="205"/>
      <c r="G27" s="410"/>
      <c r="H27" s="204"/>
      <c r="I27" s="204"/>
      <c r="J27" s="204"/>
      <c r="K27" s="204"/>
      <c r="L27" s="204"/>
      <c r="M27" s="205"/>
      <c r="N27" s="326" t="str">
        <f t="shared" si="2"/>
        <v xml:space="preserve">6 - </v>
      </c>
    </row>
    <row r="28" spans="1:14" x14ac:dyDescent="0.3">
      <c r="A28" s="196" t="str">
        <f t="shared" si="0"/>
        <v xml:space="preserve">7 - </v>
      </c>
      <c r="B28" s="195" t="str">
        <f t="shared" si="1"/>
        <v xml:space="preserve">7 - </v>
      </c>
      <c r="C28" s="119">
        <f>ion21Team!$B11</f>
        <v>7</v>
      </c>
      <c r="D28" s="123" t="str">
        <f>IF(ISBLANK(ion21Team!$C11),"",ion21Team!$C11)</f>
        <v/>
      </c>
      <c r="E28" s="203"/>
      <c r="F28" s="205"/>
      <c r="G28" s="410"/>
      <c r="H28" s="204"/>
      <c r="I28" s="204"/>
      <c r="J28" s="204"/>
      <c r="K28" s="204"/>
      <c r="L28" s="204"/>
      <c r="M28" s="205"/>
      <c r="N28" s="326" t="str">
        <f t="shared" si="2"/>
        <v xml:space="preserve">7 - </v>
      </c>
    </row>
    <row r="29" spans="1:14" x14ac:dyDescent="0.3">
      <c r="A29" s="196" t="str">
        <f t="shared" si="0"/>
        <v xml:space="preserve">8 - </v>
      </c>
      <c r="B29" s="195" t="str">
        <f t="shared" si="1"/>
        <v xml:space="preserve">8 - </v>
      </c>
      <c r="C29" s="119">
        <f>ion21Team!$B12</f>
        <v>8</v>
      </c>
      <c r="D29" s="123" t="str">
        <f>IF(ISBLANK(ion21Team!$C12),"",ion21Team!$C12)</f>
        <v/>
      </c>
      <c r="E29" s="203"/>
      <c r="F29" s="205"/>
      <c r="G29" s="410"/>
      <c r="H29" s="204"/>
      <c r="I29" s="204"/>
      <c r="J29" s="204"/>
      <c r="K29" s="204"/>
      <c r="L29" s="204"/>
      <c r="M29" s="205"/>
      <c r="N29" s="326" t="str">
        <f t="shared" si="2"/>
        <v xml:space="preserve">8 - </v>
      </c>
    </row>
    <row r="30" spans="1:14" x14ac:dyDescent="0.3">
      <c r="A30" s="196" t="str">
        <f t="shared" si="0"/>
        <v xml:space="preserve">9 - </v>
      </c>
      <c r="B30" s="195" t="str">
        <f t="shared" si="1"/>
        <v xml:space="preserve">9 - </v>
      </c>
      <c r="C30" s="119">
        <f>ion21Team!$B13</f>
        <v>9</v>
      </c>
      <c r="D30" s="123" t="str">
        <f>IF(ISBLANK(ion21Team!$C13),"",ion21Team!$C13)</f>
        <v/>
      </c>
      <c r="E30" s="203"/>
      <c r="F30" s="205"/>
      <c r="G30" s="410"/>
      <c r="H30" s="204"/>
      <c r="I30" s="204"/>
      <c r="J30" s="204"/>
      <c r="K30" s="204"/>
      <c r="L30" s="204"/>
      <c r="M30" s="205"/>
      <c r="N30" s="326" t="str">
        <f t="shared" si="2"/>
        <v xml:space="preserve">9 - </v>
      </c>
    </row>
    <row r="31" spans="1:14" x14ac:dyDescent="0.3">
      <c r="A31" s="196" t="str">
        <f t="shared" si="0"/>
        <v xml:space="preserve">10 - </v>
      </c>
      <c r="B31" s="195" t="str">
        <f t="shared" si="1"/>
        <v xml:space="preserve">10 - </v>
      </c>
      <c r="C31" s="119">
        <f>ion21Team!$B14</f>
        <v>10</v>
      </c>
      <c r="D31" s="123" t="str">
        <f>IF(ISBLANK(ion21Team!$C14),"",ion21Team!$C14)</f>
        <v/>
      </c>
      <c r="E31" s="203"/>
      <c r="F31" s="205"/>
      <c r="G31" s="410"/>
      <c r="H31" s="204"/>
      <c r="I31" s="204"/>
      <c r="J31" s="204"/>
      <c r="K31" s="204"/>
      <c r="L31" s="204"/>
      <c r="M31" s="205"/>
      <c r="N31" s="326" t="str">
        <f t="shared" si="2"/>
        <v xml:space="preserve">10 - </v>
      </c>
    </row>
    <row r="32" spans="1:14" x14ac:dyDescent="0.3">
      <c r="A32" s="196" t="str">
        <f t="shared" si="0"/>
        <v xml:space="preserve">11 - </v>
      </c>
      <c r="B32" s="195" t="str">
        <f t="shared" si="1"/>
        <v xml:space="preserve">11 - </v>
      </c>
      <c r="C32" s="119">
        <f>ion21Team!$B15</f>
        <v>11</v>
      </c>
      <c r="D32" s="123" t="str">
        <f>IF(ISBLANK(ion21Team!$C15),"",ion21Team!$C15)</f>
        <v/>
      </c>
      <c r="E32" s="203"/>
      <c r="F32" s="205"/>
      <c r="G32" s="410"/>
      <c r="H32" s="204"/>
      <c r="I32" s="204"/>
      <c r="J32" s="204"/>
      <c r="K32" s="204"/>
      <c r="L32" s="204"/>
      <c r="M32" s="205"/>
      <c r="N32" s="326" t="str">
        <f t="shared" si="2"/>
        <v xml:space="preserve">11 - </v>
      </c>
    </row>
    <row r="33" spans="1:14" x14ac:dyDescent="0.3">
      <c r="A33" s="196"/>
      <c r="B33" s="195" t="str">
        <f t="shared" si="1"/>
        <v xml:space="preserve">12 - </v>
      </c>
      <c r="C33" s="119">
        <f>ion21Team!$B16</f>
        <v>12</v>
      </c>
      <c r="D33" s="123" t="str">
        <f>IF(ISBLANK(ion21Team!$C16),"",ion21Team!$C16)</f>
        <v/>
      </c>
      <c r="E33" s="203"/>
      <c r="F33" s="205"/>
      <c r="G33" s="410"/>
      <c r="H33" s="204"/>
      <c r="I33" s="204"/>
      <c r="J33" s="204"/>
      <c r="K33" s="204"/>
      <c r="L33" s="204"/>
      <c r="M33" s="205"/>
      <c r="N33" s="326" t="str">
        <f t="shared" si="2"/>
        <v xml:space="preserve">12 - </v>
      </c>
    </row>
    <row r="34" spans="1:14" x14ac:dyDescent="0.3">
      <c r="A34" s="196" t="str">
        <f t="shared" si="0"/>
        <v xml:space="preserve">13 - </v>
      </c>
      <c r="B34" s="195" t="str">
        <f t="shared" si="1"/>
        <v xml:space="preserve">13 - </v>
      </c>
      <c r="C34" s="119">
        <f>ion21Team!$B17</f>
        <v>13</v>
      </c>
      <c r="D34" s="123" t="str">
        <f>IF(ISBLANK(ion21Team!$C17),"",ion21Team!$C17)</f>
        <v/>
      </c>
      <c r="E34" s="203"/>
      <c r="F34" s="205"/>
      <c r="G34" s="410"/>
      <c r="H34" s="204"/>
      <c r="I34" s="204"/>
      <c r="J34" s="204"/>
      <c r="K34" s="204"/>
      <c r="L34" s="204"/>
      <c r="M34" s="205"/>
      <c r="N34" s="326" t="str">
        <f t="shared" si="2"/>
        <v xml:space="preserve">13 - </v>
      </c>
    </row>
    <row r="35" spans="1:14" x14ac:dyDescent="0.3">
      <c r="A35" s="196" t="str">
        <f t="shared" si="0"/>
        <v xml:space="preserve">14 - </v>
      </c>
      <c r="B35" s="195" t="str">
        <f t="shared" si="1"/>
        <v xml:space="preserve">14 - </v>
      </c>
      <c r="C35" s="119">
        <f>ion21Team!$B18</f>
        <v>14</v>
      </c>
      <c r="D35" s="123" t="str">
        <f>IF(ISBLANK(ion21Team!$C18),"",ion21Team!$C18)</f>
        <v/>
      </c>
      <c r="E35" s="203"/>
      <c r="F35" s="205"/>
      <c r="G35" s="410"/>
      <c r="H35" s="204"/>
      <c r="I35" s="204"/>
      <c r="J35" s="204"/>
      <c r="K35" s="204"/>
      <c r="L35" s="204"/>
      <c r="M35" s="205"/>
      <c r="N35" s="326" t="str">
        <f t="shared" si="2"/>
        <v xml:space="preserve">14 - </v>
      </c>
    </row>
    <row r="36" spans="1:14" x14ac:dyDescent="0.3">
      <c r="A36" s="196" t="str">
        <f t="shared" si="0"/>
        <v xml:space="preserve">15 - </v>
      </c>
      <c r="B36" s="195" t="str">
        <f t="shared" si="1"/>
        <v xml:space="preserve">15 - </v>
      </c>
      <c r="C36" s="119">
        <f>ion21Team!$B19</f>
        <v>15</v>
      </c>
      <c r="D36" s="123" t="str">
        <f>IF(ISBLANK(ion21Team!$C19),"",ion21Team!$C19)</f>
        <v/>
      </c>
      <c r="E36" s="203"/>
      <c r="F36" s="205"/>
      <c r="G36" s="410"/>
      <c r="H36" s="204"/>
      <c r="I36" s="204"/>
      <c r="J36" s="204"/>
      <c r="K36" s="204"/>
      <c r="L36" s="204"/>
      <c r="M36" s="205"/>
      <c r="N36" s="326" t="str">
        <f t="shared" si="2"/>
        <v xml:space="preserve">15 - </v>
      </c>
    </row>
    <row r="37" spans="1:14" x14ac:dyDescent="0.3">
      <c r="A37" s="196" t="str">
        <f t="shared" si="0"/>
        <v xml:space="preserve">16 - </v>
      </c>
      <c r="B37" s="195" t="str">
        <f t="shared" si="1"/>
        <v xml:space="preserve">16 - </v>
      </c>
      <c r="C37" s="119">
        <f>ion21Team!$B20</f>
        <v>16</v>
      </c>
      <c r="D37" s="123" t="str">
        <f>IF(ISBLANK(ion21Team!$C20),"",ion21Team!$C20)</f>
        <v/>
      </c>
      <c r="E37" s="203"/>
      <c r="F37" s="205"/>
      <c r="G37" s="410"/>
      <c r="H37" s="204"/>
      <c r="I37" s="204"/>
      <c r="J37" s="204"/>
      <c r="K37" s="204"/>
      <c r="L37" s="204"/>
      <c r="M37" s="205"/>
      <c r="N37" s="326" t="str">
        <f t="shared" si="2"/>
        <v xml:space="preserve">16 - </v>
      </c>
    </row>
    <row r="38" spans="1:14" x14ac:dyDescent="0.3">
      <c r="A38" s="196" t="str">
        <f t="shared" si="0"/>
        <v xml:space="preserve">17 - </v>
      </c>
      <c r="B38" s="195" t="str">
        <f t="shared" si="1"/>
        <v xml:space="preserve">17 - </v>
      </c>
      <c r="C38" s="119">
        <f>ion21Team!$B21</f>
        <v>17</v>
      </c>
      <c r="D38" s="123" t="str">
        <f>IF(ISBLANK(ion21Team!$C21),"",ion21Team!$C21)</f>
        <v/>
      </c>
      <c r="E38" s="203"/>
      <c r="F38" s="205"/>
      <c r="G38" s="410"/>
      <c r="H38" s="204"/>
      <c r="I38" s="204"/>
      <c r="J38" s="204"/>
      <c r="K38" s="204"/>
      <c r="L38" s="204"/>
      <c r="M38" s="205"/>
      <c r="N38" s="326" t="str">
        <f t="shared" si="2"/>
        <v xml:space="preserve">17 - </v>
      </c>
    </row>
    <row r="39" spans="1:14" x14ac:dyDescent="0.3">
      <c r="A39" s="196" t="str">
        <f t="shared" si="0"/>
        <v xml:space="preserve">18 - </v>
      </c>
      <c r="B39" s="195" t="str">
        <f t="shared" si="1"/>
        <v xml:space="preserve">18 - </v>
      </c>
      <c r="C39" s="119">
        <f>ion21Team!$B22</f>
        <v>18</v>
      </c>
      <c r="D39" s="123" t="str">
        <f>IF(ISBLANK(ion21Team!$C22),"",ion21Team!$C22)</f>
        <v/>
      </c>
      <c r="E39" s="203"/>
      <c r="F39" s="205"/>
      <c r="G39" s="410"/>
      <c r="H39" s="204"/>
      <c r="I39" s="204"/>
      <c r="J39" s="204"/>
      <c r="K39" s="204"/>
      <c r="L39" s="204"/>
      <c r="M39" s="205"/>
      <c r="N39" s="326" t="str">
        <f t="shared" si="2"/>
        <v xml:space="preserve">18 - </v>
      </c>
    </row>
    <row r="40" spans="1:14" x14ac:dyDescent="0.3">
      <c r="A40" s="196" t="str">
        <f t="shared" si="0"/>
        <v xml:space="preserve">19 - </v>
      </c>
      <c r="B40" s="195" t="str">
        <f t="shared" si="1"/>
        <v xml:space="preserve">19 - </v>
      </c>
      <c r="C40" s="119">
        <f>ion21Team!$B23</f>
        <v>19</v>
      </c>
      <c r="D40" s="123" t="str">
        <f>IF(ISBLANK(ion21Team!$C23),"",ion21Team!$C23)</f>
        <v/>
      </c>
      <c r="E40" s="203"/>
      <c r="F40" s="205"/>
      <c r="G40" s="410"/>
      <c r="H40" s="204"/>
      <c r="I40" s="204"/>
      <c r="J40" s="204"/>
      <c r="K40" s="204"/>
      <c r="L40" s="204"/>
      <c r="M40" s="205"/>
      <c r="N40" s="326" t="str">
        <f t="shared" si="2"/>
        <v xml:space="preserve">19 - </v>
      </c>
    </row>
    <row r="41" spans="1:14" x14ac:dyDescent="0.3">
      <c r="A41" s="196" t="str">
        <f t="shared" si="0"/>
        <v xml:space="preserve">20 - </v>
      </c>
      <c r="B41" s="195" t="str">
        <f t="shared" si="1"/>
        <v xml:space="preserve">20 - </v>
      </c>
      <c r="C41" s="119">
        <f>ion21Team!$B24</f>
        <v>20</v>
      </c>
      <c r="D41" s="123" t="str">
        <f>IF(ISBLANK(ion21Team!$C24),"",ion21Team!$C24)</f>
        <v/>
      </c>
      <c r="E41" s="203"/>
      <c r="F41" s="205"/>
      <c r="G41" s="410"/>
      <c r="H41" s="204"/>
      <c r="I41" s="204"/>
      <c r="J41" s="204"/>
      <c r="K41" s="204"/>
      <c r="L41" s="204"/>
      <c r="M41" s="205"/>
      <c r="N41" s="326" t="str">
        <f t="shared" si="2"/>
        <v xml:space="preserve">20 - </v>
      </c>
    </row>
    <row r="42" spans="1:14" x14ac:dyDescent="0.3">
      <c r="A42" s="196" t="str">
        <f t="shared" si="0"/>
        <v xml:space="preserve">21 - </v>
      </c>
      <c r="B42" s="195" t="str">
        <f t="shared" si="1"/>
        <v xml:space="preserve">21 - </v>
      </c>
      <c r="C42" s="101">
        <f>ion21Team!$B25</f>
        <v>21</v>
      </c>
      <c r="D42" s="103" t="str">
        <f>IF(ISBLANK(ion21Team!$C25),"",ion21Team!$C25)</f>
        <v/>
      </c>
      <c r="E42" s="206"/>
      <c r="F42" s="208"/>
      <c r="G42" s="411"/>
      <c r="H42" s="207"/>
      <c r="I42" s="207"/>
      <c r="J42" s="207"/>
      <c r="K42" s="207"/>
      <c r="L42" s="207"/>
      <c r="M42" s="208"/>
      <c r="N42" s="326" t="str">
        <f t="shared" si="2"/>
        <v xml:space="preserve">21 - </v>
      </c>
    </row>
    <row r="43" spans="1:14" x14ac:dyDescent="0.3">
      <c r="A43"/>
      <c r="C43" s="375" t="s">
        <v>95</v>
      </c>
      <c r="D43" s="375">
        <f>ion21Team!$C$26</f>
        <v>5</v>
      </c>
      <c r="E43" s="376">
        <f>COUNTA(E22:E42)</f>
        <v>2</v>
      </c>
      <c r="F43" s="376">
        <f>COUNTA(F22:F42)</f>
        <v>1</v>
      </c>
      <c r="G43" s="377">
        <f>E43+F43</f>
        <v>3</v>
      </c>
      <c r="I43" s="52" t="s">
        <v>306</v>
      </c>
      <c r="K43" t="s">
        <v>305</v>
      </c>
    </row>
    <row r="44" spans="1:14" x14ac:dyDescent="0.3">
      <c r="B44" s="17"/>
      <c r="C44" s="306"/>
      <c r="D44" s="306"/>
      <c r="E44" s="182"/>
      <c r="F44" s="182"/>
      <c r="G44" s="168"/>
      <c r="H44" s="17"/>
      <c r="I44" s="17"/>
      <c r="J44" s="17"/>
      <c r="K44" s="17"/>
      <c r="L44" s="17"/>
      <c r="M44" s="17"/>
    </row>
    <row r="45" spans="1:14" x14ac:dyDescent="0.3">
      <c r="A45" s="227">
        <v>2</v>
      </c>
      <c r="B45" s="345" t="s">
        <v>295</v>
      </c>
      <c r="C45" s="583" t="s">
        <v>434</v>
      </c>
      <c r="D45" s="583"/>
      <c r="E45" s="583"/>
      <c r="F45" s="583"/>
      <c r="G45" s="583"/>
      <c r="H45" s="583"/>
      <c r="I45" s="583"/>
      <c r="J45" s="583"/>
      <c r="K45" s="583"/>
      <c r="L45" s="583"/>
      <c r="M45" s="583"/>
      <c r="N45" s="583"/>
    </row>
    <row r="46" spans="1:14" x14ac:dyDescent="0.3">
      <c r="B46" s="165" t="s">
        <v>428</v>
      </c>
      <c r="C46" s="538" t="s">
        <v>580</v>
      </c>
      <c r="D46" s="538"/>
      <c r="E46" s="538"/>
      <c r="F46" s="539"/>
      <c r="G46"/>
    </row>
    <row r="47" spans="1:14" x14ac:dyDescent="0.3">
      <c r="B47" t="s">
        <v>427</v>
      </c>
      <c r="C47" s="1">
        <v>2</v>
      </c>
      <c r="E47" s="1"/>
      <c r="F47" s="1"/>
      <c r="G47" s="1"/>
      <c r="H47" s="1"/>
      <c r="I47" s="1"/>
      <c r="J47" s="1"/>
      <c r="K47" s="1"/>
      <c r="L47" s="1"/>
      <c r="M47" s="1"/>
      <c r="N47" s="1"/>
    </row>
    <row r="48" spans="1:14" x14ac:dyDescent="0.3">
      <c r="B48" t="s">
        <v>426</v>
      </c>
      <c r="C48" s="735">
        <v>42641</v>
      </c>
      <c r="D48" s="735"/>
      <c r="E48"/>
      <c r="F48" s="1"/>
      <c r="G48"/>
      <c r="M48" s="383" t="s">
        <v>306</v>
      </c>
      <c r="N48" s="400" t="str">
        <f>"SP"&amp;A45</f>
        <v>SP2</v>
      </c>
    </row>
    <row r="49" spans="1:14" x14ac:dyDescent="0.3">
      <c r="B49" s="56" t="s">
        <v>429</v>
      </c>
      <c r="C49" s="388" t="s">
        <v>677</v>
      </c>
      <c r="D49" s="352"/>
      <c r="E49" s="352"/>
      <c r="F49" s="353"/>
      <c r="G49" s="352"/>
      <c r="H49" s="352"/>
      <c r="I49" s="352"/>
      <c r="J49" s="352"/>
      <c r="K49" s="352"/>
      <c r="L49" s="352"/>
      <c r="M49" s="352"/>
      <c r="N49" s="389"/>
    </row>
    <row r="50" spans="1:14" x14ac:dyDescent="0.3">
      <c r="B50" s="37"/>
      <c r="C50" s="360"/>
      <c r="D50" s="355"/>
      <c r="E50" s="355"/>
      <c r="F50" s="349"/>
      <c r="G50" s="355"/>
      <c r="H50" s="355"/>
      <c r="I50" s="355"/>
      <c r="J50" s="355"/>
      <c r="K50" s="355"/>
      <c r="L50" s="355"/>
      <c r="M50" s="355"/>
      <c r="N50" s="368"/>
    </row>
    <row r="51" spans="1:14" x14ac:dyDescent="0.3">
      <c r="B51" s="38"/>
      <c r="C51" s="362"/>
      <c r="D51" s="390"/>
      <c r="E51" s="390"/>
      <c r="F51" s="391"/>
      <c r="G51" s="390"/>
      <c r="H51" s="390"/>
      <c r="I51" s="390"/>
      <c r="J51" s="390"/>
      <c r="K51" s="390"/>
      <c r="L51" s="390"/>
      <c r="M51" s="390"/>
      <c r="N51" s="392"/>
    </row>
    <row r="52" spans="1:14" x14ac:dyDescent="0.3">
      <c r="B52" t="s">
        <v>430</v>
      </c>
      <c r="C52" s="529">
        <f>E77/D77*100</f>
        <v>20</v>
      </c>
      <c r="D52" s="372" t="s">
        <v>5</v>
      </c>
      <c r="E52"/>
      <c r="F52" s="1"/>
      <c r="G52" s="47" t="s">
        <v>196</v>
      </c>
      <c r="I52" s="384" t="s">
        <v>437</v>
      </c>
      <c r="J52" s="385"/>
      <c r="K52" s="386" t="s">
        <v>438</v>
      </c>
      <c r="L52" s="385"/>
      <c r="M52" s="393" t="s">
        <v>688</v>
      </c>
      <c r="N52" s="351"/>
    </row>
    <row r="53" spans="1:14" x14ac:dyDescent="0.3">
      <c r="A53"/>
      <c r="C53" s="62"/>
      <c r="D53" s="62"/>
      <c r="E53" s="191"/>
      <c r="F53" s="191"/>
      <c r="G53" s="167"/>
      <c r="H53" s="62"/>
      <c r="I53" s="62"/>
      <c r="J53" s="62"/>
      <c r="K53" s="62"/>
      <c r="L53" s="62"/>
      <c r="M53" s="62"/>
    </row>
    <row r="54" spans="1:14" x14ac:dyDescent="0.3">
      <c r="A54"/>
      <c r="B54" t="s">
        <v>298</v>
      </c>
      <c r="C54" s="725" t="s">
        <v>59</v>
      </c>
      <c r="D54" s="726"/>
      <c r="E54" s="727" t="s">
        <v>283</v>
      </c>
      <c r="F54" s="728"/>
      <c r="G54" s="729" t="s">
        <v>282</v>
      </c>
      <c r="H54" s="730"/>
      <c r="I54" s="730"/>
      <c r="J54" s="730"/>
      <c r="K54" s="730"/>
      <c r="L54" s="730"/>
      <c r="M54" s="731"/>
    </row>
    <row r="55" spans="1:14" x14ac:dyDescent="0.3">
      <c r="A55" s="196" t="s">
        <v>339</v>
      </c>
      <c r="B55" s="478" t="str">
        <f>"SP"&amp;A45</f>
        <v>SP2</v>
      </c>
      <c r="C55" s="134" t="s">
        <v>15</v>
      </c>
      <c r="D55" s="132" t="s">
        <v>16</v>
      </c>
      <c r="E55" s="189" t="s">
        <v>296</v>
      </c>
      <c r="F55" s="190" t="s">
        <v>297</v>
      </c>
      <c r="G55" s="732" t="s">
        <v>285</v>
      </c>
      <c r="H55" s="733"/>
      <c r="I55" s="733"/>
      <c r="J55" s="733"/>
      <c r="K55" s="733"/>
      <c r="L55" s="733"/>
      <c r="M55" s="734"/>
    </row>
    <row r="56" spans="1:14" x14ac:dyDescent="0.3">
      <c r="A56" s="196">
        <v>1</v>
      </c>
      <c r="C56" s="99">
        <f>ion21Team!$B5</f>
        <v>1</v>
      </c>
      <c r="D56" s="100" t="str">
        <f>IF(ISBLANK(ion21Team!$C5),"",ion21Team!$C5)</f>
        <v>YaJo</v>
      </c>
      <c r="E56" s="380" t="s">
        <v>286</v>
      </c>
      <c r="F56" s="354"/>
      <c r="G56" s="359" t="s">
        <v>565</v>
      </c>
      <c r="H56" s="349"/>
      <c r="I56" s="349"/>
      <c r="J56" s="349"/>
      <c r="K56" s="349"/>
      <c r="L56" s="349"/>
      <c r="M56" s="350"/>
    </row>
    <row r="57" spans="1:14" x14ac:dyDescent="0.3">
      <c r="A57" s="196">
        <v>2</v>
      </c>
      <c r="C57" s="119">
        <f>ion21Team!$B6</f>
        <v>2</v>
      </c>
      <c r="D57" s="123" t="str">
        <f>IF(ISBLANK(ion21Team!$C6),"",ion21Team!$C6)</f>
        <v>GeLo</v>
      </c>
      <c r="E57" s="202"/>
      <c r="F57" s="350" t="s">
        <v>286</v>
      </c>
      <c r="G57" s="359" t="s">
        <v>563</v>
      </c>
      <c r="H57" s="349"/>
      <c r="I57" s="349"/>
      <c r="J57" s="349"/>
      <c r="K57" s="349"/>
      <c r="L57" s="349"/>
      <c r="M57" s="350"/>
    </row>
    <row r="58" spans="1:14" x14ac:dyDescent="0.3">
      <c r="A58" s="196">
        <v>3</v>
      </c>
      <c r="C58" s="119">
        <f>ion21Team!$B7</f>
        <v>3</v>
      </c>
      <c r="D58" s="123" t="str">
        <f>IF(ISBLANK(ion21Team!$C7),"",ion21Team!$C7)</f>
        <v>MiDo</v>
      </c>
      <c r="E58" s="202"/>
      <c r="F58" s="350" t="s">
        <v>286</v>
      </c>
      <c r="G58" s="359" t="s">
        <v>563</v>
      </c>
      <c r="H58" s="349"/>
      <c r="I58" s="349"/>
      <c r="J58" s="349"/>
      <c r="K58" s="349"/>
      <c r="L58" s="349"/>
      <c r="M58" s="350"/>
    </row>
    <row r="59" spans="1:14" x14ac:dyDescent="0.3">
      <c r="A59" s="196">
        <v>4</v>
      </c>
      <c r="C59" s="119">
        <f>ion21Team!$B8</f>
        <v>4</v>
      </c>
      <c r="D59" s="123" t="str">
        <f>IF(ISBLANK(ion21Team!$C8),"",ion21Team!$C8)</f>
        <v>EmNi</v>
      </c>
      <c r="E59" s="202"/>
      <c r="F59" s="350"/>
      <c r="G59" s="359"/>
      <c r="H59" s="349"/>
      <c r="I59" s="349"/>
      <c r="J59" s="349"/>
      <c r="K59" s="349"/>
      <c r="L59" s="349"/>
      <c r="M59" s="350"/>
    </row>
    <row r="60" spans="1:14" x14ac:dyDescent="0.3">
      <c r="A60" s="196">
        <v>5</v>
      </c>
      <c r="C60" s="119">
        <f>ion21Team!$B9</f>
        <v>5</v>
      </c>
      <c r="D60" s="123" t="str">
        <f>IF(ISBLANK(ion21Team!$C9),"",ion21Team!$C9)</f>
        <v>HeJe</v>
      </c>
      <c r="E60" s="203"/>
      <c r="F60" s="205"/>
      <c r="G60" s="410"/>
      <c r="H60" s="204"/>
      <c r="I60" s="204"/>
      <c r="J60" s="204"/>
      <c r="K60" s="204"/>
      <c r="L60" s="204"/>
      <c r="M60" s="205"/>
    </row>
    <row r="61" spans="1:14" x14ac:dyDescent="0.3">
      <c r="A61" s="196">
        <v>6</v>
      </c>
      <c r="C61" s="119">
        <f>ion21Team!$B10</f>
        <v>6</v>
      </c>
      <c r="D61" s="123" t="str">
        <f>IF(ISBLANK(ion21Team!$C10),"",ion21Team!$C10)</f>
        <v/>
      </c>
      <c r="E61" s="203"/>
      <c r="F61" s="205"/>
      <c r="G61" s="410"/>
      <c r="H61" s="204"/>
      <c r="I61" s="204"/>
      <c r="J61" s="204"/>
      <c r="K61" s="204"/>
      <c r="L61" s="204"/>
      <c r="M61" s="205"/>
    </row>
    <row r="62" spans="1:14" x14ac:dyDescent="0.3">
      <c r="A62" s="196">
        <v>7</v>
      </c>
      <c r="C62" s="119">
        <f>ion21Team!$B11</f>
        <v>7</v>
      </c>
      <c r="D62" s="123" t="str">
        <f>IF(ISBLANK(ion21Team!$C11),"",ion21Team!$C11)</f>
        <v/>
      </c>
      <c r="E62" s="203"/>
      <c r="F62" s="205"/>
      <c r="G62" s="410"/>
      <c r="H62" s="204"/>
      <c r="I62" s="204"/>
      <c r="J62" s="204"/>
      <c r="K62" s="204"/>
      <c r="L62" s="204"/>
      <c r="M62" s="205"/>
    </row>
    <row r="63" spans="1:14" x14ac:dyDescent="0.3">
      <c r="A63" s="196">
        <v>8</v>
      </c>
      <c r="C63" s="119">
        <f>ion21Team!$B12</f>
        <v>8</v>
      </c>
      <c r="D63" s="123" t="str">
        <f>IF(ISBLANK(ion21Team!$C12),"",ion21Team!$C12)</f>
        <v/>
      </c>
      <c r="E63" s="203"/>
      <c r="F63" s="205"/>
      <c r="G63" s="410"/>
      <c r="H63" s="204"/>
      <c r="I63" s="204"/>
      <c r="J63" s="204"/>
      <c r="K63" s="204"/>
      <c r="L63" s="204"/>
      <c r="M63" s="205"/>
    </row>
    <row r="64" spans="1:14" x14ac:dyDescent="0.3">
      <c r="A64" s="196">
        <v>9</v>
      </c>
      <c r="C64" s="119">
        <f>ion21Team!$B13</f>
        <v>9</v>
      </c>
      <c r="D64" s="123" t="str">
        <f>IF(ISBLANK(ion21Team!$C13),"",ion21Team!$C13)</f>
        <v/>
      </c>
      <c r="E64" s="203"/>
      <c r="F64" s="205"/>
      <c r="G64" s="410"/>
      <c r="H64" s="204"/>
      <c r="I64" s="204"/>
      <c r="J64" s="204"/>
      <c r="K64" s="204"/>
      <c r="L64" s="204"/>
      <c r="M64" s="205"/>
    </row>
    <row r="65" spans="1:14" x14ac:dyDescent="0.3">
      <c r="A65" s="196">
        <v>10</v>
      </c>
      <c r="C65" s="119">
        <f>ion21Team!$B14</f>
        <v>10</v>
      </c>
      <c r="D65" s="123" t="str">
        <f>IF(ISBLANK(ion21Team!$C14),"",ion21Team!$C14)</f>
        <v/>
      </c>
      <c r="E65" s="203"/>
      <c r="F65" s="205"/>
      <c r="G65" s="410"/>
      <c r="H65" s="204"/>
      <c r="I65" s="204"/>
      <c r="J65" s="204"/>
      <c r="K65" s="204"/>
      <c r="L65" s="204"/>
      <c r="M65" s="205"/>
    </row>
    <row r="66" spans="1:14" x14ac:dyDescent="0.3">
      <c r="A66" s="196">
        <v>11</v>
      </c>
      <c r="C66" s="119">
        <f>ion21Team!$B15</f>
        <v>11</v>
      </c>
      <c r="D66" s="123" t="str">
        <f>IF(ISBLANK(ion21Team!$C15),"",ion21Team!$C15)</f>
        <v/>
      </c>
      <c r="E66" s="203"/>
      <c r="F66" s="205"/>
      <c r="G66" s="410"/>
      <c r="H66" s="204"/>
      <c r="I66" s="204"/>
      <c r="J66" s="204"/>
      <c r="K66" s="204"/>
      <c r="L66" s="204"/>
      <c r="M66" s="205"/>
    </row>
    <row r="67" spans="1:14" x14ac:dyDescent="0.3">
      <c r="A67" s="196">
        <v>12</v>
      </c>
      <c r="C67" s="119">
        <f>ion21Team!$B16</f>
        <v>12</v>
      </c>
      <c r="D67" s="123" t="str">
        <f>IF(ISBLANK(ion21Team!$C16),"",ion21Team!$C16)</f>
        <v/>
      </c>
      <c r="E67" s="203"/>
      <c r="F67" s="205"/>
      <c r="G67" s="410"/>
      <c r="H67" s="204"/>
      <c r="I67" s="204"/>
      <c r="J67" s="204"/>
      <c r="K67" s="204"/>
      <c r="L67" s="204"/>
      <c r="M67" s="205"/>
    </row>
    <row r="68" spans="1:14" x14ac:dyDescent="0.3">
      <c r="A68" s="196">
        <v>13</v>
      </c>
      <c r="C68" s="119">
        <f>ion21Team!$B17</f>
        <v>13</v>
      </c>
      <c r="D68" s="123" t="str">
        <f>IF(ISBLANK(ion21Team!$C17),"",ion21Team!$C17)</f>
        <v/>
      </c>
      <c r="E68" s="203"/>
      <c r="F68" s="205"/>
      <c r="G68" s="410"/>
      <c r="H68" s="204"/>
      <c r="I68" s="204"/>
      <c r="J68" s="204"/>
      <c r="K68" s="204"/>
      <c r="L68" s="204"/>
      <c r="M68" s="205"/>
    </row>
    <row r="69" spans="1:14" x14ac:dyDescent="0.3">
      <c r="A69" s="196">
        <v>14</v>
      </c>
      <c r="C69" s="119">
        <f>ion21Team!$B18</f>
        <v>14</v>
      </c>
      <c r="D69" s="123" t="str">
        <f>IF(ISBLANK(ion21Team!$C18),"",ion21Team!$C18)</f>
        <v/>
      </c>
      <c r="E69" s="203"/>
      <c r="F69" s="205"/>
      <c r="G69" s="410"/>
      <c r="H69" s="204"/>
      <c r="I69" s="204"/>
      <c r="J69" s="204"/>
      <c r="K69" s="204"/>
      <c r="L69" s="204"/>
      <c r="M69" s="205"/>
    </row>
    <row r="70" spans="1:14" x14ac:dyDescent="0.3">
      <c r="A70" s="196">
        <v>15</v>
      </c>
      <c r="C70" s="119">
        <f>ion21Team!$B19</f>
        <v>15</v>
      </c>
      <c r="D70" s="123" t="str">
        <f>IF(ISBLANK(ion21Team!$C19),"",ion21Team!$C19)</f>
        <v/>
      </c>
      <c r="E70" s="203"/>
      <c r="F70" s="205"/>
      <c r="G70" s="410"/>
      <c r="H70" s="204"/>
      <c r="I70" s="204"/>
      <c r="J70" s="204"/>
      <c r="K70" s="204"/>
      <c r="L70" s="204"/>
      <c r="M70" s="205"/>
    </row>
    <row r="71" spans="1:14" x14ac:dyDescent="0.3">
      <c r="A71" s="196">
        <v>16</v>
      </c>
      <c r="C71" s="119">
        <f>ion21Team!$B20</f>
        <v>16</v>
      </c>
      <c r="D71" s="123" t="str">
        <f>IF(ISBLANK(ion21Team!$C20),"",ion21Team!$C20)</f>
        <v/>
      </c>
      <c r="E71" s="203"/>
      <c r="F71" s="205"/>
      <c r="G71" s="410"/>
      <c r="H71" s="204"/>
      <c r="I71" s="204"/>
      <c r="J71" s="204"/>
      <c r="K71" s="204"/>
      <c r="L71" s="204"/>
      <c r="M71" s="205"/>
    </row>
    <row r="72" spans="1:14" x14ac:dyDescent="0.3">
      <c r="A72" s="196">
        <v>17</v>
      </c>
      <c r="C72" s="119">
        <f>ion21Team!$B21</f>
        <v>17</v>
      </c>
      <c r="D72" s="123" t="str">
        <f>IF(ISBLANK(ion21Team!$C21),"",ion21Team!$C21)</f>
        <v/>
      </c>
      <c r="E72" s="203"/>
      <c r="F72" s="205"/>
      <c r="G72" s="410"/>
      <c r="H72" s="204"/>
      <c r="I72" s="204"/>
      <c r="J72" s="204"/>
      <c r="K72" s="204"/>
      <c r="L72" s="204"/>
      <c r="M72" s="205"/>
    </row>
    <row r="73" spans="1:14" x14ac:dyDescent="0.3">
      <c r="A73" s="196">
        <v>18</v>
      </c>
      <c r="C73" s="119">
        <f>ion21Team!$B22</f>
        <v>18</v>
      </c>
      <c r="D73" s="123" t="str">
        <f>IF(ISBLANK(ion21Team!$C22),"",ion21Team!$C22)</f>
        <v/>
      </c>
      <c r="E73" s="203"/>
      <c r="F73" s="205"/>
      <c r="G73" s="410"/>
      <c r="H73" s="204"/>
      <c r="I73" s="204"/>
      <c r="J73" s="204"/>
      <c r="K73" s="204"/>
      <c r="L73" s="204"/>
      <c r="M73" s="205"/>
    </row>
    <row r="74" spans="1:14" x14ac:dyDescent="0.3">
      <c r="A74" s="196">
        <v>19</v>
      </c>
      <c r="C74" s="119">
        <f>ion21Team!$B23</f>
        <v>19</v>
      </c>
      <c r="D74" s="123" t="str">
        <f>IF(ISBLANK(ion21Team!$C23),"",ion21Team!$C23)</f>
        <v/>
      </c>
      <c r="E74" s="203"/>
      <c r="F74" s="205"/>
      <c r="G74" s="410"/>
      <c r="H74" s="204"/>
      <c r="I74" s="204"/>
      <c r="J74" s="204"/>
      <c r="K74" s="204"/>
      <c r="L74" s="204"/>
      <c r="M74" s="205"/>
    </row>
    <row r="75" spans="1:14" x14ac:dyDescent="0.3">
      <c r="A75" s="196">
        <v>20</v>
      </c>
      <c r="C75" s="119">
        <f>ion21Team!$B24</f>
        <v>20</v>
      </c>
      <c r="D75" s="123" t="str">
        <f>IF(ISBLANK(ion21Team!$C24),"",ion21Team!$C24)</f>
        <v/>
      </c>
      <c r="E75" s="203"/>
      <c r="F75" s="205"/>
      <c r="G75" s="410"/>
      <c r="H75" s="204"/>
      <c r="I75" s="204"/>
      <c r="J75" s="204"/>
      <c r="K75" s="204"/>
      <c r="L75" s="204"/>
      <c r="M75" s="205"/>
    </row>
    <row r="76" spans="1:14" x14ac:dyDescent="0.3">
      <c r="A76"/>
      <c r="C76" s="101">
        <f>ion21Team!$B25</f>
        <v>21</v>
      </c>
      <c r="D76" s="103" t="str">
        <f>IF(ISBLANK(ion21Team!$C25),"",ion21Team!$C25)</f>
        <v/>
      </c>
      <c r="E76" s="206"/>
      <c r="F76" s="208"/>
      <c r="G76" s="411"/>
      <c r="H76" s="207"/>
      <c r="I76" s="207"/>
      <c r="J76" s="207"/>
      <c r="K76" s="207"/>
      <c r="L76" s="207"/>
      <c r="M76" s="208"/>
    </row>
    <row r="77" spans="1:14" x14ac:dyDescent="0.3">
      <c r="A77"/>
      <c r="C77" s="375" t="s">
        <v>95</v>
      </c>
      <c r="D77" s="375">
        <f>ion21Team!$C$26</f>
        <v>5</v>
      </c>
      <c r="E77" s="376">
        <f>COUNTA(E56:E76)</f>
        <v>1</v>
      </c>
      <c r="F77" s="376">
        <f>COUNTA(F56:F76)</f>
        <v>2</v>
      </c>
      <c r="G77" s="377">
        <f>E77+F77</f>
        <v>3</v>
      </c>
      <c r="I77" s="52" t="s">
        <v>306</v>
      </c>
      <c r="K77" t="s">
        <v>305</v>
      </c>
    </row>
    <row r="78" spans="1:14" x14ac:dyDescent="0.3">
      <c r="B78" s="17"/>
      <c r="C78" s="306"/>
      <c r="D78" s="306"/>
      <c r="E78" s="182"/>
      <c r="F78" s="182"/>
      <c r="G78" s="168"/>
      <c r="H78" s="17"/>
      <c r="I78" s="17"/>
      <c r="J78" s="17"/>
      <c r="K78" s="17"/>
      <c r="L78" s="17"/>
      <c r="M78" s="17"/>
    </row>
    <row r="79" spans="1:14" x14ac:dyDescent="0.3">
      <c r="A79" s="227">
        <v>3</v>
      </c>
      <c r="B79" s="345" t="s">
        <v>295</v>
      </c>
      <c r="C79" s="583" t="s">
        <v>678</v>
      </c>
      <c r="D79" s="583"/>
      <c r="E79" s="583"/>
      <c r="F79" s="583"/>
      <c r="G79" s="583"/>
      <c r="H79" s="583"/>
      <c r="I79" s="583"/>
      <c r="J79" s="583"/>
      <c r="K79" s="583"/>
      <c r="L79" s="583"/>
      <c r="M79" s="583"/>
      <c r="N79" s="583"/>
    </row>
    <row r="80" spans="1:14" x14ac:dyDescent="0.3">
      <c r="B80" s="165" t="s">
        <v>428</v>
      </c>
      <c r="C80" s="538" t="s">
        <v>581</v>
      </c>
      <c r="D80" s="538"/>
      <c r="E80" s="538"/>
      <c r="F80" s="509"/>
      <c r="G80"/>
    </row>
    <row r="81" spans="1:14" x14ac:dyDescent="0.3">
      <c r="B81" t="s">
        <v>427</v>
      </c>
      <c r="C81" s="1">
        <v>1</v>
      </c>
      <c r="D81" s="1">
        <v>2</v>
      </c>
      <c r="E81" s="1"/>
      <c r="F81" s="1"/>
      <c r="G81" s="1"/>
      <c r="H81" s="1"/>
      <c r="I81" s="1"/>
      <c r="J81" s="1"/>
      <c r="K81" s="1"/>
      <c r="L81" s="1"/>
      <c r="M81" s="1"/>
      <c r="N81" s="1"/>
    </row>
    <row r="82" spans="1:14" x14ac:dyDescent="0.3">
      <c r="B82" t="s">
        <v>426</v>
      </c>
      <c r="C82" s="735">
        <v>42643</v>
      </c>
      <c r="D82" s="735"/>
      <c r="E82"/>
      <c r="F82" s="1"/>
      <c r="G82"/>
      <c r="M82" s="383" t="s">
        <v>306</v>
      </c>
      <c r="N82" s="400" t="str">
        <f>"SP"&amp;A79</f>
        <v>SP3</v>
      </c>
    </row>
    <row r="83" spans="1:14" x14ac:dyDescent="0.3">
      <c r="B83" s="56" t="s">
        <v>429</v>
      </c>
      <c r="C83" s="388"/>
      <c r="D83" s="352"/>
      <c r="E83" s="352"/>
      <c r="F83" s="353"/>
      <c r="G83" s="352"/>
      <c r="H83" s="352"/>
      <c r="I83" s="352"/>
      <c r="J83" s="352"/>
      <c r="K83" s="352"/>
      <c r="L83" s="352"/>
      <c r="M83" s="352"/>
      <c r="N83" s="389"/>
    </row>
    <row r="84" spans="1:14" x14ac:dyDescent="0.3">
      <c r="B84" s="37"/>
      <c r="C84" s="360"/>
      <c r="D84" s="355"/>
      <c r="E84" s="355"/>
      <c r="F84" s="349"/>
      <c r="G84" s="355"/>
      <c r="H84" s="355"/>
      <c r="I84" s="355"/>
      <c r="J84" s="355"/>
      <c r="K84" s="355"/>
      <c r="L84" s="355"/>
      <c r="M84" s="355"/>
      <c r="N84" s="368"/>
    </row>
    <row r="85" spans="1:14" x14ac:dyDescent="0.3">
      <c r="B85" s="38"/>
      <c r="C85" s="362"/>
      <c r="D85" s="390"/>
      <c r="E85" s="390"/>
      <c r="F85" s="391"/>
      <c r="G85" s="390"/>
      <c r="H85" s="390"/>
      <c r="I85" s="390"/>
      <c r="J85" s="390"/>
      <c r="K85" s="390"/>
      <c r="L85" s="390"/>
      <c r="M85" s="390"/>
      <c r="N85" s="392"/>
    </row>
    <row r="86" spans="1:14" x14ac:dyDescent="0.3">
      <c r="B86" t="s">
        <v>430</v>
      </c>
      <c r="C86" s="530">
        <f>E111/D111*100</f>
        <v>0</v>
      </c>
      <c r="D86" s="348" t="s">
        <v>5</v>
      </c>
      <c r="E86"/>
      <c r="F86" s="1"/>
      <c r="G86" s="47" t="s">
        <v>196</v>
      </c>
      <c r="I86" s="384" t="s">
        <v>437</v>
      </c>
      <c r="J86" s="385"/>
      <c r="K86" s="386" t="s">
        <v>438</v>
      </c>
      <c r="L86" s="385"/>
      <c r="M86" s="393" t="s">
        <v>688</v>
      </c>
      <c r="N86" s="351"/>
    </row>
    <row r="87" spans="1:14" x14ac:dyDescent="0.3">
      <c r="A87"/>
      <c r="C87" s="62"/>
      <c r="D87" s="62"/>
      <c r="E87" s="191"/>
      <c r="F87" s="191"/>
      <c r="G87" s="167"/>
      <c r="H87" s="62"/>
      <c r="I87" s="62"/>
      <c r="J87" s="62"/>
      <c r="K87" s="62"/>
      <c r="L87" s="62"/>
      <c r="M87" s="62"/>
    </row>
    <row r="88" spans="1:14" x14ac:dyDescent="0.3">
      <c r="A88"/>
      <c r="B88" t="s">
        <v>298</v>
      </c>
      <c r="C88" s="725" t="s">
        <v>59</v>
      </c>
      <c r="D88" s="726"/>
      <c r="E88" s="727" t="s">
        <v>283</v>
      </c>
      <c r="F88" s="728"/>
      <c r="G88" s="729" t="s">
        <v>282</v>
      </c>
      <c r="H88" s="730"/>
      <c r="I88" s="730"/>
      <c r="J88" s="730"/>
      <c r="K88" s="730"/>
      <c r="L88" s="730"/>
      <c r="M88" s="731"/>
    </row>
    <row r="89" spans="1:14" x14ac:dyDescent="0.3">
      <c r="A89"/>
      <c r="B89" s="478" t="str">
        <f>"SP"&amp;A79</f>
        <v>SP3</v>
      </c>
      <c r="C89" s="134" t="s">
        <v>15</v>
      </c>
      <c r="D89" s="132" t="s">
        <v>16</v>
      </c>
      <c r="E89" s="189" t="s">
        <v>296</v>
      </c>
      <c r="F89" s="190" t="s">
        <v>297</v>
      </c>
      <c r="G89" s="732" t="s">
        <v>285</v>
      </c>
      <c r="H89" s="733"/>
      <c r="I89" s="733"/>
      <c r="J89" s="733"/>
      <c r="K89" s="733"/>
      <c r="L89" s="733"/>
      <c r="M89" s="734"/>
    </row>
    <row r="90" spans="1:14" x14ac:dyDescent="0.3">
      <c r="A90"/>
      <c r="C90" s="99">
        <f>ion21Team!$B5</f>
        <v>1</v>
      </c>
      <c r="D90" s="100" t="str">
        <f>IF(ISBLANK(ion21Team!$C5),"",ion21Team!$C5)</f>
        <v>YaJo</v>
      </c>
      <c r="E90" s="380"/>
      <c r="F90" s="354"/>
      <c r="G90" s="359"/>
      <c r="H90" s="349"/>
      <c r="I90" s="349"/>
      <c r="J90" s="349"/>
      <c r="K90" s="349"/>
      <c r="L90" s="349"/>
      <c r="M90" s="350"/>
    </row>
    <row r="91" spans="1:14" x14ac:dyDescent="0.3">
      <c r="A91"/>
      <c r="C91" s="119">
        <f>ion21Team!$B6</f>
        <v>2</v>
      </c>
      <c r="D91" s="123" t="str">
        <f>IF(ISBLANK(ion21Team!$C6),"",ion21Team!$C6)</f>
        <v>GeLo</v>
      </c>
      <c r="E91" s="202"/>
      <c r="F91" s="350"/>
      <c r="G91" s="359"/>
      <c r="H91" s="349"/>
      <c r="I91" s="349"/>
      <c r="J91" s="349"/>
      <c r="K91" s="349"/>
      <c r="L91" s="349"/>
      <c r="M91" s="350"/>
    </row>
    <row r="92" spans="1:14" x14ac:dyDescent="0.3">
      <c r="A92"/>
      <c r="C92" s="119">
        <f>ion21Team!$B7</f>
        <v>3</v>
      </c>
      <c r="D92" s="123" t="str">
        <f>IF(ISBLANK(ion21Team!$C7),"",ion21Team!$C7)</f>
        <v>MiDo</v>
      </c>
      <c r="E92" s="202"/>
      <c r="F92" s="350"/>
      <c r="G92" s="359"/>
      <c r="H92" s="349"/>
      <c r="I92" s="349"/>
      <c r="J92" s="349"/>
      <c r="K92" s="349"/>
      <c r="L92" s="349"/>
      <c r="M92" s="350"/>
    </row>
    <row r="93" spans="1:14" x14ac:dyDescent="0.3">
      <c r="A93"/>
      <c r="C93" s="119">
        <f>ion21Team!$B8</f>
        <v>4</v>
      </c>
      <c r="D93" s="123" t="str">
        <f>IF(ISBLANK(ion21Team!$C8),"",ion21Team!$C8)</f>
        <v>EmNi</v>
      </c>
      <c r="E93" s="202"/>
      <c r="F93" s="350"/>
      <c r="G93" s="359"/>
      <c r="H93" s="349"/>
      <c r="I93" s="349"/>
      <c r="J93" s="349"/>
      <c r="K93" s="349"/>
      <c r="L93" s="349"/>
      <c r="M93" s="350"/>
    </row>
    <row r="94" spans="1:14" x14ac:dyDescent="0.3">
      <c r="A94"/>
      <c r="C94" s="119">
        <f>ion21Team!$B9</f>
        <v>5</v>
      </c>
      <c r="D94" s="123" t="str">
        <f>IF(ISBLANK(ion21Team!$C9),"",ion21Team!$C9)</f>
        <v>HeJe</v>
      </c>
      <c r="E94" s="203"/>
      <c r="F94" s="205"/>
      <c r="G94" s="410"/>
      <c r="H94" s="204"/>
      <c r="I94" s="204"/>
      <c r="J94" s="204"/>
      <c r="K94" s="204"/>
      <c r="L94" s="204"/>
      <c r="M94" s="205"/>
    </row>
    <row r="95" spans="1:14" x14ac:dyDescent="0.3">
      <c r="A95"/>
      <c r="C95" s="119">
        <f>ion21Team!$B10</f>
        <v>6</v>
      </c>
      <c r="D95" s="123" t="str">
        <f>IF(ISBLANK(ion21Team!$C10),"",ion21Team!$C10)</f>
        <v/>
      </c>
      <c r="E95" s="203"/>
      <c r="F95" s="205"/>
      <c r="G95" s="410"/>
      <c r="H95" s="204"/>
      <c r="I95" s="204"/>
      <c r="J95" s="204"/>
      <c r="K95" s="204"/>
      <c r="L95" s="204"/>
      <c r="M95" s="205"/>
    </row>
    <row r="96" spans="1:14" x14ac:dyDescent="0.3">
      <c r="A96"/>
      <c r="C96" s="119">
        <f>ion21Team!$B11</f>
        <v>7</v>
      </c>
      <c r="D96" s="123" t="str">
        <f>IF(ISBLANK(ion21Team!$C11),"",ion21Team!$C11)</f>
        <v/>
      </c>
      <c r="E96" s="203"/>
      <c r="F96" s="205"/>
      <c r="G96" s="410"/>
      <c r="H96" s="204"/>
      <c r="I96" s="204"/>
      <c r="J96" s="204"/>
      <c r="K96" s="204"/>
      <c r="L96" s="204"/>
      <c r="M96" s="205"/>
    </row>
    <row r="97" spans="1:13" x14ac:dyDescent="0.3">
      <c r="A97"/>
      <c r="C97" s="119">
        <f>ion21Team!$B12</f>
        <v>8</v>
      </c>
      <c r="D97" s="123" t="str">
        <f>IF(ISBLANK(ion21Team!$C12),"",ion21Team!$C12)</f>
        <v/>
      </c>
      <c r="E97" s="203"/>
      <c r="F97" s="205"/>
      <c r="G97" s="410"/>
      <c r="H97" s="204"/>
      <c r="I97" s="204"/>
      <c r="J97" s="204"/>
      <c r="K97" s="204"/>
      <c r="L97" s="204"/>
      <c r="M97" s="205"/>
    </row>
    <row r="98" spans="1:13" x14ac:dyDescent="0.3">
      <c r="A98"/>
      <c r="C98" s="119">
        <f>ion21Team!$B13</f>
        <v>9</v>
      </c>
      <c r="D98" s="123" t="str">
        <f>IF(ISBLANK(ion21Team!$C13),"",ion21Team!$C13)</f>
        <v/>
      </c>
      <c r="E98" s="203"/>
      <c r="F98" s="205"/>
      <c r="G98" s="410"/>
      <c r="H98" s="204"/>
      <c r="I98" s="204"/>
      <c r="J98" s="204"/>
      <c r="K98" s="204"/>
      <c r="L98" s="204"/>
      <c r="M98" s="205"/>
    </row>
    <row r="99" spans="1:13" x14ac:dyDescent="0.3">
      <c r="A99"/>
      <c r="C99" s="119">
        <f>ion21Team!$B14</f>
        <v>10</v>
      </c>
      <c r="D99" s="123" t="str">
        <f>IF(ISBLANK(ion21Team!$C14),"",ion21Team!$C14)</f>
        <v/>
      </c>
      <c r="E99" s="203"/>
      <c r="F99" s="205"/>
      <c r="G99" s="410"/>
      <c r="H99" s="204"/>
      <c r="I99" s="204"/>
      <c r="J99" s="204"/>
      <c r="K99" s="204"/>
      <c r="L99" s="204"/>
      <c r="M99" s="205"/>
    </row>
    <row r="100" spans="1:13" x14ac:dyDescent="0.3">
      <c r="A100"/>
      <c r="C100" s="119">
        <f>ion21Team!$B15</f>
        <v>11</v>
      </c>
      <c r="D100" s="123" t="str">
        <f>IF(ISBLANK(ion21Team!$C15),"",ion21Team!$C15)</f>
        <v/>
      </c>
      <c r="E100" s="203"/>
      <c r="F100" s="205"/>
      <c r="G100" s="410"/>
      <c r="H100" s="204"/>
      <c r="I100" s="204"/>
      <c r="J100" s="204"/>
      <c r="K100" s="204"/>
      <c r="L100" s="204"/>
      <c r="M100" s="205"/>
    </row>
    <row r="101" spans="1:13" x14ac:dyDescent="0.3">
      <c r="A101"/>
      <c r="C101" s="119">
        <f>ion21Team!$B16</f>
        <v>12</v>
      </c>
      <c r="D101" s="123" t="str">
        <f>IF(ISBLANK(ion21Team!$C16),"",ion21Team!$C16)</f>
        <v/>
      </c>
      <c r="E101" s="203"/>
      <c r="F101" s="205"/>
      <c r="G101" s="410"/>
      <c r="H101" s="204"/>
      <c r="I101" s="204"/>
      <c r="J101" s="204"/>
      <c r="K101" s="204"/>
      <c r="L101" s="204"/>
      <c r="M101" s="205"/>
    </row>
    <row r="102" spans="1:13" x14ac:dyDescent="0.3">
      <c r="A102"/>
      <c r="C102" s="119">
        <f>ion21Team!$B17</f>
        <v>13</v>
      </c>
      <c r="D102" s="123" t="str">
        <f>IF(ISBLANK(ion21Team!$C17),"",ion21Team!$C17)</f>
        <v/>
      </c>
      <c r="E102" s="203"/>
      <c r="F102" s="205"/>
      <c r="G102" s="410"/>
      <c r="H102" s="204"/>
      <c r="I102" s="204"/>
      <c r="J102" s="204"/>
      <c r="K102" s="204"/>
      <c r="L102" s="204"/>
      <c r="M102" s="205"/>
    </row>
    <row r="103" spans="1:13" x14ac:dyDescent="0.3">
      <c r="A103"/>
      <c r="C103" s="119">
        <f>ion21Team!$B18</f>
        <v>14</v>
      </c>
      <c r="D103" s="123" t="str">
        <f>IF(ISBLANK(ion21Team!$C18),"",ion21Team!$C18)</f>
        <v/>
      </c>
      <c r="E103" s="203"/>
      <c r="F103" s="205"/>
      <c r="G103" s="410"/>
      <c r="H103" s="204"/>
      <c r="I103" s="204"/>
      <c r="J103" s="204"/>
      <c r="K103" s="204"/>
      <c r="L103" s="204"/>
      <c r="M103" s="205"/>
    </row>
    <row r="104" spans="1:13" x14ac:dyDescent="0.3">
      <c r="A104"/>
      <c r="C104" s="119">
        <f>ion21Team!$B19</f>
        <v>15</v>
      </c>
      <c r="D104" s="123" t="str">
        <f>IF(ISBLANK(ion21Team!$C19),"",ion21Team!$C19)</f>
        <v/>
      </c>
      <c r="E104" s="203"/>
      <c r="F104" s="205"/>
      <c r="G104" s="410"/>
      <c r="H104" s="204"/>
      <c r="I104" s="204"/>
      <c r="J104" s="204"/>
      <c r="K104" s="204"/>
      <c r="L104" s="204"/>
      <c r="M104" s="205"/>
    </row>
    <row r="105" spans="1:13" x14ac:dyDescent="0.3">
      <c r="A105"/>
      <c r="C105" s="119">
        <f>ion21Team!$B20</f>
        <v>16</v>
      </c>
      <c r="D105" s="123" t="str">
        <f>IF(ISBLANK(ion21Team!$C20),"",ion21Team!$C20)</f>
        <v/>
      </c>
      <c r="E105" s="203"/>
      <c r="F105" s="205"/>
      <c r="G105" s="410"/>
      <c r="H105" s="204"/>
      <c r="I105" s="204"/>
      <c r="J105" s="204"/>
      <c r="K105" s="204"/>
      <c r="L105" s="204"/>
      <c r="M105" s="205"/>
    </row>
    <row r="106" spans="1:13" x14ac:dyDescent="0.3">
      <c r="A106"/>
      <c r="C106" s="119">
        <f>ion21Team!$B21</f>
        <v>17</v>
      </c>
      <c r="D106" s="123" t="str">
        <f>IF(ISBLANK(ion21Team!$C21),"",ion21Team!$C21)</f>
        <v/>
      </c>
      <c r="E106" s="203"/>
      <c r="F106" s="205"/>
      <c r="G106" s="410"/>
      <c r="H106" s="204"/>
      <c r="I106" s="204"/>
      <c r="J106" s="204"/>
      <c r="K106" s="204"/>
      <c r="L106" s="204"/>
      <c r="M106" s="205"/>
    </row>
    <row r="107" spans="1:13" x14ac:dyDescent="0.3">
      <c r="A107"/>
      <c r="C107" s="119">
        <f>ion21Team!$B22</f>
        <v>18</v>
      </c>
      <c r="D107" s="123" t="str">
        <f>IF(ISBLANK(ion21Team!$C22),"",ion21Team!$C22)</f>
        <v/>
      </c>
      <c r="E107" s="203"/>
      <c r="F107" s="205"/>
      <c r="G107" s="410"/>
      <c r="H107" s="204"/>
      <c r="I107" s="204"/>
      <c r="J107" s="204"/>
      <c r="K107" s="204"/>
      <c r="L107" s="204"/>
      <c r="M107" s="205"/>
    </row>
    <row r="108" spans="1:13" x14ac:dyDescent="0.3">
      <c r="A108"/>
      <c r="C108" s="119">
        <f>ion21Team!$B23</f>
        <v>19</v>
      </c>
      <c r="D108" s="123" t="str">
        <f>IF(ISBLANK(ion21Team!$C23),"",ion21Team!$C23)</f>
        <v/>
      </c>
      <c r="E108" s="203"/>
      <c r="F108" s="205"/>
      <c r="G108" s="410"/>
      <c r="H108" s="204"/>
      <c r="I108" s="204"/>
      <c r="J108" s="204"/>
      <c r="K108" s="204"/>
      <c r="L108" s="204"/>
      <c r="M108" s="205"/>
    </row>
    <row r="109" spans="1:13" x14ac:dyDescent="0.3">
      <c r="A109"/>
      <c r="C109" s="119">
        <f>ion21Team!$B24</f>
        <v>20</v>
      </c>
      <c r="D109" s="123" t="str">
        <f>IF(ISBLANK(ion21Team!$C24),"",ion21Team!$C24)</f>
        <v/>
      </c>
      <c r="E109" s="203"/>
      <c r="F109" s="205"/>
      <c r="G109" s="410"/>
      <c r="H109" s="204"/>
      <c r="I109" s="204"/>
      <c r="J109" s="204"/>
      <c r="K109" s="204"/>
      <c r="L109" s="204"/>
      <c r="M109" s="205"/>
    </row>
    <row r="110" spans="1:13" x14ac:dyDescent="0.3">
      <c r="C110" s="101">
        <f>ion21Team!$B25</f>
        <v>21</v>
      </c>
      <c r="D110" s="103" t="str">
        <f>IF(ISBLANK(ion21Team!$C25),"",ion21Team!$C25)</f>
        <v/>
      </c>
      <c r="E110" s="206"/>
      <c r="F110" s="208"/>
      <c r="G110" s="411"/>
      <c r="H110" s="207"/>
      <c r="I110" s="207"/>
      <c r="J110" s="207"/>
      <c r="K110" s="207"/>
      <c r="L110" s="207"/>
      <c r="M110" s="208"/>
    </row>
    <row r="111" spans="1:13" x14ac:dyDescent="0.3">
      <c r="C111" s="375" t="s">
        <v>95</v>
      </c>
      <c r="D111" s="375">
        <f>ion21Team!$C$26</f>
        <v>5</v>
      </c>
      <c r="E111" s="376">
        <f>COUNTA(E90:E110)</f>
        <v>0</v>
      </c>
      <c r="F111" s="376">
        <f>COUNTA(F90:F110)</f>
        <v>0</v>
      </c>
      <c r="G111" s="377">
        <f>E111+F111</f>
        <v>0</v>
      </c>
      <c r="I111" s="52" t="s">
        <v>306</v>
      </c>
      <c r="K111" t="s">
        <v>305</v>
      </c>
    </row>
    <row r="112" spans="1:13" x14ac:dyDescent="0.3">
      <c r="B112" s="17"/>
      <c r="C112" s="306"/>
      <c r="D112" s="306"/>
      <c r="E112" s="182"/>
      <c r="F112" s="182"/>
      <c r="G112" s="168"/>
      <c r="H112" s="17"/>
      <c r="I112" s="17"/>
      <c r="J112" s="17"/>
      <c r="K112" s="17"/>
      <c r="L112" s="17"/>
      <c r="M112" s="17"/>
    </row>
    <row r="113" spans="1:14" x14ac:dyDescent="0.3">
      <c r="A113" s="227">
        <v>4</v>
      </c>
      <c r="B113" s="345" t="s">
        <v>295</v>
      </c>
      <c r="C113" s="583"/>
      <c r="D113" s="583"/>
      <c r="E113" s="583"/>
      <c r="F113" s="583"/>
      <c r="G113" s="583"/>
      <c r="H113" s="583"/>
      <c r="I113" s="583"/>
      <c r="J113" s="583"/>
      <c r="K113" s="583"/>
      <c r="L113" s="583"/>
      <c r="M113" s="583"/>
      <c r="N113" s="583"/>
    </row>
    <row r="114" spans="1:14" x14ac:dyDescent="0.3">
      <c r="B114" s="165" t="s">
        <v>428</v>
      </c>
      <c r="C114" s="538"/>
      <c r="D114" s="538"/>
      <c r="E114" s="538"/>
      <c r="F114" s="509"/>
      <c r="G114"/>
    </row>
    <row r="115" spans="1:14" x14ac:dyDescent="0.3">
      <c r="B115" t="s">
        <v>427</v>
      </c>
      <c r="E115" s="1"/>
      <c r="F115" s="1"/>
      <c r="G115" s="1"/>
      <c r="H115" s="1"/>
      <c r="I115" s="1"/>
      <c r="J115" s="1"/>
      <c r="K115" s="1"/>
      <c r="L115" s="1"/>
      <c r="M115" s="1"/>
      <c r="N115" s="1"/>
    </row>
    <row r="116" spans="1:14" x14ac:dyDescent="0.3">
      <c r="B116" t="s">
        <v>426</v>
      </c>
      <c r="C116" s="735"/>
      <c r="D116" s="735"/>
      <c r="E116"/>
      <c r="F116" s="1"/>
      <c r="G116"/>
      <c r="M116" s="383" t="s">
        <v>306</v>
      </c>
      <c r="N116" s="400" t="str">
        <f>"SP"&amp;A113</f>
        <v>SP4</v>
      </c>
    </row>
    <row r="117" spans="1:14" x14ac:dyDescent="0.3">
      <c r="B117" s="56" t="s">
        <v>429</v>
      </c>
      <c r="C117" s="388"/>
      <c r="D117" s="352"/>
      <c r="E117" s="352"/>
      <c r="F117" s="353"/>
      <c r="G117" s="352"/>
      <c r="H117" s="352"/>
      <c r="I117" s="352"/>
      <c r="J117" s="352"/>
      <c r="K117" s="352"/>
      <c r="L117" s="352"/>
      <c r="M117" s="352"/>
      <c r="N117" s="389"/>
    </row>
    <row r="118" spans="1:14" x14ac:dyDescent="0.3">
      <c r="B118" s="37"/>
      <c r="C118" s="360"/>
      <c r="D118" s="355"/>
      <c r="E118" s="355"/>
      <c r="F118" s="349"/>
      <c r="G118" s="355"/>
      <c r="H118" s="355"/>
      <c r="I118" s="355"/>
      <c r="J118" s="355"/>
      <c r="K118" s="355"/>
      <c r="L118" s="355"/>
      <c r="M118" s="355"/>
      <c r="N118" s="368"/>
    </row>
    <row r="119" spans="1:14" x14ac:dyDescent="0.3">
      <c r="B119" s="38"/>
      <c r="C119" s="362"/>
      <c r="D119" s="390"/>
      <c r="E119" s="390"/>
      <c r="F119" s="391"/>
      <c r="G119" s="390"/>
      <c r="H119" s="390"/>
      <c r="I119" s="390"/>
      <c r="J119" s="390"/>
      <c r="K119" s="390"/>
      <c r="L119" s="390"/>
      <c r="M119" s="390"/>
      <c r="N119" s="392"/>
    </row>
    <row r="120" spans="1:14" x14ac:dyDescent="0.3">
      <c r="B120" t="s">
        <v>430</v>
      </c>
      <c r="C120" s="533">
        <f>E145/D145*100</f>
        <v>0</v>
      </c>
      <c r="D120" s="395" t="s">
        <v>5</v>
      </c>
      <c r="E120"/>
      <c r="F120" s="1"/>
      <c r="G120" s="47" t="s">
        <v>196</v>
      </c>
      <c r="I120" s="384" t="s">
        <v>437</v>
      </c>
      <c r="J120" s="385"/>
      <c r="K120" s="386" t="s">
        <v>438</v>
      </c>
      <c r="L120" s="385"/>
      <c r="M120" s="393" t="s">
        <v>688</v>
      </c>
      <c r="N120" s="351"/>
    </row>
    <row r="121" spans="1:14" x14ac:dyDescent="0.3">
      <c r="A121"/>
      <c r="C121" s="62"/>
      <c r="D121" s="62"/>
      <c r="E121" s="191"/>
      <c r="F121" s="191"/>
      <c r="G121" s="167"/>
      <c r="H121" s="62"/>
      <c r="I121" s="62"/>
      <c r="J121" s="62"/>
      <c r="K121" s="62"/>
      <c r="L121" s="62"/>
      <c r="M121" s="62"/>
    </row>
    <row r="122" spans="1:14" x14ac:dyDescent="0.3">
      <c r="A122"/>
      <c r="B122" t="s">
        <v>298</v>
      </c>
      <c r="C122" s="725" t="s">
        <v>59</v>
      </c>
      <c r="D122" s="726"/>
      <c r="E122" s="727" t="s">
        <v>283</v>
      </c>
      <c r="F122" s="728"/>
      <c r="G122" s="729" t="s">
        <v>282</v>
      </c>
      <c r="H122" s="730"/>
      <c r="I122" s="730"/>
      <c r="J122" s="730"/>
      <c r="K122" s="730"/>
      <c r="L122" s="730"/>
      <c r="M122" s="731"/>
    </row>
    <row r="123" spans="1:14" x14ac:dyDescent="0.3">
      <c r="A123"/>
      <c r="B123" s="478" t="str">
        <f>"SP"&amp;A113</f>
        <v>SP4</v>
      </c>
      <c r="C123" s="134" t="s">
        <v>15</v>
      </c>
      <c r="D123" s="132" t="s">
        <v>16</v>
      </c>
      <c r="E123" s="189" t="s">
        <v>296</v>
      </c>
      <c r="F123" s="190" t="s">
        <v>297</v>
      </c>
      <c r="G123" s="732" t="s">
        <v>285</v>
      </c>
      <c r="H123" s="733"/>
      <c r="I123" s="733"/>
      <c r="J123" s="733"/>
      <c r="K123" s="733"/>
      <c r="L123" s="733"/>
      <c r="M123" s="734"/>
    </row>
    <row r="124" spans="1:14" x14ac:dyDescent="0.3">
      <c r="A124"/>
      <c r="C124" s="99">
        <f>ion21Team!$B5</f>
        <v>1</v>
      </c>
      <c r="D124" s="100" t="str">
        <f>IF(ISBLANK(ion21Team!$C5),"",ion21Team!$C5)</f>
        <v>YaJo</v>
      </c>
      <c r="E124" s="380"/>
      <c r="F124" s="354"/>
      <c r="G124" s="359"/>
      <c r="H124" s="349"/>
      <c r="I124" s="349"/>
      <c r="J124" s="349"/>
      <c r="K124" s="349"/>
      <c r="L124" s="349"/>
      <c r="M124" s="350"/>
    </row>
    <row r="125" spans="1:14" x14ac:dyDescent="0.3">
      <c r="A125"/>
      <c r="C125" s="119">
        <f>ion21Team!$B6</f>
        <v>2</v>
      </c>
      <c r="D125" s="123" t="str">
        <f>IF(ISBLANK(ion21Team!$C6),"",ion21Team!$C6)</f>
        <v>GeLo</v>
      </c>
      <c r="E125" s="202"/>
      <c r="F125" s="350"/>
      <c r="G125" s="359"/>
      <c r="H125" s="349"/>
      <c r="I125" s="349"/>
      <c r="J125" s="349"/>
      <c r="K125" s="349"/>
      <c r="L125" s="349"/>
      <c r="M125" s="350"/>
    </row>
    <row r="126" spans="1:14" x14ac:dyDescent="0.3">
      <c r="A126"/>
      <c r="C126" s="119">
        <f>ion21Team!$B7</f>
        <v>3</v>
      </c>
      <c r="D126" s="123" t="str">
        <f>IF(ISBLANK(ion21Team!$C7),"",ion21Team!$C7)</f>
        <v>MiDo</v>
      </c>
      <c r="E126" s="202"/>
      <c r="F126" s="350"/>
      <c r="G126" s="359"/>
      <c r="H126" s="349"/>
      <c r="I126" s="349"/>
      <c r="J126" s="349"/>
      <c r="K126" s="349"/>
      <c r="L126" s="349"/>
      <c r="M126" s="350"/>
    </row>
    <row r="127" spans="1:14" x14ac:dyDescent="0.3">
      <c r="A127"/>
      <c r="C127" s="119">
        <f>ion21Team!$B8</f>
        <v>4</v>
      </c>
      <c r="D127" s="123" t="str">
        <f>IF(ISBLANK(ion21Team!$C8),"",ion21Team!$C8)</f>
        <v>EmNi</v>
      </c>
      <c r="E127" s="202"/>
      <c r="F127" s="350"/>
      <c r="G127" s="359"/>
      <c r="H127" s="349"/>
      <c r="I127" s="349"/>
      <c r="J127" s="349"/>
      <c r="K127" s="349"/>
      <c r="L127" s="349"/>
      <c r="M127" s="350"/>
    </row>
    <row r="128" spans="1:14" x14ac:dyDescent="0.3">
      <c r="A128"/>
      <c r="C128" s="119">
        <f>ion21Team!$B9</f>
        <v>5</v>
      </c>
      <c r="D128" s="123" t="str">
        <f>IF(ISBLANK(ion21Team!$C9),"",ion21Team!$C9)</f>
        <v>HeJe</v>
      </c>
      <c r="E128" s="203"/>
      <c r="F128" s="205"/>
      <c r="G128" s="410"/>
      <c r="H128" s="204"/>
      <c r="I128" s="204"/>
      <c r="J128" s="204"/>
      <c r="K128" s="204"/>
      <c r="L128" s="204"/>
      <c r="M128" s="205"/>
    </row>
    <row r="129" spans="1:13" x14ac:dyDescent="0.3">
      <c r="A129"/>
      <c r="C129" s="119">
        <f>ion21Team!$B10</f>
        <v>6</v>
      </c>
      <c r="D129" s="123" t="str">
        <f>IF(ISBLANK(ion21Team!$C10),"",ion21Team!$C10)</f>
        <v/>
      </c>
      <c r="E129" s="203"/>
      <c r="F129" s="205"/>
      <c r="G129" s="410"/>
      <c r="H129" s="204"/>
      <c r="I129" s="204"/>
      <c r="J129" s="204"/>
      <c r="K129" s="204"/>
      <c r="L129" s="204"/>
      <c r="M129" s="205"/>
    </row>
    <row r="130" spans="1:13" x14ac:dyDescent="0.3">
      <c r="A130"/>
      <c r="C130" s="119">
        <f>ion21Team!$B11</f>
        <v>7</v>
      </c>
      <c r="D130" s="123" t="str">
        <f>IF(ISBLANK(ion21Team!$C11),"",ion21Team!$C11)</f>
        <v/>
      </c>
      <c r="E130" s="203"/>
      <c r="F130" s="205"/>
      <c r="G130" s="410"/>
      <c r="H130" s="204"/>
      <c r="I130" s="204"/>
      <c r="J130" s="204"/>
      <c r="K130" s="204"/>
      <c r="L130" s="204"/>
      <c r="M130" s="205"/>
    </row>
    <row r="131" spans="1:13" x14ac:dyDescent="0.3">
      <c r="A131"/>
      <c r="C131" s="119">
        <f>ion21Team!$B12</f>
        <v>8</v>
      </c>
      <c r="D131" s="123" t="str">
        <f>IF(ISBLANK(ion21Team!$C12),"",ion21Team!$C12)</f>
        <v/>
      </c>
      <c r="E131" s="203"/>
      <c r="F131" s="205"/>
      <c r="G131" s="410"/>
      <c r="H131" s="204"/>
      <c r="I131" s="204"/>
      <c r="J131" s="204"/>
      <c r="K131" s="204"/>
      <c r="L131" s="204"/>
      <c r="M131" s="205"/>
    </row>
    <row r="132" spans="1:13" x14ac:dyDescent="0.3">
      <c r="A132"/>
      <c r="C132" s="119">
        <f>ion21Team!$B13</f>
        <v>9</v>
      </c>
      <c r="D132" s="123" t="str">
        <f>IF(ISBLANK(ion21Team!$C13),"",ion21Team!$C13)</f>
        <v/>
      </c>
      <c r="E132" s="203"/>
      <c r="F132" s="205"/>
      <c r="G132" s="410"/>
      <c r="H132" s="204"/>
      <c r="I132" s="204"/>
      <c r="J132" s="204"/>
      <c r="K132" s="204"/>
      <c r="L132" s="204"/>
      <c r="M132" s="205"/>
    </row>
    <row r="133" spans="1:13" x14ac:dyDescent="0.3">
      <c r="A133"/>
      <c r="C133" s="119">
        <f>ion21Team!$B14</f>
        <v>10</v>
      </c>
      <c r="D133" s="123" t="str">
        <f>IF(ISBLANK(ion21Team!$C14),"",ion21Team!$C14)</f>
        <v/>
      </c>
      <c r="E133" s="203"/>
      <c r="F133" s="205"/>
      <c r="G133" s="410"/>
      <c r="H133" s="204"/>
      <c r="I133" s="204"/>
      <c r="J133" s="204"/>
      <c r="K133" s="204"/>
      <c r="L133" s="204"/>
      <c r="M133" s="205"/>
    </row>
    <row r="134" spans="1:13" x14ac:dyDescent="0.3">
      <c r="A134"/>
      <c r="C134" s="119">
        <f>ion21Team!$B15</f>
        <v>11</v>
      </c>
      <c r="D134" s="123" t="str">
        <f>IF(ISBLANK(ion21Team!$C15),"",ion21Team!$C15)</f>
        <v/>
      </c>
      <c r="E134" s="203"/>
      <c r="F134" s="205"/>
      <c r="G134" s="410"/>
      <c r="H134" s="204"/>
      <c r="I134" s="204"/>
      <c r="J134" s="204"/>
      <c r="K134" s="204"/>
      <c r="L134" s="204"/>
      <c r="M134" s="205"/>
    </row>
    <row r="135" spans="1:13" x14ac:dyDescent="0.3">
      <c r="A135"/>
      <c r="C135" s="119">
        <f>ion21Team!$B16</f>
        <v>12</v>
      </c>
      <c r="D135" s="123" t="str">
        <f>IF(ISBLANK(ion21Team!$C16),"",ion21Team!$C16)</f>
        <v/>
      </c>
      <c r="E135" s="203"/>
      <c r="F135" s="205"/>
      <c r="G135" s="410"/>
      <c r="H135" s="204"/>
      <c r="I135" s="204"/>
      <c r="J135" s="204"/>
      <c r="K135" s="204"/>
      <c r="L135" s="204"/>
      <c r="M135" s="205"/>
    </row>
    <row r="136" spans="1:13" x14ac:dyDescent="0.3">
      <c r="A136"/>
      <c r="C136" s="119">
        <f>ion21Team!$B17</f>
        <v>13</v>
      </c>
      <c r="D136" s="123" t="str">
        <f>IF(ISBLANK(ion21Team!$C17),"",ion21Team!$C17)</f>
        <v/>
      </c>
      <c r="E136" s="203"/>
      <c r="F136" s="205"/>
      <c r="G136" s="410"/>
      <c r="H136" s="204"/>
      <c r="I136" s="204"/>
      <c r="J136" s="204"/>
      <c r="K136" s="204"/>
      <c r="L136" s="204"/>
      <c r="M136" s="205"/>
    </row>
    <row r="137" spans="1:13" x14ac:dyDescent="0.3">
      <c r="A137"/>
      <c r="C137" s="119">
        <f>ion21Team!$B18</f>
        <v>14</v>
      </c>
      <c r="D137" s="123" t="str">
        <f>IF(ISBLANK(ion21Team!$C18),"",ion21Team!$C18)</f>
        <v/>
      </c>
      <c r="E137" s="203"/>
      <c r="F137" s="205"/>
      <c r="G137" s="410"/>
      <c r="H137" s="204"/>
      <c r="I137" s="204"/>
      <c r="J137" s="204"/>
      <c r="K137" s="204"/>
      <c r="L137" s="204"/>
      <c r="M137" s="205"/>
    </row>
    <row r="138" spans="1:13" x14ac:dyDescent="0.3">
      <c r="A138"/>
      <c r="C138" s="119">
        <f>ion21Team!$B19</f>
        <v>15</v>
      </c>
      <c r="D138" s="123" t="str">
        <f>IF(ISBLANK(ion21Team!$C19),"",ion21Team!$C19)</f>
        <v/>
      </c>
      <c r="E138" s="203"/>
      <c r="F138" s="205"/>
      <c r="G138" s="410"/>
      <c r="H138" s="204"/>
      <c r="I138" s="204"/>
      <c r="J138" s="204"/>
      <c r="K138" s="204"/>
      <c r="L138" s="204"/>
      <c r="M138" s="205"/>
    </row>
    <row r="139" spans="1:13" x14ac:dyDescent="0.3">
      <c r="A139"/>
      <c r="C139" s="119">
        <f>ion21Team!$B20</f>
        <v>16</v>
      </c>
      <c r="D139" s="123" t="str">
        <f>IF(ISBLANK(ion21Team!$C20),"",ion21Team!$C20)</f>
        <v/>
      </c>
      <c r="E139" s="203"/>
      <c r="F139" s="205"/>
      <c r="G139" s="410"/>
      <c r="H139" s="204"/>
      <c r="I139" s="204"/>
      <c r="J139" s="204"/>
      <c r="K139" s="204"/>
      <c r="L139" s="204"/>
      <c r="M139" s="205"/>
    </row>
    <row r="140" spans="1:13" x14ac:dyDescent="0.3">
      <c r="A140"/>
      <c r="C140" s="119">
        <f>ion21Team!$B21</f>
        <v>17</v>
      </c>
      <c r="D140" s="123" t="str">
        <f>IF(ISBLANK(ion21Team!$C21),"",ion21Team!$C21)</f>
        <v/>
      </c>
      <c r="E140" s="203"/>
      <c r="F140" s="205"/>
      <c r="G140" s="410"/>
      <c r="H140" s="204"/>
      <c r="I140" s="204"/>
      <c r="J140" s="204"/>
      <c r="K140" s="204"/>
      <c r="L140" s="204"/>
      <c r="M140" s="205"/>
    </row>
    <row r="141" spans="1:13" x14ac:dyDescent="0.3">
      <c r="C141" s="119">
        <f>ion21Team!$B22</f>
        <v>18</v>
      </c>
      <c r="D141" s="123" t="str">
        <f>IF(ISBLANK(ion21Team!$C22),"",ion21Team!$C22)</f>
        <v/>
      </c>
      <c r="E141" s="203"/>
      <c r="F141" s="205"/>
      <c r="G141" s="410"/>
      <c r="H141" s="204"/>
      <c r="I141" s="204"/>
      <c r="J141" s="204"/>
      <c r="K141" s="204"/>
      <c r="L141" s="204"/>
      <c r="M141" s="205"/>
    </row>
    <row r="142" spans="1:13" x14ac:dyDescent="0.3">
      <c r="C142" s="119">
        <f>ion21Team!$B23</f>
        <v>19</v>
      </c>
      <c r="D142" s="123" t="str">
        <f>IF(ISBLANK(ion21Team!$C23),"",ion21Team!$C23)</f>
        <v/>
      </c>
      <c r="E142" s="203"/>
      <c r="F142" s="205"/>
      <c r="G142" s="410"/>
      <c r="H142" s="204"/>
      <c r="I142" s="204"/>
      <c r="J142" s="204"/>
      <c r="K142" s="204"/>
      <c r="L142" s="204"/>
      <c r="M142" s="205"/>
    </row>
    <row r="143" spans="1:13" x14ac:dyDescent="0.3">
      <c r="C143" s="119">
        <f>ion21Team!$B24</f>
        <v>20</v>
      </c>
      <c r="D143" s="123" t="str">
        <f>IF(ISBLANK(ion21Team!$C24),"",ion21Team!$C24)</f>
        <v/>
      </c>
      <c r="E143" s="203"/>
      <c r="F143" s="205"/>
      <c r="G143" s="410"/>
      <c r="H143" s="204"/>
      <c r="I143" s="204"/>
      <c r="J143" s="204"/>
      <c r="K143" s="204"/>
      <c r="L143" s="204"/>
      <c r="M143" s="205"/>
    </row>
    <row r="144" spans="1:13" x14ac:dyDescent="0.3">
      <c r="C144" s="101">
        <f>ion21Team!$B25</f>
        <v>21</v>
      </c>
      <c r="D144" s="103" t="str">
        <f>IF(ISBLANK(ion21Team!$C25),"",ion21Team!$C25)</f>
        <v/>
      </c>
      <c r="E144" s="206"/>
      <c r="F144" s="208"/>
      <c r="G144" s="411"/>
      <c r="H144" s="207"/>
      <c r="I144" s="207"/>
      <c r="J144" s="207"/>
      <c r="K144" s="207"/>
      <c r="L144" s="207"/>
      <c r="M144" s="208"/>
    </row>
    <row r="145" spans="1:14" x14ac:dyDescent="0.3">
      <c r="C145" s="375" t="s">
        <v>95</v>
      </c>
      <c r="D145" s="375">
        <f>ion21Team!$C$26</f>
        <v>5</v>
      </c>
      <c r="E145" s="376">
        <f>COUNTA(E124:E144)</f>
        <v>0</v>
      </c>
      <c r="F145" s="376">
        <f>COUNTA(F124:F144)</f>
        <v>0</v>
      </c>
      <c r="G145" s="377">
        <f>E145+F145</f>
        <v>0</v>
      </c>
      <c r="I145" s="52" t="s">
        <v>306</v>
      </c>
      <c r="K145" t="s">
        <v>305</v>
      </c>
    </row>
    <row r="146" spans="1:14" x14ac:dyDescent="0.3">
      <c r="B146" s="17"/>
      <c r="C146" s="306"/>
      <c r="D146" s="306"/>
      <c r="E146" s="182"/>
      <c r="F146" s="182"/>
      <c r="G146" s="168"/>
      <c r="H146" s="17"/>
      <c r="I146" s="17"/>
      <c r="J146" s="17"/>
      <c r="K146" s="17"/>
      <c r="L146" s="17"/>
      <c r="M146" s="17"/>
    </row>
    <row r="147" spans="1:14" x14ac:dyDescent="0.3">
      <c r="A147" s="227">
        <v>5</v>
      </c>
      <c r="B147" s="345" t="s">
        <v>295</v>
      </c>
      <c r="C147" s="583"/>
      <c r="D147" s="583"/>
      <c r="E147" s="583"/>
      <c r="F147" s="583"/>
      <c r="G147" s="583"/>
      <c r="H147" s="583"/>
      <c r="I147" s="583"/>
      <c r="J147" s="583"/>
      <c r="K147" s="583"/>
      <c r="L147" s="583"/>
      <c r="M147" s="583"/>
      <c r="N147" s="583"/>
    </row>
    <row r="148" spans="1:14" x14ac:dyDescent="0.3">
      <c r="B148" s="165" t="s">
        <v>428</v>
      </c>
      <c r="C148" s="538"/>
      <c r="D148" s="538"/>
      <c r="E148" s="538"/>
      <c r="F148" s="509"/>
      <c r="G148"/>
    </row>
    <row r="149" spans="1:14" x14ac:dyDescent="0.3">
      <c r="B149" t="s">
        <v>427</v>
      </c>
      <c r="E149" s="1"/>
      <c r="F149" s="1"/>
      <c r="G149" s="1"/>
      <c r="H149" s="1"/>
      <c r="I149" s="1"/>
      <c r="J149" s="1"/>
      <c r="K149" s="1"/>
      <c r="L149" s="1"/>
      <c r="M149" s="1"/>
      <c r="N149" s="1"/>
    </row>
    <row r="150" spans="1:14" x14ac:dyDescent="0.3">
      <c r="B150" t="s">
        <v>426</v>
      </c>
      <c r="C150" s="735"/>
      <c r="D150" s="735"/>
      <c r="E150"/>
      <c r="F150" s="1"/>
      <c r="G150"/>
      <c r="M150" s="383" t="s">
        <v>306</v>
      </c>
      <c r="N150" s="400" t="str">
        <f>"SP"&amp;A147</f>
        <v>SP5</v>
      </c>
    </row>
    <row r="151" spans="1:14" x14ac:dyDescent="0.3">
      <c r="B151" s="56" t="s">
        <v>429</v>
      </c>
      <c r="C151" s="388"/>
      <c r="D151" s="352"/>
      <c r="E151" s="352"/>
      <c r="F151" s="353"/>
      <c r="G151" s="352"/>
      <c r="H151" s="352"/>
      <c r="I151" s="352"/>
      <c r="J151" s="352"/>
      <c r="K151" s="352"/>
      <c r="L151" s="352"/>
      <c r="M151" s="352"/>
      <c r="N151" s="389"/>
    </row>
    <row r="152" spans="1:14" x14ac:dyDescent="0.3">
      <c r="A152"/>
      <c r="B152" s="37"/>
      <c r="C152" s="360"/>
      <c r="D152" s="355"/>
      <c r="E152" s="355"/>
      <c r="F152" s="349"/>
      <c r="G152" s="355"/>
      <c r="H152" s="355"/>
      <c r="I152" s="355"/>
      <c r="J152" s="355"/>
      <c r="K152" s="355"/>
      <c r="L152" s="355"/>
      <c r="M152" s="355"/>
      <c r="N152" s="368"/>
    </row>
    <row r="153" spans="1:14" x14ac:dyDescent="0.3">
      <c r="A153"/>
      <c r="B153" s="38"/>
      <c r="C153" s="362"/>
      <c r="D153" s="390"/>
      <c r="E153" s="390"/>
      <c r="F153" s="391"/>
      <c r="G153" s="390"/>
      <c r="H153" s="390"/>
      <c r="I153" s="390"/>
      <c r="J153" s="390"/>
      <c r="K153" s="390"/>
      <c r="L153" s="390"/>
      <c r="M153" s="390"/>
      <c r="N153" s="392"/>
    </row>
    <row r="154" spans="1:14" x14ac:dyDescent="0.3">
      <c r="A154"/>
      <c r="B154" t="s">
        <v>430</v>
      </c>
      <c r="C154" s="533">
        <f>E179/D179*100</f>
        <v>0</v>
      </c>
      <c r="D154" s="395" t="s">
        <v>5</v>
      </c>
      <c r="E154"/>
      <c r="F154" s="1"/>
      <c r="G154" s="47" t="s">
        <v>196</v>
      </c>
      <c r="I154" s="384" t="s">
        <v>437</v>
      </c>
      <c r="J154" s="385"/>
      <c r="K154" s="386" t="s">
        <v>438</v>
      </c>
      <c r="L154" s="385"/>
      <c r="M154" s="393" t="s">
        <v>688</v>
      </c>
      <c r="N154" s="351"/>
    </row>
    <row r="155" spans="1:14" x14ac:dyDescent="0.3">
      <c r="A155"/>
      <c r="C155" s="62"/>
      <c r="D155" s="62"/>
      <c r="E155" s="191"/>
      <c r="F155" s="191"/>
      <c r="G155" s="167"/>
      <c r="H155" s="62"/>
      <c r="I155" s="62"/>
      <c r="J155" s="62"/>
      <c r="K155" s="62"/>
      <c r="L155" s="62"/>
      <c r="M155" s="62"/>
    </row>
    <row r="156" spans="1:14" x14ac:dyDescent="0.3">
      <c r="A156"/>
      <c r="B156" t="s">
        <v>298</v>
      </c>
      <c r="C156" s="725" t="s">
        <v>59</v>
      </c>
      <c r="D156" s="726"/>
      <c r="E156" s="727" t="s">
        <v>283</v>
      </c>
      <c r="F156" s="728"/>
      <c r="G156" s="729" t="s">
        <v>282</v>
      </c>
      <c r="H156" s="730"/>
      <c r="I156" s="730"/>
      <c r="J156" s="730"/>
      <c r="K156" s="730"/>
      <c r="L156" s="730"/>
      <c r="M156" s="731"/>
    </row>
    <row r="157" spans="1:14" x14ac:dyDescent="0.3">
      <c r="A157"/>
      <c r="B157" s="478" t="str">
        <f>"SP"&amp;A147</f>
        <v>SP5</v>
      </c>
      <c r="C157" s="134" t="s">
        <v>15</v>
      </c>
      <c r="D157" s="132" t="s">
        <v>16</v>
      </c>
      <c r="E157" s="189" t="s">
        <v>296</v>
      </c>
      <c r="F157" s="190" t="s">
        <v>297</v>
      </c>
      <c r="G157" s="732" t="s">
        <v>285</v>
      </c>
      <c r="H157" s="733"/>
      <c r="I157" s="733"/>
      <c r="J157" s="733"/>
      <c r="K157" s="733"/>
      <c r="L157" s="733"/>
      <c r="M157" s="734"/>
    </row>
    <row r="158" spans="1:14" x14ac:dyDescent="0.3">
      <c r="A158"/>
      <c r="C158" s="99">
        <f>ion21Team!$B5</f>
        <v>1</v>
      </c>
      <c r="D158" s="100" t="str">
        <f>IF(ISBLANK(ion21Team!$C5),"",ion21Team!$C5)</f>
        <v>YaJo</v>
      </c>
      <c r="E158" s="380"/>
      <c r="F158" s="354"/>
      <c r="G158" s="359"/>
      <c r="H158" s="349"/>
      <c r="I158" s="349"/>
      <c r="J158" s="349"/>
      <c r="K158" s="349"/>
      <c r="L158" s="349"/>
      <c r="M158" s="350"/>
    </row>
    <row r="159" spans="1:14" x14ac:dyDescent="0.3">
      <c r="A159"/>
      <c r="C159" s="119">
        <f>ion21Team!$B6</f>
        <v>2</v>
      </c>
      <c r="D159" s="123" t="str">
        <f>IF(ISBLANK(ion21Team!$C6),"",ion21Team!$C6)</f>
        <v>GeLo</v>
      </c>
      <c r="E159" s="202"/>
      <c r="F159" s="350"/>
      <c r="G159" s="359"/>
      <c r="H159" s="349"/>
      <c r="I159" s="349"/>
      <c r="J159" s="349"/>
      <c r="K159" s="349"/>
      <c r="L159" s="349"/>
      <c r="M159" s="350"/>
    </row>
    <row r="160" spans="1:14" x14ac:dyDescent="0.3">
      <c r="A160"/>
      <c r="C160" s="119">
        <f>ion21Team!$B7</f>
        <v>3</v>
      </c>
      <c r="D160" s="123" t="str">
        <f>IF(ISBLANK(ion21Team!$C7),"",ion21Team!$C7)</f>
        <v>MiDo</v>
      </c>
      <c r="E160" s="202"/>
      <c r="F160" s="350"/>
      <c r="G160" s="359"/>
      <c r="H160" s="349"/>
      <c r="I160" s="349"/>
      <c r="J160" s="349"/>
      <c r="K160" s="349"/>
      <c r="L160" s="349"/>
      <c r="M160" s="350"/>
    </row>
    <row r="161" spans="1:13" x14ac:dyDescent="0.3">
      <c r="A161"/>
      <c r="C161" s="119">
        <f>ion21Team!$B8</f>
        <v>4</v>
      </c>
      <c r="D161" s="123" t="str">
        <f>IF(ISBLANK(ion21Team!$C8),"",ion21Team!$C8)</f>
        <v>EmNi</v>
      </c>
      <c r="E161" s="202"/>
      <c r="F161" s="350"/>
      <c r="G161" s="359"/>
      <c r="H161" s="349"/>
      <c r="I161" s="349"/>
      <c r="J161" s="349"/>
      <c r="K161" s="349"/>
      <c r="L161" s="349"/>
      <c r="M161" s="350"/>
    </row>
    <row r="162" spans="1:13" x14ac:dyDescent="0.3">
      <c r="A162"/>
      <c r="C162" s="119">
        <f>ion21Team!$B9</f>
        <v>5</v>
      </c>
      <c r="D162" s="123" t="str">
        <f>IF(ISBLANK(ion21Team!$C9),"",ion21Team!$C9)</f>
        <v>HeJe</v>
      </c>
      <c r="E162" s="203"/>
      <c r="F162" s="205"/>
      <c r="G162" s="410"/>
      <c r="H162" s="204"/>
      <c r="I162" s="204"/>
      <c r="J162" s="204"/>
      <c r="K162" s="204"/>
      <c r="L162" s="204"/>
      <c r="M162" s="205"/>
    </row>
    <row r="163" spans="1:13" x14ac:dyDescent="0.3">
      <c r="A163"/>
      <c r="C163" s="119">
        <f>ion21Team!$B10</f>
        <v>6</v>
      </c>
      <c r="D163" s="123" t="str">
        <f>IF(ISBLANK(ion21Team!$C10),"",ion21Team!$C10)</f>
        <v/>
      </c>
      <c r="E163" s="203"/>
      <c r="F163" s="205"/>
      <c r="G163" s="410"/>
      <c r="H163" s="204"/>
      <c r="I163" s="204"/>
      <c r="J163" s="204"/>
      <c r="K163" s="204"/>
      <c r="L163" s="204"/>
      <c r="M163" s="205"/>
    </row>
    <row r="164" spans="1:13" x14ac:dyDescent="0.3">
      <c r="A164"/>
      <c r="C164" s="119">
        <f>ion21Team!$B11</f>
        <v>7</v>
      </c>
      <c r="D164" s="123" t="str">
        <f>IF(ISBLANK(ion21Team!$C11),"",ion21Team!$C11)</f>
        <v/>
      </c>
      <c r="E164" s="203"/>
      <c r="F164" s="205"/>
      <c r="G164" s="410"/>
      <c r="H164" s="204"/>
      <c r="I164" s="204"/>
      <c r="J164" s="204"/>
      <c r="K164" s="204"/>
      <c r="L164" s="204"/>
      <c r="M164" s="205"/>
    </row>
    <row r="165" spans="1:13" x14ac:dyDescent="0.3">
      <c r="A165"/>
      <c r="C165" s="119">
        <f>ion21Team!$B12</f>
        <v>8</v>
      </c>
      <c r="D165" s="123" t="str">
        <f>IF(ISBLANK(ion21Team!$C12),"",ion21Team!$C12)</f>
        <v/>
      </c>
      <c r="E165" s="203"/>
      <c r="F165" s="205"/>
      <c r="G165" s="410"/>
      <c r="H165" s="204"/>
      <c r="I165" s="204"/>
      <c r="J165" s="204"/>
      <c r="K165" s="204"/>
      <c r="L165" s="204"/>
      <c r="M165" s="205"/>
    </row>
    <row r="166" spans="1:13" x14ac:dyDescent="0.3">
      <c r="A166"/>
      <c r="C166" s="119">
        <f>ion21Team!$B13</f>
        <v>9</v>
      </c>
      <c r="D166" s="123" t="str">
        <f>IF(ISBLANK(ion21Team!$C13),"",ion21Team!$C13)</f>
        <v/>
      </c>
      <c r="E166" s="203"/>
      <c r="F166" s="205"/>
      <c r="G166" s="410"/>
      <c r="H166" s="204"/>
      <c r="I166" s="204"/>
      <c r="J166" s="204"/>
      <c r="K166" s="204"/>
      <c r="L166" s="204"/>
      <c r="M166" s="205"/>
    </row>
    <row r="167" spans="1:13" x14ac:dyDescent="0.3">
      <c r="A167"/>
      <c r="C167" s="119">
        <f>ion21Team!$B14</f>
        <v>10</v>
      </c>
      <c r="D167" s="123" t="str">
        <f>IF(ISBLANK(ion21Team!$C14),"",ion21Team!$C14)</f>
        <v/>
      </c>
      <c r="E167" s="203"/>
      <c r="F167" s="205"/>
      <c r="G167" s="410"/>
      <c r="H167" s="204"/>
      <c r="I167" s="204"/>
      <c r="J167" s="204"/>
      <c r="K167" s="204"/>
      <c r="L167" s="204"/>
      <c r="M167" s="205"/>
    </row>
    <row r="168" spans="1:13" x14ac:dyDescent="0.3">
      <c r="A168"/>
      <c r="C168" s="119">
        <f>ion21Team!$B15</f>
        <v>11</v>
      </c>
      <c r="D168" s="123" t="str">
        <f>IF(ISBLANK(ion21Team!$C15),"",ion21Team!$C15)</f>
        <v/>
      </c>
      <c r="E168" s="203"/>
      <c r="F168" s="205"/>
      <c r="G168" s="410"/>
      <c r="H168" s="204"/>
      <c r="I168" s="204"/>
      <c r="J168" s="204"/>
      <c r="K168" s="204"/>
      <c r="L168" s="204"/>
      <c r="M168" s="205"/>
    </row>
    <row r="169" spans="1:13" x14ac:dyDescent="0.3">
      <c r="A169"/>
      <c r="C169" s="119">
        <f>ion21Team!$B16</f>
        <v>12</v>
      </c>
      <c r="D169" s="123" t="str">
        <f>IF(ISBLANK(ion21Team!$C16),"",ion21Team!$C16)</f>
        <v/>
      </c>
      <c r="E169" s="203"/>
      <c r="F169" s="205"/>
      <c r="G169" s="410"/>
      <c r="H169" s="204"/>
      <c r="I169" s="204"/>
      <c r="J169" s="204"/>
      <c r="K169" s="204"/>
      <c r="L169" s="204"/>
      <c r="M169" s="205"/>
    </row>
    <row r="170" spans="1:13" x14ac:dyDescent="0.3">
      <c r="A170"/>
      <c r="C170" s="119">
        <f>ion21Team!$B17</f>
        <v>13</v>
      </c>
      <c r="D170" s="123" t="str">
        <f>IF(ISBLANK(ion21Team!$C17),"",ion21Team!$C17)</f>
        <v/>
      </c>
      <c r="E170" s="203"/>
      <c r="F170" s="205"/>
      <c r="G170" s="410"/>
      <c r="H170" s="204"/>
      <c r="I170" s="204"/>
      <c r="J170" s="204"/>
      <c r="K170" s="204"/>
      <c r="L170" s="204"/>
      <c r="M170" s="205"/>
    </row>
    <row r="171" spans="1:13" x14ac:dyDescent="0.3">
      <c r="A171"/>
      <c r="C171" s="119">
        <f>ion21Team!$B18</f>
        <v>14</v>
      </c>
      <c r="D171" s="123" t="str">
        <f>IF(ISBLANK(ion21Team!$C18),"",ion21Team!$C18)</f>
        <v/>
      </c>
      <c r="E171" s="203"/>
      <c r="F171" s="205"/>
      <c r="G171" s="410"/>
      <c r="H171" s="204"/>
      <c r="I171" s="204"/>
      <c r="J171" s="204"/>
      <c r="K171" s="204"/>
      <c r="L171" s="204"/>
      <c r="M171" s="205"/>
    </row>
    <row r="172" spans="1:13" x14ac:dyDescent="0.3">
      <c r="C172" s="119">
        <f>ion21Team!$B19</f>
        <v>15</v>
      </c>
      <c r="D172" s="123" t="str">
        <f>IF(ISBLANK(ion21Team!$C19),"",ion21Team!$C19)</f>
        <v/>
      </c>
      <c r="E172" s="203"/>
      <c r="F172" s="205"/>
      <c r="G172" s="410"/>
      <c r="H172" s="204"/>
      <c r="I172" s="204"/>
      <c r="J172" s="204"/>
      <c r="K172" s="204"/>
      <c r="L172" s="204"/>
      <c r="M172" s="205"/>
    </row>
    <row r="173" spans="1:13" x14ac:dyDescent="0.3">
      <c r="C173" s="119">
        <f>ion21Team!$B20</f>
        <v>16</v>
      </c>
      <c r="D173" s="123" t="str">
        <f>IF(ISBLANK(ion21Team!$C20),"",ion21Team!$C20)</f>
        <v/>
      </c>
      <c r="E173" s="203"/>
      <c r="F173" s="205"/>
      <c r="G173" s="410"/>
      <c r="H173" s="204"/>
      <c r="I173" s="204"/>
      <c r="J173" s="204"/>
      <c r="K173" s="204"/>
      <c r="L173" s="204"/>
      <c r="M173" s="205"/>
    </row>
    <row r="174" spans="1:13" x14ac:dyDescent="0.3">
      <c r="C174" s="119">
        <f>ion21Team!$B21</f>
        <v>17</v>
      </c>
      <c r="D174" s="123" t="str">
        <f>IF(ISBLANK(ion21Team!$C21),"",ion21Team!$C21)</f>
        <v/>
      </c>
      <c r="E174" s="203"/>
      <c r="F174" s="205"/>
      <c r="G174" s="410"/>
      <c r="H174" s="204"/>
      <c r="I174" s="204"/>
      <c r="J174" s="204"/>
      <c r="K174" s="204"/>
      <c r="L174" s="204"/>
      <c r="M174" s="205"/>
    </row>
    <row r="175" spans="1:13" x14ac:dyDescent="0.3">
      <c r="C175" s="119">
        <f>ion21Team!$B22</f>
        <v>18</v>
      </c>
      <c r="D175" s="123" t="str">
        <f>IF(ISBLANK(ion21Team!$C22),"",ion21Team!$C22)</f>
        <v/>
      </c>
      <c r="E175" s="203"/>
      <c r="F175" s="205"/>
      <c r="G175" s="410"/>
      <c r="H175" s="204"/>
      <c r="I175" s="204"/>
      <c r="J175" s="204"/>
      <c r="K175" s="204"/>
      <c r="L175" s="204"/>
      <c r="M175" s="205"/>
    </row>
    <row r="176" spans="1:13" x14ac:dyDescent="0.3">
      <c r="C176" s="119">
        <f>ion21Team!$B23</f>
        <v>19</v>
      </c>
      <c r="D176" s="123" t="str">
        <f>IF(ISBLANK(ion21Team!$C23),"",ion21Team!$C23)</f>
        <v/>
      </c>
      <c r="E176" s="203"/>
      <c r="F176" s="205"/>
      <c r="G176" s="410"/>
      <c r="H176" s="204"/>
      <c r="I176" s="204"/>
      <c r="J176" s="204"/>
      <c r="K176" s="204"/>
      <c r="L176" s="204"/>
      <c r="M176" s="205"/>
    </row>
    <row r="177" spans="1:14" x14ac:dyDescent="0.3">
      <c r="C177" s="119">
        <f>ion21Team!$B24</f>
        <v>20</v>
      </c>
      <c r="D177" s="123" t="str">
        <f>IF(ISBLANK(ion21Team!$C24),"",ion21Team!$C24)</f>
        <v/>
      </c>
      <c r="E177" s="203"/>
      <c r="F177" s="205"/>
      <c r="G177" s="410"/>
      <c r="H177" s="204"/>
      <c r="I177" s="204"/>
      <c r="J177" s="204"/>
      <c r="K177" s="204"/>
      <c r="L177" s="204"/>
      <c r="M177" s="205"/>
    </row>
    <row r="178" spans="1:14" x14ac:dyDescent="0.3">
      <c r="C178" s="101">
        <f>ion21Team!$B25</f>
        <v>21</v>
      </c>
      <c r="D178" s="103" t="str">
        <f>IF(ISBLANK(ion21Team!$C25),"",ion21Team!$C25)</f>
        <v/>
      </c>
      <c r="E178" s="206"/>
      <c r="F178" s="208"/>
      <c r="G178" s="411"/>
      <c r="H178" s="207"/>
      <c r="I178" s="207"/>
      <c r="J178" s="207"/>
      <c r="K178" s="207"/>
      <c r="L178" s="207"/>
      <c r="M178" s="208"/>
    </row>
    <row r="179" spans="1:14" x14ac:dyDescent="0.3">
      <c r="C179" s="375" t="s">
        <v>95</v>
      </c>
      <c r="D179" s="375">
        <f>ion21Team!$C$26</f>
        <v>5</v>
      </c>
      <c r="E179" s="376">
        <f>COUNTA(E158:E178)</f>
        <v>0</v>
      </c>
      <c r="F179" s="376">
        <f>COUNTA(F158:F178)</f>
        <v>0</v>
      </c>
      <c r="G179" s="377">
        <f>E179+F179</f>
        <v>0</v>
      </c>
      <c r="I179" s="52" t="s">
        <v>306</v>
      </c>
      <c r="K179" t="s">
        <v>305</v>
      </c>
    </row>
    <row r="180" spans="1:14" x14ac:dyDescent="0.3">
      <c r="B180" s="17"/>
      <c r="C180" s="306"/>
      <c r="D180" s="306"/>
      <c r="E180" s="182"/>
      <c r="F180" s="182"/>
      <c r="G180" s="168"/>
      <c r="H180" s="17"/>
      <c r="I180" s="17"/>
      <c r="J180" s="17"/>
      <c r="K180" s="17"/>
      <c r="L180" s="17"/>
      <c r="M180" s="17"/>
    </row>
    <row r="181" spans="1:14" x14ac:dyDescent="0.3">
      <c r="A181" s="227">
        <v>6</v>
      </c>
      <c r="B181" s="345" t="s">
        <v>295</v>
      </c>
      <c r="C181" s="583"/>
      <c r="D181" s="583"/>
      <c r="E181" s="583"/>
      <c r="F181" s="583"/>
      <c r="G181" s="583"/>
      <c r="H181" s="583"/>
      <c r="I181" s="583"/>
      <c r="J181" s="583"/>
      <c r="K181" s="583"/>
      <c r="L181" s="583"/>
      <c r="M181" s="583"/>
      <c r="N181" s="583"/>
    </row>
    <row r="182" spans="1:14" x14ac:dyDescent="0.3">
      <c r="B182" s="165" t="s">
        <v>428</v>
      </c>
      <c r="C182" s="538"/>
      <c r="D182" s="538"/>
      <c r="E182" s="538"/>
      <c r="F182" s="509"/>
      <c r="G182"/>
    </row>
    <row r="183" spans="1:14" x14ac:dyDescent="0.3">
      <c r="A183"/>
      <c r="B183" t="s">
        <v>427</v>
      </c>
      <c r="E183" s="1"/>
      <c r="F183" s="1"/>
      <c r="G183" s="1"/>
      <c r="H183" s="1"/>
      <c r="I183" s="1"/>
      <c r="J183" s="1"/>
      <c r="K183" s="1"/>
      <c r="L183" s="1"/>
      <c r="M183" s="1"/>
      <c r="N183" s="1"/>
    </row>
    <row r="184" spans="1:14" x14ac:dyDescent="0.3">
      <c r="A184"/>
      <c r="B184" t="s">
        <v>426</v>
      </c>
      <c r="C184" s="735"/>
      <c r="D184" s="735"/>
      <c r="E184"/>
      <c r="F184" s="1"/>
      <c r="G184"/>
      <c r="M184" s="383" t="s">
        <v>306</v>
      </c>
      <c r="N184" s="400" t="str">
        <f>"SP"&amp;A181</f>
        <v>SP6</v>
      </c>
    </row>
    <row r="185" spans="1:14" x14ac:dyDescent="0.3">
      <c r="A185"/>
      <c r="B185" s="56" t="s">
        <v>429</v>
      </c>
      <c r="C185" s="388"/>
      <c r="D185" s="352"/>
      <c r="E185" s="352"/>
      <c r="F185" s="353"/>
      <c r="G185" s="352"/>
      <c r="H185" s="352"/>
      <c r="I185" s="352"/>
      <c r="J185" s="352"/>
      <c r="K185" s="352"/>
      <c r="L185" s="352"/>
      <c r="M185" s="352"/>
      <c r="N185" s="389"/>
    </row>
    <row r="186" spans="1:14" x14ac:dyDescent="0.3">
      <c r="A186"/>
      <c r="B186" s="37"/>
      <c r="C186" s="360"/>
      <c r="D186" s="355"/>
      <c r="E186" s="355"/>
      <c r="F186" s="349"/>
      <c r="G186" s="355"/>
      <c r="H186" s="355"/>
      <c r="I186" s="355"/>
      <c r="J186" s="355"/>
      <c r="K186" s="355"/>
      <c r="L186" s="355"/>
      <c r="M186" s="355"/>
      <c r="N186" s="368"/>
    </row>
    <row r="187" spans="1:14" x14ac:dyDescent="0.3">
      <c r="A187"/>
      <c r="B187" s="38"/>
      <c r="C187" s="362"/>
      <c r="D187" s="390"/>
      <c r="E187" s="390"/>
      <c r="F187" s="391"/>
      <c r="G187" s="390"/>
      <c r="H187" s="390"/>
      <c r="I187" s="390"/>
      <c r="J187" s="390"/>
      <c r="K187" s="390"/>
      <c r="L187" s="390"/>
      <c r="M187" s="390"/>
      <c r="N187" s="392"/>
    </row>
    <row r="188" spans="1:14" x14ac:dyDescent="0.3">
      <c r="A188"/>
      <c r="B188" t="s">
        <v>430</v>
      </c>
      <c r="C188" s="533">
        <f>E179/D179*100</f>
        <v>0</v>
      </c>
      <c r="D188" s="395" t="s">
        <v>5</v>
      </c>
      <c r="E188"/>
      <c r="F188" s="1"/>
      <c r="G188" s="47" t="s">
        <v>196</v>
      </c>
      <c r="I188" s="384" t="s">
        <v>437</v>
      </c>
      <c r="J188" s="385"/>
      <c r="K188" s="386" t="s">
        <v>438</v>
      </c>
      <c r="L188" s="385"/>
      <c r="M188" s="393" t="s">
        <v>688</v>
      </c>
      <c r="N188" s="351"/>
    </row>
    <row r="189" spans="1:14" x14ac:dyDescent="0.3">
      <c r="A189"/>
      <c r="C189" s="62"/>
      <c r="D189" s="62"/>
      <c r="E189" s="191"/>
      <c r="F189" s="191"/>
      <c r="G189" s="167"/>
      <c r="H189" s="62"/>
      <c r="I189" s="62"/>
      <c r="J189" s="62"/>
      <c r="K189" s="62"/>
      <c r="L189" s="62"/>
      <c r="M189" s="62"/>
    </row>
    <row r="190" spans="1:14" x14ac:dyDescent="0.3">
      <c r="A190"/>
      <c r="B190" t="s">
        <v>298</v>
      </c>
      <c r="C190" s="725" t="s">
        <v>59</v>
      </c>
      <c r="D190" s="726"/>
      <c r="E190" s="727" t="s">
        <v>283</v>
      </c>
      <c r="F190" s="728"/>
      <c r="G190" s="729" t="s">
        <v>282</v>
      </c>
      <c r="H190" s="730"/>
      <c r="I190" s="730"/>
      <c r="J190" s="730"/>
      <c r="K190" s="730"/>
      <c r="L190" s="730"/>
      <c r="M190" s="731"/>
    </row>
    <row r="191" spans="1:14" x14ac:dyDescent="0.3">
      <c r="A191"/>
      <c r="B191" s="478" t="str">
        <f>"SP"&amp;A181</f>
        <v>SP6</v>
      </c>
      <c r="C191" s="134" t="s">
        <v>15</v>
      </c>
      <c r="D191" s="132" t="s">
        <v>16</v>
      </c>
      <c r="E191" s="189" t="s">
        <v>296</v>
      </c>
      <c r="F191" s="190" t="s">
        <v>297</v>
      </c>
      <c r="G191" s="732" t="s">
        <v>285</v>
      </c>
      <c r="H191" s="733"/>
      <c r="I191" s="733"/>
      <c r="J191" s="733"/>
      <c r="K191" s="733"/>
      <c r="L191" s="733"/>
      <c r="M191" s="734"/>
    </row>
    <row r="192" spans="1:14" x14ac:dyDescent="0.3">
      <c r="A192"/>
      <c r="C192" s="99">
        <f>ion21Team!$B5</f>
        <v>1</v>
      </c>
      <c r="D192" s="100" t="str">
        <f>IF(ISBLANK(ion21Team!$C5),"",ion21Team!$C5)</f>
        <v>YaJo</v>
      </c>
      <c r="E192" s="380"/>
      <c r="F192" s="354"/>
      <c r="G192" s="359"/>
      <c r="H192" s="349"/>
      <c r="I192" s="349"/>
      <c r="J192" s="349"/>
      <c r="K192" s="349"/>
      <c r="L192" s="349"/>
      <c r="M192" s="350"/>
    </row>
    <row r="193" spans="1:13" x14ac:dyDescent="0.3">
      <c r="A193"/>
      <c r="C193" s="119">
        <f>ion21Team!$B6</f>
        <v>2</v>
      </c>
      <c r="D193" s="123" t="str">
        <f>IF(ISBLANK(ion21Team!$C6),"",ion21Team!$C6)</f>
        <v>GeLo</v>
      </c>
      <c r="E193" s="202"/>
      <c r="F193" s="350"/>
      <c r="G193" s="359"/>
      <c r="H193" s="349"/>
      <c r="I193" s="349"/>
      <c r="J193" s="349"/>
      <c r="K193" s="349"/>
      <c r="L193" s="349"/>
      <c r="M193" s="350"/>
    </row>
    <row r="194" spans="1:13" x14ac:dyDescent="0.3">
      <c r="A194"/>
      <c r="C194" s="119">
        <f>ion21Team!$B7</f>
        <v>3</v>
      </c>
      <c r="D194" s="123" t="str">
        <f>IF(ISBLANK(ion21Team!$C7),"",ion21Team!$C7)</f>
        <v>MiDo</v>
      </c>
      <c r="E194" s="202"/>
      <c r="F194" s="350"/>
      <c r="G194" s="359"/>
      <c r="H194" s="349"/>
      <c r="I194" s="349"/>
      <c r="J194" s="349"/>
      <c r="K194" s="349"/>
      <c r="L194" s="349"/>
      <c r="M194" s="350"/>
    </row>
    <row r="195" spans="1:13" x14ac:dyDescent="0.3">
      <c r="A195"/>
      <c r="C195" s="119">
        <f>ion21Team!$B8</f>
        <v>4</v>
      </c>
      <c r="D195" s="123" t="str">
        <f>IF(ISBLANK(ion21Team!$C8),"",ion21Team!$C8)</f>
        <v>EmNi</v>
      </c>
      <c r="E195" s="202"/>
      <c r="F195" s="350"/>
      <c r="G195" s="359"/>
      <c r="H195" s="349"/>
      <c r="I195" s="349"/>
      <c r="J195" s="349"/>
      <c r="K195" s="349"/>
      <c r="L195" s="349"/>
      <c r="M195" s="350"/>
    </row>
    <row r="196" spans="1:13" x14ac:dyDescent="0.3">
      <c r="A196"/>
      <c r="C196" s="119">
        <f>ion21Team!$B9</f>
        <v>5</v>
      </c>
      <c r="D196" s="123" t="str">
        <f>IF(ISBLANK(ion21Team!$C9),"",ion21Team!$C9)</f>
        <v>HeJe</v>
      </c>
      <c r="E196" s="203"/>
      <c r="F196" s="205"/>
      <c r="G196" s="410"/>
      <c r="H196" s="204"/>
      <c r="I196" s="204"/>
      <c r="J196" s="204"/>
      <c r="K196" s="204"/>
      <c r="L196" s="204"/>
      <c r="M196" s="205"/>
    </row>
    <row r="197" spans="1:13" x14ac:dyDescent="0.3">
      <c r="A197"/>
      <c r="C197" s="119">
        <f>ion21Team!$B10</f>
        <v>6</v>
      </c>
      <c r="D197" s="123" t="str">
        <f>IF(ISBLANK(ion21Team!$C10),"",ion21Team!$C10)</f>
        <v/>
      </c>
      <c r="E197" s="203"/>
      <c r="F197" s="205"/>
      <c r="G197" s="410"/>
      <c r="H197" s="204"/>
      <c r="I197" s="204"/>
      <c r="J197" s="204"/>
      <c r="K197" s="204"/>
      <c r="L197" s="204"/>
      <c r="M197" s="205"/>
    </row>
    <row r="198" spans="1:13" x14ac:dyDescent="0.3">
      <c r="A198"/>
      <c r="C198" s="119">
        <f>ion21Team!$B11</f>
        <v>7</v>
      </c>
      <c r="D198" s="123" t="str">
        <f>IF(ISBLANK(ion21Team!$C11),"",ion21Team!$C11)</f>
        <v/>
      </c>
      <c r="E198" s="203"/>
      <c r="F198" s="205"/>
      <c r="G198" s="410"/>
      <c r="H198" s="204"/>
      <c r="I198" s="204"/>
      <c r="J198" s="204"/>
      <c r="K198" s="204"/>
      <c r="L198" s="204"/>
      <c r="M198" s="205"/>
    </row>
    <row r="199" spans="1:13" x14ac:dyDescent="0.3">
      <c r="A199"/>
      <c r="C199" s="119">
        <f>ion21Team!$B12</f>
        <v>8</v>
      </c>
      <c r="D199" s="123" t="str">
        <f>IF(ISBLANK(ion21Team!$C12),"",ion21Team!$C12)</f>
        <v/>
      </c>
      <c r="E199" s="203"/>
      <c r="F199" s="205"/>
      <c r="G199" s="410"/>
      <c r="H199" s="204"/>
      <c r="I199" s="204"/>
      <c r="J199" s="204"/>
      <c r="K199" s="204"/>
      <c r="L199" s="204"/>
      <c r="M199" s="205"/>
    </row>
    <row r="200" spans="1:13" x14ac:dyDescent="0.3">
      <c r="A200"/>
      <c r="C200" s="119">
        <f>ion21Team!$B13</f>
        <v>9</v>
      </c>
      <c r="D200" s="123" t="str">
        <f>IF(ISBLANK(ion21Team!$C13),"",ion21Team!$C13)</f>
        <v/>
      </c>
      <c r="E200" s="203"/>
      <c r="F200" s="205"/>
      <c r="G200" s="410"/>
      <c r="H200" s="204"/>
      <c r="I200" s="204"/>
      <c r="J200" s="204"/>
      <c r="K200" s="204"/>
      <c r="L200" s="204"/>
      <c r="M200" s="205"/>
    </row>
    <row r="201" spans="1:13" x14ac:dyDescent="0.3">
      <c r="A201"/>
      <c r="C201" s="119">
        <f>ion21Team!$B14</f>
        <v>10</v>
      </c>
      <c r="D201" s="123" t="str">
        <f>IF(ISBLANK(ion21Team!$C14),"",ion21Team!$C14)</f>
        <v/>
      </c>
      <c r="E201" s="203"/>
      <c r="F201" s="205"/>
      <c r="G201" s="410"/>
      <c r="H201" s="204"/>
      <c r="I201" s="204"/>
      <c r="J201" s="204"/>
      <c r="K201" s="204"/>
      <c r="L201" s="204"/>
      <c r="M201" s="205"/>
    </row>
    <row r="202" spans="1:13" x14ac:dyDescent="0.3">
      <c r="A202"/>
      <c r="C202" s="119">
        <f>ion21Team!$B15</f>
        <v>11</v>
      </c>
      <c r="D202" s="123" t="str">
        <f>IF(ISBLANK(ion21Team!$C15),"",ion21Team!$C15)</f>
        <v/>
      </c>
      <c r="E202" s="203"/>
      <c r="F202" s="205"/>
      <c r="G202" s="410"/>
      <c r="H202" s="204"/>
      <c r="I202" s="204"/>
      <c r="J202" s="204"/>
      <c r="K202" s="204"/>
      <c r="L202" s="204"/>
      <c r="M202" s="205"/>
    </row>
    <row r="203" spans="1:13" x14ac:dyDescent="0.3">
      <c r="A203"/>
      <c r="C203" s="119">
        <f>ion21Team!$B16</f>
        <v>12</v>
      </c>
      <c r="D203" s="123" t="str">
        <f>IF(ISBLANK(ion21Team!$C16),"",ion21Team!$C16)</f>
        <v/>
      </c>
      <c r="E203" s="203"/>
      <c r="F203" s="205"/>
      <c r="G203" s="410"/>
      <c r="H203" s="204"/>
      <c r="I203" s="204"/>
      <c r="J203" s="204"/>
      <c r="K203" s="204"/>
      <c r="L203" s="204"/>
      <c r="M203" s="205"/>
    </row>
    <row r="204" spans="1:13" x14ac:dyDescent="0.3">
      <c r="A204"/>
      <c r="C204" s="119">
        <f>ion21Team!$B17</f>
        <v>13</v>
      </c>
      <c r="D204" s="123" t="str">
        <f>IF(ISBLANK(ion21Team!$C17),"",ion21Team!$C17)</f>
        <v/>
      </c>
      <c r="E204" s="203"/>
      <c r="F204" s="205"/>
      <c r="G204" s="410"/>
      <c r="H204" s="204"/>
      <c r="I204" s="204"/>
      <c r="J204" s="204"/>
      <c r="K204" s="204"/>
      <c r="L204" s="204"/>
      <c r="M204" s="205"/>
    </row>
    <row r="205" spans="1:13" x14ac:dyDescent="0.3">
      <c r="A205"/>
      <c r="C205" s="119">
        <f>ion21Team!$B18</f>
        <v>14</v>
      </c>
      <c r="D205" s="123" t="str">
        <f>IF(ISBLANK(ion21Team!$C18),"",ion21Team!$C18)</f>
        <v/>
      </c>
      <c r="E205" s="203"/>
      <c r="F205" s="205"/>
      <c r="G205" s="410"/>
      <c r="H205" s="204"/>
      <c r="I205" s="204"/>
      <c r="J205" s="204"/>
      <c r="K205" s="204"/>
      <c r="L205" s="204"/>
      <c r="M205" s="205"/>
    </row>
    <row r="206" spans="1:13" x14ac:dyDescent="0.3">
      <c r="A206"/>
      <c r="C206" s="119">
        <f>ion21Team!$B19</f>
        <v>15</v>
      </c>
      <c r="D206" s="123" t="str">
        <f>IF(ISBLANK(ion21Team!$C19),"",ion21Team!$C19)</f>
        <v/>
      </c>
      <c r="E206" s="203"/>
      <c r="F206" s="205"/>
      <c r="G206" s="410"/>
      <c r="H206" s="204"/>
      <c r="I206" s="204"/>
      <c r="J206" s="204"/>
      <c r="K206" s="204"/>
      <c r="L206" s="204"/>
      <c r="M206" s="205"/>
    </row>
    <row r="207" spans="1:13" x14ac:dyDescent="0.3">
      <c r="A207"/>
      <c r="C207" s="119">
        <f>ion21Team!$B20</f>
        <v>16</v>
      </c>
      <c r="D207" s="123" t="str">
        <f>IF(ISBLANK(ion21Team!$C20),"",ion21Team!$C20)</f>
        <v/>
      </c>
      <c r="E207" s="203"/>
      <c r="F207" s="205"/>
      <c r="G207" s="410"/>
      <c r="H207" s="204"/>
      <c r="I207" s="204"/>
      <c r="J207" s="204"/>
      <c r="K207" s="204"/>
      <c r="L207" s="204"/>
      <c r="M207" s="205"/>
    </row>
    <row r="208" spans="1:13" x14ac:dyDescent="0.3">
      <c r="A208"/>
      <c r="C208" s="119">
        <f>ion21Team!$B21</f>
        <v>17</v>
      </c>
      <c r="D208" s="123" t="str">
        <f>IF(ISBLANK(ion21Team!$C21),"",ion21Team!$C21)</f>
        <v/>
      </c>
      <c r="E208" s="203"/>
      <c r="F208" s="205"/>
      <c r="G208" s="410"/>
      <c r="H208" s="204"/>
      <c r="I208" s="204"/>
      <c r="J208" s="204"/>
      <c r="K208" s="204"/>
      <c r="L208" s="204"/>
      <c r="M208" s="205"/>
    </row>
    <row r="209" spans="1:14" x14ac:dyDescent="0.3">
      <c r="A209"/>
      <c r="C209" s="119">
        <f>ion21Team!$B22</f>
        <v>18</v>
      </c>
      <c r="D209" s="123" t="str">
        <f>IF(ISBLANK(ion21Team!$C22),"",ion21Team!$C22)</f>
        <v/>
      </c>
      <c r="E209" s="203"/>
      <c r="F209" s="205"/>
      <c r="G209" s="410"/>
      <c r="H209" s="204"/>
      <c r="I209" s="204"/>
      <c r="J209" s="204"/>
      <c r="K209" s="204"/>
      <c r="L209" s="204"/>
      <c r="M209" s="205"/>
    </row>
    <row r="210" spans="1:14" x14ac:dyDescent="0.3">
      <c r="A210"/>
      <c r="C210" s="119">
        <f>ion21Team!$B23</f>
        <v>19</v>
      </c>
      <c r="D210" s="123" t="str">
        <f>IF(ISBLANK(ion21Team!$C23),"",ion21Team!$C23)</f>
        <v/>
      </c>
      <c r="E210" s="203"/>
      <c r="F210" s="205"/>
      <c r="G210" s="410"/>
      <c r="H210" s="204"/>
      <c r="I210" s="204"/>
      <c r="J210" s="204"/>
      <c r="K210" s="204"/>
      <c r="L210" s="204"/>
      <c r="M210" s="205"/>
    </row>
    <row r="211" spans="1:14" x14ac:dyDescent="0.3">
      <c r="A211"/>
      <c r="C211" s="119">
        <f>ion21Team!$B24</f>
        <v>20</v>
      </c>
      <c r="D211" s="123" t="str">
        <f>IF(ISBLANK(ion21Team!$C24),"",ion21Team!$C24)</f>
        <v/>
      </c>
      <c r="E211" s="203"/>
      <c r="F211" s="205"/>
      <c r="G211" s="410"/>
      <c r="H211" s="204"/>
      <c r="I211" s="204"/>
      <c r="J211" s="204"/>
      <c r="K211" s="204"/>
      <c r="L211" s="204"/>
      <c r="M211" s="205"/>
    </row>
    <row r="212" spans="1:14" x14ac:dyDescent="0.3">
      <c r="A212"/>
      <c r="C212" s="101">
        <f>ion21Team!$B25</f>
        <v>21</v>
      </c>
      <c r="D212" s="103" t="str">
        <f>IF(ISBLANK(ion21Team!$C25),"",ion21Team!$C25)</f>
        <v/>
      </c>
      <c r="E212" s="206"/>
      <c r="F212" s="208"/>
      <c r="G212" s="411"/>
      <c r="H212" s="207"/>
      <c r="I212" s="207"/>
      <c r="J212" s="207"/>
      <c r="K212" s="207"/>
      <c r="L212" s="207"/>
      <c r="M212" s="208"/>
    </row>
    <row r="213" spans="1:14" x14ac:dyDescent="0.3">
      <c r="A213"/>
      <c r="C213" s="375" t="s">
        <v>95</v>
      </c>
      <c r="D213" s="375">
        <f>ion21Team!$C$26</f>
        <v>5</v>
      </c>
      <c r="E213" s="376">
        <f>COUNTA(E192:E212)</f>
        <v>0</v>
      </c>
      <c r="F213" s="376">
        <f>COUNTA(F192:F212)</f>
        <v>0</v>
      </c>
      <c r="G213" s="377">
        <f>E213+F213</f>
        <v>0</v>
      </c>
      <c r="I213" s="52" t="s">
        <v>306</v>
      </c>
      <c r="K213" t="s">
        <v>305</v>
      </c>
    </row>
    <row r="214" spans="1:14" x14ac:dyDescent="0.3">
      <c r="B214" s="17"/>
      <c r="C214" s="306"/>
      <c r="D214" s="306"/>
      <c r="E214" s="182"/>
      <c r="F214" s="182"/>
      <c r="G214" s="168"/>
      <c r="H214" s="17"/>
      <c r="I214" s="17"/>
      <c r="J214" s="17"/>
      <c r="K214" s="17"/>
      <c r="L214" s="17"/>
      <c r="M214" s="17"/>
    </row>
    <row r="215" spans="1:14" x14ac:dyDescent="0.3">
      <c r="A215" s="227">
        <v>7</v>
      </c>
      <c r="B215" s="345" t="s">
        <v>295</v>
      </c>
      <c r="C215" s="583"/>
      <c r="D215" s="583"/>
      <c r="E215" s="583"/>
      <c r="F215" s="583"/>
      <c r="G215" s="583"/>
      <c r="H215" s="583"/>
      <c r="I215" s="583"/>
      <c r="J215" s="583"/>
      <c r="K215" s="583"/>
      <c r="L215" s="583"/>
      <c r="M215" s="583"/>
      <c r="N215" s="583"/>
    </row>
    <row r="216" spans="1:14" x14ac:dyDescent="0.3">
      <c r="B216" s="165" t="s">
        <v>428</v>
      </c>
      <c r="C216" s="538"/>
      <c r="D216" s="538"/>
      <c r="E216" s="538"/>
      <c r="F216" s="509"/>
      <c r="G216"/>
    </row>
    <row r="217" spans="1:14" x14ac:dyDescent="0.3">
      <c r="B217" t="s">
        <v>427</v>
      </c>
      <c r="E217" s="1"/>
      <c r="F217" s="1"/>
      <c r="G217" s="1"/>
      <c r="H217" s="1"/>
      <c r="I217" s="1"/>
      <c r="J217" s="1"/>
      <c r="K217" s="1"/>
      <c r="L217" s="1"/>
      <c r="M217" s="1"/>
      <c r="N217" s="1"/>
    </row>
    <row r="218" spans="1:14" x14ac:dyDescent="0.3">
      <c r="B218" t="s">
        <v>426</v>
      </c>
      <c r="C218" s="735"/>
      <c r="D218" s="735"/>
      <c r="E218"/>
      <c r="F218" s="1"/>
      <c r="G218"/>
      <c r="M218" s="383" t="s">
        <v>306</v>
      </c>
      <c r="N218" s="400" t="str">
        <f>"SP"&amp;A215</f>
        <v>SP7</v>
      </c>
    </row>
    <row r="219" spans="1:14" x14ac:dyDescent="0.3">
      <c r="B219" s="56" t="s">
        <v>429</v>
      </c>
      <c r="C219" s="388"/>
      <c r="D219" s="352"/>
      <c r="E219" s="352"/>
      <c r="F219" s="353"/>
      <c r="G219" s="352"/>
      <c r="H219" s="352"/>
      <c r="I219" s="352"/>
      <c r="J219" s="352"/>
      <c r="K219" s="352"/>
      <c r="L219" s="352"/>
      <c r="M219" s="352"/>
      <c r="N219" s="389"/>
    </row>
    <row r="220" spans="1:14" x14ac:dyDescent="0.3">
      <c r="B220" s="37"/>
      <c r="C220" s="360"/>
      <c r="D220" s="355"/>
      <c r="E220" s="355"/>
      <c r="F220" s="349"/>
      <c r="G220" s="355"/>
      <c r="H220" s="355"/>
      <c r="I220" s="355"/>
      <c r="J220" s="355"/>
      <c r="K220" s="355"/>
      <c r="L220" s="355"/>
      <c r="M220" s="355"/>
      <c r="N220" s="368"/>
    </row>
    <row r="221" spans="1:14" x14ac:dyDescent="0.3">
      <c r="B221" s="38"/>
      <c r="C221" s="362"/>
      <c r="D221" s="390"/>
      <c r="E221" s="390"/>
      <c r="F221" s="391"/>
      <c r="G221" s="390"/>
      <c r="H221" s="390"/>
      <c r="I221" s="390"/>
      <c r="J221" s="390"/>
      <c r="K221" s="390"/>
      <c r="L221" s="390"/>
      <c r="M221" s="390"/>
      <c r="N221" s="392"/>
    </row>
    <row r="222" spans="1:14" x14ac:dyDescent="0.3">
      <c r="B222" t="s">
        <v>430</v>
      </c>
      <c r="C222" s="533">
        <f>E247/D247*100</f>
        <v>0</v>
      </c>
      <c r="D222" s="395" t="s">
        <v>5</v>
      </c>
      <c r="E222"/>
      <c r="F222" s="1"/>
      <c r="G222" s="47" t="s">
        <v>196</v>
      </c>
      <c r="I222" s="384" t="s">
        <v>437</v>
      </c>
      <c r="J222" s="385"/>
      <c r="K222" s="386" t="s">
        <v>438</v>
      </c>
      <c r="L222" s="385"/>
      <c r="M222" s="393" t="s">
        <v>688</v>
      </c>
      <c r="N222" s="351"/>
    </row>
    <row r="223" spans="1:14" x14ac:dyDescent="0.3">
      <c r="A223"/>
      <c r="C223" s="62"/>
      <c r="D223" s="62"/>
      <c r="E223" s="191"/>
      <c r="F223" s="191"/>
      <c r="G223" s="167"/>
      <c r="H223" s="62"/>
      <c r="I223" s="62"/>
      <c r="J223" s="62"/>
      <c r="K223" s="62"/>
      <c r="L223" s="62"/>
      <c r="M223" s="62"/>
    </row>
    <row r="224" spans="1:14" x14ac:dyDescent="0.3">
      <c r="A224"/>
      <c r="B224" t="s">
        <v>298</v>
      </c>
      <c r="C224" s="725" t="s">
        <v>59</v>
      </c>
      <c r="D224" s="726"/>
      <c r="E224" s="727" t="s">
        <v>283</v>
      </c>
      <c r="F224" s="728"/>
      <c r="G224" s="729" t="s">
        <v>282</v>
      </c>
      <c r="H224" s="730"/>
      <c r="I224" s="730"/>
      <c r="J224" s="730"/>
      <c r="K224" s="730"/>
      <c r="L224" s="730"/>
      <c r="M224" s="731"/>
    </row>
    <row r="225" spans="1:13" x14ac:dyDescent="0.3">
      <c r="A225"/>
      <c r="B225" s="478" t="str">
        <f>"SP"&amp;A215</f>
        <v>SP7</v>
      </c>
      <c r="C225" s="134" t="s">
        <v>15</v>
      </c>
      <c r="D225" s="132" t="s">
        <v>16</v>
      </c>
      <c r="E225" s="189" t="s">
        <v>296</v>
      </c>
      <c r="F225" s="190" t="s">
        <v>297</v>
      </c>
      <c r="G225" s="732" t="s">
        <v>285</v>
      </c>
      <c r="H225" s="733"/>
      <c r="I225" s="733"/>
      <c r="J225" s="733"/>
      <c r="K225" s="733"/>
      <c r="L225" s="733"/>
      <c r="M225" s="734"/>
    </row>
    <row r="226" spans="1:13" x14ac:dyDescent="0.3">
      <c r="A226"/>
      <c r="C226" s="99">
        <f>ion21Team!$B5</f>
        <v>1</v>
      </c>
      <c r="D226" s="100" t="str">
        <f>IF(ISBLANK(ion21Team!$C5),"",ion21Team!$C5)</f>
        <v>YaJo</v>
      </c>
      <c r="E226" s="380"/>
      <c r="F226" s="354"/>
      <c r="G226" s="359"/>
      <c r="H226" s="349"/>
      <c r="I226" s="349"/>
      <c r="J226" s="349"/>
      <c r="K226" s="349"/>
      <c r="L226" s="349"/>
      <c r="M226" s="350"/>
    </row>
    <row r="227" spans="1:13" x14ac:dyDescent="0.3">
      <c r="A227"/>
      <c r="C227" s="119">
        <f>ion21Team!$B6</f>
        <v>2</v>
      </c>
      <c r="D227" s="123" t="str">
        <f>IF(ISBLANK(ion21Team!$C6),"",ion21Team!$C6)</f>
        <v>GeLo</v>
      </c>
      <c r="E227" s="202"/>
      <c r="F227" s="350"/>
      <c r="G227" s="359"/>
      <c r="H227" s="349"/>
      <c r="I227" s="349"/>
      <c r="J227" s="349"/>
      <c r="K227" s="349"/>
      <c r="L227" s="349"/>
      <c r="M227" s="350"/>
    </row>
    <row r="228" spans="1:13" x14ac:dyDescent="0.3">
      <c r="A228"/>
      <c r="C228" s="119">
        <f>ion21Team!$B7</f>
        <v>3</v>
      </c>
      <c r="D228" s="123" t="str">
        <f>IF(ISBLANK(ion21Team!$C7),"",ion21Team!$C7)</f>
        <v>MiDo</v>
      </c>
      <c r="E228" s="202"/>
      <c r="F228" s="350"/>
      <c r="G228" s="359"/>
      <c r="H228" s="349"/>
      <c r="I228" s="349"/>
      <c r="J228" s="349"/>
      <c r="K228" s="349"/>
      <c r="L228" s="349"/>
      <c r="M228" s="350"/>
    </row>
    <row r="229" spans="1:13" x14ac:dyDescent="0.3">
      <c r="A229"/>
      <c r="C229" s="119">
        <f>ion21Team!$B8</f>
        <v>4</v>
      </c>
      <c r="D229" s="123" t="str">
        <f>IF(ISBLANK(ion21Team!$C8),"",ion21Team!$C8)</f>
        <v>EmNi</v>
      </c>
      <c r="E229" s="202"/>
      <c r="F229" s="350"/>
      <c r="G229" s="359"/>
      <c r="H229" s="349"/>
      <c r="I229" s="349"/>
      <c r="J229" s="349"/>
      <c r="K229" s="349"/>
      <c r="L229" s="349"/>
      <c r="M229" s="350"/>
    </row>
    <row r="230" spans="1:13" x14ac:dyDescent="0.3">
      <c r="A230"/>
      <c r="C230" s="119">
        <f>ion21Team!$B9</f>
        <v>5</v>
      </c>
      <c r="D230" s="123" t="str">
        <f>IF(ISBLANK(ion21Team!$C9),"",ion21Team!$C9)</f>
        <v>HeJe</v>
      </c>
      <c r="E230" s="203"/>
      <c r="F230" s="205"/>
      <c r="G230" s="410"/>
      <c r="H230" s="204"/>
      <c r="I230" s="204"/>
      <c r="J230" s="204"/>
      <c r="K230" s="204"/>
      <c r="L230" s="204"/>
      <c r="M230" s="205"/>
    </row>
    <row r="231" spans="1:13" x14ac:dyDescent="0.3">
      <c r="A231"/>
      <c r="C231" s="119">
        <f>ion21Team!$B10</f>
        <v>6</v>
      </c>
      <c r="D231" s="123" t="str">
        <f>IF(ISBLANK(ion21Team!$C10),"",ion21Team!$C10)</f>
        <v/>
      </c>
      <c r="E231" s="203"/>
      <c r="F231" s="205"/>
      <c r="G231" s="410"/>
      <c r="H231" s="204"/>
      <c r="I231" s="204"/>
      <c r="J231" s="204"/>
      <c r="K231" s="204"/>
      <c r="L231" s="204"/>
      <c r="M231" s="205"/>
    </row>
    <row r="232" spans="1:13" x14ac:dyDescent="0.3">
      <c r="A232"/>
      <c r="C232" s="119">
        <f>ion21Team!$B11</f>
        <v>7</v>
      </c>
      <c r="D232" s="123" t="str">
        <f>IF(ISBLANK(ion21Team!$C11),"",ion21Team!$C11)</f>
        <v/>
      </c>
      <c r="E232" s="203"/>
      <c r="F232" s="205"/>
      <c r="G232" s="410"/>
      <c r="H232" s="204"/>
      <c r="I232" s="204"/>
      <c r="J232" s="204"/>
      <c r="K232" s="204"/>
      <c r="L232" s="204"/>
      <c r="M232" s="205"/>
    </row>
    <row r="233" spans="1:13" x14ac:dyDescent="0.3">
      <c r="A233"/>
      <c r="C233" s="119">
        <f>ion21Team!$B12</f>
        <v>8</v>
      </c>
      <c r="D233" s="123" t="str">
        <f>IF(ISBLANK(ion21Team!$C12),"",ion21Team!$C12)</f>
        <v/>
      </c>
      <c r="E233" s="203"/>
      <c r="F233" s="205"/>
      <c r="G233" s="410"/>
      <c r="H233" s="204"/>
      <c r="I233" s="204"/>
      <c r="J233" s="204"/>
      <c r="K233" s="204"/>
      <c r="L233" s="204"/>
      <c r="M233" s="205"/>
    </row>
    <row r="234" spans="1:13" x14ac:dyDescent="0.3">
      <c r="A234"/>
      <c r="C234" s="119">
        <f>ion21Team!$B13</f>
        <v>9</v>
      </c>
      <c r="D234" s="123" t="str">
        <f>IF(ISBLANK(ion21Team!$C13),"",ion21Team!$C13)</f>
        <v/>
      </c>
      <c r="E234" s="203"/>
      <c r="F234" s="205"/>
      <c r="G234" s="410"/>
      <c r="H234" s="204"/>
      <c r="I234" s="204"/>
      <c r="J234" s="204"/>
      <c r="K234" s="204"/>
      <c r="L234" s="204"/>
      <c r="M234" s="205"/>
    </row>
    <row r="235" spans="1:13" x14ac:dyDescent="0.3">
      <c r="A235"/>
      <c r="C235" s="119">
        <f>ion21Team!$B14</f>
        <v>10</v>
      </c>
      <c r="D235" s="123" t="str">
        <f>IF(ISBLANK(ion21Team!$C14),"",ion21Team!$C14)</f>
        <v/>
      </c>
      <c r="E235" s="203"/>
      <c r="F235" s="205"/>
      <c r="G235" s="410"/>
      <c r="H235" s="204"/>
      <c r="I235" s="204"/>
      <c r="J235" s="204"/>
      <c r="K235" s="204"/>
      <c r="L235" s="204"/>
      <c r="M235" s="205"/>
    </row>
    <row r="236" spans="1:13" x14ac:dyDescent="0.3">
      <c r="A236"/>
      <c r="C236" s="119">
        <f>ion21Team!$B15</f>
        <v>11</v>
      </c>
      <c r="D236" s="123" t="str">
        <f>IF(ISBLANK(ion21Team!$C15),"",ion21Team!$C15)</f>
        <v/>
      </c>
      <c r="E236" s="203"/>
      <c r="F236" s="205"/>
      <c r="G236" s="410"/>
      <c r="H236" s="204"/>
      <c r="I236" s="204"/>
      <c r="J236" s="204"/>
      <c r="K236" s="204"/>
      <c r="L236" s="204"/>
      <c r="M236" s="205"/>
    </row>
    <row r="237" spans="1:13" x14ac:dyDescent="0.3">
      <c r="A237"/>
      <c r="C237" s="119">
        <f>ion21Team!$B16</f>
        <v>12</v>
      </c>
      <c r="D237" s="123" t="str">
        <f>IF(ISBLANK(ion21Team!$C16),"",ion21Team!$C16)</f>
        <v/>
      </c>
      <c r="E237" s="203"/>
      <c r="F237" s="205"/>
      <c r="G237" s="410"/>
      <c r="H237" s="204"/>
      <c r="I237" s="204"/>
      <c r="J237" s="204"/>
      <c r="K237" s="204"/>
      <c r="L237" s="204"/>
      <c r="M237" s="205"/>
    </row>
    <row r="238" spans="1:13" x14ac:dyDescent="0.3">
      <c r="A238"/>
      <c r="C238" s="119">
        <f>ion21Team!$B17</f>
        <v>13</v>
      </c>
      <c r="D238" s="123" t="str">
        <f>IF(ISBLANK(ion21Team!$C17),"",ion21Team!$C17)</f>
        <v/>
      </c>
      <c r="E238" s="203"/>
      <c r="F238" s="205"/>
      <c r="G238" s="410"/>
      <c r="H238" s="204"/>
      <c r="I238" s="204"/>
      <c r="J238" s="204"/>
      <c r="K238" s="204"/>
      <c r="L238" s="204"/>
      <c r="M238" s="205"/>
    </row>
    <row r="239" spans="1:13" x14ac:dyDescent="0.3">
      <c r="A239"/>
      <c r="C239" s="119">
        <f>ion21Team!$B18</f>
        <v>14</v>
      </c>
      <c r="D239" s="123" t="str">
        <f>IF(ISBLANK(ion21Team!$C18),"",ion21Team!$C18)</f>
        <v/>
      </c>
      <c r="E239" s="203"/>
      <c r="F239" s="205"/>
      <c r="G239" s="410"/>
      <c r="H239" s="204"/>
      <c r="I239" s="204"/>
      <c r="J239" s="204"/>
      <c r="K239" s="204"/>
      <c r="L239" s="204"/>
      <c r="M239" s="205"/>
    </row>
    <row r="240" spans="1:13" x14ac:dyDescent="0.3">
      <c r="A240"/>
      <c r="C240" s="119">
        <f>ion21Team!$B19</f>
        <v>15</v>
      </c>
      <c r="D240" s="123" t="str">
        <f>IF(ISBLANK(ion21Team!$C19),"",ion21Team!$C19)</f>
        <v/>
      </c>
      <c r="E240" s="203"/>
      <c r="F240" s="205"/>
      <c r="G240" s="410"/>
      <c r="H240" s="204"/>
      <c r="I240" s="204"/>
      <c r="J240" s="204"/>
      <c r="K240" s="204"/>
      <c r="L240" s="204"/>
      <c r="M240" s="205"/>
    </row>
    <row r="241" spans="1:13" x14ac:dyDescent="0.3">
      <c r="A241"/>
      <c r="C241" s="119">
        <f>ion21Team!$B20</f>
        <v>16</v>
      </c>
      <c r="D241" s="123" t="str">
        <f>IF(ISBLANK(ion21Team!$C20),"",ion21Team!$C20)</f>
        <v/>
      </c>
      <c r="E241" s="203"/>
      <c r="F241" s="205"/>
      <c r="G241" s="410"/>
      <c r="H241" s="204"/>
      <c r="I241" s="204"/>
      <c r="J241" s="204"/>
      <c r="K241" s="204"/>
      <c r="L241" s="204"/>
      <c r="M241" s="205"/>
    </row>
    <row r="242" spans="1:13" x14ac:dyDescent="0.3">
      <c r="A242"/>
      <c r="C242" s="119">
        <f>ion21Team!$B21</f>
        <v>17</v>
      </c>
      <c r="D242" s="123" t="str">
        <f>IF(ISBLANK(ion21Team!$C21),"",ion21Team!$C21)</f>
        <v/>
      </c>
      <c r="E242" s="203"/>
      <c r="F242" s="205"/>
      <c r="G242" s="410"/>
      <c r="H242" s="204"/>
      <c r="I242" s="204"/>
      <c r="J242" s="204"/>
      <c r="K242" s="204"/>
      <c r="L242" s="204"/>
      <c r="M242" s="205"/>
    </row>
    <row r="243" spans="1:13" x14ac:dyDescent="0.3">
      <c r="A243"/>
      <c r="C243" s="119">
        <f>ion21Team!$B22</f>
        <v>18</v>
      </c>
      <c r="D243" s="123" t="str">
        <f>IF(ISBLANK(ion21Team!$C22),"",ion21Team!$C22)</f>
        <v/>
      </c>
      <c r="E243" s="203"/>
      <c r="F243" s="205"/>
      <c r="G243" s="410"/>
      <c r="H243" s="204"/>
      <c r="I243" s="204"/>
      <c r="J243" s="204"/>
      <c r="K243" s="204"/>
      <c r="L243" s="204"/>
      <c r="M243" s="205"/>
    </row>
    <row r="244" spans="1:13" x14ac:dyDescent="0.3">
      <c r="A244"/>
      <c r="C244" s="119">
        <f>ion21Team!$B23</f>
        <v>19</v>
      </c>
      <c r="D244" s="123" t="str">
        <f>IF(ISBLANK(ion21Team!$C23),"",ion21Team!$C23)</f>
        <v/>
      </c>
      <c r="E244" s="203"/>
      <c r="F244" s="205"/>
      <c r="G244" s="410"/>
      <c r="H244" s="204"/>
      <c r="I244" s="204"/>
      <c r="J244" s="204"/>
      <c r="K244" s="204"/>
      <c r="L244" s="204"/>
      <c r="M244" s="205"/>
    </row>
    <row r="245" spans="1:13" x14ac:dyDescent="0.3">
      <c r="A245"/>
      <c r="C245" s="119">
        <f>ion21Team!$B24</f>
        <v>20</v>
      </c>
      <c r="D245" s="123" t="str">
        <f>IF(ISBLANK(ion21Team!$C24),"",ion21Team!$C24)</f>
        <v/>
      </c>
      <c r="E245" s="203"/>
      <c r="F245" s="205"/>
      <c r="G245" s="410"/>
      <c r="H245" s="204"/>
      <c r="I245" s="204"/>
      <c r="J245" s="204"/>
      <c r="K245" s="204"/>
      <c r="L245" s="204"/>
      <c r="M245" s="205"/>
    </row>
    <row r="246" spans="1:13" x14ac:dyDescent="0.3">
      <c r="A246"/>
      <c r="C246" s="101">
        <f>ion21Team!$B25</f>
        <v>21</v>
      </c>
      <c r="D246" s="103" t="str">
        <f>IF(ISBLANK(ion21Team!$C25),"",ion21Team!$C25)</f>
        <v/>
      </c>
      <c r="E246" s="206"/>
      <c r="F246" s="208"/>
      <c r="G246" s="411"/>
      <c r="H246" s="207"/>
      <c r="I246" s="207"/>
      <c r="J246" s="207"/>
      <c r="K246" s="207"/>
      <c r="L246" s="207"/>
      <c r="M246" s="208"/>
    </row>
    <row r="247" spans="1:13" x14ac:dyDescent="0.3">
      <c r="A247"/>
      <c r="C247" s="375" t="s">
        <v>95</v>
      </c>
      <c r="D247" s="375">
        <f>ion21Team!$C$26</f>
        <v>5</v>
      </c>
      <c r="E247" s="376">
        <f>COUNTA(E226:E246)</f>
        <v>0</v>
      </c>
      <c r="F247" s="376">
        <f>COUNTA(F226:F246)</f>
        <v>0</v>
      </c>
      <c r="G247" s="377">
        <f>E247+F247</f>
        <v>0</v>
      </c>
      <c r="I247" s="52" t="s">
        <v>306</v>
      </c>
      <c r="K247" t="s">
        <v>305</v>
      </c>
    </row>
    <row r="248" spans="1:13" x14ac:dyDescent="0.3">
      <c r="A248"/>
    </row>
    <row r="249" spans="1:13" x14ac:dyDescent="0.3">
      <c r="A249"/>
    </row>
    <row r="250" spans="1:13" x14ac:dyDescent="0.3">
      <c r="A250"/>
      <c r="C250"/>
      <c r="D250"/>
      <c r="E250"/>
      <c r="F250" s="1"/>
      <c r="G250"/>
    </row>
    <row r="251" spans="1:13" x14ac:dyDescent="0.3">
      <c r="A251"/>
      <c r="C251"/>
      <c r="D251"/>
      <c r="E251"/>
      <c r="F251" s="1"/>
      <c r="G251"/>
    </row>
  </sheetData>
  <protectedRanges>
    <protectedRange sqref="E22:M22" name="ION21_0"/>
    <protectedRange sqref="E23:M23" name="ION21_1"/>
    <protectedRange sqref="E24:M24" name="ION21_2"/>
    <protectedRange sqref="E25:M25" name="ION21_3"/>
    <protectedRange sqref="C11:N11" name="ION21_4"/>
    <protectedRange sqref="C12:F12" name="ION21_5"/>
    <protectedRange sqref="C14:D14" name="ION21_6"/>
    <protectedRange sqref="I18:N18" name="ION21_7"/>
    <protectedRange sqref="C15:N17" name="ION21_8"/>
    <protectedRange sqref="E56:M56" name="ION21_9"/>
    <protectedRange sqref="E57:M57" name="ION21_10"/>
    <protectedRange sqref="E58:M58" name="ION21_11"/>
    <protectedRange sqref="E59:M59" name="ION21_12"/>
    <protectedRange sqref="C45:N45" name="ION21_13"/>
    <protectedRange sqref="C46:F46" name="ION21_14"/>
    <protectedRange sqref="C48:D48" name="ION21_15"/>
    <protectedRange sqref="I52:N52" name="ION21_16"/>
    <protectedRange sqref="C49:N51" name="ION21_17"/>
    <protectedRange sqref="E90:M90" name="ION21_18"/>
    <protectedRange sqref="E91:M91" name="ION21_19"/>
    <protectedRange sqref="E92:M92" name="ION21_20"/>
    <protectedRange sqref="E93:M93" name="ION21_21"/>
    <protectedRange sqref="C79:N79" name="ION21_22"/>
    <protectedRange sqref="C80:F80" name="ION21_23"/>
    <protectedRange sqref="C82:D82" name="ION21_24"/>
    <protectedRange sqref="I86:N86" name="ION21_25"/>
    <protectedRange sqref="C83:N85" name="ION21_26"/>
    <protectedRange sqref="E124:M124" name="ION21_27"/>
    <protectedRange sqref="E125:M125" name="ION21_28"/>
    <protectedRange sqref="E126:M126" name="ION21_29"/>
    <protectedRange sqref="E127:M127" name="ION21_30"/>
    <protectedRange sqref="C113:N113" name="ION21_31"/>
    <protectedRange sqref="C114:F114" name="ION21_32"/>
    <protectedRange sqref="C116:D116" name="ION21_33"/>
    <protectedRange sqref="I120:N120" name="ION21_34"/>
    <protectedRange sqref="C117:N119" name="ION21_35"/>
    <protectedRange sqref="E158:M158" name="ION21_36"/>
    <protectedRange sqref="E159:M159" name="ION21_37"/>
    <protectedRange sqref="E160:M160" name="ION21_38"/>
    <protectedRange sqref="E161:M161" name="ION21_39"/>
    <protectedRange sqref="C147:N147" name="ION21_40"/>
    <protectedRange sqref="C148:F148" name="ION21_41"/>
    <protectedRange sqref="C150:D150" name="ION21_42"/>
    <protectedRange sqref="I154:N154" name="ION21_43"/>
    <protectedRange sqref="C151:N153" name="ION21_44"/>
    <protectedRange sqref="E192:M192" name="ION21_45"/>
    <protectedRange sqref="E193:M193" name="ION21_46"/>
    <protectedRange sqref="E194:M194" name="ION21_47"/>
    <protectedRange sqref="E195:M195" name="ION21_48"/>
    <protectedRange sqref="C181:N181" name="ION21_49"/>
    <protectedRange sqref="C182:F182" name="ION21_50"/>
    <protectedRange sqref="C184:D184" name="ION21_51"/>
    <protectedRange sqref="I188:N188" name="ION21_52"/>
    <protectedRange sqref="C185:N187" name="ION21_53"/>
    <protectedRange sqref="E226:M226" name="ION21_54"/>
    <protectedRange sqref="E227:M227" name="ION21_55"/>
    <protectedRange sqref="E228:M228" name="ION21_56"/>
    <protectedRange sqref="E229:M229" name="ION21_57"/>
    <protectedRange sqref="C215:N215" name="ION21_58"/>
    <protectedRange sqref="C216:F216" name="ION21_59"/>
    <protectedRange sqref="C218:D218" name="ION21_60"/>
    <protectedRange sqref="I222:N222" name="ION21_61"/>
    <protectedRange sqref="C219:N221" name="ION21_62"/>
  </protectedRanges>
  <mergeCells count="36">
    <mergeCell ref="A1:C1"/>
    <mergeCell ref="C54:D54"/>
    <mergeCell ref="G20:M20"/>
    <mergeCell ref="C20:D20"/>
    <mergeCell ref="E20:F20"/>
    <mergeCell ref="G21:M21"/>
    <mergeCell ref="C14:D14"/>
    <mergeCell ref="E54:F54"/>
    <mergeCell ref="G55:M55"/>
    <mergeCell ref="C48:D48"/>
    <mergeCell ref="G54:M54"/>
    <mergeCell ref="G122:M122"/>
    <mergeCell ref="G156:M156"/>
    <mergeCell ref="C88:D88"/>
    <mergeCell ref="E88:F88"/>
    <mergeCell ref="G89:M89"/>
    <mergeCell ref="C116:D116"/>
    <mergeCell ref="C150:D150"/>
    <mergeCell ref="G88:M88"/>
    <mergeCell ref="C122:D122"/>
    <mergeCell ref="E122:F122"/>
    <mergeCell ref="G123:M123"/>
    <mergeCell ref="C82:D82"/>
    <mergeCell ref="C156:D156"/>
    <mergeCell ref="E156:F156"/>
    <mergeCell ref="G225:M225"/>
    <mergeCell ref="G157:M157"/>
    <mergeCell ref="C190:D190"/>
    <mergeCell ref="E190:F190"/>
    <mergeCell ref="G191:M191"/>
    <mergeCell ref="C224:D224"/>
    <mergeCell ref="E224:F224"/>
    <mergeCell ref="G190:M190"/>
    <mergeCell ref="G224:M224"/>
    <mergeCell ref="C184:D184"/>
    <mergeCell ref="C218:D218"/>
  </mergeCells>
  <hyperlinks>
    <hyperlink ref="I43" location="'2ndAPA'!A56" display="Voting link"/>
    <hyperlink ref="I111" location="'2ndAPA'!A58" display="Voting link"/>
    <hyperlink ref="I145" location="'2ndAPA'!A59" display="Voting link"/>
    <hyperlink ref="I179" location="'2ndAPA'!A60" display="Voting link"/>
    <hyperlink ref="I77" location="'2ndAPA'!A57" display="Voting link"/>
    <hyperlink ref="I247" location="'2ndAPA'!A62" display="Voting link"/>
    <hyperlink ref="I213" location="'2ndAPA'!A61" display="Voting link"/>
    <hyperlink ref="M14" location="'2ndAPA'!A56" display="Voting link"/>
    <hyperlink ref="M48" location="'2ndAPA'!A57" display="Voting link"/>
    <hyperlink ref="M82" location="'2ndAPA'!A58" display="Voting link"/>
    <hyperlink ref="M116" location="'2ndAPA'!A59" display="Voting link"/>
    <hyperlink ref="M150" location="'2ndAPA'!A60" display="Voting link"/>
    <hyperlink ref="M184" location="'2ndAPA'!A61" display="Voting link"/>
    <hyperlink ref="M218" location="'2ndAPA'!A62" display="Voting link"/>
  </hyperlink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102405" r:id="rId4" name="ComboBoxFil">
          <controlPr locked="0" defaultSize="0" autoLine="0" listFillRange="$N$21:$N$25" r:id="rId5">
            <anchor moveWithCells="1">
              <from>
                <xdr:col>6</xdr:col>
                <xdr:colOff>22860</xdr:colOff>
                <xdr:row>8</xdr:row>
                <xdr:rowOff>144780</xdr:rowOff>
              </from>
              <to>
                <xdr:col>7</xdr:col>
                <xdr:colOff>381000</xdr:colOff>
                <xdr:row>10</xdr:row>
                <xdr:rowOff>0</xdr:rowOff>
              </to>
            </anchor>
          </controlPr>
        </control>
      </mc:Choice>
      <mc:Fallback>
        <control shapeId="102405" r:id="rId4" name="ComboBoxFil"/>
      </mc:Fallback>
    </mc:AlternateContent>
    <mc:AlternateContent xmlns:mc="http://schemas.openxmlformats.org/markup-compatibility/2006">
      <mc:Choice Requires="x14">
        <control shapeId="102403" r:id="rId6" name="ComboBoxSet">
          <controlPr locked="0" defaultSize="0" autoLine="0" listFillRange="$A$5:$A$8" r:id="rId7">
            <anchor moveWithCells="1">
              <from>
                <xdr:col>12</xdr:col>
                <xdr:colOff>678180</xdr:colOff>
                <xdr:row>8</xdr:row>
                <xdr:rowOff>144780</xdr:rowOff>
              </from>
              <to>
                <xdr:col>14</xdr:col>
                <xdr:colOff>0</xdr:colOff>
                <xdr:row>10</xdr:row>
                <xdr:rowOff>0</xdr:rowOff>
              </to>
            </anchor>
          </controlPr>
        </control>
      </mc:Choice>
      <mc:Fallback>
        <control shapeId="102403" r:id="rId6" name="ComboBoxSet"/>
      </mc:Fallback>
    </mc:AlternateContent>
    <mc:AlternateContent xmlns:mc="http://schemas.openxmlformats.org/markup-compatibility/2006">
      <mc:Choice Requires="x14">
        <control shapeId="102402" r:id="rId8" name="ComboBoxMem">
          <controlPr locked="0" defaultSize="0" autoLine="0" listFillRange="$A$20:$A$25" r:id="rId9">
            <anchor moveWithCells="1">
              <from>
                <xdr:col>11</xdr:col>
                <xdr:colOff>685800</xdr:colOff>
                <xdr:row>8</xdr:row>
                <xdr:rowOff>144780</xdr:rowOff>
              </from>
              <to>
                <xdr:col>12</xdr:col>
                <xdr:colOff>678180</xdr:colOff>
                <xdr:row>10</xdr:row>
                <xdr:rowOff>0</xdr:rowOff>
              </to>
            </anchor>
          </controlPr>
        </control>
      </mc:Choice>
      <mc:Fallback>
        <control shapeId="102402" r:id="rId8" name="ComboBoxMem"/>
      </mc:Fallback>
    </mc:AlternateContent>
    <mc:AlternateContent xmlns:mc="http://schemas.openxmlformats.org/markup-compatibility/2006">
      <mc:Choice Requires="x14">
        <control shapeId="102401" r:id="rId10" name="ComboBoxSPN">
          <controlPr locked="0" defaultSize="0" autoLine="0" r:id="rId11">
            <anchor moveWithCells="1">
              <from>
                <xdr:col>1</xdr:col>
                <xdr:colOff>22860</xdr:colOff>
                <xdr:row>8</xdr:row>
                <xdr:rowOff>144780</xdr:rowOff>
              </from>
              <to>
                <xdr:col>1</xdr:col>
                <xdr:colOff>480060</xdr:colOff>
                <xdr:row>10</xdr:row>
                <xdr:rowOff>0</xdr:rowOff>
              </to>
            </anchor>
          </controlPr>
        </control>
      </mc:Choice>
      <mc:Fallback>
        <control shapeId="102401" r:id="rId10" name="ComboBoxSPN"/>
      </mc:Fallback>
    </mc:AlternateContent>
    <mc:AlternateContent xmlns:mc="http://schemas.openxmlformats.org/markup-compatibility/2006">
      <mc:Choice Requires="x14">
        <control shapeId="102404" r:id="rId12" name="ComboBoxPro">
          <controlPr locked="0" defaultSize="0" autoLine="0" listFillRange="$F$5:$F$7" r:id="rId13">
            <anchor moveWithCells="1">
              <from>
                <xdr:col>1</xdr:col>
                <xdr:colOff>480060</xdr:colOff>
                <xdr:row>8</xdr:row>
                <xdr:rowOff>144780</xdr:rowOff>
              </from>
              <to>
                <xdr:col>2</xdr:col>
                <xdr:colOff>335280</xdr:colOff>
                <xdr:row>10</xdr:row>
                <xdr:rowOff>0</xdr:rowOff>
              </to>
            </anchor>
          </controlPr>
        </control>
      </mc:Choice>
      <mc:Fallback>
        <control shapeId="102404" r:id="rId12" name="ComboBoxPro"/>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dimension ref="A1:DG43"/>
  <sheetViews>
    <sheetView workbookViewId="0">
      <pane ySplit="10" topLeftCell="A11" activePane="bottomLeft" state="frozen"/>
      <selection pane="bottomLeft" sqref="A1:C1"/>
    </sheetView>
  </sheetViews>
  <sheetFormatPr baseColWidth="10" defaultRowHeight="14.4" x14ac:dyDescent="0.3"/>
  <cols>
    <col min="1" max="1" width="2.77734375" customWidth="1"/>
    <col min="3" max="3" width="7.77734375" customWidth="1"/>
    <col min="4" max="6" width="5.77734375" customWidth="1"/>
    <col min="14" max="14" width="7.77734375" customWidth="1"/>
  </cols>
  <sheetData>
    <row r="1" spans="1:111" ht="15.6" x14ac:dyDescent="0.3">
      <c r="A1" s="724" t="s">
        <v>679</v>
      </c>
      <c r="B1" s="724"/>
      <c r="C1" s="724"/>
      <c r="G1" s="62"/>
      <c r="H1" s="62"/>
      <c r="I1" s="62"/>
      <c r="J1" s="62"/>
      <c r="K1" s="62"/>
      <c r="L1" s="62"/>
      <c r="M1" s="62"/>
      <c r="N1" s="62"/>
      <c r="O1" s="62"/>
      <c r="Q1" s="62"/>
      <c r="R1" s="62"/>
      <c r="S1" s="62"/>
      <c r="T1" s="62"/>
      <c r="U1" s="62"/>
      <c r="V1" s="62"/>
      <c r="W1" s="62"/>
      <c r="X1" s="62"/>
      <c r="Y1" s="62"/>
      <c r="Z1" s="62"/>
      <c r="AA1" s="62"/>
      <c r="AB1" s="62"/>
      <c r="AC1" s="62"/>
      <c r="AD1" s="62"/>
      <c r="AE1" s="62"/>
      <c r="AG1" s="62"/>
      <c r="AH1" s="62"/>
      <c r="AI1" s="62"/>
      <c r="AJ1" s="62"/>
      <c r="AK1" s="62"/>
      <c r="AL1" s="62"/>
      <c r="AM1" s="62"/>
      <c r="AN1" s="62"/>
      <c r="AO1" s="62"/>
      <c r="AP1" s="62"/>
      <c r="AQ1" s="62"/>
      <c r="AR1" s="62"/>
      <c r="AS1" s="62"/>
      <c r="AT1" s="62"/>
      <c r="AU1" s="62"/>
      <c r="AW1" s="62"/>
      <c r="AX1" s="62"/>
      <c r="AY1" s="62"/>
      <c r="AZ1" s="62"/>
      <c r="BA1" s="62"/>
      <c r="BB1" s="62"/>
      <c r="BC1" s="62"/>
      <c r="BD1" s="62"/>
      <c r="BE1" s="62"/>
      <c r="BF1" s="62"/>
      <c r="BG1" s="62"/>
      <c r="BH1" s="62"/>
      <c r="BI1" s="62"/>
      <c r="BJ1" s="62"/>
      <c r="BK1" s="62"/>
      <c r="BM1" s="62"/>
      <c r="BN1" s="62"/>
      <c r="BO1" s="62"/>
      <c r="BP1" s="62"/>
      <c r="BQ1" s="62"/>
      <c r="BR1" s="62"/>
      <c r="BS1" s="62"/>
      <c r="BT1" s="62"/>
      <c r="BU1" s="62"/>
      <c r="BV1" s="62"/>
      <c r="BW1" s="62"/>
      <c r="BX1" s="62"/>
      <c r="BY1" s="62"/>
      <c r="BZ1" s="62"/>
      <c r="CA1" s="62"/>
      <c r="CC1" s="62"/>
      <c r="CD1" s="62"/>
      <c r="CE1" s="62"/>
      <c r="CF1" s="62"/>
      <c r="CG1" s="62"/>
      <c r="CH1" s="62"/>
      <c r="CI1" s="62"/>
      <c r="CJ1" s="62"/>
      <c r="CK1" s="62"/>
      <c r="CL1" s="62"/>
      <c r="CM1" s="62"/>
      <c r="CN1" s="62"/>
      <c r="CO1" s="62"/>
      <c r="CP1" s="62"/>
      <c r="CQ1" s="62"/>
      <c r="CS1" s="62"/>
      <c r="CT1" s="62"/>
      <c r="CU1" s="62"/>
      <c r="CV1" s="62"/>
      <c r="CW1" s="62"/>
      <c r="CX1" s="62"/>
      <c r="CY1" s="62"/>
      <c r="CZ1" s="62"/>
      <c r="DA1" s="62"/>
      <c r="DB1" s="62"/>
      <c r="DC1" s="62"/>
      <c r="DD1" s="62"/>
      <c r="DE1" s="62"/>
      <c r="DF1" s="62"/>
      <c r="DG1" s="62"/>
    </row>
    <row r="2" spans="1:111" ht="10.050000000000001" customHeight="1" x14ac:dyDescent="0.3"/>
    <row r="3" spans="1:111" x14ac:dyDescent="0.3">
      <c r="A3" s="196" t="s">
        <v>318</v>
      </c>
      <c r="B3" s="307" t="s">
        <v>4</v>
      </c>
      <c r="C3" s="308"/>
      <c r="D3" t="s">
        <v>192</v>
      </c>
      <c r="M3" s="212" t="s">
        <v>422</v>
      </c>
      <c r="N3" s="347" t="str">
        <f>ion21Settings!AG29 &amp; " %"</f>
        <v>55 %</v>
      </c>
    </row>
    <row r="4" spans="1:111" ht="10.050000000000001" customHeight="1" x14ac:dyDescent="0.3">
      <c r="A4" s="196">
        <v>1</v>
      </c>
      <c r="E4" s="164"/>
    </row>
    <row r="5" spans="1:111" x14ac:dyDescent="0.3">
      <c r="A5" s="196" t="s">
        <v>329</v>
      </c>
      <c r="B5" s="319" t="s">
        <v>171</v>
      </c>
      <c r="C5" s="320"/>
      <c r="D5" s="321" t="s">
        <v>162</v>
      </c>
      <c r="E5" s="322" t="s">
        <v>163</v>
      </c>
      <c r="F5" s="196" t="s">
        <v>329</v>
      </c>
      <c r="G5" s="319" t="s">
        <v>674</v>
      </c>
      <c r="H5" s="320"/>
      <c r="I5" s="320"/>
      <c r="J5" s="320"/>
      <c r="K5" s="320"/>
      <c r="L5" s="320"/>
      <c r="M5" s="320"/>
      <c r="N5" s="323"/>
    </row>
    <row r="6" spans="1:111" x14ac:dyDescent="0.3">
      <c r="A6" s="197" t="s">
        <v>328</v>
      </c>
      <c r="B6" s="479" t="s">
        <v>164</v>
      </c>
      <c r="C6" s="437" t="s">
        <v>177</v>
      </c>
      <c r="D6" s="480">
        <f>ion21Coop!F19</f>
        <v>2</v>
      </c>
      <c r="E6" s="490" t="str">
        <f>ion21Coop!G19</f>
        <v>hours</v>
      </c>
      <c r="F6" s="197" t="s">
        <v>328</v>
      </c>
      <c r="G6" s="37" t="s">
        <v>194</v>
      </c>
      <c r="H6" s="374" t="s">
        <v>202</v>
      </c>
      <c r="I6" s="15" t="s">
        <v>879</v>
      </c>
      <c r="J6" s="15"/>
      <c r="K6" s="15"/>
      <c r="L6" s="15"/>
      <c r="M6" s="15"/>
      <c r="N6" s="16"/>
    </row>
    <row r="7" spans="1:111" x14ac:dyDescent="0.3">
      <c r="A7" s="196" t="s">
        <v>327</v>
      </c>
      <c r="B7" s="486" t="s">
        <v>165</v>
      </c>
      <c r="C7" s="487" t="s">
        <v>178</v>
      </c>
      <c r="D7" s="488">
        <f>ion21Coop!F20</f>
        <v>3</v>
      </c>
      <c r="E7" s="491" t="str">
        <f>ion21Coop!G20</f>
        <v>days</v>
      </c>
      <c r="F7" s="196" t="s">
        <v>326</v>
      </c>
      <c r="G7" s="37" t="s">
        <v>684</v>
      </c>
      <c r="H7" s="587" t="s">
        <v>689</v>
      </c>
      <c r="I7" s="15" t="s">
        <v>316</v>
      </c>
      <c r="J7" s="15"/>
      <c r="K7" s="15"/>
      <c r="L7" s="15"/>
      <c r="M7" s="15"/>
      <c r="N7" s="16"/>
    </row>
    <row r="8" spans="1:111" x14ac:dyDescent="0.3">
      <c r="A8" s="196" t="s">
        <v>326</v>
      </c>
      <c r="B8" s="482" t="s">
        <v>166</v>
      </c>
      <c r="C8" s="483" t="s">
        <v>179</v>
      </c>
      <c r="D8" s="484">
        <f>ion21Coop!F21</f>
        <v>1</v>
      </c>
      <c r="E8" s="492" t="str">
        <f>ion21Coop!G21</f>
        <v>weeks</v>
      </c>
      <c r="F8" s="186"/>
      <c r="G8" s="38" t="s">
        <v>195</v>
      </c>
      <c r="H8" s="588" t="s">
        <v>198</v>
      </c>
      <c r="I8" s="17" t="s">
        <v>317</v>
      </c>
      <c r="J8" s="17"/>
      <c r="K8" s="17"/>
      <c r="L8" s="17"/>
      <c r="M8" s="17"/>
      <c r="N8" s="18"/>
    </row>
    <row r="9" spans="1:111" x14ac:dyDescent="0.3">
      <c r="A9" s="196" t="s">
        <v>329</v>
      </c>
      <c r="B9" s="162"/>
      <c r="F9" s="196" t="s">
        <v>329</v>
      </c>
      <c r="N9" s="344" t="s">
        <v>334</v>
      </c>
    </row>
    <row r="10" spans="1:111" x14ac:dyDescent="0.3">
      <c r="A10" s="196" t="s">
        <v>327</v>
      </c>
      <c r="F10" s="196" t="s">
        <v>326</v>
      </c>
      <c r="N10" s="344"/>
    </row>
    <row r="11" spans="1:111" x14ac:dyDescent="0.3">
      <c r="A11" s="227">
        <f ca="1">'3rdROUND'!M2</f>
        <v>2</v>
      </c>
      <c r="B11" s="345" t="s">
        <v>295</v>
      </c>
      <c r="C11" s="584" t="s">
        <v>434</v>
      </c>
      <c r="D11" s="584"/>
      <c r="E11" s="584"/>
      <c r="F11" s="584"/>
      <c r="G11" s="584"/>
      <c r="H11" s="584"/>
      <c r="I11" s="584"/>
      <c r="J11" s="584"/>
      <c r="K11" s="584"/>
      <c r="L11" s="584"/>
      <c r="M11" s="584"/>
      <c r="N11" s="584"/>
    </row>
    <row r="12" spans="1:111" x14ac:dyDescent="0.3">
      <c r="A12" s="196"/>
      <c r="B12" s="165" t="s">
        <v>428</v>
      </c>
      <c r="C12" s="538" t="s">
        <v>580</v>
      </c>
      <c r="D12" s="538"/>
      <c r="E12" s="538"/>
      <c r="F12" s="464"/>
    </row>
    <row r="13" spans="1:111" x14ac:dyDescent="0.3">
      <c r="A13" s="196"/>
      <c r="B13" t="s">
        <v>427</v>
      </c>
      <c r="C13" s="1">
        <v>2</v>
      </c>
      <c r="D13" s="1"/>
      <c r="E13" s="1"/>
      <c r="F13" s="1"/>
      <c r="G13" s="1"/>
      <c r="H13" s="1"/>
      <c r="I13" s="1"/>
      <c r="J13" s="1"/>
      <c r="K13" s="1"/>
      <c r="L13" s="1"/>
      <c r="M13" s="1"/>
      <c r="N13" s="1"/>
    </row>
    <row r="14" spans="1:111" x14ac:dyDescent="0.3">
      <c r="A14" s="212"/>
      <c r="B14" t="s">
        <v>426</v>
      </c>
      <c r="C14" s="735">
        <v>42641</v>
      </c>
      <c r="D14" s="735"/>
      <c r="F14" s="1"/>
    </row>
    <row r="15" spans="1:111" x14ac:dyDescent="0.3">
      <c r="A15" s="212"/>
      <c r="B15" s="56" t="s">
        <v>429</v>
      </c>
      <c r="C15" s="388" t="s">
        <v>677</v>
      </c>
      <c r="D15" s="352"/>
      <c r="E15" s="352"/>
      <c r="F15" s="353"/>
      <c r="G15" s="352"/>
      <c r="H15" s="352"/>
      <c r="I15" s="352"/>
      <c r="J15" s="352"/>
      <c r="K15" s="352"/>
      <c r="L15" s="352"/>
      <c r="M15" s="352"/>
      <c r="N15" s="389"/>
    </row>
    <row r="16" spans="1:111" x14ac:dyDescent="0.3">
      <c r="A16" s="212"/>
      <c r="B16" s="37"/>
      <c r="C16" s="360"/>
      <c r="D16" s="355"/>
      <c r="E16" s="355"/>
      <c r="F16" s="349"/>
      <c r="G16" s="355"/>
      <c r="H16" s="355"/>
      <c r="I16" s="355"/>
      <c r="J16" s="355"/>
      <c r="K16" s="355"/>
      <c r="L16" s="355"/>
      <c r="M16" s="355"/>
      <c r="N16" s="368"/>
    </row>
    <row r="17" spans="1:14" x14ac:dyDescent="0.3">
      <c r="A17" s="212"/>
      <c r="B17" s="38"/>
      <c r="C17" s="362"/>
      <c r="D17" s="390"/>
      <c r="E17" s="390"/>
      <c r="F17" s="391"/>
      <c r="G17" s="390"/>
      <c r="H17" s="390"/>
      <c r="I17" s="390"/>
      <c r="J17" s="390"/>
      <c r="K17" s="390"/>
      <c r="L17" s="390"/>
      <c r="M17" s="355"/>
      <c r="N17" s="392"/>
    </row>
    <row r="18" spans="1:14" x14ac:dyDescent="0.3">
      <c r="A18" s="212"/>
      <c r="B18" t="s">
        <v>305</v>
      </c>
      <c r="C18" s="534">
        <f>'3rdROUND'!O6</f>
        <v>0</v>
      </c>
      <c r="D18" s="373" t="s">
        <v>5</v>
      </c>
      <c r="F18" s="1"/>
      <c r="G18" s="47" t="s">
        <v>196</v>
      </c>
      <c r="I18" s="384" t="s">
        <v>439</v>
      </c>
      <c r="J18" s="351"/>
      <c r="K18" s="386" t="s">
        <v>440</v>
      </c>
      <c r="L18" s="351"/>
      <c r="M18" s="387" t="s">
        <v>690</v>
      </c>
      <c r="N18" s="351"/>
    </row>
    <row r="19" spans="1:14" x14ac:dyDescent="0.3">
      <c r="A19" s="212"/>
      <c r="G19" t="s">
        <v>417</v>
      </c>
      <c r="I19" s="52" t="s">
        <v>418</v>
      </c>
      <c r="K19" s="52" t="s">
        <v>419</v>
      </c>
      <c r="M19" s="52" t="s">
        <v>420</v>
      </c>
    </row>
    <row r="20" spans="1:14" x14ac:dyDescent="0.3">
      <c r="A20" s="212"/>
      <c r="B20" s="4" t="s">
        <v>300</v>
      </c>
      <c r="E20" s="737"/>
      <c r="F20" s="737"/>
    </row>
    <row r="21" spans="1:14" x14ac:dyDescent="0.3">
      <c r="A21" s="210"/>
      <c r="B21" s="30" t="s">
        <v>301</v>
      </c>
    </row>
    <row r="22" spans="1:14" x14ac:dyDescent="0.3">
      <c r="A22" s="210"/>
      <c r="B22" s="30" t="s">
        <v>302</v>
      </c>
    </row>
    <row r="23" spans="1:14" x14ac:dyDescent="0.3">
      <c r="A23" s="196"/>
      <c r="B23" s="30" t="s">
        <v>303</v>
      </c>
    </row>
    <row r="24" spans="1:14" x14ac:dyDescent="0.3">
      <c r="A24" s="196"/>
      <c r="B24" s="30" t="s">
        <v>304</v>
      </c>
    </row>
    <row r="25" spans="1:14" x14ac:dyDescent="0.3">
      <c r="A25" s="196"/>
    </row>
    <row r="26" spans="1:14" x14ac:dyDescent="0.3">
      <c r="A26" s="196"/>
    </row>
    <row r="27" spans="1:14" x14ac:dyDescent="0.3">
      <c r="A27" s="196"/>
    </row>
    <row r="28" spans="1:14" x14ac:dyDescent="0.3">
      <c r="A28" s="196"/>
    </row>
    <row r="29" spans="1:14" x14ac:dyDescent="0.3">
      <c r="A29" s="196"/>
    </row>
    <row r="30" spans="1:14" x14ac:dyDescent="0.3">
      <c r="A30" s="196"/>
    </row>
    <row r="31" spans="1:14" x14ac:dyDescent="0.3">
      <c r="A31" s="196"/>
    </row>
    <row r="32" spans="1:14" x14ac:dyDescent="0.3">
      <c r="A32" s="196"/>
    </row>
    <row r="33" spans="1:1" x14ac:dyDescent="0.3">
      <c r="A33" s="196"/>
    </row>
    <row r="34" spans="1:1" x14ac:dyDescent="0.3">
      <c r="A34" s="196"/>
    </row>
    <row r="35" spans="1:1" x14ac:dyDescent="0.3">
      <c r="A35" s="196"/>
    </row>
    <row r="36" spans="1:1" x14ac:dyDescent="0.3">
      <c r="A36" s="196"/>
    </row>
    <row r="37" spans="1:1" x14ac:dyDescent="0.3">
      <c r="A37" s="196"/>
    </row>
    <row r="38" spans="1:1" x14ac:dyDescent="0.3">
      <c r="A38" s="196"/>
    </row>
    <row r="39" spans="1:1" x14ac:dyDescent="0.3">
      <c r="A39" s="196"/>
    </row>
    <row r="40" spans="1:1" x14ac:dyDescent="0.3">
      <c r="A40" s="196"/>
    </row>
    <row r="41" spans="1:1" x14ac:dyDescent="0.3">
      <c r="A41" s="196"/>
    </row>
    <row r="42" spans="1:1" x14ac:dyDescent="0.3">
      <c r="A42" s="196"/>
    </row>
    <row r="43" spans="1:1" x14ac:dyDescent="0.3">
      <c r="A43" s="196"/>
    </row>
  </sheetData>
  <sheetProtection password="C950" sheet="1" objects="1" scenarios="1"/>
  <protectedRanges>
    <protectedRange sqref="C11:N11" name="ION21_0"/>
    <protectedRange sqref="C12:E12" name="ION21_1"/>
    <protectedRange sqref="C14:D14" name="ION21_2"/>
    <protectedRange sqref="I18:N18" name="ION21_3"/>
    <protectedRange sqref="C15:N17" name="ION21_4"/>
  </protectedRanges>
  <mergeCells count="3">
    <mergeCell ref="A1:C1"/>
    <mergeCell ref="C14:D14"/>
    <mergeCell ref="E20:F20"/>
  </mergeCells>
  <conditionalFormatting sqref="C18:D18">
    <cfRule type="expression" dxfId="2" priority="1">
      <formula>($C$18 = 0)</formula>
    </cfRule>
  </conditionalFormatting>
  <hyperlinks>
    <hyperlink ref="M19" location="'3rdROUND'!F3" display="3rdRound"/>
    <hyperlink ref="K19" location="'3rdROUND'!T1" display="2nd Round"/>
    <hyperlink ref="I19" location="'3rdROUND'!F1" display="1st Round"/>
  </hyperlink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103428" r:id="rId4" name="ComboBoxPro">
          <controlPr locked="0" defaultSize="0" autoLine="0" listFillRange="$A$5:$A$8" r:id="rId5">
            <anchor moveWithCells="1">
              <from>
                <xdr:col>1</xdr:col>
                <xdr:colOff>22860</xdr:colOff>
                <xdr:row>8</xdr:row>
                <xdr:rowOff>144780</xdr:rowOff>
              </from>
              <to>
                <xdr:col>1</xdr:col>
                <xdr:colOff>670560</xdr:colOff>
                <xdr:row>10</xdr:row>
                <xdr:rowOff>0</xdr:rowOff>
              </to>
            </anchor>
          </controlPr>
        </control>
      </mc:Choice>
      <mc:Fallback>
        <control shapeId="103428" r:id="rId4" name="ComboBoxPro"/>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6F13098C-619F-4AF8-8D5A-BA33568D215F}">
            <xm:f>($C$18 &lt;= ion21Settings!$AG$29)</xm:f>
            <x14:dxf>
              <fill>
                <patternFill>
                  <bgColor rgb="FFFF0000"/>
                </patternFill>
              </fill>
            </x14:dxf>
          </x14:cfRule>
          <x14:cfRule type="expression" priority="3" id="{F5F8B6A9-6469-4CA7-953E-C1CF294E907A}">
            <xm:f>($C$18 &gt; ion21Settings!$AG$29)</xm:f>
            <x14:dxf>
              <fill>
                <patternFill>
                  <bgColor rgb="FF00B050"/>
                </patternFill>
              </fill>
            </x14:dxf>
          </x14:cfRule>
          <xm:sqref>C18:D18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dimension ref="A1:L1000"/>
  <sheetViews>
    <sheetView workbookViewId="0">
      <selection sqref="A1:D1"/>
    </sheetView>
  </sheetViews>
  <sheetFormatPr baseColWidth="10" defaultRowHeight="14.4" x14ac:dyDescent="0.3"/>
  <cols>
    <col min="1" max="1" width="2.77734375" customWidth="1"/>
    <col min="2" max="2" width="6.77734375" customWidth="1"/>
    <col min="3" max="3" width="17.44140625" customWidth="1"/>
    <col min="4" max="4" width="6.77734375" customWidth="1"/>
    <col min="6" max="6" width="34.44140625" customWidth="1"/>
    <col min="7" max="7" width="34.88671875" customWidth="1"/>
  </cols>
  <sheetData>
    <row r="1" spans="1:12" ht="15.6" x14ac:dyDescent="0.3">
      <c r="A1" s="667" t="s">
        <v>12</v>
      </c>
      <c r="B1" s="667"/>
      <c r="C1" s="667"/>
      <c r="D1" s="667"/>
    </row>
    <row r="2" spans="1:12" x14ac:dyDescent="0.3">
      <c r="G2" s="456" t="s">
        <v>871</v>
      </c>
      <c r="H2" s="452"/>
      <c r="I2" s="452"/>
      <c r="J2" s="452"/>
      <c r="K2" s="452"/>
      <c r="L2" s="452"/>
    </row>
    <row r="3" spans="1:12" x14ac:dyDescent="0.3">
      <c r="A3" s="210"/>
      <c r="B3" s="4" t="s">
        <v>159</v>
      </c>
      <c r="D3" t="s">
        <v>872</v>
      </c>
      <c r="G3" s="456" t="s">
        <v>469</v>
      </c>
      <c r="H3" s="452"/>
      <c r="I3" s="452"/>
      <c r="J3" s="452"/>
      <c r="K3" s="452"/>
      <c r="L3" s="452"/>
    </row>
    <row r="4" spans="1:12" x14ac:dyDescent="0.3">
      <c r="A4" s="210"/>
      <c r="B4" s="4" t="s">
        <v>138</v>
      </c>
      <c r="D4" t="s">
        <v>160</v>
      </c>
      <c r="G4" s="457" t="s">
        <v>470</v>
      </c>
      <c r="H4" s="452"/>
      <c r="I4" s="458"/>
      <c r="J4" s="452"/>
      <c r="K4" s="452"/>
      <c r="L4" s="452"/>
    </row>
    <row r="5" spans="1:12" x14ac:dyDescent="0.3">
      <c r="A5" s="196" t="str">
        <f>TeamACT!A5</f>
        <v>Member:</v>
      </c>
      <c r="B5" s="4" t="s">
        <v>139</v>
      </c>
      <c r="D5" t="s">
        <v>161</v>
      </c>
      <c r="G5" s="456" t="s">
        <v>870</v>
      </c>
      <c r="H5" s="452"/>
      <c r="I5" s="458"/>
      <c r="J5" s="452"/>
      <c r="K5" s="452"/>
      <c r="L5" s="452"/>
    </row>
    <row r="6" spans="1:12" x14ac:dyDescent="0.3">
      <c r="A6" s="196" t="str">
        <f>TeamACT!A6</f>
        <v>1 - YaJo</v>
      </c>
      <c r="I6" s="1"/>
    </row>
    <row r="7" spans="1:12" x14ac:dyDescent="0.3">
      <c r="A7" s="196" t="str">
        <f>TeamACT!A7</f>
        <v>2 - GeLo</v>
      </c>
      <c r="B7" t="s">
        <v>141</v>
      </c>
      <c r="E7" s="461" t="s">
        <v>471</v>
      </c>
      <c r="F7" s="462"/>
      <c r="G7" s="462"/>
      <c r="H7" s="462"/>
      <c r="I7" s="462"/>
      <c r="J7" s="462"/>
      <c r="K7" s="462"/>
      <c r="L7" s="463"/>
    </row>
    <row r="8" spans="1:12" x14ac:dyDescent="0.3">
      <c r="A8" s="196" t="str">
        <f>TeamACT!A8</f>
        <v>3 - MiDo</v>
      </c>
      <c r="B8" t="s">
        <v>142</v>
      </c>
      <c r="E8" s="459" t="s">
        <v>472</v>
      </c>
      <c r="F8" s="460" t="s">
        <v>538</v>
      </c>
      <c r="G8" s="15"/>
      <c r="H8" s="15"/>
      <c r="I8" s="15"/>
      <c r="J8" s="15"/>
      <c r="K8" s="15"/>
      <c r="L8" s="16"/>
    </row>
    <row r="9" spans="1:12" x14ac:dyDescent="0.3">
      <c r="A9" s="196" t="str">
        <f>TeamACT!A9</f>
        <v>4 - EmNi</v>
      </c>
      <c r="E9" s="459" t="s">
        <v>482</v>
      </c>
      <c r="F9" s="460" t="s">
        <v>539</v>
      </c>
      <c r="G9" s="15"/>
      <c r="H9" s="15"/>
      <c r="I9" s="15"/>
      <c r="J9" s="15"/>
      <c r="K9" s="15"/>
      <c r="L9" s="16"/>
    </row>
    <row r="10" spans="1:12" x14ac:dyDescent="0.3">
      <c r="A10" s="196" t="str">
        <f>TeamACT!A10</f>
        <v>5 - HeJe</v>
      </c>
      <c r="B10" t="s">
        <v>140</v>
      </c>
      <c r="E10" s="459" t="s">
        <v>473</v>
      </c>
      <c r="F10" s="460" t="s">
        <v>540</v>
      </c>
      <c r="G10" s="15"/>
      <c r="H10" s="15"/>
      <c r="I10" s="15"/>
      <c r="J10" s="15"/>
      <c r="K10" s="15"/>
      <c r="L10" s="16"/>
    </row>
    <row r="11" spans="1:12" x14ac:dyDescent="0.3">
      <c r="A11" s="196" t="str">
        <f>TeamACT!A11</f>
        <v xml:space="preserve">6 - </v>
      </c>
      <c r="B11" s="212"/>
      <c r="C11" t="s">
        <v>155</v>
      </c>
      <c r="E11" s="459"/>
      <c r="F11" s="460"/>
      <c r="G11" s="15"/>
      <c r="H11" s="15"/>
      <c r="I11" s="15"/>
      <c r="J11" s="15"/>
      <c r="K11" s="15"/>
      <c r="L11" s="16"/>
    </row>
    <row r="12" spans="1:12" x14ac:dyDescent="0.3">
      <c r="A12" s="196" t="str">
        <f>TeamACT!A12</f>
        <v xml:space="preserve">7 - </v>
      </c>
      <c r="B12" s="212"/>
      <c r="C12" t="s">
        <v>156</v>
      </c>
      <c r="E12" s="37"/>
      <c r="F12" s="460"/>
      <c r="G12" s="15"/>
      <c r="H12" s="15"/>
      <c r="I12" s="15"/>
      <c r="J12" s="15"/>
      <c r="K12" s="15"/>
      <c r="L12" s="16"/>
    </row>
    <row r="13" spans="1:12" x14ac:dyDescent="0.3">
      <c r="A13" s="196" t="str">
        <f>TeamACT!A13</f>
        <v xml:space="preserve">8 - </v>
      </c>
      <c r="B13" s="212"/>
      <c r="C13" t="s">
        <v>290</v>
      </c>
      <c r="E13" s="459" t="s">
        <v>474</v>
      </c>
      <c r="F13" s="460" t="s">
        <v>542</v>
      </c>
      <c r="G13" s="15"/>
      <c r="H13" s="15"/>
      <c r="I13" s="15"/>
      <c r="J13" s="15"/>
      <c r="K13" s="15"/>
      <c r="L13" s="16"/>
    </row>
    <row r="14" spans="1:12" x14ac:dyDescent="0.3">
      <c r="A14" s="196" t="str">
        <f>TeamACT!A14</f>
        <v xml:space="preserve">9 - </v>
      </c>
      <c r="B14" s="212"/>
      <c r="C14" t="s">
        <v>157</v>
      </c>
      <c r="E14" s="459" t="s">
        <v>475</v>
      </c>
      <c r="F14" s="460" t="s">
        <v>541</v>
      </c>
      <c r="G14" s="15"/>
      <c r="H14" s="15"/>
      <c r="I14" s="15"/>
      <c r="J14" s="15"/>
      <c r="K14" s="15"/>
      <c r="L14" s="16"/>
    </row>
    <row r="15" spans="1:12" x14ac:dyDescent="0.3">
      <c r="A15" s="196" t="str">
        <f>TeamACT!A15</f>
        <v xml:space="preserve">10 - </v>
      </c>
      <c r="B15" s="212"/>
      <c r="C15" t="s">
        <v>158</v>
      </c>
      <c r="E15" s="459" t="s">
        <v>476</v>
      </c>
      <c r="F15" s="460" t="s">
        <v>543</v>
      </c>
      <c r="G15" s="15"/>
      <c r="H15" s="15"/>
      <c r="I15" s="15"/>
      <c r="J15" s="15"/>
      <c r="K15" s="15"/>
      <c r="L15" s="16"/>
    </row>
    <row r="16" spans="1:12" x14ac:dyDescent="0.3">
      <c r="A16" s="196" t="str">
        <f>TeamACT!A16</f>
        <v xml:space="preserve">11 - </v>
      </c>
      <c r="E16" s="459"/>
      <c r="F16" s="460"/>
      <c r="G16" s="15"/>
      <c r="H16" s="15"/>
      <c r="I16" s="15"/>
      <c r="J16" s="15"/>
      <c r="K16" s="15"/>
      <c r="L16" s="16"/>
    </row>
    <row r="17" spans="1:12" x14ac:dyDescent="0.3">
      <c r="A17" s="196" t="str">
        <f>TeamACT!A17</f>
        <v xml:space="preserve">12 - </v>
      </c>
      <c r="E17" s="459" t="s">
        <v>477</v>
      </c>
      <c r="F17" s="460" t="s">
        <v>544</v>
      </c>
      <c r="G17" s="15"/>
      <c r="H17" s="15"/>
      <c r="I17" s="15"/>
      <c r="J17" s="15"/>
      <c r="K17" s="15"/>
      <c r="L17" s="16"/>
    </row>
    <row r="18" spans="1:12" x14ac:dyDescent="0.3">
      <c r="A18" s="196" t="str">
        <f>TeamACT!A18</f>
        <v xml:space="preserve">13 - </v>
      </c>
      <c r="E18" s="459" t="s">
        <v>478</v>
      </c>
      <c r="F18" s="460" t="s">
        <v>545</v>
      </c>
      <c r="G18" s="15"/>
      <c r="H18" s="15"/>
      <c r="I18" s="15"/>
      <c r="J18" s="15"/>
      <c r="K18" s="15"/>
      <c r="L18" s="16"/>
    </row>
    <row r="19" spans="1:12" x14ac:dyDescent="0.3">
      <c r="A19" s="196" t="str">
        <f>TeamACT!A19</f>
        <v xml:space="preserve">14 - </v>
      </c>
      <c r="E19" s="48" t="s">
        <v>479</v>
      </c>
      <c r="F19" s="17" t="s">
        <v>546</v>
      </c>
      <c r="G19" s="17"/>
      <c r="H19" s="17"/>
      <c r="I19" s="17"/>
      <c r="J19" s="17"/>
      <c r="K19" s="17"/>
      <c r="L19" s="18"/>
    </row>
    <row r="20" spans="1:12" x14ac:dyDescent="0.3">
      <c r="A20" s="196" t="str">
        <f>TeamACT!A20</f>
        <v xml:space="preserve">15 - </v>
      </c>
      <c r="B20" t="s">
        <v>307</v>
      </c>
    </row>
    <row r="21" spans="1:12" x14ac:dyDescent="0.3">
      <c r="A21" s="196" t="str">
        <f>TeamACT!A21</f>
        <v xml:space="preserve">16 - </v>
      </c>
    </row>
    <row r="22" spans="1:12" s="6" customFormat="1" ht="19.95" customHeight="1" x14ac:dyDescent="0.3">
      <c r="A22" s="196" t="str">
        <f>TeamACT!A22</f>
        <v xml:space="preserve">17 - </v>
      </c>
      <c r="B22" s="535" t="s">
        <v>573</v>
      </c>
      <c r="C22" s="21" t="s">
        <v>308</v>
      </c>
      <c r="D22" s="21" t="s">
        <v>574</v>
      </c>
      <c r="E22" s="21" t="s">
        <v>575</v>
      </c>
      <c r="F22" s="21" t="s">
        <v>102</v>
      </c>
      <c r="G22" s="22" t="s">
        <v>105</v>
      </c>
      <c r="I22" s="535" t="s">
        <v>588</v>
      </c>
      <c r="J22" s="544" t="s">
        <v>59</v>
      </c>
    </row>
    <row r="23" spans="1:12" x14ac:dyDescent="0.3">
      <c r="A23" s="196" t="str">
        <f>TeamACT!A23</f>
        <v xml:space="preserve">18 - </v>
      </c>
      <c r="B23" s="46"/>
      <c r="C23" s="536"/>
      <c r="D23" s="15"/>
      <c r="E23" s="15"/>
      <c r="F23" s="15"/>
      <c r="G23" s="16"/>
      <c r="I23" s="180" t="s">
        <v>391</v>
      </c>
      <c r="J23" s="547" t="s">
        <v>616</v>
      </c>
    </row>
    <row r="24" spans="1:12" x14ac:dyDescent="0.3">
      <c r="A24" s="196" t="str">
        <f>TeamACT!A24</f>
        <v xml:space="preserve">19 - </v>
      </c>
      <c r="B24" s="37"/>
      <c r="C24" s="537"/>
      <c r="D24" s="15"/>
      <c r="E24" s="15"/>
      <c r="F24" s="15"/>
      <c r="G24" s="16"/>
      <c r="I24" s="180" t="s">
        <v>392</v>
      </c>
      <c r="J24" s="547" t="s">
        <v>617</v>
      </c>
    </row>
    <row r="25" spans="1:12" x14ac:dyDescent="0.3">
      <c r="A25" s="196" t="str">
        <f>TeamACT!A25</f>
        <v xml:space="preserve">20 - </v>
      </c>
      <c r="B25" s="37"/>
      <c r="C25" s="536"/>
      <c r="D25" s="15"/>
      <c r="E25" s="15"/>
      <c r="F25" s="15"/>
      <c r="G25" s="16"/>
      <c r="I25" s="180" t="s">
        <v>393</v>
      </c>
      <c r="J25" s="547"/>
    </row>
    <row r="26" spans="1:12" x14ac:dyDescent="0.3">
      <c r="A26" s="196" t="str">
        <f>TeamACT!A26</f>
        <v xml:space="preserve">21 - </v>
      </c>
      <c r="B26" s="37"/>
      <c r="C26" s="536"/>
      <c r="D26" s="15"/>
      <c r="E26" s="15"/>
      <c r="F26" s="15"/>
      <c r="G26" s="16"/>
      <c r="I26" s="545" t="s">
        <v>394</v>
      </c>
      <c r="J26" s="548"/>
    </row>
    <row r="27" spans="1:12" x14ac:dyDescent="0.3">
      <c r="A27" s="212"/>
      <c r="B27" s="37"/>
      <c r="C27" s="536"/>
      <c r="D27" s="15"/>
      <c r="E27" s="15"/>
      <c r="F27" s="15"/>
      <c r="G27" s="16"/>
      <c r="I27" s="545" t="s">
        <v>395</v>
      </c>
      <c r="J27" s="548"/>
    </row>
    <row r="28" spans="1:12" x14ac:dyDescent="0.3">
      <c r="A28" s="212"/>
      <c r="B28" s="37"/>
      <c r="C28" s="536"/>
      <c r="D28" s="15"/>
      <c r="E28" s="15"/>
      <c r="F28" s="15"/>
      <c r="G28" s="16"/>
      <c r="I28" s="545" t="s">
        <v>396</v>
      </c>
      <c r="J28" s="548"/>
    </row>
    <row r="29" spans="1:12" x14ac:dyDescent="0.3">
      <c r="A29" s="196" t="s">
        <v>329</v>
      </c>
      <c r="B29" s="37"/>
      <c r="C29" s="536"/>
      <c r="D29" s="15"/>
      <c r="E29" s="15"/>
      <c r="F29" s="15"/>
      <c r="G29" s="16"/>
      <c r="I29" s="545" t="s">
        <v>397</v>
      </c>
      <c r="J29" s="548"/>
    </row>
    <row r="30" spans="1:12" x14ac:dyDescent="0.3">
      <c r="A30" s="197" t="s">
        <v>328</v>
      </c>
      <c r="B30" s="37"/>
      <c r="C30" s="536"/>
      <c r="D30" s="15"/>
      <c r="E30" s="15"/>
      <c r="F30" s="15"/>
      <c r="G30" s="16"/>
      <c r="I30" s="545" t="s">
        <v>398</v>
      </c>
      <c r="J30" s="548"/>
    </row>
    <row r="31" spans="1:12" x14ac:dyDescent="0.3">
      <c r="A31" s="196" t="s">
        <v>327</v>
      </c>
      <c r="B31" s="37">
        <v>9</v>
      </c>
      <c r="C31" s="536">
        <v>43289.017013888886</v>
      </c>
      <c r="D31" s="15"/>
      <c r="E31" s="15" t="s">
        <v>987</v>
      </c>
      <c r="F31" s="15" t="s">
        <v>988</v>
      </c>
      <c r="G31" s="16"/>
      <c r="I31" s="546" t="s">
        <v>399</v>
      </c>
      <c r="J31" s="549"/>
    </row>
    <row r="32" spans="1:12" x14ac:dyDescent="0.3">
      <c r="A32" s="196" t="s">
        <v>326</v>
      </c>
      <c r="B32" s="37">
        <v>10</v>
      </c>
      <c r="C32" s="536">
        <v>43289.017083333332</v>
      </c>
      <c r="D32" s="15"/>
      <c r="E32" s="15" t="s">
        <v>987</v>
      </c>
      <c r="F32" s="15" t="s">
        <v>988</v>
      </c>
      <c r="G32" s="16"/>
    </row>
    <row r="33" spans="1:7" x14ac:dyDescent="0.3">
      <c r="A33" s="196" t="s">
        <v>318</v>
      </c>
      <c r="B33" s="37"/>
      <c r="C33" s="536"/>
      <c r="D33" s="15"/>
      <c r="E33" s="15"/>
      <c r="F33" s="15"/>
      <c r="G33" s="16"/>
    </row>
    <row r="34" spans="1:7" x14ac:dyDescent="0.3">
      <c r="A34" s="196" t="s">
        <v>329</v>
      </c>
      <c r="B34" s="37"/>
      <c r="C34" s="536"/>
      <c r="D34" s="15"/>
      <c r="E34" s="15"/>
      <c r="F34" s="15"/>
      <c r="G34" s="16"/>
    </row>
    <row r="35" spans="1:7" x14ac:dyDescent="0.3">
      <c r="A35" s="197" t="s">
        <v>328</v>
      </c>
      <c r="B35" s="37"/>
      <c r="C35" s="536"/>
      <c r="D35" s="15"/>
      <c r="E35" s="15"/>
      <c r="F35" s="15"/>
      <c r="G35" s="16"/>
    </row>
    <row r="36" spans="1:7" x14ac:dyDescent="0.3">
      <c r="A36" s="196" t="s">
        <v>326</v>
      </c>
      <c r="B36" s="37"/>
      <c r="C36" s="536"/>
      <c r="D36" s="15"/>
      <c r="E36" s="15"/>
      <c r="F36" s="15"/>
      <c r="G36" s="16"/>
    </row>
    <row r="37" spans="1:7" x14ac:dyDescent="0.3">
      <c r="A37" s="212"/>
      <c r="B37" s="37"/>
      <c r="C37" s="536"/>
      <c r="D37" s="15"/>
      <c r="E37" s="15"/>
      <c r="F37" s="15"/>
      <c r="G37" s="16"/>
    </row>
    <row r="38" spans="1:7" x14ac:dyDescent="0.3">
      <c r="A38" s="196" t="s">
        <v>329</v>
      </c>
      <c r="B38" s="37"/>
      <c r="C38" s="536"/>
      <c r="D38" s="15"/>
      <c r="E38" s="15"/>
      <c r="F38" s="15"/>
      <c r="G38" s="16"/>
    </row>
    <row r="39" spans="1:7" x14ac:dyDescent="0.3">
      <c r="A39" s="196" t="s">
        <v>327</v>
      </c>
      <c r="B39" s="37"/>
      <c r="C39" s="536"/>
      <c r="D39" s="15"/>
      <c r="E39" s="15"/>
      <c r="F39" s="15"/>
      <c r="G39" s="16"/>
    </row>
    <row r="40" spans="1:7" x14ac:dyDescent="0.3">
      <c r="A40" s="212"/>
      <c r="B40" s="37"/>
      <c r="C40" s="536"/>
      <c r="D40" s="15"/>
      <c r="E40" s="15"/>
      <c r="F40" s="15"/>
      <c r="G40" s="16"/>
    </row>
    <row r="41" spans="1:7" x14ac:dyDescent="0.3">
      <c r="A41" s="196" t="s">
        <v>329</v>
      </c>
      <c r="B41" s="37"/>
      <c r="C41" s="536"/>
      <c r="D41" s="15"/>
      <c r="E41" s="15"/>
      <c r="F41" s="15"/>
      <c r="G41" s="16"/>
    </row>
    <row r="42" spans="1:7" x14ac:dyDescent="0.3">
      <c r="A42" s="196" t="s">
        <v>326</v>
      </c>
      <c r="B42" s="37"/>
      <c r="C42" s="536"/>
      <c r="D42" s="15"/>
      <c r="E42" s="15"/>
      <c r="F42" s="15"/>
      <c r="G42" s="16"/>
    </row>
    <row r="43" spans="1:7" x14ac:dyDescent="0.3">
      <c r="A43" s="197"/>
      <c r="B43" s="37"/>
      <c r="C43" s="536"/>
      <c r="D43" s="15"/>
      <c r="E43" s="15"/>
      <c r="F43" s="15"/>
      <c r="G43" s="16"/>
    </row>
    <row r="44" spans="1:7" x14ac:dyDescent="0.3">
      <c r="A44" s="196">
        <v>2</v>
      </c>
      <c r="B44" s="37"/>
      <c r="C44" s="536"/>
      <c r="D44" s="15"/>
      <c r="E44" s="15"/>
      <c r="F44" s="15"/>
      <c r="G44" s="16"/>
    </row>
    <row r="45" spans="1:7" x14ac:dyDescent="0.3">
      <c r="B45" s="37"/>
      <c r="C45" s="536"/>
      <c r="D45" s="15"/>
      <c r="E45" s="15"/>
      <c r="F45" s="15"/>
      <c r="G45" s="16"/>
    </row>
    <row r="46" spans="1:7" x14ac:dyDescent="0.3">
      <c r="B46" s="37"/>
      <c r="C46" s="536"/>
      <c r="D46" s="15"/>
      <c r="E46" s="15"/>
      <c r="F46" s="15"/>
      <c r="G46" s="16"/>
    </row>
    <row r="47" spans="1:7" x14ac:dyDescent="0.3">
      <c r="B47" s="37"/>
      <c r="C47" s="536"/>
      <c r="D47" s="15"/>
      <c r="E47" s="15"/>
      <c r="F47" s="15"/>
      <c r="G47" s="16"/>
    </row>
    <row r="48" spans="1:7" x14ac:dyDescent="0.3">
      <c r="B48" s="37"/>
      <c r="C48" s="536"/>
      <c r="D48" s="15"/>
      <c r="E48" s="15"/>
      <c r="F48" s="15"/>
      <c r="G48" s="16"/>
    </row>
    <row r="49" spans="2:7" x14ac:dyDescent="0.3">
      <c r="B49" s="37"/>
      <c r="C49" s="536"/>
      <c r="D49" s="15"/>
      <c r="E49" s="15"/>
      <c r="F49" s="15"/>
      <c r="G49" s="16"/>
    </row>
    <row r="50" spans="2:7" x14ac:dyDescent="0.3">
      <c r="B50" s="37"/>
      <c r="C50" s="536"/>
      <c r="D50" s="15"/>
      <c r="E50" s="15"/>
      <c r="F50" s="15"/>
      <c r="G50" s="16"/>
    </row>
    <row r="51" spans="2:7" x14ac:dyDescent="0.3">
      <c r="B51" s="37"/>
      <c r="C51" s="536"/>
      <c r="D51" s="15"/>
      <c r="E51" s="15"/>
      <c r="F51" s="15"/>
      <c r="G51" s="16"/>
    </row>
    <row r="52" spans="2:7" x14ac:dyDescent="0.3">
      <c r="B52" s="37"/>
      <c r="C52" s="536"/>
      <c r="D52" s="15"/>
      <c r="E52" s="15"/>
      <c r="F52" s="15"/>
      <c r="G52" s="16"/>
    </row>
    <row r="53" spans="2:7" x14ac:dyDescent="0.3">
      <c r="B53" s="37"/>
      <c r="C53" s="536"/>
      <c r="D53" s="15"/>
      <c r="E53" s="15"/>
      <c r="F53" s="15"/>
      <c r="G53" s="16"/>
    </row>
    <row r="54" spans="2:7" x14ac:dyDescent="0.3">
      <c r="B54" s="37"/>
      <c r="C54" s="536"/>
      <c r="D54" s="15"/>
      <c r="E54" s="15"/>
      <c r="F54" s="15"/>
      <c r="G54" s="16"/>
    </row>
    <row r="55" spans="2:7" x14ac:dyDescent="0.3">
      <c r="B55" s="37"/>
      <c r="C55" s="536"/>
      <c r="D55" s="15"/>
      <c r="E55" s="15"/>
      <c r="F55" s="15"/>
      <c r="G55" s="16"/>
    </row>
    <row r="56" spans="2:7" x14ac:dyDescent="0.3">
      <c r="B56" s="37"/>
      <c r="C56" s="536"/>
      <c r="D56" s="15"/>
      <c r="E56" s="15"/>
      <c r="F56" s="15"/>
      <c r="G56" s="16"/>
    </row>
    <row r="57" spans="2:7" x14ac:dyDescent="0.3">
      <c r="B57" s="37"/>
      <c r="C57" s="536"/>
      <c r="D57" s="15"/>
      <c r="E57" s="15"/>
      <c r="F57" s="15"/>
      <c r="G57" s="16"/>
    </row>
    <row r="58" spans="2:7" x14ac:dyDescent="0.3">
      <c r="B58" s="37"/>
      <c r="C58" s="536"/>
      <c r="D58" s="15"/>
      <c r="E58" s="15"/>
      <c r="F58" s="15"/>
      <c r="G58" s="16"/>
    </row>
    <row r="59" spans="2:7" x14ac:dyDescent="0.3">
      <c r="B59" s="37"/>
      <c r="C59" s="536"/>
      <c r="D59" s="15"/>
      <c r="E59" s="15"/>
      <c r="F59" s="15"/>
      <c r="G59" s="16"/>
    </row>
    <row r="60" spans="2:7" x14ac:dyDescent="0.3">
      <c r="B60" s="37"/>
      <c r="C60" s="536"/>
      <c r="D60" s="15"/>
      <c r="E60" s="15"/>
      <c r="F60" s="15"/>
      <c r="G60" s="16"/>
    </row>
    <row r="61" spans="2:7" x14ac:dyDescent="0.3">
      <c r="B61" s="37"/>
      <c r="C61" s="536"/>
      <c r="D61" s="15"/>
      <c r="E61" s="15"/>
      <c r="F61" s="15"/>
      <c r="G61" s="16"/>
    </row>
    <row r="62" spans="2:7" x14ac:dyDescent="0.3">
      <c r="B62" s="37"/>
      <c r="C62" s="536"/>
      <c r="D62" s="15"/>
      <c r="E62" s="15"/>
      <c r="F62" s="15"/>
      <c r="G62" s="16"/>
    </row>
    <row r="63" spans="2:7" x14ac:dyDescent="0.3">
      <c r="B63" s="37"/>
      <c r="C63" s="536"/>
      <c r="D63" s="15"/>
      <c r="E63" s="15"/>
      <c r="F63" s="15"/>
      <c r="G63" s="16"/>
    </row>
    <row r="64" spans="2:7" x14ac:dyDescent="0.3">
      <c r="B64" s="37"/>
      <c r="C64" s="536"/>
      <c r="D64" s="15"/>
      <c r="E64" s="15"/>
      <c r="F64" s="15"/>
      <c r="G64" s="16"/>
    </row>
    <row r="65" spans="2:7" x14ac:dyDescent="0.3">
      <c r="B65" s="37"/>
      <c r="C65" s="536"/>
      <c r="D65" s="15"/>
      <c r="E65" s="15"/>
      <c r="F65" s="15"/>
      <c r="G65" s="16"/>
    </row>
    <row r="66" spans="2:7" x14ac:dyDescent="0.3">
      <c r="B66" s="37"/>
      <c r="C66" s="536"/>
      <c r="D66" s="15"/>
      <c r="E66" s="15"/>
      <c r="F66" s="15"/>
      <c r="G66" s="16"/>
    </row>
    <row r="67" spans="2:7" x14ac:dyDescent="0.3">
      <c r="B67" s="37"/>
      <c r="C67" s="536"/>
      <c r="D67" s="15"/>
      <c r="E67" s="15"/>
      <c r="F67" s="15"/>
      <c r="G67" s="16"/>
    </row>
    <row r="68" spans="2:7" x14ac:dyDescent="0.3">
      <c r="B68" s="37"/>
      <c r="C68" s="536"/>
      <c r="D68" s="15"/>
      <c r="E68" s="15"/>
      <c r="F68" s="15"/>
      <c r="G68" s="16"/>
    </row>
    <row r="69" spans="2:7" x14ac:dyDescent="0.3">
      <c r="B69" s="37"/>
      <c r="C69" s="536"/>
      <c r="D69" s="15"/>
      <c r="E69" s="15"/>
      <c r="F69" s="15"/>
      <c r="G69" s="16"/>
    </row>
    <row r="70" spans="2:7" x14ac:dyDescent="0.3">
      <c r="B70" s="37"/>
      <c r="C70" s="536"/>
      <c r="D70" s="15"/>
      <c r="E70" s="15"/>
      <c r="F70" s="15"/>
      <c r="G70" s="16"/>
    </row>
    <row r="71" spans="2:7" x14ac:dyDescent="0.3">
      <c r="B71" s="37"/>
      <c r="C71" s="536"/>
      <c r="D71" s="15"/>
      <c r="E71" s="15"/>
      <c r="F71" s="15"/>
      <c r="G71" s="16"/>
    </row>
    <row r="72" spans="2:7" x14ac:dyDescent="0.3">
      <c r="B72" s="37"/>
      <c r="C72" s="536"/>
      <c r="D72" s="15"/>
      <c r="E72" s="15"/>
      <c r="F72" s="15"/>
      <c r="G72" s="16"/>
    </row>
    <row r="73" spans="2:7" x14ac:dyDescent="0.3">
      <c r="B73" s="37"/>
      <c r="C73" s="536"/>
      <c r="D73" s="15"/>
      <c r="E73" s="15"/>
      <c r="F73" s="15"/>
      <c r="G73" s="16"/>
    </row>
    <row r="74" spans="2:7" x14ac:dyDescent="0.3">
      <c r="B74" s="37"/>
      <c r="C74" s="536"/>
      <c r="D74" s="15"/>
      <c r="E74" s="15"/>
      <c r="F74" s="15"/>
      <c r="G74" s="16"/>
    </row>
    <row r="75" spans="2:7" x14ac:dyDescent="0.3">
      <c r="B75" s="37"/>
      <c r="C75" s="536"/>
      <c r="D75" s="15"/>
      <c r="E75" s="15"/>
      <c r="F75" s="15"/>
      <c r="G75" s="16"/>
    </row>
    <row r="76" spans="2:7" x14ac:dyDescent="0.3">
      <c r="B76" s="37"/>
      <c r="C76" s="536"/>
      <c r="D76" s="15"/>
      <c r="E76" s="15"/>
      <c r="F76" s="15"/>
      <c r="G76" s="16"/>
    </row>
    <row r="77" spans="2:7" x14ac:dyDescent="0.3">
      <c r="B77" s="37"/>
      <c r="C77" s="536"/>
      <c r="D77" s="15"/>
      <c r="E77" s="15"/>
      <c r="F77" s="15"/>
      <c r="G77" s="16"/>
    </row>
    <row r="78" spans="2:7" x14ac:dyDescent="0.3">
      <c r="B78" s="37"/>
      <c r="C78" s="536"/>
      <c r="D78" s="15"/>
      <c r="E78" s="15"/>
      <c r="F78" s="15"/>
      <c r="G78" s="16"/>
    </row>
    <row r="79" spans="2:7" x14ac:dyDescent="0.3">
      <c r="B79" s="37"/>
      <c r="C79" s="536"/>
      <c r="D79" s="15"/>
      <c r="E79" s="15"/>
      <c r="F79" s="15"/>
      <c r="G79" s="16"/>
    </row>
    <row r="80" spans="2:7" x14ac:dyDescent="0.3">
      <c r="B80" s="37"/>
      <c r="C80" s="536"/>
      <c r="D80" s="15"/>
      <c r="E80" s="15"/>
      <c r="F80" s="15"/>
      <c r="G80" s="16"/>
    </row>
    <row r="81" spans="2:7" x14ac:dyDescent="0.3">
      <c r="B81" s="37"/>
      <c r="C81" s="536"/>
      <c r="D81" s="15"/>
      <c r="E81" s="15"/>
      <c r="F81" s="15"/>
      <c r="G81" s="16"/>
    </row>
    <row r="82" spans="2:7" x14ac:dyDescent="0.3">
      <c r="B82" s="37"/>
      <c r="C82" s="536"/>
      <c r="D82" s="15"/>
      <c r="E82" s="15"/>
      <c r="F82" s="15"/>
      <c r="G82" s="16"/>
    </row>
    <row r="83" spans="2:7" x14ac:dyDescent="0.3">
      <c r="B83" s="37"/>
      <c r="C83" s="536"/>
      <c r="D83" s="15"/>
      <c r="E83" s="15"/>
      <c r="F83" s="15"/>
      <c r="G83" s="16"/>
    </row>
    <row r="84" spans="2:7" x14ac:dyDescent="0.3">
      <c r="B84" s="37"/>
      <c r="C84" s="536"/>
      <c r="D84" s="15"/>
      <c r="E84" s="15"/>
      <c r="F84" s="15"/>
      <c r="G84" s="16"/>
    </row>
    <row r="85" spans="2:7" x14ac:dyDescent="0.3">
      <c r="B85" s="37"/>
      <c r="C85" s="536"/>
      <c r="D85" s="15"/>
      <c r="E85" s="15"/>
      <c r="F85" s="15"/>
      <c r="G85" s="16"/>
    </row>
    <row r="86" spans="2:7" x14ac:dyDescent="0.3">
      <c r="B86" s="37"/>
      <c r="C86" s="536"/>
      <c r="D86" s="15"/>
      <c r="E86" s="15"/>
      <c r="F86" s="15"/>
      <c r="G86" s="16"/>
    </row>
    <row r="87" spans="2:7" x14ac:dyDescent="0.3">
      <c r="B87" s="37"/>
      <c r="C87" s="536"/>
      <c r="D87" s="15"/>
      <c r="E87" s="15"/>
      <c r="F87" s="15"/>
      <c r="G87" s="16"/>
    </row>
    <row r="88" spans="2:7" x14ac:dyDescent="0.3">
      <c r="B88" s="37"/>
      <c r="C88" s="536"/>
      <c r="D88" s="15"/>
      <c r="E88" s="15"/>
      <c r="F88" s="15"/>
      <c r="G88" s="16"/>
    </row>
    <row r="89" spans="2:7" x14ac:dyDescent="0.3">
      <c r="B89" s="37"/>
      <c r="C89" s="536"/>
      <c r="D89" s="15"/>
      <c r="E89" s="15"/>
      <c r="F89" s="15"/>
      <c r="G89" s="16"/>
    </row>
    <row r="90" spans="2:7" x14ac:dyDescent="0.3">
      <c r="B90" s="37"/>
      <c r="C90" s="536"/>
      <c r="D90" s="15"/>
      <c r="E90" s="15"/>
      <c r="F90" s="15"/>
      <c r="G90" s="16"/>
    </row>
    <row r="91" spans="2:7" x14ac:dyDescent="0.3">
      <c r="B91" s="37"/>
      <c r="C91" s="536"/>
      <c r="D91" s="15"/>
      <c r="E91" s="15"/>
      <c r="F91" s="15"/>
      <c r="G91" s="16"/>
    </row>
    <row r="92" spans="2:7" x14ac:dyDescent="0.3">
      <c r="B92" s="37"/>
      <c r="C92" s="536"/>
      <c r="D92" s="15"/>
      <c r="E92" s="15"/>
      <c r="F92" s="15"/>
      <c r="G92" s="16"/>
    </row>
    <row r="93" spans="2:7" x14ac:dyDescent="0.3">
      <c r="B93" s="37"/>
      <c r="C93" s="536"/>
      <c r="D93" s="15"/>
      <c r="E93" s="15"/>
      <c r="F93" s="15"/>
      <c r="G93" s="16"/>
    </row>
    <row r="94" spans="2:7" x14ac:dyDescent="0.3">
      <c r="B94" s="37"/>
      <c r="C94" s="536"/>
      <c r="D94" s="15"/>
      <c r="E94" s="15"/>
      <c r="F94" s="15"/>
      <c r="G94" s="16"/>
    </row>
    <row r="95" spans="2:7" x14ac:dyDescent="0.3">
      <c r="B95" s="37"/>
      <c r="C95" s="536"/>
      <c r="D95" s="15"/>
      <c r="E95" s="15"/>
      <c r="F95" s="15"/>
      <c r="G95" s="16"/>
    </row>
    <row r="96" spans="2:7" x14ac:dyDescent="0.3">
      <c r="B96" s="37"/>
      <c r="C96" s="536"/>
      <c r="D96" s="15"/>
      <c r="E96" s="15"/>
      <c r="F96" s="15"/>
      <c r="G96" s="16"/>
    </row>
    <row r="97" spans="2:7" x14ac:dyDescent="0.3">
      <c r="B97" s="37"/>
      <c r="C97" s="536"/>
      <c r="D97" s="15"/>
      <c r="E97" s="15"/>
      <c r="F97" s="15"/>
      <c r="G97" s="16"/>
    </row>
    <row r="98" spans="2:7" x14ac:dyDescent="0.3">
      <c r="B98" s="37"/>
      <c r="C98" s="536"/>
      <c r="D98" s="15"/>
      <c r="E98" s="15"/>
      <c r="F98" s="15"/>
      <c r="G98" s="16"/>
    </row>
    <row r="99" spans="2:7" x14ac:dyDescent="0.3">
      <c r="B99" s="37"/>
      <c r="C99" s="536"/>
      <c r="D99" s="15"/>
      <c r="E99" s="15"/>
      <c r="F99" s="15"/>
      <c r="G99" s="16"/>
    </row>
    <row r="100" spans="2:7" x14ac:dyDescent="0.3">
      <c r="B100" s="37"/>
      <c r="C100" s="536"/>
      <c r="D100" s="15"/>
      <c r="E100" s="15"/>
      <c r="F100" s="15"/>
      <c r="G100" s="16"/>
    </row>
    <row r="101" spans="2:7" x14ac:dyDescent="0.3">
      <c r="B101" s="37"/>
      <c r="C101" s="536"/>
      <c r="D101" s="15"/>
      <c r="E101" s="15"/>
      <c r="F101" s="15"/>
      <c r="G101" s="16"/>
    </row>
    <row r="102" spans="2:7" x14ac:dyDescent="0.3">
      <c r="B102" s="37"/>
      <c r="C102" s="536"/>
      <c r="D102" s="15"/>
      <c r="E102" s="15"/>
      <c r="F102" s="15"/>
      <c r="G102" s="16"/>
    </row>
    <row r="103" spans="2:7" x14ac:dyDescent="0.3">
      <c r="B103" s="37"/>
      <c r="C103" s="536"/>
      <c r="D103" s="15"/>
      <c r="E103" s="15"/>
      <c r="F103" s="15"/>
      <c r="G103" s="16"/>
    </row>
    <row r="104" spans="2:7" x14ac:dyDescent="0.3">
      <c r="B104" s="37"/>
      <c r="C104" s="536"/>
      <c r="D104" s="15"/>
      <c r="E104" s="15"/>
      <c r="F104" s="15"/>
      <c r="G104" s="16"/>
    </row>
    <row r="105" spans="2:7" x14ac:dyDescent="0.3">
      <c r="B105" s="37"/>
      <c r="C105" s="536"/>
      <c r="D105" s="15"/>
      <c r="E105" s="15"/>
      <c r="F105" s="15"/>
      <c r="G105" s="16"/>
    </row>
    <row r="106" spans="2:7" x14ac:dyDescent="0.3">
      <c r="B106" s="37"/>
      <c r="C106" s="536"/>
      <c r="D106" s="15"/>
      <c r="E106" s="15"/>
      <c r="F106" s="15"/>
      <c r="G106" s="16"/>
    </row>
    <row r="107" spans="2:7" x14ac:dyDescent="0.3">
      <c r="B107" s="37"/>
      <c r="C107" s="536"/>
      <c r="D107" s="15"/>
      <c r="E107" s="15"/>
      <c r="F107" s="15"/>
      <c r="G107" s="16"/>
    </row>
    <row r="108" spans="2:7" x14ac:dyDescent="0.3">
      <c r="B108" s="37"/>
      <c r="C108" s="536"/>
      <c r="D108" s="15"/>
      <c r="E108" s="15"/>
      <c r="F108" s="15"/>
      <c r="G108" s="16"/>
    </row>
    <row r="109" spans="2:7" x14ac:dyDescent="0.3">
      <c r="B109" s="37"/>
      <c r="C109" s="536"/>
      <c r="D109" s="15"/>
      <c r="E109" s="15"/>
      <c r="F109" s="15"/>
      <c r="G109" s="16"/>
    </row>
    <row r="110" spans="2:7" x14ac:dyDescent="0.3">
      <c r="B110" s="37"/>
      <c r="C110" s="536"/>
      <c r="D110" s="15"/>
      <c r="E110" s="15"/>
      <c r="F110" s="15"/>
      <c r="G110" s="16"/>
    </row>
    <row r="111" spans="2:7" x14ac:dyDescent="0.3">
      <c r="B111" s="37"/>
      <c r="C111" s="536"/>
      <c r="D111" s="15"/>
      <c r="E111" s="15"/>
      <c r="F111" s="15"/>
      <c r="G111" s="16"/>
    </row>
    <row r="112" spans="2:7" x14ac:dyDescent="0.3">
      <c r="B112" s="37"/>
      <c r="C112" s="536"/>
      <c r="D112" s="15"/>
      <c r="E112" s="15"/>
      <c r="F112" s="15"/>
      <c r="G112" s="16"/>
    </row>
    <row r="113" spans="2:7" x14ac:dyDescent="0.3">
      <c r="B113" s="37"/>
      <c r="C113" s="536"/>
      <c r="D113" s="15"/>
      <c r="E113" s="15"/>
      <c r="F113" s="15"/>
      <c r="G113" s="16"/>
    </row>
    <row r="114" spans="2:7" x14ac:dyDescent="0.3">
      <c r="B114" s="37"/>
      <c r="C114" s="536"/>
      <c r="D114" s="15"/>
      <c r="E114" s="15"/>
      <c r="F114" s="15"/>
      <c r="G114" s="16"/>
    </row>
    <row r="115" spans="2:7" x14ac:dyDescent="0.3">
      <c r="B115" s="37"/>
      <c r="C115" s="536"/>
      <c r="D115" s="15"/>
      <c r="E115" s="15"/>
      <c r="F115" s="15"/>
      <c r="G115" s="16"/>
    </row>
    <row r="116" spans="2:7" x14ac:dyDescent="0.3">
      <c r="B116" s="37"/>
      <c r="C116" s="536"/>
      <c r="D116" s="15"/>
      <c r="E116" s="15"/>
      <c r="F116" s="15"/>
      <c r="G116" s="16"/>
    </row>
    <row r="117" spans="2:7" x14ac:dyDescent="0.3">
      <c r="B117" s="37"/>
      <c r="C117" s="536"/>
      <c r="D117" s="15"/>
      <c r="E117" s="15"/>
      <c r="F117" s="15"/>
      <c r="G117" s="16"/>
    </row>
    <row r="118" spans="2:7" x14ac:dyDescent="0.3">
      <c r="B118" s="37"/>
      <c r="C118" s="536"/>
      <c r="D118" s="15"/>
      <c r="E118" s="15"/>
      <c r="F118" s="15"/>
      <c r="G118" s="16"/>
    </row>
    <row r="119" spans="2:7" x14ac:dyDescent="0.3">
      <c r="B119" s="37"/>
      <c r="C119" s="536"/>
      <c r="D119" s="15"/>
      <c r="E119" s="15"/>
      <c r="F119" s="15"/>
      <c r="G119" s="16"/>
    </row>
    <row r="120" spans="2:7" x14ac:dyDescent="0.3">
      <c r="B120" s="37"/>
      <c r="C120" s="536"/>
      <c r="D120" s="15"/>
      <c r="E120" s="15"/>
      <c r="F120" s="15"/>
      <c r="G120" s="16"/>
    </row>
    <row r="121" spans="2:7" x14ac:dyDescent="0.3">
      <c r="B121" s="37"/>
      <c r="C121" s="536"/>
      <c r="D121" s="15"/>
      <c r="E121" s="15"/>
      <c r="F121" s="15"/>
      <c r="G121" s="16"/>
    </row>
    <row r="122" spans="2:7" x14ac:dyDescent="0.3">
      <c r="B122" s="37"/>
      <c r="C122" s="536"/>
      <c r="D122" s="15"/>
      <c r="E122" s="15"/>
      <c r="F122" s="15"/>
      <c r="G122" s="16"/>
    </row>
    <row r="123" spans="2:7" x14ac:dyDescent="0.3">
      <c r="B123" s="37"/>
      <c r="C123" s="536"/>
      <c r="D123" s="15"/>
      <c r="E123" s="15"/>
      <c r="F123" s="15"/>
      <c r="G123" s="16"/>
    </row>
    <row r="124" spans="2:7" x14ac:dyDescent="0.3">
      <c r="B124" s="37"/>
      <c r="C124" s="536"/>
      <c r="D124" s="15"/>
      <c r="E124" s="15"/>
      <c r="F124" s="15"/>
      <c r="G124" s="16"/>
    </row>
    <row r="125" spans="2:7" x14ac:dyDescent="0.3">
      <c r="B125" s="37"/>
      <c r="C125" s="536"/>
      <c r="D125" s="15"/>
      <c r="E125" s="15"/>
      <c r="F125" s="15"/>
      <c r="G125" s="16"/>
    </row>
    <row r="126" spans="2:7" x14ac:dyDescent="0.3">
      <c r="B126" s="37"/>
      <c r="C126" s="536"/>
      <c r="D126" s="15"/>
      <c r="E126" s="15"/>
      <c r="F126" s="15"/>
      <c r="G126" s="16"/>
    </row>
    <row r="127" spans="2:7" x14ac:dyDescent="0.3">
      <c r="B127" s="37"/>
      <c r="C127" s="536"/>
      <c r="D127" s="15"/>
      <c r="E127" s="15"/>
      <c r="F127" s="15"/>
      <c r="G127" s="16"/>
    </row>
    <row r="128" spans="2:7" x14ac:dyDescent="0.3">
      <c r="B128" s="37"/>
      <c r="C128" s="536"/>
      <c r="D128" s="15"/>
      <c r="E128" s="15"/>
      <c r="F128" s="15"/>
      <c r="G128" s="16"/>
    </row>
    <row r="129" spans="2:7" x14ac:dyDescent="0.3">
      <c r="B129" s="37"/>
      <c r="C129" s="536"/>
      <c r="D129" s="15"/>
      <c r="E129" s="15"/>
      <c r="F129" s="15"/>
      <c r="G129" s="16"/>
    </row>
    <row r="130" spans="2:7" x14ac:dyDescent="0.3">
      <c r="B130" s="37"/>
      <c r="C130" s="536"/>
      <c r="D130" s="15"/>
      <c r="E130" s="15"/>
      <c r="F130" s="15"/>
      <c r="G130" s="16"/>
    </row>
    <row r="131" spans="2:7" x14ac:dyDescent="0.3">
      <c r="B131" s="37"/>
      <c r="C131" s="536"/>
      <c r="D131" s="15"/>
      <c r="E131" s="15"/>
      <c r="F131" s="15"/>
      <c r="G131" s="16"/>
    </row>
    <row r="132" spans="2:7" x14ac:dyDescent="0.3">
      <c r="B132" s="37"/>
      <c r="C132" s="536"/>
      <c r="D132" s="15"/>
      <c r="E132" s="15"/>
      <c r="F132" s="15"/>
      <c r="G132" s="16"/>
    </row>
    <row r="133" spans="2:7" x14ac:dyDescent="0.3">
      <c r="B133" s="37"/>
      <c r="C133" s="536"/>
      <c r="D133" s="15"/>
      <c r="E133" s="15"/>
      <c r="F133" s="15"/>
      <c r="G133" s="16"/>
    </row>
    <row r="134" spans="2:7" x14ac:dyDescent="0.3">
      <c r="B134" s="37"/>
      <c r="C134" s="536"/>
      <c r="D134" s="15"/>
      <c r="E134" s="15"/>
      <c r="F134" s="15"/>
      <c r="G134" s="16"/>
    </row>
    <row r="135" spans="2:7" x14ac:dyDescent="0.3">
      <c r="B135" s="37"/>
      <c r="C135" s="536"/>
      <c r="D135" s="15"/>
      <c r="E135" s="15"/>
      <c r="F135" s="15"/>
      <c r="G135" s="16"/>
    </row>
    <row r="136" spans="2:7" x14ac:dyDescent="0.3">
      <c r="B136" s="37"/>
      <c r="C136" s="536"/>
      <c r="D136" s="15"/>
      <c r="E136" s="15"/>
      <c r="F136" s="15"/>
      <c r="G136" s="16"/>
    </row>
    <row r="137" spans="2:7" x14ac:dyDescent="0.3">
      <c r="B137" s="37"/>
      <c r="C137" s="536"/>
      <c r="D137" s="15"/>
      <c r="E137" s="15"/>
      <c r="F137" s="15"/>
      <c r="G137" s="16"/>
    </row>
    <row r="138" spans="2:7" x14ac:dyDescent="0.3">
      <c r="B138" s="37"/>
      <c r="C138" s="536"/>
      <c r="D138" s="15"/>
      <c r="E138" s="15"/>
      <c r="F138" s="15"/>
      <c r="G138" s="16"/>
    </row>
    <row r="139" spans="2:7" x14ac:dyDescent="0.3">
      <c r="B139" s="37"/>
      <c r="C139" s="536"/>
      <c r="D139" s="15"/>
      <c r="E139" s="15"/>
      <c r="F139" s="15"/>
      <c r="G139" s="16"/>
    </row>
    <row r="140" spans="2:7" x14ac:dyDescent="0.3">
      <c r="B140" s="37"/>
      <c r="C140" s="536"/>
      <c r="D140" s="15"/>
      <c r="E140" s="15"/>
      <c r="F140" s="15"/>
      <c r="G140" s="16"/>
    </row>
    <row r="141" spans="2:7" x14ac:dyDescent="0.3">
      <c r="B141" s="37"/>
      <c r="C141" s="536"/>
      <c r="D141" s="15"/>
      <c r="E141" s="15"/>
      <c r="F141" s="15"/>
      <c r="G141" s="16"/>
    </row>
    <row r="142" spans="2:7" x14ac:dyDescent="0.3">
      <c r="B142" s="37"/>
      <c r="C142" s="536"/>
      <c r="D142" s="15"/>
      <c r="E142" s="15"/>
      <c r="F142" s="15"/>
      <c r="G142" s="16"/>
    </row>
    <row r="143" spans="2:7" x14ac:dyDescent="0.3">
      <c r="B143" s="37"/>
      <c r="C143" s="536"/>
      <c r="D143" s="15"/>
      <c r="E143" s="15"/>
      <c r="F143" s="15"/>
      <c r="G143" s="16"/>
    </row>
    <row r="144" spans="2:7" x14ac:dyDescent="0.3">
      <c r="B144" s="37"/>
      <c r="C144" s="536"/>
      <c r="D144" s="15"/>
      <c r="E144" s="15"/>
      <c r="F144" s="15"/>
      <c r="G144" s="16"/>
    </row>
    <row r="145" spans="2:7" x14ac:dyDescent="0.3">
      <c r="B145" s="37"/>
      <c r="C145" s="536"/>
      <c r="D145" s="15"/>
      <c r="E145" s="15"/>
      <c r="F145" s="15"/>
      <c r="G145" s="16"/>
    </row>
    <row r="146" spans="2:7" x14ac:dyDescent="0.3">
      <c r="B146" s="37"/>
      <c r="C146" s="536"/>
      <c r="D146" s="15"/>
      <c r="E146" s="15"/>
      <c r="F146" s="15"/>
      <c r="G146" s="16"/>
    </row>
    <row r="147" spans="2:7" x14ac:dyDescent="0.3">
      <c r="B147" s="37"/>
      <c r="C147" s="536"/>
      <c r="D147" s="15"/>
      <c r="E147" s="15"/>
      <c r="F147" s="15"/>
      <c r="G147" s="16"/>
    </row>
    <row r="148" spans="2:7" x14ac:dyDescent="0.3">
      <c r="B148" s="37"/>
      <c r="C148" s="536"/>
      <c r="D148" s="15"/>
      <c r="E148" s="15"/>
      <c r="F148" s="15"/>
      <c r="G148" s="16"/>
    </row>
    <row r="149" spans="2:7" x14ac:dyDescent="0.3">
      <c r="B149" s="37"/>
      <c r="C149" s="536"/>
      <c r="D149" s="15"/>
      <c r="E149" s="15"/>
      <c r="F149" s="15"/>
      <c r="G149" s="16"/>
    </row>
    <row r="150" spans="2:7" x14ac:dyDescent="0.3">
      <c r="B150" s="37"/>
      <c r="C150" s="536"/>
      <c r="D150" s="15"/>
      <c r="E150" s="15"/>
      <c r="F150" s="15"/>
      <c r="G150" s="16"/>
    </row>
    <row r="151" spans="2:7" x14ac:dyDescent="0.3">
      <c r="B151" s="37"/>
      <c r="C151" s="536"/>
      <c r="D151" s="15"/>
      <c r="E151" s="15"/>
      <c r="F151" s="15"/>
      <c r="G151" s="16"/>
    </row>
    <row r="152" spans="2:7" x14ac:dyDescent="0.3">
      <c r="B152" s="37"/>
      <c r="C152" s="536"/>
      <c r="D152" s="15"/>
      <c r="E152" s="15"/>
      <c r="F152" s="15"/>
      <c r="G152" s="16"/>
    </row>
    <row r="153" spans="2:7" x14ac:dyDescent="0.3">
      <c r="B153" s="37"/>
      <c r="C153" s="536"/>
      <c r="D153" s="15"/>
      <c r="E153" s="15"/>
      <c r="F153" s="15"/>
      <c r="G153" s="16"/>
    </row>
    <row r="154" spans="2:7" x14ac:dyDescent="0.3">
      <c r="B154" s="37"/>
      <c r="C154" s="536"/>
      <c r="D154" s="15"/>
      <c r="E154" s="15"/>
      <c r="F154" s="15"/>
      <c r="G154" s="16"/>
    </row>
    <row r="155" spans="2:7" x14ac:dyDescent="0.3">
      <c r="B155" s="37"/>
      <c r="C155" s="536"/>
      <c r="D155" s="15"/>
      <c r="E155" s="15"/>
      <c r="F155" s="15"/>
      <c r="G155" s="16"/>
    </row>
    <row r="156" spans="2:7" x14ac:dyDescent="0.3">
      <c r="B156" s="37"/>
      <c r="C156" s="536"/>
      <c r="D156" s="15"/>
      <c r="E156" s="15"/>
      <c r="F156" s="15"/>
      <c r="G156" s="16"/>
    </row>
    <row r="157" spans="2:7" x14ac:dyDescent="0.3">
      <c r="B157" s="37"/>
      <c r="C157" s="536"/>
      <c r="D157" s="15"/>
      <c r="E157" s="15"/>
      <c r="F157" s="15"/>
      <c r="G157" s="16"/>
    </row>
    <row r="158" spans="2:7" x14ac:dyDescent="0.3">
      <c r="B158" s="37"/>
      <c r="C158" s="536"/>
      <c r="D158" s="15"/>
      <c r="E158" s="15"/>
      <c r="F158" s="15"/>
      <c r="G158" s="16"/>
    </row>
    <row r="159" spans="2:7" x14ac:dyDescent="0.3">
      <c r="B159" s="37"/>
      <c r="C159" s="536"/>
      <c r="D159" s="15"/>
      <c r="E159" s="15"/>
      <c r="F159" s="15"/>
      <c r="G159" s="16"/>
    </row>
    <row r="160" spans="2:7" x14ac:dyDescent="0.3">
      <c r="B160" s="37"/>
      <c r="C160" s="536"/>
      <c r="D160" s="15"/>
      <c r="E160" s="15"/>
      <c r="F160" s="15"/>
      <c r="G160" s="16"/>
    </row>
    <row r="161" spans="2:7" x14ac:dyDescent="0.3">
      <c r="B161" s="37"/>
      <c r="C161" s="536"/>
      <c r="D161" s="15"/>
      <c r="E161" s="15"/>
      <c r="F161" s="15"/>
      <c r="G161" s="16"/>
    </row>
    <row r="162" spans="2:7" x14ac:dyDescent="0.3">
      <c r="B162" s="37"/>
      <c r="C162" s="536"/>
      <c r="D162" s="15"/>
      <c r="E162" s="15"/>
      <c r="F162" s="15"/>
      <c r="G162" s="16"/>
    </row>
    <row r="163" spans="2:7" x14ac:dyDescent="0.3">
      <c r="B163" s="37"/>
      <c r="C163" s="536"/>
      <c r="D163" s="15"/>
      <c r="E163" s="15"/>
      <c r="F163" s="15"/>
      <c r="G163" s="16"/>
    </row>
    <row r="164" spans="2:7" x14ac:dyDescent="0.3">
      <c r="B164" s="37"/>
      <c r="C164" s="536"/>
      <c r="D164" s="15"/>
      <c r="E164" s="15"/>
      <c r="F164" s="15"/>
      <c r="G164" s="16"/>
    </row>
    <row r="165" spans="2:7" x14ac:dyDescent="0.3">
      <c r="B165" s="37"/>
      <c r="C165" s="536"/>
      <c r="D165" s="15"/>
      <c r="E165" s="15"/>
      <c r="F165" s="15"/>
      <c r="G165" s="16"/>
    </row>
    <row r="166" spans="2:7" x14ac:dyDescent="0.3">
      <c r="B166" s="37"/>
      <c r="C166" s="536"/>
      <c r="D166" s="15"/>
      <c r="E166" s="15"/>
      <c r="F166" s="15"/>
      <c r="G166" s="16"/>
    </row>
    <row r="167" spans="2:7" x14ac:dyDescent="0.3">
      <c r="B167" s="37"/>
      <c r="C167" s="536"/>
      <c r="D167" s="15"/>
      <c r="E167" s="15"/>
      <c r="F167" s="15"/>
      <c r="G167" s="16"/>
    </row>
    <row r="168" spans="2:7" x14ac:dyDescent="0.3">
      <c r="B168" s="37"/>
      <c r="C168" s="536"/>
      <c r="D168" s="15"/>
      <c r="E168" s="15"/>
      <c r="F168" s="15"/>
      <c r="G168" s="16"/>
    </row>
    <row r="169" spans="2:7" x14ac:dyDescent="0.3">
      <c r="B169" s="37"/>
      <c r="C169" s="536"/>
      <c r="D169" s="15"/>
      <c r="E169" s="15"/>
      <c r="F169" s="15"/>
      <c r="G169" s="16"/>
    </row>
    <row r="170" spans="2:7" x14ac:dyDescent="0.3">
      <c r="B170" s="37"/>
      <c r="C170" s="536"/>
      <c r="D170" s="15"/>
      <c r="E170" s="15"/>
      <c r="F170" s="15"/>
      <c r="G170" s="16"/>
    </row>
    <row r="171" spans="2:7" x14ac:dyDescent="0.3">
      <c r="B171" s="37"/>
      <c r="C171" s="536"/>
      <c r="D171" s="15"/>
      <c r="E171" s="15"/>
      <c r="F171" s="15"/>
      <c r="G171" s="16"/>
    </row>
    <row r="172" spans="2:7" x14ac:dyDescent="0.3">
      <c r="B172" s="37"/>
      <c r="C172" s="536"/>
      <c r="D172" s="15"/>
      <c r="E172" s="15"/>
      <c r="F172" s="15"/>
      <c r="G172" s="16"/>
    </row>
    <row r="173" spans="2:7" x14ac:dyDescent="0.3">
      <c r="B173" s="37"/>
      <c r="C173" s="536"/>
      <c r="D173" s="15"/>
      <c r="E173" s="15"/>
      <c r="F173" s="15"/>
      <c r="G173" s="16"/>
    </row>
    <row r="174" spans="2:7" x14ac:dyDescent="0.3">
      <c r="B174" s="37"/>
      <c r="C174" s="536"/>
      <c r="D174" s="15"/>
      <c r="E174" s="15"/>
      <c r="F174" s="15"/>
      <c r="G174" s="16"/>
    </row>
    <row r="175" spans="2:7" x14ac:dyDescent="0.3">
      <c r="B175" s="37"/>
      <c r="C175" s="536"/>
      <c r="D175" s="15"/>
      <c r="E175" s="15"/>
      <c r="F175" s="15"/>
      <c r="G175" s="16"/>
    </row>
    <row r="176" spans="2:7" x14ac:dyDescent="0.3">
      <c r="B176" s="37"/>
      <c r="C176" s="536"/>
      <c r="D176" s="15"/>
      <c r="E176" s="15"/>
      <c r="F176" s="15"/>
      <c r="G176" s="16"/>
    </row>
    <row r="177" spans="2:7" x14ac:dyDescent="0.3">
      <c r="B177" s="37"/>
      <c r="C177" s="536"/>
      <c r="D177" s="15"/>
      <c r="E177" s="15"/>
      <c r="F177" s="15"/>
      <c r="G177" s="16"/>
    </row>
    <row r="178" spans="2:7" x14ac:dyDescent="0.3">
      <c r="B178" s="37"/>
      <c r="C178" s="536"/>
      <c r="D178" s="15"/>
      <c r="E178" s="15"/>
      <c r="F178" s="15"/>
      <c r="G178" s="16"/>
    </row>
    <row r="179" spans="2:7" x14ac:dyDescent="0.3">
      <c r="B179" s="37"/>
      <c r="C179" s="536"/>
      <c r="D179" s="15"/>
      <c r="E179" s="15"/>
      <c r="F179" s="15"/>
      <c r="G179" s="16"/>
    </row>
    <row r="180" spans="2:7" x14ac:dyDescent="0.3">
      <c r="B180" s="37"/>
      <c r="C180" s="536"/>
      <c r="D180" s="15"/>
      <c r="E180" s="15"/>
      <c r="F180" s="15"/>
      <c r="G180" s="16"/>
    </row>
    <row r="181" spans="2:7" x14ac:dyDescent="0.3">
      <c r="B181" s="37"/>
      <c r="C181" s="536"/>
      <c r="D181" s="15"/>
      <c r="E181" s="15"/>
      <c r="F181" s="15"/>
      <c r="G181" s="16"/>
    </row>
    <row r="182" spans="2:7" x14ac:dyDescent="0.3">
      <c r="B182" s="37"/>
      <c r="C182" s="536"/>
      <c r="D182" s="15"/>
      <c r="E182" s="15"/>
      <c r="F182" s="15"/>
      <c r="G182" s="16"/>
    </row>
    <row r="183" spans="2:7" x14ac:dyDescent="0.3">
      <c r="B183" s="37"/>
      <c r="C183" s="536"/>
      <c r="D183" s="15"/>
      <c r="E183" s="15"/>
      <c r="F183" s="15"/>
      <c r="G183" s="16"/>
    </row>
    <row r="184" spans="2:7" x14ac:dyDescent="0.3">
      <c r="B184" s="37"/>
      <c r="C184" s="536"/>
      <c r="D184" s="15"/>
      <c r="E184" s="15"/>
      <c r="F184" s="15"/>
      <c r="G184" s="16"/>
    </row>
    <row r="185" spans="2:7" x14ac:dyDescent="0.3">
      <c r="B185" s="37"/>
      <c r="C185" s="536"/>
      <c r="D185" s="15"/>
      <c r="E185" s="15"/>
      <c r="F185" s="15"/>
      <c r="G185" s="16"/>
    </row>
    <row r="186" spans="2:7" x14ac:dyDescent="0.3">
      <c r="B186" s="37"/>
      <c r="C186" s="536"/>
      <c r="D186" s="15"/>
      <c r="E186" s="15"/>
      <c r="F186" s="15"/>
      <c r="G186" s="16"/>
    </row>
    <row r="187" spans="2:7" x14ac:dyDescent="0.3">
      <c r="B187" s="37"/>
      <c r="C187" s="536"/>
      <c r="D187" s="15"/>
      <c r="E187" s="15"/>
      <c r="F187" s="15"/>
      <c r="G187" s="16"/>
    </row>
    <row r="188" spans="2:7" x14ac:dyDescent="0.3">
      <c r="B188" s="37"/>
      <c r="C188" s="536"/>
      <c r="D188" s="15"/>
      <c r="E188" s="15"/>
      <c r="F188" s="15"/>
      <c r="G188" s="16"/>
    </row>
    <row r="189" spans="2:7" x14ac:dyDescent="0.3">
      <c r="B189" s="37"/>
      <c r="C189" s="536"/>
      <c r="D189" s="15"/>
      <c r="E189" s="15"/>
      <c r="F189" s="15"/>
      <c r="G189" s="16"/>
    </row>
    <row r="190" spans="2:7" x14ac:dyDescent="0.3">
      <c r="B190" s="37"/>
      <c r="C190" s="536"/>
      <c r="D190" s="15"/>
      <c r="E190" s="15"/>
      <c r="F190" s="15"/>
      <c r="G190" s="16"/>
    </row>
    <row r="191" spans="2:7" x14ac:dyDescent="0.3">
      <c r="B191" s="37"/>
      <c r="C191" s="536"/>
      <c r="D191" s="15"/>
      <c r="E191" s="15"/>
      <c r="F191" s="15"/>
      <c r="G191" s="16"/>
    </row>
    <row r="192" spans="2:7" x14ac:dyDescent="0.3">
      <c r="B192" s="37"/>
      <c r="C192" s="536"/>
      <c r="D192" s="15"/>
      <c r="E192" s="15"/>
      <c r="F192" s="15"/>
      <c r="G192" s="16"/>
    </row>
    <row r="193" spans="2:7" x14ac:dyDescent="0.3">
      <c r="B193" s="37"/>
      <c r="C193" s="536"/>
      <c r="D193" s="15"/>
      <c r="E193" s="15"/>
      <c r="F193" s="15"/>
      <c r="G193" s="16"/>
    </row>
    <row r="194" spans="2:7" x14ac:dyDescent="0.3">
      <c r="B194" s="37"/>
      <c r="C194" s="536"/>
      <c r="D194" s="15"/>
      <c r="E194" s="15"/>
      <c r="F194" s="15"/>
      <c r="G194" s="16"/>
    </row>
    <row r="195" spans="2:7" x14ac:dyDescent="0.3">
      <c r="B195" s="37"/>
      <c r="C195" s="536"/>
      <c r="D195" s="15"/>
      <c r="E195" s="15"/>
      <c r="F195" s="15"/>
      <c r="G195" s="16"/>
    </row>
    <row r="196" spans="2:7" x14ac:dyDescent="0.3">
      <c r="B196" s="37"/>
      <c r="C196" s="536"/>
      <c r="D196" s="15"/>
      <c r="E196" s="15"/>
      <c r="F196" s="15"/>
      <c r="G196" s="16"/>
    </row>
    <row r="197" spans="2:7" x14ac:dyDescent="0.3">
      <c r="B197" s="37"/>
      <c r="C197" s="536"/>
      <c r="D197" s="15"/>
      <c r="E197" s="15"/>
      <c r="F197" s="15"/>
      <c r="G197" s="16"/>
    </row>
    <row r="198" spans="2:7" x14ac:dyDescent="0.3">
      <c r="B198" s="37"/>
      <c r="C198" s="536"/>
      <c r="D198" s="15"/>
      <c r="E198" s="15"/>
      <c r="F198" s="15"/>
      <c r="G198" s="16"/>
    </row>
    <row r="199" spans="2:7" x14ac:dyDescent="0.3">
      <c r="B199" s="37"/>
      <c r="C199" s="536"/>
      <c r="D199" s="15"/>
      <c r="E199" s="15"/>
      <c r="F199" s="15"/>
      <c r="G199" s="16"/>
    </row>
    <row r="200" spans="2:7" x14ac:dyDescent="0.3">
      <c r="B200" s="37"/>
      <c r="C200" s="536"/>
      <c r="D200" s="15"/>
      <c r="E200" s="15"/>
      <c r="F200" s="15"/>
      <c r="G200" s="16"/>
    </row>
    <row r="201" spans="2:7" x14ac:dyDescent="0.3">
      <c r="B201" s="37"/>
      <c r="C201" s="536"/>
      <c r="D201" s="15"/>
      <c r="E201" s="15"/>
      <c r="F201" s="15"/>
      <c r="G201" s="16"/>
    </row>
    <row r="202" spans="2:7" x14ac:dyDescent="0.3">
      <c r="B202" s="37"/>
      <c r="C202" s="536"/>
      <c r="D202" s="15"/>
      <c r="E202" s="15"/>
      <c r="F202" s="15"/>
      <c r="G202" s="16"/>
    </row>
    <row r="203" spans="2:7" x14ac:dyDescent="0.3">
      <c r="B203" s="37"/>
      <c r="C203" s="536"/>
      <c r="D203" s="15"/>
      <c r="E203" s="15"/>
      <c r="F203" s="15"/>
      <c r="G203" s="16"/>
    </row>
    <row r="204" spans="2:7" x14ac:dyDescent="0.3">
      <c r="B204" s="37"/>
      <c r="C204" s="536"/>
      <c r="D204" s="15"/>
      <c r="E204" s="15"/>
      <c r="F204" s="15"/>
      <c r="G204" s="16"/>
    </row>
    <row r="205" spans="2:7" x14ac:dyDescent="0.3">
      <c r="B205" s="37"/>
      <c r="C205" s="536"/>
      <c r="D205" s="15"/>
      <c r="E205" s="15"/>
      <c r="F205" s="15"/>
      <c r="G205" s="16"/>
    </row>
    <row r="206" spans="2:7" x14ac:dyDescent="0.3">
      <c r="B206" s="37"/>
      <c r="C206" s="536"/>
      <c r="D206" s="15"/>
      <c r="E206" s="15"/>
      <c r="F206" s="15"/>
      <c r="G206" s="16"/>
    </row>
    <row r="207" spans="2:7" x14ac:dyDescent="0.3">
      <c r="B207" s="37"/>
      <c r="C207" s="536"/>
      <c r="D207" s="15"/>
      <c r="E207" s="15"/>
      <c r="F207" s="15"/>
      <c r="G207" s="16"/>
    </row>
    <row r="208" spans="2:7" x14ac:dyDescent="0.3">
      <c r="B208" s="37"/>
      <c r="C208" s="536"/>
      <c r="D208" s="15"/>
      <c r="E208" s="15"/>
      <c r="F208" s="15"/>
      <c r="G208" s="16"/>
    </row>
    <row r="209" spans="2:7" x14ac:dyDescent="0.3">
      <c r="B209" s="37"/>
      <c r="C209" s="536"/>
      <c r="D209" s="15"/>
      <c r="E209" s="15"/>
      <c r="F209" s="15"/>
      <c r="G209" s="16"/>
    </row>
    <row r="210" spans="2:7" x14ac:dyDescent="0.3">
      <c r="B210" s="37"/>
      <c r="C210" s="536"/>
      <c r="D210" s="15"/>
      <c r="E210" s="15"/>
      <c r="F210" s="15"/>
      <c r="G210" s="16"/>
    </row>
    <row r="211" spans="2:7" x14ac:dyDescent="0.3">
      <c r="B211" s="37"/>
      <c r="C211" s="536"/>
      <c r="D211" s="15"/>
      <c r="E211" s="15"/>
      <c r="F211" s="15"/>
      <c r="G211" s="16"/>
    </row>
    <row r="212" spans="2:7" x14ac:dyDescent="0.3">
      <c r="B212" s="37"/>
      <c r="C212" s="536"/>
      <c r="D212" s="15"/>
      <c r="E212" s="15"/>
      <c r="F212" s="15"/>
      <c r="G212" s="16"/>
    </row>
    <row r="213" spans="2:7" x14ac:dyDescent="0.3">
      <c r="B213" s="37"/>
      <c r="C213" s="536"/>
      <c r="D213" s="15"/>
      <c r="E213" s="15"/>
      <c r="F213" s="15"/>
      <c r="G213" s="16"/>
    </row>
    <row r="214" spans="2:7" x14ac:dyDescent="0.3">
      <c r="B214" s="37"/>
      <c r="C214" s="536"/>
      <c r="D214" s="15"/>
      <c r="E214" s="15"/>
      <c r="F214" s="15"/>
      <c r="G214" s="16"/>
    </row>
    <row r="215" spans="2:7" x14ac:dyDescent="0.3">
      <c r="B215" s="37"/>
      <c r="C215" s="536"/>
      <c r="D215" s="15"/>
      <c r="E215" s="15"/>
      <c r="F215" s="15"/>
      <c r="G215" s="16"/>
    </row>
    <row r="216" spans="2:7" x14ac:dyDescent="0.3">
      <c r="B216" s="37"/>
      <c r="C216" s="536"/>
      <c r="D216" s="15"/>
      <c r="E216" s="15"/>
      <c r="F216" s="15"/>
      <c r="G216" s="16"/>
    </row>
    <row r="217" spans="2:7" x14ac:dyDescent="0.3">
      <c r="B217" s="37"/>
      <c r="C217" s="536"/>
      <c r="D217" s="15"/>
      <c r="E217" s="15"/>
      <c r="F217" s="15"/>
      <c r="G217" s="16"/>
    </row>
    <row r="218" spans="2:7" x14ac:dyDescent="0.3">
      <c r="B218" s="37"/>
      <c r="C218" s="536"/>
      <c r="D218" s="15"/>
      <c r="E218" s="15"/>
      <c r="F218" s="15"/>
      <c r="G218" s="16"/>
    </row>
    <row r="219" spans="2:7" x14ac:dyDescent="0.3">
      <c r="B219" s="37"/>
      <c r="C219" s="536"/>
      <c r="D219" s="15"/>
      <c r="E219" s="15"/>
      <c r="F219" s="15"/>
      <c r="G219" s="16"/>
    </row>
    <row r="220" spans="2:7" x14ac:dyDescent="0.3">
      <c r="B220" s="37"/>
      <c r="C220" s="536"/>
      <c r="D220" s="15"/>
      <c r="E220" s="15"/>
      <c r="F220" s="15"/>
      <c r="G220" s="16"/>
    </row>
    <row r="221" spans="2:7" x14ac:dyDescent="0.3">
      <c r="B221" s="37"/>
      <c r="C221" s="536"/>
      <c r="D221" s="15"/>
      <c r="E221" s="15"/>
      <c r="F221" s="15"/>
      <c r="G221" s="16"/>
    </row>
    <row r="222" spans="2:7" x14ac:dyDescent="0.3">
      <c r="B222" s="37"/>
      <c r="C222" s="536"/>
      <c r="D222" s="15"/>
      <c r="E222" s="15"/>
      <c r="F222" s="15"/>
      <c r="G222" s="16"/>
    </row>
    <row r="223" spans="2:7" x14ac:dyDescent="0.3">
      <c r="B223" s="37"/>
      <c r="C223" s="536"/>
      <c r="D223" s="15"/>
      <c r="E223" s="15"/>
      <c r="F223" s="15"/>
      <c r="G223" s="16"/>
    </row>
    <row r="224" spans="2:7" x14ac:dyDescent="0.3">
      <c r="B224" s="37"/>
      <c r="C224" s="536"/>
      <c r="D224" s="15"/>
      <c r="E224" s="15"/>
      <c r="F224" s="15"/>
      <c r="G224" s="16"/>
    </row>
    <row r="225" spans="2:7" x14ac:dyDescent="0.3">
      <c r="B225" s="37"/>
      <c r="C225" s="536"/>
      <c r="D225" s="15"/>
      <c r="E225" s="15"/>
      <c r="F225" s="15"/>
      <c r="G225" s="16"/>
    </row>
    <row r="226" spans="2:7" x14ac:dyDescent="0.3">
      <c r="B226" s="37"/>
      <c r="C226" s="536"/>
      <c r="D226" s="15"/>
      <c r="E226" s="15"/>
      <c r="F226" s="15"/>
      <c r="G226" s="16"/>
    </row>
    <row r="227" spans="2:7" x14ac:dyDescent="0.3">
      <c r="B227" s="37"/>
      <c r="C227" s="536"/>
      <c r="D227" s="15"/>
      <c r="E227" s="15"/>
      <c r="F227" s="15"/>
      <c r="G227" s="16"/>
    </row>
    <row r="228" spans="2:7" x14ac:dyDescent="0.3">
      <c r="B228" s="37"/>
      <c r="C228" s="536"/>
      <c r="D228" s="15"/>
      <c r="E228" s="15"/>
      <c r="F228" s="15"/>
      <c r="G228" s="16"/>
    </row>
    <row r="229" spans="2:7" x14ac:dyDescent="0.3">
      <c r="B229" s="37"/>
      <c r="C229" s="536"/>
      <c r="D229" s="15"/>
      <c r="E229" s="15"/>
      <c r="F229" s="15"/>
      <c r="G229" s="16"/>
    </row>
    <row r="230" spans="2:7" x14ac:dyDescent="0.3">
      <c r="B230" s="37"/>
      <c r="C230" s="536"/>
      <c r="D230" s="15"/>
      <c r="E230" s="15"/>
      <c r="F230" s="15"/>
      <c r="G230" s="16"/>
    </row>
    <row r="231" spans="2:7" x14ac:dyDescent="0.3">
      <c r="B231" s="37"/>
      <c r="C231" s="536"/>
      <c r="D231" s="15"/>
      <c r="E231" s="15"/>
      <c r="F231" s="15"/>
      <c r="G231" s="16"/>
    </row>
    <row r="232" spans="2:7" x14ac:dyDescent="0.3">
      <c r="B232" s="37"/>
      <c r="C232" s="536"/>
      <c r="D232" s="15"/>
      <c r="E232" s="15"/>
      <c r="F232" s="15"/>
      <c r="G232" s="16"/>
    </row>
    <row r="233" spans="2:7" x14ac:dyDescent="0.3">
      <c r="B233" s="37"/>
      <c r="C233" s="536"/>
      <c r="D233" s="15"/>
      <c r="E233" s="15"/>
      <c r="F233" s="15"/>
      <c r="G233" s="16"/>
    </row>
    <row r="234" spans="2:7" x14ac:dyDescent="0.3">
      <c r="B234" s="37"/>
      <c r="C234" s="536"/>
      <c r="D234" s="15"/>
      <c r="E234" s="15"/>
      <c r="F234" s="15"/>
      <c r="G234" s="16"/>
    </row>
    <row r="235" spans="2:7" x14ac:dyDescent="0.3">
      <c r="B235" s="37"/>
      <c r="C235" s="536"/>
      <c r="D235" s="15"/>
      <c r="E235" s="15"/>
      <c r="F235" s="15"/>
      <c r="G235" s="16"/>
    </row>
    <row r="236" spans="2:7" x14ac:dyDescent="0.3">
      <c r="B236" s="37"/>
      <c r="C236" s="536"/>
      <c r="D236" s="15"/>
      <c r="E236" s="15"/>
      <c r="F236" s="15"/>
      <c r="G236" s="16"/>
    </row>
    <row r="237" spans="2:7" x14ac:dyDescent="0.3">
      <c r="B237" s="37"/>
      <c r="C237" s="536"/>
      <c r="D237" s="15"/>
      <c r="E237" s="15"/>
      <c r="F237" s="15"/>
      <c r="G237" s="16"/>
    </row>
    <row r="238" spans="2:7" x14ac:dyDescent="0.3">
      <c r="B238" s="37"/>
      <c r="C238" s="536"/>
      <c r="D238" s="15"/>
      <c r="E238" s="15"/>
      <c r="F238" s="15"/>
      <c r="G238" s="16"/>
    </row>
    <row r="239" spans="2:7" x14ac:dyDescent="0.3">
      <c r="B239" s="37"/>
      <c r="C239" s="536"/>
      <c r="D239" s="15"/>
      <c r="E239" s="15"/>
      <c r="F239" s="15"/>
      <c r="G239" s="16"/>
    </row>
    <row r="240" spans="2:7" x14ac:dyDescent="0.3">
      <c r="B240" s="37"/>
      <c r="C240" s="536"/>
      <c r="D240" s="15"/>
      <c r="E240" s="15"/>
      <c r="F240" s="15"/>
      <c r="G240" s="16"/>
    </row>
    <row r="241" spans="2:7" x14ac:dyDescent="0.3">
      <c r="B241" s="37"/>
      <c r="C241" s="536"/>
      <c r="D241" s="15"/>
      <c r="E241" s="15"/>
      <c r="F241" s="15"/>
      <c r="G241" s="16"/>
    </row>
    <row r="242" spans="2:7" x14ac:dyDescent="0.3">
      <c r="B242" s="37"/>
      <c r="C242" s="536"/>
      <c r="D242" s="15"/>
      <c r="E242" s="15"/>
      <c r="F242" s="15"/>
      <c r="G242" s="16"/>
    </row>
    <row r="243" spans="2:7" x14ac:dyDescent="0.3">
      <c r="B243" s="37"/>
      <c r="C243" s="536"/>
      <c r="D243" s="15"/>
      <c r="E243" s="15"/>
      <c r="F243" s="15"/>
      <c r="G243" s="16"/>
    </row>
    <row r="244" spans="2:7" x14ac:dyDescent="0.3">
      <c r="B244" s="37"/>
      <c r="C244" s="536"/>
      <c r="D244" s="15"/>
      <c r="E244" s="15"/>
      <c r="F244" s="15"/>
      <c r="G244" s="16"/>
    </row>
    <row r="245" spans="2:7" x14ac:dyDescent="0.3">
      <c r="B245" s="37"/>
      <c r="C245" s="536"/>
      <c r="D245" s="15"/>
      <c r="E245" s="15"/>
      <c r="F245" s="15"/>
      <c r="G245" s="16"/>
    </row>
    <row r="246" spans="2:7" x14ac:dyDescent="0.3">
      <c r="B246" s="37"/>
      <c r="C246" s="536"/>
      <c r="D246" s="15"/>
      <c r="E246" s="15"/>
      <c r="F246" s="15"/>
      <c r="G246" s="16"/>
    </row>
    <row r="247" spans="2:7" x14ac:dyDescent="0.3">
      <c r="B247" s="37"/>
      <c r="C247" s="536"/>
      <c r="D247" s="15"/>
      <c r="E247" s="15"/>
      <c r="F247" s="15"/>
      <c r="G247" s="16"/>
    </row>
    <row r="248" spans="2:7" x14ac:dyDescent="0.3">
      <c r="B248" s="37"/>
      <c r="C248" s="536"/>
      <c r="D248" s="15"/>
      <c r="E248" s="15"/>
      <c r="F248" s="15"/>
      <c r="G248" s="16"/>
    </row>
    <row r="249" spans="2:7" x14ac:dyDescent="0.3">
      <c r="B249" s="37"/>
      <c r="C249" s="536"/>
      <c r="D249" s="15"/>
      <c r="E249" s="15"/>
      <c r="F249" s="15"/>
      <c r="G249" s="16"/>
    </row>
    <row r="250" spans="2:7" x14ac:dyDescent="0.3">
      <c r="B250" s="37"/>
      <c r="C250" s="536"/>
      <c r="D250" s="15"/>
      <c r="E250" s="15"/>
      <c r="F250" s="15"/>
      <c r="G250" s="16"/>
    </row>
    <row r="251" spans="2:7" x14ac:dyDescent="0.3">
      <c r="B251" s="37"/>
      <c r="C251" s="536"/>
      <c r="D251" s="15"/>
      <c r="E251" s="15"/>
      <c r="F251" s="15"/>
      <c r="G251" s="16"/>
    </row>
    <row r="252" spans="2:7" x14ac:dyDescent="0.3">
      <c r="B252" s="37"/>
      <c r="C252" s="536"/>
      <c r="D252" s="15"/>
      <c r="E252" s="15"/>
      <c r="F252" s="15"/>
      <c r="G252" s="16"/>
    </row>
    <row r="253" spans="2:7" x14ac:dyDescent="0.3">
      <c r="B253" s="37"/>
      <c r="C253" s="536"/>
      <c r="D253" s="15"/>
      <c r="E253" s="15"/>
      <c r="F253" s="15"/>
      <c r="G253" s="16"/>
    </row>
    <row r="254" spans="2:7" x14ac:dyDescent="0.3">
      <c r="B254" s="37"/>
      <c r="C254" s="536"/>
      <c r="D254" s="15"/>
      <c r="E254" s="15"/>
      <c r="F254" s="15"/>
      <c r="G254" s="16"/>
    </row>
    <row r="255" spans="2:7" x14ac:dyDescent="0.3">
      <c r="B255" s="37"/>
      <c r="C255" s="536"/>
      <c r="D255" s="15"/>
      <c r="E255" s="15"/>
      <c r="F255" s="15"/>
      <c r="G255" s="16"/>
    </row>
    <row r="256" spans="2:7" x14ac:dyDescent="0.3">
      <c r="B256" s="37"/>
      <c r="C256" s="536"/>
      <c r="D256" s="15"/>
      <c r="E256" s="15"/>
      <c r="F256" s="15"/>
      <c r="G256" s="16"/>
    </row>
    <row r="257" spans="2:7" x14ac:dyDescent="0.3">
      <c r="B257" s="37"/>
      <c r="C257" s="536"/>
      <c r="D257" s="15"/>
      <c r="E257" s="15"/>
      <c r="F257" s="15"/>
      <c r="G257" s="16"/>
    </row>
    <row r="258" spans="2:7" x14ac:dyDescent="0.3">
      <c r="B258" s="37"/>
      <c r="C258" s="536"/>
      <c r="D258" s="15"/>
      <c r="E258" s="15"/>
      <c r="F258" s="15"/>
      <c r="G258" s="16"/>
    </row>
    <row r="259" spans="2:7" x14ac:dyDescent="0.3">
      <c r="B259" s="37"/>
      <c r="C259" s="536"/>
      <c r="D259" s="15"/>
      <c r="E259" s="15"/>
      <c r="F259" s="15"/>
      <c r="G259" s="16"/>
    </row>
    <row r="260" spans="2:7" x14ac:dyDescent="0.3">
      <c r="B260" s="37"/>
      <c r="C260" s="536"/>
      <c r="D260" s="15"/>
      <c r="E260" s="15"/>
      <c r="F260" s="15"/>
      <c r="G260" s="16"/>
    </row>
    <row r="261" spans="2:7" x14ac:dyDescent="0.3">
      <c r="B261" s="37"/>
      <c r="C261" s="536"/>
      <c r="D261" s="15"/>
      <c r="E261" s="15"/>
      <c r="F261" s="15"/>
      <c r="G261" s="16"/>
    </row>
    <row r="262" spans="2:7" x14ac:dyDescent="0.3">
      <c r="B262" s="37"/>
      <c r="C262" s="536"/>
      <c r="D262" s="15"/>
      <c r="E262" s="15"/>
      <c r="F262" s="15"/>
      <c r="G262" s="16"/>
    </row>
    <row r="263" spans="2:7" x14ac:dyDescent="0.3">
      <c r="B263" s="37"/>
      <c r="C263" s="536"/>
      <c r="D263" s="15"/>
      <c r="E263" s="15"/>
      <c r="F263" s="15"/>
      <c r="G263" s="16"/>
    </row>
    <row r="264" spans="2:7" x14ac:dyDescent="0.3">
      <c r="B264" s="37"/>
      <c r="C264" s="536"/>
      <c r="D264" s="15"/>
      <c r="E264" s="15"/>
      <c r="F264" s="15"/>
      <c r="G264" s="16"/>
    </row>
    <row r="265" spans="2:7" x14ac:dyDescent="0.3">
      <c r="B265" s="37"/>
      <c r="C265" s="536"/>
      <c r="D265" s="15"/>
      <c r="E265" s="15"/>
      <c r="F265" s="15"/>
      <c r="G265" s="16"/>
    </row>
    <row r="266" spans="2:7" x14ac:dyDescent="0.3">
      <c r="B266" s="37"/>
      <c r="C266" s="536"/>
      <c r="D266" s="15"/>
      <c r="E266" s="15"/>
      <c r="F266" s="15"/>
      <c r="G266" s="16"/>
    </row>
    <row r="267" spans="2:7" x14ac:dyDescent="0.3">
      <c r="B267" s="37"/>
      <c r="C267" s="536"/>
      <c r="D267" s="15"/>
      <c r="E267" s="15"/>
      <c r="F267" s="15"/>
      <c r="G267" s="16"/>
    </row>
    <row r="268" spans="2:7" x14ac:dyDescent="0.3">
      <c r="B268" s="37"/>
      <c r="C268" s="536"/>
      <c r="D268" s="15"/>
      <c r="E268" s="15"/>
      <c r="F268" s="15"/>
      <c r="G268" s="16"/>
    </row>
    <row r="269" spans="2:7" x14ac:dyDescent="0.3">
      <c r="B269" s="37"/>
      <c r="C269" s="536"/>
      <c r="D269" s="15"/>
      <c r="E269" s="15"/>
      <c r="F269" s="15"/>
      <c r="G269" s="16"/>
    </row>
    <row r="270" spans="2:7" x14ac:dyDescent="0.3">
      <c r="B270" s="37"/>
      <c r="C270" s="536"/>
      <c r="D270" s="15"/>
      <c r="E270" s="15"/>
      <c r="F270" s="15"/>
      <c r="G270" s="16"/>
    </row>
    <row r="271" spans="2:7" x14ac:dyDescent="0.3">
      <c r="B271" s="37"/>
      <c r="C271" s="536"/>
      <c r="D271" s="15"/>
      <c r="E271" s="15"/>
      <c r="F271" s="15"/>
      <c r="G271" s="16"/>
    </row>
    <row r="272" spans="2:7" x14ac:dyDescent="0.3">
      <c r="B272" s="37"/>
      <c r="C272" s="536"/>
      <c r="D272" s="15"/>
      <c r="E272" s="15"/>
      <c r="F272" s="15"/>
      <c r="G272" s="16"/>
    </row>
    <row r="273" spans="2:7" x14ac:dyDescent="0.3">
      <c r="B273" s="37"/>
      <c r="C273" s="536"/>
      <c r="D273" s="15"/>
      <c r="E273" s="15"/>
      <c r="F273" s="15"/>
      <c r="G273" s="16"/>
    </row>
    <row r="274" spans="2:7" x14ac:dyDescent="0.3">
      <c r="B274" s="37"/>
      <c r="C274" s="536"/>
      <c r="D274" s="15"/>
      <c r="E274" s="15"/>
      <c r="F274" s="15"/>
      <c r="G274" s="16"/>
    </row>
    <row r="275" spans="2:7" x14ac:dyDescent="0.3">
      <c r="B275" s="37"/>
      <c r="C275" s="536"/>
      <c r="D275" s="15"/>
      <c r="E275" s="15"/>
      <c r="F275" s="15"/>
      <c r="G275" s="16"/>
    </row>
    <row r="276" spans="2:7" x14ac:dyDescent="0.3">
      <c r="B276" s="37"/>
      <c r="C276" s="536"/>
      <c r="D276" s="15"/>
      <c r="E276" s="15"/>
      <c r="F276" s="15"/>
      <c r="G276" s="16"/>
    </row>
    <row r="277" spans="2:7" x14ac:dyDescent="0.3">
      <c r="B277" s="37"/>
      <c r="C277" s="536"/>
      <c r="D277" s="15"/>
      <c r="E277" s="15"/>
      <c r="F277" s="15"/>
      <c r="G277" s="16"/>
    </row>
    <row r="278" spans="2:7" x14ac:dyDescent="0.3">
      <c r="B278" s="37"/>
      <c r="C278" s="536"/>
      <c r="D278" s="15"/>
      <c r="E278" s="15"/>
      <c r="F278" s="15"/>
      <c r="G278" s="16"/>
    </row>
    <row r="279" spans="2:7" x14ac:dyDescent="0.3">
      <c r="B279" s="37"/>
      <c r="C279" s="536"/>
      <c r="D279" s="15"/>
      <c r="E279" s="15"/>
      <c r="F279" s="15"/>
      <c r="G279" s="16"/>
    </row>
    <row r="280" spans="2:7" x14ac:dyDescent="0.3">
      <c r="B280" s="37"/>
      <c r="C280" s="536"/>
      <c r="D280" s="15"/>
      <c r="E280" s="15"/>
      <c r="F280" s="15"/>
      <c r="G280" s="16"/>
    </row>
    <row r="281" spans="2:7" x14ac:dyDescent="0.3">
      <c r="B281" s="37"/>
      <c r="C281" s="536"/>
      <c r="D281" s="15"/>
      <c r="E281" s="15"/>
      <c r="F281" s="15"/>
      <c r="G281" s="16"/>
    </row>
    <row r="282" spans="2:7" x14ac:dyDescent="0.3">
      <c r="B282" s="37"/>
      <c r="C282" s="536"/>
      <c r="D282" s="15"/>
      <c r="E282" s="15"/>
      <c r="F282" s="15"/>
      <c r="G282" s="16"/>
    </row>
    <row r="283" spans="2:7" x14ac:dyDescent="0.3">
      <c r="B283" s="37"/>
      <c r="C283" s="536"/>
      <c r="D283" s="15"/>
      <c r="E283" s="15"/>
      <c r="F283" s="15"/>
      <c r="G283" s="16"/>
    </row>
    <row r="284" spans="2:7" x14ac:dyDescent="0.3">
      <c r="B284" s="37"/>
      <c r="C284" s="536"/>
      <c r="D284" s="15"/>
      <c r="E284" s="15"/>
      <c r="F284" s="15"/>
      <c r="G284" s="16"/>
    </row>
    <row r="285" spans="2:7" x14ac:dyDescent="0.3">
      <c r="B285" s="37"/>
      <c r="C285" s="536"/>
      <c r="D285" s="15"/>
      <c r="E285" s="15"/>
      <c r="F285" s="15"/>
      <c r="G285" s="16"/>
    </row>
    <row r="286" spans="2:7" x14ac:dyDescent="0.3">
      <c r="B286" s="37"/>
      <c r="C286" s="536"/>
      <c r="D286" s="15"/>
      <c r="E286" s="15"/>
      <c r="F286" s="15"/>
      <c r="G286" s="16"/>
    </row>
    <row r="287" spans="2:7" x14ac:dyDescent="0.3">
      <c r="B287" s="37"/>
      <c r="C287" s="536"/>
      <c r="D287" s="15"/>
      <c r="E287" s="15"/>
      <c r="F287" s="15"/>
      <c r="G287" s="16"/>
    </row>
    <row r="288" spans="2:7" x14ac:dyDescent="0.3">
      <c r="B288" s="37"/>
      <c r="C288" s="536"/>
      <c r="D288" s="15"/>
      <c r="E288" s="15"/>
      <c r="F288" s="15"/>
      <c r="G288" s="16"/>
    </row>
    <row r="289" spans="2:7" x14ac:dyDescent="0.3">
      <c r="B289" s="37"/>
      <c r="C289" s="536"/>
      <c r="D289" s="15"/>
      <c r="E289" s="15"/>
      <c r="F289" s="15"/>
      <c r="G289" s="16"/>
    </row>
    <row r="290" spans="2:7" x14ac:dyDescent="0.3">
      <c r="B290" s="37"/>
      <c r="C290" s="536"/>
      <c r="D290" s="15"/>
      <c r="E290" s="15"/>
      <c r="F290" s="15"/>
      <c r="G290" s="16"/>
    </row>
    <row r="291" spans="2:7" x14ac:dyDescent="0.3">
      <c r="B291" s="37"/>
      <c r="C291" s="536"/>
      <c r="D291" s="15"/>
      <c r="E291" s="15"/>
      <c r="F291" s="15"/>
      <c r="G291" s="16"/>
    </row>
    <row r="292" spans="2:7" x14ac:dyDescent="0.3">
      <c r="B292" s="37"/>
      <c r="C292" s="536"/>
      <c r="D292" s="15"/>
      <c r="E292" s="15"/>
      <c r="F292" s="15"/>
      <c r="G292" s="16"/>
    </row>
    <row r="293" spans="2:7" x14ac:dyDescent="0.3">
      <c r="B293" s="37"/>
      <c r="C293" s="536"/>
      <c r="D293" s="15"/>
      <c r="E293" s="15"/>
      <c r="F293" s="15"/>
      <c r="G293" s="16"/>
    </row>
    <row r="294" spans="2:7" x14ac:dyDescent="0.3">
      <c r="B294" s="37"/>
      <c r="C294" s="536"/>
      <c r="D294" s="15"/>
      <c r="E294" s="15"/>
      <c r="F294" s="15"/>
      <c r="G294" s="16"/>
    </row>
    <row r="295" spans="2:7" x14ac:dyDescent="0.3">
      <c r="B295" s="37"/>
      <c r="C295" s="536"/>
      <c r="D295" s="15"/>
      <c r="E295" s="15"/>
      <c r="F295" s="15"/>
      <c r="G295" s="16"/>
    </row>
    <row r="296" spans="2:7" x14ac:dyDescent="0.3">
      <c r="B296" s="37"/>
      <c r="C296" s="536"/>
      <c r="D296" s="15"/>
      <c r="E296" s="15"/>
      <c r="F296" s="15"/>
      <c r="G296" s="16"/>
    </row>
    <row r="297" spans="2:7" x14ac:dyDescent="0.3">
      <c r="B297" s="37"/>
      <c r="C297" s="536"/>
      <c r="D297" s="15"/>
      <c r="E297" s="15"/>
      <c r="F297" s="15"/>
      <c r="G297" s="16"/>
    </row>
    <row r="298" spans="2:7" x14ac:dyDescent="0.3">
      <c r="B298" s="37"/>
      <c r="C298" s="536"/>
      <c r="D298" s="15"/>
      <c r="E298" s="15"/>
      <c r="F298" s="15"/>
      <c r="G298" s="16"/>
    </row>
    <row r="299" spans="2:7" x14ac:dyDescent="0.3">
      <c r="B299" s="37"/>
      <c r="C299" s="536"/>
      <c r="D299" s="15"/>
      <c r="E299" s="15"/>
      <c r="F299" s="15"/>
      <c r="G299" s="16"/>
    </row>
    <row r="300" spans="2:7" x14ac:dyDescent="0.3">
      <c r="B300" s="37"/>
      <c r="C300" s="536"/>
      <c r="D300" s="15"/>
      <c r="E300" s="15"/>
      <c r="F300" s="15"/>
      <c r="G300" s="16"/>
    </row>
    <row r="301" spans="2:7" x14ac:dyDescent="0.3">
      <c r="B301" s="37"/>
      <c r="C301" s="536"/>
      <c r="D301" s="15"/>
      <c r="E301" s="15"/>
      <c r="F301" s="15"/>
      <c r="G301" s="16"/>
    </row>
    <row r="302" spans="2:7" x14ac:dyDescent="0.3">
      <c r="B302" s="37"/>
      <c r="C302" s="536"/>
      <c r="D302" s="15"/>
      <c r="E302" s="15"/>
      <c r="F302" s="15"/>
      <c r="G302" s="16"/>
    </row>
    <row r="303" spans="2:7" x14ac:dyDescent="0.3">
      <c r="B303" s="37"/>
      <c r="C303" s="536"/>
      <c r="D303" s="15"/>
      <c r="E303" s="15"/>
      <c r="F303" s="15"/>
      <c r="G303" s="16"/>
    </row>
    <row r="304" spans="2:7" x14ac:dyDescent="0.3">
      <c r="B304" s="37"/>
      <c r="C304" s="536"/>
      <c r="D304" s="15"/>
      <c r="E304" s="15"/>
      <c r="F304" s="15"/>
      <c r="G304" s="16"/>
    </row>
    <row r="305" spans="2:7" x14ac:dyDescent="0.3">
      <c r="B305" s="37"/>
      <c r="C305" s="536"/>
      <c r="D305" s="15"/>
      <c r="E305" s="15"/>
      <c r="F305" s="15"/>
      <c r="G305" s="16"/>
    </row>
    <row r="306" spans="2:7" x14ac:dyDescent="0.3">
      <c r="B306" s="37"/>
      <c r="C306" s="536"/>
      <c r="D306" s="15"/>
      <c r="E306" s="15"/>
      <c r="F306" s="15"/>
      <c r="G306" s="16"/>
    </row>
    <row r="307" spans="2:7" x14ac:dyDescent="0.3">
      <c r="B307" s="37"/>
      <c r="C307" s="536"/>
      <c r="D307" s="15"/>
      <c r="E307" s="15"/>
      <c r="F307" s="15"/>
      <c r="G307" s="16"/>
    </row>
    <row r="308" spans="2:7" x14ac:dyDescent="0.3">
      <c r="B308" s="37"/>
      <c r="C308" s="536"/>
      <c r="D308" s="15"/>
      <c r="E308" s="15"/>
      <c r="F308" s="15"/>
      <c r="G308" s="16"/>
    </row>
    <row r="309" spans="2:7" x14ac:dyDescent="0.3">
      <c r="B309" s="37"/>
      <c r="C309" s="536"/>
      <c r="D309" s="15"/>
      <c r="E309" s="15"/>
      <c r="F309" s="15"/>
      <c r="G309" s="16"/>
    </row>
    <row r="310" spans="2:7" x14ac:dyDescent="0.3">
      <c r="B310" s="37"/>
      <c r="C310" s="536"/>
      <c r="D310" s="15"/>
      <c r="E310" s="15"/>
      <c r="F310" s="15"/>
      <c r="G310" s="16"/>
    </row>
    <row r="311" spans="2:7" x14ac:dyDescent="0.3">
      <c r="B311" s="37"/>
      <c r="C311" s="536"/>
      <c r="D311" s="15"/>
      <c r="E311" s="15"/>
      <c r="F311" s="15"/>
      <c r="G311" s="16"/>
    </row>
    <row r="312" spans="2:7" x14ac:dyDescent="0.3">
      <c r="B312" s="37"/>
      <c r="C312" s="536"/>
      <c r="D312" s="15"/>
      <c r="E312" s="15"/>
      <c r="F312" s="15"/>
      <c r="G312" s="16"/>
    </row>
    <row r="313" spans="2:7" x14ac:dyDescent="0.3">
      <c r="B313" s="37"/>
      <c r="C313" s="536"/>
      <c r="D313" s="15"/>
      <c r="E313" s="15"/>
      <c r="F313" s="15"/>
      <c r="G313" s="16"/>
    </row>
    <row r="314" spans="2:7" x14ac:dyDescent="0.3">
      <c r="B314" s="37"/>
      <c r="C314" s="536"/>
      <c r="D314" s="15"/>
      <c r="E314" s="15"/>
      <c r="F314" s="15"/>
      <c r="G314" s="16"/>
    </row>
    <row r="315" spans="2:7" x14ac:dyDescent="0.3">
      <c r="B315" s="37"/>
      <c r="C315" s="536"/>
      <c r="D315" s="15"/>
      <c r="E315" s="15"/>
      <c r="F315" s="15"/>
      <c r="G315" s="16"/>
    </row>
    <row r="316" spans="2:7" x14ac:dyDescent="0.3">
      <c r="B316" s="37"/>
      <c r="C316" s="536"/>
      <c r="D316" s="15"/>
      <c r="E316" s="15"/>
      <c r="F316" s="15"/>
      <c r="G316" s="16"/>
    </row>
    <row r="317" spans="2:7" x14ac:dyDescent="0.3">
      <c r="B317" s="37"/>
      <c r="C317" s="536"/>
      <c r="D317" s="15"/>
      <c r="E317" s="15"/>
      <c r="F317" s="15"/>
      <c r="G317" s="16"/>
    </row>
    <row r="318" spans="2:7" x14ac:dyDescent="0.3">
      <c r="B318" s="37"/>
      <c r="C318" s="536"/>
      <c r="D318" s="15"/>
      <c r="E318" s="15"/>
      <c r="F318" s="15"/>
      <c r="G318" s="16"/>
    </row>
    <row r="319" spans="2:7" x14ac:dyDescent="0.3">
      <c r="B319" s="37"/>
      <c r="C319" s="536"/>
      <c r="D319" s="15"/>
      <c r="E319" s="15"/>
      <c r="F319" s="15"/>
      <c r="G319" s="16"/>
    </row>
    <row r="320" spans="2:7" x14ac:dyDescent="0.3">
      <c r="B320" s="37"/>
      <c r="C320" s="536"/>
      <c r="D320" s="15"/>
      <c r="E320" s="15"/>
      <c r="F320" s="15"/>
      <c r="G320" s="16"/>
    </row>
    <row r="321" spans="2:7" x14ac:dyDescent="0.3">
      <c r="B321" s="37"/>
      <c r="C321" s="536"/>
      <c r="D321" s="15"/>
      <c r="E321" s="15"/>
      <c r="F321" s="15"/>
      <c r="G321" s="16"/>
    </row>
    <row r="322" spans="2:7" x14ac:dyDescent="0.3">
      <c r="B322" s="37"/>
      <c r="C322" s="536"/>
      <c r="D322" s="15"/>
      <c r="E322" s="15"/>
      <c r="F322" s="15"/>
      <c r="G322" s="16"/>
    </row>
    <row r="323" spans="2:7" x14ac:dyDescent="0.3">
      <c r="B323" s="37"/>
      <c r="C323" s="536"/>
      <c r="D323" s="15"/>
      <c r="E323" s="15"/>
      <c r="F323" s="15"/>
      <c r="G323" s="16"/>
    </row>
    <row r="324" spans="2:7" x14ac:dyDescent="0.3">
      <c r="B324" s="37"/>
      <c r="C324" s="536"/>
      <c r="D324" s="15"/>
      <c r="E324" s="15"/>
      <c r="F324" s="15"/>
      <c r="G324" s="16"/>
    </row>
    <row r="325" spans="2:7" x14ac:dyDescent="0.3">
      <c r="B325" s="37"/>
      <c r="C325" s="536"/>
      <c r="D325" s="15"/>
      <c r="E325" s="15"/>
      <c r="F325" s="15"/>
      <c r="G325" s="16"/>
    </row>
    <row r="326" spans="2:7" x14ac:dyDescent="0.3">
      <c r="B326" s="37"/>
      <c r="C326" s="536"/>
      <c r="D326" s="15"/>
      <c r="E326" s="15"/>
      <c r="F326" s="15"/>
      <c r="G326" s="16"/>
    </row>
    <row r="327" spans="2:7" x14ac:dyDescent="0.3">
      <c r="B327" s="37"/>
      <c r="C327" s="536"/>
      <c r="D327" s="15"/>
      <c r="E327" s="15"/>
      <c r="F327" s="15"/>
      <c r="G327" s="16"/>
    </row>
    <row r="328" spans="2:7" x14ac:dyDescent="0.3">
      <c r="B328" s="37"/>
      <c r="C328" s="536"/>
      <c r="D328" s="15"/>
      <c r="E328" s="15"/>
      <c r="F328" s="15"/>
      <c r="G328" s="16"/>
    </row>
    <row r="329" spans="2:7" x14ac:dyDescent="0.3">
      <c r="B329" s="37"/>
      <c r="C329" s="536"/>
      <c r="D329" s="15"/>
      <c r="E329" s="15"/>
      <c r="F329" s="15"/>
      <c r="G329" s="16"/>
    </row>
    <row r="330" spans="2:7" x14ac:dyDescent="0.3">
      <c r="B330" s="37"/>
      <c r="C330" s="536"/>
      <c r="D330" s="15"/>
      <c r="E330" s="15"/>
      <c r="F330" s="15"/>
      <c r="G330" s="16"/>
    </row>
    <row r="331" spans="2:7" x14ac:dyDescent="0.3">
      <c r="B331" s="37"/>
      <c r="C331" s="536"/>
      <c r="D331" s="15"/>
      <c r="E331" s="15"/>
      <c r="F331" s="15"/>
      <c r="G331" s="16"/>
    </row>
    <row r="332" spans="2:7" x14ac:dyDescent="0.3">
      <c r="B332" s="37"/>
      <c r="C332" s="536"/>
      <c r="D332" s="15"/>
      <c r="E332" s="15"/>
      <c r="F332" s="15"/>
      <c r="G332" s="16"/>
    </row>
    <row r="333" spans="2:7" x14ac:dyDescent="0.3">
      <c r="B333" s="37"/>
      <c r="C333" s="536"/>
      <c r="D333" s="15"/>
      <c r="E333" s="15"/>
      <c r="F333" s="15"/>
      <c r="G333" s="16"/>
    </row>
    <row r="334" spans="2:7" x14ac:dyDescent="0.3">
      <c r="B334" s="37"/>
      <c r="C334" s="536"/>
      <c r="D334" s="15"/>
      <c r="E334" s="15"/>
      <c r="F334" s="15"/>
      <c r="G334" s="16"/>
    </row>
    <row r="335" spans="2:7" x14ac:dyDescent="0.3">
      <c r="B335" s="37"/>
      <c r="C335" s="536"/>
      <c r="D335" s="15"/>
      <c r="E335" s="15"/>
      <c r="F335" s="15"/>
      <c r="G335" s="16"/>
    </row>
    <row r="336" spans="2:7" x14ac:dyDescent="0.3">
      <c r="B336" s="37"/>
      <c r="C336" s="536"/>
      <c r="D336" s="15"/>
      <c r="E336" s="15"/>
      <c r="F336" s="15"/>
      <c r="G336" s="16"/>
    </row>
    <row r="337" spans="2:7" x14ac:dyDescent="0.3">
      <c r="B337" s="37"/>
      <c r="C337" s="536"/>
      <c r="D337" s="15"/>
      <c r="E337" s="15"/>
      <c r="F337" s="15"/>
      <c r="G337" s="16"/>
    </row>
    <row r="338" spans="2:7" x14ac:dyDescent="0.3">
      <c r="B338" s="37"/>
      <c r="C338" s="536"/>
      <c r="D338" s="15"/>
      <c r="E338" s="15"/>
      <c r="F338" s="15"/>
      <c r="G338" s="16"/>
    </row>
    <row r="339" spans="2:7" x14ac:dyDescent="0.3">
      <c r="B339" s="37"/>
      <c r="C339" s="536"/>
      <c r="D339" s="15"/>
      <c r="E339" s="15"/>
      <c r="F339" s="15"/>
      <c r="G339" s="16"/>
    </row>
    <row r="340" spans="2:7" x14ac:dyDescent="0.3">
      <c r="B340" s="37"/>
      <c r="C340" s="536"/>
      <c r="D340" s="15"/>
      <c r="E340" s="15"/>
      <c r="F340" s="15"/>
      <c r="G340" s="16"/>
    </row>
    <row r="341" spans="2:7" x14ac:dyDescent="0.3">
      <c r="B341" s="37"/>
      <c r="C341" s="536"/>
      <c r="D341" s="15"/>
      <c r="E341" s="15"/>
      <c r="F341" s="15"/>
      <c r="G341" s="16"/>
    </row>
    <row r="342" spans="2:7" x14ac:dyDescent="0.3">
      <c r="B342" s="37"/>
      <c r="C342" s="536"/>
      <c r="D342" s="15"/>
      <c r="E342" s="15"/>
      <c r="F342" s="15"/>
      <c r="G342" s="16"/>
    </row>
    <row r="343" spans="2:7" x14ac:dyDescent="0.3">
      <c r="B343" s="37"/>
      <c r="C343" s="536"/>
      <c r="D343" s="15"/>
      <c r="E343" s="15"/>
      <c r="F343" s="15"/>
      <c r="G343" s="16"/>
    </row>
    <row r="344" spans="2:7" x14ac:dyDescent="0.3">
      <c r="B344" s="37"/>
      <c r="C344" s="536"/>
      <c r="D344" s="15"/>
      <c r="E344" s="15"/>
      <c r="F344" s="15"/>
      <c r="G344" s="16"/>
    </row>
    <row r="345" spans="2:7" x14ac:dyDescent="0.3">
      <c r="B345" s="37"/>
      <c r="C345" s="536"/>
      <c r="D345" s="15"/>
      <c r="E345" s="15"/>
      <c r="F345" s="15"/>
      <c r="G345" s="16"/>
    </row>
    <row r="346" spans="2:7" x14ac:dyDescent="0.3">
      <c r="B346" s="37"/>
      <c r="C346" s="536"/>
      <c r="D346" s="15"/>
      <c r="E346" s="15"/>
      <c r="F346" s="15"/>
      <c r="G346" s="16"/>
    </row>
    <row r="347" spans="2:7" x14ac:dyDescent="0.3">
      <c r="B347" s="37"/>
      <c r="C347" s="536"/>
      <c r="D347" s="15"/>
      <c r="E347" s="15"/>
      <c r="F347" s="15"/>
      <c r="G347" s="16"/>
    </row>
    <row r="348" spans="2:7" x14ac:dyDescent="0.3">
      <c r="B348" s="37"/>
      <c r="C348" s="536"/>
      <c r="D348" s="15"/>
      <c r="E348" s="15"/>
      <c r="F348" s="15"/>
      <c r="G348" s="16"/>
    </row>
    <row r="349" spans="2:7" x14ac:dyDescent="0.3">
      <c r="B349" s="37"/>
      <c r="C349" s="536"/>
      <c r="D349" s="15"/>
      <c r="E349" s="15"/>
      <c r="F349" s="15"/>
      <c r="G349" s="16"/>
    </row>
    <row r="350" spans="2:7" x14ac:dyDescent="0.3">
      <c r="B350" s="37"/>
      <c r="C350" s="536"/>
      <c r="D350" s="15"/>
      <c r="E350" s="15"/>
      <c r="F350" s="15"/>
      <c r="G350" s="16"/>
    </row>
    <row r="351" spans="2:7" x14ac:dyDescent="0.3">
      <c r="B351" s="37"/>
      <c r="C351" s="536"/>
      <c r="D351" s="15"/>
      <c r="E351" s="15"/>
      <c r="F351" s="15"/>
      <c r="G351" s="16"/>
    </row>
    <row r="352" spans="2:7" x14ac:dyDescent="0.3">
      <c r="B352" s="37"/>
      <c r="C352" s="536"/>
      <c r="D352" s="15"/>
      <c r="E352" s="15"/>
      <c r="F352" s="15"/>
      <c r="G352" s="16"/>
    </row>
    <row r="353" spans="2:7" x14ac:dyDescent="0.3">
      <c r="B353" s="37"/>
      <c r="C353" s="536"/>
      <c r="D353" s="15"/>
      <c r="E353" s="15"/>
      <c r="F353" s="15"/>
      <c r="G353" s="16"/>
    </row>
    <row r="354" spans="2:7" x14ac:dyDescent="0.3">
      <c r="B354" s="37"/>
      <c r="C354" s="536"/>
      <c r="D354" s="15"/>
      <c r="E354" s="15"/>
      <c r="F354" s="15"/>
      <c r="G354" s="16"/>
    </row>
    <row r="355" spans="2:7" x14ac:dyDescent="0.3">
      <c r="B355" s="37"/>
      <c r="C355" s="536"/>
      <c r="D355" s="15"/>
      <c r="E355" s="15"/>
      <c r="F355" s="15"/>
      <c r="G355" s="16"/>
    </row>
    <row r="356" spans="2:7" x14ac:dyDescent="0.3">
      <c r="B356" s="37"/>
      <c r="C356" s="536"/>
      <c r="D356" s="15"/>
      <c r="E356" s="15"/>
      <c r="F356" s="15"/>
      <c r="G356" s="16"/>
    </row>
    <row r="357" spans="2:7" x14ac:dyDescent="0.3">
      <c r="B357" s="37"/>
      <c r="C357" s="536"/>
      <c r="D357" s="15"/>
      <c r="E357" s="15"/>
      <c r="F357" s="15"/>
      <c r="G357" s="16"/>
    </row>
    <row r="358" spans="2:7" x14ac:dyDescent="0.3">
      <c r="B358" s="37"/>
      <c r="C358" s="536"/>
      <c r="D358" s="15"/>
      <c r="E358" s="15"/>
      <c r="F358" s="15"/>
      <c r="G358" s="16"/>
    </row>
    <row r="359" spans="2:7" x14ac:dyDescent="0.3">
      <c r="B359" s="37"/>
      <c r="C359" s="536"/>
      <c r="D359" s="15"/>
      <c r="E359" s="15"/>
      <c r="F359" s="15"/>
      <c r="G359" s="16"/>
    </row>
    <row r="360" spans="2:7" x14ac:dyDescent="0.3">
      <c r="B360" s="37"/>
      <c r="C360" s="536"/>
      <c r="D360" s="15"/>
      <c r="E360" s="15"/>
      <c r="F360" s="15"/>
      <c r="G360" s="16"/>
    </row>
    <row r="361" spans="2:7" x14ac:dyDescent="0.3">
      <c r="B361" s="37"/>
      <c r="C361" s="536"/>
      <c r="D361" s="15"/>
      <c r="E361" s="15"/>
      <c r="F361" s="15"/>
      <c r="G361" s="16"/>
    </row>
    <row r="362" spans="2:7" x14ac:dyDescent="0.3">
      <c r="B362" s="37"/>
      <c r="C362" s="536"/>
      <c r="D362" s="15"/>
      <c r="E362" s="15"/>
      <c r="F362" s="15"/>
      <c r="G362" s="16"/>
    </row>
    <row r="363" spans="2:7" x14ac:dyDescent="0.3">
      <c r="B363" s="37"/>
      <c r="C363" s="536"/>
      <c r="D363" s="15"/>
      <c r="E363" s="15"/>
      <c r="F363" s="15"/>
      <c r="G363" s="16"/>
    </row>
    <row r="364" spans="2:7" x14ac:dyDescent="0.3">
      <c r="B364" s="37"/>
      <c r="C364" s="536"/>
      <c r="D364" s="15"/>
      <c r="E364" s="15"/>
      <c r="F364" s="15"/>
      <c r="G364" s="16"/>
    </row>
    <row r="365" spans="2:7" x14ac:dyDescent="0.3">
      <c r="B365" s="37"/>
      <c r="C365" s="536"/>
      <c r="D365" s="15"/>
      <c r="E365" s="15"/>
      <c r="F365" s="15"/>
      <c r="G365" s="16"/>
    </row>
    <row r="366" spans="2:7" x14ac:dyDescent="0.3">
      <c r="B366" s="37"/>
      <c r="C366" s="536"/>
      <c r="D366" s="15"/>
      <c r="E366" s="15"/>
      <c r="F366" s="15"/>
      <c r="G366" s="16"/>
    </row>
    <row r="367" spans="2:7" x14ac:dyDescent="0.3">
      <c r="B367" s="37"/>
      <c r="C367" s="536"/>
      <c r="D367" s="15"/>
      <c r="E367" s="15"/>
      <c r="F367" s="15"/>
      <c r="G367" s="16"/>
    </row>
    <row r="368" spans="2:7" x14ac:dyDescent="0.3">
      <c r="B368" s="37"/>
      <c r="C368" s="536"/>
      <c r="D368" s="15"/>
      <c r="E368" s="15"/>
      <c r="F368" s="15"/>
      <c r="G368" s="16"/>
    </row>
    <row r="369" spans="2:7" x14ac:dyDescent="0.3">
      <c r="B369" s="37"/>
      <c r="C369" s="536"/>
      <c r="D369" s="15"/>
      <c r="E369" s="15"/>
      <c r="F369" s="15"/>
      <c r="G369" s="16"/>
    </row>
    <row r="370" spans="2:7" x14ac:dyDescent="0.3">
      <c r="B370" s="37"/>
      <c r="C370" s="536"/>
      <c r="D370" s="15"/>
      <c r="E370" s="15"/>
      <c r="F370" s="15"/>
      <c r="G370" s="16"/>
    </row>
    <row r="371" spans="2:7" x14ac:dyDescent="0.3">
      <c r="B371" s="37"/>
      <c r="C371" s="536"/>
      <c r="D371" s="15"/>
      <c r="E371" s="15"/>
      <c r="F371" s="15"/>
      <c r="G371" s="16"/>
    </row>
    <row r="372" spans="2:7" x14ac:dyDescent="0.3">
      <c r="B372" s="37"/>
      <c r="C372" s="536"/>
      <c r="D372" s="15"/>
      <c r="E372" s="15"/>
      <c r="F372" s="15"/>
      <c r="G372" s="16"/>
    </row>
    <row r="373" spans="2:7" x14ac:dyDescent="0.3">
      <c r="B373" s="37"/>
      <c r="C373" s="536"/>
      <c r="D373" s="15"/>
      <c r="E373" s="15"/>
      <c r="F373" s="15"/>
      <c r="G373" s="16"/>
    </row>
    <row r="374" spans="2:7" x14ac:dyDescent="0.3">
      <c r="B374" s="37"/>
      <c r="C374" s="536"/>
      <c r="D374" s="15"/>
      <c r="E374" s="15"/>
      <c r="F374" s="15"/>
      <c r="G374" s="16"/>
    </row>
    <row r="375" spans="2:7" x14ac:dyDescent="0.3">
      <c r="B375" s="37"/>
      <c r="C375" s="536"/>
      <c r="D375" s="15"/>
      <c r="E375" s="15"/>
      <c r="F375" s="15"/>
      <c r="G375" s="16"/>
    </row>
    <row r="376" spans="2:7" x14ac:dyDescent="0.3">
      <c r="B376" s="37"/>
      <c r="C376" s="536"/>
      <c r="D376" s="15"/>
      <c r="E376" s="15"/>
      <c r="F376" s="15"/>
      <c r="G376" s="16"/>
    </row>
    <row r="377" spans="2:7" x14ac:dyDescent="0.3">
      <c r="B377" s="37"/>
      <c r="C377" s="536"/>
      <c r="D377" s="15"/>
      <c r="E377" s="15"/>
      <c r="F377" s="15"/>
      <c r="G377" s="16"/>
    </row>
    <row r="378" spans="2:7" x14ac:dyDescent="0.3">
      <c r="B378" s="37"/>
      <c r="C378" s="536"/>
      <c r="D378" s="15"/>
      <c r="E378" s="15"/>
      <c r="F378" s="15"/>
      <c r="G378" s="16"/>
    </row>
    <row r="379" spans="2:7" x14ac:dyDescent="0.3">
      <c r="B379" s="37"/>
      <c r="C379" s="536"/>
      <c r="D379" s="15"/>
      <c r="E379" s="15"/>
      <c r="F379" s="15"/>
      <c r="G379" s="16"/>
    </row>
    <row r="380" spans="2:7" x14ac:dyDescent="0.3">
      <c r="B380" s="37"/>
      <c r="C380" s="536"/>
      <c r="D380" s="15"/>
      <c r="E380" s="15"/>
      <c r="F380" s="15"/>
      <c r="G380" s="16"/>
    </row>
    <row r="381" spans="2:7" x14ac:dyDescent="0.3">
      <c r="B381" s="37"/>
      <c r="C381" s="536"/>
      <c r="D381" s="15"/>
      <c r="E381" s="15"/>
      <c r="F381" s="15"/>
      <c r="G381" s="16"/>
    </row>
    <row r="382" spans="2:7" x14ac:dyDescent="0.3">
      <c r="B382" s="37"/>
      <c r="C382" s="536"/>
      <c r="D382" s="15"/>
      <c r="E382" s="15"/>
      <c r="F382" s="15"/>
      <c r="G382" s="16"/>
    </row>
    <row r="383" spans="2:7" x14ac:dyDescent="0.3">
      <c r="B383" s="37"/>
      <c r="C383" s="536"/>
      <c r="D383" s="15"/>
      <c r="E383" s="15"/>
      <c r="F383" s="15"/>
      <c r="G383" s="16"/>
    </row>
    <row r="384" spans="2:7" x14ac:dyDescent="0.3">
      <c r="B384" s="37"/>
      <c r="C384" s="536"/>
      <c r="D384" s="15"/>
      <c r="E384" s="15"/>
      <c r="F384" s="15"/>
      <c r="G384" s="16"/>
    </row>
    <row r="385" spans="2:7" x14ac:dyDescent="0.3">
      <c r="B385" s="37"/>
      <c r="C385" s="536"/>
      <c r="D385" s="15"/>
      <c r="E385" s="15"/>
      <c r="F385" s="15"/>
      <c r="G385" s="16"/>
    </row>
    <row r="386" spans="2:7" x14ac:dyDescent="0.3">
      <c r="B386" s="37"/>
      <c r="C386" s="536"/>
      <c r="D386" s="15"/>
      <c r="E386" s="15"/>
      <c r="F386" s="15"/>
      <c r="G386" s="16"/>
    </row>
    <row r="387" spans="2:7" x14ac:dyDescent="0.3">
      <c r="B387" s="37"/>
      <c r="C387" s="536"/>
      <c r="D387" s="15"/>
      <c r="E387" s="15"/>
      <c r="F387" s="15"/>
      <c r="G387" s="16"/>
    </row>
    <row r="388" spans="2:7" x14ac:dyDescent="0.3">
      <c r="B388" s="37"/>
      <c r="C388" s="536"/>
      <c r="D388" s="15"/>
      <c r="E388" s="15"/>
      <c r="F388" s="15"/>
      <c r="G388" s="16"/>
    </row>
    <row r="389" spans="2:7" x14ac:dyDescent="0.3">
      <c r="B389" s="37"/>
      <c r="C389" s="536"/>
      <c r="D389" s="15"/>
      <c r="E389" s="15"/>
      <c r="F389" s="15"/>
      <c r="G389" s="16"/>
    </row>
    <row r="390" spans="2:7" x14ac:dyDescent="0.3">
      <c r="B390" s="37"/>
      <c r="C390" s="536"/>
      <c r="D390" s="15"/>
      <c r="E390" s="15"/>
      <c r="F390" s="15"/>
      <c r="G390" s="16"/>
    </row>
    <row r="391" spans="2:7" x14ac:dyDescent="0.3">
      <c r="B391" s="37"/>
      <c r="C391" s="536"/>
      <c r="D391" s="15"/>
      <c r="E391" s="15"/>
      <c r="F391" s="15"/>
      <c r="G391" s="16"/>
    </row>
    <row r="392" spans="2:7" x14ac:dyDescent="0.3">
      <c r="B392" s="37"/>
      <c r="C392" s="536"/>
      <c r="D392" s="15"/>
      <c r="E392" s="15"/>
      <c r="F392" s="15"/>
      <c r="G392" s="16"/>
    </row>
    <row r="393" spans="2:7" x14ac:dyDescent="0.3">
      <c r="B393" s="37"/>
      <c r="C393" s="536"/>
      <c r="D393" s="15"/>
      <c r="E393" s="15"/>
      <c r="F393" s="15"/>
      <c r="G393" s="16"/>
    </row>
    <row r="394" spans="2:7" x14ac:dyDescent="0.3">
      <c r="B394" s="37"/>
      <c r="C394" s="536"/>
      <c r="D394" s="15"/>
      <c r="E394" s="15"/>
      <c r="F394" s="15"/>
      <c r="G394" s="16"/>
    </row>
    <row r="395" spans="2:7" x14ac:dyDescent="0.3">
      <c r="B395" s="37"/>
      <c r="C395" s="536"/>
      <c r="D395" s="15"/>
      <c r="E395" s="15"/>
      <c r="F395" s="15"/>
      <c r="G395" s="16"/>
    </row>
    <row r="396" spans="2:7" x14ac:dyDescent="0.3">
      <c r="B396" s="37"/>
      <c r="C396" s="536"/>
      <c r="D396" s="15"/>
      <c r="E396" s="15"/>
      <c r="F396" s="15"/>
      <c r="G396" s="16"/>
    </row>
    <row r="397" spans="2:7" x14ac:dyDescent="0.3">
      <c r="B397" s="37"/>
      <c r="C397" s="536"/>
      <c r="D397" s="15"/>
      <c r="E397" s="15"/>
      <c r="F397" s="15"/>
      <c r="G397" s="16"/>
    </row>
    <row r="398" spans="2:7" x14ac:dyDescent="0.3">
      <c r="B398" s="37"/>
      <c r="C398" s="536"/>
      <c r="D398" s="15"/>
      <c r="E398" s="15"/>
      <c r="F398" s="15"/>
      <c r="G398" s="16"/>
    </row>
    <row r="399" spans="2:7" x14ac:dyDescent="0.3">
      <c r="B399" s="37"/>
      <c r="C399" s="536"/>
      <c r="D399" s="15"/>
      <c r="E399" s="15"/>
      <c r="F399" s="15"/>
      <c r="G399" s="16"/>
    </row>
    <row r="400" spans="2:7" x14ac:dyDescent="0.3">
      <c r="B400" s="37"/>
      <c r="C400" s="536"/>
      <c r="D400" s="15"/>
      <c r="E400" s="15"/>
      <c r="F400" s="15"/>
      <c r="G400" s="16"/>
    </row>
    <row r="401" spans="2:7" x14ac:dyDescent="0.3">
      <c r="B401" s="37"/>
      <c r="C401" s="536"/>
      <c r="D401" s="15"/>
      <c r="E401" s="15"/>
      <c r="F401" s="15"/>
      <c r="G401" s="16"/>
    </row>
    <row r="402" spans="2:7" x14ac:dyDescent="0.3">
      <c r="B402" s="37"/>
      <c r="C402" s="536"/>
      <c r="D402" s="15"/>
      <c r="E402" s="15"/>
      <c r="F402" s="15"/>
      <c r="G402" s="16"/>
    </row>
    <row r="403" spans="2:7" x14ac:dyDescent="0.3">
      <c r="B403" s="37"/>
      <c r="C403" s="536"/>
      <c r="D403" s="15"/>
      <c r="E403" s="15"/>
      <c r="F403" s="15"/>
      <c r="G403" s="16"/>
    </row>
    <row r="404" spans="2:7" x14ac:dyDescent="0.3">
      <c r="B404" s="37"/>
      <c r="C404" s="536"/>
      <c r="D404" s="15"/>
      <c r="E404" s="15"/>
      <c r="F404" s="15"/>
      <c r="G404" s="16"/>
    </row>
    <row r="405" spans="2:7" x14ac:dyDescent="0.3">
      <c r="B405" s="37"/>
      <c r="C405" s="536"/>
      <c r="D405" s="15"/>
      <c r="E405" s="15"/>
      <c r="F405" s="15"/>
      <c r="G405" s="16"/>
    </row>
    <row r="406" spans="2:7" x14ac:dyDescent="0.3">
      <c r="B406" s="37"/>
      <c r="C406" s="536"/>
      <c r="D406" s="15"/>
      <c r="E406" s="15"/>
      <c r="F406" s="15"/>
      <c r="G406" s="16"/>
    </row>
    <row r="407" spans="2:7" x14ac:dyDescent="0.3">
      <c r="B407" s="37"/>
      <c r="C407" s="536"/>
      <c r="D407" s="15"/>
      <c r="E407" s="15"/>
      <c r="F407" s="15"/>
      <c r="G407" s="16"/>
    </row>
    <row r="408" spans="2:7" x14ac:dyDescent="0.3">
      <c r="B408" s="37"/>
      <c r="C408" s="536"/>
      <c r="D408" s="15"/>
      <c r="E408" s="15"/>
      <c r="F408" s="15"/>
      <c r="G408" s="16"/>
    </row>
    <row r="409" spans="2:7" x14ac:dyDescent="0.3">
      <c r="B409" s="37"/>
      <c r="C409" s="536"/>
      <c r="D409" s="15"/>
      <c r="E409" s="15"/>
      <c r="F409" s="15"/>
      <c r="G409" s="16"/>
    </row>
    <row r="410" spans="2:7" x14ac:dyDescent="0.3">
      <c r="B410" s="37"/>
      <c r="C410" s="536"/>
      <c r="D410" s="15"/>
      <c r="E410" s="15"/>
      <c r="F410" s="15"/>
      <c r="G410" s="16"/>
    </row>
    <row r="411" spans="2:7" x14ac:dyDescent="0.3">
      <c r="B411" s="37"/>
      <c r="C411" s="536"/>
      <c r="D411" s="15"/>
      <c r="E411" s="15"/>
      <c r="F411" s="15"/>
      <c r="G411" s="16"/>
    </row>
    <row r="412" spans="2:7" x14ac:dyDescent="0.3">
      <c r="B412" s="37"/>
      <c r="C412" s="536"/>
      <c r="D412" s="15"/>
      <c r="E412" s="15"/>
      <c r="F412" s="15"/>
      <c r="G412" s="16"/>
    </row>
    <row r="413" spans="2:7" x14ac:dyDescent="0.3">
      <c r="B413" s="37"/>
      <c r="C413" s="536"/>
      <c r="D413" s="15"/>
      <c r="E413" s="15"/>
      <c r="F413" s="15"/>
      <c r="G413" s="16"/>
    </row>
    <row r="414" spans="2:7" x14ac:dyDescent="0.3">
      <c r="B414" s="37"/>
      <c r="C414" s="536"/>
      <c r="D414" s="15"/>
      <c r="E414" s="15"/>
      <c r="F414" s="15"/>
      <c r="G414" s="16"/>
    </row>
    <row r="415" spans="2:7" x14ac:dyDescent="0.3">
      <c r="B415" s="37"/>
      <c r="C415" s="536"/>
      <c r="D415" s="15"/>
      <c r="E415" s="15"/>
      <c r="F415" s="15"/>
      <c r="G415" s="16"/>
    </row>
    <row r="416" spans="2:7" x14ac:dyDescent="0.3">
      <c r="B416" s="37"/>
      <c r="C416" s="536"/>
      <c r="D416" s="15"/>
      <c r="E416" s="15"/>
      <c r="F416" s="15"/>
      <c r="G416" s="16"/>
    </row>
    <row r="417" spans="2:7" x14ac:dyDescent="0.3">
      <c r="B417" s="37"/>
      <c r="C417" s="536"/>
      <c r="D417" s="15"/>
      <c r="E417" s="15"/>
      <c r="F417" s="15"/>
      <c r="G417" s="16"/>
    </row>
    <row r="418" spans="2:7" x14ac:dyDescent="0.3">
      <c r="B418" s="37"/>
      <c r="C418" s="536"/>
      <c r="D418" s="15"/>
      <c r="E418" s="15"/>
      <c r="F418" s="15"/>
      <c r="G418" s="16"/>
    </row>
    <row r="419" spans="2:7" x14ac:dyDescent="0.3">
      <c r="B419" s="37"/>
      <c r="C419" s="536"/>
      <c r="D419" s="15"/>
      <c r="E419" s="15"/>
      <c r="F419" s="15"/>
      <c r="G419" s="16"/>
    </row>
    <row r="420" spans="2:7" x14ac:dyDescent="0.3">
      <c r="B420" s="37"/>
      <c r="C420" s="536"/>
      <c r="D420" s="15"/>
      <c r="E420" s="15"/>
      <c r="F420" s="15"/>
      <c r="G420" s="16"/>
    </row>
    <row r="421" spans="2:7" x14ac:dyDescent="0.3">
      <c r="B421" s="37"/>
      <c r="C421" s="536"/>
      <c r="D421" s="15"/>
      <c r="E421" s="15"/>
      <c r="F421" s="15"/>
      <c r="G421" s="16"/>
    </row>
    <row r="422" spans="2:7" x14ac:dyDescent="0.3">
      <c r="B422" s="37"/>
      <c r="C422" s="536"/>
      <c r="D422" s="15"/>
      <c r="E422" s="15"/>
      <c r="F422" s="15"/>
      <c r="G422" s="16"/>
    </row>
    <row r="423" spans="2:7" x14ac:dyDescent="0.3">
      <c r="B423" s="37"/>
      <c r="C423" s="536"/>
      <c r="D423" s="15"/>
      <c r="E423" s="15"/>
      <c r="F423" s="15"/>
      <c r="G423" s="16"/>
    </row>
    <row r="424" spans="2:7" x14ac:dyDescent="0.3">
      <c r="B424" s="37"/>
      <c r="C424" s="536"/>
      <c r="D424" s="15"/>
      <c r="E424" s="15"/>
      <c r="F424" s="15"/>
      <c r="G424" s="16"/>
    </row>
    <row r="425" spans="2:7" x14ac:dyDescent="0.3">
      <c r="B425" s="37"/>
      <c r="C425" s="536"/>
      <c r="D425" s="15"/>
      <c r="E425" s="15"/>
      <c r="F425" s="15"/>
      <c r="G425" s="16"/>
    </row>
    <row r="426" spans="2:7" x14ac:dyDescent="0.3">
      <c r="B426" s="37"/>
      <c r="C426" s="536"/>
      <c r="D426" s="15"/>
      <c r="E426" s="15"/>
      <c r="F426" s="15"/>
      <c r="G426" s="16"/>
    </row>
    <row r="427" spans="2:7" x14ac:dyDescent="0.3">
      <c r="B427" s="37"/>
      <c r="C427" s="536"/>
      <c r="D427" s="15"/>
      <c r="E427" s="15"/>
      <c r="F427" s="15"/>
      <c r="G427" s="16"/>
    </row>
    <row r="428" spans="2:7" x14ac:dyDescent="0.3">
      <c r="B428" s="37"/>
      <c r="C428" s="536"/>
      <c r="D428" s="15"/>
      <c r="E428" s="15"/>
      <c r="F428" s="15"/>
      <c r="G428" s="16"/>
    </row>
    <row r="429" spans="2:7" x14ac:dyDescent="0.3">
      <c r="B429" s="37"/>
      <c r="C429" s="536"/>
      <c r="D429" s="15"/>
      <c r="E429" s="15"/>
      <c r="F429" s="15"/>
      <c r="G429" s="16"/>
    </row>
    <row r="430" spans="2:7" x14ac:dyDescent="0.3">
      <c r="B430" s="37"/>
      <c r="C430" s="536"/>
      <c r="D430" s="15"/>
      <c r="E430" s="15"/>
      <c r="F430" s="15"/>
      <c r="G430" s="16"/>
    </row>
    <row r="431" spans="2:7" x14ac:dyDescent="0.3">
      <c r="B431" s="37"/>
      <c r="C431" s="536"/>
      <c r="D431" s="15"/>
      <c r="E431" s="15"/>
      <c r="F431" s="15"/>
      <c r="G431" s="16"/>
    </row>
    <row r="432" spans="2:7" x14ac:dyDescent="0.3">
      <c r="B432" s="37"/>
      <c r="C432" s="536"/>
      <c r="D432" s="15"/>
      <c r="E432" s="15"/>
      <c r="F432" s="15"/>
      <c r="G432" s="16"/>
    </row>
    <row r="433" spans="2:7" x14ac:dyDescent="0.3">
      <c r="B433" s="37"/>
      <c r="C433" s="536"/>
      <c r="D433" s="15"/>
      <c r="E433" s="15"/>
      <c r="F433" s="15"/>
      <c r="G433" s="16"/>
    </row>
    <row r="434" spans="2:7" x14ac:dyDescent="0.3">
      <c r="B434" s="37"/>
      <c r="C434" s="536"/>
      <c r="D434" s="15"/>
      <c r="E434" s="15"/>
      <c r="F434" s="15"/>
      <c r="G434" s="16"/>
    </row>
    <row r="435" spans="2:7" x14ac:dyDescent="0.3">
      <c r="B435" s="37"/>
      <c r="C435" s="536"/>
      <c r="D435" s="15"/>
      <c r="E435" s="15"/>
      <c r="F435" s="15"/>
      <c r="G435" s="16"/>
    </row>
    <row r="436" spans="2:7" x14ac:dyDescent="0.3">
      <c r="B436" s="37"/>
      <c r="C436" s="536"/>
      <c r="D436" s="15"/>
      <c r="E436" s="15"/>
      <c r="F436" s="15"/>
      <c r="G436" s="16"/>
    </row>
    <row r="437" spans="2:7" x14ac:dyDescent="0.3">
      <c r="B437" s="37"/>
      <c r="C437" s="536"/>
      <c r="D437" s="15"/>
      <c r="E437" s="15"/>
      <c r="F437" s="15"/>
      <c r="G437" s="16"/>
    </row>
    <row r="438" spans="2:7" x14ac:dyDescent="0.3">
      <c r="B438" s="37"/>
      <c r="C438" s="536"/>
      <c r="D438" s="15"/>
      <c r="E438" s="15"/>
      <c r="F438" s="15"/>
      <c r="G438" s="16"/>
    </row>
    <row r="439" spans="2:7" x14ac:dyDescent="0.3">
      <c r="B439" s="37"/>
      <c r="C439" s="536"/>
      <c r="D439" s="15"/>
      <c r="E439" s="15"/>
      <c r="F439" s="15"/>
      <c r="G439" s="16"/>
    </row>
    <row r="440" spans="2:7" x14ac:dyDescent="0.3">
      <c r="B440" s="37"/>
      <c r="C440" s="536"/>
      <c r="D440" s="15"/>
      <c r="E440" s="15"/>
      <c r="F440" s="15"/>
      <c r="G440" s="16"/>
    </row>
    <row r="441" spans="2:7" x14ac:dyDescent="0.3">
      <c r="B441" s="37"/>
      <c r="C441" s="536"/>
      <c r="D441" s="15"/>
      <c r="E441" s="15"/>
      <c r="F441" s="15"/>
      <c r="G441" s="16"/>
    </row>
    <row r="442" spans="2:7" x14ac:dyDescent="0.3">
      <c r="B442" s="37"/>
      <c r="C442" s="536"/>
      <c r="D442" s="15"/>
      <c r="E442" s="15"/>
      <c r="F442" s="15"/>
      <c r="G442" s="16"/>
    </row>
    <row r="443" spans="2:7" x14ac:dyDescent="0.3">
      <c r="B443" s="37"/>
      <c r="C443" s="536"/>
      <c r="D443" s="15"/>
      <c r="E443" s="15"/>
      <c r="F443" s="15"/>
      <c r="G443" s="16"/>
    </row>
    <row r="444" spans="2:7" x14ac:dyDescent="0.3">
      <c r="B444" s="37"/>
      <c r="C444" s="536"/>
      <c r="D444" s="15"/>
      <c r="E444" s="15"/>
      <c r="F444" s="15"/>
      <c r="G444" s="16"/>
    </row>
    <row r="445" spans="2:7" x14ac:dyDescent="0.3">
      <c r="B445" s="37"/>
      <c r="C445" s="536"/>
      <c r="D445" s="15"/>
      <c r="E445" s="15"/>
      <c r="F445" s="15"/>
      <c r="G445" s="16"/>
    </row>
    <row r="446" spans="2:7" x14ac:dyDescent="0.3">
      <c r="B446" s="37"/>
      <c r="C446" s="536"/>
      <c r="D446" s="15"/>
      <c r="E446" s="15"/>
      <c r="F446" s="15"/>
      <c r="G446" s="16"/>
    </row>
    <row r="447" spans="2:7" x14ac:dyDescent="0.3">
      <c r="B447" s="37"/>
      <c r="C447" s="536"/>
      <c r="D447" s="15"/>
      <c r="E447" s="15"/>
      <c r="F447" s="15"/>
      <c r="G447" s="16"/>
    </row>
    <row r="448" spans="2:7" x14ac:dyDescent="0.3">
      <c r="B448" s="37"/>
      <c r="C448" s="536"/>
      <c r="D448" s="15"/>
      <c r="E448" s="15"/>
      <c r="F448" s="15"/>
      <c r="G448" s="16"/>
    </row>
    <row r="449" spans="2:7" x14ac:dyDescent="0.3">
      <c r="B449" s="37"/>
      <c r="C449" s="536"/>
      <c r="D449" s="15"/>
      <c r="E449" s="15"/>
      <c r="F449" s="15"/>
      <c r="G449" s="16"/>
    </row>
    <row r="450" spans="2:7" x14ac:dyDescent="0.3">
      <c r="B450" s="37"/>
      <c r="C450" s="536"/>
      <c r="D450" s="15"/>
      <c r="E450" s="15"/>
      <c r="F450" s="15"/>
      <c r="G450" s="16"/>
    </row>
    <row r="451" spans="2:7" x14ac:dyDescent="0.3">
      <c r="B451" s="37"/>
      <c r="C451" s="536"/>
      <c r="D451" s="15"/>
      <c r="E451" s="15"/>
      <c r="F451" s="15"/>
      <c r="G451" s="16"/>
    </row>
    <row r="452" spans="2:7" x14ac:dyDescent="0.3">
      <c r="B452" s="37"/>
      <c r="C452" s="536"/>
      <c r="D452" s="15"/>
      <c r="E452" s="15"/>
      <c r="F452" s="15"/>
      <c r="G452" s="16"/>
    </row>
    <row r="453" spans="2:7" x14ac:dyDescent="0.3">
      <c r="B453" s="37"/>
      <c r="C453" s="536"/>
      <c r="D453" s="15"/>
      <c r="E453" s="15"/>
      <c r="F453" s="15"/>
      <c r="G453" s="16"/>
    </row>
    <row r="454" spans="2:7" x14ac:dyDescent="0.3">
      <c r="B454" s="37"/>
      <c r="C454" s="536"/>
      <c r="D454" s="15"/>
      <c r="E454" s="15"/>
      <c r="F454" s="15"/>
      <c r="G454" s="16"/>
    </row>
    <row r="455" spans="2:7" x14ac:dyDescent="0.3">
      <c r="B455" s="37"/>
      <c r="C455" s="536"/>
      <c r="D455" s="15"/>
      <c r="E455" s="15"/>
      <c r="F455" s="15"/>
      <c r="G455" s="16"/>
    </row>
    <row r="456" spans="2:7" x14ac:dyDescent="0.3">
      <c r="B456" s="37"/>
      <c r="C456" s="536"/>
      <c r="D456" s="15"/>
      <c r="E456" s="15"/>
      <c r="F456" s="15"/>
      <c r="G456" s="16"/>
    </row>
    <row r="457" spans="2:7" x14ac:dyDescent="0.3">
      <c r="B457" s="37"/>
      <c r="C457" s="536"/>
      <c r="D457" s="15"/>
      <c r="E457" s="15"/>
      <c r="F457" s="15"/>
      <c r="G457" s="16"/>
    </row>
    <row r="458" spans="2:7" x14ac:dyDescent="0.3">
      <c r="B458" s="37"/>
      <c r="C458" s="536"/>
      <c r="D458" s="15"/>
      <c r="E458" s="15"/>
      <c r="F458" s="15"/>
      <c r="G458" s="16"/>
    </row>
    <row r="459" spans="2:7" x14ac:dyDescent="0.3">
      <c r="B459" s="37"/>
      <c r="C459" s="536"/>
      <c r="D459" s="15"/>
      <c r="E459" s="15"/>
      <c r="F459" s="15"/>
      <c r="G459" s="16"/>
    </row>
    <row r="460" spans="2:7" x14ac:dyDescent="0.3">
      <c r="B460" s="37"/>
      <c r="C460" s="536"/>
      <c r="D460" s="15"/>
      <c r="E460" s="15"/>
      <c r="F460" s="15"/>
      <c r="G460" s="16"/>
    </row>
    <row r="461" spans="2:7" x14ac:dyDescent="0.3">
      <c r="B461" s="37"/>
      <c r="C461" s="536"/>
      <c r="D461" s="15"/>
      <c r="E461" s="15"/>
      <c r="F461" s="15"/>
      <c r="G461" s="16"/>
    </row>
    <row r="462" spans="2:7" x14ac:dyDescent="0.3">
      <c r="B462" s="37"/>
      <c r="C462" s="536"/>
      <c r="D462" s="15"/>
      <c r="E462" s="15"/>
      <c r="F462" s="15"/>
      <c r="G462" s="16"/>
    </row>
    <row r="463" spans="2:7" x14ac:dyDescent="0.3">
      <c r="B463" s="37"/>
      <c r="C463" s="536"/>
      <c r="D463" s="15"/>
      <c r="E463" s="15"/>
      <c r="F463" s="15"/>
      <c r="G463" s="16"/>
    </row>
    <row r="464" spans="2:7" x14ac:dyDescent="0.3">
      <c r="B464" s="37"/>
      <c r="C464" s="536"/>
      <c r="D464" s="15"/>
      <c r="E464" s="15"/>
      <c r="F464" s="15"/>
      <c r="G464" s="16"/>
    </row>
    <row r="465" spans="2:7" x14ac:dyDescent="0.3">
      <c r="B465" s="37"/>
      <c r="C465" s="536"/>
      <c r="D465" s="15"/>
      <c r="E465" s="15"/>
      <c r="F465" s="15"/>
      <c r="G465" s="16"/>
    </row>
    <row r="466" spans="2:7" x14ac:dyDescent="0.3">
      <c r="B466" s="37"/>
      <c r="C466" s="536"/>
      <c r="D466" s="15"/>
      <c r="E466" s="15"/>
      <c r="F466" s="15"/>
      <c r="G466" s="16"/>
    </row>
    <row r="467" spans="2:7" x14ac:dyDescent="0.3">
      <c r="B467" s="37"/>
      <c r="C467" s="536"/>
      <c r="D467" s="15"/>
      <c r="E467" s="15"/>
      <c r="F467" s="15"/>
      <c r="G467" s="16"/>
    </row>
    <row r="468" spans="2:7" x14ac:dyDescent="0.3">
      <c r="B468" s="37"/>
      <c r="C468" s="536"/>
      <c r="D468" s="15"/>
      <c r="E468" s="15"/>
      <c r="F468" s="15"/>
      <c r="G468" s="16"/>
    </row>
    <row r="469" spans="2:7" x14ac:dyDescent="0.3">
      <c r="B469" s="37"/>
      <c r="C469" s="536"/>
      <c r="D469" s="15"/>
      <c r="E469" s="15"/>
      <c r="F469" s="15"/>
      <c r="G469" s="16"/>
    </row>
    <row r="470" spans="2:7" x14ac:dyDescent="0.3">
      <c r="B470" s="37"/>
      <c r="C470" s="536"/>
      <c r="D470" s="15"/>
      <c r="E470" s="15"/>
      <c r="F470" s="15"/>
      <c r="G470" s="16"/>
    </row>
    <row r="471" spans="2:7" x14ac:dyDescent="0.3">
      <c r="B471" s="37"/>
      <c r="C471" s="536"/>
      <c r="D471" s="15"/>
      <c r="E471" s="15"/>
      <c r="F471" s="15"/>
      <c r="G471" s="16"/>
    </row>
    <row r="472" spans="2:7" x14ac:dyDescent="0.3">
      <c r="B472" s="37"/>
      <c r="C472" s="536"/>
      <c r="D472" s="15"/>
      <c r="E472" s="15"/>
      <c r="F472" s="15"/>
      <c r="G472" s="16"/>
    </row>
    <row r="473" spans="2:7" x14ac:dyDescent="0.3">
      <c r="B473" s="37"/>
      <c r="C473" s="536"/>
      <c r="D473" s="15"/>
      <c r="E473" s="15"/>
      <c r="F473" s="15"/>
      <c r="G473" s="16"/>
    </row>
    <row r="474" spans="2:7" x14ac:dyDescent="0.3">
      <c r="B474" s="37"/>
      <c r="C474" s="536"/>
      <c r="D474" s="15"/>
      <c r="E474" s="15"/>
      <c r="F474" s="15"/>
      <c r="G474" s="16"/>
    </row>
    <row r="475" spans="2:7" x14ac:dyDescent="0.3">
      <c r="B475" s="37"/>
      <c r="C475" s="536"/>
      <c r="D475" s="15"/>
      <c r="E475" s="15"/>
      <c r="F475" s="15"/>
      <c r="G475" s="16"/>
    </row>
    <row r="476" spans="2:7" x14ac:dyDescent="0.3">
      <c r="B476" s="37"/>
      <c r="C476" s="536"/>
      <c r="D476" s="15"/>
      <c r="E476" s="15"/>
      <c r="F476" s="15"/>
      <c r="G476" s="16"/>
    </row>
    <row r="477" spans="2:7" x14ac:dyDescent="0.3">
      <c r="B477" s="37"/>
      <c r="C477" s="536"/>
      <c r="D477" s="15"/>
      <c r="E477" s="15"/>
      <c r="F477" s="15"/>
      <c r="G477" s="16"/>
    </row>
    <row r="478" spans="2:7" x14ac:dyDescent="0.3">
      <c r="B478" s="37"/>
      <c r="C478" s="536"/>
      <c r="D478" s="15"/>
      <c r="E478" s="15"/>
      <c r="F478" s="15"/>
      <c r="G478" s="16"/>
    </row>
    <row r="479" spans="2:7" x14ac:dyDescent="0.3">
      <c r="B479" s="37"/>
      <c r="C479" s="536"/>
      <c r="D479" s="15"/>
      <c r="E479" s="15"/>
      <c r="F479" s="15"/>
      <c r="G479" s="16"/>
    </row>
    <row r="480" spans="2:7" x14ac:dyDescent="0.3">
      <c r="B480" s="37"/>
      <c r="C480" s="536"/>
      <c r="D480" s="15"/>
      <c r="E480" s="15"/>
      <c r="F480" s="15"/>
      <c r="G480" s="16"/>
    </row>
    <row r="481" spans="2:7" x14ac:dyDescent="0.3">
      <c r="B481" s="37"/>
      <c r="C481" s="536"/>
      <c r="D481" s="15"/>
      <c r="E481" s="15"/>
      <c r="F481" s="15"/>
      <c r="G481" s="16"/>
    </row>
    <row r="482" spans="2:7" x14ac:dyDescent="0.3">
      <c r="B482" s="37"/>
      <c r="C482" s="536"/>
      <c r="D482" s="15"/>
      <c r="E482" s="15"/>
      <c r="F482" s="15"/>
      <c r="G482" s="16"/>
    </row>
    <row r="483" spans="2:7" x14ac:dyDescent="0.3">
      <c r="B483" s="37"/>
      <c r="C483" s="536"/>
      <c r="D483" s="15"/>
      <c r="E483" s="15"/>
      <c r="F483" s="15"/>
      <c r="G483" s="16"/>
    </row>
    <row r="484" spans="2:7" x14ac:dyDescent="0.3">
      <c r="B484" s="37"/>
      <c r="C484" s="536"/>
      <c r="D484" s="15"/>
      <c r="E484" s="15"/>
      <c r="F484" s="15"/>
      <c r="G484" s="16"/>
    </row>
    <row r="485" spans="2:7" x14ac:dyDescent="0.3">
      <c r="B485" s="37"/>
      <c r="C485" s="536"/>
      <c r="D485" s="15"/>
      <c r="E485" s="15"/>
      <c r="F485" s="15"/>
      <c r="G485" s="16"/>
    </row>
    <row r="486" spans="2:7" x14ac:dyDescent="0.3">
      <c r="B486" s="37"/>
      <c r="C486" s="536"/>
      <c r="D486" s="15"/>
      <c r="E486" s="15"/>
      <c r="F486" s="15"/>
      <c r="G486" s="16"/>
    </row>
    <row r="487" spans="2:7" x14ac:dyDescent="0.3">
      <c r="B487" s="37"/>
      <c r="C487" s="536"/>
      <c r="D487" s="15"/>
      <c r="E487" s="15"/>
      <c r="F487" s="15"/>
      <c r="G487" s="16"/>
    </row>
    <row r="488" spans="2:7" x14ac:dyDescent="0.3">
      <c r="B488" s="37"/>
      <c r="C488" s="536"/>
      <c r="D488" s="15"/>
      <c r="E488" s="15"/>
      <c r="F488" s="15"/>
      <c r="G488" s="16"/>
    </row>
    <row r="489" spans="2:7" x14ac:dyDescent="0.3">
      <c r="B489" s="37"/>
      <c r="C489" s="536"/>
      <c r="D489" s="15"/>
      <c r="E489" s="15"/>
      <c r="F489" s="15"/>
      <c r="G489" s="16"/>
    </row>
    <row r="490" spans="2:7" x14ac:dyDescent="0.3">
      <c r="B490" s="37"/>
      <c r="C490" s="536"/>
      <c r="D490" s="15"/>
      <c r="E490" s="15"/>
      <c r="F490" s="15"/>
      <c r="G490" s="16"/>
    </row>
    <row r="491" spans="2:7" x14ac:dyDescent="0.3">
      <c r="B491" s="37"/>
      <c r="C491" s="536"/>
      <c r="D491" s="15"/>
      <c r="E491" s="15"/>
      <c r="F491" s="15"/>
      <c r="G491" s="16"/>
    </row>
    <row r="492" spans="2:7" x14ac:dyDescent="0.3">
      <c r="B492" s="37"/>
      <c r="C492" s="536"/>
      <c r="D492" s="15"/>
      <c r="E492" s="15"/>
      <c r="F492" s="15"/>
      <c r="G492" s="16"/>
    </row>
    <row r="493" spans="2:7" x14ac:dyDescent="0.3">
      <c r="B493" s="37"/>
      <c r="C493" s="536"/>
      <c r="D493" s="15"/>
      <c r="E493" s="15"/>
      <c r="F493" s="15"/>
      <c r="G493" s="16"/>
    </row>
    <row r="494" spans="2:7" x14ac:dyDescent="0.3">
      <c r="B494" s="37"/>
      <c r="C494" s="536"/>
      <c r="D494" s="15"/>
      <c r="E494" s="15"/>
      <c r="F494" s="15"/>
      <c r="G494" s="16"/>
    </row>
    <row r="495" spans="2:7" x14ac:dyDescent="0.3">
      <c r="B495" s="37"/>
      <c r="C495" s="536"/>
      <c r="D495" s="15"/>
      <c r="E495" s="15"/>
      <c r="F495" s="15"/>
      <c r="G495" s="16"/>
    </row>
    <row r="496" spans="2:7" x14ac:dyDescent="0.3">
      <c r="B496" s="37"/>
      <c r="C496" s="536"/>
      <c r="D496" s="15"/>
      <c r="E496" s="15"/>
      <c r="F496" s="15"/>
      <c r="G496" s="16"/>
    </row>
    <row r="497" spans="2:7" x14ac:dyDescent="0.3">
      <c r="B497" s="37"/>
      <c r="C497" s="536"/>
      <c r="D497" s="15"/>
      <c r="E497" s="15"/>
      <c r="F497" s="15"/>
      <c r="G497" s="16"/>
    </row>
    <row r="498" spans="2:7" x14ac:dyDescent="0.3">
      <c r="B498" s="37"/>
      <c r="C498" s="536"/>
      <c r="D498" s="15"/>
      <c r="E498" s="15"/>
      <c r="F498" s="15"/>
      <c r="G498" s="16"/>
    </row>
    <row r="499" spans="2:7" x14ac:dyDescent="0.3">
      <c r="B499" s="37"/>
      <c r="C499" s="536"/>
      <c r="D499" s="15"/>
      <c r="E499" s="15"/>
      <c r="F499" s="15"/>
      <c r="G499" s="16"/>
    </row>
    <row r="500" spans="2:7" x14ac:dyDescent="0.3">
      <c r="B500" s="37"/>
      <c r="C500" s="536"/>
      <c r="D500" s="15"/>
      <c r="E500" s="15"/>
      <c r="F500" s="15"/>
      <c r="G500" s="16"/>
    </row>
    <row r="501" spans="2:7" x14ac:dyDescent="0.3">
      <c r="B501" s="37"/>
      <c r="C501" s="536"/>
      <c r="D501" s="15"/>
      <c r="E501" s="15"/>
      <c r="F501" s="15"/>
      <c r="G501" s="16"/>
    </row>
    <row r="502" spans="2:7" x14ac:dyDescent="0.3">
      <c r="B502" s="37"/>
      <c r="C502" s="536"/>
      <c r="D502" s="15"/>
      <c r="E502" s="15"/>
      <c r="F502" s="15"/>
      <c r="G502" s="16"/>
    </row>
    <row r="503" spans="2:7" x14ac:dyDescent="0.3">
      <c r="B503" s="37"/>
      <c r="C503" s="536"/>
      <c r="D503" s="15"/>
      <c r="E503" s="15"/>
      <c r="F503" s="15"/>
      <c r="G503" s="16"/>
    </row>
    <row r="504" spans="2:7" x14ac:dyDescent="0.3">
      <c r="B504" s="37"/>
      <c r="C504" s="536"/>
      <c r="D504" s="15"/>
      <c r="E504" s="15"/>
      <c r="F504" s="15"/>
      <c r="G504" s="16"/>
    </row>
    <row r="505" spans="2:7" x14ac:dyDescent="0.3">
      <c r="B505" s="37"/>
      <c r="C505" s="536"/>
      <c r="D505" s="15"/>
      <c r="E505" s="15"/>
      <c r="F505" s="15"/>
      <c r="G505" s="16"/>
    </row>
    <row r="506" spans="2:7" x14ac:dyDescent="0.3">
      <c r="B506" s="37"/>
      <c r="C506" s="536"/>
      <c r="D506" s="15"/>
      <c r="E506" s="15"/>
      <c r="F506" s="15"/>
      <c r="G506" s="16"/>
    </row>
    <row r="507" spans="2:7" x14ac:dyDescent="0.3">
      <c r="B507" s="37"/>
      <c r="C507" s="536"/>
      <c r="D507" s="15"/>
      <c r="E507" s="15"/>
      <c r="F507" s="15"/>
      <c r="G507" s="16"/>
    </row>
    <row r="508" spans="2:7" x14ac:dyDescent="0.3">
      <c r="B508" s="37"/>
      <c r="C508" s="536"/>
      <c r="D508" s="15"/>
      <c r="E508" s="15"/>
      <c r="F508" s="15"/>
      <c r="G508" s="16"/>
    </row>
    <row r="509" spans="2:7" x14ac:dyDescent="0.3">
      <c r="B509" s="37"/>
      <c r="C509" s="536"/>
      <c r="D509" s="15"/>
      <c r="E509" s="15"/>
      <c r="F509" s="15"/>
      <c r="G509" s="16"/>
    </row>
    <row r="510" spans="2:7" x14ac:dyDescent="0.3">
      <c r="B510" s="37"/>
      <c r="C510" s="536"/>
      <c r="D510" s="15"/>
      <c r="E510" s="15"/>
      <c r="F510" s="15"/>
      <c r="G510" s="16"/>
    </row>
    <row r="511" spans="2:7" x14ac:dyDescent="0.3">
      <c r="B511" s="37"/>
      <c r="C511" s="536"/>
      <c r="D511" s="15"/>
      <c r="E511" s="15"/>
      <c r="F511" s="15"/>
      <c r="G511" s="16"/>
    </row>
    <row r="512" spans="2:7" x14ac:dyDescent="0.3">
      <c r="B512" s="37"/>
      <c r="C512" s="536"/>
      <c r="D512" s="15"/>
      <c r="E512" s="15"/>
      <c r="F512" s="15"/>
      <c r="G512" s="16"/>
    </row>
    <row r="513" spans="2:7" x14ac:dyDescent="0.3">
      <c r="B513" s="37"/>
      <c r="C513" s="536"/>
      <c r="D513" s="15"/>
      <c r="E513" s="15"/>
      <c r="F513" s="15"/>
      <c r="G513" s="16"/>
    </row>
    <row r="514" spans="2:7" x14ac:dyDescent="0.3">
      <c r="B514" s="37"/>
      <c r="C514" s="536"/>
      <c r="D514" s="15"/>
      <c r="E514" s="15"/>
      <c r="F514" s="15"/>
      <c r="G514" s="16"/>
    </row>
    <row r="515" spans="2:7" x14ac:dyDescent="0.3">
      <c r="B515" s="37"/>
      <c r="C515" s="536"/>
      <c r="D515" s="15"/>
      <c r="E515" s="15"/>
      <c r="F515" s="15"/>
      <c r="G515" s="16"/>
    </row>
    <row r="516" spans="2:7" x14ac:dyDescent="0.3">
      <c r="B516" s="37"/>
      <c r="C516" s="536"/>
      <c r="D516" s="15"/>
      <c r="E516" s="15"/>
      <c r="F516" s="15"/>
      <c r="G516" s="16"/>
    </row>
    <row r="517" spans="2:7" x14ac:dyDescent="0.3">
      <c r="B517" s="37"/>
      <c r="C517" s="536"/>
      <c r="D517" s="15"/>
      <c r="E517" s="15"/>
      <c r="F517" s="15"/>
      <c r="G517" s="16"/>
    </row>
    <row r="518" spans="2:7" x14ac:dyDescent="0.3">
      <c r="B518" s="37"/>
      <c r="C518" s="536"/>
      <c r="D518" s="15"/>
      <c r="E518" s="15"/>
      <c r="F518" s="15"/>
      <c r="G518" s="16"/>
    </row>
    <row r="519" spans="2:7" x14ac:dyDescent="0.3">
      <c r="B519" s="37"/>
      <c r="C519" s="536"/>
      <c r="D519" s="15"/>
      <c r="E519" s="15"/>
      <c r="F519" s="15"/>
      <c r="G519" s="16"/>
    </row>
    <row r="520" spans="2:7" x14ac:dyDescent="0.3">
      <c r="B520" s="37"/>
      <c r="C520" s="536"/>
      <c r="D520" s="15"/>
      <c r="E520" s="15"/>
      <c r="F520" s="15"/>
      <c r="G520" s="16"/>
    </row>
    <row r="521" spans="2:7" x14ac:dyDescent="0.3">
      <c r="B521" s="37"/>
      <c r="C521" s="536"/>
      <c r="D521" s="15"/>
      <c r="E521" s="15"/>
      <c r="F521" s="15"/>
      <c r="G521" s="16"/>
    </row>
    <row r="522" spans="2:7" x14ac:dyDescent="0.3">
      <c r="B522" s="37"/>
      <c r="C522" s="536"/>
      <c r="D522" s="15"/>
      <c r="E522" s="15"/>
      <c r="F522" s="15"/>
      <c r="G522" s="16"/>
    </row>
    <row r="523" spans="2:7" x14ac:dyDescent="0.3">
      <c r="B523" s="37"/>
      <c r="C523" s="536"/>
      <c r="D523" s="15"/>
      <c r="E523" s="15"/>
      <c r="F523" s="15"/>
      <c r="G523" s="16"/>
    </row>
    <row r="524" spans="2:7" x14ac:dyDescent="0.3">
      <c r="B524" s="37"/>
      <c r="C524" s="536"/>
      <c r="D524" s="15"/>
      <c r="E524" s="15"/>
      <c r="F524" s="15"/>
      <c r="G524" s="16"/>
    </row>
    <row r="525" spans="2:7" x14ac:dyDescent="0.3">
      <c r="B525" s="37"/>
      <c r="C525" s="536"/>
      <c r="D525" s="15"/>
      <c r="E525" s="15"/>
      <c r="F525" s="15"/>
      <c r="G525" s="16"/>
    </row>
    <row r="526" spans="2:7" x14ac:dyDescent="0.3">
      <c r="B526" s="37"/>
      <c r="C526" s="536"/>
      <c r="D526" s="15"/>
      <c r="E526" s="15"/>
      <c r="F526" s="15"/>
      <c r="G526" s="16"/>
    </row>
    <row r="527" spans="2:7" x14ac:dyDescent="0.3">
      <c r="B527" s="37"/>
      <c r="C527" s="536"/>
      <c r="D527" s="15"/>
      <c r="E527" s="15"/>
      <c r="F527" s="15"/>
      <c r="G527" s="16"/>
    </row>
    <row r="528" spans="2:7" x14ac:dyDescent="0.3">
      <c r="B528" s="37"/>
      <c r="C528" s="536"/>
      <c r="D528" s="15"/>
      <c r="E528" s="15"/>
      <c r="F528" s="15"/>
      <c r="G528" s="16"/>
    </row>
    <row r="529" spans="2:7" x14ac:dyDescent="0.3">
      <c r="B529" s="37"/>
      <c r="C529" s="536"/>
      <c r="D529" s="15"/>
      <c r="E529" s="15"/>
      <c r="F529" s="15"/>
      <c r="G529" s="16"/>
    </row>
    <row r="530" spans="2:7" x14ac:dyDescent="0.3">
      <c r="B530" s="37"/>
      <c r="C530" s="536"/>
      <c r="D530" s="15"/>
      <c r="E530" s="15"/>
      <c r="F530" s="15"/>
      <c r="G530" s="16"/>
    </row>
    <row r="531" spans="2:7" x14ac:dyDescent="0.3">
      <c r="B531" s="37"/>
      <c r="C531" s="536"/>
      <c r="D531" s="15"/>
      <c r="E531" s="15"/>
      <c r="F531" s="15"/>
      <c r="G531" s="16"/>
    </row>
    <row r="532" spans="2:7" x14ac:dyDescent="0.3">
      <c r="B532" s="37"/>
      <c r="C532" s="536"/>
      <c r="D532" s="15"/>
      <c r="E532" s="15"/>
      <c r="F532" s="15"/>
      <c r="G532" s="16"/>
    </row>
    <row r="533" spans="2:7" x14ac:dyDescent="0.3">
      <c r="B533" s="37"/>
      <c r="C533" s="536"/>
      <c r="D533" s="15"/>
      <c r="E533" s="15"/>
      <c r="F533" s="15"/>
      <c r="G533" s="16"/>
    </row>
    <row r="534" spans="2:7" x14ac:dyDescent="0.3">
      <c r="B534" s="37"/>
      <c r="C534" s="536"/>
      <c r="D534" s="15"/>
      <c r="E534" s="15"/>
      <c r="F534" s="15"/>
      <c r="G534" s="16"/>
    </row>
    <row r="535" spans="2:7" x14ac:dyDescent="0.3">
      <c r="B535" s="37"/>
      <c r="C535" s="536"/>
      <c r="D535" s="15"/>
      <c r="E535" s="15"/>
      <c r="F535" s="15"/>
      <c r="G535" s="16"/>
    </row>
    <row r="536" spans="2:7" x14ac:dyDescent="0.3">
      <c r="B536" s="37"/>
      <c r="C536" s="536"/>
      <c r="D536" s="15"/>
      <c r="E536" s="15"/>
      <c r="F536" s="15"/>
      <c r="G536" s="16"/>
    </row>
    <row r="537" spans="2:7" x14ac:dyDescent="0.3">
      <c r="B537" s="37"/>
      <c r="C537" s="536"/>
      <c r="D537" s="15"/>
      <c r="E537" s="15"/>
      <c r="F537" s="15"/>
      <c r="G537" s="16"/>
    </row>
    <row r="538" spans="2:7" x14ac:dyDescent="0.3">
      <c r="B538" s="37"/>
      <c r="C538" s="536"/>
      <c r="D538" s="15"/>
      <c r="E538" s="15"/>
      <c r="F538" s="15"/>
      <c r="G538" s="16"/>
    </row>
    <row r="539" spans="2:7" x14ac:dyDescent="0.3">
      <c r="B539" s="37"/>
      <c r="C539" s="536"/>
      <c r="D539" s="15"/>
      <c r="E539" s="15"/>
      <c r="F539" s="15"/>
      <c r="G539" s="16"/>
    </row>
    <row r="540" spans="2:7" x14ac:dyDescent="0.3">
      <c r="B540" s="37"/>
      <c r="C540" s="536"/>
      <c r="D540" s="15"/>
      <c r="E540" s="15"/>
      <c r="F540" s="15"/>
      <c r="G540" s="16"/>
    </row>
    <row r="541" spans="2:7" x14ac:dyDescent="0.3">
      <c r="B541" s="37"/>
      <c r="C541" s="536"/>
      <c r="D541" s="15"/>
      <c r="E541" s="15"/>
      <c r="F541" s="15"/>
      <c r="G541" s="16"/>
    </row>
    <row r="542" spans="2:7" x14ac:dyDescent="0.3">
      <c r="B542" s="37"/>
      <c r="C542" s="536"/>
      <c r="D542" s="15"/>
      <c r="E542" s="15"/>
      <c r="F542" s="15"/>
      <c r="G542" s="16"/>
    </row>
    <row r="543" spans="2:7" x14ac:dyDescent="0.3">
      <c r="B543" s="37"/>
      <c r="C543" s="536"/>
      <c r="D543" s="15"/>
      <c r="E543" s="15"/>
      <c r="F543" s="15"/>
      <c r="G543" s="16"/>
    </row>
    <row r="544" spans="2:7" x14ac:dyDescent="0.3">
      <c r="B544" s="37"/>
      <c r="C544" s="536"/>
      <c r="D544" s="15"/>
      <c r="E544" s="15"/>
      <c r="F544" s="15"/>
      <c r="G544" s="16"/>
    </row>
    <row r="545" spans="2:7" x14ac:dyDescent="0.3">
      <c r="B545" s="37"/>
      <c r="C545" s="536"/>
      <c r="D545" s="15"/>
      <c r="E545" s="15"/>
      <c r="F545" s="15"/>
      <c r="G545" s="16"/>
    </row>
    <row r="546" spans="2:7" x14ac:dyDescent="0.3">
      <c r="B546" s="37"/>
      <c r="C546" s="536"/>
      <c r="D546" s="15"/>
      <c r="E546" s="15"/>
      <c r="F546" s="15"/>
      <c r="G546" s="16"/>
    </row>
    <row r="547" spans="2:7" x14ac:dyDescent="0.3">
      <c r="B547" s="37"/>
      <c r="C547" s="536"/>
      <c r="D547" s="15"/>
      <c r="E547" s="15"/>
      <c r="F547" s="15"/>
      <c r="G547" s="16"/>
    </row>
    <row r="548" spans="2:7" x14ac:dyDescent="0.3">
      <c r="B548" s="37"/>
      <c r="C548" s="536"/>
      <c r="D548" s="15"/>
      <c r="E548" s="15"/>
      <c r="F548" s="15"/>
      <c r="G548" s="16"/>
    </row>
    <row r="549" spans="2:7" x14ac:dyDescent="0.3">
      <c r="B549" s="37"/>
      <c r="C549" s="536"/>
      <c r="D549" s="15"/>
      <c r="E549" s="15"/>
      <c r="F549" s="15"/>
      <c r="G549" s="16"/>
    </row>
    <row r="550" spans="2:7" x14ac:dyDescent="0.3">
      <c r="B550" s="37"/>
      <c r="C550" s="536"/>
      <c r="D550" s="15"/>
      <c r="E550" s="15"/>
      <c r="F550" s="15"/>
      <c r="G550" s="16"/>
    </row>
    <row r="551" spans="2:7" x14ac:dyDescent="0.3">
      <c r="B551" s="37"/>
      <c r="C551" s="536"/>
      <c r="D551" s="15"/>
      <c r="E551" s="15"/>
      <c r="F551" s="15"/>
      <c r="G551" s="16"/>
    </row>
    <row r="552" spans="2:7" x14ac:dyDescent="0.3">
      <c r="B552" s="37"/>
      <c r="C552" s="536"/>
      <c r="D552" s="15"/>
      <c r="E552" s="15"/>
      <c r="F552" s="15"/>
      <c r="G552" s="16"/>
    </row>
    <row r="553" spans="2:7" x14ac:dyDescent="0.3">
      <c r="B553" s="37"/>
      <c r="C553" s="536"/>
      <c r="D553" s="15"/>
      <c r="E553" s="15"/>
      <c r="F553" s="15"/>
      <c r="G553" s="16"/>
    </row>
    <row r="554" spans="2:7" x14ac:dyDescent="0.3">
      <c r="B554" s="37"/>
      <c r="C554" s="536"/>
      <c r="D554" s="15"/>
      <c r="E554" s="15"/>
      <c r="F554" s="15"/>
      <c r="G554" s="16"/>
    </row>
    <row r="555" spans="2:7" x14ac:dyDescent="0.3">
      <c r="B555" s="37"/>
      <c r="C555" s="536"/>
      <c r="D555" s="15"/>
      <c r="E555" s="15"/>
      <c r="F555" s="15"/>
      <c r="G555" s="16"/>
    </row>
    <row r="556" spans="2:7" x14ac:dyDescent="0.3">
      <c r="B556" s="37"/>
      <c r="C556" s="536"/>
      <c r="D556" s="15"/>
      <c r="E556" s="15"/>
      <c r="F556" s="15"/>
      <c r="G556" s="16"/>
    </row>
    <row r="557" spans="2:7" x14ac:dyDescent="0.3">
      <c r="B557" s="37"/>
      <c r="C557" s="536"/>
      <c r="D557" s="15"/>
      <c r="E557" s="15"/>
      <c r="F557" s="15"/>
      <c r="G557" s="16"/>
    </row>
    <row r="558" spans="2:7" x14ac:dyDescent="0.3">
      <c r="B558" s="37"/>
      <c r="C558" s="536"/>
      <c r="D558" s="15"/>
      <c r="E558" s="15"/>
      <c r="F558" s="15"/>
      <c r="G558" s="16"/>
    </row>
    <row r="559" spans="2:7" x14ac:dyDescent="0.3">
      <c r="B559" s="37"/>
      <c r="C559" s="536"/>
      <c r="D559" s="15"/>
      <c r="E559" s="15"/>
      <c r="F559" s="15"/>
      <c r="G559" s="16"/>
    </row>
    <row r="560" spans="2:7" x14ac:dyDescent="0.3">
      <c r="B560" s="37"/>
      <c r="C560" s="536"/>
      <c r="D560" s="15"/>
      <c r="E560" s="15"/>
      <c r="F560" s="15"/>
      <c r="G560" s="16"/>
    </row>
    <row r="561" spans="2:7" x14ac:dyDescent="0.3">
      <c r="B561" s="37"/>
      <c r="C561" s="536"/>
      <c r="D561" s="15"/>
      <c r="E561" s="15"/>
      <c r="F561" s="15"/>
      <c r="G561" s="16"/>
    </row>
    <row r="562" spans="2:7" x14ac:dyDescent="0.3">
      <c r="B562" s="37"/>
      <c r="C562" s="536"/>
      <c r="D562" s="15"/>
      <c r="E562" s="15"/>
      <c r="F562" s="15"/>
      <c r="G562" s="16"/>
    </row>
    <row r="563" spans="2:7" x14ac:dyDescent="0.3">
      <c r="B563" s="37"/>
      <c r="C563" s="536"/>
      <c r="D563" s="15"/>
      <c r="E563" s="15"/>
      <c r="F563" s="15"/>
      <c r="G563" s="16"/>
    </row>
    <row r="564" spans="2:7" x14ac:dyDescent="0.3">
      <c r="B564" s="37"/>
      <c r="C564" s="536"/>
      <c r="D564" s="15"/>
      <c r="E564" s="15"/>
      <c r="F564" s="15"/>
      <c r="G564" s="16"/>
    </row>
    <row r="565" spans="2:7" x14ac:dyDescent="0.3">
      <c r="B565" s="37"/>
      <c r="C565" s="536"/>
      <c r="D565" s="15"/>
      <c r="E565" s="15"/>
      <c r="F565" s="15"/>
      <c r="G565" s="16"/>
    </row>
    <row r="566" spans="2:7" x14ac:dyDescent="0.3">
      <c r="B566" s="37"/>
      <c r="C566" s="536"/>
      <c r="D566" s="15"/>
      <c r="E566" s="15"/>
      <c r="F566" s="15"/>
      <c r="G566" s="16"/>
    </row>
    <row r="567" spans="2:7" x14ac:dyDescent="0.3">
      <c r="B567" s="37"/>
      <c r="C567" s="536"/>
      <c r="D567" s="15"/>
      <c r="E567" s="15"/>
      <c r="F567" s="15"/>
      <c r="G567" s="16"/>
    </row>
    <row r="568" spans="2:7" x14ac:dyDescent="0.3">
      <c r="B568" s="37"/>
      <c r="C568" s="536"/>
      <c r="D568" s="15"/>
      <c r="E568" s="15"/>
      <c r="F568" s="15"/>
      <c r="G568" s="16"/>
    </row>
    <row r="569" spans="2:7" x14ac:dyDescent="0.3">
      <c r="B569" s="37"/>
      <c r="C569" s="536"/>
      <c r="D569" s="15"/>
      <c r="E569" s="15"/>
      <c r="F569" s="15"/>
      <c r="G569" s="16"/>
    </row>
    <row r="570" spans="2:7" x14ac:dyDescent="0.3">
      <c r="B570" s="37"/>
      <c r="C570" s="536"/>
      <c r="D570" s="15"/>
      <c r="E570" s="15"/>
      <c r="F570" s="15"/>
      <c r="G570" s="16"/>
    </row>
    <row r="571" spans="2:7" x14ac:dyDescent="0.3">
      <c r="B571" s="37"/>
      <c r="C571" s="536"/>
      <c r="D571" s="15"/>
      <c r="E571" s="15"/>
      <c r="F571" s="15"/>
      <c r="G571" s="16"/>
    </row>
    <row r="572" spans="2:7" x14ac:dyDescent="0.3">
      <c r="B572" s="37"/>
      <c r="C572" s="536"/>
      <c r="D572" s="15"/>
      <c r="E572" s="15"/>
      <c r="F572" s="15"/>
      <c r="G572" s="16"/>
    </row>
    <row r="573" spans="2:7" x14ac:dyDescent="0.3">
      <c r="B573" s="37"/>
      <c r="C573" s="536"/>
      <c r="D573" s="15"/>
      <c r="E573" s="15"/>
      <c r="F573" s="15"/>
      <c r="G573" s="16"/>
    </row>
    <row r="574" spans="2:7" x14ac:dyDescent="0.3">
      <c r="B574" s="37"/>
      <c r="C574" s="536"/>
      <c r="D574" s="15"/>
      <c r="E574" s="15"/>
      <c r="F574" s="15"/>
      <c r="G574" s="16"/>
    </row>
    <row r="575" spans="2:7" x14ac:dyDescent="0.3">
      <c r="B575" s="37"/>
      <c r="C575" s="536"/>
      <c r="D575" s="15"/>
      <c r="E575" s="15"/>
      <c r="F575" s="15"/>
      <c r="G575" s="16"/>
    </row>
    <row r="576" spans="2:7" x14ac:dyDescent="0.3">
      <c r="B576" s="37"/>
      <c r="C576" s="536"/>
      <c r="D576" s="15"/>
      <c r="E576" s="15"/>
      <c r="F576" s="15"/>
      <c r="G576" s="16"/>
    </row>
    <row r="577" spans="2:7" x14ac:dyDescent="0.3">
      <c r="B577" s="37"/>
      <c r="C577" s="536"/>
      <c r="D577" s="15"/>
      <c r="E577" s="15"/>
      <c r="F577" s="15"/>
      <c r="G577" s="16"/>
    </row>
    <row r="578" spans="2:7" x14ac:dyDescent="0.3">
      <c r="B578" s="37"/>
      <c r="C578" s="536"/>
      <c r="D578" s="15"/>
      <c r="E578" s="15"/>
      <c r="F578" s="15"/>
      <c r="G578" s="16"/>
    </row>
    <row r="579" spans="2:7" x14ac:dyDescent="0.3">
      <c r="B579" s="37"/>
      <c r="C579" s="536"/>
      <c r="D579" s="15"/>
      <c r="E579" s="15"/>
      <c r="F579" s="15"/>
      <c r="G579" s="16"/>
    </row>
    <row r="580" spans="2:7" x14ac:dyDescent="0.3">
      <c r="B580" s="37"/>
      <c r="C580" s="536"/>
      <c r="D580" s="15"/>
      <c r="E580" s="15"/>
      <c r="F580" s="15"/>
      <c r="G580" s="16"/>
    </row>
    <row r="581" spans="2:7" x14ac:dyDescent="0.3">
      <c r="B581" s="37"/>
      <c r="C581" s="536"/>
      <c r="D581" s="15"/>
      <c r="E581" s="15"/>
      <c r="F581" s="15"/>
      <c r="G581" s="16"/>
    </row>
    <row r="582" spans="2:7" x14ac:dyDescent="0.3">
      <c r="B582" s="37"/>
      <c r="C582" s="536"/>
      <c r="D582" s="15"/>
      <c r="E582" s="15"/>
      <c r="F582" s="15"/>
      <c r="G582" s="16"/>
    </row>
    <row r="583" spans="2:7" x14ac:dyDescent="0.3">
      <c r="B583" s="37"/>
      <c r="C583" s="536"/>
      <c r="D583" s="15"/>
      <c r="E583" s="15"/>
      <c r="F583" s="15"/>
      <c r="G583" s="16"/>
    </row>
    <row r="584" spans="2:7" x14ac:dyDescent="0.3">
      <c r="B584" s="37"/>
      <c r="C584" s="536"/>
      <c r="D584" s="15"/>
      <c r="E584" s="15"/>
      <c r="F584" s="15"/>
      <c r="G584" s="16"/>
    </row>
    <row r="585" spans="2:7" x14ac:dyDescent="0.3">
      <c r="B585" s="37"/>
      <c r="C585" s="536"/>
      <c r="D585" s="15"/>
      <c r="E585" s="15"/>
      <c r="F585" s="15"/>
      <c r="G585" s="16"/>
    </row>
    <row r="586" spans="2:7" x14ac:dyDescent="0.3">
      <c r="B586" s="37"/>
      <c r="C586" s="536"/>
      <c r="D586" s="15"/>
      <c r="E586" s="15"/>
      <c r="F586" s="15"/>
      <c r="G586" s="16"/>
    </row>
    <row r="587" spans="2:7" x14ac:dyDescent="0.3">
      <c r="B587" s="37"/>
      <c r="C587" s="536"/>
      <c r="D587" s="15"/>
      <c r="E587" s="15"/>
      <c r="F587" s="15"/>
      <c r="G587" s="16"/>
    </row>
    <row r="588" spans="2:7" x14ac:dyDescent="0.3">
      <c r="B588" s="37"/>
      <c r="C588" s="536"/>
      <c r="D588" s="15"/>
      <c r="E588" s="15"/>
      <c r="F588" s="15"/>
      <c r="G588" s="16"/>
    </row>
    <row r="589" spans="2:7" x14ac:dyDescent="0.3">
      <c r="B589" s="37"/>
      <c r="C589" s="536"/>
      <c r="D589" s="15"/>
      <c r="E589" s="15"/>
      <c r="F589" s="15"/>
      <c r="G589" s="16"/>
    </row>
    <row r="590" spans="2:7" x14ac:dyDescent="0.3">
      <c r="B590" s="37"/>
      <c r="C590" s="536"/>
      <c r="D590" s="15"/>
      <c r="E590" s="15"/>
      <c r="F590" s="15"/>
      <c r="G590" s="16"/>
    </row>
    <row r="591" spans="2:7" x14ac:dyDescent="0.3">
      <c r="B591" s="37"/>
      <c r="C591" s="536"/>
      <c r="D591" s="15"/>
      <c r="E591" s="15"/>
      <c r="F591" s="15"/>
      <c r="G591" s="16"/>
    </row>
    <row r="592" spans="2:7" x14ac:dyDescent="0.3">
      <c r="B592" s="37"/>
      <c r="C592" s="536"/>
      <c r="D592" s="15"/>
      <c r="E592" s="15"/>
      <c r="F592" s="15"/>
      <c r="G592" s="16"/>
    </row>
    <row r="593" spans="2:7" x14ac:dyDescent="0.3">
      <c r="B593" s="37"/>
      <c r="C593" s="536"/>
      <c r="D593" s="15"/>
      <c r="E593" s="15"/>
      <c r="F593" s="15"/>
      <c r="G593" s="16"/>
    </row>
    <row r="594" spans="2:7" x14ac:dyDescent="0.3">
      <c r="B594" s="37"/>
      <c r="C594" s="536"/>
      <c r="D594" s="15"/>
      <c r="E594" s="15"/>
      <c r="F594" s="15"/>
      <c r="G594" s="16"/>
    </row>
    <row r="595" spans="2:7" x14ac:dyDescent="0.3">
      <c r="B595" s="37"/>
      <c r="C595" s="536"/>
      <c r="D595" s="15"/>
      <c r="E595" s="15"/>
      <c r="F595" s="15"/>
      <c r="G595" s="16"/>
    </row>
    <row r="596" spans="2:7" x14ac:dyDescent="0.3">
      <c r="B596" s="37"/>
      <c r="C596" s="536"/>
      <c r="D596" s="15"/>
      <c r="E596" s="15"/>
      <c r="F596" s="15"/>
      <c r="G596" s="16"/>
    </row>
    <row r="597" spans="2:7" x14ac:dyDescent="0.3">
      <c r="B597" s="37"/>
      <c r="C597" s="536"/>
      <c r="D597" s="15"/>
      <c r="E597" s="15"/>
      <c r="F597" s="15"/>
      <c r="G597" s="16"/>
    </row>
    <row r="598" spans="2:7" x14ac:dyDescent="0.3">
      <c r="B598" s="37"/>
      <c r="C598" s="536"/>
      <c r="D598" s="15"/>
      <c r="E598" s="15"/>
      <c r="F598" s="15"/>
      <c r="G598" s="16"/>
    </row>
    <row r="599" spans="2:7" x14ac:dyDescent="0.3">
      <c r="B599" s="37"/>
      <c r="C599" s="536"/>
      <c r="D599" s="15"/>
      <c r="E599" s="15"/>
      <c r="F599" s="15"/>
      <c r="G599" s="16"/>
    </row>
    <row r="600" spans="2:7" x14ac:dyDescent="0.3">
      <c r="B600" s="37"/>
      <c r="C600" s="536"/>
      <c r="D600" s="15"/>
      <c r="E600" s="15"/>
      <c r="F600" s="15"/>
      <c r="G600" s="16"/>
    </row>
    <row r="601" spans="2:7" x14ac:dyDescent="0.3">
      <c r="B601" s="37"/>
      <c r="C601" s="536"/>
      <c r="D601" s="15"/>
      <c r="E601" s="15"/>
      <c r="F601" s="15"/>
      <c r="G601" s="16"/>
    </row>
    <row r="602" spans="2:7" x14ac:dyDescent="0.3">
      <c r="B602" s="37"/>
      <c r="C602" s="536"/>
      <c r="D602" s="15"/>
      <c r="E602" s="15"/>
      <c r="F602" s="15"/>
      <c r="G602" s="16"/>
    </row>
    <row r="603" spans="2:7" x14ac:dyDescent="0.3">
      <c r="B603" s="37"/>
      <c r="C603" s="536"/>
      <c r="D603" s="15"/>
      <c r="E603" s="15"/>
      <c r="F603" s="15"/>
      <c r="G603" s="16"/>
    </row>
    <row r="604" spans="2:7" x14ac:dyDescent="0.3">
      <c r="B604" s="37"/>
      <c r="C604" s="536"/>
      <c r="D604" s="15"/>
      <c r="E604" s="15"/>
      <c r="F604" s="15"/>
      <c r="G604" s="16"/>
    </row>
    <row r="605" spans="2:7" x14ac:dyDescent="0.3">
      <c r="B605" s="37"/>
      <c r="C605" s="536"/>
      <c r="D605" s="15"/>
      <c r="E605" s="15"/>
      <c r="F605" s="15"/>
      <c r="G605" s="16"/>
    </row>
    <row r="606" spans="2:7" x14ac:dyDescent="0.3">
      <c r="B606" s="37"/>
      <c r="C606" s="536"/>
      <c r="D606" s="15"/>
      <c r="E606" s="15"/>
      <c r="F606" s="15"/>
      <c r="G606" s="16"/>
    </row>
    <row r="607" spans="2:7" x14ac:dyDescent="0.3">
      <c r="B607" s="37"/>
      <c r="C607" s="536"/>
      <c r="D607" s="15"/>
      <c r="E607" s="15"/>
      <c r="F607" s="15"/>
      <c r="G607" s="16"/>
    </row>
    <row r="608" spans="2:7" x14ac:dyDescent="0.3">
      <c r="B608" s="37"/>
      <c r="C608" s="536"/>
      <c r="D608" s="15"/>
      <c r="E608" s="15"/>
      <c r="F608" s="15"/>
      <c r="G608" s="16"/>
    </row>
    <row r="609" spans="2:7" x14ac:dyDescent="0.3">
      <c r="B609" s="37"/>
      <c r="C609" s="536"/>
      <c r="D609" s="15"/>
      <c r="E609" s="15"/>
      <c r="F609" s="15"/>
      <c r="G609" s="16"/>
    </row>
    <row r="610" spans="2:7" x14ac:dyDescent="0.3">
      <c r="B610" s="37"/>
      <c r="C610" s="536"/>
      <c r="D610" s="15"/>
      <c r="E610" s="15"/>
      <c r="F610" s="15"/>
      <c r="G610" s="16"/>
    </row>
    <row r="611" spans="2:7" x14ac:dyDescent="0.3">
      <c r="B611" s="37"/>
      <c r="C611" s="536"/>
      <c r="D611" s="15"/>
      <c r="E611" s="15"/>
      <c r="F611" s="15"/>
      <c r="G611" s="16"/>
    </row>
    <row r="612" spans="2:7" x14ac:dyDescent="0.3">
      <c r="B612" s="37"/>
      <c r="C612" s="536"/>
      <c r="D612" s="15"/>
      <c r="E612" s="15"/>
      <c r="F612" s="15"/>
      <c r="G612" s="16"/>
    </row>
    <row r="613" spans="2:7" x14ac:dyDescent="0.3">
      <c r="B613" s="37"/>
      <c r="C613" s="536"/>
      <c r="D613" s="15"/>
      <c r="E613" s="15"/>
      <c r="F613" s="15"/>
      <c r="G613" s="16"/>
    </row>
    <row r="614" spans="2:7" x14ac:dyDescent="0.3">
      <c r="B614" s="37"/>
      <c r="C614" s="536"/>
      <c r="D614" s="15"/>
      <c r="E614" s="15"/>
      <c r="F614" s="15"/>
      <c r="G614" s="16"/>
    </row>
    <row r="615" spans="2:7" x14ac:dyDescent="0.3">
      <c r="B615" s="37"/>
      <c r="C615" s="536"/>
      <c r="D615" s="15"/>
      <c r="E615" s="15"/>
      <c r="F615" s="15"/>
      <c r="G615" s="16"/>
    </row>
    <row r="616" spans="2:7" x14ac:dyDescent="0.3">
      <c r="B616" s="37"/>
      <c r="C616" s="536"/>
      <c r="D616" s="15"/>
      <c r="E616" s="15"/>
      <c r="F616" s="15"/>
      <c r="G616" s="16"/>
    </row>
    <row r="617" spans="2:7" x14ac:dyDescent="0.3">
      <c r="B617" s="37"/>
      <c r="C617" s="536"/>
      <c r="D617" s="15"/>
      <c r="E617" s="15"/>
      <c r="F617" s="15"/>
      <c r="G617" s="16"/>
    </row>
    <row r="618" spans="2:7" x14ac:dyDescent="0.3">
      <c r="B618" s="37"/>
      <c r="C618" s="536"/>
      <c r="D618" s="15"/>
      <c r="E618" s="15"/>
      <c r="F618" s="15"/>
      <c r="G618" s="16"/>
    </row>
    <row r="619" spans="2:7" x14ac:dyDescent="0.3">
      <c r="B619" s="37"/>
      <c r="C619" s="536"/>
      <c r="D619" s="15"/>
      <c r="E619" s="15"/>
      <c r="F619" s="15"/>
      <c r="G619" s="16"/>
    </row>
    <row r="620" spans="2:7" x14ac:dyDescent="0.3">
      <c r="B620" s="37"/>
      <c r="C620" s="536"/>
      <c r="D620" s="15"/>
      <c r="E620" s="15"/>
      <c r="F620" s="15"/>
      <c r="G620" s="16"/>
    </row>
    <row r="621" spans="2:7" x14ac:dyDescent="0.3">
      <c r="B621" s="37"/>
      <c r="C621" s="536"/>
      <c r="D621" s="15"/>
      <c r="E621" s="15"/>
      <c r="F621" s="15"/>
      <c r="G621" s="16"/>
    </row>
    <row r="622" spans="2:7" x14ac:dyDescent="0.3">
      <c r="B622" s="37"/>
      <c r="C622" s="536"/>
      <c r="D622" s="15"/>
      <c r="E622" s="15"/>
      <c r="F622" s="15"/>
      <c r="G622" s="16"/>
    </row>
    <row r="623" spans="2:7" x14ac:dyDescent="0.3">
      <c r="B623" s="37"/>
      <c r="C623" s="536"/>
      <c r="D623" s="15"/>
      <c r="E623" s="15"/>
      <c r="F623" s="15"/>
      <c r="G623" s="16"/>
    </row>
    <row r="624" spans="2:7" x14ac:dyDescent="0.3">
      <c r="B624" s="37"/>
      <c r="C624" s="536"/>
      <c r="D624" s="15"/>
      <c r="E624" s="15"/>
      <c r="F624" s="15"/>
      <c r="G624" s="16"/>
    </row>
    <row r="625" spans="2:7" x14ac:dyDescent="0.3">
      <c r="B625" s="37"/>
      <c r="C625" s="536"/>
      <c r="D625" s="15"/>
      <c r="E625" s="15"/>
      <c r="F625" s="15"/>
      <c r="G625" s="16"/>
    </row>
    <row r="626" spans="2:7" x14ac:dyDescent="0.3">
      <c r="B626" s="37"/>
      <c r="C626" s="536"/>
      <c r="D626" s="15"/>
      <c r="E626" s="15"/>
      <c r="F626" s="15"/>
      <c r="G626" s="16"/>
    </row>
    <row r="627" spans="2:7" x14ac:dyDescent="0.3">
      <c r="B627" s="37"/>
      <c r="C627" s="536"/>
      <c r="D627" s="15"/>
      <c r="E627" s="15"/>
      <c r="F627" s="15"/>
      <c r="G627" s="16"/>
    </row>
    <row r="628" spans="2:7" x14ac:dyDescent="0.3">
      <c r="B628" s="37"/>
      <c r="C628" s="536"/>
      <c r="D628" s="15"/>
      <c r="E628" s="15"/>
      <c r="F628" s="15"/>
      <c r="G628" s="16"/>
    </row>
    <row r="629" spans="2:7" x14ac:dyDescent="0.3">
      <c r="B629" s="37"/>
      <c r="C629" s="536"/>
      <c r="D629" s="15"/>
      <c r="E629" s="15"/>
      <c r="F629" s="15"/>
      <c r="G629" s="16"/>
    </row>
    <row r="630" spans="2:7" x14ac:dyDescent="0.3">
      <c r="B630" s="37"/>
      <c r="C630" s="536"/>
      <c r="D630" s="15"/>
      <c r="E630" s="15"/>
      <c r="F630" s="15"/>
      <c r="G630" s="16"/>
    </row>
    <row r="631" spans="2:7" x14ac:dyDescent="0.3">
      <c r="B631" s="37"/>
      <c r="C631" s="536"/>
      <c r="D631" s="15"/>
      <c r="E631" s="15"/>
      <c r="F631" s="15"/>
      <c r="G631" s="16"/>
    </row>
    <row r="632" spans="2:7" x14ac:dyDescent="0.3">
      <c r="B632" s="37"/>
      <c r="C632" s="536"/>
      <c r="D632" s="15"/>
      <c r="E632" s="15"/>
      <c r="F632" s="15"/>
      <c r="G632" s="16"/>
    </row>
    <row r="633" spans="2:7" x14ac:dyDescent="0.3">
      <c r="B633" s="37"/>
      <c r="C633" s="536"/>
      <c r="D633" s="15"/>
      <c r="E633" s="15"/>
      <c r="F633" s="15"/>
      <c r="G633" s="16"/>
    </row>
    <row r="634" spans="2:7" x14ac:dyDescent="0.3">
      <c r="B634" s="37"/>
      <c r="C634" s="536"/>
      <c r="D634" s="15"/>
      <c r="E634" s="15"/>
      <c r="F634" s="15"/>
      <c r="G634" s="16"/>
    </row>
    <row r="635" spans="2:7" x14ac:dyDescent="0.3">
      <c r="B635" s="37"/>
      <c r="C635" s="536"/>
      <c r="D635" s="15"/>
      <c r="E635" s="15"/>
      <c r="F635" s="15"/>
      <c r="G635" s="16"/>
    </row>
    <row r="636" spans="2:7" x14ac:dyDescent="0.3">
      <c r="B636" s="37"/>
      <c r="C636" s="536"/>
      <c r="D636" s="15"/>
      <c r="E636" s="15"/>
      <c r="F636" s="15"/>
      <c r="G636" s="16"/>
    </row>
    <row r="637" spans="2:7" x14ac:dyDescent="0.3">
      <c r="B637" s="37"/>
      <c r="C637" s="536"/>
      <c r="D637" s="15"/>
      <c r="E637" s="15"/>
      <c r="F637" s="15"/>
      <c r="G637" s="16"/>
    </row>
    <row r="638" spans="2:7" x14ac:dyDescent="0.3">
      <c r="B638" s="37"/>
      <c r="C638" s="536"/>
      <c r="D638" s="15"/>
      <c r="E638" s="15"/>
      <c r="F638" s="15"/>
      <c r="G638" s="16"/>
    </row>
    <row r="639" spans="2:7" x14ac:dyDescent="0.3">
      <c r="B639" s="37"/>
      <c r="C639" s="536"/>
      <c r="D639" s="15"/>
      <c r="E639" s="15"/>
      <c r="F639" s="15"/>
      <c r="G639" s="16"/>
    </row>
    <row r="640" spans="2:7" x14ac:dyDescent="0.3">
      <c r="B640" s="37"/>
      <c r="C640" s="536"/>
      <c r="D640" s="15"/>
      <c r="E640" s="15"/>
      <c r="F640" s="15"/>
      <c r="G640" s="16"/>
    </row>
    <row r="641" spans="2:7" x14ac:dyDescent="0.3">
      <c r="B641" s="37"/>
      <c r="C641" s="536"/>
      <c r="D641" s="15"/>
      <c r="E641" s="15"/>
      <c r="F641" s="15"/>
      <c r="G641" s="16"/>
    </row>
    <row r="642" spans="2:7" x14ac:dyDescent="0.3">
      <c r="B642" s="37"/>
      <c r="C642" s="536"/>
      <c r="D642" s="15"/>
      <c r="E642" s="15"/>
      <c r="F642" s="15"/>
      <c r="G642" s="16"/>
    </row>
    <row r="643" spans="2:7" x14ac:dyDescent="0.3">
      <c r="B643" s="37"/>
      <c r="C643" s="536"/>
      <c r="D643" s="15"/>
      <c r="E643" s="15"/>
      <c r="F643" s="15"/>
      <c r="G643" s="16"/>
    </row>
    <row r="644" spans="2:7" x14ac:dyDescent="0.3">
      <c r="B644" s="37"/>
      <c r="C644" s="536"/>
      <c r="D644" s="15"/>
      <c r="E644" s="15"/>
      <c r="F644" s="15"/>
      <c r="G644" s="16"/>
    </row>
    <row r="645" spans="2:7" x14ac:dyDescent="0.3">
      <c r="B645" s="37"/>
      <c r="C645" s="536"/>
      <c r="D645" s="15"/>
      <c r="E645" s="15"/>
      <c r="F645" s="15"/>
      <c r="G645" s="16"/>
    </row>
    <row r="646" spans="2:7" x14ac:dyDescent="0.3">
      <c r="B646" s="37"/>
      <c r="C646" s="536"/>
      <c r="D646" s="15"/>
      <c r="E646" s="15"/>
      <c r="F646" s="15"/>
      <c r="G646" s="16"/>
    </row>
    <row r="647" spans="2:7" x14ac:dyDescent="0.3">
      <c r="B647" s="37"/>
      <c r="C647" s="536"/>
      <c r="D647" s="15"/>
      <c r="E647" s="15"/>
      <c r="F647" s="15"/>
      <c r="G647" s="16"/>
    </row>
    <row r="648" spans="2:7" x14ac:dyDescent="0.3">
      <c r="B648" s="37"/>
      <c r="C648" s="536"/>
      <c r="D648" s="15"/>
      <c r="E648" s="15"/>
      <c r="F648" s="15"/>
      <c r="G648" s="16"/>
    </row>
    <row r="649" spans="2:7" x14ac:dyDescent="0.3">
      <c r="B649" s="37"/>
      <c r="C649" s="536"/>
      <c r="D649" s="15"/>
      <c r="E649" s="15"/>
      <c r="F649" s="15"/>
      <c r="G649" s="16"/>
    </row>
    <row r="650" spans="2:7" x14ac:dyDescent="0.3">
      <c r="B650" s="37"/>
      <c r="C650" s="536"/>
      <c r="D650" s="15"/>
      <c r="E650" s="15"/>
      <c r="F650" s="15"/>
      <c r="G650" s="16"/>
    </row>
    <row r="651" spans="2:7" x14ac:dyDescent="0.3">
      <c r="B651" s="37"/>
      <c r="C651" s="536"/>
      <c r="D651" s="15"/>
      <c r="E651" s="15"/>
      <c r="F651" s="15"/>
      <c r="G651" s="16"/>
    </row>
    <row r="652" spans="2:7" x14ac:dyDescent="0.3">
      <c r="B652" s="37"/>
      <c r="C652" s="536"/>
      <c r="D652" s="15"/>
      <c r="E652" s="15"/>
      <c r="F652" s="15"/>
      <c r="G652" s="16"/>
    </row>
    <row r="653" spans="2:7" x14ac:dyDescent="0.3">
      <c r="B653" s="37"/>
      <c r="C653" s="536"/>
      <c r="D653" s="15"/>
      <c r="E653" s="15"/>
      <c r="F653" s="15"/>
      <c r="G653" s="16"/>
    </row>
    <row r="654" spans="2:7" x14ac:dyDescent="0.3">
      <c r="B654" s="37"/>
      <c r="C654" s="536"/>
      <c r="D654" s="15"/>
      <c r="E654" s="15"/>
      <c r="F654" s="15"/>
      <c r="G654" s="16"/>
    </row>
    <row r="655" spans="2:7" x14ac:dyDescent="0.3">
      <c r="B655" s="37"/>
      <c r="C655" s="536"/>
      <c r="D655" s="15"/>
      <c r="E655" s="15"/>
      <c r="F655" s="15"/>
      <c r="G655" s="16"/>
    </row>
    <row r="656" spans="2:7" x14ac:dyDescent="0.3">
      <c r="B656" s="37"/>
      <c r="C656" s="536"/>
      <c r="D656" s="15"/>
      <c r="E656" s="15"/>
      <c r="F656" s="15"/>
      <c r="G656" s="16"/>
    </row>
    <row r="657" spans="2:7" x14ac:dyDescent="0.3">
      <c r="B657" s="37"/>
      <c r="C657" s="536"/>
      <c r="D657" s="15"/>
      <c r="E657" s="15"/>
      <c r="F657" s="15"/>
      <c r="G657" s="16"/>
    </row>
    <row r="658" spans="2:7" x14ac:dyDescent="0.3">
      <c r="B658" s="37"/>
      <c r="C658" s="536"/>
      <c r="D658" s="15"/>
      <c r="E658" s="15"/>
      <c r="F658" s="15"/>
      <c r="G658" s="16"/>
    </row>
    <row r="659" spans="2:7" x14ac:dyDescent="0.3">
      <c r="B659" s="37"/>
      <c r="C659" s="536"/>
      <c r="D659" s="15"/>
      <c r="E659" s="15"/>
      <c r="F659" s="15"/>
      <c r="G659" s="16"/>
    </row>
    <row r="660" spans="2:7" x14ac:dyDescent="0.3">
      <c r="B660" s="37"/>
      <c r="C660" s="536"/>
      <c r="D660" s="15"/>
      <c r="E660" s="15"/>
      <c r="F660" s="15"/>
      <c r="G660" s="16"/>
    </row>
    <row r="661" spans="2:7" x14ac:dyDescent="0.3">
      <c r="B661" s="37"/>
      <c r="C661" s="536"/>
      <c r="D661" s="15"/>
      <c r="E661" s="15"/>
      <c r="F661" s="15"/>
      <c r="G661" s="16"/>
    </row>
    <row r="662" spans="2:7" x14ac:dyDescent="0.3">
      <c r="B662" s="37"/>
      <c r="C662" s="536"/>
      <c r="D662" s="15"/>
      <c r="E662" s="15"/>
      <c r="F662" s="15"/>
      <c r="G662" s="16"/>
    </row>
    <row r="663" spans="2:7" x14ac:dyDescent="0.3">
      <c r="B663" s="37"/>
      <c r="C663" s="536"/>
      <c r="D663" s="15"/>
      <c r="E663" s="15"/>
      <c r="F663" s="15"/>
      <c r="G663" s="16"/>
    </row>
    <row r="664" spans="2:7" x14ac:dyDescent="0.3">
      <c r="B664" s="37"/>
      <c r="C664" s="536"/>
      <c r="D664" s="15"/>
      <c r="E664" s="15"/>
      <c r="F664" s="15"/>
      <c r="G664" s="16"/>
    </row>
    <row r="665" spans="2:7" x14ac:dyDescent="0.3">
      <c r="B665" s="37"/>
      <c r="C665" s="536"/>
      <c r="D665" s="15"/>
      <c r="E665" s="15"/>
      <c r="F665" s="15"/>
      <c r="G665" s="16"/>
    </row>
    <row r="666" spans="2:7" x14ac:dyDescent="0.3">
      <c r="B666" s="37"/>
      <c r="C666" s="536"/>
      <c r="D666" s="15"/>
      <c r="E666" s="15"/>
      <c r="F666" s="15"/>
      <c r="G666" s="16"/>
    </row>
    <row r="667" spans="2:7" x14ac:dyDescent="0.3">
      <c r="B667" s="37"/>
      <c r="C667" s="536"/>
      <c r="D667" s="15"/>
      <c r="E667" s="15"/>
      <c r="F667" s="15"/>
      <c r="G667" s="16"/>
    </row>
    <row r="668" spans="2:7" x14ac:dyDescent="0.3">
      <c r="B668" s="37"/>
      <c r="C668" s="536"/>
      <c r="D668" s="15"/>
      <c r="E668" s="15"/>
      <c r="F668" s="15"/>
      <c r="G668" s="16"/>
    </row>
    <row r="669" spans="2:7" x14ac:dyDescent="0.3">
      <c r="B669" s="37"/>
      <c r="C669" s="536"/>
      <c r="D669" s="15"/>
      <c r="E669" s="15"/>
      <c r="F669" s="15"/>
      <c r="G669" s="16"/>
    </row>
    <row r="670" spans="2:7" x14ac:dyDescent="0.3">
      <c r="B670" s="37"/>
      <c r="C670" s="536"/>
      <c r="D670" s="15"/>
      <c r="E670" s="15"/>
      <c r="F670" s="15"/>
      <c r="G670" s="16"/>
    </row>
    <row r="671" spans="2:7" x14ac:dyDescent="0.3">
      <c r="B671" s="37"/>
      <c r="C671" s="536"/>
      <c r="D671" s="15"/>
      <c r="E671" s="15"/>
      <c r="F671" s="15"/>
      <c r="G671" s="16"/>
    </row>
    <row r="672" spans="2:7" x14ac:dyDescent="0.3">
      <c r="B672" s="37"/>
      <c r="C672" s="536"/>
      <c r="D672" s="15"/>
      <c r="E672" s="15"/>
      <c r="F672" s="15"/>
      <c r="G672" s="16"/>
    </row>
    <row r="673" spans="2:7" x14ac:dyDescent="0.3">
      <c r="B673" s="37"/>
      <c r="C673" s="536"/>
      <c r="D673" s="15"/>
      <c r="E673" s="15"/>
      <c r="F673" s="15"/>
      <c r="G673" s="16"/>
    </row>
    <row r="674" spans="2:7" x14ac:dyDescent="0.3">
      <c r="B674" s="37"/>
      <c r="C674" s="536"/>
      <c r="D674" s="15"/>
      <c r="E674" s="15"/>
      <c r="F674" s="15"/>
      <c r="G674" s="16"/>
    </row>
    <row r="675" spans="2:7" x14ac:dyDescent="0.3">
      <c r="B675" s="37"/>
      <c r="C675" s="536"/>
      <c r="D675" s="15"/>
      <c r="E675" s="15"/>
      <c r="F675" s="15"/>
      <c r="G675" s="16"/>
    </row>
    <row r="676" spans="2:7" x14ac:dyDescent="0.3">
      <c r="B676" s="37"/>
      <c r="C676" s="536"/>
      <c r="D676" s="15"/>
      <c r="E676" s="15"/>
      <c r="F676" s="15"/>
      <c r="G676" s="16"/>
    </row>
    <row r="677" spans="2:7" x14ac:dyDescent="0.3">
      <c r="B677" s="37"/>
      <c r="C677" s="536"/>
      <c r="D677" s="15"/>
      <c r="E677" s="15"/>
      <c r="F677" s="15"/>
      <c r="G677" s="16"/>
    </row>
    <row r="678" spans="2:7" x14ac:dyDescent="0.3">
      <c r="B678" s="37"/>
      <c r="C678" s="536"/>
      <c r="D678" s="15"/>
      <c r="E678" s="15"/>
      <c r="F678" s="15"/>
      <c r="G678" s="16"/>
    </row>
    <row r="679" spans="2:7" x14ac:dyDescent="0.3">
      <c r="B679" s="37"/>
      <c r="C679" s="536"/>
      <c r="D679" s="15"/>
      <c r="E679" s="15"/>
      <c r="F679" s="15"/>
      <c r="G679" s="16"/>
    </row>
    <row r="680" spans="2:7" x14ac:dyDescent="0.3">
      <c r="B680" s="37"/>
      <c r="C680" s="536"/>
      <c r="D680" s="15"/>
      <c r="E680" s="15"/>
      <c r="F680" s="15"/>
      <c r="G680" s="16"/>
    </row>
    <row r="681" spans="2:7" x14ac:dyDescent="0.3">
      <c r="B681" s="37"/>
      <c r="C681" s="536"/>
      <c r="D681" s="15"/>
      <c r="E681" s="15"/>
      <c r="F681" s="15"/>
      <c r="G681" s="16"/>
    </row>
    <row r="682" spans="2:7" x14ac:dyDescent="0.3">
      <c r="B682" s="37"/>
      <c r="C682" s="536"/>
      <c r="D682" s="15"/>
      <c r="E682" s="15"/>
      <c r="F682" s="15"/>
      <c r="G682" s="16"/>
    </row>
    <row r="683" spans="2:7" x14ac:dyDescent="0.3">
      <c r="B683" s="37"/>
      <c r="C683" s="536"/>
      <c r="D683" s="15"/>
      <c r="E683" s="15"/>
      <c r="F683" s="15"/>
      <c r="G683" s="16"/>
    </row>
    <row r="684" spans="2:7" x14ac:dyDescent="0.3">
      <c r="B684" s="37"/>
      <c r="C684" s="536"/>
      <c r="D684" s="15"/>
      <c r="E684" s="15"/>
      <c r="F684" s="15"/>
      <c r="G684" s="16"/>
    </row>
    <row r="685" spans="2:7" x14ac:dyDescent="0.3">
      <c r="B685" s="37"/>
      <c r="C685" s="536"/>
      <c r="D685" s="15"/>
      <c r="E685" s="15"/>
      <c r="F685" s="15"/>
      <c r="G685" s="16"/>
    </row>
    <row r="686" spans="2:7" x14ac:dyDescent="0.3">
      <c r="B686" s="37"/>
      <c r="C686" s="536"/>
      <c r="D686" s="15"/>
      <c r="E686" s="15"/>
      <c r="F686" s="15"/>
      <c r="G686" s="16"/>
    </row>
    <row r="687" spans="2:7" x14ac:dyDescent="0.3">
      <c r="B687" s="37"/>
      <c r="C687" s="536"/>
      <c r="D687" s="15"/>
      <c r="E687" s="15"/>
      <c r="F687" s="15"/>
      <c r="G687" s="16"/>
    </row>
    <row r="688" spans="2:7" x14ac:dyDescent="0.3">
      <c r="B688" s="37"/>
      <c r="C688" s="536"/>
      <c r="D688" s="15"/>
      <c r="E688" s="15"/>
      <c r="F688" s="15"/>
      <c r="G688" s="16"/>
    </row>
    <row r="689" spans="2:7" x14ac:dyDescent="0.3">
      <c r="B689" s="37"/>
      <c r="C689" s="536"/>
      <c r="D689" s="15"/>
      <c r="E689" s="15"/>
      <c r="F689" s="15"/>
      <c r="G689" s="16"/>
    </row>
    <row r="690" spans="2:7" x14ac:dyDescent="0.3">
      <c r="B690" s="37"/>
      <c r="C690" s="536"/>
      <c r="D690" s="15"/>
      <c r="E690" s="15"/>
      <c r="F690" s="15"/>
      <c r="G690" s="16"/>
    </row>
    <row r="691" spans="2:7" x14ac:dyDescent="0.3">
      <c r="B691" s="37"/>
      <c r="C691" s="536"/>
      <c r="D691" s="15"/>
      <c r="E691" s="15"/>
      <c r="F691" s="15"/>
      <c r="G691" s="16"/>
    </row>
    <row r="692" spans="2:7" x14ac:dyDescent="0.3">
      <c r="B692" s="37"/>
      <c r="C692" s="536"/>
      <c r="D692" s="15"/>
      <c r="E692" s="15"/>
      <c r="F692" s="15"/>
      <c r="G692" s="16"/>
    </row>
    <row r="693" spans="2:7" x14ac:dyDescent="0.3">
      <c r="B693" s="37"/>
      <c r="C693" s="536"/>
      <c r="D693" s="15"/>
      <c r="E693" s="15"/>
      <c r="F693" s="15"/>
      <c r="G693" s="16"/>
    </row>
    <row r="694" spans="2:7" x14ac:dyDescent="0.3">
      <c r="B694" s="37"/>
      <c r="C694" s="536"/>
      <c r="D694" s="15"/>
      <c r="E694" s="15"/>
      <c r="F694" s="15"/>
      <c r="G694" s="16"/>
    </row>
    <row r="695" spans="2:7" x14ac:dyDescent="0.3">
      <c r="B695" s="37"/>
      <c r="C695" s="536"/>
      <c r="D695" s="15"/>
      <c r="E695" s="15"/>
      <c r="F695" s="15"/>
      <c r="G695" s="16"/>
    </row>
    <row r="696" spans="2:7" x14ac:dyDescent="0.3">
      <c r="B696" s="37"/>
      <c r="C696" s="536"/>
      <c r="D696" s="15"/>
      <c r="E696" s="15"/>
      <c r="F696" s="15"/>
      <c r="G696" s="16"/>
    </row>
    <row r="697" spans="2:7" x14ac:dyDescent="0.3">
      <c r="B697" s="37"/>
      <c r="C697" s="536"/>
      <c r="D697" s="15"/>
      <c r="E697" s="15"/>
      <c r="F697" s="15"/>
      <c r="G697" s="16"/>
    </row>
    <row r="698" spans="2:7" x14ac:dyDescent="0.3">
      <c r="B698" s="37"/>
      <c r="C698" s="536"/>
      <c r="D698" s="15"/>
      <c r="E698" s="15"/>
      <c r="F698" s="15"/>
      <c r="G698" s="16"/>
    </row>
    <row r="699" spans="2:7" x14ac:dyDescent="0.3">
      <c r="B699" s="37"/>
      <c r="C699" s="536"/>
      <c r="D699" s="15"/>
      <c r="E699" s="15"/>
      <c r="F699" s="15"/>
      <c r="G699" s="16"/>
    </row>
    <row r="700" spans="2:7" x14ac:dyDescent="0.3">
      <c r="B700" s="37"/>
      <c r="C700" s="536"/>
      <c r="D700" s="15"/>
      <c r="E700" s="15"/>
      <c r="F700" s="15"/>
      <c r="G700" s="16"/>
    </row>
    <row r="701" spans="2:7" x14ac:dyDescent="0.3">
      <c r="B701" s="37"/>
      <c r="C701" s="536"/>
      <c r="D701" s="15"/>
      <c r="E701" s="15"/>
      <c r="F701" s="15"/>
      <c r="G701" s="16"/>
    </row>
    <row r="702" spans="2:7" x14ac:dyDescent="0.3">
      <c r="B702" s="37"/>
      <c r="C702" s="536"/>
      <c r="D702" s="15"/>
      <c r="E702" s="15"/>
      <c r="F702" s="15"/>
      <c r="G702" s="16"/>
    </row>
    <row r="703" spans="2:7" x14ac:dyDescent="0.3">
      <c r="B703" s="37"/>
      <c r="C703" s="536"/>
      <c r="D703" s="15"/>
      <c r="E703" s="15"/>
      <c r="F703" s="15"/>
      <c r="G703" s="16"/>
    </row>
    <row r="704" spans="2:7" x14ac:dyDescent="0.3">
      <c r="B704" s="37"/>
      <c r="C704" s="536"/>
      <c r="D704" s="15"/>
      <c r="E704" s="15"/>
      <c r="F704" s="15"/>
      <c r="G704" s="16"/>
    </row>
    <row r="705" spans="2:7" x14ac:dyDescent="0.3">
      <c r="B705" s="37"/>
      <c r="C705" s="536"/>
      <c r="D705" s="15"/>
      <c r="E705" s="15"/>
      <c r="F705" s="15"/>
      <c r="G705" s="16"/>
    </row>
    <row r="706" spans="2:7" x14ac:dyDescent="0.3">
      <c r="B706" s="37"/>
      <c r="C706" s="536"/>
      <c r="D706" s="15"/>
      <c r="E706" s="15"/>
      <c r="F706" s="15"/>
      <c r="G706" s="16"/>
    </row>
    <row r="707" spans="2:7" x14ac:dyDescent="0.3">
      <c r="B707" s="37"/>
      <c r="C707" s="536"/>
      <c r="D707" s="15"/>
      <c r="E707" s="15"/>
      <c r="F707" s="15"/>
      <c r="G707" s="16"/>
    </row>
    <row r="708" spans="2:7" x14ac:dyDescent="0.3">
      <c r="B708" s="37"/>
      <c r="C708" s="536"/>
      <c r="D708" s="15"/>
      <c r="E708" s="15"/>
      <c r="F708" s="15"/>
      <c r="G708" s="16"/>
    </row>
    <row r="709" spans="2:7" x14ac:dyDescent="0.3">
      <c r="B709" s="37"/>
      <c r="C709" s="536"/>
      <c r="D709" s="15"/>
      <c r="E709" s="15"/>
      <c r="F709" s="15"/>
      <c r="G709" s="16"/>
    </row>
    <row r="710" spans="2:7" x14ac:dyDescent="0.3">
      <c r="B710" s="37"/>
      <c r="C710" s="536"/>
      <c r="D710" s="15"/>
      <c r="E710" s="15"/>
      <c r="F710" s="15"/>
      <c r="G710" s="16"/>
    </row>
    <row r="711" spans="2:7" x14ac:dyDescent="0.3">
      <c r="B711" s="37"/>
      <c r="C711" s="536"/>
      <c r="D711" s="15"/>
      <c r="E711" s="15"/>
      <c r="F711" s="15"/>
      <c r="G711" s="16"/>
    </row>
    <row r="712" spans="2:7" x14ac:dyDescent="0.3">
      <c r="B712" s="37"/>
      <c r="C712" s="536"/>
      <c r="D712" s="15"/>
      <c r="E712" s="15"/>
      <c r="F712" s="15"/>
      <c r="G712" s="16"/>
    </row>
    <row r="713" spans="2:7" x14ac:dyDescent="0.3">
      <c r="B713" s="37"/>
      <c r="C713" s="536"/>
      <c r="D713" s="15"/>
      <c r="E713" s="15"/>
      <c r="F713" s="15"/>
      <c r="G713" s="16"/>
    </row>
    <row r="714" spans="2:7" x14ac:dyDescent="0.3">
      <c r="B714" s="37"/>
      <c r="C714" s="536"/>
      <c r="D714" s="15"/>
      <c r="E714" s="15"/>
      <c r="F714" s="15"/>
      <c r="G714" s="16"/>
    </row>
    <row r="715" spans="2:7" x14ac:dyDescent="0.3">
      <c r="B715" s="37"/>
      <c r="C715" s="536"/>
      <c r="D715" s="15"/>
      <c r="E715" s="15"/>
      <c r="F715" s="15"/>
      <c r="G715" s="16"/>
    </row>
    <row r="716" spans="2:7" x14ac:dyDescent="0.3">
      <c r="B716" s="37"/>
      <c r="C716" s="536"/>
      <c r="D716" s="15"/>
      <c r="E716" s="15"/>
      <c r="F716" s="15"/>
      <c r="G716" s="16"/>
    </row>
    <row r="717" spans="2:7" x14ac:dyDescent="0.3">
      <c r="B717" s="37"/>
      <c r="C717" s="536"/>
      <c r="D717" s="15"/>
      <c r="E717" s="15"/>
      <c r="F717" s="15"/>
      <c r="G717" s="16"/>
    </row>
    <row r="718" spans="2:7" x14ac:dyDescent="0.3">
      <c r="B718" s="37"/>
      <c r="C718" s="536"/>
      <c r="D718" s="15"/>
      <c r="E718" s="15"/>
      <c r="F718" s="15"/>
      <c r="G718" s="16"/>
    </row>
    <row r="719" spans="2:7" x14ac:dyDescent="0.3">
      <c r="B719" s="37"/>
      <c r="C719" s="536"/>
      <c r="D719" s="15"/>
      <c r="E719" s="15"/>
      <c r="F719" s="15"/>
      <c r="G719" s="16"/>
    </row>
    <row r="720" spans="2:7" x14ac:dyDescent="0.3">
      <c r="B720" s="37"/>
      <c r="C720" s="536"/>
      <c r="D720" s="15"/>
      <c r="E720" s="15"/>
      <c r="F720" s="15"/>
      <c r="G720" s="16"/>
    </row>
    <row r="721" spans="2:7" x14ac:dyDescent="0.3">
      <c r="B721" s="37"/>
      <c r="C721" s="536"/>
      <c r="D721" s="15"/>
      <c r="E721" s="15"/>
      <c r="F721" s="15"/>
      <c r="G721" s="16"/>
    </row>
    <row r="722" spans="2:7" x14ac:dyDescent="0.3">
      <c r="B722" s="37"/>
      <c r="C722" s="536"/>
      <c r="D722" s="15"/>
      <c r="E722" s="15"/>
      <c r="F722" s="15"/>
      <c r="G722" s="16"/>
    </row>
    <row r="723" spans="2:7" x14ac:dyDescent="0.3">
      <c r="B723" s="37"/>
      <c r="C723" s="536"/>
      <c r="D723" s="15"/>
      <c r="E723" s="15"/>
      <c r="F723" s="15"/>
      <c r="G723" s="16"/>
    </row>
    <row r="724" spans="2:7" x14ac:dyDescent="0.3">
      <c r="B724" s="37"/>
      <c r="C724" s="536"/>
      <c r="D724" s="15"/>
      <c r="E724" s="15"/>
      <c r="F724" s="15"/>
      <c r="G724" s="16"/>
    </row>
    <row r="725" spans="2:7" x14ac:dyDescent="0.3">
      <c r="B725" s="37"/>
      <c r="C725" s="536"/>
      <c r="D725" s="15"/>
      <c r="E725" s="15"/>
      <c r="F725" s="15"/>
      <c r="G725" s="16"/>
    </row>
    <row r="726" spans="2:7" x14ac:dyDescent="0.3">
      <c r="B726" s="37"/>
      <c r="C726" s="536"/>
      <c r="D726" s="15"/>
      <c r="E726" s="15"/>
      <c r="F726" s="15"/>
      <c r="G726" s="16"/>
    </row>
    <row r="727" spans="2:7" x14ac:dyDescent="0.3">
      <c r="B727" s="37"/>
      <c r="C727" s="536"/>
      <c r="D727" s="15"/>
      <c r="E727" s="15"/>
      <c r="F727" s="15"/>
      <c r="G727" s="16"/>
    </row>
    <row r="728" spans="2:7" x14ac:dyDescent="0.3">
      <c r="B728" s="37"/>
      <c r="C728" s="536"/>
      <c r="D728" s="15"/>
      <c r="E728" s="15"/>
      <c r="F728" s="15"/>
      <c r="G728" s="16"/>
    </row>
    <row r="729" spans="2:7" x14ac:dyDescent="0.3">
      <c r="B729" s="37"/>
      <c r="C729" s="536"/>
      <c r="D729" s="15"/>
      <c r="E729" s="15"/>
      <c r="F729" s="15"/>
      <c r="G729" s="16"/>
    </row>
    <row r="730" spans="2:7" x14ac:dyDescent="0.3">
      <c r="B730" s="37"/>
      <c r="C730" s="536"/>
      <c r="D730" s="15"/>
      <c r="E730" s="15"/>
      <c r="F730" s="15"/>
      <c r="G730" s="16"/>
    </row>
    <row r="731" spans="2:7" x14ac:dyDescent="0.3">
      <c r="B731" s="37"/>
      <c r="C731" s="536"/>
      <c r="D731" s="15"/>
      <c r="E731" s="15"/>
      <c r="F731" s="15"/>
      <c r="G731" s="16"/>
    </row>
    <row r="732" spans="2:7" x14ac:dyDescent="0.3">
      <c r="B732" s="37"/>
      <c r="C732" s="536"/>
      <c r="D732" s="15"/>
      <c r="E732" s="15"/>
      <c r="F732" s="15"/>
      <c r="G732" s="16"/>
    </row>
    <row r="733" spans="2:7" x14ac:dyDescent="0.3">
      <c r="B733" s="37"/>
      <c r="C733" s="536"/>
      <c r="D733" s="15"/>
      <c r="E733" s="15"/>
      <c r="F733" s="15"/>
      <c r="G733" s="16"/>
    </row>
    <row r="734" spans="2:7" x14ac:dyDescent="0.3">
      <c r="B734" s="37"/>
      <c r="C734" s="536"/>
      <c r="D734" s="15"/>
      <c r="E734" s="15"/>
      <c r="F734" s="15"/>
      <c r="G734" s="16"/>
    </row>
    <row r="735" spans="2:7" x14ac:dyDescent="0.3">
      <c r="B735" s="37"/>
      <c r="C735" s="536"/>
      <c r="D735" s="15"/>
      <c r="E735" s="15"/>
      <c r="F735" s="15"/>
      <c r="G735" s="16"/>
    </row>
    <row r="736" spans="2:7" x14ac:dyDescent="0.3">
      <c r="B736" s="37"/>
      <c r="C736" s="536"/>
      <c r="D736" s="15"/>
      <c r="E736" s="15"/>
      <c r="F736" s="15"/>
      <c r="G736" s="16"/>
    </row>
    <row r="737" spans="2:7" x14ac:dyDescent="0.3">
      <c r="B737" s="37"/>
      <c r="C737" s="536"/>
      <c r="D737" s="15"/>
      <c r="E737" s="15"/>
      <c r="F737" s="15"/>
      <c r="G737" s="16"/>
    </row>
    <row r="738" spans="2:7" x14ac:dyDescent="0.3">
      <c r="B738" s="37"/>
      <c r="C738" s="536"/>
      <c r="D738" s="15"/>
      <c r="E738" s="15"/>
      <c r="F738" s="15"/>
      <c r="G738" s="16"/>
    </row>
    <row r="739" spans="2:7" x14ac:dyDescent="0.3">
      <c r="B739" s="37"/>
      <c r="C739" s="536"/>
      <c r="D739" s="15"/>
      <c r="E739" s="15"/>
      <c r="F739" s="15"/>
      <c r="G739" s="16"/>
    </row>
    <row r="740" spans="2:7" x14ac:dyDescent="0.3">
      <c r="B740" s="37"/>
      <c r="C740" s="536"/>
      <c r="D740" s="15"/>
      <c r="E740" s="15"/>
      <c r="F740" s="15"/>
      <c r="G740" s="16"/>
    </row>
    <row r="741" spans="2:7" x14ac:dyDescent="0.3">
      <c r="B741" s="37"/>
      <c r="C741" s="536"/>
      <c r="D741" s="15"/>
      <c r="E741" s="15"/>
      <c r="F741" s="15"/>
      <c r="G741" s="16"/>
    </row>
    <row r="742" spans="2:7" x14ac:dyDescent="0.3">
      <c r="B742" s="37"/>
      <c r="C742" s="536"/>
      <c r="D742" s="15"/>
      <c r="E742" s="15"/>
      <c r="F742" s="15"/>
      <c r="G742" s="16"/>
    </row>
    <row r="743" spans="2:7" x14ac:dyDescent="0.3">
      <c r="B743" s="37"/>
      <c r="C743" s="536"/>
      <c r="D743" s="15"/>
      <c r="E743" s="15"/>
      <c r="F743" s="15"/>
      <c r="G743" s="16"/>
    </row>
    <row r="744" spans="2:7" x14ac:dyDescent="0.3">
      <c r="B744" s="37"/>
      <c r="C744" s="536"/>
      <c r="D744" s="15"/>
      <c r="E744" s="15"/>
      <c r="F744" s="15"/>
      <c r="G744" s="16"/>
    </row>
    <row r="745" spans="2:7" x14ac:dyDescent="0.3">
      <c r="B745" s="37"/>
      <c r="C745" s="536"/>
      <c r="D745" s="15"/>
      <c r="E745" s="15"/>
      <c r="F745" s="15"/>
      <c r="G745" s="16"/>
    </row>
    <row r="746" spans="2:7" x14ac:dyDescent="0.3">
      <c r="B746" s="37"/>
      <c r="C746" s="536"/>
      <c r="D746" s="15"/>
      <c r="E746" s="15"/>
      <c r="F746" s="15"/>
      <c r="G746" s="16"/>
    </row>
    <row r="747" spans="2:7" x14ac:dyDescent="0.3">
      <c r="B747" s="37"/>
      <c r="C747" s="536"/>
      <c r="D747" s="15"/>
      <c r="E747" s="15"/>
      <c r="F747" s="15"/>
      <c r="G747" s="16"/>
    </row>
    <row r="748" spans="2:7" x14ac:dyDescent="0.3">
      <c r="B748" s="37"/>
      <c r="C748" s="536"/>
      <c r="D748" s="15"/>
      <c r="E748" s="15"/>
      <c r="F748" s="15"/>
      <c r="G748" s="16"/>
    </row>
    <row r="749" spans="2:7" x14ac:dyDescent="0.3">
      <c r="B749" s="37"/>
      <c r="C749" s="536"/>
      <c r="D749" s="15"/>
      <c r="E749" s="15"/>
      <c r="F749" s="15"/>
      <c r="G749" s="16"/>
    </row>
    <row r="750" spans="2:7" x14ac:dyDescent="0.3">
      <c r="B750" s="37"/>
      <c r="C750" s="536"/>
      <c r="D750" s="15"/>
      <c r="E750" s="15"/>
      <c r="F750" s="15"/>
      <c r="G750" s="16"/>
    </row>
    <row r="751" spans="2:7" x14ac:dyDescent="0.3">
      <c r="B751" s="37"/>
      <c r="C751" s="536"/>
      <c r="D751" s="15"/>
      <c r="E751" s="15"/>
      <c r="F751" s="15"/>
      <c r="G751" s="16"/>
    </row>
    <row r="752" spans="2:7" x14ac:dyDescent="0.3">
      <c r="B752" s="37"/>
      <c r="C752" s="536"/>
      <c r="D752" s="15"/>
      <c r="E752" s="15"/>
      <c r="F752" s="15"/>
      <c r="G752" s="16"/>
    </row>
    <row r="753" spans="2:7" x14ac:dyDescent="0.3">
      <c r="B753" s="37"/>
      <c r="C753" s="536"/>
      <c r="D753" s="15"/>
      <c r="E753" s="15"/>
      <c r="F753" s="15"/>
      <c r="G753" s="16"/>
    </row>
    <row r="754" spans="2:7" x14ac:dyDescent="0.3">
      <c r="B754" s="37"/>
      <c r="C754" s="536"/>
      <c r="D754" s="15"/>
      <c r="E754" s="15"/>
      <c r="F754" s="15"/>
      <c r="G754" s="16"/>
    </row>
    <row r="755" spans="2:7" x14ac:dyDescent="0.3">
      <c r="B755" s="37"/>
      <c r="C755" s="536"/>
      <c r="D755" s="15"/>
      <c r="E755" s="15"/>
      <c r="F755" s="15"/>
      <c r="G755" s="16"/>
    </row>
    <row r="756" spans="2:7" x14ac:dyDescent="0.3">
      <c r="B756" s="37"/>
      <c r="C756" s="536"/>
      <c r="D756" s="15"/>
      <c r="E756" s="15"/>
      <c r="F756" s="15"/>
      <c r="G756" s="16"/>
    </row>
    <row r="757" spans="2:7" x14ac:dyDescent="0.3">
      <c r="B757" s="37"/>
      <c r="C757" s="536"/>
      <c r="D757" s="15"/>
      <c r="E757" s="15"/>
      <c r="F757" s="15"/>
      <c r="G757" s="16"/>
    </row>
    <row r="758" spans="2:7" x14ac:dyDescent="0.3">
      <c r="B758" s="37"/>
      <c r="C758" s="536"/>
      <c r="D758" s="15"/>
      <c r="E758" s="15"/>
      <c r="F758" s="15"/>
      <c r="G758" s="16"/>
    </row>
    <row r="759" spans="2:7" x14ac:dyDescent="0.3">
      <c r="B759" s="37"/>
      <c r="C759" s="536"/>
      <c r="D759" s="15"/>
      <c r="E759" s="15"/>
      <c r="F759" s="15"/>
      <c r="G759" s="16"/>
    </row>
    <row r="760" spans="2:7" x14ac:dyDescent="0.3">
      <c r="B760" s="37"/>
      <c r="C760" s="536"/>
      <c r="D760" s="15"/>
      <c r="E760" s="15"/>
      <c r="F760" s="15"/>
      <c r="G760" s="16"/>
    </row>
    <row r="761" spans="2:7" x14ac:dyDescent="0.3">
      <c r="B761" s="37"/>
      <c r="C761" s="536"/>
      <c r="D761" s="15"/>
      <c r="E761" s="15"/>
      <c r="F761" s="15"/>
      <c r="G761" s="16"/>
    </row>
    <row r="762" spans="2:7" x14ac:dyDescent="0.3">
      <c r="B762" s="37"/>
      <c r="C762" s="536"/>
      <c r="D762" s="15"/>
      <c r="E762" s="15"/>
      <c r="F762" s="15"/>
      <c r="G762" s="16"/>
    </row>
    <row r="763" spans="2:7" x14ac:dyDescent="0.3">
      <c r="B763" s="37"/>
      <c r="C763" s="536"/>
      <c r="D763" s="15"/>
      <c r="E763" s="15"/>
      <c r="F763" s="15"/>
      <c r="G763" s="16"/>
    </row>
    <row r="764" spans="2:7" x14ac:dyDescent="0.3">
      <c r="B764" s="37"/>
      <c r="C764" s="536"/>
      <c r="D764" s="15"/>
      <c r="E764" s="15"/>
      <c r="F764" s="15"/>
      <c r="G764" s="16"/>
    </row>
    <row r="765" spans="2:7" x14ac:dyDescent="0.3">
      <c r="B765" s="37"/>
      <c r="C765" s="536"/>
      <c r="D765" s="15"/>
      <c r="E765" s="15"/>
      <c r="F765" s="15"/>
      <c r="G765" s="16"/>
    </row>
    <row r="766" spans="2:7" x14ac:dyDescent="0.3">
      <c r="B766" s="37"/>
      <c r="C766" s="536"/>
      <c r="D766" s="15"/>
      <c r="E766" s="15"/>
      <c r="F766" s="15"/>
      <c r="G766" s="16"/>
    </row>
    <row r="767" spans="2:7" x14ac:dyDescent="0.3">
      <c r="B767" s="37"/>
      <c r="C767" s="536"/>
      <c r="D767" s="15"/>
      <c r="E767" s="15"/>
      <c r="F767" s="15"/>
      <c r="G767" s="16"/>
    </row>
    <row r="768" spans="2:7" x14ac:dyDescent="0.3">
      <c r="B768" s="37"/>
      <c r="C768" s="536"/>
      <c r="D768" s="15"/>
      <c r="E768" s="15"/>
      <c r="F768" s="15"/>
      <c r="G768" s="16"/>
    </row>
    <row r="769" spans="2:7" x14ac:dyDescent="0.3">
      <c r="B769" s="37"/>
      <c r="C769" s="536"/>
      <c r="D769" s="15"/>
      <c r="E769" s="15"/>
      <c r="F769" s="15"/>
      <c r="G769" s="16"/>
    </row>
    <row r="770" spans="2:7" x14ac:dyDescent="0.3">
      <c r="B770" s="37"/>
      <c r="C770" s="536"/>
      <c r="D770" s="15"/>
      <c r="E770" s="15"/>
      <c r="F770" s="15"/>
      <c r="G770" s="16"/>
    </row>
    <row r="771" spans="2:7" x14ac:dyDescent="0.3">
      <c r="B771" s="37"/>
      <c r="C771" s="536"/>
      <c r="D771" s="15"/>
      <c r="E771" s="15"/>
      <c r="F771" s="15"/>
      <c r="G771" s="16"/>
    </row>
    <row r="772" spans="2:7" x14ac:dyDescent="0.3">
      <c r="B772" s="37"/>
      <c r="C772" s="536"/>
      <c r="D772" s="15"/>
      <c r="E772" s="15"/>
      <c r="F772" s="15"/>
      <c r="G772" s="16"/>
    </row>
    <row r="773" spans="2:7" x14ac:dyDescent="0.3">
      <c r="B773" s="37"/>
      <c r="C773" s="536"/>
      <c r="D773" s="15"/>
      <c r="E773" s="15"/>
      <c r="F773" s="15"/>
      <c r="G773" s="16"/>
    </row>
    <row r="774" spans="2:7" x14ac:dyDescent="0.3">
      <c r="B774" s="37"/>
      <c r="C774" s="536"/>
      <c r="D774" s="15"/>
      <c r="E774" s="15"/>
      <c r="F774" s="15"/>
      <c r="G774" s="16"/>
    </row>
    <row r="775" spans="2:7" x14ac:dyDescent="0.3">
      <c r="B775" s="37"/>
      <c r="C775" s="536"/>
      <c r="D775" s="15"/>
      <c r="E775" s="15"/>
      <c r="F775" s="15"/>
      <c r="G775" s="16"/>
    </row>
    <row r="776" spans="2:7" x14ac:dyDescent="0.3">
      <c r="B776" s="37"/>
      <c r="C776" s="536"/>
      <c r="D776" s="15"/>
      <c r="E776" s="15"/>
      <c r="F776" s="15"/>
      <c r="G776" s="16"/>
    </row>
    <row r="777" spans="2:7" x14ac:dyDescent="0.3">
      <c r="B777" s="37"/>
      <c r="C777" s="536"/>
      <c r="D777" s="15"/>
      <c r="E777" s="15"/>
      <c r="F777" s="15"/>
      <c r="G777" s="16"/>
    </row>
    <row r="778" spans="2:7" x14ac:dyDescent="0.3">
      <c r="B778" s="37"/>
      <c r="C778" s="536"/>
      <c r="D778" s="15"/>
      <c r="E778" s="15"/>
      <c r="F778" s="15"/>
      <c r="G778" s="16"/>
    </row>
    <row r="779" spans="2:7" x14ac:dyDescent="0.3">
      <c r="B779" s="37"/>
      <c r="C779" s="536"/>
      <c r="D779" s="15"/>
      <c r="E779" s="15"/>
      <c r="F779" s="15"/>
      <c r="G779" s="16"/>
    </row>
    <row r="780" spans="2:7" x14ac:dyDescent="0.3">
      <c r="B780" s="37"/>
      <c r="C780" s="536"/>
      <c r="D780" s="15"/>
      <c r="E780" s="15"/>
      <c r="F780" s="15"/>
      <c r="G780" s="16"/>
    </row>
    <row r="781" spans="2:7" x14ac:dyDescent="0.3">
      <c r="B781" s="37"/>
      <c r="C781" s="536"/>
      <c r="D781" s="15"/>
      <c r="E781" s="15"/>
      <c r="F781" s="15"/>
      <c r="G781" s="16"/>
    </row>
    <row r="782" spans="2:7" x14ac:dyDescent="0.3">
      <c r="B782" s="37"/>
      <c r="C782" s="536"/>
      <c r="D782" s="15"/>
      <c r="E782" s="15"/>
      <c r="F782" s="15"/>
      <c r="G782" s="16"/>
    </row>
    <row r="783" spans="2:7" x14ac:dyDescent="0.3">
      <c r="B783" s="37"/>
      <c r="C783" s="536"/>
      <c r="D783" s="15"/>
      <c r="E783" s="15"/>
      <c r="F783" s="15"/>
      <c r="G783" s="16"/>
    </row>
    <row r="784" spans="2:7" x14ac:dyDescent="0.3">
      <c r="B784" s="37"/>
      <c r="C784" s="536"/>
      <c r="D784" s="15"/>
      <c r="E784" s="15"/>
      <c r="F784" s="15"/>
      <c r="G784" s="16"/>
    </row>
    <row r="785" spans="2:7" x14ac:dyDescent="0.3">
      <c r="B785" s="37"/>
      <c r="C785" s="536"/>
      <c r="D785" s="15"/>
      <c r="E785" s="15"/>
      <c r="F785" s="15"/>
      <c r="G785" s="16"/>
    </row>
    <row r="786" spans="2:7" x14ac:dyDescent="0.3">
      <c r="B786" s="37"/>
      <c r="C786" s="536"/>
      <c r="D786" s="15"/>
      <c r="E786" s="15"/>
      <c r="F786" s="15"/>
      <c r="G786" s="16"/>
    </row>
    <row r="787" spans="2:7" x14ac:dyDescent="0.3">
      <c r="B787" s="37"/>
      <c r="C787" s="536"/>
      <c r="D787" s="15"/>
      <c r="E787" s="15"/>
      <c r="F787" s="15"/>
      <c r="G787" s="16"/>
    </row>
    <row r="788" spans="2:7" x14ac:dyDescent="0.3">
      <c r="B788" s="37"/>
      <c r="C788" s="536"/>
      <c r="D788" s="15"/>
      <c r="E788" s="15"/>
      <c r="F788" s="15"/>
      <c r="G788" s="16"/>
    </row>
    <row r="789" spans="2:7" x14ac:dyDescent="0.3">
      <c r="B789" s="37"/>
      <c r="C789" s="536"/>
      <c r="D789" s="15"/>
      <c r="E789" s="15"/>
      <c r="F789" s="15"/>
      <c r="G789" s="16"/>
    </row>
    <row r="790" spans="2:7" x14ac:dyDescent="0.3">
      <c r="B790" s="37"/>
      <c r="C790" s="536"/>
      <c r="D790" s="15"/>
      <c r="E790" s="15"/>
      <c r="F790" s="15"/>
      <c r="G790" s="16"/>
    </row>
    <row r="791" spans="2:7" x14ac:dyDescent="0.3">
      <c r="B791" s="37"/>
      <c r="C791" s="536"/>
      <c r="D791" s="15"/>
      <c r="E791" s="15"/>
      <c r="F791" s="15"/>
      <c r="G791" s="16"/>
    </row>
    <row r="792" spans="2:7" x14ac:dyDescent="0.3">
      <c r="B792" s="37"/>
      <c r="C792" s="536"/>
      <c r="D792" s="15"/>
      <c r="E792" s="15"/>
      <c r="F792" s="15"/>
      <c r="G792" s="16"/>
    </row>
    <row r="793" spans="2:7" x14ac:dyDescent="0.3">
      <c r="B793" s="37"/>
      <c r="C793" s="536"/>
      <c r="D793" s="15"/>
      <c r="E793" s="15"/>
      <c r="F793" s="15"/>
      <c r="G793" s="16"/>
    </row>
    <row r="794" spans="2:7" x14ac:dyDescent="0.3">
      <c r="B794" s="37"/>
      <c r="C794" s="536"/>
      <c r="D794" s="15"/>
      <c r="E794" s="15"/>
      <c r="F794" s="15"/>
      <c r="G794" s="16"/>
    </row>
    <row r="795" spans="2:7" x14ac:dyDescent="0.3">
      <c r="B795" s="37"/>
      <c r="C795" s="536"/>
      <c r="D795" s="15"/>
      <c r="E795" s="15"/>
      <c r="F795" s="15"/>
      <c r="G795" s="16"/>
    </row>
    <row r="796" spans="2:7" x14ac:dyDescent="0.3">
      <c r="B796" s="37"/>
      <c r="C796" s="536"/>
      <c r="D796" s="15"/>
      <c r="E796" s="15"/>
      <c r="F796" s="15"/>
      <c r="G796" s="16"/>
    </row>
    <row r="797" spans="2:7" x14ac:dyDescent="0.3">
      <c r="B797" s="37"/>
      <c r="C797" s="536"/>
      <c r="D797" s="15"/>
      <c r="E797" s="15"/>
      <c r="F797" s="15"/>
      <c r="G797" s="16"/>
    </row>
    <row r="798" spans="2:7" x14ac:dyDescent="0.3">
      <c r="B798" s="37"/>
      <c r="C798" s="536"/>
      <c r="D798" s="15"/>
      <c r="E798" s="15"/>
      <c r="F798" s="15"/>
      <c r="G798" s="16"/>
    </row>
    <row r="799" spans="2:7" x14ac:dyDescent="0.3">
      <c r="B799" s="37"/>
      <c r="C799" s="536"/>
      <c r="D799" s="15"/>
      <c r="E799" s="15"/>
      <c r="F799" s="15"/>
      <c r="G799" s="16"/>
    </row>
    <row r="800" spans="2:7" x14ac:dyDescent="0.3">
      <c r="B800" s="37"/>
      <c r="C800" s="536"/>
      <c r="D800" s="15"/>
      <c r="E800" s="15"/>
      <c r="F800" s="15"/>
      <c r="G800" s="16"/>
    </row>
    <row r="801" spans="2:7" x14ac:dyDescent="0.3">
      <c r="B801" s="37"/>
      <c r="C801" s="536"/>
      <c r="D801" s="15"/>
      <c r="E801" s="15"/>
      <c r="F801" s="15"/>
      <c r="G801" s="16"/>
    </row>
    <row r="802" spans="2:7" x14ac:dyDescent="0.3">
      <c r="B802" s="37"/>
      <c r="C802" s="536"/>
      <c r="D802" s="15"/>
      <c r="E802" s="15"/>
      <c r="F802" s="15"/>
      <c r="G802" s="16"/>
    </row>
    <row r="803" spans="2:7" x14ac:dyDescent="0.3">
      <c r="B803" s="37"/>
      <c r="C803" s="536"/>
      <c r="D803" s="15"/>
      <c r="E803" s="15"/>
      <c r="F803" s="15"/>
      <c r="G803" s="16"/>
    </row>
    <row r="804" spans="2:7" x14ac:dyDescent="0.3">
      <c r="B804" s="37"/>
      <c r="C804" s="536"/>
      <c r="D804" s="15"/>
      <c r="E804" s="15"/>
      <c r="F804" s="15"/>
      <c r="G804" s="16"/>
    </row>
    <row r="805" spans="2:7" x14ac:dyDescent="0.3">
      <c r="B805" s="37"/>
      <c r="C805" s="536"/>
      <c r="D805" s="15"/>
      <c r="E805" s="15"/>
      <c r="F805" s="15"/>
      <c r="G805" s="16"/>
    </row>
    <row r="806" spans="2:7" x14ac:dyDescent="0.3">
      <c r="B806" s="37"/>
      <c r="C806" s="536"/>
      <c r="D806" s="15"/>
      <c r="E806" s="15"/>
      <c r="F806" s="15"/>
      <c r="G806" s="16"/>
    </row>
    <row r="807" spans="2:7" x14ac:dyDescent="0.3">
      <c r="B807" s="37"/>
      <c r="C807" s="536"/>
      <c r="D807" s="15"/>
      <c r="E807" s="15"/>
      <c r="F807" s="15"/>
      <c r="G807" s="16"/>
    </row>
    <row r="808" spans="2:7" x14ac:dyDescent="0.3">
      <c r="B808" s="37"/>
      <c r="C808" s="536"/>
      <c r="D808" s="15"/>
      <c r="E808" s="15"/>
      <c r="F808" s="15"/>
      <c r="G808" s="16"/>
    </row>
    <row r="809" spans="2:7" x14ac:dyDescent="0.3">
      <c r="B809" s="37"/>
      <c r="C809" s="536"/>
      <c r="D809" s="15"/>
      <c r="E809" s="15"/>
      <c r="F809" s="15"/>
      <c r="G809" s="16"/>
    </row>
    <row r="810" spans="2:7" x14ac:dyDescent="0.3">
      <c r="B810" s="37"/>
      <c r="C810" s="536"/>
      <c r="D810" s="15"/>
      <c r="E810" s="15"/>
      <c r="F810" s="15"/>
      <c r="G810" s="16"/>
    </row>
    <row r="811" spans="2:7" x14ac:dyDescent="0.3">
      <c r="B811" s="37"/>
      <c r="C811" s="536"/>
      <c r="D811" s="15"/>
      <c r="E811" s="15"/>
      <c r="F811" s="15"/>
      <c r="G811" s="16"/>
    </row>
    <row r="812" spans="2:7" x14ac:dyDescent="0.3">
      <c r="B812" s="37"/>
      <c r="C812" s="536"/>
      <c r="D812" s="15"/>
      <c r="E812" s="15"/>
      <c r="F812" s="15"/>
      <c r="G812" s="16"/>
    </row>
    <row r="813" spans="2:7" x14ac:dyDescent="0.3">
      <c r="B813" s="37"/>
      <c r="C813" s="536"/>
      <c r="D813" s="15"/>
      <c r="E813" s="15"/>
      <c r="F813" s="15"/>
      <c r="G813" s="16"/>
    </row>
    <row r="814" spans="2:7" x14ac:dyDescent="0.3">
      <c r="B814" s="37"/>
      <c r="C814" s="536"/>
      <c r="D814" s="15"/>
      <c r="E814" s="15"/>
      <c r="F814" s="15"/>
      <c r="G814" s="16"/>
    </row>
    <row r="815" spans="2:7" x14ac:dyDescent="0.3">
      <c r="B815" s="37"/>
      <c r="C815" s="536"/>
      <c r="D815" s="15"/>
      <c r="E815" s="15"/>
      <c r="F815" s="15"/>
      <c r="G815" s="16"/>
    </row>
    <row r="816" spans="2:7" x14ac:dyDescent="0.3">
      <c r="B816" s="37"/>
      <c r="C816" s="536"/>
      <c r="D816" s="15"/>
      <c r="E816" s="15"/>
      <c r="F816" s="15"/>
      <c r="G816" s="16"/>
    </row>
    <row r="817" spans="2:7" x14ac:dyDescent="0.3">
      <c r="B817" s="37"/>
      <c r="C817" s="536"/>
      <c r="D817" s="15"/>
      <c r="E817" s="15"/>
      <c r="F817" s="15"/>
      <c r="G817" s="16"/>
    </row>
    <row r="818" spans="2:7" x14ac:dyDescent="0.3">
      <c r="B818" s="37"/>
      <c r="C818" s="536"/>
      <c r="D818" s="15"/>
      <c r="E818" s="15"/>
      <c r="F818" s="15"/>
      <c r="G818" s="16"/>
    </row>
    <row r="819" spans="2:7" x14ac:dyDescent="0.3">
      <c r="B819" s="37"/>
      <c r="C819" s="536"/>
      <c r="D819" s="15"/>
      <c r="E819" s="15"/>
      <c r="F819" s="15"/>
      <c r="G819" s="16"/>
    </row>
    <row r="820" spans="2:7" x14ac:dyDescent="0.3">
      <c r="B820" s="37"/>
      <c r="C820" s="536"/>
      <c r="D820" s="15"/>
      <c r="E820" s="15"/>
      <c r="F820" s="15"/>
      <c r="G820" s="16"/>
    </row>
    <row r="821" spans="2:7" x14ac:dyDescent="0.3">
      <c r="B821" s="37"/>
      <c r="C821" s="536"/>
      <c r="D821" s="15"/>
      <c r="E821" s="15"/>
      <c r="F821" s="15"/>
      <c r="G821" s="16"/>
    </row>
    <row r="822" spans="2:7" x14ac:dyDescent="0.3">
      <c r="B822" s="37"/>
      <c r="C822" s="536"/>
      <c r="D822" s="15"/>
      <c r="E822" s="15"/>
      <c r="F822" s="15"/>
      <c r="G822" s="16"/>
    </row>
    <row r="823" spans="2:7" x14ac:dyDescent="0.3">
      <c r="B823" s="37"/>
      <c r="C823" s="536"/>
      <c r="D823" s="15"/>
      <c r="E823" s="15"/>
      <c r="F823" s="15"/>
      <c r="G823" s="16"/>
    </row>
    <row r="824" spans="2:7" x14ac:dyDescent="0.3">
      <c r="B824" s="37"/>
      <c r="C824" s="536"/>
      <c r="D824" s="15"/>
      <c r="E824" s="15"/>
      <c r="F824" s="15"/>
      <c r="G824" s="16"/>
    </row>
    <row r="825" spans="2:7" x14ac:dyDescent="0.3">
      <c r="B825" s="37"/>
      <c r="C825" s="536"/>
      <c r="D825" s="15"/>
      <c r="E825" s="15"/>
      <c r="F825" s="15"/>
      <c r="G825" s="16"/>
    </row>
    <row r="826" spans="2:7" x14ac:dyDescent="0.3">
      <c r="B826" s="37"/>
      <c r="C826" s="536"/>
      <c r="D826" s="15"/>
      <c r="E826" s="15"/>
      <c r="F826" s="15"/>
      <c r="G826" s="16"/>
    </row>
    <row r="827" spans="2:7" x14ac:dyDescent="0.3">
      <c r="B827" s="37"/>
      <c r="C827" s="536"/>
      <c r="D827" s="15"/>
      <c r="E827" s="15"/>
      <c r="F827" s="15"/>
      <c r="G827" s="16"/>
    </row>
    <row r="828" spans="2:7" x14ac:dyDescent="0.3">
      <c r="B828" s="37"/>
      <c r="C828" s="536"/>
      <c r="D828" s="15"/>
      <c r="E828" s="15"/>
      <c r="F828" s="15"/>
      <c r="G828" s="16"/>
    </row>
    <row r="829" spans="2:7" x14ac:dyDescent="0.3">
      <c r="B829" s="37"/>
      <c r="C829" s="536"/>
      <c r="D829" s="15"/>
      <c r="E829" s="15"/>
      <c r="F829" s="15"/>
      <c r="G829" s="16"/>
    </row>
    <row r="830" spans="2:7" x14ac:dyDescent="0.3">
      <c r="B830" s="37"/>
      <c r="C830" s="536"/>
      <c r="D830" s="15"/>
      <c r="E830" s="15"/>
      <c r="F830" s="15"/>
      <c r="G830" s="16"/>
    </row>
    <row r="831" spans="2:7" x14ac:dyDescent="0.3">
      <c r="B831" s="37"/>
      <c r="C831" s="536"/>
      <c r="D831" s="15"/>
      <c r="E831" s="15"/>
      <c r="F831" s="15"/>
      <c r="G831" s="16"/>
    </row>
    <row r="832" spans="2:7" x14ac:dyDescent="0.3">
      <c r="B832" s="37"/>
      <c r="C832" s="536"/>
      <c r="D832" s="15"/>
      <c r="E832" s="15"/>
      <c r="F832" s="15"/>
      <c r="G832" s="16"/>
    </row>
    <row r="833" spans="2:7" x14ac:dyDescent="0.3">
      <c r="B833" s="37"/>
      <c r="C833" s="536"/>
      <c r="D833" s="15"/>
      <c r="E833" s="15"/>
      <c r="F833" s="15"/>
      <c r="G833" s="16"/>
    </row>
    <row r="834" spans="2:7" x14ac:dyDescent="0.3">
      <c r="B834" s="37"/>
      <c r="C834" s="536"/>
      <c r="D834" s="15"/>
      <c r="E834" s="15"/>
      <c r="F834" s="15"/>
      <c r="G834" s="16"/>
    </row>
    <row r="835" spans="2:7" x14ac:dyDescent="0.3">
      <c r="B835" s="37"/>
      <c r="C835" s="536"/>
      <c r="D835" s="15"/>
      <c r="E835" s="15"/>
      <c r="F835" s="15"/>
      <c r="G835" s="16"/>
    </row>
    <row r="836" spans="2:7" x14ac:dyDescent="0.3">
      <c r="B836" s="37"/>
      <c r="C836" s="536"/>
      <c r="D836" s="15"/>
      <c r="E836" s="15"/>
      <c r="F836" s="15"/>
      <c r="G836" s="16"/>
    </row>
    <row r="837" spans="2:7" x14ac:dyDescent="0.3">
      <c r="B837" s="37"/>
      <c r="C837" s="536"/>
      <c r="D837" s="15"/>
      <c r="E837" s="15"/>
      <c r="F837" s="15"/>
      <c r="G837" s="16"/>
    </row>
    <row r="838" spans="2:7" x14ac:dyDescent="0.3">
      <c r="B838" s="37"/>
      <c r="C838" s="536"/>
      <c r="D838" s="15"/>
      <c r="E838" s="15"/>
      <c r="F838" s="15"/>
      <c r="G838" s="16"/>
    </row>
    <row r="839" spans="2:7" x14ac:dyDescent="0.3">
      <c r="B839" s="37"/>
      <c r="C839" s="536"/>
      <c r="D839" s="15"/>
      <c r="E839" s="15"/>
      <c r="F839" s="15"/>
      <c r="G839" s="16"/>
    </row>
    <row r="840" spans="2:7" x14ac:dyDescent="0.3">
      <c r="B840" s="37"/>
      <c r="C840" s="536"/>
      <c r="D840" s="15"/>
      <c r="E840" s="15"/>
      <c r="F840" s="15"/>
      <c r="G840" s="16"/>
    </row>
    <row r="841" spans="2:7" x14ac:dyDescent="0.3">
      <c r="B841" s="37"/>
      <c r="C841" s="536"/>
      <c r="D841" s="15"/>
      <c r="E841" s="15"/>
      <c r="F841" s="15"/>
      <c r="G841" s="16"/>
    </row>
    <row r="842" spans="2:7" x14ac:dyDescent="0.3">
      <c r="B842" s="37"/>
      <c r="C842" s="536"/>
      <c r="D842" s="15"/>
      <c r="E842" s="15"/>
      <c r="F842" s="15"/>
      <c r="G842" s="16"/>
    </row>
    <row r="843" spans="2:7" x14ac:dyDescent="0.3">
      <c r="B843" s="37"/>
      <c r="C843" s="536"/>
      <c r="D843" s="15"/>
      <c r="E843" s="15"/>
      <c r="F843" s="15"/>
      <c r="G843" s="16"/>
    </row>
    <row r="844" spans="2:7" x14ac:dyDescent="0.3">
      <c r="B844" s="37"/>
      <c r="C844" s="536"/>
      <c r="D844" s="15"/>
      <c r="E844" s="15"/>
      <c r="F844" s="15"/>
      <c r="G844" s="16"/>
    </row>
    <row r="845" spans="2:7" x14ac:dyDescent="0.3">
      <c r="B845" s="37"/>
      <c r="C845" s="536"/>
      <c r="D845" s="15"/>
      <c r="E845" s="15"/>
      <c r="F845" s="15"/>
      <c r="G845" s="16"/>
    </row>
    <row r="846" spans="2:7" x14ac:dyDescent="0.3">
      <c r="B846" s="37"/>
      <c r="C846" s="536"/>
      <c r="D846" s="15"/>
      <c r="E846" s="15"/>
      <c r="F846" s="15"/>
      <c r="G846" s="16"/>
    </row>
    <row r="847" spans="2:7" x14ac:dyDescent="0.3">
      <c r="B847" s="37"/>
      <c r="C847" s="536"/>
      <c r="D847" s="15"/>
      <c r="E847" s="15"/>
      <c r="F847" s="15"/>
      <c r="G847" s="16"/>
    </row>
    <row r="848" spans="2:7" x14ac:dyDescent="0.3">
      <c r="B848" s="37"/>
      <c r="C848" s="536"/>
      <c r="D848" s="15"/>
      <c r="E848" s="15"/>
      <c r="F848" s="15"/>
      <c r="G848" s="16"/>
    </row>
    <row r="849" spans="2:7" x14ac:dyDescent="0.3">
      <c r="B849" s="37"/>
      <c r="C849" s="536"/>
      <c r="D849" s="15"/>
      <c r="E849" s="15"/>
      <c r="F849" s="15"/>
      <c r="G849" s="16"/>
    </row>
    <row r="850" spans="2:7" x14ac:dyDescent="0.3">
      <c r="B850" s="37"/>
      <c r="C850" s="536"/>
      <c r="D850" s="15"/>
      <c r="E850" s="15"/>
      <c r="F850" s="15"/>
      <c r="G850" s="16"/>
    </row>
    <row r="851" spans="2:7" x14ac:dyDescent="0.3">
      <c r="B851" s="37"/>
      <c r="C851" s="536"/>
      <c r="D851" s="15"/>
      <c r="E851" s="15"/>
      <c r="F851" s="15"/>
      <c r="G851" s="16"/>
    </row>
    <row r="852" spans="2:7" x14ac:dyDescent="0.3">
      <c r="B852" s="37"/>
      <c r="C852" s="536"/>
      <c r="D852" s="15"/>
      <c r="E852" s="15"/>
      <c r="F852" s="15"/>
      <c r="G852" s="16"/>
    </row>
    <row r="853" spans="2:7" x14ac:dyDescent="0.3">
      <c r="B853" s="37"/>
      <c r="C853" s="536"/>
      <c r="D853" s="15"/>
      <c r="E853" s="15"/>
      <c r="F853" s="15"/>
      <c r="G853" s="16"/>
    </row>
    <row r="854" spans="2:7" x14ac:dyDescent="0.3">
      <c r="B854" s="37"/>
      <c r="C854" s="536"/>
      <c r="D854" s="15"/>
      <c r="E854" s="15"/>
      <c r="F854" s="15"/>
      <c r="G854" s="16"/>
    </row>
    <row r="855" spans="2:7" x14ac:dyDescent="0.3">
      <c r="B855" s="37"/>
      <c r="C855" s="536"/>
      <c r="D855" s="15"/>
      <c r="E855" s="15"/>
      <c r="F855" s="15"/>
      <c r="G855" s="16"/>
    </row>
    <row r="856" spans="2:7" x14ac:dyDescent="0.3">
      <c r="B856" s="37"/>
      <c r="C856" s="536"/>
      <c r="D856" s="15"/>
      <c r="E856" s="15"/>
      <c r="F856" s="15"/>
      <c r="G856" s="16"/>
    </row>
    <row r="857" spans="2:7" x14ac:dyDescent="0.3">
      <c r="B857" s="37"/>
      <c r="C857" s="536"/>
      <c r="D857" s="15"/>
      <c r="E857" s="15"/>
      <c r="F857" s="15"/>
      <c r="G857" s="16"/>
    </row>
    <row r="858" spans="2:7" x14ac:dyDescent="0.3">
      <c r="B858" s="37"/>
      <c r="C858" s="536"/>
      <c r="D858" s="15"/>
      <c r="E858" s="15"/>
      <c r="F858" s="15"/>
      <c r="G858" s="16"/>
    </row>
    <row r="859" spans="2:7" x14ac:dyDescent="0.3">
      <c r="B859" s="37"/>
      <c r="C859" s="536"/>
      <c r="D859" s="15"/>
      <c r="E859" s="15"/>
      <c r="F859" s="15"/>
      <c r="G859" s="16"/>
    </row>
    <row r="860" spans="2:7" x14ac:dyDescent="0.3">
      <c r="B860" s="37"/>
      <c r="C860" s="536"/>
      <c r="D860" s="15"/>
      <c r="E860" s="15"/>
      <c r="F860" s="15"/>
      <c r="G860" s="16"/>
    </row>
    <row r="861" spans="2:7" x14ac:dyDescent="0.3">
      <c r="B861" s="37"/>
      <c r="C861" s="536"/>
      <c r="D861" s="15"/>
      <c r="E861" s="15"/>
      <c r="F861" s="15"/>
      <c r="G861" s="16"/>
    </row>
    <row r="862" spans="2:7" x14ac:dyDescent="0.3">
      <c r="B862" s="37"/>
      <c r="C862" s="536"/>
      <c r="D862" s="15"/>
      <c r="E862" s="15"/>
      <c r="F862" s="15"/>
      <c r="G862" s="16"/>
    </row>
    <row r="863" spans="2:7" x14ac:dyDescent="0.3">
      <c r="B863" s="37"/>
      <c r="C863" s="536"/>
      <c r="D863" s="15"/>
      <c r="E863" s="15"/>
      <c r="F863" s="15"/>
      <c r="G863" s="16"/>
    </row>
    <row r="864" spans="2:7" x14ac:dyDescent="0.3">
      <c r="B864" s="37"/>
      <c r="C864" s="536"/>
      <c r="D864" s="15"/>
      <c r="E864" s="15"/>
      <c r="F864" s="15"/>
      <c r="G864" s="16"/>
    </row>
    <row r="865" spans="2:7" x14ac:dyDescent="0.3">
      <c r="B865" s="37"/>
      <c r="C865" s="536"/>
      <c r="D865" s="15"/>
      <c r="E865" s="15"/>
      <c r="F865" s="15"/>
      <c r="G865" s="16"/>
    </row>
    <row r="866" spans="2:7" x14ac:dyDescent="0.3">
      <c r="B866" s="37"/>
      <c r="C866" s="536"/>
      <c r="D866" s="15"/>
      <c r="E866" s="15"/>
      <c r="F866" s="15"/>
      <c r="G866" s="16"/>
    </row>
    <row r="867" spans="2:7" x14ac:dyDescent="0.3">
      <c r="B867" s="37"/>
      <c r="C867" s="536"/>
      <c r="D867" s="15"/>
      <c r="E867" s="15"/>
      <c r="F867" s="15"/>
      <c r="G867" s="16"/>
    </row>
    <row r="868" spans="2:7" x14ac:dyDescent="0.3">
      <c r="B868" s="37"/>
      <c r="C868" s="536"/>
      <c r="D868" s="15"/>
      <c r="E868" s="15"/>
      <c r="F868" s="15"/>
      <c r="G868" s="16"/>
    </row>
    <row r="869" spans="2:7" x14ac:dyDescent="0.3">
      <c r="B869" s="37"/>
      <c r="C869" s="536"/>
      <c r="D869" s="15"/>
      <c r="E869" s="15"/>
      <c r="F869" s="15"/>
      <c r="G869" s="16"/>
    </row>
    <row r="870" spans="2:7" x14ac:dyDescent="0.3">
      <c r="B870" s="37"/>
      <c r="C870" s="536"/>
      <c r="D870" s="15"/>
      <c r="E870" s="15"/>
      <c r="F870" s="15"/>
      <c r="G870" s="16"/>
    </row>
    <row r="871" spans="2:7" x14ac:dyDescent="0.3">
      <c r="B871" s="37"/>
      <c r="C871" s="536"/>
      <c r="D871" s="15"/>
      <c r="E871" s="15"/>
      <c r="F871" s="15"/>
      <c r="G871" s="16"/>
    </row>
    <row r="872" spans="2:7" x14ac:dyDescent="0.3">
      <c r="B872" s="37"/>
      <c r="C872" s="536"/>
      <c r="D872" s="15"/>
      <c r="E872" s="15"/>
      <c r="F872" s="15"/>
      <c r="G872" s="16"/>
    </row>
    <row r="873" spans="2:7" x14ac:dyDescent="0.3">
      <c r="B873" s="37"/>
      <c r="C873" s="536"/>
      <c r="D873" s="15"/>
      <c r="E873" s="15"/>
      <c r="F873" s="15"/>
      <c r="G873" s="16"/>
    </row>
    <row r="874" spans="2:7" x14ac:dyDescent="0.3">
      <c r="B874" s="37"/>
      <c r="C874" s="536"/>
      <c r="D874" s="15"/>
      <c r="E874" s="15"/>
      <c r="F874" s="15"/>
      <c r="G874" s="16"/>
    </row>
    <row r="875" spans="2:7" x14ac:dyDescent="0.3">
      <c r="B875" s="37"/>
      <c r="C875" s="536"/>
      <c r="D875" s="15"/>
      <c r="E875" s="15"/>
      <c r="F875" s="15"/>
      <c r="G875" s="16"/>
    </row>
    <row r="876" spans="2:7" x14ac:dyDescent="0.3">
      <c r="B876" s="37"/>
      <c r="C876" s="536"/>
      <c r="D876" s="15"/>
      <c r="E876" s="15"/>
      <c r="F876" s="15"/>
      <c r="G876" s="16"/>
    </row>
    <row r="877" spans="2:7" x14ac:dyDescent="0.3">
      <c r="B877" s="37"/>
      <c r="C877" s="536"/>
      <c r="D877" s="15"/>
      <c r="E877" s="15"/>
      <c r="F877" s="15"/>
      <c r="G877" s="16"/>
    </row>
    <row r="878" spans="2:7" x14ac:dyDescent="0.3">
      <c r="B878" s="37"/>
      <c r="C878" s="536"/>
      <c r="D878" s="15"/>
      <c r="E878" s="15"/>
      <c r="F878" s="15"/>
      <c r="G878" s="16"/>
    </row>
    <row r="879" spans="2:7" x14ac:dyDescent="0.3">
      <c r="B879" s="37"/>
      <c r="C879" s="536"/>
      <c r="D879" s="15"/>
      <c r="E879" s="15"/>
      <c r="F879" s="15"/>
      <c r="G879" s="16"/>
    </row>
    <row r="880" spans="2:7" x14ac:dyDescent="0.3">
      <c r="B880" s="37"/>
      <c r="C880" s="536"/>
      <c r="D880" s="15"/>
      <c r="E880" s="15"/>
      <c r="F880" s="15"/>
      <c r="G880" s="16"/>
    </row>
    <row r="881" spans="2:7" x14ac:dyDescent="0.3">
      <c r="B881" s="37"/>
      <c r="C881" s="536"/>
      <c r="D881" s="15"/>
      <c r="E881" s="15"/>
      <c r="F881" s="15"/>
      <c r="G881" s="16"/>
    </row>
    <row r="882" spans="2:7" x14ac:dyDescent="0.3">
      <c r="B882" s="37"/>
      <c r="C882" s="536"/>
      <c r="D882" s="15"/>
      <c r="E882" s="15"/>
      <c r="F882" s="15"/>
      <c r="G882" s="16"/>
    </row>
    <row r="883" spans="2:7" x14ac:dyDescent="0.3">
      <c r="B883" s="37"/>
      <c r="C883" s="536"/>
      <c r="D883" s="15"/>
      <c r="E883" s="15"/>
      <c r="F883" s="15"/>
      <c r="G883" s="16"/>
    </row>
    <row r="884" spans="2:7" x14ac:dyDescent="0.3">
      <c r="B884" s="37"/>
      <c r="C884" s="536"/>
      <c r="D884" s="15"/>
      <c r="E884" s="15"/>
      <c r="F884" s="15"/>
      <c r="G884" s="16"/>
    </row>
    <row r="885" spans="2:7" x14ac:dyDescent="0.3">
      <c r="B885" s="37"/>
      <c r="C885" s="536"/>
      <c r="D885" s="15"/>
      <c r="E885" s="15"/>
      <c r="F885" s="15"/>
      <c r="G885" s="16"/>
    </row>
    <row r="886" spans="2:7" x14ac:dyDescent="0.3">
      <c r="B886" s="37"/>
      <c r="C886" s="536"/>
      <c r="D886" s="15"/>
      <c r="E886" s="15"/>
      <c r="F886" s="15"/>
      <c r="G886" s="16"/>
    </row>
    <row r="887" spans="2:7" x14ac:dyDescent="0.3">
      <c r="B887" s="37"/>
      <c r="C887" s="536"/>
      <c r="D887" s="15"/>
      <c r="E887" s="15"/>
      <c r="F887" s="15"/>
      <c r="G887" s="16"/>
    </row>
    <row r="888" spans="2:7" x14ac:dyDescent="0.3">
      <c r="B888" s="37"/>
      <c r="C888" s="536"/>
      <c r="D888" s="15"/>
      <c r="E888" s="15"/>
      <c r="F888" s="15"/>
      <c r="G888" s="16"/>
    </row>
    <row r="889" spans="2:7" x14ac:dyDescent="0.3">
      <c r="B889" s="37"/>
      <c r="C889" s="536"/>
      <c r="D889" s="15"/>
      <c r="E889" s="15"/>
      <c r="F889" s="15"/>
      <c r="G889" s="16"/>
    </row>
    <row r="890" spans="2:7" x14ac:dyDescent="0.3">
      <c r="B890" s="37"/>
      <c r="C890" s="536"/>
      <c r="D890" s="15"/>
      <c r="E890" s="15"/>
      <c r="F890" s="15"/>
      <c r="G890" s="16"/>
    </row>
    <row r="891" spans="2:7" x14ac:dyDescent="0.3">
      <c r="B891" s="37"/>
      <c r="C891" s="536"/>
      <c r="D891" s="15"/>
      <c r="E891" s="15"/>
      <c r="F891" s="15"/>
      <c r="G891" s="16"/>
    </row>
    <row r="892" spans="2:7" x14ac:dyDescent="0.3">
      <c r="B892" s="37"/>
      <c r="C892" s="536"/>
      <c r="D892" s="15"/>
      <c r="E892" s="15"/>
      <c r="F892" s="15"/>
      <c r="G892" s="16"/>
    </row>
    <row r="893" spans="2:7" x14ac:dyDescent="0.3">
      <c r="B893" s="37"/>
      <c r="C893" s="536"/>
      <c r="D893" s="15"/>
      <c r="E893" s="15"/>
      <c r="F893" s="15"/>
      <c r="G893" s="16"/>
    </row>
    <row r="894" spans="2:7" x14ac:dyDescent="0.3">
      <c r="B894" s="37"/>
      <c r="C894" s="536"/>
      <c r="D894" s="15"/>
      <c r="E894" s="15"/>
      <c r="F894" s="15"/>
      <c r="G894" s="16"/>
    </row>
    <row r="895" spans="2:7" x14ac:dyDescent="0.3">
      <c r="B895" s="37"/>
      <c r="C895" s="536"/>
      <c r="D895" s="15"/>
      <c r="E895" s="15"/>
      <c r="F895" s="15"/>
      <c r="G895" s="16"/>
    </row>
    <row r="896" spans="2:7" x14ac:dyDescent="0.3">
      <c r="B896" s="37"/>
      <c r="C896" s="536"/>
      <c r="D896" s="15"/>
      <c r="E896" s="15"/>
      <c r="F896" s="15"/>
      <c r="G896" s="16"/>
    </row>
    <row r="897" spans="2:7" x14ac:dyDescent="0.3">
      <c r="B897" s="37"/>
      <c r="C897" s="536"/>
      <c r="D897" s="15"/>
      <c r="E897" s="15"/>
      <c r="F897" s="15"/>
      <c r="G897" s="16"/>
    </row>
    <row r="898" spans="2:7" x14ac:dyDescent="0.3">
      <c r="B898" s="37"/>
      <c r="C898" s="536"/>
      <c r="D898" s="15"/>
      <c r="E898" s="15"/>
      <c r="F898" s="15"/>
      <c r="G898" s="16"/>
    </row>
    <row r="899" spans="2:7" x14ac:dyDescent="0.3">
      <c r="B899" s="37"/>
      <c r="C899" s="536"/>
      <c r="D899" s="15"/>
      <c r="E899" s="15"/>
      <c r="F899" s="15"/>
      <c r="G899" s="16"/>
    </row>
    <row r="900" spans="2:7" x14ac:dyDescent="0.3">
      <c r="B900" s="37"/>
      <c r="C900" s="536"/>
      <c r="D900" s="15"/>
      <c r="E900" s="15"/>
      <c r="F900" s="15"/>
      <c r="G900" s="16"/>
    </row>
    <row r="901" spans="2:7" x14ac:dyDescent="0.3">
      <c r="B901" s="37"/>
      <c r="C901" s="536"/>
      <c r="D901" s="15"/>
      <c r="E901" s="15"/>
      <c r="F901" s="15"/>
      <c r="G901" s="16"/>
    </row>
    <row r="902" spans="2:7" x14ac:dyDescent="0.3">
      <c r="B902" s="37"/>
      <c r="C902" s="536"/>
      <c r="D902" s="15"/>
      <c r="E902" s="15"/>
      <c r="F902" s="15"/>
      <c r="G902" s="16"/>
    </row>
    <row r="903" spans="2:7" x14ac:dyDescent="0.3">
      <c r="B903" s="37"/>
      <c r="C903" s="536"/>
      <c r="D903" s="15"/>
      <c r="E903" s="15"/>
      <c r="F903" s="15"/>
      <c r="G903" s="16"/>
    </row>
    <row r="904" spans="2:7" x14ac:dyDescent="0.3">
      <c r="B904" s="37"/>
      <c r="C904" s="536"/>
      <c r="D904" s="15"/>
      <c r="E904" s="15"/>
      <c r="F904" s="15"/>
      <c r="G904" s="16"/>
    </row>
    <row r="905" spans="2:7" x14ac:dyDescent="0.3">
      <c r="B905" s="37"/>
      <c r="C905" s="536"/>
      <c r="D905" s="15"/>
      <c r="E905" s="15"/>
      <c r="F905" s="15"/>
      <c r="G905" s="16"/>
    </row>
    <row r="906" spans="2:7" x14ac:dyDescent="0.3">
      <c r="B906" s="37"/>
      <c r="C906" s="536"/>
      <c r="D906" s="15"/>
      <c r="E906" s="15"/>
      <c r="F906" s="15"/>
      <c r="G906" s="16"/>
    </row>
    <row r="907" spans="2:7" x14ac:dyDescent="0.3">
      <c r="B907" s="37"/>
      <c r="C907" s="536"/>
      <c r="D907" s="15"/>
      <c r="E907" s="15"/>
      <c r="F907" s="15"/>
      <c r="G907" s="16"/>
    </row>
    <row r="908" spans="2:7" x14ac:dyDescent="0.3">
      <c r="B908" s="37"/>
      <c r="C908" s="536"/>
      <c r="D908" s="15"/>
      <c r="E908" s="15"/>
      <c r="F908" s="15"/>
      <c r="G908" s="16"/>
    </row>
    <row r="909" spans="2:7" x14ac:dyDescent="0.3">
      <c r="B909" s="37"/>
      <c r="C909" s="536"/>
      <c r="D909" s="15"/>
      <c r="E909" s="15"/>
      <c r="F909" s="15"/>
      <c r="G909" s="16"/>
    </row>
    <row r="910" spans="2:7" x14ac:dyDescent="0.3">
      <c r="B910" s="37"/>
      <c r="C910" s="536"/>
      <c r="D910" s="15"/>
      <c r="E910" s="15"/>
      <c r="F910" s="15"/>
      <c r="G910" s="16"/>
    </row>
    <row r="911" spans="2:7" x14ac:dyDescent="0.3">
      <c r="B911" s="37"/>
      <c r="C911" s="536"/>
      <c r="D911" s="15"/>
      <c r="E911" s="15"/>
      <c r="F911" s="15"/>
      <c r="G911" s="16"/>
    </row>
    <row r="912" spans="2:7" x14ac:dyDescent="0.3">
      <c r="B912" s="37"/>
      <c r="C912" s="536"/>
      <c r="D912" s="15"/>
      <c r="E912" s="15"/>
      <c r="F912" s="15"/>
      <c r="G912" s="16"/>
    </row>
    <row r="913" spans="2:7" x14ac:dyDescent="0.3">
      <c r="B913" s="37"/>
      <c r="C913" s="536"/>
      <c r="D913" s="15"/>
      <c r="E913" s="15"/>
      <c r="F913" s="15"/>
      <c r="G913" s="16"/>
    </row>
    <row r="914" spans="2:7" x14ac:dyDescent="0.3">
      <c r="B914" s="37"/>
      <c r="C914" s="536"/>
      <c r="D914" s="15"/>
      <c r="E914" s="15"/>
      <c r="F914" s="15"/>
      <c r="G914" s="16"/>
    </row>
    <row r="915" spans="2:7" x14ac:dyDescent="0.3">
      <c r="B915" s="37"/>
      <c r="C915" s="536"/>
      <c r="D915" s="15"/>
      <c r="E915" s="15"/>
      <c r="F915" s="15"/>
      <c r="G915" s="16"/>
    </row>
    <row r="916" spans="2:7" x14ac:dyDescent="0.3">
      <c r="B916" s="37"/>
      <c r="C916" s="536"/>
      <c r="D916" s="15"/>
      <c r="E916" s="15"/>
      <c r="F916" s="15"/>
      <c r="G916" s="16"/>
    </row>
    <row r="917" spans="2:7" x14ac:dyDescent="0.3">
      <c r="B917" s="37"/>
      <c r="C917" s="536"/>
      <c r="D917" s="15"/>
      <c r="E917" s="15"/>
      <c r="F917" s="15"/>
      <c r="G917" s="16"/>
    </row>
    <row r="918" spans="2:7" x14ac:dyDescent="0.3">
      <c r="B918" s="37"/>
      <c r="C918" s="536"/>
      <c r="D918" s="15"/>
      <c r="E918" s="15"/>
      <c r="F918" s="15"/>
      <c r="G918" s="16"/>
    </row>
    <row r="919" spans="2:7" x14ac:dyDescent="0.3">
      <c r="B919" s="37"/>
      <c r="C919" s="536"/>
      <c r="D919" s="15"/>
      <c r="E919" s="15"/>
      <c r="F919" s="15"/>
      <c r="G919" s="16"/>
    </row>
    <row r="920" spans="2:7" x14ac:dyDescent="0.3">
      <c r="B920" s="37"/>
      <c r="C920" s="536"/>
      <c r="D920" s="15"/>
      <c r="E920" s="15"/>
      <c r="F920" s="15"/>
      <c r="G920" s="16"/>
    </row>
    <row r="921" spans="2:7" x14ac:dyDescent="0.3">
      <c r="B921" s="37"/>
      <c r="C921" s="536"/>
      <c r="D921" s="15"/>
      <c r="E921" s="15"/>
      <c r="F921" s="15"/>
      <c r="G921" s="16"/>
    </row>
    <row r="922" spans="2:7" x14ac:dyDescent="0.3">
      <c r="B922" s="37"/>
      <c r="C922" s="536"/>
      <c r="D922" s="15"/>
      <c r="E922" s="15"/>
      <c r="F922" s="15"/>
      <c r="G922" s="16"/>
    </row>
    <row r="923" spans="2:7" x14ac:dyDescent="0.3">
      <c r="B923" s="37"/>
      <c r="C923" s="536"/>
      <c r="D923" s="15"/>
      <c r="E923" s="15"/>
      <c r="F923" s="15"/>
      <c r="G923" s="16"/>
    </row>
    <row r="924" spans="2:7" x14ac:dyDescent="0.3">
      <c r="B924" s="37"/>
      <c r="C924" s="536"/>
      <c r="D924" s="15"/>
      <c r="E924" s="15"/>
      <c r="F924" s="15"/>
      <c r="G924" s="16"/>
    </row>
    <row r="925" spans="2:7" x14ac:dyDescent="0.3">
      <c r="B925" s="37"/>
      <c r="C925" s="536"/>
      <c r="D925" s="15"/>
      <c r="E925" s="15"/>
      <c r="F925" s="15"/>
      <c r="G925" s="16"/>
    </row>
    <row r="926" spans="2:7" x14ac:dyDescent="0.3">
      <c r="B926" s="37"/>
      <c r="C926" s="536"/>
      <c r="D926" s="15"/>
      <c r="E926" s="15"/>
      <c r="F926" s="15"/>
      <c r="G926" s="16"/>
    </row>
    <row r="927" spans="2:7" x14ac:dyDescent="0.3">
      <c r="B927" s="37"/>
      <c r="C927" s="536"/>
      <c r="D927" s="15"/>
      <c r="E927" s="15"/>
      <c r="F927" s="15"/>
      <c r="G927" s="16"/>
    </row>
    <row r="928" spans="2:7" x14ac:dyDescent="0.3">
      <c r="B928" s="37"/>
      <c r="C928" s="536"/>
      <c r="D928" s="15"/>
      <c r="E928" s="15"/>
      <c r="F928" s="15"/>
      <c r="G928" s="16"/>
    </row>
    <row r="929" spans="2:7" x14ac:dyDescent="0.3">
      <c r="B929" s="37"/>
      <c r="C929" s="536"/>
      <c r="D929" s="15"/>
      <c r="E929" s="15"/>
      <c r="F929" s="15"/>
      <c r="G929" s="16"/>
    </row>
    <row r="930" spans="2:7" x14ac:dyDescent="0.3">
      <c r="B930" s="37"/>
      <c r="C930" s="536"/>
      <c r="D930" s="15"/>
      <c r="E930" s="15"/>
      <c r="F930" s="15"/>
      <c r="G930" s="16"/>
    </row>
    <row r="931" spans="2:7" x14ac:dyDescent="0.3">
      <c r="B931" s="37"/>
      <c r="C931" s="536"/>
      <c r="D931" s="15"/>
      <c r="E931" s="15"/>
      <c r="F931" s="15"/>
      <c r="G931" s="16"/>
    </row>
    <row r="932" spans="2:7" x14ac:dyDescent="0.3">
      <c r="B932" s="37"/>
      <c r="C932" s="536"/>
      <c r="D932" s="15"/>
      <c r="E932" s="15"/>
      <c r="F932" s="15"/>
      <c r="G932" s="16"/>
    </row>
    <row r="933" spans="2:7" x14ac:dyDescent="0.3">
      <c r="B933" s="37"/>
      <c r="C933" s="536"/>
      <c r="D933" s="15"/>
      <c r="E933" s="15"/>
      <c r="F933" s="15"/>
      <c r="G933" s="16"/>
    </row>
    <row r="934" spans="2:7" x14ac:dyDescent="0.3">
      <c r="B934" s="37"/>
      <c r="C934" s="536"/>
      <c r="D934" s="15"/>
      <c r="E934" s="15"/>
      <c r="F934" s="15"/>
      <c r="G934" s="16"/>
    </row>
    <row r="935" spans="2:7" x14ac:dyDescent="0.3">
      <c r="B935" s="37"/>
      <c r="C935" s="536"/>
      <c r="D935" s="15"/>
      <c r="E935" s="15"/>
      <c r="F935" s="15"/>
      <c r="G935" s="16"/>
    </row>
    <row r="936" spans="2:7" x14ac:dyDescent="0.3">
      <c r="B936" s="37"/>
      <c r="C936" s="536"/>
      <c r="D936" s="15"/>
      <c r="E936" s="15"/>
      <c r="F936" s="15"/>
      <c r="G936" s="16"/>
    </row>
    <row r="937" spans="2:7" x14ac:dyDescent="0.3">
      <c r="B937" s="37"/>
      <c r="C937" s="536"/>
      <c r="D937" s="15"/>
      <c r="E937" s="15"/>
      <c r="F937" s="15"/>
      <c r="G937" s="16"/>
    </row>
    <row r="938" spans="2:7" x14ac:dyDescent="0.3">
      <c r="B938" s="37"/>
      <c r="C938" s="536"/>
      <c r="D938" s="15"/>
      <c r="E938" s="15"/>
      <c r="F938" s="15"/>
      <c r="G938" s="16"/>
    </row>
    <row r="939" spans="2:7" x14ac:dyDescent="0.3">
      <c r="B939" s="37"/>
      <c r="C939" s="536"/>
      <c r="D939" s="15"/>
      <c r="E939" s="15"/>
      <c r="F939" s="15"/>
      <c r="G939" s="16"/>
    </row>
    <row r="940" spans="2:7" x14ac:dyDescent="0.3">
      <c r="B940" s="37"/>
      <c r="C940" s="536"/>
      <c r="D940" s="15"/>
      <c r="E940" s="15"/>
      <c r="F940" s="15"/>
      <c r="G940" s="16"/>
    </row>
    <row r="941" spans="2:7" x14ac:dyDescent="0.3">
      <c r="B941" s="37"/>
      <c r="C941" s="536"/>
      <c r="D941" s="15"/>
      <c r="E941" s="15"/>
      <c r="F941" s="15"/>
      <c r="G941" s="16"/>
    </row>
    <row r="942" spans="2:7" x14ac:dyDescent="0.3">
      <c r="B942" s="37"/>
      <c r="C942" s="536"/>
      <c r="D942" s="15"/>
      <c r="E942" s="15"/>
      <c r="F942" s="15"/>
      <c r="G942" s="16"/>
    </row>
    <row r="943" spans="2:7" x14ac:dyDescent="0.3">
      <c r="B943" s="37"/>
      <c r="C943" s="536"/>
      <c r="D943" s="15"/>
      <c r="E943" s="15"/>
      <c r="F943" s="15"/>
      <c r="G943" s="16"/>
    </row>
    <row r="944" spans="2:7" x14ac:dyDescent="0.3">
      <c r="B944" s="37"/>
      <c r="C944" s="536"/>
      <c r="D944" s="15"/>
      <c r="E944" s="15"/>
      <c r="F944" s="15"/>
      <c r="G944" s="16"/>
    </row>
    <row r="945" spans="2:7" x14ac:dyDescent="0.3">
      <c r="B945" s="37"/>
      <c r="C945" s="536"/>
      <c r="D945" s="15"/>
      <c r="E945" s="15"/>
      <c r="F945" s="15"/>
      <c r="G945" s="16"/>
    </row>
    <row r="946" spans="2:7" x14ac:dyDescent="0.3">
      <c r="B946" s="37"/>
      <c r="C946" s="536"/>
      <c r="D946" s="15"/>
      <c r="E946" s="15"/>
      <c r="F946" s="15"/>
      <c r="G946" s="16"/>
    </row>
    <row r="947" spans="2:7" x14ac:dyDescent="0.3">
      <c r="B947" s="37"/>
      <c r="C947" s="536"/>
      <c r="D947" s="15"/>
      <c r="E947" s="15"/>
      <c r="F947" s="15"/>
      <c r="G947" s="16"/>
    </row>
    <row r="948" spans="2:7" x14ac:dyDescent="0.3">
      <c r="B948" s="37"/>
      <c r="C948" s="536"/>
      <c r="D948" s="15"/>
      <c r="E948" s="15"/>
      <c r="F948" s="15"/>
      <c r="G948" s="16"/>
    </row>
    <row r="949" spans="2:7" x14ac:dyDescent="0.3">
      <c r="B949" s="37"/>
      <c r="C949" s="536"/>
      <c r="D949" s="15"/>
      <c r="E949" s="15"/>
      <c r="F949" s="15"/>
      <c r="G949" s="16"/>
    </row>
    <row r="950" spans="2:7" x14ac:dyDescent="0.3">
      <c r="B950" s="37"/>
      <c r="C950" s="536"/>
      <c r="D950" s="15"/>
      <c r="E950" s="15"/>
      <c r="F950" s="15"/>
      <c r="G950" s="16"/>
    </row>
    <row r="951" spans="2:7" x14ac:dyDescent="0.3">
      <c r="B951" s="37"/>
      <c r="C951" s="536"/>
      <c r="D951" s="15"/>
      <c r="E951" s="15"/>
      <c r="F951" s="15"/>
      <c r="G951" s="16"/>
    </row>
    <row r="952" spans="2:7" x14ac:dyDescent="0.3">
      <c r="B952" s="37"/>
      <c r="C952" s="536"/>
      <c r="D952" s="15"/>
      <c r="E952" s="15"/>
      <c r="F952" s="15"/>
      <c r="G952" s="16"/>
    </row>
    <row r="953" spans="2:7" x14ac:dyDescent="0.3">
      <c r="B953" s="37"/>
      <c r="C953" s="536"/>
      <c r="D953" s="15"/>
      <c r="E953" s="15"/>
      <c r="F953" s="15"/>
      <c r="G953" s="16"/>
    </row>
    <row r="954" spans="2:7" x14ac:dyDescent="0.3">
      <c r="B954" s="37"/>
      <c r="C954" s="536"/>
      <c r="D954" s="15"/>
      <c r="E954" s="15"/>
      <c r="F954" s="15"/>
      <c r="G954" s="16"/>
    </row>
    <row r="955" spans="2:7" x14ac:dyDescent="0.3">
      <c r="B955" s="37"/>
      <c r="C955" s="536"/>
      <c r="D955" s="15"/>
      <c r="E955" s="15"/>
      <c r="F955" s="15"/>
      <c r="G955" s="16"/>
    </row>
    <row r="956" spans="2:7" x14ac:dyDescent="0.3">
      <c r="B956" s="37"/>
      <c r="C956" s="536"/>
      <c r="D956" s="15"/>
      <c r="E956" s="15"/>
      <c r="F956" s="15"/>
      <c r="G956" s="16"/>
    </row>
    <row r="957" spans="2:7" x14ac:dyDescent="0.3">
      <c r="B957" s="37"/>
      <c r="C957" s="536"/>
      <c r="D957" s="15"/>
      <c r="E957" s="15"/>
      <c r="F957" s="15"/>
      <c r="G957" s="16"/>
    </row>
    <row r="958" spans="2:7" x14ac:dyDescent="0.3">
      <c r="B958" s="37"/>
      <c r="C958" s="536"/>
      <c r="D958" s="15"/>
      <c r="E958" s="15"/>
      <c r="F958" s="15"/>
      <c r="G958" s="16"/>
    </row>
    <row r="959" spans="2:7" x14ac:dyDescent="0.3">
      <c r="B959" s="37"/>
      <c r="C959" s="536"/>
      <c r="D959" s="15"/>
      <c r="E959" s="15"/>
      <c r="F959" s="15"/>
      <c r="G959" s="16"/>
    </row>
    <row r="960" spans="2:7" x14ac:dyDescent="0.3">
      <c r="B960" s="37"/>
      <c r="C960" s="536"/>
      <c r="D960" s="15"/>
      <c r="E960" s="15"/>
      <c r="F960" s="15"/>
      <c r="G960" s="16"/>
    </row>
    <row r="961" spans="2:7" x14ac:dyDescent="0.3">
      <c r="B961" s="37"/>
      <c r="C961" s="536"/>
      <c r="D961" s="15"/>
      <c r="E961" s="15"/>
      <c r="F961" s="15"/>
      <c r="G961" s="16"/>
    </row>
    <row r="962" spans="2:7" x14ac:dyDescent="0.3">
      <c r="B962" s="37"/>
      <c r="C962" s="536"/>
      <c r="D962" s="15"/>
      <c r="E962" s="15"/>
      <c r="F962" s="15"/>
      <c r="G962" s="16"/>
    </row>
    <row r="963" spans="2:7" x14ac:dyDescent="0.3">
      <c r="B963" s="37"/>
      <c r="C963" s="536"/>
      <c r="D963" s="15"/>
      <c r="E963" s="15"/>
      <c r="F963" s="15"/>
      <c r="G963" s="16"/>
    </row>
    <row r="964" spans="2:7" x14ac:dyDescent="0.3">
      <c r="B964" s="37"/>
      <c r="C964" s="536"/>
      <c r="D964" s="15"/>
      <c r="E964" s="15"/>
      <c r="F964" s="15"/>
      <c r="G964" s="16"/>
    </row>
    <row r="965" spans="2:7" x14ac:dyDescent="0.3">
      <c r="B965" s="37"/>
      <c r="C965" s="536"/>
      <c r="D965" s="15"/>
      <c r="E965" s="15"/>
      <c r="F965" s="15"/>
      <c r="G965" s="16"/>
    </row>
    <row r="966" spans="2:7" x14ac:dyDescent="0.3">
      <c r="B966" s="37"/>
      <c r="C966" s="536"/>
      <c r="D966" s="15"/>
      <c r="E966" s="15"/>
      <c r="F966" s="15"/>
      <c r="G966" s="16"/>
    </row>
    <row r="967" spans="2:7" x14ac:dyDescent="0.3">
      <c r="B967" s="37"/>
      <c r="C967" s="536"/>
      <c r="D967" s="15"/>
      <c r="E967" s="15"/>
      <c r="F967" s="15"/>
      <c r="G967" s="16"/>
    </row>
    <row r="968" spans="2:7" x14ac:dyDescent="0.3">
      <c r="B968" s="37"/>
      <c r="C968" s="536"/>
      <c r="D968" s="15"/>
      <c r="E968" s="15"/>
      <c r="F968" s="15"/>
      <c r="G968" s="16"/>
    </row>
    <row r="969" spans="2:7" x14ac:dyDescent="0.3">
      <c r="B969" s="37"/>
      <c r="C969" s="536"/>
      <c r="D969" s="15"/>
      <c r="E969" s="15"/>
      <c r="F969" s="15"/>
      <c r="G969" s="16"/>
    </row>
    <row r="970" spans="2:7" x14ac:dyDescent="0.3">
      <c r="B970" s="37"/>
      <c r="C970" s="536"/>
      <c r="D970" s="15"/>
      <c r="E970" s="15"/>
      <c r="F970" s="15"/>
      <c r="G970" s="16"/>
    </row>
    <row r="971" spans="2:7" x14ac:dyDescent="0.3">
      <c r="B971" s="37"/>
      <c r="C971" s="536"/>
      <c r="D971" s="15"/>
      <c r="E971" s="15"/>
      <c r="F971" s="15"/>
      <c r="G971" s="16"/>
    </row>
    <row r="972" spans="2:7" x14ac:dyDescent="0.3">
      <c r="B972" s="37"/>
      <c r="C972" s="536"/>
      <c r="D972" s="15"/>
      <c r="E972" s="15"/>
      <c r="F972" s="15"/>
      <c r="G972" s="16"/>
    </row>
    <row r="973" spans="2:7" x14ac:dyDescent="0.3">
      <c r="B973" s="37"/>
      <c r="C973" s="536"/>
      <c r="D973" s="15"/>
      <c r="E973" s="15"/>
      <c r="F973" s="15"/>
      <c r="G973" s="16"/>
    </row>
    <row r="974" spans="2:7" x14ac:dyDescent="0.3">
      <c r="B974" s="37"/>
      <c r="C974" s="536"/>
      <c r="D974" s="15"/>
      <c r="E974" s="15"/>
      <c r="F974" s="15"/>
      <c r="G974" s="16"/>
    </row>
    <row r="975" spans="2:7" x14ac:dyDescent="0.3">
      <c r="B975" s="37"/>
      <c r="C975" s="536"/>
      <c r="D975" s="15"/>
      <c r="E975" s="15"/>
      <c r="F975" s="15"/>
      <c r="G975" s="16"/>
    </row>
    <row r="976" spans="2:7" x14ac:dyDescent="0.3">
      <c r="B976" s="37"/>
      <c r="C976" s="536"/>
      <c r="D976" s="15"/>
      <c r="E976" s="15"/>
      <c r="F976" s="15"/>
      <c r="G976" s="16"/>
    </row>
    <row r="977" spans="2:7" x14ac:dyDescent="0.3">
      <c r="B977" s="37"/>
      <c r="C977" s="536"/>
      <c r="D977" s="15"/>
      <c r="E977" s="15"/>
      <c r="F977" s="15"/>
      <c r="G977" s="16"/>
    </row>
    <row r="978" spans="2:7" x14ac:dyDescent="0.3">
      <c r="B978" s="37"/>
      <c r="C978" s="536"/>
      <c r="D978" s="15"/>
      <c r="E978" s="15"/>
      <c r="F978" s="15"/>
      <c r="G978" s="16"/>
    </row>
    <row r="979" spans="2:7" x14ac:dyDescent="0.3">
      <c r="B979" s="37"/>
      <c r="C979" s="536"/>
      <c r="D979" s="15"/>
      <c r="E979" s="15"/>
      <c r="F979" s="15"/>
      <c r="G979" s="16"/>
    </row>
    <row r="980" spans="2:7" x14ac:dyDescent="0.3">
      <c r="B980" s="37"/>
      <c r="C980" s="536"/>
      <c r="D980" s="15"/>
      <c r="E980" s="15"/>
      <c r="F980" s="15"/>
      <c r="G980" s="16"/>
    </row>
    <row r="981" spans="2:7" x14ac:dyDescent="0.3">
      <c r="B981" s="37"/>
      <c r="C981" s="536"/>
      <c r="D981" s="15"/>
      <c r="E981" s="15"/>
      <c r="F981" s="15"/>
      <c r="G981" s="16"/>
    </row>
    <row r="982" spans="2:7" x14ac:dyDescent="0.3">
      <c r="B982" s="37"/>
      <c r="C982" s="536"/>
      <c r="D982" s="15"/>
      <c r="E982" s="15"/>
      <c r="F982" s="15"/>
      <c r="G982" s="16"/>
    </row>
    <row r="983" spans="2:7" x14ac:dyDescent="0.3">
      <c r="B983" s="37"/>
      <c r="C983" s="536"/>
      <c r="D983" s="15"/>
      <c r="E983" s="15"/>
      <c r="F983" s="15"/>
      <c r="G983" s="16"/>
    </row>
    <row r="984" spans="2:7" x14ac:dyDescent="0.3">
      <c r="B984" s="37"/>
      <c r="C984" s="536"/>
      <c r="D984" s="15"/>
      <c r="E984" s="15"/>
      <c r="F984" s="15"/>
      <c r="G984" s="16"/>
    </row>
    <row r="985" spans="2:7" x14ac:dyDescent="0.3">
      <c r="B985" s="37"/>
      <c r="C985" s="536"/>
      <c r="D985" s="15"/>
      <c r="E985" s="15"/>
      <c r="F985" s="15"/>
      <c r="G985" s="16"/>
    </row>
    <row r="986" spans="2:7" x14ac:dyDescent="0.3">
      <c r="B986" s="37"/>
      <c r="C986" s="536"/>
      <c r="D986" s="15"/>
      <c r="E986" s="15"/>
      <c r="F986" s="15"/>
      <c r="G986" s="16"/>
    </row>
    <row r="987" spans="2:7" x14ac:dyDescent="0.3">
      <c r="B987" s="37"/>
      <c r="C987" s="536"/>
      <c r="D987" s="15"/>
      <c r="E987" s="15"/>
      <c r="F987" s="15"/>
      <c r="G987" s="16"/>
    </row>
    <row r="988" spans="2:7" x14ac:dyDescent="0.3">
      <c r="B988" s="37"/>
      <c r="C988" s="536"/>
      <c r="D988" s="15"/>
      <c r="E988" s="15"/>
      <c r="F988" s="15"/>
      <c r="G988" s="16"/>
    </row>
    <row r="989" spans="2:7" x14ac:dyDescent="0.3">
      <c r="B989" s="37"/>
      <c r="C989" s="536"/>
      <c r="D989" s="15"/>
      <c r="E989" s="15"/>
      <c r="F989" s="15"/>
      <c r="G989" s="16"/>
    </row>
    <row r="990" spans="2:7" x14ac:dyDescent="0.3">
      <c r="B990" s="37"/>
      <c r="C990" s="536"/>
      <c r="D990" s="15"/>
      <c r="E990" s="15"/>
      <c r="F990" s="15"/>
      <c r="G990" s="16"/>
    </row>
    <row r="991" spans="2:7" x14ac:dyDescent="0.3">
      <c r="B991" s="37"/>
      <c r="C991" s="536"/>
      <c r="D991" s="15"/>
      <c r="E991" s="15"/>
      <c r="F991" s="15"/>
      <c r="G991" s="16"/>
    </row>
    <row r="992" spans="2:7" x14ac:dyDescent="0.3">
      <c r="B992" s="37"/>
      <c r="C992" s="536"/>
      <c r="D992" s="15"/>
      <c r="E992" s="15"/>
      <c r="F992" s="15"/>
      <c r="G992" s="16"/>
    </row>
    <row r="993" spans="2:7" x14ac:dyDescent="0.3">
      <c r="B993" s="37"/>
      <c r="C993" s="536"/>
      <c r="D993" s="15"/>
      <c r="E993" s="15"/>
      <c r="F993" s="15"/>
      <c r="G993" s="16"/>
    </row>
    <row r="994" spans="2:7" x14ac:dyDescent="0.3">
      <c r="B994" s="37"/>
      <c r="C994" s="536"/>
      <c r="D994" s="15"/>
      <c r="E994" s="15"/>
      <c r="F994" s="15"/>
      <c r="G994" s="16"/>
    </row>
    <row r="995" spans="2:7" x14ac:dyDescent="0.3">
      <c r="B995" s="37"/>
      <c r="C995" s="536"/>
      <c r="D995" s="15"/>
      <c r="E995" s="15"/>
      <c r="F995" s="15"/>
      <c r="G995" s="16"/>
    </row>
    <row r="996" spans="2:7" x14ac:dyDescent="0.3">
      <c r="B996" s="37"/>
      <c r="C996" s="536"/>
      <c r="D996" s="15"/>
      <c r="E996" s="15"/>
      <c r="F996" s="15"/>
      <c r="G996" s="16"/>
    </row>
    <row r="997" spans="2:7" x14ac:dyDescent="0.3">
      <c r="B997" s="37"/>
      <c r="C997" s="536"/>
      <c r="D997" s="15"/>
      <c r="E997" s="15"/>
      <c r="F997" s="15"/>
      <c r="G997" s="16"/>
    </row>
    <row r="998" spans="2:7" x14ac:dyDescent="0.3">
      <c r="B998" s="37"/>
      <c r="C998" s="536"/>
      <c r="D998" s="15"/>
      <c r="E998" s="15"/>
      <c r="F998" s="15"/>
      <c r="G998" s="16"/>
    </row>
    <row r="999" spans="2:7" x14ac:dyDescent="0.3">
      <c r="B999" s="37"/>
      <c r="C999" s="536"/>
      <c r="D999" s="15"/>
      <c r="E999" s="15"/>
      <c r="F999" s="15"/>
      <c r="G999" s="16"/>
    </row>
    <row r="1000" spans="2:7" x14ac:dyDescent="0.3">
      <c r="B1000" s="37"/>
      <c r="C1000" s="536"/>
      <c r="D1000" s="15"/>
      <c r="E1000" s="15"/>
      <c r="F1000" s="15"/>
      <c r="G1000" s="16"/>
    </row>
  </sheetData>
  <mergeCells count="1">
    <mergeCell ref="A1:D1"/>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106497" r:id="rId4" name="ComboBoxMem">
          <controlPr locked="0" defaultSize="0" autoLine="0" listFillRange="$A$5:$A$10" r:id="rId5">
            <anchor moveWithCells="1">
              <from>
                <xdr:col>9</xdr:col>
                <xdr:colOff>7620</xdr:colOff>
                <xdr:row>21</xdr:row>
                <xdr:rowOff>22860</xdr:rowOff>
              </from>
              <to>
                <xdr:col>10</xdr:col>
                <xdr:colOff>0</xdr:colOff>
                <xdr:row>21</xdr:row>
                <xdr:rowOff>243840</xdr:rowOff>
              </to>
            </anchor>
          </controlPr>
        </control>
      </mc:Choice>
      <mc:Fallback>
        <control shapeId="106497" r:id="rId4" name="ComboBoxMem"/>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9"/>
  <dimension ref="A1:R45"/>
  <sheetViews>
    <sheetView workbookViewId="0">
      <selection sqref="A1:E1"/>
    </sheetView>
  </sheetViews>
  <sheetFormatPr baseColWidth="10" defaultRowHeight="14.4" x14ac:dyDescent="0.3"/>
  <cols>
    <col min="1" max="1" width="2.77734375" customWidth="1"/>
    <col min="3" max="3" width="11.5546875" customWidth="1"/>
    <col min="4" max="4" width="6.77734375" customWidth="1"/>
    <col min="5" max="5" width="5.77734375" customWidth="1"/>
    <col min="9" max="9" width="12.77734375" customWidth="1"/>
    <col min="13" max="13" width="6.77734375" customWidth="1"/>
    <col min="14" max="14" width="5.77734375" customWidth="1"/>
  </cols>
  <sheetData>
    <row r="1" spans="1:18" ht="15.6" x14ac:dyDescent="0.3">
      <c r="A1" s="716" t="s">
        <v>13</v>
      </c>
      <c r="B1" s="716"/>
      <c r="C1" s="716"/>
      <c r="D1" s="716"/>
      <c r="E1" s="716"/>
    </row>
    <row r="3" spans="1:18" x14ac:dyDescent="0.3">
      <c r="A3" s="194" t="s">
        <v>330</v>
      </c>
      <c r="B3" s="162" t="s">
        <v>873</v>
      </c>
    </row>
    <row r="4" spans="1:18" x14ac:dyDescent="0.3">
      <c r="A4" s="194" t="s">
        <v>325</v>
      </c>
      <c r="B4" s="162" t="s">
        <v>874</v>
      </c>
    </row>
    <row r="5" spans="1:18" x14ac:dyDescent="0.3">
      <c r="A5" s="187" t="str">
        <f>B5&amp; " - "&amp;C5</f>
        <v xml:space="preserve">BETTER PERSPECTIVE (evolutionary-spiritual), BETTER FEELINGS (psycho-social) and BETTER RESULTS (economic-technological) of the teamwork. - </v>
      </c>
      <c r="B5" s="162" t="s">
        <v>875</v>
      </c>
    </row>
    <row r="6" spans="1:18" x14ac:dyDescent="0.3">
      <c r="A6" s="187"/>
      <c r="B6" s="162"/>
    </row>
    <row r="7" spans="1:18" s="55" customFormat="1" x14ac:dyDescent="0.3">
      <c r="A7" s="187" t="str">
        <f t="shared" ref="A7:A17" si="0">B7&amp; " - "&amp;C7</f>
        <v>From - To: - 42634</v>
      </c>
      <c r="B7" s="511" t="s">
        <v>450</v>
      </c>
      <c r="C7" s="653">
        <f>IF(ISBLANK('1stACP'!C14),"",'1stACP'!C14)</f>
        <v>42634</v>
      </c>
      <c r="D7" s="738">
        <v>42639</v>
      </c>
      <c r="E7" s="739"/>
      <c r="K7" s="511" t="s">
        <v>450</v>
      </c>
      <c r="L7" s="653">
        <f>IF(ISBLANK(D7),"",D7)</f>
        <v>42639</v>
      </c>
      <c r="M7" s="738">
        <v>42644</v>
      </c>
      <c r="N7" s="739"/>
    </row>
    <row r="8" spans="1:18" x14ac:dyDescent="0.3">
      <c r="A8" s="187" t="str">
        <f t="shared" si="0"/>
        <v xml:space="preserve">Primary proposal - </v>
      </c>
      <c r="B8" s="450" t="s">
        <v>3</v>
      </c>
      <c r="C8" s="451"/>
      <c r="D8" t="s">
        <v>528</v>
      </c>
      <c r="K8" s="448" t="s">
        <v>154</v>
      </c>
      <c r="L8" s="449"/>
      <c r="M8" t="s">
        <v>527</v>
      </c>
    </row>
    <row r="9" spans="1:18" x14ac:dyDescent="0.3">
      <c r="A9" s="187" t="str">
        <f t="shared" si="0"/>
        <v>Support level -  - PPL :</v>
      </c>
      <c r="B9" t="s">
        <v>168</v>
      </c>
      <c r="C9" t="s">
        <v>169</v>
      </c>
      <c r="D9" s="159">
        <f>ion21Settings!AE29</f>
        <v>15</v>
      </c>
      <c r="E9" s="164" t="s">
        <v>5</v>
      </c>
      <c r="K9" t="s">
        <v>168</v>
      </c>
      <c r="L9" t="s">
        <v>170</v>
      </c>
      <c r="M9" s="159">
        <f>ion21Settings!AF29</f>
        <v>25</v>
      </c>
      <c r="N9" s="164" t="s">
        <v>5</v>
      </c>
    </row>
    <row r="10" spans="1:18" x14ac:dyDescent="0.3">
      <c r="A10" s="187" t="str">
        <f t="shared" si="0"/>
        <v xml:space="preserve">1st ACP link - </v>
      </c>
      <c r="B10" s="52" t="s">
        <v>680</v>
      </c>
      <c r="C10" s="15"/>
      <c r="D10" s="57"/>
      <c r="E10" s="68"/>
      <c r="F10" s="665" t="s">
        <v>511</v>
      </c>
      <c r="G10" s="665"/>
      <c r="K10" s="52" t="s">
        <v>681</v>
      </c>
      <c r="L10" s="15"/>
      <c r="M10" s="57"/>
      <c r="N10" s="68"/>
    </row>
    <row r="11" spans="1:18" x14ac:dyDescent="0.3">
      <c r="A11" s="187" t="str">
        <f t="shared" si="0"/>
        <v xml:space="preserve">Timespan - </v>
      </c>
      <c r="B11" s="471" t="s">
        <v>171</v>
      </c>
      <c r="C11" s="472"/>
      <c r="D11" s="473" t="s">
        <v>162</v>
      </c>
      <c r="E11" s="19" t="s">
        <v>163</v>
      </c>
      <c r="F11" s="445"/>
      <c r="G11" s="445"/>
      <c r="K11" s="471" t="s">
        <v>171</v>
      </c>
      <c r="L11" s="472"/>
      <c r="M11" s="473" t="s">
        <v>162</v>
      </c>
      <c r="N11" s="19" t="s">
        <v>163</v>
      </c>
    </row>
    <row r="12" spans="1:18" x14ac:dyDescent="0.3">
      <c r="A12" s="187" t="str">
        <f t="shared" si="0"/>
        <v xml:space="preserve"> - Acute - PPA</v>
      </c>
      <c r="B12" s="479" t="s">
        <v>164</v>
      </c>
      <c r="C12" s="437" t="s">
        <v>174</v>
      </c>
      <c r="D12" s="480">
        <f>ion21Coop!F13</f>
        <v>2</v>
      </c>
      <c r="E12" s="481" t="str">
        <f>ion21Coop!G13</f>
        <v>hours</v>
      </c>
      <c r="F12" s="445"/>
      <c r="G12" s="445"/>
      <c r="K12" s="479" t="s">
        <v>164</v>
      </c>
      <c r="L12" s="437" t="s">
        <v>167</v>
      </c>
      <c r="M12" s="480">
        <f>ion21Coop!F16</f>
        <v>3</v>
      </c>
      <c r="N12" s="481" t="str">
        <f>ion21Coop!G16</f>
        <v>hours</v>
      </c>
    </row>
    <row r="13" spans="1:18" x14ac:dyDescent="0.3">
      <c r="A13" s="187" t="str">
        <f t="shared" si="0"/>
        <v xml:space="preserve"> - Normal - PPN</v>
      </c>
      <c r="B13" s="486" t="s">
        <v>165</v>
      </c>
      <c r="C13" s="487" t="s">
        <v>175</v>
      </c>
      <c r="D13" s="488">
        <f>ion21Coop!F14</f>
        <v>5</v>
      </c>
      <c r="E13" s="489" t="str">
        <f>ion21Coop!G14</f>
        <v>days</v>
      </c>
      <c r="F13" s="470"/>
      <c r="G13" s="470"/>
      <c r="H13" s="447"/>
      <c r="I13" s="447"/>
      <c r="J13" s="447"/>
      <c r="K13" s="486" t="s">
        <v>165</v>
      </c>
      <c r="L13" s="487" t="s">
        <v>172</v>
      </c>
      <c r="M13" s="488">
        <f>ion21Coop!F17</f>
        <v>5</v>
      </c>
      <c r="N13" s="489" t="str">
        <f>ion21Coop!G17</f>
        <v>days</v>
      </c>
    </row>
    <row r="14" spans="1:18" x14ac:dyDescent="0.3">
      <c r="A14" s="187" t="str">
        <f t="shared" si="0"/>
        <v xml:space="preserve"> - Precise - PPP</v>
      </c>
      <c r="B14" s="482" t="s">
        <v>166</v>
      </c>
      <c r="C14" s="483" t="s">
        <v>176</v>
      </c>
      <c r="D14" s="484">
        <f>ion21Coop!F15</f>
        <v>1</v>
      </c>
      <c r="E14" s="485" t="str">
        <f>ion21Coop!G15</f>
        <v>weeks</v>
      </c>
      <c r="F14" s="445"/>
      <c r="G14" s="445"/>
      <c r="K14" s="482" t="s">
        <v>166</v>
      </c>
      <c r="L14" s="483" t="s">
        <v>173</v>
      </c>
      <c r="M14" s="484">
        <f>ion21Coop!F18</f>
        <v>2</v>
      </c>
      <c r="N14" s="485" t="str">
        <f>ion21Coop!G18</f>
        <v>weeks</v>
      </c>
    </row>
    <row r="15" spans="1:18" x14ac:dyDescent="0.3">
      <c r="A15" s="187" t="str">
        <f t="shared" si="0"/>
        <v xml:space="preserve"> - </v>
      </c>
      <c r="C15" s="15"/>
      <c r="D15" s="57"/>
      <c r="E15" s="68"/>
      <c r="L15" s="15"/>
      <c r="M15" s="57"/>
      <c r="N15" s="68"/>
    </row>
    <row r="16" spans="1:18" x14ac:dyDescent="0.3">
      <c r="A16" s="187" t="str">
        <f t="shared" si="0"/>
        <v xml:space="preserve">Supplements of ACP-proposal: - </v>
      </c>
      <c r="B16" s="476" t="s">
        <v>674</v>
      </c>
      <c r="C16" s="453"/>
      <c r="D16" s="453"/>
      <c r="E16" s="11"/>
      <c r="F16" s="11"/>
      <c r="G16" s="11"/>
      <c r="H16" s="11"/>
      <c r="I16" s="14"/>
      <c r="K16" s="477" t="s">
        <v>674</v>
      </c>
      <c r="L16" s="317"/>
      <c r="M16" s="317"/>
      <c r="N16" s="11"/>
      <c r="O16" s="11"/>
      <c r="P16" s="11"/>
      <c r="Q16" s="11"/>
      <c r="R16" s="14"/>
    </row>
    <row r="17" spans="1:18" x14ac:dyDescent="0.3">
      <c r="A17" s="187" t="str">
        <f t="shared" si="0"/>
        <v xml:space="preserve"> - Analysis - AnaStr</v>
      </c>
      <c r="B17" s="37" t="s">
        <v>194</v>
      </c>
      <c r="C17" s="53" t="s">
        <v>200</v>
      </c>
      <c r="D17" s="15" t="s">
        <v>880</v>
      </c>
      <c r="E17" s="15"/>
      <c r="F17" s="15"/>
      <c r="G17" s="15"/>
      <c r="H17" s="15"/>
      <c r="I17" s="16"/>
      <c r="K17" s="37" t="s">
        <v>194</v>
      </c>
      <c r="L17" s="53" t="s">
        <v>197</v>
      </c>
      <c r="M17" s="15" t="s">
        <v>878</v>
      </c>
      <c r="N17" s="15"/>
      <c r="O17" s="15"/>
      <c r="P17" s="15"/>
      <c r="Q17" s="15"/>
      <c r="R17" s="16"/>
    </row>
    <row r="18" spans="1:18" x14ac:dyDescent="0.3">
      <c r="A18" s="187" t="str">
        <f>B19&amp; " - "&amp;C19</f>
        <v xml:space="preserve"> - Prognosis - ProGen</v>
      </c>
      <c r="B18" s="37" t="s">
        <v>684</v>
      </c>
      <c r="C18" s="53" t="s">
        <v>685</v>
      </c>
      <c r="D18" s="15" t="s">
        <v>834</v>
      </c>
      <c r="E18" s="15"/>
      <c r="F18" s="15"/>
      <c r="G18" s="15"/>
      <c r="H18" s="15"/>
      <c r="I18" s="16"/>
      <c r="K18" s="37" t="s">
        <v>684</v>
      </c>
      <c r="L18" s="53" t="s">
        <v>687</v>
      </c>
      <c r="M18" s="15" t="s">
        <v>315</v>
      </c>
      <c r="N18" s="15"/>
      <c r="O18" s="15"/>
      <c r="P18" s="15"/>
      <c r="Q18" s="15"/>
      <c r="R18" s="16"/>
    </row>
    <row r="19" spans="1:18" x14ac:dyDescent="0.3">
      <c r="A19" s="187" t="str">
        <f>B18&amp; " - "&amp;C18</f>
        <v xml:space="preserve"> - Conformity - ConNav</v>
      </c>
      <c r="B19" s="38" t="s">
        <v>195</v>
      </c>
      <c r="C19" s="54" t="s">
        <v>201</v>
      </c>
      <c r="D19" s="17" t="s">
        <v>313</v>
      </c>
      <c r="E19" s="17"/>
      <c r="F19" s="18"/>
      <c r="G19" s="17"/>
      <c r="H19" s="17"/>
      <c r="I19" s="18"/>
      <c r="K19" s="38" t="s">
        <v>195</v>
      </c>
      <c r="L19" s="54" t="s">
        <v>199</v>
      </c>
      <c r="M19" s="17" t="s">
        <v>314</v>
      </c>
      <c r="N19" s="17"/>
      <c r="O19" s="18"/>
      <c r="P19" s="17"/>
      <c r="Q19" s="17"/>
      <c r="R19" s="18"/>
    </row>
    <row r="20" spans="1:18" x14ac:dyDescent="0.3">
      <c r="A20" s="187" t="str">
        <f t="shared" ref="A20:A26" si="1">B20&amp; " - "&amp;C20</f>
        <v xml:space="preserve"> - </v>
      </c>
    </row>
    <row r="21" spans="1:18" x14ac:dyDescent="0.3">
      <c r="A21" s="187" t="str">
        <f t="shared" si="1"/>
        <v xml:space="preserve"> - </v>
      </c>
      <c r="K21" s="477" t="s">
        <v>451</v>
      </c>
      <c r="L21" s="11"/>
      <c r="M21" s="11"/>
      <c r="N21" s="11"/>
      <c r="O21" s="11"/>
      <c r="P21" s="14"/>
    </row>
    <row r="22" spans="1:18" x14ac:dyDescent="0.3">
      <c r="A22" s="187" t="str">
        <f t="shared" si="1"/>
        <v xml:space="preserve"> - </v>
      </c>
      <c r="J22" s="187">
        <v>1</v>
      </c>
      <c r="K22" s="66" t="s">
        <v>259</v>
      </c>
      <c r="L22" s="15" t="s">
        <v>266</v>
      </c>
      <c r="M22" s="15"/>
      <c r="N22" s="15"/>
      <c r="O22" s="454" t="s">
        <v>459</v>
      </c>
      <c r="P22" s="91" t="s">
        <v>452</v>
      </c>
    </row>
    <row r="23" spans="1:18" x14ac:dyDescent="0.3">
      <c r="A23" s="187" t="str">
        <f t="shared" si="1"/>
        <v xml:space="preserve"> - </v>
      </c>
      <c r="J23" s="187">
        <v>2</v>
      </c>
      <c r="K23" s="66" t="s">
        <v>260</v>
      </c>
      <c r="L23" s="15" t="s">
        <v>267</v>
      </c>
      <c r="M23" s="15"/>
      <c r="N23" s="15"/>
      <c r="O23" s="454" t="s">
        <v>460</v>
      </c>
      <c r="P23" s="91" t="s">
        <v>453</v>
      </c>
    </row>
    <row r="24" spans="1:18" x14ac:dyDescent="0.3">
      <c r="A24" s="187" t="str">
        <f t="shared" si="1"/>
        <v xml:space="preserve"> - </v>
      </c>
      <c r="J24" s="187">
        <v>3</v>
      </c>
      <c r="K24" s="66" t="s">
        <v>261</v>
      </c>
      <c r="L24" s="15" t="s">
        <v>268</v>
      </c>
      <c r="M24" s="15"/>
      <c r="N24" s="15"/>
      <c r="O24" s="454" t="s">
        <v>461</v>
      </c>
      <c r="P24" s="91" t="s">
        <v>454</v>
      </c>
    </row>
    <row r="25" spans="1:18" x14ac:dyDescent="0.3">
      <c r="A25" s="187" t="str">
        <f t="shared" si="1"/>
        <v xml:space="preserve"> - </v>
      </c>
      <c r="J25" s="187">
        <v>4</v>
      </c>
      <c r="K25" s="66" t="s">
        <v>262</v>
      </c>
      <c r="L25" s="15" t="s">
        <v>269</v>
      </c>
      <c r="M25" s="15"/>
      <c r="N25" s="15"/>
      <c r="O25" s="454" t="s">
        <v>462</v>
      </c>
      <c r="P25" s="91" t="s">
        <v>455</v>
      </c>
    </row>
    <row r="26" spans="1:18" x14ac:dyDescent="0.3">
      <c r="A26" s="187" t="str">
        <f t="shared" si="1"/>
        <v xml:space="preserve"> - </v>
      </c>
      <c r="J26" s="187">
        <v>5</v>
      </c>
      <c r="K26" s="66" t="s">
        <v>263</v>
      </c>
      <c r="L26" s="15" t="s">
        <v>270</v>
      </c>
      <c r="M26" s="15"/>
      <c r="N26" s="15"/>
      <c r="O26" s="454" t="s">
        <v>463</v>
      </c>
      <c r="P26" s="91" t="s">
        <v>456</v>
      </c>
    </row>
    <row r="27" spans="1:18" x14ac:dyDescent="0.3">
      <c r="A27" s="212"/>
      <c r="J27" s="187">
        <v>6</v>
      </c>
      <c r="K27" s="66" t="s">
        <v>264</v>
      </c>
      <c r="L27" s="15" t="s">
        <v>271</v>
      </c>
      <c r="M27" s="15"/>
      <c r="N27" s="15"/>
      <c r="O27" s="454" t="s">
        <v>464</v>
      </c>
      <c r="P27" s="91" t="s">
        <v>457</v>
      </c>
    </row>
    <row r="28" spans="1:18" x14ac:dyDescent="0.3">
      <c r="A28" s="212"/>
      <c r="J28" s="187">
        <v>7</v>
      </c>
      <c r="K28" s="67" t="s">
        <v>265</v>
      </c>
      <c r="L28" s="17" t="s">
        <v>272</v>
      </c>
      <c r="M28" s="17"/>
      <c r="N28" s="17"/>
      <c r="O28" s="455" t="s">
        <v>465</v>
      </c>
      <c r="P28" s="93" t="s">
        <v>458</v>
      </c>
    </row>
    <row r="29" spans="1:18" x14ac:dyDescent="0.3">
      <c r="A29" s="212"/>
    </row>
    <row r="30" spans="1:18" x14ac:dyDescent="0.3">
      <c r="A30" s="196" t="s">
        <v>329</v>
      </c>
    </row>
    <row r="31" spans="1:18" x14ac:dyDescent="0.3">
      <c r="A31" s="197" t="s">
        <v>328</v>
      </c>
    </row>
    <row r="32" spans="1:18" x14ac:dyDescent="0.3">
      <c r="A32" s="196" t="s">
        <v>327</v>
      </c>
    </row>
    <row r="33" spans="1:1" x14ac:dyDescent="0.3">
      <c r="A33" s="196" t="s">
        <v>318</v>
      </c>
    </row>
    <row r="34" spans="1:1" x14ac:dyDescent="0.3">
      <c r="A34" s="196"/>
    </row>
    <row r="35" spans="1:1" x14ac:dyDescent="0.3">
      <c r="A35" s="196" t="s">
        <v>329</v>
      </c>
    </row>
    <row r="36" spans="1:1" x14ac:dyDescent="0.3">
      <c r="A36" s="197" t="s">
        <v>328</v>
      </c>
    </row>
    <row r="37" spans="1:1" x14ac:dyDescent="0.3">
      <c r="A37" s="196" t="s">
        <v>326</v>
      </c>
    </row>
    <row r="38" spans="1:1" x14ac:dyDescent="0.3">
      <c r="A38" s="212"/>
    </row>
    <row r="39" spans="1:1" x14ac:dyDescent="0.3">
      <c r="A39" s="196" t="s">
        <v>329</v>
      </c>
    </row>
    <row r="40" spans="1:1" x14ac:dyDescent="0.3">
      <c r="A40" s="196" t="s">
        <v>327</v>
      </c>
    </row>
    <row r="41" spans="1:1" x14ac:dyDescent="0.3">
      <c r="A41" s="212"/>
    </row>
    <row r="42" spans="1:1" x14ac:dyDescent="0.3">
      <c r="A42" s="196" t="s">
        <v>329</v>
      </c>
    </row>
    <row r="43" spans="1:1" x14ac:dyDescent="0.3">
      <c r="A43" s="196" t="s">
        <v>326</v>
      </c>
    </row>
    <row r="44" spans="1:1" x14ac:dyDescent="0.3">
      <c r="A44" s="197">
        <v>1</v>
      </c>
    </row>
    <row r="45" spans="1:1" x14ac:dyDescent="0.3">
      <c r="A45" s="196"/>
    </row>
  </sheetData>
  <sheetProtection password="C950" sheet="1" objects="1" scenarios="1"/>
  <mergeCells count="4">
    <mergeCell ref="A1:E1"/>
    <mergeCell ref="F10:G10"/>
    <mergeCell ref="D7:E7"/>
    <mergeCell ref="M7:N7"/>
  </mergeCells>
  <hyperlinks>
    <hyperlink ref="P22" location="TeamOPTI!K21" display="SP1 link"/>
    <hyperlink ref="P23" location="TeamOPTI!K22" display="SP2 link"/>
    <hyperlink ref="P24" location="TeamOPTI!K23" display="SP3 link"/>
    <hyperlink ref="P25" location="TeamOPTI!K24" display="SP4 link"/>
    <hyperlink ref="P26" location="TeamOPTI!K25" display="SP5 link"/>
    <hyperlink ref="P27" location="TeamOPTI!K26" display="SP6 link"/>
    <hyperlink ref="P28" location="TeamOPTI!K27" display="SP7 link"/>
    <hyperlink ref="O22" location="TeamOPTI!J21" display="SP1 info"/>
    <hyperlink ref="O23" location="TeamOPTI!J22" display="SP2 info"/>
    <hyperlink ref="O24" location="TeamOPTI!J23" display="SP3 info"/>
    <hyperlink ref="O25" location="TeamOPTI!J24" display="SP4 info"/>
    <hyperlink ref="O26" location="TeamOPTI!J25" display="SP5 info"/>
    <hyperlink ref="O27" location="TeamOPTI!J26" display="SP6 info"/>
    <hyperlink ref="O28" location="TeamOPTI!J27" display="SP7 info"/>
    <hyperlink ref="B10" location="'1stAPA'!A1" display="1st APA link"/>
    <hyperlink ref="K10" location="'2ndAPA'!A1" display="2nd APA link"/>
  </hyperlink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104449" r:id="rId4" name="OptionButtonAcu">
          <controlPr defaultSize="0" autoLine="0" r:id="rId5">
            <anchor moveWithCells="1">
              <from>
                <xdr:col>5</xdr:col>
                <xdr:colOff>335280</xdr:colOff>
                <xdr:row>10</xdr:row>
                <xdr:rowOff>22860</xdr:rowOff>
              </from>
              <to>
                <xdr:col>6</xdr:col>
                <xdr:colOff>502920</xdr:colOff>
                <xdr:row>11</xdr:row>
                <xdr:rowOff>45720</xdr:rowOff>
              </to>
            </anchor>
          </controlPr>
        </control>
      </mc:Choice>
      <mc:Fallback>
        <control shapeId="104449" r:id="rId4" name="OptionButtonAcu"/>
      </mc:Fallback>
    </mc:AlternateContent>
    <mc:AlternateContent xmlns:mc="http://schemas.openxmlformats.org/markup-compatibility/2006">
      <mc:Choice Requires="x14">
        <control shapeId="104450" r:id="rId6" name="OptionButtonNor">
          <controlPr defaultSize="0" autoLine="0" r:id="rId7">
            <anchor moveWithCells="1">
              <from>
                <xdr:col>5</xdr:col>
                <xdr:colOff>335280</xdr:colOff>
                <xdr:row>11</xdr:row>
                <xdr:rowOff>76200</xdr:rowOff>
              </from>
              <to>
                <xdr:col>6</xdr:col>
                <xdr:colOff>502920</xdr:colOff>
                <xdr:row>12</xdr:row>
                <xdr:rowOff>99060</xdr:rowOff>
              </to>
            </anchor>
          </controlPr>
        </control>
      </mc:Choice>
      <mc:Fallback>
        <control shapeId="104450" r:id="rId6" name="OptionButtonNor"/>
      </mc:Fallback>
    </mc:AlternateContent>
    <mc:AlternateContent xmlns:mc="http://schemas.openxmlformats.org/markup-compatibility/2006">
      <mc:Choice Requires="x14">
        <control shapeId="104451" r:id="rId8" name="OptionButtonPre">
          <controlPr defaultSize="0" autoLine="0" r:id="rId9">
            <anchor moveWithCells="1">
              <from>
                <xdr:col>5</xdr:col>
                <xdr:colOff>342900</xdr:colOff>
                <xdr:row>12</xdr:row>
                <xdr:rowOff>137160</xdr:rowOff>
              </from>
              <to>
                <xdr:col>6</xdr:col>
                <xdr:colOff>510540</xdr:colOff>
                <xdr:row>13</xdr:row>
                <xdr:rowOff>160020</xdr:rowOff>
              </to>
            </anchor>
          </controlPr>
        </control>
      </mc:Choice>
      <mc:Fallback>
        <control shapeId="104451" r:id="rId8" name="OptionButtonPre"/>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0"/>
  <dimension ref="A1:U71"/>
  <sheetViews>
    <sheetView zoomScaleNormal="100" workbookViewId="0">
      <selection sqref="A1:E1"/>
    </sheetView>
  </sheetViews>
  <sheetFormatPr baseColWidth="10" defaultRowHeight="14.4" x14ac:dyDescent="0.3"/>
  <cols>
    <col min="1" max="1" width="2.77734375" customWidth="1"/>
    <col min="3" max="3" width="11.5546875" customWidth="1"/>
    <col min="4" max="4" width="6.77734375" customWidth="1"/>
    <col min="5" max="5" width="5.77734375" customWidth="1"/>
    <col min="6" max="6" width="7.77734375" customWidth="1"/>
    <col min="8" max="8" width="11.5546875" customWidth="1"/>
    <col min="9" max="9" width="6.77734375" customWidth="1"/>
    <col min="10" max="10" width="5.77734375" customWidth="1"/>
    <col min="11" max="11" width="7.77734375" customWidth="1"/>
    <col min="13" max="13" width="11.5546875" customWidth="1"/>
    <col min="14" max="14" width="6.77734375" customWidth="1"/>
    <col min="15" max="15" width="5.77734375" customWidth="1"/>
    <col min="16" max="16" width="7.77734375" customWidth="1"/>
    <col min="18" max="18" width="11.5546875" customWidth="1"/>
    <col min="19" max="19" width="6.77734375" customWidth="1"/>
    <col min="20" max="20" width="5.77734375" customWidth="1"/>
  </cols>
  <sheetData>
    <row r="1" spans="1:21" ht="15.6" x14ac:dyDescent="0.3">
      <c r="A1" s="742" t="s">
        <v>14</v>
      </c>
      <c r="B1" s="742"/>
      <c r="C1" s="742"/>
      <c r="D1" s="742"/>
      <c r="E1" s="742"/>
    </row>
    <row r="2" spans="1:21" ht="10.050000000000001" customHeight="1" x14ac:dyDescent="0.3">
      <c r="A2" s="187" t="str">
        <f>B2&amp; " - "&amp;C2</f>
        <v xml:space="preserve"> - </v>
      </c>
    </row>
    <row r="3" spans="1:21" x14ac:dyDescent="0.3">
      <c r="B3" s="6" t="s">
        <v>450</v>
      </c>
      <c r="C3" s="654">
        <f>IF(ISBLANK(TeamOPTI!M7),"",TeamOPTI!M7)</f>
        <v>42644</v>
      </c>
      <c r="D3" s="743">
        <v>42647</v>
      </c>
      <c r="E3" s="744"/>
      <c r="G3" s="6" t="s">
        <v>450</v>
      </c>
      <c r="H3" s="654">
        <v>42647</v>
      </c>
      <c r="I3" s="743">
        <v>42650</v>
      </c>
      <c r="J3" s="744"/>
      <c r="L3" s="6" t="s">
        <v>450</v>
      </c>
      <c r="M3" s="654">
        <v>42650</v>
      </c>
      <c r="N3" s="743">
        <v>42653</v>
      </c>
      <c r="O3" s="744"/>
      <c r="Q3" s="6" t="s">
        <v>450</v>
      </c>
      <c r="R3" s="654">
        <v>42653</v>
      </c>
      <c r="S3" s="743">
        <v>42656</v>
      </c>
      <c r="T3" s="744"/>
    </row>
    <row r="4" spans="1:21" x14ac:dyDescent="0.3">
      <c r="A4" s="194" t="s">
        <v>330</v>
      </c>
      <c r="B4" s="307" t="s">
        <v>50</v>
      </c>
      <c r="C4" s="308"/>
      <c r="D4" s="308"/>
      <c r="E4" s="440" t="s">
        <v>255</v>
      </c>
      <c r="G4" s="307" t="s">
        <v>180</v>
      </c>
      <c r="H4" s="308"/>
      <c r="J4" s="440" t="s">
        <v>446</v>
      </c>
      <c r="L4" s="307" t="s">
        <v>184</v>
      </c>
      <c r="M4" s="308"/>
      <c r="O4" s="440" t="s">
        <v>447</v>
      </c>
      <c r="Q4" s="307" t="s">
        <v>188</v>
      </c>
      <c r="R4" s="308"/>
      <c r="T4" s="440" t="s">
        <v>448</v>
      </c>
    </row>
    <row r="5" spans="1:21" s="55" customFormat="1" x14ac:dyDescent="0.3">
      <c r="A5" s="194" t="s">
        <v>325</v>
      </c>
      <c r="B5" s="55" t="s">
        <v>449</v>
      </c>
      <c r="G5" s="55" t="s">
        <v>990</v>
      </c>
      <c r="L5" s="55" t="s">
        <v>991</v>
      </c>
      <c r="Q5" s="55" t="s">
        <v>992</v>
      </c>
    </row>
    <row r="6" spans="1:21" s="6" customFormat="1" x14ac:dyDescent="0.3">
      <c r="A6" s="474" t="str">
        <f>B6&amp; " - "&amp;C6</f>
        <v xml:space="preserve">Timespan - </v>
      </c>
      <c r="B6" s="471" t="s">
        <v>171</v>
      </c>
      <c r="C6" s="472"/>
      <c r="D6" s="473" t="s">
        <v>162</v>
      </c>
      <c r="E6" s="475" t="s">
        <v>163</v>
      </c>
      <c r="G6" s="471" t="s">
        <v>171</v>
      </c>
      <c r="H6" s="472"/>
      <c r="I6" s="473" t="s">
        <v>162</v>
      </c>
      <c r="J6" s="19" t="s">
        <v>163</v>
      </c>
      <c r="L6" s="471" t="s">
        <v>171</v>
      </c>
      <c r="M6" s="472"/>
      <c r="N6" s="473" t="s">
        <v>162</v>
      </c>
      <c r="O6" s="19" t="s">
        <v>163</v>
      </c>
      <c r="Q6" s="471" t="s">
        <v>171</v>
      </c>
      <c r="R6" s="472"/>
      <c r="S6" s="473" t="s">
        <v>162</v>
      </c>
      <c r="T6" s="19" t="s">
        <v>163</v>
      </c>
    </row>
    <row r="7" spans="1:21" x14ac:dyDescent="0.3">
      <c r="A7" s="187" t="str">
        <f t="shared" ref="A7:A15" si="0">B7&amp; " - "&amp;C7</f>
        <v xml:space="preserve"> - Acute - SCA</v>
      </c>
      <c r="B7" s="479" t="s">
        <v>164</v>
      </c>
      <c r="C7" s="437" t="s">
        <v>177</v>
      </c>
      <c r="D7" s="480">
        <f>ion21Coop!F19</f>
        <v>2</v>
      </c>
      <c r="E7" s="490" t="str">
        <f>ion21Coop!G19</f>
        <v>hours</v>
      </c>
      <c r="G7" s="479" t="s">
        <v>164</v>
      </c>
      <c r="H7" s="437" t="s">
        <v>181</v>
      </c>
      <c r="I7" s="480">
        <f>ion21Coop!F22</f>
        <v>3</v>
      </c>
      <c r="J7" s="481" t="str">
        <f>ion21Coop!G22</f>
        <v>hours</v>
      </c>
      <c r="L7" s="479" t="s">
        <v>164</v>
      </c>
      <c r="M7" s="437" t="s">
        <v>185</v>
      </c>
      <c r="N7" s="480">
        <f>ion21Coop!F25</f>
        <v>1</v>
      </c>
      <c r="O7" s="481" t="str">
        <f>ion21Coop!G25</f>
        <v>hours</v>
      </c>
      <c r="Q7" s="479" t="s">
        <v>164</v>
      </c>
      <c r="R7" s="437" t="s">
        <v>189</v>
      </c>
      <c r="S7" s="480">
        <f>ion21Coop!F28</f>
        <v>1</v>
      </c>
      <c r="T7" s="481" t="str">
        <f>ion21Coop!G28</f>
        <v>hours</v>
      </c>
    </row>
    <row r="8" spans="1:21" x14ac:dyDescent="0.3">
      <c r="A8" s="187" t="str">
        <f t="shared" si="0"/>
        <v xml:space="preserve"> - Normal - SCN</v>
      </c>
      <c r="B8" s="486" t="s">
        <v>165</v>
      </c>
      <c r="C8" s="487" t="s">
        <v>178</v>
      </c>
      <c r="D8" s="488">
        <f>ion21Coop!F20</f>
        <v>3</v>
      </c>
      <c r="E8" s="491" t="str">
        <f>ion21Coop!G20</f>
        <v>days</v>
      </c>
      <c r="F8" s="447"/>
      <c r="G8" s="486" t="s">
        <v>165</v>
      </c>
      <c r="H8" s="487" t="s">
        <v>182</v>
      </c>
      <c r="I8" s="488">
        <f>ion21Coop!F23</f>
        <v>3</v>
      </c>
      <c r="J8" s="489" t="str">
        <f>ion21Coop!G23</f>
        <v>days</v>
      </c>
      <c r="K8" s="447"/>
      <c r="L8" s="486" t="s">
        <v>165</v>
      </c>
      <c r="M8" s="487" t="s">
        <v>186</v>
      </c>
      <c r="N8" s="488">
        <f>ion21Coop!F26</f>
        <v>3</v>
      </c>
      <c r="O8" s="489" t="str">
        <f>ion21Coop!G26</f>
        <v>days</v>
      </c>
      <c r="P8" s="447"/>
      <c r="Q8" s="486" t="s">
        <v>165</v>
      </c>
      <c r="R8" s="487" t="s">
        <v>190</v>
      </c>
      <c r="S8" s="488">
        <f>ion21Coop!F29</f>
        <v>3</v>
      </c>
      <c r="T8" s="489" t="str">
        <f>ion21Coop!G29</f>
        <v>days</v>
      </c>
    </row>
    <row r="9" spans="1:21" x14ac:dyDescent="0.3">
      <c r="A9" s="187" t="str">
        <f t="shared" si="0"/>
        <v xml:space="preserve"> - Precise - SCP</v>
      </c>
      <c r="B9" s="482" t="s">
        <v>166</v>
      </c>
      <c r="C9" s="483" t="s">
        <v>179</v>
      </c>
      <c r="D9" s="484">
        <f>ion21Coop!F21</f>
        <v>1</v>
      </c>
      <c r="E9" s="492" t="str">
        <f>ion21Coop!G21</f>
        <v>weeks</v>
      </c>
      <c r="G9" s="482" t="s">
        <v>166</v>
      </c>
      <c r="H9" s="483" t="s">
        <v>183</v>
      </c>
      <c r="I9" s="484">
        <f>ion21Coop!F24</f>
        <v>1</v>
      </c>
      <c r="J9" s="485" t="str">
        <f>ion21Coop!G24</f>
        <v>weeks</v>
      </c>
      <c r="L9" s="482" t="s">
        <v>166</v>
      </c>
      <c r="M9" s="483" t="s">
        <v>187</v>
      </c>
      <c r="N9" s="484">
        <f>ion21Coop!F27</f>
        <v>1</v>
      </c>
      <c r="O9" s="485" t="str">
        <f>ion21Coop!G27</f>
        <v>weeks</v>
      </c>
      <c r="Q9" s="482" t="s">
        <v>166</v>
      </c>
      <c r="R9" s="483" t="s">
        <v>191</v>
      </c>
      <c r="S9" s="484">
        <f>ion21Coop!F30</f>
        <v>2</v>
      </c>
      <c r="T9" s="485" t="str">
        <f>ion21Coop!G30</f>
        <v>weeks</v>
      </c>
    </row>
    <row r="10" spans="1:21" s="6" customFormat="1" x14ac:dyDescent="0.3">
      <c r="A10" s="187" t="str">
        <f t="shared" si="0"/>
        <v xml:space="preserve">First Correction of accepted ACP-proposals - </v>
      </c>
      <c r="B10" s="740" t="s">
        <v>876</v>
      </c>
      <c r="C10" s="740"/>
      <c r="D10" s="740"/>
      <c r="E10" s="740"/>
      <c r="F10" s="531"/>
      <c r="G10" s="740" t="s">
        <v>682</v>
      </c>
      <c r="H10" s="740"/>
      <c r="I10" s="740"/>
      <c r="J10" s="740"/>
      <c r="K10" s="531"/>
      <c r="L10" s="740" t="s">
        <v>877</v>
      </c>
      <c r="M10" s="740"/>
      <c r="N10" s="740"/>
      <c r="O10" s="740"/>
      <c r="P10" s="531"/>
      <c r="Q10" s="741" t="s">
        <v>683</v>
      </c>
      <c r="R10" s="741"/>
      <c r="S10" s="741"/>
      <c r="T10" s="741"/>
      <c r="U10" s="532"/>
    </row>
    <row r="11" spans="1:21" x14ac:dyDescent="0.3">
      <c r="A11" s="187" t="str">
        <f t="shared" si="0"/>
        <v xml:space="preserve"> - </v>
      </c>
    </row>
    <row r="12" spans="1:21" x14ac:dyDescent="0.3">
      <c r="A12" s="187" t="str">
        <f t="shared" si="0"/>
        <v xml:space="preserve">Navigation proposal - </v>
      </c>
      <c r="B12" s="441" t="s">
        <v>4</v>
      </c>
      <c r="C12" s="442"/>
      <c r="D12" t="s">
        <v>192</v>
      </c>
    </row>
    <row r="13" spans="1:21" x14ac:dyDescent="0.3">
      <c r="A13" s="187" t="str">
        <f t="shared" si="0"/>
        <v>Support level -  - NPL :</v>
      </c>
      <c r="B13" t="s">
        <v>168</v>
      </c>
      <c r="C13" t="s">
        <v>193</v>
      </c>
      <c r="D13" s="121">
        <f>ion21Settings!AG29</f>
        <v>55</v>
      </c>
      <c r="E13" s="443" t="s">
        <v>5</v>
      </c>
    </row>
    <row r="14" spans="1:21" x14ac:dyDescent="0.3">
      <c r="A14" s="187" t="str">
        <f t="shared" si="0"/>
        <v xml:space="preserve">Supplements: - </v>
      </c>
      <c r="B14" s="46" t="s">
        <v>196</v>
      </c>
      <c r="C14" s="11"/>
      <c r="D14" s="11"/>
      <c r="E14" s="11"/>
      <c r="F14" s="11"/>
      <c r="G14" s="11"/>
      <c r="H14" s="11"/>
      <c r="I14" s="11"/>
      <c r="J14" s="14"/>
    </row>
    <row r="15" spans="1:21" x14ac:dyDescent="0.3">
      <c r="A15" s="187" t="str">
        <f t="shared" si="0"/>
        <v xml:space="preserve"> - Analysis - AnaEnv</v>
      </c>
      <c r="B15" s="37" t="s">
        <v>194</v>
      </c>
      <c r="C15" s="53" t="s">
        <v>202</v>
      </c>
      <c r="D15" s="15" t="s">
        <v>879</v>
      </c>
      <c r="E15" s="15"/>
      <c r="F15" s="15"/>
      <c r="G15" s="15"/>
      <c r="H15" s="15"/>
      <c r="I15" s="15"/>
      <c r="J15" s="16"/>
    </row>
    <row r="16" spans="1:21" x14ac:dyDescent="0.3">
      <c r="A16" s="187" t="str">
        <f>B17&amp; " - "&amp;C17</f>
        <v xml:space="preserve"> - Prognosis - ProPar</v>
      </c>
      <c r="B16" s="37" t="s">
        <v>684</v>
      </c>
      <c r="C16" s="53" t="s">
        <v>689</v>
      </c>
      <c r="D16" s="15" t="s">
        <v>316</v>
      </c>
      <c r="E16" s="15"/>
      <c r="F16" s="15"/>
      <c r="G16" s="15"/>
      <c r="H16" s="15"/>
      <c r="I16" s="15"/>
      <c r="J16" s="16"/>
    </row>
    <row r="17" spans="1:10" x14ac:dyDescent="0.3">
      <c r="A17" s="187" t="str">
        <f>B16&amp; " - "&amp;C16</f>
        <v xml:space="preserve"> - Conformity - ConGlo</v>
      </c>
      <c r="B17" s="38" t="s">
        <v>195</v>
      </c>
      <c r="C17" s="54" t="s">
        <v>198</v>
      </c>
      <c r="D17" s="17" t="s">
        <v>317</v>
      </c>
      <c r="E17" s="17"/>
      <c r="F17" s="17"/>
      <c r="G17" s="17"/>
      <c r="H17" s="17"/>
      <c r="I17" s="17"/>
      <c r="J17" s="18"/>
    </row>
    <row r="18" spans="1:10" x14ac:dyDescent="0.3">
      <c r="A18" s="187" t="str">
        <f t="shared" ref="A18:A26" si="1">B18&amp; " - "&amp;C18</f>
        <v xml:space="preserve"> - </v>
      </c>
    </row>
    <row r="19" spans="1:10" x14ac:dyDescent="0.3">
      <c r="A19" s="187" t="str">
        <f t="shared" si="1"/>
        <v xml:space="preserve"> - </v>
      </c>
    </row>
    <row r="20" spans="1:10" x14ac:dyDescent="0.3">
      <c r="A20" s="187" t="str">
        <f t="shared" si="1"/>
        <v xml:space="preserve"> Current Voting FIELDS: - </v>
      </c>
      <c r="B20" s="446" t="s">
        <v>515</v>
      </c>
      <c r="C20" s="444"/>
      <c r="D20" s="445"/>
    </row>
    <row r="21" spans="1:10" x14ac:dyDescent="0.3">
      <c r="A21" s="187" t="str">
        <f t="shared" si="1"/>
        <v xml:space="preserve"> - </v>
      </c>
      <c r="B21" s="445"/>
      <c r="C21" s="445"/>
      <c r="D21" s="445"/>
    </row>
    <row r="22" spans="1:10" x14ac:dyDescent="0.3">
      <c r="A22" s="187" t="str">
        <f t="shared" si="1"/>
        <v xml:space="preserve"> - </v>
      </c>
      <c r="B22" s="445"/>
      <c r="C22" s="445"/>
      <c r="D22" s="445"/>
      <c r="E22" s="49">
        <v>1</v>
      </c>
      <c r="F22" s="50" t="str">
        <f>IF(ISBLANK(TeamCOM!B45),"",TeamCOM!B45)</f>
        <v>0 - Fields:</v>
      </c>
    </row>
    <row r="23" spans="1:10" x14ac:dyDescent="0.3">
      <c r="A23" s="187" t="str">
        <f t="shared" si="1"/>
        <v xml:space="preserve"> - </v>
      </c>
      <c r="B23" s="445"/>
      <c r="C23" s="445"/>
      <c r="D23" s="445"/>
      <c r="E23" s="49"/>
      <c r="F23" s="50" t="str">
        <f>IF(ISBLANK(TeamCOM!B46),"",TeamCOM!B46)</f>
        <v>1 - Business</v>
      </c>
    </row>
    <row r="24" spans="1:10" x14ac:dyDescent="0.3">
      <c r="A24" s="187" t="str">
        <f t="shared" si="1"/>
        <v xml:space="preserve"> - </v>
      </c>
      <c r="B24" s="445"/>
      <c r="C24" s="445"/>
      <c r="D24" s="445"/>
      <c r="E24" s="49">
        <v>3</v>
      </c>
      <c r="F24" s="50" t="str">
        <f>IF(ISBLANK(TeamCOM!B47),"",TeamCOM!B47)</f>
        <v>2 - Management</v>
      </c>
    </row>
    <row r="25" spans="1:10" x14ac:dyDescent="0.3">
      <c r="A25" s="187" t="str">
        <f t="shared" si="1"/>
        <v xml:space="preserve"> - </v>
      </c>
      <c r="B25" s="445"/>
      <c r="C25" s="445"/>
      <c r="D25" s="445"/>
      <c r="E25" s="49"/>
      <c r="F25" s="50" t="str">
        <f>IF(ISBLANK(TeamCOM!B48),"",TeamCOM!B48)</f>
        <v>3 - Marketing</v>
      </c>
    </row>
    <row r="26" spans="1:10" x14ac:dyDescent="0.3">
      <c r="A26" s="187" t="str">
        <f t="shared" si="1"/>
        <v xml:space="preserve"> - </v>
      </c>
      <c r="B26" s="445"/>
      <c r="C26" s="445"/>
      <c r="D26" s="445"/>
      <c r="E26" s="49" t="s">
        <v>286</v>
      </c>
      <c r="F26" s="50" t="str">
        <f>IF(ISBLANK(TeamCOM!B49),"",TeamCOM!B49)</f>
        <v>4 - Accounting</v>
      </c>
    </row>
    <row r="27" spans="1:10" x14ac:dyDescent="0.3">
      <c r="A27" s="212"/>
      <c r="B27" s="445"/>
      <c r="C27" s="445"/>
      <c r="D27" s="445"/>
      <c r="F27" s="50" t="str">
        <f>IF(ISBLANK(TeamCOM!B50),"",TeamCOM!B50)</f>
        <v>5 - Environment</v>
      </c>
    </row>
    <row r="28" spans="1:10" x14ac:dyDescent="0.3">
      <c r="A28" s="212"/>
      <c r="F28" s="50" t="str">
        <f>IF(ISBLANK(TeamCOM!B51),"",TeamCOM!B51)</f>
        <v>6 - Medicine</v>
      </c>
    </row>
    <row r="29" spans="1:10" x14ac:dyDescent="0.3">
      <c r="A29" s="212"/>
      <c r="F29" s="50" t="str">
        <f>IF(ISBLANK(TeamCOM!B52),"",TeamCOM!B52)</f>
        <v>7 - Law</v>
      </c>
    </row>
    <row r="30" spans="1:10" x14ac:dyDescent="0.3">
      <c r="A30" s="196" t="s">
        <v>329</v>
      </c>
      <c r="F30" s="50" t="str">
        <f>IF(ISBLANK(TeamCOM!B53),"",TeamCOM!B53)</f>
        <v>8 - Transport</v>
      </c>
    </row>
    <row r="31" spans="1:10" x14ac:dyDescent="0.3">
      <c r="A31" s="197" t="s">
        <v>328</v>
      </c>
      <c r="F31" s="50" t="str">
        <f>IF(ISBLANK(TeamCOM!B54),"",TeamCOM!B54)</f>
        <v>9 - Programming</v>
      </c>
    </row>
    <row r="32" spans="1:10" x14ac:dyDescent="0.3">
      <c r="A32" s="196" t="s">
        <v>327</v>
      </c>
      <c r="F32" s="50" t="str">
        <f>IF(ISBLANK(TeamCOM!B55),"",TeamCOM!B55)</f>
        <v>10 - Agriculture</v>
      </c>
    </row>
    <row r="33" spans="1:6" x14ac:dyDescent="0.3">
      <c r="A33" s="196" t="s">
        <v>318</v>
      </c>
      <c r="F33" s="50" t="str">
        <f>IF(ISBLANK(TeamCOM!B56),"",TeamCOM!B56)</f>
        <v>11 - Advertising</v>
      </c>
    </row>
    <row r="34" spans="1:6" x14ac:dyDescent="0.3">
      <c r="A34" s="196" t="s">
        <v>318</v>
      </c>
      <c r="F34" s="50" t="str">
        <f>IF(ISBLANK(TeamCOM!B57),"",TeamCOM!B57)</f>
        <v>12 - Sport</v>
      </c>
    </row>
    <row r="35" spans="1:6" x14ac:dyDescent="0.3">
      <c r="A35" s="196" t="s">
        <v>329</v>
      </c>
      <c r="F35" s="50" t="str">
        <f>IF(ISBLANK(TeamCOM!B58),"",TeamCOM!B58)</f>
        <v>13 - Culture</v>
      </c>
    </row>
    <row r="36" spans="1:6" x14ac:dyDescent="0.3">
      <c r="A36" s="197" t="s">
        <v>328</v>
      </c>
      <c r="F36" s="50" t="str">
        <f>IF(ISBLANK(TeamCOM!B59),"",TeamCOM!B59)</f>
        <v>14 - Science</v>
      </c>
    </row>
    <row r="37" spans="1:6" x14ac:dyDescent="0.3">
      <c r="A37" s="196" t="s">
        <v>326</v>
      </c>
      <c r="F37" s="50" t="str">
        <f>IF(ISBLANK(TeamCOM!B60),"",TeamCOM!B60)</f>
        <v>15 - Physics</v>
      </c>
    </row>
    <row r="38" spans="1:6" x14ac:dyDescent="0.3">
      <c r="A38" s="212"/>
      <c r="F38" s="50" t="str">
        <f>IF(ISBLANK(TeamCOM!B61),"",TeamCOM!B61)</f>
        <v>16 - Mathematics</v>
      </c>
    </row>
    <row r="39" spans="1:6" x14ac:dyDescent="0.3">
      <c r="A39" s="196" t="s">
        <v>329</v>
      </c>
      <c r="F39" s="50" t="str">
        <f>IF(ISBLANK(TeamCOM!B62),"",TeamCOM!B62)</f>
        <v>17 - Biology</v>
      </c>
    </row>
    <row r="40" spans="1:6" x14ac:dyDescent="0.3">
      <c r="A40" s="196" t="s">
        <v>327</v>
      </c>
      <c r="F40" s="50" t="str">
        <f>IF(ISBLANK(TeamCOM!B63),"",TeamCOM!B63)</f>
        <v>18 - Hiking</v>
      </c>
    </row>
    <row r="41" spans="1:6" x14ac:dyDescent="0.3">
      <c r="A41" s="212"/>
      <c r="F41" s="50" t="str">
        <f>IF(ISBLANK(TeamCOM!B64),"",TeamCOM!B64)</f>
        <v>19 - Yoga</v>
      </c>
    </row>
    <row r="42" spans="1:6" x14ac:dyDescent="0.3">
      <c r="A42" s="196" t="s">
        <v>329</v>
      </c>
      <c r="F42" s="50" t="str">
        <f>IF(ISBLANK(TeamCOM!B65),"",TeamCOM!B65)</f>
        <v>20 - Meditation</v>
      </c>
    </row>
    <row r="43" spans="1:6" x14ac:dyDescent="0.3">
      <c r="A43" s="196" t="s">
        <v>326</v>
      </c>
      <c r="F43" s="50" t="str">
        <f>IF(ISBLANK(TeamCOM!B66),"",TeamCOM!B66)</f>
        <v/>
      </c>
    </row>
    <row r="44" spans="1:6" x14ac:dyDescent="0.3">
      <c r="A44" s="197">
        <v>1</v>
      </c>
      <c r="F44" s="50" t="str">
        <f>IF(ISBLANK(TeamCOM!B67),"",TeamCOM!B67)</f>
        <v/>
      </c>
    </row>
    <row r="45" spans="1:6" x14ac:dyDescent="0.3">
      <c r="A45" s="196"/>
      <c r="F45" s="50" t="str">
        <f>IF(ISBLANK(TeamCOM!B68),"",TeamCOM!B68)</f>
        <v/>
      </c>
    </row>
    <row r="46" spans="1:6" x14ac:dyDescent="0.3">
      <c r="F46" s="50" t="str">
        <f>IF(ISBLANK(TeamCOM!B69),"",TeamCOM!B69)</f>
        <v/>
      </c>
    </row>
    <row r="47" spans="1:6" x14ac:dyDescent="0.3">
      <c r="F47" s="50" t="str">
        <f>IF(ISBLANK(TeamCOM!B70),"",TeamCOM!B70)</f>
        <v/>
      </c>
    </row>
    <row r="48" spans="1:6" x14ac:dyDescent="0.3">
      <c r="F48" s="50" t="str">
        <f>IF(ISBLANK(TeamCOM!B71),"",TeamCOM!B71)</f>
        <v/>
      </c>
    </row>
    <row r="49" spans="6:6" x14ac:dyDescent="0.3">
      <c r="F49" s="50" t="str">
        <f>IF(ISBLANK(TeamCOM!B72),"",TeamCOM!B72)</f>
        <v/>
      </c>
    </row>
    <row r="50" spans="6:6" x14ac:dyDescent="0.3">
      <c r="F50" s="50" t="str">
        <f>IF(ISBLANK(TeamCOM!B73),"",TeamCOM!B73)</f>
        <v/>
      </c>
    </row>
    <row r="51" spans="6:6" x14ac:dyDescent="0.3">
      <c r="F51" s="50" t="str">
        <f>IF(ISBLANK(TeamCOM!B74),"",TeamCOM!B74)</f>
        <v/>
      </c>
    </row>
    <row r="52" spans="6:6" x14ac:dyDescent="0.3">
      <c r="F52" s="50" t="str">
        <f>IF(ISBLANK(TeamCOM!B75),"",TeamCOM!B75)</f>
        <v/>
      </c>
    </row>
    <row r="53" spans="6:6" x14ac:dyDescent="0.3">
      <c r="F53" s="50" t="str">
        <f>IF(ISBLANK(TeamCOM!B76),"",TeamCOM!B76)</f>
        <v/>
      </c>
    </row>
    <row r="54" spans="6:6" x14ac:dyDescent="0.3">
      <c r="F54" s="50" t="str">
        <f>IF(ISBLANK(TeamCOM!B77),"",TeamCOM!B77)</f>
        <v/>
      </c>
    </row>
    <row r="55" spans="6:6" x14ac:dyDescent="0.3">
      <c r="F55" s="50" t="str">
        <f>IF(ISBLANK(TeamCOM!B78),"",TeamCOM!B78)</f>
        <v/>
      </c>
    </row>
    <row r="56" spans="6:6" x14ac:dyDescent="0.3">
      <c r="F56" s="50" t="str">
        <f>IF(ISBLANK(TeamCOM!B79),"",TeamCOM!B79)</f>
        <v/>
      </c>
    </row>
    <row r="57" spans="6:6" x14ac:dyDescent="0.3">
      <c r="F57" s="50" t="str">
        <f>IF(ISBLANK(TeamCOM!B80),"",TeamCOM!B80)</f>
        <v/>
      </c>
    </row>
    <row r="58" spans="6:6" x14ac:dyDescent="0.3">
      <c r="F58" s="50" t="str">
        <f>IF(ISBLANK(TeamCOM!B81),"",TeamCOM!B81)</f>
        <v/>
      </c>
    </row>
    <row r="59" spans="6:6" x14ac:dyDescent="0.3">
      <c r="F59" s="50" t="str">
        <f>IF(ISBLANK(TeamCOM!B82),"",TeamCOM!B82)</f>
        <v/>
      </c>
    </row>
    <row r="60" spans="6:6" x14ac:dyDescent="0.3">
      <c r="F60" s="50" t="str">
        <f>IF(ISBLANK(TeamCOM!B83),"",TeamCOM!B83)</f>
        <v/>
      </c>
    </row>
    <row r="61" spans="6:6" x14ac:dyDescent="0.3">
      <c r="F61" s="50" t="str">
        <f>IF(ISBLANK(TeamCOM!B84),"",TeamCOM!B84)</f>
        <v/>
      </c>
    </row>
    <row r="62" spans="6:6" x14ac:dyDescent="0.3">
      <c r="F62" s="50" t="str">
        <f>IF(ISBLANK(TeamCOM!B85),"",TeamCOM!B85)</f>
        <v/>
      </c>
    </row>
    <row r="63" spans="6:6" x14ac:dyDescent="0.3">
      <c r="F63" s="50" t="str">
        <f>IF(ISBLANK(TeamCOM!B86),"",TeamCOM!B86)</f>
        <v/>
      </c>
    </row>
    <row r="64" spans="6:6" x14ac:dyDescent="0.3">
      <c r="F64" s="50" t="str">
        <f>IF(ISBLANK(TeamCOM!B87),"",TeamCOM!B87)</f>
        <v/>
      </c>
    </row>
    <row r="65" spans="6:6" x14ac:dyDescent="0.3">
      <c r="F65" s="50" t="str">
        <f>IF(ISBLANK(TeamCOM!B88),"",TeamCOM!B88)</f>
        <v/>
      </c>
    </row>
    <row r="66" spans="6:6" x14ac:dyDescent="0.3">
      <c r="F66" s="50" t="str">
        <f>IF(ISBLANK(TeamCOM!B89),"",TeamCOM!B89)</f>
        <v/>
      </c>
    </row>
    <row r="67" spans="6:6" x14ac:dyDescent="0.3">
      <c r="F67" s="50" t="str">
        <f>IF(ISBLANK(TeamCOM!B90),"",TeamCOM!B90)</f>
        <v/>
      </c>
    </row>
    <row r="68" spans="6:6" x14ac:dyDescent="0.3">
      <c r="F68" s="50" t="str">
        <f>IF(ISBLANK(TeamCOM!B91),"",TeamCOM!B91)</f>
        <v/>
      </c>
    </row>
    <row r="69" spans="6:6" x14ac:dyDescent="0.3">
      <c r="F69" s="50" t="str">
        <f>IF(ISBLANK(TeamCOM!B92),"",TeamCOM!B92)</f>
        <v/>
      </c>
    </row>
    <row r="70" spans="6:6" x14ac:dyDescent="0.3">
      <c r="F70" s="50" t="str">
        <f>IF(ISBLANK(TeamCOM!B93),"",TeamCOM!B93)</f>
        <v/>
      </c>
    </row>
    <row r="71" spans="6:6" x14ac:dyDescent="0.3">
      <c r="F71" s="50" t="str">
        <f>IF(ISBLANK(TeamCOM!B94),"",TeamCOM!B94)</f>
        <v/>
      </c>
    </row>
  </sheetData>
  <mergeCells count="9">
    <mergeCell ref="B10:E10"/>
    <mergeCell ref="G10:J10"/>
    <mergeCell ref="L10:O10"/>
    <mergeCell ref="Q10:T10"/>
    <mergeCell ref="A1:E1"/>
    <mergeCell ref="I3:J3"/>
    <mergeCell ref="N3:O3"/>
    <mergeCell ref="S3:T3"/>
    <mergeCell ref="D3:E3"/>
  </mergeCells>
  <hyperlinks>
    <hyperlink ref="J4" location="'1stROUND'!A1" display="1stROUND"/>
    <hyperlink ref="O4" location="'2ndROUND'!A1" display="2ndROUND"/>
    <hyperlink ref="T4" location="'3rdROUND'!A1" display="3rdROUND"/>
    <hyperlink ref="E4" location="'ION-21 Votes'!A1" display="Votes"/>
  </hyperlink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52229" r:id="rId4" name="ComboBoxVF3">
          <controlPr defaultSize="0" disabled="1" autoLine="0" listFillRange="$F$22:$F$42" r:id="rId5">
            <anchor moveWithCells="1">
              <from>
                <xdr:col>1</xdr:col>
                <xdr:colOff>213360</xdr:colOff>
                <xdr:row>24</xdr:row>
                <xdr:rowOff>175260</xdr:rowOff>
              </from>
              <to>
                <xdr:col>3</xdr:col>
                <xdr:colOff>251460</xdr:colOff>
                <xdr:row>26</xdr:row>
                <xdr:rowOff>45720</xdr:rowOff>
              </to>
            </anchor>
          </controlPr>
        </control>
      </mc:Choice>
      <mc:Fallback>
        <control shapeId="52229" r:id="rId4" name="ComboBoxVF3"/>
      </mc:Fallback>
    </mc:AlternateContent>
    <mc:AlternateContent xmlns:mc="http://schemas.openxmlformats.org/markup-compatibility/2006">
      <mc:Choice Requires="x14">
        <control shapeId="52228" r:id="rId6" name="ComboBoxVF2">
          <controlPr defaultSize="0" disabled="1" autoLine="0" listFillRange="$F$22:$F$42" r:id="rId7">
            <anchor moveWithCells="1">
              <from>
                <xdr:col>1</xdr:col>
                <xdr:colOff>213360</xdr:colOff>
                <xdr:row>23</xdr:row>
                <xdr:rowOff>0</xdr:rowOff>
              </from>
              <to>
                <xdr:col>3</xdr:col>
                <xdr:colOff>251460</xdr:colOff>
                <xdr:row>24</xdr:row>
                <xdr:rowOff>53340</xdr:rowOff>
              </to>
            </anchor>
          </controlPr>
        </control>
      </mc:Choice>
      <mc:Fallback>
        <control shapeId="52228" r:id="rId6" name="ComboBoxVF2"/>
      </mc:Fallback>
    </mc:AlternateContent>
    <mc:AlternateContent xmlns:mc="http://schemas.openxmlformats.org/markup-compatibility/2006">
      <mc:Choice Requires="x14">
        <control shapeId="52227" r:id="rId8" name="ComboBoxVF1">
          <controlPr defaultSize="0" disabled="1" autoLine="0" listFillRange="$F$22:$F$42" r:id="rId9">
            <anchor moveWithCells="1">
              <from>
                <xdr:col>1</xdr:col>
                <xdr:colOff>213360</xdr:colOff>
                <xdr:row>21</xdr:row>
                <xdr:rowOff>0</xdr:rowOff>
              </from>
              <to>
                <xdr:col>3</xdr:col>
                <xdr:colOff>251460</xdr:colOff>
                <xdr:row>22</xdr:row>
                <xdr:rowOff>53340</xdr:rowOff>
              </to>
            </anchor>
          </controlPr>
        </control>
      </mc:Choice>
      <mc:Fallback>
        <control shapeId="52227" r:id="rId8" name="ComboBoxVF1"/>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dimension ref="A1:DL75"/>
  <sheetViews>
    <sheetView workbookViewId="0">
      <pane xSplit="5" topLeftCell="F1" activePane="topRight" state="frozen"/>
      <selection pane="topRight" sqref="A1:E1"/>
    </sheetView>
  </sheetViews>
  <sheetFormatPr baseColWidth="10" defaultRowHeight="14.4" x14ac:dyDescent="0.3"/>
  <cols>
    <col min="1" max="1" width="2.77734375" customWidth="1"/>
    <col min="2" max="2" width="3.77734375" style="1" customWidth="1"/>
    <col min="3" max="5" width="5.77734375" style="1" customWidth="1"/>
    <col min="6" max="20" width="4.77734375" style="62" customWidth="1"/>
    <col min="21" max="21" width="5.77734375" style="195" customWidth="1"/>
    <col min="22" max="36" width="4.77734375" style="62" customWidth="1"/>
    <col min="37" max="37" width="5.77734375" customWidth="1"/>
    <col min="38" max="52" width="4.77734375" style="62" customWidth="1"/>
    <col min="53" max="53" width="5.77734375" customWidth="1"/>
    <col min="54" max="68" width="4.77734375" style="62" customWidth="1"/>
    <col min="69" max="69" width="5.77734375" customWidth="1"/>
    <col min="70" max="84" width="4.77734375" style="62" customWidth="1"/>
    <col min="85" max="85" width="5.77734375" customWidth="1"/>
    <col min="86" max="100" width="4.77734375" style="62" customWidth="1"/>
    <col min="101" max="101" width="5.77734375" customWidth="1"/>
    <col min="102" max="116" width="4.77734375" style="62" customWidth="1"/>
    <col min="117" max="117" width="5.77734375" customWidth="1"/>
  </cols>
  <sheetData>
    <row r="1" spans="1:116" ht="15.6" x14ac:dyDescent="0.3">
      <c r="A1" s="667" t="s">
        <v>180</v>
      </c>
      <c r="B1" s="667"/>
      <c r="C1" s="667"/>
      <c r="D1" s="667"/>
      <c r="E1" s="667"/>
      <c r="F1" s="195"/>
      <c r="G1" s="216" t="s">
        <v>336</v>
      </c>
      <c r="H1" s="195"/>
      <c r="I1" s="195"/>
      <c r="J1" s="195"/>
      <c r="K1" s="195"/>
      <c r="L1" s="195"/>
      <c r="M1" s="195">
        <v>7</v>
      </c>
      <c r="U1" s="195" t="s">
        <v>339</v>
      </c>
      <c r="W1" s="216" t="s">
        <v>336</v>
      </c>
      <c r="AM1" s="216" t="s">
        <v>336</v>
      </c>
      <c r="BC1" s="216" t="s">
        <v>335</v>
      </c>
      <c r="BS1" s="216" t="s">
        <v>335</v>
      </c>
      <c r="CI1" s="216" t="s">
        <v>335</v>
      </c>
      <c r="CY1" s="216" t="s">
        <v>335</v>
      </c>
    </row>
    <row r="2" spans="1:116" x14ac:dyDescent="0.3">
      <c r="A2" s="4" t="s">
        <v>258</v>
      </c>
      <c r="F2" s="215">
        <v>1</v>
      </c>
      <c r="G2" s="382"/>
      <c r="H2" s="76"/>
      <c r="I2" s="76"/>
      <c r="J2" s="76"/>
      <c r="K2" s="76"/>
      <c r="L2" s="76"/>
      <c r="M2" s="77">
        <v>1</v>
      </c>
      <c r="N2" s="76"/>
      <c r="O2" s="76"/>
      <c r="P2" s="76"/>
      <c r="Q2" s="76"/>
      <c r="R2" s="76"/>
      <c r="S2" s="76"/>
      <c r="T2" s="78"/>
      <c r="U2" s="195">
        <v>1</v>
      </c>
      <c r="V2" s="215">
        <v>1</v>
      </c>
      <c r="W2" s="382"/>
      <c r="X2" s="76"/>
      <c r="Y2" s="76"/>
      <c r="Z2" s="76"/>
      <c r="AA2" s="76"/>
      <c r="AB2" s="76"/>
      <c r="AC2" s="77">
        <v>2</v>
      </c>
      <c r="AD2" s="76"/>
      <c r="AE2" s="76"/>
      <c r="AF2" s="76"/>
      <c r="AG2" s="76"/>
      <c r="AH2" s="76"/>
      <c r="AI2" s="76"/>
      <c r="AJ2" s="78"/>
      <c r="AL2" s="215">
        <v>1</v>
      </c>
      <c r="AM2" s="382"/>
      <c r="AN2" s="76"/>
      <c r="AO2" s="76"/>
      <c r="AP2" s="76"/>
      <c r="AQ2" s="76"/>
      <c r="AR2" s="76"/>
      <c r="AS2" s="77">
        <v>3</v>
      </c>
      <c r="AT2" s="76"/>
      <c r="AU2" s="76"/>
      <c r="AV2" s="76"/>
      <c r="AW2" s="76"/>
      <c r="AX2" s="76"/>
      <c r="AY2" s="76"/>
      <c r="AZ2" s="78"/>
      <c r="BB2" s="215">
        <v>0</v>
      </c>
      <c r="BC2" s="382"/>
      <c r="BD2" s="76"/>
      <c r="BE2" s="76"/>
      <c r="BF2" s="76"/>
      <c r="BG2" s="76"/>
      <c r="BH2" s="76"/>
      <c r="BI2" s="77">
        <v>4</v>
      </c>
      <c r="BJ2" s="76"/>
      <c r="BK2" s="76"/>
      <c r="BL2" s="76"/>
      <c r="BM2" s="76"/>
      <c r="BN2" s="76"/>
      <c r="BO2" s="76"/>
      <c r="BP2" s="78"/>
      <c r="BR2" s="215">
        <v>0</v>
      </c>
      <c r="BS2" s="382"/>
      <c r="BT2" s="76"/>
      <c r="BU2" s="76"/>
      <c r="BV2" s="76"/>
      <c r="BW2" s="76"/>
      <c r="BX2" s="76"/>
      <c r="BY2" s="77">
        <v>5</v>
      </c>
      <c r="BZ2" s="76"/>
      <c r="CA2" s="76"/>
      <c r="CB2" s="76"/>
      <c r="CC2" s="76"/>
      <c r="CD2" s="76"/>
      <c r="CE2" s="76"/>
      <c r="CF2" s="78"/>
      <c r="CH2" s="215">
        <v>0</v>
      </c>
      <c r="CI2" s="382"/>
      <c r="CJ2" s="76"/>
      <c r="CK2" s="76"/>
      <c r="CL2" s="76"/>
      <c r="CM2" s="76"/>
      <c r="CN2" s="76"/>
      <c r="CO2" s="77">
        <v>6</v>
      </c>
      <c r="CP2" s="76"/>
      <c r="CQ2" s="76"/>
      <c r="CR2" s="76"/>
      <c r="CS2" s="76"/>
      <c r="CT2" s="76"/>
      <c r="CU2" s="76"/>
      <c r="CV2" s="78"/>
      <c r="CX2" s="215">
        <v>0</v>
      </c>
      <c r="CY2" s="382"/>
      <c r="CZ2" s="76"/>
      <c r="DA2" s="76"/>
      <c r="DB2" s="76"/>
      <c r="DC2" s="76"/>
      <c r="DD2" s="76"/>
      <c r="DE2" s="77">
        <v>7</v>
      </c>
      <c r="DF2" s="76"/>
      <c r="DG2" s="76"/>
      <c r="DH2" s="76"/>
      <c r="DI2" s="76"/>
      <c r="DJ2" s="76"/>
      <c r="DK2" s="76"/>
      <c r="DL2" s="78"/>
    </row>
    <row r="3" spans="1:116" x14ac:dyDescent="0.3">
      <c r="A3" s="224" t="s">
        <v>360</v>
      </c>
      <c r="B3" s="227"/>
      <c r="C3" s="227"/>
      <c r="D3" s="227"/>
      <c r="F3" s="217" t="str">
        <f>"SP"&amp;M2</f>
        <v>SP1</v>
      </c>
      <c r="I3" s="79"/>
      <c r="J3" s="233" t="s">
        <v>274</v>
      </c>
      <c r="K3" s="234">
        <f>SUM(J6*J7,K6*K7,L6*L7)</f>
        <v>-30</v>
      </c>
      <c r="L3" s="235"/>
      <c r="M3" s="236">
        <f>K3+O3</f>
        <v>10</v>
      </c>
      <c r="N3" s="237"/>
      <c r="O3" s="238">
        <f>SUM(N6*N7,O6*O7,P6*P7)</f>
        <v>40</v>
      </c>
      <c r="P3" s="239" t="s">
        <v>274</v>
      </c>
      <c r="Q3" s="79"/>
      <c r="R3" s="79"/>
      <c r="S3" s="79"/>
      <c r="T3" s="80" t="str">
        <f>"SP"&amp;M2</f>
        <v>SP1</v>
      </c>
      <c r="U3" s="195">
        <v>2</v>
      </c>
      <c r="V3" s="217" t="str">
        <f>"SP"&amp;AC2</f>
        <v>SP2</v>
      </c>
      <c r="W3" s="87"/>
      <c r="X3" s="79"/>
      <c r="Y3" s="79"/>
      <c r="Z3" s="233" t="s">
        <v>274</v>
      </c>
      <c r="AA3" s="234">
        <f>SUM(Z6*Z7,AA6*AA7,AB6*AB7)</f>
        <v>-6</v>
      </c>
      <c r="AB3" s="235"/>
      <c r="AC3" s="236">
        <f>AA3+AE3</f>
        <v>44</v>
      </c>
      <c r="AD3" s="237"/>
      <c r="AE3" s="238">
        <f>SUM(AD6*AD7,AE6*AE7,AF6*AF7)</f>
        <v>50</v>
      </c>
      <c r="AF3" s="239" t="s">
        <v>274</v>
      </c>
      <c r="AG3" s="79"/>
      <c r="AH3" s="79"/>
      <c r="AI3" s="79"/>
      <c r="AJ3" s="80" t="str">
        <f>"SP"&amp;AC2</f>
        <v>SP2</v>
      </c>
      <c r="AL3" s="217" t="str">
        <f>"SP"&amp;AS2</f>
        <v>SP3</v>
      </c>
      <c r="AM3" s="87"/>
      <c r="AN3" s="79"/>
      <c r="AO3" s="79"/>
      <c r="AP3" s="233" t="s">
        <v>274</v>
      </c>
      <c r="AQ3" s="234">
        <f>SUM(AP6*AP7,AQ6*AQ7,AR6*AR7)</f>
        <v>0</v>
      </c>
      <c r="AR3" s="235"/>
      <c r="AS3" s="236">
        <f>AQ3+AU3</f>
        <v>0</v>
      </c>
      <c r="AT3" s="237"/>
      <c r="AU3" s="238">
        <f>SUM(AT6*AT7,AU6*AU7,AV6*AV7)</f>
        <v>0</v>
      </c>
      <c r="AV3" s="239" t="s">
        <v>274</v>
      </c>
      <c r="AW3" s="79"/>
      <c r="AX3" s="79"/>
      <c r="AY3" s="79"/>
      <c r="AZ3" s="80" t="str">
        <f>"SP"&amp;AS2</f>
        <v>SP3</v>
      </c>
      <c r="BB3" s="394" t="str">
        <f>"SP"&amp;BI2</f>
        <v>SP4</v>
      </c>
      <c r="BC3" s="87"/>
      <c r="BD3" s="79"/>
      <c r="BE3" s="79"/>
      <c r="BF3" s="233" t="s">
        <v>274</v>
      </c>
      <c r="BG3" s="234">
        <f>SUM(BF6*BF7,BG6*BG7,BH6*BH7)</f>
        <v>0</v>
      </c>
      <c r="BH3" s="235"/>
      <c r="BI3" s="236">
        <f>BG3+BK3</f>
        <v>0</v>
      </c>
      <c r="BJ3" s="237"/>
      <c r="BK3" s="238">
        <f>SUM(BJ6*BJ7,BK6*BK7,BL6*BL7)</f>
        <v>0</v>
      </c>
      <c r="BL3" s="239" t="s">
        <v>274</v>
      </c>
      <c r="BM3" s="79"/>
      <c r="BN3" s="79"/>
      <c r="BO3" s="79"/>
      <c r="BP3" s="80" t="str">
        <f>"SP"&amp;BI2</f>
        <v>SP4</v>
      </c>
      <c r="BR3" s="394" t="str">
        <f>"SP"&amp;BY2</f>
        <v>SP5</v>
      </c>
      <c r="BS3" s="87"/>
      <c r="BT3" s="79"/>
      <c r="BU3" s="79"/>
      <c r="BV3" s="233" t="s">
        <v>274</v>
      </c>
      <c r="BW3" s="234">
        <f>SUM(BV6*BV7,BW6*BW7,BX6*BX7)</f>
        <v>0</v>
      </c>
      <c r="BX3" s="235"/>
      <c r="BY3" s="236">
        <f>BW3+CA3</f>
        <v>0</v>
      </c>
      <c r="BZ3" s="237"/>
      <c r="CA3" s="238">
        <f>SUM(BZ6*BZ7,CA6*CA7,CB6*CB7)</f>
        <v>0</v>
      </c>
      <c r="CB3" s="239" t="s">
        <v>274</v>
      </c>
      <c r="CC3" s="79"/>
      <c r="CD3" s="79"/>
      <c r="CE3" s="79"/>
      <c r="CF3" s="80" t="str">
        <f>"SP"&amp;BY2</f>
        <v>SP5</v>
      </c>
      <c r="CH3" s="394" t="str">
        <f>"SP"&amp;CO2</f>
        <v>SP6</v>
      </c>
      <c r="CI3" s="87"/>
      <c r="CJ3" s="79"/>
      <c r="CK3" s="79"/>
      <c r="CL3" s="233" t="s">
        <v>274</v>
      </c>
      <c r="CM3" s="234">
        <f>SUM(CL6*CL7,CM6*CM7,CN6*CN7)</f>
        <v>0</v>
      </c>
      <c r="CN3" s="235"/>
      <c r="CO3" s="236">
        <f>CM3+CQ3</f>
        <v>0</v>
      </c>
      <c r="CP3" s="237"/>
      <c r="CQ3" s="238">
        <f>SUM(CP6*CP7,CQ6*CQ7,CR6*CR7)</f>
        <v>0</v>
      </c>
      <c r="CR3" s="239" t="s">
        <v>274</v>
      </c>
      <c r="CS3" s="79"/>
      <c r="CT3" s="79"/>
      <c r="CU3" s="79"/>
      <c r="CV3" s="80" t="str">
        <f>"SP"&amp;CO2</f>
        <v>SP6</v>
      </c>
      <c r="CX3" s="394" t="str">
        <f>"SP"&amp;DE2</f>
        <v>SP7</v>
      </c>
      <c r="CY3" s="87"/>
      <c r="CZ3" s="79"/>
      <c r="DA3" s="79"/>
      <c r="DB3" s="233" t="s">
        <v>274</v>
      </c>
      <c r="DC3" s="234">
        <f>SUM(DB6*DB7,DC6*DC7,DD6*DD7)</f>
        <v>0</v>
      </c>
      <c r="DD3" s="235"/>
      <c r="DE3" s="236">
        <f>DC3+DG3</f>
        <v>0</v>
      </c>
      <c r="DF3" s="237"/>
      <c r="DG3" s="238">
        <f>SUM(DF6*DF7,DG6*DG7,DH6*DH7)</f>
        <v>0</v>
      </c>
      <c r="DH3" s="239" t="s">
        <v>274</v>
      </c>
      <c r="DI3" s="79"/>
      <c r="DJ3" s="79"/>
      <c r="DK3" s="79"/>
      <c r="DL3" s="80" t="str">
        <f>"SP"&amp;DE2</f>
        <v>SP7</v>
      </c>
    </row>
    <row r="4" spans="1:116" x14ac:dyDescent="0.3">
      <c r="B4" s="209" t="s">
        <v>334</v>
      </c>
      <c r="F4" s="396" t="s">
        <v>444</v>
      </c>
      <c r="G4" s="745" t="s">
        <v>273</v>
      </c>
      <c r="H4" s="745"/>
      <c r="I4" s="745"/>
      <c r="K4" s="634"/>
      <c r="L4" s="634"/>
      <c r="M4" s="253"/>
      <c r="N4" s="635"/>
      <c r="O4" s="635"/>
      <c r="Q4" s="745" t="s">
        <v>273</v>
      </c>
      <c r="R4" s="745"/>
      <c r="S4" s="745"/>
      <c r="T4" s="90"/>
      <c r="U4" s="195">
        <v>3</v>
      </c>
      <c r="V4" s="397" t="s">
        <v>444</v>
      </c>
      <c r="W4" s="745" t="s">
        <v>273</v>
      </c>
      <c r="X4" s="745"/>
      <c r="Y4" s="745"/>
      <c r="AA4" s="634"/>
      <c r="AB4" s="634"/>
      <c r="AC4" s="253"/>
      <c r="AD4" s="635"/>
      <c r="AE4" s="635"/>
      <c r="AG4" s="745" t="s">
        <v>273</v>
      </c>
      <c r="AH4" s="745"/>
      <c r="AI4" s="745"/>
      <c r="AJ4" s="90"/>
      <c r="AK4" s="398"/>
      <c r="AL4" s="396" t="s">
        <v>444</v>
      </c>
      <c r="AM4" s="745" t="s">
        <v>273</v>
      </c>
      <c r="AN4" s="745"/>
      <c r="AO4" s="745"/>
      <c r="AQ4" s="634"/>
      <c r="AR4" s="634"/>
      <c r="AS4" s="253"/>
      <c r="AT4" s="635"/>
      <c r="AU4" s="635"/>
      <c r="AW4" s="745" t="s">
        <v>273</v>
      </c>
      <c r="AX4" s="745"/>
      <c r="AY4" s="745"/>
      <c r="AZ4" s="90"/>
      <c r="BA4" s="398"/>
      <c r="BB4" s="396" t="s">
        <v>444</v>
      </c>
      <c r="BC4" s="745" t="s">
        <v>273</v>
      </c>
      <c r="BD4" s="745"/>
      <c r="BE4" s="745"/>
      <c r="BG4" s="634"/>
      <c r="BH4" s="634"/>
      <c r="BI4" s="253"/>
      <c r="BJ4" s="635"/>
      <c r="BK4" s="635"/>
      <c r="BM4" s="745" t="s">
        <v>273</v>
      </c>
      <c r="BN4" s="745"/>
      <c r="BO4" s="745"/>
      <c r="BP4" s="90"/>
      <c r="BQ4" s="398"/>
      <c r="BR4" s="396" t="s">
        <v>444</v>
      </c>
      <c r="BS4" s="745" t="s">
        <v>273</v>
      </c>
      <c r="BT4" s="745"/>
      <c r="BU4" s="745"/>
      <c r="BW4" s="634"/>
      <c r="BX4" s="634"/>
      <c r="BY4" s="253"/>
      <c r="BZ4" s="635"/>
      <c r="CA4" s="635"/>
      <c r="CC4" s="745" t="s">
        <v>273</v>
      </c>
      <c r="CD4" s="745"/>
      <c r="CE4" s="745"/>
      <c r="CF4" s="90"/>
      <c r="CG4" s="398"/>
      <c r="CH4" s="396" t="s">
        <v>444</v>
      </c>
      <c r="CI4" s="745" t="s">
        <v>273</v>
      </c>
      <c r="CJ4" s="745"/>
      <c r="CK4" s="745"/>
      <c r="CM4" s="634"/>
      <c r="CN4" s="634"/>
      <c r="CO4" s="253"/>
      <c r="CP4" s="635"/>
      <c r="CQ4" s="635"/>
      <c r="CS4" s="745" t="s">
        <v>273</v>
      </c>
      <c r="CT4" s="745"/>
      <c r="CU4" s="745"/>
      <c r="CV4" s="90"/>
      <c r="CW4" s="398"/>
      <c r="CX4" s="396" t="s">
        <v>444</v>
      </c>
      <c r="CY4" s="745" t="s">
        <v>273</v>
      </c>
      <c r="CZ4" s="745"/>
      <c r="DA4" s="745"/>
      <c r="DC4" s="634"/>
      <c r="DD4" s="634"/>
      <c r="DE4" s="253"/>
      <c r="DF4" s="635"/>
      <c r="DG4" s="635"/>
      <c r="DI4" s="745" t="s">
        <v>273</v>
      </c>
      <c r="DJ4" s="745"/>
      <c r="DK4" s="745"/>
      <c r="DL4" s="90"/>
    </row>
    <row r="5" spans="1:116" x14ac:dyDescent="0.3">
      <c r="B5" s="209"/>
      <c r="F5" s="632" t="s">
        <v>281</v>
      </c>
      <c r="G5" s="81"/>
      <c r="H5" s="81"/>
      <c r="I5" s="81"/>
      <c r="J5" s="81"/>
      <c r="K5" s="82"/>
      <c r="L5" s="82"/>
      <c r="M5" s="229"/>
      <c r="N5" s="83"/>
      <c r="O5" s="83"/>
      <c r="P5" s="81"/>
      <c r="Q5" s="81"/>
      <c r="R5" s="81"/>
      <c r="S5" s="81"/>
      <c r="T5" s="633" t="s">
        <v>281</v>
      </c>
      <c r="U5" s="195">
        <v>4</v>
      </c>
      <c r="V5" s="632" t="s">
        <v>281</v>
      </c>
      <c r="W5" s="81"/>
      <c r="X5" s="81"/>
      <c r="Y5" s="81"/>
      <c r="Z5" s="81"/>
      <c r="AA5" s="82"/>
      <c r="AB5" s="82"/>
      <c r="AC5" s="229"/>
      <c r="AD5" s="83"/>
      <c r="AE5" s="83"/>
      <c r="AF5" s="81"/>
      <c r="AG5" s="81"/>
      <c r="AH5" s="81"/>
      <c r="AI5" s="81"/>
      <c r="AJ5" s="633" t="s">
        <v>281</v>
      </c>
      <c r="AL5" s="632" t="s">
        <v>281</v>
      </c>
      <c r="AM5" s="81"/>
      <c r="AN5" s="81"/>
      <c r="AO5" s="81"/>
      <c r="AP5" s="81"/>
      <c r="AQ5" s="82"/>
      <c r="AR5" s="82"/>
      <c r="AS5" s="229"/>
      <c r="AT5" s="83"/>
      <c r="AU5" s="83"/>
      <c r="AV5" s="81"/>
      <c r="AW5" s="81"/>
      <c r="AX5" s="81"/>
      <c r="AY5" s="81"/>
      <c r="AZ5" s="633" t="s">
        <v>281</v>
      </c>
      <c r="BB5" s="632" t="s">
        <v>281</v>
      </c>
      <c r="BC5" s="81"/>
      <c r="BD5" s="81"/>
      <c r="BE5" s="81"/>
      <c r="BF5" s="81"/>
      <c r="BG5" s="82"/>
      <c r="BH5" s="82"/>
      <c r="BI5" s="229"/>
      <c r="BJ5" s="83"/>
      <c r="BK5" s="83"/>
      <c r="BL5" s="81"/>
      <c r="BM5" s="81"/>
      <c r="BN5" s="81"/>
      <c r="BO5" s="81"/>
      <c r="BP5" s="633" t="s">
        <v>281</v>
      </c>
      <c r="BR5" s="632" t="s">
        <v>281</v>
      </c>
      <c r="BS5" s="81"/>
      <c r="BT5" s="81"/>
      <c r="BU5" s="81"/>
      <c r="BV5" s="81"/>
      <c r="BW5" s="82"/>
      <c r="BX5" s="82"/>
      <c r="BY5" s="229"/>
      <c r="BZ5" s="83"/>
      <c r="CA5" s="83"/>
      <c r="CB5" s="81"/>
      <c r="CC5" s="81"/>
      <c r="CD5" s="81"/>
      <c r="CE5" s="81"/>
      <c r="CF5" s="633" t="s">
        <v>281</v>
      </c>
      <c r="CH5" s="632" t="s">
        <v>281</v>
      </c>
      <c r="CI5" s="81"/>
      <c r="CJ5" s="81"/>
      <c r="CK5" s="81"/>
      <c r="CL5" s="81"/>
      <c r="CM5" s="82"/>
      <c r="CN5" s="82"/>
      <c r="CO5" s="229"/>
      <c r="CP5" s="83"/>
      <c r="CQ5" s="83"/>
      <c r="CR5" s="81"/>
      <c r="CS5" s="81"/>
      <c r="CT5" s="81"/>
      <c r="CU5" s="81"/>
      <c r="CV5" s="633" t="s">
        <v>281</v>
      </c>
      <c r="CX5" s="632" t="s">
        <v>281</v>
      </c>
      <c r="CY5" s="81"/>
      <c r="CZ5" s="81"/>
      <c r="DA5" s="81"/>
      <c r="DB5" s="81"/>
      <c r="DC5" s="82"/>
      <c r="DD5" s="82"/>
      <c r="DE5" s="229"/>
      <c r="DF5" s="83"/>
      <c r="DG5" s="83"/>
      <c r="DH5" s="81"/>
      <c r="DI5" s="81"/>
      <c r="DJ5" s="81"/>
      <c r="DK5" s="81"/>
      <c r="DL5" s="633" t="s">
        <v>281</v>
      </c>
    </row>
    <row r="6" spans="1:116" x14ac:dyDescent="0.3">
      <c r="A6" s="194" t="s">
        <v>330</v>
      </c>
      <c r="B6" s="725" t="s">
        <v>59</v>
      </c>
      <c r="C6" s="726"/>
      <c r="D6" s="746" t="s">
        <v>255</v>
      </c>
      <c r="E6" s="747"/>
      <c r="F6" s="88"/>
      <c r="G6" s="89"/>
      <c r="H6" s="89"/>
      <c r="I6" s="324" t="s">
        <v>276</v>
      </c>
      <c r="J6" s="69">
        <f>SUM(J8:J28)</f>
        <v>10</v>
      </c>
      <c r="K6" s="70">
        <f>SUM(K8:K28)</f>
        <v>0</v>
      </c>
      <c r="L6" s="74">
        <f>SUM(L8:L28)</f>
        <v>0</v>
      </c>
      <c r="M6" s="73" t="s">
        <v>237</v>
      </c>
      <c r="N6" s="75">
        <f>SUM(N8:N28)</f>
        <v>0</v>
      </c>
      <c r="O6" s="71">
        <f>SUM(O8:O28)</f>
        <v>20</v>
      </c>
      <c r="P6" s="72">
        <f>SUM(P8:P28)</f>
        <v>0</v>
      </c>
      <c r="Q6" s="325" t="s">
        <v>275</v>
      </c>
      <c r="R6" s="89"/>
      <c r="S6" s="89"/>
      <c r="T6" s="90"/>
      <c r="U6" s="195">
        <v>5</v>
      </c>
      <c r="V6" s="88"/>
      <c r="W6" s="89"/>
      <c r="X6" s="89"/>
      <c r="Y6" s="324" t="s">
        <v>276</v>
      </c>
      <c r="Z6" s="69">
        <f>SUM(Z8:Z28)</f>
        <v>0</v>
      </c>
      <c r="AA6" s="70">
        <f>SUM(AA8:AA28)</f>
        <v>3</v>
      </c>
      <c r="AB6" s="74">
        <f>SUM(AB8:AB28)</f>
        <v>0</v>
      </c>
      <c r="AC6" s="73" t="s">
        <v>237</v>
      </c>
      <c r="AD6" s="75">
        <f>SUM(AD8:AD28)</f>
        <v>20</v>
      </c>
      <c r="AE6" s="71">
        <f>SUM(AE8:AE28)</f>
        <v>0</v>
      </c>
      <c r="AF6" s="72">
        <f>SUM(AF8:AF28)</f>
        <v>10</v>
      </c>
      <c r="AG6" s="325" t="s">
        <v>275</v>
      </c>
      <c r="AH6" s="89"/>
      <c r="AI6" s="89"/>
      <c r="AJ6" s="90"/>
      <c r="AL6" s="88"/>
      <c r="AM6" s="89"/>
      <c r="AN6" s="89"/>
      <c r="AO6" s="324" t="s">
        <v>276</v>
      </c>
      <c r="AP6" s="69">
        <f>SUM(AP8:AP28)</f>
        <v>0</v>
      </c>
      <c r="AQ6" s="70">
        <f>SUM(AQ8:AQ28)</f>
        <v>0</v>
      </c>
      <c r="AR6" s="74">
        <f>SUM(AR8:AR28)</f>
        <v>0</v>
      </c>
      <c r="AS6" s="73" t="s">
        <v>237</v>
      </c>
      <c r="AT6" s="75">
        <f>SUM(AT8:AT28)</f>
        <v>0</v>
      </c>
      <c r="AU6" s="71">
        <f>SUM(AU8:AU28)</f>
        <v>0</v>
      </c>
      <c r="AV6" s="72">
        <f>SUM(AV8:AV28)</f>
        <v>0</v>
      </c>
      <c r="AW6" s="325" t="s">
        <v>275</v>
      </c>
      <c r="AX6" s="89"/>
      <c r="AY6" s="89"/>
      <c r="AZ6" s="90"/>
      <c r="BB6" s="88"/>
      <c r="BC6" s="89"/>
      <c r="BD6" s="89"/>
      <c r="BE6" s="324" t="s">
        <v>276</v>
      </c>
      <c r="BF6" s="69">
        <f>SUM(BF8:BF28)</f>
        <v>0</v>
      </c>
      <c r="BG6" s="70">
        <f>SUM(BG8:BG28)</f>
        <v>0</v>
      </c>
      <c r="BH6" s="74">
        <f>SUM(BH8:BH28)</f>
        <v>0</v>
      </c>
      <c r="BI6" s="73" t="s">
        <v>237</v>
      </c>
      <c r="BJ6" s="75">
        <f>SUM(BJ8:BJ28)</f>
        <v>0</v>
      </c>
      <c r="BK6" s="71">
        <f>SUM(BK8:BK28)</f>
        <v>0</v>
      </c>
      <c r="BL6" s="72">
        <f>SUM(BL8:BL28)</f>
        <v>0</v>
      </c>
      <c r="BM6" s="325" t="s">
        <v>275</v>
      </c>
      <c r="BN6" s="89"/>
      <c r="BO6" s="89"/>
      <c r="BP6" s="90"/>
      <c r="BR6" s="88"/>
      <c r="BS6" s="89"/>
      <c r="BT6" s="89"/>
      <c r="BU6" s="324" t="s">
        <v>276</v>
      </c>
      <c r="BV6" s="69">
        <f>SUM(BV8:BV28)</f>
        <v>0</v>
      </c>
      <c r="BW6" s="70">
        <f>SUM(BW8:BW28)</f>
        <v>0</v>
      </c>
      <c r="BX6" s="74">
        <f>SUM(BX8:BX28)</f>
        <v>0</v>
      </c>
      <c r="BY6" s="73" t="s">
        <v>237</v>
      </c>
      <c r="BZ6" s="75">
        <f>SUM(BZ8:BZ28)</f>
        <v>0</v>
      </c>
      <c r="CA6" s="71">
        <f>SUM(CA8:CA28)</f>
        <v>0</v>
      </c>
      <c r="CB6" s="72">
        <f>SUM(CB8:CB28)</f>
        <v>0</v>
      </c>
      <c r="CC6" s="325" t="s">
        <v>275</v>
      </c>
      <c r="CD6" s="89"/>
      <c r="CE6" s="89"/>
      <c r="CF6" s="90"/>
      <c r="CH6" s="88"/>
      <c r="CI6" s="89"/>
      <c r="CJ6" s="89"/>
      <c r="CK6" s="324" t="s">
        <v>276</v>
      </c>
      <c r="CL6" s="69">
        <f>SUM(CL8:CL28)</f>
        <v>0</v>
      </c>
      <c r="CM6" s="70">
        <f>SUM(CM8:CM28)</f>
        <v>0</v>
      </c>
      <c r="CN6" s="74">
        <f>SUM(CN8:CN28)</f>
        <v>0</v>
      </c>
      <c r="CO6" s="73" t="s">
        <v>237</v>
      </c>
      <c r="CP6" s="75">
        <f>SUM(CP8:CP28)</f>
        <v>0</v>
      </c>
      <c r="CQ6" s="71">
        <f>SUM(CQ8:CQ28)</f>
        <v>0</v>
      </c>
      <c r="CR6" s="72">
        <f>SUM(CR8:CR28)</f>
        <v>0</v>
      </c>
      <c r="CS6" s="325" t="s">
        <v>275</v>
      </c>
      <c r="CT6" s="89"/>
      <c r="CU6" s="89"/>
      <c r="CV6" s="90"/>
      <c r="CX6" s="88"/>
      <c r="CY6" s="89"/>
      <c r="CZ6" s="89"/>
      <c r="DA6" s="324" t="s">
        <v>276</v>
      </c>
      <c r="DB6" s="69">
        <f>SUM(DB8:DB28)</f>
        <v>0</v>
      </c>
      <c r="DC6" s="70">
        <f>SUM(DC8:DC28)</f>
        <v>0</v>
      </c>
      <c r="DD6" s="74">
        <f>SUM(DD8:DD28)</f>
        <v>0</v>
      </c>
      <c r="DE6" s="73" t="s">
        <v>237</v>
      </c>
      <c r="DF6" s="75">
        <f>SUM(DF8:DF28)</f>
        <v>0</v>
      </c>
      <c r="DG6" s="71">
        <f>SUM(DG8:DG28)</f>
        <v>0</v>
      </c>
      <c r="DH6" s="72">
        <f>SUM(DH8:DH28)</f>
        <v>0</v>
      </c>
      <c r="DI6" s="325" t="s">
        <v>275</v>
      </c>
      <c r="DJ6" s="89"/>
      <c r="DK6" s="89"/>
      <c r="DL6" s="90"/>
    </row>
    <row r="7" spans="1:116" x14ac:dyDescent="0.3">
      <c r="A7" s="194" t="s">
        <v>325</v>
      </c>
      <c r="B7" s="134" t="s">
        <v>15</v>
      </c>
      <c r="C7" s="132" t="s">
        <v>16</v>
      </c>
      <c r="D7" s="134" t="s">
        <v>257</v>
      </c>
      <c r="E7" s="133" t="s">
        <v>256</v>
      </c>
      <c r="F7" s="84">
        <v>-7</v>
      </c>
      <c r="G7" s="85">
        <v>-6</v>
      </c>
      <c r="H7" s="85">
        <v>-5</v>
      </c>
      <c r="I7" s="85">
        <v>-4</v>
      </c>
      <c r="J7" s="230">
        <v>-3</v>
      </c>
      <c r="K7" s="231">
        <v>-2</v>
      </c>
      <c r="L7" s="232">
        <v>-1</v>
      </c>
      <c r="M7" s="85">
        <v>0</v>
      </c>
      <c r="N7" s="230">
        <v>1</v>
      </c>
      <c r="O7" s="231">
        <v>2</v>
      </c>
      <c r="P7" s="232">
        <v>3</v>
      </c>
      <c r="Q7" s="85">
        <v>4</v>
      </c>
      <c r="R7" s="85">
        <v>5</v>
      </c>
      <c r="S7" s="85">
        <v>6</v>
      </c>
      <c r="T7" s="86">
        <v>7</v>
      </c>
      <c r="U7" s="195">
        <v>6</v>
      </c>
      <c r="V7" s="84">
        <v>-7</v>
      </c>
      <c r="W7" s="85">
        <v>-6</v>
      </c>
      <c r="X7" s="85">
        <v>-5</v>
      </c>
      <c r="Y7" s="85">
        <v>-4</v>
      </c>
      <c r="Z7" s="230">
        <v>-3</v>
      </c>
      <c r="AA7" s="231">
        <v>-2</v>
      </c>
      <c r="AB7" s="232">
        <v>-1</v>
      </c>
      <c r="AC7" s="240">
        <v>0</v>
      </c>
      <c r="AD7" s="230">
        <v>1</v>
      </c>
      <c r="AE7" s="231">
        <v>2</v>
      </c>
      <c r="AF7" s="232">
        <v>3</v>
      </c>
      <c r="AG7" s="85">
        <v>4</v>
      </c>
      <c r="AH7" s="85">
        <v>5</v>
      </c>
      <c r="AI7" s="85">
        <v>6</v>
      </c>
      <c r="AJ7" s="86">
        <v>7</v>
      </c>
      <c r="AL7" s="84">
        <v>-7</v>
      </c>
      <c r="AM7" s="85">
        <v>-6</v>
      </c>
      <c r="AN7" s="85">
        <v>-5</v>
      </c>
      <c r="AO7" s="85">
        <v>-4</v>
      </c>
      <c r="AP7" s="230">
        <v>-3</v>
      </c>
      <c r="AQ7" s="231">
        <v>-2</v>
      </c>
      <c r="AR7" s="232">
        <v>-1</v>
      </c>
      <c r="AS7" s="85">
        <v>0</v>
      </c>
      <c r="AT7" s="230">
        <v>1</v>
      </c>
      <c r="AU7" s="231">
        <v>2</v>
      </c>
      <c r="AV7" s="232">
        <v>3</v>
      </c>
      <c r="AW7" s="85">
        <v>4</v>
      </c>
      <c r="AX7" s="85">
        <v>5</v>
      </c>
      <c r="AY7" s="85">
        <v>6</v>
      </c>
      <c r="AZ7" s="86">
        <v>7</v>
      </c>
      <c r="BB7" s="84">
        <v>-7</v>
      </c>
      <c r="BC7" s="85">
        <v>-6</v>
      </c>
      <c r="BD7" s="85">
        <v>-5</v>
      </c>
      <c r="BE7" s="85">
        <v>-4</v>
      </c>
      <c r="BF7" s="230">
        <v>-3</v>
      </c>
      <c r="BG7" s="231">
        <v>-2</v>
      </c>
      <c r="BH7" s="232">
        <v>-1</v>
      </c>
      <c r="BI7" s="85">
        <v>0</v>
      </c>
      <c r="BJ7" s="230">
        <v>1</v>
      </c>
      <c r="BK7" s="231">
        <v>2</v>
      </c>
      <c r="BL7" s="232">
        <v>3</v>
      </c>
      <c r="BM7" s="85">
        <v>4</v>
      </c>
      <c r="BN7" s="85">
        <v>5</v>
      </c>
      <c r="BO7" s="85">
        <v>6</v>
      </c>
      <c r="BP7" s="86">
        <v>7</v>
      </c>
      <c r="BR7" s="84">
        <v>-7</v>
      </c>
      <c r="BS7" s="85">
        <v>-6</v>
      </c>
      <c r="BT7" s="85">
        <v>-5</v>
      </c>
      <c r="BU7" s="85">
        <v>-4</v>
      </c>
      <c r="BV7" s="230">
        <v>-3</v>
      </c>
      <c r="BW7" s="231">
        <v>-2</v>
      </c>
      <c r="BX7" s="232">
        <v>-1</v>
      </c>
      <c r="BY7" s="85">
        <v>0</v>
      </c>
      <c r="BZ7" s="230">
        <v>1</v>
      </c>
      <c r="CA7" s="231">
        <v>2</v>
      </c>
      <c r="CB7" s="232">
        <v>3</v>
      </c>
      <c r="CC7" s="85">
        <v>4</v>
      </c>
      <c r="CD7" s="85">
        <v>5</v>
      </c>
      <c r="CE7" s="85">
        <v>6</v>
      </c>
      <c r="CF7" s="86">
        <v>7</v>
      </c>
      <c r="CH7" s="84">
        <v>-7</v>
      </c>
      <c r="CI7" s="85">
        <v>-6</v>
      </c>
      <c r="CJ7" s="85">
        <v>-5</v>
      </c>
      <c r="CK7" s="85">
        <v>-4</v>
      </c>
      <c r="CL7" s="230">
        <v>-3</v>
      </c>
      <c r="CM7" s="231">
        <v>-2</v>
      </c>
      <c r="CN7" s="232">
        <v>-1</v>
      </c>
      <c r="CO7" s="85">
        <v>0</v>
      </c>
      <c r="CP7" s="230">
        <v>1</v>
      </c>
      <c r="CQ7" s="231">
        <v>2</v>
      </c>
      <c r="CR7" s="232">
        <v>3</v>
      </c>
      <c r="CS7" s="85">
        <v>4</v>
      </c>
      <c r="CT7" s="85">
        <v>5</v>
      </c>
      <c r="CU7" s="85">
        <v>6</v>
      </c>
      <c r="CV7" s="86">
        <v>7</v>
      </c>
      <c r="CX7" s="84">
        <v>-7</v>
      </c>
      <c r="CY7" s="85">
        <v>-6</v>
      </c>
      <c r="CZ7" s="85">
        <v>-5</v>
      </c>
      <c r="DA7" s="85">
        <v>-4</v>
      </c>
      <c r="DB7" s="230">
        <v>-3</v>
      </c>
      <c r="DC7" s="231">
        <v>-2</v>
      </c>
      <c r="DD7" s="232">
        <v>-1</v>
      </c>
      <c r="DE7" s="85">
        <v>0</v>
      </c>
      <c r="DF7" s="230">
        <v>1</v>
      </c>
      <c r="DG7" s="231">
        <v>2</v>
      </c>
      <c r="DH7" s="232">
        <v>3</v>
      </c>
      <c r="DI7" s="85">
        <v>4</v>
      </c>
      <c r="DJ7" s="85">
        <v>5</v>
      </c>
      <c r="DK7" s="85">
        <v>6</v>
      </c>
      <c r="DL7" s="86">
        <v>7</v>
      </c>
    </row>
    <row r="8" spans="1:116" x14ac:dyDescent="0.3">
      <c r="A8" s="187" t="str">
        <f>B8&amp; " - "&amp;C8</f>
        <v>1 - YaJo</v>
      </c>
      <c r="B8" s="99">
        <f>ion21Team!B5</f>
        <v>1</v>
      </c>
      <c r="C8" s="100" t="str">
        <f>IF(ISBLANK(ion21Team!C5),"",ion21Team!C5)</f>
        <v>YaJo</v>
      </c>
      <c r="D8" s="99">
        <f>IF(ISBLANK(ion21Team!C5),"",ion21Votes!AH6)</f>
        <v>20</v>
      </c>
      <c r="E8" s="169">
        <f>IF(ISBLANK(ion21Team!C5),"",SUM(J8:L8,N8:P8,Z8:AB8,AD8:AF8,AP8:AR8,AT8:AV8,BF8:BH8,BJ8:BL8,BV8:BX8,BZ8:CB8,CL8:CN8,CP8:CR8,DB8:DD8,DF8:DH8))</f>
        <v>20</v>
      </c>
      <c r="F8" s="113"/>
      <c r="G8" s="114"/>
      <c r="H8" s="114"/>
      <c r="I8" s="114"/>
      <c r="J8" s="199">
        <v>10</v>
      </c>
      <c r="K8" s="200"/>
      <c r="L8" s="201"/>
      <c r="M8" s="114"/>
      <c r="N8" s="199"/>
      <c r="O8" s="200"/>
      <c r="P8" s="201"/>
      <c r="Q8" s="114"/>
      <c r="R8" s="114"/>
      <c r="S8" s="114"/>
      <c r="T8" s="115"/>
      <c r="U8" s="195">
        <v>7</v>
      </c>
      <c r="V8" s="113"/>
      <c r="W8" s="114"/>
      <c r="X8" s="114"/>
      <c r="Y8" s="114"/>
      <c r="Z8" s="199"/>
      <c r="AA8" s="200"/>
      <c r="AB8" s="201"/>
      <c r="AC8" s="114"/>
      <c r="AD8" s="199"/>
      <c r="AE8" s="200"/>
      <c r="AF8" s="201">
        <v>10</v>
      </c>
      <c r="AG8" s="114"/>
      <c r="AH8" s="114"/>
      <c r="AI8" s="114"/>
      <c r="AJ8" s="115"/>
      <c r="AL8" s="113"/>
      <c r="AM8" s="114"/>
      <c r="AN8" s="114"/>
      <c r="AO8" s="114"/>
      <c r="AP8" s="199"/>
      <c r="AQ8" s="200"/>
      <c r="AR8" s="201"/>
      <c r="AS8" s="114"/>
      <c r="AT8" s="199"/>
      <c r="AU8" s="200"/>
      <c r="AV8" s="201"/>
      <c r="AW8" s="114"/>
      <c r="AX8" s="114"/>
      <c r="AY8" s="114"/>
      <c r="AZ8" s="115"/>
      <c r="BB8" s="113"/>
      <c r="BC8" s="114"/>
      <c r="BD8" s="114"/>
      <c r="BE8" s="114"/>
      <c r="BF8" s="199"/>
      <c r="BG8" s="200"/>
      <c r="BH8" s="201"/>
      <c r="BI8" s="114"/>
      <c r="BJ8" s="199"/>
      <c r="BK8" s="200"/>
      <c r="BL8" s="201"/>
      <c r="BM8" s="114"/>
      <c r="BN8" s="114"/>
      <c r="BO8" s="114"/>
      <c r="BP8" s="115"/>
      <c r="BR8" s="113"/>
      <c r="BS8" s="114"/>
      <c r="BT8" s="114"/>
      <c r="BU8" s="114"/>
      <c r="BV8" s="199"/>
      <c r="BW8" s="200"/>
      <c r="BX8" s="201"/>
      <c r="BY8" s="114"/>
      <c r="BZ8" s="199"/>
      <c r="CA8" s="200"/>
      <c r="CB8" s="201"/>
      <c r="CC8" s="114"/>
      <c r="CD8" s="114"/>
      <c r="CE8" s="114"/>
      <c r="CF8" s="115"/>
      <c r="CH8" s="113"/>
      <c r="CI8" s="114"/>
      <c r="CJ8" s="114"/>
      <c r="CK8" s="114"/>
      <c r="CL8" s="199"/>
      <c r="CM8" s="200"/>
      <c r="CN8" s="201"/>
      <c r="CO8" s="114"/>
      <c r="CP8" s="199"/>
      <c r="CQ8" s="200"/>
      <c r="CR8" s="201"/>
      <c r="CS8" s="114"/>
      <c r="CT8" s="114"/>
      <c r="CU8" s="114"/>
      <c r="CV8" s="115"/>
      <c r="CX8" s="113"/>
      <c r="CY8" s="114"/>
      <c r="CZ8" s="114"/>
      <c r="DA8" s="114"/>
      <c r="DB8" s="199"/>
      <c r="DC8" s="200"/>
      <c r="DD8" s="201"/>
      <c r="DE8" s="114"/>
      <c r="DF8" s="199"/>
      <c r="DG8" s="200"/>
      <c r="DH8" s="201"/>
      <c r="DI8" s="114"/>
      <c r="DJ8" s="114"/>
      <c r="DK8" s="114"/>
      <c r="DL8" s="115"/>
    </row>
    <row r="9" spans="1:116" x14ac:dyDescent="0.3">
      <c r="A9" s="187" t="str">
        <f t="shared" ref="A9:A28" si="0">B9&amp; " - "&amp;C9</f>
        <v>2 - GeLo</v>
      </c>
      <c r="B9" s="119">
        <f>ion21Team!B6</f>
        <v>2</v>
      </c>
      <c r="C9" s="123" t="str">
        <f>IF(ISBLANK(ion21Team!C6),"",ion21Team!C6)</f>
        <v>GeLo</v>
      </c>
      <c r="D9" s="119">
        <f>IF(ISBLANK(ion21Team!C6),"",ion21Votes!AH7)</f>
        <v>20</v>
      </c>
      <c r="E9" s="170">
        <f>IF(ISBLANK(ion21Team!C6),"",SUM(J9:L9,N9:P9,Z9:AB9,AD9:AF9,AP9:AR9,AT9:AV9,BF9:BH9,BJ9:BL9,BV9:BX9,BZ9:CB9,CL9:CN9,CP9:CR9,DB9:DD9,DF9:DH9))</f>
        <v>20</v>
      </c>
      <c r="F9" s="107"/>
      <c r="G9" s="108"/>
      <c r="H9" s="108"/>
      <c r="I9" s="108"/>
      <c r="J9" s="202"/>
      <c r="K9" s="349"/>
      <c r="L9" s="350"/>
      <c r="M9" s="108"/>
      <c r="N9" s="202"/>
      <c r="O9" s="349"/>
      <c r="P9" s="350"/>
      <c r="Q9" s="108"/>
      <c r="R9" s="108"/>
      <c r="S9" s="108"/>
      <c r="T9" s="111"/>
      <c r="V9" s="107"/>
      <c r="W9" s="108"/>
      <c r="X9" s="108"/>
      <c r="Y9" s="108"/>
      <c r="Z9" s="202"/>
      <c r="AA9" s="349"/>
      <c r="AB9" s="350"/>
      <c r="AC9" s="108"/>
      <c r="AD9" s="202">
        <v>20</v>
      </c>
      <c r="AE9" s="349"/>
      <c r="AF9" s="350"/>
      <c r="AG9" s="108"/>
      <c r="AH9" s="108"/>
      <c r="AI9" s="108"/>
      <c r="AJ9" s="111"/>
      <c r="AL9" s="107"/>
      <c r="AM9" s="108"/>
      <c r="AN9" s="108"/>
      <c r="AO9" s="108"/>
      <c r="AP9" s="202"/>
      <c r="AQ9" s="349"/>
      <c r="AR9" s="350"/>
      <c r="AS9" s="108"/>
      <c r="AT9" s="202"/>
      <c r="AU9" s="349"/>
      <c r="AV9" s="350"/>
      <c r="AW9" s="108"/>
      <c r="AX9" s="108"/>
      <c r="AY9" s="108"/>
      <c r="AZ9" s="111"/>
      <c r="BB9" s="107"/>
      <c r="BC9" s="108"/>
      <c r="BD9" s="108"/>
      <c r="BE9" s="108"/>
      <c r="BF9" s="202"/>
      <c r="BG9" s="349"/>
      <c r="BH9" s="350"/>
      <c r="BI9" s="108"/>
      <c r="BJ9" s="202"/>
      <c r="BK9" s="349"/>
      <c r="BL9" s="350"/>
      <c r="BM9" s="108"/>
      <c r="BN9" s="108"/>
      <c r="BO9" s="108"/>
      <c r="BP9" s="111"/>
      <c r="BR9" s="107"/>
      <c r="BS9" s="108"/>
      <c r="BT9" s="108"/>
      <c r="BU9" s="108"/>
      <c r="BV9" s="202"/>
      <c r="BW9" s="349"/>
      <c r="BX9" s="350"/>
      <c r="BY9" s="108"/>
      <c r="BZ9" s="202"/>
      <c r="CA9" s="349"/>
      <c r="CB9" s="350"/>
      <c r="CC9" s="108"/>
      <c r="CD9" s="108"/>
      <c r="CE9" s="108"/>
      <c r="CF9" s="111"/>
      <c r="CH9" s="107"/>
      <c r="CI9" s="108"/>
      <c r="CJ9" s="108"/>
      <c r="CK9" s="108"/>
      <c r="CL9" s="202"/>
      <c r="CM9" s="349"/>
      <c r="CN9" s="350"/>
      <c r="CO9" s="108"/>
      <c r="CP9" s="202"/>
      <c r="CQ9" s="349"/>
      <c r="CR9" s="350"/>
      <c r="CS9" s="108"/>
      <c r="CT9" s="108"/>
      <c r="CU9" s="108"/>
      <c r="CV9" s="111"/>
      <c r="CX9" s="107"/>
      <c r="CY9" s="108"/>
      <c r="CZ9" s="108"/>
      <c r="DA9" s="108"/>
      <c r="DB9" s="202"/>
      <c r="DC9" s="349"/>
      <c r="DD9" s="350"/>
      <c r="DE9" s="108"/>
      <c r="DF9" s="202"/>
      <c r="DG9" s="349"/>
      <c r="DH9" s="350"/>
      <c r="DI9" s="108"/>
      <c r="DJ9" s="108"/>
      <c r="DK9" s="108"/>
      <c r="DL9" s="111"/>
    </row>
    <row r="10" spans="1:116" x14ac:dyDescent="0.3">
      <c r="A10" s="187" t="str">
        <f t="shared" si="0"/>
        <v>3 - MiDo</v>
      </c>
      <c r="B10" s="119">
        <f>ion21Team!B7</f>
        <v>3</v>
      </c>
      <c r="C10" s="123" t="str">
        <f>IF(ISBLANK(ion21Team!C7),"",ion21Team!C7)</f>
        <v>MiDo</v>
      </c>
      <c r="D10" s="119">
        <f>IF(ISBLANK(ion21Team!C7),"",ion21Votes!AH8)</f>
        <v>23</v>
      </c>
      <c r="E10" s="170">
        <f>IF(ISBLANK(ion21Team!C7),"",SUM(J10:L10,N10:P10,Z10:AB10,AD10:AF10,AP10:AR10,AT10:AV10,BF10:BH10,BJ10:BL10,BV10:BX10,BZ10:CB10,CL10:CN10,CP10:CR10,DB10:DD10,DF10:DH10))</f>
        <v>23</v>
      </c>
      <c r="F10" s="107"/>
      <c r="G10" s="108"/>
      <c r="H10" s="108"/>
      <c r="I10" s="108"/>
      <c r="J10" s="202"/>
      <c r="K10" s="349"/>
      <c r="L10" s="350"/>
      <c r="M10" s="108"/>
      <c r="N10" s="202"/>
      <c r="O10" s="349">
        <v>20</v>
      </c>
      <c r="P10" s="350"/>
      <c r="Q10" s="108"/>
      <c r="R10" s="108"/>
      <c r="S10" s="108"/>
      <c r="T10" s="111"/>
      <c r="V10" s="107"/>
      <c r="W10" s="108"/>
      <c r="X10" s="108"/>
      <c r="Y10" s="108"/>
      <c r="Z10" s="202"/>
      <c r="AA10" s="349">
        <v>3</v>
      </c>
      <c r="AB10" s="350"/>
      <c r="AC10" s="108"/>
      <c r="AD10" s="202"/>
      <c r="AE10" s="349"/>
      <c r="AF10" s="350"/>
      <c r="AG10" s="108"/>
      <c r="AH10" s="108"/>
      <c r="AI10" s="108"/>
      <c r="AJ10" s="111"/>
      <c r="AL10" s="107"/>
      <c r="AM10" s="108"/>
      <c r="AN10" s="108"/>
      <c r="AO10" s="108"/>
      <c r="AP10" s="202"/>
      <c r="AQ10" s="349"/>
      <c r="AR10" s="350"/>
      <c r="AS10" s="108"/>
      <c r="AT10" s="202"/>
      <c r="AU10" s="349"/>
      <c r="AV10" s="350"/>
      <c r="AW10" s="108"/>
      <c r="AX10" s="108"/>
      <c r="AY10" s="108"/>
      <c r="AZ10" s="111"/>
      <c r="BB10" s="107"/>
      <c r="BC10" s="108"/>
      <c r="BD10" s="108"/>
      <c r="BE10" s="108"/>
      <c r="BF10" s="202"/>
      <c r="BG10" s="349"/>
      <c r="BH10" s="350"/>
      <c r="BI10" s="108"/>
      <c r="BJ10" s="202"/>
      <c r="BK10" s="349"/>
      <c r="BL10" s="350"/>
      <c r="BM10" s="108"/>
      <c r="BN10" s="108"/>
      <c r="BO10" s="108"/>
      <c r="BP10" s="111"/>
      <c r="BR10" s="107"/>
      <c r="BS10" s="108"/>
      <c r="BT10" s="108"/>
      <c r="BU10" s="108"/>
      <c r="BV10" s="202"/>
      <c r="BW10" s="349"/>
      <c r="BX10" s="350"/>
      <c r="BY10" s="108"/>
      <c r="BZ10" s="202"/>
      <c r="CA10" s="349"/>
      <c r="CB10" s="350"/>
      <c r="CC10" s="108"/>
      <c r="CD10" s="108"/>
      <c r="CE10" s="108"/>
      <c r="CF10" s="111"/>
      <c r="CH10" s="107"/>
      <c r="CI10" s="108"/>
      <c r="CJ10" s="108"/>
      <c r="CK10" s="108"/>
      <c r="CL10" s="202"/>
      <c r="CM10" s="349"/>
      <c r="CN10" s="350"/>
      <c r="CO10" s="108"/>
      <c r="CP10" s="202"/>
      <c r="CQ10" s="349"/>
      <c r="CR10" s="350"/>
      <c r="CS10" s="108"/>
      <c r="CT10" s="108"/>
      <c r="CU10" s="108"/>
      <c r="CV10" s="111"/>
      <c r="CX10" s="107"/>
      <c r="CY10" s="108"/>
      <c r="CZ10" s="108"/>
      <c r="DA10" s="108"/>
      <c r="DB10" s="202"/>
      <c r="DC10" s="349"/>
      <c r="DD10" s="350"/>
      <c r="DE10" s="108"/>
      <c r="DF10" s="202"/>
      <c r="DG10" s="349"/>
      <c r="DH10" s="350"/>
      <c r="DI10" s="108"/>
      <c r="DJ10" s="108"/>
      <c r="DK10" s="108"/>
      <c r="DL10" s="111"/>
    </row>
    <row r="11" spans="1:116" x14ac:dyDescent="0.3">
      <c r="A11" s="187" t="str">
        <f t="shared" si="0"/>
        <v>4 - EmNi</v>
      </c>
      <c r="B11" s="119">
        <f>ion21Team!B8</f>
        <v>4</v>
      </c>
      <c r="C11" s="123" t="str">
        <f>IF(ISBLANK(ion21Team!C8),"",ion21Team!C8)</f>
        <v>EmNi</v>
      </c>
      <c r="D11" s="119">
        <f>IF(ISBLANK(ion21Team!C8),"",ion21Votes!AH9)</f>
        <v>0</v>
      </c>
      <c r="E11" s="170">
        <f>IF(ISBLANK(ion21Team!C8),"",SUM(J11:L11,N11:P11,Z11:AB11,AD11:AF11,AP11:AR11,AT11:AV11,BF11:BH11,BJ11:BL11,BV11:BX11,BZ11:CB11,CL11:CN11,CP11:CR11,DB11:DD11,DF11:DH11))</f>
        <v>0</v>
      </c>
      <c r="F11" s="107"/>
      <c r="G11" s="108"/>
      <c r="H11" s="108"/>
      <c r="I11" s="108"/>
      <c r="J11" s="202"/>
      <c r="K11" s="349"/>
      <c r="L11" s="350"/>
      <c r="M11" s="108"/>
      <c r="N11" s="202"/>
      <c r="O11" s="349"/>
      <c r="P11" s="350"/>
      <c r="Q11" s="108"/>
      <c r="R11" s="108"/>
      <c r="S11" s="108"/>
      <c r="T11" s="111"/>
      <c r="V11" s="107"/>
      <c r="W11" s="108"/>
      <c r="X11" s="108"/>
      <c r="Y11" s="108"/>
      <c r="Z11" s="202"/>
      <c r="AA11" s="349"/>
      <c r="AB11" s="350"/>
      <c r="AC11" s="108"/>
      <c r="AD11" s="202"/>
      <c r="AE11" s="349"/>
      <c r="AF11" s="350"/>
      <c r="AG11" s="108"/>
      <c r="AH11" s="108"/>
      <c r="AI11" s="108"/>
      <c r="AJ11" s="111"/>
      <c r="AL11" s="107"/>
      <c r="AM11" s="108"/>
      <c r="AN11" s="108"/>
      <c r="AO11" s="108"/>
      <c r="AP11" s="202"/>
      <c r="AQ11" s="349"/>
      <c r="AR11" s="350"/>
      <c r="AS11" s="108"/>
      <c r="AT11" s="202"/>
      <c r="AU11" s="349"/>
      <c r="AV11" s="350"/>
      <c r="AW11" s="108"/>
      <c r="AX11" s="108"/>
      <c r="AY11" s="108"/>
      <c r="AZ11" s="111"/>
      <c r="BB11" s="107"/>
      <c r="BC11" s="108"/>
      <c r="BD11" s="108"/>
      <c r="BE11" s="108"/>
      <c r="BF11" s="202"/>
      <c r="BG11" s="349"/>
      <c r="BH11" s="350"/>
      <c r="BI11" s="108"/>
      <c r="BJ11" s="202"/>
      <c r="BK11" s="349"/>
      <c r="BL11" s="350"/>
      <c r="BM11" s="108"/>
      <c r="BN11" s="108"/>
      <c r="BO11" s="108"/>
      <c r="BP11" s="111"/>
      <c r="BR11" s="107"/>
      <c r="BS11" s="108"/>
      <c r="BT11" s="108"/>
      <c r="BU11" s="108"/>
      <c r="BV11" s="202"/>
      <c r="BW11" s="349"/>
      <c r="BX11" s="350"/>
      <c r="BY11" s="108"/>
      <c r="BZ11" s="202"/>
      <c r="CA11" s="349"/>
      <c r="CB11" s="350"/>
      <c r="CC11" s="108"/>
      <c r="CD11" s="108"/>
      <c r="CE11" s="108"/>
      <c r="CF11" s="111"/>
      <c r="CH11" s="107"/>
      <c r="CI11" s="108"/>
      <c r="CJ11" s="108"/>
      <c r="CK11" s="108"/>
      <c r="CL11" s="202"/>
      <c r="CM11" s="349"/>
      <c r="CN11" s="350"/>
      <c r="CO11" s="108"/>
      <c r="CP11" s="202"/>
      <c r="CQ11" s="349"/>
      <c r="CR11" s="350"/>
      <c r="CS11" s="108"/>
      <c r="CT11" s="108"/>
      <c r="CU11" s="108"/>
      <c r="CV11" s="111"/>
      <c r="CX11" s="107"/>
      <c r="CY11" s="108"/>
      <c r="CZ11" s="108"/>
      <c r="DA11" s="108"/>
      <c r="DB11" s="202"/>
      <c r="DC11" s="349"/>
      <c r="DD11" s="350"/>
      <c r="DE11" s="108"/>
      <c r="DF11" s="202"/>
      <c r="DG11" s="349"/>
      <c r="DH11" s="350"/>
      <c r="DI11" s="108"/>
      <c r="DJ11" s="108"/>
      <c r="DK11" s="108"/>
      <c r="DL11" s="111"/>
    </row>
    <row r="12" spans="1:116" x14ac:dyDescent="0.3">
      <c r="A12" s="187" t="str">
        <f t="shared" si="0"/>
        <v>5 - HeJe</v>
      </c>
      <c r="B12" s="119">
        <f>ion21Team!B9</f>
        <v>5</v>
      </c>
      <c r="C12" s="123" t="str">
        <f>IF(ISBLANK(ion21Team!C9),"",ion21Team!C9)</f>
        <v>HeJe</v>
      </c>
      <c r="D12" s="119">
        <f>IF(ISBLANK(ion21Team!C9),"",ion21Votes!AH10)</f>
        <v>0</v>
      </c>
      <c r="E12" s="170">
        <f>IF(ISBLANK(ion21Team!C9),"",SUM(J12:L12,N12:P12,Z12:AB12,AD12:AF12,AP12:AR12,AT12:AV12,BF12:BH12,BJ12:BL12,BV12:BX12,BZ12:CB12,CL12:CN12,CP12:CR12,DB12:DD12,DF12:DH12))</f>
        <v>0</v>
      </c>
      <c r="F12" s="107"/>
      <c r="G12" s="108"/>
      <c r="H12" s="108"/>
      <c r="I12" s="108"/>
      <c r="J12" s="203"/>
      <c r="K12" s="204"/>
      <c r="L12" s="205"/>
      <c r="M12" s="108"/>
      <c r="N12" s="203"/>
      <c r="O12" s="204"/>
      <c r="P12" s="205"/>
      <c r="Q12" s="108"/>
      <c r="R12" s="108"/>
      <c r="S12" s="108"/>
      <c r="T12" s="111"/>
      <c r="V12" s="107"/>
      <c r="W12" s="108"/>
      <c r="X12" s="108"/>
      <c r="Y12" s="108"/>
      <c r="Z12" s="203"/>
      <c r="AA12" s="204"/>
      <c r="AB12" s="205"/>
      <c r="AC12" s="108"/>
      <c r="AD12" s="203"/>
      <c r="AE12" s="204"/>
      <c r="AF12" s="205"/>
      <c r="AG12" s="108"/>
      <c r="AH12" s="108"/>
      <c r="AI12" s="108"/>
      <c r="AJ12" s="111"/>
      <c r="AL12" s="107"/>
      <c r="AM12" s="108"/>
      <c r="AN12" s="108"/>
      <c r="AO12" s="108"/>
      <c r="AP12" s="203"/>
      <c r="AQ12" s="204"/>
      <c r="AR12" s="205"/>
      <c r="AS12" s="108"/>
      <c r="AT12" s="203"/>
      <c r="AU12" s="204"/>
      <c r="AV12" s="205"/>
      <c r="AW12" s="108"/>
      <c r="AX12" s="108"/>
      <c r="AY12" s="108"/>
      <c r="AZ12" s="111"/>
      <c r="BB12" s="107"/>
      <c r="BC12" s="108"/>
      <c r="BD12" s="108"/>
      <c r="BE12" s="108"/>
      <c r="BF12" s="203"/>
      <c r="BG12" s="204"/>
      <c r="BH12" s="205"/>
      <c r="BI12" s="108"/>
      <c r="BJ12" s="203"/>
      <c r="BK12" s="204"/>
      <c r="BL12" s="205"/>
      <c r="BM12" s="108"/>
      <c r="BN12" s="108"/>
      <c r="BO12" s="108"/>
      <c r="BP12" s="111"/>
      <c r="BR12" s="107"/>
      <c r="BS12" s="108"/>
      <c r="BT12" s="108"/>
      <c r="BU12" s="108"/>
      <c r="BV12" s="203"/>
      <c r="BW12" s="204"/>
      <c r="BX12" s="205"/>
      <c r="BY12" s="108"/>
      <c r="BZ12" s="203"/>
      <c r="CA12" s="204"/>
      <c r="CB12" s="205"/>
      <c r="CC12" s="108"/>
      <c r="CD12" s="108"/>
      <c r="CE12" s="108"/>
      <c r="CF12" s="111"/>
      <c r="CH12" s="107"/>
      <c r="CI12" s="108"/>
      <c r="CJ12" s="108"/>
      <c r="CK12" s="108"/>
      <c r="CL12" s="203"/>
      <c r="CM12" s="204"/>
      <c r="CN12" s="205"/>
      <c r="CO12" s="108"/>
      <c r="CP12" s="203"/>
      <c r="CQ12" s="204"/>
      <c r="CR12" s="205"/>
      <c r="CS12" s="108"/>
      <c r="CT12" s="108"/>
      <c r="CU12" s="108"/>
      <c r="CV12" s="111"/>
      <c r="CX12" s="107"/>
      <c r="CY12" s="108"/>
      <c r="CZ12" s="108"/>
      <c r="DA12" s="108"/>
      <c r="DB12" s="203"/>
      <c r="DC12" s="204"/>
      <c r="DD12" s="205"/>
      <c r="DE12" s="108"/>
      <c r="DF12" s="203"/>
      <c r="DG12" s="204"/>
      <c r="DH12" s="205"/>
      <c r="DI12" s="108"/>
      <c r="DJ12" s="108"/>
      <c r="DK12" s="108"/>
      <c r="DL12" s="111"/>
    </row>
    <row r="13" spans="1:116" x14ac:dyDescent="0.3">
      <c r="A13" s="187" t="str">
        <f t="shared" si="0"/>
        <v xml:space="preserve">6 - </v>
      </c>
      <c r="B13" s="119">
        <f>ion21Team!B10</f>
        <v>6</v>
      </c>
      <c r="C13" s="123" t="str">
        <f>IF(ISBLANK(ion21Team!C10),"",ion21Team!C10)</f>
        <v/>
      </c>
      <c r="D13" s="119" t="str">
        <f>IF(ISBLANK(ion21Team!C10),"",ion21Votes!AH11)</f>
        <v/>
      </c>
      <c r="E13" s="170" t="str">
        <f>IF(ISBLANK(ion21Team!C10),"",SUM(J13:L13,N13:P13,Z13:AB13,AD13:AF13,AP13:AR13,AT13:AV13,BF13:BH13,BJ13:BL13,BV13:BX13,BZ13:CB13,CL13:CN13,CP13:CR13,DB13:DD13,DF13:DH13))</f>
        <v/>
      </c>
      <c r="F13" s="107"/>
      <c r="G13" s="108"/>
      <c r="H13" s="108"/>
      <c r="I13" s="108"/>
      <c r="J13" s="203"/>
      <c r="K13" s="204"/>
      <c r="L13" s="205"/>
      <c r="M13" s="108"/>
      <c r="N13" s="203"/>
      <c r="O13" s="204"/>
      <c r="P13" s="205"/>
      <c r="Q13" s="108"/>
      <c r="R13" s="108"/>
      <c r="S13" s="108"/>
      <c r="T13" s="111"/>
      <c r="V13" s="107"/>
      <c r="W13" s="108"/>
      <c r="X13" s="108"/>
      <c r="Y13" s="108"/>
      <c r="Z13" s="203"/>
      <c r="AA13" s="204"/>
      <c r="AB13" s="205"/>
      <c r="AC13" s="108"/>
      <c r="AD13" s="203"/>
      <c r="AE13" s="204"/>
      <c r="AF13" s="205"/>
      <c r="AG13" s="108"/>
      <c r="AH13" s="108"/>
      <c r="AI13" s="108"/>
      <c r="AJ13" s="111"/>
      <c r="AL13" s="107"/>
      <c r="AM13" s="108"/>
      <c r="AN13" s="108"/>
      <c r="AO13" s="108"/>
      <c r="AP13" s="203"/>
      <c r="AQ13" s="204"/>
      <c r="AR13" s="205"/>
      <c r="AS13" s="108"/>
      <c r="AT13" s="203"/>
      <c r="AU13" s="204"/>
      <c r="AV13" s="205"/>
      <c r="AW13" s="108"/>
      <c r="AX13" s="108"/>
      <c r="AY13" s="108"/>
      <c r="AZ13" s="111"/>
      <c r="BB13" s="107"/>
      <c r="BC13" s="108"/>
      <c r="BD13" s="108"/>
      <c r="BE13" s="108"/>
      <c r="BF13" s="203"/>
      <c r="BG13" s="204"/>
      <c r="BH13" s="205"/>
      <c r="BI13" s="108"/>
      <c r="BJ13" s="203"/>
      <c r="BK13" s="204"/>
      <c r="BL13" s="205"/>
      <c r="BM13" s="108"/>
      <c r="BN13" s="108"/>
      <c r="BO13" s="108"/>
      <c r="BP13" s="111"/>
      <c r="BR13" s="107"/>
      <c r="BS13" s="108"/>
      <c r="BT13" s="108"/>
      <c r="BU13" s="108"/>
      <c r="BV13" s="203"/>
      <c r="BW13" s="204"/>
      <c r="BX13" s="205"/>
      <c r="BY13" s="108"/>
      <c r="BZ13" s="203"/>
      <c r="CA13" s="204"/>
      <c r="CB13" s="205"/>
      <c r="CC13" s="108"/>
      <c r="CD13" s="108"/>
      <c r="CE13" s="108"/>
      <c r="CF13" s="111"/>
      <c r="CH13" s="107"/>
      <c r="CI13" s="108"/>
      <c r="CJ13" s="108"/>
      <c r="CK13" s="108"/>
      <c r="CL13" s="203"/>
      <c r="CM13" s="204"/>
      <c r="CN13" s="205"/>
      <c r="CO13" s="108"/>
      <c r="CP13" s="203"/>
      <c r="CQ13" s="204"/>
      <c r="CR13" s="205"/>
      <c r="CS13" s="108"/>
      <c r="CT13" s="108"/>
      <c r="CU13" s="108"/>
      <c r="CV13" s="111"/>
      <c r="CX13" s="107"/>
      <c r="CY13" s="108"/>
      <c r="CZ13" s="108"/>
      <c r="DA13" s="108"/>
      <c r="DB13" s="203"/>
      <c r="DC13" s="204"/>
      <c r="DD13" s="205"/>
      <c r="DE13" s="108"/>
      <c r="DF13" s="203"/>
      <c r="DG13" s="204"/>
      <c r="DH13" s="205"/>
      <c r="DI13" s="108"/>
      <c r="DJ13" s="108"/>
      <c r="DK13" s="108"/>
      <c r="DL13" s="111"/>
    </row>
    <row r="14" spans="1:116" x14ac:dyDescent="0.3">
      <c r="A14" s="187" t="str">
        <f t="shared" si="0"/>
        <v xml:space="preserve">7 - </v>
      </c>
      <c r="B14" s="119">
        <f>ion21Team!B11</f>
        <v>7</v>
      </c>
      <c r="C14" s="123" t="str">
        <f>IF(ISBLANK(ion21Team!C11),"",ion21Team!C11)</f>
        <v/>
      </c>
      <c r="D14" s="119" t="str">
        <f>IF(ISBLANK(ion21Team!C11),"",ion21Votes!AH12)</f>
        <v/>
      </c>
      <c r="E14" s="170" t="str">
        <f>IF(ISBLANK(ion21Team!C11),"",SUM(J14:L14,N14:P14,Z14:AB14,AD14:AF14,AP14:AR14,AT14:AV14,BF14:BH14,BJ14:BL14,BV14:BX14,BZ14:CB14,CL14:CN14,CP14:CR14,DB14:DD14,DF14:DH14))</f>
        <v/>
      </c>
      <c r="F14" s="107"/>
      <c r="G14" s="108"/>
      <c r="H14" s="108"/>
      <c r="I14" s="108" t="s">
        <v>337</v>
      </c>
      <c r="J14" s="203"/>
      <c r="K14" s="204"/>
      <c r="L14" s="205"/>
      <c r="M14" s="108"/>
      <c r="N14" s="203"/>
      <c r="O14" s="204"/>
      <c r="P14" s="205"/>
      <c r="Q14" s="108"/>
      <c r="R14" s="108"/>
      <c r="S14" s="108"/>
      <c r="T14" s="111"/>
      <c r="V14" s="107"/>
      <c r="W14" s="108"/>
      <c r="X14" s="108"/>
      <c r="Y14" s="108"/>
      <c r="Z14" s="203"/>
      <c r="AA14" s="204"/>
      <c r="AB14" s="205"/>
      <c r="AC14" s="108"/>
      <c r="AD14" s="203"/>
      <c r="AE14" s="204"/>
      <c r="AF14" s="205"/>
      <c r="AG14" s="108"/>
      <c r="AH14" s="108"/>
      <c r="AI14" s="108"/>
      <c r="AJ14" s="111"/>
      <c r="AL14" s="107"/>
      <c r="AM14" s="108"/>
      <c r="AN14" s="108"/>
      <c r="AO14" s="108"/>
      <c r="AP14" s="203"/>
      <c r="AQ14" s="204"/>
      <c r="AR14" s="205"/>
      <c r="AS14" s="108"/>
      <c r="AT14" s="203"/>
      <c r="AU14" s="204"/>
      <c r="AV14" s="205"/>
      <c r="AW14" s="108"/>
      <c r="AX14" s="108"/>
      <c r="AY14" s="108"/>
      <c r="AZ14" s="111"/>
      <c r="BB14" s="107"/>
      <c r="BC14" s="108"/>
      <c r="BD14" s="108"/>
      <c r="BE14" s="108"/>
      <c r="BF14" s="203"/>
      <c r="BG14" s="204"/>
      <c r="BH14" s="205"/>
      <c r="BI14" s="108"/>
      <c r="BJ14" s="203"/>
      <c r="BK14" s="204"/>
      <c r="BL14" s="205"/>
      <c r="BM14" s="108"/>
      <c r="BN14" s="108"/>
      <c r="BO14" s="108"/>
      <c r="BP14" s="111"/>
      <c r="BR14" s="107"/>
      <c r="BS14" s="108"/>
      <c r="BT14" s="108"/>
      <c r="BU14" s="108"/>
      <c r="BV14" s="203"/>
      <c r="BW14" s="204"/>
      <c r="BX14" s="205"/>
      <c r="BY14" s="108"/>
      <c r="BZ14" s="203"/>
      <c r="CA14" s="204"/>
      <c r="CB14" s="205"/>
      <c r="CC14" s="108"/>
      <c r="CD14" s="108"/>
      <c r="CE14" s="108"/>
      <c r="CF14" s="111"/>
      <c r="CH14" s="107"/>
      <c r="CI14" s="108"/>
      <c r="CJ14" s="108"/>
      <c r="CK14" s="108"/>
      <c r="CL14" s="203"/>
      <c r="CM14" s="204"/>
      <c r="CN14" s="205"/>
      <c r="CO14" s="108"/>
      <c r="CP14" s="203"/>
      <c r="CQ14" s="204"/>
      <c r="CR14" s="205"/>
      <c r="CS14" s="108"/>
      <c r="CT14" s="108"/>
      <c r="CU14" s="108"/>
      <c r="CV14" s="111"/>
      <c r="CX14" s="107"/>
      <c r="CY14" s="108"/>
      <c r="CZ14" s="108"/>
      <c r="DA14" s="108"/>
      <c r="DB14" s="203"/>
      <c r="DC14" s="204"/>
      <c r="DD14" s="205"/>
      <c r="DE14" s="108"/>
      <c r="DF14" s="203"/>
      <c r="DG14" s="204"/>
      <c r="DH14" s="205"/>
      <c r="DI14" s="108"/>
      <c r="DJ14" s="108"/>
      <c r="DK14" s="108"/>
      <c r="DL14" s="111"/>
    </row>
    <row r="15" spans="1:116" x14ac:dyDescent="0.3">
      <c r="A15" s="187" t="str">
        <f t="shared" si="0"/>
        <v xml:space="preserve">8 - </v>
      </c>
      <c r="B15" s="119">
        <f>ion21Team!B12</f>
        <v>8</v>
      </c>
      <c r="C15" s="123" t="str">
        <f>IF(ISBLANK(ion21Team!C12),"",ion21Team!C12)</f>
        <v/>
      </c>
      <c r="D15" s="119" t="str">
        <f>IF(ISBLANK(ion21Team!C12),"",ion21Votes!AH13)</f>
        <v/>
      </c>
      <c r="E15" s="170" t="str">
        <f>IF(ISBLANK(ion21Team!C12),"",SUM(J15:L15,N15:P15,Z15:AB15,AD15:AF15,AP15:AR15,AT15:AV15,BF15:BH15,BJ15:BL15,BV15:BX15,BZ15:CB15,CL15:CN15,CP15:CR15,DB15:DD15,DF15:DH15))</f>
        <v/>
      </c>
      <c r="F15" s="107"/>
      <c r="G15" s="108"/>
      <c r="H15" s="108"/>
      <c r="I15" s="108"/>
      <c r="J15" s="203"/>
      <c r="K15" s="204"/>
      <c r="L15" s="205"/>
      <c r="M15" s="108"/>
      <c r="N15" s="203"/>
      <c r="O15" s="204"/>
      <c r="P15" s="205"/>
      <c r="Q15" s="108"/>
      <c r="R15" s="108"/>
      <c r="S15" s="108"/>
      <c r="T15" s="111"/>
      <c r="V15" s="107"/>
      <c r="W15" s="108"/>
      <c r="X15" s="108"/>
      <c r="Y15" s="108"/>
      <c r="Z15" s="203"/>
      <c r="AA15" s="204"/>
      <c r="AB15" s="205"/>
      <c r="AC15" s="108"/>
      <c r="AD15" s="203"/>
      <c r="AE15" s="204"/>
      <c r="AF15" s="205"/>
      <c r="AG15" s="108"/>
      <c r="AH15" s="108"/>
      <c r="AI15" s="108"/>
      <c r="AJ15" s="111"/>
      <c r="AL15" s="107"/>
      <c r="AM15" s="108"/>
      <c r="AN15" s="108"/>
      <c r="AO15" s="108"/>
      <c r="AP15" s="203"/>
      <c r="AQ15" s="204"/>
      <c r="AR15" s="205"/>
      <c r="AS15" s="108"/>
      <c r="AT15" s="203"/>
      <c r="AU15" s="204"/>
      <c r="AV15" s="205"/>
      <c r="AW15" s="108"/>
      <c r="AX15" s="108"/>
      <c r="AY15" s="108"/>
      <c r="AZ15" s="111"/>
      <c r="BB15" s="107"/>
      <c r="BC15" s="108"/>
      <c r="BD15" s="108"/>
      <c r="BE15" s="108"/>
      <c r="BF15" s="203"/>
      <c r="BG15" s="204"/>
      <c r="BH15" s="205"/>
      <c r="BI15" s="108"/>
      <c r="BJ15" s="203"/>
      <c r="BK15" s="204"/>
      <c r="BL15" s="205"/>
      <c r="BM15" s="108"/>
      <c r="BN15" s="108"/>
      <c r="BO15" s="108"/>
      <c r="BP15" s="111"/>
      <c r="BR15" s="107"/>
      <c r="BS15" s="108"/>
      <c r="BT15" s="108"/>
      <c r="BU15" s="108"/>
      <c r="BV15" s="203"/>
      <c r="BW15" s="204"/>
      <c r="BX15" s="205"/>
      <c r="BY15" s="108"/>
      <c r="BZ15" s="203"/>
      <c r="CA15" s="204"/>
      <c r="CB15" s="205"/>
      <c r="CC15" s="108"/>
      <c r="CD15" s="108"/>
      <c r="CE15" s="108"/>
      <c r="CF15" s="111"/>
      <c r="CH15" s="107"/>
      <c r="CI15" s="108"/>
      <c r="CJ15" s="108"/>
      <c r="CK15" s="108"/>
      <c r="CL15" s="203"/>
      <c r="CM15" s="204"/>
      <c r="CN15" s="205"/>
      <c r="CO15" s="108"/>
      <c r="CP15" s="203"/>
      <c r="CQ15" s="204"/>
      <c r="CR15" s="205"/>
      <c r="CS15" s="108"/>
      <c r="CT15" s="108"/>
      <c r="CU15" s="108"/>
      <c r="CV15" s="111"/>
      <c r="CX15" s="107"/>
      <c r="CY15" s="108"/>
      <c r="CZ15" s="108"/>
      <c r="DA15" s="108"/>
      <c r="DB15" s="203"/>
      <c r="DC15" s="204"/>
      <c r="DD15" s="205"/>
      <c r="DE15" s="108"/>
      <c r="DF15" s="203"/>
      <c r="DG15" s="204"/>
      <c r="DH15" s="205"/>
      <c r="DI15" s="108"/>
      <c r="DJ15" s="108"/>
      <c r="DK15" s="108"/>
      <c r="DL15" s="111"/>
    </row>
    <row r="16" spans="1:116" x14ac:dyDescent="0.3">
      <c r="A16" s="187" t="str">
        <f t="shared" si="0"/>
        <v xml:space="preserve">9 - </v>
      </c>
      <c r="B16" s="119">
        <f>ion21Team!B13</f>
        <v>9</v>
      </c>
      <c r="C16" s="123" t="str">
        <f>IF(ISBLANK(ion21Team!C13),"",ion21Team!C13)</f>
        <v/>
      </c>
      <c r="D16" s="119" t="str">
        <f>IF(ISBLANK(ion21Team!C13),"",ion21Votes!AH14)</f>
        <v/>
      </c>
      <c r="E16" s="170" t="str">
        <f>IF(ISBLANK(ion21Team!C13),"",SUM(J16:L16,N16:P16,Z16:AB16,AD16:AF16,AP16:AR16,AT16:AV16,BF16:BH16,BJ16:BL16,BV16:BX16,BZ16:CB16,CL16:CN16,CP16:CR16,DB16:DD16,DF16:DH16))</f>
        <v/>
      </c>
      <c r="F16" s="107"/>
      <c r="G16" s="108"/>
      <c r="H16" s="108"/>
      <c r="I16" s="108"/>
      <c r="J16" s="203"/>
      <c r="K16" s="204"/>
      <c r="L16" s="205"/>
      <c r="M16" s="108"/>
      <c r="N16" s="203"/>
      <c r="O16" s="204"/>
      <c r="P16" s="205"/>
      <c r="Q16" s="108"/>
      <c r="R16" s="108"/>
      <c r="S16" s="108"/>
      <c r="T16" s="111"/>
      <c r="V16" s="107"/>
      <c r="W16" s="108"/>
      <c r="X16" s="108"/>
      <c r="Y16" s="108"/>
      <c r="Z16" s="203"/>
      <c r="AA16" s="204"/>
      <c r="AB16" s="205"/>
      <c r="AC16" s="108"/>
      <c r="AD16" s="203"/>
      <c r="AE16" s="204"/>
      <c r="AF16" s="205"/>
      <c r="AG16" s="108"/>
      <c r="AH16" s="108"/>
      <c r="AI16" s="108"/>
      <c r="AJ16" s="111"/>
      <c r="AL16" s="107"/>
      <c r="AM16" s="108"/>
      <c r="AN16" s="108"/>
      <c r="AO16" s="108"/>
      <c r="AP16" s="203"/>
      <c r="AQ16" s="204"/>
      <c r="AR16" s="205"/>
      <c r="AS16" s="108"/>
      <c r="AT16" s="203"/>
      <c r="AU16" s="204"/>
      <c r="AV16" s="205"/>
      <c r="AW16" s="108"/>
      <c r="AX16" s="108"/>
      <c r="AY16" s="108"/>
      <c r="AZ16" s="111"/>
      <c r="BB16" s="107"/>
      <c r="BC16" s="108"/>
      <c r="BD16" s="108"/>
      <c r="BE16" s="108"/>
      <c r="BF16" s="203"/>
      <c r="BG16" s="204"/>
      <c r="BH16" s="205"/>
      <c r="BI16" s="108"/>
      <c r="BJ16" s="203"/>
      <c r="BK16" s="204"/>
      <c r="BL16" s="205"/>
      <c r="BM16" s="108"/>
      <c r="BN16" s="108"/>
      <c r="BO16" s="108"/>
      <c r="BP16" s="111"/>
      <c r="BR16" s="107"/>
      <c r="BS16" s="108"/>
      <c r="BT16" s="108"/>
      <c r="BU16" s="108"/>
      <c r="BV16" s="203"/>
      <c r="BW16" s="204"/>
      <c r="BX16" s="205"/>
      <c r="BY16" s="108"/>
      <c r="BZ16" s="203"/>
      <c r="CA16" s="204"/>
      <c r="CB16" s="205"/>
      <c r="CC16" s="108"/>
      <c r="CD16" s="108"/>
      <c r="CE16" s="108"/>
      <c r="CF16" s="111"/>
      <c r="CH16" s="107"/>
      <c r="CI16" s="108"/>
      <c r="CJ16" s="108"/>
      <c r="CK16" s="108"/>
      <c r="CL16" s="203"/>
      <c r="CM16" s="204"/>
      <c r="CN16" s="205"/>
      <c r="CO16" s="108"/>
      <c r="CP16" s="203"/>
      <c r="CQ16" s="204"/>
      <c r="CR16" s="205"/>
      <c r="CS16" s="108"/>
      <c r="CT16" s="108"/>
      <c r="CU16" s="108"/>
      <c r="CV16" s="111"/>
      <c r="CX16" s="107"/>
      <c r="CY16" s="108"/>
      <c r="CZ16" s="108"/>
      <c r="DA16" s="108"/>
      <c r="DB16" s="203"/>
      <c r="DC16" s="204"/>
      <c r="DD16" s="205"/>
      <c r="DE16" s="108"/>
      <c r="DF16" s="203"/>
      <c r="DG16" s="204"/>
      <c r="DH16" s="205"/>
      <c r="DI16" s="108"/>
      <c r="DJ16" s="108"/>
      <c r="DK16" s="108"/>
      <c r="DL16" s="111"/>
    </row>
    <row r="17" spans="1:116" x14ac:dyDescent="0.3">
      <c r="A17" s="187" t="str">
        <f t="shared" si="0"/>
        <v xml:space="preserve">10 - </v>
      </c>
      <c r="B17" s="119">
        <f>ion21Team!B14</f>
        <v>10</v>
      </c>
      <c r="C17" s="123" t="str">
        <f>IF(ISBLANK(ion21Team!C14),"",ion21Team!C14)</f>
        <v/>
      </c>
      <c r="D17" s="119" t="str">
        <f>IF(ISBLANK(ion21Team!C14),"",ion21Votes!AH15)</f>
        <v/>
      </c>
      <c r="E17" s="170" t="str">
        <f>IF(ISBLANK(ion21Team!C14),"",SUM(J17:L17,N17:P17,Z17:AB17,AD17:AF17,AP17:AR17,AT17:AV17,BF17:BH17,BJ17:BL17,BV17:BX17,BZ17:CB17,CL17:CN17,CP17:CR17,DB17:DD17,DF17:DH17))</f>
        <v/>
      </c>
      <c r="F17" s="107"/>
      <c r="G17" s="108"/>
      <c r="H17" s="108"/>
      <c r="I17" s="108"/>
      <c r="J17" s="203"/>
      <c r="K17" s="204"/>
      <c r="L17" s="205"/>
      <c r="M17" s="108"/>
      <c r="N17" s="203"/>
      <c r="O17" s="204"/>
      <c r="P17" s="205"/>
      <c r="Q17" s="108"/>
      <c r="R17" s="108"/>
      <c r="S17" s="108"/>
      <c r="T17" s="111"/>
      <c r="V17" s="107"/>
      <c r="W17" s="108"/>
      <c r="X17" s="108"/>
      <c r="Y17" s="108"/>
      <c r="Z17" s="203"/>
      <c r="AA17" s="204"/>
      <c r="AB17" s="205"/>
      <c r="AC17" s="108"/>
      <c r="AD17" s="203"/>
      <c r="AE17" s="204"/>
      <c r="AF17" s="205"/>
      <c r="AG17" s="108"/>
      <c r="AH17" s="108"/>
      <c r="AI17" s="108"/>
      <c r="AJ17" s="111"/>
      <c r="AL17" s="107"/>
      <c r="AM17" s="108"/>
      <c r="AN17" s="108"/>
      <c r="AO17" s="108"/>
      <c r="AP17" s="203"/>
      <c r="AQ17" s="204"/>
      <c r="AR17" s="205"/>
      <c r="AS17" s="108"/>
      <c r="AT17" s="203"/>
      <c r="AU17" s="204"/>
      <c r="AV17" s="205"/>
      <c r="AW17" s="108"/>
      <c r="AX17" s="108"/>
      <c r="AY17" s="108"/>
      <c r="AZ17" s="111"/>
      <c r="BB17" s="107"/>
      <c r="BC17" s="108"/>
      <c r="BD17" s="108"/>
      <c r="BE17" s="108"/>
      <c r="BF17" s="203"/>
      <c r="BG17" s="204"/>
      <c r="BH17" s="205"/>
      <c r="BI17" s="108"/>
      <c r="BJ17" s="203"/>
      <c r="BK17" s="204"/>
      <c r="BL17" s="205"/>
      <c r="BM17" s="108"/>
      <c r="BN17" s="108"/>
      <c r="BO17" s="108"/>
      <c r="BP17" s="111"/>
      <c r="BR17" s="107"/>
      <c r="BS17" s="108"/>
      <c r="BT17" s="108"/>
      <c r="BU17" s="108"/>
      <c r="BV17" s="203"/>
      <c r="BW17" s="204"/>
      <c r="BX17" s="205"/>
      <c r="BY17" s="108"/>
      <c r="BZ17" s="203"/>
      <c r="CA17" s="204"/>
      <c r="CB17" s="205"/>
      <c r="CC17" s="108"/>
      <c r="CD17" s="108"/>
      <c r="CE17" s="108"/>
      <c r="CF17" s="111"/>
      <c r="CH17" s="107"/>
      <c r="CI17" s="108"/>
      <c r="CJ17" s="108"/>
      <c r="CK17" s="108"/>
      <c r="CL17" s="203"/>
      <c r="CM17" s="204"/>
      <c r="CN17" s="205"/>
      <c r="CO17" s="108"/>
      <c r="CP17" s="203"/>
      <c r="CQ17" s="204"/>
      <c r="CR17" s="205"/>
      <c r="CS17" s="108"/>
      <c r="CT17" s="108"/>
      <c r="CU17" s="108"/>
      <c r="CV17" s="111"/>
      <c r="CX17" s="107"/>
      <c r="CY17" s="108"/>
      <c r="CZ17" s="108"/>
      <c r="DA17" s="108"/>
      <c r="DB17" s="203"/>
      <c r="DC17" s="204"/>
      <c r="DD17" s="205"/>
      <c r="DE17" s="108"/>
      <c r="DF17" s="203"/>
      <c r="DG17" s="204"/>
      <c r="DH17" s="205"/>
      <c r="DI17" s="108"/>
      <c r="DJ17" s="108"/>
      <c r="DK17" s="108"/>
      <c r="DL17" s="111"/>
    </row>
    <row r="18" spans="1:116" x14ac:dyDescent="0.3">
      <c r="A18" s="187" t="str">
        <f t="shared" si="0"/>
        <v xml:space="preserve">11 - </v>
      </c>
      <c r="B18" s="119">
        <f>ion21Team!B15</f>
        <v>11</v>
      </c>
      <c r="C18" s="123" t="str">
        <f>IF(ISBLANK(ion21Team!C15),"",ion21Team!C15)</f>
        <v/>
      </c>
      <c r="D18" s="119" t="str">
        <f>IF(ISBLANK(ion21Team!C15),"",ion21Votes!AH16)</f>
        <v/>
      </c>
      <c r="E18" s="170" t="str">
        <f>IF(ISBLANK(ion21Team!C15),"",SUM(J18:L18,N18:P18,Z18:AB18,AD18:AF18,AP18:AR18,AT18:AV18,BF18:BH18,BJ18:BL18,BV18:BX18,BZ18:CB18,CL18:CN18,CP18:CR18,DB18:DD18,DF18:DH18))</f>
        <v/>
      </c>
      <c r="F18" s="107"/>
      <c r="G18" s="108"/>
      <c r="H18" s="108"/>
      <c r="I18" s="108"/>
      <c r="J18" s="203"/>
      <c r="K18" s="204"/>
      <c r="L18" s="205"/>
      <c r="M18" s="108"/>
      <c r="N18" s="203"/>
      <c r="O18" s="204"/>
      <c r="P18" s="205"/>
      <c r="Q18" s="108"/>
      <c r="R18" s="108"/>
      <c r="S18" s="108"/>
      <c r="T18" s="111"/>
      <c r="V18" s="107"/>
      <c r="W18" s="108"/>
      <c r="X18" s="108"/>
      <c r="Y18" s="108"/>
      <c r="Z18" s="203"/>
      <c r="AA18" s="204"/>
      <c r="AB18" s="205"/>
      <c r="AC18" s="108"/>
      <c r="AD18" s="203"/>
      <c r="AE18" s="204"/>
      <c r="AF18" s="205"/>
      <c r="AG18" s="108"/>
      <c r="AH18" s="108"/>
      <c r="AI18" s="108"/>
      <c r="AJ18" s="111"/>
      <c r="AL18" s="107"/>
      <c r="AM18" s="108"/>
      <c r="AN18" s="108"/>
      <c r="AO18" s="108"/>
      <c r="AP18" s="203"/>
      <c r="AQ18" s="204"/>
      <c r="AR18" s="205"/>
      <c r="AS18" s="108"/>
      <c r="AT18" s="203"/>
      <c r="AU18" s="204"/>
      <c r="AV18" s="205"/>
      <c r="AW18" s="108"/>
      <c r="AX18" s="108"/>
      <c r="AY18" s="108"/>
      <c r="AZ18" s="111"/>
      <c r="BB18" s="107"/>
      <c r="BC18" s="108"/>
      <c r="BD18" s="108"/>
      <c r="BE18" s="108"/>
      <c r="BF18" s="203"/>
      <c r="BG18" s="204"/>
      <c r="BH18" s="205"/>
      <c r="BI18" s="108"/>
      <c r="BJ18" s="203"/>
      <c r="BK18" s="204"/>
      <c r="BL18" s="205"/>
      <c r="BM18" s="108"/>
      <c r="BN18" s="108"/>
      <c r="BO18" s="108"/>
      <c r="BP18" s="111"/>
      <c r="BR18" s="107"/>
      <c r="BS18" s="108"/>
      <c r="BT18" s="108"/>
      <c r="BU18" s="108"/>
      <c r="BV18" s="203"/>
      <c r="BW18" s="204"/>
      <c r="BX18" s="205"/>
      <c r="BY18" s="108"/>
      <c r="BZ18" s="203"/>
      <c r="CA18" s="204"/>
      <c r="CB18" s="205"/>
      <c r="CC18" s="108"/>
      <c r="CD18" s="108"/>
      <c r="CE18" s="108"/>
      <c r="CF18" s="111"/>
      <c r="CH18" s="107"/>
      <c r="CI18" s="108"/>
      <c r="CJ18" s="108"/>
      <c r="CK18" s="108"/>
      <c r="CL18" s="203"/>
      <c r="CM18" s="204"/>
      <c r="CN18" s="205"/>
      <c r="CO18" s="108"/>
      <c r="CP18" s="203"/>
      <c r="CQ18" s="204"/>
      <c r="CR18" s="205"/>
      <c r="CS18" s="108"/>
      <c r="CT18" s="108"/>
      <c r="CU18" s="108"/>
      <c r="CV18" s="111"/>
      <c r="CX18" s="107"/>
      <c r="CY18" s="108"/>
      <c r="CZ18" s="108"/>
      <c r="DA18" s="108"/>
      <c r="DB18" s="203"/>
      <c r="DC18" s="204"/>
      <c r="DD18" s="205"/>
      <c r="DE18" s="108"/>
      <c r="DF18" s="203"/>
      <c r="DG18" s="204"/>
      <c r="DH18" s="205"/>
      <c r="DI18" s="108"/>
      <c r="DJ18" s="108"/>
      <c r="DK18" s="108"/>
      <c r="DL18" s="111"/>
    </row>
    <row r="19" spans="1:116" x14ac:dyDescent="0.3">
      <c r="A19" s="187" t="str">
        <f t="shared" si="0"/>
        <v xml:space="preserve">12 - </v>
      </c>
      <c r="B19" s="119">
        <f>ion21Team!B16</f>
        <v>12</v>
      </c>
      <c r="C19" s="123" t="str">
        <f>IF(ISBLANK(ion21Team!C16),"",ion21Team!C16)</f>
        <v/>
      </c>
      <c r="D19" s="119" t="str">
        <f>IF(ISBLANK(ion21Team!C16),"",ion21Votes!AH17)</f>
        <v/>
      </c>
      <c r="E19" s="170" t="str">
        <f>IF(ISBLANK(ion21Team!C16),"",SUM(J19:L19,N19:P19,Z19:AB19,AD19:AF19,AP19:AR19,AT19:AV19,BF19:BH19,BJ19:BL19,BV19:BX19,BZ19:CB19,CL19:CN19,CP19:CR19,DB19:DD19,DF19:DH19))</f>
        <v/>
      </c>
      <c r="F19" s="107"/>
      <c r="G19" s="108"/>
      <c r="H19" s="108"/>
      <c r="I19" s="108"/>
      <c r="J19" s="203"/>
      <c r="K19" s="204"/>
      <c r="L19" s="205"/>
      <c r="M19" s="108"/>
      <c r="N19" s="203"/>
      <c r="O19" s="204"/>
      <c r="P19" s="205"/>
      <c r="Q19" s="108"/>
      <c r="R19" s="108"/>
      <c r="S19" s="108"/>
      <c r="T19" s="111"/>
      <c r="V19" s="107"/>
      <c r="W19" s="108"/>
      <c r="X19" s="108"/>
      <c r="Y19" s="108"/>
      <c r="Z19" s="203"/>
      <c r="AA19" s="204"/>
      <c r="AB19" s="205"/>
      <c r="AC19" s="108"/>
      <c r="AD19" s="203"/>
      <c r="AE19" s="204"/>
      <c r="AF19" s="205"/>
      <c r="AG19" s="108"/>
      <c r="AH19" s="108"/>
      <c r="AI19" s="108"/>
      <c r="AJ19" s="111"/>
      <c r="AL19" s="107"/>
      <c r="AM19" s="108"/>
      <c r="AN19" s="108"/>
      <c r="AO19" s="108"/>
      <c r="AP19" s="203"/>
      <c r="AQ19" s="204"/>
      <c r="AR19" s="205"/>
      <c r="AS19" s="108"/>
      <c r="AT19" s="203"/>
      <c r="AU19" s="204"/>
      <c r="AV19" s="205"/>
      <c r="AW19" s="108"/>
      <c r="AX19" s="108"/>
      <c r="AY19" s="108"/>
      <c r="AZ19" s="111"/>
      <c r="BB19" s="107"/>
      <c r="BC19" s="108"/>
      <c r="BD19" s="108"/>
      <c r="BE19" s="108"/>
      <c r="BF19" s="203"/>
      <c r="BG19" s="204"/>
      <c r="BH19" s="205"/>
      <c r="BI19" s="108"/>
      <c r="BJ19" s="203"/>
      <c r="BK19" s="204"/>
      <c r="BL19" s="205"/>
      <c r="BM19" s="108"/>
      <c r="BN19" s="108"/>
      <c r="BO19" s="108"/>
      <c r="BP19" s="111"/>
      <c r="BR19" s="107"/>
      <c r="BS19" s="108"/>
      <c r="BT19" s="108"/>
      <c r="BU19" s="108"/>
      <c r="BV19" s="203"/>
      <c r="BW19" s="204"/>
      <c r="BX19" s="205"/>
      <c r="BY19" s="108"/>
      <c r="BZ19" s="203"/>
      <c r="CA19" s="204"/>
      <c r="CB19" s="205"/>
      <c r="CC19" s="108"/>
      <c r="CD19" s="108"/>
      <c r="CE19" s="108"/>
      <c r="CF19" s="111"/>
      <c r="CH19" s="107"/>
      <c r="CI19" s="108"/>
      <c r="CJ19" s="108"/>
      <c r="CK19" s="108"/>
      <c r="CL19" s="203"/>
      <c r="CM19" s="204"/>
      <c r="CN19" s="205"/>
      <c r="CO19" s="108"/>
      <c r="CP19" s="203"/>
      <c r="CQ19" s="204"/>
      <c r="CR19" s="205"/>
      <c r="CS19" s="108"/>
      <c r="CT19" s="108"/>
      <c r="CU19" s="108"/>
      <c r="CV19" s="111"/>
      <c r="CX19" s="107"/>
      <c r="CY19" s="108"/>
      <c r="CZ19" s="108"/>
      <c r="DA19" s="108"/>
      <c r="DB19" s="203"/>
      <c r="DC19" s="204"/>
      <c r="DD19" s="205"/>
      <c r="DE19" s="108"/>
      <c r="DF19" s="203"/>
      <c r="DG19" s="204"/>
      <c r="DH19" s="205"/>
      <c r="DI19" s="108"/>
      <c r="DJ19" s="108"/>
      <c r="DK19" s="108"/>
      <c r="DL19" s="111"/>
    </row>
    <row r="20" spans="1:116" x14ac:dyDescent="0.3">
      <c r="A20" s="187" t="str">
        <f t="shared" si="0"/>
        <v xml:space="preserve">13 - </v>
      </c>
      <c r="B20" s="119">
        <f>ion21Team!B17</f>
        <v>13</v>
      </c>
      <c r="C20" s="123" t="str">
        <f>IF(ISBLANK(ion21Team!C17),"",ion21Team!C17)</f>
        <v/>
      </c>
      <c r="D20" s="119" t="str">
        <f>IF(ISBLANK(ion21Team!C17),"",ion21Votes!AH18)</f>
        <v/>
      </c>
      <c r="E20" s="170" t="str">
        <f>IF(ISBLANK(ion21Team!C17),"",SUM(J20:L20,N20:P20,Z20:AB20,AD20:AF20,AP20:AR20,AT20:AV20,BF20:BH20,BJ20:BL20,BV20:BX20,BZ20:CB20,CL20:CN20,CP20:CR20,DB20:DD20,DF20:DH20))</f>
        <v/>
      </c>
      <c r="F20" s="107"/>
      <c r="G20" s="108"/>
      <c r="H20" s="108"/>
      <c r="I20" s="108"/>
      <c r="J20" s="203"/>
      <c r="K20" s="204"/>
      <c r="L20" s="205"/>
      <c r="M20" s="108"/>
      <c r="N20" s="203"/>
      <c r="O20" s="204"/>
      <c r="P20" s="205"/>
      <c r="Q20" s="108"/>
      <c r="R20" s="108"/>
      <c r="S20" s="108"/>
      <c r="T20" s="111"/>
      <c r="V20" s="107"/>
      <c r="W20" s="108"/>
      <c r="X20" s="108"/>
      <c r="Y20" s="108"/>
      <c r="Z20" s="203"/>
      <c r="AA20" s="204"/>
      <c r="AB20" s="205"/>
      <c r="AC20" s="108"/>
      <c r="AD20" s="203"/>
      <c r="AE20" s="204"/>
      <c r="AF20" s="205"/>
      <c r="AG20" s="108"/>
      <c r="AH20" s="108"/>
      <c r="AI20" s="108"/>
      <c r="AJ20" s="111"/>
      <c r="AL20" s="107"/>
      <c r="AM20" s="108"/>
      <c r="AN20" s="108"/>
      <c r="AO20" s="108"/>
      <c r="AP20" s="203"/>
      <c r="AQ20" s="204"/>
      <c r="AR20" s="205"/>
      <c r="AS20" s="108"/>
      <c r="AT20" s="203"/>
      <c r="AU20" s="204"/>
      <c r="AV20" s="205"/>
      <c r="AW20" s="108"/>
      <c r="AX20" s="108"/>
      <c r="AY20" s="108"/>
      <c r="AZ20" s="111"/>
      <c r="BB20" s="107"/>
      <c r="BC20" s="108"/>
      <c r="BD20" s="108"/>
      <c r="BE20" s="108"/>
      <c r="BF20" s="203"/>
      <c r="BG20" s="204"/>
      <c r="BH20" s="205"/>
      <c r="BI20" s="108"/>
      <c r="BJ20" s="203"/>
      <c r="BK20" s="204"/>
      <c r="BL20" s="205"/>
      <c r="BM20" s="108"/>
      <c r="BN20" s="108"/>
      <c r="BO20" s="108"/>
      <c r="BP20" s="111"/>
      <c r="BR20" s="107"/>
      <c r="BS20" s="108"/>
      <c r="BT20" s="108"/>
      <c r="BU20" s="108"/>
      <c r="BV20" s="203"/>
      <c r="BW20" s="204"/>
      <c r="BX20" s="205"/>
      <c r="BY20" s="108"/>
      <c r="BZ20" s="203"/>
      <c r="CA20" s="204"/>
      <c r="CB20" s="205"/>
      <c r="CC20" s="108"/>
      <c r="CD20" s="108"/>
      <c r="CE20" s="108"/>
      <c r="CF20" s="111"/>
      <c r="CH20" s="107"/>
      <c r="CI20" s="108"/>
      <c r="CJ20" s="108"/>
      <c r="CK20" s="108"/>
      <c r="CL20" s="203"/>
      <c r="CM20" s="204"/>
      <c r="CN20" s="205"/>
      <c r="CO20" s="108"/>
      <c r="CP20" s="203"/>
      <c r="CQ20" s="204"/>
      <c r="CR20" s="205"/>
      <c r="CS20" s="108"/>
      <c r="CT20" s="108"/>
      <c r="CU20" s="108"/>
      <c r="CV20" s="111"/>
      <c r="CX20" s="107"/>
      <c r="CY20" s="108"/>
      <c r="CZ20" s="108"/>
      <c r="DA20" s="108"/>
      <c r="DB20" s="203"/>
      <c r="DC20" s="204"/>
      <c r="DD20" s="205"/>
      <c r="DE20" s="108"/>
      <c r="DF20" s="203"/>
      <c r="DG20" s="204"/>
      <c r="DH20" s="205"/>
      <c r="DI20" s="108"/>
      <c r="DJ20" s="108"/>
      <c r="DK20" s="108"/>
      <c r="DL20" s="111"/>
    </row>
    <row r="21" spans="1:116" x14ac:dyDescent="0.3">
      <c r="A21" s="187" t="str">
        <f t="shared" si="0"/>
        <v xml:space="preserve">14 - </v>
      </c>
      <c r="B21" s="119">
        <f>ion21Team!B18</f>
        <v>14</v>
      </c>
      <c r="C21" s="123" t="str">
        <f>IF(ISBLANK(ion21Team!C18),"",ion21Team!C18)</f>
        <v/>
      </c>
      <c r="D21" s="119" t="str">
        <f>IF(ISBLANK(ion21Team!C18),"",ion21Votes!AH19)</f>
        <v/>
      </c>
      <c r="E21" s="170" t="str">
        <f>IF(ISBLANK(ion21Team!C18),"",SUM(J21:L21,N21:P21,Z21:AB21,AD21:AF21,AP21:AR21,AT21:AV21,BF21:BH21,BJ21:BL21,BV21:BX21,BZ21:CB21,CL21:CN21,CP21:CR21,DB21:DD21,DF21:DH21))</f>
        <v/>
      </c>
      <c r="F21" s="107"/>
      <c r="G21" s="108"/>
      <c r="H21" s="108"/>
      <c r="I21" s="108"/>
      <c r="J21" s="203"/>
      <c r="K21" s="204"/>
      <c r="L21" s="205"/>
      <c r="M21" s="108"/>
      <c r="N21" s="203"/>
      <c r="O21" s="204"/>
      <c r="P21" s="205"/>
      <c r="Q21" s="108"/>
      <c r="R21" s="108"/>
      <c r="S21" s="108"/>
      <c r="T21" s="111"/>
      <c r="V21" s="107"/>
      <c r="W21" s="108"/>
      <c r="X21" s="108"/>
      <c r="Y21" s="108"/>
      <c r="Z21" s="203"/>
      <c r="AA21" s="204"/>
      <c r="AB21" s="205"/>
      <c r="AC21" s="108"/>
      <c r="AD21" s="203"/>
      <c r="AE21" s="204"/>
      <c r="AF21" s="205"/>
      <c r="AG21" s="108"/>
      <c r="AH21" s="108"/>
      <c r="AI21" s="108"/>
      <c r="AJ21" s="111"/>
      <c r="AL21" s="107"/>
      <c r="AM21" s="108"/>
      <c r="AN21" s="108"/>
      <c r="AO21" s="108"/>
      <c r="AP21" s="203"/>
      <c r="AQ21" s="204"/>
      <c r="AR21" s="205"/>
      <c r="AS21" s="108"/>
      <c r="AT21" s="203"/>
      <c r="AU21" s="204"/>
      <c r="AV21" s="205"/>
      <c r="AW21" s="108"/>
      <c r="AX21" s="108"/>
      <c r="AY21" s="108"/>
      <c r="AZ21" s="111"/>
      <c r="BB21" s="107"/>
      <c r="BC21" s="108"/>
      <c r="BD21" s="108"/>
      <c r="BE21" s="108"/>
      <c r="BF21" s="203"/>
      <c r="BG21" s="204"/>
      <c r="BH21" s="205"/>
      <c r="BI21" s="108"/>
      <c r="BJ21" s="203"/>
      <c r="BK21" s="204"/>
      <c r="BL21" s="205"/>
      <c r="BM21" s="108"/>
      <c r="BN21" s="108"/>
      <c r="BO21" s="108"/>
      <c r="BP21" s="111"/>
      <c r="BR21" s="107"/>
      <c r="BS21" s="108"/>
      <c r="BT21" s="108"/>
      <c r="BU21" s="108"/>
      <c r="BV21" s="203"/>
      <c r="BW21" s="204"/>
      <c r="BX21" s="205"/>
      <c r="BY21" s="108"/>
      <c r="BZ21" s="203"/>
      <c r="CA21" s="204"/>
      <c r="CB21" s="205"/>
      <c r="CC21" s="108"/>
      <c r="CD21" s="108"/>
      <c r="CE21" s="108"/>
      <c r="CF21" s="111"/>
      <c r="CH21" s="107"/>
      <c r="CI21" s="108"/>
      <c r="CJ21" s="108"/>
      <c r="CK21" s="108"/>
      <c r="CL21" s="203"/>
      <c r="CM21" s="204"/>
      <c r="CN21" s="205"/>
      <c r="CO21" s="108"/>
      <c r="CP21" s="203"/>
      <c r="CQ21" s="204"/>
      <c r="CR21" s="205"/>
      <c r="CS21" s="108"/>
      <c r="CT21" s="108"/>
      <c r="CU21" s="108"/>
      <c r="CV21" s="111"/>
      <c r="CX21" s="107"/>
      <c r="CY21" s="108"/>
      <c r="CZ21" s="108"/>
      <c r="DA21" s="108"/>
      <c r="DB21" s="203"/>
      <c r="DC21" s="204"/>
      <c r="DD21" s="205"/>
      <c r="DE21" s="108"/>
      <c r="DF21" s="203"/>
      <c r="DG21" s="204"/>
      <c r="DH21" s="205"/>
      <c r="DI21" s="108"/>
      <c r="DJ21" s="108"/>
      <c r="DK21" s="108"/>
      <c r="DL21" s="111"/>
    </row>
    <row r="22" spans="1:116" x14ac:dyDescent="0.3">
      <c r="A22" s="187" t="str">
        <f t="shared" si="0"/>
        <v xml:space="preserve">15 - </v>
      </c>
      <c r="B22" s="119">
        <f>ion21Team!B19</f>
        <v>15</v>
      </c>
      <c r="C22" s="123" t="str">
        <f>IF(ISBLANK(ion21Team!C19),"",ion21Team!C19)</f>
        <v/>
      </c>
      <c r="D22" s="119" t="str">
        <f>IF(ISBLANK(ion21Team!C19),"",ion21Votes!AH20)</f>
        <v/>
      </c>
      <c r="E22" s="170" t="str">
        <f>IF(ISBLANK(ion21Team!C19),"",SUM(J22:L22,N22:P22,Z22:AB22,AD22:AF22,AP22:AR22,AT22:AV22,BF22:BH22,BJ22:BL22,BV22:BX22,BZ22:CB22,CL22:CN22,CP22:CR22,DB22:DD22,DF22:DH22))</f>
        <v/>
      </c>
      <c r="F22" s="107"/>
      <c r="G22" s="108"/>
      <c r="H22" s="108"/>
      <c r="I22" s="108"/>
      <c r="J22" s="203"/>
      <c r="K22" s="204"/>
      <c r="L22" s="205"/>
      <c r="M22" s="108"/>
      <c r="N22" s="203"/>
      <c r="O22" s="204"/>
      <c r="P22" s="205"/>
      <c r="Q22" s="108"/>
      <c r="R22" s="108"/>
      <c r="S22" s="108"/>
      <c r="T22" s="111"/>
      <c r="V22" s="107"/>
      <c r="W22" s="108"/>
      <c r="X22" s="108"/>
      <c r="Y22" s="108"/>
      <c r="Z22" s="203"/>
      <c r="AA22" s="204"/>
      <c r="AB22" s="205"/>
      <c r="AC22" s="108"/>
      <c r="AD22" s="203"/>
      <c r="AE22" s="204"/>
      <c r="AF22" s="205"/>
      <c r="AG22" s="108"/>
      <c r="AH22" s="108"/>
      <c r="AI22" s="108"/>
      <c r="AJ22" s="111"/>
      <c r="AL22" s="107"/>
      <c r="AM22" s="108"/>
      <c r="AN22" s="108"/>
      <c r="AO22" s="108"/>
      <c r="AP22" s="203"/>
      <c r="AQ22" s="204"/>
      <c r="AR22" s="205"/>
      <c r="AS22" s="108"/>
      <c r="AT22" s="203"/>
      <c r="AU22" s="204"/>
      <c r="AV22" s="205"/>
      <c r="AW22" s="108"/>
      <c r="AX22" s="108"/>
      <c r="AY22" s="108"/>
      <c r="AZ22" s="111"/>
      <c r="BB22" s="107"/>
      <c r="BC22" s="108"/>
      <c r="BD22" s="108"/>
      <c r="BE22" s="108"/>
      <c r="BF22" s="203"/>
      <c r="BG22" s="204"/>
      <c r="BH22" s="205"/>
      <c r="BI22" s="108"/>
      <c r="BJ22" s="203"/>
      <c r="BK22" s="204"/>
      <c r="BL22" s="205"/>
      <c r="BM22" s="108"/>
      <c r="BN22" s="108"/>
      <c r="BO22" s="108"/>
      <c r="BP22" s="111"/>
      <c r="BR22" s="107"/>
      <c r="BS22" s="108"/>
      <c r="BT22" s="108"/>
      <c r="BU22" s="108"/>
      <c r="BV22" s="203"/>
      <c r="BW22" s="204"/>
      <c r="BX22" s="205"/>
      <c r="BY22" s="108"/>
      <c r="BZ22" s="203"/>
      <c r="CA22" s="204"/>
      <c r="CB22" s="205"/>
      <c r="CC22" s="108"/>
      <c r="CD22" s="108"/>
      <c r="CE22" s="108"/>
      <c r="CF22" s="111"/>
      <c r="CH22" s="107"/>
      <c r="CI22" s="108"/>
      <c r="CJ22" s="108"/>
      <c r="CK22" s="108"/>
      <c r="CL22" s="203"/>
      <c r="CM22" s="204"/>
      <c r="CN22" s="205"/>
      <c r="CO22" s="108"/>
      <c r="CP22" s="203"/>
      <c r="CQ22" s="204"/>
      <c r="CR22" s="205"/>
      <c r="CS22" s="108"/>
      <c r="CT22" s="108"/>
      <c r="CU22" s="108"/>
      <c r="CV22" s="111"/>
      <c r="CX22" s="107"/>
      <c r="CY22" s="108"/>
      <c r="CZ22" s="108"/>
      <c r="DA22" s="108"/>
      <c r="DB22" s="203"/>
      <c r="DC22" s="204"/>
      <c r="DD22" s="205"/>
      <c r="DE22" s="108"/>
      <c r="DF22" s="203"/>
      <c r="DG22" s="204"/>
      <c r="DH22" s="205"/>
      <c r="DI22" s="108"/>
      <c r="DJ22" s="108"/>
      <c r="DK22" s="108"/>
      <c r="DL22" s="111"/>
    </row>
    <row r="23" spans="1:116" x14ac:dyDescent="0.3">
      <c r="A23" s="187" t="str">
        <f t="shared" si="0"/>
        <v xml:space="preserve">16 - </v>
      </c>
      <c r="B23" s="119">
        <f>ion21Team!B20</f>
        <v>16</v>
      </c>
      <c r="C23" s="123" t="str">
        <f>IF(ISBLANK(ion21Team!C20),"",ion21Team!C20)</f>
        <v/>
      </c>
      <c r="D23" s="119" t="str">
        <f>IF(ISBLANK(ion21Team!C20),"",ion21Votes!AH21)</f>
        <v/>
      </c>
      <c r="E23" s="170" t="str">
        <f>IF(ISBLANK(ion21Team!C20),"",SUM(J23:L23,N23:P23,Z23:AB23,AD23:AF23,AP23:AR23,AT23:AV23,BF23:BH23,BJ23:BL23,BV23:BX23,BZ23:CB23,CL23:CN23,CP23:CR23,DB23:DD23,DF23:DH23))</f>
        <v/>
      </c>
      <c r="F23" s="107"/>
      <c r="G23" s="108"/>
      <c r="H23" s="108"/>
      <c r="I23" s="108"/>
      <c r="J23" s="203"/>
      <c r="K23" s="204"/>
      <c r="L23" s="205"/>
      <c r="M23" s="108"/>
      <c r="N23" s="203"/>
      <c r="O23" s="204"/>
      <c r="P23" s="205"/>
      <c r="Q23" s="108"/>
      <c r="R23" s="108"/>
      <c r="S23" s="108"/>
      <c r="T23" s="111"/>
      <c r="V23" s="107"/>
      <c r="W23" s="108"/>
      <c r="X23" s="108"/>
      <c r="Y23" s="108"/>
      <c r="Z23" s="203"/>
      <c r="AA23" s="204"/>
      <c r="AB23" s="205"/>
      <c r="AC23" s="108"/>
      <c r="AD23" s="203"/>
      <c r="AE23" s="204"/>
      <c r="AF23" s="205"/>
      <c r="AG23" s="108"/>
      <c r="AH23" s="108"/>
      <c r="AI23" s="108"/>
      <c r="AJ23" s="111"/>
      <c r="AL23" s="107"/>
      <c r="AM23" s="108"/>
      <c r="AN23" s="108"/>
      <c r="AO23" s="108"/>
      <c r="AP23" s="203"/>
      <c r="AQ23" s="204"/>
      <c r="AR23" s="205"/>
      <c r="AS23" s="108"/>
      <c r="AT23" s="203"/>
      <c r="AU23" s="204"/>
      <c r="AV23" s="205"/>
      <c r="AW23" s="108"/>
      <c r="AX23" s="108"/>
      <c r="AY23" s="108"/>
      <c r="AZ23" s="111"/>
      <c r="BB23" s="107"/>
      <c r="BC23" s="108"/>
      <c r="BD23" s="108"/>
      <c r="BE23" s="108"/>
      <c r="BF23" s="203"/>
      <c r="BG23" s="204"/>
      <c r="BH23" s="205"/>
      <c r="BI23" s="108"/>
      <c r="BJ23" s="203"/>
      <c r="BK23" s="204"/>
      <c r="BL23" s="205"/>
      <c r="BM23" s="108"/>
      <c r="BN23" s="108"/>
      <c r="BO23" s="108"/>
      <c r="BP23" s="111"/>
      <c r="BR23" s="107"/>
      <c r="BS23" s="108"/>
      <c r="BT23" s="108"/>
      <c r="BU23" s="108"/>
      <c r="BV23" s="203"/>
      <c r="BW23" s="204"/>
      <c r="BX23" s="205"/>
      <c r="BY23" s="108"/>
      <c r="BZ23" s="203"/>
      <c r="CA23" s="204"/>
      <c r="CB23" s="205"/>
      <c r="CC23" s="108"/>
      <c r="CD23" s="108"/>
      <c r="CE23" s="108"/>
      <c r="CF23" s="111"/>
      <c r="CH23" s="107"/>
      <c r="CI23" s="108"/>
      <c r="CJ23" s="108"/>
      <c r="CK23" s="108"/>
      <c r="CL23" s="203"/>
      <c r="CM23" s="204"/>
      <c r="CN23" s="205"/>
      <c r="CO23" s="108"/>
      <c r="CP23" s="203"/>
      <c r="CQ23" s="204"/>
      <c r="CR23" s="205"/>
      <c r="CS23" s="108"/>
      <c r="CT23" s="108"/>
      <c r="CU23" s="108"/>
      <c r="CV23" s="111"/>
      <c r="CX23" s="107"/>
      <c r="CY23" s="108"/>
      <c r="CZ23" s="108"/>
      <c r="DA23" s="108"/>
      <c r="DB23" s="203"/>
      <c r="DC23" s="204"/>
      <c r="DD23" s="205"/>
      <c r="DE23" s="108"/>
      <c r="DF23" s="203"/>
      <c r="DG23" s="204"/>
      <c r="DH23" s="205"/>
      <c r="DI23" s="108"/>
      <c r="DJ23" s="108"/>
      <c r="DK23" s="108"/>
      <c r="DL23" s="111"/>
    </row>
    <row r="24" spans="1:116" x14ac:dyDescent="0.3">
      <c r="A24" s="187" t="str">
        <f t="shared" si="0"/>
        <v xml:space="preserve">17 - </v>
      </c>
      <c r="B24" s="119">
        <f>ion21Team!B21</f>
        <v>17</v>
      </c>
      <c r="C24" s="123" t="str">
        <f>IF(ISBLANK(ion21Team!C21),"",ion21Team!C21)</f>
        <v/>
      </c>
      <c r="D24" s="119" t="str">
        <f>IF(ISBLANK(ion21Team!C21),"",ion21Votes!AH22)</f>
        <v/>
      </c>
      <c r="E24" s="170" t="str">
        <f>IF(ISBLANK(ion21Team!C21),"",SUM(J24:L24,N24:P24,Z24:AB24,AD24:AF24,AP24:AR24,AT24:AV24,BF24:BH24,BJ24:BL24,BV24:BX24,BZ24:CB24,CL24:CN24,CP24:CR24,DB24:DD24,DF24:DH24))</f>
        <v/>
      </c>
      <c r="F24" s="107"/>
      <c r="G24" s="108"/>
      <c r="H24" s="108"/>
      <c r="I24" s="108"/>
      <c r="J24" s="203"/>
      <c r="K24" s="204"/>
      <c r="L24" s="205"/>
      <c r="M24" s="108"/>
      <c r="N24" s="203"/>
      <c r="O24" s="204"/>
      <c r="P24" s="205"/>
      <c r="Q24" s="108"/>
      <c r="R24" s="108"/>
      <c r="S24" s="108"/>
      <c r="T24" s="111"/>
      <c r="V24" s="107"/>
      <c r="W24" s="108"/>
      <c r="X24" s="108"/>
      <c r="Y24" s="108"/>
      <c r="Z24" s="203"/>
      <c r="AA24" s="204"/>
      <c r="AB24" s="205"/>
      <c r="AC24" s="108"/>
      <c r="AD24" s="203"/>
      <c r="AE24" s="204"/>
      <c r="AF24" s="205"/>
      <c r="AG24" s="108"/>
      <c r="AH24" s="108"/>
      <c r="AI24" s="108"/>
      <c r="AJ24" s="111"/>
      <c r="AL24" s="107"/>
      <c r="AM24" s="108"/>
      <c r="AN24" s="108"/>
      <c r="AO24" s="108"/>
      <c r="AP24" s="203"/>
      <c r="AQ24" s="204"/>
      <c r="AR24" s="205"/>
      <c r="AS24" s="108"/>
      <c r="AT24" s="203"/>
      <c r="AU24" s="204"/>
      <c r="AV24" s="205"/>
      <c r="AW24" s="108"/>
      <c r="AX24" s="108"/>
      <c r="AY24" s="108"/>
      <c r="AZ24" s="111"/>
      <c r="BB24" s="107"/>
      <c r="BC24" s="108"/>
      <c r="BD24" s="108"/>
      <c r="BE24" s="108"/>
      <c r="BF24" s="203"/>
      <c r="BG24" s="204"/>
      <c r="BH24" s="205"/>
      <c r="BI24" s="108"/>
      <c r="BJ24" s="203"/>
      <c r="BK24" s="204"/>
      <c r="BL24" s="205"/>
      <c r="BM24" s="108"/>
      <c r="BN24" s="108"/>
      <c r="BO24" s="108"/>
      <c r="BP24" s="111"/>
      <c r="BR24" s="107"/>
      <c r="BS24" s="108"/>
      <c r="BT24" s="108"/>
      <c r="BU24" s="108"/>
      <c r="BV24" s="203"/>
      <c r="BW24" s="204"/>
      <c r="BX24" s="205"/>
      <c r="BY24" s="108"/>
      <c r="BZ24" s="203"/>
      <c r="CA24" s="204"/>
      <c r="CB24" s="205"/>
      <c r="CC24" s="108"/>
      <c r="CD24" s="108"/>
      <c r="CE24" s="108"/>
      <c r="CF24" s="111"/>
      <c r="CH24" s="107"/>
      <c r="CI24" s="108"/>
      <c r="CJ24" s="108"/>
      <c r="CK24" s="108"/>
      <c r="CL24" s="203"/>
      <c r="CM24" s="204"/>
      <c r="CN24" s="205"/>
      <c r="CO24" s="108"/>
      <c r="CP24" s="203"/>
      <c r="CQ24" s="204"/>
      <c r="CR24" s="205"/>
      <c r="CS24" s="108"/>
      <c r="CT24" s="108"/>
      <c r="CU24" s="108"/>
      <c r="CV24" s="111"/>
      <c r="CX24" s="107"/>
      <c r="CY24" s="108"/>
      <c r="CZ24" s="108"/>
      <c r="DA24" s="108"/>
      <c r="DB24" s="203"/>
      <c r="DC24" s="204"/>
      <c r="DD24" s="205"/>
      <c r="DE24" s="108"/>
      <c r="DF24" s="203"/>
      <c r="DG24" s="204"/>
      <c r="DH24" s="205"/>
      <c r="DI24" s="108"/>
      <c r="DJ24" s="108"/>
      <c r="DK24" s="108"/>
      <c r="DL24" s="111"/>
    </row>
    <row r="25" spans="1:116" x14ac:dyDescent="0.3">
      <c r="A25" s="187" t="str">
        <f t="shared" si="0"/>
        <v xml:space="preserve">18 - </v>
      </c>
      <c r="B25" s="119">
        <f>ion21Team!B22</f>
        <v>18</v>
      </c>
      <c r="C25" s="123" t="str">
        <f>IF(ISBLANK(ion21Team!C22),"",ion21Team!C22)</f>
        <v/>
      </c>
      <c r="D25" s="119" t="str">
        <f>IF(ISBLANK(ion21Team!C22),"",ion21Votes!AH23)</f>
        <v/>
      </c>
      <c r="E25" s="170" t="str">
        <f>IF(ISBLANK(ion21Team!C22),"",SUM(J25:L25,N25:P25,Z25:AB25,AD25:AF25,AP25:AR25,AT25:AV25,BF25:BH25,BJ25:BL25,BV25:BX25,BZ25:CB25,CL25:CN25,CP25:CR25,DB25:DD25,DF25:DH25))</f>
        <v/>
      </c>
      <c r="F25" s="107"/>
      <c r="G25" s="108"/>
      <c r="H25" s="108"/>
      <c r="I25" s="108"/>
      <c r="J25" s="203"/>
      <c r="K25" s="204"/>
      <c r="L25" s="205"/>
      <c r="M25" s="108"/>
      <c r="N25" s="203"/>
      <c r="O25" s="204"/>
      <c r="P25" s="205"/>
      <c r="Q25" s="108"/>
      <c r="R25" s="108"/>
      <c r="S25" s="108"/>
      <c r="T25" s="111"/>
      <c r="V25" s="107"/>
      <c r="W25" s="108"/>
      <c r="X25" s="108"/>
      <c r="Y25" s="108"/>
      <c r="Z25" s="203"/>
      <c r="AA25" s="204"/>
      <c r="AB25" s="205"/>
      <c r="AC25" s="108"/>
      <c r="AD25" s="203"/>
      <c r="AE25" s="204"/>
      <c r="AF25" s="205"/>
      <c r="AG25" s="108"/>
      <c r="AH25" s="108"/>
      <c r="AI25" s="108"/>
      <c r="AJ25" s="111"/>
      <c r="AL25" s="107"/>
      <c r="AM25" s="108"/>
      <c r="AN25" s="108"/>
      <c r="AO25" s="108"/>
      <c r="AP25" s="203"/>
      <c r="AQ25" s="204"/>
      <c r="AR25" s="205"/>
      <c r="AS25" s="108"/>
      <c r="AT25" s="203"/>
      <c r="AU25" s="204"/>
      <c r="AV25" s="205"/>
      <c r="AW25" s="108"/>
      <c r="AX25" s="108"/>
      <c r="AY25" s="108"/>
      <c r="AZ25" s="111"/>
      <c r="BB25" s="107"/>
      <c r="BC25" s="108"/>
      <c r="BD25" s="108"/>
      <c r="BE25" s="108"/>
      <c r="BF25" s="203"/>
      <c r="BG25" s="204"/>
      <c r="BH25" s="205"/>
      <c r="BI25" s="108"/>
      <c r="BJ25" s="203"/>
      <c r="BK25" s="204"/>
      <c r="BL25" s="205"/>
      <c r="BM25" s="108"/>
      <c r="BN25" s="108"/>
      <c r="BO25" s="108"/>
      <c r="BP25" s="111"/>
      <c r="BR25" s="107"/>
      <c r="BS25" s="108"/>
      <c r="BT25" s="108"/>
      <c r="BU25" s="108"/>
      <c r="BV25" s="203"/>
      <c r="BW25" s="204"/>
      <c r="BX25" s="205"/>
      <c r="BY25" s="108"/>
      <c r="BZ25" s="203"/>
      <c r="CA25" s="204"/>
      <c r="CB25" s="205"/>
      <c r="CC25" s="108"/>
      <c r="CD25" s="108"/>
      <c r="CE25" s="108"/>
      <c r="CF25" s="111"/>
      <c r="CH25" s="107"/>
      <c r="CI25" s="108"/>
      <c r="CJ25" s="108"/>
      <c r="CK25" s="108"/>
      <c r="CL25" s="203"/>
      <c r="CM25" s="204"/>
      <c r="CN25" s="205"/>
      <c r="CO25" s="108"/>
      <c r="CP25" s="203"/>
      <c r="CQ25" s="204"/>
      <c r="CR25" s="205"/>
      <c r="CS25" s="108"/>
      <c r="CT25" s="108"/>
      <c r="CU25" s="108"/>
      <c r="CV25" s="111"/>
      <c r="CX25" s="107"/>
      <c r="CY25" s="108"/>
      <c r="CZ25" s="108"/>
      <c r="DA25" s="108"/>
      <c r="DB25" s="203"/>
      <c r="DC25" s="204"/>
      <c r="DD25" s="205"/>
      <c r="DE25" s="108"/>
      <c r="DF25" s="203"/>
      <c r="DG25" s="204"/>
      <c r="DH25" s="205"/>
      <c r="DI25" s="108"/>
      <c r="DJ25" s="108"/>
      <c r="DK25" s="108"/>
      <c r="DL25" s="111"/>
    </row>
    <row r="26" spans="1:116" x14ac:dyDescent="0.3">
      <c r="A26" s="187" t="str">
        <f t="shared" si="0"/>
        <v xml:space="preserve">19 - </v>
      </c>
      <c r="B26" s="119">
        <f>ion21Team!B23</f>
        <v>19</v>
      </c>
      <c r="C26" s="123" t="str">
        <f>IF(ISBLANK(ion21Team!C23),"",ion21Team!C23)</f>
        <v/>
      </c>
      <c r="D26" s="119" t="str">
        <f>IF(ISBLANK(ion21Team!C23),"",ion21Votes!AH24)</f>
        <v/>
      </c>
      <c r="E26" s="170" t="str">
        <f>IF(ISBLANK(ion21Team!C23),"",SUM(J26:L26,N26:P26,Z26:AB26,AD26:AF26,AP26:AR26,AT26:AV26,BF26:BH26,BJ26:BL26,BV26:BX26,BZ26:CB26,CL26:CN26,CP26:CR26,DB26:DD26,DF26:DH26))</f>
        <v/>
      </c>
      <c r="F26" s="107"/>
      <c r="G26" s="108"/>
      <c r="H26" s="108"/>
      <c r="I26" s="108"/>
      <c r="J26" s="203"/>
      <c r="K26" s="204"/>
      <c r="L26" s="205"/>
      <c r="M26" s="108"/>
      <c r="N26" s="203"/>
      <c r="O26" s="204"/>
      <c r="P26" s="205"/>
      <c r="Q26" s="108"/>
      <c r="R26" s="108"/>
      <c r="S26" s="108"/>
      <c r="T26" s="111"/>
      <c r="V26" s="107"/>
      <c r="W26" s="108"/>
      <c r="X26" s="108"/>
      <c r="Y26" s="108"/>
      <c r="Z26" s="203"/>
      <c r="AA26" s="204"/>
      <c r="AB26" s="205"/>
      <c r="AC26" s="108"/>
      <c r="AD26" s="203"/>
      <c r="AE26" s="204"/>
      <c r="AF26" s="205"/>
      <c r="AG26" s="108"/>
      <c r="AH26" s="108"/>
      <c r="AI26" s="108"/>
      <c r="AJ26" s="111"/>
      <c r="AL26" s="107"/>
      <c r="AM26" s="108"/>
      <c r="AN26" s="108"/>
      <c r="AO26" s="108"/>
      <c r="AP26" s="203"/>
      <c r="AQ26" s="204"/>
      <c r="AR26" s="205"/>
      <c r="AS26" s="108"/>
      <c r="AT26" s="203"/>
      <c r="AU26" s="204"/>
      <c r="AV26" s="205"/>
      <c r="AW26" s="108"/>
      <c r="AX26" s="108"/>
      <c r="AY26" s="108"/>
      <c r="AZ26" s="111"/>
      <c r="BB26" s="107"/>
      <c r="BC26" s="108"/>
      <c r="BD26" s="108"/>
      <c r="BE26" s="108"/>
      <c r="BF26" s="203"/>
      <c r="BG26" s="204"/>
      <c r="BH26" s="205"/>
      <c r="BI26" s="108"/>
      <c r="BJ26" s="203"/>
      <c r="BK26" s="204"/>
      <c r="BL26" s="205"/>
      <c r="BM26" s="108"/>
      <c r="BN26" s="108"/>
      <c r="BO26" s="108"/>
      <c r="BP26" s="111"/>
      <c r="BR26" s="107"/>
      <c r="BS26" s="108"/>
      <c r="BT26" s="108"/>
      <c r="BU26" s="108"/>
      <c r="BV26" s="203"/>
      <c r="BW26" s="204"/>
      <c r="BX26" s="205"/>
      <c r="BY26" s="108"/>
      <c r="BZ26" s="203"/>
      <c r="CA26" s="204"/>
      <c r="CB26" s="205"/>
      <c r="CC26" s="108"/>
      <c r="CD26" s="108"/>
      <c r="CE26" s="108"/>
      <c r="CF26" s="111"/>
      <c r="CH26" s="107"/>
      <c r="CI26" s="108"/>
      <c r="CJ26" s="108"/>
      <c r="CK26" s="108"/>
      <c r="CL26" s="203"/>
      <c r="CM26" s="204"/>
      <c r="CN26" s="205"/>
      <c r="CO26" s="108"/>
      <c r="CP26" s="203"/>
      <c r="CQ26" s="204"/>
      <c r="CR26" s="205"/>
      <c r="CS26" s="108"/>
      <c r="CT26" s="108"/>
      <c r="CU26" s="108"/>
      <c r="CV26" s="111"/>
      <c r="CX26" s="107"/>
      <c r="CY26" s="108"/>
      <c r="CZ26" s="108"/>
      <c r="DA26" s="108"/>
      <c r="DB26" s="203"/>
      <c r="DC26" s="204"/>
      <c r="DD26" s="205"/>
      <c r="DE26" s="108"/>
      <c r="DF26" s="203"/>
      <c r="DG26" s="204"/>
      <c r="DH26" s="205"/>
      <c r="DI26" s="108"/>
      <c r="DJ26" s="108"/>
      <c r="DK26" s="108"/>
      <c r="DL26" s="111"/>
    </row>
    <row r="27" spans="1:116" x14ac:dyDescent="0.3">
      <c r="A27" s="187" t="str">
        <f t="shared" si="0"/>
        <v xml:space="preserve">20 - </v>
      </c>
      <c r="B27" s="119">
        <f>ion21Team!B24</f>
        <v>20</v>
      </c>
      <c r="C27" s="123" t="str">
        <f>IF(ISBLANK(ion21Team!C24),"",ion21Team!C24)</f>
        <v/>
      </c>
      <c r="D27" s="119" t="str">
        <f>IF(ISBLANK(ion21Team!C24),"",ion21Votes!AH25)</f>
        <v/>
      </c>
      <c r="E27" s="170" t="str">
        <f>IF(ISBLANK(ion21Team!C24),"",SUM(J27:L27,N27:P27,Z27:AB27,AD27:AF27,AP27:AR27,AT27:AV27,BF27:BH27,BJ27:BL27,BV27:BX27,BZ27:CB27,CL27:CN27,CP27:CR27,DB27:DD27,DF27:DH27))</f>
        <v/>
      </c>
      <c r="F27" s="107"/>
      <c r="G27" s="108"/>
      <c r="H27" s="108"/>
      <c r="I27" s="108"/>
      <c r="J27" s="203"/>
      <c r="K27" s="204"/>
      <c r="L27" s="205"/>
      <c r="M27" s="108"/>
      <c r="N27" s="203"/>
      <c r="O27" s="204"/>
      <c r="P27" s="205"/>
      <c r="Q27" s="108"/>
      <c r="R27" s="108"/>
      <c r="S27" s="108"/>
      <c r="T27" s="111"/>
      <c r="V27" s="107"/>
      <c r="W27" s="108"/>
      <c r="X27" s="108"/>
      <c r="Y27" s="108"/>
      <c r="Z27" s="203"/>
      <c r="AA27" s="204"/>
      <c r="AB27" s="205"/>
      <c r="AC27" s="108"/>
      <c r="AD27" s="203"/>
      <c r="AE27" s="204"/>
      <c r="AF27" s="205"/>
      <c r="AG27" s="108"/>
      <c r="AH27" s="108"/>
      <c r="AI27" s="108"/>
      <c r="AJ27" s="111"/>
      <c r="AL27" s="107"/>
      <c r="AM27" s="108"/>
      <c r="AN27" s="108"/>
      <c r="AO27" s="108"/>
      <c r="AP27" s="203"/>
      <c r="AQ27" s="204"/>
      <c r="AR27" s="205"/>
      <c r="AS27" s="108"/>
      <c r="AT27" s="203"/>
      <c r="AU27" s="204"/>
      <c r="AV27" s="205"/>
      <c r="AW27" s="108"/>
      <c r="AX27" s="108"/>
      <c r="AY27" s="108"/>
      <c r="AZ27" s="111"/>
      <c r="BB27" s="107"/>
      <c r="BC27" s="108"/>
      <c r="BD27" s="108"/>
      <c r="BE27" s="108"/>
      <c r="BF27" s="203"/>
      <c r="BG27" s="204"/>
      <c r="BH27" s="205"/>
      <c r="BI27" s="108"/>
      <c r="BJ27" s="203"/>
      <c r="BK27" s="204"/>
      <c r="BL27" s="205"/>
      <c r="BM27" s="108"/>
      <c r="BN27" s="108"/>
      <c r="BO27" s="108"/>
      <c r="BP27" s="111"/>
      <c r="BR27" s="107"/>
      <c r="BS27" s="108"/>
      <c r="BT27" s="108"/>
      <c r="BU27" s="108"/>
      <c r="BV27" s="203"/>
      <c r="BW27" s="204"/>
      <c r="BX27" s="205"/>
      <c r="BY27" s="108"/>
      <c r="BZ27" s="203"/>
      <c r="CA27" s="204"/>
      <c r="CB27" s="205"/>
      <c r="CC27" s="108"/>
      <c r="CD27" s="108"/>
      <c r="CE27" s="108"/>
      <c r="CF27" s="111"/>
      <c r="CH27" s="107"/>
      <c r="CI27" s="108"/>
      <c r="CJ27" s="108"/>
      <c r="CK27" s="108"/>
      <c r="CL27" s="203"/>
      <c r="CM27" s="204"/>
      <c r="CN27" s="205"/>
      <c r="CO27" s="108"/>
      <c r="CP27" s="203"/>
      <c r="CQ27" s="204"/>
      <c r="CR27" s="205"/>
      <c r="CS27" s="108"/>
      <c r="CT27" s="108"/>
      <c r="CU27" s="108"/>
      <c r="CV27" s="111"/>
      <c r="CX27" s="107"/>
      <c r="CY27" s="108"/>
      <c r="CZ27" s="108"/>
      <c r="DA27" s="108"/>
      <c r="DB27" s="203"/>
      <c r="DC27" s="204"/>
      <c r="DD27" s="205"/>
      <c r="DE27" s="108"/>
      <c r="DF27" s="203"/>
      <c r="DG27" s="204"/>
      <c r="DH27" s="205"/>
      <c r="DI27" s="108"/>
      <c r="DJ27" s="108"/>
      <c r="DK27" s="108"/>
      <c r="DL27" s="111"/>
    </row>
    <row r="28" spans="1:116" x14ac:dyDescent="0.3">
      <c r="A28" s="187" t="str">
        <f t="shared" si="0"/>
        <v xml:space="preserve">21 - </v>
      </c>
      <c r="B28" s="101">
        <f>ion21Team!B25</f>
        <v>21</v>
      </c>
      <c r="C28" s="103" t="str">
        <f>IF(ISBLANK(ion21Team!C25),"",ion21Team!C25)</f>
        <v/>
      </c>
      <c r="D28" s="101" t="str">
        <f>IF(ISBLANK(ion21Team!C25),"",ion21Votes!AH26)</f>
        <v/>
      </c>
      <c r="E28" s="171" t="str">
        <f>IF(ISBLANK(ion21Team!C25),"",SUM(J28:L28,N28:P28,Z28:AB28,AD28:AF28,AP28:AR28,AT28:AV28,BF28:BH28,BJ28:BL28,BV28:BX28,BZ28:CB28,CL28:CN28,CP28:CR28,DB28:DD28,DF28:DH28))</f>
        <v/>
      </c>
      <c r="F28" s="109"/>
      <c r="G28" s="110"/>
      <c r="H28" s="110"/>
      <c r="I28" s="110"/>
      <c r="J28" s="206"/>
      <c r="K28" s="207"/>
      <c r="L28" s="208"/>
      <c r="M28" s="110"/>
      <c r="N28" s="206"/>
      <c r="O28" s="207"/>
      <c r="P28" s="208"/>
      <c r="Q28" s="110"/>
      <c r="R28" s="110"/>
      <c r="S28" s="110"/>
      <c r="T28" s="112"/>
      <c r="V28" s="109"/>
      <c r="W28" s="110"/>
      <c r="X28" s="110"/>
      <c r="Y28" s="110"/>
      <c r="Z28" s="206"/>
      <c r="AA28" s="207"/>
      <c r="AB28" s="208"/>
      <c r="AC28" s="110"/>
      <c r="AD28" s="206"/>
      <c r="AE28" s="207"/>
      <c r="AF28" s="208"/>
      <c r="AG28" s="110"/>
      <c r="AH28" s="110"/>
      <c r="AI28" s="110"/>
      <c r="AJ28" s="112"/>
      <c r="AL28" s="109"/>
      <c r="AM28" s="110"/>
      <c r="AN28" s="110"/>
      <c r="AO28" s="110"/>
      <c r="AP28" s="206"/>
      <c r="AQ28" s="207"/>
      <c r="AR28" s="208"/>
      <c r="AS28" s="110"/>
      <c r="AT28" s="206"/>
      <c r="AU28" s="207"/>
      <c r="AV28" s="208"/>
      <c r="AW28" s="110"/>
      <c r="AX28" s="110"/>
      <c r="AY28" s="110"/>
      <c r="AZ28" s="112"/>
      <c r="BB28" s="109"/>
      <c r="BC28" s="110"/>
      <c r="BD28" s="110"/>
      <c r="BE28" s="110"/>
      <c r="BF28" s="206"/>
      <c r="BG28" s="207"/>
      <c r="BH28" s="208"/>
      <c r="BI28" s="110"/>
      <c r="BJ28" s="206"/>
      <c r="BK28" s="207"/>
      <c r="BL28" s="208"/>
      <c r="BM28" s="110"/>
      <c r="BN28" s="110"/>
      <c r="BO28" s="110"/>
      <c r="BP28" s="112"/>
      <c r="BR28" s="109"/>
      <c r="BS28" s="110"/>
      <c r="BT28" s="110"/>
      <c r="BU28" s="110"/>
      <c r="BV28" s="206"/>
      <c r="BW28" s="207"/>
      <c r="BX28" s="208"/>
      <c r="BY28" s="110"/>
      <c r="BZ28" s="206"/>
      <c r="CA28" s="207"/>
      <c r="CB28" s="208"/>
      <c r="CC28" s="110"/>
      <c r="CD28" s="110"/>
      <c r="CE28" s="110"/>
      <c r="CF28" s="112"/>
      <c r="CH28" s="109"/>
      <c r="CI28" s="110"/>
      <c r="CJ28" s="110"/>
      <c r="CK28" s="110"/>
      <c r="CL28" s="206"/>
      <c r="CM28" s="207"/>
      <c r="CN28" s="208"/>
      <c r="CO28" s="110"/>
      <c r="CP28" s="206"/>
      <c r="CQ28" s="207"/>
      <c r="CR28" s="208"/>
      <c r="CS28" s="110"/>
      <c r="CT28" s="110"/>
      <c r="CU28" s="110"/>
      <c r="CV28" s="112"/>
      <c r="CX28" s="109"/>
      <c r="CY28" s="110"/>
      <c r="CZ28" s="110"/>
      <c r="DA28" s="110"/>
      <c r="DB28" s="206"/>
      <c r="DC28" s="207"/>
      <c r="DD28" s="208"/>
      <c r="DE28" s="110"/>
      <c r="DF28" s="206"/>
      <c r="DG28" s="207"/>
      <c r="DH28" s="208"/>
      <c r="DI28" s="110"/>
      <c r="DJ28" s="110"/>
      <c r="DK28" s="110"/>
      <c r="DL28" s="112"/>
    </row>
    <row r="29" spans="1:116" x14ac:dyDescent="0.3">
      <c r="A29" s="196" t="s">
        <v>329</v>
      </c>
      <c r="F29" s="213" t="s">
        <v>294</v>
      </c>
      <c r="G29" s="1"/>
      <c r="H29"/>
      <c r="I29"/>
      <c r="J29"/>
      <c r="K29"/>
      <c r="L29"/>
      <c r="M29"/>
      <c r="V29" s="213" t="s">
        <v>294</v>
      </c>
      <c r="AL29" s="213" t="s">
        <v>294</v>
      </c>
      <c r="BB29" s="213" t="s">
        <v>294</v>
      </c>
      <c r="BR29" s="213" t="s">
        <v>294</v>
      </c>
      <c r="CH29" s="213" t="s">
        <v>294</v>
      </c>
      <c r="CX29" s="213" t="s">
        <v>294</v>
      </c>
    </row>
    <row r="30" spans="1:116" ht="14.4" customHeight="1" x14ac:dyDescent="0.3">
      <c r="A30" s="197" t="s">
        <v>328</v>
      </c>
      <c r="AL30" s="36" t="str">
        <f>AL3&amp;" - Reasons for a decision"</f>
        <v>SP3 - Reasons for a decision</v>
      </c>
      <c r="BB30" s="36" t="str">
        <f>BB3&amp;" - Reasons for a decision"</f>
        <v>SP4 - Reasons for a decision</v>
      </c>
      <c r="BR30" s="36" t="str">
        <f>BR3&amp;" - Reasons for a decision"</f>
        <v>SP5 - Reasons for a decision</v>
      </c>
      <c r="CH30" s="36" t="str">
        <f>CH3&amp;" - Reasons for a decision"</f>
        <v>SP6 - Reasons for a decision</v>
      </c>
      <c r="CX30" s="36" t="str">
        <f>CX3&amp;" - Reasons for a decision"</f>
        <v>SP7 - Reasons for a decision</v>
      </c>
    </row>
    <row r="31" spans="1:116" ht="14.4" customHeight="1" x14ac:dyDescent="0.3">
      <c r="A31" s="196" t="s">
        <v>327</v>
      </c>
      <c r="F31" s="36" t="str">
        <f>F3&amp;" - Reasons for a decision"</f>
        <v>SP1 - Reasons for a decision</v>
      </c>
      <c r="V31" s="36" t="str">
        <f>V3&amp;" - Reasons for a decision"</f>
        <v>SP2 - Reasons for a decision</v>
      </c>
    </row>
    <row r="32" spans="1:116" x14ac:dyDescent="0.3">
      <c r="A32" s="196" t="s">
        <v>326</v>
      </c>
      <c r="F32" s="725" t="s">
        <v>59</v>
      </c>
      <c r="G32" s="726"/>
      <c r="H32" s="725" t="s">
        <v>283</v>
      </c>
      <c r="I32" s="726"/>
      <c r="J32" s="729" t="s">
        <v>282</v>
      </c>
      <c r="K32" s="730"/>
      <c r="L32" s="730"/>
      <c r="M32" s="730"/>
      <c r="N32" s="730"/>
      <c r="O32" s="730"/>
      <c r="P32" s="730"/>
      <c r="Q32" s="730"/>
      <c r="R32" s="730"/>
      <c r="S32" s="730"/>
      <c r="T32" s="731"/>
      <c r="V32" s="725" t="s">
        <v>59</v>
      </c>
      <c r="W32" s="726"/>
      <c r="X32" s="725" t="s">
        <v>283</v>
      </c>
      <c r="Y32" s="726"/>
      <c r="Z32" s="729" t="s">
        <v>282</v>
      </c>
      <c r="AA32" s="730"/>
      <c r="AB32" s="730"/>
      <c r="AC32" s="730"/>
      <c r="AD32" s="730"/>
      <c r="AE32" s="730"/>
      <c r="AF32" s="730"/>
      <c r="AG32" s="730"/>
      <c r="AH32" s="730"/>
      <c r="AI32" s="730"/>
      <c r="AJ32" s="731"/>
      <c r="AL32" s="725" t="s">
        <v>59</v>
      </c>
      <c r="AM32" s="726"/>
      <c r="AN32" s="725" t="s">
        <v>283</v>
      </c>
      <c r="AO32" s="726"/>
      <c r="AP32" s="729" t="s">
        <v>282</v>
      </c>
      <c r="AQ32" s="730"/>
      <c r="AR32" s="730"/>
      <c r="AS32" s="730"/>
      <c r="AT32" s="730"/>
      <c r="AU32" s="730"/>
      <c r="AV32" s="730"/>
      <c r="AW32" s="730"/>
      <c r="AX32" s="730"/>
      <c r="AY32" s="730"/>
      <c r="AZ32" s="731"/>
      <c r="BB32" s="725" t="s">
        <v>59</v>
      </c>
      <c r="BC32" s="726"/>
      <c r="BD32" s="725" t="s">
        <v>283</v>
      </c>
      <c r="BE32" s="726"/>
      <c r="BF32" s="729" t="s">
        <v>282</v>
      </c>
      <c r="BG32" s="730"/>
      <c r="BH32" s="730"/>
      <c r="BI32" s="730"/>
      <c r="BJ32" s="730"/>
      <c r="BK32" s="730"/>
      <c r="BL32" s="730"/>
      <c r="BM32" s="730"/>
      <c r="BN32" s="730"/>
      <c r="BO32" s="730"/>
      <c r="BP32" s="731"/>
      <c r="BR32" s="725" t="s">
        <v>59</v>
      </c>
      <c r="BS32" s="726"/>
      <c r="BT32" s="725" t="s">
        <v>283</v>
      </c>
      <c r="BU32" s="726"/>
      <c r="BV32" s="729" t="s">
        <v>282</v>
      </c>
      <c r="BW32" s="730"/>
      <c r="BX32" s="730"/>
      <c r="BY32" s="730"/>
      <c r="BZ32" s="730"/>
      <c r="CA32" s="730"/>
      <c r="CB32" s="730"/>
      <c r="CC32" s="730"/>
      <c r="CD32" s="730"/>
      <c r="CE32" s="730"/>
      <c r="CF32" s="731"/>
      <c r="CH32" s="725" t="s">
        <v>59</v>
      </c>
      <c r="CI32" s="726"/>
      <c r="CJ32" s="725" t="s">
        <v>283</v>
      </c>
      <c r="CK32" s="726"/>
      <c r="CL32" s="729" t="s">
        <v>282</v>
      </c>
      <c r="CM32" s="730"/>
      <c r="CN32" s="730"/>
      <c r="CO32" s="730"/>
      <c r="CP32" s="730"/>
      <c r="CQ32" s="730"/>
      <c r="CR32" s="730"/>
      <c r="CS32" s="730"/>
      <c r="CT32" s="730"/>
      <c r="CU32" s="730"/>
      <c r="CV32" s="731"/>
      <c r="CX32" s="725" t="s">
        <v>59</v>
      </c>
      <c r="CY32" s="726"/>
      <c r="CZ32" s="725" t="s">
        <v>283</v>
      </c>
      <c r="DA32" s="726"/>
      <c r="DB32" s="729" t="s">
        <v>282</v>
      </c>
      <c r="DC32" s="730"/>
      <c r="DD32" s="730"/>
      <c r="DE32" s="730"/>
      <c r="DF32" s="730"/>
      <c r="DG32" s="730"/>
      <c r="DH32" s="730"/>
      <c r="DI32" s="730"/>
      <c r="DJ32" s="730"/>
      <c r="DK32" s="730"/>
      <c r="DL32" s="731"/>
    </row>
    <row r="33" spans="1:116" x14ac:dyDescent="0.3">
      <c r="A33" s="198" t="s">
        <v>318</v>
      </c>
      <c r="F33" s="134" t="s">
        <v>15</v>
      </c>
      <c r="G33" s="132" t="s">
        <v>16</v>
      </c>
      <c r="H33" s="134" t="s">
        <v>284</v>
      </c>
      <c r="I33" s="132" t="s">
        <v>255</v>
      </c>
      <c r="J33" s="732"/>
      <c r="K33" s="733"/>
      <c r="L33" s="733"/>
      <c r="M33" s="733"/>
      <c r="N33" s="733"/>
      <c r="O33" s="733"/>
      <c r="P33" s="733"/>
      <c r="Q33" s="733"/>
      <c r="R33" s="733"/>
      <c r="S33" s="733"/>
      <c r="T33" s="734"/>
      <c r="V33" s="134" t="s">
        <v>15</v>
      </c>
      <c r="W33" s="132" t="s">
        <v>16</v>
      </c>
      <c r="X33" s="134" t="s">
        <v>284</v>
      </c>
      <c r="Y33" s="132" t="s">
        <v>255</v>
      </c>
      <c r="Z33" s="732" t="s">
        <v>285</v>
      </c>
      <c r="AA33" s="733"/>
      <c r="AB33" s="733"/>
      <c r="AC33" s="733"/>
      <c r="AD33" s="733"/>
      <c r="AE33" s="733"/>
      <c r="AF33" s="733"/>
      <c r="AG33" s="733"/>
      <c r="AH33" s="733"/>
      <c r="AI33" s="733"/>
      <c r="AJ33" s="734"/>
      <c r="AL33" s="134" t="s">
        <v>15</v>
      </c>
      <c r="AM33" s="132" t="s">
        <v>16</v>
      </c>
      <c r="AN33" s="134" t="s">
        <v>284</v>
      </c>
      <c r="AO33" s="132" t="s">
        <v>255</v>
      </c>
      <c r="AP33" s="732" t="s">
        <v>285</v>
      </c>
      <c r="AQ33" s="733"/>
      <c r="AR33" s="733"/>
      <c r="AS33" s="733"/>
      <c r="AT33" s="733"/>
      <c r="AU33" s="733"/>
      <c r="AV33" s="733"/>
      <c r="AW33" s="733"/>
      <c r="AX33" s="733"/>
      <c r="AY33" s="733"/>
      <c r="AZ33" s="734"/>
      <c r="BB33" s="134" t="s">
        <v>15</v>
      </c>
      <c r="BC33" s="132" t="s">
        <v>16</v>
      </c>
      <c r="BD33" s="134" t="s">
        <v>284</v>
      </c>
      <c r="BE33" s="132" t="s">
        <v>255</v>
      </c>
      <c r="BF33" s="732" t="s">
        <v>285</v>
      </c>
      <c r="BG33" s="733"/>
      <c r="BH33" s="733"/>
      <c r="BI33" s="733"/>
      <c r="BJ33" s="733"/>
      <c r="BK33" s="733"/>
      <c r="BL33" s="733"/>
      <c r="BM33" s="733"/>
      <c r="BN33" s="733"/>
      <c r="BO33" s="733"/>
      <c r="BP33" s="734"/>
      <c r="BR33" s="134" t="s">
        <v>15</v>
      </c>
      <c r="BS33" s="132" t="s">
        <v>16</v>
      </c>
      <c r="BT33" s="134" t="s">
        <v>284</v>
      </c>
      <c r="BU33" s="132" t="s">
        <v>255</v>
      </c>
      <c r="BV33" s="732" t="s">
        <v>285</v>
      </c>
      <c r="BW33" s="733"/>
      <c r="BX33" s="733"/>
      <c r="BY33" s="733"/>
      <c r="BZ33" s="733"/>
      <c r="CA33" s="733"/>
      <c r="CB33" s="733"/>
      <c r="CC33" s="733"/>
      <c r="CD33" s="733"/>
      <c r="CE33" s="733"/>
      <c r="CF33" s="734"/>
      <c r="CH33" s="134" t="s">
        <v>15</v>
      </c>
      <c r="CI33" s="132" t="s">
        <v>16</v>
      </c>
      <c r="CJ33" s="134" t="s">
        <v>284</v>
      </c>
      <c r="CK33" s="132" t="s">
        <v>255</v>
      </c>
      <c r="CL33" s="732" t="s">
        <v>285</v>
      </c>
      <c r="CM33" s="733"/>
      <c r="CN33" s="733"/>
      <c r="CO33" s="733"/>
      <c r="CP33" s="733"/>
      <c r="CQ33" s="733"/>
      <c r="CR33" s="733"/>
      <c r="CS33" s="733"/>
      <c r="CT33" s="733"/>
      <c r="CU33" s="733"/>
      <c r="CV33" s="734"/>
      <c r="CX33" s="134" t="s">
        <v>15</v>
      </c>
      <c r="CY33" s="132" t="s">
        <v>16</v>
      </c>
      <c r="CZ33" s="134" t="s">
        <v>284</v>
      </c>
      <c r="DA33" s="132" t="s">
        <v>255</v>
      </c>
      <c r="DB33" s="732" t="s">
        <v>285</v>
      </c>
      <c r="DC33" s="733"/>
      <c r="DD33" s="733"/>
      <c r="DE33" s="733"/>
      <c r="DF33" s="733"/>
      <c r="DG33" s="733"/>
      <c r="DH33" s="733"/>
      <c r="DI33" s="733"/>
      <c r="DJ33" s="733"/>
      <c r="DK33" s="733"/>
      <c r="DL33" s="734"/>
    </row>
    <row r="34" spans="1:116" x14ac:dyDescent="0.3">
      <c r="A34" s="196" t="s">
        <v>329</v>
      </c>
      <c r="F34" s="99">
        <f>ion21Team!$B5</f>
        <v>1</v>
      </c>
      <c r="G34" s="100" t="str">
        <f>IF(ISBLANK(ion21Team!$C5),"",ion21Team!$C5)</f>
        <v>YaJo</v>
      </c>
      <c r="H34" s="99">
        <f>IFERROR(INDEX(J$7:P$7,MATCH(1,J8:P8,-1)),"")</f>
        <v>-3</v>
      </c>
      <c r="I34" s="100">
        <f>IFERROR(INDEX(J8:P8,MATCH(1,J8:P8,-1)),"")</f>
        <v>10</v>
      </c>
      <c r="J34" s="359" t="s">
        <v>568</v>
      </c>
      <c r="K34" s="360"/>
      <c r="L34" s="360"/>
      <c r="M34" s="360"/>
      <c r="N34" s="360"/>
      <c r="O34" s="360"/>
      <c r="P34" s="360"/>
      <c r="Q34" s="360"/>
      <c r="R34" s="360"/>
      <c r="S34" s="360"/>
      <c r="T34" s="361"/>
      <c r="V34" s="99">
        <f>ion21Team!$B5</f>
        <v>1</v>
      </c>
      <c r="W34" s="100" t="str">
        <f>IF(ISBLANK(ion21Team!$C5),"",ion21Team!$C5)</f>
        <v>YaJo</v>
      </c>
      <c r="X34" s="99">
        <f t="shared" ref="X34:X54" si="1">IFERROR(INDEX(Z$7:AF$7,MATCH(1,Z8:AF8,-1)),"")</f>
        <v>3</v>
      </c>
      <c r="Y34" s="100">
        <f t="shared" ref="Y34:Y54" si="2">IFERROR(INDEX(Z8:AF8,MATCH(1,Z8:AF8,-1)),"")</f>
        <v>10</v>
      </c>
      <c r="Z34" s="359" t="s">
        <v>567</v>
      </c>
      <c r="AA34" s="360"/>
      <c r="AB34" s="360"/>
      <c r="AC34" s="360"/>
      <c r="AD34" s="360"/>
      <c r="AE34" s="360"/>
      <c r="AF34" s="360"/>
      <c r="AG34" s="360"/>
      <c r="AH34" s="360"/>
      <c r="AI34" s="360"/>
      <c r="AJ34" s="361"/>
      <c r="AL34" s="99">
        <f>ion21Team!$B5</f>
        <v>1</v>
      </c>
      <c r="AM34" s="100" t="str">
        <f>IF(ISBLANK(ion21Team!$C5),"",ion21Team!$C5)</f>
        <v>YaJo</v>
      </c>
      <c r="AN34" s="99" t="str">
        <f t="shared" ref="AN34:AN54" si="3">IFERROR(INDEX(AP$7:AV$7,MATCH(1,AP8:AV8,-1)),"")</f>
        <v/>
      </c>
      <c r="AO34" s="100" t="str">
        <f t="shared" ref="AO34:AO54" si="4">IFERROR(INDEX(AP8:AV8,MATCH(1,AP8:AV8,-1)),"")</f>
        <v/>
      </c>
      <c r="AP34" s="359"/>
      <c r="AQ34" s="360"/>
      <c r="AR34" s="360"/>
      <c r="AS34" s="360"/>
      <c r="AT34" s="360"/>
      <c r="AU34" s="360"/>
      <c r="AV34" s="360"/>
      <c r="AW34" s="360"/>
      <c r="AX34" s="360"/>
      <c r="AY34" s="360"/>
      <c r="AZ34" s="361"/>
      <c r="BB34" s="99">
        <f>ion21Team!$B5</f>
        <v>1</v>
      </c>
      <c r="BC34" s="100" t="str">
        <f>IF(ISBLANK(ion21Team!$C5),"",ion21Team!$C5)</f>
        <v>YaJo</v>
      </c>
      <c r="BD34" s="99" t="str">
        <f t="shared" ref="BD34:BD54" si="5">IFERROR(INDEX(BF$7:BL$7,MATCH(1,BF8:BL8,-1)),"")</f>
        <v/>
      </c>
      <c r="BE34" s="100" t="str">
        <f t="shared" ref="BE34:BE54" si="6">IFERROR(INDEX(BF8:BL8,MATCH(1,BF8:BL8,-1)),"")</f>
        <v/>
      </c>
      <c r="BF34" s="359"/>
      <c r="BG34" s="360"/>
      <c r="BH34" s="360"/>
      <c r="BI34" s="360"/>
      <c r="BJ34" s="360"/>
      <c r="BK34" s="360"/>
      <c r="BL34" s="360"/>
      <c r="BM34" s="360"/>
      <c r="BN34" s="360"/>
      <c r="BO34" s="360"/>
      <c r="BP34" s="361"/>
      <c r="BR34" s="99">
        <f>ion21Team!$B5</f>
        <v>1</v>
      </c>
      <c r="BS34" s="100" t="str">
        <f>IF(ISBLANK(ion21Team!$C5),"",ion21Team!$C5)</f>
        <v>YaJo</v>
      </c>
      <c r="BT34" s="99" t="str">
        <f t="shared" ref="BT34:BT54" si="7">IFERROR(INDEX(BV$7:CB$7,MATCH(1,BV8:CB8,-1)),"")</f>
        <v/>
      </c>
      <c r="BU34" s="100" t="str">
        <f t="shared" ref="BU34:BU54" si="8">IFERROR(INDEX(BV8:CB8,MATCH(1,BV8:CB8,-1)),"")</f>
        <v/>
      </c>
      <c r="BV34" s="359"/>
      <c r="BW34" s="360"/>
      <c r="BX34" s="360"/>
      <c r="BY34" s="360"/>
      <c r="BZ34" s="360"/>
      <c r="CA34" s="360"/>
      <c r="CB34" s="360"/>
      <c r="CC34" s="360"/>
      <c r="CD34" s="360"/>
      <c r="CE34" s="360"/>
      <c r="CF34" s="361"/>
      <c r="CH34" s="99">
        <f>ion21Team!$B5</f>
        <v>1</v>
      </c>
      <c r="CI34" s="100" t="str">
        <f>IF(ISBLANK(ion21Team!$C5),"",ion21Team!$C5)</f>
        <v>YaJo</v>
      </c>
      <c r="CJ34" s="99" t="str">
        <f t="shared" ref="CJ34:CJ54" si="9">IFERROR(INDEX(CL$7:CR$7,MATCH(1,CL8:CR8,-1)),"")</f>
        <v/>
      </c>
      <c r="CK34" s="100" t="str">
        <f t="shared" ref="CK34:CK54" si="10">IFERROR(INDEX(CL8:CR8,MATCH(1,CL8:CR8,-1)),"")</f>
        <v/>
      </c>
      <c r="CL34" s="359"/>
      <c r="CM34" s="360"/>
      <c r="CN34" s="360"/>
      <c r="CO34" s="360"/>
      <c r="CP34" s="360"/>
      <c r="CQ34" s="360"/>
      <c r="CR34" s="360"/>
      <c r="CS34" s="360"/>
      <c r="CT34" s="360"/>
      <c r="CU34" s="360"/>
      <c r="CV34" s="361"/>
      <c r="CX34" s="99">
        <f>ion21Team!$B5</f>
        <v>1</v>
      </c>
      <c r="CY34" s="100" t="str">
        <f>IF(ISBLANK(ion21Team!$C5),"",ion21Team!$C5)</f>
        <v>YaJo</v>
      </c>
      <c r="CZ34" s="99" t="str">
        <f t="shared" ref="CZ34:CZ54" si="11">IFERROR(INDEX(DB$7:DH$7,MATCH(1,DB8:DH8,-1)),"")</f>
        <v/>
      </c>
      <c r="DA34" s="100" t="str">
        <f t="shared" ref="DA34:DA54" si="12">IFERROR(INDEX(DB8:DH8,MATCH(1,DB8:DH8,-1)),"")</f>
        <v/>
      </c>
      <c r="DB34" s="359"/>
      <c r="DC34" s="360"/>
      <c r="DD34" s="360"/>
      <c r="DE34" s="360"/>
      <c r="DF34" s="360"/>
      <c r="DG34" s="360"/>
      <c r="DH34" s="360"/>
      <c r="DI34" s="360"/>
      <c r="DJ34" s="360"/>
      <c r="DK34" s="360"/>
      <c r="DL34" s="361"/>
    </row>
    <row r="35" spans="1:116" x14ac:dyDescent="0.3">
      <c r="A35" s="197" t="s">
        <v>328</v>
      </c>
      <c r="F35" s="119">
        <f>ion21Team!$B6</f>
        <v>2</v>
      </c>
      <c r="G35" s="123" t="str">
        <f>IF(ISBLANK(ion21Team!$C6),"",ion21Team!$C6)</f>
        <v>GeLo</v>
      </c>
      <c r="H35" s="119" t="str">
        <f t="shared" ref="H35:H54" si="13">IFERROR(INDEX(J$7:P$7,MATCH(1,J9:P9,-1)),"")</f>
        <v/>
      </c>
      <c r="I35" s="123" t="str">
        <f t="shared" ref="I35:I54" si="14">IFERROR(INDEX(J9:P9,MATCH(1,J9:P9,-1)),"")</f>
        <v/>
      </c>
      <c r="J35" s="359"/>
      <c r="K35" s="360"/>
      <c r="L35" s="360"/>
      <c r="M35" s="360"/>
      <c r="N35" s="360"/>
      <c r="O35" s="360"/>
      <c r="P35" s="360"/>
      <c r="Q35" s="360"/>
      <c r="R35" s="360"/>
      <c r="S35" s="360"/>
      <c r="T35" s="361"/>
      <c r="V35" s="119">
        <f>ion21Team!$B6</f>
        <v>2</v>
      </c>
      <c r="W35" s="123" t="str">
        <f>IF(ISBLANK(ion21Team!$C6),"",ion21Team!$C6)</f>
        <v>GeLo</v>
      </c>
      <c r="X35" s="119">
        <f t="shared" si="1"/>
        <v>1</v>
      </c>
      <c r="Y35" s="123">
        <f t="shared" si="2"/>
        <v>20</v>
      </c>
      <c r="Z35" s="359" t="s">
        <v>566</v>
      </c>
      <c r="AA35" s="360"/>
      <c r="AB35" s="360"/>
      <c r="AC35" s="360"/>
      <c r="AD35" s="360"/>
      <c r="AE35" s="360"/>
      <c r="AF35" s="360"/>
      <c r="AG35" s="360"/>
      <c r="AH35" s="360"/>
      <c r="AI35" s="360"/>
      <c r="AJ35" s="361"/>
      <c r="AL35" s="119">
        <f>ion21Team!$B6</f>
        <v>2</v>
      </c>
      <c r="AM35" s="123" t="str">
        <f>IF(ISBLANK(ion21Team!$C6),"",ion21Team!$C6)</f>
        <v>GeLo</v>
      </c>
      <c r="AN35" s="119" t="str">
        <f>IFERROR(INDEX(AP$7:AV$7,MATCH(1,AP9:AV9,-1)),"")</f>
        <v/>
      </c>
      <c r="AO35" s="123" t="str">
        <f>IFERROR(INDEX(AP9:AV9,MATCH(1,AP9:AV9,-1)),"")</f>
        <v/>
      </c>
      <c r="AP35" s="359"/>
      <c r="AQ35" s="360"/>
      <c r="AR35" s="360"/>
      <c r="AS35" s="360"/>
      <c r="AT35" s="360"/>
      <c r="AU35" s="360"/>
      <c r="AV35" s="360"/>
      <c r="AW35" s="360"/>
      <c r="AX35" s="360"/>
      <c r="AY35" s="360"/>
      <c r="AZ35" s="361"/>
      <c r="BB35" s="119">
        <f>ion21Team!$B6</f>
        <v>2</v>
      </c>
      <c r="BC35" s="123" t="str">
        <f>IF(ISBLANK(ion21Team!$C6),"",ion21Team!$C6)</f>
        <v>GeLo</v>
      </c>
      <c r="BD35" s="119" t="str">
        <f>IFERROR(INDEX(BF$7:BL$7,MATCH(1,BF9:BL9,-1)),"")</f>
        <v/>
      </c>
      <c r="BE35" s="123" t="str">
        <f>IFERROR(INDEX(BF9:BL9,MATCH(1,BF9:BL9,-1)),"")</f>
        <v/>
      </c>
      <c r="BF35" s="359"/>
      <c r="BG35" s="360"/>
      <c r="BH35" s="360"/>
      <c r="BI35" s="360"/>
      <c r="BJ35" s="360"/>
      <c r="BK35" s="360"/>
      <c r="BL35" s="360"/>
      <c r="BM35" s="360"/>
      <c r="BN35" s="360"/>
      <c r="BO35" s="360"/>
      <c r="BP35" s="361"/>
      <c r="BR35" s="119">
        <f>ion21Team!$B6</f>
        <v>2</v>
      </c>
      <c r="BS35" s="123" t="str">
        <f>IF(ISBLANK(ion21Team!$C6),"",ion21Team!$C6)</f>
        <v>GeLo</v>
      </c>
      <c r="BT35" s="119" t="str">
        <f>IFERROR(INDEX(BV$7:CB$7,MATCH(1,BV9:CB9,-1)),"")</f>
        <v/>
      </c>
      <c r="BU35" s="123" t="str">
        <f>IFERROR(INDEX(BV9:CB9,MATCH(1,BV9:CB9,-1)),"")</f>
        <v/>
      </c>
      <c r="BV35" s="359"/>
      <c r="BW35" s="360"/>
      <c r="BX35" s="360"/>
      <c r="BY35" s="360"/>
      <c r="BZ35" s="360"/>
      <c r="CA35" s="360"/>
      <c r="CB35" s="360"/>
      <c r="CC35" s="360"/>
      <c r="CD35" s="360"/>
      <c r="CE35" s="360"/>
      <c r="CF35" s="361"/>
      <c r="CH35" s="119">
        <f>ion21Team!$B6</f>
        <v>2</v>
      </c>
      <c r="CI35" s="123" t="str">
        <f>IF(ISBLANK(ion21Team!$C6),"",ion21Team!$C6)</f>
        <v>GeLo</v>
      </c>
      <c r="CJ35" s="119" t="str">
        <f>IFERROR(INDEX(CL$7:CR$7,MATCH(1,CL9:CR9,-1)),"")</f>
        <v/>
      </c>
      <c r="CK35" s="123" t="str">
        <f>IFERROR(INDEX(CL9:CR9,MATCH(1,CL9:CR9,-1)),"")</f>
        <v/>
      </c>
      <c r="CL35" s="359"/>
      <c r="CM35" s="360"/>
      <c r="CN35" s="360"/>
      <c r="CO35" s="360"/>
      <c r="CP35" s="360"/>
      <c r="CQ35" s="360"/>
      <c r="CR35" s="360"/>
      <c r="CS35" s="360"/>
      <c r="CT35" s="360"/>
      <c r="CU35" s="360"/>
      <c r="CV35" s="361"/>
      <c r="CX35" s="119">
        <f>ion21Team!$B6</f>
        <v>2</v>
      </c>
      <c r="CY35" s="123" t="str">
        <f>IF(ISBLANK(ion21Team!$C6),"",ion21Team!$C6)</f>
        <v>GeLo</v>
      </c>
      <c r="CZ35" s="119" t="str">
        <f>IFERROR(INDEX(DB$7:DH$7,MATCH(1,DB9:DH9,-1)),"")</f>
        <v/>
      </c>
      <c r="DA35" s="123" t="str">
        <f>IFERROR(INDEX(DB9:DH9,MATCH(1,DB9:DH9,-1)),"")</f>
        <v/>
      </c>
      <c r="DB35" s="359"/>
      <c r="DC35" s="360"/>
      <c r="DD35" s="360"/>
      <c r="DE35" s="360"/>
      <c r="DF35" s="360"/>
      <c r="DG35" s="360"/>
      <c r="DH35" s="360"/>
      <c r="DI35" s="360"/>
      <c r="DJ35" s="360"/>
      <c r="DK35" s="360"/>
      <c r="DL35" s="361"/>
    </row>
    <row r="36" spans="1:116" x14ac:dyDescent="0.3">
      <c r="A36" s="196" t="s">
        <v>326</v>
      </c>
      <c r="F36" s="119">
        <f>ion21Team!$B7</f>
        <v>3</v>
      </c>
      <c r="G36" s="123" t="str">
        <f>IF(ISBLANK(ion21Team!$C7),"",ion21Team!$C7)</f>
        <v>MiDo</v>
      </c>
      <c r="H36" s="119">
        <f t="shared" si="13"/>
        <v>2</v>
      </c>
      <c r="I36" s="123">
        <f t="shared" si="14"/>
        <v>20</v>
      </c>
      <c r="J36" s="359" t="s">
        <v>569</v>
      </c>
      <c r="K36" s="360"/>
      <c r="L36" s="360"/>
      <c r="M36" s="360"/>
      <c r="N36" s="360"/>
      <c r="O36" s="360"/>
      <c r="P36" s="360"/>
      <c r="Q36" s="360"/>
      <c r="R36" s="360"/>
      <c r="S36" s="360"/>
      <c r="T36" s="361"/>
      <c r="V36" s="119">
        <f>ion21Team!$B7</f>
        <v>3</v>
      </c>
      <c r="W36" s="123" t="str">
        <f>IF(ISBLANK(ion21Team!$C7),"",ion21Team!$C7)</f>
        <v>MiDo</v>
      </c>
      <c r="X36" s="119">
        <f t="shared" si="1"/>
        <v>-2</v>
      </c>
      <c r="Y36" s="123">
        <f t="shared" si="2"/>
        <v>3</v>
      </c>
      <c r="Z36" s="359" t="s">
        <v>570</v>
      </c>
      <c r="AA36" s="360"/>
      <c r="AB36" s="360"/>
      <c r="AC36" s="360"/>
      <c r="AD36" s="360"/>
      <c r="AE36" s="360"/>
      <c r="AF36" s="360"/>
      <c r="AG36" s="360"/>
      <c r="AH36" s="360"/>
      <c r="AI36" s="360"/>
      <c r="AJ36" s="361"/>
      <c r="AL36" s="119">
        <f>ion21Team!$B7</f>
        <v>3</v>
      </c>
      <c r="AM36" s="123" t="str">
        <f>IF(ISBLANK(ion21Team!$C7),"",ion21Team!$C7)</f>
        <v>MiDo</v>
      </c>
      <c r="AN36" s="119" t="str">
        <f t="shared" si="3"/>
        <v/>
      </c>
      <c r="AO36" s="123" t="str">
        <f t="shared" si="4"/>
        <v/>
      </c>
      <c r="AP36" s="359"/>
      <c r="AQ36" s="360"/>
      <c r="AR36" s="360"/>
      <c r="AS36" s="360"/>
      <c r="AT36" s="360"/>
      <c r="AU36" s="360"/>
      <c r="AV36" s="360"/>
      <c r="AW36" s="360"/>
      <c r="AX36" s="360"/>
      <c r="AY36" s="360"/>
      <c r="AZ36" s="361"/>
      <c r="BB36" s="119">
        <f>ion21Team!$B7</f>
        <v>3</v>
      </c>
      <c r="BC36" s="123" t="str">
        <f>IF(ISBLANK(ion21Team!$C7),"",ion21Team!$C7)</f>
        <v>MiDo</v>
      </c>
      <c r="BD36" s="119" t="str">
        <f t="shared" si="5"/>
        <v/>
      </c>
      <c r="BE36" s="123" t="str">
        <f t="shared" si="6"/>
        <v/>
      </c>
      <c r="BF36" s="359"/>
      <c r="BG36" s="360"/>
      <c r="BH36" s="360"/>
      <c r="BI36" s="360"/>
      <c r="BJ36" s="360"/>
      <c r="BK36" s="360"/>
      <c r="BL36" s="360"/>
      <c r="BM36" s="360"/>
      <c r="BN36" s="360"/>
      <c r="BO36" s="360"/>
      <c r="BP36" s="361"/>
      <c r="BR36" s="119">
        <f>ion21Team!$B7</f>
        <v>3</v>
      </c>
      <c r="BS36" s="123" t="str">
        <f>IF(ISBLANK(ion21Team!$C7),"",ion21Team!$C7)</f>
        <v>MiDo</v>
      </c>
      <c r="BT36" s="119" t="str">
        <f t="shared" si="7"/>
        <v/>
      </c>
      <c r="BU36" s="123" t="str">
        <f t="shared" si="8"/>
        <v/>
      </c>
      <c r="BV36" s="359"/>
      <c r="BW36" s="360"/>
      <c r="BX36" s="360"/>
      <c r="BY36" s="360"/>
      <c r="BZ36" s="360"/>
      <c r="CA36" s="360"/>
      <c r="CB36" s="360"/>
      <c r="CC36" s="360"/>
      <c r="CD36" s="360"/>
      <c r="CE36" s="360"/>
      <c r="CF36" s="361"/>
      <c r="CH36" s="119">
        <f>ion21Team!$B7</f>
        <v>3</v>
      </c>
      <c r="CI36" s="123" t="str">
        <f>IF(ISBLANK(ion21Team!$C7),"",ion21Team!$C7)</f>
        <v>MiDo</v>
      </c>
      <c r="CJ36" s="119" t="str">
        <f t="shared" si="9"/>
        <v/>
      </c>
      <c r="CK36" s="123" t="str">
        <f t="shared" si="10"/>
        <v/>
      </c>
      <c r="CL36" s="359"/>
      <c r="CM36" s="360"/>
      <c r="CN36" s="360"/>
      <c r="CO36" s="360"/>
      <c r="CP36" s="360"/>
      <c r="CQ36" s="360"/>
      <c r="CR36" s="360"/>
      <c r="CS36" s="360"/>
      <c r="CT36" s="360"/>
      <c r="CU36" s="360"/>
      <c r="CV36" s="361"/>
      <c r="CX36" s="119">
        <f>ion21Team!$B7</f>
        <v>3</v>
      </c>
      <c r="CY36" s="123" t="str">
        <f>IF(ISBLANK(ion21Team!$C7),"",ion21Team!$C7)</f>
        <v>MiDo</v>
      </c>
      <c r="CZ36" s="119" t="str">
        <f>IFERROR(INDEX(DB$7:DH$7,MATCH(1,DB10:DH10,-1)),"")</f>
        <v/>
      </c>
      <c r="DA36" s="123" t="str">
        <f>IFERROR(INDEX(DB10:DH10,MATCH(1,DB10:DH10,-1)),"")</f>
        <v/>
      </c>
      <c r="DB36" s="359"/>
      <c r="DC36" s="360"/>
      <c r="DD36" s="360"/>
      <c r="DE36" s="360"/>
      <c r="DF36" s="360"/>
      <c r="DG36" s="360"/>
      <c r="DH36" s="360"/>
      <c r="DI36" s="360"/>
      <c r="DJ36" s="360"/>
      <c r="DK36" s="360"/>
      <c r="DL36" s="361"/>
    </row>
    <row r="37" spans="1:116" x14ac:dyDescent="0.3">
      <c r="F37" s="119">
        <f>ion21Team!$B8</f>
        <v>4</v>
      </c>
      <c r="G37" s="123" t="str">
        <f>IF(ISBLANK(ion21Team!$C8),"",ion21Team!$C8)</f>
        <v>EmNi</v>
      </c>
      <c r="H37" s="119" t="str">
        <f t="shared" si="13"/>
        <v/>
      </c>
      <c r="I37" s="123" t="str">
        <f t="shared" si="14"/>
        <v/>
      </c>
      <c r="J37" s="359"/>
      <c r="K37" s="360"/>
      <c r="L37" s="360"/>
      <c r="M37" s="360"/>
      <c r="N37" s="360"/>
      <c r="O37" s="360"/>
      <c r="P37" s="360"/>
      <c r="Q37" s="360"/>
      <c r="R37" s="360"/>
      <c r="S37" s="360"/>
      <c r="T37" s="361"/>
      <c r="V37" s="119">
        <f>ion21Team!$B8</f>
        <v>4</v>
      </c>
      <c r="W37" s="123" t="str">
        <f>IF(ISBLANK(ion21Team!$C8),"",ion21Team!$C8)</f>
        <v>EmNi</v>
      </c>
      <c r="X37" s="119" t="str">
        <f t="shared" si="1"/>
        <v/>
      </c>
      <c r="Y37" s="123" t="str">
        <f t="shared" si="2"/>
        <v/>
      </c>
      <c r="Z37" s="359"/>
      <c r="AA37" s="360"/>
      <c r="AB37" s="360"/>
      <c r="AC37" s="360"/>
      <c r="AD37" s="360"/>
      <c r="AE37" s="360"/>
      <c r="AF37" s="360"/>
      <c r="AG37" s="360"/>
      <c r="AH37" s="360"/>
      <c r="AI37" s="360"/>
      <c r="AJ37" s="361"/>
      <c r="AL37" s="119">
        <f>ion21Team!$B8</f>
        <v>4</v>
      </c>
      <c r="AM37" s="123" t="str">
        <f>IF(ISBLANK(ion21Team!$C8),"",ion21Team!$C8)</f>
        <v>EmNi</v>
      </c>
      <c r="AN37" s="119" t="str">
        <f t="shared" si="3"/>
        <v/>
      </c>
      <c r="AO37" s="123" t="str">
        <f t="shared" si="4"/>
        <v/>
      </c>
      <c r="AP37" s="359"/>
      <c r="AQ37" s="360"/>
      <c r="AR37" s="360"/>
      <c r="AS37" s="360"/>
      <c r="AT37" s="360"/>
      <c r="AU37" s="360"/>
      <c r="AV37" s="360"/>
      <c r="AW37" s="360"/>
      <c r="AX37" s="360"/>
      <c r="AY37" s="360"/>
      <c r="AZ37" s="361"/>
      <c r="BB37" s="119">
        <f>ion21Team!$B8</f>
        <v>4</v>
      </c>
      <c r="BC37" s="123" t="str">
        <f>IF(ISBLANK(ion21Team!$C8),"",ion21Team!$C8)</f>
        <v>EmNi</v>
      </c>
      <c r="BD37" s="119" t="str">
        <f t="shared" si="5"/>
        <v/>
      </c>
      <c r="BE37" s="123" t="str">
        <f t="shared" si="6"/>
        <v/>
      </c>
      <c r="BF37" s="359"/>
      <c r="BG37" s="360"/>
      <c r="BH37" s="360"/>
      <c r="BI37" s="360"/>
      <c r="BJ37" s="360"/>
      <c r="BK37" s="360"/>
      <c r="BL37" s="360"/>
      <c r="BM37" s="360"/>
      <c r="BN37" s="360"/>
      <c r="BO37" s="360"/>
      <c r="BP37" s="361"/>
      <c r="BR37" s="119">
        <f>ion21Team!$B8</f>
        <v>4</v>
      </c>
      <c r="BS37" s="123" t="str">
        <f>IF(ISBLANK(ion21Team!$C8),"",ion21Team!$C8)</f>
        <v>EmNi</v>
      </c>
      <c r="BT37" s="119" t="str">
        <f t="shared" si="7"/>
        <v/>
      </c>
      <c r="BU37" s="123" t="str">
        <f t="shared" si="8"/>
        <v/>
      </c>
      <c r="BV37" s="359"/>
      <c r="BW37" s="360"/>
      <c r="BX37" s="360"/>
      <c r="BY37" s="360"/>
      <c r="BZ37" s="360"/>
      <c r="CA37" s="360"/>
      <c r="CB37" s="360"/>
      <c r="CC37" s="360"/>
      <c r="CD37" s="360"/>
      <c r="CE37" s="360"/>
      <c r="CF37" s="361"/>
      <c r="CH37" s="119">
        <f>ion21Team!$B8</f>
        <v>4</v>
      </c>
      <c r="CI37" s="123" t="str">
        <f>IF(ISBLANK(ion21Team!$C8),"",ion21Team!$C8)</f>
        <v>EmNi</v>
      </c>
      <c r="CJ37" s="119" t="str">
        <f t="shared" si="9"/>
        <v/>
      </c>
      <c r="CK37" s="123" t="str">
        <f t="shared" si="10"/>
        <v/>
      </c>
      <c r="CL37" s="359"/>
      <c r="CM37" s="360"/>
      <c r="CN37" s="360"/>
      <c r="CO37" s="360"/>
      <c r="CP37" s="360"/>
      <c r="CQ37" s="360"/>
      <c r="CR37" s="360"/>
      <c r="CS37" s="360"/>
      <c r="CT37" s="360"/>
      <c r="CU37" s="360"/>
      <c r="CV37" s="361"/>
      <c r="CX37" s="119">
        <f>ion21Team!$B8</f>
        <v>4</v>
      </c>
      <c r="CY37" s="123" t="str">
        <f>IF(ISBLANK(ion21Team!$C8),"",ion21Team!$C8)</f>
        <v>EmNi</v>
      </c>
      <c r="CZ37" s="119" t="str">
        <f t="shared" si="11"/>
        <v/>
      </c>
      <c r="DA37" s="123" t="str">
        <f t="shared" si="12"/>
        <v/>
      </c>
      <c r="DB37" s="359"/>
      <c r="DC37" s="360"/>
      <c r="DD37" s="360"/>
      <c r="DE37" s="360"/>
      <c r="DF37" s="360"/>
      <c r="DG37" s="360"/>
      <c r="DH37" s="360"/>
      <c r="DI37" s="360"/>
      <c r="DJ37" s="360"/>
      <c r="DK37" s="360"/>
      <c r="DL37" s="361"/>
    </row>
    <row r="38" spans="1:116" x14ac:dyDescent="0.3">
      <c r="A38" s="196" t="s">
        <v>329</v>
      </c>
      <c r="F38" s="119">
        <f>ion21Team!$B9</f>
        <v>5</v>
      </c>
      <c r="G38" s="123" t="str">
        <f>IF(ISBLANK(ion21Team!$C9),"",ion21Team!$C9)</f>
        <v>HeJe</v>
      </c>
      <c r="H38" s="119" t="str">
        <f t="shared" si="13"/>
        <v/>
      </c>
      <c r="I38" s="123" t="str">
        <f t="shared" si="14"/>
        <v/>
      </c>
      <c r="J38" s="410"/>
      <c r="K38" s="405"/>
      <c r="L38" s="405"/>
      <c r="M38" s="405"/>
      <c r="N38" s="405"/>
      <c r="O38" s="405"/>
      <c r="P38" s="405"/>
      <c r="Q38" s="405"/>
      <c r="R38" s="405"/>
      <c r="S38" s="405"/>
      <c r="T38" s="406"/>
      <c r="V38" s="119">
        <f>ion21Team!$B9</f>
        <v>5</v>
      </c>
      <c r="W38" s="123" t="str">
        <f>IF(ISBLANK(ion21Team!$C9),"",ion21Team!$C9)</f>
        <v>HeJe</v>
      </c>
      <c r="X38" s="119" t="str">
        <f t="shared" si="1"/>
        <v/>
      </c>
      <c r="Y38" s="123" t="str">
        <f t="shared" si="2"/>
        <v/>
      </c>
      <c r="Z38" s="410"/>
      <c r="AA38" s="405"/>
      <c r="AB38" s="405"/>
      <c r="AC38" s="405"/>
      <c r="AD38" s="405"/>
      <c r="AE38" s="405"/>
      <c r="AF38" s="405"/>
      <c r="AG38" s="405"/>
      <c r="AH38" s="405"/>
      <c r="AI38" s="405"/>
      <c r="AJ38" s="406"/>
      <c r="AL38" s="119">
        <f>ion21Team!$B9</f>
        <v>5</v>
      </c>
      <c r="AM38" s="123" t="str">
        <f>IF(ISBLANK(ion21Team!$C9),"",ion21Team!$C9)</f>
        <v>HeJe</v>
      </c>
      <c r="AN38" s="119" t="str">
        <f t="shared" si="3"/>
        <v/>
      </c>
      <c r="AO38" s="123" t="str">
        <f t="shared" si="4"/>
        <v/>
      </c>
      <c r="AP38" s="410"/>
      <c r="AQ38" s="405"/>
      <c r="AR38" s="405"/>
      <c r="AS38" s="405"/>
      <c r="AT38" s="405"/>
      <c r="AU38" s="405"/>
      <c r="AV38" s="405"/>
      <c r="AW38" s="405"/>
      <c r="AX38" s="405"/>
      <c r="AY38" s="405"/>
      <c r="AZ38" s="406"/>
      <c r="BB38" s="119">
        <f>ion21Team!$B9</f>
        <v>5</v>
      </c>
      <c r="BC38" s="123" t="str">
        <f>IF(ISBLANK(ion21Team!$C9),"",ion21Team!$C9)</f>
        <v>HeJe</v>
      </c>
      <c r="BD38" s="119" t="str">
        <f t="shared" si="5"/>
        <v/>
      </c>
      <c r="BE38" s="123" t="str">
        <f t="shared" si="6"/>
        <v/>
      </c>
      <c r="BF38" s="410"/>
      <c r="BG38" s="405"/>
      <c r="BH38" s="405"/>
      <c r="BI38" s="405"/>
      <c r="BJ38" s="405"/>
      <c r="BK38" s="405"/>
      <c r="BL38" s="405"/>
      <c r="BM38" s="405"/>
      <c r="BN38" s="405"/>
      <c r="BO38" s="405"/>
      <c r="BP38" s="406"/>
      <c r="BR38" s="119">
        <f>ion21Team!$B9</f>
        <v>5</v>
      </c>
      <c r="BS38" s="123" t="str">
        <f>IF(ISBLANK(ion21Team!$C9),"",ion21Team!$C9)</f>
        <v>HeJe</v>
      </c>
      <c r="BT38" s="119" t="str">
        <f t="shared" si="7"/>
        <v/>
      </c>
      <c r="BU38" s="123" t="str">
        <f t="shared" si="8"/>
        <v/>
      </c>
      <c r="BV38" s="410"/>
      <c r="BW38" s="405"/>
      <c r="BX38" s="405"/>
      <c r="BY38" s="405"/>
      <c r="BZ38" s="405"/>
      <c r="CA38" s="405"/>
      <c r="CB38" s="405"/>
      <c r="CC38" s="405"/>
      <c r="CD38" s="405"/>
      <c r="CE38" s="405"/>
      <c r="CF38" s="406"/>
      <c r="CH38" s="119">
        <f>ion21Team!$B9</f>
        <v>5</v>
      </c>
      <c r="CI38" s="123" t="str">
        <f>IF(ISBLANK(ion21Team!$C9),"",ion21Team!$C9)</f>
        <v>HeJe</v>
      </c>
      <c r="CJ38" s="119" t="str">
        <f t="shared" si="9"/>
        <v/>
      </c>
      <c r="CK38" s="123" t="str">
        <f t="shared" si="10"/>
        <v/>
      </c>
      <c r="CL38" s="410"/>
      <c r="CM38" s="405"/>
      <c r="CN38" s="405"/>
      <c r="CO38" s="405"/>
      <c r="CP38" s="405"/>
      <c r="CQ38" s="405"/>
      <c r="CR38" s="405"/>
      <c r="CS38" s="405"/>
      <c r="CT38" s="405"/>
      <c r="CU38" s="405"/>
      <c r="CV38" s="406"/>
      <c r="CX38" s="119">
        <f>ion21Team!$B9</f>
        <v>5</v>
      </c>
      <c r="CY38" s="123" t="str">
        <f>IF(ISBLANK(ion21Team!$C9),"",ion21Team!$C9)</f>
        <v>HeJe</v>
      </c>
      <c r="CZ38" s="119" t="str">
        <f t="shared" si="11"/>
        <v/>
      </c>
      <c r="DA38" s="123" t="str">
        <f t="shared" si="12"/>
        <v/>
      </c>
      <c r="DB38" s="410"/>
      <c r="DC38" s="405"/>
      <c r="DD38" s="405"/>
      <c r="DE38" s="405"/>
      <c r="DF38" s="405"/>
      <c r="DG38" s="405"/>
      <c r="DH38" s="405"/>
      <c r="DI38" s="405"/>
      <c r="DJ38" s="405"/>
      <c r="DK38" s="405"/>
      <c r="DL38" s="406"/>
    </row>
    <row r="39" spans="1:116" x14ac:dyDescent="0.3">
      <c r="A39" s="196" t="s">
        <v>327</v>
      </c>
      <c r="F39" s="119">
        <f>ion21Team!$B10</f>
        <v>6</v>
      </c>
      <c r="G39" s="123" t="str">
        <f>IF(ISBLANK(ion21Team!$C10),"",ion21Team!$C10)</f>
        <v/>
      </c>
      <c r="H39" s="119" t="str">
        <f t="shared" si="13"/>
        <v/>
      </c>
      <c r="I39" s="123" t="str">
        <f t="shared" si="14"/>
        <v/>
      </c>
      <c r="J39" s="410"/>
      <c r="K39" s="405"/>
      <c r="L39" s="405"/>
      <c r="M39" s="405"/>
      <c r="N39" s="405"/>
      <c r="O39" s="405"/>
      <c r="P39" s="405"/>
      <c r="Q39" s="405"/>
      <c r="R39" s="405"/>
      <c r="S39" s="405"/>
      <c r="T39" s="406"/>
      <c r="V39" s="119">
        <f>ion21Team!$B10</f>
        <v>6</v>
      </c>
      <c r="W39" s="123" t="str">
        <f>IF(ISBLANK(ion21Team!$C10),"",ion21Team!$C10)</f>
        <v/>
      </c>
      <c r="X39" s="119" t="str">
        <f t="shared" si="1"/>
        <v/>
      </c>
      <c r="Y39" s="123" t="str">
        <f t="shared" si="2"/>
        <v/>
      </c>
      <c r="Z39" s="410"/>
      <c r="AA39" s="405"/>
      <c r="AB39" s="405"/>
      <c r="AC39" s="405"/>
      <c r="AD39" s="405"/>
      <c r="AE39" s="405"/>
      <c r="AF39" s="405"/>
      <c r="AG39" s="405"/>
      <c r="AH39" s="405"/>
      <c r="AI39" s="405"/>
      <c r="AJ39" s="406"/>
      <c r="AL39" s="119">
        <f>ion21Team!$B10</f>
        <v>6</v>
      </c>
      <c r="AM39" s="123" t="str">
        <f>IF(ISBLANK(ion21Team!$C10),"",ion21Team!$C10)</f>
        <v/>
      </c>
      <c r="AN39" s="119" t="str">
        <f t="shared" si="3"/>
        <v/>
      </c>
      <c r="AO39" s="123" t="str">
        <f t="shared" si="4"/>
        <v/>
      </c>
      <c r="AP39" s="410"/>
      <c r="AQ39" s="405"/>
      <c r="AR39" s="405"/>
      <c r="AS39" s="405"/>
      <c r="AT39" s="405"/>
      <c r="AU39" s="405"/>
      <c r="AV39" s="405"/>
      <c r="AW39" s="405"/>
      <c r="AX39" s="405"/>
      <c r="AY39" s="405"/>
      <c r="AZ39" s="406"/>
      <c r="BB39" s="119">
        <f>ion21Team!$B10</f>
        <v>6</v>
      </c>
      <c r="BC39" s="123" t="str">
        <f>IF(ISBLANK(ion21Team!$C10),"",ion21Team!$C10)</f>
        <v/>
      </c>
      <c r="BD39" s="119" t="str">
        <f t="shared" si="5"/>
        <v/>
      </c>
      <c r="BE39" s="123" t="str">
        <f t="shared" si="6"/>
        <v/>
      </c>
      <c r="BF39" s="410"/>
      <c r="BG39" s="405"/>
      <c r="BH39" s="405"/>
      <c r="BI39" s="405"/>
      <c r="BJ39" s="405"/>
      <c r="BK39" s="405"/>
      <c r="BL39" s="405"/>
      <c r="BM39" s="405"/>
      <c r="BN39" s="405"/>
      <c r="BO39" s="405"/>
      <c r="BP39" s="406"/>
      <c r="BR39" s="119">
        <f>ion21Team!$B10</f>
        <v>6</v>
      </c>
      <c r="BS39" s="123" t="str">
        <f>IF(ISBLANK(ion21Team!$C10),"",ion21Team!$C10)</f>
        <v/>
      </c>
      <c r="BT39" s="119" t="str">
        <f t="shared" si="7"/>
        <v/>
      </c>
      <c r="BU39" s="123" t="str">
        <f t="shared" si="8"/>
        <v/>
      </c>
      <c r="BV39" s="410"/>
      <c r="BW39" s="405"/>
      <c r="BX39" s="405"/>
      <c r="BY39" s="405"/>
      <c r="BZ39" s="405"/>
      <c r="CA39" s="405"/>
      <c r="CB39" s="405"/>
      <c r="CC39" s="405"/>
      <c r="CD39" s="405"/>
      <c r="CE39" s="405"/>
      <c r="CF39" s="406"/>
      <c r="CH39" s="119">
        <f>ion21Team!$B10</f>
        <v>6</v>
      </c>
      <c r="CI39" s="123" t="str">
        <f>IF(ISBLANK(ion21Team!$C10),"",ion21Team!$C10)</f>
        <v/>
      </c>
      <c r="CJ39" s="119" t="str">
        <f t="shared" si="9"/>
        <v/>
      </c>
      <c r="CK39" s="123" t="str">
        <f t="shared" si="10"/>
        <v/>
      </c>
      <c r="CL39" s="410"/>
      <c r="CM39" s="405"/>
      <c r="CN39" s="405"/>
      <c r="CO39" s="405"/>
      <c r="CP39" s="405"/>
      <c r="CQ39" s="405"/>
      <c r="CR39" s="405"/>
      <c r="CS39" s="405"/>
      <c r="CT39" s="405"/>
      <c r="CU39" s="405"/>
      <c r="CV39" s="406"/>
      <c r="CX39" s="119">
        <f>ion21Team!$B10</f>
        <v>6</v>
      </c>
      <c r="CY39" s="123" t="str">
        <f>IF(ISBLANK(ion21Team!$C10),"",ion21Team!$C10)</f>
        <v/>
      </c>
      <c r="CZ39" s="119" t="str">
        <f t="shared" si="11"/>
        <v/>
      </c>
      <c r="DA39" s="123" t="str">
        <f t="shared" si="12"/>
        <v/>
      </c>
      <c r="DB39" s="410"/>
      <c r="DC39" s="405"/>
      <c r="DD39" s="405"/>
      <c r="DE39" s="405"/>
      <c r="DF39" s="405"/>
      <c r="DG39" s="405"/>
      <c r="DH39" s="405"/>
      <c r="DI39" s="405"/>
      <c r="DJ39" s="405"/>
      <c r="DK39" s="405"/>
      <c r="DL39" s="406"/>
    </row>
    <row r="40" spans="1:116" x14ac:dyDescent="0.3">
      <c r="F40" s="119">
        <f>ion21Team!$B11</f>
        <v>7</v>
      </c>
      <c r="G40" s="123" t="str">
        <f>IF(ISBLANK(ion21Team!$C11),"",ion21Team!$C11)</f>
        <v/>
      </c>
      <c r="H40" s="119" t="str">
        <f t="shared" si="13"/>
        <v/>
      </c>
      <c r="I40" s="123" t="str">
        <f t="shared" si="14"/>
        <v/>
      </c>
      <c r="J40" s="410"/>
      <c r="K40" s="405"/>
      <c r="L40" s="405"/>
      <c r="M40" s="405"/>
      <c r="N40" s="405"/>
      <c r="O40" s="405"/>
      <c r="P40" s="405"/>
      <c r="Q40" s="405"/>
      <c r="R40" s="405"/>
      <c r="S40" s="405"/>
      <c r="T40" s="406"/>
      <c r="V40" s="119">
        <f>ion21Team!$B11</f>
        <v>7</v>
      </c>
      <c r="W40" s="123" t="str">
        <f>IF(ISBLANK(ion21Team!$C11),"",ion21Team!$C11)</f>
        <v/>
      </c>
      <c r="X40" s="119" t="str">
        <f t="shared" si="1"/>
        <v/>
      </c>
      <c r="Y40" s="123" t="str">
        <f t="shared" si="2"/>
        <v/>
      </c>
      <c r="Z40" s="410"/>
      <c r="AA40" s="405"/>
      <c r="AB40" s="405"/>
      <c r="AC40" s="405"/>
      <c r="AD40" s="405"/>
      <c r="AE40" s="405"/>
      <c r="AF40" s="405"/>
      <c r="AG40" s="405"/>
      <c r="AH40" s="405"/>
      <c r="AI40" s="405"/>
      <c r="AJ40" s="406"/>
      <c r="AL40" s="119">
        <f>ion21Team!$B11</f>
        <v>7</v>
      </c>
      <c r="AM40" s="123" t="str">
        <f>IF(ISBLANK(ion21Team!$C11),"",ion21Team!$C11)</f>
        <v/>
      </c>
      <c r="AN40" s="119" t="str">
        <f t="shared" si="3"/>
        <v/>
      </c>
      <c r="AO40" s="123" t="str">
        <f t="shared" si="4"/>
        <v/>
      </c>
      <c r="AP40" s="410"/>
      <c r="AQ40" s="405"/>
      <c r="AR40" s="405"/>
      <c r="AS40" s="405"/>
      <c r="AT40" s="405"/>
      <c r="AU40" s="405"/>
      <c r="AV40" s="405"/>
      <c r="AW40" s="405"/>
      <c r="AX40" s="405"/>
      <c r="AY40" s="405"/>
      <c r="AZ40" s="406"/>
      <c r="BB40" s="119">
        <f>ion21Team!$B11</f>
        <v>7</v>
      </c>
      <c r="BC40" s="123" t="str">
        <f>IF(ISBLANK(ion21Team!$C11),"",ion21Team!$C11)</f>
        <v/>
      </c>
      <c r="BD40" s="119" t="str">
        <f t="shared" si="5"/>
        <v/>
      </c>
      <c r="BE40" s="123" t="str">
        <f t="shared" si="6"/>
        <v/>
      </c>
      <c r="BF40" s="410"/>
      <c r="BG40" s="405"/>
      <c r="BH40" s="405"/>
      <c r="BI40" s="405"/>
      <c r="BJ40" s="405"/>
      <c r="BK40" s="405"/>
      <c r="BL40" s="405"/>
      <c r="BM40" s="405"/>
      <c r="BN40" s="405"/>
      <c r="BO40" s="405"/>
      <c r="BP40" s="406"/>
      <c r="BR40" s="119">
        <f>ion21Team!$B11</f>
        <v>7</v>
      </c>
      <c r="BS40" s="123" t="str">
        <f>IF(ISBLANK(ion21Team!$C11),"",ion21Team!$C11)</f>
        <v/>
      </c>
      <c r="BT40" s="119" t="str">
        <f t="shared" si="7"/>
        <v/>
      </c>
      <c r="BU40" s="123" t="str">
        <f t="shared" si="8"/>
        <v/>
      </c>
      <c r="BV40" s="410"/>
      <c r="BW40" s="405"/>
      <c r="BX40" s="405"/>
      <c r="BY40" s="405"/>
      <c r="BZ40" s="405"/>
      <c r="CA40" s="405"/>
      <c r="CB40" s="405"/>
      <c r="CC40" s="405"/>
      <c r="CD40" s="405"/>
      <c r="CE40" s="405"/>
      <c r="CF40" s="406"/>
      <c r="CH40" s="119">
        <f>ion21Team!$B11</f>
        <v>7</v>
      </c>
      <c r="CI40" s="123" t="str">
        <f>IF(ISBLANK(ion21Team!$C11),"",ion21Team!$C11)</f>
        <v/>
      </c>
      <c r="CJ40" s="119" t="str">
        <f t="shared" si="9"/>
        <v/>
      </c>
      <c r="CK40" s="123" t="str">
        <f t="shared" si="10"/>
        <v/>
      </c>
      <c r="CL40" s="410"/>
      <c r="CM40" s="405"/>
      <c r="CN40" s="405"/>
      <c r="CO40" s="405"/>
      <c r="CP40" s="405"/>
      <c r="CQ40" s="405"/>
      <c r="CR40" s="405"/>
      <c r="CS40" s="405"/>
      <c r="CT40" s="405"/>
      <c r="CU40" s="405"/>
      <c r="CV40" s="406"/>
      <c r="CX40" s="119">
        <f>ion21Team!$B11</f>
        <v>7</v>
      </c>
      <c r="CY40" s="123" t="str">
        <f>IF(ISBLANK(ion21Team!$C11),"",ion21Team!$C11)</f>
        <v/>
      </c>
      <c r="CZ40" s="119" t="str">
        <f t="shared" si="11"/>
        <v/>
      </c>
      <c r="DA40" s="123" t="str">
        <f t="shared" si="12"/>
        <v/>
      </c>
      <c r="DB40" s="410"/>
      <c r="DC40" s="405"/>
      <c r="DD40" s="405"/>
      <c r="DE40" s="405"/>
      <c r="DF40" s="405"/>
      <c r="DG40" s="405"/>
      <c r="DH40" s="405"/>
      <c r="DI40" s="405"/>
      <c r="DJ40" s="405"/>
      <c r="DK40" s="405"/>
      <c r="DL40" s="406"/>
    </row>
    <row r="41" spans="1:116" x14ac:dyDescent="0.3">
      <c r="A41" s="196" t="s">
        <v>329</v>
      </c>
      <c r="F41" s="119">
        <f>ion21Team!$B12</f>
        <v>8</v>
      </c>
      <c r="G41" s="123" t="str">
        <f>IF(ISBLANK(ion21Team!$C12),"",ion21Team!$C12)</f>
        <v/>
      </c>
      <c r="H41" s="119" t="str">
        <f t="shared" si="13"/>
        <v/>
      </c>
      <c r="I41" s="123" t="str">
        <f t="shared" si="14"/>
        <v/>
      </c>
      <c r="J41" s="410"/>
      <c r="K41" s="405"/>
      <c r="L41" s="405"/>
      <c r="M41" s="405"/>
      <c r="N41" s="405"/>
      <c r="O41" s="405"/>
      <c r="P41" s="405"/>
      <c r="Q41" s="405"/>
      <c r="R41" s="405"/>
      <c r="S41" s="405"/>
      <c r="T41" s="406"/>
      <c r="V41" s="119">
        <f>ion21Team!$B12</f>
        <v>8</v>
      </c>
      <c r="W41" s="123" t="str">
        <f>IF(ISBLANK(ion21Team!$C12),"",ion21Team!$C12)</f>
        <v/>
      </c>
      <c r="X41" s="119" t="str">
        <f t="shared" si="1"/>
        <v/>
      </c>
      <c r="Y41" s="123" t="str">
        <f t="shared" si="2"/>
        <v/>
      </c>
      <c r="Z41" s="410"/>
      <c r="AA41" s="405"/>
      <c r="AB41" s="405"/>
      <c r="AC41" s="405"/>
      <c r="AD41" s="405"/>
      <c r="AE41" s="405"/>
      <c r="AF41" s="405"/>
      <c r="AG41" s="405"/>
      <c r="AH41" s="405"/>
      <c r="AI41" s="405"/>
      <c r="AJ41" s="406"/>
      <c r="AL41" s="119">
        <f>ion21Team!$B12</f>
        <v>8</v>
      </c>
      <c r="AM41" s="123" t="str">
        <f>IF(ISBLANK(ion21Team!$C12),"",ion21Team!$C12)</f>
        <v/>
      </c>
      <c r="AN41" s="119" t="str">
        <f t="shared" si="3"/>
        <v/>
      </c>
      <c r="AO41" s="123" t="str">
        <f t="shared" si="4"/>
        <v/>
      </c>
      <c r="AP41" s="410"/>
      <c r="AQ41" s="405"/>
      <c r="AR41" s="405"/>
      <c r="AS41" s="405"/>
      <c r="AT41" s="405"/>
      <c r="AU41" s="405"/>
      <c r="AV41" s="405"/>
      <c r="AW41" s="405"/>
      <c r="AX41" s="405"/>
      <c r="AY41" s="405"/>
      <c r="AZ41" s="406"/>
      <c r="BB41" s="119">
        <f>ion21Team!$B12</f>
        <v>8</v>
      </c>
      <c r="BC41" s="123" t="str">
        <f>IF(ISBLANK(ion21Team!$C12),"",ion21Team!$C12)</f>
        <v/>
      </c>
      <c r="BD41" s="119" t="str">
        <f t="shared" si="5"/>
        <v/>
      </c>
      <c r="BE41" s="123" t="str">
        <f t="shared" si="6"/>
        <v/>
      </c>
      <c r="BF41" s="410"/>
      <c r="BG41" s="405"/>
      <c r="BH41" s="405"/>
      <c r="BI41" s="405"/>
      <c r="BJ41" s="405"/>
      <c r="BK41" s="405"/>
      <c r="BL41" s="405"/>
      <c r="BM41" s="405"/>
      <c r="BN41" s="405"/>
      <c r="BO41" s="405"/>
      <c r="BP41" s="406"/>
      <c r="BR41" s="119">
        <f>ion21Team!$B12</f>
        <v>8</v>
      </c>
      <c r="BS41" s="123" t="str">
        <f>IF(ISBLANK(ion21Team!$C12),"",ion21Team!$C12)</f>
        <v/>
      </c>
      <c r="BT41" s="119" t="str">
        <f t="shared" si="7"/>
        <v/>
      </c>
      <c r="BU41" s="123" t="str">
        <f t="shared" si="8"/>
        <v/>
      </c>
      <c r="BV41" s="410"/>
      <c r="BW41" s="405"/>
      <c r="BX41" s="405"/>
      <c r="BY41" s="405"/>
      <c r="BZ41" s="405"/>
      <c r="CA41" s="405"/>
      <c r="CB41" s="405"/>
      <c r="CC41" s="405"/>
      <c r="CD41" s="405"/>
      <c r="CE41" s="405"/>
      <c r="CF41" s="406"/>
      <c r="CH41" s="119">
        <f>ion21Team!$B12</f>
        <v>8</v>
      </c>
      <c r="CI41" s="123" t="str">
        <f>IF(ISBLANK(ion21Team!$C12),"",ion21Team!$C12)</f>
        <v/>
      </c>
      <c r="CJ41" s="119" t="str">
        <f t="shared" si="9"/>
        <v/>
      </c>
      <c r="CK41" s="123" t="str">
        <f t="shared" si="10"/>
        <v/>
      </c>
      <c r="CL41" s="410"/>
      <c r="CM41" s="405"/>
      <c r="CN41" s="405"/>
      <c r="CO41" s="405"/>
      <c r="CP41" s="405"/>
      <c r="CQ41" s="405"/>
      <c r="CR41" s="405"/>
      <c r="CS41" s="405"/>
      <c r="CT41" s="405"/>
      <c r="CU41" s="405"/>
      <c r="CV41" s="406"/>
      <c r="CX41" s="119">
        <f>ion21Team!$B12</f>
        <v>8</v>
      </c>
      <c r="CY41" s="123" t="str">
        <f>IF(ISBLANK(ion21Team!$C12),"",ion21Team!$C12)</f>
        <v/>
      </c>
      <c r="CZ41" s="119" t="str">
        <f t="shared" si="11"/>
        <v/>
      </c>
      <c r="DA41" s="123" t="str">
        <f t="shared" si="12"/>
        <v/>
      </c>
      <c r="DB41" s="410"/>
      <c r="DC41" s="405"/>
      <c r="DD41" s="405"/>
      <c r="DE41" s="405"/>
      <c r="DF41" s="405"/>
      <c r="DG41" s="405"/>
      <c r="DH41" s="405"/>
      <c r="DI41" s="405"/>
      <c r="DJ41" s="405"/>
      <c r="DK41" s="405"/>
      <c r="DL41" s="406"/>
    </row>
    <row r="42" spans="1:116" x14ac:dyDescent="0.3">
      <c r="A42" s="196" t="s">
        <v>326</v>
      </c>
      <c r="F42" s="119">
        <f>ion21Team!$B13</f>
        <v>9</v>
      </c>
      <c r="G42" s="123" t="str">
        <f>IF(ISBLANK(ion21Team!$C13),"",ion21Team!$C13)</f>
        <v/>
      </c>
      <c r="H42" s="119" t="str">
        <f t="shared" si="13"/>
        <v/>
      </c>
      <c r="I42" s="123" t="str">
        <f t="shared" si="14"/>
        <v/>
      </c>
      <c r="J42" s="410"/>
      <c r="K42" s="405"/>
      <c r="L42" s="405"/>
      <c r="M42" s="405"/>
      <c r="N42" s="405"/>
      <c r="O42" s="405"/>
      <c r="P42" s="405"/>
      <c r="Q42" s="405"/>
      <c r="R42" s="405"/>
      <c r="S42" s="405"/>
      <c r="T42" s="406"/>
      <c r="V42" s="119">
        <f>ion21Team!$B13</f>
        <v>9</v>
      </c>
      <c r="W42" s="123" t="str">
        <f>IF(ISBLANK(ion21Team!$C13),"",ion21Team!$C13)</f>
        <v/>
      </c>
      <c r="X42" s="119" t="str">
        <f t="shared" si="1"/>
        <v/>
      </c>
      <c r="Y42" s="123" t="str">
        <f t="shared" si="2"/>
        <v/>
      </c>
      <c r="Z42" s="410"/>
      <c r="AA42" s="405"/>
      <c r="AB42" s="405"/>
      <c r="AC42" s="405"/>
      <c r="AD42" s="405"/>
      <c r="AE42" s="405"/>
      <c r="AF42" s="405"/>
      <c r="AG42" s="405"/>
      <c r="AH42" s="405"/>
      <c r="AI42" s="405"/>
      <c r="AJ42" s="406"/>
      <c r="AL42" s="119">
        <f>ion21Team!$B13</f>
        <v>9</v>
      </c>
      <c r="AM42" s="123" t="str">
        <f>IF(ISBLANK(ion21Team!$C13),"",ion21Team!$C13)</f>
        <v/>
      </c>
      <c r="AN42" s="119" t="str">
        <f t="shared" si="3"/>
        <v/>
      </c>
      <c r="AO42" s="123" t="str">
        <f t="shared" si="4"/>
        <v/>
      </c>
      <c r="AP42" s="410"/>
      <c r="AQ42" s="405"/>
      <c r="AR42" s="405"/>
      <c r="AS42" s="405"/>
      <c r="AT42" s="405"/>
      <c r="AU42" s="405"/>
      <c r="AV42" s="405"/>
      <c r="AW42" s="405"/>
      <c r="AX42" s="405"/>
      <c r="AY42" s="405"/>
      <c r="AZ42" s="406"/>
      <c r="BB42" s="119">
        <f>ion21Team!$B13</f>
        <v>9</v>
      </c>
      <c r="BC42" s="123" t="str">
        <f>IF(ISBLANK(ion21Team!$C13),"",ion21Team!$C13)</f>
        <v/>
      </c>
      <c r="BD42" s="119" t="str">
        <f t="shared" si="5"/>
        <v/>
      </c>
      <c r="BE42" s="123" t="str">
        <f t="shared" si="6"/>
        <v/>
      </c>
      <c r="BF42" s="410"/>
      <c r="BG42" s="405"/>
      <c r="BH42" s="405"/>
      <c r="BI42" s="405"/>
      <c r="BJ42" s="405"/>
      <c r="BK42" s="405"/>
      <c r="BL42" s="405"/>
      <c r="BM42" s="405"/>
      <c r="BN42" s="405"/>
      <c r="BO42" s="405"/>
      <c r="BP42" s="406"/>
      <c r="BR42" s="119">
        <f>ion21Team!$B13</f>
        <v>9</v>
      </c>
      <c r="BS42" s="123" t="str">
        <f>IF(ISBLANK(ion21Team!$C13),"",ion21Team!$C13)</f>
        <v/>
      </c>
      <c r="BT42" s="119" t="str">
        <f t="shared" si="7"/>
        <v/>
      </c>
      <c r="BU42" s="123" t="str">
        <f t="shared" si="8"/>
        <v/>
      </c>
      <c r="BV42" s="410"/>
      <c r="BW42" s="405"/>
      <c r="BX42" s="405"/>
      <c r="BY42" s="405"/>
      <c r="BZ42" s="405"/>
      <c r="CA42" s="405"/>
      <c r="CB42" s="405"/>
      <c r="CC42" s="405"/>
      <c r="CD42" s="405"/>
      <c r="CE42" s="405"/>
      <c r="CF42" s="406"/>
      <c r="CH42" s="119">
        <f>ion21Team!$B13</f>
        <v>9</v>
      </c>
      <c r="CI42" s="123" t="str">
        <f>IF(ISBLANK(ion21Team!$C13),"",ion21Team!$C13)</f>
        <v/>
      </c>
      <c r="CJ42" s="119" t="str">
        <f t="shared" si="9"/>
        <v/>
      </c>
      <c r="CK42" s="123" t="str">
        <f t="shared" si="10"/>
        <v/>
      </c>
      <c r="CL42" s="410"/>
      <c r="CM42" s="405"/>
      <c r="CN42" s="405"/>
      <c r="CO42" s="405"/>
      <c r="CP42" s="405"/>
      <c r="CQ42" s="405"/>
      <c r="CR42" s="405"/>
      <c r="CS42" s="405"/>
      <c r="CT42" s="405"/>
      <c r="CU42" s="405"/>
      <c r="CV42" s="406"/>
      <c r="CX42" s="119">
        <f>ion21Team!$B13</f>
        <v>9</v>
      </c>
      <c r="CY42" s="123" t="str">
        <f>IF(ISBLANK(ion21Team!$C13),"",ion21Team!$C13)</f>
        <v/>
      </c>
      <c r="CZ42" s="119" t="str">
        <f t="shared" si="11"/>
        <v/>
      </c>
      <c r="DA42" s="123" t="str">
        <f t="shared" si="12"/>
        <v/>
      </c>
      <c r="DB42" s="410"/>
      <c r="DC42" s="405"/>
      <c r="DD42" s="405"/>
      <c r="DE42" s="405"/>
      <c r="DF42" s="405"/>
      <c r="DG42" s="405"/>
      <c r="DH42" s="405"/>
      <c r="DI42" s="405"/>
      <c r="DJ42" s="405"/>
      <c r="DK42" s="405"/>
      <c r="DL42" s="406"/>
    </row>
    <row r="43" spans="1:116" x14ac:dyDescent="0.3">
      <c r="F43" s="119">
        <f>ion21Team!$B14</f>
        <v>10</v>
      </c>
      <c r="G43" s="123" t="str">
        <f>IF(ISBLANK(ion21Team!$C14),"",ion21Team!$C14)</f>
        <v/>
      </c>
      <c r="H43" s="119" t="str">
        <f t="shared" si="13"/>
        <v/>
      </c>
      <c r="I43" s="123" t="str">
        <f t="shared" si="14"/>
        <v/>
      </c>
      <c r="J43" s="410"/>
      <c r="K43" s="405"/>
      <c r="L43" s="405"/>
      <c r="M43" s="405"/>
      <c r="N43" s="405"/>
      <c r="O43" s="405"/>
      <c r="P43" s="405"/>
      <c r="Q43" s="405"/>
      <c r="R43" s="405"/>
      <c r="S43" s="405"/>
      <c r="T43" s="406"/>
      <c r="V43" s="119">
        <f>ion21Team!$B14</f>
        <v>10</v>
      </c>
      <c r="W43" s="123" t="str">
        <f>IF(ISBLANK(ion21Team!$C14),"",ion21Team!$C14)</f>
        <v/>
      </c>
      <c r="X43" s="119" t="str">
        <f t="shared" si="1"/>
        <v/>
      </c>
      <c r="Y43" s="123" t="str">
        <f t="shared" si="2"/>
        <v/>
      </c>
      <c r="Z43" s="410"/>
      <c r="AA43" s="405"/>
      <c r="AB43" s="405"/>
      <c r="AC43" s="405"/>
      <c r="AD43" s="405"/>
      <c r="AE43" s="405"/>
      <c r="AF43" s="405"/>
      <c r="AG43" s="405"/>
      <c r="AH43" s="405"/>
      <c r="AI43" s="405"/>
      <c r="AJ43" s="406"/>
      <c r="AL43" s="119">
        <f>ion21Team!$B14</f>
        <v>10</v>
      </c>
      <c r="AM43" s="123" t="str">
        <f>IF(ISBLANK(ion21Team!$C14),"",ion21Team!$C14)</f>
        <v/>
      </c>
      <c r="AN43" s="119" t="str">
        <f t="shared" si="3"/>
        <v/>
      </c>
      <c r="AO43" s="123" t="str">
        <f t="shared" si="4"/>
        <v/>
      </c>
      <c r="AP43" s="410"/>
      <c r="AQ43" s="405"/>
      <c r="AR43" s="405"/>
      <c r="AS43" s="405"/>
      <c r="AT43" s="405"/>
      <c r="AU43" s="405"/>
      <c r="AV43" s="405"/>
      <c r="AW43" s="405"/>
      <c r="AX43" s="405"/>
      <c r="AY43" s="405"/>
      <c r="AZ43" s="406"/>
      <c r="BB43" s="119">
        <f>ion21Team!$B14</f>
        <v>10</v>
      </c>
      <c r="BC43" s="123" t="str">
        <f>IF(ISBLANK(ion21Team!$C14),"",ion21Team!$C14)</f>
        <v/>
      </c>
      <c r="BD43" s="119" t="str">
        <f t="shared" si="5"/>
        <v/>
      </c>
      <c r="BE43" s="123" t="str">
        <f t="shared" si="6"/>
        <v/>
      </c>
      <c r="BF43" s="410"/>
      <c r="BG43" s="405"/>
      <c r="BH43" s="405"/>
      <c r="BI43" s="405"/>
      <c r="BJ43" s="405"/>
      <c r="BK43" s="405"/>
      <c r="BL43" s="405"/>
      <c r="BM43" s="405"/>
      <c r="BN43" s="405"/>
      <c r="BO43" s="405"/>
      <c r="BP43" s="406"/>
      <c r="BR43" s="119">
        <f>ion21Team!$B14</f>
        <v>10</v>
      </c>
      <c r="BS43" s="123" t="str">
        <f>IF(ISBLANK(ion21Team!$C14),"",ion21Team!$C14)</f>
        <v/>
      </c>
      <c r="BT43" s="119" t="str">
        <f t="shared" si="7"/>
        <v/>
      </c>
      <c r="BU43" s="123" t="str">
        <f t="shared" si="8"/>
        <v/>
      </c>
      <c r="BV43" s="410"/>
      <c r="BW43" s="405"/>
      <c r="BX43" s="405"/>
      <c r="BY43" s="405"/>
      <c r="BZ43" s="405"/>
      <c r="CA43" s="405"/>
      <c r="CB43" s="405"/>
      <c r="CC43" s="405"/>
      <c r="CD43" s="405"/>
      <c r="CE43" s="405"/>
      <c r="CF43" s="406"/>
      <c r="CH43" s="119">
        <f>ion21Team!$B14</f>
        <v>10</v>
      </c>
      <c r="CI43" s="123" t="str">
        <f>IF(ISBLANK(ion21Team!$C14),"",ion21Team!$C14)</f>
        <v/>
      </c>
      <c r="CJ43" s="119" t="str">
        <f t="shared" si="9"/>
        <v/>
      </c>
      <c r="CK43" s="123" t="str">
        <f t="shared" si="10"/>
        <v/>
      </c>
      <c r="CL43" s="410"/>
      <c r="CM43" s="405"/>
      <c r="CN43" s="405"/>
      <c r="CO43" s="405"/>
      <c r="CP43" s="405"/>
      <c r="CQ43" s="405"/>
      <c r="CR43" s="405"/>
      <c r="CS43" s="405"/>
      <c r="CT43" s="405"/>
      <c r="CU43" s="405"/>
      <c r="CV43" s="406"/>
      <c r="CX43" s="119">
        <f>ion21Team!$B14</f>
        <v>10</v>
      </c>
      <c r="CY43" s="123" t="str">
        <f>IF(ISBLANK(ion21Team!$C14),"",ion21Team!$C14)</f>
        <v/>
      </c>
      <c r="CZ43" s="119" t="str">
        <f t="shared" si="11"/>
        <v/>
      </c>
      <c r="DA43" s="123" t="str">
        <f t="shared" si="12"/>
        <v/>
      </c>
      <c r="DB43" s="410"/>
      <c r="DC43" s="405"/>
      <c r="DD43" s="405"/>
      <c r="DE43" s="405"/>
      <c r="DF43" s="405"/>
      <c r="DG43" s="405"/>
      <c r="DH43" s="405"/>
      <c r="DI43" s="405"/>
      <c r="DJ43" s="405"/>
      <c r="DK43" s="405"/>
      <c r="DL43" s="406"/>
    </row>
    <row r="44" spans="1:116" x14ac:dyDescent="0.3">
      <c r="A44" s="196">
        <v>1</v>
      </c>
      <c r="F44" s="119">
        <f>ion21Team!$B15</f>
        <v>11</v>
      </c>
      <c r="G44" s="123" t="str">
        <f>IF(ISBLANK(ion21Team!$C15),"",ion21Team!$C15)</f>
        <v/>
      </c>
      <c r="H44" s="119" t="str">
        <f t="shared" si="13"/>
        <v/>
      </c>
      <c r="I44" s="123" t="str">
        <f t="shared" si="14"/>
        <v/>
      </c>
      <c r="J44" s="410"/>
      <c r="K44" s="405"/>
      <c r="L44" s="405"/>
      <c r="M44" s="405"/>
      <c r="N44" s="405"/>
      <c r="O44" s="405"/>
      <c r="P44" s="405"/>
      <c r="Q44" s="405"/>
      <c r="R44" s="405"/>
      <c r="S44" s="405"/>
      <c r="T44" s="406"/>
      <c r="V44" s="119">
        <f>ion21Team!$B15</f>
        <v>11</v>
      </c>
      <c r="W44" s="123" t="str">
        <f>IF(ISBLANK(ion21Team!$C15),"",ion21Team!$C15)</f>
        <v/>
      </c>
      <c r="X44" s="119" t="str">
        <f t="shared" si="1"/>
        <v/>
      </c>
      <c r="Y44" s="123" t="str">
        <f t="shared" si="2"/>
        <v/>
      </c>
      <c r="Z44" s="410"/>
      <c r="AA44" s="405"/>
      <c r="AB44" s="405"/>
      <c r="AC44" s="405"/>
      <c r="AD44" s="405"/>
      <c r="AE44" s="405"/>
      <c r="AF44" s="405"/>
      <c r="AG44" s="405"/>
      <c r="AH44" s="405"/>
      <c r="AI44" s="405"/>
      <c r="AJ44" s="406"/>
      <c r="AL44" s="119">
        <f>ion21Team!$B15</f>
        <v>11</v>
      </c>
      <c r="AM44" s="123" t="str">
        <f>IF(ISBLANK(ion21Team!$C15),"",ion21Team!$C15)</f>
        <v/>
      </c>
      <c r="AN44" s="119" t="str">
        <f t="shared" si="3"/>
        <v/>
      </c>
      <c r="AO44" s="123" t="str">
        <f t="shared" si="4"/>
        <v/>
      </c>
      <c r="AP44" s="410"/>
      <c r="AQ44" s="405"/>
      <c r="AR44" s="405"/>
      <c r="AS44" s="405"/>
      <c r="AT44" s="405"/>
      <c r="AU44" s="405"/>
      <c r="AV44" s="405"/>
      <c r="AW44" s="405"/>
      <c r="AX44" s="405"/>
      <c r="AY44" s="405"/>
      <c r="AZ44" s="406"/>
      <c r="BB44" s="119">
        <f>ion21Team!$B15</f>
        <v>11</v>
      </c>
      <c r="BC44" s="123" t="str">
        <f>IF(ISBLANK(ion21Team!$C15),"",ion21Team!$C15)</f>
        <v/>
      </c>
      <c r="BD44" s="119" t="str">
        <f t="shared" si="5"/>
        <v/>
      </c>
      <c r="BE44" s="123" t="str">
        <f t="shared" si="6"/>
        <v/>
      </c>
      <c r="BF44" s="410"/>
      <c r="BG44" s="405"/>
      <c r="BH44" s="405"/>
      <c r="BI44" s="405"/>
      <c r="BJ44" s="405"/>
      <c r="BK44" s="405"/>
      <c r="BL44" s="405"/>
      <c r="BM44" s="405"/>
      <c r="BN44" s="405"/>
      <c r="BO44" s="405"/>
      <c r="BP44" s="406"/>
      <c r="BR44" s="119">
        <f>ion21Team!$B15</f>
        <v>11</v>
      </c>
      <c r="BS44" s="123" t="str">
        <f>IF(ISBLANK(ion21Team!$C15),"",ion21Team!$C15)</f>
        <v/>
      </c>
      <c r="BT44" s="119" t="str">
        <f t="shared" si="7"/>
        <v/>
      </c>
      <c r="BU44" s="123" t="str">
        <f t="shared" si="8"/>
        <v/>
      </c>
      <c r="BV44" s="410"/>
      <c r="BW44" s="405"/>
      <c r="BX44" s="405"/>
      <c r="BY44" s="405"/>
      <c r="BZ44" s="405"/>
      <c r="CA44" s="405"/>
      <c r="CB44" s="405"/>
      <c r="CC44" s="405"/>
      <c r="CD44" s="405"/>
      <c r="CE44" s="405"/>
      <c r="CF44" s="406"/>
      <c r="CH44" s="119">
        <f>ion21Team!$B15</f>
        <v>11</v>
      </c>
      <c r="CI44" s="123" t="str">
        <f>IF(ISBLANK(ion21Team!$C15),"",ion21Team!$C15)</f>
        <v/>
      </c>
      <c r="CJ44" s="119" t="str">
        <f t="shared" si="9"/>
        <v/>
      </c>
      <c r="CK44" s="123" t="str">
        <f t="shared" si="10"/>
        <v/>
      </c>
      <c r="CL44" s="410"/>
      <c r="CM44" s="405"/>
      <c r="CN44" s="405"/>
      <c r="CO44" s="405"/>
      <c r="CP44" s="405"/>
      <c r="CQ44" s="405"/>
      <c r="CR44" s="405"/>
      <c r="CS44" s="405"/>
      <c r="CT44" s="405"/>
      <c r="CU44" s="405"/>
      <c r="CV44" s="406"/>
      <c r="CX44" s="119">
        <f>ion21Team!$B15</f>
        <v>11</v>
      </c>
      <c r="CY44" s="123" t="str">
        <f>IF(ISBLANK(ion21Team!$C15),"",ion21Team!$C15)</f>
        <v/>
      </c>
      <c r="CZ44" s="119" t="str">
        <f t="shared" si="11"/>
        <v/>
      </c>
      <c r="DA44" s="123" t="str">
        <f t="shared" si="12"/>
        <v/>
      </c>
      <c r="DB44" s="410"/>
      <c r="DC44" s="405"/>
      <c r="DD44" s="405"/>
      <c r="DE44" s="405"/>
      <c r="DF44" s="405"/>
      <c r="DG44" s="405"/>
      <c r="DH44" s="405"/>
      <c r="DI44" s="405"/>
      <c r="DJ44" s="405"/>
      <c r="DK44" s="405"/>
      <c r="DL44" s="406"/>
    </row>
    <row r="45" spans="1:116" x14ac:dyDescent="0.3">
      <c r="F45" s="119">
        <f>ion21Team!$B16</f>
        <v>12</v>
      </c>
      <c r="G45" s="123" t="str">
        <f>IF(ISBLANK(ion21Team!$C16),"",ion21Team!$C16)</f>
        <v/>
      </c>
      <c r="H45" s="119" t="str">
        <f t="shared" si="13"/>
        <v/>
      </c>
      <c r="I45" s="123" t="str">
        <f t="shared" si="14"/>
        <v/>
      </c>
      <c r="J45" s="410"/>
      <c r="K45" s="405"/>
      <c r="L45" s="405"/>
      <c r="M45" s="405"/>
      <c r="N45" s="405"/>
      <c r="O45" s="405"/>
      <c r="P45" s="405"/>
      <c r="Q45" s="405"/>
      <c r="R45" s="405"/>
      <c r="S45" s="405"/>
      <c r="T45" s="406"/>
      <c r="V45" s="119">
        <f>ion21Team!$B16</f>
        <v>12</v>
      </c>
      <c r="W45" s="123" t="str">
        <f>IF(ISBLANK(ion21Team!$C16),"",ion21Team!$C16)</f>
        <v/>
      </c>
      <c r="X45" s="119" t="str">
        <f t="shared" si="1"/>
        <v/>
      </c>
      <c r="Y45" s="123" t="str">
        <f t="shared" si="2"/>
        <v/>
      </c>
      <c r="Z45" s="410"/>
      <c r="AA45" s="405"/>
      <c r="AB45" s="405"/>
      <c r="AC45" s="405"/>
      <c r="AD45" s="405"/>
      <c r="AE45" s="405"/>
      <c r="AF45" s="405"/>
      <c r="AG45" s="405"/>
      <c r="AH45" s="405"/>
      <c r="AI45" s="405"/>
      <c r="AJ45" s="406"/>
      <c r="AL45" s="119">
        <f>ion21Team!$B16</f>
        <v>12</v>
      </c>
      <c r="AM45" s="123" t="str">
        <f>IF(ISBLANK(ion21Team!$C16),"",ion21Team!$C16)</f>
        <v/>
      </c>
      <c r="AN45" s="119" t="str">
        <f t="shared" si="3"/>
        <v/>
      </c>
      <c r="AO45" s="123" t="str">
        <f t="shared" si="4"/>
        <v/>
      </c>
      <c r="AP45" s="410"/>
      <c r="AQ45" s="405"/>
      <c r="AR45" s="405"/>
      <c r="AS45" s="405"/>
      <c r="AT45" s="405"/>
      <c r="AU45" s="405"/>
      <c r="AV45" s="405"/>
      <c r="AW45" s="405"/>
      <c r="AX45" s="405"/>
      <c r="AY45" s="405"/>
      <c r="AZ45" s="406"/>
      <c r="BB45" s="119">
        <f>ion21Team!$B16</f>
        <v>12</v>
      </c>
      <c r="BC45" s="123" t="str">
        <f>IF(ISBLANK(ion21Team!$C16),"",ion21Team!$C16)</f>
        <v/>
      </c>
      <c r="BD45" s="119" t="str">
        <f t="shared" si="5"/>
        <v/>
      </c>
      <c r="BE45" s="123" t="str">
        <f t="shared" si="6"/>
        <v/>
      </c>
      <c r="BF45" s="410"/>
      <c r="BG45" s="405"/>
      <c r="BH45" s="405"/>
      <c r="BI45" s="405"/>
      <c r="BJ45" s="405"/>
      <c r="BK45" s="405"/>
      <c r="BL45" s="405"/>
      <c r="BM45" s="405"/>
      <c r="BN45" s="405"/>
      <c r="BO45" s="405"/>
      <c r="BP45" s="406"/>
      <c r="BR45" s="119">
        <f>ion21Team!$B16</f>
        <v>12</v>
      </c>
      <c r="BS45" s="123" t="str">
        <f>IF(ISBLANK(ion21Team!$C16),"",ion21Team!$C16)</f>
        <v/>
      </c>
      <c r="BT45" s="119" t="str">
        <f t="shared" si="7"/>
        <v/>
      </c>
      <c r="BU45" s="123" t="str">
        <f t="shared" si="8"/>
        <v/>
      </c>
      <c r="BV45" s="410"/>
      <c r="BW45" s="405"/>
      <c r="BX45" s="405"/>
      <c r="BY45" s="405"/>
      <c r="BZ45" s="405"/>
      <c r="CA45" s="405"/>
      <c r="CB45" s="405"/>
      <c r="CC45" s="405"/>
      <c r="CD45" s="405"/>
      <c r="CE45" s="405"/>
      <c r="CF45" s="406"/>
      <c r="CH45" s="119">
        <f>ion21Team!$B16</f>
        <v>12</v>
      </c>
      <c r="CI45" s="123" t="str">
        <f>IF(ISBLANK(ion21Team!$C16),"",ion21Team!$C16)</f>
        <v/>
      </c>
      <c r="CJ45" s="119" t="str">
        <f t="shared" si="9"/>
        <v/>
      </c>
      <c r="CK45" s="123" t="str">
        <f t="shared" si="10"/>
        <v/>
      </c>
      <c r="CL45" s="410"/>
      <c r="CM45" s="405"/>
      <c r="CN45" s="405"/>
      <c r="CO45" s="405"/>
      <c r="CP45" s="405"/>
      <c r="CQ45" s="405"/>
      <c r="CR45" s="405"/>
      <c r="CS45" s="405"/>
      <c r="CT45" s="405"/>
      <c r="CU45" s="405"/>
      <c r="CV45" s="406"/>
      <c r="CX45" s="119">
        <f>ion21Team!$B16</f>
        <v>12</v>
      </c>
      <c r="CY45" s="123" t="str">
        <f>IF(ISBLANK(ion21Team!$C16),"",ion21Team!$C16)</f>
        <v/>
      </c>
      <c r="CZ45" s="119" t="str">
        <f t="shared" si="11"/>
        <v/>
      </c>
      <c r="DA45" s="123" t="str">
        <f t="shared" si="12"/>
        <v/>
      </c>
      <c r="DB45" s="410"/>
      <c r="DC45" s="405"/>
      <c r="DD45" s="405"/>
      <c r="DE45" s="405"/>
      <c r="DF45" s="405"/>
      <c r="DG45" s="405"/>
      <c r="DH45" s="405"/>
      <c r="DI45" s="405"/>
      <c r="DJ45" s="405"/>
      <c r="DK45" s="405"/>
      <c r="DL45" s="406"/>
    </row>
    <row r="46" spans="1:116" x14ac:dyDescent="0.3">
      <c r="F46" s="119">
        <f>ion21Team!$B17</f>
        <v>13</v>
      </c>
      <c r="G46" s="123" t="str">
        <f>IF(ISBLANK(ion21Team!$C17),"",ion21Team!$C17)</f>
        <v/>
      </c>
      <c r="H46" s="119" t="str">
        <f t="shared" si="13"/>
        <v/>
      </c>
      <c r="I46" s="123" t="str">
        <f t="shared" si="14"/>
        <v/>
      </c>
      <c r="J46" s="410"/>
      <c r="K46" s="405"/>
      <c r="L46" s="405"/>
      <c r="M46" s="405"/>
      <c r="N46" s="405"/>
      <c r="O46" s="405"/>
      <c r="P46" s="405"/>
      <c r="Q46" s="405"/>
      <c r="R46" s="405"/>
      <c r="S46" s="405"/>
      <c r="T46" s="406"/>
      <c r="V46" s="119">
        <f>ion21Team!$B17</f>
        <v>13</v>
      </c>
      <c r="W46" s="123" t="str">
        <f>IF(ISBLANK(ion21Team!$C17),"",ion21Team!$C17)</f>
        <v/>
      </c>
      <c r="X46" s="119" t="str">
        <f t="shared" si="1"/>
        <v/>
      </c>
      <c r="Y46" s="123" t="str">
        <f t="shared" si="2"/>
        <v/>
      </c>
      <c r="Z46" s="410"/>
      <c r="AA46" s="405"/>
      <c r="AB46" s="405"/>
      <c r="AC46" s="405"/>
      <c r="AD46" s="405"/>
      <c r="AE46" s="405"/>
      <c r="AF46" s="405"/>
      <c r="AG46" s="405"/>
      <c r="AH46" s="405"/>
      <c r="AI46" s="405"/>
      <c r="AJ46" s="406"/>
      <c r="AL46" s="119">
        <f>ion21Team!$B17</f>
        <v>13</v>
      </c>
      <c r="AM46" s="123" t="str">
        <f>IF(ISBLANK(ion21Team!$C17),"",ion21Team!$C17)</f>
        <v/>
      </c>
      <c r="AN46" s="119" t="str">
        <f t="shared" si="3"/>
        <v/>
      </c>
      <c r="AO46" s="123" t="str">
        <f t="shared" si="4"/>
        <v/>
      </c>
      <c r="AP46" s="410"/>
      <c r="AQ46" s="405"/>
      <c r="AR46" s="405"/>
      <c r="AS46" s="405"/>
      <c r="AT46" s="405"/>
      <c r="AU46" s="405"/>
      <c r="AV46" s="405"/>
      <c r="AW46" s="405"/>
      <c r="AX46" s="405"/>
      <c r="AY46" s="405"/>
      <c r="AZ46" s="406"/>
      <c r="BB46" s="119">
        <f>ion21Team!$B17</f>
        <v>13</v>
      </c>
      <c r="BC46" s="123" t="str">
        <f>IF(ISBLANK(ion21Team!$C17),"",ion21Team!$C17)</f>
        <v/>
      </c>
      <c r="BD46" s="119" t="str">
        <f t="shared" si="5"/>
        <v/>
      </c>
      <c r="BE46" s="123" t="str">
        <f t="shared" si="6"/>
        <v/>
      </c>
      <c r="BF46" s="410"/>
      <c r="BG46" s="405"/>
      <c r="BH46" s="405"/>
      <c r="BI46" s="405"/>
      <c r="BJ46" s="405"/>
      <c r="BK46" s="405"/>
      <c r="BL46" s="405"/>
      <c r="BM46" s="405"/>
      <c r="BN46" s="405"/>
      <c r="BO46" s="405"/>
      <c r="BP46" s="406"/>
      <c r="BR46" s="119">
        <f>ion21Team!$B17</f>
        <v>13</v>
      </c>
      <c r="BS46" s="123" t="str">
        <f>IF(ISBLANK(ion21Team!$C17),"",ion21Team!$C17)</f>
        <v/>
      </c>
      <c r="BT46" s="119" t="str">
        <f t="shared" si="7"/>
        <v/>
      </c>
      <c r="BU46" s="123" t="str">
        <f t="shared" si="8"/>
        <v/>
      </c>
      <c r="BV46" s="410"/>
      <c r="BW46" s="405"/>
      <c r="BX46" s="405"/>
      <c r="BY46" s="405"/>
      <c r="BZ46" s="405"/>
      <c r="CA46" s="405"/>
      <c r="CB46" s="405"/>
      <c r="CC46" s="405"/>
      <c r="CD46" s="405"/>
      <c r="CE46" s="405"/>
      <c r="CF46" s="406"/>
      <c r="CH46" s="119">
        <f>ion21Team!$B17</f>
        <v>13</v>
      </c>
      <c r="CI46" s="123" t="str">
        <f>IF(ISBLANK(ion21Team!$C17),"",ion21Team!$C17)</f>
        <v/>
      </c>
      <c r="CJ46" s="119" t="str">
        <f t="shared" si="9"/>
        <v/>
      </c>
      <c r="CK46" s="123" t="str">
        <f t="shared" si="10"/>
        <v/>
      </c>
      <c r="CL46" s="410"/>
      <c r="CM46" s="405"/>
      <c r="CN46" s="405"/>
      <c r="CO46" s="405"/>
      <c r="CP46" s="405"/>
      <c r="CQ46" s="405"/>
      <c r="CR46" s="405"/>
      <c r="CS46" s="405"/>
      <c r="CT46" s="405"/>
      <c r="CU46" s="405"/>
      <c r="CV46" s="406"/>
      <c r="CX46" s="119">
        <f>ion21Team!$B17</f>
        <v>13</v>
      </c>
      <c r="CY46" s="123" t="str">
        <f>IF(ISBLANK(ion21Team!$C17),"",ion21Team!$C17)</f>
        <v/>
      </c>
      <c r="CZ46" s="119" t="str">
        <f t="shared" si="11"/>
        <v/>
      </c>
      <c r="DA46" s="123" t="str">
        <f t="shared" si="12"/>
        <v/>
      </c>
      <c r="DB46" s="410"/>
      <c r="DC46" s="405"/>
      <c r="DD46" s="405"/>
      <c r="DE46" s="405"/>
      <c r="DF46" s="405"/>
      <c r="DG46" s="405"/>
      <c r="DH46" s="405"/>
      <c r="DI46" s="405"/>
      <c r="DJ46" s="405"/>
      <c r="DK46" s="405"/>
      <c r="DL46" s="406"/>
    </row>
    <row r="47" spans="1:116" x14ac:dyDescent="0.3">
      <c r="F47" s="119">
        <f>ion21Team!$B18</f>
        <v>14</v>
      </c>
      <c r="G47" s="123" t="str">
        <f>IF(ISBLANK(ion21Team!$C18),"",ion21Team!$C18)</f>
        <v/>
      </c>
      <c r="H47" s="119" t="str">
        <f t="shared" si="13"/>
        <v/>
      </c>
      <c r="I47" s="123" t="str">
        <f t="shared" si="14"/>
        <v/>
      </c>
      <c r="J47" s="410"/>
      <c r="K47" s="405"/>
      <c r="L47" s="405"/>
      <c r="M47" s="405"/>
      <c r="N47" s="405"/>
      <c r="O47" s="405"/>
      <c r="P47" s="405"/>
      <c r="Q47" s="405"/>
      <c r="R47" s="405"/>
      <c r="S47" s="405"/>
      <c r="T47" s="406"/>
      <c r="V47" s="119">
        <f>ion21Team!$B18</f>
        <v>14</v>
      </c>
      <c r="W47" s="123" t="str">
        <f>IF(ISBLANK(ion21Team!$C18),"",ion21Team!$C18)</f>
        <v/>
      </c>
      <c r="X47" s="119" t="str">
        <f t="shared" si="1"/>
        <v/>
      </c>
      <c r="Y47" s="123" t="str">
        <f t="shared" si="2"/>
        <v/>
      </c>
      <c r="Z47" s="410"/>
      <c r="AA47" s="405"/>
      <c r="AB47" s="405"/>
      <c r="AC47" s="405"/>
      <c r="AD47" s="405"/>
      <c r="AE47" s="405"/>
      <c r="AF47" s="405"/>
      <c r="AG47" s="405"/>
      <c r="AH47" s="405"/>
      <c r="AI47" s="405"/>
      <c r="AJ47" s="406"/>
      <c r="AL47" s="119">
        <f>ion21Team!$B18</f>
        <v>14</v>
      </c>
      <c r="AM47" s="123" t="str">
        <f>IF(ISBLANK(ion21Team!$C18),"",ion21Team!$C18)</f>
        <v/>
      </c>
      <c r="AN47" s="119" t="str">
        <f t="shared" si="3"/>
        <v/>
      </c>
      <c r="AO47" s="123" t="str">
        <f t="shared" si="4"/>
        <v/>
      </c>
      <c r="AP47" s="410"/>
      <c r="AQ47" s="405"/>
      <c r="AR47" s="405"/>
      <c r="AS47" s="405"/>
      <c r="AT47" s="405"/>
      <c r="AU47" s="405"/>
      <c r="AV47" s="405"/>
      <c r="AW47" s="405"/>
      <c r="AX47" s="405"/>
      <c r="AY47" s="405"/>
      <c r="AZ47" s="406"/>
      <c r="BB47" s="119">
        <f>ion21Team!$B18</f>
        <v>14</v>
      </c>
      <c r="BC47" s="123" t="str">
        <f>IF(ISBLANK(ion21Team!$C18),"",ion21Team!$C18)</f>
        <v/>
      </c>
      <c r="BD47" s="119" t="str">
        <f t="shared" si="5"/>
        <v/>
      </c>
      <c r="BE47" s="123" t="str">
        <f t="shared" si="6"/>
        <v/>
      </c>
      <c r="BF47" s="410"/>
      <c r="BG47" s="405"/>
      <c r="BH47" s="405"/>
      <c r="BI47" s="405"/>
      <c r="BJ47" s="405"/>
      <c r="BK47" s="405"/>
      <c r="BL47" s="405"/>
      <c r="BM47" s="405"/>
      <c r="BN47" s="405"/>
      <c r="BO47" s="405"/>
      <c r="BP47" s="406"/>
      <c r="BR47" s="119">
        <f>ion21Team!$B18</f>
        <v>14</v>
      </c>
      <c r="BS47" s="123" t="str">
        <f>IF(ISBLANK(ion21Team!$C18),"",ion21Team!$C18)</f>
        <v/>
      </c>
      <c r="BT47" s="119" t="str">
        <f t="shared" si="7"/>
        <v/>
      </c>
      <c r="BU47" s="123" t="str">
        <f t="shared" si="8"/>
        <v/>
      </c>
      <c r="BV47" s="410"/>
      <c r="BW47" s="405"/>
      <c r="BX47" s="405"/>
      <c r="BY47" s="405"/>
      <c r="BZ47" s="405"/>
      <c r="CA47" s="405"/>
      <c r="CB47" s="405"/>
      <c r="CC47" s="405"/>
      <c r="CD47" s="405"/>
      <c r="CE47" s="405"/>
      <c r="CF47" s="406"/>
      <c r="CH47" s="119">
        <f>ion21Team!$B18</f>
        <v>14</v>
      </c>
      <c r="CI47" s="123" t="str">
        <f>IF(ISBLANK(ion21Team!$C18),"",ion21Team!$C18)</f>
        <v/>
      </c>
      <c r="CJ47" s="119" t="str">
        <f t="shared" si="9"/>
        <v/>
      </c>
      <c r="CK47" s="123" t="str">
        <f t="shared" si="10"/>
        <v/>
      </c>
      <c r="CL47" s="410"/>
      <c r="CM47" s="405"/>
      <c r="CN47" s="405"/>
      <c r="CO47" s="405"/>
      <c r="CP47" s="405"/>
      <c r="CQ47" s="405"/>
      <c r="CR47" s="405"/>
      <c r="CS47" s="405"/>
      <c r="CT47" s="405"/>
      <c r="CU47" s="405"/>
      <c r="CV47" s="406"/>
      <c r="CX47" s="119">
        <f>ion21Team!$B18</f>
        <v>14</v>
      </c>
      <c r="CY47" s="123" t="str">
        <f>IF(ISBLANK(ion21Team!$C18),"",ion21Team!$C18)</f>
        <v/>
      </c>
      <c r="CZ47" s="119" t="str">
        <f t="shared" si="11"/>
        <v/>
      </c>
      <c r="DA47" s="123" t="str">
        <f t="shared" si="12"/>
        <v/>
      </c>
      <c r="DB47" s="410"/>
      <c r="DC47" s="405"/>
      <c r="DD47" s="405"/>
      <c r="DE47" s="405"/>
      <c r="DF47" s="405"/>
      <c r="DG47" s="405"/>
      <c r="DH47" s="405"/>
      <c r="DI47" s="405"/>
      <c r="DJ47" s="405"/>
      <c r="DK47" s="405"/>
      <c r="DL47" s="406"/>
    </row>
    <row r="48" spans="1:116" x14ac:dyDescent="0.3">
      <c r="F48" s="119">
        <f>ion21Team!$B19</f>
        <v>15</v>
      </c>
      <c r="G48" s="123" t="str">
        <f>IF(ISBLANK(ion21Team!$C19),"",ion21Team!$C19)</f>
        <v/>
      </c>
      <c r="H48" s="119" t="str">
        <f t="shared" si="13"/>
        <v/>
      </c>
      <c r="I48" s="123" t="str">
        <f t="shared" si="14"/>
        <v/>
      </c>
      <c r="J48" s="410"/>
      <c r="K48" s="405"/>
      <c r="L48" s="405"/>
      <c r="M48" s="405"/>
      <c r="N48" s="405"/>
      <c r="O48" s="405"/>
      <c r="P48" s="405"/>
      <c r="Q48" s="405"/>
      <c r="R48" s="405"/>
      <c r="S48" s="405"/>
      <c r="T48" s="406"/>
      <c r="V48" s="119">
        <f>ion21Team!$B19</f>
        <v>15</v>
      </c>
      <c r="W48" s="123" t="str">
        <f>IF(ISBLANK(ion21Team!$C19),"",ion21Team!$C19)</f>
        <v/>
      </c>
      <c r="X48" s="119" t="str">
        <f t="shared" si="1"/>
        <v/>
      </c>
      <c r="Y48" s="123" t="str">
        <f t="shared" si="2"/>
        <v/>
      </c>
      <c r="Z48" s="410"/>
      <c r="AA48" s="405"/>
      <c r="AB48" s="405"/>
      <c r="AC48" s="405"/>
      <c r="AD48" s="405"/>
      <c r="AE48" s="405"/>
      <c r="AF48" s="405"/>
      <c r="AG48" s="405"/>
      <c r="AH48" s="405"/>
      <c r="AI48" s="405"/>
      <c r="AJ48" s="406"/>
      <c r="AL48" s="119">
        <f>ion21Team!$B19</f>
        <v>15</v>
      </c>
      <c r="AM48" s="123" t="str">
        <f>IF(ISBLANK(ion21Team!$C19),"",ion21Team!$C19)</f>
        <v/>
      </c>
      <c r="AN48" s="119" t="str">
        <f t="shared" si="3"/>
        <v/>
      </c>
      <c r="AO48" s="123" t="str">
        <f t="shared" si="4"/>
        <v/>
      </c>
      <c r="AP48" s="410"/>
      <c r="AQ48" s="405"/>
      <c r="AR48" s="405"/>
      <c r="AS48" s="405"/>
      <c r="AT48" s="405"/>
      <c r="AU48" s="405"/>
      <c r="AV48" s="405"/>
      <c r="AW48" s="405"/>
      <c r="AX48" s="405"/>
      <c r="AY48" s="405"/>
      <c r="AZ48" s="406"/>
      <c r="BB48" s="119">
        <f>ion21Team!$B19</f>
        <v>15</v>
      </c>
      <c r="BC48" s="123" t="str">
        <f>IF(ISBLANK(ion21Team!$C19),"",ion21Team!$C19)</f>
        <v/>
      </c>
      <c r="BD48" s="119" t="str">
        <f t="shared" si="5"/>
        <v/>
      </c>
      <c r="BE48" s="123" t="str">
        <f t="shared" si="6"/>
        <v/>
      </c>
      <c r="BF48" s="410"/>
      <c r="BG48" s="405"/>
      <c r="BH48" s="405"/>
      <c r="BI48" s="405"/>
      <c r="BJ48" s="405"/>
      <c r="BK48" s="405"/>
      <c r="BL48" s="405"/>
      <c r="BM48" s="405"/>
      <c r="BN48" s="405"/>
      <c r="BO48" s="405"/>
      <c r="BP48" s="406"/>
      <c r="BR48" s="119">
        <f>ion21Team!$B19</f>
        <v>15</v>
      </c>
      <c r="BS48" s="123" t="str">
        <f>IF(ISBLANK(ion21Team!$C19),"",ion21Team!$C19)</f>
        <v/>
      </c>
      <c r="BT48" s="119" t="str">
        <f t="shared" si="7"/>
        <v/>
      </c>
      <c r="BU48" s="123" t="str">
        <f t="shared" si="8"/>
        <v/>
      </c>
      <c r="BV48" s="410"/>
      <c r="BW48" s="405"/>
      <c r="BX48" s="405"/>
      <c r="BY48" s="405"/>
      <c r="BZ48" s="405"/>
      <c r="CA48" s="405"/>
      <c r="CB48" s="405"/>
      <c r="CC48" s="405"/>
      <c r="CD48" s="405"/>
      <c r="CE48" s="405"/>
      <c r="CF48" s="406"/>
      <c r="CH48" s="119">
        <f>ion21Team!$B19</f>
        <v>15</v>
      </c>
      <c r="CI48" s="123" t="str">
        <f>IF(ISBLANK(ion21Team!$C19),"",ion21Team!$C19)</f>
        <v/>
      </c>
      <c r="CJ48" s="119" t="str">
        <f t="shared" si="9"/>
        <v/>
      </c>
      <c r="CK48" s="123" t="str">
        <f t="shared" si="10"/>
        <v/>
      </c>
      <c r="CL48" s="410"/>
      <c r="CM48" s="405"/>
      <c r="CN48" s="405"/>
      <c r="CO48" s="405"/>
      <c r="CP48" s="405"/>
      <c r="CQ48" s="405"/>
      <c r="CR48" s="405"/>
      <c r="CS48" s="405"/>
      <c r="CT48" s="405"/>
      <c r="CU48" s="405"/>
      <c r="CV48" s="406"/>
      <c r="CX48" s="119">
        <f>ion21Team!$B19</f>
        <v>15</v>
      </c>
      <c r="CY48" s="123" t="str">
        <f>IF(ISBLANK(ion21Team!$C19),"",ion21Team!$C19)</f>
        <v/>
      </c>
      <c r="CZ48" s="119" t="str">
        <f t="shared" si="11"/>
        <v/>
      </c>
      <c r="DA48" s="123" t="str">
        <f t="shared" si="12"/>
        <v/>
      </c>
      <c r="DB48" s="410"/>
      <c r="DC48" s="405"/>
      <c r="DD48" s="405"/>
      <c r="DE48" s="405"/>
      <c r="DF48" s="405"/>
      <c r="DG48" s="405"/>
      <c r="DH48" s="405"/>
      <c r="DI48" s="405"/>
      <c r="DJ48" s="405"/>
      <c r="DK48" s="405"/>
      <c r="DL48" s="406"/>
    </row>
    <row r="49" spans="1:116" x14ac:dyDescent="0.3">
      <c r="F49" s="119">
        <f>ion21Team!$B20</f>
        <v>16</v>
      </c>
      <c r="G49" s="123" t="str">
        <f>IF(ISBLANK(ion21Team!$C20),"",ion21Team!$C20)</f>
        <v/>
      </c>
      <c r="H49" s="119" t="str">
        <f t="shared" si="13"/>
        <v/>
      </c>
      <c r="I49" s="123" t="str">
        <f t="shared" si="14"/>
        <v/>
      </c>
      <c r="J49" s="410"/>
      <c r="K49" s="405"/>
      <c r="L49" s="405"/>
      <c r="M49" s="405"/>
      <c r="N49" s="405"/>
      <c r="O49" s="405"/>
      <c r="P49" s="405"/>
      <c r="Q49" s="405"/>
      <c r="R49" s="405"/>
      <c r="S49" s="405"/>
      <c r="T49" s="406"/>
      <c r="V49" s="119">
        <f>ion21Team!$B20</f>
        <v>16</v>
      </c>
      <c r="W49" s="123" t="str">
        <f>IF(ISBLANK(ion21Team!$C20),"",ion21Team!$C20)</f>
        <v/>
      </c>
      <c r="X49" s="119" t="str">
        <f t="shared" si="1"/>
        <v/>
      </c>
      <c r="Y49" s="123" t="str">
        <f t="shared" si="2"/>
        <v/>
      </c>
      <c r="Z49" s="410"/>
      <c r="AA49" s="405"/>
      <c r="AB49" s="405"/>
      <c r="AC49" s="405"/>
      <c r="AD49" s="405"/>
      <c r="AE49" s="405"/>
      <c r="AF49" s="405"/>
      <c r="AG49" s="405"/>
      <c r="AH49" s="405"/>
      <c r="AI49" s="405"/>
      <c r="AJ49" s="406"/>
      <c r="AL49" s="119">
        <f>ion21Team!$B20</f>
        <v>16</v>
      </c>
      <c r="AM49" s="123" t="str">
        <f>IF(ISBLANK(ion21Team!$C20),"",ion21Team!$C20)</f>
        <v/>
      </c>
      <c r="AN49" s="119" t="str">
        <f t="shared" si="3"/>
        <v/>
      </c>
      <c r="AO49" s="123" t="str">
        <f t="shared" si="4"/>
        <v/>
      </c>
      <c r="AP49" s="410"/>
      <c r="AQ49" s="405"/>
      <c r="AR49" s="405"/>
      <c r="AS49" s="405"/>
      <c r="AT49" s="405"/>
      <c r="AU49" s="405"/>
      <c r="AV49" s="405"/>
      <c r="AW49" s="405"/>
      <c r="AX49" s="405"/>
      <c r="AY49" s="405"/>
      <c r="AZ49" s="406"/>
      <c r="BB49" s="119">
        <f>ion21Team!$B20</f>
        <v>16</v>
      </c>
      <c r="BC49" s="123" t="str">
        <f>IF(ISBLANK(ion21Team!$C20),"",ion21Team!$C20)</f>
        <v/>
      </c>
      <c r="BD49" s="119" t="str">
        <f t="shared" si="5"/>
        <v/>
      </c>
      <c r="BE49" s="123" t="str">
        <f t="shared" si="6"/>
        <v/>
      </c>
      <c r="BF49" s="410"/>
      <c r="BG49" s="405"/>
      <c r="BH49" s="405"/>
      <c r="BI49" s="405"/>
      <c r="BJ49" s="405"/>
      <c r="BK49" s="405"/>
      <c r="BL49" s="405"/>
      <c r="BM49" s="405"/>
      <c r="BN49" s="405"/>
      <c r="BO49" s="405"/>
      <c r="BP49" s="406"/>
      <c r="BR49" s="119">
        <f>ion21Team!$B20</f>
        <v>16</v>
      </c>
      <c r="BS49" s="123" t="str">
        <f>IF(ISBLANK(ion21Team!$C20),"",ion21Team!$C20)</f>
        <v/>
      </c>
      <c r="BT49" s="119" t="str">
        <f t="shared" si="7"/>
        <v/>
      </c>
      <c r="BU49" s="123" t="str">
        <f t="shared" si="8"/>
        <v/>
      </c>
      <c r="BV49" s="410"/>
      <c r="BW49" s="405"/>
      <c r="BX49" s="405"/>
      <c r="BY49" s="405"/>
      <c r="BZ49" s="405"/>
      <c r="CA49" s="405"/>
      <c r="CB49" s="405"/>
      <c r="CC49" s="405"/>
      <c r="CD49" s="405"/>
      <c r="CE49" s="405"/>
      <c r="CF49" s="406"/>
      <c r="CH49" s="119">
        <f>ion21Team!$B20</f>
        <v>16</v>
      </c>
      <c r="CI49" s="123" t="str">
        <f>IF(ISBLANK(ion21Team!$C20),"",ion21Team!$C20)</f>
        <v/>
      </c>
      <c r="CJ49" s="119" t="str">
        <f t="shared" si="9"/>
        <v/>
      </c>
      <c r="CK49" s="123" t="str">
        <f t="shared" si="10"/>
        <v/>
      </c>
      <c r="CL49" s="410"/>
      <c r="CM49" s="405"/>
      <c r="CN49" s="405"/>
      <c r="CO49" s="405"/>
      <c r="CP49" s="405"/>
      <c r="CQ49" s="405"/>
      <c r="CR49" s="405"/>
      <c r="CS49" s="405"/>
      <c r="CT49" s="405"/>
      <c r="CU49" s="405"/>
      <c r="CV49" s="406"/>
      <c r="CX49" s="119">
        <f>ion21Team!$B20</f>
        <v>16</v>
      </c>
      <c r="CY49" s="123" t="str">
        <f>IF(ISBLANK(ion21Team!$C20),"",ion21Team!$C20)</f>
        <v/>
      </c>
      <c r="CZ49" s="119" t="str">
        <f t="shared" si="11"/>
        <v/>
      </c>
      <c r="DA49" s="123" t="str">
        <f t="shared" si="12"/>
        <v/>
      </c>
      <c r="DB49" s="410"/>
      <c r="DC49" s="405"/>
      <c r="DD49" s="405"/>
      <c r="DE49" s="405"/>
      <c r="DF49" s="405"/>
      <c r="DG49" s="405"/>
      <c r="DH49" s="405"/>
      <c r="DI49" s="405"/>
      <c r="DJ49" s="405"/>
      <c r="DK49" s="405"/>
      <c r="DL49" s="406"/>
    </row>
    <row r="50" spans="1:116" x14ac:dyDescent="0.3">
      <c r="F50" s="119">
        <f>ion21Team!$B21</f>
        <v>17</v>
      </c>
      <c r="G50" s="123" t="str">
        <f>IF(ISBLANK(ion21Team!$C21),"",ion21Team!$C21)</f>
        <v/>
      </c>
      <c r="H50" s="119" t="str">
        <f t="shared" si="13"/>
        <v/>
      </c>
      <c r="I50" s="123" t="str">
        <f t="shared" si="14"/>
        <v/>
      </c>
      <c r="J50" s="410"/>
      <c r="K50" s="405"/>
      <c r="L50" s="405"/>
      <c r="M50" s="405"/>
      <c r="N50" s="405"/>
      <c r="O50" s="405"/>
      <c r="P50" s="405"/>
      <c r="Q50" s="405"/>
      <c r="R50" s="405"/>
      <c r="S50" s="405"/>
      <c r="T50" s="406"/>
      <c r="V50" s="119">
        <f>ion21Team!$B21</f>
        <v>17</v>
      </c>
      <c r="W50" s="123" t="str">
        <f>IF(ISBLANK(ion21Team!$C21),"",ion21Team!$C21)</f>
        <v/>
      </c>
      <c r="X50" s="119" t="str">
        <f t="shared" si="1"/>
        <v/>
      </c>
      <c r="Y50" s="123" t="str">
        <f t="shared" si="2"/>
        <v/>
      </c>
      <c r="Z50" s="410"/>
      <c r="AA50" s="405"/>
      <c r="AB50" s="405"/>
      <c r="AC50" s="405"/>
      <c r="AD50" s="405"/>
      <c r="AE50" s="405"/>
      <c r="AF50" s="405"/>
      <c r="AG50" s="405"/>
      <c r="AH50" s="405"/>
      <c r="AI50" s="405"/>
      <c r="AJ50" s="406"/>
      <c r="AL50" s="119">
        <f>ion21Team!$B21</f>
        <v>17</v>
      </c>
      <c r="AM50" s="123" t="str">
        <f>IF(ISBLANK(ion21Team!$C21),"",ion21Team!$C21)</f>
        <v/>
      </c>
      <c r="AN50" s="119" t="str">
        <f t="shared" si="3"/>
        <v/>
      </c>
      <c r="AO50" s="123" t="str">
        <f t="shared" si="4"/>
        <v/>
      </c>
      <c r="AP50" s="410"/>
      <c r="AQ50" s="405"/>
      <c r="AR50" s="405"/>
      <c r="AS50" s="405"/>
      <c r="AT50" s="405"/>
      <c r="AU50" s="405"/>
      <c r="AV50" s="405"/>
      <c r="AW50" s="405"/>
      <c r="AX50" s="405"/>
      <c r="AY50" s="405"/>
      <c r="AZ50" s="406"/>
      <c r="BB50" s="119">
        <f>ion21Team!$B21</f>
        <v>17</v>
      </c>
      <c r="BC50" s="123" t="str">
        <f>IF(ISBLANK(ion21Team!$C21),"",ion21Team!$C21)</f>
        <v/>
      </c>
      <c r="BD50" s="119" t="str">
        <f t="shared" si="5"/>
        <v/>
      </c>
      <c r="BE50" s="123" t="str">
        <f t="shared" si="6"/>
        <v/>
      </c>
      <c r="BF50" s="410"/>
      <c r="BG50" s="405"/>
      <c r="BH50" s="405"/>
      <c r="BI50" s="405"/>
      <c r="BJ50" s="405"/>
      <c r="BK50" s="405"/>
      <c r="BL50" s="405"/>
      <c r="BM50" s="405"/>
      <c r="BN50" s="405"/>
      <c r="BO50" s="405"/>
      <c r="BP50" s="406"/>
      <c r="BR50" s="119">
        <f>ion21Team!$B21</f>
        <v>17</v>
      </c>
      <c r="BS50" s="123" t="str">
        <f>IF(ISBLANK(ion21Team!$C21),"",ion21Team!$C21)</f>
        <v/>
      </c>
      <c r="BT50" s="119" t="str">
        <f t="shared" si="7"/>
        <v/>
      </c>
      <c r="BU50" s="123" t="str">
        <f t="shared" si="8"/>
        <v/>
      </c>
      <c r="BV50" s="410"/>
      <c r="BW50" s="405"/>
      <c r="BX50" s="405"/>
      <c r="BY50" s="405"/>
      <c r="BZ50" s="405"/>
      <c r="CA50" s="405"/>
      <c r="CB50" s="405"/>
      <c r="CC50" s="405"/>
      <c r="CD50" s="405"/>
      <c r="CE50" s="405"/>
      <c r="CF50" s="406"/>
      <c r="CH50" s="119">
        <f>ion21Team!$B21</f>
        <v>17</v>
      </c>
      <c r="CI50" s="123" t="str">
        <f>IF(ISBLANK(ion21Team!$C21),"",ion21Team!$C21)</f>
        <v/>
      </c>
      <c r="CJ50" s="119" t="str">
        <f t="shared" si="9"/>
        <v/>
      </c>
      <c r="CK50" s="123" t="str">
        <f t="shared" si="10"/>
        <v/>
      </c>
      <c r="CL50" s="410"/>
      <c r="CM50" s="405"/>
      <c r="CN50" s="405"/>
      <c r="CO50" s="405"/>
      <c r="CP50" s="405"/>
      <c r="CQ50" s="405"/>
      <c r="CR50" s="405"/>
      <c r="CS50" s="405"/>
      <c r="CT50" s="405"/>
      <c r="CU50" s="405"/>
      <c r="CV50" s="406"/>
      <c r="CX50" s="119">
        <f>ion21Team!$B21</f>
        <v>17</v>
      </c>
      <c r="CY50" s="123" t="str">
        <f>IF(ISBLANK(ion21Team!$C21),"",ion21Team!$C21)</f>
        <v/>
      </c>
      <c r="CZ50" s="119" t="str">
        <f t="shared" si="11"/>
        <v/>
      </c>
      <c r="DA50" s="123" t="str">
        <f t="shared" si="12"/>
        <v/>
      </c>
      <c r="DB50" s="410"/>
      <c r="DC50" s="405"/>
      <c r="DD50" s="405"/>
      <c r="DE50" s="405"/>
      <c r="DF50" s="405"/>
      <c r="DG50" s="405"/>
      <c r="DH50" s="405"/>
      <c r="DI50" s="405"/>
      <c r="DJ50" s="405"/>
      <c r="DK50" s="405"/>
      <c r="DL50" s="406"/>
    </row>
    <row r="51" spans="1:116" x14ac:dyDescent="0.3">
      <c r="F51" s="119">
        <f>ion21Team!$B22</f>
        <v>18</v>
      </c>
      <c r="G51" s="123" t="str">
        <f>IF(ISBLANK(ion21Team!$C22),"",ion21Team!$C22)</f>
        <v/>
      </c>
      <c r="H51" s="119" t="str">
        <f t="shared" si="13"/>
        <v/>
      </c>
      <c r="I51" s="123" t="str">
        <f t="shared" si="14"/>
        <v/>
      </c>
      <c r="J51" s="410"/>
      <c r="K51" s="405"/>
      <c r="L51" s="405"/>
      <c r="M51" s="405"/>
      <c r="N51" s="405"/>
      <c r="O51" s="405"/>
      <c r="P51" s="405"/>
      <c r="Q51" s="405"/>
      <c r="R51" s="405"/>
      <c r="S51" s="405"/>
      <c r="T51" s="406"/>
      <c r="V51" s="119">
        <f>ion21Team!$B22</f>
        <v>18</v>
      </c>
      <c r="W51" s="123" t="str">
        <f>IF(ISBLANK(ion21Team!$C22),"",ion21Team!$C22)</f>
        <v/>
      </c>
      <c r="X51" s="119" t="str">
        <f t="shared" si="1"/>
        <v/>
      </c>
      <c r="Y51" s="123" t="str">
        <f t="shared" si="2"/>
        <v/>
      </c>
      <c r="Z51" s="410"/>
      <c r="AA51" s="405"/>
      <c r="AB51" s="405"/>
      <c r="AC51" s="405"/>
      <c r="AD51" s="405"/>
      <c r="AE51" s="405"/>
      <c r="AF51" s="405"/>
      <c r="AG51" s="405"/>
      <c r="AH51" s="405"/>
      <c r="AI51" s="405"/>
      <c r="AJ51" s="406"/>
      <c r="AL51" s="119">
        <f>ion21Team!$B22</f>
        <v>18</v>
      </c>
      <c r="AM51" s="123" t="str">
        <f>IF(ISBLANK(ion21Team!$C22),"",ion21Team!$C22)</f>
        <v/>
      </c>
      <c r="AN51" s="119" t="str">
        <f t="shared" si="3"/>
        <v/>
      </c>
      <c r="AO51" s="123" t="str">
        <f t="shared" si="4"/>
        <v/>
      </c>
      <c r="AP51" s="410"/>
      <c r="AQ51" s="405"/>
      <c r="AR51" s="405"/>
      <c r="AS51" s="405"/>
      <c r="AT51" s="405"/>
      <c r="AU51" s="405"/>
      <c r="AV51" s="405"/>
      <c r="AW51" s="405"/>
      <c r="AX51" s="405"/>
      <c r="AY51" s="405"/>
      <c r="AZ51" s="406"/>
      <c r="BB51" s="119">
        <f>ion21Team!$B22</f>
        <v>18</v>
      </c>
      <c r="BC51" s="123" t="str">
        <f>IF(ISBLANK(ion21Team!$C22),"",ion21Team!$C22)</f>
        <v/>
      </c>
      <c r="BD51" s="119" t="str">
        <f t="shared" si="5"/>
        <v/>
      </c>
      <c r="BE51" s="123" t="str">
        <f t="shared" si="6"/>
        <v/>
      </c>
      <c r="BF51" s="410"/>
      <c r="BG51" s="405"/>
      <c r="BH51" s="405"/>
      <c r="BI51" s="405"/>
      <c r="BJ51" s="405"/>
      <c r="BK51" s="405"/>
      <c r="BL51" s="405"/>
      <c r="BM51" s="405"/>
      <c r="BN51" s="405"/>
      <c r="BO51" s="405"/>
      <c r="BP51" s="406"/>
      <c r="BR51" s="119">
        <f>ion21Team!$B22</f>
        <v>18</v>
      </c>
      <c r="BS51" s="123" t="str">
        <f>IF(ISBLANK(ion21Team!$C22),"",ion21Team!$C22)</f>
        <v/>
      </c>
      <c r="BT51" s="119" t="str">
        <f t="shared" si="7"/>
        <v/>
      </c>
      <c r="BU51" s="123" t="str">
        <f t="shared" si="8"/>
        <v/>
      </c>
      <c r="BV51" s="410"/>
      <c r="BW51" s="405"/>
      <c r="BX51" s="405"/>
      <c r="BY51" s="405"/>
      <c r="BZ51" s="405"/>
      <c r="CA51" s="405"/>
      <c r="CB51" s="405"/>
      <c r="CC51" s="405"/>
      <c r="CD51" s="405"/>
      <c r="CE51" s="405"/>
      <c r="CF51" s="406"/>
      <c r="CH51" s="119">
        <f>ion21Team!$B22</f>
        <v>18</v>
      </c>
      <c r="CI51" s="123" t="str">
        <f>IF(ISBLANK(ion21Team!$C22),"",ion21Team!$C22)</f>
        <v/>
      </c>
      <c r="CJ51" s="119" t="str">
        <f t="shared" si="9"/>
        <v/>
      </c>
      <c r="CK51" s="123" t="str">
        <f t="shared" si="10"/>
        <v/>
      </c>
      <c r="CL51" s="410"/>
      <c r="CM51" s="405"/>
      <c r="CN51" s="405"/>
      <c r="CO51" s="405"/>
      <c r="CP51" s="405"/>
      <c r="CQ51" s="405"/>
      <c r="CR51" s="405"/>
      <c r="CS51" s="405"/>
      <c r="CT51" s="405"/>
      <c r="CU51" s="405"/>
      <c r="CV51" s="406"/>
      <c r="CX51" s="119">
        <f>ion21Team!$B22</f>
        <v>18</v>
      </c>
      <c r="CY51" s="123" t="str">
        <f>IF(ISBLANK(ion21Team!$C22),"",ion21Team!$C22)</f>
        <v/>
      </c>
      <c r="CZ51" s="119" t="str">
        <f t="shared" si="11"/>
        <v/>
      </c>
      <c r="DA51" s="123" t="str">
        <f t="shared" si="12"/>
        <v/>
      </c>
      <c r="DB51" s="410"/>
      <c r="DC51" s="405"/>
      <c r="DD51" s="405"/>
      <c r="DE51" s="405"/>
      <c r="DF51" s="405"/>
      <c r="DG51" s="405"/>
      <c r="DH51" s="405"/>
      <c r="DI51" s="405"/>
      <c r="DJ51" s="405"/>
      <c r="DK51" s="405"/>
      <c r="DL51" s="406"/>
    </row>
    <row r="52" spans="1:116" x14ac:dyDescent="0.3">
      <c r="F52" s="119">
        <f>ion21Team!$B23</f>
        <v>19</v>
      </c>
      <c r="G52" s="123" t="str">
        <f>IF(ISBLANK(ion21Team!$C23),"",ion21Team!$C23)</f>
        <v/>
      </c>
      <c r="H52" s="119" t="str">
        <f t="shared" si="13"/>
        <v/>
      </c>
      <c r="I52" s="123" t="str">
        <f t="shared" si="14"/>
        <v/>
      </c>
      <c r="J52" s="410"/>
      <c r="K52" s="405"/>
      <c r="L52" s="405"/>
      <c r="M52" s="405"/>
      <c r="N52" s="405"/>
      <c r="O52" s="405"/>
      <c r="P52" s="405"/>
      <c r="Q52" s="405"/>
      <c r="R52" s="405"/>
      <c r="S52" s="405"/>
      <c r="T52" s="406"/>
      <c r="V52" s="119">
        <f>ion21Team!$B23</f>
        <v>19</v>
      </c>
      <c r="W52" s="123" t="str">
        <f>IF(ISBLANK(ion21Team!$C23),"",ion21Team!$C23)</f>
        <v/>
      </c>
      <c r="X52" s="119" t="str">
        <f t="shared" si="1"/>
        <v/>
      </c>
      <c r="Y52" s="123" t="str">
        <f t="shared" si="2"/>
        <v/>
      </c>
      <c r="Z52" s="410"/>
      <c r="AA52" s="405"/>
      <c r="AB52" s="405"/>
      <c r="AC52" s="405"/>
      <c r="AD52" s="405"/>
      <c r="AE52" s="405"/>
      <c r="AF52" s="405"/>
      <c r="AG52" s="405"/>
      <c r="AH52" s="405"/>
      <c r="AI52" s="405"/>
      <c r="AJ52" s="406"/>
      <c r="AL52" s="119">
        <f>ion21Team!$B23</f>
        <v>19</v>
      </c>
      <c r="AM52" s="123" t="str">
        <f>IF(ISBLANK(ion21Team!$C23),"",ion21Team!$C23)</f>
        <v/>
      </c>
      <c r="AN52" s="119" t="str">
        <f t="shared" si="3"/>
        <v/>
      </c>
      <c r="AO52" s="123" t="str">
        <f t="shared" si="4"/>
        <v/>
      </c>
      <c r="AP52" s="410"/>
      <c r="AQ52" s="405"/>
      <c r="AR52" s="405"/>
      <c r="AS52" s="405"/>
      <c r="AT52" s="405"/>
      <c r="AU52" s="405"/>
      <c r="AV52" s="405"/>
      <c r="AW52" s="405"/>
      <c r="AX52" s="405"/>
      <c r="AY52" s="405"/>
      <c r="AZ52" s="406"/>
      <c r="BB52" s="119">
        <f>ion21Team!$B23</f>
        <v>19</v>
      </c>
      <c r="BC52" s="123" t="str">
        <f>IF(ISBLANK(ion21Team!$C23),"",ion21Team!$C23)</f>
        <v/>
      </c>
      <c r="BD52" s="119" t="str">
        <f t="shared" si="5"/>
        <v/>
      </c>
      <c r="BE52" s="123" t="str">
        <f t="shared" si="6"/>
        <v/>
      </c>
      <c r="BF52" s="410"/>
      <c r="BG52" s="405"/>
      <c r="BH52" s="405"/>
      <c r="BI52" s="405"/>
      <c r="BJ52" s="405"/>
      <c r="BK52" s="405"/>
      <c r="BL52" s="405"/>
      <c r="BM52" s="405"/>
      <c r="BN52" s="405"/>
      <c r="BO52" s="405"/>
      <c r="BP52" s="406"/>
      <c r="BR52" s="119">
        <f>ion21Team!$B23</f>
        <v>19</v>
      </c>
      <c r="BS52" s="123" t="str">
        <f>IF(ISBLANK(ion21Team!$C23),"",ion21Team!$C23)</f>
        <v/>
      </c>
      <c r="BT52" s="119" t="str">
        <f t="shared" si="7"/>
        <v/>
      </c>
      <c r="BU52" s="123" t="str">
        <f t="shared" si="8"/>
        <v/>
      </c>
      <c r="BV52" s="410"/>
      <c r="BW52" s="405"/>
      <c r="BX52" s="405"/>
      <c r="BY52" s="405"/>
      <c r="BZ52" s="405"/>
      <c r="CA52" s="405"/>
      <c r="CB52" s="405"/>
      <c r="CC52" s="405"/>
      <c r="CD52" s="405"/>
      <c r="CE52" s="405"/>
      <c r="CF52" s="406"/>
      <c r="CH52" s="119">
        <f>ion21Team!$B23</f>
        <v>19</v>
      </c>
      <c r="CI52" s="123" t="str">
        <f>IF(ISBLANK(ion21Team!$C23),"",ion21Team!$C23)</f>
        <v/>
      </c>
      <c r="CJ52" s="119" t="str">
        <f t="shared" si="9"/>
        <v/>
      </c>
      <c r="CK52" s="123" t="str">
        <f t="shared" si="10"/>
        <v/>
      </c>
      <c r="CL52" s="410"/>
      <c r="CM52" s="405"/>
      <c r="CN52" s="405"/>
      <c r="CO52" s="405"/>
      <c r="CP52" s="405"/>
      <c r="CQ52" s="405"/>
      <c r="CR52" s="405"/>
      <c r="CS52" s="405"/>
      <c r="CT52" s="405"/>
      <c r="CU52" s="405"/>
      <c r="CV52" s="406"/>
      <c r="CX52" s="119">
        <f>ion21Team!$B23</f>
        <v>19</v>
      </c>
      <c r="CY52" s="123" t="str">
        <f>IF(ISBLANK(ion21Team!$C23),"",ion21Team!$C23)</f>
        <v/>
      </c>
      <c r="CZ52" s="119" t="str">
        <f t="shared" si="11"/>
        <v/>
      </c>
      <c r="DA52" s="123" t="str">
        <f t="shared" si="12"/>
        <v/>
      </c>
      <c r="DB52" s="410"/>
      <c r="DC52" s="405"/>
      <c r="DD52" s="405"/>
      <c r="DE52" s="405"/>
      <c r="DF52" s="405"/>
      <c r="DG52" s="405"/>
      <c r="DH52" s="405"/>
      <c r="DI52" s="405"/>
      <c r="DJ52" s="405"/>
      <c r="DK52" s="405"/>
      <c r="DL52" s="406"/>
    </row>
    <row r="53" spans="1:116" x14ac:dyDescent="0.3">
      <c r="F53" s="119">
        <f>ion21Team!$B24</f>
        <v>20</v>
      </c>
      <c r="G53" s="123" t="str">
        <f>IF(ISBLANK(ion21Team!$C24),"",ion21Team!$C24)</f>
        <v/>
      </c>
      <c r="H53" s="119" t="str">
        <f t="shared" si="13"/>
        <v/>
      </c>
      <c r="I53" s="123" t="str">
        <f t="shared" si="14"/>
        <v/>
      </c>
      <c r="J53" s="410"/>
      <c r="K53" s="405"/>
      <c r="L53" s="405"/>
      <c r="M53" s="405"/>
      <c r="N53" s="405"/>
      <c r="O53" s="405"/>
      <c r="P53" s="405"/>
      <c r="Q53" s="405"/>
      <c r="R53" s="405"/>
      <c r="S53" s="405"/>
      <c r="T53" s="406"/>
      <c r="V53" s="119">
        <f>ion21Team!$B24</f>
        <v>20</v>
      </c>
      <c r="W53" s="123" t="str">
        <f>IF(ISBLANK(ion21Team!$C24),"",ion21Team!$C24)</f>
        <v/>
      </c>
      <c r="X53" s="119" t="str">
        <f t="shared" si="1"/>
        <v/>
      </c>
      <c r="Y53" s="123" t="str">
        <f t="shared" si="2"/>
        <v/>
      </c>
      <c r="Z53" s="410"/>
      <c r="AA53" s="405"/>
      <c r="AB53" s="405"/>
      <c r="AC53" s="405"/>
      <c r="AD53" s="405"/>
      <c r="AE53" s="405"/>
      <c r="AF53" s="405"/>
      <c r="AG53" s="405"/>
      <c r="AH53" s="405"/>
      <c r="AI53" s="405"/>
      <c r="AJ53" s="406"/>
      <c r="AL53" s="119">
        <f>ion21Team!$B24</f>
        <v>20</v>
      </c>
      <c r="AM53" s="123" t="str">
        <f>IF(ISBLANK(ion21Team!$C24),"",ion21Team!$C24)</f>
        <v/>
      </c>
      <c r="AN53" s="119" t="str">
        <f t="shared" si="3"/>
        <v/>
      </c>
      <c r="AO53" s="123" t="str">
        <f t="shared" si="4"/>
        <v/>
      </c>
      <c r="AP53" s="410"/>
      <c r="AQ53" s="405"/>
      <c r="AR53" s="405"/>
      <c r="AS53" s="405"/>
      <c r="AT53" s="405"/>
      <c r="AU53" s="405"/>
      <c r="AV53" s="405"/>
      <c r="AW53" s="405"/>
      <c r="AX53" s="405"/>
      <c r="AY53" s="405"/>
      <c r="AZ53" s="406"/>
      <c r="BB53" s="119">
        <f>ion21Team!$B24</f>
        <v>20</v>
      </c>
      <c r="BC53" s="123" t="str">
        <f>IF(ISBLANK(ion21Team!$C24),"",ion21Team!$C24)</f>
        <v/>
      </c>
      <c r="BD53" s="119" t="str">
        <f t="shared" si="5"/>
        <v/>
      </c>
      <c r="BE53" s="123" t="str">
        <f t="shared" si="6"/>
        <v/>
      </c>
      <c r="BF53" s="410"/>
      <c r="BG53" s="405"/>
      <c r="BH53" s="405"/>
      <c r="BI53" s="405"/>
      <c r="BJ53" s="405"/>
      <c r="BK53" s="405"/>
      <c r="BL53" s="405"/>
      <c r="BM53" s="405"/>
      <c r="BN53" s="405"/>
      <c r="BO53" s="405"/>
      <c r="BP53" s="406"/>
      <c r="BR53" s="119">
        <f>ion21Team!$B24</f>
        <v>20</v>
      </c>
      <c r="BS53" s="123" t="str">
        <f>IF(ISBLANK(ion21Team!$C24),"",ion21Team!$C24)</f>
        <v/>
      </c>
      <c r="BT53" s="119" t="str">
        <f t="shared" si="7"/>
        <v/>
      </c>
      <c r="BU53" s="123" t="str">
        <f t="shared" si="8"/>
        <v/>
      </c>
      <c r="BV53" s="410"/>
      <c r="BW53" s="405"/>
      <c r="BX53" s="405"/>
      <c r="BY53" s="405"/>
      <c r="BZ53" s="405"/>
      <c r="CA53" s="405"/>
      <c r="CB53" s="405"/>
      <c r="CC53" s="405"/>
      <c r="CD53" s="405"/>
      <c r="CE53" s="405"/>
      <c r="CF53" s="406"/>
      <c r="CH53" s="119">
        <f>ion21Team!$B24</f>
        <v>20</v>
      </c>
      <c r="CI53" s="123" t="str">
        <f>IF(ISBLANK(ion21Team!$C24),"",ion21Team!$C24)</f>
        <v/>
      </c>
      <c r="CJ53" s="119" t="str">
        <f t="shared" si="9"/>
        <v/>
      </c>
      <c r="CK53" s="123" t="str">
        <f t="shared" si="10"/>
        <v/>
      </c>
      <c r="CL53" s="410"/>
      <c r="CM53" s="405"/>
      <c r="CN53" s="405"/>
      <c r="CO53" s="405"/>
      <c r="CP53" s="405"/>
      <c r="CQ53" s="405"/>
      <c r="CR53" s="405"/>
      <c r="CS53" s="405"/>
      <c r="CT53" s="405"/>
      <c r="CU53" s="405"/>
      <c r="CV53" s="406"/>
      <c r="CX53" s="119">
        <f>ion21Team!$B24</f>
        <v>20</v>
      </c>
      <c r="CY53" s="123" t="str">
        <f>IF(ISBLANK(ion21Team!$C24),"",ion21Team!$C24)</f>
        <v/>
      </c>
      <c r="CZ53" s="119" t="str">
        <f t="shared" si="11"/>
        <v/>
      </c>
      <c r="DA53" s="123" t="str">
        <f t="shared" si="12"/>
        <v/>
      </c>
      <c r="DB53" s="410"/>
      <c r="DC53" s="405"/>
      <c r="DD53" s="405"/>
      <c r="DE53" s="405"/>
      <c r="DF53" s="405"/>
      <c r="DG53" s="405"/>
      <c r="DH53" s="405"/>
      <c r="DI53" s="405"/>
      <c r="DJ53" s="405"/>
      <c r="DK53" s="405"/>
      <c r="DL53" s="406"/>
    </row>
    <row r="54" spans="1:116" x14ac:dyDescent="0.3">
      <c r="F54" s="101">
        <f>ion21Team!$B25</f>
        <v>21</v>
      </c>
      <c r="G54" s="103" t="str">
        <f>IF(ISBLANK(ion21Team!$C25),"",ion21Team!$C25)</f>
        <v/>
      </c>
      <c r="H54" s="101" t="str">
        <f t="shared" si="13"/>
        <v/>
      </c>
      <c r="I54" s="103" t="str">
        <f t="shared" si="14"/>
        <v/>
      </c>
      <c r="J54" s="411"/>
      <c r="K54" s="408"/>
      <c r="L54" s="408"/>
      <c r="M54" s="408"/>
      <c r="N54" s="408"/>
      <c r="O54" s="408"/>
      <c r="P54" s="408"/>
      <c r="Q54" s="408"/>
      <c r="R54" s="408"/>
      <c r="S54" s="408"/>
      <c r="T54" s="409"/>
      <c r="V54" s="101">
        <f>ion21Team!$B25</f>
        <v>21</v>
      </c>
      <c r="W54" s="103" t="str">
        <f>IF(ISBLANK(ion21Team!$C25),"",ion21Team!$C25)</f>
        <v/>
      </c>
      <c r="X54" s="101" t="str">
        <f t="shared" si="1"/>
        <v/>
      </c>
      <c r="Y54" s="103" t="str">
        <f t="shared" si="2"/>
        <v/>
      </c>
      <c r="Z54" s="411"/>
      <c r="AA54" s="408"/>
      <c r="AB54" s="408"/>
      <c r="AC54" s="408"/>
      <c r="AD54" s="408"/>
      <c r="AE54" s="408"/>
      <c r="AF54" s="408"/>
      <c r="AG54" s="408"/>
      <c r="AH54" s="408"/>
      <c r="AI54" s="408"/>
      <c r="AJ54" s="409"/>
      <c r="AL54" s="101">
        <f>ion21Team!$B25</f>
        <v>21</v>
      </c>
      <c r="AM54" s="103" t="str">
        <f>IF(ISBLANK(ion21Team!$C25),"",ion21Team!$C25)</f>
        <v/>
      </c>
      <c r="AN54" s="101" t="str">
        <f t="shared" si="3"/>
        <v/>
      </c>
      <c r="AO54" s="103" t="str">
        <f t="shared" si="4"/>
        <v/>
      </c>
      <c r="AP54" s="411"/>
      <c r="AQ54" s="408"/>
      <c r="AR54" s="408"/>
      <c r="AS54" s="408"/>
      <c r="AT54" s="408"/>
      <c r="AU54" s="408"/>
      <c r="AV54" s="408"/>
      <c r="AW54" s="408"/>
      <c r="AX54" s="408"/>
      <c r="AY54" s="408"/>
      <c r="AZ54" s="409"/>
      <c r="BB54" s="101">
        <f>ion21Team!$B25</f>
        <v>21</v>
      </c>
      <c r="BC54" s="103" t="str">
        <f>IF(ISBLANK(ion21Team!$C25),"",ion21Team!$C25)</f>
        <v/>
      </c>
      <c r="BD54" s="101" t="str">
        <f t="shared" si="5"/>
        <v/>
      </c>
      <c r="BE54" s="103" t="str">
        <f t="shared" si="6"/>
        <v/>
      </c>
      <c r="BF54" s="411"/>
      <c r="BG54" s="408"/>
      <c r="BH54" s="408"/>
      <c r="BI54" s="408"/>
      <c r="BJ54" s="408"/>
      <c r="BK54" s="408"/>
      <c r="BL54" s="408"/>
      <c r="BM54" s="408"/>
      <c r="BN54" s="408"/>
      <c r="BO54" s="408"/>
      <c r="BP54" s="409"/>
      <c r="BR54" s="101">
        <f>ion21Team!$B25</f>
        <v>21</v>
      </c>
      <c r="BS54" s="103" t="str">
        <f>IF(ISBLANK(ion21Team!$C25),"",ion21Team!$C25)</f>
        <v/>
      </c>
      <c r="BT54" s="101" t="str">
        <f t="shared" si="7"/>
        <v/>
      </c>
      <c r="BU54" s="103" t="str">
        <f t="shared" si="8"/>
        <v/>
      </c>
      <c r="BV54" s="411"/>
      <c r="BW54" s="408"/>
      <c r="BX54" s="408"/>
      <c r="BY54" s="408"/>
      <c r="BZ54" s="408"/>
      <c r="CA54" s="408"/>
      <c r="CB54" s="408"/>
      <c r="CC54" s="408"/>
      <c r="CD54" s="408"/>
      <c r="CE54" s="408"/>
      <c r="CF54" s="409"/>
      <c r="CH54" s="101">
        <f>ion21Team!$B25</f>
        <v>21</v>
      </c>
      <c r="CI54" s="103" t="str">
        <f>IF(ISBLANK(ion21Team!$C25),"",ion21Team!$C25)</f>
        <v/>
      </c>
      <c r="CJ54" s="101" t="str">
        <f t="shared" si="9"/>
        <v/>
      </c>
      <c r="CK54" s="103" t="str">
        <f t="shared" si="10"/>
        <v/>
      </c>
      <c r="CL54" s="411"/>
      <c r="CM54" s="408"/>
      <c r="CN54" s="408"/>
      <c r="CO54" s="408"/>
      <c r="CP54" s="408"/>
      <c r="CQ54" s="408"/>
      <c r="CR54" s="408"/>
      <c r="CS54" s="408"/>
      <c r="CT54" s="408"/>
      <c r="CU54" s="408"/>
      <c r="CV54" s="409"/>
      <c r="CX54" s="101">
        <f>ion21Team!$B25</f>
        <v>21</v>
      </c>
      <c r="CY54" s="103" t="str">
        <f>IF(ISBLANK(ion21Team!$C25),"",ion21Team!$C25)</f>
        <v/>
      </c>
      <c r="CZ54" s="101" t="str">
        <f t="shared" si="11"/>
        <v/>
      </c>
      <c r="DA54" s="103" t="str">
        <f t="shared" si="12"/>
        <v/>
      </c>
      <c r="DB54" s="411"/>
      <c r="DC54" s="408"/>
      <c r="DD54" s="408"/>
      <c r="DE54" s="408"/>
      <c r="DF54" s="408"/>
      <c r="DG54" s="408"/>
      <c r="DH54" s="408"/>
      <c r="DI54" s="408"/>
      <c r="DJ54" s="408"/>
      <c r="DK54" s="408"/>
      <c r="DL54" s="409"/>
    </row>
    <row r="55" spans="1:116" x14ac:dyDescent="0.3">
      <c r="A55" s="195" t="s">
        <v>339</v>
      </c>
    </row>
    <row r="56" spans="1:116" x14ac:dyDescent="0.3">
      <c r="A56" s="107">
        <v>1</v>
      </c>
    </row>
    <row r="57" spans="1:116" x14ac:dyDescent="0.3">
      <c r="A57" s="195">
        <v>2</v>
      </c>
    </row>
    <row r="58" spans="1:116" x14ac:dyDescent="0.3">
      <c r="A58" s="195">
        <v>3</v>
      </c>
    </row>
    <row r="59" spans="1:116" x14ac:dyDescent="0.3">
      <c r="A59" s="195">
        <v>4</v>
      </c>
    </row>
    <row r="60" spans="1:116" x14ac:dyDescent="0.3">
      <c r="A60" s="195">
        <v>5</v>
      </c>
    </row>
    <row r="61" spans="1:116" x14ac:dyDescent="0.3">
      <c r="A61" s="195">
        <v>6</v>
      </c>
    </row>
    <row r="62" spans="1:116" x14ac:dyDescent="0.3">
      <c r="A62" s="195">
        <v>7</v>
      </c>
    </row>
    <row r="63" spans="1:116" x14ac:dyDescent="0.3">
      <c r="A63" s="195">
        <v>8</v>
      </c>
    </row>
    <row r="64" spans="1:116" x14ac:dyDescent="0.3">
      <c r="A64" s="195">
        <v>9</v>
      </c>
    </row>
    <row r="65" spans="1:1" x14ac:dyDescent="0.3">
      <c r="A65" s="195">
        <v>10</v>
      </c>
    </row>
    <row r="66" spans="1:1" x14ac:dyDescent="0.3">
      <c r="A66" s="195">
        <v>11</v>
      </c>
    </row>
    <row r="67" spans="1:1" x14ac:dyDescent="0.3">
      <c r="A67" s="195">
        <v>12</v>
      </c>
    </row>
    <row r="68" spans="1:1" x14ac:dyDescent="0.3">
      <c r="A68" s="195">
        <v>13</v>
      </c>
    </row>
    <row r="69" spans="1:1" x14ac:dyDescent="0.3">
      <c r="A69" s="195">
        <v>14</v>
      </c>
    </row>
    <row r="70" spans="1:1" x14ac:dyDescent="0.3">
      <c r="A70" s="195">
        <v>15</v>
      </c>
    </row>
    <row r="71" spans="1:1" x14ac:dyDescent="0.3">
      <c r="A71" s="195">
        <v>16</v>
      </c>
    </row>
    <row r="72" spans="1:1" x14ac:dyDescent="0.3">
      <c r="A72" s="195">
        <v>17</v>
      </c>
    </row>
    <row r="73" spans="1:1" x14ac:dyDescent="0.3">
      <c r="A73" s="195">
        <v>18</v>
      </c>
    </row>
    <row r="74" spans="1:1" x14ac:dyDescent="0.3">
      <c r="A74" s="195">
        <v>19</v>
      </c>
    </row>
    <row r="75" spans="1:1" x14ac:dyDescent="0.3">
      <c r="A75" s="195">
        <v>20</v>
      </c>
    </row>
  </sheetData>
  <protectedRanges>
    <protectedRange sqref="J8:L8" name="ION21_0"/>
    <protectedRange sqref="N8:P8" name="ION21_1"/>
    <protectedRange sqref="J34:T34" name="ION21_2"/>
    <protectedRange sqref="J9:L9" name="ION21_3"/>
    <protectedRange sqref="N9:P9" name="ION21_4"/>
    <protectedRange sqref="J35:T35" name="ION21_5"/>
    <protectedRange sqref="J10:L10" name="ION21_6"/>
    <protectedRange sqref="N10:P10" name="ION21_7"/>
    <protectedRange sqref="J36:T36" name="ION21_8"/>
    <protectedRange sqref="J11:L11" name="ION21_9"/>
    <protectedRange sqref="N11:P11" name="ION21_10"/>
    <protectedRange sqref="J37:T37" name="ION21_11"/>
    <protectedRange sqref="Z8:AB8" name="ION21_12"/>
    <protectedRange sqref="AD8:AF8" name="ION21_13"/>
    <protectedRange sqref="Z34:AJ34" name="ION21_14"/>
    <protectedRange sqref="Z9:AB9" name="ION21_15"/>
    <protectedRange sqref="AD9:AF9" name="ION21_16"/>
    <protectedRange sqref="Z35:AJ35" name="ION21_17"/>
    <protectedRange sqref="Z10:AB10" name="ION21_18"/>
    <protectedRange sqref="AD10:AF10" name="ION21_19"/>
    <protectedRange sqref="Z36:AJ36" name="ION21_20"/>
    <protectedRange sqref="Z11:AB11" name="ION21_21"/>
    <protectedRange sqref="AD11:AF11" name="ION21_22"/>
    <protectedRange sqref="Z37:AJ37" name="ION21_23"/>
    <protectedRange sqref="AP8:AR8" name="ION21_24"/>
    <protectedRange sqref="AT8:AV8" name="ION21_25"/>
    <protectedRange sqref="AP34:AZ34" name="ION21_26"/>
    <protectedRange sqref="AP9:AR9" name="ION21_27"/>
    <protectedRange sqref="AT9:AV9" name="ION21_28"/>
    <protectedRange sqref="AP35:AZ35" name="ION21_29"/>
    <protectedRange sqref="AP10:AR10" name="ION21_30"/>
    <protectedRange sqref="AT10:AV10" name="ION21_31"/>
    <protectedRange sqref="AP36:AZ36" name="ION21_32"/>
    <protectedRange sqref="AP11:AR11" name="ION21_33"/>
    <protectedRange sqref="AT11:AV11" name="ION21_34"/>
    <protectedRange sqref="AP37:AZ37" name="ION21_35"/>
  </protectedRanges>
  <mergeCells count="45">
    <mergeCell ref="A1:E1"/>
    <mergeCell ref="CZ32:DA32"/>
    <mergeCell ref="DB32:DL32"/>
    <mergeCell ref="Z33:AJ33"/>
    <mergeCell ref="AP33:AZ33"/>
    <mergeCell ref="BF33:BP33"/>
    <mergeCell ref="BV33:CF33"/>
    <mergeCell ref="CL33:CV33"/>
    <mergeCell ref="DB33:DL33"/>
    <mergeCell ref="BV32:CF32"/>
    <mergeCell ref="CH32:CI32"/>
    <mergeCell ref="CJ32:CK32"/>
    <mergeCell ref="CL32:CV32"/>
    <mergeCell ref="CX32:CY32"/>
    <mergeCell ref="BB32:BC32"/>
    <mergeCell ref="BD32:BE32"/>
    <mergeCell ref="J33:T33"/>
    <mergeCell ref="V32:W32"/>
    <mergeCell ref="BF32:BP32"/>
    <mergeCell ref="BR32:BS32"/>
    <mergeCell ref="BT32:BU32"/>
    <mergeCell ref="X32:Y32"/>
    <mergeCell ref="Z32:AJ32"/>
    <mergeCell ref="AL32:AM32"/>
    <mergeCell ref="AN32:AO32"/>
    <mergeCell ref="AP32:AZ32"/>
    <mergeCell ref="AG4:AI4"/>
    <mergeCell ref="AM4:AO4"/>
    <mergeCell ref="F32:G32"/>
    <mergeCell ref="H32:I32"/>
    <mergeCell ref="J32:T32"/>
    <mergeCell ref="B6:C6"/>
    <mergeCell ref="D6:E6"/>
    <mergeCell ref="G4:I4"/>
    <mergeCell ref="Q4:S4"/>
    <mergeCell ref="W4:Y4"/>
    <mergeCell ref="CY4:DA4"/>
    <mergeCell ref="DI4:DK4"/>
    <mergeCell ref="AW4:AY4"/>
    <mergeCell ref="BC4:BE4"/>
    <mergeCell ref="BM4:BO4"/>
    <mergeCell ref="BS4:BU4"/>
    <mergeCell ref="CC4:CE4"/>
    <mergeCell ref="CI4:CK4"/>
    <mergeCell ref="CS4:CU4"/>
  </mergeCells>
  <hyperlinks>
    <hyperlink ref="G1" location="'1stROUND'!F2" display="Activate"/>
    <hyperlink ref="W1" location="'1stROUND'!V2" display="Activate"/>
    <hyperlink ref="AM1" location="'1stROUND'!AL2" display="Activate"/>
    <hyperlink ref="BC1" location="'1stROUND'!BB2" display="Activate"/>
    <hyperlink ref="CI1" location="'1stROUND'!CH2" display="Activate"/>
    <hyperlink ref="CY1" location="'1stROUND'!CX2" display="Activate"/>
    <hyperlink ref="BS1" location="'1stROUND'!BR2" display="Activate"/>
    <hyperlink ref="F4" location="'1stROUND'!A56" display="Info"/>
    <hyperlink ref="V4" location="'1stROUND'!A57" display="Info"/>
    <hyperlink ref="AL4" location="'1stROUND'!A58" display="Info"/>
    <hyperlink ref="BB4" location="'1stROUND'!A59" display="Info"/>
    <hyperlink ref="BR4" location="'1stROUND'!A60" display="Info"/>
    <hyperlink ref="CH4" location="'1stROUND'!A61" display="Info"/>
    <hyperlink ref="CX4" location="'1stROUND'!A62" display="Info"/>
  </hyperlinks>
  <pageMargins left="0.7" right="0.7" top="0.78740157499999996" bottom="0.78740157499999996" header="0.3" footer="0.3"/>
  <pageSetup paperSize="9" orientation="portrait" r:id="rId1"/>
  <ignoredErrors>
    <ignoredError sqref="J6:P6 Z6:DL6 H34 H35:I54 X34:Y54 AK34:AO34 BA34:BE34 BQ34:BU34 CG34:CK34 CW34:DA34 AK46:AO54 AK39:AK45 AN39:AO45 BA44:BE54 BA39:BA43 BD39:BE43 BQ45:BU54 BQ39:BR44 BT39:BU44 CG45:CK54 CG39:CH44 CJ39:CK44 CW46:DA54 CW39:CX45 CZ39:DA45 AK36:AO38 BA36:BE38 BQ36:BU38 CG36:CK38 CW37:DA38 AN35 BD35 BT35 CJ35 CW36:CY36 CZ35:CZ36" formulaRange="1"/>
  </ignoredErrors>
  <drawing r:id="rId2"/>
  <legacyDrawing r:id="rId3"/>
  <controls>
    <mc:AlternateContent xmlns:mc="http://schemas.openxmlformats.org/markup-compatibility/2006">
      <mc:Choice Requires="x14">
        <control shapeId="31749" r:id="rId4" name="ComboBoxSPN">
          <controlPr locked="0" defaultSize="0" autoLine="0" r:id="rId5">
            <anchor moveWithCells="1">
              <from>
                <xdr:col>4</xdr:col>
                <xdr:colOff>0</xdr:colOff>
                <xdr:row>1</xdr:row>
                <xdr:rowOff>175260</xdr:rowOff>
              </from>
              <to>
                <xdr:col>5</xdr:col>
                <xdr:colOff>22860</xdr:colOff>
                <xdr:row>3</xdr:row>
                <xdr:rowOff>30480</xdr:rowOff>
              </to>
            </anchor>
          </controlPr>
        </control>
      </mc:Choice>
      <mc:Fallback>
        <control shapeId="31749" r:id="rId4" name="ComboBoxSPN"/>
      </mc:Fallback>
    </mc:AlternateContent>
    <mc:AlternateContent xmlns:mc="http://schemas.openxmlformats.org/markup-compatibility/2006">
      <mc:Choice Requires="x14">
        <control shapeId="31746" r:id="rId6" name="ComboBoxMem">
          <controlPr locked="0" defaultSize="0" autoLine="0" listFillRange="$A$6:$A$12" r:id="rId7">
            <anchor moveWithCells="1">
              <from>
                <xdr:col>1</xdr:col>
                <xdr:colOff>7620</xdr:colOff>
                <xdr:row>3</xdr:row>
                <xdr:rowOff>137160</xdr:rowOff>
              </from>
              <to>
                <xdr:col>3</xdr:col>
                <xdr:colOff>137160</xdr:colOff>
                <xdr:row>4</xdr:row>
                <xdr:rowOff>175260</xdr:rowOff>
              </to>
            </anchor>
          </controlPr>
        </control>
      </mc:Choice>
      <mc:Fallback>
        <control shapeId="31746" r:id="rId6" name="ComboBoxMem"/>
      </mc:Fallback>
    </mc:AlternateContent>
    <mc:AlternateContent xmlns:mc="http://schemas.openxmlformats.org/markup-compatibility/2006">
      <mc:Choice Requires="x14">
        <control shapeId="31748" r:id="rId8" name="ComboBoxSet">
          <controlPr locked="0" defaultSize="0" autoLine="0" listFillRange="$A$29:$A$32" r:id="rId9">
            <anchor moveWithCells="1">
              <from>
                <xdr:col>3</xdr:col>
                <xdr:colOff>137160</xdr:colOff>
                <xdr:row>3</xdr:row>
                <xdr:rowOff>137160</xdr:rowOff>
              </from>
              <to>
                <xdr:col>4</xdr:col>
                <xdr:colOff>388620</xdr:colOff>
                <xdr:row>4</xdr:row>
                <xdr:rowOff>175260</xdr:rowOff>
              </to>
            </anchor>
          </controlPr>
        </control>
      </mc:Choice>
      <mc:Fallback>
        <control shapeId="31748" r:id="rId8" name="ComboBoxSet"/>
      </mc:Fallback>
    </mc:AlternateContent>
  </control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2"/>
  <dimension ref="A1:AT57"/>
  <sheetViews>
    <sheetView workbookViewId="0">
      <pane xSplit="5" topLeftCell="F1" activePane="topRight" state="frozen"/>
      <selection pane="topRight" sqref="A1:E1"/>
    </sheetView>
  </sheetViews>
  <sheetFormatPr baseColWidth="10" defaultRowHeight="14.4" x14ac:dyDescent="0.3"/>
  <cols>
    <col min="1" max="1" width="2.77734375" customWidth="1"/>
    <col min="2" max="2" width="3.77734375" style="1" customWidth="1"/>
    <col min="3" max="5" width="5.77734375" style="1" customWidth="1"/>
    <col min="6" max="20" width="4.77734375" style="62" customWidth="1"/>
    <col min="21" max="21" width="5.77734375" customWidth="1"/>
    <col min="22" max="36" width="4.77734375" style="62" customWidth="1"/>
    <col min="38" max="46" width="5.77734375" style="1" customWidth="1"/>
  </cols>
  <sheetData>
    <row r="1" spans="1:44" ht="15.6" x14ac:dyDescent="0.3">
      <c r="A1" s="716" t="s">
        <v>184</v>
      </c>
      <c r="B1" s="716"/>
      <c r="C1" s="716"/>
      <c r="D1" s="716"/>
      <c r="E1" s="716"/>
      <c r="F1" s="195"/>
      <c r="G1" s="748" t="s">
        <v>418</v>
      </c>
      <c r="H1" s="748"/>
      <c r="M1" s="62" t="s">
        <v>278</v>
      </c>
      <c r="R1" s="748" t="s">
        <v>418</v>
      </c>
      <c r="S1" s="748"/>
      <c r="W1" s="748" t="s">
        <v>418</v>
      </c>
      <c r="X1" s="748"/>
      <c r="AC1" s="62" t="s">
        <v>279</v>
      </c>
      <c r="AH1" s="748" t="s">
        <v>418</v>
      </c>
      <c r="AI1" s="748"/>
    </row>
    <row r="2" spans="1:44" x14ac:dyDescent="0.3">
      <c r="A2" s="4" t="s">
        <v>258</v>
      </c>
      <c r="F2" s="228">
        <v>1</v>
      </c>
      <c r="G2" s="76"/>
      <c r="H2" s="76"/>
      <c r="I2" s="76"/>
      <c r="J2" s="76"/>
      <c r="K2" s="76"/>
      <c r="L2" s="76"/>
      <c r="M2" s="77">
        <f ca="1">AM9</f>
        <v>2</v>
      </c>
      <c r="N2" s="76"/>
      <c r="O2" s="76"/>
      <c r="P2" s="76"/>
      <c r="Q2" s="76"/>
      <c r="R2" s="76"/>
      <c r="S2" s="76"/>
      <c r="T2" s="78"/>
      <c r="V2" s="228">
        <v>1</v>
      </c>
      <c r="W2" s="76"/>
      <c r="X2" s="76"/>
      <c r="Y2" s="76"/>
      <c r="Z2" s="76"/>
      <c r="AA2" s="76"/>
      <c r="AB2" s="76"/>
      <c r="AC2" s="77">
        <f ca="1">AM10</f>
        <v>1</v>
      </c>
      <c r="AD2" s="76"/>
      <c r="AE2" s="76"/>
      <c r="AF2" s="76"/>
      <c r="AG2" s="76"/>
      <c r="AH2" s="76"/>
      <c r="AI2" s="76"/>
      <c r="AJ2" s="78"/>
      <c r="AL2" s="330">
        <f>'1stROUND'!F2</f>
        <v>1</v>
      </c>
      <c r="AM2" s="338">
        <v>1</v>
      </c>
      <c r="AN2" s="339">
        <f>'1stROUND'!K3</f>
        <v>-30</v>
      </c>
      <c r="AO2" s="340"/>
      <c r="AP2" s="339">
        <f>IF(AL2=0,-1000,'1stROUND'!M3)</f>
        <v>10</v>
      </c>
      <c r="AQ2" s="337"/>
      <c r="AR2" s="341">
        <f>'1stROUND'!O3</f>
        <v>40</v>
      </c>
    </row>
    <row r="3" spans="1:44" x14ac:dyDescent="0.3">
      <c r="A3" s="224" t="s">
        <v>324</v>
      </c>
      <c r="F3" s="217" t="str">
        <f ca="1">"SP"&amp;M2</f>
        <v>SP2</v>
      </c>
      <c r="G3" s="87"/>
      <c r="H3" s="79"/>
      <c r="I3" s="79"/>
      <c r="J3" s="240" t="s">
        <v>274</v>
      </c>
      <c r="K3" s="241">
        <f ca="1">AN9</f>
        <v>-6</v>
      </c>
      <c r="L3" s="241"/>
      <c r="M3" s="240">
        <f ca="1">K3+O3</f>
        <v>44</v>
      </c>
      <c r="N3" s="242"/>
      <c r="O3" s="243">
        <f ca="1">AR9</f>
        <v>50</v>
      </c>
      <c r="P3" s="240" t="s">
        <v>274</v>
      </c>
      <c r="Q3" s="79"/>
      <c r="R3" s="79"/>
      <c r="S3" s="79"/>
      <c r="T3" s="80" t="str">
        <f ca="1">"SP"&amp;M2</f>
        <v>SP2</v>
      </c>
      <c r="V3" s="217" t="str">
        <f ca="1">"SP"&amp;AC2</f>
        <v>SP1</v>
      </c>
      <c r="W3" s="87"/>
      <c r="X3" s="79"/>
      <c r="Y3" s="79"/>
      <c r="Z3" s="240" t="s">
        <v>274</v>
      </c>
      <c r="AA3" s="241">
        <f ca="1">AN10</f>
        <v>-30</v>
      </c>
      <c r="AB3" s="241"/>
      <c r="AC3" s="240">
        <f ca="1">AA3+AE3</f>
        <v>10</v>
      </c>
      <c r="AD3" s="242"/>
      <c r="AE3" s="243">
        <f ca="1">AR10</f>
        <v>40</v>
      </c>
      <c r="AF3" s="240" t="s">
        <v>274</v>
      </c>
      <c r="AG3" s="79"/>
      <c r="AH3" s="79"/>
      <c r="AI3" s="79"/>
      <c r="AJ3" s="80" t="str">
        <f ca="1">"SP"&amp;AC2</f>
        <v>SP1</v>
      </c>
      <c r="AL3" s="330">
        <f>'1stROUND'!V2</f>
        <v>1</v>
      </c>
      <c r="AM3" s="342">
        <v>2</v>
      </c>
      <c r="AN3" s="328">
        <f>'1stROUND'!AA3</f>
        <v>-6</v>
      </c>
      <c r="AO3" s="329"/>
      <c r="AP3" s="328">
        <f>IF(AL3=0,-1000,'1stROUND'!AC3)</f>
        <v>44</v>
      </c>
      <c r="AQ3" s="330"/>
      <c r="AR3" s="343">
        <f>'1stROUND'!AE3</f>
        <v>50</v>
      </c>
    </row>
    <row r="4" spans="1:44" x14ac:dyDescent="0.3">
      <c r="B4" s="209" t="s">
        <v>334</v>
      </c>
      <c r="F4" s="399" t="s">
        <v>444</v>
      </c>
      <c r="G4" s="247" t="s">
        <v>277</v>
      </c>
      <c r="H4" s="248">
        <f>SUM(G6*G7,H6*H7,I6*I7)</f>
        <v>-5</v>
      </c>
      <c r="I4" s="249"/>
      <c r="J4" s="87"/>
      <c r="K4" s="749"/>
      <c r="L4" s="749"/>
      <c r="M4" s="245">
        <f>H4+R4</f>
        <v>9</v>
      </c>
      <c r="N4" s="750"/>
      <c r="O4" s="750"/>
      <c r="P4" s="87"/>
      <c r="Q4" s="250"/>
      <c r="R4" s="248">
        <f>SUM(Q6*Q7,R6*R7,S6*S7)</f>
        <v>14</v>
      </c>
      <c r="S4" s="251" t="s">
        <v>277</v>
      </c>
      <c r="T4" s="90"/>
      <c r="V4" s="397" t="s">
        <v>444</v>
      </c>
      <c r="W4" s="247" t="s">
        <v>277</v>
      </c>
      <c r="X4" s="248">
        <f>SUM(W6*W7,X6*X7,Y6*Y7)</f>
        <v>-6</v>
      </c>
      <c r="Y4" s="249"/>
      <c r="AA4" s="749"/>
      <c r="AB4" s="749"/>
      <c r="AC4" s="245">
        <f>X4+AH4</f>
        <v>-1</v>
      </c>
      <c r="AD4" s="750"/>
      <c r="AE4" s="750"/>
      <c r="AG4" s="250"/>
      <c r="AH4" s="248">
        <f>SUM(AG6*AG7,AH6*AH7,AI6*AI7)</f>
        <v>5</v>
      </c>
      <c r="AI4" s="251" t="s">
        <v>277</v>
      </c>
      <c r="AJ4" s="90"/>
      <c r="AL4" s="330">
        <f>'1stROUND'!AL2</f>
        <v>1</v>
      </c>
      <c r="AM4" s="342">
        <v>3</v>
      </c>
      <c r="AN4" s="328">
        <f>'1stROUND'!AQ3</f>
        <v>0</v>
      </c>
      <c r="AO4" s="329"/>
      <c r="AP4" s="328">
        <f>IF(AL4=0,-1000,'1stROUND'!AS3)</f>
        <v>0</v>
      </c>
      <c r="AQ4" s="330"/>
      <c r="AR4" s="343">
        <f>'1stROUND'!AU3</f>
        <v>0</v>
      </c>
    </row>
    <row r="5" spans="1:44" x14ac:dyDescent="0.3">
      <c r="B5" s="209"/>
      <c r="F5" s="632" t="s">
        <v>281</v>
      </c>
      <c r="G5" s="81"/>
      <c r="H5" s="81"/>
      <c r="I5" s="81"/>
      <c r="J5" s="87"/>
      <c r="K5" s="82"/>
      <c r="L5" s="82"/>
      <c r="M5" s="229"/>
      <c r="N5" s="83"/>
      <c r="O5" s="83"/>
      <c r="P5" s="87"/>
      <c r="Q5" s="81"/>
      <c r="R5" s="81"/>
      <c r="S5" s="81"/>
      <c r="T5" s="633" t="s">
        <v>281</v>
      </c>
      <c r="V5" s="632" t="s">
        <v>281</v>
      </c>
      <c r="W5" s="81"/>
      <c r="X5" s="81"/>
      <c r="Y5" s="81"/>
      <c r="Z5" s="81"/>
      <c r="AA5" s="82"/>
      <c r="AB5" s="82"/>
      <c r="AC5" s="229"/>
      <c r="AD5" s="83"/>
      <c r="AE5" s="83"/>
      <c r="AF5" s="81"/>
      <c r="AG5" s="81"/>
      <c r="AH5" s="81"/>
      <c r="AI5" s="81"/>
      <c r="AJ5" s="633" t="s">
        <v>281</v>
      </c>
      <c r="AL5" s="330">
        <f>'1stROUND'!BB2</f>
        <v>0</v>
      </c>
      <c r="AM5" s="342">
        <v>4</v>
      </c>
      <c r="AN5" s="328">
        <f>'1stROUND'!BG3</f>
        <v>0</v>
      </c>
      <c r="AO5" s="329"/>
      <c r="AP5" s="328">
        <f>IF(AL5=0,-1000,'1stROUND'!BI3)</f>
        <v>-1000</v>
      </c>
      <c r="AQ5" s="330"/>
      <c r="AR5" s="343">
        <f>'1stROUND'!BK3</f>
        <v>0</v>
      </c>
    </row>
    <row r="6" spans="1:44" x14ac:dyDescent="0.3">
      <c r="A6" s="194" t="s">
        <v>330</v>
      </c>
      <c r="B6" s="725" t="s">
        <v>59</v>
      </c>
      <c r="C6" s="726"/>
      <c r="D6" s="746" t="s">
        <v>255</v>
      </c>
      <c r="E6" s="747"/>
      <c r="F6" s="636" t="s">
        <v>276</v>
      </c>
      <c r="G6" s="69">
        <f>SUM(G8:G28)</f>
        <v>0</v>
      </c>
      <c r="H6" s="70">
        <f>SUM(H8:H28)</f>
        <v>1</v>
      </c>
      <c r="I6" s="74">
        <f>SUM(I8:I28)</f>
        <v>0</v>
      </c>
      <c r="J6" s="87"/>
      <c r="K6" s="94"/>
      <c r="L6" s="94"/>
      <c r="M6" s="73">
        <f ca="1">SUM(M3:M4)</f>
        <v>53</v>
      </c>
      <c r="N6" s="92"/>
      <c r="O6" s="92"/>
      <c r="P6" s="87"/>
      <c r="Q6" s="75">
        <f>SUM(Q8:Q28)</f>
        <v>2</v>
      </c>
      <c r="R6" s="71">
        <f>SUM(R8:R28)</f>
        <v>0</v>
      </c>
      <c r="S6" s="72">
        <f>SUM(S8:S28)</f>
        <v>1</v>
      </c>
      <c r="T6" s="637" t="s">
        <v>275</v>
      </c>
      <c r="V6" s="636" t="s">
        <v>276</v>
      </c>
      <c r="W6" s="69">
        <f>SUM(W8:W28)</f>
        <v>1</v>
      </c>
      <c r="X6" s="70">
        <f>SUM(X8:X28)</f>
        <v>0</v>
      </c>
      <c r="Y6" s="74">
        <f>SUM(Y8:Y28)</f>
        <v>0</v>
      </c>
      <c r="Z6" s="87"/>
      <c r="AA6" s="94"/>
      <c r="AB6" s="94"/>
      <c r="AC6" s="73">
        <f ca="1">SUM(AC3:AC4)</f>
        <v>9</v>
      </c>
      <c r="AD6" s="92"/>
      <c r="AE6" s="92"/>
      <c r="AF6" s="87"/>
      <c r="AG6" s="75">
        <f>SUM(AG8:AG28)</f>
        <v>0</v>
      </c>
      <c r="AH6" s="71">
        <f>SUM(AH8:AH28)</f>
        <v>1</v>
      </c>
      <c r="AI6" s="72">
        <f>SUM(AI8:AI28)</f>
        <v>0</v>
      </c>
      <c r="AJ6" s="637" t="s">
        <v>275</v>
      </c>
      <c r="AL6" s="330">
        <f>'1stROUND'!BR2</f>
        <v>0</v>
      </c>
      <c r="AM6" s="342">
        <v>5</v>
      </c>
      <c r="AN6" s="328">
        <f>'1stROUND'!BW3</f>
        <v>0</v>
      </c>
      <c r="AO6" s="329"/>
      <c r="AP6" s="328">
        <f>IF(AL6=0,-1000,'1stROUND'!BY3)</f>
        <v>-1000</v>
      </c>
      <c r="AQ6" s="330"/>
      <c r="AR6" s="343">
        <f>'1stROUND'!CA3</f>
        <v>0</v>
      </c>
    </row>
    <row r="7" spans="1:44" x14ac:dyDescent="0.3">
      <c r="A7" s="194" t="s">
        <v>325</v>
      </c>
      <c r="B7" s="134" t="s">
        <v>15</v>
      </c>
      <c r="C7" s="132" t="s">
        <v>16</v>
      </c>
      <c r="D7" s="134" t="s">
        <v>257</v>
      </c>
      <c r="E7" s="133" t="s">
        <v>256</v>
      </c>
      <c r="F7" s="84">
        <v>-7</v>
      </c>
      <c r="G7" s="244">
        <v>-6</v>
      </c>
      <c r="H7" s="245">
        <v>-5</v>
      </c>
      <c r="I7" s="246">
        <v>-4</v>
      </c>
      <c r="J7" s="85">
        <v>-3</v>
      </c>
      <c r="K7" s="85">
        <v>-2</v>
      </c>
      <c r="L7" s="85">
        <v>-1</v>
      </c>
      <c r="M7" s="85">
        <v>0</v>
      </c>
      <c r="N7" s="85">
        <v>1</v>
      </c>
      <c r="O7" s="85">
        <v>2</v>
      </c>
      <c r="P7" s="85">
        <v>3</v>
      </c>
      <c r="Q7" s="244">
        <v>4</v>
      </c>
      <c r="R7" s="245">
        <v>5</v>
      </c>
      <c r="S7" s="246">
        <v>6</v>
      </c>
      <c r="T7" s="86">
        <v>7</v>
      </c>
      <c r="V7" s="84">
        <v>-7</v>
      </c>
      <c r="W7" s="244">
        <v>-6</v>
      </c>
      <c r="X7" s="245">
        <v>-5</v>
      </c>
      <c r="Y7" s="246">
        <v>-4</v>
      </c>
      <c r="Z7" s="85">
        <v>-3</v>
      </c>
      <c r="AA7" s="85">
        <v>-2</v>
      </c>
      <c r="AB7" s="85">
        <v>-1</v>
      </c>
      <c r="AC7" s="85">
        <v>0</v>
      </c>
      <c r="AD7" s="85">
        <v>1</v>
      </c>
      <c r="AE7" s="85">
        <v>2</v>
      </c>
      <c r="AF7" s="85">
        <v>3</v>
      </c>
      <c r="AG7" s="244">
        <v>4</v>
      </c>
      <c r="AH7" s="245">
        <v>5</v>
      </c>
      <c r="AI7" s="246">
        <v>6</v>
      </c>
      <c r="AJ7" s="86">
        <v>7</v>
      </c>
      <c r="AL7" s="330">
        <f>'1stROUND'!CH2</f>
        <v>0</v>
      </c>
      <c r="AM7" s="342">
        <v>6</v>
      </c>
      <c r="AN7" s="328">
        <f>'1stROUND'!CM3</f>
        <v>0</v>
      </c>
      <c r="AO7" s="329"/>
      <c r="AP7" s="328">
        <f>IF(AL7=0,-1000,'1stROUND'!CO3)</f>
        <v>-1000</v>
      </c>
      <c r="AQ7" s="330"/>
      <c r="AR7" s="343">
        <f>'1stROUND'!CQ3</f>
        <v>0</v>
      </c>
    </row>
    <row r="8" spans="1:44" x14ac:dyDescent="0.3">
      <c r="A8" s="187" t="str">
        <f>B8&amp; " - "&amp;C8</f>
        <v>1 - YaJo</v>
      </c>
      <c r="B8" s="99">
        <f>ion21Team!B5</f>
        <v>1</v>
      </c>
      <c r="C8" s="100" t="str">
        <f>IF(ISBLANK(ion21Team!C5),"",ion21Team!C5)</f>
        <v>YaJo</v>
      </c>
      <c r="D8" s="99">
        <f>IF(ISBLANK(ion21Team!C5),"",2)</f>
        <v>2</v>
      </c>
      <c r="E8" s="169">
        <f>IF(ISBLANK(ion21Team!C5),"",SUM(G8:I8,Q8:S8,W8:Y8,AG8:AI8))</f>
        <v>2</v>
      </c>
      <c r="F8" s="199"/>
      <c r="G8" s="199"/>
      <c r="H8" s="200"/>
      <c r="I8" s="201"/>
      <c r="J8" s="628"/>
      <c r="K8" s="106"/>
      <c r="L8" s="106"/>
      <c r="M8" s="106"/>
      <c r="N8" s="106"/>
      <c r="O8" s="106"/>
      <c r="P8" s="628"/>
      <c r="Q8" s="199"/>
      <c r="R8" s="200"/>
      <c r="S8" s="201">
        <v>1</v>
      </c>
      <c r="T8" s="201"/>
      <c r="V8" s="199"/>
      <c r="W8" s="199">
        <v>1</v>
      </c>
      <c r="X8" s="200"/>
      <c r="Y8" s="201"/>
      <c r="Z8" s="628"/>
      <c r="AA8" s="106"/>
      <c r="AB8" s="106"/>
      <c r="AC8" s="106"/>
      <c r="AD8" s="106"/>
      <c r="AE8" s="106"/>
      <c r="AF8" s="628"/>
      <c r="AG8" s="199"/>
      <c r="AH8" s="200"/>
      <c r="AI8" s="201"/>
      <c r="AJ8" s="201"/>
      <c r="AL8" s="330">
        <f>'1stROUND'!CX2</f>
        <v>0</v>
      </c>
      <c r="AM8" s="342">
        <v>7</v>
      </c>
      <c r="AN8" s="328">
        <f>'1stROUND'!DC3</f>
        <v>0</v>
      </c>
      <c r="AO8" s="329"/>
      <c r="AP8" s="328">
        <f>IF(AL8=0,-1000,'1stROUND'!DE3)</f>
        <v>-1000</v>
      </c>
      <c r="AQ8" s="330"/>
      <c r="AR8" s="343">
        <f>'1stROUND'!DG3</f>
        <v>0</v>
      </c>
    </row>
    <row r="9" spans="1:44" x14ac:dyDescent="0.3">
      <c r="A9" s="187" t="str">
        <f t="shared" ref="A9:A28" si="0">B9&amp; " - "&amp;C9</f>
        <v>2 - GeLo</v>
      </c>
      <c r="B9" s="119">
        <f>ion21Team!B6</f>
        <v>2</v>
      </c>
      <c r="C9" s="123" t="str">
        <f>IF(ISBLANK(ion21Team!C6),"",ion21Team!C6)</f>
        <v>GeLo</v>
      </c>
      <c r="D9" s="119">
        <f>IF(ISBLANK(ion21Team!C6),"",2)</f>
        <v>2</v>
      </c>
      <c r="E9" s="170">
        <f>IF(ISBLANK(ion21Team!C6),"",SUM(G9:I9,Q9:S9,W9:Y9,AG9:AI9))</f>
        <v>2</v>
      </c>
      <c r="F9" s="203"/>
      <c r="G9" s="202"/>
      <c r="H9" s="349"/>
      <c r="I9" s="350"/>
      <c r="J9" s="87"/>
      <c r="K9" s="108"/>
      <c r="L9" s="108"/>
      <c r="M9" s="108"/>
      <c r="N9" s="108"/>
      <c r="O9" s="108"/>
      <c r="P9" s="87"/>
      <c r="Q9" s="202">
        <v>2</v>
      </c>
      <c r="R9" s="349"/>
      <c r="S9" s="350"/>
      <c r="T9" s="205"/>
      <c r="V9" s="203"/>
      <c r="W9" s="202"/>
      <c r="X9" s="349"/>
      <c r="Y9" s="350"/>
      <c r="Z9" s="87"/>
      <c r="AA9" s="108"/>
      <c r="AB9" s="108"/>
      <c r="AC9" s="108"/>
      <c r="AD9" s="108"/>
      <c r="AE9" s="108"/>
      <c r="AF9" s="87"/>
      <c r="AG9" s="202"/>
      <c r="AH9" s="349"/>
      <c r="AI9" s="350"/>
      <c r="AJ9" s="205"/>
      <c r="AL9" s="328">
        <f ca="1">M6</f>
        <v>53</v>
      </c>
      <c r="AM9" s="332">
        <f ca="1">OFFSET($AM$2,AQ9-1,0)</f>
        <v>2</v>
      </c>
      <c r="AN9" s="327">
        <f ca="1">VLOOKUP(AM9,$AM$2:$AN$8,2)</f>
        <v>-6</v>
      </c>
      <c r="AO9" s="327">
        <f>MATCH(MAX(AP2:AP8),AP2:AP8,0)</f>
        <v>2</v>
      </c>
      <c r="AP9" s="327">
        <f>MAX(AP2:AP8)</f>
        <v>44</v>
      </c>
      <c r="AQ9" s="327">
        <f>MATCH(AP9,AP2:AP8,0)</f>
        <v>2</v>
      </c>
      <c r="AR9" s="333">
        <f ca="1">VLOOKUP(AM9,$AM$2:$AR$8,6)</f>
        <v>50</v>
      </c>
    </row>
    <row r="10" spans="1:44" x14ac:dyDescent="0.3">
      <c r="A10" s="187" t="str">
        <f t="shared" si="0"/>
        <v>3 - MiDo</v>
      </c>
      <c r="B10" s="119">
        <f>ion21Team!B7</f>
        <v>3</v>
      </c>
      <c r="C10" s="123" t="str">
        <f>IF(ISBLANK(ion21Team!C7),"",ion21Team!C7)</f>
        <v>MiDo</v>
      </c>
      <c r="D10" s="119">
        <f>IF(ISBLANK(ion21Team!C7),"",2)</f>
        <v>2</v>
      </c>
      <c r="E10" s="170">
        <f>IF(ISBLANK(ion21Team!C7),"",SUM(G10:I10,Q10:S10,W10:Y10,AG10:AI10))</f>
        <v>2</v>
      </c>
      <c r="F10" s="203"/>
      <c r="G10" s="202"/>
      <c r="H10" s="349">
        <v>1</v>
      </c>
      <c r="I10" s="350"/>
      <c r="J10" s="87"/>
      <c r="K10" s="108"/>
      <c r="L10" s="108"/>
      <c r="M10" s="108"/>
      <c r="N10" s="108"/>
      <c r="O10" s="108"/>
      <c r="P10" s="87"/>
      <c r="Q10" s="202"/>
      <c r="R10" s="349"/>
      <c r="S10" s="350"/>
      <c r="T10" s="205"/>
      <c r="V10" s="203"/>
      <c r="W10" s="202"/>
      <c r="X10" s="349"/>
      <c r="Y10" s="350"/>
      <c r="Z10" s="87"/>
      <c r="AA10" s="108"/>
      <c r="AB10" s="108"/>
      <c r="AC10" s="108"/>
      <c r="AD10" s="108"/>
      <c r="AE10" s="108"/>
      <c r="AF10" s="87"/>
      <c r="AG10" s="202"/>
      <c r="AH10" s="349">
        <v>1</v>
      </c>
      <c r="AI10" s="350"/>
      <c r="AJ10" s="205"/>
      <c r="AL10" s="328">
        <f ca="1">AC6</f>
        <v>9</v>
      </c>
      <c r="AM10" s="334">
        <f ca="1">OFFSET($AM$2,AQ10-1,0)</f>
        <v>1</v>
      </c>
      <c r="AN10" s="335">
        <f ca="1">VLOOKUP(AM10,$AM$2:$AN$8,2)</f>
        <v>-30</v>
      </c>
      <c r="AO10" s="335">
        <f>MATCH(LARGE(AP2:AP8,2),AP2:AP8,0)</f>
        <v>1</v>
      </c>
      <c r="AP10" s="335">
        <f>LARGE(AP2:AP8,2)</f>
        <v>10</v>
      </c>
      <c r="AQ10" s="335">
        <f ca="1">IF(AP9=AP10,MATCH(AP10,OFFSET(AP2:AP8,AQ9,0,7-AQ9),0)+AQ9,MATCH(AP10,AP2:AP8,0))</f>
        <v>1</v>
      </c>
      <c r="AR10" s="336">
        <f ca="1">VLOOKUP(AM10,$AM$2:$AR$8,6)</f>
        <v>40</v>
      </c>
    </row>
    <row r="11" spans="1:44" x14ac:dyDescent="0.3">
      <c r="A11" s="187" t="str">
        <f t="shared" si="0"/>
        <v>4 - EmNi</v>
      </c>
      <c r="B11" s="119">
        <f>ion21Team!B8</f>
        <v>4</v>
      </c>
      <c r="C11" s="123" t="str">
        <f>IF(ISBLANK(ion21Team!C8),"",ion21Team!C8)</f>
        <v>EmNi</v>
      </c>
      <c r="D11" s="119">
        <f>IF(ISBLANK(ion21Team!C8),"",2)</f>
        <v>2</v>
      </c>
      <c r="E11" s="170">
        <f>IF(ISBLANK(ion21Team!C8),"",SUM(G11:I11,Q11:S11,W11:Y11,AG11:AI11))</f>
        <v>0</v>
      </c>
      <c r="F11" s="203"/>
      <c r="G11" s="202"/>
      <c r="H11" s="349"/>
      <c r="I11" s="350"/>
      <c r="J11" s="87"/>
      <c r="K11" s="108"/>
      <c r="L11" s="108"/>
      <c r="M11" s="108"/>
      <c r="N11" s="108"/>
      <c r="O11" s="108"/>
      <c r="P11" s="87"/>
      <c r="Q11" s="202"/>
      <c r="R11" s="349"/>
      <c r="S11" s="350"/>
      <c r="T11" s="205"/>
      <c r="V11" s="203"/>
      <c r="W11" s="202"/>
      <c r="X11" s="349"/>
      <c r="Y11" s="350"/>
      <c r="Z11" s="87"/>
      <c r="AA11" s="108"/>
      <c r="AB11" s="108"/>
      <c r="AC11" s="108"/>
      <c r="AD11" s="108"/>
      <c r="AE11" s="108"/>
      <c r="AF11" s="87"/>
      <c r="AG11" s="202"/>
      <c r="AH11" s="349"/>
      <c r="AI11" s="350"/>
      <c r="AJ11" s="205"/>
      <c r="AL11" s="304"/>
      <c r="AM11" s="331">
        <f ca="1">IF(AL9&gt;AL10,AM9,AM10)</f>
        <v>2</v>
      </c>
      <c r="AN11" s="304">
        <f ca="1">IF(AL9&gt;AL10,AN9,AN10)</f>
        <v>-6</v>
      </c>
      <c r="AO11" s="304">
        <f ca="1">IF(AL9&gt;AL10,H4,X4)</f>
        <v>-5</v>
      </c>
      <c r="AP11" s="331">
        <f ca="1">IF(AL9&gt;AL10,M6,AC6)</f>
        <v>53</v>
      </c>
      <c r="AQ11" s="304">
        <f ca="1">IF(AL9&gt;AL10,R4,AH4)</f>
        <v>14</v>
      </c>
      <c r="AR11" s="304">
        <f ca="1">IF(AL9&gt;AL10,AR9,AR10)</f>
        <v>50</v>
      </c>
    </row>
    <row r="12" spans="1:44" x14ac:dyDescent="0.3">
      <c r="A12" s="187" t="str">
        <f t="shared" si="0"/>
        <v>5 - HeJe</v>
      </c>
      <c r="B12" s="119">
        <f>ion21Team!B9</f>
        <v>5</v>
      </c>
      <c r="C12" s="123" t="str">
        <f>IF(ISBLANK(ion21Team!C9),"",ion21Team!C9)</f>
        <v>HeJe</v>
      </c>
      <c r="D12" s="119">
        <f>IF(ISBLANK(ion21Team!C9),"",2)</f>
        <v>2</v>
      </c>
      <c r="E12" s="170">
        <f>IF(ISBLANK(ion21Team!C9),"",SUM(G12:I12,Q12:S12,W12:Y12,AG12:AI12))</f>
        <v>0</v>
      </c>
      <c r="F12" s="203"/>
      <c r="G12" s="203"/>
      <c r="H12" s="204"/>
      <c r="I12" s="205"/>
      <c r="J12" s="87"/>
      <c r="K12" s="108"/>
      <c r="L12" s="108"/>
      <c r="M12" s="108"/>
      <c r="N12" s="108"/>
      <c r="O12" s="108"/>
      <c r="P12" s="87"/>
      <c r="Q12" s="203"/>
      <c r="R12" s="204"/>
      <c r="S12" s="205"/>
      <c r="T12" s="205"/>
      <c r="V12" s="203"/>
      <c r="W12" s="203"/>
      <c r="X12" s="204"/>
      <c r="Y12" s="205"/>
      <c r="Z12" s="87"/>
      <c r="AA12" s="108"/>
      <c r="AB12" s="108"/>
      <c r="AC12" s="108"/>
      <c r="AD12" s="108"/>
      <c r="AE12" s="108"/>
      <c r="AF12" s="87"/>
      <c r="AG12" s="203"/>
      <c r="AH12" s="204"/>
      <c r="AI12" s="205"/>
      <c r="AJ12" s="205"/>
      <c r="AP12" s="104"/>
    </row>
    <row r="13" spans="1:44" x14ac:dyDescent="0.3">
      <c r="A13" s="187" t="str">
        <f t="shared" si="0"/>
        <v xml:space="preserve">6 - </v>
      </c>
      <c r="B13" s="119">
        <f>ion21Team!B10</f>
        <v>6</v>
      </c>
      <c r="C13" s="123" t="str">
        <f>IF(ISBLANK(ion21Team!C10),"",ion21Team!C10)</f>
        <v/>
      </c>
      <c r="D13" s="119" t="str">
        <f>IF(ISBLANK(ion21Team!C10),"",2)</f>
        <v/>
      </c>
      <c r="E13" s="170" t="str">
        <f>IF(ISBLANK(ion21Team!C10),"",SUM(G13:I13,Q13:S13,W13:Y13,AG13:AI13))</f>
        <v/>
      </c>
      <c r="F13" s="203"/>
      <c r="G13" s="203"/>
      <c r="H13" s="204"/>
      <c r="I13" s="205"/>
      <c r="J13" s="87"/>
      <c r="K13" s="108"/>
      <c r="L13" s="108"/>
      <c r="M13" s="108"/>
      <c r="N13" s="108"/>
      <c r="O13" s="108"/>
      <c r="P13" s="87"/>
      <c r="Q13" s="203"/>
      <c r="R13" s="204"/>
      <c r="S13" s="205"/>
      <c r="T13" s="205"/>
      <c r="V13" s="203"/>
      <c r="W13" s="203"/>
      <c r="X13" s="204"/>
      <c r="Y13" s="205"/>
      <c r="Z13" s="87"/>
      <c r="AA13" s="108"/>
      <c r="AB13" s="108"/>
      <c r="AC13" s="108"/>
      <c r="AD13" s="108"/>
      <c r="AE13" s="108"/>
      <c r="AF13" s="87"/>
      <c r="AG13" s="203"/>
      <c r="AH13" s="204"/>
      <c r="AI13" s="205"/>
      <c r="AJ13" s="205"/>
      <c r="AM13" s="8"/>
    </row>
    <row r="14" spans="1:44" x14ac:dyDescent="0.3">
      <c r="A14" s="187" t="str">
        <f t="shared" si="0"/>
        <v xml:space="preserve">7 - </v>
      </c>
      <c r="B14" s="119">
        <f>ion21Team!B11</f>
        <v>7</v>
      </c>
      <c r="C14" s="123" t="str">
        <f>IF(ISBLANK(ion21Team!C11),"",ion21Team!C11)</f>
        <v/>
      </c>
      <c r="D14" s="119" t="str">
        <f>IF(ISBLANK(ion21Team!C11),"",2)</f>
        <v/>
      </c>
      <c r="E14" s="170" t="str">
        <f>IF(ISBLANK(ion21Team!C11),"",SUM(G14:I14,Q14:S14,W14:Y14,AG14:AI14))</f>
        <v/>
      </c>
      <c r="F14" s="203"/>
      <c r="G14" s="203"/>
      <c r="H14" s="204"/>
      <c r="I14" s="205"/>
      <c r="J14" s="87"/>
      <c r="K14" s="108"/>
      <c r="L14" s="108"/>
      <c r="M14" s="108"/>
      <c r="N14" s="108"/>
      <c r="O14" s="108"/>
      <c r="P14" s="87"/>
      <c r="Q14" s="203"/>
      <c r="R14" s="204"/>
      <c r="S14" s="205"/>
      <c r="T14" s="205"/>
      <c r="V14" s="203"/>
      <c r="W14" s="203"/>
      <c r="X14" s="204"/>
      <c r="Y14" s="205"/>
      <c r="Z14" s="87"/>
      <c r="AA14" s="108"/>
      <c r="AB14" s="108"/>
      <c r="AC14" s="108"/>
      <c r="AD14" s="108"/>
      <c r="AE14" s="108"/>
      <c r="AF14" s="87"/>
      <c r="AG14" s="203"/>
      <c r="AH14" s="204"/>
      <c r="AI14" s="205"/>
      <c r="AJ14" s="205"/>
    </row>
    <row r="15" spans="1:44" x14ac:dyDescent="0.3">
      <c r="A15" s="187" t="str">
        <f t="shared" si="0"/>
        <v xml:space="preserve">8 - </v>
      </c>
      <c r="B15" s="119">
        <f>ion21Team!B12</f>
        <v>8</v>
      </c>
      <c r="C15" s="123" t="str">
        <f>IF(ISBLANK(ion21Team!C12),"",ion21Team!C12)</f>
        <v/>
      </c>
      <c r="D15" s="119" t="str">
        <f>IF(ISBLANK(ion21Team!C12),"",2)</f>
        <v/>
      </c>
      <c r="E15" s="170" t="str">
        <f>IF(ISBLANK(ion21Team!C12),"",SUM(G15:I15,Q15:S15,W15:Y15,AG15:AI15))</f>
        <v/>
      </c>
      <c r="F15" s="203"/>
      <c r="G15" s="203"/>
      <c r="H15" s="204"/>
      <c r="I15" s="205"/>
      <c r="J15" s="87"/>
      <c r="K15" s="108"/>
      <c r="L15" s="108"/>
      <c r="M15" s="108"/>
      <c r="N15" s="108"/>
      <c r="O15" s="108"/>
      <c r="P15" s="87"/>
      <c r="Q15" s="203"/>
      <c r="R15" s="204"/>
      <c r="S15" s="205"/>
      <c r="T15" s="205"/>
      <c r="V15" s="203"/>
      <c r="W15" s="203"/>
      <c r="X15" s="204"/>
      <c r="Y15" s="205"/>
      <c r="Z15" s="87"/>
      <c r="AA15" s="108"/>
      <c r="AB15" s="108"/>
      <c r="AC15" s="108"/>
      <c r="AD15" s="108"/>
      <c r="AE15" s="108"/>
      <c r="AF15" s="87"/>
      <c r="AG15" s="203"/>
      <c r="AH15" s="204"/>
      <c r="AI15" s="205"/>
      <c r="AJ15" s="205"/>
    </row>
    <row r="16" spans="1:44" x14ac:dyDescent="0.3">
      <c r="A16" s="187" t="str">
        <f t="shared" si="0"/>
        <v xml:space="preserve">9 - </v>
      </c>
      <c r="B16" s="119">
        <f>ion21Team!B13</f>
        <v>9</v>
      </c>
      <c r="C16" s="123" t="str">
        <f>IF(ISBLANK(ion21Team!C13),"",ion21Team!C13)</f>
        <v/>
      </c>
      <c r="D16" s="119" t="str">
        <f>IF(ISBLANK(ion21Team!C13),"",2)</f>
        <v/>
      </c>
      <c r="E16" s="170" t="str">
        <f>IF(ISBLANK(ion21Team!C13),"",SUM(G16:I16,Q16:S16,W16:Y16,AG16:AI16))</f>
        <v/>
      </c>
      <c r="F16" s="203"/>
      <c r="G16" s="203"/>
      <c r="H16" s="204"/>
      <c r="I16" s="205"/>
      <c r="J16" s="87"/>
      <c r="K16" s="108"/>
      <c r="L16" s="108"/>
      <c r="M16" s="108"/>
      <c r="N16" s="108"/>
      <c r="O16" s="108"/>
      <c r="P16" s="87"/>
      <c r="Q16" s="203"/>
      <c r="R16" s="204"/>
      <c r="S16" s="205"/>
      <c r="T16" s="205"/>
      <c r="V16" s="203"/>
      <c r="W16" s="203"/>
      <c r="X16" s="204"/>
      <c r="Y16" s="205"/>
      <c r="Z16" s="87"/>
      <c r="AA16" s="108"/>
      <c r="AB16" s="108"/>
      <c r="AC16" s="108"/>
      <c r="AD16" s="108"/>
      <c r="AE16" s="108"/>
      <c r="AF16" s="87"/>
      <c r="AG16" s="203"/>
      <c r="AH16" s="204"/>
      <c r="AI16" s="205"/>
      <c r="AJ16" s="205"/>
    </row>
    <row r="17" spans="1:36" x14ac:dyDescent="0.3">
      <c r="A17" s="187" t="str">
        <f t="shared" si="0"/>
        <v xml:space="preserve">10 - </v>
      </c>
      <c r="B17" s="119">
        <f>ion21Team!B14</f>
        <v>10</v>
      </c>
      <c r="C17" s="123" t="str">
        <f>IF(ISBLANK(ion21Team!C14),"",ion21Team!C14)</f>
        <v/>
      </c>
      <c r="D17" s="119" t="str">
        <f>IF(ISBLANK(ion21Team!C14),"",2)</f>
        <v/>
      </c>
      <c r="E17" s="170" t="str">
        <f>IF(ISBLANK(ion21Team!C14),"",SUM(G17:I17,Q17:S17,W17:Y17,AG17:AI17))</f>
        <v/>
      </c>
      <c r="F17" s="203"/>
      <c r="G17" s="203"/>
      <c r="H17" s="204"/>
      <c r="I17" s="205"/>
      <c r="J17" s="87"/>
      <c r="K17" s="108"/>
      <c r="L17" s="108"/>
      <c r="M17" s="108"/>
      <c r="N17" s="108"/>
      <c r="O17" s="108"/>
      <c r="P17" s="87"/>
      <c r="Q17" s="203"/>
      <c r="R17" s="204"/>
      <c r="S17" s="205"/>
      <c r="T17" s="205"/>
      <c r="V17" s="203"/>
      <c r="W17" s="203"/>
      <c r="X17" s="204"/>
      <c r="Y17" s="205"/>
      <c r="Z17" s="87"/>
      <c r="AA17" s="108"/>
      <c r="AB17" s="108"/>
      <c r="AC17" s="108"/>
      <c r="AD17" s="108"/>
      <c r="AE17" s="108"/>
      <c r="AF17" s="87"/>
      <c r="AG17" s="203"/>
      <c r="AH17" s="204"/>
      <c r="AI17" s="205"/>
      <c r="AJ17" s="205"/>
    </row>
    <row r="18" spans="1:36" x14ac:dyDescent="0.3">
      <c r="A18" s="187" t="str">
        <f t="shared" si="0"/>
        <v xml:space="preserve">11 - </v>
      </c>
      <c r="B18" s="119">
        <f>ion21Team!B15</f>
        <v>11</v>
      </c>
      <c r="C18" s="123" t="str">
        <f>IF(ISBLANK(ion21Team!C15),"",ion21Team!C15)</f>
        <v/>
      </c>
      <c r="D18" s="119" t="str">
        <f>IF(ISBLANK(ion21Team!C15),"",2)</f>
        <v/>
      </c>
      <c r="E18" s="170" t="str">
        <f>IF(ISBLANK(ion21Team!C15),"",SUM(G18:I18,Q18:S18,W18:Y18,AG18:AI18))</f>
        <v/>
      </c>
      <c r="F18" s="203"/>
      <c r="G18" s="203"/>
      <c r="H18" s="204"/>
      <c r="I18" s="205"/>
      <c r="J18" s="87"/>
      <c r="K18" s="108"/>
      <c r="L18" s="108"/>
      <c r="M18" s="108"/>
      <c r="N18" s="108"/>
      <c r="O18" s="108"/>
      <c r="P18" s="87"/>
      <c r="Q18" s="203"/>
      <c r="R18" s="204"/>
      <c r="S18" s="205"/>
      <c r="T18" s="205"/>
      <c r="V18" s="203"/>
      <c r="W18" s="203"/>
      <c r="X18" s="204"/>
      <c r="Y18" s="205"/>
      <c r="Z18" s="87"/>
      <c r="AA18" s="108"/>
      <c r="AB18" s="108"/>
      <c r="AC18" s="108"/>
      <c r="AD18" s="108"/>
      <c r="AE18" s="108"/>
      <c r="AF18" s="87"/>
      <c r="AG18" s="203"/>
      <c r="AH18" s="204"/>
      <c r="AI18" s="205"/>
      <c r="AJ18" s="205"/>
    </row>
    <row r="19" spans="1:36" x14ac:dyDescent="0.3">
      <c r="A19" s="187" t="str">
        <f t="shared" si="0"/>
        <v xml:space="preserve">12 - </v>
      </c>
      <c r="B19" s="119">
        <f>ion21Team!B16</f>
        <v>12</v>
      </c>
      <c r="C19" s="123" t="str">
        <f>IF(ISBLANK(ion21Team!C16),"",ion21Team!C16)</f>
        <v/>
      </c>
      <c r="D19" s="119" t="str">
        <f>IF(ISBLANK(ion21Team!C16),"",2)</f>
        <v/>
      </c>
      <c r="E19" s="170" t="str">
        <f>IF(ISBLANK(ion21Team!C16),"",SUM(G19:I19,Q19:S19,W19:Y19,AG19:AI19))</f>
        <v/>
      </c>
      <c r="F19" s="203"/>
      <c r="G19" s="203"/>
      <c r="H19" s="204"/>
      <c r="I19" s="205"/>
      <c r="J19" s="87"/>
      <c r="K19" s="108"/>
      <c r="L19" s="108"/>
      <c r="M19" s="108"/>
      <c r="N19" s="108"/>
      <c r="O19" s="108"/>
      <c r="P19" s="87"/>
      <c r="Q19" s="203"/>
      <c r="R19" s="204"/>
      <c r="S19" s="205"/>
      <c r="T19" s="205"/>
      <c r="V19" s="203"/>
      <c r="W19" s="203"/>
      <c r="X19" s="204"/>
      <c r="Y19" s="205"/>
      <c r="Z19" s="87"/>
      <c r="AA19" s="108"/>
      <c r="AB19" s="108"/>
      <c r="AC19" s="108"/>
      <c r="AD19" s="108"/>
      <c r="AE19" s="108"/>
      <c r="AF19" s="87"/>
      <c r="AG19" s="203"/>
      <c r="AH19" s="204"/>
      <c r="AI19" s="205"/>
      <c r="AJ19" s="205"/>
    </row>
    <row r="20" spans="1:36" x14ac:dyDescent="0.3">
      <c r="A20" s="187" t="str">
        <f t="shared" si="0"/>
        <v xml:space="preserve">13 - </v>
      </c>
      <c r="B20" s="119">
        <f>ion21Team!B17</f>
        <v>13</v>
      </c>
      <c r="C20" s="123" t="str">
        <f>IF(ISBLANK(ion21Team!C17),"",ion21Team!C17)</f>
        <v/>
      </c>
      <c r="D20" s="119" t="str">
        <f>IF(ISBLANK(ion21Team!C17),"",2)</f>
        <v/>
      </c>
      <c r="E20" s="170" t="str">
        <f>IF(ISBLANK(ion21Team!C17),"",SUM(G20:I20,Q20:S20,W20:Y20,AG20:AI20))</f>
        <v/>
      </c>
      <c r="F20" s="203"/>
      <c r="G20" s="203"/>
      <c r="H20" s="204"/>
      <c r="I20" s="205"/>
      <c r="J20" s="87"/>
      <c r="K20" s="108"/>
      <c r="L20" s="108"/>
      <c r="M20" s="108"/>
      <c r="N20" s="108"/>
      <c r="O20" s="108"/>
      <c r="P20" s="87"/>
      <c r="Q20" s="203"/>
      <c r="R20" s="204"/>
      <c r="S20" s="205"/>
      <c r="T20" s="205"/>
      <c r="V20" s="203"/>
      <c r="W20" s="203"/>
      <c r="X20" s="204"/>
      <c r="Y20" s="205"/>
      <c r="Z20" s="87"/>
      <c r="AA20" s="108"/>
      <c r="AB20" s="108"/>
      <c r="AC20" s="108"/>
      <c r="AD20" s="108"/>
      <c r="AE20" s="108"/>
      <c r="AF20" s="87"/>
      <c r="AG20" s="203"/>
      <c r="AH20" s="204"/>
      <c r="AI20" s="205"/>
      <c r="AJ20" s="205"/>
    </row>
    <row r="21" spans="1:36" x14ac:dyDescent="0.3">
      <c r="A21" s="187" t="str">
        <f t="shared" si="0"/>
        <v xml:space="preserve">14 - </v>
      </c>
      <c r="B21" s="119">
        <f>ion21Team!B18</f>
        <v>14</v>
      </c>
      <c r="C21" s="123" t="str">
        <f>IF(ISBLANK(ion21Team!C18),"",ion21Team!C18)</f>
        <v/>
      </c>
      <c r="D21" s="119" t="str">
        <f>IF(ISBLANK(ion21Team!C18),"",2)</f>
        <v/>
      </c>
      <c r="E21" s="170" t="str">
        <f>IF(ISBLANK(ion21Team!C18),"",SUM(G21:I21,Q21:S21,W21:Y21,AG21:AI21))</f>
        <v/>
      </c>
      <c r="F21" s="203"/>
      <c r="G21" s="203"/>
      <c r="H21" s="204"/>
      <c r="I21" s="205"/>
      <c r="J21" s="87"/>
      <c r="K21" s="108"/>
      <c r="L21" s="108"/>
      <c r="M21" s="108"/>
      <c r="N21" s="108"/>
      <c r="O21" s="108"/>
      <c r="P21" s="87"/>
      <c r="Q21" s="203"/>
      <c r="R21" s="204"/>
      <c r="S21" s="205"/>
      <c r="T21" s="205"/>
      <c r="V21" s="203"/>
      <c r="W21" s="203"/>
      <c r="X21" s="204"/>
      <c r="Y21" s="205"/>
      <c r="Z21" s="87"/>
      <c r="AA21" s="108"/>
      <c r="AB21" s="108"/>
      <c r="AC21" s="108"/>
      <c r="AD21" s="108"/>
      <c r="AE21" s="108"/>
      <c r="AF21" s="87"/>
      <c r="AG21" s="203"/>
      <c r="AH21" s="204"/>
      <c r="AI21" s="205"/>
      <c r="AJ21" s="205"/>
    </row>
    <row r="22" spans="1:36" x14ac:dyDescent="0.3">
      <c r="A22" s="187" t="str">
        <f t="shared" si="0"/>
        <v xml:space="preserve">15 - </v>
      </c>
      <c r="B22" s="119">
        <f>ion21Team!B19</f>
        <v>15</v>
      </c>
      <c r="C22" s="123" t="str">
        <f>IF(ISBLANK(ion21Team!C19),"",ion21Team!C19)</f>
        <v/>
      </c>
      <c r="D22" s="119" t="str">
        <f>IF(ISBLANK(ion21Team!C19),"",2)</f>
        <v/>
      </c>
      <c r="E22" s="170" t="str">
        <f>IF(ISBLANK(ion21Team!C19),"",SUM(G22:I22,Q22:S22,W22:Y22,AG22:AI22))</f>
        <v/>
      </c>
      <c r="F22" s="203"/>
      <c r="G22" s="203"/>
      <c r="H22" s="204"/>
      <c r="I22" s="205"/>
      <c r="J22" s="87"/>
      <c r="K22" s="108"/>
      <c r="L22" s="108"/>
      <c r="M22" s="108"/>
      <c r="N22" s="108"/>
      <c r="O22" s="108"/>
      <c r="P22" s="87"/>
      <c r="Q22" s="203"/>
      <c r="R22" s="204"/>
      <c r="S22" s="205"/>
      <c r="T22" s="205"/>
      <c r="V22" s="203"/>
      <c r="W22" s="203"/>
      <c r="X22" s="204"/>
      <c r="Y22" s="205"/>
      <c r="Z22" s="87"/>
      <c r="AA22" s="108"/>
      <c r="AB22" s="108"/>
      <c r="AC22" s="108"/>
      <c r="AD22" s="108"/>
      <c r="AE22" s="108"/>
      <c r="AF22" s="87"/>
      <c r="AG22" s="203"/>
      <c r="AH22" s="204"/>
      <c r="AI22" s="205"/>
      <c r="AJ22" s="205"/>
    </row>
    <row r="23" spans="1:36" x14ac:dyDescent="0.3">
      <c r="A23" s="187" t="str">
        <f t="shared" si="0"/>
        <v xml:space="preserve">16 - </v>
      </c>
      <c r="B23" s="119">
        <f>ion21Team!B20</f>
        <v>16</v>
      </c>
      <c r="C23" s="123" t="str">
        <f>IF(ISBLANK(ion21Team!C20),"",ion21Team!C20)</f>
        <v/>
      </c>
      <c r="D23" s="119" t="str">
        <f>IF(ISBLANK(ion21Team!C20),"",2)</f>
        <v/>
      </c>
      <c r="E23" s="170" t="str">
        <f>IF(ISBLANK(ion21Team!C20),"",SUM(G23:I23,Q23:S23,W23:Y23,AG23:AI23))</f>
        <v/>
      </c>
      <c r="F23" s="203"/>
      <c r="G23" s="203"/>
      <c r="H23" s="204"/>
      <c r="I23" s="205"/>
      <c r="J23" s="87"/>
      <c r="K23" s="108"/>
      <c r="L23" s="108"/>
      <c r="M23" s="108"/>
      <c r="N23" s="108"/>
      <c r="O23" s="108"/>
      <c r="P23" s="87"/>
      <c r="Q23" s="203"/>
      <c r="R23" s="204"/>
      <c r="S23" s="205"/>
      <c r="T23" s="205"/>
      <c r="V23" s="203"/>
      <c r="W23" s="203"/>
      <c r="X23" s="204"/>
      <c r="Y23" s="205"/>
      <c r="Z23" s="87"/>
      <c r="AA23" s="108"/>
      <c r="AB23" s="108"/>
      <c r="AC23" s="108"/>
      <c r="AD23" s="108"/>
      <c r="AE23" s="108"/>
      <c r="AF23" s="87"/>
      <c r="AG23" s="203"/>
      <c r="AH23" s="204"/>
      <c r="AI23" s="205"/>
      <c r="AJ23" s="205"/>
    </row>
    <row r="24" spans="1:36" x14ac:dyDescent="0.3">
      <c r="A24" s="187" t="str">
        <f t="shared" si="0"/>
        <v xml:space="preserve">17 - </v>
      </c>
      <c r="B24" s="119">
        <f>ion21Team!B21</f>
        <v>17</v>
      </c>
      <c r="C24" s="123" t="str">
        <f>IF(ISBLANK(ion21Team!C21),"",ion21Team!C21)</f>
        <v/>
      </c>
      <c r="D24" s="119" t="str">
        <f>IF(ISBLANK(ion21Team!C21),"",2)</f>
        <v/>
      </c>
      <c r="E24" s="170" t="str">
        <f>IF(ISBLANK(ion21Team!C21),"",SUM(G24:I24,Q24:S24,W24:Y24,AG24:AI24))</f>
        <v/>
      </c>
      <c r="F24" s="203"/>
      <c r="G24" s="203"/>
      <c r="H24" s="204"/>
      <c r="I24" s="205"/>
      <c r="J24" s="87"/>
      <c r="K24" s="108"/>
      <c r="L24" s="108"/>
      <c r="M24" s="108"/>
      <c r="N24" s="108"/>
      <c r="O24" s="108"/>
      <c r="P24" s="87"/>
      <c r="Q24" s="203"/>
      <c r="R24" s="204"/>
      <c r="S24" s="205"/>
      <c r="T24" s="205"/>
      <c r="V24" s="203"/>
      <c r="W24" s="203"/>
      <c r="X24" s="204"/>
      <c r="Y24" s="205"/>
      <c r="Z24" s="87"/>
      <c r="AA24" s="108"/>
      <c r="AB24" s="108"/>
      <c r="AC24" s="108"/>
      <c r="AD24" s="108"/>
      <c r="AE24" s="108"/>
      <c r="AF24" s="87"/>
      <c r="AG24" s="203"/>
      <c r="AH24" s="204"/>
      <c r="AI24" s="205"/>
      <c r="AJ24" s="205"/>
    </row>
    <row r="25" spans="1:36" x14ac:dyDescent="0.3">
      <c r="A25" s="187" t="str">
        <f t="shared" si="0"/>
        <v xml:space="preserve">18 - </v>
      </c>
      <c r="B25" s="119">
        <f>ion21Team!B22</f>
        <v>18</v>
      </c>
      <c r="C25" s="123" t="str">
        <f>IF(ISBLANK(ion21Team!C22),"",ion21Team!C22)</f>
        <v/>
      </c>
      <c r="D25" s="119" t="str">
        <f>IF(ISBLANK(ion21Team!C22),"",2)</f>
        <v/>
      </c>
      <c r="E25" s="170" t="str">
        <f>IF(ISBLANK(ion21Team!C22),"",SUM(G25:I25,Q25:S25,W25:Y25,AG25:AI25))</f>
        <v/>
      </c>
      <c r="F25" s="203"/>
      <c r="G25" s="203"/>
      <c r="H25" s="204"/>
      <c r="I25" s="205"/>
      <c r="J25" s="87"/>
      <c r="K25" s="108"/>
      <c r="L25" s="108"/>
      <c r="M25" s="108"/>
      <c r="N25" s="108"/>
      <c r="O25" s="108"/>
      <c r="P25" s="87"/>
      <c r="Q25" s="203"/>
      <c r="R25" s="204"/>
      <c r="S25" s="205"/>
      <c r="T25" s="205"/>
      <c r="V25" s="203"/>
      <c r="W25" s="203"/>
      <c r="X25" s="204"/>
      <c r="Y25" s="205"/>
      <c r="Z25" s="87"/>
      <c r="AA25" s="108"/>
      <c r="AB25" s="108"/>
      <c r="AC25" s="108"/>
      <c r="AD25" s="108"/>
      <c r="AE25" s="108"/>
      <c r="AF25" s="87"/>
      <c r="AG25" s="203"/>
      <c r="AH25" s="204"/>
      <c r="AI25" s="205"/>
      <c r="AJ25" s="205"/>
    </row>
    <row r="26" spans="1:36" x14ac:dyDescent="0.3">
      <c r="A26" s="187" t="str">
        <f t="shared" si="0"/>
        <v xml:space="preserve">19 - </v>
      </c>
      <c r="B26" s="119">
        <f>ion21Team!B23</f>
        <v>19</v>
      </c>
      <c r="C26" s="123" t="str">
        <f>IF(ISBLANK(ion21Team!C23),"",ion21Team!C23)</f>
        <v/>
      </c>
      <c r="D26" s="119" t="str">
        <f>IF(ISBLANK(ion21Team!C23),"",2)</f>
        <v/>
      </c>
      <c r="E26" s="170" t="str">
        <f>IF(ISBLANK(ion21Team!C23),"",SUM(G26:I26,Q26:S26,W26:Y26,AG26:AI26))</f>
        <v/>
      </c>
      <c r="F26" s="203"/>
      <c r="G26" s="203"/>
      <c r="H26" s="204"/>
      <c r="I26" s="205"/>
      <c r="J26" s="87"/>
      <c r="K26" s="108"/>
      <c r="L26" s="108"/>
      <c r="M26" s="108"/>
      <c r="N26" s="108"/>
      <c r="O26" s="108"/>
      <c r="P26" s="87"/>
      <c r="Q26" s="203"/>
      <c r="R26" s="204"/>
      <c r="S26" s="205"/>
      <c r="T26" s="205"/>
      <c r="V26" s="203"/>
      <c r="W26" s="203"/>
      <c r="X26" s="204"/>
      <c r="Y26" s="205"/>
      <c r="Z26" s="87"/>
      <c r="AA26" s="108"/>
      <c r="AB26" s="108"/>
      <c r="AC26" s="108"/>
      <c r="AD26" s="108"/>
      <c r="AE26" s="108"/>
      <c r="AF26" s="87"/>
      <c r="AG26" s="203"/>
      <c r="AH26" s="204"/>
      <c r="AI26" s="205"/>
      <c r="AJ26" s="205"/>
    </row>
    <row r="27" spans="1:36" x14ac:dyDescent="0.3">
      <c r="A27" s="187" t="str">
        <f t="shared" si="0"/>
        <v xml:space="preserve">20 - </v>
      </c>
      <c r="B27" s="119">
        <f>ion21Team!B24</f>
        <v>20</v>
      </c>
      <c r="C27" s="123" t="str">
        <f>IF(ISBLANK(ion21Team!C24),"",ion21Team!C24)</f>
        <v/>
      </c>
      <c r="D27" s="119" t="str">
        <f>IF(ISBLANK(ion21Team!C24),"",2)</f>
        <v/>
      </c>
      <c r="E27" s="170" t="str">
        <f>IF(ISBLANK(ion21Team!C24),"",SUM(G27:I27,Q27:S27,W27:Y27,AG27:AI27))</f>
        <v/>
      </c>
      <c r="F27" s="203"/>
      <c r="G27" s="203"/>
      <c r="H27" s="204"/>
      <c r="I27" s="205"/>
      <c r="J27" s="87"/>
      <c r="K27" s="108"/>
      <c r="L27" s="108"/>
      <c r="M27" s="108"/>
      <c r="N27" s="108"/>
      <c r="O27" s="108"/>
      <c r="P27" s="87"/>
      <c r="Q27" s="203"/>
      <c r="R27" s="204"/>
      <c r="S27" s="205"/>
      <c r="T27" s="205"/>
      <c r="V27" s="203"/>
      <c r="W27" s="203"/>
      <c r="X27" s="204"/>
      <c r="Y27" s="205"/>
      <c r="Z27" s="87"/>
      <c r="AA27" s="108"/>
      <c r="AB27" s="108"/>
      <c r="AC27" s="108"/>
      <c r="AD27" s="108"/>
      <c r="AE27" s="108"/>
      <c r="AF27" s="87"/>
      <c r="AG27" s="203"/>
      <c r="AH27" s="204"/>
      <c r="AI27" s="205"/>
      <c r="AJ27" s="205"/>
    </row>
    <row r="28" spans="1:36" x14ac:dyDescent="0.3">
      <c r="A28" s="187" t="str">
        <f t="shared" si="0"/>
        <v xml:space="preserve">21 - </v>
      </c>
      <c r="B28" s="101">
        <f>ion21Team!B25</f>
        <v>21</v>
      </c>
      <c r="C28" s="103" t="str">
        <f>IF(ISBLANK(ion21Team!C25),"",ion21Team!C25)</f>
        <v/>
      </c>
      <c r="D28" s="101" t="str">
        <f>IF(ISBLANK(ion21Team!C25),"",2)</f>
        <v/>
      </c>
      <c r="E28" s="171" t="str">
        <f>IF(ISBLANK(ion21Team!C25),"",SUM(G28:I28,Q28:S28,W28:Y28,AG28:AI28))</f>
        <v/>
      </c>
      <c r="F28" s="206"/>
      <c r="G28" s="206"/>
      <c r="H28" s="207"/>
      <c r="I28" s="208"/>
      <c r="J28" s="629"/>
      <c r="K28" s="110"/>
      <c r="L28" s="110"/>
      <c r="M28" s="110"/>
      <c r="N28" s="110"/>
      <c r="O28" s="110"/>
      <c r="P28" s="629"/>
      <c r="Q28" s="206"/>
      <c r="R28" s="207"/>
      <c r="S28" s="208"/>
      <c r="T28" s="208"/>
      <c r="V28" s="206"/>
      <c r="W28" s="206"/>
      <c r="X28" s="207"/>
      <c r="Y28" s="208"/>
      <c r="Z28" s="629"/>
      <c r="AA28" s="110"/>
      <c r="AB28" s="110"/>
      <c r="AC28" s="110"/>
      <c r="AD28" s="110"/>
      <c r="AE28" s="110"/>
      <c r="AF28" s="629"/>
      <c r="AG28" s="206"/>
      <c r="AH28" s="207"/>
      <c r="AI28" s="208"/>
      <c r="AJ28" s="208"/>
    </row>
    <row r="29" spans="1:36" x14ac:dyDescent="0.3">
      <c r="A29" s="196" t="s">
        <v>329</v>
      </c>
      <c r="F29" s="214" t="s">
        <v>831</v>
      </c>
      <c r="V29" s="214" t="s">
        <v>831</v>
      </c>
    </row>
    <row r="30" spans="1:36" x14ac:dyDescent="0.3">
      <c r="A30" s="197" t="s">
        <v>328</v>
      </c>
    </row>
    <row r="31" spans="1:36" x14ac:dyDescent="0.3">
      <c r="A31" s="196" t="s">
        <v>327</v>
      </c>
      <c r="F31" s="36" t="str">
        <f ca="1">F3&amp;" - Reasons for a decision"</f>
        <v>SP2 - Reasons for a decision</v>
      </c>
      <c r="V31" s="36" t="str">
        <f ca="1">V3&amp;" - Reasons for a decision"</f>
        <v>SP1 - Reasons for a decision</v>
      </c>
    </row>
    <row r="32" spans="1:36" x14ac:dyDescent="0.3">
      <c r="A32" s="196" t="s">
        <v>326</v>
      </c>
      <c r="F32" s="725" t="s">
        <v>59</v>
      </c>
      <c r="G32" s="726"/>
      <c r="H32" s="725" t="s">
        <v>283</v>
      </c>
      <c r="I32" s="726"/>
      <c r="J32" s="729" t="s">
        <v>282</v>
      </c>
      <c r="K32" s="730"/>
      <c r="L32" s="730"/>
      <c r="M32" s="730"/>
      <c r="N32" s="730"/>
      <c r="O32" s="730"/>
      <c r="P32" s="730"/>
      <c r="Q32" s="730"/>
      <c r="R32" s="730"/>
      <c r="S32" s="730"/>
      <c r="T32" s="731"/>
      <c r="V32" s="725" t="s">
        <v>59</v>
      </c>
      <c r="W32" s="726"/>
      <c r="X32" s="725" t="s">
        <v>283</v>
      </c>
      <c r="Y32" s="726"/>
      <c r="Z32" s="729" t="s">
        <v>282</v>
      </c>
      <c r="AA32" s="730"/>
      <c r="AB32" s="730"/>
      <c r="AC32" s="730"/>
      <c r="AD32" s="730"/>
      <c r="AE32" s="730"/>
      <c r="AF32" s="730"/>
      <c r="AG32" s="730"/>
      <c r="AH32" s="730"/>
      <c r="AI32" s="730"/>
      <c r="AJ32" s="731"/>
    </row>
    <row r="33" spans="1:36" x14ac:dyDescent="0.3">
      <c r="A33" s="196" t="s">
        <v>318</v>
      </c>
      <c r="F33" s="134" t="s">
        <v>15</v>
      </c>
      <c r="G33" s="132" t="s">
        <v>16</v>
      </c>
      <c r="H33" s="134" t="s">
        <v>284</v>
      </c>
      <c r="I33" s="132" t="s">
        <v>255</v>
      </c>
      <c r="J33" s="732" t="s">
        <v>285</v>
      </c>
      <c r="K33" s="733"/>
      <c r="L33" s="733"/>
      <c r="M33" s="733"/>
      <c r="N33" s="733"/>
      <c r="O33" s="733"/>
      <c r="P33" s="733"/>
      <c r="Q33" s="733"/>
      <c r="R33" s="733"/>
      <c r="S33" s="733"/>
      <c r="T33" s="734"/>
      <c r="V33" s="134" t="s">
        <v>15</v>
      </c>
      <c r="W33" s="132" t="s">
        <v>16</v>
      </c>
      <c r="X33" s="134" t="s">
        <v>284</v>
      </c>
      <c r="Y33" s="132" t="s">
        <v>255</v>
      </c>
      <c r="Z33" s="732" t="s">
        <v>285</v>
      </c>
      <c r="AA33" s="733"/>
      <c r="AB33" s="733"/>
      <c r="AC33" s="733"/>
      <c r="AD33" s="733"/>
      <c r="AE33" s="733"/>
      <c r="AF33" s="733"/>
      <c r="AG33" s="733"/>
      <c r="AH33" s="733"/>
      <c r="AI33" s="733"/>
      <c r="AJ33" s="734"/>
    </row>
    <row r="34" spans="1:36" x14ac:dyDescent="0.3">
      <c r="A34" s="196" t="s">
        <v>329</v>
      </c>
      <c r="F34" s="99">
        <f>ion21Team!$B5</f>
        <v>1</v>
      </c>
      <c r="G34" s="100" t="str">
        <f>IF(ISBLANK(ion21Team!$C5),"",ion21Team!$C5)</f>
        <v>YaJo</v>
      </c>
      <c r="H34" s="99">
        <f t="shared" ref="H34:H54" si="1">IFERROR(INDEX(G$7:S$7,MATCH(1,G8:S8,-1)),"")</f>
        <v>6</v>
      </c>
      <c r="I34" s="100">
        <f t="shared" ref="I34:I54" si="2">IFERROR(INDEX(G8:S8,MATCH(1,G8:S8,-1)),"")</f>
        <v>1</v>
      </c>
      <c r="J34" s="359" t="s">
        <v>567</v>
      </c>
      <c r="K34" s="360"/>
      <c r="L34" s="360"/>
      <c r="M34" s="360"/>
      <c r="N34" s="360"/>
      <c r="O34" s="360"/>
      <c r="P34" s="360"/>
      <c r="Q34" s="360"/>
      <c r="R34" s="360"/>
      <c r="S34" s="360"/>
      <c r="T34" s="361"/>
      <c r="V34" s="99">
        <f>ion21Team!$B5</f>
        <v>1</v>
      </c>
      <c r="W34" s="100" t="str">
        <f>IF(ISBLANK(ion21Team!$C5),"",ion21Team!$C5)</f>
        <v>YaJo</v>
      </c>
      <c r="X34" s="99">
        <f t="shared" ref="X34:X54" si="3">IFERROR(INDEX(W$7:AI$7,MATCH(1,W8:AI8,-1)),"")</f>
        <v>-6</v>
      </c>
      <c r="Y34" s="100">
        <f t="shared" ref="Y34:Y54" si="4">IFERROR(INDEX(W8:AI8,MATCH(1,W8:AI8,-1)),"")</f>
        <v>1</v>
      </c>
      <c r="Z34" s="359" t="s">
        <v>568</v>
      </c>
      <c r="AA34" s="360"/>
      <c r="AB34" s="360"/>
      <c r="AC34" s="360"/>
      <c r="AD34" s="360"/>
      <c r="AE34" s="360"/>
      <c r="AF34" s="360"/>
      <c r="AG34" s="360"/>
      <c r="AH34" s="360"/>
      <c r="AI34" s="360"/>
      <c r="AJ34" s="361"/>
    </row>
    <row r="35" spans="1:36" x14ac:dyDescent="0.3">
      <c r="A35" s="197" t="s">
        <v>328</v>
      </c>
      <c r="F35" s="119">
        <f>ion21Team!$B6</f>
        <v>2</v>
      </c>
      <c r="G35" s="123" t="str">
        <f>IF(ISBLANK(ion21Team!$C6),"",ion21Team!$C6)</f>
        <v>GeLo</v>
      </c>
      <c r="H35" s="119">
        <f t="shared" si="1"/>
        <v>4</v>
      </c>
      <c r="I35" s="123">
        <f t="shared" si="2"/>
        <v>2</v>
      </c>
      <c r="J35" s="359" t="s">
        <v>566</v>
      </c>
      <c r="K35" s="360"/>
      <c r="L35" s="360"/>
      <c r="M35" s="360"/>
      <c r="N35" s="360"/>
      <c r="O35" s="360"/>
      <c r="P35" s="360"/>
      <c r="Q35" s="360"/>
      <c r="R35" s="360"/>
      <c r="S35" s="360"/>
      <c r="T35" s="361"/>
      <c r="V35" s="119">
        <f>ion21Team!$B6</f>
        <v>2</v>
      </c>
      <c r="W35" s="123" t="str">
        <f>IF(ISBLANK(ion21Team!$C6),"",ion21Team!$C6)</f>
        <v>GeLo</v>
      </c>
      <c r="X35" s="119" t="str">
        <f t="shared" si="3"/>
        <v/>
      </c>
      <c r="Y35" s="123" t="str">
        <f t="shared" si="4"/>
        <v/>
      </c>
      <c r="Z35" s="359"/>
      <c r="AA35" s="360"/>
      <c r="AB35" s="360"/>
      <c r="AC35" s="360"/>
      <c r="AD35" s="360"/>
      <c r="AE35" s="360"/>
      <c r="AF35" s="360"/>
      <c r="AG35" s="360"/>
      <c r="AH35" s="360"/>
      <c r="AI35" s="360"/>
      <c r="AJ35" s="361"/>
    </row>
    <row r="36" spans="1:36" x14ac:dyDescent="0.3">
      <c r="A36" s="196" t="s">
        <v>326</v>
      </c>
      <c r="F36" s="119">
        <f>ion21Team!$B7</f>
        <v>3</v>
      </c>
      <c r="G36" s="123" t="str">
        <f>IF(ISBLANK(ion21Team!$C7),"",ion21Team!$C7)</f>
        <v>MiDo</v>
      </c>
      <c r="H36" s="119">
        <f t="shared" si="1"/>
        <v>-5</v>
      </c>
      <c r="I36" s="123">
        <f t="shared" si="2"/>
        <v>1</v>
      </c>
      <c r="J36" s="359" t="s">
        <v>570</v>
      </c>
      <c r="K36" s="360"/>
      <c r="L36" s="360"/>
      <c r="M36" s="360"/>
      <c r="N36" s="360"/>
      <c r="O36" s="360"/>
      <c r="P36" s="360"/>
      <c r="Q36" s="360"/>
      <c r="R36" s="360"/>
      <c r="S36" s="360"/>
      <c r="T36" s="361"/>
      <c r="V36" s="119">
        <f>ion21Team!$B7</f>
        <v>3</v>
      </c>
      <c r="W36" s="123" t="str">
        <f>IF(ISBLANK(ion21Team!$C7),"",ion21Team!$C7)</f>
        <v>MiDo</v>
      </c>
      <c r="X36" s="119">
        <f t="shared" si="3"/>
        <v>5</v>
      </c>
      <c r="Y36" s="123">
        <f t="shared" si="4"/>
        <v>1</v>
      </c>
      <c r="Z36" s="359" t="s">
        <v>569</v>
      </c>
      <c r="AA36" s="360"/>
      <c r="AB36" s="360"/>
      <c r="AC36" s="360"/>
      <c r="AD36" s="360"/>
      <c r="AE36" s="360"/>
      <c r="AF36" s="360"/>
      <c r="AG36" s="360"/>
      <c r="AH36" s="360"/>
      <c r="AI36" s="360"/>
      <c r="AJ36" s="361"/>
    </row>
    <row r="37" spans="1:36" x14ac:dyDescent="0.3">
      <c r="F37" s="119">
        <f>ion21Team!$B8</f>
        <v>4</v>
      </c>
      <c r="G37" s="123" t="str">
        <f>IF(ISBLANK(ion21Team!$C8),"",ion21Team!$C8)</f>
        <v>EmNi</v>
      </c>
      <c r="H37" s="119" t="str">
        <f t="shared" si="1"/>
        <v/>
      </c>
      <c r="I37" s="123" t="str">
        <f t="shared" si="2"/>
        <v/>
      </c>
      <c r="J37" s="359"/>
      <c r="K37" s="360"/>
      <c r="L37" s="360"/>
      <c r="M37" s="360"/>
      <c r="N37" s="360"/>
      <c r="O37" s="360"/>
      <c r="P37" s="360"/>
      <c r="Q37" s="360"/>
      <c r="R37" s="360"/>
      <c r="S37" s="360"/>
      <c r="T37" s="361"/>
      <c r="V37" s="119">
        <f>ion21Team!$B8</f>
        <v>4</v>
      </c>
      <c r="W37" s="123" t="str">
        <f>IF(ISBLANK(ion21Team!$C8),"",ion21Team!$C8)</f>
        <v>EmNi</v>
      </c>
      <c r="X37" s="119" t="str">
        <f t="shared" si="3"/>
        <v/>
      </c>
      <c r="Y37" s="123" t="str">
        <f t="shared" si="4"/>
        <v/>
      </c>
      <c r="Z37" s="359"/>
      <c r="AA37" s="360"/>
      <c r="AB37" s="360"/>
      <c r="AC37" s="360"/>
      <c r="AD37" s="360"/>
      <c r="AE37" s="360"/>
      <c r="AF37" s="360"/>
      <c r="AG37" s="360"/>
      <c r="AH37" s="360"/>
      <c r="AI37" s="360"/>
      <c r="AJ37" s="361"/>
    </row>
    <row r="38" spans="1:36" x14ac:dyDescent="0.3">
      <c r="A38" s="196" t="s">
        <v>329</v>
      </c>
      <c r="F38" s="119">
        <f>ion21Team!$B9</f>
        <v>5</v>
      </c>
      <c r="G38" s="123" t="str">
        <f>IF(ISBLANK(ion21Team!$C9),"",ion21Team!$C9)</f>
        <v>HeJe</v>
      </c>
      <c r="H38" s="119" t="str">
        <f t="shared" si="1"/>
        <v/>
      </c>
      <c r="I38" s="123" t="str">
        <f t="shared" si="2"/>
        <v/>
      </c>
      <c r="J38" s="410"/>
      <c r="K38" s="405"/>
      <c r="L38" s="405"/>
      <c r="M38" s="405"/>
      <c r="N38" s="405"/>
      <c r="O38" s="405"/>
      <c r="P38" s="405"/>
      <c r="Q38" s="405"/>
      <c r="R38" s="405"/>
      <c r="S38" s="405"/>
      <c r="T38" s="406"/>
      <c r="V38" s="119">
        <f>ion21Team!$B9</f>
        <v>5</v>
      </c>
      <c r="W38" s="123" t="str">
        <f>IF(ISBLANK(ion21Team!$C9),"",ion21Team!$C9)</f>
        <v>HeJe</v>
      </c>
      <c r="X38" s="119" t="str">
        <f t="shared" si="3"/>
        <v/>
      </c>
      <c r="Y38" s="123" t="str">
        <f t="shared" si="4"/>
        <v/>
      </c>
      <c r="Z38" s="410"/>
      <c r="AA38" s="405"/>
      <c r="AB38" s="405"/>
      <c r="AC38" s="405"/>
      <c r="AD38" s="405"/>
      <c r="AE38" s="405"/>
      <c r="AF38" s="405"/>
      <c r="AG38" s="405"/>
      <c r="AH38" s="405"/>
      <c r="AI38" s="405"/>
      <c r="AJ38" s="406"/>
    </row>
    <row r="39" spans="1:36" x14ac:dyDescent="0.3">
      <c r="A39" s="196" t="s">
        <v>327</v>
      </c>
      <c r="F39" s="119">
        <f>ion21Team!$B10</f>
        <v>6</v>
      </c>
      <c r="G39" s="123" t="str">
        <f>IF(ISBLANK(ion21Team!$C10),"",ion21Team!$C10)</f>
        <v/>
      </c>
      <c r="H39" s="119" t="str">
        <f t="shared" si="1"/>
        <v/>
      </c>
      <c r="I39" s="123" t="str">
        <f t="shared" si="2"/>
        <v/>
      </c>
      <c r="J39" s="410"/>
      <c r="K39" s="405"/>
      <c r="L39" s="405"/>
      <c r="M39" s="405"/>
      <c r="N39" s="405"/>
      <c r="O39" s="405"/>
      <c r="P39" s="405"/>
      <c r="Q39" s="405"/>
      <c r="R39" s="405"/>
      <c r="S39" s="405"/>
      <c r="T39" s="406"/>
      <c r="V39" s="119">
        <f>ion21Team!$B10</f>
        <v>6</v>
      </c>
      <c r="W39" s="123" t="str">
        <f>IF(ISBLANK(ion21Team!$C10),"",ion21Team!$C10)</f>
        <v/>
      </c>
      <c r="X39" s="119" t="str">
        <f t="shared" si="3"/>
        <v/>
      </c>
      <c r="Y39" s="123" t="str">
        <f t="shared" si="4"/>
        <v/>
      </c>
      <c r="Z39" s="410"/>
      <c r="AA39" s="405"/>
      <c r="AB39" s="405"/>
      <c r="AC39" s="405"/>
      <c r="AD39" s="405"/>
      <c r="AE39" s="405"/>
      <c r="AF39" s="405"/>
      <c r="AG39" s="405"/>
      <c r="AH39" s="405"/>
      <c r="AI39" s="405"/>
      <c r="AJ39" s="406"/>
    </row>
    <row r="40" spans="1:36" x14ac:dyDescent="0.3">
      <c r="F40" s="119">
        <f>ion21Team!$B11</f>
        <v>7</v>
      </c>
      <c r="G40" s="123" t="str">
        <f>IF(ISBLANK(ion21Team!$C11),"",ion21Team!$C11)</f>
        <v/>
      </c>
      <c r="H40" s="119" t="str">
        <f t="shared" si="1"/>
        <v/>
      </c>
      <c r="I40" s="123" t="str">
        <f t="shared" si="2"/>
        <v/>
      </c>
      <c r="J40" s="410"/>
      <c r="K40" s="405"/>
      <c r="L40" s="405"/>
      <c r="M40" s="405"/>
      <c r="N40" s="405"/>
      <c r="O40" s="405"/>
      <c r="P40" s="405"/>
      <c r="Q40" s="405"/>
      <c r="R40" s="405"/>
      <c r="S40" s="405"/>
      <c r="T40" s="406"/>
      <c r="V40" s="119">
        <f>ion21Team!$B11</f>
        <v>7</v>
      </c>
      <c r="W40" s="123" t="str">
        <f>IF(ISBLANK(ion21Team!$C11),"",ion21Team!$C11)</f>
        <v/>
      </c>
      <c r="X40" s="119" t="str">
        <f t="shared" si="3"/>
        <v/>
      </c>
      <c r="Y40" s="123" t="str">
        <f t="shared" si="4"/>
        <v/>
      </c>
      <c r="Z40" s="410"/>
      <c r="AA40" s="405"/>
      <c r="AB40" s="405"/>
      <c r="AC40" s="405"/>
      <c r="AD40" s="405"/>
      <c r="AE40" s="405"/>
      <c r="AF40" s="405"/>
      <c r="AG40" s="405"/>
      <c r="AH40" s="405"/>
      <c r="AI40" s="405"/>
      <c r="AJ40" s="406"/>
    </row>
    <row r="41" spans="1:36" x14ac:dyDescent="0.3">
      <c r="A41" s="196" t="s">
        <v>329</v>
      </c>
      <c r="F41" s="119">
        <f>ion21Team!$B12</f>
        <v>8</v>
      </c>
      <c r="G41" s="123" t="str">
        <f>IF(ISBLANK(ion21Team!$C12),"",ion21Team!$C12)</f>
        <v/>
      </c>
      <c r="H41" s="119" t="str">
        <f t="shared" si="1"/>
        <v/>
      </c>
      <c r="I41" s="123" t="str">
        <f t="shared" si="2"/>
        <v/>
      </c>
      <c r="J41" s="410"/>
      <c r="K41" s="405"/>
      <c r="L41" s="405"/>
      <c r="M41" s="405"/>
      <c r="N41" s="405"/>
      <c r="O41" s="405"/>
      <c r="P41" s="405"/>
      <c r="Q41" s="405"/>
      <c r="R41" s="405"/>
      <c r="S41" s="405"/>
      <c r="T41" s="406"/>
      <c r="V41" s="119">
        <f>ion21Team!$B12</f>
        <v>8</v>
      </c>
      <c r="W41" s="123" t="str">
        <f>IF(ISBLANK(ion21Team!$C12),"",ion21Team!$C12)</f>
        <v/>
      </c>
      <c r="X41" s="119" t="str">
        <f t="shared" si="3"/>
        <v/>
      </c>
      <c r="Y41" s="123" t="str">
        <f t="shared" si="4"/>
        <v/>
      </c>
      <c r="Z41" s="410"/>
      <c r="AA41" s="405"/>
      <c r="AB41" s="405"/>
      <c r="AC41" s="405"/>
      <c r="AD41" s="405"/>
      <c r="AE41" s="405"/>
      <c r="AF41" s="405"/>
      <c r="AG41" s="405"/>
      <c r="AH41" s="405"/>
      <c r="AI41" s="405"/>
      <c r="AJ41" s="406"/>
    </row>
    <row r="42" spans="1:36" x14ac:dyDescent="0.3">
      <c r="A42" s="196" t="s">
        <v>326</v>
      </c>
      <c r="F42" s="119">
        <f>ion21Team!$B13</f>
        <v>9</v>
      </c>
      <c r="G42" s="123" t="str">
        <f>IF(ISBLANK(ion21Team!$C13),"",ion21Team!$C13)</f>
        <v/>
      </c>
      <c r="H42" s="119" t="str">
        <f t="shared" si="1"/>
        <v/>
      </c>
      <c r="I42" s="123" t="str">
        <f t="shared" si="2"/>
        <v/>
      </c>
      <c r="J42" s="410"/>
      <c r="K42" s="405"/>
      <c r="L42" s="405"/>
      <c r="M42" s="405"/>
      <c r="N42" s="405"/>
      <c r="O42" s="405"/>
      <c r="P42" s="405"/>
      <c r="Q42" s="405"/>
      <c r="R42" s="405"/>
      <c r="S42" s="405"/>
      <c r="T42" s="406"/>
      <c r="V42" s="119">
        <f>ion21Team!$B13</f>
        <v>9</v>
      </c>
      <c r="W42" s="123" t="str">
        <f>IF(ISBLANK(ion21Team!$C13),"",ion21Team!$C13)</f>
        <v/>
      </c>
      <c r="X42" s="119" t="str">
        <f t="shared" si="3"/>
        <v/>
      </c>
      <c r="Y42" s="123" t="str">
        <f t="shared" si="4"/>
        <v/>
      </c>
      <c r="Z42" s="410"/>
      <c r="AA42" s="405"/>
      <c r="AB42" s="405"/>
      <c r="AC42" s="405"/>
      <c r="AD42" s="405"/>
      <c r="AE42" s="405"/>
      <c r="AF42" s="405"/>
      <c r="AG42" s="405"/>
      <c r="AH42" s="405"/>
      <c r="AI42" s="405"/>
      <c r="AJ42" s="406"/>
    </row>
    <row r="43" spans="1:36" x14ac:dyDescent="0.3">
      <c r="F43" s="119">
        <f>ion21Team!$B14</f>
        <v>10</v>
      </c>
      <c r="G43" s="123" t="str">
        <f>IF(ISBLANK(ion21Team!$C14),"",ion21Team!$C14)</f>
        <v/>
      </c>
      <c r="H43" s="119" t="str">
        <f t="shared" si="1"/>
        <v/>
      </c>
      <c r="I43" s="123" t="str">
        <f t="shared" si="2"/>
        <v/>
      </c>
      <c r="J43" s="410"/>
      <c r="K43" s="405"/>
      <c r="L43" s="405"/>
      <c r="M43" s="405"/>
      <c r="N43" s="405"/>
      <c r="O43" s="405"/>
      <c r="P43" s="405"/>
      <c r="Q43" s="405"/>
      <c r="R43" s="405"/>
      <c r="S43" s="405"/>
      <c r="T43" s="406"/>
      <c r="V43" s="119">
        <f>ion21Team!$B14</f>
        <v>10</v>
      </c>
      <c r="W43" s="123" t="str">
        <f>IF(ISBLANK(ion21Team!$C14),"",ion21Team!$C14)</f>
        <v/>
      </c>
      <c r="X43" s="119" t="str">
        <f t="shared" si="3"/>
        <v/>
      </c>
      <c r="Y43" s="123" t="str">
        <f t="shared" si="4"/>
        <v/>
      </c>
      <c r="Z43" s="410"/>
      <c r="AA43" s="405"/>
      <c r="AB43" s="405"/>
      <c r="AC43" s="405"/>
      <c r="AD43" s="405"/>
      <c r="AE43" s="405"/>
      <c r="AF43" s="405"/>
      <c r="AG43" s="405"/>
      <c r="AH43" s="405"/>
      <c r="AI43" s="405"/>
      <c r="AJ43" s="406"/>
    </row>
    <row r="44" spans="1:36" x14ac:dyDescent="0.3">
      <c r="A44" s="196">
        <v>1</v>
      </c>
      <c r="F44" s="119">
        <f>ion21Team!$B15</f>
        <v>11</v>
      </c>
      <c r="G44" s="123" t="str">
        <f>IF(ISBLANK(ion21Team!$C15),"",ion21Team!$C15)</f>
        <v/>
      </c>
      <c r="H44" s="119" t="str">
        <f t="shared" si="1"/>
        <v/>
      </c>
      <c r="I44" s="123" t="str">
        <f t="shared" si="2"/>
        <v/>
      </c>
      <c r="J44" s="410"/>
      <c r="K44" s="405"/>
      <c r="L44" s="405"/>
      <c r="M44" s="405"/>
      <c r="N44" s="405"/>
      <c r="O44" s="405"/>
      <c r="P44" s="405"/>
      <c r="Q44" s="405"/>
      <c r="R44" s="405"/>
      <c r="S44" s="405"/>
      <c r="T44" s="406"/>
      <c r="V44" s="119">
        <f>ion21Team!$B15</f>
        <v>11</v>
      </c>
      <c r="W44" s="123" t="str">
        <f>IF(ISBLANK(ion21Team!$C15),"",ion21Team!$C15)</f>
        <v/>
      </c>
      <c r="X44" s="119" t="str">
        <f t="shared" si="3"/>
        <v/>
      </c>
      <c r="Y44" s="123" t="str">
        <f t="shared" si="4"/>
        <v/>
      </c>
      <c r="Z44" s="410"/>
      <c r="AA44" s="405"/>
      <c r="AB44" s="405"/>
      <c r="AC44" s="405"/>
      <c r="AD44" s="405"/>
      <c r="AE44" s="405"/>
      <c r="AF44" s="405"/>
      <c r="AG44" s="405"/>
      <c r="AH44" s="405"/>
      <c r="AI44" s="405"/>
      <c r="AJ44" s="406"/>
    </row>
    <row r="45" spans="1:36" x14ac:dyDescent="0.3">
      <c r="F45" s="119">
        <f>ion21Team!$B16</f>
        <v>12</v>
      </c>
      <c r="G45" s="123" t="str">
        <f>IF(ISBLANK(ion21Team!$C16),"",ion21Team!$C16)</f>
        <v/>
      </c>
      <c r="H45" s="119" t="str">
        <f t="shared" si="1"/>
        <v/>
      </c>
      <c r="I45" s="123" t="str">
        <f t="shared" si="2"/>
        <v/>
      </c>
      <c r="J45" s="410"/>
      <c r="K45" s="405"/>
      <c r="L45" s="405"/>
      <c r="M45" s="405"/>
      <c r="N45" s="405"/>
      <c r="O45" s="405"/>
      <c r="P45" s="405"/>
      <c r="Q45" s="405"/>
      <c r="R45" s="405"/>
      <c r="S45" s="405"/>
      <c r="T45" s="406"/>
      <c r="V45" s="119">
        <f>ion21Team!$B16</f>
        <v>12</v>
      </c>
      <c r="W45" s="123" t="str">
        <f>IF(ISBLANK(ion21Team!$C16),"",ion21Team!$C16)</f>
        <v/>
      </c>
      <c r="X45" s="119" t="str">
        <f t="shared" si="3"/>
        <v/>
      </c>
      <c r="Y45" s="123" t="str">
        <f t="shared" si="4"/>
        <v/>
      </c>
      <c r="Z45" s="410"/>
      <c r="AA45" s="405"/>
      <c r="AB45" s="405"/>
      <c r="AC45" s="405"/>
      <c r="AD45" s="405"/>
      <c r="AE45" s="405"/>
      <c r="AF45" s="405"/>
      <c r="AG45" s="405"/>
      <c r="AH45" s="405"/>
      <c r="AI45" s="405"/>
      <c r="AJ45" s="406"/>
    </row>
    <row r="46" spans="1:36" x14ac:dyDescent="0.3">
      <c r="F46" s="119">
        <f>ion21Team!$B17</f>
        <v>13</v>
      </c>
      <c r="G46" s="123" t="str">
        <f>IF(ISBLANK(ion21Team!$C17),"",ion21Team!$C17)</f>
        <v/>
      </c>
      <c r="H46" s="119" t="str">
        <f t="shared" si="1"/>
        <v/>
      </c>
      <c r="I46" s="123" t="str">
        <f t="shared" si="2"/>
        <v/>
      </c>
      <c r="J46" s="410"/>
      <c r="K46" s="405"/>
      <c r="L46" s="405"/>
      <c r="M46" s="405"/>
      <c r="N46" s="405"/>
      <c r="O46" s="405"/>
      <c r="P46" s="405"/>
      <c r="Q46" s="405"/>
      <c r="R46" s="405"/>
      <c r="S46" s="405"/>
      <c r="T46" s="406"/>
      <c r="V46" s="119">
        <f>ion21Team!$B17</f>
        <v>13</v>
      </c>
      <c r="W46" s="123" t="str">
        <f>IF(ISBLANK(ion21Team!$C17),"",ion21Team!$C17)</f>
        <v/>
      </c>
      <c r="X46" s="119" t="str">
        <f t="shared" si="3"/>
        <v/>
      </c>
      <c r="Y46" s="123" t="str">
        <f t="shared" si="4"/>
        <v/>
      </c>
      <c r="Z46" s="410"/>
      <c r="AA46" s="405"/>
      <c r="AB46" s="405"/>
      <c r="AC46" s="405"/>
      <c r="AD46" s="405"/>
      <c r="AE46" s="405"/>
      <c r="AF46" s="405"/>
      <c r="AG46" s="405"/>
      <c r="AH46" s="405"/>
      <c r="AI46" s="405"/>
      <c r="AJ46" s="406"/>
    </row>
    <row r="47" spans="1:36" x14ac:dyDescent="0.3">
      <c r="F47" s="119">
        <f>ion21Team!$B18</f>
        <v>14</v>
      </c>
      <c r="G47" s="123" t="str">
        <f>IF(ISBLANK(ion21Team!$C18),"",ion21Team!$C18)</f>
        <v/>
      </c>
      <c r="H47" s="119" t="str">
        <f t="shared" si="1"/>
        <v/>
      </c>
      <c r="I47" s="123" t="str">
        <f t="shared" si="2"/>
        <v/>
      </c>
      <c r="J47" s="410"/>
      <c r="K47" s="405"/>
      <c r="L47" s="405"/>
      <c r="M47" s="405"/>
      <c r="N47" s="405"/>
      <c r="O47" s="405"/>
      <c r="P47" s="405"/>
      <c r="Q47" s="405"/>
      <c r="R47" s="405"/>
      <c r="S47" s="405"/>
      <c r="T47" s="406"/>
      <c r="V47" s="119">
        <f>ion21Team!$B18</f>
        <v>14</v>
      </c>
      <c r="W47" s="123" t="str">
        <f>IF(ISBLANK(ion21Team!$C18),"",ion21Team!$C18)</f>
        <v/>
      </c>
      <c r="X47" s="119" t="str">
        <f t="shared" si="3"/>
        <v/>
      </c>
      <c r="Y47" s="123" t="str">
        <f t="shared" si="4"/>
        <v/>
      </c>
      <c r="Z47" s="410"/>
      <c r="AA47" s="405"/>
      <c r="AB47" s="405"/>
      <c r="AC47" s="405"/>
      <c r="AD47" s="405"/>
      <c r="AE47" s="405"/>
      <c r="AF47" s="405"/>
      <c r="AG47" s="405"/>
      <c r="AH47" s="405"/>
      <c r="AI47" s="405"/>
      <c r="AJ47" s="406"/>
    </row>
    <row r="48" spans="1:36" x14ac:dyDescent="0.3">
      <c r="F48" s="119">
        <f>ion21Team!$B19</f>
        <v>15</v>
      </c>
      <c r="G48" s="123" t="str">
        <f>IF(ISBLANK(ion21Team!$C19),"",ion21Team!$C19)</f>
        <v/>
      </c>
      <c r="H48" s="119" t="str">
        <f t="shared" si="1"/>
        <v/>
      </c>
      <c r="I48" s="123" t="str">
        <f t="shared" si="2"/>
        <v/>
      </c>
      <c r="J48" s="410"/>
      <c r="K48" s="405"/>
      <c r="L48" s="405"/>
      <c r="M48" s="405"/>
      <c r="N48" s="405"/>
      <c r="O48" s="405"/>
      <c r="P48" s="405"/>
      <c r="Q48" s="405"/>
      <c r="R48" s="405"/>
      <c r="S48" s="405"/>
      <c r="T48" s="406"/>
      <c r="V48" s="119">
        <f>ion21Team!$B19</f>
        <v>15</v>
      </c>
      <c r="W48" s="123" t="str">
        <f>IF(ISBLANK(ion21Team!$C19),"",ion21Team!$C19)</f>
        <v/>
      </c>
      <c r="X48" s="119" t="str">
        <f t="shared" si="3"/>
        <v/>
      </c>
      <c r="Y48" s="123" t="str">
        <f t="shared" si="4"/>
        <v/>
      </c>
      <c r="Z48" s="410"/>
      <c r="AA48" s="405"/>
      <c r="AB48" s="405"/>
      <c r="AC48" s="405"/>
      <c r="AD48" s="405"/>
      <c r="AE48" s="405"/>
      <c r="AF48" s="405"/>
      <c r="AG48" s="405"/>
      <c r="AH48" s="405"/>
      <c r="AI48" s="405"/>
      <c r="AJ48" s="406"/>
    </row>
    <row r="49" spans="1:36" x14ac:dyDescent="0.3">
      <c r="F49" s="119">
        <f>ion21Team!$B20</f>
        <v>16</v>
      </c>
      <c r="G49" s="123" t="str">
        <f>IF(ISBLANK(ion21Team!$C20),"",ion21Team!$C20)</f>
        <v/>
      </c>
      <c r="H49" s="119" t="str">
        <f t="shared" si="1"/>
        <v/>
      </c>
      <c r="I49" s="123" t="str">
        <f t="shared" si="2"/>
        <v/>
      </c>
      <c r="J49" s="410"/>
      <c r="K49" s="405"/>
      <c r="L49" s="405"/>
      <c r="M49" s="405"/>
      <c r="N49" s="405"/>
      <c r="O49" s="405"/>
      <c r="P49" s="405"/>
      <c r="Q49" s="405"/>
      <c r="R49" s="405"/>
      <c r="S49" s="405"/>
      <c r="T49" s="406"/>
      <c r="V49" s="119">
        <f>ion21Team!$B20</f>
        <v>16</v>
      </c>
      <c r="W49" s="123" t="str">
        <f>IF(ISBLANK(ion21Team!$C20),"",ion21Team!$C20)</f>
        <v/>
      </c>
      <c r="X49" s="119" t="str">
        <f t="shared" si="3"/>
        <v/>
      </c>
      <c r="Y49" s="123" t="str">
        <f t="shared" si="4"/>
        <v/>
      </c>
      <c r="Z49" s="410"/>
      <c r="AA49" s="405"/>
      <c r="AB49" s="405"/>
      <c r="AC49" s="405"/>
      <c r="AD49" s="405"/>
      <c r="AE49" s="405"/>
      <c r="AF49" s="405"/>
      <c r="AG49" s="405"/>
      <c r="AH49" s="405"/>
      <c r="AI49" s="405"/>
      <c r="AJ49" s="406"/>
    </row>
    <row r="50" spans="1:36" x14ac:dyDescent="0.3">
      <c r="F50" s="119">
        <f>ion21Team!$B21</f>
        <v>17</v>
      </c>
      <c r="G50" s="123" t="str">
        <f>IF(ISBLANK(ion21Team!$C21),"",ion21Team!$C21)</f>
        <v/>
      </c>
      <c r="H50" s="119" t="str">
        <f t="shared" si="1"/>
        <v/>
      </c>
      <c r="I50" s="123" t="str">
        <f t="shared" si="2"/>
        <v/>
      </c>
      <c r="J50" s="410"/>
      <c r="K50" s="405"/>
      <c r="L50" s="405"/>
      <c r="M50" s="405"/>
      <c r="N50" s="405"/>
      <c r="O50" s="405"/>
      <c r="P50" s="405"/>
      <c r="Q50" s="405"/>
      <c r="R50" s="405"/>
      <c r="S50" s="405"/>
      <c r="T50" s="406"/>
      <c r="V50" s="119">
        <f>ion21Team!$B21</f>
        <v>17</v>
      </c>
      <c r="W50" s="123" t="str">
        <f>IF(ISBLANK(ion21Team!$C21),"",ion21Team!$C21)</f>
        <v/>
      </c>
      <c r="X50" s="119" t="str">
        <f t="shared" si="3"/>
        <v/>
      </c>
      <c r="Y50" s="123" t="str">
        <f t="shared" si="4"/>
        <v/>
      </c>
      <c r="Z50" s="410"/>
      <c r="AA50" s="405"/>
      <c r="AB50" s="405"/>
      <c r="AC50" s="405"/>
      <c r="AD50" s="405"/>
      <c r="AE50" s="405"/>
      <c r="AF50" s="405"/>
      <c r="AG50" s="405"/>
      <c r="AH50" s="405"/>
      <c r="AI50" s="405"/>
      <c r="AJ50" s="406"/>
    </row>
    <row r="51" spans="1:36" x14ac:dyDescent="0.3">
      <c r="F51" s="119">
        <f>ion21Team!$B22</f>
        <v>18</v>
      </c>
      <c r="G51" s="123" t="str">
        <f>IF(ISBLANK(ion21Team!$C22),"",ion21Team!$C22)</f>
        <v/>
      </c>
      <c r="H51" s="119" t="str">
        <f t="shared" si="1"/>
        <v/>
      </c>
      <c r="I51" s="123" t="str">
        <f t="shared" si="2"/>
        <v/>
      </c>
      <c r="J51" s="410"/>
      <c r="K51" s="405"/>
      <c r="L51" s="405"/>
      <c r="M51" s="405"/>
      <c r="N51" s="405"/>
      <c r="O51" s="405"/>
      <c r="P51" s="405"/>
      <c r="Q51" s="405"/>
      <c r="R51" s="405"/>
      <c r="S51" s="405"/>
      <c r="T51" s="406"/>
      <c r="V51" s="119">
        <f>ion21Team!$B22</f>
        <v>18</v>
      </c>
      <c r="W51" s="123" t="str">
        <f>IF(ISBLANK(ion21Team!$C22),"",ion21Team!$C22)</f>
        <v/>
      </c>
      <c r="X51" s="119" t="str">
        <f t="shared" si="3"/>
        <v/>
      </c>
      <c r="Y51" s="123" t="str">
        <f t="shared" si="4"/>
        <v/>
      </c>
      <c r="Z51" s="410"/>
      <c r="AA51" s="405"/>
      <c r="AB51" s="405"/>
      <c r="AC51" s="405"/>
      <c r="AD51" s="405"/>
      <c r="AE51" s="405"/>
      <c r="AF51" s="405"/>
      <c r="AG51" s="405"/>
      <c r="AH51" s="405"/>
      <c r="AI51" s="405"/>
      <c r="AJ51" s="406"/>
    </row>
    <row r="52" spans="1:36" x14ac:dyDescent="0.3">
      <c r="F52" s="119">
        <f>ion21Team!$B23</f>
        <v>19</v>
      </c>
      <c r="G52" s="123" t="str">
        <f>IF(ISBLANK(ion21Team!$C23),"",ion21Team!$C23)</f>
        <v/>
      </c>
      <c r="H52" s="119" t="str">
        <f t="shared" si="1"/>
        <v/>
      </c>
      <c r="I52" s="123" t="str">
        <f t="shared" si="2"/>
        <v/>
      </c>
      <c r="J52" s="410"/>
      <c r="K52" s="405"/>
      <c r="L52" s="405"/>
      <c r="M52" s="405"/>
      <c r="N52" s="405"/>
      <c r="O52" s="405"/>
      <c r="P52" s="405"/>
      <c r="Q52" s="405"/>
      <c r="R52" s="405"/>
      <c r="S52" s="405"/>
      <c r="T52" s="406"/>
      <c r="V52" s="119">
        <f>ion21Team!$B23</f>
        <v>19</v>
      </c>
      <c r="W52" s="123" t="str">
        <f>IF(ISBLANK(ion21Team!$C23),"",ion21Team!$C23)</f>
        <v/>
      </c>
      <c r="X52" s="119" t="str">
        <f t="shared" si="3"/>
        <v/>
      </c>
      <c r="Y52" s="123" t="str">
        <f t="shared" si="4"/>
        <v/>
      </c>
      <c r="Z52" s="410"/>
      <c r="AA52" s="405"/>
      <c r="AB52" s="405"/>
      <c r="AC52" s="405"/>
      <c r="AD52" s="405"/>
      <c r="AE52" s="405"/>
      <c r="AF52" s="405"/>
      <c r="AG52" s="405"/>
      <c r="AH52" s="405"/>
      <c r="AI52" s="405"/>
      <c r="AJ52" s="406"/>
    </row>
    <row r="53" spans="1:36" x14ac:dyDescent="0.3">
      <c r="F53" s="119">
        <f>ion21Team!$B24</f>
        <v>20</v>
      </c>
      <c r="G53" s="123" t="str">
        <f>IF(ISBLANK(ion21Team!$C24),"",ion21Team!$C24)</f>
        <v/>
      </c>
      <c r="H53" s="119" t="str">
        <f t="shared" si="1"/>
        <v/>
      </c>
      <c r="I53" s="123" t="str">
        <f t="shared" si="2"/>
        <v/>
      </c>
      <c r="J53" s="410"/>
      <c r="K53" s="405"/>
      <c r="L53" s="405"/>
      <c r="M53" s="405"/>
      <c r="N53" s="405"/>
      <c r="O53" s="405"/>
      <c r="P53" s="405"/>
      <c r="Q53" s="405"/>
      <c r="R53" s="405"/>
      <c r="S53" s="405"/>
      <c r="T53" s="406"/>
      <c r="V53" s="119">
        <f>ion21Team!$B24</f>
        <v>20</v>
      </c>
      <c r="W53" s="123" t="str">
        <f>IF(ISBLANK(ion21Team!$C24),"",ion21Team!$C24)</f>
        <v/>
      </c>
      <c r="X53" s="119" t="str">
        <f t="shared" si="3"/>
        <v/>
      </c>
      <c r="Y53" s="123" t="str">
        <f t="shared" si="4"/>
        <v/>
      </c>
      <c r="Z53" s="410"/>
      <c r="AA53" s="405"/>
      <c r="AB53" s="405"/>
      <c r="AC53" s="405"/>
      <c r="AD53" s="405"/>
      <c r="AE53" s="405"/>
      <c r="AF53" s="405"/>
      <c r="AG53" s="405"/>
      <c r="AH53" s="405"/>
      <c r="AI53" s="405"/>
      <c r="AJ53" s="406"/>
    </row>
    <row r="54" spans="1:36" x14ac:dyDescent="0.3">
      <c r="F54" s="101">
        <f>ion21Team!$B25</f>
        <v>21</v>
      </c>
      <c r="G54" s="103" t="str">
        <f>IF(ISBLANK(ion21Team!$C25),"",ion21Team!$C25)</f>
        <v/>
      </c>
      <c r="H54" s="101" t="str">
        <f t="shared" si="1"/>
        <v/>
      </c>
      <c r="I54" s="103" t="str">
        <f t="shared" si="2"/>
        <v/>
      </c>
      <c r="J54" s="411"/>
      <c r="K54" s="408"/>
      <c r="L54" s="408"/>
      <c r="M54" s="408"/>
      <c r="N54" s="408"/>
      <c r="O54" s="408"/>
      <c r="P54" s="408"/>
      <c r="Q54" s="408"/>
      <c r="R54" s="408"/>
      <c r="S54" s="408"/>
      <c r="T54" s="409"/>
      <c r="V54" s="101">
        <f>ion21Team!$B25</f>
        <v>21</v>
      </c>
      <c r="W54" s="103" t="str">
        <f>IF(ISBLANK(ion21Team!$C25),"",ion21Team!$C25)</f>
        <v/>
      </c>
      <c r="X54" s="101" t="str">
        <f t="shared" si="3"/>
        <v/>
      </c>
      <c r="Y54" s="103" t="str">
        <f t="shared" si="4"/>
        <v/>
      </c>
      <c r="Z54" s="411"/>
      <c r="AA54" s="408"/>
      <c r="AB54" s="408"/>
      <c r="AC54" s="408"/>
      <c r="AD54" s="408"/>
      <c r="AE54" s="408"/>
      <c r="AF54" s="408"/>
      <c r="AG54" s="408"/>
      <c r="AH54" s="408"/>
      <c r="AI54" s="408"/>
      <c r="AJ54" s="409"/>
    </row>
    <row r="55" spans="1:36" x14ac:dyDescent="0.3">
      <c r="A55" s="195" t="s">
        <v>339</v>
      </c>
    </row>
    <row r="56" spans="1:36" x14ac:dyDescent="0.3">
      <c r="A56" s="107">
        <v>1</v>
      </c>
    </row>
    <row r="57" spans="1:36" x14ac:dyDescent="0.3">
      <c r="A57" s="195">
        <v>2</v>
      </c>
    </row>
  </sheetData>
  <sheetProtection password="C950" sheet="1" objects="1" scenarios="1"/>
  <protectedRanges>
    <protectedRange sqref="G8:I8" name="ION21_0"/>
    <protectedRange sqref="Q8:S8" name="ION21_1"/>
    <protectedRange sqref="J34:T34" name="ION21_2"/>
    <protectedRange sqref="G9:I9" name="ION21_3"/>
    <protectedRange sqref="Q9:S9" name="ION21_4"/>
    <protectedRange sqref="J35:T35" name="ION21_5"/>
    <protectedRange sqref="G10:I10" name="ION21_6"/>
    <protectedRange sqref="Q10:S10" name="ION21_7"/>
    <protectedRange sqref="J36:T36" name="ION21_8"/>
    <protectedRange sqref="G11:I11" name="ION21_9"/>
    <protectedRange sqref="Q11:S11" name="ION21_10"/>
    <protectedRange sqref="J37:T37" name="ION21_11"/>
    <protectedRange sqref="W8:Y8" name="ION21_12"/>
    <protectedRange sqref="AG8:AI8" name="ION21_13"/>
    <protectedRange sqref="Z34:AJ34" name="ION21_14"/>
    <protectedRange sqref="W9:Y9" name="ION21_15"/>
    <protectedRange sqref="AG9:AI9" name="ION21_16"/>
    <protectedRange sqref="Z35:AJ35" name="ION21_17"/>
    <protectedRange sqref="W10:Y10" name="ION21_18"/>
    <protectedRange sqref="AG10:AI10" name="ION21_19"/>
    <protectedRange sqref="Z36:AJ36" name="ION21_20"/>
    <protectedRange sqref="W11:Y11" name="ION21_21"/>
    <protectedRange sqref="AG11:AI11" name="ION21_22"/>
    <protectedRange sqref="Z37:AJ37" name="ION21_23"/>
  </protectedRanges>
  <mergeCells count="19">
    <mergeCell ref="AH1:AI1"/>
    <mergeCell ref="X32:Y32"/>
    <mergeCell ref="Z32:AJ32"/>
    <mergeCell ref="K4:L4"/>
    <mergeCell ref="Z33:AJ33"/>
    <mergeCell ref="N4:O4"/>
    <mergeCell ref="AA4:AB4"/>
    <mergeCell ref="AD4:AE4"/>
    <mergeCell ref="W1:X1"/>
    <mergeCell ref="F32:G32"/>
    <mergeCell ref="H32:I32"/>
    <mergeCell ref="J32:T32"/>
    <mergeCell ref="J33:T33"/>
    <mergeCell ref="V32:W32"/>
    <mergeCell ref="A1:E1"/>
    <mergeCell ref="B6:C6"/>
    <mergeCell ref="D6:E6"/>
    <mergeCell ref="G1:H1"/>
    <mergeCell ref="R1:S1"/>
  </mergeCells>
  <hyperlinks>
    <hyperlink ref="W1" location="'2ndROUND'!V1" display="1st Round"/>
    <hyperlink ref="G1" location="'2ndROUND'!F1" display="1st Round"/>
    <hyperlink ref="R1" location="'2ndROUND'!T1" display="1st Round"/>
    <hyperlink ref="AH1" location="'2ndROUND'!AJ1" display="1st Round"/>
    <hyperlink ref="F4" location="'2ndROUND'!A56" display="Info"/>
    <hyperlink ref="V4" location="'2ndROUND'!A57" display="Info"/>
  </hyperlinks>
  <pageMargins left="0.7" right="0.7" top="0.78740157499999996" bottom="0.78740157499999996" header="0.3" footer="0.3"/>
  <ignoredErrors>
    <ignoredError sqref="K6:L6 N6:O6 AA6:AB6 H36:H54 X34:Y54 G6:I6 Q6:S6 W6:Y6 AG6:AI6 H34:H35 AD6:AE6" formulaRange="1"/>
  </ignoredErrors>
  <drawing r:id="rId1"/>
  <legacyDrawing r:id="rId2"/>
  <controls>
    <mc:AlternateContent xmlns:mc="http://schemas.openxmlformats.org/markup-compatibility/2006">
      <mc:Choice Requires="x14">
        <control shapeId="32771" r:id="rId3" name="ComboBoxSet">
          <controlPr locked="0" defaultSize="0" autoLine="0" listFillRange="$A$29:$A$32" r:id="rId4">
            <anchor moveWithCells="1">
              <from>
                <xdr:col>3</xdr:col>
                <xdr:colOff>137160</xdr:colOff>
                <xdr:row>3</xdr:row>
                <xdr:rowOff>137160</xdr:rowOff>
              </from>
              <to>
                <xdr:col>4</xdr:col>
                <xdr:colOff>388620</xdr:colOff>
                <xdr:row>4</xdr:row>
                <xdr:rowOff>175260</xdr:rowOff>
              </to>
            </anchor>
          </controlPr>
        </control>
      </mc:Choice>
      <mc:Fallback>
        <control shapeId="32771" r:id="rId3" name="ComboBoxSet"/>
      </mc:Fallback>
    </mc:AlternateContent>
    <mc:AlternateContent xmlns:mc="http://schemas.openxmlformats.org/markup-compatibility/2006">
      <mc:Choice Requires="x14">
        <control shapeId="32769" r:id="rId5" name="ComboBoxMem">
          <controlPr locked="0" defaultSize="0" autoLine="0" listFillRange="$A$6:$A$11" r:id="rId6">
            <anchor moveWithCells="1">
              <from>
                <xdr:col>1</xdr:col>
                <xdr:colOff>7620</xdr:colOff>
                <xdr:row>3</xdr:row>
                <xdr:rowOff>137160</xdr:rowOff>
              </from>
              <to>
                <xdr:col>3</xdr:col>
                <xdr:colOff>137160</xdr:colOff>
                <xdr:row>4</xdr:row>
                <xdr:rowOff>175260</xdr:rowOff>
              </to>
            </anchor>
          </controlPr>
        </control>
      </mc:Choice>
      <mc:Fallback>
        <control shapeId="32769" r:id="rId5" name="ComboBoxMem"/>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3"/>
  <dimension ref="A1:U55"/>
  <sheetViews>
    <sheetView workbookViewId="0">
      <selection sqref="A1:E1"/>
    </sheetView>
  </sheetViews>
  <sheetFormatPr baseColWidth="10" defaultRowHeight="14.4" x14ac:dyDescent="0.3"/>
  <cols>
    <col min="1" max="1" width="2.77734375" customWidth="1"/>
    <col min="2" max="2" width="3.77734375" style="1" customWidth="1"/>
    <col min="3" max="5" width="5.77734375" style="1" customWidth="1"/>
    <col min="6" max="20" width="4.77734375" style="62" customWidth="1"/>
  </cols>
  <sheetData>
    <row r="1" spans="1:21" ht="15.6" x14ac:dyDescent="0.3">
      <c r="A1" s="724" t="s">
        <v>188</v>
      </c>
      <c r="B1" s="724"/>
      <c r="C1" s="724"/>
      <c r="D1" s="724"/>
      <c r="E1" s="724"/>
      <c r="F1" s="195"/>
      <c r="G1" s="748" t="s">
        <v>418</v>
      </c>
      <c r="H1" s="748"/>
      <c r="M1" s="62" t="s">
        <v>280</v>
      </c>
      <c r="R1" s="748" t="s">
        <v>419</v>
      </c>
      <c r="S1" s="748"/>
    </row>
    <row r="2" spans="1:21" x14ac:dyDescent="0.3">
      <c r="A2" s="4" t="s">
        <v>258</v>
      </c>
      <c r="F2" s="228">
        <v>1</v>
      </c>
      <c r="G2" s="76"/>
      <c r="H2" s="76"/>
      <c r="I2" s="76"/>
      <c r="J2" s="76"/>
      <c r="K2" s="76"/>
      <c r="L2" s="76"/>
      <c r="M2" s="77">
        <f ca="1">'2ndROUND'!AM11</f>
        <v>2</v>
      </c>
      <c r="N2" s="76"/>
      <c r="O2" s="76"/>
      <c r="P2" s="76"/>
      <c r="Q2" s="76"/>
      <c r="R2" s="76"/>
      <c r="S2" s="76"/>
      <c r="T2" s="78"/>
    </row>
    <row r="3" spans="1:21" x14ac:dyDescent="0.3">
      <c r="A3" s="224" t="s">
        <v>324</v>
      </c>
      <c r="F3" s="217" t="str">
        <f ca="1">"SP"&amp;M2</f>
        <v>SP2</v>
      </c>
      <c r="G3" s="87"/>
      <c r="H3" s="79"/>
      <c r="I3" s="79"/>
      <c r="J3" s="240" t="s">
        <v>274</v>
      </c>
      <c r="K3" s="241">
        <f ca="1">'2ndROUND'!AN11</f>
        <v>-6</v>
      </c>
      <c r="L3" s="241"/>
      <c r="M3" s="240">
        <f ca="1">K3+O3</f>
        <v>44</v>
      </c>
      <c r="N3" s="242"/>
      <c r="O3" s="243">
        <f ca="1">'2ndROUND'!AR11</f>
        <v>50</v>
      </c>
      <c r="P3" s="240" t="s">
        <v>274</v>
      </c>
      <c r="Q3" s="79"/>
      <c r="R3" s="79"/>
      <c r="S3" s="79"/>
      <c r="T3" s="80" t="str">
        <f ca="1">"SP"&amp;M2</f>
        <v>SP2</v>
      </c>
    </row>
    <row r="4" spans="1:21" x14ac:dyDescent="0.3">
      <c r="B4" s="209" t="s">
        <v>334</v>
      </c>
      <c r="F4" s="399" t="s">
        <v>444</v>
      </c>
      <c r="G4" s="252" t="s">
        <v>277</v>
      </c>
      <c r="H4" s="253">
        <f ca="1">'2ndROUND'!AO11</f>
        <v>-5</v>
      </c>
      <c r="I4" s="253"/>
      <c r="K4" s="751"/>
      <c r="L4" s="751"/>
      <c r="M4" s="253">
        <f ca="1">H4+R4</f>
        <v>9</v>
      </c>
      <c r="N4" s="752"/>
      <c r="O4" s="752"/>
      <c r="Q4" s="253"/>
      <c r="R4" s="253">
        <f ca="1">'2ndROUND'!AQ11</f>
        <v>14</v>
      </c>
      <c r="S4" s="254" t="s">
        <v>277</v>
      </c>
      <c r="T4" s="90"/>
    </row>
    <row r="5" spans="1:21" x14ac:dyDescent="0.3">
      <c r="B5" s="209"/>
      <c r="F5" s="640" t="s">
        <v>281</v>
      </c>
      <c r="G5" s="349"/>
      <c r="H5" s="349"/>
      <c r="I5" s="95"/>
      <c r="J5" s="95"/>
      <c r="K5" s="82"/>
      <c r="L5" s="753" t="str">
        <f>'3rdACP'!N3</f>
        <v>55 %</v>
      </c>
      <c r="M5" s="753"/>
      <c r="N5" s="753"/>
      <c r="O5" s="95"/>
      <c r="P5" s="95"/>
      <c r="Q5" s="95"/>
      <c r="R5" s="349"/>
      <c r="S5" s="349"/>
      <c r="T5" s="640" t="s">
        <v>281</v>
      </c>
    </row>
    <row r="6" spans="1:21" x14ac:dyDescent="0.3">
      <c r="A6" s="194" t="s">
        <v>330</v>
      </c>
      <c r="B6" s="725" t="s">
        <v>59</v>
      </c>
      <c r="C6" s="726"/>
      <c r="D6" s="746" t="s">
        <v>255</v>
      </c>
      <c r="E6" s="747"/>
      <c r="F6" s="641">
        <f>SUM(F8:F28)</f>
        <v>1</v>
      </c>
      <c r="G6" s="630" t="s">
        <v>276</v>
      </c>
      <c r="H6" s="349"/>
      <c r="J6" s="94"/>
      <c r="L6" s="754">
        <f>IFERROR(T6/(F6+T6),0)</f>
        <v>0.66666666666666663</v>
      </c>
      <c r="M6" s="754"/>
      <c r="N6" s="754"/>
      <c r="O6" s="95"/>
      <c r="P6" s="95"/>
      <c r="R6" s="349"/>
      <c r="S6" s="631" t="s">
        <v>275</v>
      </c>
      <c r="T6" s="649">
        <f>SUM(T8:T28)</f>
        <v>2</v>
      </c>
    </row>
    <row r="7" spans="1:21" x14ac:dyDescent="0.3">
      <c r="A7" s="194" t="s">
        <v>325</v>
      </c>
      <c r="B7" s="134" t="s">
        <v>15</v>
      </c>
      <c r="C7" s="132" t="s">
        <v>16</v>
      </c>
      <c r="D7" s="134" t="s">
        <v>257</v>
      </c>
      <c r="E7" s="133" t="s">
        <v>256</v>
      </c>
      <c r="F7" s="642">
        <v>-7</v>
      </c>
      <c r="G7" s="638">
        <v>-6</v>
      </c>
      <c r="H7" s="638">
        <v>-5</v>
      </c>
      <c r="I7" s="85">
        <v>-4</v>
      </c>
      <c r="J7" s="85">
        <v>-3</v>
      </c>
      <c r="K7" s="85">
        <v>-2</v>
      </c>
      <c r="L7" s="85">
        <v>-1</v>
      </c>
      <c r="M7" s="85">
        <v>0</v>
      </c>
      <c r="N7" s="85">
        <v>1</v>
      </c>
      <c r="O7" s="85">
        <v>2</v>
      </c>
      <c r="P7" s="85">
        <v>3</v>
      </c>
      <c r="Q7" s="85">
        <v>4</v>
      </c>
      <c r="R7" s="638">
        <v>5</v>
      </c>
      <c r="S7" s="638">
        <v>6</v>
      </c>
      <c r="T7" s="642">
        <v>7</v>
      </c>
    </row>
    <row r="8" spans="1:21" x14ac:dyDescent="0.3">
      <c r="A8" s="187" t="str">
        <f>B8&amp; " - "&amp;C8</f>
        <v>1 - YaJo</v>
      </c>
      <c r="B8" s="99">
        <f>ion21Team!B5</f>
        <v>1</v>
      </c>
      <c r="C8" s="100" t="str">
        <f>IF(ISBLANK(ion21Team!C5),"",ion21Team!C5)</f>
        <v>YaJo</v>
      </c>
      <c r="D8" s="99">
        <f>IF(ISBLANK(ion21Team!C5),"",1)</f>
        <v>1</v>
      </c>
      <c r="E8" s="169">
        <f>IF(ISBLANK(ion21Team!C5),"",SUM(F8,T8))</f>
        <v>1</v>
      </c>
      <c r="F8" s="643"/>
      <c r="G8" s="639"/>
      <c r="H8" s="639"/>
      <c r="I8" s="106"/>
      <c r="J8" s="106"/>
      <c r="K8" s="106"/>
      <c r="L8" s="106"/>
      <c r="M8" s="106"/>
      <c r="N8" s="106"/>
      <c r="O8" s="106"/>
      <c r="P8" s="106"/>
      <c r="Q8" s="106"/>
      <c r="R8" s="639"/>
      <c r="S8" s="639"/>
      <c r="T8" s="643">
        <v>1</v>
      </c>
    </row>
    <row r="9" spans="1:21" x14ac:dyDescent="0.3">
      <c r="A9" s="187" t="str">
        <f t="shared" ref="A9:A28" si="0">B9&amp; " - "&amp;C9</f>
        <v>2 - GeLo</v>
      </c>
      <c r="B9" s="119">
        <f>ion21Team!B6</f>
        <v>2</v>
      </c>
      <c r="C9" s="123" t="str">
        <f>IF(ISBLANK(ion21Team!C6),"",ion21Team!C6)</f>
        <v>GeLo</v>
      </c>
      <c r="D9" s="119">
        <f>IF(ISBLANK(ion21Team!C6),"",1)</f>
        <v>1</v>
      </c>
      <c r="E9" s="170">
        <f>IF(ISBLANK(ion21Team!C6),"",SUM(F9,T9))</f>
        <v>1</v>
      </c>
      <c r="F9" s="644"/>
      <c r="G9" s="349"/>
      <c r="H9" s="349"/>
      <c r="I9" s="108"/>
      <c r="J9" s="108"/>
      <c r="K9" s="108"/>
      <c r="L9" s="108"/>
      <c r="M9" s="108"/>
      <c r="N9" s="108"/>
      <c r="O9" s="108"/>
      <c r="P9" s="108"/>
      <c r="Q9" s="108"/>
      <c r="R9" s="349"/>
      <c r="S9" s="349"/>
      <c r="T9" s="644">
        <v>1</v>
      </c>
    </row>
    <row r="10" spans="1:21" x14ac:dyDescent="0.3">
      <c r="A10" s="187" t="str">
        <f t="shared" si="0"/>
        <v>3 - MiDo</v>
      </c>
      <c r="B10" s="119">
        <f>ion21Team!B7</f>
        <v>3</v>
      </c>
      <c r="C10" s="123" t="str">
        <f>IF(ISBLANK(ion21Team!C7),"",ion21Team!C7)</f>
        <v>MiDo</v>
      </c>
      <c r="D10" s="119">
        <f>IF(ISBLANK(ion21Team!C7),"",1)</f>
        <v>1</v>
      </c>
      <c r="E10" s="170">
        <f>IF(ISBLANK(ion21Team!C7),"",SUM(F10,T10))</f>
        <v>1</v>
      </c>
      <c r="F10" s="644">
        <v>1</v>
      </c>
      <c r="G10" s="575"/>
      <c r="H10" s="349"/>
      <c r="I10" s="108"/>
      <c r="J10" s="108"/>
      <c r="K10" s="108"/>
      <c r="L10" s="108"/>
      <c r="M10" s="108"/>
      <c r="N10" s="108"/>
      <c r="O10" s="108"/>
      <c r="P10" s="108"/>
      <c r="Q10" s="108"/>
      <c r="R10" s="349"/>
      <c r="S10" s="349"/>
      <c r="T10" s="644"/>
    </row>
    <row r="11" spans="1:21" x14ac:dyDescent="0.3">
      <c r="A11" s="187" t="str">
        <f t="shared" si="0"/>
        <v>4 - EmNi</v>
      </c>
      <c r="B11" s="119">
        <f>ion21Team!B8</f>
        <v>4</v>
      </c>
      <c r="C11" s="123" t="str">
        <f>IF(ISBLANK(ion21Team!C8),"",ion21Team!C8)</f>
        <v>EmNi</v>
      </c>
      <c r="D11" s="119">
        <f>IF(ISBLANK(ion21Team!C8),"",1)</f>
        <v>1</v>
      </c>
      <c r="E11" s="170">
        <f>IF(ISBLANK(ion21Team!C8),"",SUM(F11,T11))</f>
        <v>0</v>
      </c>
      <c r="F11" s="645"/>
      <c r="G11" s="349"/>
      <c r="H11" s="349"/>
      <c r="I11" s="108"/>
      <c r="J11" s="108"/>
      <c r="K11" s="108"/>
      <c r="L11" s="108"/>
      <c r="M11" s="108"/>
      <c r="N11" s="108"/>
      <c r="O11" s="108"/>
      <c r="P11" s="108"/>
      <c r="Q11" s="108"/>
      <c r="R11" s="349"/>
      <c r="S11" s="349"/>
      <c r="T11" s="644"/>
    </row>
    <row r="12" spans="1:21" x14ac:dyDescent="0.3">
      <c r="A12" s="187" t="str">
        <f t="shared" si="0"/>
        <v>5 - HeJe</v>
      </c>
      <c r="B12" s="119">
        <f>ion21Team!B9</f>
        <v>5</v>
      </c>
      <c r="C12" s="123" t="str">
        <f>IF(ISBLANK(ion21Team!C9),"",ion21Team!C9)</f>
        <v>HeJe</v>
      </c>
      <c r="D12" s="119">
        <f>IF(ISBLANK(ion21Team!C9),"",1)</f>
        <v>1</v>
      </c>
      <c r="E12" s="170">
        <f>IF(ISBLANK(ion21Team!C9),"",SUM(F12,T12))</f>
        <v>0</v>
      </c>
      <c r="F12" s="646"/>
      <c r="G12" s="204"/>
      <c r="H12" s="204"/>
      <c r="I12" s="108"/>
      <c r="J12" s="108"/>
      <c r="K12" s="108"/>
      <c r="L12" s="108"/>
      <c r="M12" s="108"/>
      <c r="N12" s="108"/>
      <c r="O12" s="108"/>
      <c r="P12" s="108"/>
      <c r="Q12" s="108"/>
      <c r="R12" s="204"/>
      <c r="S12" s="204"/>
      <c r="T12" s="647"/>
    </row>
    <row r="13" spans="1:21" x14ac:dyDescent="0.3">
      <c r="A13" s="187" t="str">
        <f t="shared" si="0"/>
        <v xml:space="preserve">6 - </v>
      </c>
      <c r="B13" s="119">
        <f>ion21Team!B10</f>
        <v>6</v>
      </c>
      <c r="C13" s="123" t="str">
        <f>IF(ISBLANK(ion21Team!C10),"",ion21Team!C10)</f>
        <v/>
      </c>
      <c r="D13" s="119" t="str">
        <f>IF(ISBLANK(ion21Team!C10),"",1)</f>
        <v/>
      </c>
      <c r="E13" s="170" t="str">
        <f>IF(ISBLANK(ion21Team!C10),"",SUM(F13,T13))</f>
        <v/>
      </c>
      <c r="F13" s="647"/>
      <c r="G13" s="204"/>
      <c r="H13" s="204"/>
      <c r="I13" s="108"/>
      <c r="J13" s="108"/>
      <c r="K13" s="108"/>
      <c r="L13" s="108"/>
      <c r="M13" s="108"/>
      <c r="N13" s="108"/>
      <c r="O13" s="108"/>
      <c r="P13" s="108"/>
      <c r="Q13" s="108"/>
      <c r="R13" s="204"/>
      <c r="S13" s="204"/>
      <c r="T13" s="647"/>
    </row>
    <row r="14" spans="1:21" x14ac:dyDescent="0.3">
      <c r="A14" s="187" t="str">
        <f t="shared" si="0"/>
        <v xml:space="preserve">7 - </v>
      </c>
      <c r="B14" s="119">
        <f>ion21Team!B11</f>
        <v>7</v>
      </c>
      <c r="C14" s="123" t="str">
        <f>IF(ISBLANK(ion21Team!C11),"",ion21Team!C11)</f>
        <v/>
      </c>
      <c r="D14" s="119" t="str">
        <f>IF(ISBLANK(ion21Team!C11),"",1)</f>
        <v/>
      </c>
      <c r="E14" s="170" t="str">
        <f>IF(ISBLANK(ion21Team!C11),"",SUM(F14,T14))</f>
        <v/>
      </c>
      <c r="F14" s="647"/>
      <c r="G14" s="204"/>
      <c r="H14" s="204"/>
      <c r="I14" s="108"/>
      <c r="J14" s="108"/>
      <c r="K14" s="108"/>
      <c r="L14" s="108"/>
      <c r="M14" s="108"/>
      <c r="N14" s="108"/>
      <c r="O14" s="108"/>
      <c r="P14" s="108"/>
      <c r="Q14" s="108"/>
      <c r="R14" s="204"/>
      <c r="S14" s="204"/>
      <c r="T14" s="647"/>
      <c r="U14" t="s">
        <v>319</v>
      </c>
    </row>
    <row r="15" spans="1:21" x14ac:dyDescent="0.3">
      <c r="A15" s="187" t="str">
        <f t="shared" si="0"/>
        <v xml:space="preserve">8 - </v>
      </c>
      <c r="B15" s="119">
        <f>ion21Team!B12</f>
        <v>8</v>
      </c>
      <c r="C15" s="123" t="str">
        <f>IF(ISBLANK(ion21Team!C12),"",ion21Team!C12)</f>
        <v/>
      </c>
      <c r="D15" s="119" t="str">
        <f>IF(ISBLANK(ion21Team!C12),"",1)</f>
        <v/>
      </c>
      <c r="E15" s="170" t="str">
        <f>IF(ISBLANK(ion21Team!C12),"",SUM(F15,T15))</f>
        <v/>
      </c>
      <c r="F15" s="647"/>
      <c r="G15" s="204"/>
      <c r="H15" s="204"/>
      <c r="I15" s="108"/>
      <c r="J15" s="108"/>
      <c r="K15" s="108"/>
      <c r="L15" s="108"/>
      <c r="M15" s="108"/>
      <c r="N15" s="108"/>
      <c r="O15" s="108"/>
      <c r="P15" s="108"/>
      <c r="Q15" s="108"/>
      <c r="R15" s="204"/>
      <c r="S15" s="204"/>
      <c r="T15" s="647"/>
    </row>
    <row r="16" spans="1:21" x14ac:dyDescent="0.3">
      <c r="A16" s="187" t="str">
        <f t="shared" si="0"/>
        <v xml:space="preserve">9 - </v>
      </c>
      <c r="B16" s="119">
        <f>ion21Team!B13</f>
        <v>9</v>
      </c>
      <c r="C16" s="123" t="str">
        <f>IF(ISBLANK(ion21Team!C13),"",ion21Team!C13)</f>
        <v/>
      </c>
      <c r="D16" s="119" t="str">
        <f>IF(ISBLANK(ion21Team!C13),"",1)</f>
        <v/>
      </c>
      <c r="E16" s="170" t="str">
        <f>IF(ISBLANK(ion21Team!C13),"",SUM(F16,T16))</f>
        <v/>
      </c>
      <c r="F16" s="647"/>
      <c r="G16" s="204"/>
      <c r="H16" s="204"/>
      <c r="I16" s="108"/>
      <c r="J16" s="108"/>
      <c r="K16" s="108"/>
      <c r="L16" s="108"/>
      <c r="M16" s="108"/>
      <c r="N16" s="108"/>
      <c r="O16" s="108"/>
      <c r="P16" s="108"/>
      <c r="Q16" s="108"/>
      <c r="R16" s="204"/>
      <c r="S16" s="204"/>
      <c r="T16" s="647"/>
    </row>
    <row r="17" spans="1:20" x14ac:dyDescent="0.3">
      <c r="A17" s="187" t="str">
        <f t="shared" si="0"/>
        <v xml:space="preserve">10 - </v>
      </c>
      <c r="B17" s="119">
        <f>ion21Team!B14</f>
        <v>10</v>
      </c>
      <c r="C17" s="123" t="str">
        <f>IF(ISBLANK(ion21Team!C14),"",ion21Team!C14)</f>
        <v/>
      </c>
      <c r="D17" s="119" t="str">
        <f>IF(ISBLANK(ion21Team!C14),"",1)</f>
        <v/>
      </c>
      <c r="E17" s="170" t="str">
        <f>IF(ISBLANK(ion21Team!C14),"",SUM(F17,T17))</f>
        <v/>
      </c>
      <c r="F17" s="647"/>
      <c r="G17" s="204"/>
      <c r="H17" s="204"/>
      <c r="I17" s="108"/>
      <c r="J17" s="108"/>
      <c r="K17" s="108"/>
      <c r="L17" s="108"/>
      <c r="M17" s="108"/>
      <c r="N17" s="108"/>
      <c r="O17" s="108"/>
      <c r="P17" s="108"/>
      <c r="Q17" s="108"/>
      <c r="R17" s="204"/>
      <c r="S17" s="204"/>
      <c r="T17" s="647"/>
    </row>
    <row r="18" spans="1:20" x14ac:dyDescent="0.3">
      <c r="A18" s="187" t="str">
        <f t="shared" si="0"/>
        <v xml:space="preserve">11 - </v>
      </c>
      <c r="B18" s="119">
        <f>ion21Team!B15</f>
        <v>11</v>
      </c>
      <c r="C18" s="123" t="str">
        <f>IF(ISBLANK(ion21Team!C15),"",ion21Team!C15)</f>
        <v/>
      </c>
      <c r="D18" s="119" t="str">
        <f>IF(ISBLANK(ion21Team!C15),"",1)</f>
        <v/>
      </c>
      <c r="E18" s="170" t="str">
        <f>IF(ISBLANK(ion21Team!C15),"",SUM(F18,T18))</f>
        <v/>
      </c>
      <c r="F18" s="647"/>
      <c r="G18" s="204"/>
      <c r="H18" s="204"/>
      <c r="I18" s="108"/>
      <c r="J18" s="108"/>
      <c r="K18" s="108"/>
      <c r="L18" s="108"/>
      <c r="M18" s="108"/>
      <c r="N18" s="108"/>
      <c r="O18" s="108"/>
      <c r="P18" s="108"/>
      <c r="Q18" s="108"/>
      <c r="R18" s="204"/>
      <c r="S18" s="204"/>
      <c r="T18" s="647"/>
    </row>
    <row r="19" spans="1:20" x14ac:dyDescent="0.3">
      <c r="A19" s="187" t="str">
        <f t="shared" si="0"/>
        <v xml:space="preserve">12 - </v>
      </c>
      <c r="B19" s="119">
        <f>ion21Team!B16</f>
        <v>12</v>
      </c>
      <c r="C19" s="123" t="str">
        <f>IF(ISBLANK(ion21Team!C16),"",ion21Team!C16)</f>
        <v/>
      </c>
      <c r="D19" s="119" t="str">
        <f>IF(ISBLANK(ion21Team!C16),"",1)</f>
        <v/>
      </c>
      <c r="E19" s="170" t="str">
        <f>IF(ISBLANK(ion21Team!C16),"",SUM(F19,T19))</f>
        <v/>
      </c>
      <c r="F19" s="647"/>
      <c r="G19" s="204"/>
      <c r="H19" s="204"/>
      <c r="I19" s="108"/>
      <c r="J19" s="108"/>
      <c r="K19" s="108"/>
      <c r="L19" s="108"/>
      <c r="M19" s="108"/>
      <c r="N19" s="108"/>
      <c r="O19" s="108"/>
      <c r="P19" s="108"/>
      <c r="Q19" s="108"/>
      <c r="R19" s="204"/>
      <c r="S19" s="204"/>
      <c r="T19" s="647"/>
    </row>
    <row r="20" spans="1:20" x14ac:dyDescent="0.3">
      <c r="A20" s="187" t="str">
        <f t="shared" si="0"/>
        <v xml:space="preserve">13 - </v>
      </c>
      <c r="B20" s="119">
        <f>ion21Team!B17</f>
        <v>13</v>
      </c>
      <c r="C20" s="123" t="str">
        <f>IF(ISBLANK(ion21Team!C17),"",ion21Team!C17)</f>
        <v/>
      </c>
      <c r="D20" s="119" t="str">
        <f>IF(ISBLANK(ion21Team!C17),"",1)</f>
        <v/>
      </c>
      <c r="E20" s="170" t="str">
        <f>IF(ISBLANK(ion21Team!C17),"",SUM(F20,T20))</f>
        <v/>
      </c>
      <c r="F20" s="647"/>
      <c r="G20" s="204"/>
      <c r="H20" s="204"/>
      <c r="I20" s="108"/>
      <c r="J20" s="108"/>
      <c r="K20" s="108"/>
      <c r="L20" s="108"/>
      <c r="M20" s="108"/>
      <c r="N20" s="108"/>
      <c r="O20" s="108"/>
      <c r="P20" s="108"/>
      <c r="Q20" s="108"/>
      <c r="R20" s="204"/>
      <c r="S20" s="204"/>
      <c r="T20" s="647"/>
    </row>
    <row r="21" spans="1:20" x14ac:dyDescent="0.3">
      <c r="A21" s="187" t="str">
        <f t="shared" si="0"/>
        <v xml:space="preserve">14 - </v>
      </c>
      <c r="B21" s="119">
        <f>ion21Team!B18</f>
        <v>14</v>
      </c>
      <c r="C21" s="123" t="str">
        <f>IF(ISBLANK(ion21Team!C18),"",ion21Team!C18)</f>
        <v/>
      </c>
      <c r="D21" s="119" t="str">
        <f>IF(ISBLANK(ion21Team!C18),"",1)</f>
        <v/>
      </c>
      <c r="E21" s="170" t="str">
        <f>IF(ISBLANK(ion21Team!C18),"",SUM(F21,T21))</f>
        <v/>
      </c>
      <c r="F21" s="647"/>
      <c r="G21" s="204"/>
      <c r="H21" s="204"/>
      <c r="I21" s="108"/>
      <c r="J21" s="108"/>
      <c r="K21" s="108"/>
      <c r="L21" s="108"/>
      <c r="M21" s="108"/>
      <c r="N21" s="108"/>
      <c r="O21" s="108"/>
      <c r="P21" s="108"/>
      <c r="Q21" s="108"/>
      <c r="R21" s="204"/>
      <c r="S21" s="204"/>
      <c r="T21" s="647"/>
    </row>
    <row r="22" spans="1:20" x14ac:dyDescent="0.3">
      <c r="A22" s="187" t="str">
        <f t="shared" si="0"/>
        <v xml:space="preserve">15 - </v>
      </c>
      <c r="B22" s="119">
        <f>ion21Team!B19</f>
        <v>15</v>
      </c>
      <c r="C22" s="123" t="str">
        <f>IF(ISBLANK(ion21Team!C19),"",ion21Team!C19)</f>
        <v/>
      </c>
      <c r="D22" s="119" t="str">
        <f>IF(ISBLANK(ion21Team!C19),"",1)</f>
        <v/>
      </c>
      <c r="E22" s="170" t="str">
        <f>IF(ISBLANK(ion21Team!C19),"",SUM(F22,T22))</f>
        <v/>
      </c>
      <c r="F22" s="647"/>
      <c r="G22" s="204"/>
      <c r="H22" s="204"/>
      <c r="I22" s="108"/>
      <c r="J22" s="108"/>
      <c r="K22" s="108"/>
      <c r="L22" s="108"/>
      <c r="M22" s="108"/>
      <c r="N22" s="108"/>
      <c r="O22" s="108"/>
      <c r="P22" s="108"/>
      <c r="Q22" s="108"/>
      <c r="R22" s="204"/>
      <c r="S22" s="204"/>
      <c r="T22" s="647"/>
    </row>
    <row r="23" spans="1:20" x14ac:dyDescent="0.3">
      <c r="A23" s="187" t="str">
        <f t="shared" si="0"/>
        <v xml:space="preserve">16 - </v>
      </c>
      <c r="B23" s="119">
        <f>ion21Team!B20</f>
        <v>16</v>
      </c>
      <c r="C23" s="123" t="str">
        <f>IF(ISBLANK(ion21Team!C20),"",ion21Team!C20)</f>
        <v/>
      </c>
      <c r="D23" s="119" t="str">
        <f>IF(ISBLANK(ion21Team!C20),"",1)</f>
        <v/>
      </c>
      <c r="E23" s="170" t="str">
        <f>IF(ISBLANK(ion21Team!C20),"",SUM(F23,T23))</f>
        <v/>
      </c>
      <c r="F23" s="647"/>
      <c r="G23" s="204"/>
      <c r="H23" s="204"/>
      <c r="I23" s="108"/>
      <c r="J23" s="108"/>
      <c r="K23" s="108"/>
      <c r="L23" s="108"/>
      <c r="M23" s="108"/>
      <c r="N23" s="108"/>
      <c r="O23" s="108"/>
      <c r="P23" s="108"/>
      <c r="Q23" s="108"/>
      <c r="R23" s="204"/>
      <c r="S23" s="204"/>
      <c r="T23" s="647"/>
    </row>
    <row r="24" spans="1:20" x14ac:dyDescent="0.3">
      <c r="A24" s="187" t="str">
        <f t="shared" si="0"/>
        <v xml:space="preserve">17 - </v>
      </c>
      <c r="B24" s="119">
        <f>ion21Team!B21</f>
        <v>17</v>
      </c>
      <c r="C24" s="123" t="str">
        <f>IF(ISBLANK(ion21Team!C21),"",ion21Team!C21)</f>
        <v/>
      </c>
      <c r="D24" s="119" t="str">
        <f>IF(ISBLANK(ion21Team!C21),"",1)</f>
        <v/>
      </c>
      <c r="E24" s="170" t="str">
        <f>IF(ISBLANK(ion21Team!C21),"",SUM(F24,T24))</f>
        <v/>
      </c>
      <c r="F24" s="647"/>
      <c r="G24" s="204"/>
      <c r="H24" s="204"/>
      <c r="I24" s="108"/>
      <c r="J24" s="108"/>
      <c r="K24" s="108"/>
      <c r="L24" s="108"/>
      <c r="M24" s="108"/>
      <c r="N24" s="108"/>
      <c r="O24" s="108"/>
      <c r="P24" s="108"/>
      <c r="Q24" s="108"/>
      <c r="R24" s="204"/>
      <c r="S24" s="204"/>
      <c r="T24" s="647"/>
    </row>
    <row r="25" spans="1:20" x14ac:dyDescent="0.3">
      <c r="A25" s="187" t="str">
        <f t="shared" si="0"/>
        <v xml:space="preserve">18 - </v>
      </c>
      <c r="B25" s="119">
        <f>ion21Team!B22</f>
        <v>18</v>
      </c>
      <c r="C25" s="123" t="str">
        <f>IF(ISBLANK(ion21Team!C22),"",ion21Team!C22)</f>
        <v/>
      </c>
      <c r="D25" s="119" t="str">
        <f>IF(ISBLANK(ion21Team!C22),"",1)</f>
        <v/>
      </c>
      <c r="E25" s="170" t="str">
        <f>IF(ISBLANK(ion21Team!C22),"",SUM(F25,T25))</f>
        <v/>
      </c>
      <c r="F25" s="647"/>
      <c r="G25" s="204"/>
      <c r="H25" s="204"/>
      <c r="I25" s="108"/>
      <c r="J25" s="108"/>
      <c r="K25" s="108"/>
      <c r="L25" s="108"/>
      <c r="M25" s="108"/>
      <c r="N25" s="108"/>
      <c r="O25" s="108"/>
      <c r="P25" s="108"/>
      <c r="Q25" s="108"/>
      <c r="R25" s="204"/>
      <c r="S25" s="204"/>
      <c r="T25" s="647"/>
    </row>
    <row r="26" spans="1:20" x14ac:dyDescent="0.3">
      <c r="A26" s="187" t="str">
        <f t="shared" si="0"/>
        <v xml:space="preserve">19 - </v>
      </c>
      <c r="B26" s="119">
        <f>ion21Team!B23</f>
        <v>19</v>
      </c>
      <c r="C26" s="123" t="str">
        <f>IF(ISBLANK(ion21Team!C23),"",ion21Team!C23)</f>
        <v/>
      </c>
      <c r="D26" s="119" t="str">
        <f>IF(ISBLANK(ion21Team!C23),"",1)</f>
        <v/>
      </c>
      <c r="E26" s="170" t="str">
        <f>IF(ISBLANK(ion21Team!C23),"",SUM(F26,T26))</f>
        <v/>
      </c>
      <c r="F26" s="647"/>
      <c r="G26" s="204"/>
      <c r="H26" s="204"/>
      <c r="I26" s="108"/>
      <c r="J26" s="108"/>
      <c r="K26" s="108"/>
      <c r="L26" s="108"/>
      <c r="M26" s="108"/>
      <c r="N26" s="108"/>
      <c r="O26" s="108"/>
      <c r="P26" s="108"/>
      <c r="Q26" s="108"/>
      <c r="R26" s="204"/>
      <c r="S26" s="204"/>
      <c r="T26" s="647"/>
    </row>
    <row r="27" spans="1:20" x14ac:dyDescent="0.3">
      <c r="A27" s="187" t="str">
        <f t="shared" si="0"/>
        <v xml:space="preserve">20 - </v>
      </c>
      <c r="B27" s="119">
        <f>ion21Team!B24</f>
        <v>20</v>
      </c>
      <c r="C27" s="123" t="str">
        <f>IF(ISBLANK(ion21Team!C24),"",ion21Team!C24)</f>
        <v/>
      </c>
      <c r="D27" s="119" t="str">
        <f>IF(ISBLANK(ion21Team!C24),"",1)</f>
        <v/>
      </c>
      <c r="E27" s="170" t="str">
        <f>IF(ISBLANK(ion21Team!C24),"",SUM(F27,T27))</f>
        <v/>
      </c>
      <c r="F27" s="647"/>
      <c r="G27" s="204"/>
      <c r="H27" s="204"/>
      <c r="I27" s="108"/>
      <c r="J27" s="108"/>
      <c r="K27" s="108"/>
      <c r="L27" s="108"/>
      <c r="M27" s="108"/>
      <c r="N27" s="108"/>
      <c r="O27" s="108"/>
      <c r="P27" s="108"/>
      <c r="Q27" s="108"/>
      <c r="R27" s="204"/>
      <c r="S27" s="204"/>
      <c r="T27" s="647"/>
    </row>
    <row r="28" spans="1:20" x14ac:dyDescent="0.3">
      <c r="A28" s="187" t="str">
        <f t="shared" si="0"/>
        <v xml:space="preserve">21 - </v>
      </c>
      <c r="B28" s="101">
        <f>ion21Team!B25</f>
        <v>21</v>
      </c>
      <c r="C28" s="103" t="str">
        <f>IF(ISBLANK(ion21Team!C25),"",ion21Team!C25)</f>
        <v/>
      </c>
      <c r="D28" s="101" t="str">
        <f>IF(ISBLANK(ion21Team!C25),"",1)</f>
        <v/>
      </c>
      <c r="E28" s="171" t="str">
        <f>IF(ISBLANK(ion21Team!C25),"",SUM(F28,T28))</f>
        <v/>
      </c>
      <c r="F28" s="648"/>
      <c r="G28" s="207"/>
      <c r="H28" s="207"/>
      <c r="I28" s="110"/>
      <c r="J28" s="110"/>
      <c r="K28" s="110"/>
      <c r="L28" s="110"/>
      <c r="M28" s="110"/>
      <c r="N28" s="110"/>
      <c r="O28" s="110"/>
      <c r="P28" s="110"/>
      <c r="Q28" s="110"/>
      <c r="R28" s="207"/>
      <c r="S28" s="207"/>
      <c r="T28" s="648"/>
    </row>
    <row r="29" spans="1:20" x14ac:dyDescent="0.3">
      <c r="A29" s="196" t="s">
        <v>329</v>
      </c>
      <c r="F29" s="214" t="s">
        <v>832</v>
      </c>
      <c r="T29" s="650" t="s">
        <v>833</v>
      </c>
    </row>
    <row r="30" spans="1:20" x14ac:dyDescent="0.3">
      <c r="A30" s="197" t="s">
        <v>328</v>
      </c>
    </row>
    <row r="31" spans="1:20" x14ac:dyDescent="0.3">
      <c r="A31" s="196" t="s">
        <v>327</v>
      </c>
      <c r="F31" s="36" t="str">
        <f ca="1">F3&amp;" - Reasons for a decision"</f>
        <v>SP2 - Reasons for a decision</v>
      </c>
    </row>
    <row r="32" spans="1:20" x14ac:dyDescent="0.3">
      <c r="A32" s="196" t="s">
        <v>326</v>
      </c>
      <c r="F32" s="725" t="s">
        <v>59</v>
      </c>
      <c r="G32" s="726"/>
      <c r="H32" s="725" t="s">
        <v>283</v>
      </c>
      <c r="I32" s="726"/>
      <c r="J32" s="729" t="s">
        <v>282</v>
      </c>
      <c r="K32" s="730"/>
      <c r="L32" s="730"/>
      <c r="M32" s="730"/>
      <c r="N32" s="730"/>
      <c r="O32" s="730"/>
      <c r="P32" s="730"/>
      <c r="Q32" s="730"/>
      <c r="R32" s="730"/>
      <c r="S32" s="730"/>
      <c r="T32" s="731"/>
    </row>
    <row r="33" spans="1:20" x14ac:dyDescent="0.3">
      <c r="A33" s="196" t="s">
        <v>318</v>
      </c>
      <c r="F33" s="134" t="s">
        <v>15</v>
      </c>
      <c r="G33" s="132" t="s">
        <v>16</v>
      </c>
      <c r="H33" s="134" t="s">
        <v>284</v>
      </c>
      <c r="I33" s="132" t="s">
        <v>255</v>
      </c>
      <c r="J33" s="732" t="s">
        <v>285</v>
      </c>
      <c r="K33" s="733"/>
      <c r="L33" s="733"/>
      <c r="M33" s="733"/>
      <c r="N33" s="733"/>
      <c r="O33" s="733"/>
      <c r="P33" s="733"/>
      <c r="Q33" s="733"/>
      <c r="R33" s="733"/>
      <c r="S33" s="733"/>
      <c r="T33" s="734"/>
    </row>
    <row r="34" spans="1:20" x14ac:dyDescent="0.3">
      <c r="A34" s="196" t="s">
        <v>329</v>
      </c>
      <c r="F34" s="99">
        <f>ion21Team!$B5</f>
        <v>1</v>
      </c>
      <c r="G34" s="100" t="str">
        <f>IF(ISBLANK(ion21Team!$C5),"",ion21Team!$C5)</f>
        <v>YaJo</v>
      </c>
      <c r="H34" s="99">
        <f>IFERROR(INDEX(F$7:T$7,MATCH(1,F8:T8,-1)),"")</f>
        <v>7</v>
      </c>
      <c r="I34" s="100">
        <f>IFERROR(INDEX(F8:T8,MATCH(1,F8:T8,-1)),"")</f>
        <v>1</v>
      </c>
      <c r="J34" s="359" t="s">
        <v>912</v>
      </c>
      <c r="K34" s="360"/>
      <c r="L34" s="360"/>
      <c r="M34" s="360"/>
      <c r="N34" s="360"/>
      <c r="O34" s="360"/>
      <c r="P34" s="360"/>
      <c r="Q34" s="360"/>
      <c r="R34" s="360"/>
      <c r="S34" s="360"/>
      <c r="T34" s="361"/>
    </row>
    <row r="35" spans="1:20" x14ac:dyDescent="0.3">
      <c r="A35" s="197" t="s">
        <v>328</v>
      </c>
      <c r="F35" s="119">
        <f>ion21Team!$B6</f>
        <v>2</v>
      </c>
      <c r="G35" s="123" t="str">
        <f>IF(ISBLANK(ion21Team!$C6),"",ion21Team!$C6)</f>
        <v>GeLo</v>
      </c>
      <c r="H35" s="119">
        <f t="shared" ref="H35:H54" si="1">IFERROR(INDEX(F$7:T$7,MATCH(1,F9:T9,-1)),"")</f>
        <v>7</v>
      </c>
      <c r="I35" s="123">
        <f t="shared" ref="I35:I54" si="2">IFERROR(INDEX(F9:T9,MATCH(1,F9:T9,-1)),"")</f>
        <v>1</v>
      </c>
      <c r="J35" s="359" t="s">
        <v>912</v>
      </c>
      <c r="K35" s="360"/>
      <c r="L35" s="360"/>
      <c r="M35" s="360"/>
      <c r="N35" s="360"/>
      <c r="O35" s="360"/>
      <c r="P35" s="360"/>
      <c r="Q35" s="360"/>
      <c r="R35" s="360"/>
      <c r="S35" s="360"/>
      <c r="T35" s="361"/>
    </row>
    <row r="36" spans="1:20" x14ac:dyDescent="0.3">
      <c r="A36" s="196" t="s">
        <v>326</v>
      </c>
      <c r="F36" s="119">
        <f>ion21Team!$B7</f>
        <v>3</v>
      </c>
      <c r="G36" s="123" t="str">
        <f>IF(ISBLANK(ion21Team!$C7),"",ion21Team!$C7)</f>
        <v>MiDo</v>
      </c>
      <c r="H36" s="119">
        <f t="shared" si="1"/>
        <v>-7</v>
      </c>
      <c r="I36" s="123">
        <f t="shared" si="2"/>
        <v>1</v>
      </c>
      <c r="J36" s="359" t="s">
        <v>985</v>
      </c>
      <c r="K36" s="360"/>
      <c r="L36" s="360"/>
      <c r="M36" s="360"/>
      <c r="N36" s="360"/>
      <c r="O36" s="360"/>
      <c r="P36" s="360"/>
      <c r="Q36" s="360"/>
      <c r="R36" s="360"/>
      <c r="S36" s="360"/>
      <c r="T36" s="361"/>
    </row>
    <row r="37" spans="1:20" x14ac:dyDescent="0.3">
      <c r="F37" s="119">
        <f>ion21Team!$B8</f>
        <v>4</v>
      </c>
      <c r="G37" s="123" t="str">
        <f>IF(ISBLANK(ion21Team!$C8),"",ion21Team!$C8)</f>
        <v>EmNi</v>
      </c>
      <c r="H37" s="119" t="str">
        <f t="shared" si="1"/>
        <v/>
      </c>
      <c r="I37" s="123" t="str">
        <f t="shared" si="2"/>
        <v/>
      </c>
      <c r="J37" s="359"/>
      <c r="K37" s="360"/>
      <c r="L37" s="360"/>
      <c r="M37" s="360"/>
      <c r="N37" s="360"/>
      <c r="O37" s="360"/>
      <c r="P37" s="360"/>
      <c r="Q37" s="360"/>
      <c r="R37" s="360"/>
      <c r="S37" s="360"/>
      <c r="T37" s="361"/>
    </row>
    <row r="38" spans="1:20" x14ac:dyDescent="0.3">
      <c r="A38" s="196" t="s">
        <v>329</v>
      </c>
      <c r="F38" s="119">
        <f>ion21Team!$B9</f>
        <v>5</v>
      </c>
      <c r="G38" s="123" t="str">
        <f>IF(ISBLANK(ion21Team!$C9),"",ion21Team!$C9)</f>
        <v>HeJe</v>
      </c>
      <c r="H38" s="119" t="str">
        <f t="shared" si="1"/>
        <v/>
      </c>
      <c r="I38" s="123" t="str">
        <f t="shared" si="2"/>
        <v/>
      </c>
      <c r="J38" s="410"/>
      <c r="K38" s="405"/>
      <c r="L38" s="405"/>
      <c r="M38" s="405"/>
      <c r="N38" s="405"/>
      <c r="O38" s="405"/>
      <c r="P38" s="405"/>
      <c r="Q38" s="405"/>
      <c r="R38" s="405"/>
      <c r="S38" s="405"/>
      <c r="T38" s="406"/>
    </row>
    <row r="39" spans="1:20" x14ac:dyDescent="0.3">
      <c r="A39" s="196" t="s">
        <v>327</v>
      </c>
      <c r="F39" s="119">
        <f>ion21Team!$B10</f>
        <v>6</v>
      </c>
      <c r="G39" s="123" t="str">
        <f>IF(ISBLANK(ion21Team!$C10),"",ion21Team!$C10)</f>
        <v/>
      </c>
      <c r="H39" s="119" t="str">
        <f t="shared" si="1"/>
        <v/>
      </c>
      <c r="I39" s="123" t="str">
        <f t="shared" si="2"/>
        <v/>
      </c>
      <c r="J39" s="410"/>
      <c r="K39" s="405"/>
      <c r="L39" s="405"/>
      <c r="M39" s="405"/>
      <c r="N39" s="405"/>
      <c r="O39" s="405"/>
      <c r="P39" s="405"/>
      <c r="Q39" s="405"/>
      <c r="R39" s="405"/>
      <c r="S39" s="405"/>
      <c r="T39" s="406"/>
    </row>
    <row r="40" spans="1:20" x14ac:dyDescent="0.3">
      <c r="F40" s="119">
        <f>ion21Team!$B11</f>
        <v>7</v>
      </c>
      <c r="G40" s="123" t="str">
        <f>IF(ISBLANK(ion21Team!$C11),"",ion21Team!$C11)</f>
        <v/>
      </c>
      <c r="H40" s="119" t="str">
        <f t="shared" si="1"/>
        <v/>
      </c>
      <c r="I40" s="123" t="str">
        <f t="shared" si="2"/>
        <v/>
      </c>
      <c r="J40" s="410"/>
      <c r="K40" s="405"/>
      <c r="L40" s="405"/>
      <c r="M40" s="405"/>
      <c r="N40" s="405"/>
      <c r="O40" s="405"/>
      <c r="P40" s="405"/>
      <c r="Q40" s="405"/>
      <c r="R40" s="405"/>
      <c r="S40" s="405"/>
      <c r="T40" s="406"/>
    </row>
    <row r="41" spans="1:20" x14ac:dyDescent="0.3">
      <c r="A41" s="196" t="s">
        <v>329</v>
      </c>
      <c r="F41" s="119">
        <f>ion21Team!$B12</f>
        <v>8</v>
      </c>
      <c r="G41" s="123" t="str">
        <f>IF(ISBLANK(ion21Team!$C12),"",ion21Team!$C12)</f>
        <v/>
      </c>
      <c r="H41" s="119" t="str">
        <f t="shared" si="1"/>
        <v/>
      </c>
      <c r="I41" s="123" t="str">
        <f t="shared" si="2"/>
        <v/>
      </c>
      <c r="J41" s="410"/>
      <c r="K41" s="405"/>
      <c r="L41" s="405"/>
      <c r="M41" s="405"/>
      <c r="N41" s="405"/>
      <c r="O41" s="405"/>
      <c r="P41" s="405"/>
      <c r="Q41" s="405"/>
      <c r="R41" s="405"/>
      <c r="S41" s="405"/>
      <c r="T41" s="406"/>
    </row>
    <row r="42" spans="1:20" x14ac:dyDescent="0.3">
      <c r="A42" s="196" t="s">
        <v>326</v>
      </c>
      <c r="F42" s="119">
        <f>ion21Team!$B13</f>
        <v>9</v>
      </c>
      <c r="G42" s="123" t="str">
        <f>IF(ISBLANK(ion21Team!$C13),"",ion21Team!$C13)</f>
        <v/>
      </c>
      <c r="H42" s="119" t="str">
        <f t="shared" si="1"/>
        <v/>
      </c>
      <c r="I42" s="123" t="str">
        <f t="shared" si="2"/>
        <v/>
      </c>
      <c r="J42" s="410"/>
      <c r="K42" s="405"/>
      <c r="L42" s="405"/>
      <c r="M42" s="405"/>
      <c r="N42" s="405"/>
      <c r="O42" s="405"/>
      <c r="P42" s="405"/>
      <c r="Q42" s="405"/>
      <c r="R42" s="405"/>
      <c r="S42" s="405"/>
      <c r="T42" s="406"/>
    </row>
    <row r="43" spans="1:20" x14ac:dyDescent="0.3">
      <c r="B43" s="188"/>
      <c r="F43" s="119">
        <f>ion21Team!$B14</f>
        <v>10</v>
      </c>
      <c r="G43" s="123" t="str">
        <f>IF(ISBLANK(ion21Team!$C14),"",ion21Team!$C14)</f>
        <v/>
      </c>
      <c r="H43" s="119" t="str">
        <f t="shared" si="1"/>
        <v/>
      </c>
      <c r="I43" s="123" t="str">
        <f t="shared" si="2"/>
        <v/>
      </c>
      <c r="J43" s="410"/>
      <c r="K43" s="405"/>
      <c r="L43" s="405"/>
      <c r="M43" s="405"/>
      <c r="N43" s="405"/>
      <c r="O43" s="405"/>
      <c r="P43" s="405"/>
      <c r="Q43" s="405"/>
      <c r="R43" s="405"/>
      <c r="S43" s="405"/>
      <c r="T43" s="406"/>
    </row>
    <row r="44" spans="1:20" x14ac:dyDescent="0.3">
      <c r="A44" s="196">
        <v>1</v>
      </c>
      <c r="F44" s="119">
        <f>ion21Team!$B15</f>
        <v>11</v>
      </c>
      <c r="G44" s="123" t="str">
        <f>IF(ISBLANK(ion21Team!$C15),"",ion21Team!$C15)</f>
        <v/>
      </c>
      <c r="H44" s="119" t="str">
        <f t="shared" si="1"/>
        <v/>
      </c>
      <c r="I44" s="123" t="str">
        <f t="shared" si="2"/>
        <v/>
      </c>
      <c r="J44" s="410"/>
      <c r="K44" s="405"/>
      <c r="L44" s="405"/>
      <c r="M44" s="405"/>
      <c r="N44" s="405"/>
      <c r="O44" s="405"/>
      <c r="P44" s="405"/>
      <c r="Q44" s="405"/>
      <c r="R44" s="405"/>
      <c r="S44" s="405"/>
      <c r="T44" s="406"/>
    </row>
    <row r="45" spans="1:20" x14ac:dyDescent="0.3">
      <c r="F45" s="119">
        <f>ion21Team!$B16</f>
        <v>12</v>
      </c>
      <c r="G45" s="123" t="str">
        <f>IF(ISBLANK(ion21Team!$C16),"",ion21Team!$C16)</f>
        <v/>
      </c>
      <c r="H45" s="119" t="str">
        <f t="shared" si="1"/>
        <v/>
      </c>
      <c r="I45" s="123" t="str">
        <f t="shared" si="2"/>
        <v/>
      </c>
      <c r="J45" s="410"/>
      <c r="K45" s="405"/>
      <c r="L45" s="405"/>
      <c r="M45" s="405"/>
      <c r="N45" s="405"/>
      <c r="O45" s="405"/>
      <c r="P45" s="405"/>
      <c r="Q45" s="405"/>
      <c r="R45" s="405"/>
      <c r="S45" s="405"/>
      <c r="T45" s="406"/>
    </row>
    <row r="46" spans="1:20" x14ac:dyDescent="0.3">
      <c r="F46" s="119">
        <f>ion21Team!$B17</f>
        <v>13</v>
      </c>
      <c r="G46" s="123" t="str">
        <f>IF(ISBLANK(ion21Team!$C17),"",ion21Team!$C17)</f>
        <v/>
      </c>
      <c r="H46" s="119" t="str">
        <f t="shared" si="1"/>
        <v/>
      </c>
      <c r="I46" s="123" t="str">
        <f t="shared" si="2"/>
        <v/>
      </c>
      <c r="J46" s="410"/>
      <c r="K46" s="405"/>
      <c r="L46" s="405"/>
      <c r="M46" s="405"/>
      <c r="N46" s="405"/>
      <c r="O46" s="405"/>
      <c r="P46" s="405"/>
      <c r="Q46" s="405"/>
      <c r="R46" s="405"/>
      <c r="S46" s="405"/>
      <c r="T46" s="406"/>
    </row>
    <row r="47" spans="1:20" x14ac:dyDescent="0.3">
      <c r="F47" s="119">
        <f>ion21Team!$B18</f>
        <v>14</v>
      </c>
      <c r="G47" s="123" t="str">
        <f>IF(ISBLANK(ion21Team!$C18),"",ion21Team!$C18)</f>
        <v/>
      </c>
      <c r="H47" s="119" t="str">
        <f t="shared" si="1"/>
        <v/>
      </c>
      <c r="I47" s="123" t="str">
        <f t="shared" si="2"/>
        <v/>
      </c>
      <c r="J47" s="410"/>
      <c r="K47" s="405"/>
      <c r="L47" s="405"/>
      <c r="M47" s="405"/>
      <c r="N47" s="405"/>
      <c r="O47" s="405"/>
      <c r="P47" s="405"/>
      <c r="Q47" s="405"/>
      <c r="R47" s="405"/>
      <c r="S47" s="405"/>
      <c r="T47" s="406"/>
    </row>
    <row r="48" spans="1:20" x14ac:dyDescent="0.3">
      <c r="F48" s="119">
        <f>ion21Team!$B19</f>
        <v>15</v>
      </c>
      <c r="G48" s="123" t="str">
        <f>IF(ISBLANK(ion21Team!$C19),"",ion21Team!$C19)</f>
        <v/>
      </c>
      <c r="H48" s="119" t="str">
        <f t="shared" si="1"/>
        <v/>
      </c>
      <c r="I48" s="123" t="str">
        <f t="shared" si="2"/>
        <v/>
      </c>
      <c r="J48" s="410"/>
      <c r="K48" s="405"/>
      <c r="L48" s="405"/>
      <c r="M48" s="405"/>
      <c r="N48" s="405"/>
      <c r="O48" s="405"/>
      <c r="P48" s="405"/>
      <c r="Q48" s="405"/>
      <c r="R48" s="405"/>
      <c r="S48" s="405"/>
      <c r="T48" s="406"/>
    </row>
    <row r="49" spans="1:20" x14ac:dyDescent="0.3">
      <c r="F49" s="119">
        <f>ion21Team!$B20</f>
        <v>16</v>
      </c>
      <c r="G49" s="123" t="str">
        <f>IF(ISBLANK(ion21Team!$C20),"",ion21Team!$C20)</f>
        <v/>
      </c>
      <c r="H49" s="119" t="str">
        <f t="shared" si="1"/>
        <v/>
      </c>
      <c r="I49" s="123" t="str">
        <f t="shared" si="2"/>
        <v/>
      </c>
      <c r="J49" s="410"/>
      <c r="K49" s="405"/>
      <c r="L49" s="405"/>
      <c r="M49" s="405"/>
      <c r="N49" s="405"/>
      <c r="O49" s="405"/>
      <c r="P49" s="405"/>
      <c r="Q49" s="405"/>
      <c r="R49" s="405"/>
      <c r="S49" s="405"/>
      <c r="T49" s="406"/>
    </row>
    <row r="50" spans="1:20" x14ac:dyDescent="0.3">
      <c r="F50" s="119">
        <f>ion21Team!$B21</f>
        <v>17</v>
      </c>
      <c r="G50" s="123" t="str">
        <f>IF(ISBLANK(ion21Team!$C21),"",ion21Team!$C21)</f>
        <v/>
      </c>
      <c r="H50" s="119" t="str">
        <f t="shared" si="1"/>
        <v/>
      </c>
      <c r="I50" s="123" t="str">
        <f t="shared" si="2"/>
        <v/>
      </c>
      <c r="J50" s="410"/>
      <c r="K50" s="405"/>
      <c r="L50" s="405"/>
      <c r="M50" s="405"/>
      <c r="N50" s="405"/>
      <c r="O50" s="405"/>
      <c r="P50" s="405"/>
      <c r="Q50" s="405"/>
      <c r="R50" s="405"/>
      <c r="S50" s="405"/>
      <c r="T50" s="406"/>
    </row>
    <row r="51" spans="1:20" x14ac:dyDescent="0.3">
      <c r="F51" s="119">
        <f>ion21Team!$B22</f>
        <v>18</v>
      </c>
      <c r="G51" s="123" t="str">
        <f>IF(ISBLANK(ion21Team!$C22),"",ion21Team!$C22)</f>
        <v/>
      </c>
      <c r="H51" s="119" t="str">
        <f t="shared" si="1"/>
        <v/>
      </c>
      <c r="I51" s="123" t="str">
        <f t="shared" si="2"/>
        <v/>
      </c>
      <c r="J51" s="410"/>
      <c r="K51" s="405"/>
      <c r="L51" s="405"/>
      <c r="M51" s="405"/>
      <c r="N51" s="405"/>
      <c r="O51" s="405"/>
      <c r="P51" s="405"/>
      <c r="Q51" s="405"/>
      <c r="R51" s="405"/>
      <c r="S51" s="405"/>
      <c r="T51" s="406"/>
    </row>
    <row r="52" spans="1:20" x14ac:dyDescent="0.3">
      <c r="F52" s="119">
        <f>ion21Team!$B23</f>
        <v>19</v>
      </c>
      <c r="G52" s="123" t="str">
        <f>IF(ISBLANK(ion21Team!$C23),"",ion21Team!$C23)</f>
        <v/>
      </c>
      <c r="H52" s="119" t="str">
        <f t="shared" si="1"/>
        <v/>
      </c>
      <c r="I52" s="123" t="str">
        <f t="shared" si="2"/>
        <v/>
      </c>
      <c r="J52" s="410"/>
      <c r="K52" s="405"/>
      <c r="L52" s="405"/>
      <c r="M52" s="405"/>
      <c r="N52" s="405"/>
      <c r="O52" s="405"/>
      <c r="P52" s="405"/>
      <c r="Q52" s="405"/>
      <c r="R52" s="405"/>
      <c r="S52" s="405"/>
      <c r="T52" s="406"/>
    </row>
    <row r="53" spans="1:20" x14ac:dyDescent="0.3">
      <c r="F53" s="119">
        <f>ion21Team!$B24</f>
        <v>20</v>
      </c>
      <c r="G53" s="123" t="str">
        <f>IF(ISBLANK(ion21Team!$C24),"",ion21Team!$C24)</f>
        <v/>
      </c>
      <c r="H53" s="119" t="str">
        <f t="shared" si="1"/>
        <v/>
      </c>
      <c r="I53" s="123" t="str">
        <f t="shared" si="2"/>
        <v/>
      </c>
      <c r="J53" s="410"/>
      <c r="K53" s="405"/>
      <c r="L53" s="405"/>
      <c r="M53" s="405"/>
      <c r="N53" s="405"/>
      <c r="O53" s="405"/>
      <c r="P53" s="405"/>
      <c r="Q53" s="405"/>
      <c r="R53" s="405"/>
      <c r="S53" s="405"/>
      <c r="T53" s="406"/>
    </row>
    <row r="54" spans="1:20" x14ac:dyDescent="0.3">
      <c r="F54" s="101">
        <f>ion21Team!$B25</f>
        <v>21</v>
      </c>
      <c r="G54" s="103" t="str">
        <f>IF(ISBLANK(ion21Team!$C25),"",ion21Team!$C25)</f>
        <v/>
      </c>
      <c r="H54" s="101" t="str">
        <f t="shared" si="1"/>
        <v/>
      </c>
      <c r="I54" s="103" t="str">
        <f t="shared" si="2"/>
        <v/>
      </c>
      <c r="J54" s="411"/>
      <c r="K54" s="408"/>
      <c r="L54" s="408"/>
      <c r="M54" s="408"/>
      <c r="N54" s="408"/>
      <c r="O54" s="408"/>
      <c r="P54" s="408"/>
      <c r="Q54" s="408"/>
      <c r="R54" s="408"/>
      <c r="S54" s="408"/>
      <c r="T54" s="409"/>
    </row>
    <row r="55" spans="1:20" x14ac:dyDescent="0.3">
      <c r="A55" s="195" t="s">
        <v>339</v>
      </c>
    </row>
  </sheetData>
  <sheetProtection password="C950" sheet="1" objects="1" scenarios="1"/>
  <protectedRanges>
    <protectedRange sqref="F8" name="ION21_0"/>
    <protectedRange sqref="T8" name="ION21_1"/>
    <protectedRange sqref="J34:T34" name="ION21_2"/>
    <protectedRange sqref="F9" name="ION21_3"/>
    <protectedRange sqref="T9" name="ION21_4"/>
    <protectedRange sqref="J35:T35" name="ION21_5"/>
    <protectedRange sqref="F10" name="ION21_6"/>
    <protectedRange sqref="T10" name="ION21_7"/>
    <protectedRange sqref="J36:T36" name="ION21_8"/>
    <protectedRange sqref="F11" name="ION21_9"/>
    <protectedRange sqref="T11" name="ION21_10"/>
    <protectedRange sqref="J37:T37" name="ION21_11"/>
  </protectedRanges>
  <mergeCells count="13">
    <mergeCell ref="A1:E1"/>
    <mergeCell ref="B6:C6"/>
    <mergeCell ref="D6:E6"/>
    <mergeCell ref="F32:G32"/>
    <mergeCell ref="H32:I32"/>
    <mergeCell ref="J32:T32"/>
    <mergeCell ref="G1:H1"/>
    <mergeCell ref="R1:S1"/>
    <mergeCell ref="J33:T33"/>
    <mergeCell ref="K4:L4"/>
    <mergeCell ref="N4:O4"/>
    <mergeCell ref="L5:N5"/>
    <mergeCell ref="L6:N6"/>
  </mergeCells>
  <hyperlinks>
    <hyperlink ref="G1" location="'3rdROUND'!F1" display="1st Round"/>
    <hyperlink ref="R1" location="'3rdROUND'!T1" display="2nd Round"/>
    <hyperlink ref="F4" location="'3rdROUND'!A55" display="Info"/>
  </hyperlinks>
  <pageMargins left="0.7" right="0.7" top="0.78740157499999996" bottom="0.78740157499999996" header="0.3" footer="0.3"/>
  <pageSetup paperSize="9" orientation="portrait" r:id="rId1"/>
  <ignoredErrors>
    <ignoredError sqref="T6 J6:K6 F6" formulaRange="1"/>
  </ignoredErrors>
  <drawing r:id="rId2"/>
  <legacyDrawing r:id="rId3"/>
  <controls>
    <mc:AlternateContent xmlns:mc="http://schemas.openxmlformats.org/markup-compatibility/2006">
      <mc:Choice Requires="x14">
        <control shapeId="33794" r:id="rId4" name="ComboBoxSet">
          <controlPr locked="0" defaultSize="0" autoLine="0" listFillRange="$A$29:$A$32" r:id="rId5">
            <anchor moveWithCells="1">
              <from>
                <xdr:col>3</xdr:col>
                <xdr:colOff>137160</xdr:colOff>
                <xdr:row>3</xdr:row>
                <xdr:rowOff>137160</xdr:rowOff>
              </from>
              <to>
                <xdr:col>4</xdr:col>
                <xdr:colOff>388620</xdr:colOff>
                <xdr:row>4</xdr:row>
                <xdr:rowOff>175260</xdr:rowOff>
              </to>
            </anchor>
          </controlPr>
        </control>
      </mc:Choice>
      <mc:Fallback>
        <control shapeId="33794" r:id="rId4" name="ComboBoxSet"/>
      </mc:Fallback>
    </mc:AlternateContent>
    <mc:AlternateContent xmlns:mc="http://schemas.openxmlformats.org/markup-compatibility/2006">
      <mc:Choice Requires="x14">
        <control shapeId="33793" r:id="rId6" name="ComboBoxMem">
          <controlPr locked="0" defaultSize="0" autoLine="0" listFillRange="$A$6:$A$12" r:id="rId7">
            <anchor moveWithCells="1">
              <from>
                <xdr:col>1</xdr:col>
                <xdr:colOff>7620</xdr:colOff>
                <xdr:row>3</xdr:row>
                <xdr:rowOff>137160</xdr:rowOff>
              </from>
              <to>
                <xdr:col>3</xdr:col>
                <xdr:colOff>137160</xdr:colOff>
                <xdr:row>4</xdr:row>
                <xdr:rowOff>175260</xdr:rowOff>
              </to>
            </anchor>
          </controlPr>
        </control>
      </mc:Choice>
      <mc:Fallback>
        <control shapeId="33793" r:id="rId6" name="ComboBoxMem"/>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G51"/>
  <sheetViews>
    <sheetView topLeftCell="A25" workbookViewId="0">
      <selection sqref="A1:C1"/>
    </sheetView>
  </sheetViews>
  <sheetFormatPr baseColWidth="10" defaultRowHeight="14.4" x14ac:dyDescent="0.3"/>
  <cols>
    <col min="1" max="1" width="2.77734375" customWidth="1"/>
    <col min="4" max="4" width="20.77734375" customWidth="1"/>
    <col min="5" max="5" width="6.33203125" style="2" customWidth="1"/>
    <col min="6" max="6" width="5.77734375" style="3" customWidth="1"/>
    <col min="7" max="7" width="6.77734375" customWidth="1"/>
  </cols>
  <sheetData>
    <row r="1" spans="1:7" ht="15.6" x14ac:dyDescent="0.3">
      <c r="A1" s="666" t="s">
        <v>984</v>
      </c>
      <c r="B1" s="666"/>
      <c r="C1" s="666"/>
    </row>
    <row r="2" spans="1:7" ht="12" customHeight="1" x14ac:dyDescent="0.3">
      <c r="A2" s="5"/>
      <c r="B2" s="1"/>
      <c r="C2" s="1"/>
      <c r="E2"/>
      <c r="F2"/>
    </row>
    <row r="4" spans="1:7" x14ac:dyDescent="0.3">
      <c r="A4" s="445"/>
      <c r="B4" s="56" t="s">
        <v>755</v>
      </c>
      <c r="C4" s="11"/>
      <c r="D4" s="11"/>
      <c r="E4" s="60" t="s">
        <v>228</v>
      </c>
      <c r="F4" s="61" t="s">
        <v>162</v>
      </c>
      <c r="G4" s="19" t="s">
        <v>229</v>
      </c>
    </row>
    <row r="5" spans="1:7" x14ac:dyDescent="0.3">
      <c r="B5" s="37"/>
      <c r="C5" s="15" t="s">
        <v>120</v>
      </c>
      <c r="D5" s="15"/>
      <c r="E5" s="142" t="s">
        <v>71</v>
      </c>
      <c r="F5" s="121">
        <f>ROUND(ion21Settings!AE29,0)</f>
        <v>15</v>
      </c>
      <c r="G5" s="64" t="s">
        <v>5</v>
      </c>
    </row>
    <row r="6" spans="1:7" x14ac:dyDescent="0.3">
      <c r="B6" s="37"/>
      <c r="C6" s="15" t="s">
        <v>121</v>
      </c>
      <c r="D6" s="15"/>
      <c r="E6" s="142" t="s">
        <v>71</v>
      </c>
      <c r="F6" s="121">
        <f>ROUND(ion21Settings!AF29,0)</f>
        <v>25</v>
      </c>
      <c r="G6" s="64" t="s">
        <v>5</v>
      </c>
    </row>
    <row r="7" spans="1:7" x14ac:dyDescent="0.3">
      <c r="B7" s="58" t="s">
        <v>136</v>
      </c>
      <c r="C7" s="17" t="s">
        <v>122</v>
      </c>
      <c r="D7" s="17"/>
      <c r="E7" s="143" t="s">
        <v>74</v>
      </c>
      <c r="F7" s="124">
        <f>ROUND(ion21Settings!AG29,0)</f>
        <v>55</v>
      </c>
      <c r="G7" s="65" t="s">
        <v>5</v>
      </c>
    </row>
    <row r="9" spans="1:7" x14ac:dyDescent="0.3">
      <c r="A9" s="445"/>
      <c r="B9" s="56" t="s">
        <v>0</v>
      </c>
      <c r="C9" s="11"/>
      <c r="D9" s="11"/>
      <c r="E9" s="60" t="s">
        <v>228</v>
      </c>
      <c r="F9" s="61" t="s">
        <v>162</v>
      </c>
      <c r="G9" s="19" t="s">
        <v>229</v>
      </c>
    </row>
    <row r="10" spans="1:7" x14ac:dyDescent="0.3">
      <c r="B10" s="37"/>
      <c r="C10" s="437" t="s">
        <v>525</v>
      </c>
      <c r="D10" s="437"/>
      <c r="E10" s="501"/>
      <c r="F10" s="480">
        <f>F13+F16+F19+F22+F25+F28</f>
        <v>12</v>
      </c>
      <c r="G10" s="438" t="s">
        <v>6</v>
      </c>
    </row>
    <row r="11" spans="1:7" x14ac:dyDescent="0.3">
      <c r="B11" s="37"/>
      <c r="C11" s="487" t="s">
        <v>524</v>
      </c>
      <c r="D11" s="487"/>
      <c r="E11" s="505"/>
      <c r="F11" s="488">
        <f>F14+F17+F20+F23+F26+F29</f>
        <v>22</v>
      </c>
      <c r="G11" s="508" t="s">
        <v>7</v>
      </c>
    </row>
    <row r="12" spans="1:7" x14ac:dyDescent="0.3">
      <c r="B12" s="37"/>
      <c r="C12" s="483" t="s">
        <v>526</v>
      </c>
      <c r="D12" s="483"/>
      <c r="E12" s="502"/>
      <c r="F12" s="484">
        <f>F15+F18+F21+F24+F27+F30</f>
        <v>8</v>
      </c>
      <c r="G12" s="503" t="s">
        <v>8</v>
      </c>
    </row>
    <row r="13" spans="1:7" x14ac:dyDescent="0.3">
      <c r="B13" s="37"/>
      <c r="C13" s="437" t="s">
        <v>206</v>
      </c>
      <c r="D13" s="437"/>
      <c r="E13" s="501" t="s">
        <v>106</v>
      </c>
      <c r="F13" s="480">
        <f>ROUND(ion21Settings!AE56,0)</f>
        <v>2</v>
      </c>
      <c r="G13" s="504" t="s">
        <v>6</v>
      </c>
    </row>
    <row r="14" spans="1:7" x14ac:dyDescent="0.3">
      <c r="B14" s="37"/>
      <c r="C14" s="487" t="s">
        <v>204</v>
      </c>
      <c r="D14" s="487"/>
      <c r="E14" s="505" t="s">
        <v>109</v>
      </c>
      <c r="F14" s="488">
        <f>ROUND(ion21Settings!AF56,0)</f>
        <v>5</v>
      </c>
      <c r="G14" s="506" t="s">
        <v>7</v>
      </c>
    </row>
    <row r="15" spans="1:7" x14ac:dyDescent="0.3">
      <c r="B15" s="59" t="s">
        <v>231</v>
      </c>
      <c r="C15" s="483" t="s">
        <v>205</v>
      </c>
      <c r="D15" s="483"/>
      <c r="E15" s="502" t="s">
        <v>227</v>
      </c>
      <c r="F15" s="484">
        <f>ROUND(ion21Settings!AG56,0)</f>
        <v>1</v>
      </c>
      <c r="G15" s="507" t="s">
        <v>8</v>
      </c>
    </row>
    <row r="16" spans="1:7" x14ac:dyDescent="0.3">
      <c r="B16" s="37"/>
      <c r="C16" s="513" t="s">
        <v>207</v>
      </c>
      <c r="D16" s="513"/>
      <c r="E16" s="501" t="s">
        <v>106</v>
      </c>
      <c r="F16" s="514">
        <f>ROUND(ion21Settings!AE83,0)</f>
        <v>3</v>
      </c>
      <c r="G16" s="515" t="s">
        <v>6</v>
      </c>
    </row>
    <row r="17" spans="1:7" x14ac:dyDescent="0.3">
      <c r="B17" s="37"/>
      <c r="C17" s="487" t="s">
        <v>208</v>
      </c>
      <c r="D17" s="487"/>
      <c r="E17" s="505" t="s">
        <v>109</v>
      </c>
      <c r="F17" s="488">
        <f>ROUND(ion21Settings!AF83,0)</f>
        <v>5</v>
      </c>
      <c r="G17" s="506" t="s">
        <v>7</v>
      </c>
    </row>
    <row r="18" spans="1:7" x14ac:dyDescent="0.3">
      <c r="B18" s="59" t="s">
        <v>232</v>
      </c>
      <c r="C18" s="483" t="s">
        <v>209</v>
      </c>
      <c r="D18" s="483"/>
      <c r="E18" s="502" t="s">
        <v>227</v>
      </c>
      <c r="F18" s="484">
        <f>ROUND(ion21Settings!AG83,0)</f>
        <v>2</v>
      </c>
      <c r="G18" s="507" t="s">
        <v>8</v>
      </c>
    </row>
    <row r="19" spans="1:7" x14ac:dyDescent="0.3">
      <c r="B19" s="37"/>
      <c r="C19" s="513" t="s">
        <v>210</v>
      </c>
      <c r="D19" s="513"/>
      <c r="E19" s="516" t="s">
        <v>227</v>
      </c>
      <c r="F19" s="514">
        <f>ROUND(ion21Settings!AE110,0)</f>
        <v>2</v>
      </c>
      <c r="G19" s="515" t="s">
        <v>6</v>
      </c>
    </row>
    <row r="20" spans="1:7" x14ac:dyDescent="0.3">
      <c r="B20" s="37"/>
      <c r="C20" s="487" t="s">
        <v>211</v>
      </c>
      <c r="D20" s="487"/>
      <c r="E20" s="505" t="s">
        <v>227</v>
      </c>
      <c r="F20" s="488">
        <f>ROUND(ion21Settings!AF110,0)</f>
        <v>3</v>
      </c>
      <c r="G20" s="506" t="s">
        <v>7</v>
      </c>
    </row>
    <row r="21" spans="1:7" x14ac:dyDescent="0.3">
      <c r="B21" s="59" t="s">
        <v>233</v>
      </c>
      <c r="C21" s="483" t="s">
        <v>212</v>
      </c>
      <c r="D21" s="483"/>
      <c r="E21" s="502" t="s">
        <v>227</v>
      </c>
      <c r="F21" s="484">
        <f>ROUND(ion21Settings!AG110,0)</f>
        <v>1</v>
      </c>
      <c r="G21" s="507" t="s">
        <v>8</v>
      </c>
    </row>
    <row r="22" spans="1:7" x14ac:dyDescent="0.3">
      <c r="B22" s="37"/>
      <c r="C22" s="513" t="s">
        <v>213</v>
      </c>
      <c r="D22" s="513"/>
      <c r="E22" s="516" t="s">
        <v>227</v>
      </c>
      <c r="F22" s="514">
        <f>ROUND(ion21Settings!AE137,0)</f>
        <v>3</v>
      </c>
      <c r="G22" s="515" t="s">
        <v>6</v>
      </c>
    </row>
    <row r="23" spans="1:7" x14ac:dyDescent="0.3">
      <c r="B23" s="37"/>
      <c r="C23" s="487" t="s">
        <v>214</v>
      </c>
      <c r="D23" s="487"/>
      <c r="E23" s="505" t="s">
        <v>227</v>
      </c>
      <c r="F23" s="488">
        <f>ROUND(ion21Settings!AF137,0)</f>
        <v>3</v>
      </c>
      <c r="G23" s="506" t="s">
        <v>7</v>
      </c>
    </row>
    <row r="24" spans="1:7" x14ac:dyDescent="0.3">
      <c r="A24" s="196" t="s">
        <v>318</v>
      </c>
      <c r="B24" s="59" t="s">
        <v>234</v>
      </c>
      <c r="C24" s="483" t="s">
        <v>215</v>
      </c>
      <c r="D24" s="483"/>
      <c r="E24" s="502" t="s">
        <v>227</v>
      </c>
      <c r="F24" s="484">
        <f>ROUND(ion21Settings!AG137,0)</f>
        <v>1</v>
      </c>
      <c r="G24" s="507" t="s">
        <v>8</v>
      </c>
    </row>
    <row r="25" spans="1:7" x14ac:dyDescent="0.3">
      <c r="B25" s="37"/>
      <c r="C25" s="513" t="s">
        <v>216</v>
      </c>
      <c r="D25" s="513"/>
      <c r="E25" s="516" t="s">
        <v>227</v>
      </c>
      <c r="F25" s="514">
        <f>ROUND(ion21Settings!AE164,0)</f>
        <v>1</v>
      </c>
      <c r="G25" s="515" t="s">
        <v>6</v>
      </c>
    </row>
    <row r="26" spans="1:7" x14ac:dyDescent="0.3">
      <c r="B26" s="37"/>
      <c r="C26" s="487" t="s">
        <v>217</v>
      </c>
      <c r="D26" s="487"/>
      <c r="E26" s="505" t="s">
        <v>227</v>
      </c>
      <c r="F26" s="488">
        <f>ROUND(ion21Settings!AF164,0)</f>
        <v>3</v>
      </c>
      <c r="G26" s="506" t="s">
        <v>7</v>
      </c>
    </row>
    <row r="27" spans="1:7" x14ac:dyDescent="0.3">
      <c r="B27" s="59" t="s">
        <v>235</v>
      </c>
      <c r="C27" s="483" t="s">
        <v>218</v>
      </c>
      <c r="D27" s="483"/>
      <c r="E27" s="502" t="s">
        <v>227</v>
      </c>
      <c r="F27" s="484">
        <f>ROUND(ion21Settings!AG164,0)</f>
        <v>1</v>
      </c>
      <c r="G27" s="507" t="s">
        <v>8</v>
      </c>
    </row>
    <row r="28" spans="1:7" x14ac:dyDescent="0.3">
      <c r="B28" s="37"/>
      <c r="C28" s="437" t="s">
        <v>219</v>
      </c>
      <c r="D28" s="437"/>
      <c r="E28" s="516" t="s">
        <v>227</v>
      </c>
      <c r="F28" s="480">
        <f>ROUND(ion21Settings!AE191,0)</f>
        <v>1</v>
      </c>
      <c r="G28" s="504" t="s">
        <v>6</v>
      </c>
    </row>
    <row r="29" spans="1:7" x14ac:dyDescent="0.3">
      <c r="B29" s="37"/>
      <c r="C29" s="487" t="s">
        <v>220</v>
      </c>
      <c r="D29" s="487"/>
      <c r="E29" s="505" t="s">
        <v>227</v>
      </c>
      <c r="F29" s="488">
        <f>ROUND(ion21Settings!AF191,0)</f>
        <v>3</v>
      </c>
      <c r="G29" s="506" t="s">
        <v>7</v>
      </c>
    </row>
    <row r="30" spans="1:7" x14ac:dyDescent="0.3">
      <c r="B30" s="58" t="s">
        <v>236</v>
      </c>
      <c r="C30" s="483" t="s">
        <v>221</v>
      </c>
      <c r="D30" s="483"/>
      <c r="E30" s="502" t="s">
        <v>227</v>
      </c>
      <c r="F30" s="484">
        <f>ROUND(ion21Settings!AG191,0)</f>
        <v>2</v>
      </c>
      <c r="G30" s="507" t="s">
        <v>8</v>
      </c>
    </row>
    <row r="32" spans="1:7" x14ac:dyDescent="0.3">
      <c r="A32" s="445"/>
      <c r="B32" s="56" t="s">
        <v>1</v>
      </c>
      <c r="C32" s="11"/>
      <c r="D32" s="11"/>
      <c r="E32" s="60" t="s">
        <v>228</v>
      </c>
      <c r="F32" s="61" t="s">
        <v>162</v>
      </c>
      <c r="G32" s="19" t="s">
        <v>229</v>
      </c>
    </row>
    <row r="33" spans="1:7" x14ac:dyDescent="0.3">
      <c r="A33" s="210"/>
      <c r="B33" s="37"/>
      <c r="C33" s="15" t="s">
        <v>2</v>
      </c>
      <c r="D33" s="15"/>
      <c r="E33" s="142">
        <v>1</v>
      </c>
      <c r="F33" s="144">
        <v>1</v>
      </c>
      <c r="G33" s="64"/>
    </row>
    <row r="34" spans="1:7" x14ac:dyDescent="0.3">
      <c r="B34" s="37"/>
      <c r="C34" s="15" t="s">
        <v>144</v>
      </c>
      <c r="D34" s="15"/>
      <c r="E34" s="142" t="s">
        <v>106</v>
      </c>
      <c r="F34" s="121">
        <f>ROUND(ion21Settings!AE218,0)</f>
        <v>4</v>
      </c>
      <c r="G34" s="64"/>
    </row>
    <row r="35" spans="1:7" x14ac:dyDescent="0.3">
      <c r="B35" s="37"/>
      <c r="C35" s="15" t="s">
        <v>123</v>
      </c>
      <c r="D35" s="15"/>
      <c r="E35" s="142" t="s">
        <v>107</v>
      </c>
      <c r="F35" s="121">
        <f>ROUND(ion21Settings!AE245,0)</f>
        <v>6</v>
      </c>
      <c r="G35" s="64"/>
    </row>
    <row r="36" spans="1:7" x14ac:dyDescent="0.3">
      <c r="B36" s="37"/>
      <c r="C36" s="15" t="s">
        <v>147</v>
      </c>
      <c r="D36" s="15"/>
      <c r="E36" s="142" t="s">
        <v>110</v>
      </c>
      <c r="F36" s="121">
        <f>ROUND(ion21Settings!AF218,0)</f>
        <v>14</v>
      </c>
      <c r="G36" s="64"/>
    </row>
    <row r="37" spans="1:7" x14ac:dyDescent="0.3">
      <c r="B37" s="37"/>
      <c r="C37" s="15" t="s">
        <v>124</v>
      </c>
      <c r="D37" s="15"/>
      <c r="E37" s="142" t="s">
        <v>111</v>
      </c>
      <c r="F37" s="121">
        <f>ROUND(ion21Settings!AF245,0)</f>
        <v>24</v>
      </c>
      <c r="G37" s="64"/>
    </row>
    <row r="38" spans="1:7" x14ac:dyDescent="0.3">
      <c r="B38" s="59" t="s">
        <v>143</v>
      </c>
      <c r="C38" s="15" t="s">
        <v>150</v>
      </c>
      <c r="D38" s="15"/>
      <c r="E38" s="142" t="s">
        <v>109</v>
      </c>
      <c r="F38" s="121">
        <f>ROUND(ion21Settings!AG218,0)</f>
        <v>5</v>
      </c>
      <c r="G38" s="64"/>
    </row>
    <row r="39" spans="1:7" x14ac:dyDescent="0.3">
      <c r="B39" s="58" t="s">
        <v>137</v>
      </c>
      <c r="C39" s="17" t="s">
        <v>125</v>
      </c>
      <c r="D39" s="17"/>
      <c r="E39" s="143" t="s">
        <v>108</v>
      </c>
      <c r="F39" s="124">
        <f>ROUND(ion21Settings!AG245,0)</f>
        <v>9</v>
      </c>
      <c r="G39" s="65"/>
    </row>
    <row r="41" spans="1:7" x14ac:dyDescent="0.3">
      <c r="A41" s="445"/>
      <c r="B41" s="56" t="s">
        <v>310</v>
      </c>
      <c r="C41" s="11"/>
      <c r="D41" s="11"/>
      <c r="E41" s="60" t="s">
        <v>228</v>
      </c>
      <c r="F41" s="61" t="s">
        <v>162</v>
      </c>
      <c r="G41" s="19" t="s">
        <v>229</v>
      </c>
    </row>
    <row r="42" spans="1:7" x14ac:dyDescent="0.3">
      <c r="B42" s="37"/>
      <c r="C42" s="15" t="s">
        <v>400</v>
      </c>
      <c r="D42" s="15"/>
      <c r="E42" s="172" t="s">
        <v>227</v>
      </c>
      <c r="F42" s="173">
        <f>ROUND(ion21Settings!V272,0)</f>
        <v>3</v>
      </c>
      <c r="G42" s="174"/>
    </row>
    <row r="43" spans="1:7" x14ac:dyDescent="0.3">
      <c r="B43" s="58" t="s">
        <v>311</v>
      </c>
      <c r="C43" s="17" t="s">
        <v>401</v>
      </c>
      <c r="D43" s="17"/>
      <c r="E43" s="175" t="s">
        <v>309</v>
      </c>
      <c r="F43" s="176">
        <f>ROUND(ion21Settings!X272,0)</f>
        <v>18</v>
      </c>
      <c r="G43" s="177" t="s">
        <v>7</v>
      </c>
    </row>
    <row r="44" spans="1:7" x14ac:dyDescent="0.3">
      <c r="A44" s="187">
        <v>1</v>
      </c>
    </row>
    <row r="45" spans="1:7" x14ac:dyDescent="0.3">
      <c r="A45" s="445"/>
      <c r="B45" s="56" t="s">
        <v>756</v>
      </c>
      <c r="C45" s="11"/>
      <c r="D45" s="11"/>
      <c r="E45" s="60" t="s">
        <v>228</v>
      </c>
      <c r="F45" s="61" t="s">
        <v>162</v>
      </c>
      <c r="G45" s="19" t="s">
        <v>229</v>
      </c>
    </row>
    <row r="46" spans="1:7" x14ac:dyDescent="0.3">
      <c r="B46" s="58" t="s">
        <v>758</v>
      </c>
      <c r="C46" s="17" t="s">
        <v>757</v>
      </c>
      <c r="D46" s="17"/>
      <c r="E46" s="143" t="s">
        <v>71</v>
      </c>
      <c r="F46" s="124">
        <f>ROUND(ion21Settings!M299,0)</f>
        <v>50</v>
      </c>
      <c r="G46" s="65" t="s">
        <v>5</v>
      </c>
    </row>
    <row r="47" spans="1:7" x14ac:dyDescent="0.3">
      <c r="A47" s="194">
        <v>1</v>
      </c>
    </row>
    <row r="48" spans="1:7" x14ac:dyDescent="0.3">
      <c r="A48" s="445"/>
      <c r="B48" t="s">
        <v>497</v>
      </c>
    </row>
    <row r="49" spans="2:2" x14ac:dyDescent="0.3">
      <c r="B49" s="4" t="s">
        <v>134</v>
      </c>
    </row>
    <row r="50" spans="2:2" x14ac:dyDescent="0.3">
      <c r="B50" s="4" t="s">
        <v>135</v>
      </c>
    </row>
    <row r="51" spans="2:2" x14ac:dyDescent="0.3">
      <c r="B51" s="4" t="s">
        <v>133</v>
      </c>
    </row>
  </sheetData>
  <mergeCells count="1">
    <mergeCell ref="A1:C1"/>
  </mergeCells>
  <hyperlinks>
    <hyperlink ref="B7" location="'ION-21 Settings'!AH6" display="see Levels"/>
    <hyperlink ref="B38" location="'ION-21 Settings'!AH13" display="see General"/>
    <hyperlink ref="B39" location="'ION-21 Settings'!AH14" display="see InField"/>
    <hyperlink ref="B15" location="'ION-21 Settings'!AH7" display="see Primary"/>
    <hyperlink ref="B18" location="'ION-21 Settings'!AH8" display="see Second"/>
    <hyperlink ref="B21" location="'ION-21 Settings'!AH9" display="see Compet"/>
    <hyperlink ref="B24" location="'ION-21 Settings'!AH10" display="see 1stVR"/>
    <hyperlink ref="B27" location="'ION-21 Settings'!AH11" display="see 2ndVR"/>
    <hyperlink ref="B30" location="'ION-21 Settings'!AH12" display="see 3rdVR"/>
    <hyperlink ref="B43" location="'ION-21 Settings'!AH15" display="see Activity"/>
    <hyperlink ref="B46" location="'ION-21 Settings'!AH6" display="see Levels"/>
  </hyperlinks>
  <pageMargins left="0.7" right="0.7" top="0.78740157499999996" bottom="0.78740157499999996" header="0.3" footer="0.3"/>
  <pageSetup paperSize="9" orientation="portrait" r:id="rId1"/>
  <ignoredErrors>
    <ignoredError sqref="E5:E7 E36:E39 E46" twoDigitTextYear="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dimension ref="A1:AI55"/>
  <sheetViews>
    <sheetView workbookViewId="0">
      <selection sqref="A1:D1"/>
    </sheetView>
  </sheetViews>
  <sheetFormatPr baseColWidth="10" defaultRowHeight="14.4" x14ac:dyDescent="0.3"/>
  <cols>
    <col min="1" max="1" width="2.77734375" style="212" customWidth="1"/>
    <col min="2" max="2" width="3.77734375" style="1" customWidth="1"/>
    <col min="3" max="3" width="5.77734375" style="1" customWidth="1"/>
    <col min="4" max="4" width="14.88671875" customWidth="1"/>
    <col min="5" max="5" width="12.77734375" customWidth="1"/>
    <col min="6" max="6" width="14.5546875" customWidth="1"/>
    <col min="7" max="7" width="25.33203125" customWidth="1"/>
    <col min="8" max="8" width="15.77734375" customWidth="1"/>
    <col min="9" max="9" width="14.77734375" customWidth="1"/>
    <col min="10" max="10" width="41.77734375" customWidth="1"/>
    <col min="11" max="11" width="28.33203125" customWidth="1"/>
    <col min="12" max="12" width="43.6640625" customWidth="1"/>
  </cols>
  <sheetData>
    <row r="1" spans="1:35" ht="15.6" x14ac:dyDescent="0.3">
      <c r="A1" s="667" t="s">
        <v>11</v>
      </c>
      <c r="B1" s="667"/>
      <c r="C1" s="667"/>
      <c r="D1" s="667"/>
    </row>
    <row r="2" spans="1:35" ht="12" customHeight="1" x14ac:dyDescent="0.3">
      <c r="A2" s="211"/>
      <c r="B2" s="209" t="s">
        <v>334</v>
      </c>
    </row>
    <row r="3" spans="1:35" ht="18" customHeight="1" x14ac:dyDescent="0.3">
      <c r="A3" s="299" t="s">
        <v>330</v>
      </c>
      <c r="B3" s="257"/>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s="6" customFormat="1" x14ac:dyDescent="0.3">
      <c r="A4" s="210" t="s">
        <v>325</v>
      </c>
      <c r="B4" s="401" t="s">
        <v>15</v>
      </c>
      <c r="C4" s="20" t="s">
        <v>16</v>
      </c>
      <c r="D4" s="21" t="s">
        <v>17</v>
      </c>
      <c r="E4" s="21" t="s">
        <v>18</v>
      </c>
      <c r="F4" s="21" t="s">
        <v>19</v>
      </c>
      <c r="G4" s="21" t="s">
        <v>20</v>
      </c>
      <c r="H4" s="21" t="s">
        <v>21</v>
      </c>
      <c r="I4" s="21" t="s">
        <v>22</v>
      </c>
      <c r="J4" s="21" t="s">
        <v>23</v>
      </c>
      <c r="K4" s="22" t="s">
        <v>105</v>
      </c>
      <c r="L4" s="517" t="s">
        <v>529</v>
      </c>
    </row>
    <row r="5" spans="1:35" x14ac:dyDescent="0.3">
      <c r="A5" s="196" t="str">
        <f>B5&amp; " - "&amp;C5</f>
        <v>1 - YaJo</v>
      </c>
      <c r="B5" s="7">
        <v>1</v>
      </c>
      <c r="C5" s="576" t="s">
        <v>601</v>
      </c>
      <c r="D5" s="578" t="s">
        <v>602</v>
      </c>
      <c r="E5" s="578" t="s">
        <v>603</v>
      </c>
      <c r="F5" s="579" t="s">
        <v>627</v>
      </c>
      <c r="G5" s="577"/>
      <c r="H5" s="437"/>
      <c r="I5" s="355"/>
      <c r="J5" s="437"/>
      <c r="K5" s="438" t="s">
        <v>807</v>
      </c>
      <c r="L5" s="518" t="s">
        <v>589</v>
      </c>
    </row>
    <row r="6" spans="1:35" x14ac:dyDescent="0.3">
      <c r="A6" s="196" t="str">
        <f>B6&amp; " - "&amp;C6</f>
        <v>2 - GeLo</v>
      </c>
      <c r="B6" s="7">
        <v>2</v>
      </c>
      <c r="C6" s="576" t="s">
        <v>614</v>
      </c>
      <c r="D6" s="578" t="s">
        <v>612</v>
      </c>
      <c r="E6" s="578" t="s">
        <v>613</v>
      </c>
      <c r="F6" s="579" t="s">
        <v>626</v>
      </c>
      <c r="G6" s="580"/>
      <c r="H6" s="578"/>
      <c r="I6" s="579"/>
      <c r="J6" s="578"/>
      <c r="K6" s="438" t="s">
        <v>615</v>
      </c>
      <c r="L6" s="519" t="s">
        <v>586</v>
      </c>
    </row>
    <row r="7" spans="1:35" x14ac:dyDescent="0.3">
      <c r="A7" s="196" t="str">
        <f>B7&amp; " - "&amp;C7</f>
        <v>3 - MiDo</v>
      </c>
      <c r="B7" s="7">
        <v>3</v>
      </c>
      <c r="C7" s="576" t="s">
        <v>604</v>
      </c>
      <c r="D7" s="437" t="s">
        <v>605</v>
      </c>
      <c r="E7" s="437" t="s">
        <v>606</v>
      </c>
      <c r="F7" s="355" t="s">
        <v>625</v>
      </c>
      <c r="G7" s="577"/>
      <c r="H7" s="437"/>
      <c r="I7" s="355"/>
      <c r="J7" s="437"/>
      <c r="K7" s="438" t="s">
        <v>808</v>
      </c>
      <c r="L7" s="519" t="s">
        <v>587</v>
      </c>
    </row>
    <row r="8" spans="1:35" x14ac:dyDescent="0.3">
      <c r="A8" s="196" t="str">
        <f>B8&amp; " - "&amp;C8</f>
        <v>4 - EmNi</v>
      </c>
      <c r="B8" s="7">
        <v>4</v>
      </c>
      <c r="C8" s="576" t="s">
        <v>619</v>
      </c>
      <c r="D8" s="577" t="s">
        <v>618</v>
      </c>
      <c r="E8" s="577" t="s">
        <v>620</v>
      </c>
      <c r="F8" s="437" t="s">
        <v>624</v>
      </c>
      <c r="G8" s="437"/>
      <c r="H8" s="437"/>
      <c r="I8" s="437"/>
      <c r="J8" s="437"/>
      <c r="K8" s="438" t="s">
        <v>805</v>
      </c>
      <c r="L8" s="519"/>
    </row>
    <row r="9" spans="1:35" x14ac:dyDescent="0.3">
      <c r="A9" s="196" t="str">
        <f t="shared" ref="A9:A25" si="0">B9&amp; " - "&amp;C9</f>
        <v>5 - HeJe</v>
      </c>
      <c r="B9" s="7">
        <v>5</v>
      </c>
      <c r="C9" s="576" t="s">
        <v>802</v>
      </c>
      <c r="D9" s="437" t="s">
        <v>809</v>
      </c>
      <c r="E9" s="437" t="s">
        <v>803</v>
      </c>
      <c r="F9" s="437" t="s">
        <v>804</v>
      </c>
      <c r="G9" s="437"/>
      <c r="H9" s="437"/>
      <c r="I9" s="437"/>
      <c r="J9" s="437"/>
      <c r="K9" s="438" t="s">
        <v>806</v>
      </c>
      <c r="L9" s="519"/>
    </row>
    <row r="10" spans="1:35" x14ac:dyDescent="0.3">
      <c r="A10" s="196" t="str">
        <f t="shared" si="0"/>
        <v xml:space="preserve">6 - </v>
      </c>
      <c r="B10" s="7">
        <v>6</v>
      </c>
      <c r="C10" s="430"/>
      <c r="D10" s="431"/>
      <c r="E10" s="431"/>
      <c r="F10" s="431"/>
      <c r="G10" s="431"/>
      <c r="H10" s="431"/>
      <c r="I10" s="431"/>
      <c r="J10" s="431"/>
      <c r="K10" s="432"/>
      <c r="L10" s="519"/>
    </row>
    <row r="11" spans="1:35" x14ac:dyDescent="0.3">
      <c r="A11" s="196" t="str">
        <f t="shared" si="0"/>
        <v xml:space="preserve">7 - </v>
      </c>
      <c r="B11" s="7">
        <v>7</v>
      </c>
      <c r="C11" s="433"/>
      <c r="D11" s="431"/>
      <c r="E11" s="431"/>
      <c r="F11" s="431"/>
      <c r="G11" s="431"/>
      <c r="H11" s="431"/>
      <c r="I11" s="431"/>
      <c r="J11" s="431"/>
      <c r="K11" s="432"/>
      <c r="L11" s="519"/>
    </row>
    <row r="12" spans="1:35" x14ac:dyDescent="0.3">
      <c r="A12" s="196" t="str">
        <f t="shared" si="0"/>
        <v xml:space="preserve">8 - </v>
      </c>
      <c r="B12" s="7">
        <v>8</v>
      </c>
      <c r="C12" s="430"/>
      <c r="D12" s="431"/>
      <c r="E12" s="431"/>
      <c r="F12" s="431"/>
      <c r="G12" s="431"/>
      <c r="H12" s="431"/>
      <c r="I12" s="431"/>
      <c r="J12" s="431"/>
      <c r="K12" s="432"/>
      <c r="L12" s="519"/>
    </row>
    <row r="13" spans="1:35" x14ac:dyDescent="0.3">
      <c r="A13" s="196" t="str">
        <f t="shared" si="0"/>
        <v xml:space="preserve">9 - </v>
      </c>
      <c r="B13" s="7">
        <v>9</v>
      </c>
      <c r="C13" s="430"/>
      <c r="D13" s="431"/>
      <c r="E13" s="431"/>
      <c r="F13" s="431"/>
      <c r="G13" s="431"/>
      <c r="H13" s="431"/>
      <c r="I13" s="431"/>
      <c r="J13" s="431"/>
      <c r="K13" s="432"/>
      <c r="L13" s="519"/>
    </row>
    <row r="14" spans="1:35" x14ac:dyDescent="0.3">
      <c r="A14" s="196" t="str">
        <f t="shared" si="0"/>
        <v xml:space="preserve">10 - </v>
      </c>
      <c r="B14" s="7">
        <v>10</v>
      </c>
      <c r="C14" s="430"/>
      <c r="D14" s="431"/>
      <c r="E14" s="431"/>
      <c r="F14" s="431"/>
      <c r="G14" s="431"/>
      <c r="H14" s="431"/>
      <c r="I14" s="431"/>
      <c r="J14" s="431"/>
      <c r="K14" s="432"/>
      <c r="L14" s="519"/>
    </row>
    <row r="15" spans="1:35" x14ac:dyDescent="0.3">
      <c r="A15" s="196" t="str">
        <f t="shared" si="0"/>
        <v xml:space="preserve">11 - </v>
      </c>
      <c r="B15" s="7">
        <v>11</v>
      </c>
      <c r="C15" s="433"/>
      <c r="D15" s="431"/>
      <c r="E15" s="431"/>
      <c r="F15" s="431"/>
      <c r="G15" s="431"/>
      <c r="H15" s="431"/>
      <c r="I15" s="431"/>
      <c r="J15" s="431"/>
      <c r="K15" s="432"/>
      <c r="L15" s="519"/>
    </row>
    <row r="16" spans="1:35" x14ac:dyDescent="0.3">
      <c r="A16" s="196" t="str">
        <f t="shared" si="0"/>
        <v xml:space="preserve">12 - </v>
      </c>
      <c r="B16" s="7">
        <v>12</v>
      </c>
      <c r="C16" s="433"/>
      <c r="D16" s="431"/>
      <c r="E16" s="431"/>
      <c r="F16" s="431"/>
      <c r="G16" s="431"/>
      <c r="H16" s="431"/>
      <c r="I16" s="431"/>
      <c r="J16" s="431"/>
      <c r="K16" s="432"/>
      <c r="L16" s="519"/>
    </row>
    <row r="17" spans="1:12" x14ac:dyDescent="0.3">
      <c r="A17" s="196" t="str">
        <f t="shared" si="0"/>
        <v xml:space="preserve">13 - </v>
      </c>
      <c r="B17" s="7">
        <v>13</v>
      </c>
      <c r="C17" s="433"/>
      <c r="D17" s="431"/>
      <c r="E17" s="431"/>
      <c r="F17" s="431"/>
      <c r="G17" s="431"/>
      <c r="H17" s="431"/>
      <c r="I17" s="431"/>
      <c r="J17" s="431"/>
      <c r="K17" s="432"/>
      <c r="L17" s="519"/>
    </row>
    <row r="18" spans="1:12" x14ac:dyDescent="0.3">
      <c r="A18" s="196" t="str">
        <f t="shared" si="0"/>
        <v xml:space="preserve">14 - </v>
      </c>
      <c r="B18" s="7">
        <v>14</v>
      </c>
      <c r="C18" s="433"/>
      <c r="D18" s="431"/>
      <c r="E18" s="431"/>
      <c r="F18" s="431"/>
      <c r="G18" s="431"/>
      <c r="H18" s="431"/>
      <c r="I18" s="431"/>
      <c r="J18" s="431"/>
      <c r="K18" s="432"/>
      <c r="L18" s="519"/>
    </row>
    <row r="19" spans="1:12" x14ac:dyDescent="0.3">
      <c r="A19" s="196" t="str">
        <f t="shared" si="0"/>
        <v xml:space="preserve">15 - </v>
      </c>
      <c r="B19" s="7">
        <v>15</v>
      </c>
      <c r="C19" s="433"/>
      <c r="D19" s="431"/>
      <c r="E19" s="431"/>
      <c r="F19" s="431"/>
      <c r="G19" s="431"/>
      <c r="H19" s="431"/>
      <c r="I19" s="431"/>
      <c r="J19" s="431"/>
      <c r="K19" s="432"/>
      <c r="L19" s="519"/>
    </row>
    <row r="20" spans="1:12" x14ac:dyDescent="0.3">
      <c r="A20" s="196" t="str">
        <f t="shared" si="0"/>
        <v xml:space="preserve">16 - </v>
      </c>
      <c r="B20" s="7">
        <v>16</v>
      </c>
      <c r="C20" s="433"/>
      <c r="D20" s="431"/>
      <c r="E20" s="431"/>
      <c r="F20" s="431"/>
      <c r="G20" s="431"/>
      <c r="H20" s="431"/>
      <c r="I20" s="431"/>
      <c r="J20" s="431"/>
      <c r="K20" s="432"/>
      <c r="L20" s="519"/>
    </row>
    <row r="21" spans="1:12" x14ac:dyDescent="0.3">
      <c r="A21" s="196" t="str">
        <f t="shared" si="0"/>
        <v xml:space="preserve">17 - </v>
      </c>
      <c r="B21" s="7">
        <v>17</v>
      </c>
      <c r="C21" s="433"/>
      <c r="D21" s="431"/>
      <c r="E21" s="431"/>
      <c r="F21" s="431"/>
      <c r="G21" s="431"/>
      <c r="H21" s="431"/>
      <c r="I21" s="431"/>
      <c r="J21" s="431"/>
      <c r="K21" s="432"/>
      <c r="L21" s="519"/>
    </row>
    <row r="22" spans="1:12" x14ac:dyDescent="0.3">
      <c r="A22" s="196" t="str">
        <f t="shared" si="0"/>
        <v xml:space="preserve">18 - </v>
      </c>
      <c r="B22" s="7">
        <v>18</v>
      </c>
      <c r="C22" s="433"/>
      <c r="D22" s="431"/>
      <c r="E22" s="431"/>
      <c r="F22" s="431"/>
      <c r="G22" s="431"/>
      <c r="H22" s="431"/>
      <c r="I22" s="431"/>
      <c r="J22" s="431"/>
      <c r="K22" s="432"/>
      <c r="L22" s="519"/>
    </row>
    <row r="23" spans="1:12" x14ac:dyDescent="0.3">
      <c r="A23" s="196" t="str">
        <f t="shared" si="0"/>
        <v xml:space="preserve">19 - </v>
      </c>
      <c r="B23" s="7">
        <v>19</v>
      </c>
      <c r="C23" s="433"/>
      <c r="D23" s="431"/>
      <c r="E23" s="431"/>
      <c r="F23" s="431"/>
      <c r="G23" s="431"/>
      <c r="H23" s="431"/>
      <c r="I23" s="431"/>
      <c r="J23" s="431"/>
      <c r="K23" s="432"/>
      <c r="L23" s="519"/>
    </row>
    <row r="24" spans="1:12" x14ac:dyDescent="0.3">
      <c r="A24" s="196" t="str">
        <f t="shared" si="0"/>
        <v xml:space="preserve">20 - </v>
      </c>
      <c r="B24" s="7">
        <v>20</v>
      </c>
      <c r="C24" s="433"/>
      <c r="D24" s="431"/>
      <c r="E24" s="431"/>
      <c r="F24" s="431"/>
      <c r="G24" s="431"/>
      <c r="H24" s="431"/>
      <c r="I24" s="431"/>
      <c r="J24" s="431"/>
      <c r="K24" s="432"/>
      <c r="L24" s="519"/>
    </row>
    <row r="25" spans="1:12" x14ac:dyDescent="0.3">
      <c r="A25" s="196" t="str">
        <f t="shared" si="0"/>
        <v xml:space="preserve">21 - </v>
      </c>
      <c r="B25" s="10">
        <v>21</v>
      </c>
      <c r="C25" s="434"/>
      <c r="D25" s="435"/>
      <c r="E25" s="435"/>
      <c r="F25" s="435"/>
      <c r="G25" s="435"/>
      <c r="H25" s="435"/>
      <c r="I25" s="435"/>
      <c r="J25" s="435"/>
      <c r="K25" s="436"/>
      <c r="L25" s="520"/>
    </row>
    <row r="26" spans="1:12" x14ac:dyDescent="0.3">
      <c r="B26" s="1" t="s">
        <v>299</v>
      </c>
      <c r="C26" s="1">
        <f>COUNTA(C5:C25)</f>
        <v>5</v>
      </c>
      <c r="K26" s="187" t="s">
        <v>318</v>
      </c>
    </row>
    <row r="29" spans="1:12" x14ac:dyDescent="0.3">
      <c r="A29" s="196" t="s">
        <v>329</v>
      </c>
    </row>
    <row r="30" spans="1:12" x14ac:dyDescent="0.3">
      <c r="A30" s="197" t="s">
        <v>328</v>
      </c>
    </row>
    <row r="31" spans="1:12" x14ac:dyDescent="0.3">
      <c r="A31" s="196" t="s">
        <v>327</v>
      </c>
    </row>
    <row r="32" spans="1:12" x14ac:dyDescent="0.3">
      <c r="A32" s="196" t="s">
        <v>326</v>
      </c>
    </row>
    <row r="33" spans="1:1" x14ac:dyDescent="0.3">
      <c r="A33" s="196" t="s">
        <v>318</v>
      </c>
    </row>
    <row r="34" spans="1:1" x14ac:dyDescent="0.3">
      <c r="A34" s="196" t="s">
        <v>329</v>
      </c>
    </row>
    <row r="35" spans="1:1" x14ac:dyDescent="0.3">
      <c r="A35" s="197" t="s">
        <v>328</v>
      </c>
    </row>
    <row r="36" spans="1:1" x14ac:dyDescent="0.3">
      <c r="A36" s="196" t="s">
        <v>326</v>
      </c>
    </row>
    <row r="38" spans="1:1" x14ac:dyDescent="0.3">
      <c r="A38" s="196" t="s">
        <v>329</v>
      </c>
    </row>
    <row r="39" spans="1:1" x14ac:dyDescent="0.3">
      <c r="A39" s="196" t="s">
        <v>327</v>
      </c>
    </row>
    <row r="41" spans="1:1" x14ac:dyDescent="0.3">
      <c r="A41" s="196" t="s">
        <v>329</v>
      </c>
    </row>
    <row r="42" spans="1:1" x14ac:dyDescent="0.3">
      <c r="A42" s="196" t="s">
        <v>326</v>
      </c>
    </row>
    <row r="43" spans="1:1" x14ac:dyDescent="0.3">
      <c r="A43" s="197"/>
    </row>
    <row r="44" spans="1:1" x14ac:dyDescent="0.3">
      <c r="A44" s="196">
        <v>1</v>
      </c>
    </row>
    <row r="45" spans="1:1" x14ac:dyDescent="0.3">
      <c r="A45" s="196" t="s">
        <v>331</v>
      </c>
    </row>
    <row r="46" spans="1:1" x14ac:dyDescent="0.3">
      <c r="A46" s="196" t="s">
        <v>334</v>
      </c>
    </row>
    <row r="47" spans="1:1" x14ac:dyDescent="0.3">
      <c r="A47" s="196" t="s">
        <v>332</v>
      </c>
    </row>
    <row r="48" spans="1:1" x14ac:dyDescent="0.3">
      <c r="A48" s="197" t="s">
        <v>333</v>
      </c>
    </row>
    <row r="49" spans="1:1" x14ac:dyDescent="0.3">
      <c r="A49" s="196"/>
    </row>
    <row r="51" spans="1:1" x14ac:dyDescent="0.3">
      <c r="A51" s="196"/>
    </row>
    <row r="52" spans="1:1" x14ac:dyDescent="0.3">
      <c r="A52" s="196"/>
    </row>
    <row r="54" spans="1:1" x14ac:dyDescent="0.3">
      <c r="A54" s="196"/>
    </row>
    <row r="55" spans="1:1" x14ac:dyDescent="0.3">
      <c r="A55" s="196"/>
    </row>
  </sheetData>
  <protectedRanges>
    <protectedRange sqref="C5:K5" name="ION21_0"/>
    <protectedRange sqref="C6:K6" name="ION21_1"/>
    <protectedRange sqref="C7:K7" name="ION21_2"/>
    <protectedRange sqref="C8:K8" name="ION21_3"/>
    <protectedRange sqref="C9:K9" name="ION21_4"/>
  </protectedRanges>
  <mergeCells count="1">
    <mergeCell ref="A1:D1"/>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35844" r:id="rId4" name="ComboBoxSet">
          <controlPr locked="0" defaultSize="0" autoLine="0" listFillRange="$A$34:$A$36" r:id="rId5">
            <anchor moveWithCells="1">
              <from>
                <xdr:col>3</xdr:col>
                <xdr:colOff>144780</xdr:colOff>
                <xdr:row>2</xdr:row>
                <xdr:rowOff>7620</xdr:rowOff>
              </from>
              <to>
                <xdr:col>3</xdr:col>
                <xdr:colOff>792480</xdr:colOff>
                <xdr:row>3</xdr:row>
                <xdr:rowOff>0</xdr:rowOff>
              </to>
            </anchor>
          </controlPr>
        </control>
      </mc:Choice>
      <mc:Fallback>
        <control shapeId="35844" r:id="rId4" name="ComboBoxSet"/>
      </mc:Fallback>
    </mc:AlternateContent>
    <mc:AlternateContent xmlns:mc="http://schemas.openxmlformats.org/markup-compatibility/2006">
      <mc:Choice Requires="x14">
        <control shapeId="35843" r:id="rId6" name="ComboBoxMem">
          <controlPr locked="0" defaultSize="0" autoLine="0" listFillRange="$A$3:$A$8" r:id="rId7">
            <anchor moveWithCells="1">
              <from>
                <xdr:col>1</xdr:col>
                <xdr:colOff>15240</xdr:colOff>
                <xdr:row>2</xdr:row>
                <xdr:rowOff>7620</xdr:rowOff>
              </from>
              <to>
                <xdr:col>3</xdr:col>
                <xdr:colOff>144780</xdr:colOff>
                <xdr:row>3</xdr:row>
                <xdr:rowOff>0</xdr:rowOff>
              </to>
            </anchor>
          </controlPr>
        </control>
      </mc:Choice>
      <mc:Fallback>
        <control shapeId="35843" r:id="rId6" name="ComboBoxMem"/>
      </mc:Fallback>
    </mc:AlternateContent>
    <mc:AlternateContent xmlns:mc="http://schemas.openxmlformats.org/markup-compatibility/2006">
      <mc:Choice Requires="x14">
        <control shapeId="35842" r:id="rId8" name="ComboBoxDP">
          <controlPr defaultSize="0" autoLine="0" listFillRange="A45:A48" r:id="rId9">
            <anchor moveWithCells="1">
              <from>
                <xdr:col>4</xdr:col>
                <xdr:colOff>7620</xdr:colOff>
                <xdr:row>0</xdr:row>
                <xdr:rowOff>0</xdr:rowOff>
              </from>
              <to>
                <xdr:col>5</xdr:col>
                <xdr:colOff>899160</xdr:colOff>
                <xdr:row>1</xdr:row>
                <xdr:rowOff>30480</xdr:rowOff>
              </to>
            </anchor>
          </controlPr>
        </control>
      </mc:Choice>
      <mc:Fallback>
        <control shapeId="35842" r:id="rId8" name="ComboBoxDP"/>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dimension ref="A1:NA300"/>
  <sheetViews>
    <sheetView workbookViewId="0">
      <pane xSplit="1" ySplit="3" topLeftCell="B31" activePane="bottomRight" state="frozen"/>
      <selection pane="topRight" activeCell="B1" sqref="B1"/>
      <selection pane="bottomLeft" activeCell="A4" sqref="A4"/>
      <selection pane="bottomRight" activeCell="AE56" sqref="AE56"/>
    </sheetView>
  </sheetViews>
  <sheetFormatPr baseColWidth="10" defaultRowHeight="14.4" x14ac:dyDescent="0.3"/>
  <cols>
    <col min="1" max="1" width="2.77734375" style="210" customWidth="1"/>
    <col min="2" max="2" width="4.77734375" style="1" customWidth="1"/>
    <col min="3" max="3" width="5.77734375" style="1" customWidth="1"/>
    <col min="4" max="22" width="3.77734375" customWidth="1"/>
    <col min="23" max="23" width="3.77734375" style="464" customWidth="1"/>
    <col min="24" max="30" width="3.77734375" customWidth="1"/>
    <col min="31" max="33" width="4.77734375" style="1" customWidth="1"/>
    <col min="34" max="34" width="5.77734375" customWidth="1"/>
    <col min="35" max="35" width="5.77734375" style="1" customWidth="1"/>
  </cols>
  <sheetData>
    <row r="1" spans="1:365" s="186" customFormat="1" ht="15.6" customHeight="1" x14ac:dyDescent="0.3">
      <c r="A1" s="681" t="s">
        <v>411</v>
      </c>
      <c r="B1" s="681"/>
      <c r="C1" s="681"/>
      <c r="D1" s="681"/>
      <c r="E1" s="681"/>
      <c r="F1" s="681"/>
      <c r="G1" s="681"/>
    </row>
    <row r="2" spans="1:365" ht="12" customHeight="1" x14ac:dyDescent="0.3">
      <c r="B2" s="209" t="s">
        <v>334</v>
      </c>
      <c r="C2"/>
      <c r="I2" s="195"/>
      <c r="J2" s="1"/>
      <c r="K2" s="1"/>
      <c r="L2" s="1"/>
      <c r="O2" s="1"/>
      <c r="U2" s="1"/>
      <c r="V2" s="1"/>
      <c r="X2" s="1"/>
      <c r="Y2" s="1"/>
      <c r="AA2" s="1"/>
      <c r="AB2" s="1"/>
      <c r="AC2" s="1"/>
      <c r="AE2"/>
      <c r="AG2"/>
      <c r="AL2" s="1"/>
      <c r="AM2" s="1"/>
      <c r="AN2" s="1"/>
      <c r="AO2" s="1"/>
      <c r="AP2" s="1"/>
      <c r="AR2" s="1"/>
      <c r="AS2" s="1"/>
      <c r="AT2" s="1"/>
      <c r="AW2" s="1"/>
      <c r="BC2" s="1"/>
      <c r="BD2" s="1"/>
      <c r="BE2" s="1"/>
      <c r="BF2" s="1"/>
      <c r="BG2" s="1"/>
      <c r="BI2" s="1"/>
      <c r="BJ2" s="1"/>
      <c r="BK2" s="1"/>
      <c r="BN2" s="1"/>
      <c r="BT2" s="1"/>
      <c r="BU2" s="1"/>
      <c r="BV2" s="1"/>
      <c r="BW2" s="1"/>
      <c r="BX2" s="1"/>
      <c r="BZ2" s="1"/>
      <c r="CA2" s="1"/>
      <c r="CB2" s="1"/>
      <c r="CE2" s="1"/>
      <c r="CK2" s="1"/>
      <c r="CL2" s="1"/>
      <c r="CM2" s="1"/>
      <c r="CN2" s="1"/>
      <c r="CO2" s="1"/>
      <c r="CQ2" s="1"/>
      <c r="CR2" s="1"/>
      <c r="CS2" s="1"/>
      <c r="CV2" s="1"/>
      <c r="DB2" s="1"/>
      <c r="DC2" s="1"/>
      <c r="DD2" s="1"/>
      <c r="DE2" s="1"/>
      <c r="DF2" s="1"/>
      <c r="DH2" s="1"/>
      <c r="DI2" s="1"/>
      <c r="DJ2" s="1"/>
      <c r="DM2" s="1"/>
      <c r="DS2" s="1"/>
      <c r="DT2" s="1"/>
      <c r="DU2" s="1"/>
      <c r="DV2" s="1"/>
      <c r="DW2" s="1"/>
      <c r="DY2" s="1"/>
      <c r="DZ2" s="1"/>
      <c r="EA2" s="1"/>
      <c r="ED2" s="1"/>
      <c r="EJ2" s="1"/>
      <c r="EK2" s="1"/>
      <c r="EL2" s="1"/>
      <c r="EM2" s="1"/>
      <c r="EN2" s="1"/>
      <c r="EP2" s="1"/>
      <c r="EQ2" s="1"/>
      <c r="ER2" s="1"/>
      <c r="EU2" s="1"/>
      <c r="FA2" s="1"/>
      <c r="FB2" s="1"/>
      <c r="FC2" s="1"/>
      <c r="FD2" s="1"/>
      <c r="FE2" s="1"/>
      <c r="FG2" s="1"/>
      <c r="FH2" s="1"/>
      <c r="FI2" s="1"/>
      <c r="FL2" s="1"/>
      <c r="FR2" s="1"/>
      <c r="FS2" s="1"/>
      <c r="FT2" s="1"/>
      <c r="FU2" s="1"/>
      <c r="FV2" s="1"/>
      <c r="FX2" s="1"/>
      <c r="FY2" s="1"/>
      <c r="FZ2" s="1"/>
      <c r="GC2" s="1"/>
      <c r="GI2" s="1"/>
      <c r="GJ2" s="1"/>
      <c r="GK2" s="1"/>
      <c r="GL2" s="1"/>
      <c r="GM2" s="1"/>
      <c r="GO2" s="1"/>
      <c r="GP2" s="1"/>
      <c r="GQ2" s="1"/>
      <c r="GT2" s="1"/>
      <c r="GZ2" s="1"/>
      <c r="HA2" s="1"/>
      <c r="HB2" s="1"/>
      <c r="HC2" s="1"/>
      <c r="HD2" s="1"/>
      <c r="HF2" s="1"/>
      <c r="HG2" s="1"/>
      <c r="HH2" s="1"/>
      <c r="HK2" s="1"/>
      <c r="HQ2" s="1"/>
      <c r="HR2" s="1"/>
      <c r="HS2" s="1"/>
      <c r="HT2" s="1"/>
      <c r="HU2" s="1"/>
      <c r="HW2" s="1"/>
      <c r="HX2" s="1"/>
      <c r="HY2" s="1"/>
      <c r="IB2" s="1"/>
      <c r="IH2" s="1"/>
      <c r="II2" s="1"/>
      <c r="IJ2" s="1"/>
      <c r="IK2" s="1"/>
      <c r="IL2" s="1"/>
      <c r="IN2" s="1"/>
      <c r="IO2" s="1"/>
      <c r="IP2" s="1"/>
      <c r="IS2" s="1"/>
      <c r="IY2" s="1"/>
      <c r="IZ2" s="1"/>
      <c r="JA2" s="1"/>
      <c r="JB2" s="1"/>
      <c r="JC2" s="1"/>
      <c r="JE2" s="1"/>
      <c r="JF2" s="1"/>
      <c r="JG2" s="1"/>
      <c r="JJ2" s="1"/>
      <c r="JP2" s="1"/>
      <c r="JQ2" s="1"/>
      <c r="JR2" s="1"/>
      <c r="JS2" s="1"/>
      <c r="JT2" s="1"/>
      <c r="JV2" s="1"/>
      <c r="JW2" s="1"/>
      <c r="JX2" s="1"/>
      <c r="KA2" s="1"/>
      <c r="KG2" s="1"/>
      <c r="KH2" s="1"/>
      <c r="KI2" s="1"/>
      <c r="KJ2" s="1"/>
      <c r="KK2" s="1"/>
      <c r="KM2" s="1"/>
      <c r="KN2" s="1"/>
      <c r="KO2" s="1"/>
      <c r="KR2" s="1"/>
      <c r="KX2" s="1"/>
      <c r="KY2" s="1"/>
      <c r="KZ2" s="1"/>
      <c r="LA2" s="1"/>
      <c r="LB2" s="1"/>
      <c r="LD2" s="1"/>
      <c r="LE2" s="1"/>
      <c r="LF2" s="1"/>
      <c r="LI2" s="1"/>
      <c r="LO2" s="1"/>
      <c r="LP2" s="1"/>
      <c r="LQ2" s="1"/>
      <c r="LR2" s="1"/>
      <c r="LS2" s="1"/>
      <c r="LU2" s="1"/>
      <c r="LV2" s="1"/>
      <c r="LW2" s="1"/>
      <c r="LZ2" s="1"/>
      <c r="MF2" s="1"/>
      <c r="MG2" s="1"/>
      <c r="MH2" s="1"/>
      <c r="MI2" s="1"/>
      <c r="MJ2" s="1"/>
      <c r="ML2" s="1"/>
      <c r="MM2" s="1"/>
      <c r="MN2" s="1"/>
      <c r="MQ2" s="1"/>
      <c r="MW2" s="1"/>
      <c r="MX2" s="1"/>
      <c r="MY2" s="1"/>
      <c r="MZ2" s="1"/>
      <c r="NA2" s="1"/>
    </row>
    <row r="3" spans="1:365" ht="18" customHeight="1" x14ac:dyDescent="0.3">
      <c r="A3" s="299"/>
      <c r="B3" s="257"/>
      <c r="D3" s="1"/>
      <c r="E3" s="1"/>
      <c r="F3" s="1"/>
      <c r="G3" s="1"/>
      <c r="H3" s="1"/>
      <c r="I3" s="1"/>
      <c r="J3" s="1"/>
      <c r="K3" s="1"/>
      <c r="L3" s="1"/>
      <c r="M3" s="1"/>
      <c r="N3" s="1"/>
      <c r="O3" s="1"/>
      <c r="P3" s="1"/>
      <c r="Q3" s="1"/>
      <c r="R3" s="1"/>
      <c r="S3" s="1"/>
      <c r="T3" s="1"/>
      <c r="U3" s="1"/>
      <c r="V3" s="1"/>
      <c r="X3" s="1"/>
      <c r="Y3" s="1"/>
      <c r="Z3" s="1"/>
      <c r="AA3" s="1"/>
      <c r="AB3" s="1"/>
      <c r="AC3" s="1"/>
      <c r="AD3" s="1"/>
      <c r="AH3" s="1"/>
    </row>
    <row r="4" spans="1:365" ht="15.6" x14ac:dyDescent="0.3">
      <c r="A4" s="303">
        <v>1</v>
      </c>
      <c r="B4" s="5" t="s">
        <v>760</v>
      </c>
      <c r="D4" s="1"/>
      <c r="E4" s="186"/>
      <c r="F4" s="1"/>
      <c r="G4" s="1"/>
      <c r="H4" s="1"/>
      <c r="I4" s="1"/>
      <c r="J4" s="1"/>
      <c r="K4" s="1"/>
      <c r="L4" s="1"/>
      <c r="M4" s="1"/>
      <c r="N4" s="1"/>
      <c r="O4" s="1"/>
      <c r="P4" s="1"/>
      <c r="Q4" s="1"/>
      <c r="R4" s="1"/>
      <c r="S4" s="1"/>
      <c r="T4" s="1"/>
      <c r="U4" s="1"/>
      <c r="V4" s="1"/>
      <c r="X4" s="1"/>
      <c r="Y4" s="1"/>
      <c r="Z4" s="1"/>
      <c r="AA4" s="1"/>
      <c r="AB4" s="1"/>
      <c r="AC4" s="1"/>
      <c r="AD4" s="1"/>
    </row>
    <row r="5" spans="1:365" ht="12" customHeight="1" x14ac:dyDescent="0.3">
      <c r="A5" s="299"/>
      <c r="D5" s="1"/>
      <c r="E5" s="1"/>
      <c r="F5" s="1"/>
      <c r="G5" s="1"/>
      <c r="H5" s="1"/>
      <c r="I5" s="1"/>
      <c r="J5" s="1"/>
      <c r="K5" s="1"/>
      <c r="L5" s="1"/>
      <c r="M5" s="1"/>
      <c r="N5" s="1"/>
      <c r="O5" s="1"/>
      <c r="P5" s="1"/>
      <c r="Q5" s="1"/>
      <c r="R5" s="1"/>
      <c r="S5" s="1"/>
      <c r="T5" s="1"/>
      <c r="U5" s="1"/>
      <c r="V5" s="1"/>
      <c r="X5" s="1"/>
      <c r="Y5" s="1"/>
      <c r="Z5" s="1"/>
      <c r="AA5" s="1"/>
      <c r="AB5" s="1"/>
      <c r="AC5" s="1"/>
      <c r="AD5" s="1"/>
      <c r="AH5" s="301">
        <v>0</v>
      </c>
      <c r="AI5" s="304" t="s">
        <v>299</v>
      </c>
      <c r="AJ5" s="301" t="s">
        <v>412</v>
      </c>
    </row>
    <row r="6" spans="1:365" x14ac:dyDescent="0.3">
      <c r="A6" s="210" t="s">
        <v>330</v>
      </c>
      <c r="B6" s="668" t="s">
        <v>59</v>
      </c>
      <c r="C6" s="669"/>
      <c r="D6" s="670" t="s">
        <v>70</v>
      </c>
      <c r="E6" s="670"/>
      <c r="F6" s="670"/>
      <c r="G6" s="670"/>
      <c r="H6" s="670"/>
      <c r="I6" s="670"/>
      <c r="J6" s="670"/>
      <c r="K6" s="670"/>
      <c r="L6" s="671"/>
      <c r="M6" s="675" t="s">
        <v>72</v>
      </c>
      <c r="N6" s="676"/>
      <c r="O6" s="676"/>
      <c r="P6" s="676"/>
      <c r="Q6" s="676"/>
      <c r="R6" s="676"/>
      <c r="S6" s="676"/>
      <c r="T6" s="676"/>
      <c r="U6" s="676"/>
      <c r="V6" s="680" t="s">
        <v>73</v>
      </c>
      <c r="W6" s="678"/>
      <c r="X6" s="678"/>
      <c r="Y6" s="678"/>
      <c r="Z6" s="678"/>
      <c r="AA6" s="678"/>
      <c r="AB6" s="678"/>
      <c r="AC6" s="678"/>
      <c r="AD6" s="679"/>
      <c r="AE6" s="672" t="s">
        <v>126</v>
      </c>
      <c r="AF6" s="673"/>
      <c r="AG6" s="674"/>
      <c r="AH6" s="301">
        <v>1</v>
      </c>
      <c r="AI6" s="304">
        <v>27</v>
      </c>
      <c r="AJ6" s="301" t="s">
        <v>760</v>
      </c>
    </row>
    <row r="7" spans="1:365" x14ac:dyDescent="0.3">
      <c r="A7" s="210" t="s">
        <v>325</v>
      </c>
      <c r="B7" s="139" t="s">
        <v>15</v>
      </c>
      <c r="C7" s="140" t="s">
        <v>16</v>
      </c>
      <c r="D7" s="28">
        <v>10</v>
      </c>
      <c r="E7" s="28">
        <v>15</v>
      </c>
      <c r="F7" s="28">
        <v>20</v>
      </c>
      <c r="G7" s="28">
        <v>25</v>
      </c>
      <c r="H7" s="28">
        <v>30</v>
      </c>
      <c r="I7" s="28">
        <v>35</v>
      </c>
      <c r="J7" s="28">
        <v>40</v>
      </c>
      <c r="K7" s="28">
        <v>45</v>
      </c>
      <c r="L7" s="39">
        <v>50</v>
      </c>
      <c r="M7" s="25">
        <v>10</v>
      </c>
      <c r="N7" s="26">
        <v>15</v>
      </c>
      <c r="O7" s="26">
        <v>20</v>
      </c>
      <c r="P7" s="26">
        <v>25</v>
      </c>
      <c r="Q7" s="26">
        <v>30</v>
      </c>
      <c r="R7" s="26">
        <v>35</v>
      </c>
      <c r="S7" s="26">
        <v>40</v>
      </c>
      <c r="T7" s="26">
        <v>45</v>
      </c>
      <c r="U7" s="26">
        <v>50</v>
      </c>
      <c r="V7" s="23">
        <v>50</v>
      </c>
      <c r="W7" s="24">
        <v>55</v>
      </c>
      <c r="X7" s="24">
        <v>60</v>
      </c>
      <c r="Y7" s="24">
        <v>65</v>
      </c>
      <c r="Z7" s="24">
        <v>70</v>
      </c>
      <c r="AA7" s="24">
        <v>75</v>
      </c>
      <c r="AB7" s="24">
        <v>80</v>
      </c>
      <c r="AC7" s="24">
        <v>85</v>
      </c>
      <c r="AD7" s="29">
        <v>90</v>
      </c>
      <c r="AE7" s="136" t="s">
        <v>66</v>
      </c>
      <c r="AF7" s="137" t="s">
        <v>67</v>
      </c>
      <c r="AG7" s="138" t="s">
        <v>68</v>
      </c>
      <c r="AH7" s="301">
        <v>2</v>
      </c>
      <c r="AI7" s="304">
        <v>27</v>
      </c>
      <c r="AJ7" s="301" t="s">
        <v>203</v>
      </c>
    </row>
    <row r="8" spans="1:365" x14ac:dyDescent="0.3">
      <c r="A8" s="196" t="str">
        <f>B8&amp; " - "&amp;C8</f>
        <v>1 - YaJo</v>
      </c>
      <c r="B8" s="99">
        <f>ion21Team!B5</f>
        <v>1</v>
      </c>
      <c r="C8" s="100" t="str">
        <f>IF(ISBLANK(ion21Team!C5),"",ion21Team!C5)</f>
        <v>YaJo</v>
      </c>
      <c r="D8" s="349"/>
      <c r="E8" s="349"/>
      <c r="F8" s="349" t="s">
        <v>286</v>
      </c>
      <c r="G8" s="349"/>
      <c r="H8" s="349"/>
      <c r="I8" s="349"/>
      <c r="J8" s="349"/>
      <c r="K8" s="349"/>
      <c r="L8" s="350"/>
      <c r="M8" s="349"/>
      <c r="N8" s="349"/>
      <c r="O8" s="349" t="s">
        <v>286</v>
      </c>
      <c r="P8" s="349"/>
      <c r="Q8" s="349"/>
      <c r="R8" s="349"/>
      <c r="S8" s="349"/>
      <c r="T8" s="349"/>
      <c r="U8" s="349"/>
      <c r="V8" s="202"/>
      <c r="W8" s="349"/>
      <c r="X8" s="349" t="s">
        <v>286</v>
      </c>
      <c r="Y8" s="349"/>
      <c r="Z8" s="349"/>
      <c r="AA8" s="349"/>
      <c r="AB8" s="349"/>
      <c r="AC8" s="349"/>
      <c r="AD8" s="350"/>
      <c r="AE8" s="99">
        <f>IFERROR(LOOKUP("x",D8:L8,D$7:L$7),"")</f>
        <v>20</v>
      </c>
      <c r="AF8" s="96">
        <f>IFERROR(LOOKUP("x",M8:U8,M$7:U$7),"")</f>
        <v>20</v>
      </c>
      <c r="AG8" s="100">
        <f>IFERROR(LOOKUP("x",V8:AD8,V$7:AD$7),"")</f>
        <v>60</v>
      </c>
      <c r="AH8" s="301">
        <v>3</v>
      </c>
      <c r="AI8" s="304">
        <v>27</v>
      </c>
      <c r="AJ8" s="301" t="s">
        <v>222</v>
      </c>
    </row>
    <row r="9" spans="1:365" x14ac:dyDescent="0.3">
      <c r="A9" s="196" t="str">
        <f t="shared" ref="A9:A28" si="0">B9&amp; " - "&amp;C9</f>
        <v>2 - GeLo</v>
      </c>
      <c r="B9" s="119">
        <f>ion21Team!B6</f>
        <v>2</v>
      </c>
      <c r="C9" s="123" t="str">
        <f>IF(ISBLANK(ion21Team!C6),"",ion21Team!C6)</f>
        <v>GeLo</v>
      </c>
      <c r="D9" s="349" t="s">
        <v>286</v>
      </c>
      <c r="E9" s="349"/>
      <c r="F9" s="349"/>
      <c r="G9" s="349"/>
      <c r="H9" s="349"/>
      <c r="I9" s="349"/>
      <c r="J9" s="349"/>
      <c r="K9" s="349"/>
      <c r="L9" s="350"/>
      <c r="M9" s="349"/>
      <c r="N9" s="349"/>
      <c r="O9" s="349"/>
      <c r="P9" s="349"/>
      <c r="Q9" s="349" t="s">
        <v>286</v>
      </c>
      <c r="R9" s="349"/>
      <c r="S9" s="349"/>
      <c r="T9" s="349"/>
      <c r="U9" s="349"/>
      <c r="V9" s="202" t="s">
        <v>286</v>
      </c>
      <c r="W9" s="349"/>
      <c r="X9" s="349"/>
      <c r="Y9" s="349"/>
      <c r="Z9" s="349"/>
      <c r="AA9" s="349"/>
      <c r="AB9" s="349"/>
      <c r="AC9" s="349"/>
      <c r="AD9" s="350"/>
      <c r="AE9" s="119">
        <f t="shared" ref="AE9:AE28" si="1">IFERROR(LOOKUP("x",D9:L9,D$7:L$7),"")</f>
        <v>10</v>
      </c>
      <c r="AF9" s="97">
        <f t="shared" ref="AF9:AF28" si="2">IFERROR(LOOKUP("x",M9:U9,M$7:U$7),"")</f>
        <v>30</v>
      </c>
      <c r="AG9" s="123">
        <f t="shared" ref="AG9:AG28" si="3">IFERROR(LOOKUP("x",V9:AD9,V$7:AD$7),"")</f>
        <v>50</v>
      </c>
      <c r="AH9" s="301">
        <v>4</v>
      </c>
      <c r="AI9" s="304">
        <v>27</v>
      </c>
      <c r="AJ9" s="301" t="s">
        <v>223</v>
      </c>
    </row>
    <row r="10" spans="1:365" x14ac:dyDescent="0.3">
      <c r="A10" s="196" t="str">
        <f t="shared" si="0"/>
        <v>3 - MiDo</v>
      </c>
      <c r="B10" s="119">
        <f>ion21Team!B7</f>
        <v>3</v>
      </c>
      <c r="C10" s="123" t="str">
        <f>IF(ISBLANK(ion21Team!C7),"",ion21Team!C7)</f>
        <v>MiDo</v>
      </c>
      <c r="D10" s="349"/>
      <c r="E10" s="349" t="s">
        <v>286</v>
      </c>
      <c r="F10" s="349"/>
      <c r="G10" s="349"/>
      <c r="H10" s="349"/>
      <c r="I10" s="349"/>
      <c r="J10" s="349"/>
      <c r="K10" s="349"/>
      <c r="L10" s="350"/>
      <c r="M10" s="349"/>
      <c r="N10" s="349"/>
      <c r="O10" s="349"/>
      <c r="P10" s="349" t="s">
        <v>286</v>
      </c>
      <c r="Q10" s="349"/>
      <c r="R10" s="349"/>
      <c r="S10" s="349"/>
      <c r="T10" s="349"/>
      <c r="U10" s="349"/>
      <c r="V10" s="202"/>
      <c r="W10" s="349" t="s">
        <v>286</v>
      </c>
      <c r="X10" s="349"/>
      <c r="Y10" s="349"/>
      <c r="Z10" s="349"/>
      <c r="AA10" s="349"/>
      <c r="AB10" s="349"/>
      <c r="AC10" s="349"/>
      <c r="AD10" s="350"/>
      <c r="AE10" s="119">
        <f t="shared" si="1"/>
        <v>15</v>
      </c>
      <c r="AF10" s="97">
        <f t="shared" si="2"/>
        <v>25</v>
      </c>
      <c r="AG10" s="123">
        <f t="shared" si="3"/>
        <v>55</v>
      </c>
      <c r="AH10" s="301">
        <v>5</v>
      </c>
      <c r="AI10" s="304">
        <v>27</v>
      </c>
      <c r="AJ10" s="301" t="s">
        <v>224</v>
      </c>
    </row>
    <row r="11" spans="1:365" x14ac:dyDescent="0.3">
      <c r="A11" s="196" t="str">
        <f t="shared" si="0"/>
        <v>4 - EmNi</v>
      </c>
      <c r="B11" s="119">
        <f>ion21Team!B8</f>
        <v>4</v>
      </c>
      <c r="C11" s="123" t="str">
        <f>IF(ISBLANK(ion21Team!C8),"",ion21Team!C8)</f>
        <v>EmNi</v>
      </c>
      <c r="D11" s="349"/>
      <c r="E11" s="349"/>
      <c r="F11" s="349"/>
      <c r="G11" s="349"/>
      <c r="H11" s="349"/>
      <c r="I11" s="349"/>
      <c r="J11" s="349"/>
      <c r="K11" s="349"/>
      <c r="L11" s="350"/>
      <c r="M11" s="349"/>
      <c r="N11" s="349"/>
      <c r="O11" s="349"/>
      <c r="P11" s="349"/>
      <c r="Q11" s="349"/>
      <c r="R11" s="349"/>
      <c r="S11" s="349"/>
      <c r="T11" s="349"/>
      <c r="U11" s="349"/>
      <c r="V11" s="202"/>
      <c r="W11" s="349"/>
      <c r="X11" s="349"/>
      <c r="Y11" s="349"/>
      <c r="Z11" s="349"/>
      <c r="AA11" s="349"/>
      <c r="AB11" s="349"/>
      <c r="AC11" s="349"/>
      <c r="AD11" s="350"/>
      <c r="AE11" s="119" t="str">
        <f t="shared" si="1"/>
        <v/>
      </c>
      <c r="AF11" s="97" t="str">
        <f t="shared" si="2"/>
        <v/>
      </c>
      <c r="AG11" s="123" t="str">
        <f t="shared" si="3"/>
        <v/>
      </c>
      <c r="AH11" s="301">
        <v>6</v>
      </c>
      <c r="AI11" s="304">
        <v>27</v>
      </c>
      <c r="AJ11" s="301" t="s">
        <v>226</v>
      </c>
    </row>
    <row r="12" spans="1:365" x14ac:dyDescent="0.3">
      <c r="A12" s="196" t="str">
        <f t="shared" si="0"/>
        <v>5 - HeJe</v>
      </c>
      <c r="B12" s="119">
        <f>ion21Team!B9</f>
        <v>5</v>
      </c>
      <c r="C12" s="123" t="str">
        <f>IF(ISBLANK(ion21Team!C9),"",ion21Team!C9)</f>
        <v>HeJe</v>
      </c>
      <c r="D12" s="204"/>
      <c r="E12" s="204"/>
      <c r="F12" s="204"/>
      <c r="G12" s="204"/>
      <c r="H12" s="204"/>
      <c r="I12" s="204"/>
      <c r="J12" s="204"/>
      <c r="K12" s="204"/>
      <c r="L12" s="205"/>
      <c r="M12" s="204"/>
      <c r="N12" s="204"/>
      <c r="O12" s="204"/>
      <c r="P12" s="204"/>
      <c r="Q12" s="204"/>
      <c r="R12" s="204"/>
      <c r="S12" s="204"/>
      <c r="T12" s="204"/>
      <c r="U12" s="204"/>
      <c r="V12" s="203"/>
      <c r="W12" s="204"/>
      <c r="X12" s="204"/>
      <c r="Y12" s="204"/>
      <c r="Z12" s="204"/>
      <c r="AA12" s="204"/>
      <c r="AB12" s="204"/>
      <c r="AC12" s="204"/>
      <c r="AD12" s="205"/>
      <c r="AE12" s="119" t="str">
        <f t="shared" si="1"/>
        <v/>
      </c>
      <c r="AF12" s="97" t="str">
        <f t="shared" si="2"/>
        <v/>
      </c>
      <c r="AG12" s="123" t="str">
        <f t="shared" si="3"/>
        <v/>
      </c>
      <c r="AH12" s="301">
        <v>7</v>
      </c>
      <c r="AI12" s="304">
        <v>27</v>
      </c>
      <c r="AJ12" s="301" t="s">
        <v>225</v>
      </c>
    </row>
    <row r="13" spans="1:365" x14ac:dyDescent="0.3">
      <c r="A13" s="196" t="str">
        <f t="shared" si="0"/>
        <v>6 - HeJe</v>
      </c>
      <c r="B13" s="119">
        <f>ion21Team!B10</f>
        <v>6</v>
      </c>
      <c r="C13" s="123" t="str">
        <f>IF(ISBLANK(ion21Team!C9),"",ion21Team!C9)</f>
        <v>HeJe</v>
      </c>
      <c r="D13" s="204"/>
      <c r="E13" s="204"/>
      <c r="F13" s="204"/>
      <c r="G13" s="204"/>
      <c r="H13" s="204"/>
      <c r="I13" s="204"/>
      <c r="J13" s="204"/>
      <c r="K13" s="204"/>
      <c r="L13" s="205"/>
      <c r="M13" s="204"/>
      <c r="N13" s="204"/>
      <c r="O13" s="204"/>
      <c r="P13" s="204"/>
      <c r="Q13" s="204"/>
      <c r="R13" s="204"/>
      <c r="S13" s="204"/>
      <c r="T13" s="204"/>
      <c r="U13" s="204"/>
      <c r="V13" s="203"/>
      <c r="W13" s="204"/>
      <c r="X13" s="204"/>
      <c r="Y13" s="204"/>
      <c r="Z13" s="204"/>
      <c r="AA13" s="204"/>
      <c r="AB13" s="204"/>
      <c r="AC13" s="204"/>
      <c r="AD13" s="205"/>
      <c r="AE13" s="119" t="str">
        <f t="shared" si="1"/>
        <v/>
      </c>
      <c r="AF13" s="97" t="str">
        <f t="shared" si="2"/>
        <v/>
      </c>
      <c r="AG13" s="123" t="str">
        <f t="shared" si="3"/>
        <v/>
      </c>
      <c r="AH13" s="301">
        <v>8</v>
      </c>
      <c r="AI13" s="304">
        <v>27</v>
      </c>
      <c r="AJ13" s="301" t="s">
        <v>153</v>
      </c>
    </row>
    <row r="14" spans="1:365" x14ac:dyDescent="0.3">
      <c r="A14" s="196" t="str">
        <f t="shared" si="0"/>
        <v xml:space="preserve">7 - </v>
      </c>
      <c r="B14" s="119">
        <f>ion21Team!B11</f>
        <v>7</v>
      </c>
      <c r="C14" s="123" t="str">
        <f>IF(ISBLANK(ion21Team!C10),"",ion21Team!C10)</f>
        <v/>
      </c>
      <c r="D14" s="204"/>
      <c r="E14" s="204"/>
      <c r="F14" s="204"/>
      <c r="G14" s="204"/>
      <c r="H14" s="204"/>
      <c r="I14" s="204"/>
      <c r="J14" s="204"/>
      <c r="K14" s="204"/>
      <c r="L14" s="205"/>
      <c r="M14" s="204"/>
      <c r="N14" s="204"/>
      <c r="O14" s="204"/>
      <c r="P14" s="204"/>
      <c r="Q14" s="204"/>
      <c r="R14" s="204"/>
      <c r="S14" s="204"/>
      <c r="T14" s="204"/>
      <c r="U14" s="204"/>
      <c r="V14" s="203"/>
      <c r="W14" s="204"/>
      <c r="X14" s="204"/>
      <c r="Y14" s="204"/>
      <c r="Z14" s="204"/>
      <c r="AA14" s="204"/>
      <c r="AB14" s="204"/>
      <c r="AC14" s="204"/>
      <c r="AD14" s="205"/>
      <c r="AE14" s="119" t="str">
        <f t="shared" si="1"/>
        <v/>
      </c>
      <c r="AF14" s="97" t="str">
        <f t="shared" si="2"/>
        <v/>
      </c>
      <c r="AG14" s="123" t="str">
        <f t="shared" si="3"/>
        <v/>
      </c>
      <c r="AH14" s="301">
        <v>9</v>
      </c>
      <c r="AI14" s="304">
        <v>27</v>
      </c>
      <c r="AJ14" s="301" t="s">
        <v>112</v>
      </c>
    </row>
    <row r="15" spans="1:365" x14ac:dyDescent="0.3">
      <c r="A15" s="196" t="str">
        <f t="shared" si="0"/>
        <v xml:space="preserve">8 - </v>
      </c>
      <c r="B15" s="119">
        <f>ion21Team!B12</f>
        <v>8</v>
      </c>
      <c r="C15" s="123" t="str">
        <f>IF(ISBLANK(ion21Team!C11),"",ion21Team!C11)</f>
        <v/>
      </c>
      <c r="D15" s="204"/>
      <c r="E15" s="204"/>
      <c r="F15" s="204"/>
      <c r="G15" s="204"/>
      <c r="H15" s="204"/>
      <c r="I15" s="204"/>
      <c r="J15" s="204"/>
      <c r="K15" s="204"/>
      <c r="L15" s="205"/>
      <c r="M15" s="204"/>
      <c r="N15" s="204"/>
      <c r="O15" s="204"/>
      <c r="P15" s="204"/>
      <c r="Q15" s="204"/>
      <c r="R15" s="204"/>
      <c r="S15" s="204"/>
      <c r="T15" s="204"/>
      <c r="U15" s="204"/>
      <c r="V15" s="203"/>
      <c r="W15" s="204"/>
      <c r="X15" s="204"/>
      <c r="Y15" s="204"/>
      <c r="Z15" s="204"/>
      <c r="AA15" s="204"/>
      <c r="AB15" s="204"/>
      <c r="AC15" s="204"/>
      <c r="AD15" s="205"/>
      <c r="AE15" s="119" t="str">
        <f t="shared" si="1"/>
        <v/>
      </c>
      <c r="AF15" s="97" t="str">
        <f t="shared" si="2"/>
        <v/>
      </c>
      <c r="AG15" s="123" t="str">
        <f t="shared" si="3"/>
        <v/>
      </c>
      <c r="AH15" s="301">
        <v>10</v>
      </c>
      <c r="AI15" s="304">
        <v>27</v>
      </c>
      <c r="AJ15" s="301" t="s">
        <v>310</v>
      </c>
    </row>
    <row r="16" spans="1:365" x14ac:dyDescent="0.3">
      <c r="A16" s="196" t="str">
        <f t="shared" si="0"/>
        <v xml:space="preserve">9 - </v>
      </c>
      <c r="B16" s="119">
        <f>ion21Team!B13</f>
        <v>9</v>
      </c>
      <c r="C16" s="123" t="str">
        <f>IF(ISBLANK(ion21Team!C12),"",ion21Team!C12)</f>
        <v/>
      </c>
      <c r="D16" s="204"/>
      <c r="E16" s="204"/>
      <c r="F16" s="204"/>
      <c r="G16" s="204"/>
      <c r="H16" s="204"/>
      <c r="I16" s="204"/>
      <c r="J16" s="204"/>
      <c r="K16" s="204"/>
      <c r="L16" s="205"/>
      <c r="M16" s="204"/>
      <c r="N16" s="204"/>
      <c r="O16" s="204"/>
      <c r="P16" s="204"/>
      <c r="Q16" s="204"/>
      <c r="R16" s="204"/>
      <c r="S16" s="204"/>
      <c r="T16" s="204"/>
      <c r="U16" s="204"/>
      <c r="V16" s="203"/>
      <c r="W16" s="204"/>
      <c r="X16" s="204"/>
      <c r="Y16" s="204"/>
      <c r="Z16" s="204"/>
      <c r="AA16" s="204"/>
      <c r="AB16" s="204"/>
      <c r="AC16" s="204"/>
      <c r="AD16" s="205"/>
      <c r="AE16" s="119" t="str">
        <f t="shared" si="1"/>
        <v/>
      </c>
      <c r="AF16" s="97" t="str">
        <f t="shared" si="2"/>
        <v/>
      </c>
      <c r="AG16" s="123" t="str">
        <f t="shared" si="3"/>
        <v/>
      </c>
      <c r="AH16" s="301">
        <v>11</v>
      </c>
      <c r="AI16" s="304">
        <v>27</v>
      </c>
      <c r="AJ16" s="301" t="s">
        <v>756</v>
      </c>
    </row>
    <row r="17" spans="1:33" x14ac:dyDescent="0.3">
      <c r="A17" s="196" t="str">
        <f t="shared" si="0"/>
        <v xml:space="preserve">10 - </v>
      </c>
      <c r="B17" s="119">
        <f>ion21Team!B14</f>
        <v>10</v>
      </c>
      <c r="C17" s="123" t="str">
        <f>IF(ISBLANK(ion21Team!C13),"",ion21Team!C13)</f>
        <v/>
      </c>
      <c r="D17" s="204"/>
      <c r="E17" s="204"/>
      <c r="F17" s="204"/>
      <c r="G17" s="204"/>
      <c r="H17" s="204"/>
      <c r="I17" s="204"/>
      <c r="J17" s="204"/>
      <c r="K17" s="204"/>
      <c r="L17" s="205"/>
      <c r="M17" s="204"/>
      <c r="N17" s="204"/>
      <c r="O17" s="204"/>
      <c r="P17" s="204"/>
      <c r="Q17" s="204"/>
      <c r="R17" s="204"/>
      <c r="S17" s="204"/>
      <c r="T17" s="204"/>
      <c r="U17" s="204"/>
      <c r="V17" s="203"/>
      <c r="W17" s="204"/>
      <c r="X17" s="204"/>
      <c r="Y17" s="204"/>
      <c r="Z17" s="204"/>
      <c r="AA17" s="204"/>
      <c r="AB17" s="204"/>
      <c r="AC17" s="204"/>
      <c r="AD17" s="205"/>
      <c r="AE17" s="119" t="str">
        <f t="shared" si="1"/>
        <v/>
      </c>
      <c r="AF17" s="97" t="str">
        <f t="shared" si="2"/>
        <v/>
      </c>
      <c r="AG17" s="123" t="str">
        <f t="shared" si="3"/>
        <v/>
      </c>
    </row>
    <row r="18" spans="1:33" x14ac:dyDescent="0.3">
      <c r="A18" s="196" t="str">
        <f t="shared" si="0"/>
        <v xml:space="preserve">11 - </v>
      </c>
      <c r="B18" s="119">
        <f>ion21Team!B15</f>
        <v>11</v>
      </c>
      <c r="C18" s="123" t="str">
        <f>IF(ISBLANK(ion21Team!C14),"",ion21Team!C14)</f>
        <v/>
      </c>
      <c r="D18" s="204"/>
      <c r="E18" s="204"/>
      <c r="F18" s="204"/>
      <c r="G18" s="204"/>
      <c r="H18" s="204"/>
      <c r="I18" s="204"/>
      <c r="J18" s="204"/>
      <c r="K18" s="204"/>
      <c r="L18" s="205"/>
      <c r="M18" s="204"/>
      <c r="N18" s="204"/>
      <c r="O18" s="204"/>
      <c r="P18" s="204"/>
      <c r="Q18" s="204"/>
      <c r="R18" s="204"/>
      <c r="S18" s="204"/>
      <c r="T18" s="204"/>
      <c r="U18" s="204"/>
      <c r="V18" s="203"/>
      <c r="W18" s="204"/>
      <c r="X18" s="204"/>
      <c r="Y18" s="204"/>
      <c r="Z18" s="204"/>
      <c r="AA18" s="204"/>
      <c r="AB18" s="204"/>
      <c r="AC18" s="204"/>
      <c r="AD18" s="205"/>
      <c r="AE18" s="119" t="str">
        <f t="shared" si="1"/>
        <v/>
      </c>
      <c r="AF18" s="97" t="str">
        <f t="shared" si="2"/>
        <v/>
      </c>
      <c r="AG18" s="123" t="str">
        <f t="shared" si="3"/>
        <v/>
      </c>
    </row>
    <row r="19" spans="1:33" x14ac:dyDescent="0.3">
      <c r="A19" s="196" t="str">
        <f t="shared" si="0"/>
        <v xml:space="preserve">12 - </v>
      </c>
      <c r="B19" s="119">
        <f>ion21Team!B16</f>
        <v>12</v>
      </c>
      <c r="C19" s="123" t="str">
        <f>IF(ISBLANK(ion21Team!C16),"",ion21Team!C16)</f>
        <v/>
      </c>
      <c r="D19" s="204"/>
      <c r="E19" s="204"/>
      <c r="F19" s="204"/>
      <c r="G19" s="204"/>
      <c r="H19" s="204"/>
      <c r="I19" s="204"/>
      <c r="J19" s="204"/>
      <c r="K19" s="204"/>
      <c r="L19" s="205"/>
      <c r="M19" s="204"/>
      <c r="N19" s="204"/>
      <c r="O19" s="204"/>
      <c r="P19" s="204"/>
      <c r="Q19" s="204"/>
      <c r="R19" s="204"/>
      <c r="S19" s="204"/>
      <c r="T19" s="204"/>
      <c r="U19" s="204"/>
      <c r="V19" s="203"/>
      <c r="W19" s="204"/>
      <c r="X19" s="204"/>
      <c r="Y19" s="204"/>
      <c r="Z19" s="204"/>
      <c r="AA19" s="204"/>
      <c r="AB19" s="204"/>
      <c r="AC19" s="204"/>
      <c r="AD19" s="205"/>
      <c r="AE19" s="119" t="str">
        <f t="shared" si="1"/>
        <v/>
      </c>
      <c r="AF19" s="97" t="str">
        <f t="shared" si="2"/>
        <v/>
      </c>
      <c r="AG19" s="123" t="str">
        <f t="shared" si="3"/>
        <v/>
      </c>
    </row>
    <row r="20" spans="1:33" x14ac:dyDescent="0.3">
      <c r="A20" s="196" t="str">
        <f t="shared" si="0"/>
        <v xml:space="preserve">13 - </v>
      </c>
      <c r="B20" s="119">
        <f>ion21Team!B17</f>
        <v>13</v>
      </c>
      <c r="C20" s="123" t="str">
        <f>IF(ISBLANK(ion21Team!C17),"",ion21Team!C17)</f>
        <v/>
      </c>
      <c r="D20" s="204"/>
      <c r="E20" s="204"/>
      <c r="F20" s="204"/>
      <c r="G20" s="204"/>
      <c r="H20" s="204"/>
      <c r="I20" s="204"/>
      <c r="J20" s="204"/>
      <c r="K20" s="204"/>
      <c r="L20" s="205"/>
      <c r="M20" s="204"/>
      <c r="N20" s="204"/>
      <c r="O20" s="204"/>
      <c r="P20" s="204"/>
      <c r="Q20" s="204"/>
      <c r="R20" s="204"/>
      <c r="S20" s="204"/>
      <c r="T20" s="204"/>
      <c r="U20" s="204"/>
      <c r="V20" s="203"/>
      <c r="W20" s="204"/>
      <c r="X20" s="204"/>
      <c r="Y20" s="204"/>
      <c r="Z20" s="204"/>
      <c r="AA20" s="204"/>
      <c r="AB20" s="204"/>
      <c r="AC20" s="204"/>
      <c r="AD20" s="205"/>
      <c r="AE20" s="119" t="str">
        <f t="shared" si="1"/>
        <v/>
      </c>
      <c r="AF20" s="97" t="str">
        <f t="shared" si="2"/>
        <v/>
      </c>
      <c r="AG20" s="123" t="str">
        <f t="shared" si="3"/>
        <v/>
      </c>
    </row>
    <row r="21" spans="1:33" x14ac:dyDescent="0.3">
      <c r="A21" s="196" t="str">
        <f t="shared" si="0"/>
        <v xml:space="preserve">14 - </v>
      </c>
      <c r="B21" s="119">
        <f>ion21Team!B18</f>
        <v>14</v>
      </c>
      <c r="C21" s="123" t="str">
        <f>IF(ISBLANK(ion21Team!C18),"",ion21Team!C18)</f>
        <v/>
      </c>
      <c r="D21" s="204"/>
      <c r="E21" s="204"/>
      <c r="F21" s="204"/>
      <c r="G21" s="204"/>
      <c r="H21" s="204"/>
      <c r="I21" s="204"/>
      <c r="J21" s="204"/>
      <c r="K21" s="204"/>
      <c r="L21" s="205"/>
      <c r="M21" s="204"/>
      <c r="N21" s="204"/>
      <c r="O21" s="204"/>
      <c r="P21" s="204"/>
      <c r="Q21" s="204"/>
      <c r="R21" s="204"/>
      <c r="S21" s="204"/>
      <c r="T21" s="204"/>
      <c r="U21" s="204"/>
      <c r="V21" s="203"/>
      <c r="W21" s="204"/>
      <c r="X21" s="204"/>
      <c r="Y21" s="204"/>
      <c r="Z21" s="204"/>
      <c r="AA21" s="204"/>
      <c r="AB21" s="204"/>
      <c r="AC21" s="204"/>
      <c r="AD21" s="205"/>
      <c r="AE21" s="119" t="str">
        <f t="shared" si="1"/>
        <v/>
      </c>
      <c r="AF21" s="97" t="str">
        <f t="shared" si="2"/>
        <v/>
      </c>
      <c r="AG21" s="123" t="str">
        <f t="shared" si="3"/>
        <v/>
      </c>
    </row>
    <row r="22" spans="1:33" x14ac:dyDescent="0.3">
      <c r="A22" s="196" t="str">
        <f t="shared" si="0"/>
        <v xml:space="preserve">15 - </v>
      </c>
      <c r="B22" s="119">
        <f>ion21Team!B19</f>
        <v>15</v>
      </c>
      <c r="C22" s="123" t="str">
        <f>IF(ISBLANK(ion21Team!C19),"",ion21Team!C19)</f>
        <v/>
      </c>
      <c r="D22" s="204"/>
      <c r="E22" s="204"/>
      <c r="F22" s="204"/>
      <c r="G22" s="204"/>
      <c r="H22" s="204"/>
      <c r="I22" s="204"/>
      <c r="J22" s="204"/>
      <c r="K22" s="204"/>
      <c r="L22" s="205"/>
      <c r="M22" s="204"/>
      <c r="N22" s="204"/>
      <c r="O22" s="204"/>
      <c r="P22" s="204"/>
      <c r="Q22" s="204"/>
      <c r="R22" s="204"/>
      <c r="S22" s="204"/>
      <c r="T22" s="204"/>
      <c r="U22" s="204"/>
      <c r="V22" s="203"/>
      <c r="W22" s="204"/>
      <c r="X22" s="204"/>
      <c r="Y22" s="204"/>
      <c r="Z22" s="204"/>
      <c r="AA22" s="204"/>
      <c r="AB22" s="204"/>
      <c r="AC22" s="204"/>
      <c r="AD22" s="205"/>
      <c r="AE22" s="119" t="str">
        <f t="shared" si="1"/>
        <v/>
      </c>
      <c r="AF22" s="97" t="str">
        <f t="shared" si="2"/>
        <v/>
      </c>
      <c r="AG22" s="123" t="str">
        <f t="shared" si="3"/>
        <v/>
      </c>
    </row>
    <row r="23" spans="1:33" x14ac:dyDescent="0.3">
      <c r="A23" s="196" t="str">
        <f t="shared" si="0"/>
        <v xml:space="preserve">16 - </v>
      </c>
      <c r="B23" s="119">
        <f>ion21Team!B20</f>
        <v>16</v>
      </c>
      <c r="C23" s="123" t="str">
        <f>IF(ISBLANK(ion21Team!C20),"",ion21Team!C20)</f>
        <v/>
      </c>
      <c r="D23" s="204"/>
      <c r="E23" s="204"/>
      <c r="F23" s="204"/>
      <c r="G23" s="204"/>
      <c r="H23" s="204"/>
      <c r="I23" s="204"/>
      <c r="J23" s="204"/>
      <c r="K23" s="204"/>
      <c r="L23" s="205"/>
      <c r="M23" s="204"/>
      <c r="N23" s="204"/>
      <c r="O23" s="204"/>
      <c r="P23" s="204"/>
      <c r="Q23" s="204"/>
      <c r="R23" s="204"/>
      <c r="S23" s="204"/>
      <c r="T23" s="204"/>
      <c r="U23" s="204"/>
      <c r="V23" s="203"/>
      <c r="W23" s="204"/>
      <c r="X23" s="204"/>
      <c r="Y23" s="204"/>
      <c r="Z23" s="204"/>
      <c r="AA23" s="204"/>
      <c r="AB23" s="204"/>
      <c r="AC23" s="204"/>
      <c r="AD23" s="205"/>
      <c r="AE23" s="119" t="str">
        <f t="shared" si="1"/>
        <v/>
      </c>
      <c r="AF23" s="97" t="str">
        <f t="shared" si="2"/>
        <v/>
      </c>
      <c r="AG23" s="123" t="str">
        <f t="shared" si="3"/>
        <v/>
      </c>
    </row>
    <row r="24" spans="1:33" x14ac:dyDescent="0.3">
      <c r="A24" s="196" t="str">
        <f t="shared" si="0"/>
        <v xml:space="preserve">17 - </v>
      </c>
      <c r="B24" s="119">
        <f>ion21Team!B21</f>
        <v>17</v>
      </c>
      <c r="C24" s="123" t="str">
        <f>IF(ISBLANK(ion21Team!C21),"",ion21Team!C21)</f>
        <v/>
      </c>
      <c r="D24" s="204"/>
      <c r="E24" s="204"/>
      <c r="F24" s="204"/>
      <c r="G24" s="204"/>
      <c r="H24" s="204"/>
      <c r="I24" s="204"/>
      <c r="J24" s="204"/>
      <c r="K24" s="204"/>
      <c r="L24" s="205"/>
      <c r="M24" s="204"/>
      <c r="N24" s="204"/>
      <c r="O24" s="204"/>
      <c r="P24" s="204"/>
      <c r="Q24" s="204"/>
      <c r="R24" s="204"/>
      <c r="S24" s="204"/>
      <c r="T24" s="204"/>
      <c r="U24" s="204"/>
      <c r="V24" s="203"/>
      <c r="W24" s="204"/>
      <c r="X24" s="204"/>
      <c r="Y24" s="204"/>
      <c r="Z24" s="204"/>
      <c r="AA24" s="204"/>
      <c r="AB24" s="204"/>
      <c r="AC24" s="204"/>
      <c r="AD24" s="205"/>
      <c r="AE24" s="119" t="str">
        <f t="shared" si="1"/>
        <v/>
      </c>
      <c r="AF24" s="97" t="str">
        <f t="shared" si="2"/>
        <v/>
      </c>
      <c r="AG24" s="123" t="str">
        <f t="shared" si="3"/>
        <v/>
      </c>
    </row>
    <row r="25" spans="1:33" x14ac:dyDescent="0.3">
      <c r="A25" s="196" t="str">
        <f t="shared" si="0"/>
        <v xml:space="preserve">18 - </v>
      </c>
      <c r="B25" s="119">
        <f>ion21Team!B22</f>
        <v>18</v>
      </c>
      <c r="C25" s="123" t="str">
        <f>IF(ISBLANK(ion21Team!C22),"",ion21Team!C22)</f>
        <v/>
      </c>
      <c r="D25" s="204"/>
      <c r="E25" s="204"/>
      <c r="F25" s="204"/>
      <c r="G25" s="204"/>
      <c r="H25" s="204"/>
      <c r="I25" s="204"/>
      <c r="J25" s="204"/>
      <c r="K25" s="204"/>
      <c r="L25" s="205"/>
      <c r="M25" s="204"/>
      <c r="N25" s="204"/>
      <c r="O25" s="204"/>
      <c r="P25" s="204"/>
      <c r="Q25" s="204"/>
      <c r="R25" s="204"/>
      <c r="S25" s="204"/>
      <c r="T25" s="204"/>
      <c r="U25" s="204"/>
      <c r="V25" s="203"/>
      <c r="W25" s="204"/>
      <c r="X25" s="204"/>
      <c r="Y25" s="204"/>
      <c r="Z25" s="204"/>
      <c r="AA25" s="204"/>
      <c r="AB25" s="204"/>
      <c r="AC25" s="204"/>
      <c r="AD25" s="205"/>
      <c r="AE25" s="119" t="str">
        <f t="shared" si="1"/>
        <v/>
      </c>
      <c r="AF25" s="97" t="str">
        <f t="shared" si="2"/>
        <v/>
      </c>
      <c r="AG25" s="123" t="str">
        <f t="shared" si="3"/>
        <v/>
      </c>
    </row>
    <row r="26" spans="1:33" x14ac:dyDescent="0.3">
      <c r="A26" s="196" t="str">
        <f t="shared" si="0"/>
        <v xml:space="preserve">19 - </v>
      </c>
      <c r="B26" s="119">
        <f>ion21Team!B23</f>
        <v>19</v>
      </c>
      <c r="C26" s="123" t="str">
        <f>IF(ISBLANK(ion21Team!C23),"",ion21Team!C23)</f>
        <v/>
      </c>
      <c r="D26" s="204"/>
      <c r="E26" s="204"/>
      <c r="F26" s="204"/>
      <c r="G26" s="204"/>
      <c r="H26" s="204"/>
      <c r="I26" s="204"/>
      <c r="J26" s="204"/>
      <c r="K26" s="204"/>
      <c r="L26" s="205"/>
      <c r="M26" s="204"/>
      <c r="N26" s="204"/>
      <c r="O26" s="204"/>
      <c r="P26" s="204"/>
      <c r="Q26" s="204"/>
      <c r="R26" s="204"/>
      <c r="S26" s="204"/>
      <c r="T26" s="204"/>
      <c r="U26" s="204"/>
      <c r="V26" s="203"/>
      <c r="W26" s="204"/>
      <c r="X26" s="204"/>
      <c r="Y26" s="204"/>
      <c r="Z26" s="204"/>
      <c r="AA26" s="204"/>
      <c r="AB26" s="204"/>
      <c r="AC26" s="204"/>
      <c r="AD26" s="205"/>
      <c r="AE26" s="119" t="str">
        <f t="shared" si="1"/>
        <v/>
      </c>
      <c r="AF26" s="97" t="str">
        <f t="shared" si="2"/>
        <v/>
      </c>
      <c r="AG26" s="123" t="str">
        <f t="shared" si="3"/>
        <v/>
      </c>
    </row>
    <row r="27" spans="1:33" x14ac:dyDescent="0.3">
      <c r="A27" s="196" t="str">
        <f t="shared" si="0"/>
        <v xml:space="preserve">20 - </v>
      </c>
      <c r="B27" s="119">
        <f>ion21Team!B24</f>
        <v>20</v>
      </c>
      <c r="C27" s="123" t="str">
        <f>IF(ISBLANK(ion21Team!C24),"",ion21Team!C24)</f>
        <v/>
      </c>
      <c r="D27" s="204"/>
      <c r="E27" s="204"/>
      <c r="F27" s="204"/>
      <c r="G27" s="204"/>
      <c r="H27" s="204"/>
      <c r="I27" s="204"/>
      <c r="J27" s="204"/>
      <c r="K27" s="204"/>
      <c r="L27" s="205"/>
      <c r="M27" s="204"/>
      <c r="N27" s="204"/>
      <c r="O27" s="204"/>
      <c r="P27" s="204"/>
      <c r="Q27" s="204"/>
      <c r="R27" s="204"/>
      <c r="S27" s="204"/>
      <c r="T27" s="204"/>
      <c r="U27" s="204"/>
      <c r="V27" s="203"/>
      <c r="W27" s="204"/>
      <c r="X27" s="204"/>
      <c r="Y27" s="204"/>
      <c r="Z27" s="204"/>
      <c r="AA27" s="204"/>
      <c r="AB27" s="204"/>
      <c r="AC27" s="204"/>
      <c r="AD27" s="205"/>
      <c r="AE27" s="119" t="str">
        <f t="shared" si="1"/>
        <v/>
      </c>
      <c r="AF27" s="97" t="str">
        <f t="shared" si="2"/>
        <v/>
      </c>
      <c r="AG27" s="123" t="str">
        <f t="shared" si="3"/>
        <v/>
      </c>
    </row>
    <row r="28" spans="1:33" x14ac:dyDescent="0.3">
      <c r="A28" s="196" t="str">
        <f t="shared" si="0"/>
        <v xml:space="preserve">21 - </v>
      </c>
      <c r="B28" s="101">
        <f>ion21Team!B25</f>
        <v>21</v>
      </c>
      <c r="C28" s="103" t="str">
        <f>IF(ISBLANK(ion21Team!C25),"",ion21Team!C25)</f>
        <v/>
      </c>
      <c r="D28" s="207"/>
      <c r="E28" s="207"/>
      <c r="F28" s="207"/>
      <c r="G28" s="207"/>
      <c r="H28" s="207"/>
      <c r="I28" s="207"/>
      <c r="J28" s="207"/>
      <c r="K28" s="207"/>
      <c r="L28" s="208"/>
      <c r="M28" s="204"/>
      <c r="N28" s="204"/>
      <c r="O28" s="204"/>
      <c r="P28" s="204"/>
      <c r="Q28" s="204"/>
      <c r="R28" s="204"/>
      <c r="S28" s="204"/>
      <c r="T28" s="204"/>
      <c r="U28" s="204"/>
      <c r="V28" s="206"/>
      <c r="W28" s="207"/>
      <c r="X28" s="207"/>
      <c r="Y28" s="207"/>
      <c r="Z28" s="207"/>
      <c r="AA28" s="207"/>
      <c r="AB28" s="207"/>
      <c r="AC28" s="207"/>
      <c r="AD28" s="208"/>
      <c r="AE28" s="101" t="str">
        <f t="shared" si="1"/>
        <v/>
      </c>
      <c r="AF28" s="102" t="str">
        <f t="shared" si="2"/>
        <v/>
      </c>
      <c r="AG28" s="103" t="str">
        <f t="shared" si="3"/>
        <v/>
      </c>
    </row>
    <row r="29" spans="1:33" x14ac:dyDescent="0.3">
      <c r="A29" s="196" t="s">
        <v>329</v>
      </c>
      <c r="B29" s="129" t="s">
        <v>95</v>
      </c>
      <c r="C29" s="103">
        <f>SUM(D29:L29,M29:U29,V29:AD29)</f>
        <v>9</v>
      </c>
      <c r="D29" s="28">
        <f>COUNTA(D8:D28)</f>
        <v>1</v>
      </c>
      <c r="E29" s="184">
        <f>COUNTA(E8:E28)</f>
        <v>1</v>
      </c>
      <c r="F29" s="28">
        <f>COUNTA(F8:F28)</f>
        <v>1</v>
      </c>
      <c r="G29" s="28">
        <f t="shared" ref="G29:L29" si="4">COUNTA(G8:G28)</f>
        <v>0</v>
      </c>
      <c r="H29" s="28">
        <f t="shared" si="4"/>
        <v>0</v>
      </c>
      <c r="I29" s="28">
        <f t="shared" si="4"/>
        <v>0</v>
      </c>
      <c r="J29" s="28">
        <f t="shared" si="4"/>
        <v>0</v>
      </c>
      <c r="K29" s="28">
        <f t="shared" si="4"/>
        <v>0</v>
      </c>
      <c r="L29" s="28">
        <f t="shared" si="4"/>
        <v>0</v>
      </c>
      <c r="M29" s="40">
        <f>COUNTA(M8:M28)</f>
        <v>0</v>
      </c>
      <c r="N29" s="41">
        <f t="shared" ref="N29:U29" si="5">COUNTA(N8:N28)</f>
        <v>0</v>
      </c>
      <c r="O29" s="41">
        <f t="shared" si="5"/>
        <v>1</v>
      </c>
      <c r="P29" s="41">
        <f t="shared" si="5"/>
        <v>1</v>
      </c>
      <c r="Q29" s="41">
        <f t="shared" si="5"/>
        <v>1</v>
      </c>
      <c r="R29" s="41">
        <f t="shared" si="5"/>
        <v>0</v>
      </c>
      <c r="S29" s="41">
        <f t="shared" si="5"/>
        <v>0</v>
      </c>
      <c r="T29" s="41">
        <f t="shared" si="5"/>
        <v>0</v>
      </c>
      <c r="U29" s="42">
        <f t="shared" si="5"/>
        <v>0</v>
      </c>
      <c r="V29" s="43">
        <f>COUNTA(V8:V28)</f>
        <v>1</v>
      </c>
      <c r="W29" s="44">
        <f>COUNTA(W8:W28)</f>
        <v>1</v>
      </c>
      <c r="X29" s="44">
        <f t="shared" ref="X29:AD29" si="6">COUNTA(X8:X28)</f>
        <v>1</v>
      </c>
      <c r="Y29" s="44">
        <f t="shared" si="6"/>
        <v>0</v>
      </c>
      <c r="Z29" s="44">
        <f t="shared" si="6"/>
        <v>0</v>
      </c>
      <c r="AA29" s="44">
        <f t="shared" si="6"/>
        <v>0</v>
      </c>
      <c r="AB29" s="44">
        <f t="shared" si="6"/>
        <v>0</v>
      </c>
      <c r="AC29" s="44">
        <f t="shared" si="6"/>
        <v>0</v>
      </c>
      <c r="AD29" s="45">
        <f t="shared" si="6"/>
        <v>0</v>
      </c>
      <c r="AE29" s="126">
        <f>AVERAGE(AE8:AE28)</f>
        <v>15</v>
      </c>
      <c r="AF29" s="127">
        <f>AVERAGE(AF8:AF28)</f>
        <v>25</v>
      </c>
      <c r="AG29" s="128">
        <f>AVERAGE(AG8:AG28)</f>
        <v>55</v>
      </c>
    </row>
    <row r="30" spans="1:33" ht="19.95" customHeight="1" x14ac:dyDescent="0.3">
      <c r="A30" s="197" t="s">
        <v>328</v>
      </c>
    </row>
    <row r="31" spans="1:33" ht="15.6" x14ac:dyDescent="0.3">
      <c r="A31" s="302" t="s">
        <v>327</v>
      </c>
      <c r="B31" s="5" t="s">
        <v>203</v>
      </c>
      <c r="D31" s="1"/>
      <c r="E31" s="1"/>
      <c r="F31" s="1"/>
      <c r="G31" s="1"/>
      <c r="H31" s="1"/>
      <c r="I31" s="1"/>
      <c r="J31" s="1"/>
      <c r="K31" s="1"/>
      <c r="L31" s="1"/>
      <c r="M31" s="1"/>
      <c r="N31" s="1"/>
      <c r="O31" s="1"/>
      <c r="P31" s="1"/>
      <c r="Q31" s="1"/>
      <c r="R31" s="1"/>
      <c r="S31" s="1"/>
      <c r="T31" s="1"/>
      <c r="U31" s="1"/>
      <c r="V31" s="1"/>
      <c r="X31" s="1"/>
      <c r="Y31" s="1"/>
      <c r="Z31" s="1"/>
      <c r="AA31" s="1"/>
      <c r="AB31" s="1"/>
      <c r="AC31" s="1"/>
      <c r="AD31" s="1"/>
    </row>
    <row r="32" spans="1:33" ht="12" customHeight="1" x14ac:dyDescent="0.3">
      <c r="A32" s="196" t="s">
        <v>326</v>
      </c>
      <c r="D32" s="1"/>
      <c r="E32" s="1"/>
      <c r="F32" s="1"/>
      <c r="G32" s="1"/>
      <c r="H32" s="1"/>
      <c r="I32" s="1"/>
      <c r="J32" s="1"/>
      <c r="K32" s="1"/>
      <c r="L32" s="1"/>
      <c r="M32" s="1"/>
      <c r="N32" s="1"/>
      <c r="O32" s="1"/>
      <c r="P32" s="1"/>
      <c r="Q32" s="1"/>
      <c r="R32" s="1"/>
      <c r="S32" s="1"/>
      <c r="T32" s="1"/>
      <c r="U32" s="1"/>
      <c r="V32" s="1"/>
      <c r="X32" s="1"/>
      <c r="Y32" s="1"/>
      <c r="Z32" s="1"/>
      <c r="AA32" s="1"/>
      <c r="AB32" s="1"/>
      <c r="AC32" s="1"/>
      <c r="AD32" s="1"/>
    </row>
    <row r="33" spans="1:33" x14ac:dyDescent="0.3">
      <c r="A33" s="198" t="s">
        <v>318</v>
      </c>
      <c r="B33" s="668" t="s">
        <v>59</v>
      </c>
      <c r="C33" s="669"/>
      <c r="D33" s="670" t="str">
        <f>"Primary Proposal Acute - PPA " &amp; ion21Coop!G10</f>
        <v>Primary Proposal Acute - PPA hours</v>
      </c>
      <c r="E33" s="670"/>
      <c r="F33" s="670"/>
      <c r="G33" s="670"/>
      <c r="H33" s="670"/>
      <c r="I33" s="670"/>
      <c r="J33" s="670"/>
      <c r="K33" s="670"/>
      <c r="L33" s="670"/>
      <c r="M33" s="675" t="str">
        <f>"Primary Proposal Normal - PPN " &amp; ion21Coop!G11</f>
        <v>Primary Proposal Normal - PPN days</v>
      </c>
      <c r="N33" s="676"/>
      <c r="O33" s="676"/>
      <c r="P33" s="676"/>
      <c r="Q33" s="676"/>
      <c r="R33" s="676"/>
      <c r="S33" s="676"/>
      <c r="T33" s="676"/>
      <c r="U33" s="677"/>
      <c r="V33" s="680" t="str">
        <f>"Primary Proposal Precise - PPP " &amp; ion21Coop!G12</f>
        <v>Primary Proposal Precise - PPP weeks</v>
      </c>
      <c r="W33" s="678"/>
      <c r="X33" s="678"/>
      <c r="Y33" s="678"/>
      <c r="Z33" s="678"/>
      <c r="AA33" s="678"/>
      <c r="AB33" s="678"/>
      <c r="AC33" s="678"/>
      <c r="AD33" s="679"/>
      <c r="AE33" s="672" t="s">
        <v>171</v>
      </c>
      <c r="AF33" s="673"/>
      <c r="AG33" s="674"/>
    </row>
    <row r="34" spans="1:33" x14ac:dyDescent="0.3">
      <c r="A34" s="196" t="s">
        <v>329</v>
      </c>
      <c r="B34" s="139" t="s">
        <v>15</v>
      </c>
      <c r="C34" s="140" t="s">
        <v>16</v>
      </c>
      <c r="D34" s="28">
        <v>2</v>
      </c>
      <c r="E34" s="28">
        <v>3</v>
      </c>
      <c r="F34" s="28">
        <v>4</v>
      </c>
      <c r="G34" s="28">
        <v>5</v>
      </c>
      <c r="H34" s="28">
        <v>6</v>
      </c>
      <c r="I34" s="28">
        <v>7</v>
      </c>
      <c r="J34" s="28">
        <v>8</v>
      </c>
      <c r="K34" s="28">
        <v>9</v>
      </c>
      <c r="L34" s="39">
        <v>10</v>
      </c>
      <c r="M34" s="25">
        <v>3</v>
      </c>
      <c r="N34" s="26">
        <v>4</v>
      </c>
      <c r="O34" s="26">
        <v>5</v>
      </c>
      <c r="P34" s="26">
        <v>6</v>
      </c>
      <c r="Q34" s="26">
        <v>7</v>
      </c>
      <c r="R34" s="26">
        <v>8</v>
      </c>
      <c r="S34" s="26">
        <v>9</v>
      </c>
      <c r="T34" s="26">
        <v>10</v>
      </c>
      <c r="U34" s="26">
        <v>11</v>
      </c>
      <c r="V34" s="23">
        <v>1</v>
      </c>
      <c r="W34" s="24">
        <v>2</v>
      </c>
      <c r="X34" s="24">
        <v>3</v>
      </c>
      <c r="Y34" s="24">
        <v>4</v>
      </c>
      <c r="Z34" s="24">
        <v>5</v>
      </c>
      <c r="AA34" s="24">
        <v>6</v>
      </c>
      <c r="AB34" s="24">
        <v>7</v>
      </c>
      <c r="AC34" s="24">
        <v>8</v>
      </c>
      <c r="AD34" s="29">
        <v>9</v>
      </c>
      <c r="AE34" s="136" t="s">
        <v>174</v>
      </c>
      <c r="AF34" s="137" t="s">
        <v>175</v>
      </c>
      <c r="AG34" s="138" t="s">
        <v>176</v>
      </c>
    </row>
    <row r="35" spans="1:33" x14ac:dyDescent="0.3">
      <c r="A35" s="197" t="s">
        <v>328</v>
      </c>
      <c r="B35" s="99">
        <f>ion21Team!B5</f>
        <v>1</v>
      </c>
      <c r="C35" s="100" t="str">
        <f>IF(ISBLANK(ion21Team!C5),"",ion21Team!C5)</f>
        <v>YaJo</v>
      </c>
      <c r="D35" s="349" t="s">
        <v>286</v>
      </c>
      <c r="E35" s="349"/>
      <c r="F35" s="349"/>
      <c r="G35" s="349"/>
      <c r="H35" s="349"/>
      <c r="I35" s="349"/>
      <c r="J35" s="349"/>
      <c r="K35" s="349"/>
      <c r="L35" s="350"/>
      <c r="M35" s="349"/>
      <c r="N35" s="349"/>
      <c r="O35" s="349" t="s">
        <v>286</v>
      </c>
      <c r="P35" s="349"/>
      <c r="Q35" s="349"/>
      <c r="R35" s="349"/>
      <c r="S35" s="349"/>
      <c r="T35" s="349"/>
      <c r="U35" s="349"/>
      <c r="V35" s="202" t="s">
        <v>286</v>
      </c>
      <c r="W35" s="349"/>
      <c r="X35" s="349"/>
      <c r="Y35" s="349"/>
      <c r="Z35" s="352"/>
      <c r="AA35" s="352"/>
      <c r="AB35" s="352"/>
      <c r="AC35" s="353"/>
      <c r="AD35" s="354"/>
      <c r="AE35" s="99">
        <f>IFERROR(LOOKUP("x",D35:L35,D$34:L$34),"")</f>
        <v>2</v>
      </c>
      <c r="AF35" s="96">
        <f>IFERROR(LOOKUP("x",M35:U35,M$34:U$34),"")</f>
        <v>5</v>
      </c>
      <c r="AG35" s="100">
        <f>IFERROR(LOOKUP("x",V35:AD35,V$34:AD$34),"")</f>
        <v>1</v>
      </c>
    </row>
    <row r="36" spans="1:33" x14ac:dyDescent="0.3">
      <c r="A36" s="196" t="s">
        <v>326</v>
      </c>
      <c r="B36" s="119">
        <f>ion21Team!B6</f>
        <v>2</v>
      </c>
      <c r="C36" s="123" t="str">
        <f>IF(ISBLANK(ion21Team!C6),"",ion21Team!C6)</f>
        <v>GeLo</v>
      </c>
      <c r="D36" s="349"/>
      <c r="E36" s="349" t="s">
        <v>286</v>
      </c>
      <c r="F36" s="349"/>
      <c r="G36" s="351"/>
      <c r="H36" s="351"/>
      <c r="I36" s="349"/>
      <c r="J36" s="349"/>
      <c r="K36" s="349"/>
      <c r="L36" s="350"/>
      <c r="M36" s="351"/>
      <c r="N36" s="351" t="s">
        <v>286</v>
      </c>
      <c r="O36" s="349"/>
      <c r="P36" s="349"/>
      <c r="Q36" s="349"/>
      <c r="R36" s="349"/>
      <c r="S36" s="349"/>
      <c r="T36" s="349"/>
      <c r="U36" s="349"/>
      <c r="V36" s="202"/>
      <c r="W36" s="349" t="s">
        <v>286</v>
      </c>
      <c r="X36" s="349"/>
      <c r="Y36" s="355"/>
      <c r="Z36" s="355"/>
      <c r="AA36" s="355"/>
      <c r="AB36" s="355"/>
      <c r="AC36" s="349"/>
      <c r="AD36" s="350"/>
      <c r="AE36" s="119">
        <f t="shared" ref="AE36:AE55" si="7">IFERROR(LOOKUP("x",D36:L36,D$34:L$34),"")</f>
        <v>3</v>
      </c>
      <c r="AF36" s="97">
        <f t="shared" ref="AF36:AF55" si="8">IFERROR(LOOKUP("x",M36:U36,M$34:U$34),"")</f>
        <v>4</v>
      </c>
      <c r="AG36" s="123">
        <f t="shared" ref="AG36:AG55" si="9">IFERROR(LOOKUP("x",V36:AD36,V$34:AD$34),"")</f>
        <v>2</v>
      </c>
    </row>
    <row r="37" spans="1:33" x14ac:dyDescent="0.3">
      <c r="A37" s="212"/>
      <c r="B37" s="119">
        <f>ion21Team!B7</f>
        <v>3</v>
      </c>
      <c r="C37" s="123" t="str">
        <f>IF(ISBLANK(ion21Team!C7),"",ion21Team!C7)</f>
        <v>MiDo</v>
      </c>
      <c r="D37" s="349" t="s">
        <v>286</v>
      </c>
      <c r="E37" s="349"/>
      <c r="F37" s="349"/>
      <c r="G37" s="351"/>
      <c r="H37" s="351"/>
      <c r="I37" s="349"/>
      <c r="J37" s="349"/>
      <c r="K37" s="349"/>
      <c r="L37" s="350"/>
      <c r="M37" s="351"/>
      <c r="N37" s="351"/>
      <c r="O37" s="349" t="s">
        <v>286</v>
      </c>
      <c r="P37" s="349"/>
      <c r="Q37" s="349"/>
      <c r="R37" s="349"/>
      <c r="S37" s="349"/>
      <c r="T37" s="349"/>
      <c r="U37" s="349"/>
      <c r="V37" s="202" t="s">
        <v>286</v>
      </c>
      <c r="W37" s="349"/>
      <c r="X37" s="349"/>
      <c r="Y37" s="355"/>
      <c r="Z37" s="355"/>
      <c r="AA37" s="355"/>
      <c r="AB37" s="355"/>
      <c r="AC37" s="349"/>
      <c r="AD37" s="350"/>
      <c r="AE37" s="119">
        <f t="shared" si="7"/>
        <v>2</v>
      </c>
      <c r="AF37" s="97">
        <f t="shared" si="8"/>
        <v>5</v>
      </c>
      <c r="AG37" s="123">
        <f t="shared" si="9"/>
        <v>1</v>
      </c>
    </row>
    <row r="38" spans="1:33" x14ac:dyDescent="0.3">
      <c r="A38" s="196" t="s">
        <v>329</v>
      </c>
      <c r="B38" s="119">
        <f>ion21Team!B8</f>
        <v>4</v>
      </c>
      <c r="C38" s="123" t="str">
        <f>IF(ISBLANK(ion21Team!C8),"",ion21Team!C8)</f>
        <v>EmNi</v>
      </c>
      <c r="D38" s="349"/>
      <c r="E38" s="349"/>
      <c r="F38" s="349"/>
      <c r="G38" s="349"/>
      <c r="H38" s="349"/>
      <c r="I38" s="349"/>
      <c r="J38" s="349"/>
      <c r="K38" s="349"/>
      <c r="L38" s="350"/>
      <c r="M38" s="349"/>
      <c r="N38" s="349"/>
      <c r="O38" s="349"/>
      <c r="P38" s="349"/>
      <c r="Q38" s="349"/>
      <c r="R38" s="349"/>
      <c r="S38" s="349"/>
      <c r="T38" s="349"/>
      <c r="U38" s="349"/>
      <c r="V38" s="202"/>
      <c r="W38" s="349"/>
      <c r="X38" s="349"/>
      <c r="Y38" s="349"/>
      <c r="Z38" s="349"/>
      <c r="AA38" s="349"/>
      <c r="AB38" s="349"/>
      <c r="AC38" s="349"/>
      <c r="AD38" s="350"/>
      <c r="AE38" s="119" t="str">
        <f t="shared" si="7"/>
        <v/>
      </c>
      <c r="AF38" s="97" t="str">
        <f t="shared" si="8"/>
        <v/>
      </c>
      <c r="AG38" s="123" t="str">
        <f t="shared" si="9"/>
        <v/>
      </c>
    </row>
    <row r="39" spans="1:33" x14ac:dyDescent="0.3">
      <c r="A39" s="196" t="s">
        <v>327</v>
      </c>
      <c r="B39" s="119">
        <f>ion21Team!B9</f>
        <v>5</v>
      </c>
      <c r="C39" s="123" t="str">
        <f>IF(ISBLANK(ion21Team!C9),"",ion21Team!C9)</f>
        <v>HeJe</v>
      </c>
      <c r="D39" s="204"/>
      <c r="E39" s="204"/>
      <c r="F39" s="204"/>
      <c r="G39" s="204"/>
      <c r="H39" s="204"/>
      <c r="I39" s="204"/>
      <c r="J39" s="204"/>
      <c r="K39" s="204"/>
      <c r="L39" s="205"/>
      <c r="M39" s="204"/>
      <c r="N39" s="204"/>
      <c r="O39" s="204"/>
      <c r="P39" s="204"/>
      <c r="Q39" s="204"/>
      <c r="R39" s="204"/>
      <c r="S39" s="204"/>
      <c r="T39" s="204"/>
      <c r="U39" s="204"/>
      <c r="V39" s="203"/>
      <c r="W39" s="204"/>
      <c r="X39" s="204"/>
      <c r="Y39" s="204"/>
      <c r="Z39" s="204"/>
      <c r="AA39" s="204"/>
      <c r="AB39" s="204"/>
      <c r="AC39" s="204"/>
      <c r="AD39" s="205"/>
      <c r="AE39" s="119" t="str">
        <f t="shared" si="7"/>
        <v/>
      </c>
      <c r="AF39" s="97" t="str">
        <f t="shared" si="8"/>
        <v/>
      </c>
      <c r="AG39" s="123" t="str">
        <f t="shared" si="9"/>
        <v/>
      </c>
    </row>
    <row r="40" spans="1:33" x14ac:dyDescent="0.3">
      <c r="A40" s="212"/>
      <c r="B40" s="119">
        <f>ion21Team!B10</f>
        <v>6</v>
      </c>
      <c r="C40" s="123" t="str">
        <f>IF(ISBLANK(ion21Team!C10),"",ion21Team!C10)</f>
        <v/>
      </c>
      <c r="D40" s="204"/>
      <c r="E40" s="204"/>
      <c r="F40" s="204"/>
      <c r="G40" s="204"/>
      <c r="H40" s="204"/>
      <c r="I40" s="204"/>
      <c r="J40" s="204"/>
      <c r="K40" s="204"/>
      <c r="L40" s="205"/>
      <c r="M40" s="204"/>
      <c r="N40" s="204"/>
      <c r="O40" s="204"/>
      <c r="P40" s="204"/>
      <c r="Q40" s="204"/>
      <c r="R40" s="204"/>
      <c r="S40" s="204"/>
      <c r="T40" s="204"/>
      <c r="U40" s="204"/>
      <c r="V40" s="203"/>
      <c r="W40" s="204"/>
      <c r="X40" s="204"/>
      <c r="Y40" s="204"/>
      <c r="Z40" s="204"/>
      <c r="AA40" s="204"/>
      <c r="AB40" s="204"/>
      <c r="AC40" s="204"/>
      <c r="AD40" s="205"/>
      <c r="AE40" s="119" t="str">
        <f t="shared" si="7"/>
        <v/>
      </c>
      <c r="AF40" s="97" t="str">
        <f t="shared" si="8"/>
        <v/>
      </c>
      <c r="AG40" s="123" t="str">
        <f t="shared" si="9"/>
        <v/>
      </c>
    </row>
    <row r="41" spans="1:33" x14ac:dyDescent="0.3">
      <c r="A41" s="196" t="s">
        <v>329</v>
      </c>
      <c r="B41" s="119">
        <f>ion21Team!B11</f>
        <v>7</v>
      </c>
      <c r="C41" s="123" t="str">
        <f>IF(ISBLANK(ion21Team!C11),"",ion21Team!C11)</f>
        <v/>
      </c>
      <c r="D41" s="204"/>
      <c r="E41" s="204"/>
      <c r="F41" s="204"/>
      <c r="G41" s="204"/>
      <c r="H41" s="204"/>
      <c r="I41" s="204"/>
      <c r="J41" s="204"/>
      <c r="K41" s="204"/>
      <c r="L41" s="205"/>
      <c r="M41" s="204"/>
      <c r="N41" s="204"/>
      <c r="O41" s="204"/>
      <c r="P41" s="204"/>
      <c r="Q41" s="204"/>
      <c r="R41" s="204"/>
      <c r="S41" s="204"/>
      <c r="T41" s="204"/>
      <c r="U41" s="204"/>
      <c r="V41" s="203"/>
      <c r="W41" s="204"/>
      <c r="X41" s="204"/>
      <c r="Y41" s="204"/>
      <c r="Z41" s="204"/>
      <c r="AA41" s="204"/>
      <c r="AB41" s="204"/>
      <c r="AC41" s="204"/>
      <c r="AD41" s="205"/>
      <c r="AE41" s="119" t="str">
        <f t="shared" si="7"/>
        <v/>
      </c>
      <c r="AF41" s="97" t="str">
        <f t="shared" si="8"/>
        <v/>
      </c>
      <c r="AG41" s="123" t="str">
        <f t="shared" si="9"/>
        <v/>
      </c>
    </row>
    <row r="42" spans="1:33" x14ac:dyDescent="0.3">
      <c r="A42" s="196" t="s">
        <v>326</v>
      </c>
      <c r="B42" s="119">
        <f>ion21Team!B12</f>
        <v>8</v>
      </c>
      <c r="C42" s="123" t="str">
        <f>IF(ISBLANK(ion21Team!C12),"",ion21Team!C12)</f>
        <v/>
      </c>
      <c r="D42" s="204"/>
      <c r="E42" s="204"/>
      <c r="F42" s="204"/>
      <c r="G42" s="204"/>
      <c r="H42" s="204"/>
      <c r="I42" s="204"/>
      <c r="J42" s="204"/>
      <c r="K42" s="204"/>
      <c r="L42" s="205"/>
      <c r="M42" s="204"/>
      <c r="N42" s="204"/>
      <c r="O42" s="204"/>
      <c r="P42" s="204"/>
      <c r="Q42" s="204"/>
      <c r="R42" s="204"/>
      <c r="S42" s="204"/>
      <c r="T42" s="204"/>
      <c r="U42" s="204"/>
      <c r="V42" s="203"/>
      <c r="W42" s="204"/>
      <c r="X42" s="204"/>
      <c r="Y42" s="204"/>
      <c r="Z42" s="204"/>
      <c r="AA42" s="204"/>
      <c r="AB42" s="204"/>
      <c r="AC42" s="204"/>
      <c r="AD42" s="205"/>
      <c r="AE42" s="119" t="str">
        <f t="shared" si="7"/>
        <v/>
      </c>
      <c r="AF42" s="97" t="str">
        <f t="shared" si="8"/>
        <v/>
      </c>
      <c r="AG42" s="123" t="str">
        <f t="shared" si="9"/>
        <v/>
      </c>
    </row>
    <row r="43" spans="1:33" x14ac:dyDescent="0.3">
      <c r="A43" s="212"/>
      <c r="B43" s="119">
        <f>ion21Team!B13</f>
        <v>9</v>
      </c>
      <c r="C43" s="123" t="str">
        <f>IF(ISBLANK(ion21Team!C13),"",ion21Team!C13)</f>
        <v/>
      </c>
      <c r="D43" s="204"/>
      <c r="E43" s="204"/>
      <c r="F43" s="204"/>
      <c r="G43" s="204"/>
      <c r="H43" s="204"/>
      <c r="I43" s="204"/>
      <c r="J43" s="204"/>
      <c r="K43" s="204"/>
      <c r="L43" s="205"/>
      <c r="M43" s="204"/>
      <c r="N43" s="204"/>
      <c r="O43" s="204"/>
      <c r="P43" s="204"/>
      <c r="Q43" s="204"/>
      <c r="R43" s="204"/>
      <c r="S43" s="204"/>
      <c r="T43" s="204"/>
      <c r="U43" s="204"/>
      <c r="V43" s="203"/>
      <c r="W43" s="204"/>
      <c r="X43" s="204"/>
      <c r="Y43" s="204"/>
      <c r="Z43" s="204"/>
      <c r="AA43" s="204"/>
      <c r="AB43" s="204"/>
      <c r="AC43" s="204"/>
      <c r="AD43" s="205"/>
      <c r="AE43" s="119" t="str">
        <f t="shared" si="7"/>
        <v/>
      </c>
      <c r="AF43" s="97" t="str">
        <f t="shared" si="8"/>
        <v/>
      </c>
      <c r="AG43" s="123" t="str">
        <f t="shared" si="9"/>
        <v/>
      </c>
    </row>
    <row r="44" spans="1:33" x14ac:dyDescent="0.3">
      <c r="A44" s="196">
        <v>1</v>
      </c>
      <c r="B44" s="119">
        <f>ion21Team!B14</f>
        <v>10</v>
      </c>
      <c r="C44" s="123" t="str">
        <f>IF(ISBLANK(ion21Team!C14),"",ion21Team!C14)</f>
        <v/>
      </c>
      <c r="D44" s="204"/>
      <c r="E44" s="204"/>
      <c r="F44" s="204"/>
      <c r="G44" s="204"/>
      <c r="H44" s="204"/>
      <c r="I44" s="204"/>
      <c r="J44" s="204"/>
      <c r="K44" s="204"/>
      <c r="L44" s="205"/>
      <c r="M44" s="204"/>
      <c r="N44" s="204"/>
      <c r="O44" s="204"/>
      <c r="P44" s="204"/>
      <c r="Q44" s="204"/>
      <c r="R44" s="204"/>
      <c r="S44" s="204"/>
      <c r="T44" s="204"/>
      <c r="U44" s="204"/>
      <c r="V44" s="203"/>
      <c r="W44" s="204"/>
      <c r="X44" s="204"/>
      <c r="Y44" s="204"/>
      <c r="Z44" s="204"/>
      <c r="AA44" s="204"/>
      <c r="AB44" s="204"/>
      <c r="AC44" s="204"/>
      <c r="AD44" s="205"/>
      <c r="AE44" s="119" t="str">
        <f t="shared" si="7"/>
        <v/>
      </c>
      <c r="AF44" s="97" t="str">
        <f t="shared" si="8"/>
        <v/>
      </c>
      <c r="AG44" s="123" t="str">
        <f t="shared" si="9"/>
        <v/>
      </c>
    </row>
    <row r="45" spans="1:33" x14ac:dyDescent="0.3">
      <c r="A45" s="212"/>
      <c r="B45" s="119">
        <f>ion21Team!B15</f>
        <v>11</v>
      </c>
      <c r="C45" s="123" t="str">
        <f>IF(ISBLANK(ion21Team!C15),"",ion21Team!C15)</f>
        <v/>
      </c>
      <c r="D45" s="204"/>
      <c r="E45" s="204"/>
      <c r="F45" s="204"/>
      <c r="G45" s="204"/>
      <c r="H45" s="204"/>
      <c r="I45" s="204"/>
      <c r="J45" s="204"/>
      <c r="K45" s="204"/>
      <c r="L45" s="205"/>
      <c r="M45" s="204"/>
      <c r="N45" s="204"/>
      <c r="O45" s="204"/>
      <c r="P45" s="204"/>
      <c r="Q45" s="204"/>
      <c r="R45" s="204"/>
      <c r="S45" s="204"/>
      <c r="T45" s="204"/>
      <c r="U45" s="204"/>
      <c r="V45" s="203"/>
      <c r="W45" s="204"/>
      <c r="X45" s="204"/>
      <c r="Y45" s="204"/>
      <c r="Z45" s="204"/>
      <c r="AA45" s="204"/>
      <c r="AB45" s="204"/>
      <c r="AC45" s="204"/>
      <c r="AD45" s="205"/>
      <c r="AE45" s="119" t="str">
        <f t="shared" si="7"/>
        <v/>
      </c>
      <c r="AF45" s="97" t="str">
        <f t="shared" si="8"/>
        <v/>
      </c>
      <c r="AG45" s="123" t="str">
        <f t="shared" si="9"/>
        <v/>
      </c>
    </row>
    <row r="46" spans="1:33" x14ac:dyDescent="0.3">
      <c r="B46" s="119">
        <f>ion21Team!B16</f>
        <v>12</v>
      </c>
      <c r="C46" s="123" t="str">
        <f>IF(ISBLANK(ion21Team!C16),"",ion21Team!C16)</f>
        <v/>
      </c>
      <c r="D46" s="204"/>
      <c r="E46" s="204"/>
      <c r="F46" s="204"/>
      <c r="G46" s="204"/>
      <c r="H46" s="204"/>
      <c r="I46" s="204"/>
      <c r="J46" s="204"/>
      <c r="K46" s="204"/>
      <c r="L46" s="205"/>
      <c r="M46" s="204"/>
      <c r="N46" s="204"/>
      <c r="O46" s="204"/>
      <c r="P46" s="204"/>
      <c r="Q46" s="204"/>
      <c r="R46" s="204"/>
      <c r="S46" s="204"/>
      <c r="T46" s="204"/>
      <c r="U46" s="204"/>
      <c r="V46" s="203"/>
      <c r="W46" s="204"/>
      <c r="X46" s="204"/>
      <c r="Y46" s="204"/>
      <c r="Z46" s="204"/>
      <c r="AA46" s="204"/>
      <c r="AB46" s="204"/>
      <c r="AC46" s="204"/>
      <c r="AD46" s="205"/>
      <c r="AE46" s="119" t="str">
        <f t="shared" si="7"/>
        <v/>
      </c>
      <c r="AF46" s="97" t="str">
        <f t="shared" si="8"/>
        <v/>
      </c>
      <c r="AG46" s="123" t="str">
        <f t="shared" si="9"/>
        <v/>
      </c>
    </row>
    <row r="47" spans="1:33" x14ac:dyDescent="0.3">
      <c r="B47" s="119">
        <f>ion21Team!B17</f>
        <v>13</v>
      </c>
      <c r="C47" s="123" t="str">
        <f>IF(ISBLANK(ion21Team!C17),"",ion21Team!C17)</f>
        <v/>
      </c>
      <c r="D47" s="204"/>
      <c r="E47" s="204"/>
      <c r="F47" s="204"/>
      <c r="G47" s="204"/>
      <c r="H47" s="204"/>
      <c r="I47" s="204"/>
      <c r="J47" s="204"/>
      <c r="K47" s="204"/>
      <c r="L47" s="205"/>
      <c r="M47" s="204"/>
      <c r="N47" s="204"/>
      <c r="O47" s="204"/>
      <c r="P47" s="204"/>
      <c r="Q47" s="204"/>
      <c r="R47" s="204"/>
      <c r="S47" s="204"/>
      <c r="T47" s="204"/>
      <c r="U47" s="204"/>
      <c r="V47" s="203"/>
      <c r="W47" s="204"/>
      <c r="X47" s="204"/>
      <c r="Y47" s="204"/>
      <c r="Z47" s="204"/>
      <c r="AA47" s="204"/>
      <c r="AB47" s="204"/>
      <c r="AC47" s="204"/>
      <c r="AD47" s="205"/>
      <c r="AE47" s="119" t="str">
        <f t="shared" si="7"/>
        <v/>
      </c>
      <c r="AF47" s="97" t="str">
        <f t="shared" si="8"/>
        <v/>
      </c>
      <c r="AG47" s="123" t="str">
        <f t="shared" si="9"/>
        <v/>
      </c>
    </row>
    <row r="48" spans="1:33" x14ac:dyDescent="0.3">
      <c r="B48" s="119">
        <f>ion21Team!B18</f>
        <v>14</v>
      </c>
      <c r="C48" s="123" t="str">
        <f>IF(ISBLANK(ion21Team!C18),"",ion21Team!C18)</f>
        <v/>
      </c>
      <c r="D48" s="204"/>
      <c r="E48" s="204"/>
      <c r="F48" s="204"/>
      <c r="G48" s="204"/>
      <c r="H48" s="204"/>
      <c r="I48" s="204"/>
      <c r="J48" s="204"/>
      <c r="K48" s="204"/>
      <c r="L48" s="205"/>
      <c r="M48" s="204"/>
      <c r="N48" s="204"/>
      <c r="O48" s="204"/>
      <c r="P48" s="204"/>
      <c r="Q48" s="204"/>
      <c r="R48" s="204"/>
      <c r="S48" s="204"/>
      <c r="T48" s="204"/>
      <c r="U48" s="204"/>
      <c r="V48" s="203"/>
      <c r="W48" s="204"/>
      <c r="X48" s="204"/>
      <c r="Y48" s="204"/>
      <c r="Z48" s="204"/>
      <c r="AA48" s="204"/>
      <c r="AB48" s="204"/>
      <c r="AC48" s="204"/>
      <c r="AD48" s="205"/>
      <c r="AE48" s="119" t="str">
        <f t="shared" si="7"/>
        <v/>
      </c>
      <c r="AF48" s="97" t="str">
        <f t="shared" si="8"/>
        <v/>
      </c>
      <c r="AG48" s="123" t="str">
        <f t="shared" si="9"/>
        <v/>
      </c>
    </row>
    <row r="49" spans="1:33" x14ac:dyDescent="0.3">
      <c r="B49" s="119">
        <f>ion21Team!B19</f>
        <v>15</v>
      </c>
      <c r="C49" s="123" t="str">
        <f>IF(ISBLANK(ion21Team!C19),"",ion21Team!C19)</f>
        <v/>
      </c>
      <c r="D49" s="204"/>
      <c r="E49" s="204"/>
      <c r="F49" s="204"/>
      <c r="G49" s="204"/>
      <c r="H49" s="204"/>
      <c r="I49" s="204"/>
      <c r="J49" s="204"/>
      <c r="K49" s="204"/>
      <c r="L49" s="205"/>
      <c r="M49" s="204"/>
      <c r="N49" s="204"/>
      <c r="O49" s="204"/>
      <c r="P49" s="204"/>
      <c r="Q49" s="204"/>
      <c r="R49" s="204"/>
      <c r="S49" s="204"/>
      <c r="T49" s="204"/>
      <c r="U49" s="204"/>
      <c r="V49" s="203"/>
      <c r="W49" s="204"/>
      <c r="X49" s="204"/>
      <c r="Y49" s="204"/>
      <c r="Z49" s="204"/>
      <c r="AA49" s="204"/>
      <c r="AB49" s="204"/>
      <c r="AC49" s="204"/>
      <c r="AD49" s="205"/>
      <c r="AE49" s="119" t="str">
        <f t="shared" si="7"/>
        <v/>
      </c>
      <c r="AF49" s="97" t="str">
        <f t="shared" si="8"/>
        <v/>
      </c>
      <c r="AG49" s="123" t="str">
        <f t="shared" si="9"/>
        <v/>
      </c>
    </row>
    <row r="50" spans="1:33" x14ac:dyDescent="0.3">
      <c r="B50" s="119">
        <f>ion21Team!B20</f>
        <v>16</v>
      </c>
      <c r="C50" s="123" t="str">
        <f>IF(ISBLANK(ion21Team!C20),"",ion21Team!C20)</f>
        <v/>
      </c>
      <c r="D50" s="204"/>
      <c r="E50" s="204"/>
      <c r="F50" s="204"/>
      <c r="G50" s="204"/>
      <c r="H50" s="204"/>
      <c r="I50" s="204"/>
      <c r="J50" s="204"/>
      <c r="K50" s="204"/>
      <c r="L50" s="205"/>
      <c r="M50" s="204"/>
      <c r="N50" s="204"/>
      <c r="O50" s="204"/>
      <c r="P50" s="204"/>
      <c r="Q50" s="204"/>
      <c r="R50" s="204"/>
      <c r="S50" s="204"/>
      <c r="T50" s="204"/>
      <c r="U50" s="204"/>
      <c r="V50" s="203"/>
      <c r="W50" s="204"/>
      <c r="X50" s="204"/>
      <c r="Y50" s="204"/>
      <c r="Z50" s="204"/>
      <c r="AA50" s="204"/>
      <c r="AB50" s="204"/>
      <c r="AC50" s="204"/>
      <c r="AD50" s="205"/>
      <c r="AE50" s="119" t="str">
        <f t="shared" si="7"/>
        <v/>
      </c>
      <c r="AF50" s="97" t="str">
        <f t="shared" si="8"/>
        <v/>
      </c>
      <c r="AG50" s="123" t="str">
        <f t="shared" si="9"/>
        <v/>
      </c>
    </row>
    <row r="51" spans="1:33" x14ac:dyDescent="0.3">
      <c r="B51" s="119">
        <f>ion21Team!B21</f>
        <v>17</v>
      </c>
      <c r="C51" s="123" t="str">
        <f>IF(ISBLANK(ion21Team!C21),"",ion21Team!C21)</f>
        <v/>
      </c>
      <c r="D51" s="204"/>
      <c r="E51" s="204"/>
      <c r="F51" s="204"/>
      <c r="G51" s="204"/>
      <c r="H51" s="204"/>
      <c r="I51" s="204"/>
      <c r="J51" s="204"/>
      <c r="K51" s="204"/>
      <c r="L51" s="205"/>
      <c r="M51" s="204"/>
      <c r="N51" s="204"/>
      <c r="O51" s="204"/>
      <c r="P51" s="204"/>
      <c r="Q51" s="204"/>
      <c r="R51" s="204"/>
      <c r="S51" s="204"/>
      <c r="T51" s="204"/>
      <c r="U51" s="204"/>
      <c r="V51" s="203"/>
      <c r="W51" s="204"/>
      <c r="X51" s="204"/>
      <c r="Y51" s="204"/>
      <c r="Z51" s="204"/>
      <c r="AA51" s="204"/>
      <c r="AB51" s="204"/>
      <c r="AC51" s="204"/>
      <c r="AD51" s="205"/>
      <c r="AE51" s="119" t="str">
        <f t="shared" si="7"/>
        <v/>
      </c>
      <c r="AF51" s="97" t="str">
        <f t="shared" si="8"/>
        <v/>
      </c>
      <c r="AG51" s="123" t="str">
        <f t="shared" si="9"/>
        <v/>
      </c>
    </row>
    <row r="52" spans="1:33" x14ac:dyDescent="0.3">
      <c r="B52" s="119">
        <f>ion21Team!B22</f>
        <v>18</v>
      </c>
      <c r="C52" s="123" t="str">
        <f>IF(ISBLANK(ion21Team!C22),"",ion21Team!C22)</f>
        <v/>
      </c>
      <c r="D52" s="204"/>
      <c r="E52" s="204"/>
      <c r="F52" s="204"/>
      <c r="G52" s="204"/>
      <c r="H52" s="204"/>
      <c r="I52" s="204"/>
      <c r="J52" s="204"/>
      <c r="K52" s="204"/>
      <c r="L52" s="205"/>
      <c r="M52" s="204"/>
      <c r="N52" s="204"/>
      <c r="O52" s="204"/>
      <c r="P52" s="204"/>
      <c r="Q52" s="204"/>
      <c r="R52" s="204"/>
      <c r="S52" s="204"/>
      <c r="T52" s="204"/>
      <c r="U52" s="204"/>
      <c r="V52" s="203"/>
      <c r="W52" s="204"/>
      <c r="X52" s="204"/>
      <c r="Y52" s="204"/>
      <c r="Z52" s="204"/>
      <c r="AA52" s="204"/>
      <c r="AB52" s="204"/>
      <c r="AC52" s="204"/>
      <c r="AD52" s="205"/>
      <c r="AE52" s="119" t="str">
        <f t="shared" si="7"/>
        <v/>
      </c>
      <c r="AF52" s="97" t="str">
        <f t="shared" si="8"/>
        <v/>
      </c>
      <c r="AG52" s="123" t="str">
        <f t="shared" si="9"/>
        <v/>
      </c>
    </row>
    <row r="53" spans="1:33" x14ac:dyDescent="0.3">
      <c r="B53" s="119">
        <f>ion21Team!B23</f>
        <v>19</v>
      </c>
      <c r="C53" s="123" t="str">
        <f>IF(ISBLANK(ion21Team!C23),"",ion21Team!C23)</f>
        <v/>
      </c>
      <c r="D53" s="204"/>
      <c r="E53" s="204"/>
      <c r="F53" s="204"/>
      <c r="G53" s="204"/>
      <c r="H53" s="204"/>
      <c r="I53" s="204"/>
      <c r="J53" s="204"/>
      <c r="K53" s="204"/>
      <c r="L53" s="205"/>
      <c r="M53" s="204"/>
      <c r="N53" s="204"/>
      <c r="O53" s="204"/>
      <c r="P53" s="204"/>
      <c r="Q53" s="204"/>
      <c r="R53" s="204"/>
      <c r="S53" s="204"/>
      <c r="T53" s="204"/>
      <c r="U53" s="204"/>
      <c r="V53" s="203"/>
      <c r="W53" s="204"/>
      <c r="X53" s="204"/>
      <c r="Y53" s="204"/>
      <c r="Z53" s="204"/>
      <c r="AA53" s="204"/>
      <c r="AB53" s="204"/>
      <c r="AC53" s="204"/>
      <c r="AD53" s="205"/>
      <c r="AE53" s="119" t="str">
        <f t="shared" si="7"/>
        <v/>
      </c>
      <c r="AF53" s="97" t="str">
        <f t="shared" si="8"/>
        <v/>
      </c>
      <c r="AG53" s="123" t="str">
        <f t="shared" si="9"/>
        <v/>
      </c>
    </row>
    <row r="54" spans="1:33" x14ac:dyDescent="0.3">
      <c r="B54" s="119">
        <f>ion21Team!B24</f>
        <v>20</v>
      </c>
      <c r="C54" s="123" t="str">
        <f>IF(ISBLANK(ion21Team!C24),"",ion21Team!C24)</f>
        <v/>
      </c>
      <c r="D54" s="204"/>
      <c r="E54" s="204"/>
      <c r="F54" s="204"/>
      <c r="G54" s="204"/>
      <c r="H54" s="204"/>
      <c r="I54" s="204"/>
      <c r="J54" s="204"/>
      <c r="K54" s="204"/>
      <c r="L54" s="205"/>
      <c r="M54" s="204"/>
      <c r="N54" s="204"/>
      <c r="O54" s="204"/>
      <c r="P54" s="204"/>
      <c r="Q54" s="204"/>
      <c r="R54" s="204"/>
      <c r="S54" s="204"/>
      <c r="T54" s="204"/>
      <c r="U54" s="204"/>
      <c r="V54" s="203"/>
      <c r="W54" s="204"/>
      <c r="X54" s="204"/>
      <c r="Y54" s="204"/>
      <c r="Z54" s="204"/>
      <c r="AA54" s="204"/>
      <c r="AB54" s="204"/>
      <c r="AC54" s="204"/>
      <c r="AD54" s="205"/>
      <c r="AE54" s="119" t="str">
        <f t="shared" si="7"/>
        <v/>
      </c>
      <c r="AF54" s="97" t="str">
        <f t="shared" si="8"/>
        <v/>
      </c>
      <c r="AG54" s="123" t="str">
        <f t="shared" si="9"/>
        <v/>
      </c>
    </row>
    <row r="55" spans="1:33" x14ac:dyDescent="0.3">
      <c r="B55" s="101">
        <f>ion21Team!B25</f>
        <v>21</v>
      </c>
      <c r="C55" s="103" t="str">
        <f>IF(ISBLANK(ion21Team!C25),"",ion21Team!C25)</f>
        <v/>
      </c>
      <c r="D55" s="207"/>
      <c r="E55" s="207"/>
      <c r="F55" s="207"/>
      <c r="G55" s="207"/>
      <c r="H55" s="207"/>
      <c r="I55" s="207"/>
      <c r="J55" s="207"/>
      <c r="K55" s="207"/>
      <c r="L55" s="208"/>
      <c r="M55" s="204"/>
      <c r="N55" s="204"/>
      <c r="O55" s="204"/>
      <c r="P55" s="204"/>
      <c r="Q55" s="204"/>
      <c r="R55" s="204"/>
      <c r="S55" s="204"/>
      <c r="T55" s="204"/>
      <c r="U55" s="204"/>
      <c r="V55" s="206"/>
      <c r="W55" s="207"/>
      <c r="X55" s="207"/>
      <c r="Y55" s="207"/>
      <c r="Z55" s="207"/>
      <c r="AA55" s="207"/>
      <c r="AB55" s="207"/>
      <c r="AC55" s="207"/>
      <c r="AD55" s="208"/>
      <c r="AE55" s="101" t="str">
        <f t="shared" si="7"/>
        <v/>
      </c>
      <c r="AF55" s="102" t="str">
        <f t="shared" si="8"/>
        <v/>
      </c>
      <c r="AG55" s="103" t="str">
        <f t="shared" si="9"/>
        <v/>
      </c>
    </row>
    <row r="56" spans="1:33" x14ac:dyDescent="0.3">
      <c r="B56" s="129" t="s">
        <v>95</v>
      </c>
      <c r="C56" s="103">
        <f>SUM(D56:L56,M56:U56,V56:AD56)</f>
        <v>9</v>
      </c>
      <c r="D56" s="28">
        <f t="shared" ref="D56:AD56" si="10">COUNTA(D35:D55)</f>
        <v>2</v>
      </c>
      <c r="E56" s="28">
        <f t="shared" si="10"/>
        <v>1</v>
      </c>
      <c r="F56" s="28">
        <f t="shared" si="10"/>
        <v>0</v>
      </c>
      <c r="G56" s="28">
        <f t="shared" si="10"/>
        <v>0</v>
      </c>
      <c r="H56" s="28">
        <f t="shared" si="10"/>
        <v>0</v>
      </c>
      <c r="I56" s="28">
        <f t="shared" si="10"/>
        <v>0</v>
      </c>
      <c r="J56" s="28">
        <f t="shared" si="10"/>
        <v>0</v>
      </c>
      <c r="K56" s="28">
        <f t="shared" si="10"/>
        <v>0</v>
      </c>
      <c r="L56" s="28">
        <f t="shared" si="10"/>
        <v>0</v>
      </c>
      <c r="M56" s="40">
        <f t="shared" si="10"/>
        <v>0</v>
      </c>
      <c r="N56" s="41">
        <f t="shared" si="10"/>
        <v>1</v>
      </c>
      <c r="O56" s="41">
        <f t="shared" si="10"/>
        <v>2</v>
      </c>
      <c r="P56" s="41">
        <f t="shared" si="10"/>
        <v>0</v>
      </c>
      <c r="Q56" s="41">
        <f t="shared" si="10"/>
        <v>0</v>
      </c>
      <c r="R56" s="41">
        <f t="shared" si="10"/>
        <v>0</v>
      </c>
      <c r="S56" s="41">
        <f t="shared" si="10"/>
        <v>0</v>
      </c>
      <c r="T56" s="41">
        <f t="shared" si="10"/>
        <v>0</v>
      </c>
      <c r="U56" s="42">
        <f t="shared" si="10"/>
        <v>0</v>
      </c>
      <c r="V56" s="43">
        <f t="shared" si="10"/>
        <v>2</v>
      </c>
      <c r="W56" s="44">
        <f t="shared" si="10"/>
        <v>1</v>
      </c>
      <c r="X56" s="44">
        <f t="shared" si="10"/>
        <v>0</v>
      </c>
      <c r="Y56" s="44">
        <f t="shared" si="10"/>
        <v>0</v>
      </c>
      <c r="Z56" s="44">
        <f t="shared" si="10"/>
        <v>0</v>
      </c>
      <c r="AA56" s="44">
        <f t="shared" si="10"/>
        <v>0</v>
      </c>
      <c r="AB56" s="44">
        <f t="shared" si="10"/>
        <v>0</v>
      </c>
      <c r="AC56" s="44">
        <f t="shared" si="10"/>
        <v>0</v>
      </c>
      <c r="AD56" s="45">
        <f t="shared" si="10"/>
        <v>0</v>
      </c>
      <c r="AE56" s="126">
        <f>AVERAGE(AE35:AE55)</f>
        <v>2.3333333333333335</v>
      </c>
      <c r="AF56" s="127">
        <f>AVERAGE(AF35:AF55)</f>
        <v>4.666666666666667</v>
      </c>
      <c r="AG56" s="128">
        <f>AVERAGE(AG35:AG55)</f>
        <v>1.3333333333333333</v>
      </c>
    </row>
    <row r="57" spans="1:33" ht="19.95" customHeight="1" x14ac:dyDescent="0.3"/>
    <row r="58" spans="1:33" ht="15.6" x14ac:dyDescent="0.3">
      <c r="A58" s="303">
        <v>3</v>
      </c>
      <c r="B58" s="5" t="s">
        <v>222</v>
      </c>
      <c r="D58" s="1"/>
      <c r="E58" s="1"/>
      <c r="F58" s="1"/>
      <c r="G58" s="1"/>
      <c r="H58" s="1"/>
      <c r="I58" s="1"/>
      <c r="J58" s="1"/>
      <c r="K58" s="1"/>
      <c r="L58" s="1"/>
      <c r="M58" s="1"/>
      <c r="N58" s="1"/>
      <c r="O58" s="1"/>
      <c r="P58" s="1"/>
      <c r="Q58" s="1"/>
      <c r="R58" s="1"/>
      <c r="S58" s="1"/>
      <c r="T58" s="1"/>
      <c r="U58" s="1"/>
      <c r="V58" s="1"/>
      <c r="X58" s="1"/>
      <c r="Y58" s="1"/>
      <c r="Z58" s="1"/>
      <c r="AA58" s="1"/>
      <c r="AB58" s="1"/>
      <c r="AC58" s="1"/>
      <c r="AD58" s="1"/>
    </row>
    <row r="59" spans="1:33" ht="12" customHeight="1" x14ac:dyDescent="0.3">
      <c r="A59" s="299"/>
      <c r="D59" s="1"/>
      <c r="E59" s="1"/>
      <c r="F59" s="1"/>
      <c r="G59" s="1"/>
      <c r="H59" s="1"/>
      <c r="I59" s="1"/>
      <c r="J59" s="1"/>
      <c r="K59" s="1"/>
      <c r="L59" s="1"/>
      <c r="M59" s="1"/>
      <c r="N59" s="1"/>
      <c r="O59" s="1"/>
      <c r="P59" s="1"/>
      <c r="Q59" s="1"/>
      <c r="R59" s="1"/>
      <c r="S59" s="1"/>
      <c r="T59" s="1"/>
      <c r="U59" s="1"/>
      <c r="V59" s="1"/>
      <c r="X59" s="1"/>
      <c r="Y59" s="1"/>
      <c r="Z59" s="1"/>
      <c r="AA59" s="1"/>
      <c r="AB59" s="1"/>
      <c r="AC59" s="1"/>
      <c r="AD59" s="1"/>
    </row>
    <row r="60" spans="1:33" x14ac:dyDescent="0.3">
      <c r="B60" s="668" t="s">
        <v>59</v>
      </c>
      <c r="C60" s="669"/>
      <c r="D60" s="670" t="str">
        <f>"Secondary Proposal Acute - SPA " &amp; ion21Coop!G10</f>
        <v>Secondary Proposal Acute - SPA hours</v>
      </c>
      <c r="E60" s="670"/>
      <c r="F60" s="670"/>
      <c r="G60" s="670"/>
      <c r="H60" s="670"/>
      <c r="I60" s="670"/>
      <c r="J60" s="670"/>
      <c r="K60" s="670"/>
      <c r="L60" s="670"/>
      <c r="M60" s="675" t="str">
        <f>"Secondary Proposal Normal - SPN " &amp; ion21Coop!G11</f>
        <v>Secondary Proposal Normal - SPN days</v>
      </c>
      <c r="N60" s="676"/>
      <c r="O60" s="676"/>
      <c r="P60" s="676"/>
      <c r="Q60" s="676"/>
      <c r="R60" s="676"/>
      <c r="S60" s="676"/>
      <c r="T60" s="676"/>
      <c r="U60" s="677"/>
      <c r="V60" s="678" t="str">
        <f>"Secondary Proposal Precise - SPP " &amp; ion21Coop!G12</f>
        <v>Secondary Proposal Precise - SPP weeks</v>
      </c>
      <c r="W60" s="678"/>
      <c r="X60" s="678"/>
      <c r="Y60" s="678"/>
      <c r="Z60" s="678"/>
      <c r="AA60" s="678"/>
      <c r="AB60" s="678"/>
      <c r="AC60" s="678"/>
      <c r="AD60" s="679"/>
      <c r="AE60" s="672" t="s">
        <v>171</v>
      </c>
      <c r="AF60" s="673"/>
      <c r="AG60" s="674"/>
    </row>
    <row r="61" spans="1:33" x14ac:dyDescent="0.3">
      <c r="A61" s="300"/>
      <c r="B61" s="139" t="s">
        <v>15</v>
      </c>
      <c r="C61" s="140" t="s">
        <v>16</v>
      </c>
      <c r="D61" s="28">
        <v>2</v>
      </c>
      <c r="E61" s="28">
        <v>3</v>
      </c>
      <c r="F61" s="28">
        <v>4</v>
      </c>
      <c r="G61" s="28">
        <v>5</v>
      </c>
      <c r="H61" s="28">
        <v>6</v>
      </c>
      <c r="I61" s="28">
        <v>7</v>
      </c>
      <c r="J61" s="28">
        <v>8</v>
      </c>
      <c r="K61" s="28">
        <v>9</v>
      </c>
      <c r="L61" s="39">
        <v>10</v>
      </c>
      <c r="M61" s="25">
        <v>3</v>
      </c>
      <c r="N61" s="26">
        <v>4</v>
      </c>
      <c r="O61" s="26">
        <v>5</v>
      </c>
      <c r="P61" s="26">
        <v>6</v>
      </c>
      <c r="Q61" s="26">
        <v>7</v>
      </c>
      <c r="R61" s="26">
        <v>8</v>
      </c>
      <c r="S61" s="26">
        <v>9</v>
      </c>
      <c r="T61" s="26">
        <v>10</v>
      </c>
      <c r="U61" s="26">
        <v>11</v>
      </c>
      <c r="V61" s="23">
        <v>1</v>
      </c>
      <c r="W61" s="24">
        <v>2</v>
      </c>
      <c r="X61" s="24">
        <v>3</v>
      </c>
      <c r="Y61" s="24">
        <v>4</v>
      </c>
      <c r="Z61" s="24">
        <v>5</v>
      </c>
      <c r="AA61" s="24">
        <v>6</v>
      </c>
      <c r="AB61" s="24">
        <v>7</v>
      </c>
      <c r="AC61" s="24">
        <v>8</v>
      </c>
      <c r="AD61" s="29">
        <v>9</v>
      </c>
      <c r="AE61" s="136" t="s">
        <v>167</v>
      </c>
      <c r="AF61" s="137" t="s">
        <v>172</v>
      </c>
      <c r="AG61" s="138" t="s">
        <v>173</v>
      </c>
    </row>
    <row r="62" spans="1:33" x14ac:dyDescent="0.3">
      <c r="B62" s="99">
        <f>ion21Team!B5</f>
        <v>1</v>
      </c>
      <c r="C62" s="100" t="str">
        <f>IF(ISBLANK(ion21Team!C5),"",ion21Team!C5)</f>
        <v>YaJo</v>
      </c>
      <c r="D62" s="349"/>
      <c r="E62" s="349" t="s">
        <v>286</v>
      </c>
      <c r="F62" s="349"/>
      <c r="G62" s="349"/>
      <c r="H62" s="349"/>
      <c r="I62" s="349"/>
      <c r="J62" s="349"/>
      <c r="K62" s="349"/>
      <c r="L62" s="350"/>
      <c r="M62" s="349"/>
      <c r="N62" s="349"/>
      <c r="O62" s="349" t="s">
        <v>286</v>
      </c>
      <c r="P62" s="349"/>
      <c r="Q62" s="349"/>
      <c r="R62" s="349"/>
      <c r="S62" s="349"/>
      <c r="T62" s="349"/>
      <c r="U62" s="349"/>
      <c r="V62" s="202"/>
      <c r="W62" s="509" t="s">
        <v>286</v>
      </c>
      <c r="X62" s="349"/>
      <c r="Y62" s="349"/>
      <c r="Z62" s="351"/>
      <c r="AA62" s="351"/>
      <c r="AB62" s="351"/>
      <c r="AC62" s="349"/>
      <c r="AD62" s="349"/>
      <c r="AE62" s="99">
        <f>IFERROR(LOOKUP("x",D62:L62,D$61:L$61),"")</f>
        <v>3</v>
      </c>
      <c r="AF62" s="96">
        <f>IFERROR(LOOKUP("x",M62:U62,M$61:U$61),"")</f>
        <v>5</v>
      </c>
      <c r="AG62" s="100">
        <f>IFERROR(LOOKUP("x",V62:AD62,V$61:AD$61),"")</f>
        <v>2</v>
      </c>
    </row>
    <row r="63" spans="1:33" x14ac:dyDescent="0.3">
      <c r="B63" s="119">
        <f>ion21Team!B6</f>
        <v>2</v>
      </c>
      <c r="C63" s="123" t="str">
        <f>IF(ISBLANK(ion21Team!C6),"",ion21Team!C6)</f>
        <v>GeLo</v>
      </c>
      <c r="D63" s="351" t="s">
        <v>286</v>
      </c>
      <c r="E63" s="349"/>
      <c r="F63" s="349"/>
      <c r="G63" s="349"/>
      <c r="H63" s="351"/>
      <c r="I63" s="349"/>
      <c r="J63" s="349"/>
      <c r="K63" s="349"/>
      <c r="L63" s="350"/>
      <c r="M63" s="351"/>
      <c r="N63" s="351" t="s">
        <v>286</v>
      </c>
      <c r="O63" s="351"/>
      <c r="P63" s="349"/>
      <c r="Q63" s="349"/>
      <c r="R63" s="349"/>
      <c r="S63" s="349"/>
      <c r="T63" s="349"/>
      <c r="U63" s="349"/>
      <c r="V63" s="202" t="s">
        <v>286</v>
      </c>
      <c r="W63" s="349"/>
      <c r="X63" s="349"/>
      <c r="Y63" s="349"/>
      <c r="Z63" s="351"/>
      <c r="AA63" s="351"/>
      <c r="AB63" s="351"/>
      <c r="AC63" s="349"/>
      <c r="AD63" s="349"/>
      <c r="AE63" s="119">
        <f t="shared" ref="AE63:AE82" si="11">IFERROR(LOOKUP("x",D63:L63,D$61:L$61),"")</f>
        <v>2</v>
      </c>
      <c r="AF63" s="97">
        <f t="shared" ref="AF63:AF82" si="12">IFERROR(LOOKUP("x",M63:U63,M$61:U$61),"")</f>
        <v>4</v>
      </c>
      <c r="AG63" s="123">
        <f t="shared" ref="AG63:AG82" si="13">IFERROR(LOOKUP("x",V63:AD63,V$61:AD$61),"")</f>
        <v>1</v>
      </c>
    </row>
    <row r="64" spans="1:33" x14ac:dyDescent="0.3">
      <c r="B64" s="119">
        <f>ion21Team!B7</f>
        <v>3</v>
      </c>
      <c r="C64" s="123" t="str">
        <f>IF(ISBLANK(ion21Team!C7),"",ion21Team!C7)</f>
        <v>MiDo</v>
      </c>
      <c r="D64" s="351"/>
      <c r="E64" s="349" t="s">
        <v>286</v>
      </c>
      <c r="F64" s="349"/>
      <c r="G64" s="349"/>
      <c r="H64" s="351"/>
      <c r="I64" s="349"/>
      <c r="J64" s="349"/>
      <c r="K64" s="349"/>
      <c r="L64" s="350"/>
      <c r="M64" s="351"/>
      <c r="N64" s="351"/>
      <c r="O64" s="351"/>
      <c r="P64" s="349" t="s">
        <v>286</v>
      </c>
      <c r="Q64" s="349"/>
      <c r="R64" s="349"/>
      <c r="S64" s="349"/>
      <c r="T64" s="349"/>
      <c r="U64" s="349"/>
      <c r="V64" s="202"/>
      <c r="W64" s="349" t="s">
        <v>286</v>
      </c>
      <c r="X64" s="349"/>
      <c r="Y64" s="349"/>
      <c r="Z64" s="351"/>
      <c r="AA64" s="351"/>
      <c r="AB64" s="351"/>
      <c r="AC64" s="349"/>
      <c r="AD64" s="349"/>
      <c r="AE64" s="119">
        <f t="shared" si="11"/>
        <v>3</v>
      </c>
      <c r="AF64" s="97">
        <f t="shared" si="12"/>
        <v>6</v>
      </c>
      <c r="AG64" s="123">
        <f t="shared" si="13"/>
        <v>2</v>
      </c>
    </row>
    <row r="65" spans="2:33" x14ac:dyDescent="0.3">
      <c r="B65" s="119">
        <f>ion21Team!B8</f>
        <v>4</v>
      </c>
      <c r="C65" s="123" t="str">
        <f>IF(ISBLANK(ion21Team!C8),"",ion21Team!C8)</f>
        <v>EmNi</v>
      </c>
      <c r="D65" s="349"/>
      <c r="E65" s="349"/>
      <c r="F65" s="349"/>
      <c r="G65" s="349"/>
      <c r="H65" s="349"/>
      <c r="I65" s="349"/>
      <c r="J65" s="349"/>
      <c r="K65" s="349"/>
      <c r="L65" s="350"/>
      <c r="M65" s="349"/>
      <c r="N65" s="349"/>
      <c r="O65" s="349"/>
      <c r="P65" s="349"/>
      <c r="Q65" s="349"/>
      <c r="R65" s="349"/>
      <c r="S65" s="349"/>
      <c r="T65" s="349"/>
      <c r="U65" s="349"/>
      <c r="V65" s="202"/>
      <c r="W65" s="349"/>
      <c r="X65" s="349"/>
      <c r="Y65" s="349"/>
      <c r="Z65" s="349"/>
      <c r="AA65" s="349"/>
      <c r="AB65" s="349"/>
      <c r="AC65" s="349"/>
      <c r="AD65" s="349"/>
      <c r="AE65" s="119" t="str">
        <f t="shared" si="11"/>
        <v/>
      </c>
      <c r="AF65" s="97" t="str">
        <f t="shared" si="12"/>
        <v/>
      </c>
      <c r="AG65" s="123" t="str">
        <f t="shared" si="13"/>
        <v/>
      </c>
    </row>
    <row r="66" spans="2:33" x14ac:dyDescent="0.3">
      <c r="B66" s="119">
        <f>ion21Team!B9</f>
        <v>5</v>
      </c>
      <c r="C66" s="123" t="str">
        <f>IF(ISBLANK(ion21Team!C9),"",ion21Team!C9)</f>
        <v>HeJe</v>
      </c>
      <c r="D66" s="204"/>
      <c r="E66" s="204"/>
      <c r="F66" s="204"/>
      <c r="G66" s="204"/>
      <c r="H66" s="204"/>
      <c r="I66" s="204"/>
      <c r="J66" s="204"/>
      <c r="K66" s="204"/>
      <c r="L66" s="205"/>
      <c r="M66" s="204"/>
      <c r="N66" s="204"/>
      <c r="O66" s="204"/>
      <c r="P66" s="204"/>
      <c r="Q66" s="204"/>
      <c r="R66" s="204"/>
      <c r="S66" s="204"/>
      <c r="T66" s="204"/>
      <c r="U66" s="204"/>
      <c r="V66" s="203"/>
      <c r="W66" s="204"/>
      <c r="X66" s="204"/>
      <c r="Y66" s="204"/>
      <c r="Z66" s="204"/>
      <c r="AA66" s="204"/>
      <c r="AB66" s="204"/>
      <c r="AC66" s="204"/>
      <c r="AD66" s="204"/>
      <c r="AE66" s="119" t="str">
        <f t="shared" si="11"/>
        <v/>
      </c>
      <c r="AF66" s="97" t="str">
        <f t="shared" si="12"/>
        <v/>
      </c>
      <c r="AG66" s="123" t="str">
        <f t="shared" si="13"/>
        <v/>
      </c>
    </row>
    <row r="67" spans="2:33" x14ac:dyDescent="0.3">
      <c r="B67" s="119">
        <f>ion21Team!B10</f>
        <v>6</v>
      </c>
      <c r="C67" s="123" t="str">
        <f>IF(ISBLANK(ion21Team!C10),"",ion21Team!C10)</f>
        <v/>
      </c>
      <c r="D67" s="204"/>
      <c r="E67" s="204"/>
      <c r="F67" s="204"/>
      <c r="G67" s="204"/>
      <c r="H67" s="204"/>
      <c r="I67" s="204"/>
      <c r="J67" s="204"/>
      <c r="K67" s="204"/>
      <c r="L67" s="205"/>
      <c r="M67" s="204"/>
      <c r="N67" s="204"/>
      <c r="O67" s="204"/>
      <c r="P67" s="204"/>
      <c r="Q67" s="204"/>
      <c r="R67" s="204"/>
      <c r="S67" s="204"/>
      <c r="T67" s="204"/>
      <c r="U67" s="204"/>
      <c r="V67" s="203"/>
      <c r="W67" s="204"/>
      <c r="X67" s="204"/>
      <c r="Y67" s="204"/>
      <c r="Z67" s="204"/>
      <c r="AA67" s="204"/>
      <c r="AB67" s="204"/>
      <c r="AC67" s="204"/>
      <c r="AD67" s="204"/>
      <c r="AE67" s="119" t="str">
        <f t="shared" si="11"/>
        <v/>
      </c>
      <c r="AF67" s="97" t="str">
        <f t="shared" si="12"/>
        <v/>
      </c>
      <c r="AG67" s="123" t="str">
        <f t="shared" si="13"/>
        <v/>
      </c>
    </row>
    <row r="68" spans="2:33" x14ac:dyDescent="0.3">
      <c r="B68" s="119">
        <f>ion21Team!B11</f>
        <v>7</v>
      </c>
      <c r="C68" s="123" t="str">
        <f>IF(ISBLANK(ion21Team!C11),"",ion21Team!C11)</f>
        <v/>
      </c>
      <c r="D68" s="204"/>
      <c r="E68" s="204"/>
      <c r="F68" s="204"/>
      <c r="G68" s="204"/>
      <c r="H68" s="204"/>
      <c r="I68" s="204"/>
      <c r="J68" s="204"/>
      <c r="K68" s="204"/>
      <c r="L68" s="205"/>
      <c r="M68" s="204"/>
      <c r="N68" s="204"/>
      <c r="O68" s="204"/>
      <c r="P68" s="204"/>
      <c r="Q68" s="204"/>
      <c r="R68" s="204"/>
      <c r="S68" s="204"/>
      <c r="T68" s="204"/>
      <c r="U68" s="204"/>
      <c r="V68" s="203"/>
      <c r="W68" s="204"/>
      <c r="X68" s="204"/>
      <c r="Y68" s="204"/>
      <c r="Z68" s="204"/>
      <c r="AA68" s="204"/>
      <c r="AB68" s="204"/>
      <c r="AC68" s="204"/>
      <c r="AD68" s="204"/>
      <c r="AE68" s="119" t="str">
        <f t="shared" si="11"/>
        <v/>
      </c>
      <c r="AF68" s="97" t="str">
        <f t="shared" si="12"/>
        <v/>
      </c>
      <c r="AG68" s="123" t="str">
        <f t="shared" si="13"/>
        <v/>
      </c>
    </row>
    <row r="69" spans="2:33" x14ac:dyDescent="0.3">
      <c r="B69" s="119">
        <f>ion21Team!B12</f>
        <v>8</v>
      </c>
      <c r="C69" s="123" t="str">
        <f>IF(ISBLANK(ion21Team!C12),"",ion21Team!C12)</f>
        <v/>
      </c>
      <c r="D69" s="204"/>
      <c r="E69" s="204"/>
      <c r="F69" s="204"/>
      <c r="G69" s="204"/>
      <c r="H69" s="204"/>
      <c r="I69" s="204"/>
      <c r="J69" s="204"/>
      <c r="K69" s="204"/>
      <c r="L69" s="205"/>
      <c r="M69" s="204"/>
      <c r="N69" s="204"/>
      <c r="O69" s="204"/>
      <c r="P69" s="204"/>
      <c r="Q69" s="204"/>
      <c r="R69" s="204"/>
      <c r="S69" s="204"/>
      <c r="T69" s="204"/>
      <c r="U69" s="204"/>
      <c r="V69" s="203"/>
      <c r="W69" s="204"/>
      <c r="X69" s="204"/>
      <c r="Y69" s="204"/>
      <c r="Z69" s="204"/>
      <c r="AA69" s="204"/>
      <c r="AB69" s="204"/>
      <c r="AC69" s="204"/>
      <c r="AD69" s="204"/>
      <c r="AE69" s="119" t="str">
        <f t="shared" si="11"/>
        <v/>
      </c>
      <c r="AF69" s="97" t="str">
        <f t="shared" si="12"/>
        <v/>
      </c>
      <c r="AG69" s="123" t="str">
        <f t="shared" si="13"/>
        <v/>
      </c>
    </row>
    <row r="70" spans="2:33" x14ac:dyDescent="0.3">
      <c r="B70" s="119">
        <f>ion21Team!B13</f>
        <v>9</v>
      </c>
      <c r="C70" s="123" t="str">
        <f>IF(ISBLANK(ion21Team!C13),"",ion21Team!C13)</f>
        <v/>
      </c>
      <c r="D70" s="204"/>
      <c r="E70" s="204"/>
      <c r="F70" s="204"/>
      <c r="G70" s="204"/>
      <c r="H70" s="204"/>
      <c r="I70" s="204"/>
      <c r="J70" s="204"/>
      <c r="K70" s="204"/>
      <c r="L70" s="205"/>
      <c r="M70" s="204"/>
      <c r="N70" s="204"/>
      <c r="O70" s="204"/>
      <c r="P70" s="204"/>
      <c r="Q70" s="204"/>
      <c r="R70" s="204"/>
      <c r="S70" s="204"/>
      <c r="T70" s="204"/>
      <c r="U70" s="204"/>
      <c r="V70" s="203"/>
      <c r="W70" s="204"/>
      <c r="X70" s="204"/>
      <c r="Y70" s="204"/>
      <c r="Z70" s="204"/>
      <c r="AA70" s="204"/>
      <c r="AB70" s="204"/>
      <c r="AC70" s="204"/>
      <c r="AD70" s="204"/>
      <c r="AE70" s="119" t="str">
        <f t="shared" si="11"/>
        <v/>
      </c>
      <c r="AF70" s="97" t="str">
        <f t="shared" si="12"/>
        <v/>
      </c>
      <c r="AG70" s="123" t="str">
        <f t="shared" si="13"/>
        <v/>
      </c>
    </row>
    <row r="71" spans="2:33" x14ac:dyDescent="0.3">
      <c r="B71" s="119">
        <f>ion21Team!B14</f>
        <v>10</v>
      </c>
      <c r="C71" s="123" t="str">
        <f>IF(ISBLANK(ion21Team!C14),"",ion21Team!C14)</f>
        <v/>
      </c>
      <c r="D71" s="204"/>
      <c r="E71" s="204"/>
      <c r="F71" s="204"/>
      <c r="G71" s="204"/>
      <c r="H71" s="204"/>
      <c r="I71" s="204"/>
      <c r="J71" s="204"/>
      <c r="K71" s="204"/>
      <c r="L71" s="205"/>
      <c r="M71" s="204"/>
      <c r="N71" s="204"/>
      <c r="O71" s="204"/>
      <c r="P71" s="204"/>
      <c r="Q71" s="204"/>
      <c r="R71" s="204"/>
      <c r="S71" s="204"/>
      <c r="T71" s="204"/>
      <c r="U71" s="204"/>
      <c r="V71" s="203"/>
      <c r="W71" s="204"/>
      <c r="X71" s="204"/>
      <c r="Y71" s="204"/>
      <c r="Z71" s="204"/>
      <c r="AA71" s="204"/>
      <c r="AB71" s="204"/>
      <c r="AC71" s="204"/>
      <c r="AD71" s="204"/>
      <c r="AE71" s="119" t="str">
        <f t="shared" si="11"/>
        <v/>
      </c>
      <c r="AF71" s="97" t="str">
        <f t="shared" si="12"/>
        <v/>
      </c>
      <c r="AG71" s="123" t="str">
        <f t="shared" si="13"/>
        <v/>
      </c>
    </row>
    <row r="72" spans="2:33" x14ac:dyDescent="0.3">
      <c r="B72" s="119">
        <f>ion21Team!B15</f>
        <v>11</v>
      </c>
      <c r="C72" s="123" t="str">
        <f>IF(ISBLANK(ion21Team!C15),"",ion21Team!C15)</f>
        <v/>
      </c>
      <c r="D72" s="204"/>
      <c r="E72" s="204"/>
      <c r="F72" s="204"/>
      <c r="G72" s="204"/>
      <c r="H72" s="204"/>
      <c r="I72" s="204"/>
      <c r="J72" s="204"/>
      <c r="K72" s="204"/>
      <c r="L72" s="205"/>
      <c r="M72" s="204"/>
      <c r="N72" s="204"/>
      <c r="O72" s="204"/>
      <c r="P72" s="204"/>
      <c r="Q72" s="204"/>
      <c r="R72" s="204"/>
      <c r="S72" s="204"/>
      <c r="T72" s="204"/>
      <c r="U72" s="204"/>
      <c r="V72" s="203"/>
      <c r="W72" s="204"/>
      <c r="X72" s="204"/>
      <c r="Y72" s="204"/>
      <c r="Z72" s="204"/>
      <c r="AA72" s="204"/>
      <c r="AB72" s="204"/>
      <c r="AC72" s="204"/>
      <c r="AD72" s="204"/>
      <c r="AE72" s="119" t="str">
        <f t="shared" si="11"/>
        <v/>
      </c>
      <c r="AF72" s="97" t="str">
        <f t="shared" si="12"/>
        <v/>
      </c>
      <c r="AG72" s="123" t="str">
        <f t="shared" si="13"/>
        <v/>
      </c>
    </row>
    <row r="73" spans="2:33" x14ac:dyDescent="0.3">
      <c r="B73" s="119">
        <f>ion21Team!B16</f>
        <v>12</v>
      </c>
      <c r="C73" s="123" t="str">
        <f>IF(ISBLANK(ion21Team!C16),"",ion21Team!C16)</f>
        <v/>
      </c>
      <c r="D73" s="204"/>
      <c r="E73" s="204"/>
      <c r="F73" s="204"/>
      <c r="G73" s="204"/>
      <c r="H73" s="204"/>
      <c r="I73" s="204"/>
      <c r="J73" s="204"/>
      <c r="K73" s="204"/>
      <c r="L73" s="205"/>
      <c r="M73" s="204"/>
      <c r="N73" s="204"/>
      <c r="O73" s="204"/>
      <c r="P73" s="204"/>
      <c r="Q73" s="204"/>
      <c r="R73" s="204"/>
      <c r="S73" s="204"/>
      <c r="T73" s="204"/>
      <c r="U73" s="204"/>
      <c r="V73" s="203"/>
      <c r="W73" s="204"/>
      <c r="X73" s="204"/>
      <c r="Y73" s="204"/>
      <c r="Z73" s="204"/>
      <c r="AA73" s="204"/>
      <c r="AB73" s="204"/>
      <c r="AC73" s="204"/>
      <c r="AD73" s="204"/>
      <c r="AE73" s="119" t="str">
        <f t="shared" si="11"/>
        <v/>
      </c>
      <c r="AF73" s="97" t="str">
        <f t="shared" si="12"/>
        <v/>
      </c>
      <c r="AG73" s="123" t="str">
        <f t="shared" si="13"/>
        <v/>
      </c>
    </row>
    <row r="74" spans="2:33" x14ac:dyDescent="0.3">
      <c r="B74" s="119">
        <f>ion21Team!B17</f>
        <v>13</v>
      </c>
      <c r="C74" s="123" t="str">
        <f>IF(ISBLANK(ion21Team!C17),"",ion21Team!C17)</f>
        <v/>
      </c>
      <c r="D74" s="204"/>
      <c r="E74" s="204"/>
      <c r="F74" s="204"/>
      <c r="G74" s="204"/>
      <c r="H74" s="204"/>
      <c r="I74" s="204"/>
      <c r="J74" s="204"/>
      <c r="K74" s="204"/>
      <c r="L74" s="205"/>
      <c r="M74" s="204"/>
      <c r="N74" s="204"/>
      <c r="O74" s="204"/>
      <c r="P74" s="204"/>
      <c r="Q74" s="204"/>
      <c r="R74" s="204"/>
      <c r="S74" s="204"/>
      <c r="T74" s="204"/>
      <c r="U74" s="204"/>
      <c r="V74" s="203"/>
      <c r="W74" s="204"/>
      <c r="X74" s="204"/>
      <c r="Y74" s="204"/>
      <c r="Z74" s="204"/>
      <c r="AA74" s="204"/>
      <c r="AB74" s="204"/>
      <c r="AC74" s="204"/>
      <c r="AD74" s="204"/>
      <c r="AE74" s="119" t="str">
        <f t="shared" si="11"/>
        <v/>
      </c>
      <c r="AF74" s="97" t="str">
        <f t="shared" si="12"/>
        <v/>
      </c>
      <c r="AG74" s="123" t="str">
        <f t="shared" si="13"/>
        <v/>
      </c>
    </row>
    <row r="75" spans="2:33" x14ac:dyDescent="0.3">
      <c r="B75" s="119">
        <f>ion21Team!B18</f>
        <v>14</v>
      </c>
      <c r="C75" s="123" t="str">
        <f>IF(ISBLANK(ion21Team!C18),"",ion21Team!C18)</f>
        <v/>
      </c>
      <c r="D75" s="204"/>
      <c r="E75" s="204"/>
      <c r="F75" s="204"/>
      <c r="G75" s="204"/>
      <c r="H75" s="204"/>
      <c r="I75" s="204"/>
      <c r="J75" s="204"/>
      <c r="K75" s="204"/>
      <c r="L75" s="205"/>
      <c r="M75" s="204"/>
      <c r="N75" s="204"/>
      <c r="O75" s="204"/>
      <c r="P75" s="204"/>
      <c r="Q75" s="204"/>
      <c r="R75" s="204"/>
      <c r="S75" s="204"/>
      <c r="T75" s="204"/>
      <c r="U75" s="204"/>
      <c r="V75" s="203"/>
      <c r="W75" s="204"/>
      <c r="X75" s="204"/>
      <c r="Y75" s="204"/>
      <c r="Z75" s="204"/>
      <c r="AA75" s="204"/>
      <c r="AB75" s="204"/>
      <c r="AC75" s="204"/>
      <c r="AD75" s="204"/>
      <c r="AE75" s="119" t="str">
        <f t="shared" si="11"/>
        <v/>
      </c>
      <c r="AF75" s="97" t="str">
        <f t="shared" si="12"/>
        <v/>
      </c>
      <c r="AG75" s="123" t="str">
        <f t="shared" si="13"/>
        <v/>
      </c>
    </row>
    <row r="76" spans="2:33" x14ac:dyDescent="0.3">
      <c r="B76" s="119">
        <f>ion21Team!B19</f>
        <v>15</v>
      </c>
      <c r="C76" s="123" t="str">
        <f>IF(ISBLANK(ion21Team!C19),"",ion21Team!C19)</f>
        <v/>
      </c>
      <c r="D76" s="204"/>
      <c r="E76" s="204"/>
      <c r="F76" s="204"/>
      <c r="G76" s="204"/>
      <c r="H76" s="204"/>
      <c r="I76" s="204"/>
      <c r="J76" s="204"/>
      <c r="K76" s="204"/>
      <c r="L76" s="205"/>
      <c r="M76" s="204"/>
      <c r="N76" s="204"/>
      <c r="O76" s="204"/>
      <c r="P76" s="204"/>
      <c r="Q76" s="204"/>
      <c r="R76" s="204"/>
      <c r="S76" s="204"/>
      <c r="T76" s="204"/>
      <c r="U76" s="204"/>
      <c r="V76" s="203"/>
      <c r="W76" s="204"/>
      <c r="X76" s="204"/>
      <c r="Y76" s="204"/>
      <c r="Z76" s="204"/>
      <c r="AA76" s="204"/>
      <c r="AB76" s="204"/>
      <c r="AC76" s="204"/>
      <c r="AD76" s="204"/>
      <c r="AE76" s="119" t="str">
        <f t="shared" si="11"/>
        <v/>
      </c>
      <c r="AF76" s="97" t="str">
        <f t="shared" si="12"/>
        <v/>
      </c>
      <c r="AG76" s="123" t="str">
        <f t="shared" si="13"/>
        <v/>
      </c>
    </row>
    <row r="77" spans="2:33" x14ac:dyDescent="0.3">
      <c r="B77" s="119">
        <f>ion21Team!B20</f>
        <v>16</v>
      </c>
      <c r="C77" s="123" t="str">
        <f>IF(ISBLANK(ion21Team!C20),"",ion21Team!C20)</f>
        <v/>
      </c>
      <c r="D77" s="204"/>
      <c r="E77" s="204"/>
      <c r="F77" s="204"/>
      <c r="G77" s="204"/>
      <c r="H77" s="204"/>
      <c r="I77" s="204"/>
      <c r="J77" s="204"/>
      <c r="K77" s="204"/>
      <c r="L77" s="205"/>
      <c r="M77" s="204"/>
      <c r="N77" s="204"/>
      <c r="O77" s="204"/>
      <c r="P77" s="204"/>
      <c r="Q77" s="204"/>
      <c r="R77" s="204"/>
      <c r="S77" s="204"/>
      <c r="T77" s="204"/>
      <c r="U77" s="204"/>
      <c r="V77" s="203"/>
      <c r="W77" s="204"/>
      <c r="X77" s="204"/>
      <c r="Y77" s="204"/>
      <c r="Z77" s="204"/>
      <c r="AA77" s="204"/>
      <c r="AB77" s="204"/>
      <c r="AC77" s="204"/>
      <c r="AD77" s="204"/>
      <c r="AE77" s="119" t="str">
        <f t="shared" si="11"/>
        <v/>
      </c>
      <c r="AF77" s="97" t="str">
        <f t="shared" si="12"/>
        <v/>
      </c>
      <c r="AG77" s="123" t="str">
        <f t="shared" si="13"/>
        <v/>
      </c>
    </row>
    <row r="78" spans="2:33" x14ac:dyDescent="0.3">
      <c r="B78" s="119">
        <f>ion21Team!B21</f>
        <v>17</v>
      </c>
      <c r="C78" s="123" t="str">
        <f>IF(ISBLANK(ion21Team!C21),"",ion21Team!C21)</f>
        <v/>
      </c>
      <c r="D78" s="204"/>
      <c r="E78" s="204"/>
      <c r="F78" s="204"/>
      <c r="G78" s="204"/>
      <c r="H78" s="204"/>
      <c r="I78" s="204"/>
      <c r="J78" s="204"/>
      <c r="K78" s="204"/>
      <c r="L78" s="205"/>
      <c r="M78" s="204"/>
      <c r="N78" s="204"/>
      <c r="O78" s="204"/>
      <c r="P78" s="204"/>
      <c r="Q78" s="204"/>
      <c r="R78" s="204"/>
      <c r="S78" s="204"/>
      <c r="T78" s="204"/>
      <c r="U78" s="204"/>
      <c r="V78" s="203"/>
      <c r="W78" s="204"/>
      <c r="X78" s="204"/>
      <c r="Y78" s="204"/>
      <c r="Z78" s="204"/>
      <c r="AA78" s="204"/>
      <c r="AB78" s="204"/>
      <c r="AC78" s="204"/>
      <c r="AD78" s="204"/>
      <c r="AE78" s="119" t="str">
        <f t="shared" si="11"/>
        <v/>
      </c>
      <c r="AF78" s="97" t="str">
        <f t="shared" si="12"/>
        <v/>
      </c>
      <c r="AG78" s="123" t="str">
        <f t="shared" si="13"/>
        <v/>
      </c>
    </row>
    <row r="79" spans="2:33" x14ac:dyDescent="0.3">
      <c r="B79" s="119">
        <f>ion21Team!B22</f>
        <v>18</v>
      </c>
      <c r="C79" s="123" t="str">
        <f>IF(ISBLANK(ion21Team!C22),"",ion21Team!C22)</f>
        <v/>
      </c>
      <c r="D79" s="204"/>
      <c r="E79" s="204"/>
      <c r="F79" s="204"/>
      <c r="G79" s="204"/>
      <c r="H79" s="204"/>
      <c r="I79" s="204"/>
      <c r="J79" s="204"/>
      <c r="K79" s="204"/>
      <c r="L79" s="205"/>
      <c r="M79" s="204"/>
      <c r="N79" s="204"/>
      <c r="O79" s="204"/>
      <c r="P79" s="204"/>
      <c r="Q79" s="204"/>
      <c r="R79" s="204"/>
      <c r="S79" s="204"/>
      <c r="T79" s="204"/>
      <c r="U79" s="204"/>
      <c r="V79" s="203"/>
      <c r="W79" s="204"/>
      <c r="X79" s="204"/>
      <c r="Y79" s="204"/>
      <c r="Z79" s="204"/>
      <c r="AA79" s="204"/>
      <c r="AB79" s="204"/>
      <c r="AC79" s="204"/>
      <c r="AD79" s="204"/>
      <c r="AE79" s="119" t="str">
        <f t="shared" si="11"/>
        <v/>
      </c>
      <c r="AF79" s="97" t="str">
        <f t="shared" si="12"/>
        <v/>
      </c>
      <c r="AG79" s="123" t="str">
        <f t="shared" si="13"/>
        <v/>
      </c>
    </row>
    <row r="80" spans="2:33" x14ac:dyDescent="0.3">
      <c r="B80" s="119">
        <f>ion21Team!B23</f>
        <v>19</v>
      </c>
      <c r="C80" s="123" t="str">
        <f>IF(ISBLANK(ion21Team!C23),"",ion21Team!C23)</f>
        <v/>
      </c>
      <c r="D80" s="204"/>
      <c r="E80" s="204"/>
      <c r="F80" s="204"/>
      <c r="G80" s="204"/>
      <c r="H80" s="204"/>
      <c r="I80" s="204"/>
      <c r="J80" s="204"/>
      <c r="K80" s="204"/>
      <c r="L80" s="205"/>
      <c r="M80" s="204"/>
      <c r="N80" s="204"/>
      <c r="O80" s="204"/>
      <c r="P80" s="204"/>
      <c r="Q80" s="204"/>
      <c r="R80" s="204"/>
      <c r="S80" s="204"/>
      <c r="T80" s="204"/>
      <c r="U80" s="204"/>
      <c r="V80" s="203"/>
      <c r="W80" s="204"/>
      <c r="X80" s="204"/>
      <c r="Y80" s="204"/>
      <c r="Z80" s="204"/>
      <c r="AA80" s="204"/>
      <c r="AB80" s="204"/>
      <c r="AC80" s="204"/>
      <c r="AD80" s="204"/>
      <c r="AE80" s="119" t="str">
        <f t="shared" si="11"/>
        <v/>
      </c>
      <c r="AF80" s="97" t="str">
        <f t="shared" si="12"/>
        <v/>
      </c>
      <c r="AG80" s="123" t="str">
        <f t="shared" si="13"/>
        <v/>
      </c>
    </row>
    <row r="81" spans="1:33" x14ac:dyDescent="0.3">
      <c r="B81" s="119">
        <f>ion21Team!B24</f>
        <v>20</v>
      </c>
      <c r="C81" s="123" t="str">
        <f>IF(ISBLANK(ion21Team!C24),"",ion21Team!C24)</f>
        <v/>
      </c>
      <c r="D81" s="204"/>
      <c r="E81" s="204"/>
      <c r="F81" s="204"/>
      <c r="G81" s="204"/>
      <c r="H81" s="204"/>
      <c r="I81" s="204"/>
      <c r="J81" s="204"/>
      <c r="K81" s="204"/>
      <c r="L81" s="205"/>
      <c r="M81" s="204"/>
      <c r="N81" s="204"/>
      <c r="O81" s="204"/>
      <c r="P81" s="204"/>
      <c r="Q81" s="204"/>
      <c r="R81" s="204"/>
      <c r="S81" s="204"/>
      <c r="T81" s="204"/>
      <c r="U81" s="204"/>
      <c r="V81" s="203"/>
      <c r="W81" s="204"/>
      <c r="X81" s="204"/>
      <c r="Y81" s="204"/>
      <c r="Z81" s="204"/>
      <c r="AA81" s="204"/>
      <c r="AB81" s="204"/>
      <c r="AC81" s="204"/>
      <c r="AD81" s="204"/>
      <c r="AE81" s="119" t="str">
        <f t="shared" si="11"/>
        <v/>
      </c>
      <c r="AF81" s="97" t="str">
        <f t="shared" si="12"/>
        <v/>
      </c>
      <c r="AG81" s="123" t="str">
        <f t="shared" si="13"/>
        <v/>
      </c>
    </row>
    <row r="82" spans="1:33" x14ac:dyDescent="0.3">
      <c r="B82" s="101">
        <f>ion21Team!B25</f>
        <v>21</v>
      </c>
      <c r="C82" s="103" t="str">
        <f>IF(ISBLANK(ion21Team!C25),"",ion21Team!C25)</f>
        <v/>
      </c>
      <c r="D82" s="207"/>
      <c r="E82" s="207"/>
      <c r="F82" s="207"/>
      <c r="G82" s="207"/>
      <c r="H82" s="207"/>
      <c r="I82" s="207"/>
      <c r="J82" s="207"/>
      <c r="K82" s="207"/>
      <c r="L82" s="208"/>
      <c r="M82" s="204"/>
      <c r="N82" s="204"/>
      <c r="O82" s="204"/>
      <c r="P82" s="204"/>
      <c r="Q82" s="204"/>
      <c r="R82" s="204"/>
      <c r="S82" s="204"/>
      <c r="T82" s="204"/>
      <c r="U82" s="204"/>
      <c r="V82" s="206"/>
      <c r="W82" s="207"/>
      <c r="X82" s="207"/>
      <c r="Y82" s="207"/>
      <c r="Z82" s="207"/>
      <c r="AA82" s="207"/>
      <c r="AB82" s="207"/>
      <c r="AC82" s="207"/>
      <c r="AD82" s="207"/>
      <c r="AE82" s="101" t="str">
        <f t="shared" si="11"/>
        <v/>
      </c>
      <c r="AF82" s="102" t="str">
        <f t="shared" si="12"/>
        <v/>
      </c>
      <c r="AG82" s="103" t="str">
        <f t="shared" si="13"/>
        <v/>
      </c>
    </row>
    <row r="83" spans="1:33" x14ac:dyDescent="0.3">
      <c r="B83" s="129" t="s">
        <v>95</v>
      </c>
      <c r="C83" s="103">
        <f>SUM(D83:L83,M83:U83,V83:AD83)</f>
        <v>8</v>
      </c>
      <c r="D83" s="28">
        <f t="shared" ref="D83:AD83" si="14">COUNTA(D62:D82)</f>
        <v>1</v>
      </c>
      <c r="E83" s="28">
        <f t="shared" si="14"/>
        <v>2</v>
      </c>
      <c r="F83" s="28">
        <f t="shared" si="14"/>
        <v>0</v>
      </c>
      <c r="G83" s="28">
        <f t="shared" si="14"/>
        <v>0</v>
      </c>
      <c r="H83" s="28">
        <f t="shared" si="14"/>
        <v>0</v>
      </c>
      <c r="I83" s="28">
        <f t="shared" si="14"/>
        <v>0</v>
      </c>
      <c r="J83" s="28">
        <f t="shared" si="14"/>
        <v>0</v>
      </c>
      <c r="K83" s="28">
        <f t="shared" si="14"/>
        <v>0</v>
      </c>
      <c r="L83" s="28">
        <f t="shared" si="14"/>
        <v>0</v>
      </c>
      <c r="M83" s="40">
        <f t="shared" si="14"/>
        <v>0</v>
      </c>
      <c r="N83" s="41">
        <f t="shared" si="14"/>
        <v>1</v>
      </c>
      <c r="O83" s="41">
        <f t="shared" si="14"/>
        <v>1</v>
      </c>
      <c r="P83" s="41">
        <f t="shared" si="14"/>
        <v>1</v>
      </c>
      <c r="Q83" s="41">
        <f t="shared" si="14"/>
        <v>0</v>
      </c>
      <c r="R83" s="41">
        <f t="shared" si="14"/>
        <v>0</v>
      </c>
      <c r="S83" s="41">
        <f t="shared" si="14"/>
        <v>0</v>
      </c>
      <c r="T83" s="41">
        <f t="shared" si="14"/>
        <v>0</v>
      </c>
      <c r="U83" s="42">
        <f t="shared" si="14"/>
        <v>0</v>
      </c>
      <c r="V83" s="43">
        <f t="shared" si="14"/>
        <v>1</v>
      </c>
      <c r="W83" s="44">
        <f>COUNTA(W63:W82)</f>
        <v>1</v>
      </c>
      <c r="X83" s="44">
        <f t="shared" si="14"/>
        <v>0</v>
      </c>
      <c r="Y83" s="44">
        <f t="shared" si="14"/>
        <v>0</v>
      </c>
      <c r="Z83" s="44">
        <f t="shared" si="14"/>
        <v>0</v>
      </c>
      <c r="AA83" s="44">
        <f t="shared" si="14"/>
        <v>0</v>
      </c>
      <c r="AB83" s="44">
        <f t="shared" si="14"/>
        <v>0</v>
      </c>
      <c r="AC83" s="44">
        <f t="shared" si="14"/>
        <v>0</v>
      </c>
      <c r="AD83" s="45">
        <f t="shared" si="14"/>
        <v>0</v>
      </c>
      <c r="AE83" s="126">
        <f>AVERAGE(AE62:AE82)</f>
        <v>2.6666666666666665</v>
      </c>
      <c r="AF83" s="127">
        <f>AVERAGE(AF62:AF82)</f>
        <v>5</v>
      </c>
      <c r="AG83" s="128">
        <f>AVERAGE(AG62:AG82)</f>
        <v>1.6666666666666667</v>
      </c>
    </row>
    <row r="84" spans="1:33" ht="19.95" customHeight="1" x14ac:dyDescent="0.3"/>
    <row r="85" spans="1:33" ht="15.6" x14ac:dyDescent="0.3">
      <c r="A85" s="303">
        <v>4</v>
      </c>
      <c r="B85" s="5" t="s">
        <v>223</v>
      </c>
      <c r="D85" s="1"/>
      <c r="E85" s="1"/>
      <c r="F85" s="1"/>
      <c r="G85" s="1"/>
      <c r="H85" s="1"/>
      <c r="I85" s="1"/>
      <c r="J85" s="1"/>
      <c r="K85" s="1"/>
      <c r="L85" s="1"/>
      <c r="M85" s="1"/>
      <c r="N85" s="1"/>
      <c r="O85" s="1"/>
      <c r="P85" s="1"/>
      <c r="Q85" s="1"/>
      <c r="R85" s="1"/>
      <c r="S85" s="1"/>
      <c r="T85" s="1"/>
      <c r="U85" s="1"/>
      <c r="V85" s="1"/>
      <c r="X85" s="1"/>
      <c r="Y85" s="1"/>
      <c r="Z85" s="1"/>
      <c r="AA85" s="1"/>
      <c r="AB85" s="1"/>
      <c r="AC85" s="1"/>
      <c r="AD85" s="1"/>
    </row>
    <row r="86" spans="1:33" ht="12" customHeight="1" x14ac:dyDescent="0.3">
      <c r="A86" s="299"/>
      <c r="D86" s="1"/>
      <c r="E86" s="1"/>
      <c r="F86" s="1"/>
      <c r="G86" s="1"/>
      <c r="H86" s="1"/>
      <c r="I86" s="1"/>
      <c r="J86" s="1"/>
      <c r="K86" s="1"/>
      <c r="L86" s="1"/>
      <c r="M86" s="1"/>
      <c r="N86" s="1"/>
      <c r="O86" s="1"/>
      <c r="P86" s="1"/>
      <c r="Q86" s="1"/>
      <c r="R86" s="1"/>
      <c r="S86" s="1"/>
      <c r="T86" s="1"/>
      <c r="U86" s="1"/>
      <c r="V86" s="1"/>
      <c r="X86" s="1"/>
      <c r="Y86" s="1"/>
      <c r="Z86" s="1"/>
      <c r="AA86" s="1"/>
      <c r="AB86" s="1"/>
      <c r="AC86" s="1"/>
      <c r="AD86" s="1"/>
    </row>
    <row r="87" spans="1:33" x14ac:dyDescent="0.3">
      <c r="B87" s="668" t="s">
        <v>59</v>
      </c>
      <c r="C87" s="669"/>
      <c r="D87" s="670" t="str">
        <f>"Sharing COM Votes Acute - SCA " &amp; ion21Coop!G10</f>
        <v>Sharing COM Votes Acute - SCA hours</v>
      </c>
      <c r="E87" s="670"/>
      <c r="F87" s="670"/>
      <c r="G87" s="670"/>
      <c r="H87" s="670"/>
      <c r="I87" s="670"/>
      <c r="J87" s="670"/>
      <c r="K87" s="670"/>
      <c r="L87" s="670"/>
      <c r="M87" s="675" t="str">
        <f>"Sharing COM Votes Normal - SCN " &amp; ion21Coop!G11</f>
        <v>Sharing COM Votes Normal - SCN days</v>
      </c>
      <c r="N87" s="676"/>
      <c r="O87" s="676"/>
      <c r="P87" s="676"/>
      <c r="Q87" s="676"/>
      <c r="R87" s="676"/>
      <c r="S87" s="676"/>
      <c r="T87" s="676"/>
      <c r="U87" s="677"/>
      <c r="V87" s="678" t="str">
        <f>"Sharing COM Votes Precise - SCP " &amp; ion21Coop!G12</f>
        <v>Sharing COM Votes Precise - SCP weeks</v>
      </c>
      <c r="W87" s="678"/>
      <c r="X87" s="678"/>
      <c r="Y87" s="678"/>
      <c r="Z87" s="678"/>
      <c r="AA87" s="678"/>
      <c r="AB87" s="678"/>
      <c r="AC87" s="678"/>
      <c r="AD87" s="679"/>
      <c r="AE87" s="672" t="s">
        <v>171</v>
      </c>
      <c r="AF87" s="673"/>
      <c r="AG87" s="674"/>
    </row>
    <row r="88" spans="1:33" x14ac:dyDescent="0.3">
      <c r="A88" s="300"/>
      <c r="B88" s="139" t="s">
        <v>15</v>
      </c>
      <c r="C88" s="140" t="s">
        <v>16</v>
      </c>
      <c r="D88" s="28">
        <v>1</v>
      </c>
      <c r="E88" s="28">
        <v>2</v>
      </c>
      <c r="F88" s="28">
        <v>3</v>
      </c>
      <c r="G88" s="28">
        <v>4</v>
      </c>
      <c r="H88" s="28">
        <v>5</v>
      </c>
      <c r="I88" s="28">
        <v>6</v>
      </c>
      <c r="J88" s="28">
        <v>7</v>
      </c>
      <c r="K88" s="28">
        <v>8</v>
      </c>
      <c r="L88" s="39">
        <v>9</v>
      </c>
      <c r="M88" s="25">
        <v>1</v>
      </c>
      <c r="N88" s="26">
        <v>2</v>
      </c>
      <c r="O88" s="26">
        <v>3</v>
      </c>
      <c r="P88" s="26">
        <v>4</v>
      </c>
      <c r="Q88" s="26">
        <v>5</v>
      </c>
      <c r="R88" s="26">
        <v>6</v>
      </c>
      <c r="S88" s="26">
        <v>7</v>
      </c>
      <c r="T88" s="26">
        <v>8</v>
      </c>
      <c r="U88" s="26">
        <v>9</v>
      </c>
      <c r="V88" s="23">
        <v>1</v>
      </c>
      <c r="W88" s="24">
        <v>2</v>
      </c>
      <c r="X88" s="24">
        <v>3</v>
      </c>
      <c r="Y88" s="24">
        <v>4</v>
      </c>
      <c r="Z88" s="24">
        <v>5</v>
      </c>
      <c r="AA88" s="24">
        <v>6</v>
      </c>
      <c r="AB88" s="24">
        <v>7</v>
      </c>
      <c r="AC88" s="24">
        <v>8</v>
      </c>
      <c r="AD88" s="29">
        <v>9</v>
      </c>
      <c r="AE88" s="136" t="s">
        <v>177</v>
      </c>
      <c r="AF88" s="137" t="s">
        <v>178</v>
      </c>
      <c r="AG88" s="138" t="s">
        <v>179</v>
      </c>
    </row>
    <row r="89" spans="1:33" x14ac:dyDescent="0.3">
      <c r="B89" s="99">
        <f>ion21Team!B5</f>
        <v>1</v>
      </c>
      <c r="C89" s="100" t="str">
        <f>IF(ISBLANK(ion21Team!C5),"",ion21Team!C5)</f>
        <v>YaJo</v>
      </c>
      <c r="D89" s="349"/>
      <c r="E89" s="349" t="s">
        <v>286</v>
      </c>
      <c r="F89" s="349"/>
      <c r="G89" s="349"/>
      <c r="H89" s="349"/>
      <c r="I89" s="349"/>
      <c r="J89" s="349"/>
      <c r="K89" s="349"/>
      <c r="L89" s="350"/>
      <c r="M89" s="349"/>
      <c r="N89" s="349"/>
      <c r="O89" s="349" t="s">
        <v>286</v>
      </c>
      <c r="P89" s="349"/>
      <c r="Q89" s="349"/>
      <c r="R89" s="349"/>
      <c r="S89" s="349"/>
      <c r="T89" s="349"/>
      <c r="U89" s="349"/>
      <c r="V89" s="202" t="s">
        <v>286</v>
      </c>
      <c r="W89" s="349"/>
      <c r="X89" s="349"/>
      <c r="Y89" s="349"/>
      <c r="Z89" s="351"/>
      <c r="AA89" s="351"/>
      <c r="AB89" s="351"/>
      <c r="AC89" s="349"/>
      <c r="AD89" s="349"/>
      <c r="AE89" s="99">
        <f>IFERROR(LOOKUP("x",D89:L89,D$88:L$88),"")</f>
        <v>2</v>
      </c>
      <c r="AF89" s="96">
        <f>IFERROR(LOOKUP("x",M89:U89,M$88:U$88),"")</f>
        <v>3</v>
      </c>
      <c r="AG89" s="100">
        <f>IFERROR(LOOKUP("x",V89:AD89,V$88:AD$88),"")</f>
        <v>1</v>
      </c>
    </row>
    <row r="90" spans="1:33" x14ac:dyDescent="0.3">
      <c r="B90" s="119">
        <f>ion21Team!B6</f>
        <v>2</v>
      </c>
      <c r="C90" s="123" t="str">
        <f>IF(ISBLANK(ion21Team!C6),"",ion21Team!C6)</f>
        <v>GeLo</v>
      </c>
      <c r="D90" s="349"/>
      <c r="E90" s="349"/>
      <c r="F90" s="349" t="s">
        <v>286</v>
      </c>
      <c r="G90" s="351"/>
      <c r="H90" s="351"/>
      <c r="I90" s="349"/>
      <c r="J90" s="349"/>
      <c r="K90" s="349"/>
      <c r="L90" s="350"/>
      <c r="M90" s="351"/>
      <c r="N90" s="351" t="s">
        <v>286</v>
      </c>
      <c r="O90" s="349"/>
      <c r="P90" s="349"/>
      <c r="Q90" s="349"/>
      <c r="R90" s="349"/>
      <c r="S90" s="349"/>
      <c r="T90" s="349"/>
      <c r="U90" s="349"/>
      <c r="V90" s="202"/>
      <c r="W90" s="349" t="s">
        <v>286</v>
      </c>
      <c r="X90" s="349"/>
      <c r="Y90" s="349"/>
      <c r="Z90" s="351"/>
      <c r="AA90" s="351"/>
      <c r="AB90" s="351"/>
      <c r="AC90" s="349"/>
      <c r="AD90" s="349"/>
      <c r="AE90" s="119">
        <f t="shared" ref="AE90:AE109" si="15">IFERROR(LOOKUP("x",D90:L90,D$88:L$88),"")</f>
        <v>3</v>
      </c>
      <c r="AF90" s="97">
        <f t="shared" ref="AF90:AF109" si="16">IFERROR(LOOKUP("x",M90:U90,M$88:U$88),"")</f>
        <v>2</v>
      </c>
      <c r="AG90" s="123">
        <f t="shared" ref="AG90:AG109" si="17">IFERROR(LOOKUP("x",V90:AD90,V$88:AD$88),"")</f>
        <v>2</v>
      </c>
    </row>
    <row r="91" spans="1:33" x14ac:dyDescent="0.3">
      <c r="B91" s="119">
        <f>ion21Team!B7</f>
        <v>3</v>
      </c>
      <c r="C91" s="123" t="str">
        <f>IF(ISBLANK(ion21Team!C7),"",ion21Team!C7)</f>
        <v>MiDo</v>
      </c>
      <c r="D91" s="349" t="s">
        <v>286</v>
      </c>
      <c r="E91" s="349"/>
      <c r="F91" s="349"/>
      <c r="G91" s="351"/>
      <c r="H91" s="351"/>
      <c r="I91" s="349"/>
      <c r="J91" s="349"/>
      <c r="K91" s="349"/>
      <c r="L91" s="350"/>
      <c r="M91" s="351"/>
      <c r="N91" s="351"/>
      <c r="O91" s="349"/>
      <c r="P91" s="349" t="s">
        <v>286</v>
      </c>
      <c r="Q91" s="349"/>
      <c r="R91" s="349"/>
      <c r="S91" s="349"/>
      <c r="T91" s="349"/>
      <c r="U91" s="349"/>
      <c r="V91" s="202" t="s">
        <v>286</v>
      </c>
      <c r="W91" s="349"/>
      <c r="X91" s="349"/>
      <c r="Y91" s="349"/>
      <c r="Z91" s="351"/>
      <c r="AA91" s="351"/>
      <c r="AB91" s="351"/>
      <c r="AC91" s="349"/>
      <c r="AD91" s="349"/>
      <c r="AE91" s="119">
        <f t="shared" si="15"/>
        <v>1</v>
      </c>
      <c r="AF91" s="97">
        <f t="shared" si="16"/>
        <v>4</v>
      </c>
      <c r="AG91" s="123">
        <f t="shared" si="17"/>
        <v>1</v>
      </c>
    </row>
    <row r="92" spans="1:33" x14ac:dyDescent="0.3">
      <c r="B92" s="119">
        <f>ion21Team!B8</f>
        <v>4</v>
      </c>
      <c r="C92" s="123" t="str">
        <f>IF(ISBLANK(ion21Team!C8),"",ion21Team!C8)</f>
        <v>EmNi</v>
      </c>
      <c r="D92" s="349"/>
      <c r="E92" s="349"/>
      <c r="F92" s="349"/>
      <c r="G92" s="349"/>
      <c r="H92" s="349"/>
      <c r="I92" s="349"/>
      <c r="J92" s="349"/>
      <c r="K92" s="349"/>
      <c r="L92" s="350"/>
      <c r="M92" s="349"/>
      <c r="N92" s="349"/>
      <c r="O92" s="349"/>
      <c r="P92" s="349"/>
      <c r="Q92" s="349"/>
      <c r="R92" s="349"/>
      <c r="S92" s="349"/>
      <c r="T92" s="349"/>
      <c r="U92" s="349"/>
      <c r="V92" s="202"/>
      <c r="W92" s="349"/>
      <c r="X92" s="349"/>
      <c r="Y92" s="349"/>
      <c r="Z92" s="349"/>
      <c r="AA92" s="349"/>
      <c r="AB92" s="349"/>
      <c r="AC92" s="349"/>
      <c r="AD92" s="349"/>
      <c r="AE92" s="119" t="str">
        <f t="shared" si="15"/>
        <v/>
      </c>
      <c r="AF92" s="97" t="str">
        <f t="shared" si="16"/>
        <v/>
      </c>
      <c r="AG92" s="123" t="str">
        <f t="shared" si="17"/>
        <v/>
      </c>
    </row>
    <row r="93" spans="1:33" x14ac:dyDescent="0.3">
      <c r="B93" s="119">
        <f>ion21Team!B9</f>
        <v>5</v>
      </c>
      <c r="C93" s="123" t="str">
        <f>IF(ISBLANK(ion21Team!C9),"",ion21Team!C9)</f>
        <v>HeJe</v>
      </c>
      <c r="D93" s="204"/>
      <c r="E93" s="204"/>
      <c r="F93" s="204"/>
      <c r="G93" s="204"/>
      <c r="H93" s="204"/>
      <c r="I93" s="204"/>
      <c r="J93" s="204"/>
      <c r="K93" s="204"/>
      <c r="L93" s="205"/>
      <c r="M93" s="204"/>
      <c r="N93" s="204"/>
      <c r="O93" s="204"/>
      <c r="P93" s="204"/>
      <c r="Q93" s="204"/>
      <c r="R93" s="204"/>
      <c r="S93" s="204"/>
      <c r="T93" s="204"/>
      <c r="U93" s="204"/>
      <c r="V93" s="203"/>
      <c r="W93" s="204"/>
      <c r="X93" s="204"/>
      <c r="Y93" s="204"/>
      <c r="Z93" s="204"/>
      <c r="AA93" s="204"/>
      <c r="AB93" s="204"/>
      <c r="AC93" s="204"/>
      <c r="AD93" s="204"/>
      <c r="AE93" s="119" t="str">
        <f t="shared" si="15"/>
        <v/>
      </c>
      <c r="AF93" s="97" t="str">
        <f t="shared" si="16"/>
        <v/>
      </c>
      <c r="AG93" s="123" t="str">
        <f t="shared" si="17"/>
        <v/>
      </c>
    </row>
    <row r="94" spans="1:33" x14ac:dyDescent="0.3">
      <c r="B94" s="119">
        <f>ion21Team!B10</f>
        <v>6</v>
      </c>
      <c r="C94" s="123" t="str">
        <f>IF(ISBLANK(ion21Team!C10),"",ion21Team!C10)</f>
        <v/>
      </c>
      <c r="D94" s="204"/>
      <c r="E94" s="204"/>
      <c r="F94" s="204"/>
      <c r="G94" s="204"/>
      <c r="H94" s="204"/>
      <c r="I94" s="204"/>
      <c r="J94" s="204"/>
      <c r="K94" s="204"/>
      <c r="L94" s="205"/>
      <c r="M94" s="204"/>
      <c r="N94" s="204"/>
      <c r="O94" s="204"/>
      <c r="P94" s="204"/>
      <c r="Q94" s="204"/>
      <c r="R94" s="204"/>
      <c r="S94" s="204"/>
      <c r="T94" s="204"/>
      <c r="U94" s="204"/>
      <c r="V94" s="203"/>
      <c r="W94" s="204"/>
      <c r="X94" s="204"/>
      <c r="Y94" s="204"/>
      <c r="Z94" s="204"/>
      <c r="AA94" s="204"/>
      <c r="AB94" s="204"/>
      <c r="AC94" s="204"/>
      <c r="AD94" s="204"/>
      <c r="AE94" s="119" t="str">
        <f t="shared" si="15"/>
        <v/>
      </c>
      <c r="AF94" s="97" t="str">
        <f t="shared" si="16"/>
        <v/>
      </c>
      <c r="AG94" s="123" t="str">
        <f t="shared" si="17"/>
        <v/>
      </c>
    </row>
    <row r="95" spans="1:33" x14ac:dyDescent="0.3">
      <c r="B95" s="119">
        <f>ion21Team!B11</f>
        <v>7</v>
      </c>
      <c r="C95" s="123" t="str">
        <f>IF(ISBLANK(ion21Team!C11),"",ion21Team!C11)</f>
        <v/>
      </c>
      <c r="D95" s="204"/>
      <c r="E95" s="204"/>
      <c r="F95" s="204"/>
      <c r="G95" s="204"/>
      <c r="H95" s="204"/>
      <c r="I95" s="204"/>
      <c r="J95" s="204"/>
      <c r="K95" s="204"/>
      <c r="L95" s="205"/>
      <c r="M95" s="204"/>
      <c r="N95" s="204"/>
      <c r="O95" s="204"/>
      <c r="P95" s="204"/>
      <c r="Q95" s="204"/>
      <c r="R95" s="204"/>
      <c r="S95" s="204"/>
      <c r="T95" s="204"/>
      <c r="U95" s="204"/>
      <c r="V95" s="203"/>
      <c r="W95" s="204"/>
      <c r="X95" s="204"/>
      <c r="Y95" s="204"/>
      <c r="Z95" s="204"/>
      <c r="AA95" s="204"/>
      <c r="AB95" s="204"/>
      <c r="AC95" s="204"/>
      <c r="AD95" s="204"/>
      <c r="AE95" s="119" t="str">
        <f t="shared" si="15"/>
        <v/>
      </c>
      <c r="AF95" s="97" t="str">
        <f t="shared" si="16"/>
        <v/>
      </c>
      <c r="AG95" s="123" t="str">
        <f t="shared" si="17"/>
        <v/>
      </c>
    </row>
    <row r="96" spans="1:33" x14ac:dyDescent="0.3">
      <c r="B96" s="119">
        <f>ion21Team!B12</f>
        <v>8</v>
      </c>
      <c r="C96" s="123" t="str">
        <f>IF(ISBLANK(ion21Team!C12),"",ion21Team!C12)</f>
        <v/>
      </c>
      <c r="D96" s="204"/>
      <c r="E96" s="204"/>
      <c r="F96" s="204"/>
      <c r="G96" s="204"/>
      <c r="H96" s="204"/>
      <c r="I96" s="204"/>
      <c r="J96" s="204"/>
      <c r="K96" s="204"/>
      <c r="L96" s="205"/>
      <c r="M96" s="204"/>
      <c r="N96" s="204"/>
      <c r="O96" s="204"/>
      <c r="P96" s="204"/>
      <c r="Q96" s="204"/>
      <c r="R96" s="204"/>
      <c r="S96" s="204"/>
      <c r="T96" s="204"/>
      <c r="U96" s="204"/>
      <c r="V96" s="203"/>
      <c r="W96" s="204"/>
      <c r="X96" s="204"/>
      <c r="Y96" s="204"/>
      <c r="Z96" s="204"/>
      <c r="AA96" s="204"/>
      <c r="AB96" s="204"/>
      <c r="AC96" s="204"/>
      <c r="AD96" s="204"/>
      <c r="AE96" s="119" t="str">
        <f t="shared" si="15"/>
        <v/>
      </c>
      <c r="AF96" s="97" t="str">
        <f t="shared" si="16"/>
        <v/>
      </c>
      <c r="AG96" s="123" t="str">
        <f t="shared" si="17"/>
        <v/>
      </c>
    </row>
    <row r="97" spans="1:33" x14ac:dyDescent="0.3">
      <c r="B97" s="119">
        <f>ion21Team!B13</f>
        <v>9</v>
      </c>
      <c r="C97" s="123" t="str">
        <f>IF(ISBLANK(ion21Team!C13),"",ion21Team!C13)</f>
        <v/>
      </c>
      <c r="D97" s="204"/>
      <c r="E97" s="204"/>
      <c r="F97" s="204"/>
      <c r="G97" s="204"/>
      <c r="H97" s="204"/>
      <c r="I97" s="204"/>
      <c r="J97" s="204"/>
      <c r="K97" s="204"/>
      <c r="L97" s="205"/>
      <c r="M97" s="204"/>
      <c r="N97" s="204"/>
      <c r="O97" s="204"/>
      <c r="P97" s="204"/>
      <c r="Q97" s="204"/>
      <c r="R97" s="204"/>
      <c r="S97" s="204"/>
      <c r="T97" s="204"/>
      <c r="U97" s="204"/>
      <c r="V97" s="203"/>
      <c r="W97" s="204"/>
      <c r="X97" s="204"/>
      <c r="Y97" s="204"/>
      <c r="Z97" s="204"/>
      <c r="AA97" s="204"/>
      <c r="AB97" s="204"/>
      <c r="AC97" s="204"/>
      <c r="AD97" s="204"/>
      <c r="AE97" s="119" t="str">
        <f t="shared" si="15"/>
        <v/>
      </c>
      <c r="AF97" s="97" t="str">
        <f t="shared" si="16"/>
        <v/>
      </c>
      <c r="AG97" s="123" t="str">
        <f t="shared" si="17"/>
        <v/>
      </c>
    </row>
    <row r="98" spans="1:33" x14ac:dyDescent="0.3">
      <c r="B98" s="119">
        <f>ion21Team!B14</f>
        <v>10</v>
      </c>
      <c r="C98" s="123" t="str">
        <f>IF(ISBLANK(ion21Team!C14),"",ion21Team!C14)</f>
        <v/>
      </c>
      <c r="D98" s="204"/>
      <c r="E98" s="204"/>
      <c r="F98" s="204"/>
      <c r="G98" s="204"/>
      <c r="H98" s="204"/>
      <c r="I98" s="204"/>
      <c r="J98" s="204"/>
      <c r="K98" s="204"/>
      <c r="L98" s="205"/>
      <c r="M98" s="204"/>
      <c r="N98" s="204"/>
      <c r="O98" s="204"/>
      <c r="P98" s="204"/>
      <c r="Q98" s="204"/>
      <c r="R98" s="204"/>
      <c r="S98" s="204"/>
      <c r="T98" s="204"/>
      <c r="U98" s="204"/>
      <c r="V98" s="203"/>
      <c r="W98" s="204"/>
      <c r="X98" s="204"/>
      <c r="Y98" s="204"/>
      <c r="Z98" s="204"/>
      <c r="AA98" s="204"/>
      <c r="AB98" s="204"/>
      <c r="AC98" s="204"/>
      <c r="AD98" s="204"/>
      <c r="AE98" s="119" t="str">
        <f t="shared" si="15"/>
        <v/>
      </c>
      <c r="AF98" s="97" t="str">
        <f t="shared" si="16"/>
        <v/>
      </c>
      <c r="AG98" s="123" t="str">
        <f t="shared" si="17"/>
        <v/>
      </c>
    </row>
    <row r="99" spans="1:33" x14ac:dyDescent="0.3">
      <c r="B99" s="119">
        <f>ion21Team!B15</f>
        <v>11</v>
      </c>
      <c r="C99" s="123" t="str">
        <f>IF(ISBLANK(ion21Team!C15),"",ion21Team!C15)</f>
        <v/>
      </c>
      <c r="D99" s="204"/>
      <c r="E99" s="204"/>
      <c r="F99" s="204"/>
      <c r="G99" s="204"/>
      <c r="H99" s="204"/>
      <c r="I99" s="204"/>
      <c r="J99" s="204"/>
      <c r="K99" s="204"/>
      <c r="L99" s="205"/>
      <c r="M99" s="204"/>
      <c r="N99" s="204"/>
      <c r="O99" s="204"/>
      <c r="P99" s="204"/>
      <c r="Q99" s="204"/>
      <c r="R99" s="204"/>
      <c r="S99" s="204"/>
      <c r="T99" s="204"/>
      <c r="U99" s="204"/>
      <c r="V99" s="203"/>
      <c r="W99" s="204"/>
      <c r="X99" s="204"/>
      <c r="Y99" s="204"/>
      <c r="Z99" s="204"/>
      <c r="AA99" s="204"/>
      <c r="AB99" s="204"/>
      <c r="AC99" s="204"/>
      <c r="AD99" s="204"/>
      <c r="AE99" s="119" t="str">
        <f t="shared" si="15"/>
        <v/>
      </c>
      <c r="AF99" s="97" t="str">
        <f t="shared" si="16"/>
        <v/>
      </c>
      <c r="AG99" s="123" t="str">
        <f t="shared" si="17"/>
        <v/>
      </c>
    </row>
    <row r="100" spans="1:33" x14ac:dyDescent="0.3">
      <c r="B100" s="119">
        <f>ion21Team!B16</f>
        <v>12</v>
      </c>
      <c r="C100" s="123" t="str">
        <f>IF(ISBLANK(ion21Team!C16),"",ion21Team!C16)</f>
        <v/>
      </c>
      <c r="D100" s="204"/>
      <c r="E100" s="204"/>
      <c r="F100" s="204"/>
      <c r="G100" s="204"/>
      <c r="H100" s="204"/>
      <c r="I100" s="204"/>
      <c r="J100" s="204"/>
      <c r="K100" s="204"/>
      <c r="L100" s="205"/>
      <c r="M100" s="204"/>
      <c r="N100" s="204"/>
      <c r="O100" s="204"/>
      <c r="P100" s="204"/>
      <c r="Q100" s="204"/>
      <c r="R100" s="204"/>
      <c r="S100" s="204"/>
      <c r="T100" s="204"/>
      <c r="U100" s="204"/>
      <c r="V100" s="203"/>
      <c r="W100" s="204"/>
      <c r="X100" s="204"/>
      <c r="Y100" s="204"/>
      <c r="Z100" s="204"/>
      <c r="AA100" s="204"/>
      <c r="AB100" s="204"/>
      <c r="AC100" s="204"/>
      <c r="AD100" s="204"/>
      <c r="AE100" s="119" t="str">
        <f t="shared" si="15"/>
        <v/>
      </c>
      <c r="AF100" s="97" t="str">
        <f t="shared" si="16"/>
        <v/>
      </c>
      <c r="AG100" s="123" t="str">
        <f t="shared" si="17"/>
        <v/>
      </c>
    </row>
    <row r="101" spans="1:33" x14ac:dyDescent="0.3">
      <c r="B101" s="119">
        <f>ion21Team!B17</f>
        <v>13</v>
      </c>
      <c r="C101" s="123" t="str">
        <f>IF(ISBLANK(ion21Team!C17),"",ion21Team!C17)</f>
        <v/>
      </c>
      <c r="D101" s="204"/>
      <c r="E101" s="204"/>
      <c r="F101" s="204"/>
      <c r="G101" s="204"/>
      <c r="H101" s="204"/>
      <c r="I101" s="204"/>
      <c r="J101" s="204"/>
      <c r="K101" s="204"/>
      <c r="L101" s="205"/>
      <c r="M101" s="204"/>
      <c r="N101" s="204"/>
      <c r="O101" s="204"/>
      <c r="P101" s="204"/>
      <c r="Q101" s="204"/>
      <c r="R101" s="204"/>
      <c r="S101" s="204"/>
      <c r="T101" s="204"/>
      <c r="U101" s="204"/>
      <c r="V101" s="203"/>
      <c r="W101" s="204"/>
      <c r="X101" s="204"/>
      <c r="Y101" s="204"/>
      <c r="Z101" s="204"/>
      <c r="AA101" s="204"/>
      <c r="AB101" s="204"/>
      <c r="AC101" s="204"/>
      <c r="AD101" s="204"/>
      <c r="AE101" s="119" t="str">
        <f t="shared" si="15"/>
        <v/>
      </c>
      <c r="AF101" s="97" t="str">
        <f t="shared" si="16"/>
        <v/>
      </c>
      <c r="AG101" s="123" t="str">
        <f t="shared" si="17"/>
        <v/>
      </c>
    </row>
    <row r="102" spans="1:33" x14ac:dyDescent="0.3">
      <c r="B102" s="119">
        <f>ion21Team!B18</f>
        <v>14</v>
      </c>
      <c r="C102" s="123" t="str">
        <f>IF(ISBLANK(ion21Team!C18),"",ion21Team!C18)</f>
        <v/>
      </c>
      <c r="D102" s="204"/>
      <c r="E102" s="204"/>
      <c r="F102" s="204"/>
      <c r="G102" s="204"/>
      <c r="H102" s="204"/>
      <c r="I102" s="204"/>
      <c r="J102" s="204"/>
      <c r="K102" s="204"/>
      <c r="L102" s="205"/>
      <c r="M102" s="204"/>
      <c r="N102" s="204"/>
      <c r="O102" s="204"/>
      <c r="P102" s="204"/>
      <c r="Q102" s="204"/>
      <c r="R102" s="204"/>
      <c r="S102" s="204"/>
      <c r="T102" s="204"/>
      <c r="U102" s="204"/>
      <c r="V102" s="203"/>
      <c r="W102" s="204"/>
      <c r="X102" s="204"/>
      <c r="Y102" s="204"/>
      <c r="Z102" s="204"/>
      <c r="AA102" s="204"/>
      <c r="AB102" s="204"/>
      <c r="AC102" s="204"/>
      <c r="AD102" s="204"/>
      <c r="AE102" s="119" t="str">
        <f t="shared" si="15"/>
        <v/>
      </c>
      <c r="AF102" s="97" t="str">
        <f t="shared" si="16"/>
        <v/>
      </c>
      <c r="AG102" s="123" t="str">
        <f t="shared" si="17"/>
        <v/>
      </c>
    </row>
    <row r="103" spans="1:33" x14ac:dyDescent="0.3">
      <c r="B103" s="119">
        <f>ion21Team!B19</f>
        <v>15</v>
      </c>
      <c r="C103" s="123" t="str">
        <f>IF(ISBLANK(ion21Team!C19),"",ion21Team!C19)</f>
        <v/>
      </c>
      <c r="D103" s="204"/>
      <c r="E103" s="204"/>
      <c r="F103" s="204"/>
      <c r="G103" s="204"/>
      <c r="H103" s="204"/>
      <c r="I103" s="204"/>
      <c r="J103" s="204"/>
      <c r="K103" s="204"/>
      <c r="L103" s="205"/>
      <c r="M103" s="204"/>
      <c r="N103" s="204"/>
      <c r="O103" s="204"/>
      <c r="P103" s="204"/>
      <c r="Q103" s="204"/>
      <c r="R103" s="204"/>
      <c r="S103" s="204"/>
      <c r="T103" s="204"/>
      <c r="U103" s="204"/>
      <c r="V103" s="203"/>
      <c r="W103" s="204"/>
      <c r="X103" s="204"/>
      <c r="Y103" s="204"/>
      <c r="Z103" s="204"/>
      <c r="AA103" s="204"/>
      <c r="AB103" s="204"/>
      <c r="AC103" s="204"/>
      <c r="AD103" s="204"/>
      <c r="AE103" s="119" t="str">
        <f t="shared" si="15"/>
        <v/>
      </c>
      <c r="AF103" s="97" t="str">
        <f t="shared" si="16"/>
        <v/>
      </c>
      <c r="AG103" s="123" t="str">
        <f t="shared" si="17"/>
        <v/>
      </c>
    </row>
    <row r="104" spans="1:33" x14ac:dyDescent="0.3">
      <c r="B104" s="119">
        <f>ion21Team!B20</f>
        <v>16</v>
      </c>
      <c r="C104" s="123" t="str">
        <f>IF(ISBLANK(ion21Team!C20),"",ion21Team!C20)</f>
        <v/>
      </c>
      <c r="D104" s="204"/>
      <c r="E104" s="204"/>
      <c r="F104" s="204"/>
      <c r="G104" s="204"/>
      <c r="H104" s="204"/>
      <c r="I104" s="204"/>
      <c r="J104" s="204"/>
      <c r="K104" s="204"/>
      <c r="L104" s="205"/>
      <c r="M104" s="204"/>
      <c r="N104" s="204"/>
      <c r="O104" s="204"/>
      <c r="P104" s="204"/>
      <c r="Q104" s="204"/>
      <c r="R104" s="204"/>
      <c r="S104" s="204"/>
      <c r="T104" s="204"/>
      <c r="U104" s="204"/>
      <c r="V104" s="203"/>
      <c r="W104" s="204"/>
      <c r="X104" s="204"/>
      <c r="Y104" s="204"/>
      <c r="Z104" s="204"/>
      <c r="AA104" s="204"/>
      <c r="AB104" s="204"/>
      <c r="AC104" s="204"/>
      <c r="AD104" s="204"/>
      <c r="AE104" s="119" t="str">
        <f t="shared" si="15"/>
        <v/>
      </c>
      <c r="AF104" s="97" t="str">
        <f t="shared" si="16"/>
        <v/>
      </c>
      <c r="AG104" s="123" t="str">
        <f t="shared" si="17"/>
        <v/>
      </c>
    </row>
    <row r="105" spans="1:33" x14ac:dyDescent="0.3">
      <c r="B105" s="119">
        <f>ion21Team!B21</f>
        <v>17</v>
      </c>
      <c r="C105" s="123" t="str">
        <f>IF(ISBLANK(ion21Team!C21),"",ion21Team!C21)</f>
        <v/>
      </c>
      <c r="D105" s="204"/>
      <c r="E105" s="204"/>
      <c r="F105" s="204"/>
      <c r="G105" s="204"/>
      <c r="H105" s="204"/>
      <c r="I105" s="204"/>
      <c r="J105" s="204"/>
      <c r="K105" s="204"/>
      <c r="L105" s="205"/>
      <c r="M105" s="204"/>
      <c r="N105" s="204"/>
      <c r="O105" s="204"/>
      <c r="P105" s="204"/>
      <c r="Q105" s="204"/>
      <c r="R105" s="204"/>
      <c r="S105" s="204"/>
      <c r="T105" s="204"/>
      <c r="U105" s="204"/>
      <c r="V105" s="203"/>
      <c r="W105" s="204"/>
      <c r="X105" s="204"/>
      <c r="Y105" s="204"/>
      <c r="Z105" s="204"/>
      <c r="AA105" s="204"/>
      <c r="AB105" s="204"/>
      <c r="AC105" s="204"/>
      <c r="AD105" s="204"/>
      <c r="AE105" s="119" t="str">
        <f t="shared" si="15"/>
        <v/>
      </c>
      <c r="AF105" s="97" t="str">
        <f t="shared" si="16"/>
        <v/>
      </c>
      <c r="AG105" s="123" t="str">
        <f t="shared" si="17"/>
        <v/>
      </c>
    </row>
    <row r="106" spans="1:33" x14ac:dyDescent="0.3">
      <c r="B106" s="119">
        <f>ion21Team!B22</f>
        <v>18</v>
      </c>
      <c r="C106" s="123" t="str">
        <f>IF(ISBLANK(ion21Team!C22),"",ion21Team!C22)</f>
        <v/>
      </c>
      <c r="D106" s="204"/>
      <c r="E106" s="204"/>
      <c r="F106" s="204"/>
      <c r="G106" s="204"/>
      <c r="H106" s="204"/>
      <c r="I106" s="204"/>
      <c r="J106" s="204"/>
      <c r="K106" s="204"/>
      <c r="L106" s="205"/>
      <c r="M106" s="204"/>
      <c r="N106" s="204"/>
      <c r="O106" s="204"/>
      <c r="P106" s="204"/>
      <c r="Q106" s="204"/>
      <c r="R106" s="204"/>
      <c r="S106" s="204"/>
      <c r="T106" s="204"/>
      <c r="U106" s="204"/>
      <c r="V106" s="203"/>
      <c r="W106" s="204"/>
      <c r="X106" s="204"/>
      <c r="Y106" s="204"/>
      <c r="Z106" s="204"/>
      <c r="AA106" s="204"/>
      <c r="AB106" s="204"/>
      <c r="AC106" s="204"/>
      <c r="AD106" s="204"/>
      <c r="AE106" s="119" t="str">
        <f t="shared" si="15"/>
        <v/>
      </c>
      <c r="AF106" s="97" t="str">
        <f t="shared" si="16"/>
        <v/>
      </c>
      <c r="AG106" s="123" t="str">
        <f t="shared" si="17"/>
        <v/>
      </c>
    </row>
    <row r="107" spans="1:33" x14ac:dyDescent="0.3">
      <c r="B107" s="119">
        <f>ion21Team!B23</f>
        <v>19</v>
      </c>
      <c r="C107" s="123" t="str">
        <f>IF(ISBLANK(ion21Team!C23),"",ion21Team!C23)</f>
        <v/>
      </c>
      <c r="D107" s="204"/>
      <c r="E107" s="204"/>
      <c r="F107" s="204"/>
      <c r="G107" s="204"/>
      <c r="H107" s="204"/>
      <c r="I107" s="204"/>
      <c r="J107" s="204"/>
      <c r="K107" s="204"/>
      <c r="L107" s="205"/>
      <c r="M107" s="204"/>
      <c r="N107" s="204"/>
      <c r="O107" s="204"/>
      <c r="P107" s="204"/>
      <c r="Q107" s="204"/>
      <c r="R107" s="204"/>
      <c r="S107" s="204"/>
      <c r="T107" s="204"/>
      <c r="U107" s="204"/>
      <c r="V107" s="203"/>
      <c r="W107" s="204"/>
      <c r="X107" s="204"/>
      <c r="Y107" s="204"/>
      <c r="Z107" s="204"/>
      <c r="AA107" s="204"/>
      <c r="AB107" s="204"/>
      <c r="AC107" s="204"/>
      <c r="AD107" s="204"/>
      <c r="AE107" s="119" t="str">
        <f t="shared" si="15"/>
        <v/>
      </c>
      <c r="AF107" s="97" t="str">
        <f t="shared" si="16"/>
        <v/>
      </c>
      <c r="AG107" s="123" t="str">
        <f t="shared" si="17"/>
        <v/>
      </c>
    </row>
    <row r="108" spans="1:33" x14ac:dyDescent="0.3">
      <c r="B108" s="119">
        <f>ion21Team!B24</f>
        <v>20</v>
      </c>
      <c r="C108" s="123" t="str">
        <f>IF(ISBLANK(ion21Team!C24),"",ion21Team!C24)</f>
        <v/>
      </c>
      <c r="D108" s="204"/>
      <c r="E108" s="204"/>
      <c r="F108" s="204"/>
      <c r="G108" s="204"/>
      <c r="H108" s="204"/>
      <c r="I108" s="204"/>
      <c r="J108" s="204"/>
      <c r="K108" s="204"/>
      <c r="L108" s="205"/>
      <c r="M108" s="204"/>
      <c r="N108" s="204"/>
      <c r="O108" s="204"/>
      <c r="P108" s="204"/>
      <c r="Q108" s="204"/>
      <c r="R108" s="204"/>
      <c r="S108" s="204"/>
      <c r="T108" s="204"/>
      <c r="U108" s="204"/>
      <c r="V108" s="203"/>
      <c r="W108" s="204"/>
      <c r="X108" s="204"/>
      <c r="Y108" s="204"/>
      <c r="Z108" s="204"/>
      <c r="AA108" s="204"/>
      <c r="AB108" s="204"/>
      <c r="AC108" s="204"/>
      <c r="AD108" s="204"/>
      <c r="AE108" s="119" t="str">
        <f t="shared" si="15"/>
        <v/>
      </c>
      <c r="AF108" s="97" t="str">
        <f t="shared" si="16"/>
        <v/>
      </c>
      <c r="AG108" s="123" t="str">
        <f t="shared" si="17"/>
        <v/>
      </c>
    </row>
    <row r="109" spans="1:33" x14ac:dyDescent="0.3">
      <c r="B109" s="101">
        <f>ion21Team!B25</f>
        <v>21</v>
      </c>
      <c r="C109" s="103" t="str">
        <f>IF(ISBLANK(ion21Team!C25),"",ion21Team!C25)</f>
        <v/>
      </c>
      <c r="D109" s="207"/>
      <c r="E109" s="207"/>
      <c r="F109" s="207"/>
      <c r="G109" s="207"/>
      <c r="H109" s="207"/>
      <c r="I109" s="207"/>
      <c r="J109" s="207"/>
      <c r="K109" s="207"/>
      <c r="L109" s="208"/>
      <c r="M109" s="204"/>
      <c r="N109" s="204"/>
      <c r="O109" s="204"/>
      <c r="P109" s="204"/>
      <c r="Q109" s="204"/>
      <c r="R109" s="204"/>
      <c r="S109" s="204"/>
      <c r="T109" s="204"/>
      <c r="U109" s="204"/>
      <c r="V109" s="206"/>
      <c r="W109" s="207"/>
      <c r="X109" s="207"/>
      <c r="Y109" s="207"/>
      <c r="Z109" s="207"/>
      <c r="AA109" s="207"/>
      <c r="AB109" s="207"/>
      <c r="AC109" s="207"/>
      <c r="AD109" s="207"/>
      <c r="AE109" s="101" t="str">
        <f t="shared" si="15"/>
        <v/>
      </c>
      <c r="AF109" s="102" t="str">
        <f t="shared" si="16"/>
        <v/>
      </c>
      <c r="AG109" s="103" t="str">
        <f t="shared" si="17"/>
        <v/>
      </c>
    </row>
    <row r="110" spans="1:33" x14ac:dyDescent="0.3">
      <c r="B110" s="129" t="s">
        <v>95</v>
      </c>
      <c r="C110" s="103">
        <f>SUM(D110:L110,M110:U110,V110:AD110)</f>
        <v>9</v>
      </c>
      <c r="D110" s="28">
        <f t="shared" ref="D110:AD110" si="18">COUNTA(D89:D109)</f>
        <v>1</v>
      </c>
      <c r="E110" s="28">
        <f t="shared" si="18"/>
        <v>1</v>
      </c>
      <c r="F110" s="28">
        <f t="shared" si="18"/>
        <v>1</v>
      </c>
      <c r="G110" s="28">
        <f t="shared" si="18"/>
        <v>0</v>
      </c>
      <c r="H110" s="28">
        <f t="shared" si="18"/>
        <v>0</v>
      </c>
      <c r="I110" s="28">
        <f t="shared" si="18"/>
        <v>0</v>
      </c>
      <c r="J110" s="28">
        <f t="shared" si="18"/>
        <v>0</v>
      </c>
      <c r="K110" s="28">
        <f t="shared" si="18"/>
        <v>0</v>
      </c>
      <c r="L110" s="28">
        <f t="shared" si="18"/>
        <v>0</v>
      </c>
      <c r="M110" s="40">
        <f t="shared" si="18"/>
        <v>0</v>
      </c>
      <c r="N110" s="41">
        <f t="shared" si="18"/>
        <v>1</v>
      </c>
      <c r="O110" s="41">
        <f t="shared" si="18"/>
        <v>1</v>
      </c>
      <c r="P110" s="41">
        <f t="shared" si="18"/>
        <v>1</v>
      </c>
      <c r="Q110" s="41">
        <f t="shared" si="18"/>
        <v>0</v>
      </c>
      <c r="R110" s="41">
        <f t="shared" si="18"/>
        <v>0</v>
      </c>
      <c r="S110" s="41">
        <f t="shared" si="18"/>
        <v>0</v>
      </c>
      <c r="T110" s="41">
        <f t="shared" si="18"/>
        <v>0</v>
      </c>
      <c r="U110" s="42">
        <f t="shared" si="18"/>
        <v>0</v>
      </c>
      <c r="V110" s="43">
        <f t="shared" si="18"/>
        <v>2</v>
      </c>
      <c r="W110" s="44">
        <f t="shared" si="18"/>
        <v>1</v>
      </c>
      <c r="X110" s="44">
        <f t="shared" si="18"/>
        <v>0</v>
      </c>
      <c r="Y110" s="44">
        <f t="shared" si="18"/>
        <v>0</v>
      </c>
      <c r="Z110" s="44">
        <f t="shared" si="18"/>
        <v>0</v>
      </c>
      <c r="AA110" s="44">
        <f t="shared" si="18"/>
        <v>0</v>
      </c>
      <c r="AB110" s="44">
        <f t="shared" si="18"/>
        <v>0</v>
      </c>
      <c r="AC110" s="44">
        <f t="shared" si="18"/>
        <v>0</v>
      </c>
      <c r="AD110" s="45">
        <f t="shared" si="18"/>
        <v>0</v>
      </c>
      <c r="AE110" s="126">
        <f>AVERAGE(AE89:AE109)</f>
        <v>2</v>
      </c>
      <c r="AF110" s="127">
        <f>AVERAGE(AF89:AF109)</f>
        <v>3</v>
      </c>
      <c r="AG110" s="128">
        <f>AVERAGE(AG89:AG109)</f>
        <v>1.3333333333333333</v>
      </c>
    </row>
    <row r="111" spans="1:33" ht="19.95" customHeight="1" x14ac:dyDescent="0.3"/>
    <row r="112" spans="1:33" ht="15.6" x14ac:dyDescent="0.3">
      <c r="A112" s="303">
        <v>5</v>
      </c>
      <c r="B112" s="5" t="s">
        <v>224</v>
      </c>
      <c r="D112" s="1"/>
      <c r="E112" s="1"/>
      <c r="F112" s="1"/>
      <c r="G112" s="1"/>
      <c r="H112" s="1"/>
      <c r="I112" s="1"/>
      <c r="J112" s="1"/>
      <c r="K112" s="1"/>
      <c r="L112" s="1"/>
      <c r="M112" s="1"/>
      <c r="N112" s="1"/>
      <c r="O112" s="1"/>
      <c r="P112" s="1"/>
      <c r="Q112" s="1"/>
      <c r="R112" s="1"/>
      <c r="S112" s="1"/>
      <c r="T112" s="1"/>
      <c r="U112" s="1"/>
      <c r="V112" s="1"/>
      <c r="X112" s="1"/>
      <c r="Y112" s="1"/>
      <c r="Z112" s="1"/>
      <c r="AA112" s="1"/>
      <c r="AB112" s="1"/>
      <c r="AC112" s="1"/>
      <c r="AD112" s="1"/>
    </row>
    <row r="113" spans="1:33" ht="12" customHeight="1" x14ac:dyDescent="0.3">
      <c r="A113" s="299"/>
      <c r="D113" s="1"/>
      <c r="E113" s="1"/>
      <c r="F113" s="1"/>
      <c r="G113" s="1"/>
      <c r="H113" s="1"/>
      <c r="I113" s="1"/>
      <c r="J113" s="1"/>
      <c r="K113" s="1"/>
      <c r="L113" s="1"/>
      <c r="M113" s="1"/>
      <c r="N113" s="1"/>
      <c r="O113" s="1"/>
      <c r="P113" s="1"/>
      <c r="Q113" s="1"/>
      <c r="R113" s="1"/>
      <c r="S113" s="1"/>
      <c r="T113" s="1"/>
      <c r="U113" s="1"/>
      <c r="V113" s="1"/>
      <c r="X113" s="1"/>
      <c r="Y113" s="1"/>
      <c r="Z113" s="1"/>
      <c r="AA113" s="1"/>
      <c r="AB113" s="1"/>
      <c r="AC113" s="1"/>
      <c r="AD113" s="1"/>
    </row>
    <row r="114" spans="1:33" x14ac:dyDescent="0.3">
      <c r="B114" s="668" t="s">
        <v>59</v>
      </c>
      <c r="C114" s="669"/>
      <c r="D114" s="670" t="str">
        <f>"Voting Round 1st Acute - R1A " &amp; ion21Coop!G10</f>
        <v>Voting Round 1st Acute - R1A hours</v>
      </c>
      <c r="E114" s="670"/>
      <c r="F114" s="670"/>
      <c r="G114" s="670"/>
      <c r="H114" s="670"/>
      <c r="I114" s="670"/>
      <c r="J114" s="670"/>
      <c r="K114" s="670"/>
      <c r="L114" s="670"/>
      <c r="M114" s="675" t="str">
        <f>"Voting Round 1st Normal - R1N " &amp; ion21Coop!G11</f>
        <v>Voting Round 1st Normal - R1N days</v>
      </c>
      <c r="N114" s="676"/>
      <c r="O114" s="676"/>
      <c r="P114" s="676"/>
      <c r="Q114" s="676"/>
      <c r="R114" s="676"/>
      <c r="S114" s="676"/>
      <c r="T114" s="676"/>
      <c r="U114" s="677"/>
      <c r="V114" s="678" t="str">
        <f>"Voting Round 1st Precise - R1P " &amp; ion21Coop!G12</f>
        <v>Voting Round 1st Precise - R1P weeks</v>
      </c>
      <c r="W114" s="678"/>
      <c r="X114" s="678"/>
      <c r="Y114" s="678"/>
      <c r="Z114" s="678"/>
      <c r="AA114" s="678"/>
      <c r="AB114" s="678"/>
      <c r="AC114" s="678"/>
      <c r="AD114" s="679"/>
      <c r="AE114" s="672" t="s">
        <v>171</v>
      </c>
      <c r="AF114" s="673"/>
      <c r="AG114" s="674"/>
    </row>
    <row r="115" spans="1:33" x14ac:dyDescent="0.3">
      <c r="A115" s="300"/>
      <c r="B115" s="139" t="s">
        <v>15</v>
      </c>
      <c r="C115" s="140" t="s">
        <v>16</v>
      </c>
      <c r="D115" s="28">
        <v>1</v>
      </c>
      <c r="E115" s="28">
        <v>2</v>
      </c>
      <c r="F115" s="28">
        <v>3</v>
      </c>
      <c r="G115" s="28">
        <v>4</v>
      </c>
      <c r="H115" s="28">
        <v>5</v>
      </c>
      <c r="I115" s="28">
        <v>6</v>
      </c>
      <c r="J115" s="28">
        <v>7</v>
      </c>
      <c r="K115" s="28">
        <v>8</v>
      </c>
      <c r="L115" s="39">
        <v>9</v>
      </c>
      <c r="M115" s="25">
        <v>1</v>
      </c>
      <c r="N115" s="26">
        <v>2</v>
      </c>
      <c r="O115" s="26">
        <v>3</v>
      </c>
      <c r="P115" s="26">
        <v>4</v>
      </c>
      <c r="Q115" s="26">
        <v>5</v>
      </c>
      <c r="R115" s="26">
        <v>6</v>
      </c>
      <c r="S115" s="26">
        <v>7</v>
      </c>
      <c r="T115" s="26">
        <v>8</v>
      </c>
      <c r="U115" s="26">
        <v>9</v>
      </c>
      <c r="V115" s="23">
        <v>1</v>
      </c>
      <c r="W115" s="24">
        <v>2</v>
      </c>
      <c r="X115" s="24">
        <v>3</v>
      </c>
      <c r="Y115" s="24">
        <v>4</v>
      </c>
      <c r="Z115" s="24">
        <v>5</v>
      </c>
      <c r="AA115" s="24">
        <v>6</v>
      </c>
      <c r="AB115" s="24">
        <v>7</v>
      </c>
      <c r="AC115" s="24">
        <v>8</v>
      </c>
      <c r="AD115" s="29">
        <v>9</v>
      </c>
      <c r="AE115" s="136" t="s">
        <v>181</v>
      </c>
      <c r="AF115" s="137" t="s">
        <v>182</v>
      </c>
      <c r="AG115" s="138" t="s">
        <v>183</v>
      </c>
    </row>
    <row r="116" spans="1:33" x14ac:dyDescent="0.3">
      <c r="B116" s="99">
        <f>ion21Team!B5</f>
        <v>1</v>
      </c>
      <c r="C116" s="100" t="str">
        <f>IF(ISBLANK(ion21Team!C5),"",ion21Team!C5)</f>
        <v>YaJo</v>
      </c>
      <c r="D116" s="349"/>
      <c r="E116" s="349"/>
      <c r="F116" s="349" t="s">
        <v>286</v>
      </c>
      <c r="G116" s="349"/>
      <c r="H116" s="349"/>
      <c r="I116" s="349"/>
      <c r="J116" s="349"/>
      <c r="K116" s="349"/>
      <c r="L116" s="350"/>
      <c r="M116" s="349"/>
      <c r="N116" s="349"/>
      <c r="O116" s="349" t="s">
        <v>286</v>
      </c>
      <c r="P116" s="349"/>
      <c r="Q116" s="349"/>
      <c r="R116" s="349"/>
      <c r="S116" s="349"/>
      <c r="T116" s="349"/>
      <c r="U116" s="349"/>
      <c r="V116" s="202" t="s">
        <v>286</v>
      </c>
      <c r="W116" s="349"/>
      <c r="X116" s="349"/>
      <c r="Y116" s="349"/>
      <c r="Z116" s="353"/>
      <c r="AA116" s="352"/>
      <c r="AB116" s="352"/>
      <c r="AC116" s="353"/>
      <c r="AD116" s="354"/>
      <c r="AE116" s="99">
        <f>IFERROR(LOOKUP("x",D116:L116,D$115:L$115),"")</f>
        <v>3</v>
      </c>
      <c r="AF116" s="96">
        <f>IFERROR(LOOKUP("x",M116:U116,M$115:U$115),"")</f>
        <v>3</v>
      </c>
      <c r="AG116" s="100">
        <f>IFERROR(LOOKUP("x",V116:AD116,V$115:AD$115),"")</f>
        <v>1</v>
      </c>
    </row>
    <row r="117" spans="1:33" x14ac:dyDescent="0.3">
      <c r="B117" s="119">
        <f>ion21Team!B6</f>
        <v>2</v>
      </c>
      <c r="C117" s="123" t="str">
        <f>IF(ISBLANK(ion21Team!C6),"",ion21Team!C6)</f>
        <v>GeLo</v>
      </c>
      <c r="D117" s="351"/>
      <c r="E117" s="351" t="s">
        <v>286</v>
      </c>
      <c r="F117" s="349"/>
      <c r="G117" s="349"/>
      <c r="H117" s="349"/>
      <c r="I117" s="349"/>
      <c r="J117" s="349"/>
      <c r="K117" s="349"/>
      <c r="L117" s="350"/>
      <c r="M117" s="351"/>
      <c r="N117" s="349" t="s">
        <v>286</v>
      </c>
      <c r="O117" s="349"/>
      <c r="P117" s="349"/>
      <c r="Q117" s="351"/>
      <c r="R117" s="349"/>
      <c r="S117" s="349"/>
      <c r="T117" s="349"/>
      <c r="U117" s="349"/>
      <c r="V117" s="202" t="s">
        <v>286</v>
      </c>
      <c r="W117" s="349"/>
      <c r="X117" s="349"/>
      <c r="Y117" s="349"/>
      <c r="Z117" s="349"/>
      <c r="AA117" s="355"/>
      <c r="AB117" s="355"/>
      <c r="AC117" s="349"/>
      <c r="AD117" s="350"/>
      <c r="AE117" s="119">
        <f t="shared" ref="AE117:AE136" si="19">IFERROR(LOOKUP("x",D117:L117,D$115:L$115),"")</f>
        <v>2</v>
      </c>
      <c r="AF117" s="97">
        <f t="shared" ref="AF117:AF136" si="20">IFERROR(LOOKUP("x",M117:U117,M$115:U$115),"")</f>
        <v>2</v>
      </c>
      <c r="AG117" s="123">
        <f t="shared" ref="AG117:AG136" si="21">IFERROR(LOOKUP("x",V117:AD117,V$115:AD$115),"")</f>
        <v>1</v>
      </c>
    </row>
    <row r="118" spans="1:33" x14ac:dyDescent="0.3">
      <c r="B118" s="119">
        <f>ion21Team!B7</f>
        <v>3</v>
      </c>
      <c r="C118" s="123" t="str">
        <f>IF(ISBLANK(ion21Team!C7),"",ion21Team!C7)</f>
        <v>MiDo</v>
      </c>
      <c r="D118" s="351"/>
      <c r="E118" s="351"/>
      <c r="F118" s="349"/>
      <c r="G118" s="349" t="s">
        <v>286</v>
      </c>
      <c r="H118" s="349"/>
      <c r="I118" s="349"/>
      <c r="J118" s="349"/>
      <c r="K118" s="349"/>
      <c r="L118" s="350"/>
      <c r="M118" s="351"/>
      <c r="N118" s="349"/>
      <c r="O118" s="349"/>
      <c r="P118" s="349" t="s">
        <v>286</v>
      </c>
      <c r="Q118" s="351"/>
      <c r="R118" s="349"/>
      <c r="S118" s="349"/>
      <c r="T118" s="349"/>
      <c r="U118" s="349"/>
      <c r="V118" s="202"/>
      <c r="W118" s="349" t="s">
        <v>286</v>
      </c>
      <c r="X118" s="349"/>
      <c r="Y118" s="349"/>
      <c r="Z118" s="349"/>
      <c r="AA118" s="355"/>
      <c r="AB118" s="355"/>
      <c r="AC118" s="349"/>
      <c r="AD118" s="350"/>
      <c r="AE118" s="119">
        <f t="shared" si="19"/>
        <v>4</v>
      </c>
      <c r="AF118" s="97">
        <f t="shared" si="20"/>
        <v>4</v>
      </c>
      <c r="AG118" s="123">
        <f t="shared" si="21"/>
        <v>2</v>
      </c>
    </row>
    <row r="119" spans="1:33" x14ac:dyDescent="0.3">
      <c r="B119" s="119">
        <f>ion21Team!B8</f>
        <v>4</v>
      </c>
      <c r="C119" s="123" t="str">
        <f>IF(ISBLANK(ion21Team!C8),"",ion21Team!C8)</f>
        <v>EmNi</v>
      </c>
      <c r="D119" s="349"/>
      <c r="E119" s="349"/>
      <c r="F119" s="349"/>
      <c r="G119" s="349"/>
      <c r="H119" s="349"/>
      <c r="I119" s="349"/>
      <c r="J119" s="349"/>
      <c r="K119" s="349"/>
      <c r="L119" s="350"/>
      <c r="M119" s="349"/>
      <c r="N119" s="349"/>
      <c r="O119" s="349"/>
      <c r="P119" s="349"/>
      <c r="Q119" s="349"/>
      <c r="R119" s="349"/>
      <c r="S119" s="349"/>
      <c r="T119" s="349"/>
      <c r="U119" s="349"/>
      <c r="V119" s="202"/>
      <c r="W119" s="349"/>
      <c r="X119" s="349"/>
      <c r="Y119" s="349"/>
      <c r="Z119" s="349"/>
      <c r="AA119" s="349"/>
      <c r="AB119" s="349"/>
      <c r="AC119" s="349"/>
      <c r="AD119" s="350"/>
      <c r="AE119" s="119" t="str">
        <f t="shared" si="19"/>
        <v/>
      </c>
      <c r="AF119" s="97" t="str">
        <f t="shared" si="20"/>
        <v/>
      </c>
      <c r="AG119" s="123" t="str">
        <f t="shared" si="21"/>
        <v/>
      </c>
    </row>
    <row r="120" spans="1:33" x14ac:dyDescent="0.3">
      <c r="B120" s="119">
        <f>ion21Team!B9</f>
        <v>5</v>
      </c>
      <c r="C120" s="123" t="str">
        <f>IF(ISBLANK(ion21Team!C9),"",ion21Team!C9)</f>
        <v>HeJe</v>
      </c>
      <c r="D120" s="204"/>
      <c r="E120" s="204"/>
      <c r="F120" s="204"/>
      <c r="G120" s="204"/>
      <c r="H120" s="204"/>
      <c r="I120" s="204"/>
      <c r="J120" s="204"/>
      <c r="K120" s="204"/>
      <c r="L120" s="205"/>
      <c r="M120" s="204"/>
      <c r="N120" s="204"/>
      <c r="O120" s="204"/>
      <c r="P120" s="204"/>
      <c r="Q120" s="204"/>
      <c r="R120" s="204"/>
      <c r="S120" s="204"/>
      <c r="T120" s="204"/>
      <c r="U120" s="204"/>
      <c r="V120" s="203"/>
      <c r="W120" s="204"/>
      <c r="X120" s="204"/>
      <c r="Y120" s="204"/>
      <c r="Z120" s="204"/>
      <c r="AA120" s="204"/>
      <c r="AB120" s="204"/>
      <c r="AC120" s="204"/>
      <c r="AD120" s="205"/>
      <c r="AE120" s="119" t="str">
        <f t="shared" si="19"/>
        <v/>
      </c>
      <c r="AF120" s="97" t="str">
        <f t="shared" si="20"/>
        <v/>
      </c>
      <c r="AG120" s="123" t="str">
        <f t="shared" si="21"/>
        <v/>
      </c>
    </row>
    <row r="121" spans="1:33" x14ac:dyDescent="0.3">
      <c r="B121" s="119">
        <f>ion21Team!B10</f>
        <v>6</v>
      </c>
      <c r="C121" s="123" t="str">
        <f>IF(ISBLANK(ion21Team!C10),"",ion21Team!C10)</f>
        <v/>
      </c>
      <c r="D121" s="204"/>
      <c r="E121" s="204"/>
      <c r="F121" s="204"/>
      <c r="G121" s="204"/>
      <c r="H121" s="204"/>
      <c r="I121" s="204"/>
      <c r="J121" s="204"/>
      <c r="K121" s="204"/>
      <c r="L121" s="205"/>
      <c r="M121" s="204"/>
      <c r="N121" s="204"/>
      <c r="O121" s="204"/>
      <c r="P121" s="204"/>
      <c r="Q121" s="204"/>
      <c r="R121" s="204"/>
      <c r="S121" s="204"/>
      <c r="T121" s="204"/>
      <c r="U121" s="204"/>
      <c r="V121" s="203"/>
      <c r="W121" s="204"/>
      <c r="X121" s="204"/>
      <c r="Y121" s="204"/>
      <c r="Z121" s="204"/>
      <c r="AA121" s="204"/>
      <c r="AB121" s="204"/>
      <c r="AC121" s="204"/>
      <c r="AD121" s="205"/>
      <c r="AE121" s="119" t="str">
        <f t="shared" si="19"/>
        <v/>
      </c>
      <c r="AF121" s="97" t="str">
        <f t="shared" si="20"/>
        <v/>
      </c>
      <c r="AG121" s="123" t="str">
        <f t="shared" si="21"/>
        <v/>
      </c>
    </row>
    <row r="122" spans="1:33" x14ac:dyDescent="0.3">
      <c r="B122" s="119">
        <f>ion21Team!B11</f>
        <v>7</v>
      </c>
      <c r="C122" s="123" t="str">
        <f>IF(ISBLANK(ion21Team!C11),"",ion21Team!C11)</f>
        <v/>
      </c>
      <c r="D122" s="204"/>
      <c r="E122" s="204"/>
      <c r="F122" s="204"/>
      <c r="G122" s="204"/>
      <c r="H122" s="204"/>
      <c r="I122" s="204"/>
      <c r="J122" s="204"/>
      <c r="K122" s="204"/>
      <c r="L122" s="205"/>
      <c r="M122" s="204"/>
      <c r="N122" s="204"/>
      <c r="O122" s="204"/>
      <c r="P122" s="204"/>
      <c r="Q122" s="204"/>
      <c r="R122" s="204"/>
      <c r="S122" s="204"/>
      <c r="T122" s="204"/>
      <c r="U122" s="204"/>
      <c r="V122" s="203"/>
      <c r="W122" s="204"/>
      <c r="X122" s="204"/>
      <c r="Y122" s="204"/>
      <c r="Z122" s="204"/>
      <c r="AA122" s="204"/>
      <c r="AB122" s="204"/>
      <c r="AC122" s="204"/>
      <c r="AD122" s="205"/>
      <c r="AE122" s="119" t="str">
        <f t="shared" si="19"/>
        <v/>
      </c>
      <c r="AF122" s="97" t="str">
        <f t="shared" si="20"/>
        <v/>
      </c>
      <c r="AG122" s="123" t="str">
        <f t="shared" si="21"/>
        <v/>
      </c>
    </row>
    <row r="123" spans="1:33" x14ac:dyDescent="0.3">
      <c r="B123" s="119">
        <f>ion21Team!B12</f>
        <v>8</v>
      </c>
      <c r="C123" s="123" t="str">
        <f>IF(ISBLANK(ion21Team!C12),"",ion21Team!C12)</f>
        <v/>
      </c>
      <c r="D123" s="204"/>
      <c r="E123" s="204"/>
      <c r="F123" s="204"/>
      <c r="G123" s="204"/>
      <c r="H123" s="204"/>
      <c r="I123" s="204"/>
      <c r="J123" s="204"/>
      <c r="K123" s="204"/>
      <c r="L123" s="205"/>
      <c r="M123" s="204"/>
      <c r="N123" s="204"/>
      <c r="O123" s="204"/>
      <c r="P123" s="204"/>
      <c r="Q123" s="204"/>
      <c r="R123" s="204"/>
      <c r="S123" s="204"/>
      <c r="T123" s="204"/>
      <c r="U123" s="204"/>
      <c r="V123" s="203"/>
      <c r="W123" s="204"/>
      <c r="X123" s="204"/>
      <c r="Y123" s="204"/>
      <c r="Z123" s="204"/>
      <c r="AA123" s="204"/>
      <c r="AB123" s="204"/>
      <c r="AC123" s="204"/>
      <c r="AD123" s="205"/>
      <c r="AE123" s="119" t="str">
        <f t="shared" si="19"/>
        <v/>
      </c>
      <c r="AF123" s="97" t="str">
        <f t="shared" si="20"/>
        <v/>
      </c>
      <c r="AG123" s="123" t="str">
        <f t="shared" si="21"/>
        <v/>
      </c>
    </row>
    <row r="124" spans="1:33" x14ac:dyDescent="0.3">
      <c r="B124" s="119">
        <f>ion21Team!B13</f>
        <v>9</v>
      </c>
      <c r="C124" s="123" t="str">
        <f>IF(ISBLANK(ion21Team!C13),"",ion21Team!C13)</f>
        <v/>
      </c>
      <c r="D124" s="204"/>
      <c r="E124" s="204"/>
      <c r="F124" s="204"/>
      <c r="G124" s="204"/>
      <c r="H124" s="204"/>
      <c r="I124" s="204"/>
      <c r="J124" s="204"/>
      <c r="K124" s="204"/>
      <c r="L124" s="205"/>
      <c r="M124" s="204"/>
      <c r="N124" s="204"/>
      <c r="O124" s="204"/>
      <c r="P124" s="204"/>
      <c r="Q124" s="204"/>
      <c r="R124" s="204"/>
      <c r="S124" s="204"/>
      <c r="T124" s="204"/>
      <c r="U124" s="204"/>
      <c r="V124" s="203"/>
      <c r="W124" s="204"/>
      <c r="X124" s="204"/>
      <c r="Y124" s="204"/>
      <c r="Z124" s="204"/>
      <c r="AA124" s="204"/>
      <c r="AB124" s="204"/>
      <c r="AC124" s="204"/>
      <c r="AD124" s="205"/>
      <c r="AE124" s="119" t="str">
        <f t="shared" si="19"/>
        <v/>
      </c>
      <c r="AF124" s="97" t="str">
        <f t="shared" si="20"/>
        <v/>
      </c>
      <c r="AG124" s="123" t="str">
        <f t="shared" si="21"/>
        <v/>
      </c>
    </row>
    <row r="125" spans="1:33" x14ac:dyDescent="0.3">
      <c r="B125" s="119">
        <f>ion21Team!B14</f>
        <v>10</v>
      </c>
      <c r="C125" s="123" t="str">
        <f>IF(ISBLANK(ion21Team!C14),"",ion21Team!C14)</f>
        <v/>
      </c>
      <c r="D125" s="204"/>
      <c r="E125" s="204"/>
      <c r="F125" s="204"/>
      <c r="G125" s="204"/>
      <c r="H125" s="204"/>
      <c r="I125" s="204"/>
      <c r="J125" s="204"/>
      <c r="K125" s="204"/>
      <c r="L125" s="205"/>
      <c r="M125" s="204"/>
      <c r="N125" s="204"/>
      <c r="O125" s="204"/>
      <c r="P125" s="204"/>
      <c r="Q125" s="204"/>
      <c r="R125" s="204"/>
      <c r="S125" s="204"/>
      <c r="T125" s="204"/>
      <c r="U125" s="204"/>
      <c r="V125" s="203"/>
      <c r="W125" s="204"/>
      <c r="X125" s="204"/>
      <c r="Y125" s="204"/>
      <c r="Z125" s="204"/>
      <c r="AA125" s="204"/>
      <c r="AB125" s="204"/>
      <c r="AC125" s="204"/>
      <c r="AD125" s="205"/>
      <c r="AE125" s="119" t="str">
        <f t="shared" si="19"/>
        <v/>
      </c>
      <c r="AF125" s="97" t="str">
        <f t="shared" si="20"/>
        <v/>
      </c>
      <c r="AG125" s="123" t="str">
        <f t="shared" si="21"/>
        <v/>
      </c>
    </row>
    <row r="126" spans="1:33" x14ac:dyDescent="0.3">
      <c r="B126" s="119">
        <f>ion21Team!B15</f>
        <v>11</v>
      </c>
      <c r="C126" s="123" t="str">
        <f>IF(ISBLANK(ion21Team!C15),"",ion21Team!C15)</f>
        <v/>
      </c>
      <c r="D126" s="204"/>
      <c r="E126" s="204"/>
      <c r="F126" s="204"/>
      <c r="G126" s="204"/>
      <c r="H126" s="204"/>
      <c r="I126" s="204"/>
      <c r="J126" s="204"/>
      <c r="K126" s="204"/>
      <c r="L126" s="205"/>
      <c r="M126" s="204"/>
      <c r="N126" s="204"/>
      <c r="O126" s="204"/>
      <c r="P126" s="204"/>
      <c r="Q126" s="204"/>
      <c r="R126" s="204"/>
      <c r="S126" s="204"/>
      <c r="T126" s="204"/>
      <c r="U126" s="204"/>
      <c r="V126" s="203"/>
      <c r="W126" s="204"/>
      <c r="X126" s="204"/>
      <c r="Y126" s="204"/>
      <c r="Z126" s="204"/>
      <c r="AA126" s="204"/>
      <c r="AB126" s="204"/>
      <c r="AC126" s="204"/>
      <c r="AD126" s="205"/>
      <c r="AE126" s="119" t="str">
        <f t="shared" si="19"/>
        <v/>
      </c>
      <c r="AF126" s="97" t="str">
        <f t="shared" si="20"/>
        <v/>
      </c>
      <c r="AG126" s="123" t="str">
        <f t="shared" si="21"/>
        <v/>
      </c>
    </row>
    <row r="127" spans="1:33" x14ac:dyDescent="0.3">
      <c r="B127" s="119">
        <f>ion21Team!B16</f>
        <v>12</v>
      </c>
      <c r="C127" s="123" t="str">
        <f>IF(ISBLANK(ion21Team!C16),"",ion21Team!C16)</f>
        <v/>
      </c>
      <c r="D127" s="204"/>
      <c r="E127" s="204"/>
      <c r="F127" s="204"/>
      <c r="G127" s="204"/>
      <c r="H127" s="204"/>
      <c r="I127" s="204"/>
      <c r="J127" s="204"/>
      <c r="K127" s="204"/>
      <c r="L127" s="205"/>
      <c r="M127" s="204"/>
      <c r="N127" s="204"/>
      <c r="O127" s="204"/>
      <c r="P127" s="204"/>
      <c r="Q127" s="204"/>
      <c r="R127" s="204"/>
      <c r="S127" s="204"/>
      <c r="T127" s="204"/>
      <c r="U127" s="204"/>
      <c r="V127" s="203"/>
      <c r="W127" s="204"/>
      <c r="X127" s="204"/>
      <c r="Y127" s="204"/>
      <c r="Z127" s="204"/>
      <c r="AA127" s="204"/>
      <c r="AB127" s="204"/>
      <c r="AC127" s="204"/>
      <c r="AD127" s="205"/>
      <c r="AE127" s="119" t="str">
        <f t="shared" si="19"/>
        <v/>
      </c>
      <c r="AF127" s="97" t="str">
        <f t="shared" si="20"/>
        <v/>
      </c>
      <c r="AG127" s="123" t="str">
        <f t="shared" si="21"/>
        <v/>
      </c>
    </row>
    <row r="128" spans="1:33" x14ac:dyDescent="0.3">
      <c r="B128" s="119">
        <f>ion21Team!B17</f>
        <v>13</v>
      </c>
      <c r="C128" s="123" t="str">
        <f>IF(ISBLANK(ion21Team!C17),"",ion21Team!C17)</f>
        <v/>
      </c>
      <c r="D128" s="204"/>
      <c r="E128" s="204"/>
      <c r="F128" s="204"/>
      <c r="G128" s="204"/>
      <c r="H128" s="204"/>
      <c r="I128" s="204"/>
      <c r="J128" s="204"/>
      <c r="K128" s="204"/>
      <c r="L128" s="205"/>
      <c r="M128" s="204"/>
      <c r="N128" s="204"/>
      <c r="O128" s="204"/>
      <c r="P128" s="204"/>
      <c r="Q128" s="204"/>
      <c r="R128" s="204"/>
      <c r="S128" s="204"/>
      <c r="T128" s="204"/>
      <c r="U128" s="204"/>
      <c r="V128" s="203"/>
      <c r="W128" s="204"/>
      <c r="X128" s="204"/>
      <c r="Y128" s="204"/>
      <c r="Z128" s="204"/>
      <c r="AA128" s="204"/>
      <c r="AB128" s="204"/>
      <c r="AC128" s="204"/>
      <c r="AD128" s="205"/>
      <c r="AE128" s="119" t="str">
        <f t="shared" si="19"/>
        <v/>
      </c>
      <c r="AF128" s="97" t="str">
        <f t="shared" si="20"/>
        <v/>
      </c>
      <c r="AG128" s="123" t="str">
        <f t="shared" si="21"/>
        <v/>
      </c>
    </row>
    <row r="129" spans="1:33" x14ac:dyDescent="0.3">
      <c r="B129" s="119">
        <f>ion21Team!B18</f>
        <v>14</v>
      </c>
      <c r="C129" s="123" t="str">
        <f>IF(ISBLANK(ion21Team!C18),"",ion21Team!C18)</f>
        <v/>
      </c>
      <c r="D129" s="204"/>
      <c r="E129" s="204"/>
      <c r="F129" s="204"/>
      <c r="G129" s="204"/>
      <c r="H129" s="204"/>
      <c r="I129" s="204"/>
      <c r="J129" s="204"/>
      <c r="K129" s="204"/>
      <c r="L129" s="205"/>
      <c r="M129" s="204"/>
      <c r="N129" s="204"/>
      <c r="O129" s="204"/>
      <c r="P129" s="204"/>
      <c r="Q129" s="204"/>
      <c r="R129" s="204"/>
      <c r="S129" s="204"/>
      <c r="T129" s="204"/>
      <c r="U129" s="204"/>
      <c r="V129" s="203"/>
      <c r="W129" s="204"/>
      <c r="X129" s="204"/>
      <c r="Y129" s="204"/>
      <c r="Z129" s="204"/>
      <c r="AA129" s="204"/>
      <c r="AB129" s="204"/>
      <c r="AC129" s="204"/>
      <c r="AD129" s="205"/>
      <c r="AE129" s="119" t="str">
        <f t="shared" si="19"/>
        <v/>
      </c>
      <c r="AF129" s="97" t="str">
        <f t="shared" si="20"/>
        <v/>
      </c>
      <c r="AG129" s="123" t="str">
        <f t="shared" si="21"/>
        <v/>
      </c>
    </row>
    <row r="130" spans="1:33" x14ac:dyDescent="0.3">
      <c r="B130" s="119">
        <f>ion21Team!B19</f>
        <v>15</v>
      </c>
      <c r="C130" s="123" t="str">
        <f>IF(ISBLANK(ion21Team!C19),"",ion21Team!C19)</f>
        <v/>
      </c>
      <c r="D130" s="204"/>
      <c r="E130" s="204"/>
      <c r="F130" s="204"/>
      <c r="G130" s="204"/>
      <c r="H130" s="204"/>
      <c r="I130" s="204"/>
      <c r="J130" s="204"/>
      <c r="K130" s="204"/>
      <c r="L130" s="205"/>
      <c r="M130" s="204"/>
      <c r="N130" s="204"/>
      <c r="O130" s="204"/>
      <c r="P130" s="204"/>
      <c r="Q130" s="204"/>
      <c r="R130" s="204"/>
      <c r="S130" s="204"/>
      <c r="T130" s="204"/>
      <c r="U130" s="204"/>
      <c r="V130" s="203"/>
      <c r="W130" s="204"/>
      <c r="X130" s="204"/>
      <c r="Y130" s="204"/>
      <c r="Z130" s="204"/>
      <c r="AA130" s="204"/>
      <c r="AB130" s="204"/>
      <c r="AC130" s="204"/>
      <c r="AD130" s="205"/>
      <c r="AE130" s="119" t="str">
        <f t="shared" si="19"/>
        <v/>
      </c>
      <c r="AF130" s="97" t="str">
        <f t="shared" si="20"/>
        <v/>
      </c>
      <c r="AG130" s="123" t="str">
        <f t="shared" si="21"/>
        <v/>
      </c>
    </row>
    <row r="131" spans="1:33" x14ac:dyDescent="0.3">
      <c r="B131" s="119">
        <f>ion21Team!B20</f>
        <v>16</v>
      </c>
      <c r="C131" s="123" t="str">
        <f>IF(ISBLANK(ion21Team!C20),"",ion21Team!C20)</f>
        <v/>
      </c>
      <c r="D131" s="204"/>
      <c r="E131" s="204"/>
      <c r="F131" s="204"/>
      <c r="G131" s="204"/>
      <c r="H131" s="204"/>
      <c r="I131" s="204"/>
      <c r="J131" s="204"/>
      <c r="K131" s="204"/>
      <c r="L131" s="205"/>
      <c r="M131" s="204"/>
      <c r="N131" s="204"/>
      <c r="O131" s="204"/>
      <c r="P131" s="204"/>
      <c r="Q131" s="204"/>
      <c r="R131" s="204"/>
      <c r="S131" s="204"/>
      <c r="T131" s="204"/>
      <c r="U131" s="204"/>
      <c r="V131" s="203"/>
      <c r="W131" s="204"/>
      <c r="X131" s="204"/>
      <c r="Y131" s="204"/>
      <c r="Z131" s="204"/>
      <c r="AA131" s="204"/>
      <c r="AB131" s="204"/>
      <c r="AC131" s="204"/>
      <c r="AD131" s="205"/>
      <c r="AE131" s="119" t="str">
        <f t="shared" si="19"/>
        <v/>
      </c>
      <c r="AF131" s="97" t="str">
        <f t="shared" si="20"/>
        <v/>
      </c>
      <c r="AG131" s="123" t="str">
        <f t="shared" si="21"/>
        <v/>
      </c>
    </row>
    <row r="132" spans="1:33" x14ac:dyDescent="0.3">
      <c r="B132" s="119">
        <f>ion21Team!B21</f>
        <v>17</v>
      </c>
      <c r="C132" s="123" t="str">
        <f>IF(ISBLANK(ion21Team!C21),"",ion21Team!C21)</f>
        <v/>
      </c>
      <c r="D132" s="204"/>
      <c r="E132" s="204"/>
      <c r="F132" s="204"/>
      <c r="G132" s="204"/>
      <c r="H132" s="204"/>
      <c r="I132" s="204"/>
      <c r="J132" s="204"/>
      <c r="K132" s="204"/>
      <c r="L132" s="205"/>
      <c r="M132" s="204"/>
      <c r="N132" s="204"/>
      <c r="O132" s="204"/>
      <c r="P132" s="204"/>
      <c r="Q132" s="204"/>
      <c r="R132" s="204"/>
      <c r="S132" s="204"/>
      <c r="T132" s="204"/>
      <c r="U132" s="204"/>
      <c r="V132" s="203"/>
      <c r="W132" s="204"/>
      <c r="X132" s="204"/>
      <c r="Y132" s="204"/>
      <c r="Z132" s="204"/>
      <c r="AA132" s="204"/>
      <c r="AB132" s="204"/>
      <c r="AC132" s="204"/>
      <c r="AD132" s="205"/>
      <c r="AE132" s="119" t="str">
        <f t="shared" si="19"/>
        <v/>
      </c>
      <c r="AF132" s="97" t="str">
        <f t="shared" si="20"/>
        <v/>
      </c>
      <c r="AG132" s="123" t="str">
        <f t="shared" si="21"/>
        <v/>
      </c>
    </row>
    <row r="133" spans="1:33" x14ac:dyDescent="0.3">
      <c r="B133" s="119">
        <f>ion21Team!B22</f>
        <v>18</v>
      </c>
      <c r="C133" s="123" t="str">
        <f>IF(ISBLANK(ion21Team!C22),"",ion21Team!C22)</f>
        <v/>
      </c>
      <c r="D133" s="204"/>
      <c r="E133" s="204"/>
      <c r="F133" s="204"/>
      <c r="G133" s="204"/>
      <c r="H133" s="204"/>
      <c r="I133" s="204"/>
      <c r="J133" s="204"/>
      <c r="K133" s="204"/>
      <c r="L133" s="205"/>
      <c r="M133" s="204"/>
      <c r="N133" s="204"/>
      <c r="O133" s="204"/>
      <c r="P133" s="204"/>
      <c r="Q133" s="204"/>
      <c r="R133" s="204"/>
      <c r="S133" s="204"/>
      <c r="T133" s="204"/>
      <c r="U133" s="204"/>
      <c r="V133" s="203"/>
      <c r="W133" s="204"/>
      <c r="X133" s="204"/>
      <c r="Y133" s="204"/>
      <c r="Z133" s="204"/>
      <c r="AA133" s="204"/>
      <c r="AB133" s="204"/>
      <c r="AC133" s="204"/>
      <c r="AD133" s="205"/>
      <c r="AE133" s="119" t="str">
        <f t="shared" si="19"/>
        <v/>
      </c>
      <c r="AF133" s="97" t="str">
        <f t="shared" si="20"/>
        <v/>
      </c>
      <c r="AG133" s="123" t="str">
        <f t="shared" si="21"/>
        <v/>
      </c>
    </row>
    <row r="134" spans="1:33" x14ac:dyDescent="0.3">
      <c r="B134" s="119">
        <f>ion21Team!B23</f>
        <v>19</v>
      </c>
      <c r="C134" s="123" t="str">
        <f>IF(ISBLANK(ion21Team!C23),"",ion21Team!C23)</f>
        <v/>
      </c>
      <c r="D134" s="204"/>
      <c r="E134" s="204"/>
      <c r="F134" s="204"/>
      <c r="G134" s="204"/>
      <c r="H134" s="204"/>
      <c r="I134" s="204"/>
      <c r="J134" s="204"/>
      <c r="K134" s="204"/>
      <c r="L134" s="205"/>
      <c r="M134" s="204"/>
      <c r="N134" s="204"/>
      <c r="O134" s="204"/>
      <c r="P134" s="204"/>
      <c r="Q134" s="204"/>
      <c r="R134" s="204"/>
      <c r="S134" s="204"/>
      <c r="T134" s="204"/>
      <c r="U134" s="204"/>
      <c r="V134" s="203"/>
      <c r="W134" s="204"/>
      <c r="X134" s="204"/>
      <c r="Y134" s="204"/>
      <c r="Z134" s="204"/>
      <c r="AA134" s="204"/>
      <c r="AB134" s="204"/>
      <c r="AC134" s="204"/>
      <c r="AD134" s="205"/>
      <c r="AE134" s="119" t="str">
        <f t="shared" si="19"/>
        <v/>
      </c>
      <c r="AF134" s="97" t="str">
        <f t="shared" si="20"/>
        <v/>
      </c>
      <c r="AG134" s="123" t="str">
        <f t="shared" si="21"/>
        <v/>
      </c>
    </row>
    <row r="135" spans="1:33" x14ac:dyDescent="0.3">
      <c r="B135" s="119">
        <f>ion21Team!B24</f>
        <v>20</v>
      </c>
      <c r="C135" s="123" t="str">
        <f>IF(ISBLANK(ion21Team!C24),"",ion21Team!C24)</f>
        <v/>
      </c>
      <c r="D135" s="204"/>
      <c r="E135" s="204"/>
      <c r="F135" s="204"/>
      <c r="G135" s="204"/>
      <c r="H135" s="204"/>
      <c r="I135" s="204"/>
      <c r="J135" s="204"/>
      <c r="K135" s="204"/>
      <c r="L135" s="205"/>
      <c r="M135" s="204"/>
      <c r="N135" s="204"/>
      <c r="O135" s="204"/>
      <c r="P135" s="204"/>
      <c r="Q135" s="204"/>
      <c r="R135" s="204"/>
      <c r="S135" s="204"/>
      <c r="T135" s="204"/>
      <c r="U135" s="204"/>
      <c r="V135" s="203"/>
      <c r="W135" s="204"/>
      <c r="X135" s="204"/>
      <c r="Y135" s="204"/>
      <c r="Z135" s="204"/>
      <c r="AA135" s="204"/>
      <c r="AB135" s="204"/>
      <c r="AC135" s="204"/>
      <c r="AD135" s="205"/>
      <c r="AE135" s="119" t="str">
        <f t="shared" si="19"/>
        <v/>
      </c>
      <c r="AF135" s="97" t="str">
        <f t="shared" si="20"/>
        <v/>
      </c>
      <c r="AG135" s="123" t="str">
        <f t="shared" si="21"/>
        <v/>
      </c>
    </row>
    <row r="136" spans="1:33" x14ac:dyDescent="0.3">
      <c r="B136" s="101">
        <f>ion21Team!B25</f>
        <v>21</v>
      </c>
      <c r="C136" s="103" t="str">
        <f>IF(ISBLANK(ion21Team!C25),"",ion21Team!C25)</f>
        <v/>
      </c>
      <c r="D136" s="207"/>
      <c r="E136" s="207"/>
      <c r="F136" s="207"/>
      <c r="G136" s="207"/>
      <c r="H136" s="207"/>
      <c r="I136" s="207"/>
      <c r="J136" s="207"/>
      <c r="K136" s="207"/>
      <c r="L136" s="208"/>
      <c r="M136" s="204"/>
      <c r="N136" s="204"/>
      <c r="O136" s="204"/>
      <c r="P136" s="204"/>
      <c r="Q136" s="204"/>
      <c r="R136" s="204"/>
      <c r="S136" s="204"/>
      <c r="T136" s="204"/>
      <c r="U136" s="204"/>
      <c r="V136" s="206"/>
      <c r="W136" s="207"/>
      <c r="X136" s="207"/>
      <c r="Y136" s="207"/>
      <c r="Z136" s="207"/>
      <c r="AA136" s="207"/>
      <c r="AB136" s="207"/>
      <c r="AC136" s="207"/>
      <c r="AD136" s="208"/>
      <c r="AE136" s="101" t="str">
        <f t="shared" si="19"/>
        <v/>
      </c>
      <c r="AF136" s="102" t="str">
        <f t="shared" si="20"/>
        <v/>
      </c>
      <c r="AG136" s="103" t="str">
        <f t="shared" si="21"/>
        <v/>
      </c>
    </row>
    <row r="137" spans="1:33" x14ac:dyDescent="0.3">
      <c r="B137" s="129" t="s">
        <v>95</v>
      </c>
      <c r="C137" s="103">
        <f>SUM(D137:L137,M137:U137,V137:AD137)</f>
        <v>9</v>
      </c>
      <c r="D137" s="28">
        <f t="shared" ref="D137:AD137" si="22">COUNTA(D116:D136)</f>
        <v>0</v>
      </c>
      <c r="E137" s="28">
        <f t="shared" si="22"/>
        <v>1</v>
      </c>
      <c r="F137" s="28">
        <f t="shared" si="22"/>
        <v>1</v>
      </c>
      <c r="G137" s="28">
        <f t="shared" si="22"/>
        <v>1</v>
      </c>
      <c r="H137" s="28">
        <f t="shared" si="22"/>
        <v>0</v>
      </c>
      <c r="I137" s="28">
        <f t="shared" si="22"/>
        <v>0</v>
      </c>
      <c r="J137" s="28">
        <f t="shared" si="22"/>
        <v>0</v>
      </c>
      <c r="K137" s="28">
        <f t="shared" si="22"/>
        <v>0</v>
      </c>
      <c r="L137" s="28">
        <f t="shared" si="22"/>
        <v>0</v>
      </c>
      <c r="M137" s="40">
        <f t="shared" si="22"/>
        <v>0</v>
      </c>
      <c r="N137" s="41">
        <f t="shared" si="22"/>
        <v>1</v>
      </c>
      <c r="O137" s="41">
        <f t="shared" si="22"/>
        <v>1</v>
      </c>
      <c r="P137" s="41">
        <f t="shared" si="22"/>
        <v>1</v>
      </c>
      <c r="Q137" s="41">
        <f t="shared" si="22"/>
        <v>0</v>
      </c>
      <c r="R137" s="41">
        <f t="shared" si="22"/>
        <v>0</v>
      </c>
      <c r="S137" s="41">
        <f t="shared" si="22"/>
        <v>0</v>
      </c>
      <c r="T137" s="41">
        <f t="shared" si="22"/>
        <v>0</v>
      </c>
      <c r="U137" s="42">
        <f t="shared" si="22"/>
        <v>0</v>
      </c>
      <c r="V137" s="43">
        <f t="shared" si="22"/>
        <v>2</v>
      </c>
      <c r="W137" s="44">
        <f t="shared" si="22"/>
        <v>1</v>
      </c>
      <c r="X137" s="44">
        <f t="shared" si="22"/>
        <v>0</v>
      </c>
      <c r="Y137" s="44">
        <f t="shared" si="22"/>
        <v>0</v>
      </c>
      <c r="Z137" s="44">
        <f t="shared" si="22"/>
        <v>0</v>
      </c>
      <c r="AA137" s="44">
        <f t="shared" si="22"/>
        <v>0</v>
      </c>
      <c r="AB137" s="44">
        <f t="shared" si="22"/>
        <v>0</v>
      </c>
      <c r="AC137" s="44">
        <f t="shared" si="22"/>
        <v>0</v>
      </c>
      <c r="AD137" s="45">
        <f t="shared" si="22"/>
        <v>0</v>
      </c>
      <c r="AE137" s="126">
        <f>AVERAGE(AE116:AE136)</f>
        <v>3</v>
      </c>
      <c r="AF137" s="127">
        <f>AVERAGE(AF116:AF136)</f>
        <v>3</v>
      </c>
      <c r="AG137" s="128">
        <f>AVERAGE(AG116:AG136)</f>
        <v>1.3333333333333333</v>
      </c>
    </row>
    <row r="138" spans="1:33" ht="19.95" customHeight="1" x14ac:dyDescent="0.3"/>
    <row r="139" spans="1:33" ht="15.6" x14ac:dyDescent="0.3">
      <c r="A139" s="303">
        <v>6</v>
      </c>
      <c r="B139" s="5" t="s">
        <v>226</v>
      </c>
      <c r="D139" s="1"/>
      <c r="E139" s="1"/>
      <c r="F139" s="1"/>
      <c r="G139" s="1"/>
      <c r="H139" s="1"/>
      <c r="I139" s="1"/>
      <c r="J139" s="1"/>
      <c r="K139" s="1"/>
      <c r="L139" s="1"/>
      <c r="M139" s="1"/>
      <c r="N139" s="1"/>
      <c r="O139" s="1"/>
      <c r="P139" s="1"/>
      <c r="Q139" s="1"/>
      <c r="R139" s="1"/>
      <c r="S139" s="1"/>
      <c r="T139" s="1"/>
      <c r="U139" s="1"/>
      <c r="V139" s="1"/>
      <c r="X139" s="1"/>
      <c r="Y139" s="1"/>
      <c r="Z139" s="1"/>
      <c r="AA139" s="1"/>
      <c r="AB139" s="1"/>
      <c r="AC139" s="1"/>
      <c r="AD139" s="1"/>
    </row>
    <row r="140" spans="1:33" ht="12" customHeight="1" x14ac:dyDescent="0.3">
      <c r="A140" s="299"/>
      <c r="D140" s="1"/>
      <c r="E140" s="1"/>
      <c r="F140" s="1"/>
      <c r="G140" s="1"/>
      <c r="H140" s="1"/>
      <c r="I140" s="1"/>
      <c r="J140" s="1"/>
      <c r="K140" s="1"/>
      <c r="L140" s="1"/>
      <c r="M140" s="1"/>
      <c r="N140" s="1"/>
      <c r="O140" s="1"/>
      <c r="P140" s="1"/>
      <c r="Q140" s="1"/>
      <c r="R140" s="1"/>
      <c r="S140" s="1"/>
      <c r="T140" s="1"/>
      <c r="U140" s="1"/>
      <c r="V140" s="1"/>
      <c r="X140" s="1"/>
      <c r="Y140" s="1"/>
      <c r="Z140" s="1"/>
      <c r="AA140" s="1"/>
      <c r="AB140" s="1"/>
      <c r="AC140" s="1"/>
      <c r="AD140" s="1"/>
    </row>
    <row r="141" spans="1:33" x14ac:dyDescent="0.3">
      <c r="B141" s="668" t="s">
        <v>59</v>
      </c>
      <c r="C141" s="669"/>
      <c r="D141" s="670" t="str">
        <f>"Voting Round 2nd Acute - R1A " &amp; ion21Coop!G10</f>
        <v>Voting Round 2nd Acute - R1A hours</v>
      </c>
      <c r="E141" s="670"/>
      <c r="F141" s="670"/>
      <c r="G141" s="670"/>
      <c r="H141" s="670"/>
      <c r="I141" s="670"/>
      <c r="J141" s="670"/>
      <c r="K141" s="670"/>
      <c r="L141" s="670"/>
      <c r="M141" s="675" t="str">
        <f>"Voting Round 2nd Normal - R1N " &amp; ion21Coop!G11</f>
        <v>Voting Round 2nd Normal - R1N days</v>
      </c>
      <c r="N141" s="676"/>
      <c r="O141" s="676"/>
      <c r="P141" s="676"/>
      <c r="Q141" s="676"/>
      <c r="R141" s="676"/>
      <c r="S141" s="676"/>
      <c r="T141" s="676"/>
      <c r="U141" s="677"/>
      <c r="V141" s="678" t="str">
        <f>"Voting Round 2nd Precise - R1P " &amp; ion21Coop!G12</f>
        <v>Voting Round 2nd Precise - R1P weeks</v>
      </c>
      <c r="W141" s="678"/>
      <c r="X141" s="678"/>
      <c r="Y141" s="678"/>
      <c r="Z141" s="678"/>
      <c r="AA141" s="678"/>
      <c r="AB141" s="678"/>
      <c r="AC141" s="678"/>
      <c r="AD141" s="679"/>
      <c r="AE141" s="672" t="s">
        <v>171</v>
      </c>
      <c r="AF141" s="673"/>
      <c r="AG141" s="674"/>
    </row>
    <row r="142" spans="1:33" x14ac:dyDescent="0.3">
      <c r="A142" s="300"/>
      <c r="B142" s="139" t="s">
        <v>15</v>
      </c>
      <c r="C142" s="140" t="s">
        <v>16</v>
      </c>
      <c r="D142" s="28">
        <v>1</v>
      </c>
      <c r="E142" s="28">
        <v>2</v>
      </c>
      <c r="F142" s="28">
        <v>3</v>
      </c>
      <c r="G142" s="28">
        <v>4</v>
      </c>
      <c r="H142" s="28">
        <v>5</v>
      </c>
      <c r="I142" s="28">
        <v>6</v>
      </c>
      <c r="J142" s="28">
        <v>7</v>
      </c>
      <c r="K142" s="28">
        <v>8</v>
      </c>
      <c r="L142" s="39">
        <v>9</v>
      </c>
      <c r="M142" s="25">
        <v>1</v>
      </c>
      <c r="N142" s="26">
        <v>2</v>
      </c>
      <c r="O142" s="26">
        <v>3</v>
      </c>
      <c r="P142" s="26">
        <v>4</v>
      </c>
      <c r="Q142" s="26">
        <v>5</v>
      </c>
      <c r="R142" s="26">
        <v>6</v>
      </c>
      <c r="S142" s="26">
        <v>7</v>
      </c>
      <c r="T142" s="26">
        <v>8</v>
      </c>
      <c r="U142" s="26">
        <v>9</v>
      </c>
      <c r="V142" s="23">
        <v>1</v>
      </c>
      <c r="W142" s="24">
        <v>2</v>
      </c>
      <c r="X142" s="24">
        <v>3</v>
      </c>
      <c r="Y142" s="24">
        <v>4</v>
      </c>
      <c r="Z142" s="24">
        <v>5</v>
      </c>
      <c r="AA142" s="24">
        <v>6</v>
      </c>
      <c r="AB142" s="24">
        <v>7</v>
      </c>
      <c r="AC142" s="24">
        <v>8</v>
      </c>
      <c r="AD142" s="29">
        <v>9</v>
      </c>
      <c r="AE142" s="136" t="s">
        <v>185</v>
      </c>
      <c r="AF142" s="137" t="s">
        <v>186</v>
      </c>
      <c r="AG142" s="138" t="s">
        <v>187</v>
      </c>
    </row>
    <row r="143" spans="1:33" x14ac:dyDescent="0.3">
      <c r="B143" s="99">
        <f>ion21Team!B5</f>
        <v>1</v>
      </c>
      <c r="C143" s="100" t="str">
        <f>IF(ISBLANK(ion21Team!C5),"",ion21Team!C5)</f>
        <v>YaJo</v>
      </c>
      <c r="D143" s="349" t="s">
        <v>286</v>
      </c>
      <c r="E143" s="349"/>
      <c r="F143" s="349"/>
      <c r="G143" s="349"/>
      <c r="H143" s="349"/>
      <c r="I143" s="349"/>
      <c r="J143" s="349"/>
      <c r="K143" s="349"/>
      <c r="L143" s="350"/>
      <c r="M143" s="349"/>
      <c r="N143" s="349"/>
      <c r="O143" s="349" t="s">
        <v>286</v>
      </c>
      <c r="P143" s="349"/>
      <c r="Q143" s="349"/>
      <c r="R143" s="349"/>
      <c r="S143" s="349"/>
      <c r="T143" s="349"/>
      <c r="U143" s="349"/>
      <c r="V143" s="202" t="s">
        <v>286</v>
      </c>
      <c r="W143" s="349"/>
      <c r="X143" s="349"/>
      <c r="Y143" s="349"/>
      <c r="Z143" s="351"/>
      <c r="AA143" s="351"/>
      <c r="AB143" s="351"/>
      <c r="AC143" s="349"/>
      <c r="AD143" s="349"/>
      <c r="AE143" s="99">
        <f>IFERROR(LOOKUP("x",D143:L143,D$142:L$142),"")</f>
        <v>1</v>
      </c>
      <c r="AF143" s="96">
        <f>IFERROR(LOOKUP("x",M143:U143,M$142:U$142),"")</f>
        <v>3</v>
      </c>
      <c r="AG143" s="100">
        <f>IFERROR(LOOKUP("x",V143:AD143,V$142:AD$142),"")</f>
        <v>1</v>
      </c>
    </row>
    <row r="144" spans="1:33" x14ac:dyDescent="0.3">
      <c r="B144" s="119">
        <f>ion21Team!B6</f>
        <v>2</v>
      </c>
      <c r="C144" s="123" t="str">
        <f>IF(ISBLANK(ion21Team!C6),"",ion21Team!C6)</f>
        <v>GeLo</v>
      </c>
      <c r="D144" s="351"/>
      <c r="E144" s="349" t="s">
        <v>286</v>
      </c>
      <c r="F144" s="349"/>
      <c r="G144" s="349"/>
      <c r="H144" s="351"/>
      <c r="I144" s="349"/>
      <c r="J144" s="349"/>
      <c r="K144" s="349"/>
      <c r="L144" s="350"/>
      <c r="M144" s="202"/>
      <c r="N144" s="349" t="s">
        <v>286</v>
      </c>
      <c r="O144" s="349"/>
      <c r="P144" s="349"/>
      <c r="Q144" s="349"/>
      <c r="R144" s="355"/>
      <c r="S144" s="349"/>
      <c r="T144" s="349"/>
      <c r="U144" s="349"/>
      <c r="V144" s="202"/>
      <c r="W144" s="349" t="s">
        <v>286</v>
      </c>
      <c r="X144" s="349"/>
      <c r="Y144" s="349"/>
      <c r="Z144" s="351"/>
      <c r="AA144" s="351"/>
      <c r="AB144" s="351"/>
      <c r="AC144" s="349"/>
      <c r="AD144" s="349"/>
      <c r="AE144" s="119">
        <f t="shared" ref="AE144:AE163" si="23">IFERROR(LOOKUP("x",D144:L144,D$142:L$142),"")</f>
        <v>2</v>
      </c>
      <c r="AF144" s="97">
        <f t="shared" ref="AF144:AF163" si="24">IFERROR(LOOKUP("x",M144:U144,M$142:U$142),"")</f>
        <v>2</v>
      </c>
      <c r="AG144" s="123">
        <f t="shared" ref="AG144:AG163" si="25">IFERROR(LOOKUP("x",V144:AD144,V$142:AD$142),"")</f>
        <v>2</v>
      </c>
    </row>
    <row r="145" spans="2:33" x14ac:dyDescent="0.3">
      <c r="B145" s="119">
        <f>ion21Team!B7</f>
        <v>3</v>
      </c>
      <c r="C145" s="123" t="str">
        <f>IF(ISBLANK(ion21Team!C7),"",ion21Team!C7)</f>
        <v>MiDo</v>
      </c>
      <c r="D145" s="351" t="s">
        <v>286</v>
      </c>
      <c r="E145" s="349"/>
      <c r="F145" s="349"/>
      <c r="G145" s="349"/>
      <c r="H145" s="351"/>
      <c r="I145" s="349"/>
      <c r="J145" s="349"/>
      <c r="K145" s="349"/>
      <c r="L145" s="350"/>
      <c r="M145" s="202"/>
      <c r="N145" s="349"/>
      <c r="O145" s="349"/>
      <c r="P145" s="349" t="s">
        <v>286</v>
      </c>
      <c r="Q145" s="349"/>
      <c r="R145" s="355"/>
      <c r="S145" s="349"/>
      <c r="T145" s="349"/>
      <c r="U145" s="349"/>
      <c r="V145" s="202" t="s">
        <v>286</v>
      </c>
      <c r="W145" s="349"/>
      <c r="X145" s="349"/>
      <c r="Y145" s="349"/>
      <c r="Z145" s="351"/>
      <c r="AA145" s="351"/>
      <c r="AB145" s="351"/>
      <c r="AC145" s="349"/>
      <c r="AD145" s="349"/>
      <c r="AE145" s="119">
        <f t="shared" si="23"/>
        <v>1</v>
      </c>
      <c r="AF145" s="97">
        <f t="shared" si="24"/>
        <v>4</v>
      </c>
      <c r="AG145" s="123">
        <f t="shared" si="25"/>
        <v>1</v>
      </c>
    </row>
    <row r="146" spans="2:33" x14ac:dyDescent="0.3">
      <c r="B146" s="119">
        <f>ion21Team!B8</f>
        <v>4</v>
      </c>
      <c r="C146" s="123" t="str">
        <f>IF(ISBLANK(ion21Team!C8),"",ion21Team!C8)</f>
        <v>EmNi</v>
      </c>
      <c r="D146" s="349"/>
      <c r="E146" s="349"/>
      <c r="F146" s="349"/>
      <c r="G146" s="349"/>
      <c r="H146" s="349"/>
      <c r="I146" s="349"/>
      <c r="J146" s="349"/>
      <c r="K146" s="349"/>
      <c r="L146" s="350"/>
      <c r="M146" s="349"/>
      <c r="N146" s="349"/>
      <c r="O146" s="349"/>
      <c r="P146" s="349"/>
      <c r="Q146" s="349"/>
      <c r="R146" s="349"/>
      <c r="S146" s="349"/>
      <c r="T146" s="349"/>
      <c r="U146" s="349"/>
      <c r="V146" s="202"/>
      <c r="W146" s="349"/>
      <c r="X146" s="349"/>
      <c r="Y146" s="349"/>
      <c r="Z146" s="349"/>
      <c r="AA146" s="349"/>
      <c r="AB146" s="349"/>
      <c r="AC146" s="349"/>
      <c r="AD146" s="349"/>
      <c r="AE146" s="119" t="str">
        <f t="shared" si="23"/>
        <v/>
      </c>
      <c r="AF146" s="97" t="str">
        <f t="shared" si="24"/>
        <v/>
      </c>
      <c r="AG146" s="123" t="str">
        <f t="shared" si="25"/>
        <v/>
      </c>
    </row>
    <row r="147" spans="2:33" x14ac:dyDescent="0.3">
      <c r="B147" s="119">
        <f>ion21Team!B9</f>
        <v>5</v>
      </c>
      <c r="C147" s="123" t="str">
        <f>IF(ISBLANK(ion21Team!C9),"",ion21Team!C9)</f>
        <v>HeJe</v>
      </c>
      <c r="D147" s="204"/>
      <c r="E147" s="204"/>
      <c r="F147" s="204"/>
      <c r="G147" s="204"/>
      <c r="H147" s="204"/>
      <c r="I147" s="204"/>
      <c r="J147" s="204"/>
      <c r="K147" s="204"/>
      <c r="L147" s="205"/>
      <c r="M147" s="204"/>
      <c r="N147" s="204"/>
      <c r="O147" s="204"/>
      <c r="P147" s="204"/>
      <c r="Q147" s="204"/>
      <c r="R147" s="204"/>
      <c r="S147" s="204"/>
      <c r="T147" s="204"/>
      <c r="U147" s="204"/>
      <c r="V147" s="203"/>
      <c r="W147" s="204"/>
      <c r="X147" s="204"/>
      <c r="Y147" s="204"/>
      <c r="Z147" s="204"/>
      <c r="AA147" s="204"/>
      <c r="AB147" s="204"/>
      <c r="AC147" s="204"/>
      <c r="AD147" s="204"/>
      <c r="AE147" s="119" t="str">
        <f t="shared" si="23"/>
        <v/>
      </c>
      <c r="AF147" s="97" t="str">
        <f t="shared" si="24"/>
        <v/>
      </c>
      <c r="AG147" s="123" t="str">
        <f t="shared" si="25"/>
        <v/>
      </c>
    </row>
    <row r="148" spans="2:33" x14ac:dyDescent="0.3">
      <c r="B148" s="119">
        <f>ion21Team!B10</f>
        <v>6</v>
      </c>
      <c r="C148" s="123" t="str">
        <f>IF(ISBLANK(ion21Team!C10),"",ion21Team!C10)</f>
        <v/>
      </c>
      <c r="D148" s="204"/>
      <c r="E148" s="204"/>
      <c r="F148" s="204"/>
      <c r="G148" s="204"/>
      <c r="H148" s="204"/>
      <c r="I148" s="204"/>
      <c r="J148" s="204"/>
      <c r="K148" s="204"/>
      <c r="L148" s="205"/>
      <c r="M148" s="204"/>
      <c r="N148" s="204"/>
      <c r="O148" s="204"/>
      <c r="P148" s="204"/>
      <c r="Q148" s="204"/>
      <c r="R148" s="204"/>
      <c r="S148" s="204"/>
      <c r="T148" s="204"/>
      <c r="U148" s="204"/>
      <c r="V148" s="203"/>
      <c r="W148" s="204"/>
      <c r="X148" s="204"/>
      <c r="Y148" s="204"/>
      <c r="Z148" s="204"/>
      <c r="AA148" s="204"/>
      <c r="AB148" s="204"/>
      <c r="AC148" s="204"/>
      <c r="AD148" s="204"/>
      <c r="AE148" s="119" t="str">
        <f t="shared" si="23"/>
        <v/>
      </c>
      <c r="AF148" s="97" t="str">
        <f t="shared" si="24"/>
        <v/>
      </c>
      <c r="AG148" s="123" t="str">
        <f t="shared" si="25"/>
        <v/>
      </c>
    </row>
    <row r="149" spans="2:33" x14ac:dyDescent="0.3">
      <c r="B149" s="119">
        <f>ion21Team!B11</f>
        <v>7</v>
      </c>
      <c r="C149" s="123" t="str">
        <f>IF(ISBLANK(ion21Team!C11),"",ion21Team!C11)</f>
        <v/>
      </c>
      <c r="D149" s="204"/>
      <c r="E149" s="204"/>
      <c r="F149" s="204"/>
      <c r="G149" s="204"/>
      <c r="H149" s="204"/>
      <c r="I149" s="204"/>
      <c r="J149" s="204"/>
      <c r="K149" s="204"/>
      <c r="L149" s="205"/>
      <c r="M149" s="204"/>
      <c r="N149" s="204"/>
      <c r="O149" s="204"/>
      <c r="P149" s="204"/>
      <c r="Q149" s="204"/>
      <c r="R149" s="204"/>
      <c r="S149" s="204"/>
      <c r="T149" s="204"/>
      <c r="U149" s="204"/>
      <c r="V149" s="203"/>
      <c r="W149" s="204"/>
      <c r="X149" s="204"/>
      <c r="Y149" s="204"/>
      <c r="Z149" s="204"/>
      <c r="AA149" s="204"/>
      <c r="AB149" s="204"/>
      <c r="AC149" s="204"/>
      <c r="AD149" s="204"/>
      <c r="AE149" s="119" t="str">
        <f t="shared" si="23"/>
        <v/>
      </c>
      <c r="AF149" s="97" t="str">
        <f t="shared" si="24"/>
        <v/>
      </c>
      <c r="AG149" s="123" t="str">
        <f t="shared" si="25"/>
        <v/>
      </c>
    </row>
    <row r="150" spans="2:33" x14ac:dyDescent="0.3">
      <c r="B150" s="119">
        <f>ion21Team!B12</f>
        <v>8</v>
      </c>
      <c r="C150" s="123" t="str">
        <f>IF(ISBLANK(ion21Team!C12),"",ion21Team!C12)</f>
        <v/>
      </c>
      <c r="D150" s="204"/>
      <c r="E150" s="204"/>
      <c r="F150" s="204"/>
      <c r="G150" s="204"/>
      <c r="H150" s="204"/>
      <c r="I150" s="204"/>
      <c r="J150" s="204"/>
      <c r="K150" s="204"/>
      <c r="L150" s="205"/>
      <c r="M150" s="204"/>
      <c r="N150" s="204"/>
      <c r="O150" s="204"/>
      <c r="P150" s="204"/>
      <c r="Q150" s="204"/>
      <c r="R150" s="204"/>
      <c r="S150" s="204"/>
      <c r="T150" s="204"/>
      <c r="U150" s="204"/>
      <c r="V150" s="203"/>
      <c r="W150" s="204"/>
      <c r="X150" s="204"/>
      <c r="Y150" s="204"/>
      <c r="Z150" s="204"/>
      <c r="AA150" s="204"/>
      <c r="AB150" s="204"/>
      <c r="AC150" s="204"/>
      <c r="AD150" s="204"/>
      <c r="AE150" s="119" t="str">
        <f t="shared" si="23"/>
        <v/>
      </c>
      <c r="AF150" s="97" t="str">
        <f t="shared" si="24"/>
        <v/>
      </c>
      <c r="AG150" s="123" t="str">
        <f t="shared" si="25"/>
        <v/>
      </c>
    </row>
    <row r="151" spans="2:33" x14ac:dyDescent="0.3">
      <c r="B151" s="119">
        <f>ion21Team!B13</f>
        <v>9</v>
      </c>
      <c r="C151" s="123" t="str">
        <f>IF(ISBLANK(ion21Team!C13),"",ion21Team!C13)</f>
        <v/>
      </c>
      <c r="D151" s="204"/>
      <c r="E151" s="204"/>
      <c r="F151" s="204"/>
      <c r="G151" s="204"/>
      <c r="H151" s="204"/>
      <c r="I151" s="204"/>
      <c r="J151" s="204"/>
      <c r="K151" s="204"/>
      <c r="L151" s="205"/>
      <c r="M151" s="204"/>
      <c r="N151" s="204"/>
      <c r="O151" s="204"/>
      <c r="P151" s="204"/>
      <c r="Q151" s="204"/>
      <c r="R151" s="204"/>
      <c r="S151" s="204"/>
      <c r="T151" s="204"/>
      <c r="U151" s="204"/>
      <c r="V151" s="203"/>
      <c r="W151" s="204"/>
      <c r="X151" s="204"/>
      <c r="Y151" s="204"/>
      <c r="Z151" s="204"/>
      <c r="AA151" s="204"/>
      <c r="AB151" s="204"/>
      <c r="AC151" s="204"/>
      <c r="AD151" s="204"/>
      <c r="AE151" s="119" t="str">
        <f t="shared" si="23"/>
        <v/>
      </c>
      <c r="AF151" s="97" t="str">
        <f t="shared" si="24"/>
        <v/>
      </c>
      <c r="AG151" s="123" t="str">
        <f t="shared" si="25"/>
        <v/>
      </c>
    </row>
    <row r="152" spans="2:33" x14ac:dyDescent="0.3">
      <c r="B152" s="119">
        <f>ion21Team!B14</f>
        <v>10</v>
      </c>
      <c r="C152" s="123" t="str">
        <f>IF(ISBLANK(ion21Team!C14),"",ion21Team!C14)</f>
        <v/>
      </c>
      <c r="D152" s="204"/>
      <c r="E152" s="204"/>
      <c r="F152" s="204"/>
      <c r="G152" s="204"/>
      <c r="H152" s="204"/>
      <c r="I152" s="204"/>
      <c r="J152" s="204"/>
      <c r="K152" s="204"/>
      <c r="L152" s="205"/>
      <c r="M152" s="204"/>
      <c r="N152" s="204"/>
      <c r="O152" s="204"/>
      <c r="P152" s="204"/>
      <c r="Q152" s="204"/>
      <c r="R152" s="204"/>
      <c r="S152" s="204"/>
      <c r="T152" s="204"/>
      <c r="U152" s="204"/>
      <c r="V152" s="203"/>
      <c r="W152" s="204"/>
      <c r="X152" s="204"/>
      <c r="Y152" s="204"/>
      <c r="Z152" s="204"/>
      <c r="AA152" s="204"/>
      <c r="AB152" s="204"/>
      <c r="AC152" s="204"/>
      <c r="AD152" s="204"/>
      <c r="AE152" s="119" t="str">
        <f t="shared" si="23"/>
        <v/>
      </c>
      <c r="AF152" s="97" t="str">
        <f t="shared" si="24"/>
        <v/>
      </c>
      <c r="AG152" s="123" t="str">
        <f t="shared" si="25"/>
        <v/>
      </c>
    </row>
    <row r="153" spans="2:33" x14ac:dyDescent="0.3">
      <c r="B153" s="119">
        <f>ion21Team!B15</f>
        <v>11</v>
      </c>
      <c r="C153" s="123" t="str">
        <f>IF(ISBLANK(ion21Team!C15),"",ion21Team!C15)</f>
        <v/>
      </c>
      <c r="D153" s="204"/>
      <c r="E153" s="204"/>
      <c r="F153" s="204"/>
      <c r="G153" s="204"/>
      <c r="H153" s="204"/>
      <c r="I153" s="204"/>
      <c r="J153" s="204"/>
      <c r="K153" s="204"/>
      <c r="L153" s="205"/>
      <c r="M153" s="204"/>
      <c r="N153" s="204"/>
      <c r="O153" s="204"/>
      <c r="P153" s="204"/>
      <c r="Q153" s="204"/>
      <c r="R153" s="204"/>
      <c r="S153" s="204"/>
      <c r="T153" s="204"/>
      <c r="U153" s="204"/>
      <c r="V153" s="203"/>
      <c r="W153" s="204"/>
      <c r="X153" s="204"/>
      <c r="Y153" s="204"/>
      <c r="Z153" s="204"/>
      <c r="AA153" s="204"/>
      <c r="AB153" s="204"/>
      <c r="AC153" s="204"/>
      <c r="AD153" s="204"/>
      <c r="AE153" s="119" t="str">
        <f t="shared" si="23"/>
        <v/>
      </c>
      <c r="AF153" s="97" t="str">
        <f t="shared" si="24"/>
        <v/>
      </c>
      <c r="AG153" s="123" t="str">
        <f t="shared" si="25"/>
        <v/>
      </c>
    </row>
    <row r="154" spans="2:33" x14ac:dyDescent="0.3">
      <c r="B154" s="119">
        <f>ion21Team!B16</f>
        <v>12</v>
      </c>
      <c r="C154" s="123" t="str">
        <f>IF(ISBLANK(ion21Team!C16),"",ion21Team!C16)</f>
        <v/>
      </c>
      <c r="D154" s="204"/>
      <c r="E154" s="204"/>
      <c r="F154" s="204"/>
      <c r="G154" s="204"/>
      <c r="H154" s="204"/>
      <c r="I154" s="204"/>
      <c r="J154" s="204"/>
      <c r="K154" s="204"/>
      <c r="L154" s="205"/>
      <c r="M154" s="204"/>
      <c r="N154" s="204"/>
      <c r="O154" s="204"/>
      <c r="P154" s="204"/>
      <c r="Q154" s="204"/>
      <c r="R154" s="204"/>
      <c r="S154" s="204"/>
      <c r="T154" s="204"/>
      <c r="U154" s="204"/>
      <c r="V154" s="203"/>
      <c r="W154" s="204"/>
      <c r="X154" s="204"/>
      <c r="Y154" s="204"/>
      <c r="Z154" s="204"/>
      <c r="AA154" s="204"/>
      <c r="AB154" s="204"/>
      <c r="AC154" s="204"/>
      <c r="AD154" s="204"/>
      <c r="AE154" s="119" t="str">
        <f t="shared" si="23"/>
        <v/>
      </c>
      <c r="AF154" s="97" t="str">
        <f t="shared" si="24"/>
        <v/>
      </c>
      <c r="AG154" s="123" t="str">
        <f t="shared" si="25"/>
        <v/>
      </c>
    </row>
    <row r="155" spans="2:33" x14ac:dyDescent="0.3">
      <c r="B155" s="119">
        <f>ion21Team!B17</f>
        <v>13</v>
      </c>
      <c r="C155" s="123" t="str">
        <f>IF(ISBLANK(ion21Team!C17),"",ion21Team!C17)</f>
        <v/>
      </c>
      <c r="D155" s="204"/>
      <c r="E155" s="204"/>
      <c r="F155" s="204"/>
      <c r="G155" s="204"/>
      <c r="H155" s="204"/>
      <c r="I155" s="204"/>
      <c r="J155" s="204"/>
      <c r="K155" s="204"/>
      <c r="L155" s="205"/>
      <c r="M155" s="204"/>
      <c r="N155" s="204"/>
      <c r="O155" s="204"/>
      <c r="P155" s="204"/>
      <c r="Q155" s="204"/>
      <c r="R155" s="204"/>
      <c r="S155" s="204"/>
      <c r="T155" s="204"/>
      <c r="U155" s="204"/>
      <c r="V155" s="203"/>
      <c r="W155" s="204"/>
      <c r="X155" s="204"/>
      <c r="Y155" s="204"/>
      <c r="Z155" s="204"/>
      <c r="AA155" s="204"/>
      <c r="AB155" s="204"/>
      <c r="AC155" s="204"/>
      <c r="AD155" s="204"/>
      <c r="AE155" s="119" t="str">
        <f t="shared" si="23"/>
        <v/>
      </c>
      <c r="AF155" s="97" t="str">
        <f t="shared" si="24"/>
        <v/>
      </c>
      <c r="AG155" s="123" t="str">
        <f t="shared" si="25"/>
        <v/>
      </c>
    </row>
    <row r="156" spans="2:33" x14ac:dyDescent="0.3">
      <c r="B156" s="119">
        <f>ion21Team!B18</f>
        <v>14</v>
      </c>
      <c r="C156" s="123" t="str">
        <f>IF(ISBLANK(ion21Team!C18),"",ion21Team!C18)</f>
        <v/>
      </c>
      <c r="D156" s="204"/>
      <c r="E156" s="204"/>
      <c r="F156" s="204"/>
      <c r="G156" s="204"/>
      <c r="H156" s="204"/>
      <c r="I156" s="204"/>
      <c r="J156" s="204"/>
      <c r="K156" s="204"/>
      <c r="L156" s="205"/>
      <c r="M156" s="204"/>
      <c r="N156" s="204"/>
      <c r="O156" s="204"/>
      <c r="P156" s="204"/>
      <c r="Q156" s="204"/>
      <c r="R156" s="204"/>
      <c r="S156" s="204"/>
      <c r="T156" s="204"/>
      <c r="U156" s="204"/>
      <c r="V156" s="203"/>
      <c r="W156" s="204"/>
      <c r="X156" s="204"/>
      <c r="Y156" s="204"/>
      <c r="Z156" s="204"/>
      <c r="AA156" s="204"/>
      <c r="AB156" s="204"/>
      <c r="AC156" s="204"/>
      <c r="AD156" s="204"/>
      <c r="AE156" s="119" t="str">
        <f t="shared" si="23"/>
        <v/>
      </c>
      <c r="AF156" s="97" t="str">
        <f t="shared" si="24"/>
        <v/>
      </c>
      <c r="AG156" s="123" t="str">
        <f t="shared" si="25"/>
        <v/>
      </c>
    </row>
    <row r="157" spans="2:33" x14ac:dyDescent="0.3">
      <c r="B157" s="119">
        <f>ion21Team!B19</f>
        <v>15</v>
      </c>
      <c r="C157" s="123" t="str">
        <f>IF(ISBLANK(ion21Team!C19),"",ion21Team!C19)</f>
        <v/>
      </c>
      <c r="D157" s="204"/>
      <c r="E157" s="204"/>
      <c r="F157" s="204"/>
      <c r="G157" s="204"/>
      <c r="H157" s="204"/>
      <c r="I157" s="204"/>
      <c r="J157" s="204"/>
      <c r="K157" s="204"/>
      <c r="L157" s="205"/>
      <c r="M157" s="204"/>
      <c r="N157" s="204"/>
      <c r="O157" s="204"/>
      <c r="P157" s="204"/>
      <c r="Q157" s="204"/>
      <c r="R157" s="204"/>
      <c r="S157" s="204"/>
      <c r="T157" s="204"/>
      <c r="U157" s="204"/>
      <c r="V157" s="203"/>
      <c r="W157" s="204"/>
      <c r="X157" s="204"/>
      <c r="Y157" s="204"/>
      <c r="Z157" s="204"/>
      <c r="AA157" s="204"/>
      <c r="AB157" s="204"/>
      <c r="AC157" s="204"/>
      <c r="AD157" s="204"/>
      <c r="AE157" s="119" t="str">
        <f t="shared" si="23"/>
        <v/>
      </c>
      <c r="AF157" s="97" t="str">
        <f t="shared" si="24"/>
        <v/>
      </c>
      <c r="AG157" s="123" t="str">
        <f t="shared" si="25"/>
        <v/>
      </c>
    </row>
    <row r="158" spans="2:33" x14ac:dyDescent="0.3">
      <c r="B158" s="119">
        <f>ion21Team!B20</f>
        <v>16</v>
      </c>
      <c r="C158" s="123" t="str">
        <f>IF(ISBLANK(ion21Team!C20),"",ion21Team!C20)</f>
        <v/>
      </c>
      <c r="D158" s="204"/>
      <c r="E158" s="204"/>
      <c r="F158" s="204"/>
      <c r="G158" s="204"/>
      <c r="H158" s="204"/>
      <c r="I158" s="204"/>
      <c r="J158" s="204"/>
      <c r="K158" s="204"/>
      <c r="L158" s="205"/>
      <c r="M158" s="204"/>
      <c r="N158" s="204"/>
      <c r="O158" s="204"/>
      <c r="P158" s="204"/>
      <c r="Q158" s="204"/>
      <c r="R158" s="204"/>
      <c r="S158" s="204"/>
      <c r="T158" s="204"/>
      <c r="U158" s="204"/>
      <c r="V158" s="203"/>
      <c r="W158" s="204"/>
      <c r="X158" s="204"/>
      <c r="Y158" s="204"/>
      <c r="Z158" s="204"/>
      <c r="AA158" s="204"/>
      <c r="AB158" s="204"/>
      <c r="AC158" s="204"/>
      <c r="AD158" s="204"/>
      <c r="AE158" s="119" t="str">
        <f t="shared" si="23"/>
        <v/>
      </c>
      <c r="AF158" s="97" t="str">
        <f t="shared" si="24"/>
        <v/>
      </c>
      <c r="AG158" s="123" t="str">
        <f t="shared" si="25"/>
        <v/>
      </c>
    </row>
    <row r="159" spans="2:33" x14ac:dyDescent="0.3">
      <c r="B159" s="119">
        <f>ion21Team!B21</f>
        <v>17</v>
      </c>
      <c r="C159" s="123" t="str">
        <f>IF(ISBLANK(ion21Team!C21),"",ion21Team!C21)</f>
        <v/>
      </c>
      <c r="D159" s="204"/>
      <c r="E159" s="204"/>
      <c r="F159" s="204"/>
      <c r="G159" s="204"/>
      <c r="H159" s="204"/>
      <c r="I159" s="204"/>
      <c r="J159" s="204"/>
      <c r="K159" s="204"/>
      <c r="L159" s="205"/>
      <c r="M159" s="204"/>
      <c r="N159" s="204"/>
      <c r="O159" s="204"/>
      <c r="P159" s="204"/>
      <c r="Q159" s="204"/>
      <c r="R159" s="204"/>
      <c r="S159" s="204"/>
      <c r="T159" s="204"/>
      <c r="U159" s="204"/>
      <c r="V159" s="203"/>
      <c r="W159" s="204"/>
      <c r="X159" s="204"/>
      <c r="Y159" s="204"/>
      <c r="Z159" s="204"/>
      <c r="AA159" s="204"/>
      <c r="AB159" s="204"/>
      <c r="AC159" s="204"/>
      <c r="AD159" s="204"/>
      <c r="AE159" s="119" t="str">
        <f t="shared" si="23"/>
        <v/>
      </c>
      <c r="AF159" s="97" t="str">
        <f t="shared" si="24"/>
        <v/>
      </c>
      <c r="AG159" s="123" t="str">
        <f t="shared" si="25"/>
        <v/>
      </c>
    </row>
    <row r="160" spans="2:33" x14ac:dyDescent="0.3">
      <c r="B160" s="119">
        <f>ion21Team!B22</f>
        <v>18</v>
      </c>
      <c r="C160" s="123" t="str">
        <f>IF(ISBLANK(ion21Team!C22),"",ion21Team!C22)</f>
        <v/>
      </c>
      <c r="D160" s="204"/>
      <c r="E160" s="204"/>
      <c r="F160" s="204"/>
      <c r="G160" s="204"/>
      <c r="H160" s="204"/>
      <c r="I160" s="204"/>
      <c r="J160" s="204"/>
      <c r="K160" s="204"/>
      <c r="L160" s="205"/>
      <c r="M160" s="204"/>
      <c r="N160" s="204"/>
      <c r="O160" s="204"/>
      <c r="P160" s="204"/>
      <c r="Q160" s="204"/>
      <c r="R160" s="204"/>
      <c r="S160" s="204"/>
      <c r="T160" s="204"/>
      <c r="U160" s="204"/>
      <c r="V160" s="203"/>
      <c r="W160" s="204"/>
      <c r="X160" s="204"/>
      <c r="Y160" s="204"/>
      <c r="Z160" s="204"/>
      <c r="AA160" s="204"/>
      <c r="AB160" s="204"/>
      <c r="AC160" s="204"/>
      <c r="AD160" s="204"/>
      <c r="AE160" s="119" t="str">
        <f t="shared" si="23"/>
        <v/>
      </c>
      <c r="AF160" s="97" t="str">
        <f t="shared" si="24"/>
        <v/>
      </c>
      <c r="AG160" s="123" t="str">
        <f t="shared" si="25"/>
        <v/>
      </c>
    </row>
    <row r="161" spans="1:33" x14ac:dyDescent="0.3">
      <c r="B161" s="119">
        <f>ion21Team!B23</f>
        <v>19</v>
      </c>
      <c r="C161" s="123" t="str">
        <f>IF(ISBLANK(ion21Team!C23),"",ion21Team!C23)</f>
        <v/>
      </c>
      <c r="D161" s="204"/>
      <c r="E161" s="204"/>
      <c r="F161" s="204"/>
      <c r="G161" s="204"/>
      <c r="H161" s="204"/>
      <c r="I161" s="204"/>
      <c r="J161" s="204"/>
      <c r="K161" s="204"/>
      <c r="L161" s="205"/>
      <c r="M161" s="204"/>
      <c r="N161" s="204"/>
      <c r="O161" s="204"/>
      <c r="P161" s="204"/>
      <c r="Q161" s="204"/>
      <c r="R161" s="204"/>
      <c r="S161" s="204"/>
      <c r="T161" s="204"/>
      <c r="U161" s="204"/>
      <c r="V161" s="203"/>
      <c r="W161" s="204"/>
      <c r="X161" s="204"/>
      <c r="Y161" s="204"/>
      <c r="Z161" s="204"/>
      <c r="AA161" s="204"/>
      <c r="AB161" s="204"/>
      <c r="AC161" s="204"/>
      <c r="AD161" s="204"/>
      <c r="AE161" s="119" t="str">
        <f t="shared" si="23"/>
        <v/>
      </c>
      <c r="AF161" s="97" t="str">
        <f t="shared" si="24"/>
        <v/>
      </c>
      <c r="AG161" s="123" t="str">
        <f t="shared" si="25"/>
        <v/>
      </c>
    </row>
    <row r="162" spans="1:33" x14ac:dyDescent="0.3">
      <c r="B162" s="119">
        <f>ion21Team!B24</f>
        <v>20</v>
      </c>
      <c r="C162" s="123" t="str">
        <f>IF(ISBLANK(ion21Team!C24),"",ion21Team!C24)</f>
        <v/>
      </c>
      <c r="D162" s="204"/>
      <c r="E162" s="204"/>
      <c r="F162" s="204"/>
      <c r="G162" s="204"/>
      <c r="H162" s="204"/>
      <c r="I162" s="204"/>
      <c r="J162" s="204"/>
      <c r="K162" s="204"/>
      <c r="L162" s="205"/>
      <c r="M162" s="204"/>
      <c r="N162" s="204"/>
      <c r="O162" s="204"/>
      <c r="P162" s="204"/>
      <c r="Q162" s="204"/>
      <c r="R162" s="204"/>
      <c r="S162" s="204"/>
      <c r="T162" s="204"/>
      <c r="U162" s="204"/>
      <c r="V162" s="203"/>
      <c r="W162" s="204"/>
      <c r="X162" s="204"/>
      <c r="Y162" s="204"/>
      <c r="Z162" s="204"/>
      <c r="AA162" s="204"/>
      <c r="AB162" s="204"/>
      <c r="AC162" s="204"/>
      <c r="AD162" s="204"/>
      <c r="AE162" s="119" t="str">
        <f t="shared" si="23"/>
        <v/>
      </c>
      <c r="AF162" s="97" t="str">
        <f t="shared" si="24"/>
        <v/>
      </c>
      <c r="AG162" s="123" t="str">
        <f t="shared" si="25"/>
        <v/>
      </c>
    </row>
    <row r="163" spans="1:33" x14ac:dyDescent="0.3">
      <c r="B163" s="101">
        <f>ion21Team!B25</f>
        <v>21</v>
      </c>
      <c r="C163" s="103" t="str">
        <f>IF(ISBLANK(ion21Team!C25),"",ion21Team!C25)</f>
        <v/>
      </c>
      <c r="D163" s="207"/>
      <c r="E163" s="207"/>
      <c r="F163" s="207"/>
      <c r="G163" s="207"/>
      <c r="H163" s="207"/>
      <c r="I163" s="207"/>
      <c r="J163" s="207"/>
      <c r="K163" s="207"/>
      <c r="L163" s="208"/>
      <c r="M163" s="204"/>
      <c r="N163" s="204"/>
      <c r="O163" s="204"/>
      <c r="P163" s="204"/>
      <c r="Q163" s="204"/>
      <c r="R163" s="204"/>
      <c r="S163" s="204"/>
      <c r="T163" s="204"/>
      <c r="U163" s="204"/>
      <c r="V163" s="206"/>
      <c r="W163" s="207"/>
      <c r="X163" s="207"/>
      <c r="Y163" s="207"/>
      <c r="Z163" s="207"/>
      <c r="AA163" s="207"/>
      <c r="AB163" s="207"/>
      <c r="AC163" s="207"/>
      <c r="AD163" s="207"/>
      <c r="AE163" s="101" t="str">
        <f t="shared" si="23"/>
        <v/>
      </c>
      <c r="AF163" s="102" t="str">
        <f t="shared" si="24"/>
        <v/>
      </c>
      <c r="AG163" s="103" t="str">
        <f t="shared" si="25"/>
        <v/>
      </c>
    </row>
    <row r="164" spans="1:33" x14ac:dyDescent="0.3">
      <c r="B164" s="129" t="s">
        <v>95</v>
      </c>
      <c r="C164" s="103">
        <f>SUM(D164:L164,M164:U164,V164:AD164)</f>
        <v>9</v>
      </c>
      <c r="D164" s="28">
        <f t="shared" ref="D164:AD164" si="26">COUNTA(D143:D163)</f>
        <v>2</v>
      </c>
      <c r="E164" s="28">
        <f t="shared" si="26"/>
        <v>1</v>
      </c>
      <c r="F164" s="28">
        <f t="shared" si="26"/>
        <v>0</v>
      </c>
      <c r="G164" s="28">
        <f t="shared" si="26"/>
        <v>0</v>
      </c>
      <c r="H164" s="28">
        <f t="shared" si="26"/>
        <v>0</v>
      </c>
      <c r="I164" s="28">
        <f t="shared" si="26"/>
        <v>0</v>
      </c>
      <c r="J164" s="28">
        <f t="shared" si="26"/>
        <v>0</v>
      </c>
      <c r="K164" s="28">
        <f t="shared" si="26"/>
        <v>0</v>
      </c>
      <c r="L164" s="28">
        <f t="shared" si="26"/>
        <v>0</v>
      </c>
      <c r="M164" s="40">
        <f t="shared" si="26"/>
        <v>0</v>
      </c>
      <c r="N164" s="41">
        <f t="shared" si="26"/>
        <v>1</v>
      </c>
      <c r="O164" s="41">
        <f t="shared" si="26"/>
        <v>1</v>
      </c>
      <c r="P164" s="41">
        <f t="shared" si="26"/>
        <v>1</v>
      </c>
      <c r="Q164" s="41">
        <f t="shared" si="26"/>
        <v>0</v>
      </c>
      <c r="R164" s="41">
        <f t="shared" si="26"/>
        <v>0</v>
      </c>
      <c r="S164" s="41">
        <f t="shared" si="26"/>
        <v>0</v>
      </c>
      <c r="T164" s="41">
        <f t="shared" si="26"/>
        <v>0</v>
      </c>
      <c r="U164" s="42">
        <f t="shared" si="26"/>
        <v>0</v>
      </c>
      <c r="V164" s="43">
        <f t="shared" si="26"/>
        <v>2</v>
      </c>
      <c r="W164" s="44">
        <f t="shared" si="26"/>
        <v>1</v>
      </c>
      <c r="X164" s="44">
        <f t="shared" si="26"/>
        <v>0</v>
      </c>
      <c r="Y164" s="44">
        <f t="shared" si="26"/>
        <v>0</v>
      </c>
      <c r="Z164" s="44">
        <f t="shared" si="26"/>
        <v>0</v>
      </c>
      <c r="AA164" s="44">
        <f t="shared" si="26"/>
        <v>0</v>
      </c>
      <c r="AB164" s="44">
        <f t="shared" si="26"/>
        <v>0</v>
      </c>
      <c r="AC164" s="44">
        <f t="shared" si="26"/>
        <v>0</v>
      </c>
      <c r="AD164" s="45">
        <f t="shared" si="26"/>
        <v>0</v>
      </c>
      <c r="AE164" s="126">
        <f>AVERAGE(AE143:AE163)</f>
        <v>1.3333333333333333</v>
      </c>
      <c r="AF164" s="127">
        <f>AVERAGE(AF143:AF163)</f>
        <v>3</v>
      </c>
      <c r="AG164" s="128">
        <f>AVERAGE(AG143:AG163)</f>
        <v>1.3333333333333333</v>
      </c>
    </row>
    <row r="165" spans="1:33" ht="19.95" customHeight="1" x14ac:dyDescent="0.3"/>
    <row r="166" spans="1:33" ht="15.6" x14ac:dyDescent="0.3">
      <c r="A166" s="303">
        <v>7</v>
      </c>
      <c r="B166" s="5" t="s">
        <v>225</v>
      </c>
      <c r="D166" s="1"/>
      <c r="E166" s="1"/>
      <c r="F166" s="1"/>
      <c r="G166" s="1"/>
      <c r="H166" s="1"/>
      <c r="I166" s="1"/>
      <c r="J166" s="1"/>
      <c r="K166" s="1"/>
      <c r="L166" s="1"/>
      <c r="M166" s="1"/>
      <c r="N166" s="1"/>
      <c r="O166" s="1"/>
      <c r="P166" s="1"/>
      <c r="Q166" s="1"/>
      <c r="R166" s="1"/>
      <c r="S166" s="1"/>
      <c r="T166" s="1"/>
      <c r="U166" s="1"/>
      <c r="V166" s="1"/>
      <c r="X166" s="1"/>
      <c r="Y166" s="1"/>
      <c r="Z166" s="1"/>
      <c r="AA166" s="1"/>
      <c r="AB166" s="1"/>
      <c r="AC166" s="1"/>
      <c r="AD166" s="1"/>
    </row>
    <row r="167" spans="1:33" ht="12" customHeight="1" x14ac:dyDescent="0.3">
      <c r="A167" s="299"/>
      <c r="D167" s="1"/>
      <c r="E167" s="1"/>
      <c r="F167" s="1"/>
      <c r="G167" s="1"/>
      <c r="H167" s="1"/>
      <c r="I167" s="1"/>
      <c r="J167" s="1"/>
      <c r="K167" s="1"/>
      <c r="L167" s="1"/>
      <c r="M167" s="1"/>
      <c r="N167" s="1"/>
      <c r="O167" s="1"/>
      <c r="P167" s="1"/>
      <c r="Q167" s="1"/>
      <c r="R167" s="1"/>
      <c r="S167" s="1"/>
      <c r="T167" s="1"/>
      <c r="U167" s="1"/>
      <c r="V167" s="1"/>
      <c r="X167" s="1"/>
      <c r="Y167" s="1"/>
      <c r="Z167" s="1"/>
      <c r="AA167" s="1"/>
      <c r="AB167" s="1"/>
      <c r="AC167" s="1"/>
      <c r="AD167" s="1"/>
    </row>
    <row r="168" spans="1:33" x14ac:dyDescent="0.3">
      <c r="B168" s="668" t="s">
        <v>59</v>
      </c>
      <c r="C168" s="669"/>
      <c r="D168" s="670" t="str">
        <f>"Voting Round 3rd Acute - R1A " &amp; ion21Coop!G10</f>
        <v>Voting Round 3rd Acute - R1A hours</v>
      </c>
      <c r="E168" s="670"/>
      <c r="F168" s="670"/>
      <c r="G168" s="670"/>
      <c r="H168" s="670"/>
      <c r="I168" s="670"/>
      <c r="J168" s="670"/>
      <c r="K168" s="670"/>
      <c r="L168" s="670"/>
      <c r="M168" s="675" t="str">
        <f>"Voting Round 3rd Normal - R1N " &amp; ion21Coop!G11</f>
        <v>Voting Round 3rd Normal - R1N days</v>
      </c>
      <c r="N168" s="676"/>
      <c r="O168" s="676"/>
      <c r="P168" s="676"/>
      <c r="Q168" s="676"/>
      <c r="R168" s="676"/>
      <c r="S168" s="676"/>
      <c r="T168" s="676"/>
      <c r="U168" s="677"/>
      <c r="V168" s="678" t="str">
        <f>"Voting Round 3rd Precise - R1P " &amp; ion21Coop!G12</f>
        <v>Voting Round 3rd Precise - R1P weeks</v>
      </c>
      <c r="W168" s="678"/>
      <c r="X168" s="678"/>
      <c r="Y168" s="678"/>
      <c r="Z168" s="678"/>
      <c r="AA168" s="678"/>
      <c r="AB168" s="678"/>
      <c r="AC168" s="678"/>
      <c r="AD168" s="679"/>
      <c r="AE168" s="672" t="s">
        <v>171</v>
      </c>
      <c r="AF168" s="673"/>
      <c r="AG168" s="674"/>
    </row>
    <row r="169" spans="1:33" x14ac:dyDescent="0.3">
      <c r="A169" s="300"/>
      <c r="B169" s="139" t="s">
        <v>15</v>
      </c>
      <c r="C169" s="140" t="s">
        <v>16</v>
      </c>
      <c r="D169" s="28">
        <v>1</v>
      </c>
      <c r="E169" s="28">
        <v>2</v>
      </c>
      <c r="F169" s="28">
        <v>3</v>
      </c>
      <c r="G169" s="28">
        <v>4</v>
      </c>
      <c r="H169" s="28">
        <v>5</v>
      </c>
      <c r="I169" s="28">
        <v>6</v>
      </c>
      <c r="J169" s="28">
        <v>7</v>
      </c>
      <c r="K169" s="28">
        <v>8</v>
      </c>
      <c r="L169" s="39">
        <v>9</v>
      </c>
      <c r="M169" s="25">
        <v>1</v>
      </c>
      <c r="N169" s="26">
        <v>2</v>
      </c>
      <c r="O169" s="26">
        <v>3</v>
      </c>
      <c r="P169" s="26">
        <v>4</v>
      </c>
      <c r="Q169" s="26">
        <v>5</v>
      </c>
      <c r="R169" s="26">
        <v>6</v>
      </c>
      <c r="S169" s="26">
        <v>7</v>
      </c>
      <c r="T169" s="26">
        <v>8</v>
      </c>
      <c r="U169" s="26">
        <v>9</v>
      </c>
      <c r="V169" s="23">
        <v>1</v>
      </c>
      <c r="W169" s="24">
        <v>2</v>
      </c>
      <c r="X169" s="24">
        <v>3</v>
      </c>
      <c r="Y169" s="24">
        <v>4</v>
      </c>
      <c r="Z169" s="24">
        <v>5</v>
      </c>
      <c r="AA169" s="24">
        <v>6</v>
      </c>
      <c r="AB169" s="24">
        <v>7</v>
      </c>
      <c r="AC169" s="24">
        <v>8</v>
      </c>
      <c r="AD169" s="29">
        <v>9</v>
      </c>
      <c r="AE169" s="136" t="s">
        <v>189</v>
      </c>
      <c r="AF169" s="137" t="s">
        <v>190</v>
      </c>
      <c r="AG169" s="138" t="s">
        <v>191</v>
      </c>
    </row>
    <row r="170" spans="1:33" x14ac:dyDescent="0.3">
      <c r="B170" s="99">
        <f>ion21Team!B5</f>
        <v>1</v>
      </c>
      <c r="C170" s="100" t="str">
        <f>IF(ISBLANK(ion21Team!C5),"",ion21Team!C5)</f>
        <v>YaJo</v>
      </c>
      <c r="D170" s="349" t="s">
        <v>286</v>
      </c>
      <c r="E170" s="349"/>
      <c r="F170" s="349"/>
      <c r="G170" s="349"/>
      <c r="H170" s="349"/>
      <c r="I170" s="349"/>
      <c r="J170" s="349"/>
      <c r="K170" s="349"/>
      <c r="L170" s="350"/>
      <c r="M170" s="349"/>
      <c r="N170" s="349"/>
      <c r="O170" s="349" t="s">
        <v>286</v>
      </c>
      <c r="P170" s="349"/>
      <c r="Q170" s="349"/>
      <c r="R170" s="349"/>
      <c r="S170" s="349"/>
      <c r="T170" s="349"/>
      <c r="U170" s="349"/>
      <c r="V170" s="202" t="s">
        <v>286</v>
      </c>
      <c r="W170" s="349"/>
      <c r="X170" s="349"/>
      <c r="Y170" s="349"/>
      <c r="Z170" s="352"/>
      <c r="AA170" s="352"/>
      <c r="AB170" s="352"/>
      <c r="AC170" s="353"/>
      <c r="AD170" s="354"/>
      <c r="AE170" s="99">
        <f>IFERROR(LOOKUP("x",D170:L170,D$169:L$169),"")</f>
        <v>1</v>
      </c>
      <c r="AF170" s="96">
        <f>IFERROR(LOOKUP("x",M170:U170,M$169:U$169),"")</f>
        <v>3</v>
      </c>
      <c r="AG170" s="100">
        <f>IFERROR(LOOKUP("x",V170:AD170,V$169:AD$169),"")</f>
        <v>1</v>
      </c>
    </row>
    <row r="171" spans="1:33" x14ac:dyDescent="0.3">
      <c r="B171" s="119">
        <f>ion21Team!B6</f>
        <v>2</v>
      </c>
      <c r="C171" s="123" t="str">
        <f>IF(ISBLANK(ion21Team!C6),"",ion21Team!C6)</f>
        <v>GeLo</v>
      </c>
      <c r="D171" s="349"/>
      <c r="E171" s="349" t="s">
        <v>286</v>
      </c>
      <c r="F171" s="349"/>
      <c r="G171" s="351"/>
      <c r="H171" s="351"/>
      <c r="I171" s="349"/>
      <c r="J171" s="349"/>
      <c r="K171" s="349"/>
      <c r="L171" s="350"/>
      <c r="M171" s="349"/>
      <c r="N171" s="349" t="s">
        <v>286</v>
      </c>
      <c r="O171" s="349"/>
      <c r="P171" s="351"/>
      <c r="Q171" s="351"/>
      <c r="R171" s="349"/>
      <c r="S171" s="349"/>
      <c r="T171" s="349"/>
      <c r="U171" s="349"/>
      <c r="V171" s="202"/>
      <c r="W171" s="349"/>
      <c r="X171" s="349" t="s">
        <v>286</v>
      </c>
      <c r="Y171" s="355"/>
      <c r="Z171" s="355"/>
      <c r="AA171" s="355"/>
      <c r="AB171" s="355"/>
      <c r="AC171" s="349"/>
      <c r="AD171" s="350"/>
      <c r="AE171" s="119">
        <f t="shared" ref="AE171:AE190" si="27">IFERROR(LOOKUP("x",D171:L171,D$169:L$169),"")</f>
        <v>2</v>
      </c>
      <c r="AF171" s="97">
        <f t="shared" ref="AF171:AF190" si="28">IFERROR(LOOKUP("x",M171:U171,M$169:U$169),"")</f>
        <v>2</v>
      </c>
      <c r="AG171" s="123">
        <f t="shared" ref="AG171:AG190" si="29">IFERROR(LOOKUP("x",V171:AD171,V$169:AD$169),"")</f>
        <v>3</v>
      </c>
    </row>
    <row r="172" spans="1:33" x14ac:dyDescent="0.3">
      <c r="B172" s="119">
        <f>ion21Team!B7</f>
        <v>3</v>
      </c>
      <c r="C172" s="123" t="str">
        <f>IF(ISBLANK(ion21Team!C7),"",ion21Team!C7)</f>
        <v>MiDo</v>
      </c>
      <c r="D172" s="349" t="s">
        <v>286</v>
      </c>
      <c r="E172" s="349"/>
      <c r="F172" s="349"/>
      <c r="G172" s="351"/>
      <c r="H172" s="351"/>
      <c r="I172" s="349"/>
      <c r="J172" s="349"/>
      <c r="K172" s="349"/>
      <c r="L172" s="350"/>
      <c r="M172" s="349"/>
      <c r="N172" s="349"/>
      <c r="O172" s="349"/>
      <c r="P172" s="351" t="s">
        <v>286</v>
      </c>
      <c r="Q172" s="351"/>
      <c r="R172" s="349"/>
      <c r="S172" s="349"/>
      <c r="T172" s="349"/>
      <c r="U172" s="349"/>
      <c r="V172" s="202"/>
      <c r="W172" s="349" t="s">
        <v>286</v>
      </c>
      <c r="X172" s="349"/>
      <c r="Y172" s="355"/>
      <c r="Z172" s="355"/>
      <c r="AA172" s="355"/>
      <c r="AB172" s="355"/>
      <c r="AC172" s="349"/>
      <c r="AD172" s="350"/>
      <c r="AE172" s="119">
        <f t="shared" si="27"/>
        <v>1</v>
      </c>
      <c r="AF172" s="97">
        <f t="shared" si="28"/>
        <v>4</v>
      </c>
      <c r="AG172" s="123">
        <f t="shared" si="29"/>
        <v>2</v>
      </c>
    </row>
    <row r="173" spans="1:33" x14ac:dyDescent="0.3">
      <c r="B173" s="119">
        <f>ion21Team!B8</f>
        <v>4</v>
      </c>
      <c r="C173" s="123" t="str">
        <f>IF(ISBLANK(ion21Team!C8),"",ion21Team!C8)</f>
        <v>EmNi</v>
      </c>
      <c r="D173" s="349"/>
      <c r="E173" s="349"/>
      <c r="F173" s="349"/>
      <c r="G173" s="349"/>
      <c r="H173" s="349"/>
      <c r="I173" s="349"/>
      <c r="J173" s="349"/>
      <c r="K173" s="349"/>
      <c r="L173" s="350"/>
      <c r="M173" s="349"/>
      <c r="N173" s="349"/>
      <c r="O173" s="349"/>
      <c r="P173" s="349"/>
      <c r="Q173" s="349"/>
      <c r="R173" s="349"/>
      <c r="S173" s="349"/>
      <c r="T173" s="349"/>
      <c r="U173" s="349"/>
      <c r="V173" s="202"/>
      <c r="W173" s="349"/>
      <c r="X173" s="349"/>
      <c r="Y173" s="349"/>
      <c r="Z173" s="349"/>
      <c r="AA173" s="349"/>
      <c r="AB173" s="349"/>
      <c r="AC173" s="349"/>
      <c r="AD173" s="350"/>
      <c r="AE173" s="119" t="str">
        <f t="shared" si="27"/>
        <v/>
      </c>
      <c r="AF173" s="97" t="str">
        <f t="shared" si="28"/>
        <v/>
      </c>
      <c r="AG173" s="123" t="str">
        <f t="shared" si="29"/>
        <v/>
      </c>
    </row>
    <row r="174" spans="1:33" x14ac:dyDescent="0.3">
      <c r="B174" s="119">
        <f>ion21Team!B9</f>
        <v>5</v>
      </c>
      <c r="C174" s="123" t="str">
        <f>IF(ISBLANK(ion21Team!C9),"",ion21Team!C9)</f>
        <v>HeJe</v>
      </c>
      <c r="D174" s="204"/>
      <c r="E174" s="204"/>
      <c r="F174" s="204"/>
      <c r="G174" s="204"/>
      <c r="H174" s="204"/>
      <c r="I174" s="204"/>
      <c r="J174" s="204"/>
      <c r="K174" s="204"/>
      <c r="L174" s="205"/>
      <c r="M174" s="204"/>
      <c r="N174" s="204"/>
      <c r="O174" s="204"/>
      <c r="P174" s="204"/>
      <c r="Q174" s="204"/>
      <c r="R174" s="204"/>
      <c r="S174" s="204"/>
      <c r="T174" s="204"/>
      <c r="U174" s="204"/>
      <c r="V174" s="203"/>
      <c r="W174" s="204"/>
      <c r="X174" s="204"/>
      <c r="Y174" s="204"/>
      <c r="Z174" s="204"/>
      <c r="AA174" s="204"/>
      <c r="AB174" s="204"/>
      <c r="AC174" s="204"/>
      <c r="AD174" s="205"/>
      <c r="AE174" s="119" t="str">
        <f t="shared" si="27"/>
        <v/>
      </c>
      <c r="AF174" s="97" t="str">
        <f t="shared" si="28"/>
        <v/>
      </c>
      <c r="AG174" s="123" t="str">
        <f t="shared" si="29"/>
        <v/>
      </c>
    </row>
    <row r="175" spans="1:33" x14ac:dyDescent="0.3">
      <c r="B175" s="119">
        <f>ion21Team!B10</f>
        <v>6</v>
      </c>
      <c r="C175" s="123" t="str">
        <f>IF(ISBLANK(ion21Team!C10),"",ion21Team!C10)</f>
        <v/>
      </c>
      <c r="D175" s="204"/>
      <c r="E175" s="204"/>
      <c r="F175" s="204"/>
      <c r="G175" s="204"/>
      <c r="H175" s="204"/>
      <c r="I175" s="204"/>
      <c r="J175" s="204"/>
      <c r="K175" s="204"/>
      <c r="L175" s="205"/>
      <c r="M175" s="204"/>
      <c r="N175" s="204"/>
      <c r="O175" s="204"/>
      <c r="P175" s="204"/>
      <c r="Q175" s="204"/>
      <c r="R175" s="204"/>
      <c r="S175" s="204"/>
      <c r="T175" s="204"/>
      <c r="U175" s="204"/>
      <c r="V175" s="203"/>
      <c r="W175" s="204"/>
      <c r="X175" s="204"/>
      <c r="Y175" s="204"/>
      <c r="Z175" s="204"/>
      <c r="AA175" s="204"/>
      <c r="AB175" s="204"/>
      <c r="AC175" s="204"/>
      <c r="AD175" s="205"/>
      <c r="AE175" s="119" t="str">
        <f t="shared" si="27"/>
        <v/>
      </c>
      <c r="AF175" s="97" t="str">
        <f t="shared" si="28"/>
        <v/>
      </c>
      <c r="AG175" s="123" t="str">
        <f t="shared" si="29"/>
        <v/>
      </c>
    </row>
    <row r="176" spans="1:33" x14ac:dyDescent="0.3">
      <c r="B176" s="119">
        <f>ion21Team!B11</f>
        <v>7</v>
      </c>
      <c r="C176" s="123" t="str">
        <f>IF(ISBLANK(ion21Team!C11),"",ion21Team!C11)</f>
        <v/>
      </c>
      <c r="D176" s="204"/>
      <c r="E176" s="204"/>
      <c r="F176" s="204"/>
      <c r="G176" s="204"/>
      <c r="H176" s="204"/>
      <c r="I176" s="204"/>
      <c r="J176" s="204"/>
      <c r="K176" s="204"/>
      <c r="L176" s="205"/>
      <c r="M176" s="204"/>
      <c r="N176" s="204"/>
      <c r="O176" s="204"/>
      <c r="P176" s="204"/>
      <c r="Q176" s="204"/>
      <c r="R176" s="204"/>
      <c r="S176" s="204"/>
      <c r="T176" s="204"/>
      <c r="U176" s="204"/>
      <c r="V176" s="203"/>
      <c r="W176" s="204"/>
      <c r="X176" s="204"/>
      <c r="Y176" s="204"/>
      <c r="Z176" s="204"/>
      <c r="AA176" s="204"/>
      <c r="AB176" s="204"/>
      <c r="AC176" s="204"/>
      <c r="AD176" s="205"/>
      <c r="AE176" s="119" t="str">
        <f t="shared" si="27"/>
        <v/>
      </c>
      <c r="AF176" s="97" t="str">
        <f t="shared" si="28"/>
        <v/>
      </c>
      <c r="AG176" s="123" t="str">
        <f t="shared" si="29"/>
        <v/>
      </c>
    </row>
    <row r="177" spans="2:33" x14ac:dyDescent="0.3">
      <c r="B177" s="119">
        <f>ion21Team!B12</f>
        <v>8</v>
      </c>
      <c r="C177" s="123" t="str">
        <f>IF(ISBLANK(ion21Team!C12),"",ion21Team!C12)</f>
        <v/>
      </c>
      <c r="D177" s="204"/>
      <c r="E177" s="204"/>
      <c r="F177" s="204"/>
      <c r="G177" s="204"/>
      <c r="H177" s="204"/>
      <c r="I177" s="204"/>
      <c r="J177" s="204"/>
      <c r="K177" s="204"/>
      <c r="L177" s="205"/>
      <c r="M177" s="204"/>
      <c r="N177" s="204"/>
      <c r="O177" s="204"/>
      <c r="P177" s="204"/>
      <c r="Q177" s="204"/>
      <c r="R177" s="204"/>
      <c r="S177" s="204"/>
      <c r="T177" s="204"/>
      <c r="U177" s="204"/>
      <c r="V177" s="203"/>
      <c r="W177" s="204"/>
      <c r="X177" s="204"/>
      <c r="Y177" s="204"/>
      <c r="Z177" s="204"/>
      <c r="AA177" s="204"/>
      <c r="AB177" s="204"/>
      <c r="AC177" s="204"/>
      <c r="AD177" s="205"/>
      <c r="AE177" s="119" t="str">
        <f t="shared" si="27"/>
        <v/>
      </c>
      <c r="AF177" s="97" t="str">
        <f t="shared" si="28"/>
        <v/>
      </c>
      <c r="AG177" s="123" t="str">
        <f t="shared" si="29"/>
        <v/>
      </c>
    </row>
    <row r="178" spans="2:33" x14ac:dyDescent="0.3">
      <c r="B178" s="119">
        <f>ion21Team!B13</f>
        <v>9</v>
      </c>
      <c r="C178" s="123" t="str">
        <f>IF(ISBLANK(ion21Team!C13),"",ion21Team!C13)</f>
        <v/>
      </c>
      <c r="D178" s="204"/>
      <c r="E178" s="204"/>
      <c r="F178" s="204"/>
      <c r="G178" s="204"/>
      <c r="H178" s="204"/>
      <c r="I178" s="204"/>
      <c r="J178" s="204"/>
      <c r="K178" s="204"/>
      <c r="L178" s="205"/>
      <c r="M178" s="204"/>
      <c r="N178" s="204"/>
      <c r="O178" s="204"/>
      <c r="P178" s="204"/>
      <c r="Q178" s="204"/>
      <c r="R178" s="204"/>
      <c r="S178" s="204"/>
      <c r="T178" s="204"/>
      <c r="U178" s="204"/>
      <c r="V178" s="203"/>
      <c r="W178" s="204"/>
      <c r="X178" s="204"/>
      <c r="Y178" s="204"/>
      <c r="Z178" s="204"/>
      <c r="AA178" s="204"/>
      <c r="AB178" s="204"/>
      <c r="AC178" s="204"/>
      <c r="AD178" s="205"/>
      <c r="AE178" s="119" t="str">
        <f t="shared" si="27"/>
        <v/>
      </c>
      <c r="AF178" s="97" t="str">
        <f t="shared" si="28"/>
        <v/>
      </c>
      <c r="AG178" s="123" t="str">
        <f t="shared" si="29"/>
        <v/>
      </c>
    </row>
    <row r="179" spans="2:33" x14ac:dyDescent="0.3">
      <c r="B179" s="119">
        <f>ion21Team!B14</f>
        <v>10</v>
      </c>
      <c r="C179" s="123" t="str">
        <f>IF(ISBLANK(ion21Team!C14),"",ion21Team!C14)</f>
        <v/>
      </c>
      <c r="D179" s="204"/>
      <c r="E179" s="204"/>
      <c r="F179" s="204"/>
      <c r="G179" s="204"/>
      <c r="H179" s="204"/>
      <c r="I179" s="204"/>
      <c r="J179" s="204"/>
      <c r="K179" s="204"/>
      <c r="L179" s="205"/>
      <c r="M179" s="204"/>
      <c r="N179" s="204"/>
      <c r="O179" s="204"/>
      <c r="P179" s="204"/>
      <c r="Q179" s="204"/>
      <c r="R179" s="204"/>
      <c r="S179" s="204"/>
      <c r="T179" s="204"/>
      <c r="U179" s="204"/>
      <c r="V179" s="203"/>
      <c r="W179" s="204"/>
      <c r="X179" s="204"/>
      <c r="Y179" s="204"/>
      <c r="Z179" s="204"/>
      <c r="AA179" s="204"/>
      <c r="AB179" s="204"/>
      <c r="AC179" s="204"/>
      <c r="AD179" s="205"/>
      <c r="AE179" s="119" t="str">
        <f t="shared" si="27"/>
        <v/>
      </c>
      <c r="AF179" s="97" t="str">
        <f t="shared" si="28"/>
        <v/>
      </c>
      <c r="AG179" s="123" t="str">
        <f t="shared" si="29"/>
        <v/>
      </c>
    </row>
    <row r="180" spans="2:33" x14ac:dyDescent="0.3">
      <c r="B180" s="119">
        <f>ion21Team!B15</f>
        <v>11</v>
      </c>
      <c r="C180" s="123" t="str">
        <f>IF(ISBLANK(ion21Team!C15),"",ion21Team!C15)</f>
        <v/>
      </c>
      <c r="D180" s="204"/>
      <c r="E180" s="204"/>
      <c r="F180" s="204"/>
      <c r="G180" s="204"/>
      <c r="H180" s="204"/>
      <c r="I180" s="204"/>
      <c r="J180" s="204"/>
      <c r="K180" s="204"/>
      <c r="L180" s="205"/>
      <c r="M180" s="204"/>
      <c r="N180" s="204"/>
      <c r="O180" s="204"/>
      <c r="P180" s="204"/>
      <c r="Q180" s="204"/>
      <c r="R180" s="204"/>
      <c r="S180" s="204"/>
      <c r="T180" s="204"/>
      <c r="U180" s="204"/>
      <c r="V180" s="203"/>
      <c r="W180" s="204"/>
      <c r="X180" s="204"/>
      <c r="Y180" s="204"/>
      <c r="Z180" s="204"/>
      <c r="AA180" s="204"/>
      <c r="AB180" s="204"/>
      <c r="AC180" s="204"/>
      <c r="AD180" s="205"/>
      <c r="AE180" s="119" t="str">
        <f t="shared" si="27"/>
        <v/>
      </c>
      <c r="AF180" s="97" t="str">
        <f t="shared" si="28"/>
        <v/>
      </c>
      <c r="AG180" s="123" t="str">
        <f t="shared" si="29"/>
        <v/>
      </c>
    </row>
    <row r="181" spans="2:33" x14ac:dyDescent="0.3">
      <c r="B181" s="119">
        <f>ion21Team!B16</f>
        <v>12</v>
      </c>
      <c r="C181" s="123" t="str">
        <f>IF(ISBLANK(ion21Team!C16),"",ion21Team!C16)</f>
        <v/>
      </c>
      <c r="D181" s="204"/>
      <c r="E181" s="204"/>
      <c r="F181" s="204"/>
      <c r="G181" s="204"/>
      <c r="H181" s="204"/>
      <c r="I181" s="204"/>
      <c r="J181" s="204"/>
      <c r="K181" s="204"/>
      <c r="L181" s="205"/>
      <c r="M181" s="204"/>
      <c r="N181" s="204"/>
      <c r="O181" s="204"/>
      <c r="P181" s="204"/>
      <c r="Q181" s="204"/>
      <c r="R181" s="204"/>
      <c r="S181" s="204"/>
      <c r="T181" s="204"/>
      <c r="U181" s="204"/>
      <c r="V181" s="203"/>
      <c r="W181" s="204"/>
      <c r="X181" s="204"/>
      <c r="Y181" s="204"/>
      <c r="Z181" s="204"/>
      <c r="AA181" s="204"/>
      <c r="AB181" s="204"/>
      <c r="AC181" s="204"/>
      <c r="AD181" s="205"/>
      <c r="AE181" s="119" t="str">
        <f t="shared" si="27"/>
        <v/>
      </c>
      <c r="AF181" s="97" t="str">
        <f t="shared" si="28"/>
        <v/>
      </c>
      <c r="AG181" s="123" t="str">
        <f t="shared" si="29"/>
        <v/>
      </c>
    </row>
    <row r="182" spans="2:33" x14ac:dyDescent="0.3">
      <c r="B182" s="119">
        <f>ion21Team!B17</f>
        <v>13</v>
      </c>
      <c r="C182" s="123" t="str">
        <f>IF(ISBLANK(ion21Team!C17),"",ion21Team!C17)</f>
        <v/>
      </c>
      <c r="D182" s="204"/>
      <c r="E182" s="204"/>
      <c r="F182" s="204"/>
      <c r="G182" s="204"/>
      <c r="H182" s="204"/>
      <c r="I182" s="204"/>
      <c r="J182" s="204"/>
      <c r="K182" s="204"/>
      <c r="L182" s="205"/>
      <c r="M182" s="204"/>
      <c r="N182" s="204"/>
      <c r="O182" s="204"/>
      <c r="P182" s="204"/>
      <c r="Q182" s="204"/>
      <c r="R182" s="204"/>
      <c r="S182" s="204"/>
      <c r="T182" s="204"/>
      <c r="U182" s="204"/>
      <c r="V182" s="203"/>
      <c r="W182" s="204"/>
      <c r="X182" s="204"/>
      <c r="Y182" s="204"/>
      <c r="Z182" s="204"/>
      <c r="AA182" s="204"/>
      <c r="AB182" s="204"/>
      <c r="AC182" s="204"/>
      <c r="AD182" s="205"/>
      <c r="AE182" s="119" t="str">
        <f t="shared" si="27"/>
        <v/>
      </c>
      <c r="AF182" s="97" t="str">
        <f t="shared" si="28"/>
        <v/>
      </c>
      <c r="AG182" s="123" t="str">
        <f t="shared" si="29"/>
        <v/>
      </c>
    </row>
    <row r="183" spans="2:33" x14ac:dyDescent="0.3">
      <c r="B183" s="119">
        <f>ion21Team!B18</f>
        <v>14</v>
      </c>
      <c r="C183" s="123" t="str">
        <f>IF(ISBLANK(ion21Team!C18),"",ion21Team!C18)</f>
        <v/>
      </c>
      <c r="D183" s="204"/>
      <c r="E183" s="204"/>
      <c r="F183" s="204"/>
      <c r="G183" s="204"/>
      <c r="H183" s="204"/>
      <c r="I183" s="204"/>
      <c r="J183" s="204"/>
      <c r="K183" s="204"/>
      <c r="L183" s="205"/>
      <c r="M183" s="204"/>
      <c r="N183" s="204"/>
      <c r="O183" s="204"/>
      <c r="P183" s="204"/>
      <c r="Q183" s="204"/>
      <c r="R183" s="204"/>
      <c r="S183" s="204"/>
      <c r="T183" s="204"/>
      <c r="U183" s="204"/>
      <c r="V183" s="203"/>
      <c r="W183" s="204"/>
      <c r="X183" s="204"/>
      <c r="Y183" s="204"/>
      <c r="Z183" s="204"/>
      <c r="AA183" s="204"/>
      <c r="AB183" s="204"/>
      <c r="AC183" s="204"/>
      <c r="AD183" s="205"/>
      <c r="AE183" s="119" t="str">
        <f t="shared" si="27"/>
        <v/>
      </c>
      <c r="AF183" s="97" t="str">
        <f t="shared" si="28"/>
        <v/>
      </c>
      <c r="AG183" s="123" t="str">
        <f t="shared" si="29"/>
        <v/>
      </c>
    </row>
    <row r="184" spans="2:33" x14ac:dyDescent="0.3">
      <c r="B184" s="119">
        <f>ion21Team!B19</f>
        <v>15</v>
      </c>
      <c r="C184" s="123" t="str">
        <f>IF(ISBLANK(ion21Team!C19),"",ion21Team!C19)</f>
        <v/>
      </c>
      <c r="D184" s="204"/>
      <c r="E184" s="204"/>
      <c r="F184" s="204"/>
      <c r="G184" s="204"/>
      <c r="H184" s="204"/>
      <c r="I184" s="204"/>
      <c r="J184" s="204"/>
      <c r="K184" s="204"/>
      <c r="L184" s="205"/>
      <c r="M184" s="204"/>
      <c r="N184" s="204"/>
      <c r="O184" s="204"/>
      <c r="P184" s="204"/>
      <c r="Q184" s="204"/>
      <c r="R184" s="204"/>
      <c r="S184" s="204"/>
      <c r="T184" s="204"/>
      <c r="U184" s="204"/>
      <c r="V184" s="203"/>
      <c r="W184" s="204"/>
      <c r="X184" s="204"/>
      <c r="Y184" s="204"/>
      <c r="Z184" s="204"/>
      <c r="AA184" s="204"/>
      <c r="AB184" s="204"/>
      <c r="AC184" s="204"/>
      <c r="AD184" s="205"/>
      <c r="AE184" s="119" t="str">
        <f t="shared" si="27"/>
        <v/>
      </c>
      <c r="AF184" s="97" t="str">
        <f t="shared" si="28"/>
        <v/>
      </c>
      <c r="AG184" s="123" t="str">
        <f t="shared" si="29"/>
        <v/>
      </c>
    </row>
    <row r="185" spans="2:33" x14ac:dyDescent="0.3">
      <c r="B185" s="119">
        <f>ion21Team!B20</f>
        <v>16</v>
      </c>
      <c r="C185" s="123" t="str">
        <f>IF(ISBLANK(ion21Team!C20),"",ion21Team!C20)</f>
        <v/>
      </c>
      <c r="D185" s="204"/>
      <c r="E185" s="204"/>
      <c r="F185" s="204"/>
      <c r="G185" s="204"/>
      <c r="H185" s="204"/>
      <c r="I185" s="204"/>
      <c r="J185" s="204"/>
      <c r="K185" s="204"/>
      <c r="L185" s="205"/>
      <c r="M185" s="204"/>
      <c r="N185" s="204"/>
      <c r="O185" s="204"/>
      <c r="P185" s="204"/>
      <c r="Q185" s="204"/>
      <c r="R185" s="204"/>
      <c r="S185" s="204"/>
      <c r="T185" s="204"/>
      <c r="U185" s="204"/>
      <c r="V185" s="203"/>
      <c r="W185" s="204"/>
      <c r="X185" s="204"/>
      <c r="Y185" s="204"/>
      <c r="Z185" s="204"/>
      <c r="AA185" s="204"/>
      <c r="AB185" s="204"/>
      <c r="AC185" s="204"/>
      <c r="AD185" s="205"/>
      <c r="AE185" s="119" t="str">
        <f t="shared" si="27"/>
        <v/>
      </c>
      <c r="AF185" s="97" t="str">
        <f t="shared" si="28"/>
        <v/>
      </c>
      <c r="AG185" s="123" t="str">
        <f t="shared" si="29"/>
        <v/>
      </c>
    </row>
    <row r="186" spans="2:33" x14ac:dyDescent="0.3">
      <c r="B186" s="119">
        <f>ion21Team!B21</f>
        <v>17</v>
      </c>
      <c r="C186" s="123" t="str">
        <f>IF(ISBLANK(ion21Team!C21),"",ion21Team!C21)</f>
        <v/>
      </c>
      <c r="D186" s="204"/>
      <c r="E186" s="204"/>
      <c r="F186" s="204"/>
      <c r="G186" s="204"/>
      <c r="H186" s="204"/>
      <c r="I186" s="204"/>
      <c r="J186" s="204"/>
      <c r="K186" s="204"/>
      <c r="L186" s="205"/>
      <c r="M186" s="204"/>
      <c r="N186" s="204"/>
      <c r="O186" s="204"/>
      <c r="P186" s="204"/>
      <c r="Q186" s="204"/>
      <c r="R186" s="204"/>
      <c r="S186" s="204"/>
      <c r="T186" s="204"/>
      <c r="U186" s="204"/>
      <c r="V186" s="203"/>
      <c r="W186" s="204"/>
      <c r="X186" s="204"/>
      <c r="Y186" s="204"/>
      <c r="Z186" s="204"/>
      <c r="AA186" s="204"/>
      <c r="AB186" s="204"/>
      <c r="AC186" s="204"/>
      <c r="AD186" s="205"/>
      <c r="AE186" s="119" t="str">
        <f t="shared" si="27"/>
        <v/>
      </c>
      <c r="AF186" s="97" t="str">
        <f t="shared" si="28"/>
        <v/>
      </c>
      <c r="AG186" s="123" t="str">
        <f t="shared" si="29"/>
        <v/>
      </c>
    </row>
    <row r="187" spans="2:33" x14ac:dyDescent="0.3">
      <c r="B187" s="119">
        <f>ion21Team!B22</f>
        <v>18</v>
      </c>
      <c r="C187" s="123" t="str">
        <f>IF(ISBLANK(ion21Team!C22),"",ion21Team!C22)</f>
        <v/>
      </c>
      <c r="D187" s="204"/>
      <c r="E187" s="204"/>
      <c r="F187" s="204"/>
      <c r="G187" s="204"/>
      <c r="H187" s="204"/>
      <c r="I187" s="204"/>
      <c r="J187" s="204"/>
      <c r="K187" s="204"/>
      <c r="L187" s="205"/>
      <c r="M187" s="204"/>
      <c r="N187" s="204"/>
      <c r="O187" s="204"/>
      <c r="P187" s="204"/>
      <c r="Q187" s="204"/>
      <c r="R187" s="204"/>
      <c r="S187" s="204"/>
      <c r="T187" s="204"/>
      <c r="U187" s="204"/>
      <c r="V187" s="203"/>
      <c r="W187" s="204"/>
      <c r="X187" s="204"/>
      <c r="Y187" s="204"/>
      <c r="Z187" s="204"/>
      <c r="AA187" s="204"/>
      <c r="AB187" s="204"/>
      <c r="AC187" s="204"/>
      <c r="AD187" s="205"/>
      <c r="AE187" s="119" t="str">
        <f t="shared" si="27"/>
        <v/>
      </c>
      <c r="AF187" s="97" t="str">
        <f t="shared" si="28"/>
        <v/>
      </c>
      <c r="AG187" s="123" t="str">
        <f t="shared" si="29"/>
        <v/>
      </c>
    </row>
    <row r="188" spans="2:33" x14ac:dyDescent="0.3">
      <c r="B188" s="119">
        <f>ion21Team!B23</f>
        <v>19</v>
      </c>
      <c r="C188" s="123" t="str">
        <f>IF(ISBLANK(ion21Team!C23),"",ion21Team!C23)</f>
        <v/>
      </c>
      <c r="D188" s="204"/>
      <c r="E188" s="204"/>
      <c r="F188" s="204"/>
      <c r="G188" s="204"/>
      <c r="H188" s="204"/>
      <c r="I188" s="204"/>
      <c r="J188" s="204"/>
      <c r="K188" s="204"/>
      <c r="L188" s="205"/>
      <c r="M188" s="204"/>
      <c r="N188" s="204"/>
      <c r="O188" s="204"/>
      <c r="P188" s="204"/>
      <c r="Q188" s="204"/>
      <c r="R188" s="204"/>
      <c r="S188" s="204"/>
      <c r="T188" s="204"/>
      <c r="U188" s="204"/>
      <c r="V188" s="203"/>
      <c r="W188" s="204"/>
      <c r="X188" s="204"/>
      <c r="Y188" s="204"/>
      <c r="Z188" s="204"/>
      <c r="AA188" s="204"/>
      <c r="AB188" s="204"/>
      <c r="AC188" s="204"/>
      <c r="AD188" s="205"/>
      <c r="AE188" s="119" t="str">
        <f t="shared" si="27"/>
        <v/>
      </c>
      <c r="AF188" s="97" t="str">
        <f t="shared" si="28"/>
        <v/>
      </c>
      <c r="AG188" s="123" t="str">
        <f t="shared" si="29"/>
        <v/>
      </c>
    </row>
    <row r="189" spans="2:33" x14ac:dyDescent="0.3">
      <c r="B189" s="119">
        <f>ion21Team!B24</f>
        <v>20</v>
      </c>
      <c r="C189" s="123" t="str">
        <f>IF(ISBLANK(ion21Team!C24),"",ion21Team!C24)</f>
        <v/>
      </c>
      <c r="D189" s="204"/>
      <c r="E189" s="204"/>
      <c r="F189" s="204"/>
      <c r="G189" s="204"/>
      <c r="H189" s="204"/>
      <c r="I189" s="204"/>
      <c r="J189" s="204"/>
      <c r="K189" s="204"/>
      <c r="L189" s="205"/>
      <c r="M189" s="204"/>
      <c r="N189" s="204"/>
      <c r="O189" s="204"/>
      <c r="P189" s="204"/>
      <c r="Q189" s="204"/>
      <c r="R189" s="204"/>
      <c r="S189" s="204"/>
      <c r="T189" s="204"/>
      <c r="U189" s="204"/>
      <c r="V189" s="203"/>
      <c r="W189" s="204"/>
      <c r="X189" s="204"/>
      <c r="Y189" s="204"/>
      <c r="Z189" s="204"/>
      <c r="AA189" s="204"/>
      <c r="AB189" s="204"/>
      <c r="AC189" s="204"/>
      <c r="AD189" s="205"/>
      <c r="AE189" s="119" t="str">
        <f t="shared" si="27"/>
        <v/>
      </c>
      <c r="AF189" s="97" t="str">
        <f t="shared" si="28"/>
        <v/>
      </c>
      <c r="AG189" s="123" t="str">
        <f t="shared" si="29"/>
        <v/>
      </c>
    </row>
    <row r="190" spans="2:33" x14ac:dyDescent="0.3">
      <c r="B190" s="101">
        <f>ion21Team!B25</f>
        <v>21</v>
      </c>
      <c r="C190" s="103" t="str">
        <f>IF(ISBLANK(ion21Team!C25),"",ion21Team!C25)</f>
        <v/>
      </c>
      <c r="D190" s="207"/>
      <c r="E190" s="207"/>
      <c r="F190" s="207"/>
      <c r="G190" s="207"/>
      <c r="H190" s="207"/>
      <c r="I190" s="207"/>
      <c r="J190" s="207"/>
      <c r="K190" s="207"/>
      <c r="L190" s="208"/>
      <c r="M190" s="204"/>
      <c r="N190" s="204"/>
      <c r="O190" s="204"/>
      <c r="P190" s="204"/>
      <c r="Q190" s="204"/>
      <c r="R190" s="204"/>
      <c r="S190" s="204"/>
      <c r="T190" s="204"/>
      <c r="U190" s="204"/>
      <c r="V190" s="206"/>
      <c r="W190" s="207"/>
      <c r="X190" s="207"/>
      <c r="Y190" s="207"/>
      <c r="Z190" s="207"/>
      <c r="AA190" s="207"/>
      <c r="AB190" s="207"/>
      <c r="AC190" s="207"/>
      <c r="AD190" s="208"/>
      <c r="AE190" s="101" t="str">
        <f t="shared" si="27"/>
        <v/>
      </c>
      <c r="AF190" s="102" t="str">
        <f t="shared" si="28"/>
        <v/>
      </c>
      <c r="AG190" s="103" t="str">
        <f t="shared" si="29"/>
        <v/>
      </c>
    </row>
    <row r="191" spans="2:33" x14ac:dyDescent="0.3">
      <c r="B191" s="129" t="s">
        <v>95</v>
      </c>
      <c r="C191" s="103">
        <f>SUM(D191:L191,M191:U191,V191:AD191)</f>
        <v>9</v>
      </c>
      <c r="D191" s="28">
        <f t="shared" ref="D191:AD191" si="30">COUNTA(D170:D190)</f>
        <v>2</v>
      </c>
      <c r="E191" s="28">
        <f t="shared" si="30"/>
        <v>1</v>
      </c>
      <c r="F191" s="28">
        <f t="shared" si="30"/>
        <v>0</v>
      </c>
      <c r="G191" s="28">
        <f t="shared" si="30"/>
        <v>0</v>
      </c>
      <c r="H191" s="28">
        <f t="shared" si="30"/>
        <v>0</v>
      </c>
      <c r="I191" s="28">
        <f t="shared" si="30"/>
        <v>0</v>
      </c>
      <c r="J191" s="28">
        <f t="shared" si="30"/>
        <v>0</v>
      </c>
      <c r="K191" s="28">
        <f t="shared" si="30"/>
        <v>0</v>
      </c>
      <c r="L191" s="28">
        <f t="shared" si="30"/>
        <v>0</v>
      </c>
      <c r="M191" s="40">
        <f t="shared" si="30"/>
        <v>0</v>
      </c>
      <c r="N191" s="41">
        <f t="shared" si="30"/>
        <v>1</v>
      </c>
      <c r="O191" s="41">
        <f t="shared" si="30"/>
        <v>1</v>
      </c>
      <c r="P191" s="41">
        <f t="shared" si="30"/>
        <v>1</v>
      </c>
      <c r="Q191" s="41">
        <f t="shared" si="30"/>
        <v>0</v>
      </c>
      <c r="R191" s="41">
        <f t="shared" si="30"/>
        <v>0</v>
      </c>
      <c r="S191" s="41">
        <f t="shared" si="30"/>
        <v>0</v>
      </c>
      <c r="T191" s="41">
        <f t="shared" si="30"/>
        <v>0</v>
      </c>
      <c r="U191" s="42">
        <f t="shared" si="30"/>
        <v>0</v>
      </c>
      <c r="V191" s="43">
        <f t="shared" si="30"/>
        <v>1</v>
      </c>
      <c r="W191" s="44">
        <f t="shared" si="30"/>
        <v>1</v>
      </c>
      <c r="X191" s="44">
        <f t="shared" si="30"/>
        <v>1</v>
      </c>
      <c r="Y191" s="44">
        <f t="shared" si="30"/>
        <v>0</v>
      </c>
      <c r="Z191" s="44">
        <f t="shared" si="30"/>
        <v>0</v>
      </c>
      <c r="AA191" s="44">
        <f t="shared" si="30"/>
        <v>0</v>
      </c>
      <c r="AB191" s="44">
        <f t="shared" si="30"/>
        <v>0</v>
      </c>
      <c r="AC191" s="44">
        <f t="shared" si="30"/>
        <v>0</v>
      </c>
      <c r="AD191" s="45">
        <f t="shared" si="30"/>
        <v>0</v>
      </c>
      <c r="AE191" s="126">
        <f>AVERAGE(AE170:AE190)</f>
        <v>1.3333333333333333</v>
      </c>
      <c r="AF191" s="127">
        <f>AVERAGE(AF170:AF190)</f>
        <v>3</v>
      </c>
      <c r="AG191" s="128">
        <f>AVERAGE(AG170:AG190)</f>
        <v>2</v>
      </c>
    </row>
    <row r="192" spans="2:33" ht="19.95" customHeight="1" x14ac:dyDescent="0.3">
      <c r="E192" s="185"/>
    </row>
    <row r="193" spans="1:33" ht="15.6" x14ac:dyDescent="0.3">
      <c r="A193" s="303">
        <v>8</v>
      </c>
      <c r="B193" s="5" t="s">
        <v>153</v>
      </c>
      <c r="D193" s="1"/>
      <c r="E193" s="186"/>
      <c r="F193" s="1"/>
      <c r="G193" s="1"/>
      <c r="H193" s="1"/>
      <c r="I193" s="1"/>
      <c r="J193" s="1"/>
      <c r="K193" s="1"/>
      <c r="L193" s="1"/>
      <c r="M193" s="1"/>
      <c r="N193" s="1"/>
      <c r="O193" s="1"/>
      <c r="P193" s="1"/>
      <c r="Q193" s="1"/>
      <c r="R193" s="1"/>
      <c r="S193" s="1"/>
      <c r="T193" s="1"/>
      <c r="U193" s="1"/>
      <c r="V193" s="1"/>
      <c r="X193" s="1"/>
      <c r="Y193" s="1"/>
      <c r="Z193" s="1"/>
      <c r="AA193" s="1"/>
      <c r="AB193" s="1"/>
      <c r="AC193" s="1"/>
      <c r="AD193" s="1"/>
    </row>
    <row r="194" spans="1:33" ht="12" customHeight="1" x14ac:dyDescent="0.3">
      <c r="A194" s="299"/>
      <c r="D194" s="1"/>
      <c r="E194" s="1"/>
      <c r="F194" s="1"/>
      <c r="G194" s="1"/>
      <c r="H194" s="1"/>
      <c r="I194" s="1"/>
      <c r="J194" s="1"/>
      <c r="K194" s="1"/>
      <c r="L194" s="1"/>
      <c r="M194" s="1"/>
      <c r="N194" s="1"/>
      <c r="O194" s="1"/>
      <c r="P194" s="1"/>
      <c r="Q194" s="1"/>
      <c r="R194" s="1"/>
      <c r="S194" s="1"/>
      <c r="T194" s="1"/>
      <c r="U194" s="1"/>
      <c r="V194" s="1"/>
      <c r="X194" s="1"/>
      <c r="Y194" s="1"/>
      <c r="Z194" s="1"/>
      <c r="AA194" s="1"/>
      <c r="AB194" s="1"/>
      <c r="AC194" s="1"/>
      <c r="AD194" s="1"/>
    </row>
    <row r="195" spans="1:33" x14ac:dyDescent="0.3">
      <c r="B195" s="668" t="s">
        <v>59</v>
      </c>
      <c r="C195" s="669"/>
      <c r="D195" s="670" t="s">
        <v>145</v>
      </c>
      <c r="E195" s="670"/>
      <c r="F195" s="670"/>
      <c r="G195" s="670"/>
      <c r="H195" s="670"/>
      <c r="I195" s="670"/>
      <c r="J195" s="670"/>
      <c r="K195" s="670"/>
      <c r="L195" s="670"/>
      <c r="M195" s="675" t="s">
        <v>148</v>
      </c>
      <c r="N195" s="676"/>
      <c r="O195" s="676"/>
      <c r="P195" s="676"/>
      <c r="Q195" s="676"/>
      <c r="R195" s="676"/>
      <c r="S195" s="676"/>
      <c r="T195" s="676"/>
      <c r="U195" s="677"/>
      <c r="V195" s="678" t="s">
        <v>151</v>
      </c>
      <c r="W195" s="678"/>
      <c r="X195" s="678"/>
      <c r="Y195" s="678"/>
      <c r="Z195" s="678"/>
      <c r="AA195" s="678"/>
      <c r="AB195" s="678"/>
      <c r="AC195" s="678"/>
      <c r="AD195" s="679"/>
      <c r="AE195" s="672" t="s">
        <v>119</v>
      </c>
      <c r="AF195" s="673"/>
      <c r="AG195" s="674"/>
    </row>
    <row r="196" spans="1:33" x14ac:dyDescent="0.3">
      <c r="A196" s="300"/>
      <c r="B196" s="139" t="s">
        <v>15</v>
      </c>
      <c r="C196" s="140" t="s">
        <v>16</v>
      </c>
      <c r="D196" s="28">
        <v>2</v>
      </c>
      <c r="E196" s="28">
        <v>3</v>
      </c>
      <c r="F196" s="28">
        <v>4</v>
      </c>
      <c r="G196" s="28">
        <v>5</v>
      </c>
      <c r="H196" s="28">
        <v>6</v>
      </c>
      <c r="I196" s="28">
        <v>7</v>
      </c>
      <c r="J196" s="28">
        <v>8</v>
      </c>
      <c r="K196" s="28">
        <v>9</v>
      </c>
      <c r="L196" s="39">
        <v>10</v>
      </c>
      <c r="M196" s="25">
        <v>12</v>
      </c>
      <c r="N196" s="26">
        <v>13</v>
      </c>
      <c r="O196" s="26">
        <v>14</v>
      </c>
      <c r="P196" s="26">
        <v>15</v>
      </c>
      <c r="Q196" s="26">
        <v>16</v>
      </c>
      <c r="R196" s="26">
        <v>17</v>
      </c>
      <c r="S196" s="26">
        <v>18</v>
      </c>
      <c r="T196" s="26">
        <v>19</v>
      </c>
      <c r="U196" s="26">
        <v>20</v>
      </c>
      <c r="V196" s="23">
        <v>3</v>
      </c>
      <c r="W196" s="24">
        <v>4</v>
      </c>
      <c r="X196" s="24">
        <v>5</v>
      </c>
      <c r="Y196" s="24">
        <v>6</v>
      </c>
      <c r="Z196" s="24">
        <v>7</v>
      </c>
      <c r="AA196" s="24">
        <v>8</v>
      </c>
      <c r="AB196" s="24">
        <v>9</v>
      </c>
      <c r="AC196" s="24">
        <v>10</v>
      </c>
      <c r="AD196" s="29">
        <v>11</v>
      </c>
      <c r="AE196" s="136" t="s">
        <v>146</v>
      </c>
      <c r="AF196" s="137" t="s">
        <v>149</v>
      </c>
      <c r="AG196" s="138" t="s">
        <v>152</v>
      </c>
    </row>
    <row r="197" spans="1:33" x14ac:dyDescent="0.3">
      <c r="B197" s="99">
        <f>ion21Team!B5</f>
        <v>1</v>
      </c>
      <c r="C197" s="100" t="str">
        <f>IF(ISBLANK(ion21Team!C5),"",ion21Team!C5)</f>
        <v>YaJo</v>
      </c>
      <c r="D197" s="349"/>
      <c r="E197" s="349"/>
      <c r="F197" s="349" t="s">
        <v>286</v>
      </c>
      <c r="G197" s="349"/>
      <c r="H197" s="349"/>
      <c r="I197" s="349"/>
      <c r="J197" s="349"/>
      <c r="K197" s="349"/>
      <c r="L197" s="350"/>
      <c r="M197" s="349"/>
      <c r="N197" s="349"/>
      <c r="O197" s="349" t="s">
        <v>286</v>
      </c>
      <c r="P197" s="349"/>
      <c r="Q197" s="349"/>
      <c r="R197" s="349"/>
      <c r="S197" s="349"/>
      <c r="T197" s="349"/>
      <c r="U197" s="349"/>
      <c r="V197" s="202"/>
      <c r="W197" s="349"/>
      <c r="X197" s="349" t="s">
        <v>286</v>
      </c>
      <c r="Y197" s="349"/>
      <c r="Z197" s="351"/>
      <c r="AA197" s="351"/>
      <c r="AB197" s="351"/>
      <c r="AC197" s="349"/>
      <c r="AD197" s="349"/>
      <c r="AE197" s="99">
        <f t="shared" ref="AE197:AE217" si="31">IFERROR(LOOKUP("x",D197:L197,D$196:L$196),"")</f>
        <v>4</v>
      </c>
      <c r="AF197" s="96">
        <f t="shared" ref="AF197:AF217" si="32">IFERROR(LOOKUP("x",M197:U197,M$196:U$196),"")</f>
        <v>14</v>
      </c>
      <c r="AG197" s="100">
        <f t="shared" ref="AG197:AG217" si="33">IFERROR(LOOKUP("x",V197:AD197,V$196:AD$196),"")</f>
        <v>5</v>
      </c>
    </row>
    <row r="198" spans="1:33" x14ac:dyDescent="0.3">
      <c r="B198" s="119">
        <f>ion21Team!B6</f>
        <v>2</v>
      </c>
      <c r="C198" s="123" t="str">
        <f>IF(ISBLANK(ion21Team!C6),"",ion21Team!C6)</f>
        <v>GeLo</v>
      </c>
      <c r="D198" s="349"/>
      <c r="E198" s="349"/>
      <c r="F198" s="349"/>
      <c r="G198" s="351" t="s">
        <v>286</v>
      </c>
      <c r="H198" s="351"/>
      <c r="I198" s="349"/>
      <c r="J198" s="349"/>
      <c r="K198" s="349"/>
      <c r="L198" s="350"/>
      <c r="M198" s="351"/>
      <c r="N198" s="351" t="s">
        <v>286</v>
      </c>
      <c r="O198" s="349"/>
      <c r="P198" s="349"/>
      <c r="Q198" s="349"/>
      <c r="R198" s="349"/>
      <c r="S198" s="349"/>
      <c r="T198" s="349"/>
      <c r="U198" s="349"/>
      <c r="V198" s="202"/>
      <c r="W198" s="349"/>
      <c r="X198" s="349"/>
      <c r="Y198" s="349" t="s">
        <v>286</v>
      </c>
      <c r="Z198" s="351"/>
      <c r="AA198" s="351"/>
      <c r="AB198" s="351"/>
      <c r="AC198" s="349"/>
      <c r="AD198" s="349"/>
      <c r="AE198" s="119">
        <f t="shared" si="31"/>
        <v>5</v>
      </c>
      <c r="AF198" s="97">
        <f t="shared" si="32"/>
        <v>13</v>
      </c>
      <c r="AG198" s="123">
        <f t="shared" si="33"/>
        <v>6</v>
      </c>
    </row>
    <row r="199" spans="1:33" x14ac:dyDescent="0.3">
      <c r="B199" s="119">
        <f>ion21Team!B7</f>
        <v>3</v>
      </c>
      <c r="C199" s="123" t="str">
        <f>IF(ISBLANK(ion21Team!C7),"",ion21Team!C7)</f>
        <v>MiDo</v>
      </c>
      <c r="D199" s="349"/>
      <c r="E199" s="349" t="s">
        <v>286</v>
      </c>
      <c r="F199" s="349"/>
      <c r="G199" s="351"/>
      <c r="H199" s="351"/>
      <c r="I199" s="349"/>
      <c r="J199" s="349"/>
      <c r="K199" s="349"/>
      <c r="L199" s="350"/>
      <c r="M199" s="351"/>
      <c r="N199" s="351"/>
      <c r="O199" s="349"/>
      <c r="P199" s="349" t="s">
        <v>286</v>
      </c>
      <c r="Q199" s="349"/>
      <c r="R199" s="349"/>
      <c r="S199" s="349"/>
      <c r="T199" s="349"/>
      <c r="U199" s="349"/>
      <c r="V199" s="202"/>
      <c r="W199" s="349" t="s">
        <v>286</v>
      </c>
      <c r="X199" s="349"/>
      <c r="Y199" s="349"/>
      <c r="Z199" s="351"/>
      <c r="AA199" s="351"/>
      <c r="AB199" s="351"/>
      <c r="AC199" s="349"/>
      <c r="AD199" s="349"/>
      <c r="AE199" s="119">
        <f t="shared" si="31"/>
        <v>3</v>
      </c>
      <c r="AF199" s="97">
        <f t="shared" si="32"/>
        <v>15</v>
      </c>
      <c r="AG199" s="123">
        <f t="shared" si="33"/>
        <v>4</v>
      </c>
    </row>
    <row r="200" spans="1:33" x14ac:dyDescent="0.3">
      <c r="B200" s="119">
        <f>ion21Team!B8</f>
        <v>4</v>
      </c>
      <c r="C200" s="123" t="str">
        <f>IF(ISBLANK(ion21Team!C8),"",ion21Team!C8)</f>
        <v>EmNi</v>
      </c>
      <c r="D200" s="349"/>
      <c r="E200" s="349"/>
      <c r="F200" s="349"/>
      <c r="G200" s="349"/>
      <c r="H200" s="349"/>
      <c r="I200" s="349"/>
      <c r="J200" s="349"/>
      <c r="K200" s="349"/>
      <c r="L200" s="350"/>
      <c r="M200" s="349"/>
      <c r="N200" s="349"/>
      <c r="O200" s="349"/>
      <c r="P200" s="349"/>
      <c r="Q200" s="349"/>
      <c r="R200" s="349"/>
      <c r="S200" s="349"/>
      <c r="T200" s="349"/>
      <c r="U200" s="349"/>
      <c r="V200" s="202"/>
      <c r="W200" s="349"/>
      <c r="X200" s="349"/>
      <c r="Y200" s="349"/>
      <c r="Z200" s="349"/>
      <c r="AA200" s="349"/>
      <c r="AB200" s="349"/>
      <c r="AC200" s="349"/>
      <c r="AD200" s="349"/>
      <c r="AE200" s="119" t="str">
        <f t="shared" si="31"/>
        <v/>
      </c>
      <c r="AF200" s="97" t="str">
        <f t="shared" si="32"/>
        <v/>
      </c>
      <c r="AG200" s="123" t="str">
        <f t="shared" si="33"/>
        <v/>
      </c>
    </row>
    <row r="201" spans="1:33" x14ac:dyDescent="0.3">
      <c r="B201" s="119">
        <f>ion21Team!B9</f>
        <v>5</v>
      </c>
      <c r="C201" s="123" t="str">
        <f>IF(ISBLANK(ion21Team!C9),"",ion21Team!C9)</f>
        <v>HeJe</v>
      </c>
      <c r="D201" s="204"/>
      <c r="E201" s="204"/>
      <c r="F201" s="204"/>
      <c r="G201" s="204"/>
      <c r="H201" s="204"/>
      <c r="I201" s="204"/>
      <c r="J201" s="204"/>
      <c r="K201" s="204"/>
      <c r="L201" s="205"/>
      <c r="M201" s="204"/>
      <c r="N201" s="204"/>
      <c r="O201" s="204"/>
      <c r="P201" s="204"/>
      <c r="Q201" s="204"/>
      <c r="R201" s="204"/>
      <c r="S201" s="204"/>
      <c r="T201" s="204"/>
      <c r="U201" s="204"/>
      <c r="V201" s="203"/>
      <c r="W201" s="204"/>
      <c r="X201" s="204"/>
      <c r="Y201" s="204"/>
      <c r="Z201" s="204"/>
      <c r="AA201" s="204"/>
      <c r="AB201" s="204"/>
      <c r="AC201" s="204"/>
      <c r="AD201" s="204"/>
      <c r="AE201" s="119" t="str">
        <f t="shared" si="31"/>
        <v/>
      </c>
      <c r="AF201" s="97" t="str">
        <f t="shared" si="32"/>
        <v/>
      </c>
      <c r="AG201" s="123" t="str">
        <f t="shared" si="33"/>
        <v/>
      </c>
    </row>
    <row r="202" spans="1:33" x14ac:dyDescent="0.3">
      <c r="B202" s="119">
        <f>ion21Team!B10</f>
        <v>6</v>
      </c>
      <c r="C202" s="123" t="str">
        <f>IF(ISBLANK(ion21Team!C10),"",ion21Team!C10)</f>
        <v/>
      </c>
      <c r="D202" s="204"/>
      <c r="E202" s="204"/>
      <c r="F202" s="204"/>
      <c r="G202" s="204"/>
      <c r="H202" s="204"/>
      <c r="I202" s="204"/>
      <c r="J202" s="204"/>
      <c r="K202" s="204"/>
      <c r="L202" s="205"/>
      <c r="M202" s="204"/>
      <c r="N202" s="204"/>
      <c r="O202" s="204"/>
      <c r="P202" s="204"/>
      <c r="Q202" s="204"/>
      <c r="R202" s="204"/>
      <c r="S202" s="204"/>
      <c r="T202" s="204"/>
      <c r="U202" s="204"/>
      <c r="V202" s="203"/>
      <c r="W202" s="204"/>
      <c r="X202" s="204"/>
      <c r="Y202" s="204"/>
      <c r="Z202" s="204"/>
      <c r="AA202" s="204"/>
      <c r="AB202" s="204"/>
      <c r="AC202" s="204"/>
      <c r="AD202" s="204"/>
      <c r="AE202" s="119" t="str">
        <f t="shared" si="31"/>
        <v/>
      </c>
      <c r="AF202" s="97" t="str">
        <f t="shared" si="32"/>
        <v/>
      </c>
      <c r="AG202" s="123" t="str">
        <f t="shared" si="33"/>
        <v/>
      </c>
    </row>
    <row r="203" spans="1:33" x14ac:dyDescent="0.3">
      <c r="B203" s="119">
        <f>ion21Team!B11</f>
        <v>7</v>
      </c>
      <c r="C203" s="123" t="str">
        <f>IF(ISBLANK(ion21Team!C11),"",ion21Team!C11)</f>
        <v/>
      </c>
      <c r="D203" s="204"/>
      <c r="E203" s="204"/>
      <c r="F203" s="204"/>
      <c r="G203" s="204"/>
      <c r="H203" s="204"/>
      <c r="I203" s="204"/>
      <c r="J203" s="204"/>
      <c r="K203" s="204"/>
      <c r="L203" s="205"/>
      <c r="M203" s="204"/>
      <c r="N203" s="204"/>
      <c r="O203" s="204"/>
      <c r="P203" s="204"/>
      <c r="Q203" s="204"/>
      <c r="R203" s="204"/>
      <c r="S203" s="204"/>
      <c r="T203" s="204"/>
      <c r="U203" s="204"/>
      <c r="V203" s="203"/>
      <c r="W203" s="204"/>
      <c r="X203" s="204"/>
      <c r="Y203" s="204"/>
      <c r="Z203" s="204"/>
      <c r="AA203" s="204"/>
      <c r="AB203" s="204"/>
      <c r="AC203" s="204"/>
      <c r="AD203" s="204"/>
      <c r="AE203" s="119" t="str">
        <f t="shared" si="31"/>
        <v/>
      </c>
      <c r="AF203" s="97" t="str">
        <f t="shared" si="32"/>
        <v/>
      </c>
      <c r="AG203" s="123" t="str">
        <f t="shared" si="33"/>
        <v/>
      </c>
    </row>
    <row r="204" spans="1:33" x14ac:dyDescent="0.3">
      <c r="B204" s="119">
        <f>ion21Team!B12</f>
        <v>8</v>
      </c>
      <c r="C204" s="123" t="str">
        <f>IF(ISBLANK(ion21Team!C12),"",ion21Team!C12)</f>
        <v/>
      </c>
      <c r="D204" s="204"/>
      <c r="E204" s="204"/>
      <c r="F204" s="204"/>
      <c r="G204" s="204"/>
      <c r="H204" s="204"/>
      <c r="I204" s="204"/>
      <c r="J204" s="204"/>
      <c r="K204" s="204"/>
      <c r="L204" s="205"/>
      <c r="M204" s="204"/>
      <c r="N204" s="204"/>
      <c r="O204" s="204"/>
      <c r="P204" s="204"/>
      <c r="Q204" s="204"/>
      <c r="R204" s="204"/>
      <c r="S204" s="204"/>
      <c r="T204" s="204"/>
      <c r="U204" s="204"/>
      <c r="V204" s="203"/>
      <c r="W204" s="204"/>
      <c r="X204" s="204"/>
      <c r="Y204" s="204"/>
      <c r="Z204" s="204"/>
      <c r="AA204" s="204"/>
      <c r="AB204" s="204"/>
      <c r="AC204" s="204"/>
      <c r="AD204" s="204"/>
      <c r="AE204" s="119" t="str">
        <f t="shared" si="31"/>
        <v/>
      </c>
      <c r="AF204" s="97" t="str">
        <f t="shared" si="32"/>
        <v/>
      </c>
      <c r="AG204" s="123" t="str">
        <f t="shared" si="33"/>
        <v/>
      </c>
    </row>
    <row r="205" spans="1:33" x14ac:dyDescent="0.3">
      <c r="B205" s="119">
        <f>ion21Team!B13</f>
        <v>9</v>
      </c>
      <c r="C205" s="123" t="str">
        <f>IF(ISBLANK(ion21Team!C13),"",ion21Team!C13)</f>
        <v/>
      </c>
      <c r="D205" s="204"/>
      <c r="E205" s="204"/>
      <c r="F205" s="204"/>
      <c r="G205" s="204"/>
      <c r="H205" s="204"/>
      <c r="I205" s="204"/>
      <c r="J205" s="204"/>
      <c r="K205" s="204"/>
      <c r="L205" s="205"/>
      <c r="M205" s="204"/>
      <c r="N205" s="204"/>
      <c r="O205" s="204"/>
      <c r="P205" s="204"/>
      <c r="Q205" s="204"/>
      <c r="R205" s="204"/>
      <c r="S205" s="204"/>
      <c r="T205" s="204"/>
      <c r="U205" s="204"/>
      <c r="V205" s="203"/>
      <c r="W205" s="204"/>
      <c r="X205" s="204"/>
      <c r="Y205" s="204"/>
      <c r="Z205" s="204"/>
      <c r="AA205" s="204"/>
      <c r="AB205" s="204"/>
      <c r="AC205" s="204"/>
      <c r="AD205" s="204"/>
      <c r="AE205" s="119" t="str">
        <f t="shared" si="31"/>
        <v/>
      </c>
      <c r="AF205" s="97" t="str">
        <f t="shared" si="32"/>
        <v/>
      </c>
      <c r="AG205" s="123" t="str">
        <f t="shared" si="33"/>
        <v/>
      </c>
    </row>
    <row r="206" spans="1:33" x14ac:dyDescent="0.3">
      <c r="B206" s="119">
        <f>ion21Team!B14</f>
        <v>10</v>
      </c>
      <c r="C206" s="123" t="str">
        <f>IF(ISBLANK(ion21Team!C14),"",ion21Team!C14)</f>
        <v/>
      </c>
      <c r="D206" s="204"/>
      <c r="E206" s="204"/>
      <c r="F206" s="204"/>
      <c r="G206" s="204"/>
      <c r="H206" s="204"/>
      <c r="I206" s="204"/>
      <c r="J206" s="204"/>
      <c r="K206" s="204"/>
      <c r="L206" s="205"/>
      <c r="M206" s="204"/>
      <c r="N206" s="204"/>
      <c r="O206" s="204"/>
      <c r="P206" s="204"/>
      <c r="Q206" s="204"/>
      <c r="R206" s="204"/>
      <c r="S206" s="204"/>
      <c r="T206" s="204"/>
      <c r="U206" s="204"/>
      <c r="V206" s="203"/>
      <c r="W206" s="204"/>
      <c r="X206" s="204"/>
      <c r="Y206" s="204"/>
      <c r="Z206" s="204"/>
      <c r="AA206" s="204"/>
      <c r="AB206" s="204"/>
      <c r="AC206" s="204"/>
      <c r="AD206" s="204"/>
      <c r="AE206" s="119" t="str">
        <f t="shared" si="31"/>
        <v/>
      </c>
      <c r="AF206" s="97" t="str">
        <f t="shared" si="32"/>
        <v/>
      </c>
      <c r="AG206" s="123" t="str">
        <f t="shared" si="33"/>
        <v/>
      </c>
    </row>
    <row r="207" spans="1:33" x14ac:dyDescent="0.3">
      <c r="B207" s="119">
        <f>ion21Team!B15</f>
        <v>11</v>
      </c>
      <c r="C207" s="123" t="str">
        <f>IF(ISBLANK(ion21Team!C15),"",ion21Team!C15)</f>
        <v/>
      </c>
      <c r="D207" s="204"/>
      <c r="E207" s="204"/>
      <c r="F207" s="204"/>
      <c r="G207" s="204"/>
      <c r="H207" s="204"/>
      <c r="I207" s="204"/>
      <c r="J207" s="204"/>
      <c r="K207" s="204"/>
      <c r="L207" s="205"/>
      <c r="M207" s="204"/>
      <c r="N207" s="204"/>
      <c r="O207" s="204"/>
      <c r="P207" s="204"/>
      <c r="Q207" s="204"/>
      <c r="R207" s="204"/>
      <c r="S207" s="204"/>
      <c r="T207" s="204"/>
      <c r="U207" s="204"/>
      <c r="V207" s="203"/>
      <c r="W207" s="204"/>
      <c r="X207" s="204"/>
      <c r="Y207" s="204"/>
      <c r="Z207" s="204"/>
      <c r="AA207" s="204"/>
      <c r="AB207" s="204"/>
      <c r="AC207" s="204"/>
      <c r="AD207" s="204"/>
      <c r="AE207" s="119" t="str">
        <f t="shared" si="31"/>
        <v/>
      </c>
      <c r="AF207" s="97" t="str">
        <f t="shared" si="32"/>
        <v/>
      </c>
      <c r="AG207" s="123" t="str">
        <f t="shared" si="33"/>
        <v/>
      </c>
    </row>
    <row r="208" spans="1:33" x14ac:dyDescent="0.3">
      <c r="B208" s="119">
        <f>ion21Team!B16</f>
        <v>12</v>
      </c>
      <c r="C208" s="123" t="str">
        <f>IF(ISBLANK(ion21Team!C16),"",ion21Team!C16)</f>
        <v/>
      </c>
      <c r="D208" s="204"/>
      <c r="E208" s="204"/>
      <c r="F208" s="204"/>
      <c r="G208" s="204"/>
      <c r="H208" s="204"/>
      <c r="I208" s="204"/>
      <c r="J208" s="204"/>
      <c r="K208" s="204"/>
      <c r="L208" s="205"/>
      <c r="M208" s="204"/>
      <c r="N208" s="204"/>
      <c r="O208" s="204"/>
      <c r="P208" s="204"/>
      <c r="Q208" s="204"/>
      <c r="R208" s="204"/>
      <c r="S208" s="204"/>
      <c r="T208" s="204"/>
      <c r="U208" s="204"/>
      <c r="V208" s="203"/>
      <c r="W208" s="204"/>
      <c r="X208" s="204"/>
      <c r="Y208" s="204"/>
      <c r="Z208" s="204"/>
      <c r="AA208" s="204"/>
      <c r="AB208" s="204"/>
      <c r="AC208" s="204"/>
      <c r="AD208" s="204"/>
      <c r="AE208" s="119" t="str">
        <f t="shared" si="31"/>
        <v/>
      </c>
      <c r="AF208" s="97" t="str">
        <f t="shared" si="32"/>
        <v/>
      </c>
      <c r="AG208" s="123" t="str">
        <f t="shared" si="33"/>
        <v/>
      </c>
    </row>
    <row r="209" spans="1:33" x14ac:dyDescent="0.3">
      <c r="B209" s="119">
        <f>ion21Team!B17</f>
        <v>13</v>
      </c>
      <c r="C209" s="123" t="str">
        <f>IF(ISBLANK(ion21Team!C17),"",ion21Team!C17)</f>
        <v/>
      </c>
      <c r="D209" s="204"/>
      <c r="E209" s="204"/>
      <c r="F209" s="204"/>
      <c r="G209" s="204"/>
      <c r="H209" s="204"/>
      <c r="I209" s="204"/>
      <c r="J209" s="204"/>
      <c r="K209" s="204"/>
      <c r="L209" s="205"/>
      <c r="M209" s="204"/>
      <c r="N209" s="204"/>
      <c r="O209" s="204"/>
      <c r="P209" s="204"/>
      <c r="Q209" s="204"/>
      <c r="R209" s="204"/>
      <c r="S209" s="204"/>
      <c r="T209" s="204"/>
      <c r="U209" s="204"/>
      <c r="V209" s="203"/>
      <c r="W209" s="204"/>
      <c r="X209" s="204"/>
      <c r="Y209" s="204"/>
      <c r="Z209" s="204"/>
      <c r="AA209" s="204"/>
      <c r="AB209" s="204"/>
      <c r="AC209" s="204"/>
      <c r="AD209" s="204"/>
      <c r="AE209" s="119" t="str">
        <f t="shared" si="31"/>
        <v/>
      </c>
      <c r="AF209" s="97" t="str">
        <f t="shared" si="32"/>
        <v/>
      </c>
      <c r="AG209" s="123" t="str">
        <f t="shared" si="33"/>
        <v/>
      </c>
    </row>
    <row r="210" spans="1:33" x14ac:dyDescent="0.3">
      <c r="B210" s="119">
        <f>ion21Team!B18</f>
        <v>14</v>
      </c>
      <c r="C210" s="123" t="str">
        <f>IF(ISBLANK(ion21Team!C18),"",ion21Team!C18)</f>
        <v/>
      </c>
      <c r="D210" s="204"/>
      <c r="E210" s="204"/>
      <c r="F210" s="204"/>
      <c r="G210" s="204"/>
      <c r="H210" s="204"/>
      <c r="I210" s="204"/>
      <c r="J210" s="204"/>
      <c r="K210" s="204"/>
      <c r="L210" s="205"/>
      <c r="M210" s="204"/>
      <c r="N210" s="204"/>
      <c r="O210" s="204"/>
      <c r="P210" s="204"/>
      <c r="Q210" s="204"/>
      <c r="R210" s="204"/>
      <c r="S210" s="204"/>
      <c r="T210" s="204"/>
      <c r="U210" s="204"/>
      <c r="V210" s="203"/>
      <c r="W210" s="204"/>
      <c r="X210" s="204"/>
      <c r="Y210" s="204"/>
      <c r="Z210" s="204"/>
      <c r="AA210" s="204"/>
      <c r="AB210" s="204"/>
      <c r="AC210" s="204"/>
      <c r="AD210" s="204"/>
      <c r="AE210" s="119" t="str">
        <f t="shared" si="31"/>
        <v/>
      </c>
      <c r="AF210" s="97" t="str">
        <f t="shared" si="32"/>
        <v/>
      </c>
      <c r="AG210" s="123" t="str">
        <f t="shared" si="33"/>
        <v/>
      </c>
    </row>
    <row r="211" spans="1:33" x14ac:dyDescent="0.3">
      <c r="B211" s="119">
        <f>ion21Team!B19</f>
        <v>15</v>
      </c>
      <c r="C211" s="123" t="str">
        <f>IF(ISBLANK(ion21Team!C19),"",ion21Team!C19)</f>
        <v/>
      </c>
      <c r="D211" s="204"/>
      <c r="E211" s="204"/>
      <c r="F211" s="204"/>
      <c r="G211" s="204"/>
      <c r="H211" s="204"/>
      <c r="I211" s="204"/>
      <c r="J211" s="204"/>
      <c r="K211" s="204"/>
      <c r="L211" s="205"/>
      <c r="M211" s="204"/>
      <c r="N211" s="204"/>
      <c r="O211" s="204"/>
      <c r="P211" s="204"/>
      <c r="Q211" s="204"/>
      <c r="R211" s="204"/>
      <c r="S211" s="204"/>
      <c r="T211" s="204"/>
      <c r="U211" s="204"/>
      <c r="V211" s="203"/>
      <c r="W211" s="204"/>
      <c r="X211" s="204"/>
      <c r="Y211" s="204"/>
      <c r="Z211" s="204"/>
      <c r="AA211" s="204"/>
      <c r="AB211" s="204"/>
      <c r="AC211" s="204"/>
      <c r="AD211" s="204"/>
      <c r="AE211" s="119" t="str">
        <f t="shared" si="31"/>
        <v/>
      </c>
      <c r="AF211" s="97" t="str">
        <f t="shared" si="32"/>
        <v/>
      </c>
      <c r="AG211" s="123" t="str">
        <f t="shared" si="33"/>
        <v/>
      </c>
    </row>
    <row r="212" spans="1:33" x14ac:dyDescent="0.3">
      <c r="B212" s="119">
        <f>ion21Team!B20</f>
        <v>16</v>
      </c>
      <c r="C212" s="123" t="str">
        <f>IF(ISBLANK(ion21Team!C20),"",ion21Team!C20)</f>
        <v/>
      </c>
      <c r="D212" s="204"/>
      <c r="E212" s="204"/>
      <c r="F212" s="204"/>
      <c r="G212" s="204"/>
      <c r="H212" s="204"/>
      <c r="I212" s="204"/>
      <c r="J212" s="204"/>
      <c r="K212" s="204"/>
      <c r="L212" s="205"/>
      <c r="M212" s="204"/>
      <c r="N212" s="204"/>
      <c r="O212" s="204"/>
      <c r="P212" s="204"/>
      <c r="Q212" s="204"/>
      <c r="R212" s="204"/>
      <c r="S212" s="204"/>
      <c r="T212" s="204"/>
      <c r="U212" s="204"/>
      <c r="V212" s="203"/>
      <c r="W212" s="204"/>
      <c r="X212" s="204"/>
      <c r="Y212" s="204"/>
      <c r="Z212" s="204"/>
      <c r="AA212" s="204"/>
      <c r="AB212" s="204"/>
      <c r="AC212" s="204"/>
      <c r="AD212" s="204"/>
      <c r="AE212" s="119" t="str">
        <f t="shared" si="31"/>
        <v/>
      </c>
      <c r="AF212" s="97" t="str">
        <f t="shared" si="32"/>
        <v/>
      </c>
      <c r="AG212" s="123" t="str">
        <f t="shared" si="33"/>
        <v/>
      </c>
    </row>
    <row r="213" spans="1:33" x14ac:dyDescent="0.3">
      <c r="B213" s="119">
        <f>ion21Team!B21</f>
        <v>17</v>
      </c>
      <c r="C213" s="123" t="str">
        <f>IF(ISBLANK(ion21Team!C21),"",ion21Team!C21)</f>
        <v/>
      </c>
      <c r="D213" s="204"/>
      <c r="E213" s="204"/>
      <c r="F213" s="204"/>
      <c r="G213" s="204"/>
      <c r="H213" s="204"/>
      <c r="I213" s="204"/>
      <c r="J213" s="204"/>
      <c r="K213" s="204"/>
      <c r="L213" s="205"/>
      <c r="M213" s="204"/>
      <c r="N213" s="204"/>
      <c r="O213" s="204"/>
      <c r="P213" s="204"/>
      <c r="Q213" s="204"/>
      <c r="R213" s="204"/>
      <c r="S213" s="204"/>
      <c r="T213" s="204"/>
      <c r="U213" s="204"/>
      <c r="V213" s="203"/>
      <c r="W213" s="204"/>
      <c r="X213" s="204"/>
      <c r="Y213" s="204"/>
      <c r="Z213" s="204"/>
      <c r="AA213" s="204"/>
      <c r="AB213" s="204"/>
      <c r="AC213" s="204"/>
      <c r="AD213" s="204"/>
      <c r="AE213" s="119" t="str">
        <f t="shared" si="31"/>
        <v/>
      </c>
      <c r="AF213" s="97" t="str">
        <f t="shared" si="32"/>
        <v/>
      </c>
      <c r="AG213" s="123" t="str">
        <f t="shared" si="33"/>
        <v/>
      </c>
    </row>
    <row r="214" spans="1:33" x14ac:dyDescent="0.3">
      <c r="B214" s="119">
        <f>ion21Team!B22</f>
        <v>18</v>
      </c>
      <c r="C214" s="123" t="str">
        <f>IF(ISBLANK(ion21Team!C22),"",ion21Team!C22)</f>
        <v/>
      </c>
      <c r="D214" s="204"/>
      <c r="E214" s="204"/>
      <c r="F214" s="204"/>
      <c r="G214" s="204"/>
      <c r="H214" s="204"/>
      <c r="I214" s="204"/>
      <c r="J214" s="204"/>
      <c r="K214" s="204"/>
      <c r="L214" s="205"/>
      <c r="M214" s="204"/>
      <c r="N214" s="204"/>
      <c r="O214" s="204"/>
      <c r="P214" s="204"/>
      <c r="Q214" s="204"/>
      <c r="R214" s="204"/>
      <c r="S214" s="204"/>
      <c r="T214" s="204"/>
      <c r="U214" s="204"/>
      <c r="V214" s="203"/>
      <c r="W214" s="204"/>
      <c r="X214" s="204"/>
      <c r="Y214" s="204"/>
      <c r="Z214" s="204"/>
      <c r="AA214" s="204"/>
      <c r="AB214" s="204"/>
      <c r="AC214" s="204"/>
      <c r="AD214" s="204"/>
      <c r="AE214" s="119" t="str">
        <f t="shared" si="31"/>
        <v/>
      </c>
      <c r="AF214" s="97" t="str">
        <f t="shared" si="32"/>
        <v/>
      </c>
      <c r="AG214" s="123" t="str">
        <f t="shared" si="33"/>
        <v/>
      </c>
    </row>
    <row r="215" spans="1:33" x14ac:dyDescent="0.3">
      <c r="B215" s="119">
        <f>ion21Team!B23</f>
        <v>19</v>
      </c>
      <c r="C215" s="123" t="str">
        <f>IF(ISBLANK(ion21Team!C23),"",ion21Team!C23)</f>
        <v/>
      </c>
      <c r="D215" s="204"/>
      <c r="E215" s="204"/>
      <c r="F215" s="204"/>
      <c r="G215" s="204"/>
      <c r="H215" s="204"/>
      <c r="I215" s="204"/>
      <c r="J215" s="204"/>
      <c r="K215" s="204"/>
      <c r="L215" s="205"/>
      <c r="M215" s="204"/>
      <c r="N215" s="204"/>
      <c r="O215" s="204"/>
      <c r="P215" s="204"/>
      <c r="Q215" s="204"/>
      <c r="R215" s="204"/>
      <c r="S215" s="204"/>
      <c r="T215" s="204"/>
      <c r="U215" s="204"/>
      <c r="V215" s="203"/>
      <c r="W215" s="204"/>
      <c r="X215" s="204"/>
      <c r="Y215" s="204"/>
      <c r="Z215" s="204"/>
      <c r="AA215" s="204"/>
      <c r="AB215" s="204"/>
      <c r="AC215" s="204"/>
      <c r="AD215" s="204"/>
      <c r="AE215" s="119" t="str">
        <f t="shared" si="31"/>
        <v/>
      </c>
      <c r="AF215" s="97" t="str">
        <f t="shared" si="32"/>
        <v/>
      </c>
      <c r="AG215" s="123" t="str">
        <f t="shared" si="33"/>
        <v/>
      </c>
    </row>
    <row r="216" spans="1:33" x14ac:dyDescent="0.3">
      <c r="B216" s="119">
        <f>ion21Team!B24</f>
        <v>20</v>
      </c>
      <c r="C216" s="123" t="str">
        <f>IF(ISBLANK(ion21Team!C24),"",ion21Team!C24)</f>
        <v/>
      </c>
      <c r="D216" s="204"/>
      <c r="E216" s="204"/>
      <c r="F216" s="204"/>
      <c r="G216" s="204"/>
      <c r="H216" s="204"/>
      <c r="I216" s="204"/>
      <c r="J216" s="204"/>
      <c r="K216" s="204"/>
      <c r="L216" s="205"/>
      <c r="M216" s="204"/>
      <c r="N216" s="204"/>
      <c r="O216" s="204"/>
      <c r="P216" s="204"/>
      <c r="Q216" s="204"/>
      <c r="R216" s="204"/>
      <c r="S216" s="204"/>
      <c r="T216" s="204"/>
      <c r="U216" s="204"/>
      <c r="V216" s="203"/>
      <c r="W216" s="204"/>
      <c r="X216" s="204"/>
      <c r="Y216" s="204"/>
      <c r="Z216" s="204"/>
      <c r="AA216" s="204"/>
      <c r="AB216" s="204"/>
      <c r="AC216" s="204"/>
      <c r="AD216" s="204"/>
      <c r="AE216" s="119" t="str">
        <f t="shared" si="31"/>
        <v/>
      </c>
      <c r="AF216" s="97" t="str">
        <f t="shared" si="32"/>
        <v/>
      </c>
      <c r="AG216" s="123" t="str">
        <f t="shared" si="33"/>
        <v/>
      </c>
    </row>
    <row r="217" spans="1:33" x14ac:dyDescent="0.3">
      <c r="B217" s="101">
        <f>ion21Team!B25</f>
        <v>21</v>
      </c>
      <c r="C217" s="103" t="str">
        <f>IF(ISBLANK(ion21Team!C25),"",ion21Team!C25)</f>
        <v/>
      </c>
      <c r="D217" s="207"/>
      <c r="E217" s="207"/>
      <c r="F217" s="207"/>
      <c r="G217" s="207"/>
      <c r="H217" s="207"/>
      <c r="I217" s="207"/>
      <c r="J217" s="207"/>
      <c r="K217" s="207"/>
      <c r="L217" s="208"/>
      <c r="M217" s="204"/>
      <c r="N217" s="204"/>
      <c r="O217" s="204"/>
      <c r="P217" s="204"/>
      <c r="Q217" s="204"/>
      <c r="R217" s="204"/>
      <c r="S217" s="204"/>
      <c r="T217" s="204"/>
      <c r="U217" s="204"/>
      <c r="V217" s="206"/>
      <c r="W217" s="207"/>
      <c r="X217" s="207"/>
      <c r="Y217" s="207"/>
      <c r="Z217" s="207"/>
      <c r="AA217" s="207"/>
      <c r="AB217" s="207"/>
      <c r="AC217" s="207"/>
      <c r="AD217" s="207"/>
      <c r="AE217" s="101" t="str">
        <f t="shared" si="31"/>
        <v/>
      </c>
      <c r="AF217" s="102" t="str">
        <f t="shared" si="32"/>
        <v/>
      </c>
      <c r="AG217" s="103" t="str">
        <f t="shared" si="33"/>
        <v/>
      </c>
    </row>
    <row r="218" spans="1:33" x14ac:dyDescent="0.3">
      <c r="B218" s="129" t="s">
        <v>95</v>
      </c>
      <c r="C218" s="103">
        <f>SUM(D218:L218,M218:U218,V218:AD218)</f>
        <v>9</v>
      </c>
      <c r="D218" s="28">
        <f t="shared" ref="D218:AD218" si="34">COUNTA(D197:D217)</f>
        <v>0</v>
      </c>
      <c r="E218" s="28">
        <f t="shared" si="34"/>
        <v>1</v>
      </c>
      <c r="F218" s="28">
        <f t="shared" si="34"/>
        <v>1</v>
      </c>
      <c r="G218" s="28">
        <f t="shared" si="34"/>
        <v>1</v>
      </c>
      <c r="H218" s="28">
        <f t="shared" si="34"/>
        <v>0</v>
      </c>
      <c r="I218" s="28">
        <f t="shared" si="34"/>
        <v>0</v>
      </c>
      <c r="J218" s="28">
        <f t="shared" si="34"/>
        <v>0</v>
      </c>
      <c r="K218" s="28">
        <f t="shared" si="34"/>
        <v>0</v>
      </c>
      <c r="L218" s="28">
        <f t="shared" si="34"/>
        <v>0</v>
      </c>
      <c r="M218" s="40">
        <f t="shared" si="34"/>
        <v>0</v>
      </c>
      <c r="N218" s="41">
        <f t="shared" si="34"/>
        <v>1</v>
      </c>
      <c r="O218" s="41">
        <f t="shared" si="34"/>
        <v>1</v>
      </c>
      <c r="P218" s="41">
        <f t="shared" si="34"/>
        <v>1</v>
      </c>
      <c r="Q218" s="41">
        <f t="shared" si="34"/>
        <v>0</v>
      </c>
      <c r="R218" s="41">
        <f t="shared" si="34"/>
        <v>0</v>
      </c>
      <c r="S218" s="41">
        <f t="shared" si="34"/>
        <v>0</v>
      </c>
      <c r="T218" s="41">
        <f t="shared" si="34"/>
        <v>0</v>
      </c>
      <c r="U218" s="42">
        <f t="shared" si="34"/>
        <v>0</v>
      </c>
      <c r="V218" s="43">
        <f t="shared" si="34"/>
        <v>0</v>
      </c>
      <c r="W218" s="44">
        <f t="shared" si="34"/>
        <v>1</v>
      </c>
      <c r="X218" s="44">
        <f t="shared" si="34"/>
        <v>1</v>
      </c>
      <c r="Y218" s="44">
        <f t="shared" si="34"/>
        <v>1</v>
      </c>
      <c r="Z218" s="44">
        <f t="shared" si="34"/>
        <v>0</v>
      </c>
      <c r="AA218" s="44">
        <f t="shared" si="34"/>
        <v>0</v>
      </c>
      <c r="AB218" s="44">
        <f t="shared" si="34"/>
        <v>0</v>
      </c>
      <c r="AC218" s="44">
        <f t="shared" si="34"/>
        <v>0</v>
      </c>
      <c r="AD218" s="45">
        <f t="shared" si="34"/>
        <v>0</v>
      </c>
      <c r="AE218" s="126">
        <f>AVERAGE(AE197:AE217)</f>
        <v>4</v>
      </c>
      <c r="AF218" s="127">
        <f>AVERAGE(AF197:AF217)</f>
        <v>14</v>
      </c>
      <c r="AG218" s="128">
        <f>AVERAGE(AG197:AG217)</f>
        <v>5</v>
      </c>
    </row>
    <row r="219" spans="1:33" ht="19.95" customHeight="1" x14ac:dyDescent="0.3"/>
    <row r="220" spans="1:33" ht="15.6" x14ac:dyDescent="0.3">
      <c r="A220" s="303">
        <v>9</v>
      </c>
      <c r="B220" s="5" t="s">
        <v>112</v>
      </c>
      <c r="D220" s="1"/>
      <c r="E220" s="1"/>
      <c r="F220" s="1"/>
      <c r="G220" s="1"/>
      <c r="H220" s="1"/>
      <c r="I220" s="1"/>
      <c r="J220" s="1"/>
      <c r="K220" s="1"/>
      <c r="L220" s="1"/>
      <c r="M220" s="1"/>
      <c r="N220" s="1"/>
      <c r="O220" s="1"/>
      <c r="P220" s="1"/>
      <c r="Q220" s="1"/>
      <c r="R220" s="1"/>
      <c r="S220" s="1"/>
      <c r="T220" s="1"/>
      <c r="U220" s="1"/>
      <c r="V220" s="1"/>
      <c r="X220" s="1"/>
      <c r="Y220" s="1"/>
      <c r="Z220" s="1"/>
      <c r="AA220" s="1"/>
      <c r="AB220" s="1"/>
      <c r="AC220" s="1"/>
      <c r="AD220" s="1"/>
    </row>
    <row r="221" spans="1:33" ht="12" customHeight="1" x14ac:dyDescent="0.3">
      <c r="A221" s="299"/>
      <c r="D221" s="1"/>
      <c r="E221" s="1"/>
      <c r="F221" s="1"/>
      <c r="G221" s="1"/>
      <c r="H221" s="1"/>
      <c r="I221" s="1"/>
      <c r="J221" s="1"/>
      <c r="K221" s="1"/>
      <c r="L221" s="1"/>
      <c r="M221" s="1"/>
      <c r="N221" s="1"/>
      <c r="O221" s="1"/>
      <c r="P221" s="1"/>
      <c r="Q221" s="1"/>
      <c r="R221" s="1"/>
      <c r="S221" s="1"/>
      <c r="T221" s="1"/>
      <c r="U221" s="1"/>
      <c r="V221" s="1"/>
      <c r="X221" s="1"/>
      <c r="Y221" s="1"/>
      <c r="Z221" s="1"/>
      <c r="AA221" s="1"/>
      <c r="AB221" s="1"/>
      <c r="AC221" s="1"/>
      <c r="AD221" s="1"/>
    </row>
    <row r="222" spans="1:33" x14ac:dyDescent="0.3">
      <c r="B222" s="668" t="s">
        <v>59</v>
      </c>
      <c r="C222" s="669"/>
      <c r="D222" s="670" t="s">
        <v>113</v>
      </c>
      <c r="E222" s="670"/>
      <c r="F222" s="670"/>
      <c r="G222" s="670"/>
      <c r="H222" s="670"/>
      <c r="I222" s="670"/>
      <c r="J222" s="670"/>
      <c r="K222" s="670"/>
      <c r="L222" s="670"/>
      <c r="M222" s="675" t="s">
        <v>114</v>
      </c>
      <c r="N222" s="676"/>
      <c r="O222" s="676"/>
      <c r="P222" s="676"/>
      <c r="Q222" s="676"/>
      <c r="R222" s="676"/>
      <c r="S222" s="676"/>
      <c r="T222" s="676"/>
      <c r="U222" s="677"/>
      <c r="V222" s="678" t="s">
        <v>115</v>
      </c>
      <c r="W222" s="678"/>
      <c r="X222" s="678"/>
      <c r="Y222" s="678"/>
      <c r="Z222" s="678"/>
      <c r="AA222" s="678"/>
      <c r="AB222" s="678"/>
      <c r="AC222" s="678"/>
      <c r="AD222" s="679"/>
      <c r="AE222" s="672" t="s">
        <v>119</v>
      </c>
      <c r="AF222" s="673"/>
      <c r="AG222" s="674"/>
    </row>
    <row r="223" spans="1:33" x14ac:dyDescent="0.3">
      <c r="A223" s="300"/>
      <c r="B223" s="139" t="s">
        <v>15</v>
      </c>
      <c r="C223" s="140" t="s">
        <v>16</v>
      </c>
      <c r="D223" s="28">
        <v>4</v>
      </c>
      <c r="E223" s="28">
        <v>5</v>
      </c>
      <c r="F223" s="28">
        <v>6</v>
      </c>
      <c r="G223" s="28">
        <v>7</v>
      </c>
      <c r="H223" s="28">
        <v>8</v>
      </c>
      <c r="I223" s="28">
        <v>9</v>
      </c>
      <c r="J223" s="28">
        <v>10</v>
      </c>
      <c r="K223" s="28">
        <v>11</v>
      </c>
      <c r="L223" s="39">
        <v>12</v>
      </c>
      <c r="M223" s="25">
        <v>22</v>
      </c>
      <c r="N223" s="26">
        <v>23</v>
      </c>
      <c r="O223" s="26">
        <v>24</v>
      </c>
      <c r="P223" s="26">
        <v>25</v>
      </c>
      <c r="Q223" s="26">
        <v>26</v>
      </c>
      <c r="R223" s="26">
        <v>27</v>
      </c>
      <c r="S223" s="26">
        <v>28</v>
      </c>
      <c r="T223" s="26">
        <v>29</v>
      </c>
      <c r="U223" s="26">
        <v>30</v>
      </c>
      <c r="V223" s="23">
        <v>7</v>
      </c>
      <c r="W223" s="24">
        <v>8</v>
      </c>
      <c r="X223" s="24">
        <v>9</v>
      </c>
      <c r="Y223" s="24">
        <v>10</v>
      </c>
      <c r="Z223" s="24">
        <v>11</v>
      </c>
      <c r="AA223" s="24">
        <v>12</v>
      </c>
      <c r="AB223" s="24">
        <v>13</v>
      </c>
      <c r="AC223" s="24">
        <v>14</v>
      </c>
      <c r="AD223" s="29">
        <v>15</v>
      </c>
      <c r="AE223" s="136" t="s">
        <v>116</v>
      </c>
      <c r="AF223" s="137" t="s">
        <v>117</v>
      </c>
      <c r="AG223" s="138" t="s">
        <v>118</v>
      </c>
    </row>
    <row r="224" spans="1:33" x14ac:dyDescent="0.3">
      <c r="B224" s="99">
        <f>ion21Team!B5</f>
        <v>1</v>
      </c>
      <c r="C224" s="100" t="str">
        <f>IF(ISBLANK(ion21Team!C5),"",ion21Team!C5)</f>
        <v>YaJo</v>
      </c>
      <c r="D224" s="349"/>
      <c r="E224" s="349"/>
      <c r="F224" s="349" t="s">
        <v>286</v>
      </c>
      <c r="G224" s="349"/>
      <c r="H224" s="349"/>
      <c r="I224" s="349"/>
      <c r="J224" s="349"/>
      <c r="K224" s="349"/>
      <c r="L224" s="350"/>
      <c r="M224" s="349"/>
      <c r="N224" s="349"/>
      <c r="O224" s="349" t="s">
        <v>286</v>
      </c>
      <c r="P224" s="349"/>
      <c r="Q224" s="349"/>
      <c r="R224" s="349"/>
      <c r="S224" s="349"/>
      <c r="T224" s="349"/>
      <c r="U224" s="349"/>
      <c r="V224" s="202"/>
      <c r="W224" s="349"/>
      <c r="X224" s="349" t="s">
        <v>286</v>
      </c>
      <c r="Y224" s="349"/>
      <c r="Z224" s="351"/>
      <c r="AA224" s="351"/>
      <c r="AB224" s="351"/>
      <c r="AC224" s="349"/>
      <c r="AD224" s="349"/>
      <c r="AE224" s="99">
        <f t="shared" ref="AE224:AE244" si="35">IFERROR(LOOKUP("x",D224:L224,D$223:L$223),"")</f>
        <v>6</v>
      </c>
      <c r="AF224" s="96">
        <f t="shared" ref="AF224:AF244" si="36">IFERROR(LOOKUP("x",M224:U224,M$223:U$223),"")</f>
        <v>24</v>
      </c>
      <c r="AG224" s="100">
        <f t="shared" ref="AG224:AG244" si="37">IFERROR(LOOKUP("x",V224:AD224,V$223:AD$223),"")</f>
        <v>9</v>
      </c>
    </row>
    <row r="225" spans="2:33" x14ac:dyDescent="0.3">
      <c r="B225" s="119">
        <f>ion21Team!B6</f>
        <v>2</v>
      </c>
      <c r="C225" s="123" t="str">
        <f>IF(ISBLANK(ion21Team!C6),"",ion21Team!C6)</f>
        <v>GeLo</v>
      </c>
      <c r="D225" s="349"/>
      <c r="E225" s="349" t="s">
        <v>286</v>
      </c>
      <c r="F225" s="349"/>
      <c r="G225" s="351"/>
      <c r="H225" s="351"/>
      <c r="I225" s="349"/>
      <c r="J225" s="349"/>
      <c r="K225" s="349"/>
      <c r="L225" s="350"/>
      <c r="M225" s="351"/>
      <c r="N225" s="351"/>
      <c r="O225" s="349" t="s">
        <v>286</v>
      </c>
      <c r="P225" s="349"/>
      <c r="Q225" s="349"/>
      <c r="R225" s="349"/>
      <c r="S225" s="349"/>
      <c r="T225" s="349"/>
      <c r="U225" s="349"/>
      <c r="V225" s="202"/>
      <c r="W225" s="349" t="s">
        <v>286</v>
      </c>
      <c r="X225" s="349"/>
      <c r="Y225" s="349"/>
      <c r="Z225" s="351"/>
      <c r="AA225" s="351"/>
      <c r="AB225" s="351"/>
      <c r="AC225" s="349"/>
      <c r="AD225" s="349"/>
      <c r="AE225" s="119">
        <f t="shared" si="35"/>
        <v>5</v>
      </c>
      <c r="AF225" s="97">
        <f t="shared" si="36"/>
        <v>24</v>
      </c>
      <c r="AG225" s="123">
        <f t="shared" si="37"/>
        <v>8</v>
      </c>
    </row>
    <row r="226" spans="2:33" x14ac:dyDescent="0.3">
      <c r="B226" s="119">
        <f>ion21Team!B7</f>
        <v>3</v>
      </c>
      <c r="C226" s="123" t="str">
        <f>IF(ISBLANK(ion21Team!C7),"",ion21Team!C7)</f>
        <v>MiDo</v>
      </c>
      <c r="D226" s="349"/>
      <c r="E226" s="349"/>
      <c r="F226" s="349"/>
      <c r="G226" s="351" t="s">
        <v>286</v>
      </c>
      <c r="H226" s="351"/>
      <c r="I226" s="349"/>
      <c r="J226" s="349"/>
      <c r="K226" s="349"/>
      <c r="L226" s="350"/>
      <c r="M226" s="351"/>
      <c r="N226" s="351" t="s">
        <v>286</v>
      </c>
      <c r="O226" s="349"/>
      <c r="P226" s="349"/>
      <c r="Q226" s="349"/>
      <c r="R226" s="349"/>
      <c r="S226" s="349"/>
      <c r="T226" s="349"/>
      <c r="U226" s="349"/>
      <c r="V226" s="202"/>
      <c r="W226" s="349"/>
      <c r="X226" s="349"/>
      <c r="Y226" s="349" t="s">
        <v>286</v>
      </c>
      <c r="Z226" s="351"/>
      <c r="AA226" s="351"/>
      <c r="AB226" s="351"/>
      <c r="AC226" s="349"/>
      <c r="AD226" s="349"/>
      <c r="AE226" s="119">
        <f t="shared" si="35"/>
        <v>7</v>
      </c>
      <c r="AF226" s="97">
        <f t="shared" si="36"/>
        <v>23</v>
      </c>
      <c r="AG226" s="123">
        <f t="shared" si="37"/>
        <v>10</v>
      </c>
    </row>
    <row r="227" spans="2:33" x14ac:dyDescent="0.3">
      <c r="B227" s="119">
        <f>ion21Team!B8</f>
        <v>4</v>
      </c>
      <c r="C227" s="123" t="str">
        <f>IF(ISBLANK(ion21Team!C8),"",ion21Team!C8)</f>
        <v>EmNi</v>
      </c>
      <c r="D227" s="349"/>
      <c r="E227" s="349"/>
      <c r="F227" s="349"/>
      <c r="G227" s="349"/>
      <c r="H227" s="349"/>
      <c r="I227" s="349"/>
      <c r="J227" s="349"/>
      <c r="K227" s="349"/>
      <c r="L227" s="350"/>
      <c r="M227" s="349"/>
      <c r="N227" s="349"/>
      <c r="O227" s="349"/>
      <c r="P227" s="349"/>
      <c r="Q227" s="349"/>
      <c r="R227" s="349"/>
      <c r="S227" s="349"/>
      <c r="T227" s="349"/>
      <c r="U227" s="349"/>
      <c r="V227" s="202"/>
      <c r="W227" s="349"/>
      <c r="X227" s="349"/>
      <c r="Y227" s="349"/>
      <c r="Z227" s="349"/>
      <c r="AA227" s="349"/>
      <c r="AB227" s="349"/>
      <c r="AC227" s="349"/>
      <c r="AD227" s="349"/>
      <c r="AE227" s="119" t="str">
        <f t="shared" si="35"/>
        <v/>
      </c>
      <c r="AF227" s="97" t="str">
        <f t="shared" si="36"/>
        <v/>
      </c>
      <c r="AG227" s="123" t="str">
        <f t="shared" si="37"/>
        <v/>
      </c>
    </row>
    <row r="228" spans="2:33" x14ac:dyDescent="0.3">
      <c r="B228" s="119">
        <f>ion21Team!B9</f>
        <v>5</v>
      </c>
      <c r="C228" s="123" t="str">
        <f>IF(ISBLANK(ion21Team!C9),"",ion21Team!C9)</f>
        <v>HeJe</v>
      </c>
      <c r="D228" s="204"/>
      <c r="E228" s="204"/>
      <c r="F228" s="204"/>
      <c r="G228" s="204"/>
      <c r="H228" s="204"/>
      <c r="I228" s="204"/>
      <c r="J228" s="204"/>
      <c r="K228" s="204"/>
      <c r="L228" s="205"/>
      <c r="M228" s="204"/>
      <c r="N228" s="204"/>
      <c r="O228" s="204"/>
      <c r="P228" s="204"/>
      <c r="Q228" s="204"/>
      <c r="R228" s="204"/>
      <c r="S228" s="204"/>
      <c r="T228" s="204"/>
      <c r="U228" s="204"/>
      <c r="V228" s="203"/>
      <c r="W228" s="204"/>
      <c r="X228" s="204"/>
      <c r="Y228" s="204"/>
      <c r="Z228" s="204"/>
      <c r="AA228" s="204"/>
      <c r="AB228" s="204"/>
      <c r="AC228" s="204"/>
      <c r="AD228" s="204"/>
      <c r="AE228" s="119" t="str">
        <f t="shared" si="35"/>
        <v/>
      </c>
      <c r="AF228" s="97" t="str">
        <f t="shared" si="36"/>
        <v/>
      </c>
      <c r="AG228" s="123" t="str">
        <f t="shared" si="37"/>
        <v/>
      </c>
    </row>
    <row r="229" spans="2:33" x14ac:dyDescent="0.3">
      <c r="B229" s="119">
        <f>ion21Team!B10</f>
        <v>6</v>
      </c>
      <c r="C229" s="123" t="str">
        <f>IF(ISBLANK(ion21Team!C10),"",ion21Team!C10)</f>
        <v/>
      </c>
      <c r="D229" s="204"/>
      <c r="E229" s="204"/>
      <c r="F229" s="204"/>
      <c r="G229" s="204"/>
      <c r="H229" s="204"/>
      <c r="I229" s="204"/>
      <c r="J229" s="204"/>
      <c r="K229" s="204"/>
      <c r="L229" s="205"/>
      <c r="M229" s="204"/>
      <c r="N229" s="204"/>
      <c r="O229" s="204"/>
      <c r="P229" s="204"/>
      <c r="Q229" s="204"/>
      <c r="R229" s="204"/>
      <c r="S229" s="204"/>
      <c r="T229" s="204"/>
      <c r="U229" s="204"/>
      <c r="V229" s="203"/>
      <c r="W229" s="204"/>
      <c r="X229" s="204"/>
      <c r="Y229" s="204"/>
      <c r="Z229" s="204"/>
      <c r="AA229" s="204"/>
      <c r="AB229" s="204"/>
      <c r="AC229" s="204"/>
      <c r="AD229" s="204"/>
      <c r="AE229" s="119" t="str">
        <f t="shared" si="35"/>
        <v/>
      </c>
      <c r="AF229" s="97" t="str">
        <f t="shared" si="36"/>
        <v/>
      </c>
      <c r="AG229" s="123" t="str">
        <f t="shared" si="37"/>
        <v/>
      </c>
    </row>
    <row r="230" spans="2:33" x14ac:dyDescent="0.3">
      <c r="B230" s="119">
        <f>ion21Team!B11</f>
        <v>7</v>
      </c>
      <c r="C230" s="123" t="str">
        <f>IF(ISBLANK(ion21Team!C11),"",ion21Team!C11)</f>
        <v/>
      </c>
      <c r="D230" s="204"/>
      <c r="E230" s="204"/>
      <c r="F230" s="204"/>
      <c r="G230" s="204"/>
      <c r="H230" s="204"/>
      <c r="I230" s="204"/>
      <c r="J230" s="204"/>
      <c r="K230" s="204"/>
      <c r="L230" s="205"/>
      <c r="M230" s="204"/>
      <c r="N230" s="204"/>
      <c r="O230" s="204"/>
      <c r="P230" s="204"/>
      <c r="Q230" s="204"/>
      <c r="R230" s="204"/>
      <c r="S230" s="204"/>
      <c r="T230" s="204"/>
      <c r="U230" s="204"/>
      <c r="V230" s="203"/>
      <c r="W230" s="204"/>
      <c r="X230" s="204"/>
      <c r="Y230" s="204"/>
      <c r="Z230" s="204"/>
      <c r="AA230" s="204"/>
      <c r="AB230" s="204"/>
      <c r="AC230" s="204"/>
      <c r="AD230" s="204"/>
      <c r="AE230" s="119" t="str">
        <f t="shared" si="35"/>
        <v/>
      </c>
      <c r="AF230" s="97" t="str">
        <f t="shared" si="36"/>
        <v/>
      </c>
      <c r="AG230" s="123" t="str">
        <f t="shared" si="37"/>
        <v/>
      </c>
    </row>
    <row r="231" spans="2:33" x14ac:dyDescent="0.3">
      <c r="B231" s="119">
        <f>ion21Team!B12</f>
        <v>8</v>
      </c>
      <c r="C231" s="123" t="str">
        <f>IF(ISBLANK(ion21Team!C12),"",ion21Team!C12)</f>
        <v/>
      </c>
      <c r="D231" s="204"/>
      <c r="E231" s="204"/>
      <c r="F231" s="204"/>
      <c r="G231" s="204"/>
      <c r="H231" s="204"/>
      <c r="I231" s="204"/>
      <c r="J231" s="204"/>
      <c r="K231" s="204"/>
      <c r="L231" s="205"/>
      <c r="M231" s="204"/>
      <c r="N231" s="204"/>
      <c r="O231" s="204"/>
      <c r="P231" s="204"/>
      <c r="Q231" s="204"/>
      <c r="R231" s="204"/>
      <c r="S231" s="204"/>
      <c r="T231" s="204"/>
      <c r="U231" s="204"/>
      <c r="V231" s="203"/>
      <c r="W231" s="204"/>
      <c r="X231" s="204"/>
      <c r="Y231" s="204"/>
      <c r="Z231" s="204"/>
      <c r="AA231" s="204"/>
      <c r="AB231" s="204"/>
      <c r="AC231" s="204"/>
      <c r="AD231" s="204"/>
      <c r="AE231" s="119" t="str">
        <f t="shared" si="35"/>
        <v/>
      </c>
      <c r="AF231" s="97" t="str">
        <f t="shared" si="36"/>
        <v/>
      </c>
      <c r="AG231" s="123" t="str">
        <f t="shared" si="37"/>
        <v/>
      </c>
    </row>
    <row r="232" spans="2:33" x14ac:dyDescent="0.3">
      <c r="B232" s="119">
        <f>ion21Team!B13</f>
        <v>9</v>
      </c>
      <c r="C232" s="123" t="str">
        <f>IF(ISBLANK(ion21Team!C13),"",ion21Team!C13)</f>
        <v/>
      </c>
      <c r="D232" s="204"/>
      <c r="E232" s="204"/>
      <c r="F232" s="204"/>
      <c r="G232" s="204"/>
      <c r="H232" s="204"/>
      <c r="I232" s="204"/>
      <c r="J232" s="204"/>
      <c r="K232" s="204"/>
      <c r="L232" s="205"/>
      <c r="M232" s="204"/>
      <c r="N232" s="204"/>
      <c r="O232" s="204"/>
      <c r="P232" s="204"/>
      <c r="Q232" s="204"/>
      <c r="R232" s="204"/>
      <c r="S232" s="204"/>
      <c r="T232" s="204"/>
      <c r="U232" s="204"/>
      <c r="V232" s="203"/>
      <c r="W232" s="204"/>
      <c r="X232" s="204"/>
      <c r="Y232" s="204"/>
      <c r="Z232" s="204"/>
      <c r="AA232" s="204"/>
      <c r="AB232" s="204"/>
      <c r="AC232" s="204"/>
      <c r="AD232" s="204"/>
      <c r="AE232" s="119" t="str">
        <f t="shared" si="35"/>
        <v/>
      </c>
      <c r="AF232" s="97" t="str">
        <f t="shared" si="36"/>
        <v/>
      </c>
      <c r="AG232" s="123" t="str">
        <f t="shared" si="37"/>
        <v/>
      </c>
    </row>
    <row r="233" spans="2:33" x14ac:dyDescent="0.3">
      <c r="B233" s="119">
        <f>ion21Team!B14</f>
        <v>10</v>
      </c>
      <c r="C233" s="123" t="str">
        <f>IF(ISBLANK(ion21Team!C14),"",ion21Team!C14)</f>
        <v/>
      </c>
      <c r="D233" s="204"/>
      <c r="E233" s="204"/>
      <c r="F233" s="204"/>
      <c r="G233" s="204"/>
      <c r="H233" s="204"/>
      <c r="I233" s="204"/>
      <c r="J233" s="204"/>
      <c r="K233" s="204"/>
      <c r="L233" s="205"/>
      <c r="M233" s="204"/>
      <c r="N233" s="204"/>
      <c r="O233" s="204"/>
      <c r="P233" s="204"/>
      <c r="Q233" s="204"/>
      <c r="R233" s="204"/>
      <c r="S233" s="204"/>
      <c r="T233" s="204"/>
      <c r="U233" s="204"/>
      <c r="V233" s="203"/>
      <c r="W233" s="204"/>
      <c r="X233" s="204"/>
      <c r="Y233" s="204"/>
      <c r="Z233" s="204"/>
      <c r="AA233" s="204"/>
      <c r="AB233" s="204"/>
      <c r="AC233" s="204"/>
      <c r="AD233" s="204"/>
      <c r="AE233" s="119" t="str">
        <f t="shared" si="35"/>
        <v/>
      </c>
      <c r="AF233" s="97" t="str">
        <f t="shared" si="36"/>
        <v/>
      </c>
      <c r="AG233" s="123" t="str">
        <f t="shared" si="37"/>
        <v/>
      </c>
    </row>
    <row r="234" spans="2:33" x14ac:dyDescent="0.3">
      <c r="B234" s="119">
        <f>ion21Team!B15</f>
        <v>11</v>
      </c>
      <c r="C234" s="123" t="str">
        <f>IF(ISBLANK(ion21Team!C15),"",ion21Team!C15)</f>
        <v/>
      </c>
      <c r="D234" s="204"/>
      <c r="E234" s="204"/>
      <c r="F234" s="204"/>
      <c r="G234" s="204"/>
      <c r="H234" s="204"/>
      <c r="I234" s="204"/>
      <c r="J234" s="204"/>
      <c r="K234" s="204"/>
      <c r="L234" s="205"/>
      <c r="M234" s="204"/>
      <c r="N234" s="204"/>
      <c r="O234" s="204"/>
      <c r="P234" s="204"/>
      <c r="Q234" s="204"/>
      <c r="R234" s="204"/>
      <c r="S234" s="204"/>
      <c r="T234" s="204"/>
      <c r="U234" s="204"/>
      <c r="V234" s="203"/>
      <c r="W234" s="204"/>
      <c r="X234" s="204"/>
      <c r="Y234" s="204"/>
      <c r="Z234" s="204"/>
      <c r="AA234" s="204"/>
      <c r="AB234" s="204"/>
      <c r="AC234" s="204"/>
      <c r="AD234" s="204"/>
      <c r="AE234" s="119" t="str">
        <f t="shared" si="35"/>
        <v/>
      </c>
      <c r="AF234" s="97" t="str">
        <f t="shared" si="36"/>
        <v/>
      </c>
      <c r="AG234" s="123" t="str">
        <f t="shared" si="37"/>
        <v/>
      </c>
    </row>
    <row r="235" spans="2:33" x14ac:dyDescent="0.3">
      <c r="B235" s="119">
        <f>ion21Team!B16</f>
        <v>12</v>
      </c>
      <c r="C235" s="123" t="str">
        <f>IF(ISBLANK(ion21Team!C16),"",ion21Team!C16)</f>
        <v/>
      </c>
      <c r="D235" s="204"/>
      <c r="E235" s="204"/>
      <c r="F235" s="204"/>
      <c r="G235" s="204"/>
      <c r="H235" s="204"/>
      <c r="I235" s="204"/>
      <c r="J235" s="204"/>
      <c r="K235" s="204"/>
      <c r="L235" s="205"/>
      <c r="M235" s="204"/>
      <c r="N235" s="204"/>
      <c r="O235" s="204"/>
      <c r="P235" s="204"/>
      <c r="Q235" s="204"/>
      <c r="R235" s="204"/>
      <c r="S235" s="204"/>
      <c r="T235" s="204"/>
      <c r="U235" s="204"/>
      <c r="V235" s="203"/>
      <c r="W235" s="204"/>
      <c r="X235" s="204"/>
      <c r="Y235" s="204"/>
      <c r="Z235" s="204"/>
      <c r="AA235" s="204"/>
      <c r="AB235" s="204"/>
      <c r="AC235" s="204"/>
      <c r="AD235" s="204"/>
      <c r="AE235" s="119" t="str">
        <f t="shared" si="35"/>
        <v/>
      </c>
      <c r="AF235" s="97" t="str">
        <f t="shared" si="36"/>
        <v/>
      </c>
      <c r="AG235" s="123" t="str">
        <f t="shared" si="37"/>
        <v/>
      </c>
    </row>
    <row r="236" spans="2:33" x14ac:dyDescent="0.3">
      <c r="B236" s="119">
        <f>ion21Team!B17</f>
        <v>13</v>
      </c>
      <c r="C236" s="123" t="str">
        <f>IF(ISBLANK(ion21Team!C17),"",ion21Team!C17)</f>
        <v/>
      </c>
      <c r="D236" s="204"/>
      <c r="E236" s="204"/>
      <c r="F236" s="204"/>
      <c r="G236" s="204"/>
      <c r="H236" s="204"/>
      <c r="I236" s="204"/>
      <c r="J236" s="204"/>
      <c r="K236" s="204"/>
      <c r="L236" s="205"/>
      <c r="M236" s="204"/>
      <c r="N236" s="204"/>
      <c r="O236" s="204"/>
      <c r="P236" s="204"/>
      <c r="Q236" s="204"/>
      <c r="R236" s="204"/>
      <c r="S236" s="204"/>
      <c r="T236" s="204"/>
      <c r="U236" s="204"/>
      <c r="V236" s="203"/>
      <c r="W236" s="204"/>
      <c r="X236" s="204"/>
      <c r="Y236" s="204"/>
      <c r="Z236" s="204"/>
      <c r="AA236" s="204"/>
      <c r="AB236" s="204"/>
      <c r="AC236" s="204"/>
      <c r="AD236" s="204"/>
      <c r="AE236" s="119" t="str">
        <f t="shared" si="35"/>
        <v/>
      </c>
      <c r="AF236" s="97" t="str">
        <f t="shared" si="36"/>
        <v/>
      </c>
      <c r="AG236" s="123" t="str">
        <f t="shared" si="37"/>
        <v/>
      </c>
    </row>
    <row r="237" spans="2:33" x14ac:dyDescent="0.3">
      <c r="B237" s="119">
        <f>ion21Team!B18</f>
        <v>14</v>
      </c>
      <c r="C237" s="123" t="str">
        <f>IF(ISBLANK(ion21Team!C18),"",ion21Team!C18)</f>
        <v/>
      </c>
      <c r="D237" s="204"/>
      <c r="E237" s="204"/>
      <c r="F237" s="204"/>
      <c r="G237" s="204"/>
      <c r="H237" s="204"/>
      <c r="I237" s="204"/>
      <c r="J237" s="204"/>
      <c r="K237" s="204"/>
      <c r="L237" s="205"/>
      <c r="M237" s="204"/>
      <c r="N237" s="204"/>
      <c r="O237" s="204"/>
      <c r="P237" s="204"/>
      <c r="Q237" s="204"/>
      <c r="R237" s="204"/>
      <c r="S237" s="204"/>
      <c r="T237" s="204"/>
      <c r="U237" s="204"/>
      <c r="V237" s="203"/>
      <c r="W237" s="204"/>
      <c r="X237" s="204"/>
      <c r="Y237" s="204"/>
      <c r="Z237" s="204"/>
      <c r="AA237" s="204"/>
      <c r="AB237" s="204"/>
      <c r="AC237" s="204"/>
      <c r="AD237" s="204"/>
      <c r="AE237" s="119" t="str">
        <f t="shared" si="35"/>
        <v/>
      </c>
      <c r="AF237" s="97" t="str">
        <f t="shared" si="36"/>
        <v/>
      </c>
      <c r="AG237" s="123" t="str">
        <f t="shared" si="37"/>
        <v/>
      </c>
    </row>
    <row r="238" spans="2:33" x14ac:dyDescent="0.3">
      <c r="B238" s="119">
        <f>ion21Team!B19</f>
        <v>15</v>
      </c>
      <c r="C238" s="123" t="str">
        <f>IF(ISBLANK(ion21Team!C19),"",ion21Team!C19)</f>
        <v/>
      </c>
      <c r="D238" s="204"/>
      <c r="E238" s="204"/>
      <c r="F238" s="204"/>
      <c r="G238" s="204"/>
      <c r="H238" s="204"/>
      <c r="I238" s="204"/>
      <c r="J238" s="204"/>
      <c r="K238" s="204"/>
      <c r="L238" s="205"/>
      <c r="M238" s="204"/>
      <c r="N238" s="204"/>
      <c r="O238" s="204"/>
      <c r="P238" s="204"/>
      <c r="Q238" s="204"/>
      <c r="R238" s="204"/>
      <c r="S238" s="204"/>
      <c r="T238" s="204"/>
      <c r="U238" s="204"/>
      <c r="V238" s="203"/>
      <c r="W238" s="204"/>
      <c r="X238" s="204"/>
      <c r="Y238" s="204"/>
      <c r="Z238" s="204"/>
      <c r="AA238" s="204"/>
      <c r="AB238" s="204"/>
      <c r="AC238" s="204"/>
      <c r="AD238" s="204"/>
      <c r="AE238" s="119" t="str">
        <f t="shared" si="35"/>
        <v/>
      </c>
      <c r="AF238" s="97" t="str">
        <f t="shared" si="36"/>
        <v/>
      </c>
      <c r="AG238" s="123" t="str">
        <f t="shared" si="37"/>
        <v/>
      </c>
    </row>
    <row r="239" spans="2:33" x14ac:dyDescent="0.3">
      <c r="B239" s="119">
        <f>ion21Team!B20</f>
        <v>16</v>
      </c>
      <c r="C239" s="123" t="str">
        <f>IF(ISBLANK(ion21Team!C20),"",ion21Team!C20)</f>
        <v/>
      </c>
      <c r="D239" s="204"/>
      <c r="E239" s="204"/>
      <c r="F239" s="204"/>
      <c r="G239" s="204"/>
      <c r="H239" s="204"/>
      <c r="I239" s="204"/>
      <c r="J239" s="204"/>
      <c r="K239" s="204"/>
      <c r="L239" s="205"/>
      <c r="M239" s="204"/>
      <c r="N239" s="204"/>
      <c r="O239" s="204"/>
      <c r="P239" s="204"/>
      <c r="Q239" s="204"/>
      <c r="R239" s="204"/>
      <c r="S239" s="204"/>
      <c r="T239" s="204"/>
      <c r="U239" s="204"/>
      <c r="V239" s="203"/>
      <c r="W239" s="204"/>
      <c r="X239" s="204"/>
      <c r="Y239" s="204"/>
      <c r="Z239" s="204"/>
      <c r="AA239" s="204"/>
      <c r="AB239" s="204"/>
      <c r="AC239" s="204"/>
      <c r="AD239" s="204"/>
      <c r="AE239" s="119" t="str">
        <f t="shared" si="35"/>
        <v/>
      </c>
      <c r="AF239" s="97" t="str">
        <f t="shared" si="36"/>
        <v/>
      </c>
      <c r="AG239" s="123" t="str">
        <f t="shared" si="37"/>
        <v/>
      </c>
    </row>
    <row r="240" spans="2:33" x14ac:dyDescent="0.3">
      <c r="B240" s="119">
        <f>ion21Team!B21</f>
        <v>17</v>
      </c>
      <c r="C240" s="123" t="str">
        <f>IF(ISBLANK(ion21Team!C21),"",ion21Team!C21)</f>
        <v/>
      </c>
      <c r="D240" s="204"/>
      <c r="E240" s="204"/>
      <c r="F240" s="204"/>
      <c r="G240" s="204"/>
      <c r="H240" s="204"/>
      <c r="I240" s="204"/>
      <c r="J240" s="204"/>
      <c r="K240" s="204"/>
      <c r="L240" s="205"/>
      <c r="M240" s="204"/>
      <c r="N240" s="204"/>
      <c r="O240" s="204"/>
      <c r="P240" s="204"/>
      <c r="Q240" s="204"/>
      <c r="R240" s="204"/>
      <c r="S240" s="204"/>
      <c r="T240" s="204"/>
      <c r="U240" s="204"/>
      <c r="V240" s="203"/>
      <c r="W240" s="204"/>
      <c r="X240" s="204"/>
      <c r="Y240" s="204"/>
      <c r="Z240" s="204"/>
      <c r="AA240" s="204"/>
      <c r="AB240" s="204"/>
      <c r="AC240" s="204"/>
      <c r="AD240" s="204"/>
      <c r="AE240" s="119" t="str">
        <f t="shared" si="35"/>
        <v/>
      </c>
      <c r="AF240" s="97" t="str">
        <f t="shared" si="36"/>
        <v/>
      </c>
      <c r="AG240" s="123" t="str">
        <f t="shared" si="37"/>
        <v/>
      </c>
    </row>
    <row r="241" spans="1:33" x14ac:dyDescent="0.3">
      <c r="B241" s="119">
        <f>ion21Team!B22</f>
        <v>18</v>
      </c>
      <c r="C241" s="123" t="str">
        <f>IF(ISBLANK(ion21Team!C22),"",ion21Team!C22)</f>
        <v/>
      </c>
      <c r="D241" s="204"/>
      <c r="E241" s="204"/>
      <c r="F241" s="204"/>
      <c r="G241" s="204"/>
      <c r="H241" s="204"/>
      <c r="I241" s="204"/>
      <c r="J241" s="204"/>
      <c r="K241" s="204"/>
      <c r="L241" s="205"/>
      <c r="M241" s="204"/>
      <c r="N241" s="204"/>
      <c r="O241" s="204"/>
      <c r="P241" s="204"/>
      <c r="Q241" s="204"/>
      <c r="R241" s="204"/>
      <c r="S241" s="204"/>
      <c r="T241" s="204"/>
      <c r="U241" s="204"/>
      <c r="V241" s="203"/>
      <c r="W241" s="204"/>
      <c r="X241" s="204"/>
      <c r="Y241" s="204"/>
      <c r="Z241" s="204"/>
      <c r="AA241" s="204"/>
      <c r="AB241" s="204"/>
      <c r="AC241" s="204"/>
      <c r="AD241" s="204"/>
      <c r="AE241" s="119" t="str">
        <f t="shared" si="35"/>
        <v/>
      </c>
      <c r="AF241" s="97" t="str">
        <f t="shared" si="36"/>
        <v/>
      </c>
      <c r="AG241" s="123" t="str">
        <f t="shared" si="37"/>
        <v/>
      </c>
    </row>
    <row r="242" spans="1:33" x14ac:dyDescent="0.3">
      <c r="B242" s="119">
        <f>ion21Team!B23</f>
        <v>19</v>
      </c>
      <c r="C242" s="123" t="str">
        <f>IF(ISBLANK(ion21Team!C23),"",ion21Team!C23)</f>
        <v/>
      </c>
      <c r="D242" s="204"/>
      <c r="E242" s="204"/>
      <c r="F242" s="204"/>
      <c r="G242" s="204"/>
      <c r="H242" s="204"/>
      <c r="I242" s="204"/>
      <c r="J242" s="204"/>
      <c r="K242" s="204"/>
      <c r="L242" s="205"/>
      <c r="M242" s="204"/>
      <c r="N242" s="204"/>
      <c r="O242" s="204"/>
      <c r="P242" s="204"/>
      <c r="Q242" s="204"/>
      <c r="R242" s="204"/>
      <c r="S242" s="204"/>
      <c r="T242" s="204"/>
      <c r="U242" s="204"/>
      <c r="V242" s="203"/>
      <c r="W242" s="204"/>
      <c r="X242" s="204"/>
      <c r="Y242" s="204"/>
      <c r="Z242" s="204"/>
      <c r="AA242" s="204"/>
      <c r="AB242" s="204"/>
      <c r="AC242" s="204"/>
      <c r="AD242" s="204"/>
      <c r="AE242" s="119" t="str">
        <f t="shared" si="35"/>
        <v/>
      </c>
      <c r="AF242" s="97" t="str">
        <f t="shared" si="36"/>
        <v/>
      </c>
      <c r="AG242" s="123" t="str">
        <f t="shared" si="37"/>
        <v/>
      </c>
    </row>
    <row r="243" spans="1:33" x14ac:dyDescent="0.3">
      <c r="B243" s="119">
        <f>ion21Team!B24</f>
        <v>20</v>
      </c>
      <c r="C243" s="123" t="str">
        <f>IF(ISBLANK(ion21Team!C24),"",ion21Team!C24)</f>
        <v/>
      </c>
      <c r="D243" s="204"/>
      <c r="E243" s="204"/>
      <c r="F243" s="204"/>
      <c r="G243" s="204"/>
      <c r="H243" s="204"/>
      <c r="I243" s="204"/>
      <c r="J243" s="204"/>
      <c r="K243" s="204"/>
      <c r="L243" s="205"/>
      <c r="M243" s="204"/>
      <c r="N243" s="204"/>
      <c r="O243" s="204"/>
      <c r="P243" s="204"/>
      <c r="Q243" s="204"/>
      <c r="R243" s="204"/>
      <c r="S243" s="204"/>
      <c r="T243" s="204"/>
      <c r="U243" s="204"/>
      <c r="V243" s="203"/>
      <c r="W243" s="204"/>
      <c r="X243" s="204"/>
      <c r="Y243" s="204"/>
      <c r="Z243" s="204"/>
      <c r="AA243" s="204"/>
      <c r="AB243" s="204"/>
      <c r="AC243" s="204"/>
      <c r="AD243" s="204"/>
      <c r="AE243" s="119" t="str">
        <f t="shared" si="35"/>
        <v/>
      </c>
      <c r="AF243" s="97" t="str">
        <f t="shared" si="36"/>
        <v/>
      </c>
      <c r="AG243" s="123" t="str">
        <f t="shared" si="37"/>
        <v/>
      </c>
    </row>
    <row r="244" spans="1:33" x14ac:dyDescent="0.3">
      <c r="B244" s="101">
        <f>ion21Team!B25</f>
        <v>21</v>
      </c>
      <c r="C244" s="103" t="str">
        <f>IF(ISBLANK(ion21Team!C25),"",ion21Team!C25)</f>
        <v/>
      </c>
      <c r="D244" s="207"/>
      <c r="E244" s="207"/>
      <c r="F244" s="207"/>
      <c r="G244" s="207"/>
      <c r="H244" s="207"/>
      <c r="I244" s="207"/>
      <c r="J244" s="207"/>
      <c r="K244" s="207"/>
      <c r="L244" s="208"/>
      <c r="M244" s="204"/>
      <c r="N244" s="204"/>
      <c r="O244" s="204"/>
      <c r="P244" s="204"/>
      <c r="Q244" s="204"/>
      <c r="R244" s="204"/>
      <c r="S244" s="204"/>
      <c r="T244" s="204"/>
      <c r="U244" s="204"/>
      <c r="V244" s="206"/>
      <c r="W244" s="207"/>
      <c r="X244" s="207"/>
      <c r="Y244" s="207"/>
      <c r="Z244" s="207"/>
      <c r="AA244" s="207"/>
      <c r="AB244" s="207"/>
      <c r="AC244" s="207"/>
      <c r="AD244" s="207"/>
      <c r="AE244" s="101" t="str">
        <f t="shared" si="35"/>
        <v/>
      </c>
      <c r="AF244" s="102" t="str">
        <f t="shared" si="36"/>
        <v/>
      </c>
      <c r="AG244" s="103" t="str">
        <f t="shared" si="37"/>
        <v/>
      </c>
    </row>
    <row r="245" spans="1:33" x14ac:dyDescent="0.3">
      <c r="B245" s="129" t="s">
        <v>95</v>
      </c>
      <c r="C245" s="103">
        <f>SUM(D245:L245,M245:U245,V245:AD245)</f>
        <v>9</v>
      </c>
      <c r="D245" s="28">
        <f t="shared" ref="D245:AD245" si="38">COUNTA(D224:D244)</f>
        <v>0</v>
      </c>
      <c r="E245" s="28">
        <f t="shared" si="38"/>
        <v>1</v>
      </c>
      <c r="F245" s="28">
        <f t="shared" si="38"/>
        <v>1</v>
      </c>
      <c r="G245" s="28">
        <f t="shared" si="38"/>
        <v>1</v>
      </c>
      <c r="H245" s="28">
        <f t="shared" si="38"/>
        <v>0</v>
      </c>
      <c r="I245" s="28">
        <f t="shared" si="38"/>
        <v>0</v>
      </c>
      <c r="J245" s="28">
        <f t="shared" si="38"/>
        <v>0</v>
      </c>
      <c r="K245" s="28">
        <f t="shared" si="38"/>
        <v>0</v>
      </c>
      <c r="L245" s="28">
        <f t="shared" si="38"/>
        <v>0</v>
      </c>
      <c r="M245" s="40">
        <f t="shared" si="38"/>
        <v>0</v>
      </c>
      <c r="N245" s="41">
        <f t="shared" si="38"/>
        <v>1</v>
      </c>
      <c r="O245" s="41">
        <f t="shared" si="38"/>
        <v>2</v>
      </c>
      <c r="P245" s="41">
        <f t="shared" si="38"/>
        <v>0</v>
      </c>
      <c r="Q245" s="41">
        <f t="shared" si="38"/>
        <v>0</v>
      </c>
      <c r="R245" s="41">
        <f t="shared" si="38"/>
        <v>0</v>
      </c>
      <c r="S245" s="41">
        <f t="shared" si="38"/>
        <v>0</v>
      </c>
      <c r="T245" s="41">
        <f t="shared" si="38"/>
        <v>0</v>
      </c>
      <c r="U245" s="42">
        <f t="shared" si="38"/>
        <v>0</v>
      </c>
      <c r="V245" s="43">
        <f t="shared" si="38"/>
        <v>0</v>
      </c>
      <c r="W245" s="44">
        <f t="shared" si="38"/>
        <v>1</v>
      </c>
      <c r="X245" s="44">
        <f t="shared" si="38"/>
        <v>1</v>
      </c>
      <c r="Y245" s="44">
        <f t="shared" si="38"/>
        <v>1</v>
      </c>
      <c r="Z245" s="44">
        <f t="shared" si="38"/>
        <v>0</v>
      </c>
      <c r="AA245" s="44">
        <f t="shared" si="38"/>
        <v>0</v>
      </c>
      <c r="AB245" s="44">
        <f t="shared" si="38"/>
        <v>0</v>
      </c>
      <c r="AC245" s="44">
        <f t="shared" si="38"/>
        <v>0</v>
      </c>
      <c r="AD245" s="45">
        <f t="shared" si="38"/>
        <v>0</v>
      </c>
      <c r="AE245" s="126">
        <f>AVERAGE(AE224:AE244)</f>
        <v>6</v>
      </c>
      <c r="AF245" s="127">
        <f>AVERAGE(AF224:AF244)</f>
        <v>23.666666666666668</v>
      </c>
      <c r="AG245" s="128">
        <f>AVERAGE(AG224:AG244)</f>
        <v>9</v>
      </c>
    </row>
    <row r="246" spans="1:33" ht="19.95" customHeight="1" x14ac:dyDescent="0.3"/>
    <row r="247" spans="1:33" ht="15.6" x14ac:dyDescent="0.3">
      <c r="A247" s="303">
        <v>10</v>
      </c>
      <c r="B247" s="5" t="s">
        <v>310</v>
      </c>
      <c r="D247" s="1"/>
      <c r="E247" s="1"/>
      <c r="F247" s="1"/>
      <c r="G247" s="1"/>
      <c r="H247" s="1"/>
      <c r="I247" s="1"/>
      <c r="J247" s="1"/>
      <c r="K247" s="1"/>
      <c r="L247" s="1"/>
      <c r="M247" s="1"/>
      <c r="N247" s="1"/>
      <c r="O247" s="1"/>
      <c r="P247" s="1"/>
      <c r="Q247" s="1"/>
      <c r="R247" s="1"/>
      <c r="S247" s="1"/>
      <c r="T247" s="1"/>
      <c r="U247" s="1"/>
      <c r="V247" s="1"/>
      <c r="X247" s="1"/>
      <c r="Y247" s="1"/>
      <c r="Z247" s="1"/>
      <c r="AA247" s="1"/>
      <c r="AB247" s="1"/>
      <c r="AC247" s="1"/>
      <c r="AD247" s="1"/>
    </row>
    <row r="249" spans="1:33" x14ac:dyDescent="0.3">
      <c r="B249" s="668" t="s">
        <v>59</v>
      </c>
      <c r="C249" s="669"/>
      <c r="D249" s="670" t="s">
        <v>400</v>
      </c>
      <c r="E249" s="670"/>
      <c r="F249" s="670"/>
      <c r="G249" s="670"/>
      <c r="H249" s="670"/>
      <c r="I249" s="670"/>
      <c r="J249" s="670"/>
      <c r="K249" s="670"/>
      <c r="L249" s="670"/>
      <c r="M249" s="675" t="s">
        <v>401</v>
      </c>
      <c r="N249" s="676"/>
      <c r="O249" s="676"/>
      <c r="P249" s="676"/>
      <c r="Q249" s="676"/>
      <c r="R249" s="676"/>
      <c r="S249" s="676"/>
      <c r="T249" s="676"/>
      <c r="U249" s="677"/>
      <c r="V249" s="672" t="s">
        <v>312</v>
      </c>
      <c r="W249" s="673"/>
      <c r="X249" s="674"/>
    </row>
    <row r="250" spans="1:33" x14ac:dyDescent="0.3">
      <c r="B250" s="139" t="s">
        <v>15</v>
      </c>
      <c r="C250" s="140" t="s">
        <v>16</v>
      </c>
      <c r="D250" s="28">
        <v>1</v>
      </c>
      <c r="E250" s="28">
        <v>2</v>
      </c>
      <c r="F250" s="28">
        <v>3</v>
      </c>
      <c r="G250" s="28">
        <v>4</v>
      </c>
      <c r="H250" s="28">
        <v>5</v>
      </c>
      <c r="I250" s="28">
        <v>6</v>
      </c>
      <c r="J250" s="28">
        <v>7</v>
      </c>
      <c r="K250" s="28">
        <v>8</v>
      </c>
      <c r="L250" s="39">
        <v>9</v>
      </c>
      <c r="M250" s="25">
        <v>14</v>
      </c>
      <c r="N250" s="26">
        <v>16</v>
      </c>
      <c r="O250" s="26">
        <v>18</v>
      </c>
      <c r="P250" s="26">
        <v>20</v>
      </c>
      <c r="Q250" s="26">
        <v>22</v>
      </c>
      <c r="R250" s="26">
        <v>24</v>
      </c>
      <c r="S250" s="26">
        <v>26</v>
      </c>
      <c r="T250" s="26">
        <v>28</v>
      </c>
      <c r="U250" s="26">
        <v>30</v>
      </c>
      <c r="V250" s="178" t="s">
        <v>402</v>
      </c>
      <c r="W250" s="510"/>
      <c r="X250" s="179" t="s">
        <v>403</v>
      </c>
    </row>
    <row r="251" spans="1:33" x14ac:dyDescent="0.3">
      <c r="B251" s="99">
        <f>ion21Team!B5</f>
        <v>1</v>
      </c>
      <c r="C251" s="100" t="str">
        <f>IF(ISBLANK(ion21Team!C5),"",ion21Team!C5)</f>
        <v>YaJo</v>
      </c>
      <c r="D251" s="349"/>
      <c r="E251" s="349"/>
      <c r="F251" s="349" t="s">
        <v>286</v>
      </c>
      <c r="G251" s="349"/>
      <c r="H251" s="349"/>
      <c r="I251" s="349"/>
      <c r="J251" s="349"/>
      <c r="K251" s="349"/>
      <c r="L251" s="350"/>
      <c r="M251" s="349"/>
      <c r="N251" s="349"/>
      <c r="O251" s="349" t="s">
        <v>286</v>
      </c>
      <c r="P251" s="349"/>
      <c r="Q251" s="349"/>
      <c r="R251" s="349"/>
      <c r="S251" s="349"/>
      <c r="T251" s="349"/>
      <c r="U251" s="349"/>
      <c r="V251" s="381">
        <f>IFERROR(LOOKUP("x",D251:L251,D$250:L$250),"")</f>
        <v>3</v>
      </c>
      <c r="W251" s="509"/>
      <c r="X251" s="379">
        <f>IFERROR(LOOKUP("x",M251:U251,M$250:U$250),"")</f>
        <v>18</v>
      </c>
      <c r="Y251" s="577"/>
      <c r="Z251" s="577"/>
      <c r="AA251" s="577"/>
      <c r="AB251" s="577"/>
      <c r="AC251" s="577"/>
      <c r="AD251" s="577"/>
    </row>
    <row r="252" spans="1:33" x14ac:dyDescent="0.3">
      <c r="B252" s="119">
        <f>ion21Team!B6</f>
        <v>2</v>
      </c>
      <c r="C252" s="123" t="str">
        <f>IF(ISBLANK(ion21Team!C6),"",ion21Team!C6)</f>
        <v>GeLo</v>
      </c>
      <c r="D252" s="349"/>
      <c r="E252" s="349" t="s">
        <v>286</v>
      </c>
      <c r="F252" s="349"/>
      <c r="G252" s="351"/>
      <c r="H252" s="351"/>
      <c r="I252" s="349"/>
      <c r="J252" s="349"/>
      <c r="K252" s="349"/>
      <c r="L252" s="350"/>
      <c r="M252" s="349"/>
      <c r="N252" s="349"/>
      <c r="O252" s="349"/>
      <c r="P252" s="351" t="s">
        <v>286</v>
      </c>
      <c r="Q252" s="351"/>
      <c r="R252" s="349"/>
      <c r="S252" s="349"/>
      <c r="T252" s="349"/>
      <c r="U252" s="349"/>
      <c r="V252" s="381">
        <f t="shared" ref="V252:V271" si="39">IFERROR(LOOKUP("x",D252:L252,D$250:L$250),"")</f>
        <v>2</v>
      </c>
      <c r="W252" s="439"/>
      <c r="X252" s="379">
        <f t="shared" ref="X252:X271" si="40">IFERROR(LOOKUP("x",M252:U252,M$250:U$250),"")</f>
        <v>20</v>
      </c>
      <c r="Y252" s="577"/>
      <c r="Z252" s="577"/>
      <c r="AA252" s="577"/>
      <c r="AB252" s="577"/>
      <c r="AC252" s="577"/>
      <c r="AD252" s="577"/>
    </row>
    <row r="253" spans="1:33" x14ac:dyDescent="0.3">
      <c r="B253" s="119">
        <f>ion21Team!B7</f>
        <v>3</v>
      </c>
      <c r="C253" s="123" t="str">
        <f>IF(ISBLANK(ion21Team!C7),"",ion21Team!C7)</f>
        <v>MiDo</v>
      </c>
      <c r="D253" s="349"/>
      <c r="E253" s="349"/>
      <c r="F253" s="349"/>
      <c r="G253" s="351" t="s">
        <v>286</v>
      </c>
      <c r="H253" s="351"/>
      <c r="I253" s="349"/>
      <c r="J253" s="349"/>
      <c r="K253" s="349"/>
      <c r="L253" s="350"/>
      <c r="M253" s="349"/>
      <c r="N253" s="349" t="s">
        <v>286</v>
      </c>
      <c r="O253" s="349"/>
      <c r="P253" s="351"/>
      <c r="Q253" s="351"/>
      <c r="R253" s="349"/>
      <c r="S253" s="349"/>
      <c r="T253" s="349"/>
      <c r="U253" s="349"/>
      <c r="V253" s="381">
        <f t="shared" si="39"/>
        <v>4</v>
      </c>
      <c r="W253" s="439"/>
      <c r="X253" s="379">
        <f t="shared" si="40"/>
        <v>16</v>
      </c>
      <c r="Y253" s="577"/>
      <c r="Z253" s="577"/>
      <c r="AA253" s="577"/>
      <c r="AB253" s="577"/>
      <c r="AC253" s="577"/>
      <c r="AD253" s="577"/>
    </row>
    <row r="254" spans="1:33" x14ac:dyDescent="0.3">
      <c r="B254" s="119">
        <f>ion21Team!B8</f>
        <v>4</v>
      </c>
      <c r="C254" s="123" t="str">
        <f>IF(ISBLANK(ion21Team!C8),"",ion21Team!C8)</f>
        <v>EmNi</v>
      </c>
      <c r="D254" s="349"/>
      <c r="E254" s="349"/>
      <c r="F254" s="349"/>
      <c r="G254" s="349"/>
      <c r="H254" s="349"/>
      <c r="I254" s="349"/>
      <c r="J254" s="349"/>
      <c r="K254" s="349"/>
      <c r="L254" s="350"/>
      <c r="M254" s="349"/>
      <c r="N254" s="349"/>
      <c r="O254" s="349"/>
      <c r="P254" s="349"/>
      <c r="Q254" s="349"/>
      <c r="R254" s="349"/>
      <c r="S254" s="349"/>
      <c r="T254" s="349"/>
      <c r="U254" s="349"/>
      <c r="V254" s="381" t="str">
        <f t="shared" si="39"/>
        <v/>
      </c>
      <c r="W254" s="439"/>
      <c r="X254" s="379" t="str">
        <f t="shared" si="40"/>
        <v/>
      </c>
      <c r="Y254" s="577"/>
      <c r="Z254" s="577"/>
      <c r="AA254" s="577"/>
      <c r="AB254" s="577"/>
      <c r="AC254" s="577"/>
      <c r="AD254" s="577"/>
    </row>
    <row r="255" spans="1:33" x14ac:dyDescent="0.3">
      <c r="B255" s="119">
        <f>ion21Team!B9</f>
        <v>5</v>
      </c>
      <c r="C255" s="123" t="str">
        <f>IF(ISBLANK(ion21Team!C9),"",ion21Team!C9)</f>
        <v>HeJe</v>
      </c>
      <c r="D255" s="204"/>
      <c r="E255" s="204"/>
      <c r="F255" s="204"/>
      <c r="G255" s="204"/>
      <c r="H255" s="204"/>
      <c r="I255" s="204"/>
      <c r="J255" s="204"/>
      <c r="K255" s="204"/>
      <c r="L255" s="205"/>
      <c r="M255" s="204"/>
      <c r="N255" s="204"/>
      <c r="O255" s="204"/>
      <c r="P255" s="204"/>
      <c r="Q255" s="204"/>
      <c r="R255" s="204"/>
      <c r="S255" s="204"/>
      <c r="T255" s="204"/>
      <c r="U255" s="204"/>
      <c r="V255" s="426" t="str">
        <f t="shared" si="39"/>
        <v/>
      </c>
      <c r="W255" s="433"/>
      <c r="X255" s="427" t="str">
        <f t="shared" si="40"/>
        <v/>
      </c>
      <c r="Y255" s="590"/>
      <c r="Z255" s="590"/>
      <c r="AA255" s="590"/>
      <c r="AB255" s="590"/>
      <c r="AC255" s="590"/>
      <c r="AD255" s="590"/>
    </row>
    <row r="256" spans="1:33" x14ac:dyDescent="0.3">
      <c r="B256" s="119">
        <f>ion21Team!B10</f>
        <v>6</v>
      </c>
      <c r="C256" s="123" t="str">
        <f>IF(ISBLANK(ion21Team!C10),"",ion21Team!C10)</f>
        <v/>
      </c>
      <c r="D256" s="204"/>
      <c r="E256" s="204"/>
      <c r="F256" s="204"/>
      <c r="G256" s="204"/>
      <c r="H256" s="204"/>
      <c r="I256" s="204"/>
      <c r="J256" s="204"/>
      <c r="K256" s="204"/>
      <c r="L256" s="205"/>
      <c r="M256" s="204"/>
      <c r="N256" s="204"/>
      <c r="O256" s="204"/>
      <c r="P256" s="204"/>
      <c r="Q256" s="204"/>
      <c r="R256" s="204"/>
      <c r="S256" s="204"/>
      <c r="T256" s="204"/>
      <c r="U256" s="204"/>
      <c r="V256" s="426" t="str">
        <f t="shared" si="39"/>
        <v/>
      </c>
      <c r="W256" s="433"/>
      <c r="X256" s="427" t="str">
        <f t="shared" si="40"/>
        <v/>
      </c>
      <c r="Y256" s="590"/>
      <c r="Z256" s="590"/>
      <c r="AA256" s="590"/>
      <c r="AB256" s="590"/>
      <c r="AC256" s="590"/>
      <c r="AD256" s="590"/>
    </row>
    <row r="257" spans="2:30" x14ac:dyDescent="0.3">
      <c r="B257" s="119">
        <f>ion21Team!B11</f>
        <v>7</v>
      </c>
      <c r="C257" s="123" t="str">
        <f>IF(ISBLANK(ion21Team!C11),"",ion21Team!C11)</f>
        <v/>
      </c>
      <c r="D257" s="204"/>
      <c r="E257" s="204"/>
      <c r="F257" s="204"/>
      <c r="G257" s="204"/>
      <c r="H257" s="204"/>
      <c r="I257" s="204"/>
      <c r="J257" s="204"/>
      <c r="K257" s="204"/>
      <c r="L257" s="205"/>
      <c r="M257" s="204"/>
      <c r="N257" s="204"/>
      <c r="O257" s="204"/>
      <c r="P257" s="204"/>
      <c r="Q257" s="204"/>
      <c r="R257" s="204"/>
      <c r="S257" s="204"/>
      <c r="T257" s="204"/>
      <c r="U257" s="204"/>
      <c r="V257" s="426" t="str">
        <f t="shared" si="39"/>
        <v/>
      </c>
      <c r="W257" s="433"/>
      <c r="X257" s="427" t="str">
        <f t="shared" si="40"/>
        <v/>
      </c>
      <c r="Y257" s="590"/>
      <c r="Z257" s="590"/>
      <c r="AA257" s="590"/>
      <c r="AB257" s="590"/>
      <c r="AC257" s="590"/>
      <c r="AD257" s="590"/>
    </row>
    <row r="258" spans="2:30" x14ac:dyDescent="0.3">
      <c r="B258" s="119">
        <f>ion21Team!B12</f>
        <v>8</v>
      </c>
      <c r="C258" s="123" t="str">
        <f>IF(ISBLANK(ion21Team!C12),"",ion21Team!C12)</f>
        <v/>
      </c>
      <c r="D258" s="204"/>
      <c r="E258" s="204"/>
      <c r="F258" s="204"/>
      <c r="G258" s="204"/>
      <c r="H258" s="204"/>
      <c r="I258" s="204"/>
      <c r="J258" s="204"/>
      <c r="K258" s="204"/>
      <c r="L258" s="205"/>
      <c r="M258" s="204"/>
      <c r="N258" s="204"/>
      <c r="O258" s="204"/>
      <c r="P258" s="204"/>
      <c r="Q258" s="204"/>
      <c r="R258" s="204"/>
      <c r="S258" s="204"/>
      <c r="T258" s="204"/>
      <c r="U258" s="204"/>
      <c r="V258" s="426" t="str">
        <f t="shared" si="39"/>
        <v/>
      </c>
      <c r="W258" s="433"/>
      <c r="X258" s="427" t="str">
        <f t="shared" si="40"/>
        <v/>
      </c>
      <c r="Y258" s="590"/>
      <c r="Z258" s="590"/>
      <c r="AA258" s="590"/>
      <c r="AB258" s="590"/>
      <c r="AC258" s="590"/>
      <c r="AD258" s="590"/>
    </row>
    <row r="259" spans="2:30" x14ac:dyDescent="0.3">
      <c r="B259" s="119">
        <f>ion21Team!B13</f>
        <v>9</v>
      </c>
      <c r="C259" s="123" t="str">
        <f>IF(ISBLANK(ion21Team!C13),"",ion21Team!C13)</f>
        <v/>
      </c>
      <c r="D259" s="204"/>
      <c r="E259" s="204"/>
      <c r="F259" s="204"/>
      <c r="G259" s="204"/>
      <c r="H259" s="204"/>
      <c r="I259" s="204"/>
      <c r="J259" s="204"/>
      <c r="K259" s="204"/>
      <c r="L259" s="205"/>
      <c r="M259" s="204"/>
      <c r="N259" s="204"/>
      <c r="O259" s="204"/>
      <c r="P259" s="204"/>
      <c r="Q259" s="204"/>
      <c r="R259" s="204"/>
      <c r="S259" s="204"/>
      <c r="T259" s="204"/>
      <c r="U259" s="204"/>
      <c r="V259" s="426" t="str">
        <f t="shared" si="39"/>
        <v/>
      </c>
      <c r="W259" s="433"/>
      <c r="X259" s="427" t="str">
        <f t="shared" si="40"/>
        <v/>
      </c>
      <c r="Y259" s="590"/>
      <c r="Z259" s="590"/>
      <c r="AA259" s="590"/>
      <c r="AB259" s="590"/>
      <c r="AC259" s="590"/>
      <c r="AD259" s="590"/>
    </row>
    <row r="260" spans="2:30" x14ac:dyDescent="0.3">
      <c r="B260" s="119">
        <f>ion21Team!B14</f>
        <v>10</v>
      </c>
      <c r="C260" s="123" t="str">
        <f>IF(ISBLANK(ion21Team!C14),"",ion21Team!C14)</f>
        <v/>
      </c>
      <c r="D260" s="204"/>
      <c r="E260" s="204"/>
      <c r="F260" s="204"/>
      <c r="G260" s="204"/>
      <c r="H260" s="204"/>
      <c r="I260" s="204"/>
      <c r="J260" s="204"/>
      <c r="K260" s="204"/>
      <c r="L260" s="205"/>
      <c r="M260" s="204"/>
      <c r="N260" s="204"/>
      <c r="O260" s="204"/>
      <c r="P260" s="204"/>
      <c r="Q260" s="204"/>
      <c r="R260" s="204"/>
      <c r="S260" s="204"/>
      <c r="T260" s="204"/>
      <c r="U260" s="204"/>
      <c r="V260" s="426" t="str">
        <f t="shared" si="39"/>
        <v/>
      </c>
      <c r="W260" s="433"/>
      <c r="X260" s="427" t="str">
        <f t="shared" si="40"/>
        <v/>
      </c>
      <c r="Y260" s="590"/>
      <c r="Z260" s="590"/>
      <c r="AA260" s="590"/>
      <c r="AB260" s="590"/>
      <c r="AC260" s="590"/>
      <c r="AD260" s="590"/>
    </row>
    <row r="261" spans="2:30" x14ac:dyDescent="0.3">
      <c r="B261" s="119">
        <f>ion21Team!B15</f>
        <v>11</v>
      </c>
      <c r="C261" s="123" t="str">
        <f>IF(ISBLANK(ion21Team!C15),"",ion21Team!C15)</f>
        <v/>
      </c>
      <c r="D261" s="204"/>
      <c r="E261" s="204"/>
      <c r="F261" s="204"/>
      <c r="G261" s="204"/>
      <c r="H261" s="204"/>
      <c r="I261" s="204"/>
      <c r="J261" s="204"/>
      <c r="K261" s="204"/>
      <c r="L261" s="205"/>
      <c r="M261" s="204"/>
      <c r="N261" s="204"/>
      <c r="O261" s="204"/>
      <c r="P261" s="204"/>
      <c r="Q261" s="204"/>
      <c r="R261" s="204"/>
      <c r="S261" s="204"/>
      <c r="T261" s="204"/>
      <c r="U261" s="204"/>
      <c r="V261" s="426" t="str">
        <f t="shared" si="39"/>
        <v/>
      </c>
      <c r="W261" s="433"/>
      <c r="X261" s="427" t="str">
        <f t="shared" si="40"/>
        <v/>
      </c>
      <c r="Y261" s="590"/>
      <c r="Z261" s="590"/>
      <c r="AA261" s="590"/>
      <c r="AB261" s="590"/>
      <c r="AC261" s="590"/>
      <c r="AD261" s="590"/>
    </row>
    <row r="262" spans="2:30" x14ac:dyDescent="0.3">
      <c r="B262" s="119">
        <f>ion21Team!B16</f>
        <v>12</v>
      </c>
      <c r="C262" s="123" t="str">
        <f>IF(ISBLANK(ion21Team!C16),"",ion21Team!C16)</f>
        <v/>
      </c>
      <c r="D262" s="204"/>
      <c r="E262" s="204"/>
      <c r="F262" s="204"/>
      <c r="G262" s="204"/>
      <c r="H262" s="204"/>
      <c r="I262" s="204"/>
      <c r="J262" s="204"/>
      <c r="K262" s="204"/>
      <c r="L262" s="205"/>
      <c r="M262" s="204"/>
      <c r="N262" s="204"/>
      <c r="O262" s="204"/>
      <c r="P262" s="204"/>
      <c r="Q262" s="204"/>
      <c r="R262" s="204"/>
      <c r="S262" s="204"/>
      <c r="T262" s="204"/>
      <c r="U262" s="204"/>
      <c r="V262" s="426" t="str">
        <f t="shared" si="39"/>
        <v/>
      </c>
      <c r="W262" s="433"/>
      <c r="X262" s="427" t="str">
        <f t="shared" si="40"/>
        <v/>
      </c>
      <c r="Y262" s="590"/>
      <c r="Z262" s="590"/>
      <c r="AA262" s="590"/>
      <c r="AB262" s="590"/>
      <c r="AC262" s="590"/>
      <c r="AD262" s="590"/>
    </row>
    <row r="263" spans="2:30" x14ac:dyDescent="0.3">
      <c r="B263" s="119">
        <f>ion21Team!B17</f>
        <v>13</v>
      </c>
      <c r="C263" s="123" t="str">
        <f>IF(ISBLANK(ion21Team!C17),"",ion21Team!C17)</f>
        <v/>
      </c>
      <c r="D263" s="204"/>
      <c r="E263" s="204"/>
      <c r="F263" s="204"/>
      <c r="G263" s="204"/>
      <c r="H263" s="204"/>
      <c r="I263" s="204"/>
      <c r="J263" s="204"/>
      <c r="K263" s="204"/>
      <c r="L263" s="205"/>
      <c r="M263" s="204"/>
      <c r="N263" s="204"/>
      <c r="O263" s="204"/>
      <c r="P263" s="204"/>
      <c r="Q263" s="204"/>
      <c r="R263" s="204"/>
      <c r="S263" s="204"/>
      <c r="T263" s="204"/>
      <c r="U263" s="204"/>
      <c r="V263" s="426" t="str">
        <f t="shared" si="39"/>
        <v/>
      </c>
      <c r="W263" s="433"/>
      <c r="X263" s="427" t="str">
        <f t="shared" si="40"/>
        <v/>
      </c>
      <c r="Y263" s="590"/>
      <c r="Z263" s="590"/>
      <c r="AA263" s="590"/>
      <c r="AB263" s="590"/>
      <c r="AC263" s="590"/>
      <c r="AD263" s="590"/>
    </row>
    <row r="264" spans="2:30" x14ac:dyDescent="0.3">
      <c r="B264" s="119">
        <f>ion21Team!B18</f>
        <v>14</v>
      </c>
      <c r="C264" s="123" t="str">
        <f>IF(ISBLANK(ion21Team!C18),"",ion21Team!C18)</f>
        <v/>
      </c>
      <c r="D264" s="204"/>
      <c r="E264" s="204"/>
      <c r="F264" s="204"/>
      <c r="G264" s="204"/>
      <c r="H264" s="204"/>
      <c r="I264" s="204"/>
      <c r="J264" s="204"/>
      <c r="K264" s="204"/>
      <c r="L264" s="205"/>
      <c r="M264" s="204"/>
      <c r="N264" s="204"/>
      <c r="O264" s="204"/>
      <c r="P264" s="204"/>
      <c r="Q264" s="204"/>
      <c r="R264" s="204"/>
      <c r="S264" s="204"/>
      <c r="T264" s="204"/>
      <c r="U264" s="204"/>
      <c r="V264" s="426" t="str">
        <f t="shared" si="39"/>
        <v/>
      </c>
      <c r="W264" s="433"/>
      <c r="X264" s="427" t="str">
        <f t="shared" si="40"/>
        <v/>
      </c>
      <c r="Y264" s="590"/>
      <c r="Z264" s="590"/>
      <c r="AA264" s="590"/>
      <c r="AB264" s="590"/>
      <c r="AC264" s="590"/>
      <c r="AD264" s="590"/>
    </row>
    <row r="265" spans="2:30" x14ac:dyDescent="0.3">
      <c r="B265" s="119">
        <f>ion21Team!B19</f>
        <v>15</v>
      </c>
      <c r="C265" s="123" t="str">
        <f>IF(ISBLANK(ion21Team!C19),"",ion21Team!C19)</f>
        <v/>
      </c>
      <c r="D265" s="204"/>
      <c r="E265" s="204"/>
      <c r="F265" s="204"/>
      <c r="G265" s="204"/>
      <c r="H265" s="204"/>
      <c r="I265" s="204"/>
      <c r="J265" s="204"/>
      <c r="K265" s="204"/>
      <c r="L265" s="205"/>
      <c r="M265" s="204"/>
      <c r="N265" s="204"/>
      <c r="O265" s="204"/>
      <c r="P265" s="204"/>
      <c r="Q265" s="204"/>
      <c r="R265" s="204"/>
      <c r="S265" s="204"/>
      <c r="T265" s="204"/>
      <c r="U265" s="204"/>
      <c r="V265" s="426" t="str">
        <f t="shared" si="39"/>
        <v/>
      </c>
      <c r="W265" s="433"/>
      <c r="X265" s="427" t="str">
        <f t="shared" si="40"/>
        <v/>
      </c>
      <c r="Y265" s="590"/>
      <c r="Z265" s="590"/>
      <c r="AA265" s="590"/>
      <c r="AB265" s="590"/>
      <c r="AC265" s="590"/>
      <c r="AD265" s="590"/>
    </row>
    <row r="266" spans="2:30" x14ac:dyDescent="0.3">
      <c r="B266" s="119">
        <f>ion21Team!B20</f>
        <v>16</v>
      </c>
      <c r="C266" s="123" t="str">
        <f>IF(ISBLANK(ion21Team!C20),"",ion21Team!C20)</f>
        <v/>
      </c>
      <c r="D266" s="204"/>
      <c r="E266" s="204"/>
      <c r="F266" s="204"/>
      <c r="G266" s="204"/>
      <c r="H266" s="204"/>
      <c r="I266" s="204"/>
      <c r="J266" s="204"/>
      <c r="K266" s="204"/>
      <c r="L266" s="205"/>
      <c r="M266" s="204"/>
      <c r="N266" s="204"/>
      <c r="O266" s="204"/>
      <c r="P266" s="204"/>
      <c r="Q266" s="204"/>
      <c r="R266" s="204"/>
      <c r="S266" s="204"/>
      <c r="T266" s="204"/>
      <c r="U266" s="204"/>
      <c r="V266" s="426" t="str">
        <f t="shared" si="39"/>
        <v/>
      </c>
      <c r="W266" s="433"/>
      <c r="X266" s="427" t="str">
        <f t="shared" si="40"/>
        <v/>
      </c>
      <c r="Y266" s="590"/>
      <c r="Z266" s="590"/>
      <c r="AA266" s="590"/>
      <c r="AB266" s="590"/>
      <c r="AC266" s="590"/>
      <c r="AD266" s="590"/>
    </row>
    <row r="267" spans="2:30" x14ac:dyDescent="0.3">
      <c r="B267" s="119">
        <f>ion21Team!B21</f>
        <v>17</v>
      </c>
      <c r="C267" s="123" t="str">
        <f>IF(ISBLANK(ion21Team!C21),"",ion21Team!C21)</f>
        <v/>
      </c>
      <c r="D267" s="204"/>
      <c r="E267" s="204"/>
      <c r="F267" s="204"/>
      <c r="G267" s="204"/>
      <c r="H267" s="204"/>
      <c r="I267" s="204"/>
      <c r="J267" s="204"/>
      <c r="K267" s="204"/>
      <c r="L267" s="205"/>
      <c r="M267" s="204"/>
      <c r="N267" s="204"/>
      <c r="O267" s="204"/>
      <c r="P267" s="204"/>
      <c r="Q267" s="204"/>
      <c r="R267" s="204"/>
      <c r="S267" s="204"/>
      <c r="T267" s="204"/>
      <c r="U267" s="204"/>
      <c r="V267" s="426" t="str">
        <f t="shared" si="39"/>
        <v/>
      </c>
      <c r="W267" s="433"/>
      <c r="X267" s="427" t="str">
        <f t="shared" si="40"/>
        <v/>
      </c>
      <c r="Y267" s="590"/>
      <c r="Z267" s="590"/>
      <c r="AA267" s="590"/>
      <c r="AB267" s="590"/>
      <c r="AC267" s="590"/>
      <c r="AD267" s="590"/>
    </row>
    <row r="268" spans="2:30" x14ac:dyDescent="0.3">
      <c r="B268" s="119">
        <f>ion21Team!B22</f>
        <v>18</v>
      </c>
      <c r="C268" s="123" t="str">
        <f>IF(ISBLANK(ion21Team!C22),"",ion21Team!C22)</f>
        <v/>
      </c>
      <c r="D268" s="204"/>
      <c r="E268" s="204"/>
      <c r="F268" s="204"/>
      <c r="G268" s="204"/>
      <c r="H268" s="204"/>
      <c r="I268" s="204"/>
      <c r="J268" s="204"/>
      <c r="K268" s="204"/>
      <c r="L268" s="205"/>
      <c r="M268" s="204"/>
      <c r="N268" s="204"/>
      <c r="O268" s="204"/>
      <c r="P268" s="204"/>
      <c r="Q268" s="204"/>
      <c r="R268" s="204"/>
      <c r="S268" s="204"/>
      <c r="T268" s="204"/>
      <c r="U268" s="204"/>
      <c r="V268" s="426" t="str">
        <f t="shared" si="39"/>
        <v/>
      </c>
      <c r="W268" s="433"/>
      <c r="X268" s="427" t="str">
        <f t="shared" si="40"/>
        <v/>
      </c>
      <c r="Y268" s="590"/>
      <c r="Z268" s="590"/>
      <c r="AA268" s="590"/>
      <c r="AB268" s="590"/>
      <c r="AC268" s="590"/>
      <c r="AD268" s="590"/>
    </row>
    <row r="269" spans="2:30" x14ac:dyDescent="0.3">
      <c r="B269" s="119">
        <f>ion21Team!B23</f>
        <v>19</v>
      </c>
      <c r="C269" s="123" t="str">
        <f>IF(ISBLANK(ion21Team!C23),"",ion21Team!C23)</f>
        <v/>
      </c>
      <c r="D269" s="204"/>
      <c r="E269" s="204"/>
      <c r="F269" s="204"/>
      <c r="G269" s="204"/>
      <c r="H269" s="204"/>
      <c r="I269" s="204"/>
      <c r="J269" s="204"/>
      <c r="K269" s="204"/>
      <c r="L269" s="205"/>
      <c r="M269" s="204"/>
      <c r="N269" s="204"/>
      <c r="O269" s="204"/>
      <c r="P269" s="204"/>
      <c r="Q269" s="204"/>
      <c r="R269" s="204"/>
      <c r="S269" s="204"/>
      <c r="T269" s="204"/>
      <c r="U269" s="204"/>
      <c r="V269" s="426" t="str">
        <f t="shared" si="39"/>
        <v/>
      </c>
      <c r="W269" s="433"/>
      <c r="X269" s="427" t="str">
        <f t="shared" si="40"/>
        <v/>
      </c>
      <c r="Y269" s="590"/>
      <c r="Z269" s="590"/>
      <c r="AA269" s="590"/>
      <c r="AB269" s="590"/>
      <c r="AC269" s="590"/>
      <c r="AD269" s="590"/>
    </row>
    <row r="270" spans="2:30" x14ac:dyDescent="0.3">
      <c r="B270" s="119">
        <f>ion21Team!B24</f>
        <v>20</v>
      </c>
      <c r="C270" s="123" t="str">
        <f>IF(ISBLANK(ion21Team!C24),"",ion21Team!C24)</f>
        <v/>
      </c>
      <c r="D270" s="204"/>
      <c r="E270" s="204"/>
      <c r="F270" s="204"/>
      <c r="G270" s="204"/>
      <c r="H270" s="204"/>
      <c r="I270" s="204"/>
      <c r="J270" s="204"/>
      <c r="K270" s="204"/>
      <c r="L270" s="205"/>
      <c r="M270" s="204"/>
      <c r="N270" s="204"/>
      <c r="O270" s="204"/>
      <c r="P270" s="204"/>
      <c r="Q270" s="204"/>
      <c r="R270" s="204"/>
      <c r="S270" s="204"/>
      <c r="T270" s="204"/>
      <c r="U270" s="204"/>
      <c r="V270" s="426" t="str">
        <f t="shared" si="39"/>
        <v/>
      </c>
      <c r="W270" s="433"/>
      <c r="X270" s="427" t="str">
        <f t="shared" si="40"/>
        <v/>
      </c>
      <c r="Y270" s="590"/>
      <c r="Z270" s="590"/>
      <c r="AA270" s="590"/>
      <c r="AB270" s="590"/>
      <c r="AC270" s="590"/>
      <c r="AD270" s="590"/>
    </row>
    <row r="271" spans="2:30" x14ac:dyDescent="0.3">
      <c r="B271" s="101">
        <f>ion21Team!B25</f>
        <v>21</v>
      </c>
      <c r="C271" s="103" t="str">
        <f>IF(ISBLANK(ion21Team!C25),"",ion21Team!C25)</f>
        <v/>
      </c>
      <c r="D271" s="207"/>
      <c r="E271" s="207"/>
      <c r="F271" s="207"/>
      <c r="G271" s="207"/>
      <c r="H271" s="207"/>
      <c r="I271" s="207"/>
      <c r="J271" s="207"/>
      <c r="K271" s="207"/>
      <c r="L271" s="208"/>
      <c r="M271" s="204"/>
      <c r="N271" s="204"/>
      <c r="O271" s="204"/>
      <c r="P271" s="204"/>
      <c r="Q271" s="204"/>
      <c r="R271" s="204"/>
      <c r="S271" s="204"/>
      <c r="T271" s="204"/>
      <c r="U271" s="204"/>
      <c r="V271" s="428" t="str">
        <f t="shared" si="39"/>
        <v/>
      </c>
      <c r="W271" s="434"/>
      <c r="X271" s="429" t="str">
        <f t="shared" si="40"/>
        <v/>
      </c>
      <c r="Y271" s="590"/>
      <c r="Z271" s="590"/>
      <c r="AA271" s="590"/>
      <c r="AB271" s="590"/>
      <c r="AC271" s="590"/>
      <c r="AD271" s="590"/>
    </row>
    <row r="272" spans="2:30" x14ac:dyDescent="0.3">
      <c r="B272" s="129" t="s">
        <v>95</v>
      </c>
      <c r="C272" s="103">
        <f>SUM(D272:L272,M272:U272)</f>
        <v>6</v>
      </c>
      <c r="D272" s="28">
        <f>COUNTA(D251:D271)</f>
        <v>0</v>
      </c>
      <c r="E272" s="28">
        <f>COUNTA(E251:E271)</f>
        <v>1</v>
      </c>
      <c r="F272" s="28">
        <f>COUNTA(F251:F271)</f>
        <v>1</v>
      </c>
      <c r="G272" s="28">
        <f t="shared" ref="G272:L272" si="41">COUNTA(G251:G271)</f>
        <v>1</v>
      </c>
      <c r="H272" s="28">
        <f t="shared" si="41"/>
        <v>0</v>
      </c>
      <c r="I272" s="28">
        <f t="shared" si="41"/>
        <v>0</v>
      </c>
      <c r="J272" s="28">
        <f t="shared" si="41"/>
        <v>0</v>
      </c>
      <c r="K272" s="28">
        <f t="shared" si="41"/>
        <v>0</v>
      </c>
      <c r="L272" s="28">
        <f t="shared" si="41"/>
        <v>0</v>
      </c>
      <c r="M272" s="40">
        <f t="shared" ref="M272:U272" si="42">COUNTA(M251:M271)</f>
        <v>0</v>
      </c>
      <c r="N272" s="41">
        <f t="shared" si="42"/>
        <v>1</v>
      </c>
      <c r="O272" s="41">
        <f t="shared" si="42"/>
        <v>1</v>
      </c>
      <c r="P272" s="41">
        <f t="shared" si="42"/>
        <v>1</v>
      </c>
      <c r="Q272" s="41">
        <f t="shared" si="42"/>
        <v>0</v>
      </c>
      <c r="R272" s="41">
        <f t="shared" si="42"/>
        <v>0</v>
      </c>
      <c r="S272" s="41">
        <f t="shared" si="42"/>
        <v>0</v>
      </c>
      <c r="T272" s="41">
        <f t="shared" si="42"/>
        <v>0</v>
      </c>
      <c r="U272" s="42">
        <f t="shared" si="42"/>
        <v>0</v>
      </c>
      <c r="V272" s="126">
        <f>AVERAGE(V251:V271)</f>
        <v>3</v>
      </c>
      <c r="W272" s="127"/>
      <c r="X272" s="128">
        <f>AVERAGE(X251:X271)</f>
        <v>18</v>
      </c>
    </row>
    <row r="273" spans="1:35" ht="19.95" customHeight="1" x14ac:dyDescent="0.3">
      <c r="B273" s="591"/>
      <c r="C273" s="591"/>
      <c r="W273" s="591"/>
      <c r="AE273" s="591"/>
      <c r="AF273" s="591"/>
      <c r="AG273" s="591"/>
      <c r="AI273" s="591"/>
    </row>
    <row r="274" spans="1:35" ht="15.6" x14ac:dyDescent="0.3">
      <c r="A274" s="303">
        <v>11</v>
      </c>
      <c r="B274" s="5" t="s">
        <v>756</v>
      </c>
      <c r="C274" s="591"/>
      <c r="D274" s="591"/>
      <c r="E274" s="591"/>
      <c r="F274" s="591"/>
      <c r="G274" s="591"/>
      <c r="H274" s="591"/>
      <c r="I274" s="591"/>
      <c r="J274" s="591"/>
      <c r="K274" s="591"/>
      <c r="L274" s="591"/>
      <c r="M274" s="591"/>
      <c r="N274" s="591"/>
      <c r="O274" s="591"/>
      <c r="P274" s="591"/>
      <c r="Q274" s="591"/>
      <c r="R274" s="591"/>
      <c r="S274" s="591"/>
      <c r="T274" s="591"/>
      <c r="U274" s="591"/>
      <c r="V274" s="591"/>
      <c r="W274" s="591"/>
      <c r="X274" s="591"/>
      <c r="Y274" s="591"/>
      <c r="Z274" s="591"/>
      <c r="AA274" s="591"/>
      <c r="AB274" s="591"/>
      <c r="AC274" s="591"/>
      <c r="AD274" s="591"/>
      <c r="AE274" s="591"/>
      <c r="AF274" s="591"/>
      <c r="AG274" s="591"/>
      <c r="AI274" s="591"/>
    </row>
    <row r="276" spans="1:35" x14ac:dyDescent="0.3">
      <c r="B276" s="668" t="s">
        <v>59</v>
      </c>
      <c r="C276" s="669"/>
      <c r="D276" s="670" t="s">
        <v>762</v>
      </c>
      <c r="E276" s="670"/>
      <c r="F276" s="670"/>
      <c r="G276" s="670"/>
      <c r="H276" s="670"/>
      <c r="I276" s="670"/>
      <c r="J276" s="670"/>
      <c r="K276" s="670"/>
      <c r="L276" s="671"/>
      <c r="M276" s="672" t="s">
        <v>126</v>
      </c>
      <c r="N276" s="673"/>
      <c r="O276" s="674"/>
      <c r="Q276" s="1"/>
      <c r="W276"/>
      <c r="AE276"/>
      <c r="AF276"/>
      <c r="AG276"/>
      <c r="AI276"/>
    </row>
    <row r="277" spans="1:35" x14ac:dyDescent="0.3">
      <c r="B277" s="139" t="s">
        <v>15</v>
      </c>
      <c r="C277" s="140" t="s">
        <v>16</v>
      </c>
      <c r="D277" s="28">
        <v>10</v>
      </c>
      <c r="E277" s="28">
        <v>15</v>
      </c>
      <c r="F277" s="28">
        <v>20</v>
      </c>
      <c r="G277" s="28">
        <v>25</v>
      </c>
      <c r="H277" s="28">
        <v>30</v>
      </c>
      <c r="I277" s="28">
        <v>35</v>
      </c>
      <c r="J277" s="28">
        <v>40</v>
      </c>
      <c r="K277" s="28">
        <v>45</v>
      </c>
      <c r="L277" s="39">
        <v>50</v>
      </c>
      <c r="M277" s="136" t="s">
        <v>761</v>
      </c>
      <c r="N277" s="137"/>
      <c r="O277" s="138"/>
      <c r="Q277" s="1"/>
      <c r="W277"/>
      <c r="AE277"/>
      <c r="AF277"/>
      <c r="AG277"/>
      <c r="AI277"/>
    </row>
    <row r="278" spans="1:35" x14ac:dyDescent="0.3">
      <c r="B278" s="99">
        <f>ion21Team!B5</f>
        <v>1</v>
      </c>
      <c r="C278" s="100" t="str">
        <f>IF(ISBLANK(ion21Team!C5),"",ion21Team!C5)</f>
        <v>YaJo</v>
      </c>
      <c r="D278" s="349"/>
      <c r="E278" s="349"/>
      <c r="F278" s="349"/>
      <c r="G278" s="349"/>
      <c r="H278" s="349"/>
      <c r="I278" s="349"/>
      <c r="J278" s="349"/>
      <c r="K278" s="349"/>
      <c r="L278" s="350" t="s">
        <v>286</v>
      </c>
      <c r="M278" s="573">
        <f t="shared" ref="M278:M298" si="43">IFERROR(LOOKUP("x",D278:L278,D$7:L$7),"")</f>
        <v>50</v>
      </c>
      <c r="N278" s="595" t="str">
        <f>IFERROR(LOOKUP("x",#REF!,M$7:U$7),"")</f>
        <v/>
      </c>
      <c r="O278" s="574" t="str">
        <f>IFERROR(LOOKUP("x",#REF!,V$7:AD$7),"")</f>
        <v/>
      </c>
      <c r="P278" s="577"/>
      <c r="Q278" s="509"/>
      <c r="R278" s="577"/>
      <c r="S278" s="577"/>
      <c r="T278" s="577"/>
      <c r="U278" s="577"/>
      <c r="V278" s="577"/>
      <c r="W278" s="577"/>
      <c r="X278" s="577"/>
      <c r="Y278" s="577"/>
      <c r="Z278" s="577"/>
      <c r="AA278" s="577"/>
      <c r="AB278" s="577"/>
      <c r="AC278" s="577"/>
      <c r="AD278" s="577"/>
      <c r="AE278"/>
      <c r="AF278"/>
      <c r="AG278"/>
      <c r="AI278"/>
    </row>
    <row r="279" spans="1:35" x14ac:dyDescent="0.3">
      <c r="B279" s="119">
        <f>ion21Team!B6</f>
        <v>2</v>
      </c>
      <c r="C279" s="123" t="str">
        <f>IF(ISBLANK(ion21Team!C6),"",ion21Team!C6)</f>
        <v>GeLo</v>
      </c>
      <c r="D279" s="349"/>
      <c r="E279" s="349"/>
      <c r="F279" s="349"/>
      <c r="G279" s="349"/>
      <c r="H279" s="349"/>
      <c r="I279" s="349"/>
      <c r="J279" s="349"/>
      <c r="K279" s="349"/>
      <c r="L279" s="350" t="s">
        <v>286</v>
      </c>
      <c r="M279" s="381">
        <f t="shared" si="43"/>
        <v>50</v>
      </c>
      <c r="N279" s="439" t="str">
        <f>IFERROR(LOOKUP("x",#REF!,M$7:U$7),"")</f>
        <v/>
      </c>
      <c r="O279" s="379" t="str">
        <f>IFERROR(LOOKUP("x",#REF!,V$7:AD$7),"")</f>
        <v/>
      </c>
      <c r="P279" s="577"/>
      <c r="Q279" s="509"/>
      <c r="R279" s="577"/>
      <c r="S279" s="577"/>
      <c r="T279" s="577"/>
      <c r="U279" s="577"/>
      <c r="V279" s="577"/>
      <c r="W279" s="577"/>
      <c r="X279" s="577"/>
      <c r="Y279" s="577"/>
      <c r="Z279" s="577"/>
      <c r="AA279" s="577"/>
      <c r="AB279" s="577"/>
      <c r="AC279" s="577"/>
      <c r="AD279" s="577"/>
      <c r="AE279"/>
      <c r="AF279"/>
      <c r="AG279"/>
      <c r="AI279"/>
    </row>
    <row r="280" spans="1:35" x14ac:dyDescent="0.3">
      <c r="B280" s="119">
        <f>ion21Team!B7</f>
        <v>3</v>
      </c>
      <c r="C280" s="123" t="str">
        <f>IF(ISBLANK(ion21Team!C7),"",ion21Team!C7)</f>
        <v>MiDo</v>
      </c>
      <c r="D280" s="349"/>
      <c r="E280" s="349"/>
      <c r="F280" s="349"/>
      <c r="G280" s="349"/>
      <c r="H280" s="349"/>
      <c r="I280" s="349"/>
      <c r="J280" s="349"/>
      <c r="K280" s="349"/>
      <c r="L280" s="350" t="s">
        <v>286</v>
      </c>
      <c r="M280" s="381">
        <f t="shared" si="43"/>
        <v>50</v>
      </c>
      <c r="N280" s="439" t="str">
        <f>IFERROR(LOOKUP("x",#REF!,M$7:U$7),"")</f>
        <v/>
      </c>
      <c r="O280" s="379" t="str">
        <f>IFERROR(LOOKUP("x",#REF!,V$7:AD$7),"")</f>
        <v/>
      </c>
      <c r="P280" s="577"/>
      <c r="Q280" s="509"/>
      <c r="R280" s="577"/>
      <c r="S280" s="577"/>
      <c r="T280" s="577"/>
      <c r="U280" s="577"/>
      <c r="V280" s="577"/>
      <c r="W280" s="577"/>
      <c r="X280" s="577"/>
      <c r="Y280" s="577"/>
      <c r="Z280" s="577"/>
      <c r="AA280" s="577"/>
      <c r="AB280" s="577"/>
      <c r="AC280" s="577"/>
      <c r="AD280" s="577"/>
      <c r="AE280"/>
      <c r="AF280"/>
      <c r="AG280"/>
      <c r="AI280"/>
    </row>
    <row r="281" spans="1:35" x14ac:dyDescent="0.3">
      <c r="B281" s="119">
        <f>ion21Team!B8</f>
        <v>4</v>
      </c>
      <c r="C281" s="123" t="str">
        <f>IF(ISBLANK(ion21Team!C8),"",ion21Team!C8)</f>
        <v>EmNi</v>
      </c>
      <c r="D281" s="349"/>
      <c r="E281" s="349"/>
      <c r="F281" s="349"/>
      <c r="G281" s="349"/>
      <c r="H281" s="349"/>
      <c r="I281" s="349"/>
      <c r="J281" s="349"/>
      <c r="K281" s="349"/>
      <c r="L281" s="350"/>
      <c r="M281" s="381" t="str">
        <f t="shared" si="43"/>
        <v/>
      </c>
      <c r="N281" s="439" t="str">
        <f>IFERROR(LOOKUP("x",#REF!,M$7:U$7),"")</f>
        <v/>
      </c>
      <c r="O281" s="379" t="str">
        <f>IFERROR(LOOKUP("x",#REF!,V$7:AD$7),"")</f>
        <v/>
      </c>
      <c r="P281" s="577"/>
      <c r="Q281" s="509"/>
      <c r="R281" s="577"/>
      <c r="S281" s="577"/>
      <c r="T281" s="577"/>
      <c r="U281" s="577"/>
      <c r="V281" s="577"/>
      <c r="W281" s="577"/>
      <c r="X281" s="577"/>
      <c r="Y281" s="577"/>
      <c r="Z281" s="577"/>
      <c r="AA281" s="577"/>
      <c r="AB281" s="577"/>
      <c r="AC281" s="577"/>
      <c r="AD281" s="577"/>
      <c r="AE281"/>
      <c r="AF281"/>
      <c r="AG281"/>
      <c r="AI281"/>
    </row>
    <row r="282" spans="1:35" x14ac:dyDescent="0.3">
      <c r="B282" s="119">
        <f>ion21Team!B9</f>
        <v>5</v>
      </c>
      <c r="C282" s="123" t="str">
        <f>IF(ISBLANK(ion21Team!C9),"",ion21Team!C9)</f>
        <v>HeJe</v>
      </c>
      <c r="D282" s="204"/>
      <c r="E282" s="204"/>
      <c r="F282" s="204"/>
      <c r="G282" s="204"/>
      <c r="H282" s="204"/>
      <c r="I282" s="204"/>
      <c r="J282" s="204"/>
      <c r="K282" s="204"/>
      <c r="L282" s="205"/>
      <c r="M282" s="426" t="str">
        <f t="shared" si="43"/>
        <v/>
      </c>
      <c r="N282" s="433" t="str">
        <f>IFERROR(LOOKUP("x",#REF!,M$7:U$7),"")</f>
        <v/>
      </c>
      <c r="O282" s="427" t="str">
        <f>IFERROR(LOOKUP("x",#REF!,V$7:AD$7),"")</f>
        <v/>
      </c>
      <c r="P282" s="590"/>
      <c r="Q282" s="430"/>
      <c r="R282" s="590"/>
      <c r="S282" s="590"/>
      <c r="T282" s="590"/>
      <c r="U282" s="590"/>
      <c r="V282" s="590"/>
      <c r="W282" s="590"/>
      <c r="X282" s="590"/>
      <c r="Y282" s="590"/>
      <c r="Z282" s="590"/>
      <c r="AA282" s="590"/>
      <c r="AB282" s="590"/>
      <c r="AC282" s="590"/>
      <c r="AD282" s="590"/>
      <c r="AE282"/>
      <c r="AF282"/>
      <c r="AG282"/>
      <c r="AI282"/>
    </row>
    <row r="283" spans="1:35" x14ac:dyDescent="0.3">
      <c r="B283" s="119">
        <f>ion21Team!B10</f>
        <v>6</v>
      </c>
      <c r="C283" s="123" t="str">
        <f>IF(ISBLANK(ion21Team!C10),"",ion21Team!C10)</f>
        <v/>
      </c>
      <c r="D283" s="204"/>
      <c r="E283" s="204"/>
      <c r="F283" s="204"/>
      <c r="G283" s="204"/>
      <c r="H283" s="204"/>
      <c r="I283" s="204"/>
      <c r="J283" s="204"/>
      <c r="K283" s="204"/>
      <c r="L283" s="205"/>
      <c r="M283" s="426" t="str">
        <f t="shared" si="43"/>
        <v/>
      </c>
      <c r="N283" s="433" t="str">
        <f>IFERROR(LOOKUP("x",#REF!,M$7:U$7),"")</f>
        <v/>
      </c>
      <c r="O283" s="427" t="str">
        <f>IFERROR(LOOKUP("x",#REF!,V$7:AD$7),"")</f>
        <v/>
      </c>
      <c r="P283" s="590"/>
      <c r="Q283" s="430"/>
      <c r="R283" s="590"/>
      <c r="S283" s="590"/>
      <c r="T283" s="590"/>
      <c r="U283" s="590"/>
      <c r="V283" s="590"/>
      <c r="W283" s="590"/>
      <c r="X283" s="590"/>
      <c r="Y283" s="590"/>
      <c r="Z283" s="590"/>
      <c r="AA283" s="590"/>
      <c r="AB283" s="590"/>
      <c r="AC283" s="590"/>
      <c r="AD283" s="590"/>
      <c r="AE283"/>
      <c r="AF283"/>
      <c r="AG283"/>
      <c r="AI283"/>
    </row>
    <row r="284" spans="1:35" x14ac:dyDescent="0.3">
      <c r="B284" s="119">
        <f>ion21Team!B11</f>
        <v>7</v>
      </c>
      <c r="C284" s="123" t="str">
        <f>IF(ISBLANK(ion21Team!C11),"",ion21Team!C11)</f>
        <v/>
      </c>
      <c r="D284" s="204"/>
      <c r="E284" s="204"/>
      <c r="F284" s="204"/>
      <c r="G284" s="204"/>
      <c r="H284" s="204"/>
      <c r="I284" s="204"/>
      <c r="J284" s="204"/>
      <c r="K284" s="204"/>
      <c r="L284" s="205"/>
      <c r="M284" s="426" t="str">
        <f t="shared" si="43"/>
        <v/>
      </c>
      <c r="N284" s="433" t="str">
        <f>IFERROR(LOOKUP("x",#REF!,M$7:U$7),"")</f>
        <v/>
      </c>
      <c r="O284" s="427" t="str">
        <f>IFERROR(LOOKUP("x",#REF!,V$7:AD$7),"")</f>
        <v/>
      </c>
      <c r="P284" s="590"/>
      <c r="Q284" s="430"/>
      <c r="R284" s="590"/>
      <c r="S284" s="590"/>
      <c r="T284" s="590"/>
      <c r="U284" s="590"/>
      <c r="V284" s="590"/>
      <c r="W284" s="590"/>
      <c r="X284" s="590"/>
      <c r="Y284" s="590"/>
      <c r="Z284" s="590"/>
      <c r="AA284" s="590"/>
      <c r="AB284" s="590"/>
      <c r="AC284" s="590"/>
      <c r="AD284" s="590"/>
      <c r="AE284"/>
      <c r="AF284"/>
      <c r="AG284"/>
      <c r="AI284"/>
    </row>
    <row r="285" spans="1:35" x14ac:dyDescent="0.3">
      <c r="B285" s="119">
        <f>ion21Team!B12</f>
        <v>8</v>
      </c>
      <c r="C285" s="123" t="str">
        <f>IF(ISBLANK(ion21Team!C12),"",ion21Team!C12)</f>
        <v/>
      </c>
      <c r="D285" s="204"/>
      <c r="E285" s="204"/>
      <c r="F285" s="204"/>
      <c r="G285" s="204"/>
      <c r="H285" s="204"/>
      <c r="I285" s="204"/>
      <c r="J285" s="204"/>
      <c r="K285" s="204"/>
      <c r="L285" s="205"/>
      <c r="M285" s="426" t="str">
        <f t="shared" si="43"/>
        <v/>
      </c>
      <c r="N285" s="433" t="str">
        <f>IFERROR(LOOKUP("x",#REF!,M$7:U$7),"")</f>
        <v/>
      </c>
      <c r="O285" s="427" t="str">
        <f>IFERROR(LOOKUP("x",#REF!,V$7:AD$7),"")</f>
        <v/>
      </c>
      <c r="P285" s="590"/>
      <c r="Q285" s="430"/>
      <c r="R285" s="590"/>
      <c r="S285" s="590"/>
      <c r="T285" s="590"/>
      <c r="U285" s="590"/>
      <c r="V285" s="590"/>
      <c r="W285" s="590"/>
      <c r="X285" s="590"/>
      <c r="Y285" s="590"/>
      <c r="Z285" s="590"/>
      <c r="AA285" s="590"/>
      <c r="AB285" s="590"/>
      <c r="AC285" s="590"/>
      <c r="AD285" s="590"/>
      <c r="AE285"/>
      <c r="AF285"/>
      <c r="AG285"/>
      <c r="AI285"/>
    </row>
    <row r="286" spans="1:35" x14ac:dyDescent="0.3">
      <c r="B286" s="119">
        <f>ion21Team!B13</f>
        <v>9</v>
      </c>
      <c r="C286" s="123" t="str">
        <f>IF(ISBLANK(ion21Team!C13),"",ion21Team!C13)</f>
        <v/>
      </c>
      <c r="D286" s="204"/>
      <c r="E286" s="204"/>
      <c r="F286" s="204"/>
      <c r="G286" s="204"/>
      <c r="H286" s="204"/>
      <c r="I286" s="204"/>
      <c r="J286" s="204"/>
      <c r="K286" s="204"/>
      <c r="L286" s="205"/>
      <c r="M286" s="426" t="str">
        <f t="shared" si="43"/>
        <v/>
      </c>
      <c r="N286" s="433" t="str">
        <f>IFERROR(LOOKUP("x",#REF!,M$7:U$7),"")</f>
        <v/>
      </c>
      <c r="O286" s="427" t="str">
        <f>IFERROR(LOOKUP("x",#REF!,V$7:AD$7),"")</f>
        <v/>
      </c>
      <c r="P286" s="590"/>
      <c r="Q286" s="430"/>
      <c r="R286" s="590"/>
      <c r="S286" s="590"/>
      <c r="T286" s="590"/>
      <c r="U286" s="590"/>
      <c r="V286" s="590"/>
      <c r="W286" s="590"/>
      <c r="X286" s="590"/>
      <c r="Y286" s="590"/>
      <c r="Z286" s="590"/>
      <c r="AA286" s="590"/>
      <c r="AB286" s="590"/>
      <c r="AC286" s="590"/>
      <c r="AD286" s="590"/>
      <c r="AE286"/>
      <c r="AF286"/>
      <c r="AG286"/>
      <c r="AI286"/>
    </row>
    <row r="287" spans="1:35" x14ac:dyDescent="0.3">
      <c r="B287" s="119">
        <f>ion21Team!B14</f>
        <v>10</v>
      </c>
      <c r="C287" s="123" t="str">
        <f>IF(ISBLANK(ion21Team!C14),"",ion21Team!C14)</f>
        <v/>
      </c>
      <c r="D287" s="204"/>
      <c r="E287" s="204"/>
      <c r="F287" s="204"/>
      <c r="G287" s="204"/>
      <c r="H287" s="204"/>
      <c r="I287" s="204"/>
      <c r="J287" s="204"/>
      <c r="K287" s="204"/>
      <c r="L287" s="205"/>
      <c r="M287" s="426" t="str">
        <f t="shared" si="43"/>
        <v/>
      </c>
      <c r="N287" s="433" t="str">
        <f>IFERROR(LOOKUP("x",#REF!,M$7:U$7),"")</f>
        <v/>
      </c>
      <c r="O287" s="427" t="str">
        <f>IFERROR(LOOKUP("x",#REF!,V$7:AD$7),"")</f>
        <v/>
      </c>
      <c r="P287" s="590"/>
      <c r="Q287" s="430"/>
      <c r="R287" s="590"/>
      <c r="S287" s="590"/>
      <c r="T287" s="590"/>
      <c r="U287" s="590"/>
      <c r="V287" s="590"/>
      <c r="W287" s="590"/>
      <c r="X287" s="590"/>
      <c r="Y287" s="590"/>
      <c r="Z287" s="590"/>
      <c r="AA287" s="590"/>
      <c r="AB287" s="590"/>
      <c r="AC287" s="590"/>
      <c r="AD287" s="590"/>
      <c r="AE287"/>
      <c r="AF287"/>
      <c r="AG287"/>
      <c r="AI287"/>
    </row>
    <row r="288" spans="1:35" x14ac:dyDescent="0.3">
      <c r="B288" s="119">
        <f>ion21Team!B15</f>
        <v>11</v>
      </c>
      <c r="C288" s="123" t="str">
        <f>IF(ISBLANK(ion21Team!C15),"",ion21Team!C15)</f>
        <v/>
      </c>
      <c r="D288" s="204"/>
      <c r="E288" s="204"/>
      <c r="F288" s="204"/>
      <c r="G288" s="204"/>
      <c r="H288" s="204"/>
      <c r="I288" s="204"/>
      <c r="J288" s="204"/>
      <c r="K288" s="204"/>
      <c r="L288" s="205"/>
      <c r="M288" s="426" t="str">
        <f t="shared" si="43"/>
        <v/>
      </c>
      <c r="N288" s="433" t="str">
        <f>IFERROR(LOOKUP("x",#REF!,M$7:U$7),"")</f>
        <v/>
      </c>
      <c r="O288" s="427" t="str">
        <f>IFERROR(LOOKUP("x",#REF!,V$7:AD$7),"")</f>
        <v/>
      </c>
      <c r="P288" s="590"/>
      <c r="Q288" s="430"/>
      <c r="R288" s="590"/>
      <c r="S288" s="590"/>
      <c r="T288" s="590"/>
      <c r="U288" s="590"/>
      <c r="V288" s="590"/>
      <c r="W288" s="590"/>
      <c r="X288" s="590"/>
      <c r="Y288" s="590"/>
      <c r="Z288" s="590"/>
      <c r="AA288" s="590"/>
      <c r="AB288" s="590"/>
      <c r="AC288" s="590"/>
      <c r="AD288" s="590"/>
      <c r="AE288"/>
      <c r="AF288"/>
      <c r="AG288"/>
      <c r="AI288"/>
    </row>
    <row r="289" spans="2:35" x14ac:dyDescent="0.3">
      <c r="B289" s="119">
        <f>ion21Team!B16</f>
        <v>12</v>
      </c>
      <c r="C289" s="123" t="str">
        <f>IF(ISBLANK(ion21Team!C16),"",ion21Team!C16)</f>
        <v/>
      </c>
      <c r="D289" s="204"/>
      <c r="E289" s="204"/>
      <c r="F289" s="204"/>
      <c r="G289" s="204"/>
      <c r="H289" s="204"/>
      <c r="I289" s="204"/>
      <c r="J289" s="204"/>
      <c r="K289" s="204"/>
      <c r="L289" s="205"/>
      <c r="M289" s="426" t="str">
        <f t="shared" si="43"/>
        <v/>
      </c>
      <c r="N289" s="433" t="str">
        <f>IFERROR(LOOKUP("x",#REF!,M$7:U$7),"")</f>
        <v/>
      </c>
      <c r="O289" s="427" t="str">
        <f>IFERROR(LOOKUP("x",#REF!,V$7:AD$7),"")</f>
        <v/>
      </c>
      <c r="P289" s="590"/>
      <c r="Q289" s="430"/>
      <c r="R289" s="590"/>
      <c r="S289" s="590"/>
      <c r="T289" s="590"/>
      <c r="U289" s="590"/>
      <c r="V289" s="590"/>
      <c r="W289" s="590"/>
      <c r="X289" s="590"/>
      <c r="Y289" s="590"/>
      <c r="Z289" s="590"/>
      <c r="AA289" s="590"/>
      <c r="AB289" s="590"/>
      <c r="AC289" s="590"/>
      <c r="AD289" s="590"/>
      <c r="AE289"/>
      <c r="AF289"/>
      <c r="AG289"/>
      <c r="AI289"/>
    </row>
    <row r="290" spans="2:35" x14ac:dyDescent="0.3">
      <c r="B290" s="119">
        <f>ion21Team!B17</f>
        <v>13</v>
      </c>
      <c r="C290" s="123" t="str">
        <f>IF(ISBLANK(ion21Team!C17),"",ion21Team!C17)</f>
        <v/>
      </c>
      <c r="D290" s="204"/>
      <c r="E290" s="204"/>
      <c r="F290" s="204"/>
      <c r="G290" s="204"/>
      <c r="H290" s="204"/>
      <c r="I290" s="204"/>
      <c r="J290" s="204"/>
      <c r="K290" s="204"/>
      <c r="L290" s="205"/>
      <c r="M290" s="426" t="str">
        <f t="shared" si="43"/>
        <v/>
      </c>
      <c r="N290" s="433" t="str">
        <f>IFERROR(LOOKUP("x",#REF!,M$7:U$7),"")</f>
        <v/>
      </c>
      <c r="O290" s="427" t="str">
        <f>IFERROR(LOOKUP("x",#REF!,V$7:AD$7),"")</f>
        <v/>
      </c>
      <c r="P290" s="590"/>
      <c r="Q290" s="430"/>
      <c r="R290" s="590"/>
      <c r="S290" s="590"/>
      <c r="T290" s="590"/>
      <c r="U290" s="590"/>
      <c r="V290" s="590"/>
      <c r="W290" s="590"/>
      <c r="X290" s="590"/>
      <c r="Y290" s="590"/>
      <c r="Z290" s="590"/>
      <c r="AA290" s="590"/>
      <c r="AB290" s="590"/>
      <c r="AC290" s="590"/>
      <c r="AD290" s="590"/>
      <c r="AE290"/>
      <c r="AF290"/>
      <c r="AG290"/>
      <c r="AI290"/>
    </row>
    <row r="291" spans="2:35" x14ac:dyDescent="0.3">
      <c r="B291" s="119">
        <f>ion21Team!B18</f>
        <v>14</v>
      </c>
      <c r="C291" s="123" t="str">
        <f>IF(ISBLANK(ion21Team!C18),"",ion21Team!C18)</f>
        <v/>
      </c>
      <c r="D291" s="204"/>
      <c r="E291" s="204"/>
      <c r="F291" s="204"/>
      <c r="G291" s="204"/>
      <c r="H291" s="204"/>
      <c r="I291" s="204"/>
      <c r="J291" s="204"/>
      <c r="K291" s="204"/>
      <c r="L291" s="205"/>
      <c r="M291" s="426" t="str">
        <f t="shared" si="43"/>
        <v/>
      </c>
      <c r="N291" s="433" t="str">
        <f>IFERROR(LOOKUP("x",#REF!,M$7:U$7),"")</f>
        <v/>
      </c>
      <c r="O291" s="427" t="str">
        <f>IFERROR(LOOKUP("x",#REF!,V$7:AD$7),"")</f>
        <v/>
      </c>
      <c r="P291" s="590"/>
      <c r="Q291" s="430"/>
      <c r="R291" s="590"/>
      <c r="S291" s="590"/>
      <c r="T291" s="590"/>
      <c r="U291" s="590"/>
      <c r="V291" s="590"/>
      <c r="W291" s="590"/>
      <c r="X291" s="590"/>
      <c r="Y291" s="590"/>
      <c r="Z291" s="590"/>
      <c r="AA291" s="590"/>
      <c r="AB291" s="590"/>
      <c r="AC291" s="590"/>
      <c r="AD291" s="590"/>
      <c r="AE291"/>
      <c r="AF291"/>
      <c r="AG291"/>
      <c r="AI291"/>
    </row>
    <row r="292" spans="2:35" x14ac:dyDescent="0.3">
      <c r="B292" s="119">
        <f>ion21Team!B19</f>
        <v>15</v>
      </c>
      <c r="C292" s="123" t="str">
        <f>IF(ISBLANK(ion21Team!C19),"",ion21Team!C19)</f>
        <v/>
      </c>
      <c r="D292" s="204"/>
      <c r="E292" s="204"/>
      <c r="F292" s="204"/>
      <c r="G292" s="204"/>
      <c r="H292" s="204"/>
      <c r="I292" s="204"/>
      <c r="J292" s="204"/>
      <c r="K292" s="204"/>
      <c r="L292" s="205"/>
      <c r="M292" s="426" t="str">
        <f t="shared" si="43"/>
        <v/>
      </c>
      <c r="N292" s="433" t="str">
        <f>IFERROR(LOOKUP("x",#REF!,M$7:U$7),"")</f>
        <v/>
      </c>
      <c r="O292" s="427" t="str">
        <f>IFERROR(LOOKUP("x",#REF!,V$7:AD$7),"")</f>
        <v/>
      </c>
      <c r="P292" s="590"/>
      <c r="Q292" s="430"/>
      <c r="R292" s="590"/>
      <c r="S292" s="590"/>
      <c r="T292" s="590"/>
      <c r="U292" s="590"/>
      <c r="V292" s="590"/>
      <c r="W292" s="590"/>
      <c r="X292" s="590"/>
      <c r="Y292" s="590"/>
      <c r="Z292" s="590"/>
      <c r="AA292" s="590"/>
      <c r="AB292" s="590"/>
      <c r="AC292" s="590"/>
      <c r="AD292" s="590"/>
      <c r="AE292"/>
      <c r="AF292"/>
      <c r="AG292"/>
      <c r="AI292"/>
    </row>
    <row r="293" spans="2:35" x14ac:dyDescent="0.3">
      <c r="B293" s="119">
        <f>ion21Team!B20</f>
        <v>16</v>
      </c>
      <c r="C293" s="123" t="str">
        <f>IF(ISBLANK(ion21Team!C20),"",ion21Team!C20)</f>
        <v/>
      </c>
      <c r="D293" s="204"/>
      <c r="E293" s="204"/>
      <c r="F293" s="204"/>
      <c r="G293" s="204"/>
      <c r="H293" s="204"/>
      <c r="I293" s="204"/>
      <c r="J293" s="204"/>
      <c r="K293" s="204"/>
      <c r="L293" s="205"/>
      <c r="M293" s="426" t="str">
        <f t="shared" si="43"/>
        <v/>
      </c>
      <c r="N293" s="433" t="str">
        <f>IFERROR(LOOKUP("x",#REF!,M$7:U$7),"")</f>
        <v/>
      </c>
      <c r="O293" s="427" t="str">
        <f>IFERROR(LOOKUP("x",#REF!,V$7:AD$7),"")</f>
        <v/>
      </c>
      <c r="P293" s="590"/>
      <c r="Q293" s="430"/>
      <c r="R293" s="590"/>
      <c r="S293" s="590"/>
      <c r="T293" s="590"/>
      <c r="U293" s="590"/>
      <c r="V293" s="590"/>
      <c r="W293" s="590"/>
      <c r="X293" s="590"/>
      <c r="Y293" s="590"/>
      <c r="Z293" s="590"/>
      <c r="AA293" s="590"/>
      <c r="AB293" s="590"/>
      <c r="AC293" s="590"/>
      <c r="AD293" s="590"/>
      <c r="AE293"/>
      <c r="AF293"/>
      <c r="AG293"/>
      <c r="AI293"/>
    </row>
    <row r="294" spans="2:35" x14ac:dyDescent="0.3">
      <c r="B294" s="119">
        <f>ion21Team!B21</f>
        <v>17</v>
      </c>
      <c r="C294" s="123" t="str">
        <f>IF(ISBLANK(ion21Team!C21),"",ion21Team!C21)</f>
        <v/>
      </c>
      <c r="D294" s="204"/>
      <c r="E294" s="204"/>
      <c r="F294" s="204"/>
      <c r="G294" s="204"/>
      <c r="H294" s="204"/>
      <c r="I294" s="204"/>
      <c r="J294" s="204"/>
      <c r="K294" s="204"/>
      <c r="L294" s="205"/>
      <c r="M294" s="426" t="str">
        <f t="shared" si="43"/>
        <v/>
      </c>
      <c r="N294" s="433" t="str">
        <f>IFERROR(LOOKUP("x",#REF!,M$7:U$7),"")</f>
        <v/>
      </c>
      <c r="O294" s="427" t="str">
        <f>IFERROR(LOOKUP("x",#REF!,V$7:AD$7),"")</f>
        <v/>
      </c>
      <c r="P294" s="590"/>
      <c r="Q294" s="430"/>
      <c r="R294" s="590"/>
      <c r="S294" s="590"/>
      <c r="T294" s="590"/>
      <c r="U294" s="590"/>
      <c r="V294" s="590"/>
      <c r="W294" s="590"/>
      <c r="X294" s="590"/>
      <c r="Y294" s="590"/>
      <c r="Z294" s="590"/>
      <c r="AA294" s="590"/>
      <c r="AB294" s="590"/>
      <c r="AC294" s="590"/>
      <c r="AD294" s="590"/>
      <c r="AE294"/>
      <c r="AF294"/>
      <c r="AG294"/>
      <c r="AI294"/>
    </row>
    <row r="295" spans="2:35" x14ac:dyDescent="0.3">
      <c r="B295" s="119">
        <f>ion21Team!B22</f>
        <v>18</v>
      </c>
      <c r="C295" s="123" t="str">
        <f>IF(ISBLANK(ion21Team!C22),"",ion21Team!C22)</f>
        <v/>
      </c>
      <c r="D295" s="204"/>
      <c r="E295" s="204"/>
      <c r="F295" s="204"/>
      <c r="G295" s="204"/>
      <c r="H295" s="204"/>
      <c r="I295" s="204"/>
      <c r="J295" s="204"/>
      <c r="K295" s="204"/>
      <c r="L295" s="205"/>
      <c r="M295" s="426" t="str">
        <f t="shared" si="43"/>
        <v/>
      </c>
      <c r="N295" s="433" t="str">
        <f>IFERROR(LOOKUP("x",#REF!,M$7:U$7),"")</f>
        <v/>
      </c>
      <c r="O295" s="427" t="str">
        <f>IFERROR(LOOKUP("x",#REF!,V$7:AD$7),"")</f>
        <v/>
      </c>
      <c r="P295" s="590"/>
      <c r="Q295" s="430"/>
      <c r="R295" s="590"/>
      <c r="S295" s="590"/>
      <c r="T295" s="590"/>
      <c r="U295" s="590"/>
      <c r="V295" s="590"/>
      <c r="W295" s="590"/>
      <c r="X295" s="590"/>
      <c r="Y295" s="590"/>
      <c r="Z295" s="590"/>
      <c r="AA295" s="590"/>
      <c r="AB295" s="590"/>
      <c r="AC295" s="590"/>
      <c r="AD295" s="590"/>
      <c r="AE295"/>
      <c r="AF295"/>
      <c r="AG295"/>
      <c r="AI295"/>
    </row>
    <row r="296" spans="2:35" x14ac:dyDescent="0.3">
      <c r="B296" s="119">
        <f>ion21Team!B23</f>
        <v>19</v>
      </c>
      <c r="C296" s="123" t="str">
        <f>IF(ISBLANK(ion21Team!C23),"",ion21Team!C23)</f>
        <v/>
      </c>
      <c r="D296" s="204"/>
      <c r="E296" s="204"/>
      <c r="F296" s="204"/>
      <c r="G296" s="204"/>
      <c r="H296" s="204"/>
      <c r="I296" s="204"/>
      <c r="J296" s="204"/>
      <c r="K296" s="204"/>
      <c r="L296" s="205"/>
      <c r="M296" s="426" t="str">
        <f t="shared" si="43"/>
        <v/>
      </c>
      <c r="N296" s="433" t="str">
        <f>IFERROR(LOOKUP("x",#REF!,M$7:U$7),"")</f>
        <v/>
      </c>
      <c r="O296" s="427" t="str">
        <f>IFERROR(LOOKUP("x",#REF!,V$7:AD$7),"")</f>
        <v/>
      </c>
      <c r="P296" s="590"/>
      <c r="Q296" s="430"/>
      <c r="R296" s="590"/>
      <c r="S296" s="590"/>
      <c r="T296" s="590"/>
      <c r="U296" s="590"/>
      <c r="V296" s="590"/>
      <c r="W296" s="590"/>
      <c r="X296" s="590"/>
      <c r="Y296" s="590"/>
      <c r="Z296" s="590"/>
      <c r="AA296" s="590"/>
      <c r="AB296" s="590"/>
      <c r="AC296" s="590"/>
      <c r="AD296" s="590"/>
      <c r="AE296"/>
      <c r="AF296"/>
      <c r="AG296"/>
      <c r="AI296"/>
    </row>
    <row r="297" spans="2:35" x14ac:dyDescent="0.3">
      <c r="B297" s="119">
        <f>ion21Team!B24</f>
        <v>20</v>
      </c>
      <c r="C297" s="123" t="str">
        <f>IF(ISBLANK(ion21Team!C24),"",ion21Team!C24)</f>
        <v/>
      </c>
      <c r="D297" s="204"/>
      <c r="E297" s="204"/>
      <c r="F297" s="204"/>
      <c r="G297" s="204"/>
      <c r="H297" s="204"/>
      <c r="I297" s="204"/>
      <c r="J297" s="204"/>
      <c r="K297" s="204"/>
      <c r="L297" s="205"/>
      <c r="M297" s="426" t="str">
        <f t="shared" si="43"/>
        <v/>
      </c>
      <c r="N297" s="433" t="str">
        <f>IFERROR(LOOKUP("x",#REF!,M$7:U$7),"")</f>
        <v/>
      </c>
      <c r="O297" s="427" t="str">
        <f>IFERROR(LOOKUP("x",#REF!,V$7:AD$7),"")</f>
        <v/>
      </c>
      <c r="P297" s="590"/>
      <c r="Q297" s="430"/>
      <c r="R297" s="590"/>
      <c r="S297" s="590"/>
      <c r="T297" s="590"/>
      <c r="U297" s="590"/>
      <c r="V297" s="590"/>
      <c r="W297" s="590"/>
      <c r="X297" s="590"/>
      <c r="Y297" s="590"/>
      <c r="Z297" s="590"/>
      <c r="AA297" s="590"/>
      <c r="AB297" s="590"/>
      <c r="AC297" s="590"/>
      <c r="AD297" s="590"/>
      <c r="AE297"/>
      <c r="AF297"/>
      <c r="AG297"/>
      <c r="AI297"/>
    </row>
    <row r="298" spans="2:35" x14ac:dyDescent="0.3">
      <c r="B298" s="101">
        <f>ion21Team!B25</f>
        <v>21</v>
      </c>
      <c r="C298" s="103" t="str">
        <f>IF(ISBLANK(ion21Team!C25),"",ion21Team!C25)</f>
        <v/>
      </c>
      <c r="D298" s="207"/>
      <c r="E298" s="207"/>
      <c r="F298" s="207"/>
      <c r="G298" s="207"/>
      <c r="H298" s="207"/>
      <c r="I298" s="207"/>
      <c r="J298" s="207"/>
      <c r="K298" s="207"/>
      <c r="L298" s="208"/>
      <c r="M298" s="428" t="str">
        <f t="shared" si="43"/>
        <v/>
      </c>
      <c r="N298" s="434" t="str">
        <f>IFERROR(LOOKUP("x",#REF!,M$7:U$7),"")</f>
        <v/>
      </c>
      <c r="O298" s="429" t="str">
        <f>IFERROR(LOOKUP("x",#REF!,V$7:AD$7),"")</f>
        <v/>
      </c>
      <c r="P298" s="590"/>
      <c r="Q298" s="430"/>
      <c r="R298" s="590"/>
      <c r="S298" s="590"/>
      <c r="T298" s="590"/>
      <c r="U298" s="590"/>
      <c r="V298" s="590"/>
      <c r="W298" s="590"/>
      <c r="X298" s="590"/>
      <c r="Y298" s="590"/>
      <c r="Z298" s="590"/>
      <c r="AA298" s="590"/>
      <c r="AB298" s="590"/>
      <c r="AC298" s="590"/>
      <c r="AD298" s="590"/>
      <c r="AE298"/>
      <c r="AF298"/>
      <c r="AG298"/>
      <c r="AI298"/>
    </row>
    <row r="299" spans="2:35" x14ac:dyDescent="0.3">
      <c r="B299" s="129" t="s">
        <v>95</v>
      </c>
      <c r="C299" s="103">
        <f>SUM(D299:L299)</f>
        <v>3</v>
      </c>
      <c r="D299" s="28">
        <f>COUNTA(D278:D298)</f>
        <v>0</v>
      </c>
      <c r="E299" s="184">
        <f>COUNTA(E278:E298)</f>
        <v>0</v>
      </c>
      <c r="F299" s="28">
        <f>COUNTA(F278:F298)</f>
        <v>0</v>
      </c>
      <c r="G299" s="28">
        <f>COUNTA(G278:G298)</f>
        <v>0</v>
      </c>
      <c r="H299" s="28">
        <f t="shared" ref="H299:L299" si="44">COUNTA(H278:H298)</f>
        <v>0</v>
      </c>
      <c r="I299" s="28">
        <f t="shared" si="44"/>
        <v>0</v>
      </c>
      <c r="J299" s="28">
        <f t="shared" si="44"/>
        <v>0</v>
      </c>
      <c r="K299" s="28">
        <f t="shared" si="44"/>
        <v>0</v>
      </c>
      <c r="L299" s="28">
        <f t="shared" si="44"/>
        <v>3</v>
      </c>
      <c r="M299" s="126">
        <f>AVERAGE(M278:M298)</f>
        <v>50</v>
      </c>
      <c r="N299" s="127"/>
      <c r="O299" s="128"/>
      <c r="Q299" s="1"/>
      <c r="W299"/>
      <c r="AE299"/>
      <c r="AF299"/>
      <c r="AG299"/>
      <c r="AI299"/>
    </row>
    <row r="300" spans="2:35" x14ac:dyDescent="0.3">
      <c r="D300" s="590"/>
      <c r="E300" s="590"/>
      <c r="F300" s="590"/>
      <c r="G300" s="590"/>
      <c r="H300" s="590"/>
      <c r="I300" s="590"/>
      <c r="J300" s="590"/>
      <c r="K300" s="590"/>
      <c r="L300" s="590"/>
      <c r="M300" s="590"/>
      <c r="N300" s="590"/>
      <c r="O300" s="590"/>
      <c r="P300" s="590"/>
      <c r="Q300" s="590"/>
      <c r="R300" s="590"/>
      <c r="S300" s="590"/>
      <c r="T300" s="590"/>
      <c r="U300" s="590"/>
      <c r="V300" s="590"/>
      <c r="W300" s="430"/>
      <c r="X300" s="590"/>
      <c r="Y300" s="590"/>
      <c r="Z300" s="590"/>
      <c r="AA300" s="590"/>
      <c r="AB300" s="590"/>
      <c r="AC300" s="590"/>
      <c r="AD300" s="590"/>
    </row>
  </sheetData>
  <sheetProtection password="C950" sheet="1" objects="1" scenarios="1"/>
  <protectedRanges>
    <protectedRange sqref="D8:AD8" name="ION21_0"/>
    <protectedRange sqref="D9:AD9" name="ION21_1"/>
    <protectedRange sqref="D10:AD10" name="ION21_2"/>
    <protectedRange sqref="D11:AD11" name="ION21_3"/>
    <protectedRange sqref="D35:AD35" name="ION21_4"/>
    <protectedRange sqref="D36:AD36" name="ION21_5"/>
    <protectedRange sqref="D37:AD37" name="ION21_6"/>
    <protectedRange sqref="D38:AD38" name="ION21_7"/>
    <protectedRange sqref="D62:AD62" name="ION21_8"/>
    <protectedRange sqref="D63:AD63" name="ION21_9"/>
    <protectedRange sqref="D64:AD64" name="ION21_10"/>
    <protectedRange sqref="D65:AD65" name="ION21_11"/>
    <protectedRange sqref="D89:AD89" name="ION21_12"/>
    <protectedRange sqref="D90:AD90" name="ION21_13"/>
    <protectedRange sqref="D91:AD91" name="ION21_14"/>
    <protectedRange sqref="D92:AD92" name="ION21_15"/>
    <protectedRange sqref="D116:AD116" name="ION21_16"/>
    <protectedRange sqref="D117:AD117" name="ION21_17"/>
    <protectedRange sqref="D118:AD118" name="ION21_18"/>
    <protectedRange sqref="D119:AD119" name="ION21_19"/>
    <protectedRange sqref="D143:AD143" name="ION21_20"/>
    <protectedRange sqref="D144:AD144" name="ION21_21"/>
    <protectedRange sqref="D145:AD145" name="ION21_22"/>
    <protectedRange sqref="D146:AD146" name="ION21_23"/>
    <protectedRange sqref="D170:AD170" name="ION21_24"/>
    <protectedRange sqref="D171:AD171" name="ION21_25"/>
    <protectedRange sqref="D172:AD172" name="ION21_26"/>
    <protectedRange sqref="D173:AD173" name="ION21_27"/>
    <protectedRange sqref="D197:AD197" name="ION21_28"/>
    <protectedRange sqref="D198:AD198" name="ION21_29"/>
    <protectedRange sqref="D199:AD199" name="ION21_30"/>
    <protectedRange sqref="D200:AD200" name="ION21_31"/>
    <protectedRange sqref="D224:AD224" name="ION21_32"/>
    <protectedRange sqref="D225:AD225" name="ION21_33"/>
    <protectedRange sqref="D226:AD226" name="ION21_34"/>
    <protectedRange sqref="D227:AD227" name="ION21_35"/>
    <protectedRange sqref="D251:AD251" name="ION21_36"/>
    <protectedRange sqref="D252:AD252" name="ION21_37"/>
    <protectedRange sqref="D253:AD253" name="ION21_38"/>
    <protectedRange sqref="D254:AD254" name="ION21_39"/>
    <protectedRange sqref="D278:AD278" name="ION21_40"/>
    <protectedRange sqref="D279:AD279" name="ION21_41"/>
    <protectedRange sqref="D280:AD280" name="ION21_42"/>
    <protectedRange sqref="D281:AD281" name="ION21_43"/>
  </protectedRanges>
  <mergeCells count="53">
    <mergeCell ref="A1:G1"/>
    <mergeCell ref="B168:C168"/>
    <mergeCell ref="D168:L168"/>
    <mergeCell ref="M168:U168"/>
    <mergeCell ref="V168:AD168"/>
    <mergeCell ref="B87:C87"/>
    <mergeCell ref="D87:L87"/>
    <mergeCell ref="M87:U87"/>
    <mergeCell ref="V87:AD87"/>
    <mergeCell ref="B33:C33"/>
    <mergeCell ref="D33:L33"/>
    <mergeCell ref="M33:U33"/>
    <mergeCell ref="V33:AD33"/>
    <mergeCell ref="B141:C141"/>
    <mergeCell ref="D141:L141"/>
    <mergeCell ref="M141:U141"/>
    <mergeCell ref="B114:C114"/>
    <mergeCell ref="D114:L114"/>
    <mergeCell ref="M114:U114"/>
    <mergeCell ref="V114:AD114"/>
    <mergeCell ref="AE114:AG114"/>
    <mergeCell ref="M222:U222"/>
    <mergeCell ref="V222:AD222"/>
    <mergeCell ref="AE168:AG168"/>
    <mergeCell ref="AE222:AG222"/>
    <mergeCell ref="V141:AD141"/>
    <mergeCell ref="AE141:AG141"/>
    <mergeCell ref="B60:C60"/>
    <mergeCell ref="D60:L60"/>
    <mergeCell ref="M60:U60"/>
    <mergeCell ref="AE6:AG6"/>
    <mergeCell ref="B6:C6"/>
    <mergeCell ref="D6:L6"/>
    <mergeCell ref="M6:U6"/>
    <mergeCell ref="V6:AD6"/>
    <mergeCell ref="V60:AD60"/>
    <mergeCell ref="AE60:AG60"/>
    <mergeCell ref="B276:C276"/>
    <mergeCell ref="D276:L276"/>
    <mergeCell ref="M276:O276"/>
    <mergeCell ref="AE33:AG33"/>
    <mergeCell ref="B222:C222"/>
    <mergeCell ref="D222:L222"/>
    <mergeCell ref="B249:C249"/>
    <mergeCell ref="D249:L249"/>
    <mergeCell ref="M249:U249"/>
    <mergeCell ref="V249:X249"/>
    <mergeCell ref="AE195:AG195"/>
    <mergeCell ref="B195:C195"/>
    <mergeCell ref="D195:L195"/>
    <mergeCell ref="M195:U195"/>
    <mergeCell ref="V195:AD195"/>
    <mergeCell ref="AE87:AG87"/>
  </mergeCells>
  <pageMargins left="0.7" right="0.7" top="0.78740157499999996" bottom="0.78740157499999996" header="0.3" footer="0.3"/>
  <pageSetup paperSize="9" orientation="portrait" r:id="rId1"/>
  <ignoredErrors>
    <ignoredError sqref="D29:E29 D110:AD113 D30:AD32 D38:AD59 Y36:AD37 D65:AD82 D64 Z62:AD64 D119:AD140 Y117:AD118 D146:AD167 Y144:AD145 D173:AD188 Y172:AD172 Z35:AD35 Z116:AD116 Z143:AD143 Z170:AD170 G29:AD29 D272:U272 D190:AD191 D189:AC189 Y171:AC171 D218:AD218 D245:AD245 D34:AD34 E33:L33 N33:U33 W33:AD33 D61:AD61 E60:L60 N60:U60 W60:AD60 D115:AD115 E114:L114 N114:U114 W114:AD114 D142:AD142 E141:L141 N141:U141 W141:AD141 D169:AD169 E168:L168 N168:U168 W168:AD168 D83:V83 X83:AD83 G299:L299 D299:F299" formulaRange="1"/>
    <ignoredError sqref="W83" formula="1" formulaRange="1"/>
  </ignoredErrors>
  <drawing r:id="rId2"/>
  <legacyDrawing r:id="rId3"/>
  <controls>
    <mc:AlternateContent xmlns:mc="http://schemas.openxmlformats.org/markup-compatibility/2006">
      <mc:Choice Requires="x14">
        <control shapeId="96259" r:id="rId4" name="ComboBoxPS">
          <controlPr locked="0" defaultSize="0" autoLine="0" listFillRange="AJ5:AJ16" r:id="rId5">
            <anchor moveWithCells="1">
              <from>
                <xdr:col>8</xdr:col>
                <xdr:colOff>198120</xdr:colOff>
                <xdr:row>0</xdr:row>
                <xdr:rowOff>0</xdr:rowOff>
              </from>
              <to>
                <xdr:col>19</xdr:col>
                <xdr:colOff>30480</xdr:colOff>
                <xdr:row>1</xdr:row>
                <xdr:rowOff>22860</xdr:rowOff>
              </to>
            </anchor>
          </controlPr>
        </control>
      </mc:Choice>
      <mc:Fallback>
        <control shapeId="96259" r:id="rId4" name="ComboBoxPS"/>
      </mc:Fallback>
    </mc:AlternateContent>
    <mc:AlternateContent xmlns:mc="http://schemas.openxmlformats.org/markup-compatibility/2006">
      <mc:Choice Requires="x14">
        <control shapeId="96258" r:id="rId6" name="ComboBoxSet">
          <controlPr locked="0" defaultSize="0" autoLine="0" listFillRange="$A$29:$A$32" r:id="rId7">
            <anchor moveWithCells="1">
              <from>
                <xdr:col>3</xdr:col>
                <xdr:colOff>76200</xdr:colOff>
                <xdr:row>2</xdr:row>
                <xdr:rowOff>7620</xdr:rowOff>
              </from>
              <to>
                <xdr:col>5</xdr:col>
                <xdr:colOff>205740</xdr:colOff>
                <xdr:row>3</xdr:row>
                <xdr:rowOff>0</xdr:rowOff>
              </to>
            </anchor>
          </controlPr>
        </control>
      </mc:Choice>
      <mc:Fallback>
        <control shapeId="96258" r:id="rId6" name="ComboBoxSet"/>
      </mc:Fallback>
    </mc:AlternateContent>
    <mc:AlternateContent xmlns:mc="http://schemas.openxmlformats.org/markup-compatibility/2006">
      <mc:Choice Requires="x14">
        <control shapeId="96257" r:id="rId8" name="ComboBoxMem">
          <controlPr locked="0" defaultSize="0" autoLine="0" listFillRange="$A$6:$A$11" r:id="rId9">
            <anchor moveWithCells="1">
              <from>
                <xdr:col>1</xdr:col>
                <xdr:colOff>15240</xdr:colOff>
                <xdr:row>2</xdr:row>
                <xdr:rowOff>7620</xdr:rowOff>
              </from>
              <to>
                <xdr:col>3</xdr:col>
                <xdr:colOff>76200</xdr:colOff>
                <xdr:row>3</xdr:row>
                <xdr:rowOff>0</xdr:rowOff>
              </to>
            </anchor>
          </controlPr>
        </control>
      </mc:Choice>
      <mc:Fallback>
        <control shapeId="96257" r:id="rId8" name="ComboBoxMem"/>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A1:NA473"/>
  <sheetViews>
    <sheetView workbookViewId="0">
      <pane xSplit="1" ySplit="1" topLeftCell="B2" activePane="bottomRight" state="frozen"/>
      <selection pane="topRight" activeCell="B1" sqref="B1"/>
      <selection pane="bottomLeft" activeCell="A2" sqref="A2"/>
      <selection pane="bottomRight" sqref="A1:E1"/>
    </sheetView>
  </sheetViews>
  <sheetFormatPr baseColWidth="10" defaultRowHeight="14.4" x14ac:dyDescent="0.3"/>
  <cols>
    <col min="1" max="1" width="2.77734375" customWidth="1"/>
    <col min="2" max="2" width="3.77734375" style="1" customWidth="1"/>
    <col min="3" max="3" width="5.77734375" style="1" customWidth="1"/>
    <col min="4" max="7" width="4.77734375" style="1" customWidth="1"/>
    <col min="8" max="10" width="4.77734375" customWidth="1"/>
    <col min="11" max="12" width="5.77734375" customWidth="1"/>
    <col min="13" max="19" width="4.77734375" customWidth="1"/>
    <col min="20" max="21" width="5.77734375" customWidth="1"/>
    <col min="22" max="28" width="4.77734375" customWidth="1"/>
    <col min="29" max="34" width="5.77734375" customWidth="1"/>
  </cols>
  <sheetData>
    <row r="1" spans="1:365" ht="15.6" x14ac:dyDescent="0.3">
      <c r="A1" s="666" t="s">
        <v>60</v>
      </c>
      <c r="B1" s="666"/>
      <c r="C1" s="666"/>
      <c r="D1" s="666"/>
      <c r="E1" s="666"/>
      <c r="H1" s="1"/>
      <c r="I1" s="1"/>
      <c r="J1" s="30" t="s">
        <v>61</v>
      </c>
      <c r="K1" s="1"/>
      <c r="L1" s="1"/>
      <c r="M1" s="1"/>
      <c r="N1" s="1"/>
      <c r="O1" s="695" t="s">
        <v>413</v>
      </c>
      <c r="P1" s="695"/>
      <c r="Q1" s="1"/>
      <c r="R1" s="1"/>
      <c r="S1" s="1"/>
      <c r="T1" s="1"/>
      <c r="U1" s="1"/>
      <c r="V1" s="1"/>
      <c r="W1" s="1"/>
      <c r="X1" s="1"/>
      <c r="Y1" s="1"/>
      <c r="Z1" s="1"/>
      <c r="AA1" s="1"/>
      <c r="AB1" s="1"/>
      <c r="AC1" s="1"/>
      <c r="AD1" s="1"/>
      <c r="AE1" s="1"/>
      <c r="AF1" s="1"/>
      <c r="AG1" s="1"/>
      <c r="AH1" s="1"/>
    </row>
    <row r="2" spans="1:365" ht="12" customHeight="1" x14ac:dyDescent="0.3">
      <c r="B2" s="209" t="s">
        <v>334</v>
      </c>
      <c r="C2"/>
      <c r="D2"/>
      <c r="E2"/>
      <c r="F2"/>
      <c r="G2"/>
      <c r="I2" s="195"/>
      <c r="J2" s="1"/>
      <c r="K2" s="1"/>
      <c r="L2" s="1"/>
      <c r="O2" s="1"/>
      <c r="R2" s="305"/>
      <c r="U2" s="1"/>
      <c r="V2" s="1"/>
      <c r="W2" s="1"/>
      <c r="X2" s="1"/>
      <c r="Y2" s="1"/>
      <c r="AA2" s="1"/>
      <c r="AB2" s="1"/>
      <c r="AC2" s="1"/>
      <c r="AF2" s="1"/>
      <c r="AL2" s="1"/>
      <c r="AM2" s="1"/>
      <c r="AN2" s="1"/>
      <c r="AO2" s="1"/>
      <c r="AP2" s="1"/>
      <c r="AR2" s="1"/>
      <c r="AS2" s="1"/>
      <c r="AT2" s="1"/>
      <c r="AW2" s="1"/>
      <c r="BC2" s="1"/>
      <c r="BD2" s="1"/>
      <c r="BE2" s="1"/>
      <c r="BF2" s="1"/>
      <c r="BG2" s="1"/>
      <c r="BI2" s="1"/>
      <c r="BJ2" s="1"/>
      <c r="BK2" s="1"/>
      <c r="BN2" s="1"/>
      <c r="BT2" s="1"/>
      <c r="BU2" s="1"/>
      <c r="BV2" s="1"/>
      <c r="BW2" s="1"/>
      <c r="BX2" s="1"/>
      <c r="BZ2" s="1"/>
      <c r="CA2" s="1"/>
      <c r="CB2" s="1"/>
      <c r="CE2" s="1"/>
      <c r="CK2" s="1"/>
      <c r="CL2" s="1"/>
      <c r="CM2" s="1"/>
      <c r="CN2" s="1"/>
      <c r="CO2" s="1"/>
      <c r="CQ2" s="1"/>
      <c r="CR2" s="1"/>
      <c r="CS2" s="1"/>
      <c r="CV2" s="1"/>
      <c r="DB2" s="1"/>
      <c r="DC2" s="1"/>
      <c r="DD2" s="1"/>
      <c r="DE2" s="1"/>
      <c r="DF2" s="1"/>
      <c r="DH2" s="1"/>
      <c r="DI2" s="1"/>
      <c r="DJ2" s="1"/>
      <c r="DM2" s="1"/>
      <c r="DS2" s="1"/>
      <c r="DT2" s="1"/>
      <c r="DU2" s="1"/>
      <c r="DV2" s="1"/>
      <c r="DW2" s="1"/>
      <c r="DY2" s="1"/>
      <c r="DZ2" s="1"/>
      <c r="EA2" s="1"/>
      <c r="ED2" s="1"/>
      <c r="EJ2" s="1"/>
      <c r="EK2" s="1"/>
      <c r="EL2" s="1"/>
      <c r="EM2" s="1"/>
      <c r="EN2" s="1"/>
      <c r="EP2" s="1"/>
      <c r="EQ2" s="1"/>
      <c r="ER2" s="1"/>
      <c r="EU2" s="1"/>
      <c r="FA2" s="1"/>
      <c r="FB2" s="1"/>
      <c r="FC2" s="1"/>
      <c r="FD2" s="1"/>
      <c r="FE2" s="1"/>
      <c r="FG2" s="1"/>
      <c r="FH2" s="1"/>
      <c r="FI2" s="1"/>
      <c r="FL2" s="1"/>
      <c r="FR2" s="1"/>
      <c r="FS2" s="1"/>
      <c r="FT2" s="1"/>
      <c r="FU2" s="1"/>
      <c r="FV2" s="1"/>
      <c r="FX2" s="1"/>
      <c r="FY2" s="1"/>
      <c r="FZ2" s="1"/>
      <c r="GC2" s="1"/>
      <c r="GI2" s="1"/>
      <c r="GJ2" s="1"/>
      <c r="GK2" s="1"/>
      <c r="GL2" s="1"/>
      <c r="GM2" s="1"/>
      <c r="GO2" s="1"/>
      <c r="GP2" s="1"/>
      <c r="GQ2" s="1"/>
      <c r="GT2" s="1"/>
      <c r="GZ2" s="1"/>
      <c r="HA2" s="1"/>
      <c r="HB2" s="1"/>
      <c r="HC2" s="1"/>
      <c r="HD2" s="1"/>
      <c r="HF2" s="1"/>
      <c r="HG2" s="1"/>
      <c r="HH2" s="1"/>
      <c r="HK2" s="1"/>
      <c r="HQ2" s="1"/>
      <c r="HR2" s="1"/>
      <c r="HS2" s="1"/>
      <c r="HT2" s="1"/>
      <c r="HU2" s="1"/>
      <c r="HW2" s="1"/>
      <c r="HX2" s="1"/>
      <c r="HY2" s="1"/>
      <c r="IB2" s="1"/>
      <c r="IH2" s="1"/>
      <c r="II2" s="1"/>
      <c r="IJ2" s="1"/>
      <c r="IK2" s="1"/>
      <c r="IL2" s="1"/>
      <c r="IN2" s="1"/>
      <c r="IO2" s="1"/>
      <c r="IP2" s="1"/>
      <c r="IS2" s="1"/>
      <c r="IY2" s="1"/>
      <c r="IZ2" s="1"/>
      <c r="JA2" s="1"/>
      <c r="JB2" s="1"/>
      <c r="JC2" s="1"/>
      <c r="JE2" s="1"/>
      <c r="JF2" s="1"/>
      <c r="JG2" s="1"/>
      <c r="JJ2" s="1"/>
      <c r="JP2" s="1"/>
      <c r="JQ2" s="1"/>
      <c r="JR2" s="1"/>
      <c r="JS2" s="1"/>
      <c r="JT2" s="1"/>
      <c r="JV2" s="1"/>
      <c r="JW2" s="1"/>
      <c r="JX2" s="1"/>
      <c r="KA2" s="1"/>
      <c r="KG2" s="1"/>
      <c r="KH2" s="1"/>
      <c r="KI2" s="1"/>
      <c r="KJ2" s="1"/>
      <c r="KK2" s="1"/>
      <c r="KM2" s="1"/>
      <c r="KN2" s="1"/>
      <c r="KO2" s="1"/>
      <c r="KR2" s="1"/>
      <c r="KX2" s="1"/>
      <c r="KY2" s="1"/>
      <c r="KZ2" s="1"/>
      <c r="LA2" s="1"/>
      <c r="LB2" s="1"/>
      <c r="LD2" s="1"/>
      <c r="LE2" s="1"/>
      <c r="LF2" s="1"/>
      <c r="LI2" s="1"/>
      <c r="LO2" s="1"/>
      <c r="LP2" s="1"/>
      <c r="LQ2" s="1"/>
      <c r="LR2" s="1"/>
      <c r="LS2" s="1"/>
      <c r="LU2" s="1"/>
      <c r="LV2" s="1"/>
      <c r="LW2" s="1"/>
      <c r="LZ2" s="1"/>
      <c r="MF2" s="1"/>
      <c r="MG2" s="1"/>
      <c r="MH2" s="1"/>
      <c r="MI2" s="1"/>
      <c r="MJ2" s="1"/>
      <c r="ML2" s="1"/>
      <c r="MM2" s="1"/>
      <c r="MN2" s="1"/>
      <c r="MQ2" s="1"/>
      <c r="MW2" s="1"/>
      <c r="MX2" s="1"/>
      <c r="MY2" s="1"/>
      <c r="MZ2" s="1"/>
      <c r="NA2" s="1"/>
    </row>
    <row r="3" spans="1:365" ht="18" customHeight="1" x14ac:dyDescent="0.3">
      <c r="A3" s="5"/>
      <c r="B3" s="257"/>
      <c r="H3" s="1"/>
      <c r="I3" s="1"/>
      <c r="J3" s="1"/>
      <c r="K3" s="1"/>
      <c r="L3" s="1"/>
      <c r="M3" s="1"/>
      <c r="N3" s="1"/>
      <c r="O3" s="1"/>
      <c r="P3" s="1"/>
      <c r="Q3" s="1"/>
      <c r="R3" s="1"/>
      <c r="S3" s="1"/>
      <c r="T3" s="1"/>
      <c r="U3" s="1"/>
      <c r="V3" s="1"/>
      <c r="W3" s="1"/>
      <c r="X3" s="1"/>
      <c r="Y3" s="1"/>
      <c r="Z3" s="1"/>
      <c r="AA3" s="1"/>
      <c r="AB3" s="1"/>
      <c r="AC3" s="1"/>
      <c r="AD3" s="1"/>
      <c r="AE3" s="1"/>
      <c r="AF3" s="1"/>
      <c r="AG3" s="1"/>
      <c r="AH3" s="1"/>
    </row>
    <row r="4" spans="1:365" x14ac:dyDescent="0.3">
      <c r="A4" s="194" t="s">
        <v>330</v>
      </c>
      <c r="B4" s="668" t="s">
        <v>59</v>
      </c>
      <c r="C4" s="669"/>
      <c r="D4" s="696" t="s">
        <v>50</v>
      </c>
      <c r="E4" s="697"/>
      <c r="F4" s="697"/>
      <c r="G4" s="697"/>
      <c r="H4" s="697"/>
      <c r="I4" s="697"/>
      <c r="J4" s="697"/>
      <c r="K4" s="697"/>
      <c r="L4" s="698"/>
      <c r="M4" s="699" t="s">
        <v>51</v>
      </c>
      <c r="N4" s="700"/>
      <c r="O4" s="700"/>
      <c r="P4" s="700"/>
      <c r="Q4" s="700"/>
      <c r="R4" s="700"/>
      <c r="S4" s="700"/>
      <c r="T4" s="700"/>
      <c r="U4" s="701"/>
      <c r="V4" s="702" t="s">
        <v>52</v>
      </c>
      <c r="W4" s="703"/>
      <c r="X4" s="703"/>
      <c r="Y4" s="703"/>
      <c r="Z4" s="703"/>
      <c r="AA4" s="703"/>
      <c r="AB4" s="703"/>
      <c r="AC4" s="703"/>
      <c r="AD4" s="704"/>
      <c r="AE4" s="672" t="s">
        <v>49</v>
      </c>
      <c r="AF4" s="673"/>
      <c r="AG4" s="673"/>
      <c r="AH4" s="674"/>
      <c r="AI4" s="187"/>
    </row>
    <row r="5" spans="1:365" x14ac:dyDescent="0.3">
      <c r="A5" s="194" t="s">
        <v>325</v>
      </c>
      <c r="B5" s="134" t="s">
        <v>15</v>
      </c>
      <c r="C5" s="132" t="s">
        <v>16</v>
      </c>
      <c r="D5" s="27" t="s">
        <v>28</v>
      </c>
      <c r="E5" s="28" t="s">
        <v>29</v>
      </c>
      <c r="F5" s="28" t="s">
        <v>30</v>
      </c>
      <c r="G5" s="26" t="s">
        <v>31</v>
      </c>
      <c r="H5" s="26" t="s">
        <v>32</v>
      </c>
      <c r="I5" s="26" t="s">
        <v>33</v>
      </c>
      <c r="J5" s="29" t="s">
        <v>34</v>
      </c>
      <c r="K5" s="130" t="s">
        <v>230</v>
      </c>
      <c r="L5" s="130" t="s">
        <v>342</v>
      </c>
      <c r="M5" s="27" t="s">
        <v>35</v>
      </c>
      <c r="N5" s="28" t="s">
        <v>36</v>
      </c>
      <c r="O5" s="28" t="s">
        <v>37</v>
      </c>
      <c r="P5" s="26" t="s">
        <v>38</v>
      </c>
      <c r="Q5" s="26" t="s">
        <v>39</v>
      </c>
      <c r="R5" s="26" t="s">
        <v>40</v>
      </c>
      <c r="S5" s="29" t="s">
        <v>41</v>
      </c>
      <c r="T5" s="130" t="s">
        <v>230</v>
      </c>
      <c r="U5" s="130" t="s">
        <v>342</v>
      </c>
      <c r="V5" s="27" t="s">
        <v>42</v>
      </c>
      <c r="W5" s="28" t="s">
        <v>43</v>
      </c>
      <c r="X5" s="28" t="s">
        <v>44</v>
      </c>
      <c r="Y5" s="26" t="s">
        <v>45</v>
      </c>
      <c r="Z5" s="26" t="s">
        <v>46</v>
      </c>
      <c r="AA5" s="26" t="s">
        <v>47</v>
      </c>
      <c r="AB5" s="29" t="s">
        <v>48</v>
      </c>
      <c r="AC5" s="130" t="s">
        <v>230</v>
      </c>
      <c r="AD5" s="130" t="s">
        <v>342</v>
      </c>
      <c r="AE5" s="134" t="s">
        <v>24</v>
      </c>
      <c r="AF5" s="133" t="s">
        <v>25</v>
      </c>
      <c r="AG5" s="133" t="s">
        <v>26</v>
      </c>
      <c r="AH5" s="292" t="s">
        <v>27</v>
      </c>
      <c r="AI5" s="326" t="str">
        <f>B5&amp; " - "&amp;C5</f>
        <v>ID - Code</v>
      </c>
    </row>
    <row r="6" spans="1:365" x14ac:dyDescent="0.3">
      <c r="A6" s="187" t="str">
        <f>B6&amp; " - "&amp;C6</f>
        <v>1 - YaJo</v>
      </c>
      <c r="B6" s="99">
        <f>ion21Team!B5</f>
        <v>1</v>
      </c>
      <c r="C6" s="100" t="str">
        <f>IF(ISBLANK(ion21Team!C5),"",ion21Team!C5)</f>
        <v>YaJo</v>
      </c>
      <c r="D6" s="356">
        <v>2</v>
      </c>
      <c r="E6" s="357">
        <v>2</v>
      </c>
      <c r="F6" s="357">
        <v>3</v>
      </c>
      <c r="G6" s="357">
        <v>2</v>
      </c>
      <c r="H6" s="357">
        <v>3</v>
      </c>
      <c r="I6" s="357">
        <v>3</v>
      </c>
      <c r="J6" s="358">
        <v>1</v>
      </c>
      <c r="K6" s="145">
        <f>IF(ISBLANK(ion21Team!C5),"",TeamCOM!G6)</f>
        <v>4</v>
      </c>
      <c r="L6" s="118">
        <f>IF(ISBLANK(ion21Team!C5),"",AE6-K6)</f>
        <v>0</v>
      </c>
      <c r="M6" s="356">
        <v>2</v>
      </c>
      <c r="N6" s="357">
        <v>2</v>
      </c>
      <c r="O6" s="357">
        <v>3</v>
      </c>
      <c r="P6" s="357">
        <v>3</v>
      </c>
      <c r="Q6" s="357">
        <v>3</v>
      </c>
      <c r="R6" s="357">
        <v>3</v>
      </c>
      <c r="S6" s="358">
        <v>1</v>
      </c>
      <c r="T6" s="145">
        <f ca="1">IF(ISBLANK(ion21Team!C5),"",TeamACT!G6)</f>
        <v>10</v>
      </c>
      <c r="U6" s="118">
        <f ca="1">IF(ISBLANK(ion21Team!C5),"",AF6-T6)</f>
        <v>-2</v>
      </c>
      <c r="V6" s="356">
        <v>2</v>
      </c>
      <c r="W6" s="357">
        <v>3</v>
      </c>
      <c r="X6" s="357">
        <v>2</v>
      </c>
      <c r="Y6" s="357">
        <v>3</v>
      </c>
      <c r="Z6" s="357">
        <v>2</v>
      </c>
      <c r="AA6" s="357">
        <v>3</v>
      </c>
      <c r="AB6" s="358">
        <v>1</v>
      </c>
      <c r="AC6" s="145">
        <f>IF(ISBLANK(ion21Team!C5),"",TeamINV!G6)</f>
        <v>6</v>
      </c>
      <c r="AD6" s="118">
        <f>IF(ISBLANK(ion21Team!C5),"",AG6-AC6)</f>
        <v>2</v>
      </c>
      <c r="AE6" s="119">
        <f>IF(ISBLANK(ion21Team!C5),"",COUNTIF(D$6:J$26,B6))</f>
        <v>4</v>
      </c>
      <c r="AF6" s="97">
        <f>IF(ISBLANK(ion21Team!C5),"",COUNTIF(M$6:S$26,B6))</f>
        <v>8</v>
      </c>
      <c r="AG6" s="97">
        <f>IF(ISBLANK(ion21Team!C5),"",COUNTIF(V$6:AB$26,B6))</f>
        <v>8</v>
      </c>
      <c r="AH6" s="98">
        <f>IF(ISBLANK(ion21Team!C5),"",SUM(AE6:AG6))</f>
        <v>20</v>
      </c>
      <c r="AI6" s="326" t="str">
        <f>B6&amp; " - "&amp;C6</f>
        <v>1 - YaJo</v>
      </c>
    </row>
    <row r="7" spans="1:365" x14ac:dyDescent="0.3">
      <c r="A7" s="187" t="str">
        <f t="shared" ref="A7:A26" si="0">B7&amp; " - "&amp;C7</f>
        <v>2 - GeLo</v>
      </c>
      <c r="B7" s="119">
        <f>ion21Team!B6</f>
        <v>2</v>
      </c>
      <c r="C7" s="123" t="str">
        <f>IF(ISBLANK(ion21Team!C6),"",ion21Team!C6)</f>
        <v>GeLo</v>
      </c>
      <c r="D7" s="356">
        <v>1</v>
      </c>
      <c r="E7" s="357">
        <v>3</v>
      </c>
      <c r="F7" s="357">
        <v>3</v>
      </c>
      <c r="G7" s="357">
        <v>3</v>
      </c>
      <c r="H7" s="357">
        <v>3</v>
      </c>
      <c r="I7" s="357">
        <v>3</v>
      </c>
      <c r="J7" s="358">
        <v>2</v>
      </c>
      <c r="K7" s="146">
        <f>IF(ISBLANK(ion21Team!C6),"",TeamCOM!G7)</f>
        <v>4</v>
      </c>
      <c r="L7" s="122">
        <f>IF(ISBLANK(ion21Team!C6),"",AE7-K7)</f>
        <v>4</v>
      </c>
      <c r="M7" s="356">
        <v>1</v>
      </c>
      <c r="N7" s="357">
        <v>1</v>
      </c>
      <c r="O7" s="357">
        <v>3</v>
      </c>
      <c r="P7" s="357">
        <v>1</v>
      </c>
      <c r="Q7" s="357">
        <v>3</v>
      </c>
      <c r="R7" s="357">
        <v>3</v>
      </c>
      <c r="S7" s="358">
        <v>2</v>
      </c>
      <c r="T7" s="146">
        <f ca="1">IF(ISBLANK(ion21Team!C6),"",TeamACT!G7)</f>
        <v>0</v>
      </c>
      <c r="U7" s="122">
        <f ca="1">IF(ISBLANK(ion21Team!C6),"",AF7-T7)</f>
        <v>5</v>
      </c>
      <c r="V7" s="356">
        <v>1</v>
      </c>
      <c r="W7" s="357">
        <v>3</v>
      </c>
      <c r="X7" s="357">
        <v>3</v>
      </c>
      <c r="Y7" s="357">
        <v>1</v>
      </c>
      <c r="Z7" s="357">
        <v>1</v>
      </c>
      <c r="AA7" s="357">
        <v>1</v>
      </c>
      <c r="AB7" s="358">
        <v>2</v>
      </c>
      <c r="AC7" s="146">
        <f>IF(ISBLANK(ion21Team!C6),"",TeamINV!G7)</f>
        <v>9</v>
      </c>
      <c r="AD7" s="122">
        <f>IF(ISBLANK(ion21Team!C6),"",AG7-AC7)</f>
        <v>-2</v>
      </c>
      <c r="AE7" s="119">
        <f>IF(ISBLANK(ion21Team!C6),"",COUNTIF(D$6:J$26,B7))</f>
        <v>8</v>
      </c>
      <c r="AF7" s="97">
        <f>IF(ISBLANK(ion21Team!C6),"",COUNTIF(M$6:S$26,B7))</f>
        <v>5</v>
      </c>
      <c r="AG7" s="97">
        <f>IF(ISBLANK(ion21Team!C6),"",COUNTIF(V$6:AB$26,B7))</f>
        <v>7</v>
      </c>
      <c r="AH7" s="98">
        <f>IF(ISBLANK(ion21Team!C6),"",SUM(AE7:AG7))</f>
        <v>20</v>
      </c>
      <c r="AI7" s="326" t="str">
        <f t="shared" ref="AI7:AI26" si="1">B7&amp; " - "&amp;C7</f>
        <v>2 - GeLo</v>
      </c>
    </row>
    <row r="8" spans="1:365" x14ac:dyDescent="0.3">
      <c r="A8" s="187" t="str">
        <f t="shared" si="0"/>
        <v>3 - MiDo</v>
      </c>
      <c r="B8" s="119">
        <f>ion21Team!B7</f>
        <v>3</v>
      </c>
      <c r="C8" s="123" t="str">
        <f>IF(ISBLANK(ion21Team!C7),"",ion21Team!C7)</f>
        <v>MiDo</v>
      </c>
      <c r="D8" s="356">
        <v>2</v>
      </c>
      <c r="E8" s="357">
        <v>2</v>
      </c>
      <c r="F8" s="357">
        <v>1</v>
      </c>
      <c r="G8" s="357">
        <v>2</v>
      </c>
      <c r="H8" s="357">
        <v>1</v>
      </c>
      <c r="I8" s="357">
        <v>2</v>
      </c>
      <c r="J8" s="358">
        <v>3</v>
      </c>
      <c r="K8" s="146">
        <f>IF(ISBLANK(ion21Team!C7),"",TeamCOM!G8)</f>
        <v>13</v>
      </c>
      <c r="L8" s="122">
        <f>IF(ISBLANK(ion21Team!C7),"",AE8-K8)</f>
        <v>-4</v>
      </c>
      <c r="M8" s="356">
        <v>2</v>
      </c>
      <c r="N8" s="357">
        <v>2</v>
      </c>
      <c r="O8" s="357">
        <v>1</v>
      </c>
      <c r="P8" s="357">
        <v>1</v>
      </c>
      <c r="Q8" s="357">
        <v>1</v>
      </c>
      <c r="R8" s="357">
        <v>1</v>
      </c>
      <c r="S8" s="358">
        <v>3</v>
      </c>
      <c r="T8" s="146">
        <f ca="1">IF(ISBLANK(ion21Team!C7),"",TeamACT!G8)</f>
        <v>10</v>
      </c>
      <c r="U8" s="122">
        <f ca="1">IF(ISBLANK(ion21Team!C7),"",AF8-T8)</f>
        <v>-2</v>
      </c>
      <c r="V8" s="356">
        <v>2</v>
      </c>
      <c r="W8" s="357">
        <v>2</v>
      </c>
      <c r="X8" s="357">
        <v>2</v>
      </c>
      <c r="Y8" s="357">
        <v>1</v>
      </c>
      <c r="Z8" s="357">
        <v>1</v>
      </c>
      <c r="AA8" s="357">
        <v>1</v>
      </c>
      <c r="AB8" s="358">
        <v>3</v>
      </c>
      <c r="AC8" s="146">
        <f>IF(ISBLANK(ion21Team!C7),"",TeamINV!G8)</f>
        <v>3</v>
      </c>
      <c r="AD8" s="122">
        <f>IF(ISBLANK(ion21Team!C7),"",AG8-AC8)</f>
        <v>3</v>
      </c>
      <c r="AE8" s="119">
        <f>IF(ISBLANK(ion21Team!C7),"",COUNTIF(D$6:J$26,B8))</f>
        <v>9</v>
      </c>
      <c r="AF8" s="97">
        <f>IF(ISBLANK(ion21Team!C7),"",COUNTIF(M$6:S$26,B8))</f>
        <v>8</v>
      </c>
      <c r="AG8" s="97">
        <f>IF(ISBLANK(ion21Team!C7),"",COUNTIF(V$6:AB$26,B8))</f>
        <v>6</v>
      </c>
      <c r="AH8" s="98">
        <f>IF(ISBLANK(ion21Team!C7),"",SUM(AE8:AG8))</f>
        <v>23</v>
      </c>
      <c r="AI8" s="326" t="str">
        <f t="shared" si="1"/>
        <v>3 - MiDo</v>
      </c>
    </row>
    <row r="9" spans="1:365" x14ac:dyDescent="0.3">
      <c r="A9" s="187" t="str">
        <f t="shared" si="0"/>
        <v>4 - EmNi</v>
      </c>
      <c r="B9" s="119">
        <f>ion21Team!B8</f>
        <v>4</v>
      </c>
      <c r="C9" s="123" t="str">
        <f>IF(ISBLANK(ion21Team!C8),"",ion21Team!C8)</f>
        <v>EmNi</v>
      </c>
      <c r="D9" s="356"/>
      <c r="E9" s="357"/>
      <c r="F9" s="357"/>
      <c r="G9" s="357"/>
      <c r="H9" s="357"/>
      <c r="I9" s="357"/>
      <c r="J9" s="358"/>
      <c r="K9" s="146">
        <f>IF(ISBLANK(ion21Team!C8),"",TeamCOM!G9)</f>
        <v>0</v>
      </c>
      <c r="L9" s="122">
        <f>IF(ISBLANK(ion21Team!C8),"",AE9-K9)</f>
        <v>0</v>
      </c>
      <c r="M9" s="356"/>
      <c r="N9" s="357"/>
      <c r="O9" s="357"/>
      <c r="P9" s="357"/>
      <c r="Q9" s="357"/>
      <c r="R9" s="357"/>
      <c r="S9" s="358"/>
      <c r="T9" s="146">
        <f ca="1">IF(ISBLANK(ion21Team!C8),"",TeamACT!G9)</f>
        <v>0</v>
      </c>
      <c r="U9" s="122">
        <f ca="1">IF(ISBLANK(ion21Team!C8),"",AF9-T9)</f>
        <v>0</v>
      </c>
      <c r="V9" s="356"/>
      <c r="W9" s="357"/>
      <c r="X9" s="357"/>
      <c r="Y9" s="357"/>
      <c r="Z9" s="357"/>
      <c r="AA9" s="357"/>
      <c r="AB9" s="358"/>
      <c r="AC9" s="146">
        <f>IF(ISBLANK(ion21Team!C8),"",TeamINV!G9)</f>
        <v>0</v>
      </c>
      <c r="AD9" s="122">
        <f>IF(ISBLANK(ion21Team!C8),"",AG9-AC9)</f>
        <v>0</v>
      </c>
      <c r="AE9" s="119">
        <f>IF(ISBLANK(ion21Team!C8),"",COUNTIF(D$6:J$26,B9))</f>
        <v>0</v>
      </c>
      <c r="AF9" s="97">
        <f>IF(ISBLANK(ion21Team!C8),"",COUNTIF(M$6:S$26,B9))</f>
        <v>0</v>
      </c>
      <c r="AG9" s="97">
        <f>IF(ISBLANK(ion21Team!C8),"",COUNTIF(V$6:AB$26,B9))</f>
        <v>0</v>
      </c>
      <c r="AH9" s="98">
        <f>IF(ISBLANK(ion21Team!C8),"",SUM(AE9:AG9))</f>
        <v>0</v>
      </c>
      <c r="AI9" s="326" t="str">
        <f t="shared" si="1"/>
        <v>4 - EmNi</v>
      </c>
    </row>
    <row r="10" spans="1:365" x14ac:dyDescent="0.3">
      <c r="A10" s="187" t="str">
        <f t="shared" si="0"/>
        <v>5 - HeJe</v>
      </c>
      <c r="B10" s="119">
        <f>ion21Team!B9</f>
        <v>5</v>
      </c>
      <c r="C10" s="123" t="str">
        <f>IF(ISBLANK(ion21Team!C9),"",ion21Team!C9)</f>
        <v>HeJe</v>
      </c>
      <c r="D10" s="402"/>
      <c r="E10" s="403"/>
      <c r="F10" s="403"/>
      <c r="G10" s="403"/>
      <c r="H10" s="403"/>
      <c r="I10" s="403"/>
      <c r="J10" s="404"/>
      <c r="K10" s="146">
        <f>IF(ISBLANK(ion21Team!C9),"",TeamCOM!G10)</f>
        <v>0</v>
      </c>
      <c r="L10" s="122">
        <f>IF(ISBLANK(ion21Team!C9),"",AE10-K10)</f>
        <v>0</v>
      </c>
      <c r="M10" s="402"/>
      <c r="N10" s="403"/>
      <c r="O10" s="403"/>
      <c r="P10" s="403"/>
      <c r="Q10" s="403"/>
      <c r="R10" s="403"/>
      <c r="S10" s="404"/>
      <c r="T10" s="146">
        <f ca="1">IF(ISBLANK(ion21Team!C9),"",TeamACT!G10)</f>
        <v>0</v>
      </c>
      <c r="U10" s="122">
        <f ca="1">IF(ISBLANK(ion21Team!C9),"",AF10-T10)</f>
        <v>0</v>
      </c>
      <c r="V10" s="402"/>
      <c r="W10" s="403"/>
      <c r="X10" s="403"/>
      <c r="Y10" s="403"/>
      <c r="Z10" s="403"/>
      <c r="AA10" s="403"/>
      <c r="AB10" s="404"/>
      <c r="AC10" s="146">
        <f>IF(ISBLANK(ion21Team!C9),"",TeamINV!G10)</f>
        <v>3</v>
      </c>
      <c r="AD10" s="122">
        <f>IF(ISBLANK(ion21Team!C9),"",AG10-AC10)</f>
        <v>-3</v>
      </c>
      <c r="AE10" s="119">
        <f>IF(ISBLANK(ion21Team!C9),"",COUNTIF(D$6:J$26,B10))</f>
        <v>0</v>
      </c>
      <c r="AF10" s="97">
        <f>IF(ISBLANK(ion21Team!C9),"",COUNTIF(M$6:S$26,B10))</f>
        <v>0</v>
      </c>
      <c r="AG10" s="97">
        <f>IF(ISBLANK(ion21Team!C9),"",COUNTIF(V$6:AB$26,B10))</f>
        <v>0</v>
      </c>
      <c r="AH10" s="98">
        <f>IF(ISBLANK(ion21Team!C9),"",SUM(AE10:AG10))</f>
        <v>0</v>
      </c>
      <c r="AI10" s="326" t="str">
        <f t="shared" si="1"/>
        <v>5 - HeJe</v>
      </c>
    </row>
    <row r="11" spans="1:365" x14ac:dyDescent="0.3">
      <c r="A11" s="187" t="str">
        <f t="shared" si="0"/>
        <v xml:space="preserve">6 - </v>
      </c>
      <c r="B11" s="119">
        <f>ion21Team!B10</f>
        <v>6</v>
      </c>
      <c r="C11" s="123" t="str">
        <f>IF(ISBLANK(ion21Team!C10),"",ion21Team!C10)</f>
        <v/>
      </c>
      <c r="D11" s="402"/>
      <c r="E11" s="403"/>
      <c r="F11" s="403"/>
      <c r="G11" s="403"/>
      <c r="H11" s="403"/>
      <c r="I11" s="403"/>
      <c r="J11" s="404"/>
      <c r="K11" s="146" t="str">
        <f>IF(ISBLANK(ion21Team!C10),"",TeamCOM!G11)</f>
        <v/>
      </c>
      <c r="L11" s="122" t="str">
        <f>IF(ISBLANK(ion21Team!C10),"",AE11-K11)</f>
        <v/>
      </c>
      <c r="M11" s="402"/>
      <c r="N11" s="403"/>
      <c r="O11" s="403"/>
      <c r="P11" s="403"/>
      <c r="Q11" s="403"/>
      <c r="R11" s="403"/>
      <c r="S11" s="404"/>
      <c r="T11" s="146" t="str">
        <f>IF(ISBLANK(ion21Team!C10),"",TeamACT!G11)</f>
        <v/>
      </c>
      <c r="U11" s="122" t="str">
        <f>IF(ISBLANK(ion21Team!C10),"",AF11-T11)</f>
        <v/>
      </c>
      <c r="V11" s="402"/>
      <c r="W11" s="403"/>
      <c r="X11" s="403"/>
      <c r="Y11" s="403"/>
      <c r="Z11" s="403"/>
      <c r="AA11" s="403"/>
      <c r="AB11" s="404"/>
      <c r="AC11" s="146" t="str">
        <f>IF(ISBLANK(ion21Team!C10),"",TeamINV!G11)</f>
        <v/>
      </c>
      <c r="AD11" s="122" t="str">
        <f>IF(ISBLANK(ion21Team!C10),"",AG11-AC11)</f>
        <v/>
      </c>
      <c r="AE11" s="119" t="str">
        <f>IF(ISBLANK(ion21Team!C10),"",COUNTIF(D$6:J$26,B11))</f>
        <v/>
      </c>
      <c r="AF11" s="97" t="str">
        <f>IF(ISBLANK(ion21Team!C10),"",COUNTIF(M$6:S$26,B11))</f>
        <v/>
      </c>
      <c r="AG11" s="97" t="str">
        <f>IF(ISBLANK(ion21Team!C10),"",COUNTIF(V$6:AB$26,B11))</f>
        <v/>
      </c>
      <c r="AH11" s="98" t="str">
        <f>IF(ISBLANK(ion21Team!C10),"",SUM(AE11:AG11))</f>
        <v/>
      </c>
      <c r="AI11" s="326" t="str">
        <f t="shared" si="1"/>
        <v xml:space="preserve">6 - </v>
      </c>
    </row>
    <row r="12" spans="1:365" x14ac:dyDescent="0.3">
      <c r="A12" s="187" t="str">
        <f t="shared" si="0"/>
        <v xml:space="preserve">7 - </v>
      </c>
      <c r="B12" s="119">
        <f>ion21Team!B11</f>
        <v>7</v>
      </c>
      <c r="C12" s="123" t="str">
        <f>IF(ISBLANK(ion21Team!C11),"",ion21Team!C11)</f>
        <v/>
      </c>
      <c r="D12" s="402"/>
      <c r="E12" s="403"/>
      <c r="F12" s="403"/>
      <c r="G12" s="403"/>
      <c r="H12" s="403"/>
      <c r="I12" s="403"/>
      <c r="J12" s="404"/>
      <c r="K12" s="146" t="str">
        <f>IF(ISBLANK(ion21Team!C11),"",TeamCOM!G12)</f>
        <v/>
      </c>
      <c r="L12" s="122" t="str">
        <f>IF(ISBLANK(ion21Team!C11),"",AE12-K12)</f>
        <v/>
      </c>
      <c r="M12" s="402"/>
      <c r="N12" s="403"/>
      <c r="O12" s="403"/>
      <c r="P12" s="403"/>
      <c r="Q12" s="403"/>
      <c r="R12" s="403"/>
      <c r="S12" s="404"/>
      <c r="T12" s="146" t="str">
        <f>IF(ISBLANK(ion21Team!C11),"",TeamACT!G12)</f>
        <v/>
      </c>
      <c r="U12" s="122" t="str">
        <f>IF(ISBLANK(ion21Team!C11),"",AF12-T12)</f>
        <v/>
      </c>
      <c r="V12" s="402"/>
      <c r="W12" s="403"/>
      <c r="X12" s="403"/>
      <c r="Y12" s="403"/>
      <c r="Z12" s="403"/>
      <c r="AA12" s="403"/>
      <c r="AB12" s="404"/>
      <c r="AC12" s="146" t="str">
        <f>IF(ISBLANK(ion21Team!C11),"",TeamINV!G12)</f>
        <v/>
      </c>
      <c r="AD12" s="122" t="str">
        <f>IF(ISBLANK(ion21Team!C11),"",AG12-AC12)</f>
        <v/>
      </c>
      <c r="AE12" s="119" t="str">
        <f>IF(ISBLANK(ion21Team!C11),"",COUNTIF(D$6:J$26,B12))</f>
        <v/>
      </c>
      <c r="AF12" s="97" t="str">
        <f>IF(ISBLANK(ion21Team!C11),"",COUNTIF(M$6:S$26,B12))</f>
        <v/>
      </c>
      <c r="AG12" s="97" t="str">
        <f>IF(ISBLANK(ion21Team!C11),"",COUNTIF(V$6:AB$26,B12))</f>
        <v/>
      </c>
      <c r="AH12" s="98" t="str">
        <f>IF(ISBLANK(ion21Team!C11),"",SUM(AE12:AG12))</f>
        <v/>
      </c>
      <c r="AI12" s="326" t="str">
        <f t="shared" si="1"/>
        <v xml:space="preserve">7 - </v>
      </c>
    </row>
    <row r="13" spans="1:365" x14ac:dyDescent="0.3">
      <c r="A13" s="187" t="str">
        <f t="shared" si="0"/>
        <v xml:space="preserve">8 - </v>
      </c>
      <c r="B13" s="119">
        <f>ion21Team!B12</f>
        <v>8</v>
      </c>
      <c r="C13" s="123" t="str">
        <f>IF(ISBLANK(ion21Team!C12),"",ion21Team!C12)</f>
        <v/>
      </c>
      <c r="D13" s="402"/>
      <c r="E13" s="403"/>
      <c r="F13" s="403"/>
      <c r="G13" s="403"/>
      <c r="H13" s="403"/>
      <c r="I13" s="403"/>
      <c r="J13" s="404"/>
      <c r="K13" s="146" t="str">
        <f>IF(ISBLANK(ion21Team!C12),"",TeamCOM!G13)</f>
        <v/>
      </c>
      <c r="L13" s="122" t="str">
        <f>IF(ISBLANK(ion21Team!C12),"",AE13-K13)</f>
        <v/>
      </c>
      <c r="M13" s="402"/>
      <c r="N13" s="403"/>
      <c r="O13" s="403"/>
      <c r="P13" s="403"/>
      <c r="Q13" s="403"/>
      <c r="R13" s="403"/>
      <c r="S13" s="404"/>
      <c r="T13" s="146" t="str">
        <f>IF(ISBLANK(ion21Team!C12),"",TeamACT!G13)</f>
        <v/>
      </c>
      <c r="U13" s="122" t="str">
        <f>IF(ISBLANK(ion21Team!C12),"",AF13-T13)</f>
        <v/>
      </c>
      <c r="V13" s="402"/>
      <c r="W13" s="403"/>
      <c r="X13" s="403"/>
      <c r="Y13" s="403"/>
      <c r="Z13" s="403"/>
      <c r="AA13" s="403"/>
      <c r="AB13" s="404"/>
      <c r="AC13" s="146" t="str">
        <f>IF(ISBLANK(ion21Team!C12),"",TeamINV!G13)</f>
        <v/>
      </c>
      <c r="AD13" s="122" t="str">
        <f>IF(ISBLANK(ion21Team!C12),"",AG13-AC13)</f>
        <v/>
      </c>
      <c r="AE13" s="119" t="str">
        <f>IF(ISBLANK(ion21Team!C12),"",COUNTIF(D$6:J$26,B13))</f>
        <v/>
      </c>
      <c r="AF13" s="97" t="str">
        <f>IF(ISBLANK(ion21Team!C12),"",COUNTIF(M$6:S$26,B13))</f>
        <v/>
      </c>
      <c r="AG13" s="97" t="str">
        <f>IF(ISBLANK(ion21Team!C12),"",COUNTIF(V$6:AB$26,B13))</f>
        <v/>
      </c>
      <c r="AH13" s="98" t="str">
        <f>IF(ISBLANK(ion21Team!C12),"",SUM(AE13:AG13))</f>
        <v/>
      </c>
      <c r="AI13" s="326" t="str">
        <f t="shared" si="1"/>
        <v xml:space="preserve">8 - </v>
      </c>
    </row>
    <row r="14" spans="1:365" x14ac:dyDescent="0.3">
      <c r="A14" s="187" t="str">
        <f t="shared" si="0"/>
        <v xml:space="preserve">9 - </v>
      </c>
      <c r="B14" s="119">
        <f>ion21Team!B13</f>
        <v>9</v>
      </c>
      <c r="C14" s="123" t="str">
        <f>IF(ISBLANK(ion21Team!C13),"",ion21Team!C13)</f>
        <v/>
      </c>
      <c r="D14" s="402"/>
      <c r="E14" s="403"/>
      <c r="F14" s="403"/>
      <c r="G14" s="403"/>
      <c r="H14" s="403"/>
      <c r="I14" s="403"/>
      <c r="J14" s="404"/>
      <c r="K14" s="146" t="str">
        <f>IF(ISBLANK(ion21Team!C13),"",TeamCOM!G14)</f>
        <v/>
      </c>
      <c r="L14" s="122" t="str">
        <f>IF(ISBLANK(ion21Team!C13),"",AE14-K14)</f>
        <v/>
      </c>
      <c r="M14" s="402"/>
      <c r="N14" s="403"/>
      <c r="O14" s="403"/>
      <c r="P14" s="403"/>
      <c r="Q14" s="403"/>
      <c r="R14" s="403"/>
      <c r="S14" s="404"/>
      <c r="T14" s="146" t="str">
        <f>IF(ISBLANK(ion21Team!C13),"",TeamACT!G14)</f>
        <v/>
      </c>
      <c r="U14" s="122" t="str">
        <f>IF(ISBLANK(ion21Team!C13),"",AF14-T14)</f>
        <v/>
      </c>
      <c r="V14" s="402"/>
      <c r="W14" s="403"/>
      <c r="X14" s="403"/>
      <c r="Y14" s="403"/>
      <c r="Z14" s="403"/>
      <c r="AA14" s="403"/>
      <c r="AB14" s="404"/>
      <c r="AC14" s="146" t="str">
        <f>IF(ISBLANK(ion21Team!C13),"",TeamINV!G14)</f>
        <v/>
      </c>
      <c r="AD14" s="122" t="str">
        <f>IF(ISBLANK(ion21Team!C13),"",AG14-AC14)</f>
        <v/>
      </c>
      <c r="AE14" s="119" t="str">
        <f>IF(ISBLANK(ion21Team!C13),"",COUNTIF(D$6:J$26,B14))</f>
        <v/>
      </c>
      <c r="AF14" s="97" t="str">
        <f>IF(ISBLANK(ion21Team!C13),"",COUNTIF(M$6:S$26,B14))</f>
        <v/>
      </c>
      <c r="AG14" s="97" t="str">
        <f>IF(ISBLANK(ion21Team!C13),"",COUNTIF(V$6:AB$26,B14))</f>
        <v/>
      </c>
      <c r="AH14" s="98" t="str">
        <f>IF(ISBLANK(ion21Team!C13),"",SUM(AE14:AG14))</f>
        <v/>
      </c>
      <c r="AI14" s="326" t="str">
        <f t="shared" si="1"/>
        <v xml:space="preserve">9 - </v>
      </c>
    </row>
    <row r="15" spans="1:365" x14ac:dyDescent="0.3">
      <c r="A15" s="187" t="str">
        <f t="shared" si="0"/>
        <v xml:space="preserve">10 - </v>
      </c>
      <c r="B15" s="119">
        <f>ion21Team!B14</f>
        <v>10</v>
      </c>
      <c r="C15" s="123" t="str">
        <f>IF(ISBLANK(ion21Team!C14),"",ion21Team!C14)</f>
        <v/>
      </c>
      <c r="D15" s="402"/>
      <c r="E15" s="403"/>
      <c r="F15" s="403"/>
      <c r="G15" s="403"/>
      <c r="H15" s="403"/>
      <c r="I15" s="403"/>
      <c r="J15" s="404"/>
      <c r="K15" s="146" t="str">
        <f>IF(ISBLANK(ion21Team!C14),"",TeamCOM!G15)</f>
        <v/>
      </c>
      <c r="L15" s="122" t="str">
        <f>IF(ISBLANK(ion21Team!C14),"",AE15-K15)</f>
        <v/>
      </c>
      <c r="M15" s="402"/>
      <c r="N15" s="403"/>
      <c r="O15" s="403"/>
      <c r="P15" s="403"/>
      <c r="Q15" s="403"/>
      <c r="R15" s="403"/>
      <c r="S15" s="404"/>
      <c r="T15" s="146" t="str">
        <f>IF(ISBLANK(ion21Team!C14),"",TeamACT!G15)</f>
        <v/>
      </c>
      <c r="U15" s="122" t="str">
        <f>IF(ISBLANK(ion21Team!C14),"",AF15-T15)</f>
        <v/>
      </c>
      <c r="V15" s="402"/>
      <c r="W15" s="403"/>
      <c r="X15" s="403"/>
      <c r="Y15" s="403"/>
      <c r="Z15" s="403"/>
      <c r="AA15" s="403"/>
      <c r="AB15" s="404"/>
      <c r="AC15" s="146" t="str">
        <f>IF(ISBLANK(ion21Team!C14),"",TeamINV!G15)</f>
        <v/>
      </c>
      <c r="AD15" s="122" t="str">
        <f>IF(ISBLANK(ion21Team!C14),"",AG15-AC15)</f>
        <v/>
      </c>
      <c r="AE15" s="119" t="str">
        <f>IF(ISBLANK(ion21Team!C14),"",COUNTIF(D$6:J$26,B15))</f>
        <v/>
      </c>
      <c r="AF15" s="97" t="str">
        <f>IF(ISBLANK(ion21Team!C14),"",COUNTIF(M$6:S$26,B15))</f>
        <v/>
      </c>
      <c r="AG15" s="97" t="str">
        <f>IF(ISBLANK(ion21Team!C14),"",COUNTIF(V$6:AB$26,B15))</f>
        <v/>
      </c>
      <c r="AH15" s="98" t="str">
        <f>IF(ISBLANK(ion21Team!C14),"",SUM(AE15:AG15))</f>
        <v/>
      </c>
      <c r="AI15" s="326" t="str">
        <f t="shared" si="1"/>
        <v xml:space="preserve">10 - </v>
      </c>
    </row>
    <row r="16" spans="1:365" x14ac:dyDescent="0.3">
      <c r="A16" s="187" t="str">
        <f t="shared" si="0"/>
        <v xml:space="preserve">11 - </v>
      </c>
      <c r="B16" s="119">
        <f>ion21Team!B15</f>
        <v>11</v>
      </c>
      <c r="C16" s="123" t="str">
        <f>IF(ISBLANK(ion21Team!C15),"",ion21Team!C15)</f>
        <v/>
      </c>
      <c r="D16" s="402"/>
      <c r="E16" s="403"/>
      <c r="F16" s="403"/>
      <c r="G16" s="403"/>
      <c r="H16" s="403"/>
      <c r="I16" s="403"/>
      <c r="J16" s="404"/>
      <c r="K16" s="146" t="str">
        <f>IF(ISBLANK(ion21Team!C15),"",TeamCOM!G16)</f>
        <v/>
      </c>
      <c r="L16" s="122" t="str">
        <f>IF(ISBLANK(ion21Team!C15),"",AE16-K16)</f>
        <v/>
      </c>
      <c r="M16" s="402"/>
      <c r="N16" s="403"/>
      <c r="O16" s="403"/>
      <c r="P16" s="403"/>
      <c r="Q16" s="403"/>
      <c r="R16" s="403"/>
      <c r="S16" s="404"/>
      <c r="T16" s="146" t="str">
        <f>IF(ISBLANK(ion21Team!C15),"",TeamACT!G16)</f>
        <v/>
      </c>
      <c r="U16" s="122" t="str">
        <f>IF(ISBLANK(ion21Team!C15),"",AF16-T16)</f>
        <v/>
      </c>
      <c r="V16" s="402"/>
      <c r="W16" s="403"/>
      <c r="X16" s="403"/>
      <c r="Y16" s="403"/>
      <c r="Z16" s="403"/>
      <c r="AA16" s="403"/>
      <c r="AB16" s="404"/>
      <c r="AC16" s="146" t="str">
        <f>IF(ISBLANK(ion21Team!C15),"",TeamINV!G16)</f>
        <v/>
      </c>
      <c r="AD16" s="122" t="str">
        <f>IF(ISBLANK(ion21Team!C15),"",AG16-AC16)</f>
        <v/>
      </c>
      <c r="AE16" s="119" t="str">
        <f>IF(ISBLANK(ion21Team!C15),"",COUNTIF(D$6:J$26,B16))</f>
        <v/>
      </c>
      <c r="AF16" s="97" t="str">
        <f>IF(ISBLANK(ion21Team!C15),"",COUNTIF(M$6:S$26,B16))</f>
        <v/>
      </c>
      <c r="AG16" s="97" t="str">
        <f>IF(ISBLANK(ion21Team!C15),"",COUNTIF(V$6:AB$26,B16))</f>
        <v/>
      </c>
      <c r="AH16" s="98" t="str">
        <f>IF(ISBLANK(ion21Team!C15),"",SUM(AE16:AG16))</f>
        <v/>
      </c>
      <c r="AI16" s="326" t="str">
        <f t="shared" si="1"/>
        <v xml:space="preserve">11 - </v>
      </c>
    </row>
    <row r="17" spans="1:35" x14ac:dyDescent="0.3">
      <c r="A17" s="187" t="str">
        <f t="shared" si="0"/>
        <v xml:space="preserve">12 - </v>
      </c>
      <c r="B17" s="119">
        <f>ion21Team!B16</f>
        <v>12</v>
      </c>
      <c r="C17" s="123" t="str">
        <f>IF(ISBLANK(ion21Team!C16),"",ion21Team!C16)</f>
        <v/>
      </c>
      <c r="D17" s="402"/>
      <c r="E17" s="403"/>
      <c r="F17" s="403"/>
      <c r="G17" s="403"/>
      <c r="H17" s="403"/>
      <c r="I17" s="403"/>
      <c r="J17" s="404"/>
      <c r="K17" s="146" t="str">
        <f>IF(ISBLANK(ion21Team!C16),"",TeamCOM!G17)</f>
        <v/>
      </c>
      <c r="L17" s="122" t="str">
        <f>IF(ISBLANK(ion21Team!C16),"",AE17-K17)</f>
        <v/>
      </c>
      <c r="M17" s="402"/>
      <c r="N17" s="403"/>
      <c r="O17" s="403"/>
      <c r="P17" s="403"/>
      <c r="Q17" s="403"/>
      <c r="R17" s="403"/>
      <c r="S17" s="404"/>
      <c r="T17" s="146" t="str">
        <f>IF(ISBLANK(ion21Team!C16),"",TeamACT!G17)</f>
        <v/>
      </c>
      <c r="U17" s="122" t="str">
        <f>IF(ISBLANK(ion21Team!C16),"",AF17-T17)</f>
        <v/>
      </c>
      <c r="V17" s="402"/>
      <c r="W17" s="403"/>
      <c r="X17" s="403"/>
      <c r="Y17" s="403"/>
      <c r="Z17" s="403"/>
      <c r="AA17" s="403"/>
      <c r="AB17" s="404"/>
      <c r="AC17" s="146" t="str">
        <f>IF(ISBLANK(ion21Team!C16),"",TeamINV!G17)</f>
        <v/>
      </c>
      <c r="AD17" s="122" t="str">
        <f>IF(ISBLANK(ion21Team!C16),"",AG17-AC17)</f>
        <v/>
      </c>
      <c r="AE17" s="119" t="str">
        <f>IF(ISBLANK(ion21Team!C16),"",COUNTIF(D$6:J$26,B17))</f>
        <v/>
      </c>
      <c r="AF17" s="97" t="str">
        <f>IF(ISBLANK(ion21Team!C16),"",COUNTIF(M$6:S$26,B17))</f>
        <v/>
      </c>
      <c r="AG17" s="97" t="str">
        <f>IF(ISBLANK(ion21Team!C16),"",COUNTIF(V$6:AB$26,B17))</f>
        <v/>
      </c>
      <c r="AH17" s="98" t="str">
        <f>IF(ISBLANK(ion21Team!C16),"",SUM(AE17:AG17))</f>
        <v/>
      </c>
      <c r="AI17" s="326" t="str">
        <f t="shared" si="1"/>
        <v xml:space="preserve">12 - </v>
      </c>
    </row>
    <row r="18" spans="1:35" x14ac:dyDescent="0.3">
      <c r="A18" s="187" t="str">
        <f t="shared" si="0"/>
        <v xml:space="preserve">13 - </v>
      </c>
      <c r="B18" s="119">
        <f>ion21Team!B17</f>
        <v>13</v>
      </c>
      <c r="C18" s="123" t="str">
        <f>IF(ISBLANK(ion21Team!C17),"",ion21Team!C17)</f>
        <v/>
      </c>
      <c r="D18" s="402"/>
      <c r="E18" s="403"/>
      <c r="F18" s="403"/>
      <c r="G18" s="403"/>
      <c r="H18" s="403"/>
      <c r="I18" s="403"/>
      <c r="J18" s="404"/>
      <c r="K18" s="146" t="str">
        <f>IF(ISBLANK(ion21Team!C17),"",TeamCOM!G18)</f>
        <v/>
      </c>
      <c r="L18" s="122" t="str">
        <f>IF(ISBLANK(ion21Team!C17),"",AE18-K18)</f>
        <v/>
      </c>
      <c r="M18" s="402"/>
      <c r="N18" s="403"/>
      <c r="O18" s="403"/>
      <c r="P18" s="403"/>
      <c r="Q18" s="403"/>
      <c r="R18" s="403"/>
      <c r="S18" s="404"/>
      <c r="T18" s="146" t="str">
        <f>IF(ISBLANK(ion21Team!C17),"",TeamACT!G18)</f>
        <v/>
      </c>
      <c r="U18" s="122" t="str">
        <f>IF(ISBLANK(ion21Team!C17),"",AF18-T18)</f>
        <v/>
      </c>
      <c r="V18" s="402"/>
      <c r="W18" s="403"/>
      <c r="X18" s="403"/>
      <c r="Y18" s="403"/>
      <c r="Z18" s="403"/>
      <c r="AA18" s="403"/>
      <c r="AB18" s="404"/>
      <c r="AC18" s="146" t="str">
        <f>IF(ISBLANK(ion21Team!C17),"",TeamINV!G18)</f>
        <v/>
      </c>
      <c r="AD18" s="122" t="str">
        <f>IF(ISBLANK(ion21Team!C17),"",AG18-AC18)</f>
        <v/>
      </c>
      <c r="AE18" s="119" t="str">
        <f>IF(ISBLANK(ion21Team!C17),"",COUNTIF(D$6:J$26,B18))</f>
        <v/>
      </c>
      <c r="AF18" s="97" t="str">
        <f>IF(ISBLANK(ion21Team!C17),"",COUNTIF(M$6:S$26,B18))</f>
        <v/>
      </c>
      <c r="AG18" s="97" t="str">
        <f>IF(ISBLANK(ion21Team!C17),"",COUNTIF(V$6:AB$26,B18))</f>
        <v/>
      </c>
      <c r="AH18" s="98" t="str">
        <f>IF(ISBLANK(ion21Team!C17),"",SUM(AE18:AG18))</f>
        <v/>
      </c>
      <c r="AI18" s="326" t="str">
        <f t="shared" si="1"/>
        <v xml:space="preserve">13 - </v>
      </c>
    </row>
    <row r="19" spans="1:35" x14ac:dyDescent="0.3">
      <c r="A19" s="187" t="str">
        <f t="shared" si="0"/>
        <v xml:space="preserve">14 - </v>
      </c>
      <c r="B19" s="119">
        <f>ion21Team!B18</f>
        <v>14</v>
      </c>
      <c r="C19" s="123" t="str">
        <f>IF(ISBLANK(ion21Team!C18),"",ion21Team!C18)</f>
        <v/>
      </c>
      <c r="D19" s="402"/>
      <c r="E19" s="403"/>
      <c r="F19" s="403"/>
      <c r="G19" s="403"/>
      <c r="H19" s="403"/>
      <c r="I19" s="403"/>
      <c r="J19" s="404"/>
      <c r="K19" s="146" t="str">
        <f>IF(ISBLANK(ion21Team!C18),"",TeamCOM!G19)</f>
        <v/>
      </c>
      <c r="L19" s="122" t="str">
        <f>IF(ISBLANK(ion21Team!C18),"",AE19-K19)</f>
        <v/>
      </c>
      <c r="M19" s="402"/>
      <c r="N19" s="403"/>
      <c r="O19" s="403"/>
      <c r="P19" s="403"/>
      <c r="Q19" s="403"/>
      <c r="R19" s="403"/>
      <c r="S19" s="404"/>
      <c r="T19" s="146" t="str">
        <f>IF(ISBLANK(ion21Team!C18),"",TeamACT!G19)</f>
        <v/>
      </c>
      <c r="U19" s="122" t="str">
        <f>IF(ISBLANK(ion21Team!C18),"",AF19-T19)</f>
        <v/>
      </c>
      <c r="V19" s="402"/>
      <c r="W19" s="403"/>
      <c r="X19" s="403"/>
      <c r="Y19" s="403"/>
      <c r="Z19" s="403"/>
      <c r="AA19" s="403"/>
      <c r="AB19" s="404"/>
      <c r="AC19" s="146" t="str">
        <f>IF(ISBLANK(ion21Team!C18),"",TeamINV!G19)</f>
        <v/>
      </c>
      <c r="AD19" s="122" t="str">
        <f>IF(ISBLANK(ion21Team!C18),"",AG19-AC19)</f>
        <v/>
      </c>
      <c r="AE19" s="119" t="str">
        <f>IF(ISBLANK(ion21Team!C18),"",COUNTIF(D$6:J$26,B19))</f>
        <v/>
      </c>
      <c r="AF19" s="97" t="str">
        <f>IF(ISBLANK(ion21Team!C18),"",COUNTIF(M$6:S$26,B19))</f>
        <v/>
      </c>
      <c r="AG19" s="97" t="str">
        <f>IF(ISBLANK(ion21Team!C18),"",COUNTIF(V$6:AB$26,B19))</f>
        <v/>
      </c>
      <c r="AH19" s="98" t="str">
        <f>IF(ISBLANK(ion21Team!C18),"",SUM(AE19:AG19))</f>
        <v/>
      </c>
      <c r="AI19" s="326" t="str">
        <f t="shared" si="1"/>
        <v xml:space="preserve">14 - </v>
      </c>
    </row>
    <row r="20" spans="1:35" x14ac:dyDescent="0.3">
      <c r="A20" s="187" t="str">
        <f t="shared" si="0"/>
        <v xml:space="preserve">15 - </v>
      </c>
      <c r="B20" s="119">
        <f>ion21Team!B19</f>
        <v>15</v>
      </c>
      <c r="C20" s="123" t="str">
        <f>IF(ISBLANK(ion21Team!C19),"",ion21Team!C19)</f>
        <v/>
      </c>
      <c r="D20" s="402"/>
      <c r="E20" s="403"/>
      <c r="F20" s="403"/>
      <c r="G20" s="403"/>
      <c r="H20" s="403"/>
      <c r="I20" s="403"/>
      <c r="J20" s="404"/>
      <c r="K20" s="146" t="str">
        <f>IF(ISBLANK(ion21Team!C19),"",TeamCOM!G20)</f>
        <v/>
      </c>
      <c r="L20" s="122" t="str">
        <f>IF(ISBLANK(ion21Team!C19),"",AE20-K20)</f>
        <v/>
      </c>
      <c r="M20" s="402"/>
      <c r="N20" s="403"/>
      <c r="O20" s="403"/>
      <c r="P20" s="403"/>
      <c r="Q20" s="403"/>
      <c r="R20" s="403"/>
      <c r="S20" s="404"/>
      <c r="T20" s="146" t="str">
        <f>IF(ISBLANK(ion21Team!C19),"",TeamACT!G20)</f>
        <v/>
      </c>
      <c r="U20" s="122" t="str">
        <f>IF(ISBLANK(ion21Team!C19),"",AF20-T20)</f>
        <v/>
      </c>
      <c r="V20" s="402"/>
      <c r="W20" s="403"/>
      <c r="X20" s="403"/>
      <c r="Y20" s="403"/>
      <c r="Z20" s="403"/>
      <c r="AA20" s="403"/>
      <c r="AB20" s="404"/>
      <c r="AC20" s="146" t="str">
        <f>IF(ISBLANK(ion21Team!C19),"",TeamINV!G20)</f>
        <v/>
      </c>
      <c r="AD20" s="122" t="str">
        <f>IF(ISBLANK(ion21Team!C19),"",AG20-AC20)</f>
        <v/>
      </c>
      <c r="AE20" s="119" t="str">
        <f>IF(ISBLANK(ion21Team!C19),"",COUNTIF(D$6:J$26,B20))</f>
        <v/>
      </c>
      <c r="AF20" s="97" t="str">
        <f>IF(ISBLANK(ion21Team!C19),"",COUNTIF(M$6:S$26,B20))</f>
        <v/>
      </c>
      <c r="AG20" s="97" t="str">
        <f>IF(ISBLANK(ion21Team!C19),"",COUNTIF(V$6:AB$26,B20))</f>
        <v/>
      </c>
      <c r="AH20" s="98" t="str">
        <f>IF(ISBLANK(ion21Team!C19),"",SUM(AE20:AG20))</f>
        <v/>
      </c>
      <c r="AI20" s="326" t="str">
        <f t="shared" si="1"/>
        <v xml:space="preserve">15 - </v>
      </c>
    </row>
    <row r="21" spans="1:35" x14ac:dyDescent="0.3">
      <c r="A21" s="187" t="str">
        <f t="shared" si="0"/>
        <v xml:space="preserve">16 - </v>
      </c>
      <c r="B21" s="119">
        <f>ion21Team!B20</f>
        <v>16</v>
      </c>
      <c r="C21" s="123" t="str">
        <f>IF(ISBLANK(ion21Team!C20),"",ion21Team!C20)</f>
        <v/>
      </c>
      <c r="D21" s="402"/>
      <c r="E21" s="403"/>
      <c r="F21" s="403"/>
      <c r="G21" s="403"/>
      <c r="H21" s="403"/>
      <c r="I21" s="403"/>
      <c r="J21" s="404"/>
      <c r="K21" s="146" t="str">
        <f>IF(ISBLANK(ion21Team!C20),"",TeamCOM!G21)</f>
        <v/>
      </c>
      <c r="L21" s="122" t="str">
        <f>IF(ISBLANK(ion21Team!C20),"",AE21-K21)</f>
        <v/>
      </c>
      <c r="M21" s="402"/>
      <c r="N21" s="403"/>
      <c r="O21" s="403"/>
      <c r="P21" s="403"/>
      <c r="Q21" s="403"/>
      <c r="R21" s="403"/>
      <c r="S21" s="404"/>
      <c r="T21" s="146" t="str">
        <f>IF(ISBLANK(ion21Team!C20),"",TeamACT!G21)</f>
        <v/>
      </c>
      <c r="U21" s="122" t="str">
        <f>IF(ISBLANK(ion21Team!C20),"",AF21-T21)</f>
        <v/>
      </c>
      <c r="V21" s="402"/>
      <c r="W21" s="403"/>
      <c r="X21" s="403"/>
      <c r="Y21" s="403"/>
      <c r="Z21" s="403"/>
      <c r="AA21" s="403"/>
      <c r="AB21" s="404"/>
      <c r="AC21" s="146" t="str">
        <f>IF(ISBLANK(ion21Team!C20),"",TeamINV!G21)</f>
        <v/>
      </c>
      <c r="AD21" s="122" t="str">
        <f>IF(ISBLANK(ion21Team!C20),"",AG21-AC21)</f>
        <v/>
      </c>
      <c r="AE21" s="119" t="str">
        <f>IF(ISBLANK(ion21Team!C20),"",COUNTIF(D$6:J$26,B21))</f>
        <v/>
      </c>
      <c r="AF21" s="97" t="str">
        <f>IF(ISBLANK(ion21Team!C20),"",COUNTIF(M$6:S$26,B21))</f>
        <v/>
      </c>
      <c r="AG21" s="97" t="str">
        <f>IF(ISBLANK(ion21Team!C20),"",COUNTIF(V$6:AB$26,B21))</f>
        <v/>
      </c>
      <c r="AH21" s="98" t="str">
        <f>IF(ISBLANK(ion21Team!C20),"",SUM(AE21:AG21))</f>
        <v/>
      </c>
      <c r="AI21" s="326" t="str">
        <f t="shared" si="1"/>
        <v xml:space="preserve">16 - </v>
      </c>
    </row>
    <row r="22" spans="1:35" x14ac:dyDescent="0.3">
      <c r="A22" s="187" t="str">
        <f t="shared" si="0"/>
        <v xml:space="preserve">17 - </v>
      </c>
      <c r="B22" s="119">
        <f>ion21Team!B21</f>
        <v>17</v>
      </c>
      <c r="C22" s="123" t="str">
        <f>IF(ISBLANK(ion21Team!C21),"",ion21Team!C21)</f>
        <v/>
      </c>
      <c r="D22" s="402"/>
      <c r="E22" s="403"/>
      <c r="F22" s="403"/>
      <c r="G22" s="403"/>
      <c r="H22" s="403"/>
      <c r="I22" s="403"/>
      <c r="J22" s="404"/>
      <c r="K22" s="146" t="str">
        <f>IF(ISBLANK(ion21Team!C21),"",TeamCOM!G22)</f>
        <v/>
      </c>
      <c r="L22" s="122" t="str">
        <f>IF(ISBLANK(ion21Team!C21),"",AE22-K22)</f>
        <v/>
      </c>
      <c r="M22" s="402"/>
      <c r="N22" s="403"/>
      <c r="O22" s="403"/>
      <c r="P22" s="403"/>
      <c r="Q22" s="403"/>
      <c r="R22" s="403"/>
      <c r="S22" s="404"/>
      <c r="T22" s="146" t="str">
        <f>IF(ISBLANK(ion21Team!C21),"",TeamACT!G22)</f>
        <v/>
      </c>
      <c r="U22" s="122" t="str">
        <f>IF(ISBLANK(ion21Team!C21),"",AF22-T22)</f>
        <v/>
      </c>
      <c r="V22" s="402"/>
      <c r="W22" s="403"/>
      <c r="X22" s="403"/>
      <c r="Y22" s="403"/>
      <c r="Z22" s="403"/>
      <c r="AA22" s="403"/>
      <c r="AB22" s="404"/>
      <c r="AC22" s="146" t="str">
        <f>IF(ISBLANK(ion21Team!C21),"",TeamINV!G22)</f>
        <v/>
      </c>
      <c r="AD22" s="122" t="str">
        <f>IF(ISBLANK(ion21Team!C21),"",AG22-AC22)</f>
        <v/>
      </c>
      <c r="AE22" s="119" t="str">
        <f>IF(ISBLANK(ion21Team!C21),"",COUNTIF(D$6:J$26,B22))</f>
        <v/>
      </c>
      <c r="AF22" s="97" t="str">
        <f>IF(ISBLANK(ion21Team!C21),"",COUNTIF(M$6:S$26,B22))</f>
        <v/>
      </c>
      <c r="AG22" s="97" t="str">
        <f>IF(ISBLANK(ion21Team!C21),"",COUNTIF(V$6:AB$26,B22))</f>
        <v/>
      </c>
      <c r="AH22" s="98" t="str">
        <f>IF(ISBLANK(ion21Team!C21),"",SUM(AE22:AG22))</f>
        <v/>
      </c>
      <c r="AI22" s="326" t="str">
        <f t="shared" si="1"/>
        <v xml:space="preserve">17 - </v>
      </c>
    </row>
    <row r="23" spans="1:35" x14ac:dyDescent="0.3">
      <c r="A23" s="187" t="str">
        <f t="shared" si="0"/>
        <v xml:space="preserve">18 - </v>
      </c>
      <c r="B23" s="119">
        <f>ion21Team!B22</f>
        <v>18</v>
      </c>
      <c r="C23" s="123" t="str">
        <f>IF(ISBLANK(ion21Team!C22),"",ion21Team!C22)</f>
        <v/>
      </c>
      <c r="D23" s="402"/>
      <c r="E23" s="403"/>
      <c r="F23" s="403"/>
      <c r="G23" s="403"/>
      <c r="H23" s="403"/>
      <c r="I23" s="403"/>
      <c r="J23" s="404"/>
      <c r="K23" s="146" t="str">
        <f>IF(ISBLANK(ion21Team!C22),"",TeamCOM!G23)</f>
        <v/>
      </c>
      <c r="L23" s="122" t="str">
        <f>IF(ISBLANK(ion21Team!C22),"",AE23-K23)</f>
        <v/>
      </c>
      <c r="M23" s="402"/>
      <c r="N23" s="403"/>
      <c r="O23" s="403"/>
      <c r="P23" s="403"/>
      <c r="Q23" s="403"/>
      <c r="R23" s="403"/>
      <c r="S23" s="404"/>
      <c r="T23" s="146" t="str">
        <f>IF(ISBLANK(ion21Team!C22),"",TeamACT!G23)</f>
        <v/>
      </c>
      <c r="U23" s="122" t="str">
        <f>IF(ISBLANK(ion21Team!C22),"",AF23-T23)</f>
        <v/>
      </c>
      <c r="V23" s="402"/>
      <c r="W23" s="403"/>
      <c r="X23" s="403"/>
      <c r="Y23" s="403"/>
      <c r="Z23" s="403"/>
      <c r="AA23" s="403"/>
      <c r="AB23" s="404"/>
      <c r="AC23" s="146" t="str">
        <f>IF(ISBLANK(ion21Team!C22),"",TeamINV!G23)</f>
        <v/>
      </c>
      <c r="AD23" s="122" t="str">
        <f>IF(ISBLANK(ion21Team!C22),"",AG23-AC23)</f>
        <v/>
      </c>
      <c r="AE23" s="119" t="str">
        <f>IF(ISBLANK(ion21Team!C22),"",COUNTIF(D$6:J$26,B23))</f>
        <v/>
      </c>
      <c r="AF23" s="97" t="str">
        <f>IF(ISBLANK(ion21Team!C22),"",COUNTIF(M$6:S$26,B23))</f>
        <v/>
      </c>
      <c r="AG23" s="97" t="str">
        <f>IF(ISBLANK(ion21Team!C22),"",COUNTIF(V$6:AB$26,B23))</f>
        <v/>
      </c>
      <c r="AH23" s="98" t="str">
        <f>IF(ISBLANK(ion21Team!C22),"",SUM(AE23:AG23))</f>
        <v/>
      </c>
      <c r="AI23" s="326" t="str">
        <f t="shared" si="1"/>
        <v xml:space="preserve">18 - </v>
      </c>
    </row>
    <row r="24" spans="1:35" x14ac:dyDescent="0.3">
      <c r="A24" s="187" t="str">
        <f t="shared" si="0"/>
        <v xml:space="preserve">19 - </v>
      </c>
      <c r="B24" s="119">
        <f>ion21Team!B23</f>
        <v>19</v>
      </c>
      <c r="C24" s="123" t="str">
        <f>IF(ISBLANK(ion21Team!C23),"",ion21Team!C23)</f>
        <v/>
      </c>
      <c r="D24" s="402"/>
      <c r="E24" s="403"/>
      <c r="F24" s="403"/>
      <c r="G24" s="403"/>
      <c r="H24" s="403"/>
      <c r="I24" s="403"/>
      <c r="J24" s="404"/>
      <c r="K24" s="146" t="str">
        <f>IF(ISBLANK(ion21Team!C23),"",TeamCOM!G24)</f>
        <v/>
      </c>
      <c r="L24" s="122" t="str">
        <f>IF(ISBLANK(ion21Team!C23),"",AE24-K24)</f>
        <v/>
      </c>
      <c r="M24" s="402"/>
      <c r="N24" s="403"/>
      <c r="O24" s="403"/>
      <c r="P24" s="403"/>
      <c r="Q24" s="403"/>
      <c r="R24" s="403"/>
      <c r="S24" s="404"/>
      <c r="T24" s="146" t="str">
        <f>IF(ISBLANK(ion21Team!C23),"",TeamACT!G24)</f>
        <v/>
      </c>
      <c r="U24" s="122" t="str">
        <f>IF(ISBLANK(ion21Team!C23),"",AF24-T24)</f>
        <v/>
      </c>
      <c r="V24" s="402"/>
      <c r="W24" s="403"/>
      <c r="X24" s="403"/>
      <c r="Y24" s="403"/>
      <c r="Z24" s="403"/>
      <c r="AA24" s="403"/>
      <c r="AB24" s="404"/>
      <c r="AC24" s="146" t="str">
        <f>IF(ISBLANK(ion21Team!C23),"",TeamINV!G24)</f>
        <v/>
      </c>
      <c r="AD24" s="122" t="str">
        <f>IF(ISBLANK(ion21Team!C23),"",AG24-AC24)</f>
        <v/>
      </c>
      <c r="AE24" s="119" t="str">
        <f>IF(ISBLANK(ion21Team!C23),"",COUNTIF(D$6:J$26,B24))</f>
        <v/>
      </c>
      <c r="AF24" s="97" t="str">
        <f>IF(ISBLANK(ion21Team!C23),"",COUNTIF(M$6:S$26,B24))</f>
        <v/>
      </c>
      <c r="AG24" s="97" t="str">
        <f>IF(ISBLANK(ion21Team!C23),"",COUNTIF(V$6:AB$26,B24))</f>
        <v/>
      </c>
      <c r="AH24" s="98" t="str">
        <f>IF(ISBLANK(ion21Team!C23),"",SUM(AE24:AG24))</f>
        <v/>
      </c>
      <c r="AI24" s="326" t="str">
        <f t="shared" si="1"/>
        <v xml:space="preserve">19 - </v>
      </c>
    </row>
    <row r="25" spans="1:35" x14ac:dyDescent="0.3">
      <c r="A25" s="187" t="str">
        <f t="shared" si="0"/>
        <v xml:space="preserve">20 - </v>
      </c>
      <c r="B25" s="119">
        <f>ion21Team!B24</f>
        <v>20</v>
      </c>
      <c r="C25" s="123" t="str">
        <f>IF(ISBLANK(ion21Team!C24),"",ion21Team!C24)</f>
        <v/>
      </c>
      <c r="D25" s="402"/>
      <c r="E25" s="403"/>
      <c r="F25" s="403"/>
      <c r="G25" s="403"/>
      <c r="H25" s="403"/>
      <c r="I25" s="403"/>
      <c r="J25" s="404"/>
      <c r="K25" s="146" t="str">
        <f>IF(ISBLANK(ion21Team!C24),"",TeamCOM!G25)</f>
        <v/>
      </c>
      <c r="L25" s="122" t="str">
        <f>IF(ISBLANK(ion21Team!C24),"",AE25-K25)</f>
        <v/>
      </c>
      <c r="M25" s="402"/>
      <c r="N25" s="403"/>
      <c r="O25" s="403"/>
      <c r="P25" s="403"/>
      <c r="Q25" s="403"/>
      <c r="R25" s="403"/>
      <c r="S25" s="404"/>
      <c r="T25" s="146" t="str">
        <f>IF(ISBLANK(ion21Team!C24),"",TeamACT!G25)</f>
        <v/>
      </c>
      <c r="U25" s="122" t="str">
        <f>IF(ISBLANK(ion21Team!C24),"",AF25-T25)</f>
        <v/>
      </c>
      <c r="V25" s="402"/>
      <c r="W25" s="403"/>
      <c r="X25" s="403"/>
      <c r="Y25" s="403"/>
      <c r="Z25" s="403"/>
      <c r="AA25" s="403"/>
      <c r="AB25" s="404"/>
      <c r="AC25" s="146" t="str">
        <f>IF(ISBLANK(ion21Team!C24),"",TeamINV!G25)</f>
        <v/>
      </c>
      <c r="AD25" s="122" t="str">
        <f>IF(ISBLANK(ion21Team!C24),"",AG25-AC25)</f>
        <v/>
      </c>
      <c r="AE25" s="119" t="str">
        <f>IF(ISBLANK(ion21Team!C24),"",COUNTIF(D$6:J$26,B25))</f>
        <v/>
      </c>
      <c r="AF25" s="97" t="str">
        <f>IF(ISBLANK(ion21Team!C24),"",COUNTIF(M$6:S$26,B25))</f>
        <v/>
      </c>
      <c r="AG25" s="97" t="str">
        <f>IF(ISBLANK(ion21Team!C24),"",COUNTIF(V$6:AB$26,B25))</f>
        <v/>
      </c>
      <c r="AH25" s="98" t="str">
        <f>IF(ISBLANK(ion21Team!C24),"",SUM(AE25:AG25))</f>
        <v/>
      </c>
      <c r="AI25" s="326" t="str">
        <f t="shared" si="1"/>
        <v xml:space="preserve">20 - </v>
      </c>
    </row>
    <row r="26" spans="1:35" x14ac:dyDescent="0.3">
      <c r="A26" s="187" t="str">
        <f t="shared" si="0"/>
        <v xml:space="preserve">21 - </v>
      </c>
      <c r="B26" s="147">
        <f>ion21Team!B25</f>
        <v>21</v>
      </c>
      <c r="C26" s="125" t="str">
        <f>IF(ISBLANK(ion21Team!C25),"",ion21Team!C25)</f>
        <v/>
      </c>
      <c r="D26" s="412"/>
      <c r="E26" s="413"/>
      <c r="F26" s="413"/>
      <c r="G26" s="413"/>
      <c r="H26" s="413"/>
      <c r="I26" s="413"/>
      <c r="J26" s="414"/>
      <c r="K26" s="147" t="str">
        <f>IF(ISBLANK(ion21Team!C25),"",TeamCOM!G26)</f>
        <v/>
      </c>
      <c r="L26" s="125" t="str">
        <f>IF(ISBLANK(ion21Team!C25),"",AE26-K26)</f>
        <v/>
      </c>
      <c r="M26" s="412"/>
      <c r="N26" s="413"/>
      <c r="O26" s="413"/>
      <c r="P26" s="413"/>
      <c r="Q26" s="413"/>
      <c r="R26" s="413"/>
      <c r="S26" s="414"/>
      <c r="T26" s="147" t="str">
        <f>IF(ISBLANK(ion21Team!C25),"",TeamACT!G26)</f>
        <v/>
      </c>
      <c r="U26" s="125" t="str">
        <f>IF(ISBLANK(ion21Team!C25),"",AF26-T26)</f>
        <v/>
      </c>
      <c r="V26" s="412"/>
      <c r="W26" s="413"/>
      <c r="X26" s="413"/>
      <c r="Y26" s="413"/>
      <c r="Z26" s="413"/>
      <c r="AA26" s="413"/>
      <c r="AB26" s="414"/>
      <c r="AC26" s="147" t="str">
        <f>IF(ISBLANK(ion21Team!C25),"",TeamINV!G26)</f>
        <v/>
      </c>
      <c r="AD26" s="125" t="str">
        <f>IF(ISBLANK(ion21Team!C25),"",AG26-AC26)</f>
        <v/>
      </c>
      <c r="AE26" s="101" t="str">
        <f>IF(ISBLANK(ion21Team!C25),"",COUNTIF(D$6:J$26,B26))</f>
        <v/>
      </c>
      <c r="AF26" s="102" t="str">
        <f>IF(ISBLANK(ion21Team!C25),"",COUNTIF(M$6:S$26,B26))</f>
        <v/>
      </c>
      <c r="AG26" s="102" t="str">
        <f>IF(ISBLANK(ion21Team!C25),"",COUNTIF(V$6:AB$26,B26))</f>
        <v/>
      </c>
      <c r="AH26" s="293" t="str">
        <f>IF(ISBLANK(ion21Team!C25),"",SUM(AE26:AG26))</f>
        <v/>
      </c>
      <c r="AI26" s="326" t="str">
        <f t="shared" si="1"/>
        <v xml:space="preserve">21 - </v>
      </c>
    </row>
    <row r="27" spans="1:35" x14ac:dyDescent="0.3">
      <c r="A27" s="212"/>
      <c r="E27" s="294" t="s">
        <v>53</v>
      </c>
      <c r="F27" s="35"/>
      <c r="G27" s="294" t="s">
        <v>56</v>
      </c>
      <c r="H27" s="35"/>
      <c r="I27" s="35"/>
      <c r="J27" s="63">
        <f>COUNTA(D6:J26)</f>
        <v>21</v>
      </c>
      <c r="K27" s="63"/>
      <c r="L27" s="63"/>
      <c r="M27" s="1"/>
      <c r="N27" s="295" t="s">
        <v>54</v>
      </c>
      <c r="O27" s="296"/>
      <c r="P27" s="295" t="s">
        <v>57</v>
      </c>
      <c r="Q27" s="296"/>
      <c r="R27" s="33"/>
      <c r="S27" s="63">
        <f>COUNTA(M6:S26)</f>
        <v>21</v>
      </c>
      <c r="T27" s="63"/>
      <c r="U27" s="63"/>
      <c r="V27" s="1"/>
      <c r="W27" s="297" t="s">
        <v>55</v>
      </c>
      <c r="X27" s="298"/>
      <c r="Y27" s="297" t="s">
        <v>58</v>
      </c>
      <c r="Z27" s="4"/>
      <c r="AB27" s="63">
        <f>COUNTA(V6:AB26)</f>
        <v>21</v>
      </c>
      <c r="AC27" s="63"/>
      <c r="AD27" s="63"/>
      <c r="AE27" s="63">
        <f>SUM(AE6:AE26)</f>
        <v>21</v>
      </c>
      <c r="AF27" s="63">
        <f>SUM(AF6:AF26)</f>
        <v>21</v>
      </c>
      <c r="AG27" s="63">
        <f>SUM(AG6:AG26)</f>
        <v>21</v>
      </c>
      <c r="AH27" s="105">
        <f>SUM(AH6:AH26)</f>
        <v>63</v>
      </c>
    </row>
    <row r="28" spans="1:35" x14ac:dyDescent="0.3">
      <c r="A28" s="212"/>
      <c r="G28" s="34" t="s">
        <v>321</v>
      </c>
      <c r="O28" s="1"/>
      <c r="P28" s="32" t="s">
        <v>343</v>
      </c>
      <c r="Q28" s="1"/>
      <c r="R28" s="1"/>
      <c r="S28" s="1"/>
      <c r="V28" s="1"/>
      <c r="W28" s="1"/>
      <c r="X28" s="1"/>
      <c r="Y28" s="31" t="s">
        <v>320</v>
      </c>
      <c r="Z28" s="1"/>
      <c r="AA28" s="1"/>
      <c r="AB28" s="1"/>
      <c r="AE28" s="1"/>
      <c r="AF28" s="1"/>
      <c r="AG28" s="1"/>
      <c r="AH28" s="1"/>
    </row>
    <row r="29" spans="1:35" x14ac:dyDescent="0.3">
      <c r="A29" s="196" t="s">
        <v>329</v>
      </c>
      <c r="B29" s="36" t="s">
        <v>61</v>
      </c>
      <c r="G29" s="34" t="s">
        <v>506</v>
      </c>
      <c r="O29" s="1"/>
      <c r="P29" s="32" t="s">
        <v>578</v>
      </c>
      <c r="Q29" s="1"/>
      <c r="R29" s="1"/>
      <c r="S29" s="1"/>
      <c r="V29" s="1"/>
      <c r="W29" s="1"/>
      <c r="X29" s="1"/>
      <c r="Y29" s="31" t="s">
        <v>338</v>
      </c>
      <c r="Z29" s="1"/>
      <c r="AA29" s="1"/>
      <c r="AB29" s="1"/>
      <c r="AE29" s="1"/>
      <c r="AF29" s="1"/>
      <c r="AG29" s="1"/>
      <c r="AH29" s="1"/>
    </row>
    <row r="30" spans="1:35" ht="12" customHeight="1" x14ac:dyDescent="0.3">
      <c r="A30" s="197" t="s">
        <v>328</v>
      </c>
      <c r="H30" s="1"/>
      <c r="I30" s="1"/>
      <c r="J30" s="1"/>
      <c r="K30" s="1"/>
      <c r="L30" s="1"/>
      <c r="M30" s="1"/>
      <c r="N30" s="1"/>
      <c r="O30" s="1"/>
      <c r="P30" s="1"/>
      <c r="Q30" s="1"/>
      <c r="R30" s="1"/>
      <c r="S30" s="1"/>
      <c r="T30" s="1"/>
      <c r="U30" s="1"/>
      <c r="V30" s="1"/>
      <c r="W30" s="1"/>
      <c r="X30" s="1"/>
      <c r="Y30" s="1"/>
      <c r="Z30" s="1"/>
      <c r="AA30" s="1"/>
      <c r="AB30" s="1"/>
      <c r="AC30" s="1"/>
      <c r="AD30" s="1"/>
      <c r="AE30" s="1"/>
      <c r="AF30" s="1"/>
      <c r="AG30" s="1"/>
      <c r="AH30" s="1"/>
    </row>
    <row r="31" spans="1:35" x14ac:dyDescent="0.3">
      <c r="A31" s="196" t="s">
        <v>327</v>
      </c>
      <c r="B31" s="668" t="s">
        <v>62</v>
      </c>
      <c r="C31" s="669"/>
      <c r="D31" s="131" t="s">
        <v>64</v>
      </c>
      <c r="E31" s="668" t="s">
        <v>63</v>
      </c>
      <c r="F31" s="669"/>
      <c r="G31" s="668" t="s">
        <v>598</v>
      </c>
      <c r="H31" s="694"/>
      <c r="I31" s="694"/>
      <c r="J31" s="669"/>
      <c r="K31" s="559"/>
      <c r="L31" s="555" t="s">
        <v>282</v>
      </c>
      <c r="M31" s="555"/>
      <c r="N31" s="555"/>
      <c r="O31" s="555"/>
      <c r="P31" s="555"/>
      <c r="Q31" s="555"/>
      <c r="R31" s="555"/>
      <c r="S31" s="555"/>
      <c r="T31" s="555"/>
      <c r="U31" s="555"/>
      <c r="V31" s="555"/>
      <c r="W31" s="555"/>
      <c r="X31" s="555"/>
      <c r="Y31" s="555"/>
      <c r="Z31" s="555"/>
      <c r="AA31" s="555"/>
      <c r="AB31" s="555"/>
      <c r="AC31" s="555"/>
      <c r="AD31" s="555"/>
      <c r="AE31" s="555"/>
      <c r="AF31" s="555"/>
      <c r="AG31" s="555"/>
      <c r="AH31" s="556"/>
    </row>
    <row r="32" spans="1:35" x14ac:dyDescent="0.3">
      <c r="A32" s="196" t="s">
        <v>326</v>
      </c>
      <c r="B32" s="134" t="s">
        <v>15</v>
      </c>
      <c r="C32" s="132" t="s">
        <v>16</v>
      </c>
      <c r="D32" s="135" t="s">
        <v>65</v>
      </c>
      <c r="E32" s="134" t="s">
        <v>15</v>
      </c>
      <c r="F32" s="132" t="s">
        <v>16</v>
      </c>
      <c r="G32" s="691" t="s">
        <v>308</v>
      </c>
      <c r="H32" s="692"/>
      <c r="I32" s="692"/>
      <c r="J32" s="693"/>
      <c r="K32" s="557" t="s">
        <v>597</v>
      </c>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8"/>
    </row>
    <row r="33" spans="1:34" x14ac:dyDescent="0.3">
      <c r="A33" s="196" t="s">
        <v>318</v>
      </c>
      <c r="B33" s="223">
        <v>1</v>
      </c>
      <c r="C33" s="100" t="str">
        <f>VLOOKUP(B33,$B$6:$C$26,2)</f>
        <v>YaJo</v>
      </c>
      <c r="D33" s="469" t="s">
        <v>28</v>
      </c>
      <c r="E33" s="99">
        <f>IF(ISBLANK(ion21Team!$C$5),"",HLOOKUP(D33,$D$5:$J$26,B33+1))</f>
        <v>2</v>
      </c>
      <c r="F33" s="525" t="str">
        <f>IFERROR(VLOOKUP(E33,$B$6:$C$26,2),"")</f>
        <v>GeLo</v>
      </c>
      <c r="G33" s="688">
        <v>42607.946736111109</v>
      </c>
      <c r="H33" s="689"/>
      <c r="I33" s="689"/>
      <c r="J33" s="690"/>
      <c r="K33" s="360"/>
      <c r="L33" s="360"/>
      <c r="M33" s="360"/>
      <c r="N33" s="360"/>
      <c r="O33" s="360"/>
      <c r="P33" s="360"/>
      <c r="Q33" s="360"/>
      <c r="R33" s="360"/>
      <c r="S33" s="360"/>
      <c r="T33" s="360"/>
      <c r="U33" s="360"/>
      <c r="V33" s="360"/>
      <c r="W33" s="360"/>
      <c r="X33" s="360"/>
      <c r="Y33" s="360"/>
      <c r="Z33" s="360"/>
      <c r="AA33" s="360"/>
      <c r="AB33" s="360"/>
      <c r="AC33" s="360"/>
      <c r="AD33" s="360"/>
      <c r="AE33" s="360"/>
      <c r="AF33" s="360"/>
      <c r="AG33" s="360"/>
      <c r="AH33" s="361"/>
    </row>
    <row r="34" spans="1:34" x14ac:dyDescent="0.3">
      <c r="A34" s="196" t="s">
        <v>329</v>
      </c>
      <c r="B34" s="119">
        <v>1</v>
      </c>
      <c r="C34" s="123" t="str">
        <f t="shared" ref="C34:C95" si="2">VLOOKUP(B34,$B$6:$C$26,2)</f>
        <v>YaJo</v>
      </c>
      <c r="D34" s="469" t="s">
        <v>29</v>
      </c>
      <c r="E34" s="119">
        <f>IF(ISBLANK(ion21Team!$C$5),"",HLOOKUP(D34,$D$5:$J$26,B34+1))</f>
        <v>2</v>
      </c>
      <c r="F34" s="526" t="str">
        <f t="shared" ref="F34:F53" si="3">IFERROR(VLOOKUP(E34,$B$6:$C$26,2),"")</f>
        <v>GeLo</v>
      </c>
      <c r="G34" s="682">
        <v>42608.008622685185</v>
      </c>
      <c r="H34" s="683"/>
      <c r="I34" s="683"/>
      <c r="J34" s="684"/>
      <c r="K34" s="360"/>
      <c r="L34" s="360"/>
      <c r="M34" s="360"/>
      <c r="N34" s="360"/>
      <c r="O34" s="360"/>
      <c r="P34" s="360"/>
      <c r="Q34" s="360"/>
      <c r="R34" s="360"/>
      <c r="S34" s="360"/>
      <c r="T34" s="360"/>
      <c r="U34" s="360"/>
      <c r="V34" s="360"/>
      <c r="W34" s="360"/>
      <c r="X34" s="360"/>
      <c r="Y34" s="360"/>
      <c r="Z34" s="360"/>
      <c r="AA34" s="360"/>
      <c r="AB34" s="360"/>
      <c r="AC34" s="360"/>
      <c r="AD34" s="360"/>
      <c r="AE34" s="360"/>
      <c r="AF34" s="360"/>
      <c r="AG34" s="360"/>
      <c r="AH34" s="361"/>
    </row>
    <row r="35" spans="1:34" x14ac:dyDescent="0.3">
      <c r="A35" s="197" t="s">
        <v>328</v>
      </c>
      <c r="B35" s="119">
        <v>1</v>
      </c>
      <c r="C35" s="123" t="str">
        <f t="shared" si="2"/>
        <v>YaJo</v>
      </c>
      <c r="D35" s="469" t="s">
        <v>30</v>
      </c>
      <c r="E35" s="119">
        <f>IF(ISBLANK(ion21Team!$C$5),"",HLOOKUP(D35,$D$5:$J$26,B35+1))</f>
        <v>3</v>
      </c>
      <c r="F35" s="526" t="str">
        <f t="shared" si="3"/>
        <v>MiDo</v>
      </c>
      <c r="G35" s="682"/>
      <c r="H35" s="683"/>
      <c r="I35" s="683"/>
      <c r="J35" s="684"/>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1"/>
    </row>
    <row r="36" spans="1:34" x14ac:dyDescent="0.3">
      <c r="A36" s="196" t="s">
        <v>326</v>
      </c>
      <c r="B36" s="119">
        <v>1</v>
      </c>
      <c r="C36" s="123" t="str">
        <f t="shared" si="2"/>
        <v>YaJo</v>
      </c>
      <c r="D36" s="469" t="s">
        <v>31</v>
      </c>
      <c r="E36" s="119">
        <f>IF(ISBLANK(ion21Team!$C$5),"",HLOOKUP(D36,$D$5:$J$26,B36+1))</f>
        <v>2</v>
      </c>
      <c r="F36" s="526" t="str">
        <f t="shared" si="3"/>
        <v>GeLo</v>
      </c>
      <c r="G36" s="682"/>
      <c r="H36" s="683"/>
      <c r="I36" s="683"/>
      <c r="J36" s="684"/>
      <c r="K36" s="360"/>
      <c r="L36" s="360"/>
      <c r="M36" s="360"/>
      <c r="N36" s="360"/>
      <c r="O36" s="360"/>
      <c r="P36" s="360"/>
      <c r="Q36" s="360"/>
      <c r="R36" s="360"/>
      <c r="S36" s="360"/>
      <c r="T36" s="360"/>
      <c r="U36" s="360"/>
      <c r="V36" s="360"/>
      <c r="W36" s="360"/>
      <c r="X36" s="360"/>
      <c r="Y36" s="360"/>
      <c r="Z36" s="360"/>
      <c r="AA36" s="360"/>
      <c r="AB36" s="360"/>
      <c r="AC36" s="360"/>
      <c r="AD36" s="360"/>
      <c r="AE36" s="360"/>
      <c r="AF36" s="360"/>
      <c r="AG36" s="360"/>
      <c r="AH36" s="361"/>
    </row>
    <row r="37" spans="1:34" x14ac:dyDescent="0.3">
      <c r="A37" s="212"/>
      <c r="B37" s="119">
        <v>1</v>
      </c>
      <c r="C37" s="123" t="str">
        <f t="shared" si="2"/>
        <v>YaJo</v>
      </c>
      <c r="D37" s="469" t="s">
        <v>32</v>
      </c>
      <c r="E37" s="119">
        <f>IF(ISBLANK(ion21Team!$C$5),"",HLOOKUP(D37,$D$5:$J$26,B37+1))</f>
        <v>3</v>
      </c>
      <c r="F37" s="526" t="str">
        <f t="shared" si="3"/>
        <v>MiDo</v>
      </c>
      <c r="G37" s="682"/>
      <c r="H37" s="683"/>
      <c r="I37" s="683"/>
      <c r="J37" s="684"/>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1"/>
    </row>
    <row r="38" spans="1:34" x14ac:dyDescent="0.3">
      <c r="A38" s="196" t="s">
        <v>329</v>
      </c>
      <c r="B38" s="119">
        <v>1</v>
      </c>
      <c r="C38" s="123" t="str">
        <f t="shared" si="2"/>
        <v>YaJo</v>
      </c>
      <c r="D38" s="469" t="s">
        <v>33</v>
      </c>
      <c r="E38" s="119">
        <f>IF(ISBLANK(ion21Team!$C$5),"",HLOOKUP(D38,$D$5:$J$26,B38+1))</f>
        <v>3</v>
      </c>
      <c r="F38" s="526" t="str">
        <f t="shared" si="3"/>
        <v>MiDo</v>
      </c>
      <c r="G38" s="682"/>
      <c r="H38" s="683"/>
      <c r="I38" s="683"/>
      <c r="J38" s="684"/>
      <c r="K38" s="360"/>
      <c r="L38" s="360"/>
      <c r="M38" s="360"/>
      <c r="N38" s="360"/>
      <c r="O38" s="360"/>
      <c r="P38" s="360"/>
      <c r="Q38" s="360"/>
      <c r="R38" s="360"/>
      <c r="S38" s="360"/>
      <c r="T38" s="360"/>
      <c r="U38" s="360"/>
      <c r="V38" s="360"/>
      <c r="W38" s="360"/>
      <c r="X38" s="360"/>
      <c r="Y38" s="360"/>
      <c r="Z38" s="360"/>
      <c r="AA38" s="360"/>
      <c r="AB38" s="360"/>
      <c r="AC38" s="360"/>
      <c r="AD38" s="360"/>
      <c r="AE38" s="360"/>
      <c r="AF38" s="360"/>
      <c r="AG38" s="360"/>
      <c r="AH38" s="361"/>
    </row>
    <row r="39" spans="1:34" x14ac:dyDescent="0.3">
      <c r="A39" s="196" t="s">
        <v>327</v>
      </c>
      <c r="B39" s="119">
        <v>1</v>
      </c>
      <c r="C39" s="123" t="str">
        <f t="shared" si="2"/>
        <v>YaJo</v>
      </c>
      <c r="D39" s="469" t="s">
        <v>34</v>
      </c>
      <c r="E39" s="119">
        <f>IF(ISBLANK(ion21Team!$C$5),"",HLOOKUP(D39,$D$5:$J$26,B39+1))</f>
        <v>1</v>
      </c>
      <c r="F39" s="526" t="str">
        <f t="shared" si="3"/>
        <v>YaJo</v>
      </c>
      <c r="G39" s="682"/>
      <c r="H39" s="683"/>
      <c r="I39" s="683"/>
      <c r="J39" s="684"/>
      <c r="K39" s="360"/>
      <c r="L39" s="360"/>
      <c r="M39" s="360"/>
      <c r="N39" s="360"/>
      <c r="O39" s="360"/>
      <c r="P39" s="360"/>
      <c r="Q39" s="360"/>
      <c r="R39" s="360"/>
      <c r="S39" s="360"/>
      <c r="T39" s="360"/>
      <c r="U39" s="360"/>
      <c r="V39" s="360"/>
      <c r="W39" s="360"/>
      <c r="X39" s="360"/>
      <c r="Y39" s="360"/>
      <c r="Z39" s="360"/>
      <c r="AA39" s="360"/>
      <c r="AB39" s="360"/>
      <c r="AC39" s="360"/>
      <c r="AD39" s="360"/>
      <c r="AE39" s="360"/>
      <c r="AF39" s="360"/>
      <c r="AG39" s="360"/>
      <c r="AH39" s="361"/>
    </row>
    <row r="40" spans="1:34" x14ac:dyDescent="0.3">
      <c r="A40" s="212"/>
      <c r="B40" s="119">
        <v>1</v>
      </c>
      <c r="C40" s="123" t="str">
        <f t="shared" si="2"/>
        <v>YaJo</v>
      </c>
      <c r="D40" s="468" t="s">
        <v>35</v>
      </c>
      <c r="E40" s="119">
        <f>IF(ISBLANK(ion21Team!$C$5),"",HLOOKUP(D40,$M$5:$S$26,B40+1))</f>
        <v>2</v>
      </c>
      <c r="F40" s="526" t="str">
        <f t="shared" si="3"/>
        <v>GeLo</v>
      </c>
      <c r="G40" s="682"/>
      <c r="H40" s="683"/>
      <c r="I40" s="683"/>
      <c r="J40" s="684"/>
      <c r="K40" s="360"/>
      <c r="L40" s="360"/>
      <c r="M40" s="360"/>
      <c r="N40" s="360"/>
      <c r="O40" s="360"/>
      <c r="P40" s="360"/>
      <c r="Q40" s="360"/>
      <c r="R40" s="360"/>
      <c r="S40" s="360"/>
      <c r="T40" s="360"/>
      <c r="U40" s="360"/>
      <c r="V40" s="360"/>
      <c r="W40" s="360"/>
      <c r="X40" s="360"/>
      <c r="Y40" s="360"/>
      <c r="Z40" s="360"/>
      <c r="AA40" s="360"/>
      <c r="AB40" s="360"/>
      <c r="AC40" s="360"/>
      <c r="AD40" s="360"/>
      <c r="AE40" s="360"/>
      <c r="AF40" s="360"/>
      <c r="AG40" s="360"/>
      <c r="AH40" s="361"/>
    </row>
    <row r="41" spans="1:34" x14ac:dyDescent="0.3">
      <c r="A41" s="196" t="s">
        <v>329</v>
      </c>
      <c r="B41" s="119">
        <v>1</v>
      </c>
      <c r="C41" s="123" t="str">
        <f t="shared" si="2"/>
        <v>YaJo</v>
      </c>
      <c r="D41" s="468" t="s">
        <v>36</v>
      </c>
      <c r="E41" s="119">
        <f>IF(ISBLANK(ion21Team!$C$5),"",HLOOKUP(D41,$M$5:$S$26,B41+1))</f>
        <v>2</v>
      </c>
      <c r="F41" s="526" t="str">
        <f t="shared" si="3"/>
        <v>GeLo</v>
      </c>
      <c r="G41" s="682"/>
      <c r="H41" s="683"/>
      <c r="I41" s="683"/>
      <c r="J41" s="684"/>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1"/>
    </row>
    <row r="42" spans="1:34" x14ac:dyDescent="0.3">
      <c r="A42" s="196" t="s">
        <v>326</v>
      </c>
      <c r="B42" s="119">
        <v>1</v>
      </c>
      <c r="C42" s="123" t="str">
        <f t="shared" si="2"/>
        <v>YaJo</v>
      </c>
      <c r="D42" s="468" t="s">
        <v>37</v>
      </c>
      <c r="E42" s="119">
        <f>IF(ISBLANK(ion21Team!$C$5),"",HLOOKUP(D42,$M$5:$S$26,B42+1))</f>
        <v>3</v>
      </c>
      <c r="F42" s="526" t="str">
        <f t="shared" si="3"/>
        <v>MiDo</v>
      </c>
      <c r="G42" s="682"/>
      <c r="H42" s="683"/>
      <c r="I42" s="683"/>
      <c r="J42" s="684"/>
      <c r="K42" s="360"/>
      <c r="L42" s="360"/>
      <c r="M42" s="360"/>
      <c r="N42" s="360"/>
      <c r="O42" s="360"/>
      <c r="P42" s="360"/>
      <c r="Q42" s="360"/>
      <c r="R42" s="360"/>
      <c r="S42" s="360"/>
      <c r="T42" s="360"/>
      <c r="U42" s="360"/>
      <c r="V42" s="360"/>
      <c r="W42" s="360"/>
      <c r="X42" s="360"/>
      <c r="Y42" s="360"/>
      <c r="Z42" s="360"/>
      <c r="AA42" s="360"/>
      <c r="AB42" s="360"/>
      <c r="AC42" s="360"/>
      <c r="AD42" s="360"/>
      <c r="AE42" s="360"/>
      <c r="AF42" s="360"/>
      <c r="AG42" s="360"/>
      <c r="AH42" s="361"/>
    </row>
    <row r="43" spans="1:34" x14ac:dyDescent="0.3">
      <c r="A43" s="197"/>
      <c r="B43" s="119">
        <v>1</v>
      </c>
      <c r="C43" s="123" t="str">
        <f t="shared" si="2"/>
        <v>YaJo</v>
      </c>
      <c r="D43" s="468" t="s">
        <v>38</v>
      </c>
      <c r="E43" s="119">
        <f>IF(ISBLANK(ion21Team!$C$5),"",HLOOKUP(D43,$M$5:$S$26,B43+1))</f>
        <v>3</v>
      </c>
      <c r="F43" s="526" t="str">
        <f t="shared" si="3"/>
        <v>MiDo</v>
      </c>
      <c r="G43" s="682"/>
      <c r="H43" s="683"/>
      <c r="I43" s="683"/>
      <c r="J43" s="684"/>
      <c r="K43" s="360"/>
      <c r="L43" s="360"/>
      <c r="M43" s="360"/>
      <c r="N43" s="360"/>
      <c r="O43" s="360"/>
      <c r="P43" s="360"/>
      <c r="Q43" s="360"/>
      <c r="R43" s="360"/>
      <c r="S43" s="360"/>
      <c r="T43" s="360"/>
      <c r="U43" s="360"/>
      <c r="V43" s="360"/>
      <c r="W43" s="360"/>
      <c r="X43" s="360"/>
      <c r="Y43" s="360"/>
      <c r="Z43" s="360"/>
      <c r="AA43" s="360"/>
      <c r="AB43" s="360"/>
      <c r="AC43" s="360"/>
      <c r="AD43" s="360"/>
      <c r="AE43" s="360"/>
      <c r="AF43" s="360"/>
      <c r="AG43" s="360"/>
      <c r="AH43" s="361"/>
    </row>
    <row r="44" spans="1:34" x14ac:dyDescent="0.3">
      <c r="A44" s="196">
        <v>1</v>
      </c>
      <c r="B44" s="119">
        <v>1</v>
      </c>
      <c r="C44" s="123" t="str">
        <f t="shared" si="2"/>
        <v>YaJo</v>
      </c>
      <c r="D44" s="468" t="s">
        <v>39</v>
      </c>
      <c r="E44" s="119">
        <f>IF(ISBLANK(ion21Team!$C$5),"",HLOOKUP(D44,$M$5:$S$26,B44+1))</f>
        <v>3</v>
      </c>
      <c r="F44" s="526" t="str">
        <f t="shared" si="3"/>
        <v>MiDo</v>
      </c>
      <c r="G44" s="682"/>
      <c r="H44" s="683"/>
      <c r="I44" s="683"/>
      <c r="J44" s="684"/>
      <c r="K44" s="360"/>
      <c r="L44" s="360"/>
      <c r="M44" s="360"/>
      <c r="N44" s="360"/>
      <c r="O44" s="360"/>
      <c r="P44" s="360"/>
      <c r="Q44" s="360"/>
      <c r="R44" s="360"/>
      <c r="S44" s="360"/>
      <c r="T44" s="360"/>
      <c r="U44" s="360"/>
      <c r="V44" s="360"/>
      <c r="W44" s="360"/>
      <c r="X44" s="360"/>
      <c r="Y44" s="360"/>
      <c r="Z44" s="360"/>
      <c r="AA44" s="360"/>
      <c r="AB44" s="360"/>
      <c r="AC44" s="360"/>
      <c r="AD44" s="360"/>
      <c r="AE44" s="360"/>
      <c r="AF44" s="360"/>
      <c r="AG44" s="360"/>
      <c r="AH44" s="361"/>
    </row>
    <row r="45" spans="1:34" x14ac:dyDescent="0.3">
      <c r="B45" s="119">
        <v>1</v>
      </c>
      <c r="C45" s="123" t="str">
        <f t="shared" si="2"/>
        <v>YaJo</v>
      </c>
      <c r="D45" s="468" t="s">
        <v>40</v>
      </c>
      <c r="E45" s="119">
        <f>IF(ISBLANK(ion21Team!$C$5),"",HLOOKUP(D45,$M$5:$S$26,B45+1))</f>
        <v>3</v>
      </c>
      <c r="F45" s="526" t="str">
        <f t="shared" si="3"/>
        <v>MiDo</v>
      </c>
      <c r="G45" s="682"/>
      <c r="H45" s="683"/>
      <c r="I45" s="683"/>
      <c r="J45" s="684"/>
      <c r="K45" s="360"/>
      <c r="L45" s="360"/>
      <c r="M45" s="360"/>
      <c r="N45" s="360"/>
      <c r="O45" s="360"/>
      <c r="P45" s="360"/>
      <c r="Q45" s="360"/>
      <c r="R45" s="360"/>
      <c r="S45" s="360"/>
      <c r="T45" s="360"/>
      <c r="U45" s="360"/>
      <c r="V45" s="360"/>
      <c r="W45" s="360"/>
      <c r="X45" s="360"/>
      <c r="Y45" s="360"/>
      <c r="Z45" s="360"/>
      <c r="AA45" s="360"/>
      <c r="AB45" s="360"/>
      <c r="AC45" s="360"/>
      <c r="AD45" s="360"/>
      <c r="AE45" s="360"/>
      <c r="AF45" s="360"/>
      <c r="AG45" s="360"/>
      <c r="AH45" s="361"/>
    </row>
    <row r="46" spans="1:34" x14ac:dyDescent="0.3">
      <c r="B46" s="119">
        <v>1</v>
      </c>
      <c r="C46" s="123" t="str">
        <f t="shared" si="2"/>
        <v>YaJo</v>
      </c>
      <c r="D46" s="468" t="s">
        <v>41</v>
      </c>
      <c r="E46" s="119">
        <f>IF(ISBLANK(ion21Team!$C$5),"",HLOOKUP(D46,$M$5:$S$26,B46+1))</f>
        <v>1</v>
      </c>
      <c r="F46" s="526" t="str">
        <f t="shared" si="3"/>
        <v>YaJo</v>
      </c>
      <c r="G46" s="682"/>
      <c r="H46" s="683"/>
      <c r="I46" s="683"/>
      <c r="J46" s="684"/>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360"/>
      <c r="AH46" s="361"/>
    </row>
    <row r="47" spans="1:34" x14ac:dyDescent="0.3">
      <c r="B47" s="119">
        <v>1</v>
      </c>
      <c r="C47" s="123" t="str">
        <f t="shared" si="2"/>
        <v>YaJo</v>
      </c>
      <c r="D47" s="466" t="s">
        <v>42</v>
      </c>
      <c r="E47" s="119">
        <f>IF(ISBLANK(ion21Team!$C$5),"",HLOOKUP(D47,$V$5:$AB$26,B47+1))</f>
        <v>2</v>
      </c>
      <c r="F47" s="526" t="str">
        <f t="shared" si="3"/>
        <v>GeLo</v>
      </c>
      <c r="G47" s="682"/>
      <c r="H47" s="683"/>
      <c r="I47" s="683"/>
      <c r="J47" s="684"/>
      <c r="K47" s="360"/>
      <c r="L47" s="360"/>
      <c r="M47" s="360"/>
      <c r="N47" s="360"/>
      <c r="O47" s="360"/>
      <c r="P47" s="360"/>
      <c r="Q47" s="360"/>
      <c r="R47" s="360"/>
      <c r="S47" s="360"/>
      <c r="T47" s="360"/>
      <c r="U47" s="360"/>
      <c r="V47" s="360"/>
      <c r="W47" s="360"/>
      <c r="X47" s="360"/>
      <c r="Y47" s="360"/>
      <c r="Z47" s="360"/>
      <c r="AA47" s="360"/>
      <c r="AB47" s="360"/>
      <c r="AC47" s="360"/>
      <c r="AD47" s="360"/>
      <c r="AE47" s="360"/>
      <c r="AF47" s="360"/>
      <c r="AG47" s="360"/>
      <c r="AH47" s="361"/>
    </row>
    <row r="48" spans="1:34" x14ac:dyDescent="0.3">
      <c r="B48" s="119">
        <v>1</v>
      </c>
      <c r="C48" s="123" t="str">
        <f t="shared" si="2"/>
        <v>YaJo</v>
      </c>
      <c r="D48" s="466" t="s">
        <v>43</v>
      </c>
      <c r="E48" s="119">
        <f>IF(ISBLANK(ion21Team!$C$5),"",HLOOKUP(D48,$V$5:$AB$26,B48+1))</f>
        <v>3</v>
      </c>
      <c r="F48" s="526" t="str">
        <f t="shared" si="3"/>
        <v>MiDo</v>
      </c>
      <c r="G48" s="682"/>
      <c r="H48" s="683"/>
      <c r="I48" s="683"/>
      <c r="J48" s="684"/>
      <c r="K48" s="360"/>
      <c r="L48" s="360"/>
      <c r="M48" s="360"/>
      <c r="N48" s="360"/>
      <c r="O48" s="360"/>
      <c r="P48" s="360"/>
      <c r="Q48" s="360"/>
      <c r="R48" s="360"/>
      <c r="S48" s="360"/>
      <c r="T48" s="360"/>
      <c r="U48" s="360"/>
      <c r="V48" s="360"/>
      <c r="W48" s="360"/>
      <c r="X48" s="360"/>
      <c r="Y48" s="360"/>
      <c r="Z48" s="360"/>
      <c r="AA48" s="360"/>
      <c r="AB48" s="360"/>
      <c r="AC48" s="360"/>
      <c r="AD48" s="360"/>
      <c r="AE48" s="360"/>
      <c r="AF48" s="360"/>
      <c r="AG48" s="360"/>
      <c r="AH48" s="361"/>
    </row>
    <row r="49" spans="2:34" x14ac:dyDescent="0.3">
      <c r="B49" s="119">
        <v>1</v>
      </c>
      <c r="C49" s="123" t="str">
        <f t="shared" si="2"/>
        <v>YaJo</v>
      </c>
      <c r="D49" s="466" t="s">
        <v>44</v>
      </c>
      <c r="E49" s="119">
        <f>IF(ISBLANK(ion21Team!$C$5),"",HLOOKUP(D49,$V$5:$AB$26,B49+1))</f>
        <v>2</v>
      </c>
      <c r="F49" s="526" t="str">
        <f t="shared" si="3"/>
        <v>GeLo</v>
      </c>
      <c r="G49" s="682"/>
      <c r="H49" s="683"/>
      <c r="I49" s="683"/>
      <c r="J49" s="684"/>
      <c r="K49" s="360"/>
      <c r="L49" s="360"/>
      <c r="M49" s="360"/>
      <c r="N49" s="360"/>
      <c r="O49" s="360"/>
      <c r="P49" s="360"/>
      <c r="Q49" s="360"/>
      <c r="R49" s="360"/>
      <c r="S49" s="360"/>
      <c r="T49" s="360"/>
      <c r="U49" s="360"/>
      <c r="V49" s="360"/>
      <c r="W49" s="360"/>
      <c r="X49" s="360"/>
      <c r="Y49" s="360"/>
      <c r="Z49" s="360"/>
      <c r="AA49" s="360"/>
      <c r="AB49" s="360"/>
      <c r="AC49" s="360"/>
      <c r="AD49" s="360"/>
      <c r="AE49" s="360"/>
      <c r="AF49" s="360"/>
      <c r="AG49" s="360"/>
      <c r="AH49" s="361"/>
    </row>
    <row r="50" spans="2:34" x14ac:dyDescent="0.3">
      <c r="B50" s="119">
        <v>1</v>
      </c>
      <c r="C50" s="123" t="str">
        <f t="shared" si="2"/>
        <v>YaJo</v>
      </c>
      <c r="D50" s="466" t="s">
        <v>45</v>
      </c>
      <c r="E50" s="119">
        <f>IF(ISBLANK(ion21Team!$C$5),"",HLOOKUP(D50,$V$5:$AB$26,B50+1))</f>
        <v>3</v>
      </c>
      <c r="F50" s="526" t="str">
        <f t="shared" si="3"/>
        <v>MiDo</v>
      </c>
      <c r="G50" s="682"/>
      <c r="H50" s="683"/>
      <c r="I50" s="683"/>
      <c r="J50" s="684"/>
      <c r="K50" s="360"/>
      <c r="L50" s="360"/>
      <c r="M50" s="360"/>
      <c r="N50" s="360"/>
      <c r="O50" s="360"/>
      <c r="P50" s="360"/>
      <c r="Q50" s="360"/>
      <c r="R50" s="360"/>
      <c r="S50" s="360"/>
      <c r="T50" s="360"/>
      <c r="U50" s="360"/>
      <c r="V50" s="360"/>
      <c r="W50" s="360"/>
      <c r="X50" s="360"/>
      <c r="Y50" s="360"/>
      <c r="Z50" s="360"/>
      <c r="AA50" s="360"/>
      <c r="AB50" s="360"/>
      <c r="AC50" s="360"/>
      <c r="AD50" s="360"/>
      <c r="AE50" s="360"/>
      <c r="AF50" s="360"/>
      <c r="AG50" s="360"/>
      <c r="AH50" s="361"/>
    </row>
    <row r="51" spans="2:34" x14ac:dyDescent="0.3">
      <c r="B51" s="119">
        <v>1</v>
      </c>
      <c r="C51" s="123" t="str">
        <f t="shared" si="2"/>
        <v>YaJo</v>
      </c>
      <c r="D51" s="466" t="s">
        <v>46</v>
      </c>
      <c r="E51" s="119">
        <f>IF(ISBLANK(ion21Team!$C$5),"",HLOOKUP(D51,$V$5:$AB$26,B51+1))</f>
        <v>2</v>
      </c>
      <c r="F51" s="526" t="str">
        <f t="shared" si="3"/>
        <v>GeLo</v>
      </c>
      <c r="G51" s="682"/>
      <c r="H51" s="683"/>
      <c r="I51" s="683"/>
      <c r="J51" s="684"/>
      <c r="K51" s="360"/>
      <c r="L51" s="360"/>
      <c r="M51" s="360"/>
      <c r="N51" s="360"/>
      <c r="O51" s="360"/>
      <c r="P51" s="360"/>
      <c r="Q51" s="360"/>
      <c r="R51" s="360"/>
      <c r="S51" s="360"/>
      <c r="T51" s="360"/>
      <c r="U51" s="360"/>
      <c r="V51" s="360"/>
      <c r="W51" s="360"/>
      <c r="X51" s="360"/>
      <c r="Y51" s="360"/>
      <c r="Z51" s="360"/>
      <c r="AA51" s="360"/>
      <c r="AB51" s="360"/>
      <c r="AC51" s="360"/>
      <c r="AD51" s="360"/>
      <c r="AE51" s="360"/>
      <c r="AF51" s="360"/>
      <c r="AG51" s="360"/>
      <c r="AH51" s="361"/>
    </row>
    <row r="52" spans="2:34" x14ac:dyDescent="0.3">
      <c r="B52" s="119">
        <v>1</v>
      </c>
      <c r="C52" s="123" t="str">
        <f t="shared" si="2"/>
        <v>YaJo</v>
      </c>
      <c r="D52" s="466" t="s">
        <v>47</v>
      </c>
      <c r="E52" s="119">
        <f>IF(ISBLANK(ion21Team!$C$5),"",HLOOKUP(D52,$V$5:$AB$26,B52+1))</f>
        <v>3</v>
      </c>
      <c r="F52" s="526" t="str">
        <f t="shared" si="3"/>
        <v>MiDo</v>
      </c>
      <c r="G52" s="682"/>
      <c r="H52" s="683"/>
      <c r="I52" s="683"/>
      <c r="J52" s="684"/>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1"/>
    </row>
    <row r="53" spans="2:34" x14ac:dyDescent="0.3">
      <c r="B53" s="101">
        <v>1</v>
      </c>
      <c r="C53" s="103" t="str">
        <f t="shared" si="2"/>
        <v>YaJo</v>
      </c>
      <c r="D53" s="467" t="s">
        <v>48</v>
      </c>
      <c r="E53" s="101">
        <f>IF(ISBLANK(ion21Team!$C$5),"",HLOOKUP(D53,$V$5:$AB$26,B53+1))</f>
        <v>1</v>
      </c>
      <c r="F53" s="527" t="str">
        <f t="shared" si="3"/>
        <v>YaJo</v>
      </c>
      <c r="G53" s="685"/>
      <c r="H53" s="686"/>
      <c r="I53" s="686"/>
      <c r="J53" s="687"/>
      <c r="K53" s="362"/>
      <c r="L53" s="362"/>
      <c r="M53" s="362"/>
      <c r="N53" s="362"/>
      <c r="O53" s="362"/>
      <c r="P53" s="362"/>
      <c r="Q53" s="362"/>
      <c r="R53" s="362"/>
      <c r="S53" s="362"/>
      <c r="T53" s="362"/>
      <c r="U53" s="362"/>
      <c r="V53" s="362"/>
      <c r="W53" s="362"/>
      <c r="X53" s="362"/>
      <c r="Y53" s="362"/>
      <c r="Z53" s="362"/>
      <c r="AA53" s="362"/>
      <c r="AB53" s="362"/>
      <c r="AC53" s="362"/>
      <c r="AD53" s="362"/>
      <c r="AE53" s="362"/>
      <c r="AF53" s="362"/>
      <c r="AG53" s="362"/>
      <c r="AH53" s="363"/>
    </row>
    <row r="54" spans="2:34" x14ac:dyDescent="0.3">
      <c r="B54" s="223">
        <v>2</v>
      </c>
      <c r="C54" s="100" t="str">
        <f t="shared" si="2"/>
        <v>GeLo</v>
      </c>
      <c r="D54" s="469" t="s">
        <v>28</v>
      </c>
      <c r="E54" s="99">
        <f>IF(ISBLANK(ion21Team!$C$6),"",HLOOKUP(D54,$D$5:$J$26,B54+1))</f>
        <v>1</v>
      </c>
      <c r="F54" s="525" t="str">
        <f>IFERROR(VLOOKUP(E54,$B$6:$C$26,2),"")</f>
        <v>YaJo</v>
      </c>
      <c r="G54" s="688"/>
      <c r="H54" s="689"/>
      <c r="I54" s="689"/>
      <c r="J54" s="69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1"/>
    </row>
    <row r="55" spans="2:34" x14ac:dyDescent="0.3">
      <c r="B55" s="119">
        <v>2</v>
      </c>
      <c r="C55" s="123" t="str">
        <f t="shared" si="2"/>
        <v>GeLo</v>
      </c>
      <c r="D55" s="469" t="s">
        <v>29</v>
      </c>
      <c r="E55" s="119">
        <f>IF(ISBLANK(ion21Team!$C$6),"",HLOOKUP(D55,$D$5:$J$26,B55+1))</f>
        <v>3</v>
      </c>
      <c r="F55" s="526" t="str">
        <f t="shared" ref="F55:F74" si="4">IFERROR(VLOOKUP(E55,$B$6:$C$26,2),"")</f>
        <v>MiDo</v>
      </c>
      <c r="G55" s="682"/>
      <c r="H55" s="683"/>
      <c r="I55" s="683"/>
      <c r="J55" s="684"/>
      <c r="K55" s="360"/>
      <c r="L55" s="360"/>
      <c r="M55" s="360"/>
      <c r="N55" s="360"/>
      <c r="O55" s="360"/>
      <c r="P55" s="360"/>
      <c r="Q55" s="360"/>
      <c r="R55" s="360"/>
      <c r="S55" s="360"/>
      <c r="T55" s="360"/>
      <c r="U55" s="360"/>
      <c r="V55" s="360"/>
      <c r="W55" s="360"/>
      <c r="X55" s="360"/>
      <c r="Y55" s="360"/>
      <c r="Z55" s="360"/>
      <c r="AA55" s="360"/>
      <c r="AB55" s="360"/>
      <c r="AC55" s="360"/>
      <c r="AD55" s="360"/>
      <c r="AE55" s="360"/>
      <c r="AF55" s="360"/>
      <c r="AG55" s="360"/>
      <c r="AH55" s="361"/>
    </row>
    <row r="56" spans="2:34" x14ac:dyDescent="0.3">
      <c r="B56" s="119">
        <v>2</v>
      </c>
      <c r="C56" s="123" t="str">
        <f t="shared" si="2"/>
        <v>GeLo</v>
      </c>
      <c r="D56" s="469" t="s">
        <v>30</v>
      </c>
      <c r="E56" s="119">
        <f>IF(ISBLANK(ion21Team!$C$6),"",HLOOKUP(D56,$D$5:$J$26,B56+1))</f>
        <v>3</v>
      </c>
      <c r="F56" s="526" t="str">
        <f t="shared" si="4"/>
        <v>MiDo</v>
      </c>
      <c r="G56" s="682"/>
      <c r="H56" s="683"/>
      <c r="I56" s="683"/>
      <c r="J56" s="684"/>
      <c r="K56" s="360"/>
      <c r="L56" s="360"/>
      <c r="M56" s="360"/>
      <c r="N56" s="360"/>
      <c r="O56" s="360"/>
      <c r="P56" s="360"/>
      <c r="Q56" s="360"/>
      <c r="R56" s="360"/>
      <c r="S56" s="360"/>
      <c r="T56" s="360"/>
      <c r="U56" s="360"/>
      <c r="V56" s="360"/>
      <c r="W56" s="360"/>
      <c r="X56" s="360"/>
      <c r="Y56" s="360"/>
      <c r="Z56" s="360"/>
      <c r="AA56" s="360"/>
      <c r="AB56" s="360"/>
      <c r="AC56" s="360"/>
      <c r="AD56" s="360"/>
      <c r="AE56" s="360"/>
      <c r="AF56" s="360"/>
      <c r="AG56" s="360"/>
      <c r="AH56" s="361"/>
    </row>
    <row r="57" spans="2:34" x14ac:dyDescent="0.3">
      <c r="B57" s="119">
        <v>2</v>
      </c>
      <c r="C57" s="123" t="str">
        <f t="shared" si="2"/>
        <v>GeLo</v>
      </c>
      <c r="D57" s="469" t="s">
        <v>31</v>
      </c>
      <c r="E57" s="119">
        <f>IF(ISBLANK(ion21Team!$C$6),"",HLOOKUP(D57,$D$5:$J$26,B57+1))</f>
        <v>3</v>
      </c>
      <c r="F57" s="526" t="str">
        <f t="shared" si="4"/>
        <v>MiDo</v>
      </c>
      <c r="G57" s="682"/>
      <c r="H57" s="683"/>
      <c r="I57" s="683"/>
      <c r="J57" s="684"/>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1"/>
    </row>
    <row r="58" spans="2:34" x14ac:dyDescent="0.3">
      <c r="B58" s="119">
        <v>2</v>
      </c>
      <c r="C58" s="123" t="str">
        <f t="shared" si="2"/>
        <v>GeLo</v>
      </c>
      <c r="D58" s="469" t="s">
        <v>32</v>
      </c>
      <c r="E58" s="119">
        <f>IF(ISBLANK(ion21Team!$C$6),"",HLOOKUP(D58,$D$5:$J$26,B58+1))</f>
        <v>3</v>
      </c>
      <c r="F58" s="526" t="str">
        <f t="shared" si="4"/>
        <v>MiDo</v>
      </c>
      <c r="G58" s="682"/>
      <c r="H58" s="683"/>
      <c r="I58" s="683"/>
      <c r="J58" s="684"/>
      <c r="K58" s="360"/>
      <c r="L58" s="360"/>
      <c r="M58" s="360"/>
      <c r="N58" s="360"/>
      <c r="O58" s="360"/>
      <c r="P58" s="360"/>
      <c r="Q58" s="360"/>
      <c r="R58" s="360"/>
      <c r="S58" s="360"/>
      <c r="T58" s="360"/>
      <c r="U58" s="360"/>
      <c r="V58" s="360"/>
      <c r="W58" s="360"/>
      <c r="X58" s="360"/>
      <c r="Y58" s="360"/>
      <c r="Z58" s="360"/>
      <c r="AA58" s="360"/>
      <c r="AB58" s="360"/>
      <c r="AC58" s="360"/>
      <c r="AD58" s="360"/>
      <c r="AE58" s="360"/>
      <c r="AF58" s="360"/>
      <c r="AG58" s="360"/>
      <c r="AH58" s="361"/>
    </row>
    <row r="59" spans="2:34" x14ac:dyDescent="0.3">
      <c r="B59" s="119">
        <v>2</v>
      </c>
      <c r="C59" s="123" t="str">
        <f t="shared" si="2"/>
        <v>GeLo</v>
      </c>
      <c r="D59" s="469" t="s">
        <v>33</v>
      </c>
      <c r="E59" s="119">
        <f>IF(ISBLANK(ion21Team!$C$6),"",HLOOKUP(D59,$D$5:$J$26,B59+1))</f>
        <v>3</v>
      </c>
      <c r="F59" s="526" t="str">
        <f t="shared" si="4"/>
        <v>MiDo</v>
      </c>
      <c r="G59" s="682"/>
      <c r="H59" s="683"/>
      <c r="I59" s="683"/>
      <c r="J59" s="684"/>
      <c r="K59" s="360"/>
      <c r="L59" s="360"/>
      <c r="M59" s="360"/>
      <c r="N59" s="360"/>
      <c r="O59" s="360"/>
      <c r="P59" s="360"/>
      <c r="Q59" s="360"/>
      <c r="R59" s="360"/>
      <c r="S59" s="360"/>
      <c r="T59" s="360"/>
      <c r="U59" s="360"/>
      <c r="V59" s="360"/>
      <c r="W59" s="360"/>
      <c r="X59" s="360"/>
      <c r="Y59" s="360"/>
      <c r="Z59" s="360"/>
      <c r="AA59" s="360"/>
      <c r="AB59" s="360"/>
      <c r="AC59" s="360"/>
      <c r="AD59" s="360"/>
      <c r="AE59" s="360"/>
      <c r="AF59" s="360"/>
      <c r="AG59" s="360"/>
      <c r="AH59" s="361"/>
    </row>
    <row r="60" spans="2:34" x14ac:dyDescent="0.3">
      <c r="B60" s="119">
        <v>2</v>
      </c>
      <c r="C60" s="123" t="str">
        <f t="shared" si="2"/>
        <v>GeLo</v>
      </c>
      <c r="D60" s="469" t="s">
        <v>34</v>
      </c>
      <c r="E60" s="119">
        <f>IF(ISBLANK(ion21Team!$C$6),"",HLOOKUP(D60,$D$5:$J$26,B60+1))</f>
        <v>2</v>
      </c>
      <c r="F60" s="526" t="str">
        <f t="shared" si="4"/>
        <v>GeLo</v>
      </c>
      <c r="G60" s="682"/>
      <c r="H60" s="683"/>
      <c r="I60" s="683"/>
      <c r="J60" s="684"/>
      <c r="K60" s="360"/>
      <c r="L60" s="360"/>
      <c r="M60" s="360"/>
      <c r="N60" s="360"/>
      <c r="O60" s="360"/>
      <c r="P60" s="360"/>
      <c r="Q60" s="360"/>
      <c r="R60" s="360"/>
      <c r="S60" s="360"/>
      <c r="T60" s="360"/>
      <c r="U60" s="360"/>
      <c r="V60" s="360"/>
      <c r="W60" s="360"/>
      <c r="X60" s="360"/>
      <c r="Y60" s="360"/>
      <c r="Z60" s="360"/>
      <c r="AA60" s="360"/>
      <c r="AB60" s="360"/>
      <c r="AC60" s="360"/>
      <c r="AD60" s="360"/>
      <c r="AE60" s="360"/>
      <c r="AF60" s="360"/>
      <c r="AG60" s="360"/>
      <c r="AH60" s="361"/>
    </row>
    <row r="61" spans="2:34" x14ac:dyDescent="0.3">
      <c r="B61" s="119">
        <v>2</v>
      </c>
      <c r="C61" s="123" t="str">
        <f t="shared" si="2"/>
        <v>GeLo</v>
      </c>
      <c r="D61" s="468" t="s">
        <v>35</v>
      </c>
      <c r="E61" s="119">
        <f>IF(ISBLANK(ion21Team!$C$6),"",HLOOKUP(D61,$M$5:$S$26,B61+1))</f>
        <v>1</v>
      </c>
      <c r="F61" s="526" t="str">
        <f>IFERROR(VLOOKUP(E61,$B$6:$C$26,2),"")</f>
        <v>YaJo</v>
      </c>
      <c r="G61" s="682"/>
      <c r="H61" s="683"/>
      <c r="I61" s="683"/>
      <c r="J61" s="684"/>
      <c r="K61" s="360"/>
      <c r="L61" s="360"/>
      <c r="M61" s="360"/>
      <c r="N61" s="360"/>
      <c r="O61" s="360"/>
      <c r="P61" s="360"/>
      <c r="Q61" s="360"/>
      <c r="R61" s="360"/>
      <c r="S61" s="360"/>
      <c r="T61" s="360"/>
      <c r="U61" s="360"/>
      <c r="V61" s="360"/>
      <c r="W61" s="360"/>
      <c r="X61" s="360"/>
      <c r="Y61" s="360"/>
      <c r="Z61" s="360"/>
      <c r="AA61" s="360"/>
      <c r="AB61" s="360"/>
      <c r="AC61" s="360"/>
      <c r="AD61" s="360"/>
      <c r="AE61" s="360"/>
      <c r="AF61" s="360"/>
      <c r="AG61" s="360"/>
      <c r="AH61" s="361"/>
    </row>
    <row r="62" spans="2:34" x14ac:dyDescent="0.3">
      <c r="B62" s="119">
        <v>2</v>
      </c>
      <c r="C62" s="123" t="str">
        <f t="shared" si="2"/>
        <v>GeLo</v>
      </c>
      <c r="D62" s="468" t="s">
        <v>36</v>
      </c>
      <c r="E62" s="119">
        <f>IF(ISBLANK(ion21Team!$C$6),"",HLOOKUP(D62,$M$5:$S$26,B62+1))</f>
        <v>1</v>
      </c>
      <c r="F62" s="526" t="str">
        <f t="shared" si="4"/>
        <v>YaJo</v>
      </c>
      <c r="G62" s="682"/>
      <c r="H62" s="683"/>
      <c r="I62" s="683"/>
      <c r="J62" s="684"/>
      <c r="K62" s="360"/>
      <c r="L62" s="360"/>
      <c r="M62" s="360"/>
      <c r="N62" s="360"/>
      <c r="O62" s="360"/>
      <c r="P62" s="360"/>
      <c r="Q62" s="360"/>
      <c r="R62" s="360"/>
      <c r="S62" s="360"/>
      <c r="T62" s="360"/>
      <c r="U62" s="360"/>
      <c r="V62" s="360"/>
      <c r="W62" s="360"/>
      <c r="X62" s="360"/>
      <c r="Y62" s="360"/>
      <c r="Z62" s="360"/>
      <c r="AA62" s="360"/>
      <c r="AB62" s="360"/>
      <c r="AC62" s="360"/>
      <c r="AD62" s="360"/>
      <c r="AE62" s="360"/>
      <c r="AF62" s="360"/>
      <c r="AG62" s="360"/>
      <c r="AH62" s="361"/>
    </row>
    <row r="63" spans="2:34" x14ac:dyDescent="0.3">
      <c r="B63" s="119">
        <v>2</v>
      </c>
      <c r="C63" s="123" t="str">
        <f t="shared" si="2"/>
        <v>GeLo</v>
      </c>
      <c r="D63" s="468" t="s">
        <v>37</v>
      </c>
      <c r="E63" s="119">
        <f>IF(ISBLANK(ion21Team!$C$6),"",HLOOKUP(D63,$M$5:$S$26,B63+1))</f>
        <v>3</v>
      </c>
      <c r="F63" s="526" t="str">
        <f t="shared" si="4"/>
        <v>MiDo</v>
      </c>
      <c r="G63" s="682"/>
      <c r="H63" s="683"/>
      <c r="I63" s="683"/>
      <c r="J63" s="684"/>
      <c r="K63" s="360"/>
      <c r="L63" s="360"/>
      <c r="M63" s="360"/>
      <c r="N63" s="360"/>
      <c r="O63" s="360"/>
      <c r="P63" s="360"/>
      <c r="Q63" s="360"/>
      <c r="R63" s="360"/>
      <c r="S63" s="360"/>
      <c r="T63" s="360"/>
      <c r="U63" s="360"/>
      <c r="V63" s="360"/>
      <c r="W63" s="360"/>
      <c r="X63" s="360"/>
      <c r="Y63" s="360"/>
      <c r="Z63" s="360"/>
      <c r="AA63" s="360"/>
      <c r="AB63" s="360"/>
      <c r="AC63" s="360"/>
      <c r="AD63" s="360"/>
      <c r="AE63" s="360"/>
      <c r="AF63" s="360"/>
      <c r="AG63" s="360"/>
      <c r="AH63" s="361"/>
    </row>
    <row r="64" spans="2:34" x14ac:dyDescent="0.3">
      <c r="B64" s="119">
        <v>2</v>
      </c>
      <c r="C64" s="123" t="str">
        <f t="shared" si="2"/>
        <v>GeLo</v>
      </c>
      <c r="D64" s="468" t="s">
        <v>38</v>
      </c>
      <c r="E64" s="119">
        <f>IF(ISBLANK(ion21Team!$C$6),"",HLOOKUP(D64,$M$5:$S$26,B64+1))</f>
        <v>1</v>
      </c>
      <c r="F64" s="526" t="str">
        <f t="shared" si="4"/>
        <v>YaJo</v>
      </c>
      <c r="G64" s="682"/>
      <c r="H64" s="683"/>
      <c r="I64" s="683"/>
      <c r="J64" s="684"/>
      <c r="K64" s="360"/>
      <c r="L64" s="360"/>
      <c r="M64" s="360"/>
      <c r="N64" s="360"/>
      <c r="O64" s="360"/>
      <c r="P64" s="360"/>
      <c r="Q64" s="360"/>
      <c r="R64" s="360"/>
      <c r="S64" s="360"/>
      <c r="T64" s="360"/>
      <c r="U64" s="360"/>
      <c r="V64" s="360"/>
      <c r="W64" s="360"/>
      <c r="X64" s="360"/>
      <c r="Y64" s="360"/>
      <c r="Z64" s="360"/>
      <c r="AA64" s="360"/>
      <c r="AB64" s="360"/>
      <c r="AC64" s="360"/>
      <c r="AD64" s="360"/>
      <c r="AE64" s="360"/>
      <c r="AF64" s="360"/>
      <c r="AG64" s="360"/>
      <c r="AH64" s="361"/>
    </row>
    <row r="65" spans="2:34" x14ac:dyDescent="0.3">
      <c r="B65" s="119">
        <v>2</v>
      </c>
      <c r="C65" s="123" t="str">
        <f t="shared" si="2"/>
        <v>GeLo</v>
      </c>
      <c r="D65" s="468" t="s">
        <v>39</v>
      </c>
      <c r="E65" s="119">
        <f>IF(ISBLANK(ion21Team!$C$6),"",HLOOKUP(D65,$M$5:$S$26,B65+1))</f>
        <v>3</v>
      </c>
      <c r="F65" s="526" t="str">
        <f t="shared" si="4"/>
        <v>MiDo</v>
      </c>
      <c r="G65" s="682"/>
      <c r="H65" s="683"/>
      <c r="I65" s="683"/>
      <c r="J65" s="684"/>
      <c r="K65" s="360"/>
      <c r="L65" s="360"/>
      <c r="M65" s="360"/>
      <c r="N65" s="360"/>
      <c r="O65" s="360"/>
      <c r="P65" s="360"/>
      <c r="Q65" s="360"/>
      <c r="R65" s="360"/>
      <c r="S65" s="360"/>
      <c r="T65" s="360"/>
      <c r="U65" s="360"/>
      <c r="V65" s="360"/>
      <c r="W65" s="360"/>
      <c r="X65" s="360"/>
      <c r="Y65" s="360"/>
      <c r="Z65" s="360"/>
      <c r="AA65" s="360"/>
      <c r="AB65" s="360"/>
      <c r="AC65" s="360"/>
      <c r="AD65" s="360"/>
      <c r="AE65" s="360"/>
      <c r="AF65" s="360"/>
      <c r="AG65" s="360"/>
      <c r="AH65" s="361"/>
    </row>
    <row r="66" spans="2:34" x14ac:dyDescent="0.3">
      <c r="B66" s="119">
        <v>2</v>
      </c>
      <c r="C66" s="123" t="str">
        <f t="shared" si="2"/>
        <v>GeLo</v>
      </c>
      <c r="D66" s="468" t="s">
        <v>40</v>
      </c>
      <c r="E66" s="119">
        <f>IF(ISBLANK(ion21Team!$C$6),"",HLOOKUP(D66,$M$5:$S$26,B66+1))</f>
        <v>3</v>
      </c>
      <c r="F66" s="526" t="str">
        <f t="shared" si="4"/>
        <v>MiDo</v>
      </c>
      <c r="G66" s="682"/>
      <c r="H66" s="683"/>
      <c r="I66" s="683"/>
      <c r="J66" s="684"/>
      <c r="K66" s="360"/>
      <c r="L66" s="360"/>
      <c r="M66" s="360"/>
      <c r="N66" s="360"/>
      <c r="O66" s="360"/>
      <c r="P66" s="360"/>
      <c r="Q66" s="360"/>
      <c r="R66" s="360"/>
      <c r="S66" s="360"/>
      <c r="T66" s="360"/>
      <c r="U66" s="360"/>
      <c r="V66" s="360"/>
      <c r="W66" s="360"/>
      <c r="X66" s="360"/>
      <c r="Y66" s="360"/>
      <c r="Z66" s="360"/>
      <c r="AA66" s="360"/>
      <c r="AB66" s="360"/>
      <c r="AC66" s="360"/>
      <c r="AD66" s="360"/>
      <c r="AE66" s="360"/>
      <c r="AF66" s="360"/>
      <c r="AG66" s="360"/>
      <c r="AH66" s="361"/>
    </row>
    <row r="67" spans="2:34" x14ac:dyDescent="0.3">
      <c r="B67" s="119">
        <v>2</v>
      </c>
      <c r="C67" s="123" t="str">
        <f t="shared" si="2"/>
        <v>GeLo</v>
      </c>
      <c r="D67" s="468" t="s">
        <v>41</v>
      </c>
      <c r="E67" s="119">
        <f>IF(ISBLANK(ion21Team!$C$6),"",HLOOKUP(D67,$M$5:$S$26,B67+1))</f>
        <v>2</v>
      </c>
      <c r="F67" s="526" t="str">
        <f t="shared" si="4"/>
        <v>GeLo</v>
      </c>
      <c r="G67" s="682"/>
      <c r="H67" s="683"/>
      <c r="I67" s="683"/>
      <c r="J67" s="684"/>
      <c r="K67" s="360"/>
      <c r="L67" s="360"/>
      <c r="M67" s="360"/>
      <c r="N67" s="360"/>
      <c r="O67" s="360"/>
      <c r="P67" s="360"/>
      <c r="Q67" s="360"/>
      <c r="R67" s="360"/>
      <c r="S67" s="360"/>
      <c r="T67" s="360"/>
      <c r="U67" s="360"/>
      <c r="V67" s="360"/>
      <c r="W67" s="360"/>
      <c r="X67" s="360"/>
      <c r="Y67" s="360"/>
      <c r="Z67" s="360"/>
      <c r="AA67" s="360"/>
      <c r="AB67" s="360"/>
      <c r="AC67" s="360"/>
      <c r="AD67" s="360"/>
      <c r="AE67" s="360"/>
      <c r="AF67" s="360"/>
      <c r="AG67" s="360"/>
      <c r="AH67" s="361"/>
    </row>
    <row r="68" spans="2:34" x14ac:dyDescent="0.3">
      <c r="B68" s="119">
        <v>2</v>
      </c>
      <c r="C68" s="123" t="str">
        <f t="shared" si="2"/>
        <v>GeLo</v>
      </c>
      <c r="D68" s="466" t="s">
        <v>42</v>
      </c>
      <c r="E68" s="119">
        <f>IF(ISBLANK(ion21Team!$C$6),"",HLOOKUP(D68,$V$5:$AB$26,B68+1))</f>
        <v>1</v>
      </c>
      <c r="F68" s="526" t="str">
        <f t="shared" si="4"/>
        <v>YaJo</v>
      </c>
      <c r="G68" s="682"/>
      <c r="H68" s="683"/>
      <c r="I68" s="683"/>
      <c r="J68" s="684"/>
      <c r="K68" s="360"/>
      <c r="L68" s="360"/>
      <c r="M68" s="360"/>
      <c r="N68" s="360"/>
      <c r="O68" s="360"/>
      <c r="P68" s="360"/>
      <c r="Q68" s="360"/>
      <c r="R68" s="360"/>
      <c r="S68" s="360"/>
      <c r="T68" s="360"/>
      <c r="U68" s="360"/>
      <c r="V68" s="360"/>
      <c r="W68" s="360"/>
      <c r="X68" s="360"/>
      <c r="Y68" s="360"/>
      <c r="Z68" s="360"/>
      <c r="AA68" s="360"/>
      <c r="AB68" s="360"/>
      <c r="AC68" s="360"/>
      <c r="AD68" s="360"/>
      <c r="AE68" s="360"/>
      <c r="AF68" s="360"/>
      <c r="AG68" s="360"/>
      <c r="AH68" s="361"/>
    </row>
    <row r="69" spans="2:34" x14ac:dyDescent="0.3">
      <c r="B69" s="119">
        <v>2</v>
      </c>
      <c r="C69" s="123" t="str">
        <f t="shared" si="2"/>
        <v>GeLo</v>
      </c>
      <c r="D69" s="466" t="s">
        <v>43</v>
      </c>
      <c r="E69" s="119">
        <f>IF(ISBLANK(ion21Team!$C$6),"",HLOOKUP(D69,$V$5:$AB$26,B69+1))</f>
        <v>3</v>
      </c>
      <c r="F69" s="526" t="str">
        <f t="shared" si="4"/>
        <v>MiDo</v>
      </c>
      <c r="G69" s="682"/>
      <c r="H69" s="683"/>
      <c r="I69" s="683"/>
      <c r="J69" s="684"/>
      <c r="K69" s="360"/>
      <c r="L69" s="360"/>
      <c r="M69" s="360"/>
      <c r="N69" s="360"/>
      <c r="O69" s="360"/>
      <c r="P69" s="360"/>
      <c r="Q69" s="360"/>
      <c r="R69" s="360"/>
      <c r="S69" s="360"/>
      <c r="T69" s="360"/>
      <c r="U69" s="360"/>
      <c r="V69" s="360"/>
      <c r="W69" s="360"/>
      <c r="X69" s="360"/>
      <c r="Y69" s="360"/>
      <c r="Z69" s="360"/>
      <c r="AA69" s="360"/>
      <c r="AB69" s="360"/>
      <c r="AC69" s="360"/>
      <c r="AD69" s="360"/>
      <c r="AE69" s="360"/>
      <c r="AF69" s="360"/>
      <c r="AG69" s="360"/>
      <c r="AH69" s="361"/>
    </row>
    <row r="70" spans="2:34" x14ac:dyDescent="0.3">
      <c r="B70" s="119">
        <v>2</v>
      </c>
      <c r="C70" s="123" t="str">
        <f t="shared" si="2"/>
        <v>GeLo</v>
      </c>
      <c r="D70" s="466" t="s">
        <v>44</v>
      </c>
      <c r="E70" s="119">
        <f>IF(ISBLANK(ion21Team!$C$6),"",HLOOKUP(D70,$V$5:$AB$26,B70+1))</f>
        <v>3</v>
      </c>
      <c r="F70" s="526" t="str">
        <f t="shared" si="4"/>
        <v>MiDo</v>
      </c>
      <c r="G70" s="682"/>
      <c r="H70" s="683"/>
      <c r="I70" s="683"/>
      <c r="J70" s="684"/>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1"/>
    </row>
    <row r="71" spans="2:34" x14ac:dyDescent="0.3">
      <c r="B71" s="119">
        <v>2</v>
      </c>
      <c r="C71" s="123" t="str">
        <f t="shared" si="2"/>
        <v>GeLo</v>
      </c>
      <c r="D71" s="466" t="s">
        <v>45</v>
      </c>
      <c r="E71" s="119">
        <f>IF(ISBLANK(ion21Team!$C$6),"",HLOOKUP(D71,$V$5:$AB$26,B71+1))</f>
        <v>1</v>
      </c>
      <c r="F71" s="526" t="str">
        <f t="shared" si="4"/>
        <v>YaJo</v>
      </c>
      <c r="G71" s="682"/>
      <c r="H71" s="683"/>
      <c r="I71" s="683"/>
      <c r="J71" s="684"/>
      <c r="K71" s="360"/>
      <c r="L71" s="360"/>
      <c r="M71" s="360"/>
      <c r="N71" s="360"/>
      <c r="O71" s="360"/>
      <c r="P71" s="360"/>
      <c r="Q71" s="360"/>
      <c r="R71" s="360"/>
      <c r="S71" s="360"/>
      <c r="T71" s="360"/>
      <c r="U71" s="360"/>
      <c r="V71" s="360"/>
      <c r="W71" s="360"/>
      <c r="X71" s="360"/>
      <c r="Y71" s="360"/>
      <c r="Z71" s="360"/>
      <c r="AA71" s="360"/>
      <c r="AB71" s="360"/>
      <c r="AC71" s="360"/>
      <c r="AD71" s="360"/>
      <c r="AE71" s="360"/>
      <c r="AF71" s="360"/>
      <c r="AG71" s="360"/>
      <c r="AH71" s="361"/>
    </row>
    <row r="72" spans="2:34" x14ac:dyDescent="0.3">
      <c r="B72" s="119">
        <v>2</v>
      </c>
      <c r="C72" s="123" t="str">
        <f t="shared" si="2"/>
        <v>GeLo</v>
      </c>
      <c r="D72" s="466" t="s">
        <v>46</v>
      </c>
      <c r="E72" s="119">
        <f>IF(ISBLANK(ion21Team!$C$6),"",HLOOKUP(D72,$V$5:$AB$26,B72+1))</f>
        <v>1</v>
      </c>
      <c r="F72" s="526" t="str">
        <f t="shared" si="4"/>
        <v>YaJo</v>
      </c>
      <c r="G72" s="682"/>
      <c r="H72" s="683"/>
      <c r="I72" s="683"/>
      <c r="J72" s="684"/>
      <c r="K72" s="360"/>
      <c r="L72" s="360"/>
      <c r="M72" s="360"/>
      <c r="N72" s="360"/>
      <c r="O72" s="360"/>
      <c r="P72" s="360"/>
      <c r="Q72" s="360"/>
      <c r="R72" s="360"/>
      <c r="S72" s="360"/>
      <c r="T72" s="360"/>
      <c r="U72" s="360"/>
      <c r="V72" s="360"/>
      <c r="W72" s="360"/>
      <c r="X72" s="360"/>
      <c r="Y72" s="360"/>
      <c r="Z72" s="360"/>
      <c r="AA72" s="360"/>
      <c r="AB72" s="360"/>
      <c r="AC72" s="360"/>
      <c r="AD72" s="360"/>
      <c r="AE72" s="360"/>
      <c r="AF72" s="360"/>
      <c r="AG72" s="360"/>
      <c r="AH72" s="361"/>
    </row>
    <row r="73" spans="2:34" x14ac:dyDescent="0.3">
      <c r="B73" s="119">
        <v>2</v>
      </c>
      <c r="C73" s="123" t="str">
        <f t="shared" si="2"/>
        <v>GeLo</v>
      </c>
      <c r="D73" s="466" t="s">
        <v>47</v>
      </c>
      <c r="E73" s="119">
        <f>IF(ISBLANK(ion21Team!$C$6),"",HLOOKUP(D73,$V$5:$AB$26,B73+1))</f>
        <v>1</v>
      </c>
      <c r="F73" s="526" t="str">
        <f t="shared" si="4"/>
        <v>YaJo</v>
      </c>
      <c r="G73" s="682"/>
      <c r="H73" s="683"/>
      <c r="I73" s="683"/>
      <c r="J73" s="684"/>
      <c r="K73" s="360"/>
      <c r="L73" s="360"/>
      <c r="M73" s="360"/>
      <c r="N73" s="360"/>
      <c r="O73" s="360"/>
      <c r="P73" s="360"/>
      <c r="Q73" s="360"/>
      <c r="R73" s="360"/>
      <c r="S73" s="360"/>
      <c r="T73" s="360"/>
      <c r="U73" s="360"/>
      <c r="V73" s="360"/>
      <c r="W73" s="360"/>
      <c r="X73" s="360"/>
      <c r="Y73" s="360"/>
      <c r="Z73" s="360"/>
      <c r="AA73" s="360"/>
      <c r="AB73" s="360"/>
      <c r="AC73" s="360"/>
      <c r="AD73" s="360"/>
      <c r="AE73" s="360"/>
      <c r="AF73" s="360"/>
      <c r="AG73" s="360"/>
      <c r="AH73" s="361"/>
    </row>
    <row r="74" spans="2:34" x14ac:dyDescent="0.3">
      <c r="B74" s="101">
        <v>2</v>
      </c>
      <c r="C74" s="103" t="str">
        <f t="shared" si="2"/>
        <v>GeLo</v>
      </c>
      <c r="D74" s="467" t="s">
        <v>48</v>
      </c>
      <c r="E74" s="101">
        <f>IF(ISBLANK(ion21Team!$C$6),"",HLOOKUP(D74,$V$5:$AB$26,B74+1))</f>
        <v>2</v>
      </c>
      <c r="F74" s="527" t="str">
        <f t="shared" si="4"/>
        <v>GeLo</v>
      </c>
      <c r="G74" s="685"/>
      <c r="H74" s="686"/>
      <c r="I74" s="686"/>
      <c r="J74" s="687"/>
      <c r="K74" s="362"/>
      <c r="L74" s="362"/>
      <c r="M74" s="362"/>
      <c r="N74" s="362"/>
      <c r="O74" s="362"/>
      <c r="P74" s="362"/>
      <c r="Q74" s="362"/>
      <c r="R74" s="362"/>
      <c r="S74" s="362"/>
      <c r="T74" s="362"/>
      <c r="U74" s="362"/>
      <c r="V74" s="362"/>
      <c r="W74" s="362"/>
      <c r="X74" s="362"/>
      <c r="Y74" s="362"/>
      <c r="Z74" s="362"/>
      <c r="AA74" s="362"/>
      <c r="AB74" s="362"/>
      <c r="AC74" s="362"/>
      <c r="AD74" s="362"/>
      <c r="AE74" s="362"/>
      <c r="AF74" s="362"/>
      <c r="AG74" s="362"/>
      <c r="AH74" s="363"/>
    </row>
    <row r="75" spans="2:34" x14ac:dyDescent="0.3">
      <c r="B75" s="223">
        <v>3</v>
      </c>
      <c r="C75" s="100" t="str">
        <f t="shared" si="2"/>
        <v>MiDo</v>
      </c>
      <c r="D75" s="469" t="s">
        <v>28</v>
      </c>
      <c r="E75" s="99">
        <f>IF(ISBLANK(ion21Team!$C$7),"",HLOOKUP(D75,$D$5:$J$8,B75+1))</f>
        <v>2</v>
      </c>
      <c r="F75" s="525" t="str">
        <f>IFERROR(VLOOKUP(E75,$B$6:$C$26,2),"")</f>
        <v>GeLo</v>
      </c>
      <c r="G75" s="688">
        <v>42607.989050925928</v>
      </c>
      <c r="H75" s="689"/>
      <c r="I75" s="689"/>
      <c r="J75" s="690"/>
      <c r="K75" s="360" t="s">
        <v>599</v>
      </c>
      <c r="L75" s="360"/>
      <c r="M75" s="360"/>
      <c r="N75" s="360"/>
      <c r="O75" s="360"/>
      <c r="P75" s="360"/>
      <c r="Q75" s="360"/>
      <c r="R75" s="360"/>
      <c r="S75" s="360"/>
      <c r="T75" s="360"/>
      <c r="U75" s="360"/>
      <c r="V75" s="360"/>
      <c r="W75" s="360"/>
      <c r="X75" s="360"/>
      <c r="Y75" s="360"/>
      <c r="Z75" s="360"/>
      <c r="AA75" s="360"/>
      <c r="AB75" s="360"/>
      <c r="AC75" s="360"/>
      <c r="AD75" s="360"/>
      <c r="AE75" s="360"/>
      <c r="AF75" s="360"/>
      <c r="AG75" s="360"/>
      <c r="AH75" s="361"/>
    </row>
    <row r="76" spans="2:34" x14ac:dyDescent="0.3">
      <c r="B76" s="119">
        <v>3</v>
      </c>
      <c r="C76" s="123" t="str">
        <f t="shared" si="2"/>
        <v>MiDo</v>
      </c>
      <c r="D76" s="469" t="s">
        <v>29</v>
      </c>
      <c r="E76" s="119">
        <f>IF(ISBLANK(ion21Team!$C$7),"",HLOOKUP(D76,$D$5:$J$8,B76+1))</f>
        <v>2</v>
      </c>
      <c r="F76" s="526" t="str">
        <f t="shared" ref="F76:F95" si="5">IFERROR(VLOOKUP(E76,$B$6:$C$26,2),"")</f>
        <v>GeLo</v>
      </c>
      <c r="G76" s="682"/>
      <c r="H76" s="683"/>
      <c r="I76" s="683"/>
      <c r="J76" s="684"/>
      <c r="K76" s="360"/>
      <c r="L76" s="360"/>
      <c r="M76" s="360"/>
      <c r="N76" s="360"/>
      <c r="O76" s="360"/>
      <c r="P76" s="360"/>
      <c r="Q76" s="360"/>
      <c r="R76" s="360"/>
      <c r="S76" s="360"/>
      <c r="T76" s="360"/>
      <c r="U76" s="360"/>
      <c r="V76" s="360"/>
      <c r="W76" s="360"/>
      <c r="X76" s="360"/>
      <c r="Y76" s="360"/>
      <c r="Z76" s="360"/>
      <c r="AA76" s="360"/>
      <c r="AB76" s="360"/>
      <c r="AC76" s="360"/>
      <c r="AD76" s="360"/>
      <c r="AE76" s="360"/>
      <c r="AF76" s="360"/>
      <c r="AG76" s="360"/>
      <c r="AH76" s="361"/>
    </row>
    <row r="77" spans="2:34" x14ac:dyDescent="0.3">
      <c r="B77" s="119">
        <v>3</v>
      </c>
      <c r="C77" s="123" t="str">
        <f t="shared" si="2"/>
        <v>MiDo</v>
      </c>
      <c r="D77" s="469" t="s">
        <v>30</v>
      </c>
      <c r="E77" s="119">
        <f>IF(ISBLANK(ion21Team!$C$7),"",HLOOKUP(D77,$D$5:$J$8,B77+1))</f>
        <v>1</v>
      </c>
      <c r="F77" s="526" t="str">
        <f t="shared" si="5"/>
        <v>YaJo</v>
      </c>
      <c r="G77" s="682">
        <v>42607.987326388888</v>
      </c>
      <c r="H77" s="683"/>
      <c r="I77" s="683"/>
      <c r="J77" s="684"/>
      <c r="K77" s="652" t="s">
        <v>599</v>
      </c>
      <c r="L77" s="652"/>
      <c r="M77" s="652"/>
      <c r="N77" s="652"/>
      <c r="O77" s="652"/>
      <c r="P77" s="652"/>
      <c r="Q77" s="652"/>
      <c r="R77" s="652"/>
      <c r="S77" s="652"/>
      <c r="T77" s="652"/>
      <c r="U77" s="652"/>
      <c r="V77" s="652"/>
      <c r="W77" s="652"/>
      <c r="X77" s="652"/>
      <c r="Y77" s="652"/>
      <c r="Z77" s="652"/>
      <c r="AA77" s="652"/>
      <c r="AB77" s="652"/>
      <c r="AC77" s="652"/>
      <c r="AD77" s="652"/>
      <c r="AE77" s="652"/>
      <c r="AF77" s="652"/>
      <c r="AG77" s="652"/>
      <c r="AH77" s="361"/>
    </row>
    <row r="78" spans="2:34" x14ac:dyDescent="0.3">
      <c r="B78" s="119">
        <v>3</v>
      </c>
      <c r="C78" s="123" t="str">
        <f t="shared" si="2"/>
        <v>MiDo</v>
      </c>
      <c r="D78" s="469" t="s">
        <v>31</v>
      </c>
      <c r="E78" s="119">
        <f>IF(ISBLANK(ion21Team!$C$7),"",HLOOKUP(D78,$D$5:$J$8,B78+1))</f>
        <v>2</v>
      </c>
      <c r="F78" s="526" t="str">
        <f t="shared" si="5"/>
        <v>GeLo</v>
      </c>
      <c r="G78" s="682"/>
      <c r="H78" s="683"/>
      <c r="I78" s="683"/>
      <c r="J78" s="684"/>
      <c r="K78" s="652"/>
      <c r="L78" s="652"/>
      <c r="M78" s="652"/>
      <c r="N78" s="652"/>
      <c r="O78" s="652"/>
      <c r="P78" s="652"/>
      <c r="Q78" s="652"/>
      <c r="R78" s="652"/>
      <c r="S78" s="652"/>
      <c r="T78" s="652"/>
      <c r="U78" s="652"/>
      <c r="V78" s="652"/>
      <c r="W78" s="652"/>
      <c r="X78" s="652"/>
      <c r="Y78" s="652"/>
      <c r="Z78" s="652"/>
      <c r="AA78" s="652"/>
      <c r="AB78" s="652"/>
      <c r="AC78" s="652"/>
      <c r="AD78" s="652"/>
      <c r="AE78" s="652"/>
      <c r="AF78" s="652"/>
      <c r="AG78" s="652"/>
      <c r="AH78" s="361"/>
    </row>
    <row r="79" spans="2:34" x14ac:dyDescent="0.3">
      <c r="B79" s="119">
        <v>3</v>
      </c>
      <c r="C79" s="123" t="str">
        <f t="shared" si="2"/>
        <v>MiDo</v>
      </c>
      <c r="D79" s="469" t="s">
        <v>32</v>
      </c>
      <c r="E79" s="119">
        <f>IF(ISBLANK(ion21Team!$C$7),"",HLOOKUP(D79,$D$5:$J$8,B79+1))</f>
        <v>1</v>
      </c>
      <c r="F79" s="526" t="str">
        <f t="shared" si="5"/>
        <v>YaJo</v>
      </c>
      <c r="G79" s="682"/>
      <c r="H79" s="683"/>
      <c r="I79" s="683"/>
      <c r="J79" s="684"/>
      <c r="K79" s="652"/>
      <c r="L79" s="652"/>
      <c r="M79" s="652"/>
      <c r="N79" s="652"/>
      <c r="O79" s="652"/>
      <c r="P79" s="652"/>
      <c r="Q79" s="652"/>
      <c r="R79" s="652"/>
      <c r="S79" s="652"/>
      <c r="T79" s="652"/>
      <c r="U79" s="652"/>
      <c r="V79" s="652"/>
      <c r="W79" s="652"/>
      <c r="X79" s="652"/>
      <c r="Y79" s="652"/>
      <c r="Z79" s="652"/>
      <c r="AA79" s="652"/>
      <c r="AB79" s="652"/>
      <c r="AC79" s="652"/>
      <c r="AD79" s="652"/>
      <c r="AE79" s="652"/>
      <c r="AF79" s="652"/>
      <c r="AG79" s="652"/>
      <c r="AH79" s="361"/>
    </row>
    <row r="80" spans="2:34" x14ac:dyDescent="0.3">
      <c r="B80" s="119">
        <v>3</v>
      </c>
      <c r="C80" s="123" t="str">
        <f t="shared" si="2"/>
        <v>MiDo</v>
      </c>
      <c r="D80" s="469" t="s">
        <v>33</v>
      </c>
      <c r="E80" s="119">
        <f>IF(ISBLANK(ion21Team!$C$7),"",HLOOKUP(D80,$D$5:$J$8,B80+1))</f>
        <v>2</v>
      </c>
      <c r="F80" s="526" t="str">
        <f t="shared" si="5"/>
        <v>GeLo</v>
      </c>
      <c r="G80" s="682"/>
      <c r="H80" s="683"/>
      <c r="I80" s="683"/>
      <c r="J80" s="684"/>
      <c r="K80" s="652"/>
      <c r="L80" s="652"/>
      <c r="M80" s="652"/>
      <c r="N80" s="652"/>
      <c r="O80" s="652"/>
      <c r="P80" s="652"/>
      <c r="Q80" s="652"/>
      <c r="R80" s="652"/>
      <c r="S80" s="652"/>
      <c r="T80" s="652"/>
      <c r="U80" s="652"/>
      <c r="V80" s="652"/>
      <c r="W80" s="652"/>
      <c r="X80" s="652"/>
      <c r="Y80" s="652"/>
      <c r="Z80" s="652"/>
      <c r="AA80" s="652"/>
      <c r="AB80" s="652"/>
      <c r="AC80" s="652"/>
      <c r="AD80" s="652"/>
      <c r="AE80" s="652"/>
      <c r="AF80" s="652"/>
      <c r="AG80" s="652"/>
      <c r="AH80" s="361"/>
    </row>
    <row r="81" spans="2:34" x14ac:dyDescent="0.3">
      <c r="B81" s="119">
        <v>3</v>
      </c>
      <c r="C81" s="123" t="str">
        <f t="shared" si="2"/>
        <v>MiDo</v>
      </c>
      <c r="D81" s="469" t="s">
        <v>34</v>
      </c>
      <c r="E81" s="119">
        <f>IF(ISBLANK(ion21Team!$C$7),"",HLOOKUP(D81,$D$5:$J$8,B81+1))</f>
        <v>3</v>
      </c>
      <c r="F81" s="526" t="str">
        <f t="shared" si="5"/>
        <v>MiDo</v>
      </c>
      <c r="G81" s="682"/>
      <c r="H81" s="683"/>
      <c r="I81" s="683"/>
      <c r="J81" s="684"/>
      <c r="K81" s="652"/>
      <c r="L81" s="652"/>
      <c r="M81" s="652"/>
      <c r="N81" s="652"/>
      <c r="O81" s="652"/>
      <c r="P81" s="652"/>
      <c r="Q81" s="652"/>
      <c r="R81" s="652"/>
      <c r="S81" s="652"/>
      <c r="T81" s="652"/>
      <c r="U81" s="652"/>
      <c r="V81" s="652"/>
      <c r="W81" s="652"/>
      <c r="X81" s="652"/>
      <c r="Y81" s="652"/>
      <c r="Z81" s="652"/>
      <c r="AA81" s="652"/>
      <c r="AB81" s="652"/>
      <c r="AC81" s="652"/>
      <c r="AD81" s="652"/>
      <c r="AE81" s="652"/>
      <c r="AF81" s="652"/>
      <c r="AG81" s="652"/>
      <c r="AH81" s="361"/>
    </row>
    <row r="82" spans="2:34" x14ac:dyDescent="0.3">
      <c r="B82" s="119">
        <v>3</v>
      </c>
      <c r="C82" s="123" t="str">
        <f t="shared" si="2"/>
        <v>MiDo</v>
      </c>
      <c r="D82" s="468" t="s">
        <v>35</v>
      </c>
      <c r="E82" s="119">
        <f>IF(ISBLANK(ion21Team!$C$7),"",HLOOKUP(D82,$M$5:$S$8,B82+1))</f>
        <v>2</v>
      </c>
      <c r="F82" s="526" t="str">
        <f t="shared" si="5"/>
        <v>GeLo</v>
      </c>
      <c r="G82" s="682"/>
      <c r="H82" s="683"/>
      <c r="I82" s="683"/>
      <c r="J82" s="684"/>
      <c r="K82" s="652"/>
      <c r="L82" s="652"/>
      <c r="M82" s="652"/>
      <c r="N82" s="652"/>
      <c r="O82" s="652"/>
      <c r="P82" s="652"/>
      <c r="Q82" s="652"/>
      <c r="R82" s="652"/>
      <c r="S82" s="652"/>
      <c r="T82" s="652"/>
      <c r="U82" s="652"/>
      <c r="V82" s="652"/>
      <c r="W82" s="652"/>
      <c r="X82" s="652"/>
      <c r="Y82" s="652"/>
      <c r="Z82" s="652"/>
      <c r="AA82" s="652"/>
      <c r="AB82" s="652"/>
      <c r="AC82" s="652"/>
      <c r="AD82" s="652"/>
      <c r="AE82" s="652"/>
      <c r="AF82" s="652"/>
      <c r="AG82" s="652"/>
      <c r="AH82" s="361"/>
    </row>
    <row r="83" spans="2:34" x14ac:dyDescent="0.3">
      <c r="B83" s="119">
        <v>3</v>
      </c>
      <c r="C83" s="123" t="str">
        <f t="shared" si="2"/>
        <v>MiDo</v>
      </c>
      <c r="D83" s="468" t="s">
        <v>36</v>
      </c>
      <c r="E83" s="119">
        <f>IF(ISBLANK(ion21Team!$C$7),"",HLOOKUP(D83,$M$5:$S$8,B83+1))</f>
        <v>2</v>
      </c>
      <c r="F83" s="526" t="str">
        <f t="shared" si="5"/>
        <v>GeLo</v>
      </c>
      <c r="G83" s="682"/>
      <c r="H83" s="683"/>
      <c r="I83" s="683"/>
      <c r="J83" s="684"/>
      <c r="K83" s="652"/>
      <c r="L83" s="652"/>
      <c r="M83" s="652"/>
      <c r="N83" s="652"/>
      <c r="O83" s="652"/>
      <c r="P83" s="652"/>
      <c r="Q83" s="652"/>
      <c r="R83" s="652"/>
      <c r="S83" s="652"/>
      <c r="T83" s="652"/>
      <c r="U83" s="652"/>
      <c r="V83" s="652"/>
      <c r="W83" s="652"/>
      <c r="X83" s="652"/>
      <c r="Y83" s="652"/>
      <c r="Z83" s="652"/>
      <c r="AA83" s="652"/>
      <c r="AB83" s="652"/>
      <c r="AC83" s="652"/>
      <c r="AD83" s="652"/>
      <c r="AE83" s="652"/>
      <c r="AF83" s="652"/>
      <c r="AG83" s="652"/>
      <c r="AH83" s="361"/>
    </row>
    <row r="84" spans="2:34" x14ac:dyDescent="0.3">
      <c r="B84" s="119">
        <v>3</v>
      </c>
      <c r="C84" s="123" t="str">
        <f t="shared" si="2"/>
        <v>MiDo</v>
      </c>
      <c r="D84" s="468" t="s">
        <v>37</v>
      </c>
      <c r="E84" s="119">
        <f>IF(ISBLANK(ion21Team!$C$7),"",HLOOKUP(D84,$M$5:$S$8,B84+1))</f>
        <v>1</v>
      </c>
      <c r="F84" s="526" t="str">
        <f t="shared" si="5"/>
        <v>YaJo</v>
      </c>
      <c r="G84" s="682"/>
      <c r="H84" s="683"/>
      <c r="I84" s="683"/>
      <c r="J84" s="684"/>
      <c r="K84" s="652"/>
      <c r="L84" s="652"/>
      <c r="M84" s="652"/>
      <c r="N84" s="652"/>
      <c r="O84" s="652"/>
      <c r="P84" s="652"/>
      <c r="Q84" s="652"/>
      <c r="R84" s="652"/>
      <c r="S84" s="652"/>
      <c r="T84" s="652"/>
      <c r="U84" s="652"/>
      <c r="V84" s="652"/>
      <c r="W84" s="652"/>
      <c r="X84" s="652"/>
      <c r="Y84" s="652"/>
      <c r="Z84" s="652"/>
      <c r="AA84" s="652"/>
      <c r="AB84" s="652"/>
      <c r="AC84" s="652"/>
      <c r="AD84" s="652"/>
      <c r="AE84" s="652"/>
      <c r="AF84" s="652"/>
      <c r="AG84" s="652"/>
      <c r="AH84" s="361"/>
    </row>
    <row r="85" spans="2:34" x14ac:dyDescent="0.3">
      <c r="B85" s="119">
        <v>3</v>
      </c>
      <c r="C85" s="123" t="str">
        <f t="shared" si="2"/>
        <v>MiDo</v>
      </c>
      <c r="D85" s="468" t="s">
        <v>38</v>
      </c>
      <c r="E85" s="119">
        <f>IF(ISBLANK(ion21Team!$C$7),"",HLOOKUP(D85,$M$5:$S$8,B85+1))</f>
        <v>1</v>
      </c>
      <c r="F85" s="526" t="str">
        <f t="shared" si="5"/>
        <v>YaJo</v>
      </c>
      <c r="G85" s="682"/>
      <c r="H85" s="683"/>
      <c r="I85" s="683"/>
      <c r="J85" s="684"/>
      <c r="K85" s="652"/>
      <c r="L85" s="652"/>
      <c r="M85" s="652"/>
      <c r="N85" s="652"/>
      <c r="O85" s="652"/>
      <c r="P85" s="652"/>
      <c r="Q85" s="652"/>
      <c r="R85" s="652"/>
      <c r="S85" s="652"/>
      <c r="T85" s="652"/>
      <c r="U85" s="652"/>
      <c r="V85" s="652"/>
      <c r="W85" s="652"/>
      <c r="X85" s="652"/>
      <c r="Y85" s="652"/>
      <c r="Z85" s="652"/>
      <c r="AA85" s="652"/>
      <c r="AB85" s="652"/>
      <c r="AC85" s="652"/>
      <c r="AD85" s="652"/>
      <c r="AE85" s="652"/>
      <c r="AF85" s="652"/>
      <c r="AG85" s="652"/>
      <c r="AH85" s="361"/>
    </row>
    <row r="86" spans="2:34" x14ac:dyDescent="0.3">
      <c r="B86" s="119">
        <v>3</v>
      </c>
      <c r="C86" s="123" t="str">
        <f t="shared" si="2"/>
        <v>MiDo</v>
      </c>
      <c r="D86" s="468" t="s">
        <v>39</v>
      </c>
      <c r="E86" s="119">
        <f>IF(ISBLANK(ion21Team!$C$7),"",HLOOKUP(D86,$M$5:$S$8,B86+1))</f>
        <v>1</v>
      </c>
      <c r="F86" s="526" t="str">
        <f t="shared" si="5"/>
        <v>YaJo</v>
      </c>
      <c r="G86" s="682"/>
      <c r="H86" s="683"/>
      <c r="I86" s="683"/>
      <c r="J86" s="684"/>
      <c r="K86" s="652"/>
      <c r="L86" s="652"/>
      <c r="M86" s="652"/>
      <c r="N86" s="652"/>
      <c r="O86" s="652"/>
      <c r="P86" s="652"/>
      <c r="Q86" s="652"/>
      <c r="R86" s="652"/>
      <c r="S86" s="652"/>
      <c r="T86" s="652"/>
      <c r="U86" s="652"/>
      <c r="V86" s="652"/>
      <c r="W86" s="652"/>
      <c r="X86" s="652"/>
      <c r="Y86" s="652"/>
      <c r="Z86" s="652"/>
      <c r="AA86" s="652"/>
      <c r="AB86" s="652"/>
      <c r="AC86" s="652"/>
      <c r="AD86" s="652"/>
      <c r="AE86" s="652"/>
      <c r="AF86" s="652"/>
      <c r="AG86" s="652"/>
      <c r="AH86" s="361"/>
    </row>
    <row r="87" spans="2:34" x14ac:dyDescent="0.3">
      <c r="B87" s="119">
        <v>3</v>
      </c>
      <c r="C87" s="123" t="str">
        <f t="shared" si="2"/>
        <v>MiDo</v>
      </c>
      <c r="D87" s="468" t="s">
        <v>40</v>
      </c>
      <c r="E87" s="119">
        <f>IF(ISBLANK(ion21Team!$C$7),"",HLOOKUP(D87,$M$5:$S$8,B87+1))</f>
        <v>1</v>
      </c>
      <c r="F87" s="526" t="str">
        <f t="shared" si="5"/>
        <v>YaJo</v>
      </c>
      <c r="G87" s="682"/>
      <c r="H87" s="683"/>
      <c r="I87" s="683"/>
      <c r="J87" s="684"/>
      <c r="K87" s="652"/>
      <c r="L87" s="652"/>
      <c r="M87" s="652"/>
      <c r="N87" s="652"/>
      <c r="O87" s="652"/>
      <c r="P87" s="652"/>
      <c r="Q87" s="652"/>
      <c r="R87" s="652"/>
      <c r="S87" s="652"/>
      <c r="T87" s="652"/>
      <c r="U87" s="652"/>
      <c r="V87" s="652"/>
      <c r="W87" s="652"/>
      <c r="X87" s="652"/>
      <c r="Y87" s="652"/>
      <c r="Z87" s="652"/>
      <c r="AA87" s="652"/>
      <c r="AB87" s="652"/>
      <c r="AC87" s="652"/>
      <c r="AD87" s="652"/>
      <c r="AE87" s="652"/>
      <c r="AF87" s="652"/>
      <c r="AG87" s="652"/>
      <c r="AH87" s="361"/>
    </row>
    <row r="88" spans="2:34" x14ac:dyDescent="0.3">
      <c r="B88" s="119">
        <v>3</v>
      </c>
      <c r="C88" s="123" t="str">
        <f t="shared" si="2"/>
        <v>MiDo</v>
      </c>
      <c r="D88" s="468" t="s">
        <v>41</v>
      </c>
      <c r="E88" s="119">
        <f>IF(ISBLANK(ion21Team!$C$7),"",HLOOKUP(D88,$M$5:$S$8,B88+1))</f>
        <v>3</v>
      </c>
      <c r="F88" s="526" t="str">
        <f t="shared" si="5"/>
        <v>MiDo</v>
      </c>
      <c r="G88" s="682"/>
      <c r="H88" s="683"/>
      <c r="I88" s="683"/>
      <c r="J88" s="684"/>
      <c r="K88" s="652"/>
      <c r="L88" s="652"/>
      <c r="M88" s="652"/>
      <c r="N88" s="652"/>
      <c r="O88" s="652"/>
      <c r="P88" s="652"/>
      <c r="Q88" s="652"/>
      <c r="R88" s="652"/>
      <c r="S88" s="652"/>
      <c r="T88" s="652"/>
      <c r="U88" s="652"/>
      <c r="V88" s="652"/>
      <c r="W88" s="652"/>
      <c r="X88" s="652"/>
      <c r="Y88" s="652"/>
      <c r="Z88" s="652"/>
      <c r="AA88" s="652"/>
      <c r="AB88" s="652"/>
      <c r="AC88" s="652"/>
      <c r="AD88" s="652"/>
      <c r="AE88" s="652"/>
      <c r="AF88" s="652"/>
      <c r="AG88" s="652"/>
      <c r="AH88" s="361"/>
    </row>
    <row r="89" spans="2:34" x14ac:dyDescent="0.3">
      <c r="B89" s="119">
        <v>3</v>
      </c>
      <c r="C89" s="123" t="str">
        <f t="shared" si="2"/>
        <v>MiDo</v>
      </c>
      <c r="D89" s="466" t="s">
        <v>42</v>
      </c>
      <c r="E89" s="119">
        <f>IF(ISBLANK(ion21Team!$C$7),"",HLOOKUP(D89,$V$5:$AB$8,B89+1))</f>
        <v>2</v>
      </c>
      <c r="F89" s="526" t="str">
        <f t="shared" si="5"/>
        <v>GeLo</v>
      </c>
      <c r="G89" s="682"/>
      <c r="H89" s="683"/>
      <c r="I89" s="683"/>
      <c r="J89" s="684"/>
      <c r="K89" s="652"/>
      <c r="L89" s="652"/>
      <c r="M89" s="652"/>
      <c r="N89" s="652"/>
      <c r="O89" s="652"/>
      <c r="P89" s="652"/>
      <c r="Q89" s="652"/>
      <c r="R89" s="652"/>
      <c r="S89" s="652"/>
      <c r="T89" s="652"/>
      <c r="U89" s="652"/>
      <c r="V89" s="652"/>
      <c r="W89" s="652"/>
      <c r="X89" s="652"/>
      <c r="Y89" s="652"/>
      <c r="Z89" s="652"/>
      <c r="AA89" s="652"/>
      <c r="AB89" s="652"/>
      <c r="AC89" s="652"/>
      <c r="AD89" s="652"/>
      <c r="AE89" s="652"/>
      <c r="AF89" s="652"/>
      <c r="AG89" s="652"/>
      <c r="AH89" s="361"/>
    </row>
    <row r="90" spans="2:34" x14ac:dyDescent="0.3">
      <c r="B90" s="119">
        <v>3</v>
      </c>
      <c r="C90" s="123" t="str">
        <f t="shared" si="2"/>
        <v>MiDo</v>
      </c>
      <c r="D90" s="466" t="s">
        <v>43</v>
      </c>
      <c r="E90" s="119">
        <f>IF(ISBLANK(ion21Team!$C$7),"",HLOOKUP(D90,$V$5:$AB$8,B90+1))</f>
        <v>2</v>
      </c>
      <c r="F90" s="526" t="str">
        <f t="shared" si="5"/>
        <v>GeLo</v>
      </c>
      <c r="G90" s="682"/>
      <c r="H90" s="683"/>
      <c r="I90" s="683"/>
      <c r="J90" s="684"/>
      <c r="K90" s="652"/>
      <c r="L90" s="652"/>
      <c r="M90" s="652"/>
      <c r="N90" s="652"/>
      <c r="O90" s="652"/>
      <c r="P90" s="652"/>
      <c r="Q90" s="652"/>
      <c r="R90" s="652"/>
      <c r="S90" s="652"/>
      <c r="T90" s="652"/>
      <c r="U90" s="652"/>
      <c r="V90" s="652"/>
      <c r="W90" s="652"/>
      <c r="X90" s="652"/>
      <c r="Y90" s="652"/>
      <c r="Z90" s="652"/>
      <c r="AA90" s="652"/>
      <c r="AB90" s="652"/>
      <c r="AC90" s="652"/>
      <c r="AD90" s="652"/>
      <c r="AE90" s="652"/>
      <c r="AF90" s="652"/>
      <c r="AG90" s="652"/>
      <c r="AH90" s="361"/>
    </row>
    <row r="91" spans="2:34" x14ac:dyDescent="0.3">
      <c r="B91" s="119">
        <v>3</v>
      </c>
      <c r="C91" s="123" t="str">
        <f t="shared" si="2"/>
        <v>MiDo</v>
      </c>
      <c r="D91" s="466" t="s">
        <v>44</v>
      </c>
      <c r="E91" s="119">
        <f>IF(ISBLANK(ion21Team!$C$7),"",HLOOKUP(D91,$V$5:$AB$8,B91+1))</f>
        <v>2</v>
      </c>
      <c r="F91" s="526" t="str">
        <f t="shared" si="5"/>
        <v>GeLo</v>
      </c>
      <c r="G91" s="682"/>
      <c r="H91" s="683"/>
      <c r="I91" s="683"/>
      <c r="J91" s="684"/>
      <c r="K91" s="652"/>
      <c r="L91" s="652"/>
      <c r="M91" s="652"/>
      <c r="N91" s="652"/>
      <c r="O91" s="652"/>
      <c r="P91" s="652"/>
      <c r="Q91" s="652"/>
      <c r="R91" s="652"/>
      <c r="S91" s="652"/>
      <c r="T91" s="652"/>
      <c r="U91" s="652"/>
      <c r="V91" s="652"/>
      <c r="W91" s="652"/>
      <c r="X91" s="652"/>
      <c r="Y91" s="652"/>
      <c r="Z91" s="652"/>
      <c r="AA91" s="652"/>
      <c r="AB91" s="652"/>
      <c r="AC91" s="652"/>
      <c r="AD91" s="652"/>
      <c r="AE91" s="652"/>
      <c r="AF91" s="652"/>
      <c r="AG91" s="652"/>
      <c r="AH91" s="361"/>
    </row>
    <row r="92" spans="2:34" x14ac:dyDescent="0.3">
      <c r="B92" s="119">
        <v>3</v>
      </c>
      <c r="C92" s="123" t="str">
        <f t="shared" si="2"/>
        <v>MiDo</v>
      </c>
      <c r="D92" s="466" t="s">
        <v>45</v>
      </c>
      <c r="E92" s="119">
        <f>IF(ISBLANK(ion21Team!$C$7),"",HLOOKUP(D92,$V$5:$AB$8,B92+1))</f>
        <v>1</v>
      </c>
      <c r="F92" s="526" t="str">
        <f t="shared" si="5"/>
        <v>YaJo</v>
      </c>
      <c r="G92" s="682"/>
      <c r="H92" s="683"/>
      <c r="I92" s="683"/>
      <c r="J92" s="684"/>
      <c r="K92" s="652"/>
      <c r="L92" s="652"/>
      <c r="M92" s="652"/>
      <c r="N92" s="652"/>
      <c r="O92" s="652"/>
      <c r="P92" s="652"/>
      <c r="Q92" s="652"/>
      <c r="R92" s="652"/>
      <c r="S92" s="652"/>
      <c r="T92" s="652"/>
      <c r="U92" s="652"/>
      <c r="V92" s="652"/>
      <c r="W92" s="652"/>
      <c r="X92" s="652"/>
      <c r="Y92" s="652"/>
      <c r="Z92" s="652"/>
      <c r="AA92" s="652"/>
      <c r="AB92" s="652"/>
      <c r="AC92" s="652"/>
      <c r="AD92" s="652"/>
      <c r="AE92" s="652"/>
      <c r="AF92" s="652"/>
      <c r="AG92" s="652"/>
      <c r="AH92" s="361"/>
    </row>
    <row r="93" spans="2:34" x14ac:dyDescent="0.3">
      <c r="B93" s="119">
        <v>3</v>
      </c>
      <c r="C93" s="123" t="str">
        <f t="shared" si="2"/>
        <v>MiDo</v>
      </c>
      <c r="D93" s="466" t="s">
        <v>46</v>
      </c>
      <c r="E93" s="119">
        <f>IF(ISBLANK(ion21Team!$C$7),"",HLOOKUP(D93,$V$5:$AB$8,B93+1))</f>
        <v>1</v>
      </c>
      <c r="F93" s="526" t="str">
        <f t="shared" si="5"/>
        <v>YaJo</v>
      </c>
      <c r="G93" s="682"/>
      <c r="H93" s="683"/>
      <c r="I93" s="683"/>
      <c r="J93" s="684"/>
      <c r="K93" s="652"/>
      <c r="L93" s="652"/>
      <c r="M93" s="652"/>
      <c r="N93" s="652"/>
      <c r="O93" s="652"/>
      <c r="P93" s="652"/>
      <c r="Q93" s="652"/>
      <c r="R93" s="652"/>
      <c r="S93" s="652"/>
      <c r="T93" s="652"/>
      <c r="U93" s="652"/>
      <c r="V93" s="652"/>
      <c r="W93" s="652"/>
      <c r="X93" s="652"/>
      <c r="Y93" s="652"/>
      <c r="Z93" s="652"/>
      <c r="AA93" s="652"/>
      <c r="AB93" s="652"/>
      <c r="AC93" s="652"/>
      <c r="AD93" s="652"/>
      <c r="AE93" s="652"/>
      <c r="AF93" s="652"/>
      <c r="AG93" s="652"/>
      <c r="AH93" s="361"/>
    </row>
    <row r="94" spans="2:34" x14ac:dyDescent="0.3">
      <c r="B94" s="119">
        <v>3</v>
      </c>
      <c r="C94" s="123" t="str">
        <f t="shared" si="2"/>
        <v>MiDo</v>
      </c>
      <c r="D94" s="466" t="s">
        <v>47</v>
      </c>
      <c r="E94" s="119">
        <f>IF(ISBLANK(ion21Team!$C$7),"",HLOOKUP(D94,$V$5:$AB$8,B94+1))</f>
        <v>1</v>
      </c>
      <c r="F94" s="526" t="str">
        <f t="shared" si="5"/>
        <v>YaJo</v>
      </c>
      <c r="G94" s="682"/>
      <c r="H94" s="683"/>
      <c r="I94" s="683"/>
      <c r="J94" s="684"/>
      <c r="K94" s="652"/>
      <c r="L94" s="652"/>
      <c r="M94" s="652"/>
      <c r="N94" s="652"/>
      <c r="O94" s="652"/>
      <c r="P94" s="652"/>
      <c r="Q94" s="652"/>
      <c r="R94" s="652"/>
      <c r="S94" s="652"/>
      <c r="T94" s="652"/>
      <c r="U94" s="652"/>
      <c r="V94" s="652"/>
      <c r="W94" s="652"/>
      <c r="X94" s="652"/>
      <c r="Y94" s="652"/>
      <c r="Z94" s="652"/>
      <c r="AA94" s="652"/>
      <c r="AB94" s="652"/>
      <c r="AC94" s="652"/>
      <c r="AD94" s="652"/>
      <c r="AE94" s="652"/>
      <c r="AF94" s="652"/>
      <c r="AG94" s="652"/>
      <c r="AH94" s="361"/>
    </row>
    <row r="95" spans="2:34" x14ac:dyDescent="0.3">
      <c r="B95" s="101">
        <v>3</v>
      </c>
      <c r="C95" s="103" t="str">
        <f t="shared" si="2"/>
        <v>MiDo</v>
      </c>
      <c r="D95" s="467" t="s">
        <v>48</v>
      </c>
      <c r="E95" s="101">
        <f>IF(ISBLANK(ion21Team!$C$7),"",HLOOKUP(D95,$V$5:$AB$8,B95+1))</f>
        <v>3</v>
      </c>
      <c r="F95" s="527" t="str">
        <f t="shared" si="5"/>
        <v>MiDo</v>
      </c>
      <c r="G95" s="685"/>
      <c r="H95" s="686"/>
      <c r="I95" s="686"/>
      <c r="J95" s="687"/>
      <c r="K95" s="362"/>
      <c r="L95" s="362"/>
      <c r="M95" s="362"/>
      <c r="N95" s="362"/>
      <c r="O95" s="362"/>
      <c r="P95" s="362"/>
      <c r="Q95" s="362"/>
      <c r="R95" s="362"/>
      <c r="S95" s="362"/>
      <c r="T95" s="362"/>
      <c r="U95" s="362"/>
      <c r="V95" s="362"/>
      <c r="W95" s="362"/>
      <c r="X95" s="362"/>
      <c r="Y95" s="362"/>
      <c r="Z95" s="362"/>
      <c r="AA95" s="362"/>
      <c r="AB95" s="362"/>
      <c r="AC95" s="362"/>
      <c r="AD95" s="362"/>
      <c r="AE95" s="362"/>
      <c r="AF95" s="362"/>
      <c r="AG95" s="362"/>
      <c r="AH95" s="363"/>
    </row>
    <row r="96" spans="2:34" x14ac:dyDescent="0.3">
      <c r="B96" s="223">
        <v>4</v>
      </c>
      <c r="C96" s="123" t="str">
        <f>VLOOKUP($B$96,$B$6:$C$26,2)</f>
        <v>EmNi</v>
      </c>
      <c r="D96" s="469" t="s">
        <v>28</v>
      </c>
      <c r="E96" s="99">
        <f>IF(ISBLANK(ion21Team!$C$5),"",HLOOKUP($D$96,$D$5:$J$26,$B$96+1))</f>
        <v>0</v>
      </c>
      <c r="F96" s="525" t="str">
        <f>IFERROR(VLOOKUP($E$96,$B$6:$C$26,2),"")</f>
        <v/>
      </c>
      <c r="G96" s="688"/>
      <c r="H96" s="689"/>
      <c r="I96" s="689"/>
      <c r="J96" s="690"/>
      <c r="K96" s="360"/>
      <c r="L96" s="360"/>
      <c r="M96" s="360"/>
      <c r="N96" s="360"/>
      <c r="O96" s="360"/>
      <c r="P96" s="360"/>
      <c r="Q96" s="360"/>
      <c r="R96" s="360"/>
      <c r="S96" s="360"/>
      <c r="T96" s="360"/>
      <c r="U96" s="360"/>
      <c r="V96" s="360"/>
      <c r="W96" s="360"/>
      <c r="X96" s="360"/>
      <c r="Y96" s="360"/>
      <c r="Z96" s="360"/>
      <c r="AA96" s="360"/>
      <c r="AB96" s="360"/>
      <c r="AC96" s="360"/>
      <c r="AD96" s="360"/>
      <c r="AE96" s="360"/>
      <c r="AF96" s="360"/>
      <c r="AG96" s="360"/>
      <c r="AH96" s="361"/>
    </row>
    <row r="97" spans="2:34" x14ac:dyDescent="0.3">
      <c r="B97" s="119">
        <v>4</v>
      </c>
      <c r="C97" s="123" t="str">
        <f>VLOOKUP($B$97,$B$6:$C$26,2)</f>
        <v>EmNi</v>
      </c>
      <c r="D97" s="469" t="s">
        <v>29</v>
      </c>
      <c r="E97" s="119">
        <f>IF(ISBLANK(ion21Team!$C$5),"",HLOOKUP($D$97,$D$5:$J$26,$B$97+1))</f>
        <v>0</v>
      </c>
      <c r="F97" s="526" t="str">
        <f>IFERROR(VLOOKUP($E$97,$B$6:$C$26,2),"")</f>
        <v/>
      </c>
      <c r="G97" s="682"/>
      <c r="H97" s="683"/>
      <c r="I97" s="683"/>
      <c r="J97" s="684"/>
      <c r="K97" s="360"/>
      <c r="L97" s="360"/>
      <c r="M97" s="360"/>
      <c r="N97" s="360"/>
      <c r="O97" s="360"/>
      <c r="P97" s="360"/>
      <c r="Q97" s="360"/>
      <c r="R97" s="360"/>
      <c r="S97" s="360"/>
      <c r="T97" s="360"/>
      <c r="U97" s="360"/>
      <c r="V97" s="360"/>
      <c r="W97" s="360"/>
      <c r="X97" s="360"/>
      <c r="Y97" s="360"/>
      <c r="Z97" s="360"/>
      <c r="AA97" s="360"/>
      <c r="AB97" s="360"/>
      <c r="AC97" s="360"/>
      <c r="AD97" s="360"/>
      <c r="AE97" s="360"/>
      <c r="AF97" s="360"/>
      <c r="AG97" s="360"/>
      <c r="AH97" s="361"/>
    </row>
    <row r="98" spans="2:34" x14ac:dyDescent="0.3">
      <c r="B98" s="119">
        <v>4</v>
      </c>
      <c r="C98" s="123" t="str">
        <f>VLOOKUP($B$98,$B$6:$C$26,2)</f>
        <v>EmNi</v>
      </c>
      <c r="D98" s="469" t="s">
        <v>30</v>
      </c>
      <c r="E98" s="119">
        <f>IF(ISBLANK(ion21Team!$C$5),"",HLOOKUP($D$98,$D$5:$J$26,$B$98+1))</f>
        <v>0</v>
      </c>
      <c r="F98" s="526" t="str">
        <f>IFERROR(VLOOKUP($E$98,$B$6:$C$26,2),"")</f>
        <v/>
      </c>
      <c r="G98" s="682"/>
      <c r="H98" s="683"/>
      <c r="I98" s="683"/>
      <c r="J98" s="684"/>
      <c r="K98" s="652"/>
      <c r="L98" s="652"/>
      <c r="M98" s="652"/>
      <c r="N98" s="652"/>
      <c r="O98" s="652"/>
      <c r="P98" s="652"/>
      <c r="Q98" s="652"/>
      <c r="R98" s="652"/>
      <c r="S98" s="652"/>
      <c r="T98" s="652"/>
      <c r="U98" s="652"/>
      <c r="V98" s="652"/>
      <c r="W98" s="652"/>
      <c r="X98" s="652"/>
      <c r="Y98" s="652"/>
      <c r="Z98" s="652"/>
      <c r="AA98" s="652"/>
      <c r="AB98" s="652"/>
      <c r="AC98" s="652"/>
      <c r="AD98" s="652"/>
      <c r="AE98" s="652"/>
      <c r="AF98" s="652"/>
      <c r="AG98" s="652"/>
      <c r="AH98" s="361"/>
    </row>
    <row r="99" spans="2:34" x14ac:dyDescent="0.3">
      <c r="B99" s="119">
        <v>4</v>
      </c>
      <c r="C99" s="123" t="str">
        <f>VLOOKUP($B$99,$B$6:$C$26,2)</f>
        <v>EmNi</v>
      </c>
      <c r="D99" s="469" t="s">
        <v>31</v>
      </c>
      <c r="E99" s="119">
        <f>IF(ISBLANK(ion21Team!$C$5),"",HLOOKUP($D$99,$D$5:$J$26,$B$99+1))</f>
        <v>0</v>
      </c>
      <c r="F99" s="526" t="str">
        <f>IFERROR(VLOOKUP($E$99,$B$6:$C$26,2),"")</f>
        <v/>
      </c>
      <c r="G99" s="682"/>
      <c r="H99" s="683"/>
      <c r="I99" s="683"/>
      <c r="J99" s="684"/>
      <c r="K99" s="652"/>
      <c r="L99" s="652"/>
      <c r="M99" s="652"/>
      <c r="N99" s="652"/>
      <c r="O99" s="652"/>
      <c r="P99" s="652"/>
      <c r="Q99" s="652"/>
      <c r="R99" s="652"/>
      <c r="S99" s="652"/>
      <c r="T99" s="652"/>
      <c r="U99" s="652"/>
      <c r="V99" s="652"/>
      <c r="W99" s="652"/>
      <c r="X99" s="652"/>
      <c r="Y99" s="652"/>
      <c r="Z99" s="652"/>
      <c r="AA99" s="652"/>
      <c r="AB99" s="652"/>
      <c r="AC99" s="652"/>
      <c r="AD99" s="652"/>
      <c r="AE99" s="652"/>
      <c r="AF99" s="652"/>
      <c r="AG99" s="652"/>
      <c r="AH99" s="361"/>
    </row>
    <row r="100" spans="2:34" x14ac:dyDescent="0.3">
      <c r="B100" s="119">
        <v>4</v>
      </c>
      <c r="C100" s="123" t="str">
        <f>VLOOKUP($B$100,$B$6:$C$26,2)</f>
        <v>EmNi</v>
      </c>
      <c r="D100" s="469" t="s">
        <v>32</v>
      </c>
      <c r="E100" s="119">
        <f>IF(ISBLANK(ion21Team!$C$5),"",HLOOKUP($D$100,$D$5:$J$26,$B$100+1))</f>
        <v>0</v>
      </c>
      <c r="F100" s="526" t="str">
        <f>IFERROR(VLOOKUP($E$100,$B$6:$C$26,2),"")</f>
        <v/>
      </c>
      <c r="G100" s="682"/>
      <c r="H100" s="683"/>
      <c r="I100" s="683"/>
      <c r="J100" s="684"/>
      <c r="K100" s="652"/>
      <c r="L100" s="652"/>
      <c r="M100" s="652"/>
      <c r="N100" s="652"/>
      <c r="O100" s="652"/>
      <c r="P100" s="652"/>
      <c r="Q100" s="652"/>
      <c r="R100" s="652"/>
      <c r="S100" s="652"/>
      <c r="T100" s="652"/>
      <c r="U100" s="652"/>
      <c r="V100" s="652"/>
      <c r="W100" s="652"/>
      <c r="X100" s="652"/>
      <c r="Y100" s="652"/>
      <c r="Z100" s="652"/>
      <c r="AA100" s="652"/>
      <c r="AB100" s="652"/>
      <c r="AC100" s="652"/>
      <c r="AD100" s="652"/>
      <c r="AE100" s="652"/>
      <c r="AF100" s="652"/>
      <c r="AG100" s="652"/>
      <c r="AH100" s="361"/>
    </row>
    <row r="101" spans="2:34" x14ac:dyDescent="0.3">
      <c r="B101" s="119">
        <v>4</v>
      </c>
      <c r="C101" s="123" t="str">
        <f>VLOOKUP($B$101,$B$6:$C$26,2)</f>
        <v>EmNi</v>
      </c>
      <c r="D101" s="469" t="s">
        <v>33</v>
      </c>
      <c r="E101" s="119">
        <f>IF(ISBLANK(ion21Team!$C$5),"",HLOOKUP($D$101,$D$5:$J$26,$B$101+1))</f>
        <v>0</v>
      </c>
      <c r="F101" s="526" t="str">
        <f>IFERROR(VLOOKUP($E$101,$B$6:$C$26,2),"")</f>
        <v/>
      </c>
      <c r="G101" s="682"/>
      <c r="H101" s="683"/>
      <c r="I101" s="683"/>
      <c r="J101" s="684"/>
      <c r="K101" s="652"/>
      <c r="L101" s="652"/>
      <c r="M101" s="652"/>
      <c r="N101" s="652"/>
      <c r="O101" s="652"/>
      <c r="P101" s="652"/>
      <c r="Q101" s="652"/>
      <c r="R101" s="652"/>
      <c r="S101" s="652"/>
      <c r="T101" s="652"/>
      <c r="U101" s="652"/>
      <c r="V101" s="652"/>
      <c r="W101" s="652"/>
      <c r="X101" s="652"/>
      <c r="Y101" s="652"/>
      <c r="Z101" s="652"/>
      <c r="AA101" s="652"/>
      <c r="AB101" s="652"/>
      <c r="AC101" s="652"/>
      <c r="AD101" s="652"/>
      <c r="AE101" s="652"/>
      <c r="AF101" s="652"/>
      <c r="AG101" s="652"/>
      <c r="AH101" s="361"/>
    </row>
    <row r="102" spans="2:34" x14ac:dyDescent="0.3">
      <c r="B102" s="119">
        <v>4</v>
      </c>
      <c r="C102" s="123" t="str">
        <f>VLOOKUP($B$102,$B$6:$C$26,2)</f>
        <v>EmNi</v>
      </c>
      <c r="D102" s="469" t="s">
        <v>34</v>
      </c>
      <c r="E102" s="119">
        <f>IF(ISBLANK(ion21Team!$C$5),"",HLOOKUP($D$102,$D$5:$J$26,$B$102+1))</f>
        <v>0</v>
      </c>
      <c r="F102" s="526" t="str">
        <f>IFERROR(VLOOKUP($E$102,$B$6:$C$26,2),"")</f>
        <v/>
      </c>
      <c r="G102" s="682"/>
      <c r="H102" s="683"/>
      <c r="I102" s="683"/>
      <c r="J102" s="684"/>
      <c r="K102" s="652"/>
      <c r="L102" s="652"/>
      <c r="M102" s="652"/>
      <c r="N102" s="652"/>
      <c r="O102" s="652"/>
      <c r="P102" s="652"/>
      <c r="Q102" s="652"/>
      <c r="R102" s="652"/>
      <c r="S102" s="652"/>
      <c r="T102" s="652"/>
      <c r="U102" s="652"/>
      <c r="V102" s="652"/>
      <c r="W102" s="652"/>
      <c r="X102" s="652"/>
      <c r="Y102" s="652"/>
      <c r="Z102" s="652"/>
      <c r="AA102" s="652"/>
      <c r="AB102" s="652"/>
      <c r="AC102" s="652"/>
      <c r="AD102" s="652"/>
      <c r="AE102" s="652"/>
      <c r="AF102" s="652"/>
      <c r="AG102" s="652"/>
      <c r="AH102" s="361"/>
    </row>
    <row r="103" spans="2:34" x14ac:dyDescent="0.3">
      <c r="B103" s="119">
        <v>4</v>
      </c>
      <c r="C103" s="123" t="str">
        <f>VLOOKUP($B$103,$B$6:$C$26,2)</f>
        <v>EmNi</v>
      </c>
      <c r="D103" s="468" t="s">
        <v>35</v>
      </c>
      <c r="E103" s="119">
        <f>IF(ISBLANK(ion21Team!$C$5),"",HLOOKUP($D$103,$M$5:$S$26,$B$103+1))</f>
        <v>0</v>
      </c>
      <c r="F103" s="526" t="str">
        <f>IFERROR(VLOOKUP($E$103,$B$6:$C$26,2),"")</f>
        <v/>
      </c>
      <c r="G103" s="682"/>
      <c r="H103" s="683"/>
      <c r="I103" s="683"/>
      <c r="J103" s="684"/>
      <c r="K103" s="652"/>
      <c r="L103" s="652"/>
      <c r="M103" s="652"/>
      <c r="N103" s="652"/>
      <c r="O103" s="652"/>
      <c r="P103" s="652"/>
      <c r="Q103" s="652"/>
      <c r="R103" s="652"/>
      <c r="S103" s="652"/>
      <c r="T103" s="652"/>
      <c r="U103" s="652"/>
      <c r="V103" s="652"/>
      <c r="W103" s="652"/>
      <c r="X103" s="652"/>
      <c r="Y103" s="652"/>
      <c r="Z103" s="652"/>
      <c r="AA103" s="652"/>
      <c r="AB103" s="652"/>
      <c r="AC103" s="652"/>
      <c r="AD103" s="652"/>
      <c r="AE103" s="652"/>
      <c r="AF103" s="652"/>
      <c r="AG103" s="652"/>
      <c r="AH103" s="361"/>
    </row>
    <row r="104" spans="2:34" x14ac:dyDescent="0.3">
      <c r="B104" s="119">
        <v>4</v>
      </c>
      <c r="C104" s="123" t="str">
        <f>VLOOKUP($B$104,$B$6:$C$26,2)</f>
        <v>EmNi</v>
      </c>
      <c r="D104" s="468" t="s">
        <v>36</v>
      </c>
      <c r="E104" s="119">
        <f>IF(ISBLANK(ion21Team!$C$5),"",HLOOKUP($D$104,$M$5:$S$26,$B$104+1))</f>
        <v>0</v>
      </c>
      <c r="F104" s="526" t="str">
        <f>IFERROR(VLOOKUP($E$104,$B$6:$C$26,2),"")</f>
        <v/>
      </c>
      <c r="G104" s="682"/>
      <c r="H104" s="683"/>
      <c r="I104" s="683"/>
      <c r="J104" s="684"/>
      <c r="K104" s="652"/>
      <c r="L104" s="652"/>
      <c r="M104" s="652"/>
      <c r="N104" s="652"/>
      <c r="O104" s="652"/>
      <c r="P104" s="652"/>
      <c r="Q104" s="652"/>
      <c r="R104" s="652"/>
      <c r="S104" s="652"/>
      <c r="T104" s="652"/>
      <c r="U104" s="652"/>
      <c r="V104" s="652"/>
      <c r="W104" s="652"/>
      <c r="X104" s="652"/>
      <c r="Y104" s="652"/>
      <c r="Z104" s="652"/>
      <c r="AA104" s="652"/>
      <c r="AB104" s="652"/>
      <c r="AC104" s="652"/>
      <c r="AD104" s="652"/>
      <c r="AE104" s="652"/>
      <c r="AF104" s="652"/>
      <c r="AG104" s="652"/>
      <c r="AH104" s="361"/>
    </row>
    <row r="105" spans="2:34" x14ac:dyDescent="0.3">
      <c r="B105" s="119">
        <v>4</v>
      </c>
      <c r="C105" s="123" t="str">
        <f>VLOOKUP($B$105,$B$6:$C$26,2)</f>
        <v>EmNi</v>
      </c>
      <c r="D105" s="468" t="s">
        <v>37</v>
      </c>
      <c r="E105" s="119">
        <f>IF(ISBLANK(ion21Team!$C$5),"",HLOOKUP($D$105,$M$5:$S$26,$B$105+1))</f>
        <v>0</v>
      </c>
      <c r="F105" s="526" t="str">
        <f>IFERROR(VLOOKUP($E$105,$B$6:$C$26,2),"")</f>
        <v/>
      </c>
      <c r="G105" s="682"/>
      <c r="H105" s="683"/>
      <c r="I105" s="683"/>
      <c r="J105" s="684"/>
      <c r="K105" s="652"/>
      <c r="L105" s="652"/>
      <c r="M105" s="652"/>
      <c r="N105" s="652"/>
      <c r="O105" s="652"/>
      <c r="P105" s="652"/>
      <c r="Q105" s="652"/>
      <c r="R105" s="652"/>
      <c r="S105" s="652"/>
      <c r="T105" s="652"/>
      <c r="U105" s="652"/>
      <c r="V105" s="652"/>
      <c r="W105" s="652"/>
      <c r="X105" s="652"/>
      <c r="Y105" s="652"/>
      <c r="Z105" s="652"/>
      <c r="AA105" s="652"/>
      <c r="AB105" s="652"/>
      <c r="AC105" s="652"/>
      <c r="AD105" s="652"/>
      <c r="AE105" s="652"/>
      <c r="AF105" s="652"/>
      <c r="AG105" s="652"/>
      <c r="AH105" s="361"/>
    </row>
    <row r="106" spans="2:34" x14ac:dyDescent="0.3">
      <c r="B106" s="119">
        <v>4</v>
      </c>
      <c r="C106" s="123" t="str">
        <f>VLOOKUP($B$106,$B$6:$C$26,2)</f>
        <v>EmNi</v>
      </c>
      <c r="D106" s="468" t="s">
        <v>38</v>
      </c>
      <c r="E106" s="119">
        <f>IF(ISBLANK(ion21Team!$C$5),"",HLOOKUP($D$106,$M$5:$S$26,$B$106+1))</f>
        <v>0</v>
      </c>
      <c r="F106" s="526" t="str">
        <f>IFERROR(VLOOKUP($E$106,$B$6:$C$26,2),"")</f>
        <v/>
      </c>
      <c r="G106" s="682"/>
      <c r="H106" s="683"/>
      <c r="I106" s="683"/>
      <c r="J106" s="684"/>
      <c r="K106" s="652"/>
      <c r="L106" s="652"/>
      <c r="M106" s="652"/>
      <c r="N106" s="652"/>
      <c r="O106" s="652"/>
      <c r="P106" s="652"/>
      <c r="Q106" s="652"/>
      <c r="R106" s="652"/>
      <c r="S106" s="652"/>
      <c r="T106" s="652"/>
      <c r="U106" s="652"/>
      <c r="V106" s="652"/>
      <c r="W106" s="652"/>
      <c r="X106" s="652"/>
      <c r="Y106" s="652"/>
      <c r="Z106" s="652"/>
      <c r="AA106" s="652"/>
      <c r="AB106" s="652"/>
      <c r="AC106" s="652"/>
      <c r="AD106" s="652"/>
      <c r="AE106" s="652"/>
      <c r="AF106" s="652"/>
      <c r="AG106" s="652"/>
      <c r="AH106" s="361"/>
    </row>
    <row r="107" spans="2:34" x14ac:dyDescent="0.3">
      <c r="B107" s="119">
        <v>4</v>
      </c>
      <c r="C107" s="123" t="str">
        <f>VLOOKUP($B$107,$B$6:$C$26,2)</f>
        <v>EmNi</v>
      </c>
      <c r="D107" s="468" t="s">
        <v>39</v>
      </c>
      <c r="E107" s="119">
        <f>IF(ISBLANK(ion21Team!$C$5),"",HLOOKUP($D$107,$M$5:$S$26,$B$107+1))</f>
        <v>0</v>
      </c>
      <c r="F107" s="526" t="str">
        <f>IFERROR(VLOOKUP($E$107,$B$6:$C$26,2),"")</f>
        <v/>
      </c>
      <c r="G107" s="682"/>
      <c r="H107" s="683"/>
      <c r="I107" s="683"/>
      <c r="J107" s="684"/>
      <c r="K107" s="652"/>
      <c r="L107" s="652"/>
      <c r="M107" s="652"/>
      <c r="N107" s="652"/>
      <c r="O107" s="652"/>
      <c r="P107" s="652"/>
      <c r="Q107" s="652"/>
      <c r="R107" s="652"/>
      <c r="S107" s="652"/>
      <c r="T107" s="652"/>
      <c r="U107" s="652"/>
      <c r="V107" s="652"/>
      <c r="W107" s="652"/>
      <c r="X107" s="652"/>
      <c r="Y107" s="652"/>
      <c r="Z107" s="652"/>
      <c r="AA107" s="652"/>
      <c r="AB107" s="652"/>
      <c r="AC107" s="652"/>
      <c r="AD107" s="652"/>
      <c r="AE107" s="652"/>
      <c r="AF107" s="652"/>
      <c r="AG107" s="652"/>
      <c r="AH107" s="361"/>
    </row>
    <row r="108" spans="2:34" x14ac:dyDescent="0.3">
      <c r="B108" s="119">
        <v>4</v>
      </c>
      <c r="C108" s="123" t="str">
        <f>VLOOKUP($B$108,$B$6:$C$26,2)</f>
        <v>EmNi</v>
      </c>
      <c r="D108" s="468" t="s">
        <v>40</v>
      </c>
      <c r="E108" s="119">
        <f>IF(ISBLANK(ion21Team!$C$5),"",HLOOKUP($D$108,$M$5:$S$26,$B$108+1))</f>
        <v>0</v>
      </c>
      <c r="F108" s="526" t="str">
        <f>IFERROR(VLOOKUP($E$108,$B$6:$C$26,2),"")</f>
        <v/>
      </c>
      <c r="G108" s="682"/>
      <c r="H108" s="683"/>
      <c r="I108" s="683"/>
      <c r="J108" s="684"/>
      <c r="K108" s="652"/>
      <c r="L108" s="652"/>
      <c r="M108" s="652"/>
      <c r="N108" s="652"/>
      <c r="O108" s="652"/>
      <c r="P108" s="652"/>
      <c r="Q108" s="652"/>
      <c r="R108" s="652"/>
      <c r="S108" s="652"/>
      <c r="T108" s="652"/>
      <c r="U108" s="652"/>
      <c r="V108" s="652"/>
      <c r="W108" s="652"/>
      <c r="X108" s="652"/>
      <c r="Y108" s="652"/>
      <c r="Z108" s="652"/>
      <c r="AA108" s="652"/>
      <c r="AB108" s="652"/>
      <c r="AC108" s="652"/>
      <c r="AD108" s="652"/>
      <c r="AE108" s="652"/>
      <c r="AF108" s="652"/>
      <c r="AG108" s="652"/>
      <c r="AH108" s="361"/>
    </row>
    <row r="109" spans="2:34" x14ac:dyDescent="0.3">
      <c r="B109" s="119">
        <v>4</v>
      </c>
      <c r="C109" s="123" t="str">
        <f>VLOOKUP($B$109,$B$6:$C$26,2)</f>
        <v>EmNi</v>
      </c>
      <c r="D109" s="468" t="s">
        <v>41</v>
      </c>
      <c r="E109" s="119">
        <f>IF(ISBLANK(ion21Team!$C$5),"",HLOOKUP($D$109,$M$5:$S$26,$B$109+1))</f>
        <v>0</v>
      </c>
      <c r="F109" s="526" t="str">
        <f>IFERROR(VLOOKUP($E$109,$B$6:$C$26,2),"")</f>
        <v/>
      </c>
      <c r="G109" s="682"/>
      <c r="H109" s="683"/>
      <c r="I109" s="683"/>
      <c r="J109" s="684"/>
      <c r="K109" s="652"/>
      <c r="L109" s="652"/>
      <c r="M109" s="652"/>
      <c r="N109" s="652"/>
      <c r="O109" s="652"/>
      <c r="P109" s="652"/>
      <c r="Q109" s="652"/>
      <c r="R109" s="652"/>
      <c r="S109" s="652"/>
      <c r="T109" s="652"/>
      <c r="U109" s="652"/>
      <c r="V109" s="652"/>
      <c r="W109" s="652"/>
      <c r="X109" s="652"/>
      <c r="Y109" s="652"/>
      <c r="Z109" s="652"/>
      <c r="AA109" s="652"/>
      <c r="AB109" s="652"/>
      <c r="AC109" s="652"/>
      <c r="AD109" s="652"/>
      <c r="AE109" s="652"/>
      <c r="AF109" s="652"/>
      <c r="AG109" s="652"/>
      <c r="AH109" s="361"/>
    </row>
    <row r="110" spans="2:34" x14ac:dyDescent="0.3">
      <c r="B110" s="119">
        <v>4</v>
      </c>
      <c r="C110" s="123" t="str">
        <f>VLOOKUP($B$110,$B$6:$C$26,2)</f>
        <v>EmNi</v>
      </c>
      <c r="D110" s="466" t="s">
        <v>42</v>
      </c>
      <c r="E110" s="119">
        <f>IF(ISBLANK(ion21Team!$C$5),"",HLOOKUP($D$110,$V$5:$AB$26,$B$110+1))</f>
        <v>0</v>
      </c>
      <c r="F110" s="526" t="str">
        <f>IFERROR(VLOOKUP($E$110,$B$6:$C$26,2),"")</f>
        <v/>
      </c>
      <c r="G110" s="682"/>
      <c r="H110" s="683"/>
      <c r="I110" s="683"/>
      <c r="J110" s="684"/>
      <c r="K110" s="652"/>
      <c r="L110" s="652"/>
      <c r="M110" s="652"/>
      <c r="N110" s="652"/>
      <c r="O110" s="652"/>
      <c r="P110" s="652"/>
      <c r="Q110" s="652"/>
      <c r="R110" s="652"/>
      <c r="S110" s="652"/>
      <c r="T110" s="652"/>
      <c r="U110" s="652"/>
      <c r="V110" s="652"/>
      <c r="W110" s="652"/>
      <c r="X110" s="652"/>
      <c r="Y110" s="652"/>
      <c r="Z110" s="652"/>
      <c r="AA110" s="652"/>
      <c r="AB110" s="652"/>
      <c r="AC110" s="652"/>
      <c r="AD110" s="652"/>
      <c r="AE110" s="652"/>
      <c r="AF110" s="652"/>
      <c r="AG110" s="652"/>
      <c r="AH110" s="361"/>
    </row>
    <row r="111" spans="2:34" x14ac:dyDescent="0.3">
      <c r="B111" s="119">
        <v>4</v>
      </c>
      <c r="C111" s="123" t="str">
        <f>VLOOKUP($B$111,$B$6:$C$26,2)</f>
        <v>EmNi</v>
      </c>
      <c r="D111" s="466" t="s">
        <v>43</v>
      </c>
      <c r="E111" s="119">
        <f>IF(ISBLANK(ion21Team!$C$5),"",HLOOKUP($D$111,$V$5:$AB$26,$B$111+1))</f>
        <v>0</v>
      </c>
      <c r="F111" s="526" t="str">
        <f>IFERROR(VLOOKUP($E$111,$B$6:$C$26,2),"")</f>
        <v/>
      </c>
      <c r="G111" s="682"/>
      <c r="H111" s="683"/>
      <c r="I111" s="683"/>
      <c r="J111" s="684"/>
      <c r="K111" s="652"/>
      <c r="L111" s="652"/>
      <c r="M111" s="652"/>
      <c r="N111" s="652"/>
      <c r="O111" s="652"/>
      <c r="P111" s="652"/>
      <c r="Q111" s="652"/>
      <c r="R111" s="652"/>
      <c r="S111" s="652"/>
      <c r="T111" s="652"/>
      <c r="U111" s="652"/>
      <c r="V111" s="652"/>
      <c r="W111" s="652"/>
      <c r="X111" s="652"/>
      <c r="Y111" s="652"/>
      <c r="Z111" s="652"/>
      <c r="AA111" s="652"/>
      <c r="AB111" s="652"/>
      <c r="AC111" s="652"/>
      <c r="AD111" s="652"/>
      <c r="AE111" s="652"/>
      <c r="AF111" s="652"/>
      <c r="AG111" s="652"/>
      <c r="AH111" s="361"/>
    </row>
    <row r="112" spans="2:34" x14ac:dyDescent="0.3">
      <c r="B112" s="119">
        <v>4</v>
      </c>
      <c r="C112" s="123" t="str">
        <f>VLOOKUP($B$112,$B$6:$C$26,2)</f>
        <v>EmNi</v>
      </c>
      <c r="D112" s="466" t="s">
        <v>44</v>
      </c>
      <c r="E112" s="119">
        <f>IF(ISBLANK(ion21Team!$C$5),"",HLOOKUP($D$112,$V$5:$AB$26,$B$112+1))</f>
        <v>0</v>
      </c>
      <c r="F112" s="526" t="str">
        <f>IFERROR(VLOOKUP($E$112,$B$6:$C$26,2),"")</f>
        <v/>
      </c>
      <c r="G112" s="682"/>
      <c r="H112" s="683"/>
      <c r="I112" s="683"/>
      <c r="J112" s="684"/>
      <c r="K112" s="652"/>
      <c r="L112" s="652"/>
      <c r="M112" s="652"/>
      <c r="N112" s="652"/>
      <c r="O112" s="652"/>
      <c r="P112" s="652"/>
      <c r="Q112" s="652"/>
      <c r="R112" s="652"/>
      <c r="S112" s="652"/>
      <c r="T112" s="652"/>
      <c r="U112" s="652"/>
      <c r="V112" s="652"/>
      <c r="W112" s="652"/>
      <c r="X112" s="652"/>
      <c r="Y112" s="652"/>
      <c r="Z112" s="652"/>
      <c r="AA112" s="652"/>
      <c r="AB112" s="652"/>
      <c r="AC112" s="652"/>
      <c r="AD112" s="652"/>
      <c r="AE112" s="652"/>
      <c r="AF112" s="652"/>
      <c r="AG112" s="652"/>
      <c r="AH112" s="361"/>
    </row>
    <row r="113" spans="2:34" x14ac:dyDescent="0.3">
      <c r="B113" s="119">
        <v>4</v>
      </c>
      <c r="C113" s="123" t="str">
        <f>VLOOKUP($B$113,$B$6:$C$26,2)</f>
        <v>EmNi</v>
      </c>
      <c r="D113" s="466" t="s">
        <v>45</v>
      </c>
      <c r="E113" s="119">
        <f>IF(ISBLANK(ion21Team!$C$5),"",HLOOKUP($D$113,$V$5:$AB$26,$B$113+1))</f>
        <v>0</v>
      </c>
      <c r="F113" s="526" t="str">
        <f>IFERROR(VLOOKUP($E$113,$B$6:$C$26,2),"")</f>
        <v/>
      </c>
      <c r="G113" s="682"/>
      <c r="H113" s="683"/>
      <c r="I113" s="683"/>
      <c r="J113" s="684"/>
      <c r="K113" s="652"/>
      <c r="L113" s="652"/>
      <c r="M113" s="652"/>
      <c r="N113" s="652"/>
      <c r="O113" s="652"/>
      <c r="P113" s="652"/>
      <c r="Q113" s="652"/>
      <c r="R113" s="652"/>
      <c r="S113" s="652"/>
      <c r="T113" s="652"/>
      <c r="U113" s="652"/>
      <c r="V113" s="652"/>
      <c r="W113" s="652"/>
      <c r="X113" s="652"/>
      <c r="Y113" s="652"/>
      <c r="Z113" s="652"/>
      <c r="AA113" s="652"/>
      <c r="AB113" s="652"/>
      <c r="AC113" s="652"/>
      <c r="AD113" s="652"/>
      <c r="AE113" s="652"/>
      <c r="AF113" s="652"/>
      <c r="AG113" s="652"/>
      <c r="AH113" s="361"/>
    </row>
    <row r="114" spans="2:34" x14ac:dyDescent="0.3">
      <c r="B114" s="119">
        <v>4</v>
      </c>
      <c r="C114" s="123" t="str">
        <f>VLOOKUP($B$114,$B$6:$C$26,2)</f>
        <v>EmNi</v>
      </c>
      <c r="D114" s="466" t="s">
        <v>46</v>
      </c>
      <c r="E114" s="119">
        <f>IF(ISBLANK(ion21Team!$C$5),"",HLOOKUP($D$114,$V$5:$AB$26,$B$114+1))</f>
        <v>0</v>
      </c>
      <c r="F114" s="526" t="str">
        <f>IFERROR(VLOOKUP($E$114,$B$6:$C$26,2),"")</f>
        <v/>
      </c>
      <c r="G114" s="682"/>
      <c r="H114" s="683"/>
      <c r="I114" s="683"/>
      <c r="J114" s="684"/>
      <c r="K114" s="652"/>
      <c r="L114" s="652"/>
      <c r="M114" s="652"/>
      <c r="N114" s="652"/>
      <c r="O114" s="652"/>
      <c r="P114" s="652"/>
      <c r="Q114" s="652"/>
      <c r="R114" s="652"/>
      <c r="S114" s="652"/>
      <c r="T114" s="652"/>
      <c r="U114" s="652"/>
      <c r="V114" s="652"/>
      <c r="W114" s="652"/>
      <c r="X114" s="652"/>
      <c r="Y114" s="652"/>
      <c r="Z114" s="652"/>
      <c r="AA114" s="652"/>
      <c r="AB114" s="652"/>
      <c r="AC114" s="652"/>
      <c r="AD114" s="652"/>
      <c r="AE114" s="652"/>
      <c r="AF114" s="652"/>
      <c r="AG114" s="652"/>
      <c r="AH114" s="361"/>
    </row>
    <row r="115" spans="2:34" x14ac:dyDescent="0.3">
      <c r="B115" s="119">
        <v>4</v>
      </c>
      <c r="C115" s="123" t="str">
        <f>VLOOKUP($B$115,$B$6:$C$26,2)</f>
        <v>EmNi</v>
      </c>
      <c r="D115" s="466" t="s">
        <v>47</v>
      </c>
      <c r="E115" s="119">
        <f>IF(ISBLANK(ion21Team!$C$5),"",HLOOKUP($D$115,$V$5:$AB$26,$B$115+1))</f>
        <v>0</v>
      </c>
      <c r="F115" s="526" t="str">
        <f>IFERROR(VLOOKUP($E$115,$B$6:$C$26,2),"")</f>
        <v/>
      </c>
      <c r="G115" s="682"/>
      <c r="H115" s="683"/>
      <c r="I115" s="683"/>
      <c r="J115" s="684"/>
      <c r="K115" s="652"/>
      <c r="L115" s="652"/>
      <c r="M115" s="652"/>
      <c r="N115" s="652"/>
      <c r="O115" s="652"/>
      <c r="P115" s="652"/>
      <c r="Q115" s="652"/>
      <c r="R115" s="652"/>
      <c r="S115" s="652"/>
      <c r="T115" s="652"/>
      <c r="U115" s="652"/>
      <c r="V115" s="652"/>
      <c r="W115" s="652"/>
      <c r="X115" s="652"/>
      <c r="Y115" s="652"/>
      <c r="Z115" s="652"/>
      <c r="AA115" s="652"/>
      <c r="AB115" s="652"/>
      <c r="AC115" s="652"/>
      <c r="AD115" s="652"/>
      <c r="AE115" s="652"/>
      <c r="AF115" s="652"/>
      <c r="AG115" s="652"/>
      <c r="AH115" s="361"/>
    </row>
    <row r="116" spans="2:34" x14ac:dyDescent="0.3">
      <c r="B116" s="101">
        <v>4</v>
      </c>
      <c r="C116" s="103" t="str">
        <f>VLOOKUP($B$116,$B$6:$C$26,2)</f>
        <v>EmNi</v>
      </c>
      <c r="D116" s="467" t="s">
        <v>48</v>
      </c>
      <c r="E116" s="101">
        <f>IF(ISBLANK(ion21Team!$C$5),"",HLOOKUP($D$116,$V$5:$AB$26,$B$116+1))</f>
        <v>0</v>
      </c>
      <c r="F116" s="527" t="str">
        <f>IFERROR(VLOOKUP($E$116,$B$6:$C$26,2),"")</f>
        <v/>
      </c>
      <c r="G116" s="685"/>
      <c r="H116" s="686"/>
      <c r="I116" s="686"/>
      <c r="J116" s="687"/>
      <c r="K116" s="362"/>
      <c r="L116" s="362"/>
      <c r="M116" s="362"/>
      <c r="N116" s="362"/>
      <c r="O116" s="362"/>
      <c r="P116" s="362"/>
      <c r="Q116" s="362"/>
      <c r="R116" s="362"/>
      <c r="S116" s="362"/>
      <c r="T116" s="362"/>
      <c r="U116" s="362"/>
      <c r="V116" s="362"/>
      <c r="W116" s="362"/>
      <c r="X116" s="362"/>
      <c r="Y116" s="362"/>
      <c r="Z116" s="362"/>
      <c r="AA116" s="362"/>
      <c r="AB116" s="362"/>
      <c r="AC116" s="362"/>
      <c r="AD116" s="362"/>
      <c r="AE116" s="362"/>
      <c r="AF116" s="362"/>
      <c r="AG116" s="362"/>
      <c r="AH116" s="363"/>
    </row>
    <row r="117" spans="2:34" x14ac:dyDescent="0.3">
      <c r="B117" s="223">
        <v>5</v>
      </c>
      <c r="C117" s="100" t="str">
        <f>VLOOKUP($B$117,$B$6:$C$26,2)</f>
        <v>HeJe</v>
      </c>
      <c r="D117" s="469" t="s">
        <v>28</v>
      </c>
      <c r="E117" s="99">
        <f>IF(ISBLANK(ion21Team!$C$5),"",HLOOKUP($D$117,$D$5:$J$26,$B$117+1))</f>
        <v>0</v>
      </c>
      <c r="F117" s="525" t="str">
        <f>IFERROR(VLOOKUP($E$117,$B$6:$C$26,2),"")</f>
        <v/>
      </c>
      <c r="G117" s="688"/>
      <c r="H117" s="689"/>
      <c r="I117" s="689"/>
      <c r="J117" s="690"/>
      <c r="K117" s="405"/>
      <c r="L117" s="405"/>
      <c r="M117" s="405"/>
      <c r="N117" s="405"/>
      <c r="O117" s="405"/>
      <c r="P117" s="405"/>
      <c r="Q117" s="405"/>
      <c r="R117" s="405"/>
      <c r="S117" s="405"/>
      <c r="T117" s="405"/>
      <c r="U117" s="405"/>
      <c r="V117" s="405"/>
      <c r="W117" s="405"/>
      <c r="X117" s="405"/>
      <c r="Y117" s="405"/>
      <c r="Z117" s="405"/>
      <c r="AA117" s="405"/>
      <c r="AB117" s="405"/>
      <c r="AC117" s="405"/>
      <c r="AD117" s="405"/>
      <c r="AE117" s="405"/>
      <c r="AF117" s="405"/>
      <c r="AG117" s="405"/>
      <c r="AH117" s="406"/>
    </row>
    <row r="118" spans="2:34" x14ac:dyDescent="0.3">
      <c r="B118" s="119">
        <v>5</v>
      </c>
      <c r="C118" s="123" t="str">
        <f>VLOOKUP($B$118,$B$6:$C$26,2)</f>
        <v>HeJe</v>
      </c>
      <c r="D118" s="469" t="s">
        <v>29</v>
      </c>
      <c r="E118" s="119">
        <f>IF(ISBLANK(ion21Team!$C$5),"",HLOOKUP($D$118,$D$5:$J$26,$B$118+1))</f>
        <v>0</v>
      </c>
      <c r="F118" s="526" t="str">
        <f>IFERROR(VLOOKUP($E$118,$B$6:$C$26,2),"")</f>
        <v/>
      </c>
      <c r="G118" s="682"/>
      <c r="H118" s="683"/>
      <c r="I118" s="683"/>
      <c r="J118" s="684"/>
      <c r="K118" s="405"/>
      <c r="L118" s="405"/>
      <c r="M118" s="405"/>
      <c r="N118" s="405"/>
      <c r="O118" s="405"/>
      <c r="P118" s="405"/>
      <c r="Q118" s="405"/>
      <c r="R118" s="405"/>
      <c r="S118" s="405"/>
      <c r="T118" s="405"/>
      <c r="U118" s="405"/>
      <c r="V118" s="405"/>
      <c r="W118" s="405"/>
      <c r="X118" s="405"/>
      <c r="Y118" s="405"/>
      <c r="Z118" s="405"/>
      <c r="AA118" s="405"/>
      <c r="AB118" s="405"/>
      <c r="AC118" s="405"/>
      <c r="AD118" s="405"/>
      <c r="AE118" s="405"/>
      <c r="AF118" s="405"/>
      <c r="AG118" s="405"/>
      <c r="AH118" s="406"/>
    </row>
    <row r="119" spans="2:34" x14ac:dyDescent="0.3">
      <c r="B119" s="119">
        <v>5</v>
      </c>
      <c r="C119" s="123" t="str">
        <f>VLOOKUP($B$119,$B$6:$C$26,2)</f>
        <v>HeJe</v>
      </c>
      <c r="D119" s="469" t="s">
        <v>30</v>
      </c>
      <c r="E119" s="119">
        <f>IF(ISBLANK(ion21Team!$C$5),"",HLOOKUP($D$119,$D$5:$J$26,$B$119+1))</f>
        <v>0</v>
      </c>
      <c r="F119" s="526" t="str">
        <f>IFERROR(VLOOKUP($E$119,$B$6:$C$26,2),"")</f>
        <v/>
      </c>
      <c r="G119" s="682"/>
      <c r="H119" s="683"/>
      <c r="I119" s="683"/>
      <c r="J119" s="684"/>
      <c r="K119" s="407"/>
      <c r="L119" s="407"/>
      <c r="M119" s="407"/>
      <c r="N119" s="407"/>
      <c r="O119" s="407"/>
      <c r="P119" s="407"/>
      <c r="Q119" s="407"/>
      <c r="R119" s="407"/>
      <c r="S119" s="407"/>
      <c r="T119" s="407"/>
      <c r="U119" s="407"/>
      <c r="V119" s="407"/>
      <c r="W119" s="407"/>
      <c r="X119" s="407"/>
      <c r="Y119" s="407"/>
      <c r="Z119" s="407"/>
      <c r="AA119" s="407"/>
      <c r="AB119" s="407"/>
      <c r="AC119" s="407"/>
      <c r="AD119" s="407"/>
      <c r="AE119" s="407"/>
      <c r="AF119" s="407"/>
      <c r="AG119" s="407"/>
      <c r="AH119" s="406"/>
    </row>
    <row r="120" spans="2:34" x14ac:dyDescent="0.3">
      <c r="B120" s="119">
        <v>5</v>
      </c>
      <c r="C120" s="123" t="str">
        <f>VLOOKUP($B$120,$B$6:$C$26,2)</f>
        <v>HeJe</v>
      </c>
      <c r="D120" s="469" t="s">
        <v>31</v>
      </c>
      <c r="E120" s="119">
        <f>IF(ISBLANK(ion21Team!$C$5),"",HLOOKUP($D$120,$D$5:$J$26,$B$120+1))</f>
        <v>0</v>
      </c>
      <c r="F120" s="526" t="str">
        <f>IFERROR(VLOOKUP($E$120,$B$6:$C$26,2),"")</f>
        <v/>
      </c>
      <c r="G120" s="682"/>
      <c r="H120" s="683"/>
      <c r="I120" s="683"/>
      <c r="J120" s="684"/>
      <c r="K120" s="407"/>
      <c r="L120" s="407"/>
      <c r="M120" s="407"/>
      <c r="N120" s="407"/>
      <c r="O120" s="407"/>
      <c r="P120" s="407"/>
      <c r="Q120" s="407"/>
      <c r="R120" s="407"/>
      <c r="S120" s="407"/>
      <c r="T120" s="407"/>
      <c r="U120" s="407"/>
      <c r="V120" s="407"/>
      <c r="W120" s="407"/>
      <c r="X120" s="407"/>
      <c r="Y120" s="407"/>
      <c r="Z120" s="407"/>
      <c r="AA120" s="407"/>
      <c r="AB120" s="407"/>
      <c r="AC120" s="407"/>
      <c r="AD120" s="407"/>
      <c r="AE120" s="407"/>
      <c r="AF120" s="407"/>
      <c r="AG120" s="407"/>
      <c r="AH120" s="406"/>
    </row>
    <row r="121" spans="2:34" x14ac:dyDescent="0.3">
      <c r="B121" s="119">
        <v>5</v>
      </c>
      <c r="C121" s="123" t="str">
        <f>VLOOKUP($B$121,$B$6:$C$26,2)</f>
        <v>HeJe</v>
      </c>
      <c r="D121" s="469" t="s">
        <v>32</v>
      </c>
      <c r="E121" s="119">
        <f>IF(ISBLANK(ion21Team!$C$5),"",HLOOKUP($D$121,$D$5:$J$26,$B$121+1))</f>
        <v>0</v>
      </c>
      <c r="F121" s="526" t="str">
        <f>IFERROR(VLOOKUP($E$121,$B$6:$C$26,2),"")</f>
        <v/>
      </c>
      <c r="G121" s="682"/>
      <c r="H121" s="683"/>
      <c r="I121" s="683"/>
      <c r="J121" s="684"/>
      <c r="K121" s="407"/>
      <c r="L121" s="407"/>
      <c r="M121" s="407"/>
      <c r="N121" s="407"/>
      <c r="O121" s="407"/>
      <c r="P121" s="407"/>
      <c r="Q121" s="407"/>
      <c r="R121" s="407"/>
      <c r="S121" s="407"/>
      <c r="T121" s="407"/>
      <c r="U121" s="407"/>
      <c r="V121" s="407"/>
      <c r="W121" s="407"/>
      <c r="X121" s="407"/>
      <c r="Y121" s="407"/>
      <c r="Z121" s="407"/>
      <c r="AA121" s="407"/>
      <c r="AB121" s="407"/>
      <c r="AC121" s="407"/>
      <c r="AD121" s="407"/>
      <c r="AE121" s="407"/>
      <c r="AF121" s="407"/>
      <c r="AG121" s="407"/>
      <c r="AH121" s="406"/>
    </row>
    <row r="122" spans="2:34" x14ac:dyDescent="0.3">
      <c r="B122" s="119">
        <v>5</v>
      </c>
      <c r="C122" s="123" t="str">
        <f>VLOOKUP($B$122,$B$6:$C$26,2)</f>
        <v>HeJe</v>
      </c>
      <c r="D122" s="469" t="s">
        <v>33</v>
      </c>
      <c r="E122" s="119">
        <f>IF(ISBLANK(ion21Team!$C$5),"",HLOOKUP($D$122,$D$5:$J$26,$B$122+1))</f>
        <v>0</v>
      </c>
      <c r="F122" s="526" t="str">
        <f>IFERROR(VLOOKUP($E$122,$B$6:$C$26,2),"")</f>
        <v/>
      </c>
      <c r="G122" s="682"/>
      <c r="H122" s="683"/>
      <c r="I122" s="683"/>
      <c r="J122" s="684"/>
      <c r="K122" s="407"/>
      <c r="L122" s="407"/>
      <c r="M122" s="407"/>
      <c r="N122" s="407"/>
      <c r="O122" s="407"/>
      <c r="P122" s="407"/>
      <c r="Q122" s="407"/>
      <c r="R122" s="407"/>
      <c r="S122" s="407"/>
      <c r="T122" s="407"/>
      <c r="U122" s="407"/>
      <c r="V122" s="407"/>
      <c r="W122" s="407"/>
      <c r="X122" s="407"/>
      <c r="Y122" s="407"/>
      <c r="Z122" s="407"/>
      <c r="AA122" s="407"/>
      <c r="AB122" s="407"/>
      <c r="AC122" s="407"/>
      <c r="AD122" s="407"/>
      <c r="AE122" s="407"/>
      <c r="AF122" s="407"/>
      <c r="AG122" s="407"/>
      <c r="AH122" s="406"/>
    </row>
    <row r="123" spans="2:34" x14ac:dyDescent="0.3">
      <c r="B123" s="119">
        <v>5</v>
      </c>
      <c r="C123" s="123" t="str">
        <f>VLOOKUP($B$123,$B$6:$C$26,2)</f>
        <v>HeJe</v>
      </c>
      <c r="D123" s="469" t="s">
        <v>34</v>
      </c>
      <c r="E123" s="119">
        <f>IF(ISBLANK(ion21Team!$C$5),"",HLOOKUP($D$123,$D$5:$J$26,$B$123+1))</f>
        <v>0</v>
      </c>
      <c r="F123" s="526" t="str">
        <f>IFERROR(VLOOKUP($E$123,$B$6:$C$26,2),"")</f>
        <v/>
      </c>
      <c r="G123" s="682"/>
      <c r="H123" s="683"/>
      <c r="I123" s="683"/>
      <c r="J123" s="684"/>
      <c r="K123" s="407"/>
      <c r="L123" s="407"/>
      <c r="M123" s="407"/>
      <c r="N123" s="407"/>
      <c r="O123" s="407"/>
      <c r="P123" s="407"/>
      <c r="Q123" s="407"/>
      <c r="R123" s="407"/>
      <c r="S123" s="407"/>
      <c r="T123" s="407"/>
      <c r="U123" s="407"/>
      <c r="V123" s="407"/>
      <c r="W123" s="407"/>
      <c r="X123" s="407"/>
      <c r="Y123" s="407"/>
      <c r="Z123" s="407"/>
      <c r="AA123" s="407"/>
      <c r="AB123" s="407"/>
      <c r="AC123" s="407"/>
      <c r="AD123" s="407"/>
      <c r="AE123" s="407"/>
      <c r="AF123" s="407"/>
      <c r="AG123" s="407"/>
      <c r="AH123" s="406"/>
    </row>
    <row r="124" spans="2:34" x14ac:dyDescent="0.3">
      <c r="B124" s="119">
        <v>5</v>
      </c>
      <c r="C124" s="123" t="str">
        <f>VLOOKUP($B$124,$B$6:$C$26,2)</f>
        <v>HeJe</v>
      </c>
      <c r="D124" s="468" t="s">
        <v>35</v>
      </c>
      <c r="E124" s="119">
        <f>IF(ISBLANK(ion21Team!$C$5),"",HLOOKUP($D$124,$M$5:$S$26,$B$124+1))</f>
        <v>0</v>
      </c>
      <c r="F124" s="526" t="str">
        <f>IFERROR(VLOOKUP($E$124,$B$6:$C$26,2),"")</f>
        <v/>
      </c>
      <c r="G124" s="682"/>
      <c r="H124" s="683"/>
      <c r="I124" s="683"/>
      <c r="J124" s="684"/>
      <c r="K124" s="407"/>
      <c r="L124" s="407"/>
      <c r="M124" s="407"/>
      <c r="N124" s="407"/>
      <c r="O124" s="407"/>
      <c r="P124" s="407"/>
      <c r="Q124" s="407"/>
      <c r="R124" s="407"/>
      <c r="S124" s="407"/>
      <c r="T124" s="407"/>
      <c r="U124" s="407"/>
      <c r="V124" s="407"/>
      <c r="W124" s="407"/>
      <c r="X124" s="407"/>
      <c r="Y124" s="407"/>
      <c r="Z124" s="407"/>
      <c r="AA124" s="407"/>
      <c r="AB124" s="407"/>
      <c r="AC124" s="407"/>
      <c r="AD124" s="407"/>
      <c r="AE124" s="407"/>
      <c r="AF124" s="407"/>
      <c r="AG124" s="407"/>
      <c r="AH124" s="406"/>
    </row>
    <row r="125" spans="2:34" x14ac:dyDescent="0.3">
      <c r="B125" s="119">
        <v>5</v>
      </c>
      <c r="C125" s="123" t="str">
        <f>VLOOKUP($B$125,$B$6:$C$26,2)</f>
        <v>HeJe</v>
      </c>
      <c r="D125" s="468" t="s">
        <v>36</v>
      </c>
      <c r="E125" s="119">
        <f>IF(ISBLANK(ion21Team!$C$5),"",HLOOKUP($D$125,$M$5:$S$26,$B$125+1))</f>
        <v>0</v>
      </c>
      <c r="F125" s="526" t="str">
        <f>IFERROR(VLOOKUP($E$125,$B$6:$C$26,2),"")</f>
        <v/>
      </c>
      <c r="G125" s="682"/>
      <c r="H125" s="683"/>
      <c r="I125" s="683"/>
      <c r="J125" s="684"/>
      <c r="K125" s="407"/>
      <c r="L125" s="407"/>
      <c r="M125" s="407"/>
      <c r="N125" s="407"/>
      <c r="O125" s="407"/>
      <c r="P125" s="407"/>
      <c r="Q125" s="407"/>
      <c r="R125" s="407"/>
      <c r="S125" s="407"/>
      <c r="T125" s="407"/>
      <c r="U125" s="407"/>
      <c r="V125" s="407"/>
      <c r="W125" s="407"/>
      <c r="X125" s="407"/>
      <c r="Y125" s="407"/>
      <c r="Z125" s="407"/>
      <c r="AA125" s="407"/>
      <c r="AB125" s="407"/>
      <c r="AC125" s="407"/>
      <c r="AD125" s="407"/>
      <c r="AE125" s="407"/>
      <c r="AF125" s="407"/>
      <c r="AG125" s="407"/>
      <c r="AH125" s="406"/>
    </row>
    <row r="126" spans="2:34" x14ac:dyDescent="0.3">
      <c r="B126" s="119">
        <v>5</v>
      </c>
      <c r="C126" s="123" t="str">
        <f>VLOOKUP($B$126,$B$6:$C$26,2)</f>
        <v>HeJe</v>
      </c>
      <c r="D126" s="468" t="s">
        <v>37</v>
      </c>
      <c r="E126" s="119">
        <f>IF(ISBLANK(ion21Team!$C$5),"",HLOOKUP($D$126,$M$5:$S$26,$B$126+1))</f>
        <v>0</v>
      </c>
      <c r="F126" s="526" t="str">
        <f>IFERROR(VLOOKUP($E$126,$B$6:$C$26,2),"")</f>
        <v/>
      </c>
      <c r="G126" s="682"/>
      <c r="H126" s="683"/>
      <c r="I126" s="683"/>
      <c r="J126" s="684"/>
      <c r="K126" s="407"/>
      <c r="L126" s="407"/>
      <c r="M126" s="407"/>
      <c r="N126" s="407"/>
      <c r="O126" s="407"/>
      <c r="P126" s="407"/>
      <c r="Q126" s="407"/>
      <c r="R126" s="407"/>
      <c r="S126" s="407"/>
      <c r="T126" s="407"/>
      <c r="U126" s="407"/>
      <c r="V126" s="407"/>
      <c r="W126" s="407"/>
      <c r="X126" s="407"/>
      <c r="Y126" s="407"/>
      <c r="Z126" s="407"/>
      <c r="AA126" s="407"/>
      <c r="AB126" s="407"/>
      <c r="AC126" s="407"/>
      <c r="AD126" s="407"/>
      <c r="AE126" s="407"/>
      <c r="AF126" s="407"/>
      <c r="AG126" s="407"/>
      <c r="AH126" s="406"/>
    </row>
    <row r="127" spans="2:34" x14ac:dyDescent="0.3">
      <c r="B127" s="119">
        <v>5</v>
      </c>
      <c r="C127" s="123" t="str">
        <f>VLOOKUP($B$127,$B$6:$C$26,2)</f>
        <v>HeJe</v>
      </c>
      <c r="D127" s="468" t="s">
        <v>38</v>
      </c>
      <c r="E127" s="119">
        <f>IF(ISBLANK(ion21Team!$C$5),"",HLOOKUP($D$127,$M$5:$S$26,$B$127+1))</f>
        <v>0</v>
      </c>
      <c r="F127" s="526" t="str">
        <f>IFERROR(VLOOKUP($E$127,$B$6:$C$26,2),"")</f>
        <v/>
      </c>
      <c r="G127" s="682"/>
      <c r="H127" s="683"/>
      <c r="I127" s="683"/>
      <c r="J127" s="684"/>
      <c r="K127" s="407"/>
      <c r="L127" s="407"/>
      <c r="M127" s="407"/>
      <c r="N127" s="407"/>
      <c r="O127" s="407"/>
      <c r="P127" s="407"/>
      <c r="Q127" s="407"/>
      <c r="R127" s="407"/>
      <c r="S127" s="407"/>
      <c r="T127" s="407"/>
      <c r="U127" s="407"/>
      <c r="V127" s="407"/>
      <c r="W127" s="407"/>
      <c r="X127" s="407"/>
      <c r="Y127" s="407"/>
      <c r="Z127" s="407"/>
      <c r="AA127" s="407"/>
      <c r="AB127" s="407"/>
      <c r="AC127" s="407"/>
      <c r="AD127" s="407"/>
      <c r="AE127" s="407"/>
      <c r="AF127" s="407"/>
      <c r="AG127" s="407"/>
      <c r="AH127" s="406"/>
    </row>
    <row r="128" spans="2:34" x14ac:dyDescent="0.3">
      <c r="B128" s="119">
        <v>5</v>
      </c>
      <c r="C128" s="123" t="str">
        <f>VLOOKUP($B$128,$B$6:$C$26,2)</f>
        <v>HeJe</v>
      </c>
      <c r="D128" s="468" t="s">
        <v>39</v>
      </c>
      <c r="E128" s="119">
        <f>IF(ISBLANK(ion21Team!$C$5),"",HLOOKUP($D$128,$M$5:$S$26,$B$128+1))</f>
        <v>0</v>
      </c>
      <c r="F128" s="526" t="str">
        <f>IFERROR(VLOOKUP($E$128,$B$6:$C$26,2),"")</f>
        <v/>
      </c>
      <c r="G128" s="682"/>
      <c r="H128" s="683"/>
      <c r="I128" s="683"/>
      <c r="J128" s="684"/>
      <c r="K128" s="407"/>
      <c r="L128" s="407"/>
      <c r="M128" s="407"/>
      <c r="N128" s="407"/>
      <c r="O128" s="407"/>
      <c r="P128" s="407"/>
      <c r="Q128" s="407"/>
      <c r="R128" s="407"/>
      <c r="S128" s="407"/>
      <c r="T128" s="407"/>
      <c r="U128" s="407"/>
      <c r="V128" s="407"/>
      <c r="W128" s="407"/>
      <c r="X128" s="407"/>
      <c r="Y128" s="407"/>
      <c r="Z128" s="407"/>
      <c r="AA128" s="407"/>
      <c r="AB128" s="407"/>
      <c r="AC128" s="407"/>
      <c r="AD128" s="407"/>
      <c r="AE128" s="407"/>
      <c r="AF128" s="407"/>
      <c r="AG128" s="407"/>
      <c r="AH128" s="406"/>
    </row>
    <row r="129" spans="2:34" x14ac:dyDescent="0.3">
      <c r="B129" s="119">
        <v>5</v>
      </c>
      <c r="C129" s="123" t="str">
        <f>VLOOKUP($B$129,$B$6:$C$26,2)</f>
        <v>HeJe</v>
      </c>
      <c r="D129" s="468" t="s">
        <v>40</v>
      </c>
      <c r="E129" s="119">
        <f>IF(ISBLANK(ion21Team!$C$5),"",HLOOKUP($D$129,$M$5:$S$26,$B$129+1))</f>
        <v>0</v>
      </c>
      <c r="F129" s="526" t="str">
        <f>IFERROR(VLOOKUP($E$129,$B$6:$C$26,2),"")</f>
        <v/>
      </c>
      <c r="G129" s="682"/>
      <c r="H129" s="683"/>
      <c r="I129" s="683"/>
      <c r="J129" s="684"/>
      <c r="K129" s="407"/>
      <c r="L129" s="407"/>
      <c r="M129" s="407"/>
      <c r="N129" s="407"/>
      <c r="O129" s="407"/>
      <c r="P129" s="407"/>
      <c r="Q129" s="407"/>
      <c r="R129" s="407"/>
      <c r="S129" s="407"/>
      <c r="T129" s="407"/>
      <c r="U129" s="407"/>
      <c r="V129" s="407"/>
      <c r="W129" s="407"/>
      <c r="X129" s="407"/>
      <c r="Y129" s="407"/>
      <c r="Z129" s="407"/>
      <c r="AA129" s="407"/>
      <c r="AB129" s="407"/>
      <c r="AC129" s="407"/>
      <c r="AD129" s="407"/>
      <c r="AE129" s="407"/>
      <c r="AF129" s="407"/>
      <c r="AG129" s="407"/>
      <c r="AH129" s="406"/>
    </row>
    <row r="130" spans="2:34" x14ac:dyDescent="0.3">
      <c r="B130" s="119">
        <v>5</v>
      </c>
      <c r="C130" s="123" t="str">
        <f>VLOOKUP($B$130,$B$6:$C$26,2)</f>
        <v>HeJe</v>
      </c>
      <c r="D130" s="468" t="s">
        <v>41</v>
      </c>
      <c r="E130" s="119">
        <f>IF(ISBLANK(ion21Team!$C$5),"",HLOOKUP($D$130,$M$5:$S$26,$B$130+1))</f>
        <v>0</v>
      </c>
      <c r="F130" s="526" t="str">
        <f>IFERROR(VLOOKUP($E$130,$B$6:$C$26,2),"")</f>
        <v/>
      </c>
      <c r="G130" s="682"/>
      <c r="H130" s="683"/>
      <c r="I130" s="683"/>
      <c r="J130" s="684"/>
      <c r="K130" s="407"/>
      <c r="L130" s="407"/>
      <c r="M130" s="407"/>
      <c r="N130" s="407"/>
      <c r="O130" s="407"/>
      <c r="P130" s="407"/>
      <c r="Q130" s="407"/>
      <c r="R130" s="407"/>
      <c r="S130" s="407"/>
      <c r="T130" s="407"/>
      <c r="U130" s="407"/>
      <c r="V130" s="407"/>
      <c r="W130" s="407"/>
      <c r="X130" s="407"/>
      <c r="Y130" s="407"/>
      <c r="Z130" s="407"/>
      <c r="AA130" s="407"/>
      <c r="AB130" s="407"/>
      <c r="AC130" s="407"/>
      <c r="AD130" s="407"/>
      <c r="AE130" s="407"/>
      <c r="AF130" s="407"/>
      <c r="AG130" s="407"/>
      <c r="AH130" s="406"/>
    </row>
    <row r="131" spans="2:34" x14ac:dyDescent="0.3">
      <c r="B131" s="119">
        <v>5</v>
      </c>
      <c r="C131" s="123" t="str">
        <f>VLOOKUP($B$131,$B$6:$C$26,2)</f>
        <v>HeJe</v>
      </c>
      <c r="D131" s="466" t="s">
        <v>42</v>
      </c>
      <c r="E131" s="119">
        <f>IF(ISBLANK(ion21Team!$C$5),"",HLOOKUP($D$131,$V$5:$AB$26,$B$131+1))</f>
        <v>0</v>
      </c>
      <c r="F131" s="526" t="str">
        <f>IFERROR(VLOOKUP($E$131,$B$6:$C$26,2),"")</f>
        <v/>
      </c>
      <c r="G131" s="682"/>
      <c r="H131" s="683"/>
      <c r="I131" s="683"/>
      <c r="J131" s="684"/>
      <c r="K131" s="407"/>
      <c r="L131" s="407"/>
      <c r="M131" s="407"/>
      <c r="N131" s="407"/>
      <c r="O131" s="407"/>
      <c r="P131" s="407"/>
      <c r="Q131" s="407"/>
      <c r="R131" s="407"/>
      <c r="S131" s="407"/>
      <c r="T131" s="407"/>
      <c r="U131" s="407"/>
      <c r="V131" s="407"/>
      <c r="W131" s="407"/>
      <c r="X131" s="407"/>
      <c r="Y131" s="407"/>
      <c r="Z131" s="407"/>
      <c r="AA131" s="407"/>
      <c r="AB131" s="407"/>
      <c r="AC131" s="407"/>
      <c r="AD131" s="407"/>
      <c r="AE131" s="407"/>
      <c r="AF131" s="407"/>
      <c r="AG131" s="407"/>
      <c r="AH131" s="406"/>
    </row>
    <row r="132" spans="2:34" x14ac:dyDescent="0.3">
      <c r="B132" s="119">
        <v>5</v>
      </c>
      <c r="C132" s="123" t="str">
        <f>VLOOKUP($B$132,$B$6:$C$26,2)</f>
        <v>HeJe</v>
      </c>
      <c r="D132" s="466" t="s">
        <v>43</v>
      </c>
      <c r="E132" s="119">
        <f>IF(ISBLANK(ion21Team!$C$5),"",HLOOKUP($D$132,$V$5:$AB$26,$B$132+1))</f>
        <v>0</v>
      </c>
      <c r="F132" s="526" t="str">
        <f>IFERROR(VLOOKUP($E$132,$B$6:$C$26,2),"")</f>
        <v/>
      </c>
      <c r="G132" s="682"/>
      <c r="H132" s="683"/>
      <c r="I132" s="683"/>
      <c r="J132" s="684"/>
      <c r="K132" s="407"/>
      <c r="L132" s="407"/>
      <c r="M132" s="407"/>
      <c r="N132" s="407"/>
      <c r="O132" s="407"/>
      <c r="P132" s="407"/>
      <c r="Q132" s="407"/>
      <c r="R132" s="407"/>
      <c r="S132" s="407"/>
      <c r="T132" s="407"/>
      <c r="U132" s="407"/>
      <c r="V132" s="407"/>
      <c r="W132" s="407"/>
      <c r="X132" s="407"/>
      <c r="Y132" s="407"/>
      <c r="Z132" s="407"/>
      <c r="AA132" s="407"/>
      <c r="AB132" s="407"/>
      <c r="AC132" s="407"/>
      <c r="AD132" s="407"/>
      <c r="AE132" s="407"/>
      <c r="AF132" s="407"/>
      <c r="AG132" s="407"/>
      <c r="AH132" s="406"/>
    </row>
    <row r="133" spans="2:34" x14ac:dyDescent="0.3">
      <c r="B133" s="119">
        <v>5</v>
      </c>
      <c r="C133" s="123" t="str">
        <f>VLOOKUP($B$133,$B$6:$C$26,2)</f>
        <v>HeJe</v>
      </c>
      <c r="D133" s="466" t="s">
        <v>44</v>
      </c>
      <c r="E133" s="119">
        <f>IF(ISBLANK(ion21Team!$C$5),"",HLOOKUP($D$133,$V$5:$AB$26,$B$133+1))</f>
        <v>0</v>
      </c>
      <c r="F133" s="526" t="str">
        <f>IFERROR(VLOOKUP($E$133,$B$6:$C$26,2),"")</f>
        <v/>
      </c>
      <c r="G133" s="682"/>
      <c r="H133" s="683"/>
      <c r="I133" s="683"/>
      <c r="J133" s="684"/>
      <c r="K133" s="407"/>
      <c r="L133" s="407"/>
      <c r="M133" s="407"/>
      <c r="N133" s="407"/>
      <c r="O133" s="407"/>
      <c r="P133" s="407"/>
      <c r="Q133" s="407"/>
      <c r="R133" s="407"/>
      <c r="S133" s="407"/>
      <c r="T133" s="407"/>
      <c r="U133" s="407"/>
      <c r="V133" s="407"/>
      <c r="W133" s="407"/>
      <c r="X133" s="407"/>
      <c r="Y133" s="407"/>
      <c r="Z133" s="407"/>
      <c r="AA133" s="407"/>
      <c r="AB133" s="407"/>
      <c r="AC133" s="407"/>
      <c r="AD133" s="407"/>
      <c r="AE133" s="407"/>
      <c r="AF133" s="407"/>
      <c r="AG133" s="407"/>
      <c r="AH133" s="406"/>
    </row>
    <row r="134" spans="2:34" x14ac:dyDescent="0.3">
      <c r="B134" s="119">
        <v>5</v>
      </c>
      <c r="C134" s="123" t="str">
        <f>VLOOKUP($B$134,$B$6:$C$26,2)</f>
        <v>HeJe</v>
      </c>
      <c r="D134" s="466" t="s">
        <v>45</v>
      </c>
      <c r="E134" s="119">
        <f>IF(ISBLANK(ion21Team!$C$5),"",HLOOKUP($D$134,$V$5:$AB$26,$B$134+1))</f>
        <v>0</v>
      </c>
      <c r="F134" s="526" t="str">
        <f>IFERROR(VLOOKUP($E$134,$B$6:$C$26,2),"")</f>
        <v/>
      </c>
      <c r="G134" s="682"/>
      <c r="H134" s="683"/>
      <c r="I134" s="683"/>
      <c r="J134" s="684"/>
      <c r="K134" s="407"/>
      <c r="L134" s="407"/>
      <c r="M134" s="407"/>
      <c r="N134" s="407"/>
      <c r="O134" s="407"/>
      <c r="P134" s="407"/>
      <c r="Q134" s="407"/>
      <c r="R134" s="407"/>
      <c r="S134" s="407"/>
      <c r="T134" s="407"/>
      <c r="U134" s="407"/>
      <c r="V134" s="407"/>
      <c r="W134" s="407"/>
      <c r="X134" s="407"/>
      <c r="Y134" s="407"/>
      <c r="Z134" s="407"/>
      <c r="AA134" s="407"/>
      <c r="AB134" s="407"/>
      <c r="AC134" s="407"/>
      <c r="AD134" s="407"/>
      <c r="AE134" s="407"/>
      <c r="AF134" s="407"/>
      <c r="AG134" s="407"/>
      <c r="AH134" s="406"/>
    </row>
    <row r="135" spans="2:34" x14ac:dyDescent="0.3">
      <c r="B135" s="119">
        <v>5</v>
      </c>
      <c r="C135" s="123" t="str">
        <f>VLOOKUP($B$135,$B$6:$C$26,2)</f>
        <v>HeJe</v>
      </c>
      <c r="D135" s="466" t="s">
        <v>46</v>
      </c>
      <c r="E135" s="119">
        <f>IF(ISBLANK(ion21Team!$C$5),"",HLOOKUP($D$135,$V$5:$AB$26,$B$135+1))</f>
        <v>0</v>
      </c>
      <c r="F135" s="526" t="str">
        <f>IFERROR(VLOOKUP($E$135,$B$6:$C$26,2),"")</f>
        <v/>
      </c>
      <c r="G135" s="682"/>
      <c r="H135" s="683"/>
      <c r="I135" s="683"/>
      <c r="J135" s="684"/>
      <c r="K135" s="407"/>
      <c r="L135" s="407"/>
      <c r="M135" s="407"/>
      <c r="N135" s="407"/>
      <c r="O135" s="407"/>
      <c r="P135" s="407"/>
      <c r="Q135" s="407"/>
      <c r="R135" s="407"/>
      <c r="S135" s="407"/>
      <c r="T135" s="407"/>
      <c r="U135" s="407"/>
      <c r="V135" s="407"/>
      <c r="W135" s="407"/>
      <c r="X135" s="407"/>
      <c r="Y135" s="407"/>
      <c r="Z135" s="407"/>
      <c r="AA135" s="407"/>
      <c r="AB135" s="407"/>
      <c r="AC135" s="407"/>
      <c r="AD135" s="407"/>
      <c r="AE135" s="407"/>
      <c r="AF135" s="407"/>
      <c r="AG135" s="407"/>
      <c r="AH135" s="406"/>
    </row>
    <row r="136" spans="2:34" x14ac:dyDescent="0.3">
      <c r="B136" s="119">
        <v>5</v>
      </c>
      <c r="C136" s="123" t="str">
        <f>VLOOKUP($B$136,$B$6:$C$26,2)</f>
        <v>HeJe</v>
      </c>
      <c r="D136" s="466" t="s">
        <v>47</v>
      </c>
      <c r="E136" s="119">
        <f>IF(ISBLANK(ion21Team!$C$5),"",HLOOKUP($D$136,$V$5:$AB$26,$B$136+1))</f>
        <v>0</v>
      </c>
      <c r="F136" s="526" t="str">
        <f>IFERROR(VLOOKUP($E$136,$B$6:$C$26,2),"")</f>
        <v/>
      </c>
      <c r="G136" s="682"/>
      <c r="H136" s="683"/>
      <c r="I136" s="683"/>
      <c r="J136" s="684"/>
      <c r="K136" s="407"/>
      <c r="L136" s="407"/>
      <c r="M136" s="407"/>
      <c r="N136" s="407"/>
      <c r="O136" s="407"/>
      <c r="P136" s="407"/>
      <c r="Q136" s="407"/>
      <c r="R136" s="407"/>
      <c r="S136" s="407"/>
      <c r="T136" s="407"/>
      <c r="U136" s="407"/>
      <c r="V136" s="407"/>
      <c r="W136" s="407"/>
      <c r="X136" s="407"/>
      <c r="Y136" s="407"/>
      <c r="Z136" s="407"/>
      <c r="AA136" s="407"/>
      <c r="AB136" s="407"/>
      <c r="AC136" s="407"/>
      <c r="AD136" s="407"/>
      <c r="AE136" s="407"/>
      <c r="AF136" s="407"/>
      <c r="AG136" s="407"/>
      <c r="AH136" s="406"/>
    </row>
    <row r="137" spans="2:34" x14ac:dyDescent="0.3">
      <c r="B137" s="101">
        <v>5</v>
      </c>
      <c r="C137" s="103" t="str">
        <f>VLOOKUP($B$137,$B$6:$C$26,2)</f>
        <v>HeJe</v>
      </c>
      <c r="D137" s="467" t="s">
        <v>48</v>
      </c>
      <c r="E137" s="101">
        <f>IF(ISBLANK(ion21Team!$C$5),"",HLOOKUP($D$137,$V$5:$AB$26,$B$137+1))</f>
        <v>0</v>
      </c>
      <c r="F137" s="527" t="str">
        <f>IFERROR(VLOOKUP($E$137,$B$6:$C$26,2),"")</f>
        <v/>
      </c>
      <c r="G137" s="685"/>
      <c r="H137" s="686"/>
      <c r="I137" s="686"/>
      <c r="J137" s="687"/>
      <c r="K137" s="408"/>
      <c r="L137" s="408"/>
      <c r="M137" s="408"/>
      <c r="N137" s="408"/>
      <c r="O137" s="408"/>
      <c r="P137" s="408"/>
      <c r="Q137" s="408"/>
      <c r="R137" s="408"/>
      <c r="S137" s="408"/>
      <c r="T137" s="408"/>
      <c r="U137" s="408"/>
      <c r="V137" s="408"/>
      <c r="W137" s="408"/>
      <c r="X137" s="408"/>
      <c r="Y137" s="408"/>
      <c r="Z137" s="408"/>
      <c r="AA137" s="408"/>
      <c r="AB137" s="408"/>
      <c r="AC137" s="408"/>
      <c r="AD137" s="408"/>
      <c r="AE137" s="408"/>
      <c r="AF137" s="408"/>
      <c r="AG137" s="408"/>
      <c r="AH137" s="409"/>
    </row>
    <row r="138" spans="2:34" x14ac:dyDescent="0.3">
      <c r="B138" s="223">
        <v>6</v>
      </c>
      <c r="C138" s="100" t="str">
        <f>VLOOKUP($B$138,$B$6:$C$26,2)</f>
        <v/>
      </c>
      <c r="D138" s="469" t="s">
        <v>28</v>
      </c>
      <c r="E138" s="99">
        <f>IF(ISBLANK(ion21Team!$C$5),"",HLOOKUP($D$138,$D$5:$J$26,$B$138+1))</f>
        <v>0</v>
      </c>
      <c r="F138" s="525" t="str">
        <f>IFERROR(VLOOKUP($E$138,$B$6:$C$26,2),"")</f>
        <v/>
      </c>
      <c r="G138" s="688"/>
      <c r="H138" s="689"/>
      <c r="I138" s="689"/>
      <c r="J138" s="690"/>
      <c r="K138" s="405"/>
      <c r="L138" s="405"/>
      <c r="M138" s="405"/>
      <c r="N138" s="405"/>
      <c r="O138" s="405"/>
      <c r="P138" s="405"/>
      <c r="Q138" s="405"/>
      <c r="R138" s="405"/>
      <c r="S138" s="405"/>
      <c r="T138" s="405"/>
      <c r="U138" s="405"/>
      <c r="V138" s="405"/>
      <c r="W138" s="405"/>
      <c r="X138" s="405"/>
      <c r="Y138" s="405"/>
      <c r="Z138" s="405"/>
      <c r="AA138" s="405"/>
      <c r="AB138" s="405"/>
      <c r="AC138" s="405"/>
      <c r="AD138" s="405"/>
      <c r="AE138" s="405"/>
      <c r="AF138" s="405"/>
      <c r="AG138" s="405"/>
      <c r="AH138" s="406"/>
    </row>
    <row r="139" spans="2:34" x14ac:dyDescent="0.3">
      <c r="B139" s="119">
        <v>6</v>
      </c>
      <c r="C139" s="123" t="str">
        <f>VLOOKUP($B$139,$B$6:$C$26,2)</f>
        <v/>
      </c>
      <c r="D139" s="469" t="s">
        <v>29</v>
      </c>
      <c r="E139" s="119">
        <f>IF(ISBLANK(ion21Team!$C$5),"",HLOOKUP($D$139,$D$5:$J$26,$B$139+1))</f>
        <v>0</v>
      </c>
      <c r="F139" s="526" t="str">
        <f>IFERROR(VLOOKUP($E$139,$B$6:$C$26,2),"")</f>
        <v/>
      </c>
      <c r="G139" s="682"/>
      <c r="H139" s="683"/>
      <c r="I139" s="683"/>
      <c r="J139" s="684"/>
      <c r="K139" s="405"/>
      <c r="L139" s="405"/>
      <c r="M139" s="405"/>
      <c r="N139" s="405"/>
      <c r="O139" s="405"/>
      <c r="P139" s="405"/>
      <c r="Q139" s="405"/>
      <c r="R139" s="405"/>
      <c r="S139" s="405"/>
      <c r="T139" s="405"/>
      <c r="U139" s="405"/>
      <c r="V139" s="405"/>
      <c r="W139" s="405"/>
      <c r="X139" s="405"/>
      <c r="Y139" s="405"/>
      <c r="Z139" s="405"/>
      <c r="AA139" s="405"/>
      <c r="AB139" s="405"/>
      <c r="AC139" s="405"/>
      <c r="AD139" s="405"/>
      <c r="AE139" s="405"/>
      <c r="AF139" s="405"/>
      <c r="AG139" s="405"/>
      <c r="AH139" s="406"/>
    </row>
    <row r="140" spans="2:34" x14ac:dyDescent="0.3">
      <c r="B140" s="119">
        <v>6</v>
      </c>
      <c r="C140" s="123" t="str">
        <f>VLOOKUP($B$140,$B$6:$C$26,2)</f>
        <v/>
      </c>
      <c r="D140" s="469" t="s">
        <v>30</v>
      </c>
      <c r="E140" s="119">
        <f>IF(ISBLANK(ion21Team!$C$5),"",HLOOKUP($D$140,$D$5:$J$26,$B$140+1))</f>
        <v>0</v>
      </c>
      <c r="F140" s="526" t="str">
        <f>IFERROR(VLOOKUP($E$140,$B$6:$C$26,2),"")</f>
        <v/>
      </c>
      <c r="G140" s="682"/>
      <c r="H140" s="683"/>
      <c r="I140" s="683"/>
      <c r="J140" s="684"/>
      <c r="K140" s="407"/>
      <c r="L140" s="407"/>
      <c r="M140" s="407"/>
      <c r="N140" s="407"/>
      <c r="O140" s="407"/>
      <c r="P140" s="407"/>
      <c r="Q140" s="407"/>
      <c r="R140" s="407"/>
      <c r="S140" s="407"/>
      <c r="T140" s="407"/>
      <c r="U140" s="407"/>
      <c r="V140" s="407"/>
      <c r="W140" s="407"/>
      <c r="X140" s="407"/>
      <c r="Y140" s="407"/>
      <c r="Z140" s="407"/>
      <c r="AA140" s="407"/>
      <c r="AB140" s="407"/>
      <c r="AC140" s="407"/>
      <c r="AD140" s="407"/>
      <c r="AE140" s="407"/>
      <c r="AF140" s="407"/>
      <c r="AG140" s="407"/>
      <c r="AH140" s="406"/>
    </row>
    <row r="141" spans="2:34" x14ac:dyDescent="0.3">
      <c r="B141" s="119">
        <v>6</v>
      </c>
      <c r="C141" s="123" t="str">
        <f>VLOOKUP($B$141,$B$6:$C$26,2)</f>
        <v/>
      </c>
      <c r="D141" s="469" t="s">
        <v>31</v>
      </c>
      <c r="E141" s="119">
        <f>IF(ISBLANK(ion21Team!$C$5),"",HLOOKUP($D$141,$D$5:$J$26,$B$141+1))</f>
        <v>0</v>
      </c>
      <c r="F141" s="526" t="str">
        <f>IFERROR(VLOOKUP($E$141,$B$6:$C$26,2),"")</f>
        <v/>
      </c>
      <c r="G141" s="682"/>
      <c r="H141" s="683"/>
      <c r="I141" s="683"/>
      <c r="J141" s="684"/>
      <c r="K141" s="407"/>
      <c r="L141" s="407"/>
      <c r="M141" s="407"/>
      <c r="N141" s="407"/>
      <c r="O141" s="407"/>
      <c r="P141" s="407"/>
      <c r="Q141" s="407"/>
      <c r="R141" s="407"/>
      <c r="S141" s="407"/>
      <c r="T141" s="407"/>
      <c r="U141" s="407"/>
      <c r="V141" s="407"/>
      <c r="W141" s="407"/>
      <c r="X141" s="407"/>
      <c r="Y141" s="407"/>
      <c r="Z141" s="407"/>
      <c r="AA141" s="407"/>
      <c r="AB141" s="407"/>
      <c r="AC141" s="407"/>
      <c r="AD141" s="407"/>
      <c r="AE141" s="407"/>
      <c r="AF141" s="407"/>
      <c r="AG141" s="407"/>
      <c r="AH141" s="406"/>
    </row>
    <row r="142" spans="2:34" x14ac:dyDescent="0.3">
      <c r="B142" s="119">
        <v>6</v>
      </c>
      <c r="C142" s="123" t="str">
        <f>VLOOKUP($B$142,$B$6:$C$26,2)</f>
        <v/>
      </c>
      <c r="D142" s="469" t="s">
        <v>32</v>
      </c>
      <c r="E142" s="119">
        <f>IF(ISBLANK(ion21Team!$C$5),"",HLOOKUP($D$142,$D$5:$J$26,$B$142+1))</f>
        <v>0</v>
      </c>
      <c r="F142" s="526" t="str">
        <f>IFERROR(VLOOKUP($E$142,$B$6:$C$26,2),"")</f>
        <v/>
      </c>
      <c r="G142" s="682"/>
      <c r="H142" s="683"/>
      <c r="I142" s="683"/>
      <c r="J142" s="684"/>
      <c r="K142" s="407"/>
      <c r="L142" s="407"/>
      <c r="M142" s="407"/>
      <c r="N142" s="407"/>
      <c r="O142" s="407"/>
      <c r="P142" s="407"/>
      <c r="Q142" s="407"/>
      <c r="R142" s="407"/>
      <c r="S142" s="407"/>
      <c r="T142" s="407"/>
      <c r="U142" s="407"/>
      <c r="V142" s="407"/>
      <c r="W142" s="407"/>
      <c r="X142" s="407"/>
      <c r="Y142" s="407"/>
      <c r="Z142" s="407"/>
      <c r="AA142" s="407"/>
      <c r="AB142" s="407"/>
      <c r="AC142" s="407"/>
      <c r="AD142" s="407"/>
      <c r="AE142" s="407"/>
      <c r="AF142" s="407"/>
      <c r="AG142" s="407"/>
      <c r="AH142" s="406"/>
    </row>
    <row r="143" spans="2:34" x14ac:dyDescent="0.3">
      <c r="B143" s="119">
        <v>6</v>
      </c>
      <c r="C143" s="123" t="str">
        <f>VLOOKUP($B$143,$B$6:$C$26,2)</f>
        <v/>
      </c>
      <c r="D143" s="469" t="s">
        <v>33</v>
      </c>
      <c r="E143" s="119">
        <f>IF(ISBLANK(ion21Team!$C$5),"",HLOOKUP($D$143,$D$5:$J$26,$B$143+1))</f>
        <v>0</v>
      </c>
      <c r="F143" s="526" t="str">
        <f>IFERROR(VLOOKUP($E$143,$B$6:$C$26,2),"")</f>
        <v/>
      </c>
      <c r="G143" s="682"/>
      <c r="H143" s="683"/>
      <c r="I143" s="683"/>
      <c r="J143" s="684"/>
      <c r="K143" s="407"/>
      <c r="L143" s="407"/>
      <c r="M143" s="407"/>
      <c r="N143" s="407"/>
      <c r="O143" s="407"/>
      <c r="P143" s="407"/>
      <c r="Q143" s="407"/>
      <c r="R143" s="407"/>
      <c r="S143" s="407"/>
      <c r="T143" s="407"/>
      <c r="U143" s="407"/>
      <c r="V143" s="407"/>
      <c r="W143" s="407"/>
      <c r="X143" s="407"/>
      <c r="Y143" s="407"/>
      <c r="Z143" s="407"/>
      <c r="AA143" s="407"/>
      <c r="AB143" s="407"/>
      <c r="AC143" s="407"/>
      <c r="AD143" s="407"/>
      <c r="AE143" s="407"/>
      <c r="AF143" s="407"/>
      <c r="AG143" s="407"/>
      <c r="AH143" s="406"/>
    </row>
    <row r="144" spans="2:34" x14ac:dyDescent="0.3">
      <c r="B144" s="119">
        <v>6</v>
      </c>
      <c r="C144" s="123" t="str">
        <f>VLOOKUP($B$144,$B$6:$C$26,2)</f>
        <v/>
      </c>
      <c r="D144" s="469" t="s">
        <v>34</v>
      </c>
      <c r="E144" s="119">
        <f>IF(ISBLANK(ion21Team!$C$5),"",HLOOKUP($D$144,$D$5:$J$26,$B$144+1))</f>
        <v>0</v>
      </c>
      <c r="F144" s="526" t="str">
        <f>IFERROR(VLOOKUP($E$144,$B$6:$C$26,2),"")</f>
        <v/>
      </c>
      <c r="G144" s="682"/>
      <c r="H144" s="683"/>
      <c r="I144" s="683"/>
      <c r="J144" s="684"/>
      <c r="K144" s="407"/>
      <c r="L144" s="407"/>
      <c r="M144" s="407"/>
      <c r="N144" s="407"/>
      <c r="O144" s="407"/>
      <c r="P144" s="407"/>
      <c r="Q144" s="407"/>
      <c r="R144" s="407"/>
      <c r="S144" s="407"/>
      <c r="T144" s="407"/>
      <c r="U144" s="407"/>
      <c r="V144" s="407"/>
      <c r="W144" s="407"/>
      <c r="X144" s="407"/>
      <c r="Y144" s="407"/>
      <c r="Z144" s="407"/>
      <c r="AA144" s="407"/>
      <c r="AB144" s="407"/>
      <c r="AC144" s="407"/>
      <c r="AD144" s="407"/>
      <c r="AE144" s="407"/>
      <c r="AF144" s="407"/>
      <c r="AG144" s="407"/>
      <c r="AH144" s="406"/>
    </row>
    <row r="145" spans="2:34" x14ac:dyDescent="0.3">
      <c r="B145" s="119">
        <v>6</v>
      </c>
      <c r="C145" s="123" t="str">
        <f>VLOOKUP($B$145,$B$6:$C$26,2)</f>
        <v/>
      </c>
      <c r="D145" s="468" t="s">
        <v>35</v>
      </c>
      <c r="E145" s="119">
        <f>IF(ISBLANK(ion21Team!$C$5),"",HLOOKUP($D$145,$M$5:$S$26,$B$145+1))</f>
        <v>0</v>
      </c>
      <c r="F145" s="526" t="str">
        <f>IFERROR(VLOOKUP($E$145,$B$6:$C$26,2),"")</f>
        <v/>
      </c>
      <c r="G145" s="682"/>
      <c r="H145" s="683"/>
      <c r="I145" s="683"/>
      <c r="J145" s="684"/>
      <c r="K145" s="407"/>
      <c r="L145" s="407"/>
      <c r="M145" s="407"/>
      <c r="N145" s="407"/>
      <c r="O145" s="407"/>
      <c r="P145" s="407"/>
      <c r="Q145" s="407"/>
      <c r="R145" s="407"/>
      <c r="S145" s="407"/>
      <c r="T145" s="407"/>
      <c r="U145" s="407"/>
      <c r="V145" s="407"/>
      <c r="W145" s="407"/>
      <c r="X145" s="407"/>
      <c r="Y145" s="407"/>
      <c r="Z145" s="407"/>
      <c r="AA145" s="407"/>
      <c r="AB145" s="407"/>
      <c r="AC145" s="407"/>
      <c r="AD145" s="407"/>
      <c r="AE145" s="407"/>
      <c r="AF145" s="407"/>
      <c r="AG145" s="407"/>
      <c r="AH145" s="406"/>
    </row>
    <row r="146" spans="2:34" x14ac:dyDescent="0.3">
      <c r="B146" s="119">
        <v>6</v>
      </c>
      <c r="C146" s="123" t="str">
        <f>VLOOKUP($B$146,$B$6:$C$26,2)</f>
        <v/>
      </c>
      <c r="D146" s="468" t="s">
        <v>36</v>
      </c>
      <c r="E146" s="119">
        <f>IF(ISBLANK(ion21Team!$C$5),"",HLOOKUP($D$146,$M$5:$S$26,$B$146+1))</f>
        <v>0</v>
      </c>
      <c r="F146" s="526" t="str">
        <f>IFERROR(VLOOKUP($E$146,$B$6:$C$26,2),"")</f>
        <v/>
      </c>
      <c r="G146" s="682"/>
      <c r="H146" s="683"/>
      <c r="I146" s="683"/>
      <c r="J146" s="684"/>
      <c r="K146" s="407"/>
      <c r="L146" s="407"/>
      <c r="M146" s="407"/>
      <c r="N146" s="407"/>
      <c r="O146" s="407"/>
      <c r="P146" s="407"/>
      <c r="Q146" s="407"/>
      <c r="R146" s="407"/>
      <c r="S146" s="407"/>
      <c r="T146" s="407"/>
      <c r="U146" s="407"/>
      <c r="V146" s="407"/>
      <c r="W146" s="407"/>
      <c r="X146" s="407"/>
      <c r="Y146" s="407"/>
      <c r="Z146" s="407"/>
      <c r="AA146" s="407"/>
      <c r="AB146" s="407"/>
      <c r="AC146" s="407"/>
      <c r="AD146" s="407"/>
      <c r="AE146" s="407"/>
      <c r="AF146" s="407"/>
      <c r="AG146" s="407"/>
      <c r="AH146" s="406"/>
    </row>
    <row r="147" spans="2:34" x14ac:dyDescent="0.3">
      <c r="B147" s="119">
        <v>6</v>
      </c>
      <c r="C147" s="123" t="str">
        <f>VLOOKUP($B$147,$B$6:$C$26,2)</f>
        <v/>
      </c>
      <c r="D147" s="468" t="s">
        <v>37</v>
      </c>
      <c r="E147" s="119">
        <f>IF(ISBLANK(ion21Team!$C$5),"",HLOOKUP($D$147,$M$5:$S$26,$B$147+1))</f>
        <v>0</v>
      </c>
      <c r="F147" s="526" t="str">
        <f>IFERROR(VLOOKUP($E$147,$B$6:$C$26,2),"")</f>
        <v/>
      </c>
      <c r="G147" s="682"/>
      <c r="H147" s="683"/>
      <c r="I147" s="683"/>
      <c r="J147" s="684"/>
      <c r="K147" s="407"/>
      <c r="L147" s="407"/>
      <c r="M147" s="407"/>
      <c r="N147" s="407"/>
      <c r="O147" s="407"/>
      <c r="P147" s="407"/>
      <c r="Q147" s="407"/>
      <c r="R147" s="407"/>
      <c r="S147" s="407"/>
      <c r="T147" s="407"/>
      <c r="U147" s="407"/>
      <c r="V147" s="407"/>
      <c r="W147" s="407"/>
      <c r="X147" s="407"/>
      <c r="Y147" s="407"/>
      <c r="Z147" s="407"/>
      <c r="AA147" s="407"/>
      <c r="AB147" s="407"/>
      <c r="AC147" s="407"/>
      <c r="AD147" s="407"/>
      <c r="AE147" s="407"/>
      <c r="AF147" s="407"/>
      <c r="AG147" s="407"/>
      <c r="AH147" s="406"/>
    </row>
    <row r="148" spans="2:34" x14ac:dyDescent="0.3">
      <c r="B148" s="119">
        <v>6</v>
      </c>
      <c r="C148" s="123" t="str">
        <f>VLOOKUP($B$148,$B$6:$C$26,2)</f>
        <v/>
      </c>
      <c r="D148" s="468" t="s">
        <v>38</v>
      </c>
      <c r="E148" s="119">
        <f>IF(ISBLANK(ion21Team!$C$5),"",HLOOKUP($D$148,$M$5:$S$26,$B$148+1))</f>
        <v>0</v>
      </c>
      <c r="F148" s="526" t="str">
        <f>IFERROR(VLOOKUP($E$148,$B$6:$C$26,2),"")</f>
        <v/>
      </c>
      <c r="G148" s="682"/>
      <c r="H148" s="683"/>
      <c r="I148" s="683"/>
      <c r="J148" s="684"/>
      <c r="K148" s="407"/>
      <c r="L148" s="407"/>
      <c r="M148" s="407"/>
      <c r="N148" s="407"/>
      <c r="O148" s="407"/>
      <c r="P148" s="407"/>
      <c r="Q148" s="407"/>
      <c r="R148" s="407"/>
      <c r="S148" s="407"/>
      <c r="T148" s="407"/>
      <c r="U148" s="407"/>
      <c r="V148" s="407"/>
      <c r="W148" s="407"/>
      <c r="X148" s="407"/>
      <c r="Y148" s="407"/>
      <c r="Z148" s="407"/>
      <c r="AA148" s="407"/>
      <c r="AB148" s="407"/>
      <c r="AC148" s="407"/>
      <c r="AD148" s="407"/>
      <c r="AE148" s="407"/>
      <c r="AF148" s="407"/>
      <c r="AG148" s="407"/>
      <c r="AH148" s="406"/>
    </row>
    <row r="149" spans="2:34" x14ac:dyDescent="0.3">
      <c r="B149" s="119">
        <v>6</v>
      </c>
      <c r="C149" s="123" t="str">
        <f>VLOOKUP($B$149,$B$6:$C$26,2)</f>
        <v/>
      </c>
      <c r="D149" s="468" t="s">
        <v>39</v>
      </c>
      <c r="E149" s="119">
        <f>IF(ISBLANK(ion21Team!$C$5),"",HLOOKUP($D$149,$M$5:$S$26,$B$149+1))</f>
        <v>0</v>
      </c>
      <c r="F149" s="526" t="str">
        <f>IFERROR(VLOOKUP($E$149,$B$6:$C$26,2),"")</f>
        <v/>
      </c>
      <c r="G149" s="682"/>
      <c r="H149" s="683"/>
      <c r="I149" s="683"/>
      <c r="J149" s="684"/>
      <c r="K149" s="407"/>
      <c r="L149" s="407"/>
      <c r="M149" s="407"/>
      <c r="N149" s="407"/>
      <c r="O149" s="407"/>
      <c r="P149" s="407"/>
      <c r="Q149" s="407"/>
      <c r="R149" s="407"/>
      <c r="S149" s="407"/>
      <c r="T149" s="407"/>
      <c r="U149" s="407"/>
      <c r="V149" s="407"/>
      <c r="W149" s="407"/>
      <c r="X149" s="407"/>
      <c r="Y149" s="407"/>
      <c r="Z149" s="407"/>
      <c r="AA149" s="407"/>
      <c r="AB149" s="407"/>
      <c r="AC149" s="407"/>
      <c r="AD149" s="407"/>
      <c r="AE149" s="407"/>
      <c r="AF149" s="407"/>
      <c r="AG149" s="407"/>
      <c r="AH149" s="406"/>
    </row>
    <row r="150" spans="2:34" x14ac:dyDescent="0.3">
      <c r="B150" s="119">
        <v>6</v>
      </c>
      <c r="C150" s="123" t="str">
        <f>VLOOKUP($B$150,$B$6:$C$26,2)</f>
        <v/>
      </c>
      <c r="D150" s="468" t="s">
        <v>40</v>
      </c>
      <c r="E150" s="119">
        <f>IF(ISBLANK(ion21Team!$C$5),"",HLOOKUP($D$150,$M$5:$S$26,$B$150+1))</f>
        <v>0</v>
      </c>
      <c r="F150" s="526" t="str">
        <f>IFERROR(VLOOKUP($E$150,$B$6:$C$26,2),"")</f>
        <v/>
      </c>
      <c r="G150" s="682"/>
      <c r="H150" s="683"/>
      <c r="I150" s="683"/>
      <c r="J150" s="684"/>
      <c r="K150" s="407"/>
      <c r="L150" s="407"/>
      <c r="M150" s="407"/>
      <c r="N150" s="407"/>
      <c r="O150" s="407"/>
      <c r="P150" s="407"/>
      <c r="Q150" s="407"/>
      <c r="R150" s="407"/>
      <c r="S150" s="407"/>
      <c r="T150" s="407"/>
      <c r="U150" s="407"/>
      <c r="V150" s="407"/>
      <c r="W150" s="407"/>
      <c r="X150" s="407"/>
      <c r="Y150" s="407"/>
      <c r="Z150" s="407"/>
      <c r="AA150" s="407"/>
      <c r="AB150" s="407"/>
      <c r="AC150" s="407"/>
      <c r="AD150" s="407"/>
      <c r="AE150" s="407"/>
      <c r="AF150" s="407"/>
      <c r="AG150" s="407"/>
      <c r="AH150" s="406"/>
    </row>
    <row r="151" spans="2:34" x14ac:dyDescent="0.3">
      <c r="B151" s="119">
        <v>6</v>
      </c>
      <c r="C151" s="123" t="str">
        <f>VLOOKUP($B$151,$B$6:$C$26,2)</f>
        <v/>
      </c>
      <c r="D151" s="468" t="s">
        <v>41</v>
      </c>
      <c r="E151" s="119">
        <f>IF(ISBLANK(ion21Team!$C$5),"",HLOOKUP($D$151,$M$5:$S$26,$B$151+1))</f>
        <v>0</v>
      </c>
      <c r="F151" s="526" t="str">
        <f>IFERROR(VLOOKUP($E$151,$B$6:$C$26,2),"")</f>
        <v/>
      </c>
      <c r="G151" s="682"/>
      <c r="H151" s="683"/>
      <c r="I151" s="683"/>
      <c r="J151" s="684"/>
      <c r="K151" s="407"/>
      <c r="L151" s="407"/>
      <c r="M151" s="407"/>
      <c r="N151" s="407"/>
      <c r="O151" s="407"/>
      <c r="P151" s="407"/>
      <c r="Q151" s="407"/>
      <c r="R151" s="407"/>
      <c r="S151" s="407"/>
      <c r="T151" s="407"/>
      <c r="U151" s="407"/>
      <c r="V151" s="407"/>
      <c r="W151" s="407"/>
      <c r="X151" s="407"/>
      <c r="Y151" s="407"/>
      <c r="Z151" s="407"/>
      <c r="AA151" s="407"/>
      <c r="AB151" s="407"/>
      <c r="AC151" s="407"/>
      <c r="AD151" s="407"/>
      <c r="AE151" s="407"/>
      <c r="AF151" s="407"/>
      <c r="AG151" s="407"/>
      <c r="AH151" s="406"/>
    </row>
    <row r="152" spans="2:34" x14ac:dyDescent="0.3">
      <c r="B152" s="119">
        <v>6</v>
      </c>
      <c r="C152" s="123" t="str">
        <f>VLOOKUP($B$152,$B$6:$C$26,2)</f>
        <v/>
      </c>
      <c r="D152" s="466" t="s">
        <v>42</v>
      </c>
      <c r="E152" s="119">
        <f>IF(ISBLANK(ion21Team!$C$5),"",HLOOKUP($D$152,$V$5:$AB$26,$B$152+1))</f>
        <v>0</v>
      </c>
      <c r="F152" s="526" t="str">
        <f>IFERROR(VLOOKUP($E$152,$B$6:$C$26,2),"")</f>
        <v/>
      </c>
      <c r="G152" s="682"/>
      <c r="H152" s="683"/>
      <c r="I152" s="683"/>
      <c r="J152" s="684"/>
      <c r="K152" s="407"/>
      <c r="L152" s="407"/>
      <c r="M152" s="407"/>
      <c r="N152" s="407"/>
      <c r="O152" s="407"/>
      <c r="P152" s="407"/>
      <c r="Q152" s="407"/>
      <c r="R152" s="407"/>
      <c r="S152" s="407"/>
      <c r="T152" s="407"/>
      <c r="U152" s="407"/>
      <c r="V152" s="407"/>
      <c r="W152" s="407"/>
      <c r="X152" s="407"/>
      <c r="Y152" s="407"/>
      <c r="Z152" s="407"/>
      <c r="AA152" s="407"/>
      <c r="AB152" s="407"/>
      <c r="AC152" s="407"/>
      <c r="AD152" s="407"/>
      <c r="AE152" s="407"/>
      <c r="AF152" s="407"/>
      <c r="AG152" s="407"/>
      <c r="AH152" s="406"/>
    </row>
    <row r="153" spans="2:34" x14ac:dyDescent="0.3">
      <c r="B153" s="119">
        <v>6</v>
      </c>
      <c r="C153" s="123" t="str">
        <f>VLOOKUP($B$153,$B$6:$C$26,2)</f>
        <v/>
      </c>
      <c r="D153" s="466" t="s">
        <v>43</v>
      </c>
      <c r="E153" s="119">
        <f>IF(ISBLANK(ion21Team!$C$5),"",HLOOKUP($D$153,$V$5:$AB$26,$B$153+1))</f>
        <v>0</v>
      </c>
      <c r="F153" s="526" t="str">
        <f>IFERROR(VLOOKUP($E$153,$B$6:$C$26,2),"")</f>
        <v/>
      </c>
      <c r="G153" s="682"/>
      <c r="H153" s="683"/>
      <c r="I153" s="683"/>
      <c r="J153" s="684"/>
      <c r="K153" s="407"/>
      <c r="L153" s="407"/>
      <c r="M153" s="407"/>
      <c r="N153" s="407"/>
      <c r="O153" s="407"/>
      <c r="P153" s="407"/>
      <c r="Q153" s="407"/>
      <c r="R153" s="407"/>
      <c r="S153" s="407"/>
      <c r="T153" s="407"/>
      <c r="U153" s="407"/>
      <c r="V153" s="407"/>
      <c r="W153" s="407"/>
      <c r="X153" s="407"/>
      <c r="Y153" s="407"/>
      <c r="Z153" s="407"/>
      <c r="AA153" s="407"/>
      <c r="AB153" s="407"/>
      <c r="AC153" s="407"/>
      <c r="AD153" s="407"/>
      <c r="AE153" s="407"/>
      <c r="AF153" s="407"/>
      <c r="AG153" s="407"/>
      <c r="AH153" s="406"/>
    </row>
    <row r="154" spans="2:34" x14ac:dyDescent="0.3">
      <c r="B154" s="119">
        <v>6</v>
      </c>
      <c r="C154" s="123" t="str">
        <f>VLOOKUP($B$154,$B$6:$C$26,2)</f>
        <v/>
      </c>
      <c r="D154" s="466" t="s">
        <v>44</v>
      </c>
      <c r="E154" s="119">
        <f>IF(ISBLANK(ion21Team!$C$5),"",HLOOKUP($D$154,$V$5:$AB$26,$B$154+1))</f>
        <v>0</v>
      </c>
      <c r="F154" s="526" t="str">
        <f>IFERROR(VLOOKUP($E$154,$B$6:$C$26,2),"")</f>
        <v/>
      </c>
      <c r="G154" s="682"/>
      <c r="H154" s="683"/>
      <c r="I154" s="683"/>
      <c r="J154" s="684"/>
      <c r="K154" s="407"/>
      <c r="L154" s="407"/>
      <c r="M154" s="407"/>
      <c r="N154" s="407"/>
      <c r="O154" s="407"/>
      <c r="P154" s="407"/>
      <c r="Q154" s="407"/>
      <c r="R154" s="407"/>
      <c r="S154" s="407"/>
      <c r="T154" s="407"/>
      <c r="U154" s="407"/>
      <c r="V154" s="407"/>
      <c r="W154" s="407"/>
      <c r="X154" s="407"/>
      <c r="Y154" s="407"/>
      <c r="Z154" s="407"/>
      <c r="AA154" s="407"/>
      <c r="AB154" s="407"/>
      <c r="AC154" s="407"/>
      <c r="AD154" s="407"/>
      <c r="AE154" s="407"/>
      <c r="AF154" s="407"/>
      <c r="AG154" s="407"/>
      <c r="AH154" s="406"/>
    </row>
    <row r="155" spans="2:34" x14ac:dyDescent="0.3">
      <c r="B155" s="119">
        <v>6</v>
      </c>
      <c r="C155" s="123" t="str">
        <f>VLOOKUP($B$155,$B$6:$C$26,2)</f>
        <v/>
      </c>
      <c r="D155" s="466" t="s">
        <v>45</v>
      </c>
      <c r="E155" s="119">
        <f>IF(ISBLANK(ion21Team!$C$5),"",HLOOKUP($D$155,$V$5:$AB$26,$B$155+1))</f>
        <v>0</v>
      </c>
      <c r="F155" s="526" t="str">
        <f>IFERROR(VLOOKUP($E$155,$B$6:$C$26,2),"")</f>
        <v/>
      </c>
      <c r="G155" s="682"/>
      <c r="H155" s="683"/>
      <c r="I155" s="683"/>
      <c r="J155" s="684"/>
      <c r="K155" s="407"/>
      <c r="L155" s="407"/>
      <c r="M155" s="407"/>
      <c r="N155" s="407"/>
      <c r="O155" s="407"/>
      <c r="P155" s="407"/>
      <c r="Q155" s="407"/>
      <c r="R155" s="407"/>
      <c r="S155" s="407"/>
      <c r="T155" s="407"/>
      <c r="U155" s="407"/>
      <c r="V155" s="407"/>
      <c r="W155" s="407"/>
      <c r="X155" s="407"/>
      <c r="Y155" s="407"/>
      <c r="Z155" s="407"/>
      <c r="AA155" s="407"/>
      <c r="AB155" s="407"/>
      <c r="AC155" s="407"/>
      <c r="AD155" s="407"/>
      <c r="AE155" s="407"/>
      <c r="AF155" s="407"/>
      <c r="AG155" s="407"/>
      <c r="AH155" s="406"/>
    </row>
    <row r="156" spans="2:34" x14ac:dyDescent="0.3">
      <c r="B156" s="119">
        <v>6</v>
      </c>
      <c r="C156" s="123" t="str">
        <f>VLOOKUP($B$156,$B$6:$C$26,2)</f>
        <v/>
      </c>
      <c r="D156" s="466" t="s">
        <v>46</v>
      </c>
      <c r="E156" s="119">
        <f>IF(ISBLANK(ion21Team!$C$5),"",HLOOKUP($D$156,$V$5:$AB$26,$B$156+1))</f>
        <v>0</v>
      </c>
      <c r="F156" s="526" t="str">
        <f>IFERROR(VLOOKUP($E$156,$B$6:$C$26,2),"")</f>
        <v/>
      </c>
      <c r="G156" s="682"/>
      <c r="H156" s="683"/>
      <c r="I156" s="683"/>
      <c r="J156" s="684"/>
      <c r="K156" s="407"/>
      <c r="L156" s="407"/>
      <c r="M156" s="407"/>
      <c r="N156" s="407"/>
      <c r="O156" s="407"/>
      <c r="P156" s="407"/>
      <c r="Q156" s="407"/>
      <c r="R156" s="407"/>
      <c r="S156" s="407"/>
      <c r="T156" s="407"/>
      <c r="U156" s="407"/>
      <c r="V156" s="407"/>
      <c r="W156" s="407"/>
      <c r="X156" s="407"/>
      <c r="Y156" s="407"/>
      <c r="Z156" s="407"/>
      <c r="AA156" s="407"/>
      <c r="AB156" s="407"/>
      <c r="AC156" s="407"/>
      <c r="AD156" s="407"/>
      <c r="AE156" s="407"/>
      <c r="AF156" s="407"/>
      <c r="AG156" s="407"/>
      <c r="AH156" s="406"/>
    </row>
    <row r="157" spans="2:34" x14ac:dyDescent="0.3">
      <c r="B157" s="119">
        <v>6</v>
      </c>
      <c r="C157" s="123" t="str">
        <f>VLOOKUP($B$157,$B$6:$C$26,2)</f>
        <v/>
      </c>
      <c r="D157" s="466" t="s">
        <v>47</v>
      </c>
      <c r="E157" s="119">
        <f>IF(ISBLANK(ion21Team!$C$5),"",HLOOKUP($D$157,$V$5:$AB$26,$B$157+1))</f>
        <v>0</v>
      </c>
      <c r="F157" s="526" t="str">
        <f>IFERROR(VLOOKUP($E$157,$B$6:$C$26,2),"")</f>
        <v/>
      </c>
      <c r="G157" s="682"/>
      <c r="H157" s="683"/>
      <c r="I157" s="683"/>
      <c r="J157" s="684"/>
      <c r="K157" s="407"/>
      <c r="L157" s="407"/>
      <c r="M157" s="407"/>
      <c r="N157" s="407"/>
      <c r="O157" s="407"/>
      <c r="P157" s="407"/>
      <c r="Q157" s="407"/>
      <c r="R157" s="407"/>
      <c r="S157" s="407"/>
      <c r="T157" s="407"/>
      <c r="U157" s="407"/>
      <c r="V157" s="407"/>
      <c r="W157" s="407"/>
      <c r="X157" s="407"/>
      <c r="Y157" s="407"/>
      <c r="Z157" s="407"/>
      <c r="AA157" s="407"/>
      <c r="AB157" s="407"/>
      <c r="AC157" s="407"/>
      <c r="AD157" s="407"/>
      <c r="AE157" s="407"/>
      <c r="AF157" s="407"/>
      <c r="AG157" s="407"/>
      <c r="AH157" s="406"/>
    </row>
    <row r="158" spans="2:34" x14ac:dyDescent="0.3">
      <c r="B158" s="101">
        <v>6</v>
      </c>
      <c r="C158" s="103" t="str">
        <f>VLOOKUP($B$158,$B$6:$C$26,2)</f>
        <v/>
      </c>
      <c r="D158" s="467" t="s">
        <v>48</v>
      </c>
      <c r="E158" s="101">
        <f>IF(ISBLANK(ion21Team!$C$5),"",HLOOKUP($D$158,$V$5:$AB$26,$B$158+1))</f>
        <v>0</v>
      </c>
      <c r="F158" s="527" t="str">
        <f>IFERROR(VLOOKUP($E$158,$B$6:$C$26,2),"")</f>
        <v/>
      </c>
      <c r="G158" s="685"/>
      <c r="H158" s="686"/>
      <c r="I158" s="686"/>
      <c r="J158" s="687"/>
      <c r="K158" s="408"/>
      <c r="L158" s="408"/>
      <c r="M158" s="408"/>
      <c r="N158" s="408"/>
      <c r="O158" s="408"/>
      <c r="P158" s="408"/>
      <c r="Q158" s="408"/>
      <c r="R158" s="408"/>
      <c r="S158" s="408"/>
      <c r="T158" s="408"/>
      <c r="U158" s="408"/>
      <c r="V158" s="408"/>
      <c r="W158" s="408"/>
      <c r="X158" s="408"/>
      <c r="Y158" s="408"/>
      <c r="Z158" s="408"/>
      <c r="AA158" s="408"/>
      <c r="AB158" s="408"/>
      <c r="AC158" s="408"/>
      <c r="AD158" s="408"/>
      <c r="AE158" s="408"/>
      <c r="AF158" s="408"/>
      <c r="AG158" s="408"/>
      <c r="AH158" s="409"/>
    </row>
    <row r="159" spans="2:34" x14ac:dyDescent="0.3">
      <c r="B159" s="223">
        <v>7</v>
      </c>
      <c r="C159" s="100" t="str">
        <f>VLOOKUP($B$159,$B$6:$C$26,2)</f>
        <v/>
      </c>
      <c r="D159" s="469" t="s">
        <v>28</v>
      </c>
      <c r="E159" s="99">
        <f>IF(ISBLANK(ion21Team!$C$5),"",HLOOKUP($D$159,$D$5:$J$26,$B$159+1))</f>
        <v>0</v>
      </c>
      <c r="F159" s="525" t="str">
        <f>IFERROR(VLOOKUP($E$159,$B$6:$C$26,2),"")</f>
        <v/>
      </c>
      <c r="G159" s="688"/>
      <c r="H159" s="689"/>
      <c r="I159" s="689"/>
      <c r="J159" s="690"/>
      <c r="K159" s="405"/>
      <c r="L159" s="405"/>
      <c r="M159" s="405"/>
      <c r="N159" s="405"/>
      <c r="O159" s="405"/>
      <c r="P159" s="405"/>
      <c r="Q159" s="405"/>
      <c r="R159" s="405"/>
      <c r="S159" s="405"/>
      <c r="T159" s="405"/>
      <c r="U159" s="405"/>
      <c r="V159" s="405"/>
      <c r="W159" s="405"/>
      <c r="X159" s="405"/>
      <c r="Y159" s="405"/>
      <c r="Z159" s="405"/>
      <c r="AA159" s="405"/>
      <c r="AB159" s="405"/>
      <c r="AC159" s="405"/>
      <c r="AD159" s="405"/>
      <c r="AE159" s="405"/>
      <c r="AF159" s="405"/>
      <c r="AG159" s="405"/>
      <c r="AH159" s="406"/>
    </row>
    <row r="160" spans="2:34" x14ac:dyDescent="0.3">
      <c r="B160" s="119">
        <v>7</v>
      </c>
      <c r="C160" s="123" t="str">
        <f>VLOOKUP($B$160,$B$6:$C$26,2)</f>
        <v/>
      </c>
      <c r="D160" s="469" t="s">
        <v>29</v>
      </c>
      <c r="E160" s="119">
        <f>IF(ISBLANK(ion21Team!$C$5),"",HLOOKUP($D$160,$D$5:$J$26,$B$160+1))</f>
        <v>0</v>
      </c>
      <c r="F160" s="526" t="str">
        <f>IFERROR(VLOOKUP($E$160,$B$6:$C$26,2),"")</f>
        <v/>
      </c>
      <c r="G160" s="682"/>
      <c r="H160" s="683"/>
      <c r="I160" s="683"/>
      <c r="J160" s="684"/>
      <c r="K160" s="405"/>
      <c r="L160" s="405"/>
      <c r="M160" s="405"/>
      <c r="N160" s="405"/>
      <c r="O160" s="405"/>
      <c r="P160" s="405"/>
      <c r="Q160" s="405"/>
      <c r="R160" s="405"/>
      <c r="S160" s="405"/>
      <c r="T160" s="405"/>
      <c r="U160" s="405"/>
      <c r="V160" s="405"/>
      <c r="W160" s="405"/>
      <c r="X160" s="405"/>
      <c r="Y160" s="405"/>
      <c r="Z160" s="405"/>
      <c r="AA160" s="405"/>
      <c r="AB160" s="405"/>
      <c r="AC160" s="405"/>
      <c r="AD160" s="405"/>
      <c r="AE160" s="405"/>
      <c r="AF160" s="405"/>
      <c r="AG160" s="405"/>
      <c r="AH160" s="406"/>
    </row>
    <row r="161" spans="2:34" x14ac:dyDescent="0.3">
      <c r="B161" s="119">
        <v>7</v>
      </c>
      <c r="C161" s="123" t="str">
        <f>VLOOKUP($B$161,$B$6:$C$26,2)</f>
        <v/>
      </c>
      <c r="D161" s="469" t="s">
        <v>30</v>
      </c>
      <c r="E161" s="119">
        <f>IF(ISBLANK(ion21Team!$C$5),"",HLOOKUP($D$161,$D$5:$J$26,$B$161+1))</f>
        <v>0</v>
      </c>
      <c r="F161" s="526" t="str">
        <f>IFERROR(VLOOKUP($E$161,$B$6:$C$26,2),"")</f>
        <v/>
      </c>
      <c r="G161" s="682"/>
      <c r="H161" s="683"/>
      <c r="I161" s="683"/>
      <c r="J161" s="684"/>
      <c r="K161" s="407"/>
      <c r="L161" s="407"/>
      <c r="M161" s="407"/>
      <c r="N161" s="407"/>
      <c r="O161" s="407"/>
      <c r="P161" s="407"/>
      <c r="Q161" s="407"/>
      <c r="R161" s="407"/>
      <c r="S161" s="407"/>
      <c r="T161" s="407"/>
      <c r="U161" s="407"/>
      <c r="V161" s="407"/>
      <c r="W161" s="407"/>
      <c r="X161" s="407"/>
      <c r="Y161" s="407"/>
      <c r="Z161" s="407"/>
      <c r="AA161" s="407"/>
      <c r="AB161" s="407"/>
      <c r="AC161" s="407"/>
      <c r="AD161" s="407"/>
      <c r="AE161" s="407"/>
      <c r="AF161" s="407"/>
      <c r="AG161" s="407"/>
      <c r="AH161" s="406"/>
    </row>
    <row r="162" spans="2:34" x14ac:dyDescent="0.3">
      <c r="B162" s="119">
        <v>7</v>
      </c>
      <c r="C162" s="123" t="str">
        <f>VLOOKUP($B$162,$B$6:$C$26,2)</f>
        <v/>
      </c>
      <c r="D162" s="469" t="s">
        <v>31</v>
      </c>
      <c r="E162" s="119">
        <f>IF(ISBLANK(ion21Team!$C$5),"",HLOOKUP($D$162,$D$5:$J$26,$B$162+1))</f>
        <v>0</v>
      </c>
      <c r="F162" s="526" t="str">
        <f>IFERROR(VLOOKUP($E$162,$B$6:$C$26,2),"")</f>
        <v/>
      </c>
      <c r="G162" s="682"/>
      <c r="H162" s="683"/>
      <c r="I162" s="683"/>
      <c r="J162" s="684"/>
      <c r="K162" s="407"/>
      <c r="L162" s="407"/>
      <c r="M162" s="407"/>
      <c r="N162" s="407"/>
      <c r="O162" s="407"/>
      <c r="P162" s="407"/>
      <c r="Q162" s="407"/>
      <c r="R162" s="407"/>
      <c r="S162" s="407"/>
      <c r="T162" s="407"/>
      <c r="U162" s="407"/>
      <c r="V162" s="407"/>
      <c r="W162" s="407"/>
      <c r="X162" s="407"/>
      <c r="Y162" s="407"/>
      <c r="Z162" s="407"/>
      <c r="AA162" s="407"/>
      <c r="AB162" s="407"/>
      <c r="AC162" s="407"/>
      <c r="AD162" s="407"/>
      <c r="AE162" s="407"/>
      <c r="AF162" s="407"/>
      <c r="AG162" s="407"/>
      <c r="AH162" s="406"/>
    </row>
    <row r="163" spans="2:34" x14ac:dyDescent="0.3">
      <c r="B163" s="119">
        <v>7</v>
      </c>
      <c r="C163" s="123" t="str">
        <f>VLOOKUP($B$163,$B$6:$C$26,2)</f>
        <v/>
      </c>
      <c r="D163" s="469" t="s">
        <v>32</v>
      </c>
      <c r="E163" s="119">
        <f>IF(ISBLANK(ion21Team!$C$5),"",HLOOKUP($D$163,$D$5:$J$26,$B$163+1))</f>
        <v>0</v>
      </c>
      <c r="F163" s="526" t="str">
        <f>IFERROR(VLOOKUP($E$163,$B$6:$C$26,2),"")</f>
        <v/>
      </c>
      <c r="G163" s="682"/>
      <c r="H163" s="683"/>
      <c r="I163" s="683"/>
      <c r="J163" s="684"/>
      <c r="K163" s="407"/>
      <c r="L163" s="407"/>
      <c r="M163" s="407"/>
      <c r="N163" s="407"/>
      <c r="O163" s="407"/>
      <c r="P163" s="407"/>
      <c r="Q163" s="407"/>
      <c r="R163" s="407"/>
      <c r="S163" s="407"/>
      <c r="T163" s="407"/>
      <c r="U163" s="407"/>
      <c r="V163" s="407"/>
      <c r="W163" s="407"/>
      <c r="X163" s="407"/>
      <c r="Y163" s="407"/>
      <c r="Z163" s="407"/>
      <c r="AA163" s="407"/>
      <c r="AB163" s="407"/>
      <c r="AC163" s="407"/>
      <c r="AD163" s="407"/>
      <c r="AE163" s="407"/>
      <c r="AF163" s="407"/>
      <c r="AG163" s="407"/>
      <c r="AH163" s="406"/>
    </row>
    <row r="164" spans="2:34" x14ac:dyDescent="0.3">
      <c r="B164" s="119">
        <v>7</v>
      </c>
      <c r="C164" s="123" t="str">
        <f>VLOOKUP($B$164,$B$6:$C$26,2)</f>
        <v/>
      </c>
      <c r="D164" s="469" t="s">
        <v>33</v>
      </c>
      <c r="E164" s="119">
        <f>IF(ISBLANK(ion21Team!$C$5),"",HLOOKUP($D$164,$D$5:$J$26,$B$164+1))</f>
        <v>0</v>
      </c>
      <c r="F164" s="526" t="str">
        <f>IFERROR(VLOOKUP($E$164,$B$6:$C$26,2),"")</f>
        <v/>
      </c>
      <c r="G164" s="682"/>
      <c r="H164" s="683"/>
      <c r="I164" s="683"/>
      <c r="J164" s="684"/>
      <c r="K164" s="407"/>
      <c r="L164" s="407"/>
      <c r="M164" s="407"/>
      <c r="N164" s="407"/>
      <c r="O164" s="407"/>
      <c r="P164" s="407"/>
      <c r="Q164" s="407"/>
      <c r="R164" s="407"/>
      <c r="S164" s="407"/>
      <c r="T164" s="407"/>
      <c r="U164" s="407"/>
      <c r="V164" s="407"/>
      <c r="W164" s="407"/>
      <c r="X164" s="407"/>
      <c r="Y164" s="407"/>
      <c r="Z164" s="407"/>
      <c r="AA164" s="407"/>
      <c r="AB164" s="407"/>
      <c r="AC164" s="407"/>
      <c r="AD164" s="407"/>
      <c r="AE164" s="407"/>
      <c r="AF164" s="407"/>
      <c r="AG164" s="407"/>
      <c r="AH164" s="406"/>
    </row>
    <row r="165" spans="2:34" x14ac:dyDescent="0.3">
      <c r="B165" s="119">
        <v>7</v>
      </c>
      <c r="C165" s="123" t="str">
        <f>VLOOKUP($B$165,$B$6:$C$26,2)</f>
        <v/>
      </c>
      <c r="D165" s="469" t="s">
        <v>34</v>
      </c>
      <c r="E165" s="119">
        <f>IF(ISBLANK(ion21Team!$C$5),"",HLOOKUP($D$165,$D$5:$J$26,$B$165+1))</f>
        <v>0</v>
      </c>
      <c r="F165" s="526" t="str">
        <f>IFERROR(VLOOKUP($E$165,$B$6:$C$26,2),"")</f>
        <v/>
      </c>
      <c r="G165" s="682"/>
      <c r="H165" s="683"/>
      <c r="I165" s="683"/>
      <c r="J165" s="684"/>
      <c r="K165" s="407"/>
      <c r="L165" s="407"/>
      <c r="M165" s="407"/>
      <c r="N165" s="407"/>
      <c r="O165" s="407"/>
      <c r="P165" s="407"/>
      <c r="Q165" s="407"/>
      <c r="R165" s="407"/>
      <c r="S165" s="407"/>
      <c r="T165" s="407"/>
      <c r="U165" s="407"/>
      <c r="V165" s="407"/>
      <c r="W165" s="407"/>
      <c r="X165" s="407"/>
      <c r="Y165" s="407"/>
      <c r="Z165" s="407"/>
      <c r="AA165" s="407"/>
      <c r="AB165" s="407"/>
      <c r="AC165" s="407"/>
      <c r="AD165" s="407"/>
      <c r="AE165" s="407"/>
      <c r="AF165" s="407"/>
      <c r="AG165" s="407"/>
      <c r="AH165" s="406"/>
    </row>
    <row r="166" spans="2:34" x14ac:dyDescent="0.3">
      <c r="B166" s="119">
        <v>7</v>
      </c>
      <c r="C166" s="123" t="str">
        <f>VLOOKUP($B$166,$B$6:$C$26,2)</f>
        <v/>
      </c>
      <c r="D166" s="468" t="s">
        <v>35</v>
      </c>
      <c r="E166" s="119">
        <f>IF(ISBLANK(ion21Team!$C$5),"",HLOOKUP($D$166,$M$5:$S$26,$B$166+1))</f>
        <v>0</v>
      </c>
      <c r="F166" s="526" t="str">
        <f>IFERROR(VLOOKUP($E$166,$B$6:$C$26,2),"")</f>
        <v/>
      </c>
      <c r="G166" s="682"/>
      <c r="H166" s="683"/>
      <c r="I166" s="683"/>
      <c r="J166" s="684"/>
      <c r="K166" s="407"/>
      <c r="L166" s="407"/>
      <c r="M166" s="407"/>
      <c r="N166" s="407"/>
      <c r="O166" s="407"/>
      <c r="P166" s="407"/>
      <c r="Q166" s="407"/>
      <c r="R166" s="407"/>
      <c r="S166" s="407"/>
      <c r="T166" s="407"/>
      <c r="U166" s="407"/>
      <c r="V166" s="407"/>
      <c r="W166" s="407"/>
      <c r="X166" s="407"/>
      <c r="Y166" s="407"/>
      <c r="Z166" s="407"/>
      <c r="AA166" s="407"/>
      <c r="AB166" s="407"/>
      <c r="AC166" s="407"/>
      <c r="AD166" s="407"/>
      <c r="AE166" s="407"/>
      <c r="AF166" s="407"/>
      <c r="AG166" s="407"/>
      <c r="AH166" s="406"/>
    </row>
    <row r="167" spans="2:34" x14ac:dyDescent="0.3">
      <c r="B167" s="119">
        <v>7</v>
      </c>
      <c r="C167" s="123" t="str">
        <f>VLOOKUP($B$167,$B$6:$C$26,2)</f>
        <v/>
      </c>
      <c r="D167" s="468" t="s">
        <v>36</v>
      </c>
      <c r="E167" s="119">
        <f>IF(ISBLANK(ion21Team!$C$5),"",HLOOKUP($D$167,$M$5:$S$26,$B$167+1))</f>
        <v>0</v>
      </c>
      <c r="F167" s="526" t="str">
        <f>IFERROR(VLOOKUP($E$167,$B$6:$C$26,2),"")</f>
        <v/>
      </c>
      <c r="G167" s="682"/>
      <c r="H167" s="683"/>
      <c r="I167" s="683"/>
      <c r="J167" s="684"/>
      <c r="K167" s="407"/>
      <c r="L167" s="407"/>
      <c r="M167" s="407"/>
      <c r="N167" s="407"/>
      <c r="O167" s="407"/>
      <c r="P167" s="407"/>
      <c r="Q167" s="407"/>
      <c r="R167" s="407"/>
      <c r="S167" s="407"/>
      <c r="T167" s="407"/>
      <c r="U167" s="407"/>
      <c r="V167" s="407"/>
      <c r="W167" s="407"/>
      <c r="X167" s="407"/>
      <c r="Y167" s="407"/>
      <c r="Z167" s="407"/>
      <c r="AA167" s="407"/>
      <c r="AB167" s="407"/>
      <c r="AC167" s="407"/>
      <c r="AD167" s="407"/>
      <c r="AE167" s="407"/>
      <c r="AF167" s="407"/>
      <c r="AG167" s="407"/>
      <c r="AH167" s="406"/>
    </row>
    <row r="168" spans="2:34" x14ac:dyDescent="0.3">
      <c r="B168" s="119">
        <v>7</v>
      </c>
      <c r="C168" s="123" t="str">
        <f>VLOOKUP($B$168,$B$6:$C$26,2)</f>
        <v/>
      </c>
      <c r="D168" s="468" t="s">
        <v>37</v>
      </c>
      <c r="E168" s="119">
        <f>IF(ISBLANK(ion21Team!$C$5),"",HLOOKUP($D$168,$M$5:$S$26,$B$168+1))</f>
        <v>0</v>
      </c>
      <c r="F168" s="526" t="str">
        <f>IFERROR(VLOOKUP($E$168,$B$6:$C$26,2),"")</f>
        <v/>
      </c>
      <c r="G168" s="682"/>
      <c r="H168" s="683"/>
      <c r="I168" s="683"/>
      <c r="J168" s="684"/>
      <c r="K168" s="407"/>
      <c r="L168" s="407"/>
      <c r="M168" s="407"/>
      <c r="N168" s="407"/>
      <c r="O168" s="407"/>
      <c r="P168" s="407"/>
      <c r="Q168" s="407"/>
      <c r="R168" s="407"/>
      <c r="S168" s="407"/>
      <c r="T168" s="407"/>
      <c r="U168" s="407"/>
      <c r="V168" s="407"/>
      <c r="W168" s="407"/>
      <c r="X168" s="407"/>
      <c r="Y168" s="407"/>
      <c r="Z168" s="407"/>
      <c r="AA168" s="407"/>
      <c r="AB168" s="407"/>
      <c r="AC168" s="407"/>
      <c r="AD168" s="407"/>
      <c r="AE168" s="407"/>
      <c r="AF168" s="407"/>
      <c r="AG168" s="407"/>
      <c r="AH168" s="406"/>
    </row>
    <row r="169" spans="2:34" x14ac:dyDescent="0.3">
      <c r="B169" s="119">
        <v>7</v>
      </c>
      <c r="C169" s="123" t="str">
        <f>VLOOKUP($B$169,$B$6:$C$26,2)</f>
        <v/>
      </c>
      <c r="D169" s="468" t="s">
        <v>38</v>
      </c>
      <c r="E169" s="119">
        <f>IF(ISBLANK(ion21Team!$C$5),"",HLOOKUP($D$169,$M$5:$S$26,$B$169+1))</f>
        <v>0</v>
      </c>
      <c r="F169" s="526" t="str">
        <f>IFERROR(VLOOKUP($E$169,$B$6:$C$26,2),"")</f>
        <v/>
      </c>
      <c r="G169" s="682"/>
      <c r="H169" s="683"/>
      <c r="I169" s="683"/>
      <c r="J169" s="684"/>
      <c r="K169" s="407"/>
      <c r="L169" s="407"/>
      <c r="M169" s="407"/>
      <c r="N169" s="407"/>
      <c r="O169" s="407"/>
      <c r="P169" s="407"/>
      <c r="Q169" s="407"/>
      <c r="R169" s="407"/>
      <c r="S169" s="407"/>
      <c r="T169" s="407"/>
      <c r="U169" s="407"/>
      <c r="V169" s="407"/>
      <c r="W169" s="407"/>
      <c r="X169" s="407"/>
      <c r="Y169" s="407"/>
      <c r="Z169" s="407"/>
      <c r="AA169" s="407"/>
      <c r="AB169" s="407"/>
      <c r="AC169" s="407"/>
      <c r="AD169" s="407"/>
      <c r="AE169" s="407"/>
      <c r="AF169" s="407"/>
      <c r="AG169" s="407"/>
      <c r="AH169" s="406"/>
    </row>
    <row r="170" spans="2:34" x14ac:dyDescent="0.3">
      <c r="B170" s="119">
        <v>7</v>
      </c>
      <c r="C170" s="123" t="str">
        <f>VLOOKUP($B$170,$B$6:$C$26,2)</f>
        <v/>
      </c>
      <c r="D170" s="468" t="s">
        <v>39</v>
      </c>
      <c r="E170" s="119">
        <f>IF(ISBLANK(ion21Team!$C$5),"",HLOOKUP($D$170,$M$5:$S$26,$B$170+1))</f>
        <v>0</v>
      </c>
      <c r="F170" s="526" t="str">
        <f>IFERROR(VLOOKUP($E$170,$B$6:$C$26,2),"")</f>
        <v/>
      </c>
      <c r="G170" s="682"/>
      <c r="H170" s="683"/>
      <c r="I170" s="683"/>
      <c r="J170" s="684"/>
      <c r="K170" s="407"/>
      <c r="L170" s="407"/>
      <c r="M170" s="407"/>
      <c r="N170" s="407"/>
      <c r="O170" s="407"/>
      <c r="P170" s="407"/>
      <c r="Q170" s="407"/>
      <c r="R170" s="407"/>
      <c r="S170" s="407"/>
      <c r="T170" s="407"/>
      <c r="U170" s="407"/>
      <c r="V170" s="407"/>
      <c r="W170" s="407"/>
      <c r="X170" s="407"/>
      <c r="Y170" s="407"/>
      <c r="Z170" s="407"/>
      <c r="AA170" s="407"/>
      <c r="AB170" s="407"/>
      <c r="AC170" s="407"/>
      <c r="AD170" s="407"/>
      <c r="AE170" s="407"/>
      <c r="AF170" s="407"/>
      <c r="AG170" s="407"/>
      <c r="AH170" s="406"/>
    </row>
    <row r="171" spans="2:34" x14ac:dyDescent="0.3">
      <c r="B171" s="119">
        <v>7</v>
      </c>
      <c r="C171" s="123" t="str">
        <f>VLOOKUP($B$171,$B$6:$C$26,2)</f>
        <v/>
      </c>
      <c r="D171" s="468" t="s">
        <v>40</v>
      </c>
      <c r="E171" s="119">
        <f>IF(ISBLANK(ion21Team!$C$5),"",HLOOKUP($D$171,$M$5:$S$26,$B$171+1))</f>
        <v>0</v>
      </c>
      <c r="F171" s="526" t="str">
        <f>IFERROR(VLOOKUP($E$171,$B$6:$C$26,2),"")</f>
        <v/>
      </c>
      <c r="G171" s="682"/>
      <c r="H171" s="683"/>
      <c r="I171" s="683"/>
      <c r="J171" s="684"/>
      <c r="K171" s="407"/>
      <c r="L171" s="407"/>
      <c r="M171" s="407"/>
      <c r="N171" s="407"/>
      <c r="O171" s="407"/>
      <c r="P171" s="407"/>
      <c r="Q171" s="407"/>
      <c r="R171" s="407"/>
      <c r="S171" s="407"/>
      <c r="T171" s="407"/>
      <c r="U171" s="407"/>
      <c r="V171" s="407"/>
      <c r="W171" s="407"/>
      <c r="X171" s="407"/>
      <c r="Y171" s="407"/>
      <c r="Z171" s="407"/>
      <c r="AA171" s="407"/>
      <c r="AB171" s="407"/>
      <c r="AC171" s="407"/>
      <c r="AD171" s="407"/>
      <c r="AE171" s="407"/>
      <c r="AF171" s="407"/>
      <c r="AG171" s="407"/>
      <c r="AH171" s="406"/>
    </row>
    <row r="172" spans="2:34" x14ac:dyDescent="0.3">
      <c r="B172" s="119">
        <v>7</v>
      </c>
      <c r="C172" s="123" t="str">
        <f>VLOOKUP($B$172,$B$6:$C$26,2)</f>
        <v/>
      </c>
      <c r="D172" s="468" t="s">
        <v>41</v>
      </c>
      <c r="E172" s="119">
        <f>IF(ISBLANK(ion21Team!$C$5),"",HLOOKUP($D$172,$M$5:$S$26,$B$172+1))</f>
        <v>0</v>
      </c>
      <c r="F172" s="526" t="str">
        <f>IFERROR(VLOOKUP($E$172,$B$6:$C$26,2),"")</f>
        <v/>
      </c>
      <c r="G172" s="682"/>
      <c r="H172" s="683"/>
      <c r="I172" s="683"/>
      <c r="J172" s="684"/>
      <c r="K172" s="407"/>
      <c r="L172" s="407"/>
      <c r="M172" s="407"/>
      <c r="N172" s="407"/>
      <c r="O172" s="407"/>
      <c r="P172" s="407"/>
      <c r="Q172" s="407"/>
      <c r="R172" s="407"/>
      <c r="S172" s="407"/>
      <c r="T172" s="407"/>
      <c r="U172" s="407"/>
      <c r="V172" s="407"/>
      <c r="W172" s="407"/>
      <c r="X172" s="407"/>
      <c r="Y172" s="407"/>
      <c r="Z172" s="407"/>
      <c r="AA172" s="407"/>
      <c r="AB172" s="407"/>
      <c r="AC172" s="407"/>
      <c r="AD172" s="407"/>
      <c r="AE172" s="407"/>
      <c r="AF172" s="407"/>
      <c r="AG172" s="407"/>
      <c r="AH172" s="406"/>
    </row>
    <row r="173" spans="2:34" x14ac:dyDescent="0.3">
      <c r="B173" s="119">
        <v>7</v>
      </c>
      <c r="C173" s="123" t="str">
        <f>VLOOKUP($B$173,$B$6:$C$26,2)</f>
        <v/>
      </c>
      <c r="D173" s="466" t="s">
        <v>42</v>
      </c>
      <c r="E173" s="119">
        <f>IF(ISBLANK(ion21Team!$C$5),"",HLOOKUP($D$173,$V$5:$AB$26,$B$173+1))</f>
        <v>0</v>
      </c>
      <c r="F173" s="526" t="str">
        <f>IFERROR(VLOOKUP($E$173,$B$6:$C$26,2),"")</f>
        <v/>
      </c>
      <c r="G173" s="682"/>
      <c r="H173" s="683"/>
      <c r="I173" s="683"/>
      <c r="J173" s="684"/>
      <c r="K173" s="407"/>
      <c r="L173" s="407"/>
      <c r="M173" s="407"/>
      <c r="N173" s="407"/>
      <c r="O173" s="407"/>
      <c r="P173" s="407"/>
      <c r="Q173" s="407"/>
      <c r="R173" s="407"/>
      <c r="S173" s="407"/>
      <c r="T173" s="407"/>
      <c r="U173" s="407"/>
      <c r="V173" s="407"/>
      <c r="W173" s="407"/>
      <c r="X173" s="407"/>
      <c r="Y173" s="407"/>
      <c r="Z173" s="407"/>
      <c r="AA173" s="407"/>
      <c r="AB173" s="407"/>
      <c r="AC173" s="407"/>
      <c r="AD173" s="407"/>
      <c r="AE173" s="407"/>
      <c r="AF173" s="407"/>
      <c r="AG173" s="407"/>
      <c r="AH173" s="406"/>
    </row>
    <row r="174" spans="2:34" x14ac:dyDescent="0.3">
      <c r="B174" s="119">
        <v>7</v>
      </c>
      <c r="C174" s="123" t="str">
        <f>VLOOKUP($B$174,$B$6:$C$26,2)</f>
        <v/>
      </c>
      <c r="D174" s="466" t="s">
        <v>43</v>
      </c>
      <c r="E174" s="119">
        <f>IF(ISBLANK(ion21Team!$C$5),"",HLOOKUP($D$174,$V$5:$AB$26,$B$174+1))</f>
        <v>0</v>
      </c>
      <c r="F174" s="526" t="str">
        <f>IFERROR(VLOOKUP($E$174,$B$6:$C$26,2),"")</f>
        <v/>
      </c>
      <c r="G174" s="682"/>
      <c r="H174" s="683"/>
      <c r="I174" s="683"/>
      <c r="J174" s="684"/>
      <c r="K174" s="407"/>
      <c r="L174" s="407"/>
      <c r="M174" s="407"/>
      <c r="N174" s="407"/>
      <c r="O174" s="407"/>
      <c r="P174" s="407"/>
      <c r="Q174" s="407"/>
      <c r="R174" s="407"/>
      <c r="S174" s="407"/>
      <c r="T174" s="407"/>
      <c r="U174" s="407"/>
      <c r="V174" s="407"/>
      <c r="W174" s="407"/>
      <c r="X174" s="407"/>
      <c r="Y174" s="407"/>
      <c r="Z174" s="407"/>
      <c r="AA174" s="407"/>
      <c r="AB174" s="407"/>
      <c r="AC174" s="407"/>
      <c r="AD174" s="407"/>
      <c r="AE174" s="407"/>
      <c r="AF174" s="407"/>
      <c r="AG174" s="407"/>
      <c r="AH174" s="406"/>
    </row>
    <row r="175" spans="2:34" x14ac:dyDescent="0.3">
      <c r="B175" s="119">
        <v>7</v>
      </c>
      <c r="C175" s="123" t="str">
        <f>VLOOKUP($B$175,$B$6:$C$26,2)</f>
        <v/>
      </c>
      <c r="D175" s="466" t="s">
        <v>44</v>
      </c>
      <c r="E175" s="119">
        <f>IF(ISBLANK(ion21Team!$C$5),"",HLOOKUP($D$175,$V$5:$AB$26,$B$175+1))</f>
        <v>0</v>
      </c>
      <c r="F175" s="526" t="str">
        <f>IFERROR(VLOOKUP($E$175,$B$6:$C$26,2),"")</f>
        <v/>
      </c>
      <c r="G175" s="682"/>
      <c r="H175" s="683"/>
      <c r="I175" s="683"/>
      <c r="J175" s="684"/>
      <c r="K175" s="407"/>
      <c r="L175" s="407"/>
      <c r="M175" s="407"/>
      <c r="N175" s="407"/>
      <c r="O175" s="407"/>
      <c r="P175" s="407"/>
      <c r="Q175" s="407"/>
      <c r="R175" s="407"/>
      <c r="S175" s="407"/>
      <c r="T175" s="407"/>
      <c r="U175" s="407"/>
      <c r="V175" s="407"/>
      <c r="W175" s="407"/>
      <c r="X175" s="407"/>
      <c r="Y175" s="407"/>
      <c r="Z175" s="407"/>
      <c r="AA175" s="407"/>
      <c r="AB175" s="407"/>
      <c r="AC175" s="407"/>
      <c r="AD175" s="407"/>
      <c r="AE175" s="407"/>
      <c r="AF175" s="407"/>
      <c r="AG175" s="407"/>
      <c r="AH175" s="406"/>
    </row>
    <row r="176" spans="2:34" x14ac:dyDescent="0.3">
      <c r="B176" s="119">
        <v>7</v>
      </c>
      <c r="C176" s="123" t="str">
        <f>VLOOKUP($B$176,$B$6:$C$26,2)</f>
        <v/>
      </c>
      <c r="D176" s="466" t="s">
        <v>45</v>
      </c>
      <c r="E176" s="119">
        <f>IF(ISBLANK(ion21Team!$C$5),"",HLOOKUP($D$176,$V$5:$AB$26,$B$176+1))</f>
        <v>0</v>
      </c>
      <c r="F176" s="526" t="str">
        <f>IFERROR(VLOOKUP($E$176,$B$6:$C$26,2),"")</f>
        <v/>
      </c>
      <c r="G176" s="682"/>
      <c r="H176" s="683"/>
      <c r="I176" s="683"/>
      <c r="J176" s="684"/>
      <c r="K176" s="407"/>
      <c r="L176" s="407"/>
      <c r="M176" s="407"/>
      <c r="N176" s="407"/>
      <c r="O176" s="407"/>
      <c r="P176" s="407"/>
      <c r="Q176" s="407"/>
      <c r="R176" s="407"/>
      <c r="S176" s="407"/>
      <c r="T176" s="407"/>
      <c r="U176" s="407"/>
      <c r="V176" s="407"/>
      <c r="W176" s="407"/>
      <c r="X176" s="407"/>
      <c r="Y176" s="407"/>
      <c r="Z176" s="407"/>
      <c r="AA176" s="407"/>
      <c r="AB176" s="407"/>
      <c r="AC176" s="407"/>
      <c r="AD176" s="407"/>
      <c r="AE176" s="407"/>
      <c r="AF176" s="407"/>
      <c r="AG176" s="407"/>
      <c r="AH176" s="406"/>
    </row>
    <row r="177" spans="2:34" x14ac:dyDescent="0.3">
      <c r="B177" s="119">
        <v>7</v>
      </c>
      <c r="C177" s="123" t="str">
        <f>VLOOKUP($B$177,$B$6:$C$26,2)</f>
        <v/>
      </c>
      <c r="D177" s="466" t="s">
        <v>46</v>
      </c>
      <c r="E177" s="119">
        <f>IF(ISBLANK(ion21Team!$C$5),"",HLOOKUP($D$177,$V$5:$AB$26,$B$177+1))</f>
        <v>0</v>
      </c>
      <c r="F177" s="526" t="str">
        <f>IFERROR(VLOOKUP($E$177,$B$6:$C$26,2),"")</f>
        <v/>
      </c>
      <c r="G177" s="682"/>
      <c r="H177" s="683"/>
      <c r="I177" s="683"/>
      <c r="J177" s="684"/>
      <c r="K177" s="407"/>
      <c r="L177" s="407"/>
      <c r="M177" s="407"/>
      <c r="N177" s="407"/>
      <c r="O177" s="407"/>
      <c r="P177" s="407"/>
      <c r="Q177" s="407"/>
      <c r="R177" s="407"/>
      <c r="S177" s="407"/>
      <c r="T177" s="407"/>
      <c r="U177" s="407"/>
      <c r="V177" s="407"/>
      <c r="W177" s="407"/>
      <c r="X177" s="407"/>
      <c r="Y177" s="407"/>
      <c r="Z177" s="407"/>
      <c r="AA177" s="407"/>
      <c r="AB177" s="407"/>
      <c r="AC177" s="407"/>
      <c r="AD177" s="407"/>
      <c r="AE177" s="407"/>
      <c r="AF177" s="407"/>
      <c r="AG177" s="407"/>
      <c r="AH177" s="406"/>
    </row>
    <row r="178" spans="2:34" x14ac:dyDescent="0.3">
      <c r="B178" s="119">
        <v>7</v>
      </c>
      <c r="C178" s="123" t="str">
        <f>VLOOKUP($B$178,$B$6:$C$26,2)</f>
        <v/>
      </c>
      <c r="D178" s="466" t="s">
        <v>47</v>
      </c>
      <c r="E178" s="119">
        <f>IF(ISBLANK(ion21Team!$C$5),"",HLOOKUP($D$178,$V$5:$AB$26,$B$178+1))</f>
        <v>0</v>
      </c>
      <c r="F178" s="526" t="str">
        <f>IFERROR(VLOOKUP($E$178,$B$6:$C$26,2),"")</f>
        <v/>
      </c>
      <c r="G178" s="682"/>
      <c r="H178" s="683"/>
      <c r="I178" s="683"/>
      <c r="J178" s="684"/>
      <c r="K178" s="407"/>
      <c r="L178" s="407"/>
      <c r="M178" s="407"/>
      <c r="N178" s="407"/>
      <c r="O178" s="407"/>
      <c r="P178" s="407"/>
      <c r="Q178" s="407"/>
      <c r="R178" s="407"/>
      <c r="S178" s="407"/>
      <c r="T178" s="407"/>
      <c r="U178" s="407"/>
      <c r="V178" s="407"/>
      <c r="W178" s="407"/>
      <c r="X178" s="407"/>
      <c r="Y178" s="407"/>
      <c r="Z178" s="407"/>
      <c r="AA178" s="407"/>
      <c r="AB178" s="407"/>
      <c r="AC178" s="407"/>
      <c r="AD178" s="407"/>
      <c r="AE178" s="407"/>
      <c r="AF178" s="407"/>
      <c r="AG178" s="407"/>
      <c r="AH178" s="406"/>
    </row>
    <row r="179" spans="2:34" x14ac:dyDescent="0.3">
      <c r="B179" s="101">
        <v>7</v>
      </c>
      <c r="C179" s="103" t="str">
        <f>VLOOKUP($B$179,$B$6:$C$26,2)</f>
        <v/>
      </c>
      <c r="D179" s="467" t="s">
        <v>48</v>
      </c>
      <c r="E179" s="101">
        <f>IF(ISBLANK(ion21Team!$C$5),"",HLOOKUP($D$179,$V$5:$AB$26,$B$179+1))</f>
        <v>0</v>
      </c>
      <c r="F179" s="527" t="str">
        <f>IFERROR(VLOOKUP($E$179,$B$6:$C$26,2),"")</f>
        <v/>
      </c>
      <c r="G179" s="685"/>
      <c r="H179" s="686"/>
      <c r="I179" s="686"/>
      <c r="J179" s="687"/>
      <c r="K179" s="408"/>
      <c r="L179" s="408"/>
      <c r="M179" s="408"/>
      <c r="N179" s="408"/>
      <c r="O179" s="408"/>
      <c r="P179" s="408"/>
      <c r="Q179" s="408"/>
      <c r="R179" s="408"/>
      <c r="S179" s="408"/>
      <c r="T179" s="408"/>
      <c r="U179" s="408"/>
      <c r="V179" s="408"/>
      <c r="W179" s="408"/>
      <c r="X179" s="408"/>
      <c r="Y179" s="408"/>
      <c r="Z179" s="408"/>
      <c r="AA179" s="408"/>
      <c r="AB179" s="408"/>
      <c r="AC179" s="408"/>
      <c r="AD179" s="408"/>
      <c r="AE179" s="408"/>
      <c r="AF179" s="408"/>
      <c r="AG179" s="408"/>
      <c r="AH179" s="409"/>
    </row>
    <row r="180" spans="2:34" x14ac:dyDescent="0.3">
      <c r="B180" s="223">
        <v>8</v>
      </c>
      <c r="C180" s="100" t="str">
        <f>VLOOKUP($B$180,$B$6:$C$26,2)</f>
        <v/>
      </c>
      <c r="D180" s="469" t="s">
        <v>28</v>
      </c>
      <c r="E180" s="99">
        <f>IF(ISBLANK(ion21Team!$C$5),"",HLOOKUP($D$180,$D$5:$J$26,$B$180+1))</f>
        <v>0</v>
      </c>
      <c r="F180" s="525" t="str">
        <f>IFERROR(VLOOKUP($E$180,$B$6:$C$26,2),"")</f>
        <v/>
      </c>
      <c r="G180" s="688"/>
      <c r="H180" s="689"/>
      <c r="I180" s="689"/>
      <c r="J180" s="690"/>
      <c r="K180" s="405"/>
      <c r="L180" s="405"/>
      <c r="M180" s="405"/>
      <c r="N180" s="405"/>
      <c r="O180" s="405"/>
      <c r="P180" s="405"/>
      <c r="Q180" s="405"/>
      <c r="R180" s="405"/>
      <c r="S180" s="405"/>
      <c r="T180" s="405"/>
      <c r="U180" s="405"/>
      <c r="V180" s="405"/>
      <c r="W180" s="405"/>
      <c r="X180" s="405"/>
      <c r="Y180" s="405"/>
      <c r="Z180" s="405"/>
      <c r="AA180" s="405"/>
      <c r="AB180" s="405"/>
      <c r="AC180" s="405"/>
      <c r="AD180" s="405"/>
      <c r="AE180" s="405"/>
      <c r="AF180" s="405"/>
      <c r="AG180" s="405"/>
      <c r="AH180" s="406"/>
    </row>
    <row r="181" spans="2:34" x14ac:dyDescent="0.3">
      <c r="B181" s="119">
        <v>8</v>
      </c>
      <c r="C181" s="123" t="str">
        <f>VLOOKUP($B$181,$B$6:$C$26,2)</f>
        <v/>
      </c>
      <c r="D181" s="469" t="s">
        <v>29</v>
      </c>
      <c r="E181" s="119">
        <f>IF(ISBLANK(ion21Team!$C$5),"",HLOOKUP($D$181,$D$5:$J$26,$B$181+1))</f>
        <v>0</v>
      </c>
      <c r="F181" s="526" t="str">
        <f>IFERROR(VLOOKUP($E$181,$B$6:$C$26,2),"")</f>
        <v/>
      </c>
      <c r="G181" s="682"/>
      <c r="H181" s="683"/>
      <c r="I181" s="683"/>
      <c r="J181" s="684"/>
      <c r="K181" s="405"/>
      <c r="L181" s="405"/>
      <c r="M181" s="405"/>
      <c r="N181" s="405"/>
      <c r="O181" s="405"/>
      <c r="P181" s="405"/>
      <c r="Q181" s="405"/>
      <c r="R181" s="405"/>
      <c r="S181" s="405"/>
      <c r="T181" s="405"/>
      <c r="U181" s="405"/>
      <c r="V181" s="405"/>
      <c r="W181" s="405"/>
      <c r="X181" s="405"/>
      <c r="Y181" s="405"/>
      <c r="Z181" s="405"/>
      <c r="AA181" s="405"/>
      <c r="AB181" s="405"/>
      <c r="AC181" s="405"/>
      <c r="AD181" s="405"/>
      <c r="AE181" s="405"/>
      <c r="AF181" s="405"/>
      <c r="AG181" s="405"/>
      <c r="AH181" s="406"/>
    </row>
    <row r="182" spans="2:34" x14ac:dyDescent="0.3">
      <c r="B182" s="119">
        <v>8</v>
      </c>
      <c r="C182" s="123" t="str">
        <f>VLOOKUP($B$182,$B$6:$C$26,2)</f>
        <v/>
      </c>
      <c r="D182" s="469" t="s">
        <v>30</v>
      </c>
      <c r="E182" s="119">
        <f>IF(ISBLANK(ion21Team!$C$5),"",HLOOKUP($D$182,$D$5:$J$26,$B$182+1))</f>
        <v>0</v>
      </c>
      <c r="F182" s="526" t="str">
        <f>IFERROR(VLOOKUP($E$182,$B$6:$C$26,2),"")</f>
        <v/>
      </c>
      <c r="G182" s="682"/>
      <c r="H182" s="683"/>
      <c r="I182" s="683"/>
      <c r="J182" s="684"/>
      <c r="K182" s="407"/>
      <c r="L182" s="407"/>
      <c r="M182" s="407"/>
      <c r="N182" s="407"/>
      <c r="O182" s="407"/>
      <c r="P182" s="407"/>
      <c r="Q182" s="407"/>
      <c r="R182" s="407"/>
      <c r="S182" s="407"/>
      <c r="T182" s="407"/>
      <c r="U182" s="407"/>
      <c r="V182" s="407"/>
      <c r="W182" s="407"/>
      <c r="X182" s="407"/>
      <c r="Y182" s="407"/>
      <c r="Z182" s="407"/>
      <c r="AA182" s="407"/>
      <c r="AB182" s="407"/>
      <c r="AC182" s="407"/>
      <c r="AD182" s="407"/>
      <c r="AE182" s="407"/>
      <c r="AF182" s="407"/>
      <c r="AG182" s="407"/>
      <c r="AH182" s="406"/>
    </row>
    <row r="183" spans="2:34" x14ac:dyDescent="0.3">
      <c r="B183" s="119">
        <v>8</v>
      </c>
      <c r="C183" s="123" t="str">
        <f>VLOOKUP($B$183,$B$6:$C$26,2)</f>
        <v/>
      </c>
      <c r="D183" s="469" t="s">
        <v>31</v>
      </c>
      <c r="E183" s="119">
        <f>IF(ISBLANK(ion21Team!$C$5),"",HLOOKUP($D$183,$D$5:$J$26,$B$183+1))</f>
        <v>0</v>
      </c>
      <c r="F183" s="526" t="str">
        <f>IFERROR(VLOOKUP($E$183,$B$6:$C$26,2),"")</f>
        <v/>
      </c>
      <c r="G183" s="682"/>
      <c r="H183" s="683"/>
      <c r="I183" s="683"/>
      <c r="J183" s="684"/>
      <c r="K183" s="407"/>
      <c r="L183" s="407"/>
      <c r="M183" s="407"/>
      <c r="N183" s="407"/>
      <c r="O183" s="407"/>
      <c r="P183" s="407"/>
      <c r="Q183" s="407"/>
      <c r="R183" s="407"/>
      <c r="S183" s="407"/>
      <c r="T183" s="407"/>
      <c r="U183" s="407"/>
      <c r="V183" s="407"/>
      <c r="W183" s="407"/>
      <c r="X183" s="407"/>
      <c r="Y183" s="407"/>
      <c r="Z183" s="407"/>
      <c r="AA183" s="407"/>
      <c r="AB183" s="407"/>
      <c r="AC183" s="407"/>
      <c r="AD183" s="407"/>
      <c r="AE183" s="407"/>
      <c r="AF183" s="407"/>
      <c r="AG183" s="407"/>
      <c r="AH183" s="406"/>
    </row>
    <row r="184" spans="2:34" x14ac:dyDescent="0.3">
      <c r="B184" s="119">
        <v>8</v>
      </c>
      <c r="C184" s="123" t="str">
        <f>VLOOKUP($B$184,$B$6:$C$26,2)</f>
        <v/>
      </c>
      <c r="D184" s="469" t="s">
        <v>32</v>
      </c>
      <c r="E184" s="119">
        <f>IF(ISBLANK(ion21Team!$C$5),"",HLOOKUP($D$184,$D$5:$J$26,$B$184+1))</f>
        <v>0</v>
      </c>
      <c r="F184" s="526" t="str">
        <f>IFERROR(VLOOKUP($E$184,$B$6:$C$26,2),"")</f>
        <v/>
      </c>
      <c r="G184" s="682"/>
      <c r="H184" s="683"/>
      <c r="I184" s="683"/>
      <c r="J184" s="684"/>
      <c r="K184" s="407"/>
      <c r="L184" s="407"/>
      <c r="M184" s="407"/>
      <c r="N184" s="407"/>
      <c r="O184" s="407"/>
      <c r="P184" s="407"/>
      <c r="Q184" s="407"/>
      <c r="R184" s="407"/>
      <c r="S184" s="407"/>
      <c r="T184" s="407"/>
      <c r="U184" s="407"/>
      <c r="V184" s="407"/>
      <c r="W184" s="407"/>
      <c r="X184" s="407"/>
      <c r="Y184" s="407"/>
      <c r="Z184" s="407"/>
      <c r="AA184" s="407"/>
      <c r="AB184" s="407"/>
      <c r="AC184" s="407"/>
      <c r="AD184" s="407"/>
      <c r="AE184" s="407"/>
      <c r="AF184" s="407"/>
      <c r="AG184" s="407"/>
      <c r="AH184" s="406"/>
    </row>
    <row r="185" spans="2:34" x14ac:dyDescent="0.3">
      <c r="B185" s="119">
        <v>8</v>
      </c>
      <c r="C185" s="123" t="str">
        <f>VLOOKUP($B$185,$B$6:$C$26,2)</f>
        <v/>
      </c>
      <c r="D185" s="469" t="s">
        <v>33</v>
      </c>
      <c r="E185" s="119">
        <f>IF(ISBLANK(ion21Team!$C$5),"",HLOOKUP($D$185,$D$5:$J$26,$B$185+1))</f>
        <v>0</v>
      </c>
      <c r="F185" s="526" t="str">
        <f>IFERROR(VLOOKUP($E$185,$B$6:$C$26,2),"")</f>
        <v/>
      </c>
      <c r="G185" s="682"/>
      <c r="H185" s="683"/>
      <c r="I185" s="683"/>
      <c r="J185" s="684"/>
      <c r="K185" s="407"/>
      <c r="L185" s="407"/>
      <c r="M185" s="407"/>
      <c r="N185" s="407"/>
      <c r="O185" s="407"/>
      <c r="P185" s="407"/>
      <c r="Q185" s="407"/>
      <c r="R185" s="407"/>
      <c r="S185" s="407"/>
      <c r="T185" s="407"/>
      <c r="U185" s="407"/>
      <c r="V185" s="407"/>
      <c r="W185" s="407"/>
      <c r="X185" s="407"/>
      <c r="Y185" s="407"/>
      <c r="Z185" s="407"/>
      <c r="AA185" s="407"/>
      <c r="AB185" s="407"/>
      <c r="AC185" s="407"/>
      <c r="AD185" s="407"/>
      <c r="AE185" s="407"/>
      <c r="AF185" s="407"/>
      <c r="AG185" s="407"/>
      <c r="AH185" s="406"/>
    </row>
    <row r="186" spans="2:34" x14ac:dyDescent="0.3">
      <c r="B186" s="119">
        <v>8</v>
      </c>
      <c r="C186" s="123" t="str">
        <f>VLOOKUP($B$186,$B$6:$C$26,2)</f>
        <v/>
      </c>
      <c r="D186" s="469" t="s">
        <v>34</v>
      </c>
      <c r="E186" s="119">
        <f>IF(ISBLANK(ion21Team!$C$5),"",HLOOKUP($D$186,$D$5:$J$26,$B$186+1))</f>
        <v>0</v>
      </c>
      <c r="F186" s="526" t="str">
        <f>IFERROR(VLOOKUP($E$186,$B$6:$C$26,2),"")</f>
        <v/>
      </c>
      <c r="G186" s="682"/>
      <c r="H186" s="683"/>
      <c r="I186" s="683"/>
      <c r="J186" s="684"/>
      <c r="K186" s="407"/>
      <c r="L186" s="407"/>
      <c r="M186" s="407"/>
      <c r="N186" s="407"/>
      <c r="O186" s="407"/>
      <c r="P186" s="407"/>
      <c r="Q186" s="407"/>
      <c r="R186" s="407"/>
      <c r="S186" s="407"/>
      <c r="T186" s="407"/>
      <c r="U186" s="407"/>
      <c r="V186" s="407"/>
      <c r="W186" s="407"/>
      <c r="X186" s="407"/>
      <c r="Y186" s="407"/>
      <c r="Z186" s="407"/>
      <c r="AA186" s="407"/>
      <c r="AB186" s="407"/>
      <c r="AC186" s="407"/>
      <c r="AD186" s="407"/>
      <c r="AE186" s="407"/>
      <c r="AF186" s="407"/>
      <c r="AG186" s="407"/>
      <c r="AH186" s="406"/>
    </row>
    <row r="187" spans="2:34" x14ac:dyDescent="0.3">
      <c r="B187" s="119">
        <v>8</v>
      </c>
      <c r="C187" s="123" t="str">
        <f>VLOOKUP($B$187,$B$6:$C$26,2)</f>
        <v/>
      </c>
      <c r="D187" s="468" t="s">
        <v>35</v>
      </c>
      <c r="E187" s="119">
        <f>IF(ISBLANK(ion21Team!$C$5),"",HLOOKUP($D$187,$M$5:$S$26,$B$187+1))</f>
        <v>0</v>
      </c>
      <c r="F187" s="526" t="str">
        <f>IFERROR(VLOOKUP($E$187,$B$6:$C$26,2),"")</f>
        <v/>
      </c>
      <c r="G187" s="682"/>
      <c r="H187" s="683"/>
      <c r="I187" s="683"/>
      <c r="J187" s="684"/>
      <c r="K187" s="407"/>
      <c r="L187" s="407"/>
      <c r="M187" s="407"/>
      <c r="N187" s="407"/>
      <c r="O187" s="407"/>
      <c r="P187" s="407"/>
      <c r="Q187" s="407"/>
      <c r="R187" s="407"/>
      <c r="S187" s="407"/>
      <c r="T187" s="407"/>
      <c r="U187" s="407"/>
      <c r="V187" s="407"/>
      <c r="W187" s="407"/>
      <c r="X187" s="407"/>
      <c r="Y187" s="407"/>
      <c r="Z187" s="407"/>
      <c r="AA187" s="407"/>
      <c r="AB187" s="407"/>
      <c r="AC187" s="407"/>
      <c r="AD187" s="407"/>
      <c r="AE187" s="407"/>
      <c r="AF187" s="407"/>
      <c r="AG187" s="407"/>
      <c r="AH187" s="406"/>
    </row>
    <row r="188" spans="2:34" x14ac:dyDescent="0.3">
      <c r="B188" s="119">
        <v>8</v>
      </c>
      <c r="C188" s="123" t="str">
        <f>VLOOKUP($B$188,$B$6:$C$26,2)</f>
        <v/>
      </c>
      <c r="D188" s="468" t="s">
        <v>36</v>
      </c>
      <c r="E188" s="119">
        <f>IF(ISBLANK(ion21Team!$C$5),"",HLOOKUP($D$188,$M$5:$S$26,$B$188+1))</f>
        <v>0</v>
      </c>
      <c r="F188" s="526" t="str">
        <f>IFERROR(VLOOKUP($E$188,$B$6:$C$26,2),"")</f>
        <v/>
      </c>
      <c r="G188" s="682"/>
      <c r="H188" s="683"/>
      <c r="I188" s="683"/>
      <c r="J188" s="684"/>
      <c r="K188" s="407"/>
      <c r="L188" s="407"/>
      <c r="M188" s="407"/>
      <c r="N188" s="407"/>
      <c r="O188" s="407"/>
      <c r="P188" s="407"/>
      <c r="Q188" s="407"/>
      <c r="R188" s="407"/>
      <c r="S188" s="407"/>
      <c r="T188" s="407"/>
      <c r="U188" s="407"/>
      <c r="V188" s="407"/>
      <c r="W188" s="407"/>
      <c r="X188" s="407"/>
      <c r="Y188" s="407"/>
      <c r="Z188" s="407"/>
      <c r="AA188" s="407"/>
      <c r="AB188" s="407"/>
      <c r="AC188" s="407"/>
      <c r="AD188" s="407"/>
      <c r="AE188" s="407"/>
      <c r="AF188" s="407"/>
      <c r="AG188" s="407"/>
      <c r="AH188" s="406"/>
    </row>
    <row r="189" spans="2:34" x14ac:dyDescent="0.3">
      <c r="B189" s="119">
        <v>8</v>
      </c>
      <c r="C189" s="123" t="str">
        <f>VLOOKUP($B$189,$B$6:$C$26,2)</f>
        <v/>
      </c>
      <c r="D189" s="468" t="s">
        <v>37</v>
      </c>
      <c r="E189" s="119">
        <f>IF(ISBLANK(ion21Team!$C$5),"",HLOOKUP($D$189,$M$5:$S$26,$B$189+1))</f>
        <v>0</v>
      </c>
      <c r="F189" s="526" t="str">
        <f>IFERROR(VLOOKUP($E$189,$B$6:$C$26,2),"")</f>
        <v/>
      </c>
      <c r="G189" s="682"/>
      <c r="H189" s="683"/>
      <c r="I189" s="683"/>
      <c r="J189" s="684"/>
      <c r="K189" s="407"/>
      <c r="L189" s="407"/>
      <c r="M189" s="407"/>
      <c r="N189" s="407"/>
      <c r="O189" s="407"/>
      <c r="P189" s="407"/>
      <c r="Q189" s="407"/>
      <c r="R189" s="407"/>
      <c r="S189" s="407"/>
      <c r="T189" s="407"/>
      <c r="U189" s="407"/>
      <c r="V189" s="407"/>
      <c r="W189" s="407"/>
      <c r="X189" s="407"/>
      <c r="Y189" s="407"/>
      <c r="Z189" s="407"/>
      <c r="AA189" s="407"/>
      <c r="AB189" s="407"/>
      <c r="AC189" s="407"/>
      <c r="AD189" s="407"/>
      <c r="AE189" s="407"/>
      <c r="AF189" s="407"/>
      <c r="AG189" s="407"/>
      <c r="AH189" s="406"/>
    </row>
    <row r="190" spans="2:34" x14ac:dyDescent="0.3">
      <c r="B190" s="119">
        <v>8</v>
      </c>
      <c r="C190" s="123" t="str">
        <f>VLOOKUP($B$190,$B$6:$C$26,2)</f>
        <v/>
      </c>
      <c r="D190" s="468" t="s">
        <v>38</v>
      </c>
      <c r="E190" s="119">
        <f>IF(ISBLANK(ion21Team!$C$5),"",HLOOKUP($D$190,$M$5:$S$26,$B$190+1))</f>
        <v>0</v>
      </c>
      <c r="F190" s="526" t="str">
        <f>IFERROR(VLOOKUP($E$190,$B$6:$C$26,2),"")</f>
        <v/>
      </c>
      <c r="G190" s="682"/>
      <c r="H190" s="683"/>
      <c r="I190" s="683"/>
      <c r="J190" s="684"/>
      <c r="K190" s="407"/>
      <c r="L190" s="407"/>
      <c r="M190" s="407"/>
      <c r="N190" s="407"/>
      <c r="O190" s="407"/>
      <c r="P190" s="407"/>
      <c r="Q190" s="407"/>
      <c r="R190" s="407"/>
      <c r="S190" s="407"/>
      <c r="T190" s="407"/>
      <c r="U190" s="407"/>
      <c r="V190" s="407"/>
      <c r="W190" s="407"/>
      <c r="X190" s="407"/>
      <c r="Y190" s="407"/>
      <c r="Z190" s="407"/>
      <c r="AA190" s="407"/>
      <c r="AB190" s="407"/>
      <c r="AC190" s="407"/>
      <c r="AD190" s="407"/>
      <c r="AE190" s="407"/>
      <c r="AF190" s="407"/>
      <c r="AG190" s="407"/>
      <c r="AH190" s="406"/>
    </row>
    <row r="191" spans="2:34" x14ac:dyDescent="0.3">
      <c r="B191" s="119">
        <v>8</v>
      </c>
      <c r="C191" s="123" t="str">
        <f>VLOOKUP($B$191,$B$6:$C$26,2)</f>
        <v/>
      </c>
      <c r="D191" s="468" t="s">
        <v>39</v>
      </c>
      <c r="E191" s="119">
        <f>IF(ISBLANK(ion21Team!$C$5),"",HLOOKUP($D$191,$M$5:$S$26,$B$191+1))</f>
        <v>0</v>
      </c>
      <c r="F191" s="526" t="str">
        <f>IFERROR(VLOOKUP($E$191,$B$6:$C$26,2),"")</f>
        <v/>
      </c>
      <c r="G191" s="682"/>
      <c r="H191" s="683"/>
      <c r="I191" s="683"/>
      <c r="J191" s="684"/>
      <c r="K191" s="407"/>
      <c r="L191" s="407"/>
      <c r="M191" s="407"/>
      <c r="N191" s="407"/>
      <c r="O191" s="407"/>
      <c r="P191" s="407"/>
      <c r="Q191" s="407"/>
      <c r="R191" s="407"/>
      <c r="S191" s="407"/>
      <c r="T191" s="407"/>
      <c r="U191" s="407"/>
      <c r="V191" s="407"/>
      <c r="W191" s="407"/>
      <c r="X191" s="407"/>
      <c r="Y191" s="407"/>
      <c r="Z191" s="407"/>
      <c r="AA191" s="407"/>
      <c r="AB191" s="407"/>
      <c r="AC191" s="407"/>
      <c r="AD191" s="407"/>
      <c r="AE191" s="407"/>
      <c r="AF191" s="407"/>
      <c r="AG191" s="407"/>
      <c r="AH191" s="406"/>
    </row>
    <row r="192" spans="2:34" x14ac:dyDescent="0.3">
      <c r="B192" s="119">
        <v>8</v>
      </c>
      <c r="C192" s="123" t="str">
        <f>VLOOKUP($B$192,$B$6:$C$26,2)</f>
        <v/>
      </c>
      <c r="D192" s="468" t="s">
        <v>40</v>
      </c>
      <c r="E192" s="119">
        <f>IF(ISBLANK(ion21Team!$C$5),"",HLOOKUP($D$192,$M$5:$S$26,$B$192+1))</f>
        <v>0</v>
      </c>
      <c r="F192" s="526" t="str">
        <f>IFERROR(VLOOKUP($E$192,$B$6:$C$26,2),"")</f>
        <v/>
      </c>
      <c r="G192" s="682"/>
      <c r="H192" s="683"/>
      <c r="I192" s="683"/>
      <c r="J192" s="684"/>
      <c r="K192" s="407"/>
      <c r="L192" s="407"/>
      <c r="M192" s="407"/>
      <c r="N192" s="407"/>
      <c r="O192" s="407"/>
      <c r="P192" s="407"/>
      <c r="Q192" s="407"/>
      <c r="R192" s="407"/>
      <c r="S192" s="407"/>
      <c r="T192" s="407"/>
      <c r="U192" s="407"/>
      <c r="V192" s="407"/>
      <c r="W192" s="407"/>
      <c r="X192" s="407"/>
      <c r="Y192" s="407"/>
      <c r="Z192" s="407"/>
      <c r="AA192" s="407"/>
      <c r="AB192" s="407"/>
      <c r="AC192" s="407"/>
      <c r="AD192" s="407"/>
      <c r="AE192" s="407"/>
      <c r="AF192" s="407"/>
      <c r="AG192" s="407"/>
      <c r="AH192" s="406"/>
    </row>
    <row r="193" spans="2:34" x14ac:dyDescent="0.3">
      <c r="B193" s="119">
        <v>8</v>
      </c>
      <c r="C193" s="123" t="str">
        <f>VLOOKUP($B$193,$B$6:$C$26,2)</f>
        <v/>
      </c>
      <c r="D193" s="468" t="s">
        <v>41</v>
      </c>
      <c r="E193" s="119">
        <f>IF(ISBLANK(ion21Team!$C$5),"",HLOOKUP($D$193,$M$5:$S$26,$B$193+1))</f>
        <v>0</v>
      </c>
      <c r="F193" s="526" t="str">
        <f>IFERROR(VLOOKUP($E$193,$B$6:$C$26,2),"")</f>
        <v/>
      </c>
      <c r="G193" s="682"/>
      <c r="H193" s="683"/>
      <c r="I193" s="683"/>
      <c r="J193" s="684"/>
      <c r="K193" s="407"/>
      <c r="L193" s="407"/>
      <c r="M193" s="407"/>
      <c r="N193" s="407"/>
      <c r="O193" s="407"/>
      <c r="P193" s="407"/>
      <c r="Q193" s="407"/>
      <c r="R193" s="407"/>
      <c r="S193" s="407"/>
      <c r="T193" s="407"/>
      <c r="U193" s="407"/>
      <c r="V193" s="407"/>
      <c r="W193" s="407"/>
      <c r="X193" s="407"/>
      <c r="Y193" s="407"/>
      <c r="Z193" s="407"/>
      <c r="AA193" s="407"/>
      <c r="AB193" s="407"/>
      <c r="AC193" s="407"/>
      <c r="AD193" s="407"/>
      <c r="AE193" s="407"/>
      <c r="AF193" s="407"/>
      <c r="AG193" s="407"/>
      <c r="AH193" s="406"/>
    </row>
    <row r="194" spans="2:34" x14ac:dyDescent="0.3">
      <c r="B194" s="119">
        <v>8</v>
      </c>
      <c r="C194" s="123" t="str">
        <f>VLOOKUP($B$194,$B$6:$C$26,2)</f>
        <v/>
      </c>
      <c r="D194" s="466" t="s">
        <v>42</v>
      </c>
      <c r="E194" s="119">
        <f>IF(ISBLANK(ion21Team!$C$5),"",HLOOKUP($D$194,$V$5:$AB$26,$B$194+1))</f>
        <v>0</v>
      </c>
      <c r="F194" s="526" t="str">
        <f>IFERROR(VLOOKUP($E$194,$B$6:$C$26,2),"")</f>
        <v/>
      </c>
      <c r="G194" s="682"/>
      <c r="H194" s="683"/>
      <c r="I194" s="683"/>
      <c r="J194" s="684"/>
      <c r="K194" s="407"/>
      <c r="L194" s="407"/>
      <c r="M194" s="407"/>
      <c r="N194" s="407"/>
      <c r="O194" s="407"/>
      <c r="P194" s="407"/>
      <c r="Q194" s="407"/>
      <c r="R194" s="407"/>
      <c r="S194" s="407"/>
      <c r="T194" s="407"/>
      <c r="U194" s="407"/>
      <c r="V194" s="407"/>
      <c r="W194" s="407"/>
      <c r="X194" s="407"/>
      <c r="Y194" s="407"/>
      <c r="Z194" s="407"/>
      <c r="AA194" s="407"/>
      <c r="AB194" s="407"/>
      <c r="AC194" s="407"/>
      <c r="AD194" s="407"/>
      <c r="AE194" s="407"/>
      <c r="AF194" s="407"/>
      <c r="AG194" s="407"/>
      <c r="AH194" s="406"/>
    </row>
    <row r="195" spans="2:34" x14ac:dyDescent="0.3">
      <c r="B195" s="119">
        <v>8</v>
      </c>
      <c r="C195" s="123" t="str">
        <f>VLOOKUP($B$195,$B$6:$C$26,2)</f>
        <v/>
      </c>
      <c r="D195" s="466" t="s">
        <v>43</v>
      </c>
      <c r="E195" s="119">
        <f>IF(ISBLANK(ion21Team!$C$5),"",HLOOKUP($D$195,$V$5:$AB$26,$B$195+1))</f>
        <v>0</v>
      </c>
      <c r="F195" s="526" t="str">
        <f>IFERROR(VLOOKUP($E$195,$B$6:$C$26,2),"")</f>
        <v/>
      </c>
      <c r="G195" s="682"/>
      <c r="H195" s="683"/>
      <c r="I195" s="683"/>
      <c r="J195" s="684"/>
      <c r="K195" s="407"/>
      <c r="L195" s="407"/>
      <c r="M195" s="407"/>
      <c r="N195" s="407"/>
      <c r="O195" s="407"/>
      <c r="P195" s="407"/>
      <c r="Q195" s="407"/>
      <c r="R195" s="407"/>
      <c r="S195" s="407"/>
      <c r="T195" s="407"/>
      <c r="U195" s="407"/>
      <c r="V195" s="407"/>
      <c r="W195" s="407"/>
      <c r="X195" s="407"/>
      <c r="Y195" s="407"/>
      <c r="Z195" s="407"/>
      <c r="AA195" s="407"/>
      <c r="AB195" s="407"/>
      <c r="AC195" s="407"/>
      <c r="AD195" s="407"/>
      <c r="AE195" s="407"/>
      <c r="AF195" s="407"/>
      <c r="AG195" s="407"/>
      <c r="AH195" s="406"/>
    </row>
    <row r="196" spans="2:34" x14ac:dyDescent="0.3">
      <c r="B196" s="119">
        <v>8</v>
      </c>
      <c r="C196" s="123" t="str">
        <f>VLOOKUP($B$196,$B$6:$C$26,2)</f>
        <v/>
      </c>
      <c r="D196" s="466" t="s">
        <v>44</v>
      </c>
      <c r="E196" s="119">
        <f>IF(ISBLANK(ion21Team!$C$5),"",HLOOKUP($D$196,$V$5:$AB$26,$B$196+1))</f>
        <v>0</v>
      </c>
      <c r="F196" s="526" t="str">
        <f>IFERROR(VLOOKUP($E$196,$B$6:$C$26,2),"")</f>
        <v/>
      </c>
      <c r="G196" s="682"/>
      <c r="H196" s="683"/>
      <c r="I196" s="683"/>
      <c r="J196" s="684"/>
      <c r="K196" s="407"/>
      <c r="L196" s="407"/>
      <c r="M196" s="407"/>
      <c r="N196" s="407"/>
      <c r="O196" s="407"/>
      <c r="P196" s="407"/>
      <c r="Q196" s="407"/>
      <c r="R196" s="407"/>
      <c r="S196" s="407"/>
      <c r="T196" s="407"/>
      <c r="U196" s="407"/>
      <c r="V196" s="407"/>
      <c r="W196" s="407"/>
      <c r="X196" s="407"/>
      <c r="Y196" s="407"/>
      <c r="Z196" s="407"/>
      <c r="AA196" s="407"/>
      <c r="AB196" s="407"/>
      <c r="AC196" s="407"/>
      <c r="AD196" s="407"/>
      <c r="AE196" s="407"/>
      <c r="AF196" s="407"/>
      <c r="AG196" s="407"/>
      <c r="AH196" s="406"/>
    </row>
    <row r="197" spans="2:34" x14ac:dyDescent="0.3">
      <c r="B197" s="119">
        <v>8</v>
      </c>
      <c r="C197" s="123" t="str">
        <f>VLOOKUP($B$197,$B$6:$C$26,2)</f>
        <v/>
      </c>
      <c r="D197" s="466" t="s">
        <v>45</v>
      </c>
      <c r="E197" s="119">
        <f>IF(ISBLANK(ion21Team!$C$5),"",HLOOKUP($D$197,$V$5:$AB$26,$B$197+1))</f>
        <v>0</v>
      </c>
      <c r="F197" s="526" t="str">
        <f>IFERROR(VLOOKUP($E$197,$B$6:$C$26,2),"")</f>
        <v/>
      </c>
      <c r="G197" s="682"/>
      <c r="H197" s="683"/>
      <c r="I197" s="683"/>
      <c r="J197" s="684"/>
      <c r="K197" s="407"/>
      <c r="L197" s="407"/>
      <c r="M197" s="407"/>
      <c r="N197" s="407"/>
      <c r="O197" s="407"/>
      <c r="P197" s="407"/>
      <c r="Q197" s="407"/>
      <c r="R197" s="407"/>
      <c r="S197" s="407"/>
      <c r="T197" s="407"/>
      <c r="U197" s="407"/>
      <c r="V197" s="407"/>
      <c r="W197" s="407"/>
      <c r="X197" s="407"/>
      <c r="Y197" s="407"/>
      <c r="Z197" s="407"/>
      <c r="AA197" s="407"/>
      <c r="AB197" s="407"/>
      <c r="AC197" s="407"/>
      <c r="AD197" s="407"/>
      <c r="AE197" s="407"/>
      <c r="AF197" s="407"/>
      <c r="AG197" s="407"/>
      <c r="AH197" s="406"/>
    </row>
    <row r="198" spans="2:34" x14ac:dyDescent="0.3">
      <c r="B198" s="119">
        <v>8</v>
      </c>
      <c r="C198" s="123" t="str">
        <f>VLOOKUP($B$198,$B$6:$C$26,2)</f>
        <v/>
      </c>
      <c r="D198" s="466" t="s">
        <v>46</v>
      </c>
      <c r="E198" s="119">
        <f>IF(ISBLANK(ion21Team!$C$5),"",HLOOKUP($D$198,$V$5:$AB$26,$B$198+1))</f>
        <v>0</v>
      </c>
      <c r="F198" s="526" t="str">
        <f>IFERROR(VLOOKUP($E$198,$B$6:$C$26,2),"")</f>
        <v/>
      </c>
      <c r="G198" s="682"/>
      <c r="H198" s="683"/>
      <c r="I198" s="683"/>
      <c r="J198" s="684"/>
      <c r="K198" s="407"/>
      <c r="L198" s="407"/>
      <c r="M198" s="407"/>
      <c r="N198" s="407"/>
      <c r="O198" s="407"/>
      <c r="P198" s="407"/>
      <c r="Q198" s="407"/>
      <c r="R198" s="407"/>
      <c r="S198" s="407"/>
      <c r="T198" s="407"/>
      <c r="U198" s="407"/>
      <c r="V198" s="407"/>
      <c r="W198" s="407"/>
      <c r="X198" s="407"/>
      <c r="Y198" s="407"/>
      <c r="Z198" s="407"/>
      <c r="AA198" s="407"/>
      <c r="AB198" s="407"/>
      <c r="AC198" s="407"/>
      <c r="AD198" s="407"/>
      <c r="AE198" s="407"/>
      <c r="AF198" s="407"/>
      <c r="AG198" s="407"/>
      <c r="AH198" s="406"/>
    </row>
    <row r="199" spans="2:34" x14ac:dyDescent="0.3">
      <c r="B199" s="119">
        <v>8</v>
      </c>
      <c r="C199" s="123" t="str">
        <f>VLOOKUP($B$199,$B$6:$C$26,2)</f>
        <v/>
      </c>
      <c r="D199" s="466" t="s">
        <v>47</v>
      </c>
      <c r="E199" s="119">
        <f>IF(ISBLANK(ion21Team!$C$5),"",HLOOKUP($D$199,$V$5:$AB$26,$B$199+1))</f>
        <v>0</v>
      </c>
      <c r="F199" s="526" t="str">
        <f>IFERROR(VLOOKUP($E$199,$B$6:$C$26,2),"")</f>
        <v/>
      </c>
      <c r="G199" s="682"/>
      <c r="H199" s="683"/>
      <c r="I199" s="683"/>
      <c r="J199" s="684"/>
      <c r="K199" s="407"/>
      <c r="L199" s="407"/>
      <c r="M199" s="407"/>
      <c r="N199" s="407"/>
      <c r="O199" s="407"/>
      <c r="P199" s="407"/>
      <c r="Q199" s="407"/>
      <c r="R199" s="407"/>
      <c r="S199" s="407"/>
      <c r="T199" s="407"/>
      <c r="U199" s="407"/>
      <c r="V199" s="407"/>
      <c r="W199" s="407"/>
      <c r="X199" s="407"/>
      <c r="Y199" s="407"/>
      <c r="Z199" s="407"/>
      <c r="AA199" s="407"/>
      <c r="AB199" s="407"/>
      <c r="AC199" s="407"/>
      <c r="AD199" s="407"/>
      <c r="AE199" s="407"/>
      <c r="AF199" s="407"/>
      <c r="AG199" s="407"/>
      <c r="AH199" s="406"/>
    </row>
    <row r="200" spans="2:34" x14ac:dyDescent="0.3">
      <c r="B200" s="101">
        <v>8</v>
      </c>
      <c r="C200" s="103" t="str">
        <f>VLOOKUP($B$200,$B$6:$C$26,2)</f>
        <v/>
      </c>
      <c r="D200" s="467" t="s">
        <v>48</v>
      </c>
      <c r="E200" s="101">
        <f>IF(ISBLANK(ion21Team!$C$5),"",HLOOKUP($D$200,$V$5:$AB$26,$B$200+1))</f>
        <v>0</v>
      </c>
      <c r="F200" s="527" t="str">
        <f>IFERROR(VLOOKUP($E$200,$B$6:$C$26,2),"")</f>
        <v/>
      </c>
      <c r="G200" s="685"/>
      <c r="H200" s="686"/>
      <c r="I200" s="686"/>
      <c r="J200" s="687"/>
      <c r="K200" s="408"/>
      <c r="L200" s="408"/>
      <c r="M200" s="408"/>
      <c r="N200" s="408"/>
      <c r="O200" s="408"/>
      <c r="P200" s="408"/>
      <c r="Q200" s="408"/>
      <c r="R200" s="408"/>
      <c r="S200" s="408"/>
      <c r="T200" s="408"/>
      <c r="U200" s="408"/>
      <c r="V200" s="408"/>
      <c r="W200" s="408"/>
      <c r="X200" s="408"/>
      <c r="Y200" s="408"/>
      <c r="Z200" s="408"/>
      <c r="AA200" s="408"/>
      <c r="AB200" s="408"/>
      <c r="AC200" s="408"/>
      <c r="AD200" s="408"/>
      <c r="AE200" s="408"/>
      <c r="AF200" s="408"/>
      <c r="AG200" s="408"/>
      <c r="AH200" s="409"/>
    </row>
    <row r="201" spans="2:34" x14ac:dyDescent="0.3">
      <c r="B201" s="223">
        <v>9</v>
      </c>
      <c r="C201" s="100" t="str">
        <f>VLOOKUP($B$201,$B$6:$C$26,2)</f>
        <v/>
      </c>
      <c r="D201" s="469" t="s">
        <v>28</v>
      </c>
      <c r="E201" s="99">
        <f>IF(ISBLANK(ion21Team!$C$5),"",HLOOKUP($D$201,$D$5:$J$26,$B$201+1))</f>
        <v>0</v>
      </c>
      <c r="F201" s="525" t="str">
        <f>IFERROR(VLOOKUP($E$201,$B$6:$C$26,2),"")</f>
        <v/>
      </c>
      <c r="G201" s="688"/>
      <c r="H201" s="689"/>
      <c r="I201" s="689"/>
      <c r="J201" s="690"/>
      <c r="K201" s="405"/>
      <c r="L201" s="405"/>
      <c r="M201" s="405"/>
      <c r="N201" s="405"/>
      <c r="O201" s="405"/>
      <c r="P201" s="405"/>
      <c r="Q201" s="405"/>
      <c r="R201" s="405"/>
      <c r="S201" s="405"/>
      <c r="T201" s="405"/>
      <c r="U201" s="405"/>
      <c r="V201" s="405"/>
      <c r="W201" s="405"/>
      <c r="X201" s="405"/>
      <c r="Y201" s="405"/>
      <c r="Z201" s="405"/>
      <c r="AA201" s="405"/>
      <c r="AB201" s="405"/>
      <c r="AC201" s="405"/>
      <c r="AD201" s="405"/>
      <c r="AE201" s="405"/>
      <c r="AF201" s="405"/>
      <c r="AG201" s="405"/>
      <c r="AH201" s="406"/>
    </row>
    <row r="202" spans="2:34" x14ac:dyDescent="0.3">
      <c r="B202" s="119">
        <v>9</v>
      </c>
      <c r="C202" s="123" t="str">
        <f>VLOOKUP($B$202,$B$6:$C$26,2)</f>
        <v/>
      </c>
      <c r="D202" s="469" t="s">
        <v>29</v>
      </c>
      <c r="E202" s="119">
        <f>IF(ISBLANK(ion21Team!$C$5),"",HLOOKUP($D$202,$D$5:$J$26,$B$202+1))</f>
        <v>0</v>
      </c>
      <c r="F202" s="526" t="str">
        <f>IFERROR(VLOOKUP($E$202,$B$6:$C$26,2),"")</f>
        <v/>
      </c>
      <c r="G202" s="682"/>
      <c r="H202" s="683"/>
      <c r="I202" s="683"/>
      <c r="J202" s="684"/>
      <c r="K202" s="405"/>
      <c r="L202" s="405"/>
      <c r="M202" s="405"/>
      <c r="N202" s="405"/>
      <c r="O202" s="405"/>
      <c r="P202" s="405"/>
      <c r="Q202" s="405"/>
      <c r="R202" s="405"/>
      <c r="S202" s="405"/>
      <c r="T202" s="405"/>
      <c r="U202" s="405"/>
      <c r="V202" s="405"/>
      <c r="W202" s="405"/>
      <c r="X202" s="405"/>
      <c r="Y202" s="405"/>
      <c r="Z202" s="405"/>
      <c r="AA202" s="405"/>
      <c r="AB202" s="405"/>
      <c r="AC202" s="405"/>
      <c r="AD202" s="405"/>
      <c r="AE202" s="405"/>
      <c r="AF202" s="405"/>
      <c r="AG202" s="405"/>
      <c r="AH202" s="406"/>
    </row>
    <row r="203" spans="2:34" x14ac:dyDescent="0.3">
      <c r="B203" s="119">
        <v>9</v>
      </c>
      <c r="C203" s="123" t="str">
        <f>VLOOKUP($B$203,$B$6:$C$26,2)</f>
        <v/>
      </c>
      <c r="D203" s="469" t="s">
        <v>30</v>
      </c>
      <c r="E203" s="119">
        <f>IF(ISBLANK(ion21Team!$C$5),"",HLOOKUP($D$203,$D$5:$J$26,$B$203+1))</f>
        <v>0</v>
      </c>
      <c r="F203" s="526" t="str">
        <f>IFERROR(VLOOKUP($E$203,$B$6:$C$26,2),"")</f>
        <v/>
      </c>
      <c r="G203" s="682"/>
      <c r="H203" s="683"/>
      <c r="I203" s="683"/>
      <c r="J203" s="684"/>
      <c r="K203" s="407"/>
      <c r="L203" s="407"/>
      <c r="M203" s="407"/>
      <c r="N203" s="407"/>
      <c r="O203" s="407"/>
      <c r="P203" s="407"/>
      <c r="Q203" s="407"/>
      <c r="R203" s="407"/>
      <c r="S203" s="407"/>
      <c r="T203" s="407"/>
      <c r="U203" s="407"/>
      <c r="V203" s="407"/>
      <c r="W203" s="407"/>
      <c r="X203" s="407"/>
      <c r="Y203" s="407"/>
      <c r="Z203" s="407"/>
      <c r="AA203" s="407"/>
      <c r="AB203" s="407"/>
      <c r="AC203" s="407"/>
      <c r="AD203" s="407"/>
      <c r="AE203" s="407"/>
      <c r="AF203" s="407"/>
      <c r="AG203" s="407"/>
      <c r="AH203" s="406"/>
    </row>
    <row r="204" spans="2:34" x14ac:dyDescent="0.3">
      <c r="B204" s="119">
        <v>9</v>
      </c>
      <c r="C204" s="123" t="str">
        <f>VLOOKUP($B$204,$B$6:$C$26,2)</f>
        <v/>
      </c>
      <c r="D204" s="469" t="s">
        <v>31</v>
      </c>
      <c r="E204" s="119">
        <f>IF(ISBLANK(ion21Team!$C$5),"",HLOOKUP($D$204,$D$5:$J$26,$B$204+1))</f>
        <v>0</v>
      </c>
      <c r="F204" s="526" t="str">
        <f>IFERROR(VLOOKUP($E$204,$B$6:$C$26,2),"")</f>
        <v/>
      </c>
      <c r="G204" s="682"/>
      <c r="H204" s="683"/>
      <c r="I204" s="683"/>
      <c r="J204" s="684"/>
      <c r="K204" s="407"/>
      <c r="L204" s="407"/>
      <c r="M204" s="407"/>
      <c r="N204" s="407"/>
      <c r="O204" s="407"/>
      <c r="P204" s="407"/>
      <c r="Q204" s="407"/>
      <c r="R204" s="407"/>
      <c r="S204" s="407"/>
      <c r="T204" s="407"/>
      <c r="U204" s="407"/>
      <c r="V204" s="407"/>
      <c r="W204" s="407"/>
      <c r="X204" s="407"/>
      <c r="Y204" s="407"/>
      <c r="Z204" s="407"/>
      <c r="AA204" s="407"/>
      <c r="AB204" s="407"/>
      <c r="AC204" s="407"/>
      <c r="AD204" s="407"/>
      <c r="AE204" s="407"/>
      <c r="AF204" s="407"/>
      <c r="AG204" s="407"/>
      <c r="AH204" s="406"/>
    </row>
    <row r="205" spans="2:34" x14ac:dyDescent="0.3">
      <c r="B205" s="119">
        <v>9</v>
      </c>
      <c r="C205" s="123" t="str">
        <f>VLOOKUP($B$205,$B$6:$C$26,2)</f>
        <v/>
      </c>
      <c r="D205" s="469" t="s">
        <v>32</v>
      </c>
      <c r="E205" s="119">
        <f>IF(ISBLANK(ion21Team!$C$5),"",HLOOKUP($D$205,$D$5:$J$26,$B$205+1))</f>
        <v>0</v>
      </c>
      <c r="F205" s="526" t="str">
        <f>IFERROR(VLOOKUP($E$205,$B$6:$C$26,2),"")</f>
        <v/>
      </c>
      <c r="G205" s="682"/>
      <c r="H205" s="683"/>
      <c r="I205" s="683"/>
      <c r="J205" s="684"/>
      <c r="K205" s="407"/>
      <c r="L205" s="407"/>
      <c r="M205" s="407"/>
      <c r="N205" s="407"/>
      <c r="O205" s="407"/>
      <c r="P205" s="407"/>
      <c r="Q205" s="407"/>
      <c r="R205" s="407"/>
      <c r="S205" s="407"/>
      <c r="T205" s="407"/>
      <c r="U205" s="407"/>
      <c r="V205" s="407"/>
      <c r="W205" s="407"/>
      <c r="X205" s="407"/>
      <c r="Y205" s="407"/>
      <c r="Z205" s="407"/>
      <c r="AA205" s="407"/>
      <c r="AB205" s="407"/>
      <c r="AC205" s="407"/>
      <c r="AD205" s="407"/>
      <c r="AE205" s="407"/>
      <c r="AF205" s="407"/>
      <c r="AG205" s="407"/>
      <c r="AH205" s="406"/>
    </row>
    <row r="206" spans="2:34" x14ac:dyDescent="0.3">
      <c r="B206" s="119">
        <v>9</v>
      </c>
      <c r="C206" s="123" t="str">
        <f>VLOOKUP($B$206,$B$6:$C$26,2)</f>
        <v/>
      </c>
      <c r="D206" s="469" t="s">
        <v>33</v>
      </c>
      <c r="E206" s="119">
        <f>IF(ISBLANK(ion21Team!$C$5),"",HLOOKUP($D$206,$D$5:$J$26,$B$206+1))</f>
        <v>0</v>
      </c>
      <c r="F206" s="526" t="str">
        <f>IFERROR(VLOOKUP($E$206,$B$6:$C$26,2),"")</f>
        <v/>
      </c>
      <c r="G206" s="682"/>
      <c r="H206" s="683"/>
      <c r="I206" s="683"/>
      <c r="J206" s="684"/>
      <c r="K206" s="407"/>
      <c r="L206" s="407"/>
      <c r="M206" s="407"/>
      <c r="N206" s="407"/>
      <c r="O206" s="407"/>
      <c r="P206" s="407"/>
      <c r="Q206" s="407"/>
      <c r="R206" s="407"/>
      <c r="S206" s="407"/>
      <c r="T206" s="407"/>
      <c r="U206" s="407"/>
      <c r="V206" s="407"/>
      <c r="W206" s="407"/>
      <c r="X206" s="407"/>
      <c r="Y206" s="407"/>
      <c r="Z206" s="407"/>
      <c r="AA206" s="407"/>
      <c r="AB206" s="407"/>
      <c r="AC206" s="407"/>
      <c r="AD206" s="407"/>
      <c r="AE206" s="407"/>
      <c r="AF206" s="407"/>
      <c r="AG206" s="407"/>
      <c r="AH206" s="406"/>
    </row>
    <row r="207" spans="2:34" x14ac:dyDescent="0.3">
      <c r="B207" s="119">
        <v>9</v>
      </c>
      <c r="C207" s="123" t="str">
        <f>VLOOKUP($B$207,$B$6:$C$26,2)</f>
        <v/>
      </c>
      <c r="D207" s="469" t="s">
        <v>34</v>
      </c>
      <c r="E207" s="119">
        <f>IF(ISBLANK(ion21Team!$C$5),"",HLOOKUP($D$207,$D$5:$J$26,$B$207+1))</f>
        <v>0</v>
      </c>
      <c r="F207" s="526" t="str">
        <f>IFERROR(VLOOKUP($E$207,$B$6:$C$26,2),"")</f>
        <v/>
      </c>
      <c r="G207" s="682"/>
      <c r="H207" s="683"/>
      <c r="I207" s="683"/>
      <c r="J207" s="684"/>
      <c r="K207" s="407"/>
      <c r="L207" s="407"/>
      <c r="M207" s="407"/>
      <c r="N207" s="407"/>
      <c r="O207" s="407"/>
      <c r="P207" s="407"/>
      <c r="Q207" s="407"/>
      <c r="R207" s="407"/>
      <c r="S207" s="407"/>
      <c r="T207" s="407"/>
      <c r="U207" s="407"/>
      <c r="V207" s="407"/>
      <c r="W207" s="407"/>
      <c r="X207" s="407"/>
      <c r="Y207" s="407"/>
      <c r="Z207" s="407"/>
      <c r="AA207" s="407"/>
      <c r="AB207" s="407"/>
      <c r="AC207" s="407"/>
      <c r="AD207" s="407"/>
      <c r="AE207" s="407"/>
      <c r="AF207" s="407"/>
      <c r="AG207" s="407"/>
      <c r="AH207" s="406"/>
    </row>
    <row r="208" spans="2:34" x14ac:dyDescent="0.3">
      <c r="B208" s="119">
        <v>9</v>
      </c>
      <c r="C208" s="123" t="str">
        <f>VLOOKUP($B$208,$B$6:$C$26,2)</f>
        <v/>
      </c>
      <c r="D208" s="468" t="s">
        <v>35</v>
      </c>
      <c r="E208" s="119">
        <f>IF(ISBLANK(ion21Team!$C$5),"",HLOOKUP($D$208,$M$5:$S$26,$B$208+1))</f>
        <v>0</v>
      </c>
      <c r="F208" s="526" t="str">
        <f>IFERROR(VLOOKUP($E$208,$B$6:$C$26,2),"")</f>
        <v/>
      </c>
      <c r="G208" s="682"/>
      <c r="H208" s="683"/>
      <c r="I208" s="683"/>
      <c r="J208" s="684"/>
      <c r="K208" s="407"/>
      <c r="L208" s="407"/>
      <c r="M208" s="407"/>
      <c r="N208" s="407"/>
      <c r="O208" s="407"/>
      <c r="P208" s="407"/>
      <c r="Q208" s="407"/>
      <c r="R208" s="407"/>
      <c r="S208" s="407"/>
      <c r="T208" s="407"/>
      <c r="U208" s="407"/>
      <c r="V208" s="407"/>
      <c r="W208" s="407"/>
      <c r="X208" s="407"/>
      <c r="Y208" s="407"/>
      <c r="Z208" s="407"/>
      <c r="AA208" s="407"/>
      <c r="AB208" s="407"/>
      <c r="AC208" s="407"/>
      <c r="AD208" s="407"/>
      <c r="AE208" s="407"/>
      <c r="AF208" s="407"/>
      <c r="AG208" s="407"/>
      <c r="AH208" s="406"/>
    </row>
    <row r="209" spans="2:34" x14ac:dyDescent="0.3">
      <c r="B209" s="119">
        <v>9</v>
      </c>
      <c r="C209" s="123" t="str">
        <f>VLOOKUP($B$209,$B$6:$C$26,2)</f>
        <v/>
      </c>
      <c r="D209" s="468" t="s">
        <v>36</v>
      </c>
      <c r="E209" s="119">
        <f>IF(ISBLANK(ion21Team!$C$5),"",HLOOKUP($D$209,$M$5:$S$26,$B$209+1))</f>
        <v>0</v>
      </c>
      <c r="F209" s="526" t="str">
        <f>IFERROR(VLOOKUP($E$209,$B$6:$C$26,2),"")</f>
        <v/>
      </c>
      <c r="G209" s="682"/>
      <c r="H209" s="683"/>
      <c r="I209" s="683"/>
      <c r="J209" s="684"/>
      <c r="K209" s="407"/>
      <c r="L209" s="407"/>
      <c r="M209" s="407"/>
      <c r="N209" s="407"/>
      <c r="O209" s="407"/>
      <c r="P209" s="407"/>
      <c r="Q209" s="407"/>
      <c r="R209" s="407"/>
      <c r="S209" s="407"/>
      <c r="T209" s="407"/>
      <c r="U209" s="407"/>
      <c r="V209" s="407"/>
      <c r="W209" s="407"/>
      <c r="X209" s="407"/>
      <c r="Y209" s="407"/>
      <c r="Z209" s="407"/>
      <c r="AA209" s="407"/>
      <c r="AB209" s="407"/>
      <c r="AC209" s="407"/>
      <c r="AD209" s="407"/>
      <c r="AE209" s="407"/>
      <c r="AF209" s="407"/>
      <c r="AG209" s="407"/>
      <c r="AH209" s="406"/>
    </row>
    <row r="210" spans="2:34" x14ac:dyDescent="0.3">
      <c r="B210" s="119">
        <v>9</v>
      </c>
      <c r="C210" s="123" t="str">
        <f>VLOOKUP($B$210,$B$6:$C$26,2)</f>
        <v/>
      </c>
      <c r="D210" s="468" t="s">
        <v>37</v>
      </c>
      <c r="E210" s="119">
        <f>IF(ISBLANK(ion21Team!$C$5),"",HLOOKUP($D$210,$M$5:$S$26,$B$210+1))</f>
        <v>0</v>
      </c>
      <c r="F210" s="526" t="str">
        <f>IFERROR(VLOOKUP($E$210,$B$6:$C$26,2),"")</f>
        <v/>
      </c>
      <c r="G210" s="682"/>
      <c r="H210" s="683"/>
      <c r="I210" s="683"/>
      <c r="J210" s="684"/>
      <c r="K210" s="407"/>
      <c r="L210" s="407"/>
      <c r="M210" s="407"/>
      <c r="N210" s="407"/>
      <c r="O210" s="407"/>
      <c r="P210" s="407"/>
      <c r="Q210" s="407"/>
      <c r="R210" s="407"/>
      <c r="S210" s="407"/>
      <c r="T210" s="407"/>
      <c r="U210" s="407"/>
      <c r="V210" s="407"/>
      <c r="W210" s="407"/>
      <c r="X210" s="407"/>
      <c r="Y210" s="407"/>
      <c r="Z210" s="407"/>
      <c r="AA210" s="407"/>
      <c r="AB210" s="407"/>
      <c r="AC210" s="407"/>
      <c r="AD210" s="407"/>
      <c r="AE210" s="407"/>
      <c r="AF210" s="407"/>
      <c r="AG210" s="407"/>
      <c r="AH210" s="406"/>
    </row>
    <row r="211" spans="2:34" x14ac:dyDescent="0.3">
      <c r="B211" s="119">
        <v>9</v>
      </c>
      <c r="C211" s="123" t="str">
        <f>VLOOKUP($B$211,$B$6:$C$26,2)</f>
        <v/>
      </c>
      <c r="D211" s="468" t="s">
        <v>38</v>
      </c>
      <c r="E211" s="119">
        <f>IF(ISBLANK(ion21Team!$C$5),"",HLOOKUP($D$211,$M$5:$S$26,$B$211+1))</f>
        <v>0</v>
      </c>
      <c r="F211" s="526" t="str">
        <f>IFERROR(VLOOKUP($E$211,$B$6:$C$26,2),"")</f>
        <v/>
      </c>
      <c r="G211" s="682"/>
      <c r="H211" s="683"/>
      <c r="I211" s="683"/>
      <c r="J211" s="684"/>
      <c r="K211" s="407"/>
      <c r="L211" s="407"/>
      <c r="M211" s="407"/>
      <c r="N211" s="407"/>
      <c r="O211" s="407"/>
      <c r="P211" s="407"/>
      <c r="Q211" s="407"/>
      <c r="R211" s="407"/>
      <c r="S211" s="407"/>
      <c r="T211" s="407"/>
      <c r="U211" s="407"/>
      <c r="V211" s="407"/>
      <c r="W211" s="407"/>
      <c r="X211" s="407"/>
      <c r="Y211" s="407"/>
      <c r="Z211" s="407"/>
      <c r="AA211" s="407"/>
      <c r="AB211" s="407"/>
      <c r="AC211" s="407"/>
      <c r="AD211" s="407"/>
      <c r="AE211" s="407"/>
      <c r="AF211" s="407"/>
      <c r="AG211" s="407"/>
      <c r="AH211" s="406"/>
    </row>
    <row r="212" spans="2:34" x14ac:dyDescent="0.3">
      <c r="B212" s="119">
        <v>9</v>
      </c>
      <c r="C212" s="123" t="str">
        <f>VLOOKUP($B$212,$B$6:$C$26,2)</f>
        <v/>
      </c>
      <c r="D212" s="468" t="s">
        <v>39</v>
      </c>
      <c r="E212" s="119">
        <f>IF(ISBLANK(ion21Team!$C$5),"",HLOOKUP($D$212,$M$5:$S$26,$B$212+1))</f>
        <v>0</v>
      </c>
      <c r="F212" s="526" t="str">
        <f>IFERROR(VLOOKUP($E$212,$B$6:$C$26,2),"")</f>
        <v/>
      </c>
      <c r="G212" s="682"/>
      <c r="H212" s="683"/>
      <c r="I212" s="683"/>
      <c r="J212" s="684"/>
      <c r="K212" s="407"/>
      <c r="L212" s="407"/>
      <c r="M212" s="407"/>
      <c r="N212" s="407"/>
      <c r="O212" s="407"/>
      <c r="P212" s="407"/>
      <c r="Q212" s="407"/>
      <c r="R212" s="407"/>
      <c r="S212" s="407"/>
      <c r="T212" s="407"/>
      <c r="U212" s="407"/>
      <c r="V212" s="407"/>
      <c r="W212" s="407"/>
      <c r="X212" s="407"/>
      <c r="Y212" s="407"/>
      <c r="Z212" s="407"/>
      <c r="AA212" s="407"/>
      <c r="AB212" s="407"/>
      <c r="AC212" s="407"/>
      <c r="AD212" s="407"/>
      <c r="AE212" s="407"/>
      <c r="AF212" s="407"/>
      <c r="AG212" s="407"/>
      <c r="AH212" s="406"/>
    </row>
    <row r="213" spans="2:34" x14ac:dyDescent="0.3">
      <c r="B213" s="119">
        <v>9</v>
      </c>
      <c r="C213" s="123" t="str">
        <f>VLOOKUP($B$213,$B$6:$C$26,2)</f>
        <v/>
      </c>
      <c r="D213" s="468" t="s">
        <v>40</v>
      </c>
      <c r="E213" s="119">
        <f>IF(ISBLANK(ion21Team!$C$5),"",HLOOKUP($D$213,$M$5:$S$26,$B$213+1))</f>
        <v>0</v>
      </c>
      <c r="F213" s="526" t="str">
        <f>IFERROR(VLOOKUP($E$213,$B$6:$C$26,2),"")</f>
        <v/>
      </c>
      <c r="G213" s="682"/>
      <c r="H213" s="683"/>
      <c r="I213" s="683"/>
      <c r="J213" s="684"/>
      <c r="K213" s="407"/>
      <c r="L213" s="407"/>
      <c r="M213" s="407"/>
      <c r="N213" s="407"/>
      <c r="O213" s="407"/>
      <c r="P213" s="407"/>
      <c r="Q213" s="407"/>
      <c r="R213" s="407"/>
      <c r="S213" s="407"/>
      <c r="T213" s="407"/>
      <c r="U213" s="407"/>
      <c r="V213" s="407"/>
      <c r="W213" s="407"/>
      <c r="X213" s="407"/>
      <c r="Y213" s="407"/>
      <c r="Z213" s="407"/>
      <c r="AA213" s="407"/>
      <c r="AB213" s="407"/>
      <c r="AC213" s="407"/>
      <c r="AD213" s="407"/>
      <c r="AE213" s="407"/>
      <c r="AF213" s="407"/>
      <c r="AG213" s="407"/>
      <c r="AH213" s="406"/>
    </row>
    <row r="214" spans="2:34" x14ac:dyDescent="0.3">
      <c r="B214" s="119">
        <v>9</v>
      </c>
      <c r="C214" s="123" t="str">
        <f>VLOOKUP($B$214,$B$6:$C$26,2)</f>
        <v/>
      </c>
      <c r="D214" s="468" t="s">
        <v>41</v>
      </c>
      <c r="E214" s="119">
        <f>IF(ISBLANK(ion21Team!$C$5),"",HLOOKUP($D$214,$M$5:$S$26,$B$214+1))</f>
        <v>0</v>
      </c>
      <c r="F214" s="526" t="str">
        <f>IFERROR(VLOOKUP($E$214,$B$6:$C$26,2),"")</f>
        <v/>
      </c>
      <c r="G214" s="682"/>
      <c r="H214" s="683"/>
      <c r="I214" s="683"/>
      <c r="J214" s="684"/>
      <c r="K214" s="407"/>
      <c r="L214" s="407"/>
      <c r="M214" s="407"/>
      <c r="N214" s="407"/>
      <c r="O214" s="407"/>
      <c r="P214" s="407"/>
      <c r="Q214" s="407"/>
      <c r="R214" s="407"/>
      <c r="S214" s="407"/>
      <c r="T214" s="407"/>
      <c r="U214" s="407"/>
      <c r="V214" s="407"/>
      <c r="W214" s="407"/>
      <c r="X214" s="407"/>
      <c r="Y214" s="407"/>
      <c r="Z214" s="407"/>
      <c r="AA214" s="407"/>
      <c r="AB214" s="407"/>
      <c r="AC214" s="407"/>
      <c r="AD214" s="407"/>
      <c r="AE214" s="407"/>
      <c r="AF214" s="407"/>
      <c r="AG214" s="407"/>
      <c r="AH214" s="406"/>
    </row>
    <row r="215" spans="2:34" x14ac:dyDescent="0.3">
      <c r="B215" s="119">
        <v>9</v>
      </c>
      <c r="C215" s="123" t="str">
        <f>VLOOKUP($B$215,$B$6:$C$26,2)</f>
        <v/>
      </c>
      <c r="D215" s="466" t="s">
        <v>42</v>
      </c>
      <c r="E215" s="119">
        <f>IF(ISBLANK(ion21Team!$C$5),"",HLOOKUP($D$215,$V$5:$AB$26,$B$215+1))</f>
        <v>0</v>
      </c>
      <c r="F215" s="526" t="str">
        <f>IFERROR(VLOOKUP($E$215,$B$6:$C$26,2),"")</f>
        <v/>
      </c>
      <c r="G215" s="682"/>
      <c r="H215" s="683"/>
      <c r="I215" s="683"/>
      <c r="J215" s="684"/>
      <c r="K215" s="407"/>
      <c r="L215" s="407"/>
      <c r="M215" s="407"/>
      <c r="N215" s="407"/>
      <c r="O215" s="407"/>
      <c r="P215" s="407"/>
      <c r="Q215" s="407"/>
      <c r="R215" s="407"/>
      <c r="S215" s="407"/>
      <c r="T215" s="407"/>
      <c r="U215" s="407"/>
      <c r="V215" s="407"/>
      <c r="W215" s="407"/>
      <c r="X215" s="407"/>
      <c r="Y215" s="407"/>
      <c r="Z215" s="407"/>
      <c r="AA215" s="407"/>
      <c r="AB215" s="407"/>
      <c r="AC215" s="407"/>
      <c r="AD215" s="407"/>
      <c r="AE215" s="407"/>
      <c r="AF215" s="407"/>
      <c r="AG215" s="407"/>
      <c r="AH215" s="406"/>
    </row>
    <row r="216" spans="2:34" x14ac:dyDescent="0.3">
      <c r="B216" s="119">
        <v>9</v>
      </c>
      <c r="C216" s="123" t="str">
        <f>VLOOKUP($B$216,$B$6:$C$26,2)</f>
        <v/>
      </c>
      <c r="D216" s="466" t="s">
        <v>43</v>
      </c>
      <c r="E216" s="119">
        <f>IF(ISBLANK(ion21Team!$C$5),"",HLOOKUP($D$216,$V$5:$AB$26,$B$216+1))</f>
        <v>0</v>
      </c>
      <c r="F216" s="526" t="str">
        <f>IFERROR(VLOOKUP($E$216,$B$6:$C$26,2),"")</f>
        <v/>
      </c>
      <c r="G216" s="682"/>
      <c r="H216" s="683"/>
      <c r="I216" s="683"/>
      <c r="J216" s="684"/>
      <c r="K216" s="407"/>
      <c r="L216" s="407"/>
      <c r="M216" s="407"/>
      <c r="N216" s="407"/>
      <c r="O216" s="407"/>
      <c r="P216" s="407"/>
      <c r="Q216" s="407"/>
      <c r="R216" s="407"/>
      <c r="S216" s="407"/>
      <c r="T216" s="407"/>
      <c r="U216" s="407"/>
      <c r="V216" s="407"/>
      <c r="W216" s="407"/>
      <c r="X216" s="407"/>
      <c r="Y216" s="407"/>
      <c r="Z216" s="407"/>
      <c r="AA216" s="407"/>
      <c r="AB216" s="407"/>
      <c r="AC216" s="407"/>
      <c r="AD216" s="407"/>
      <c r="AE216" s="407"/>
      <c r="AF216" s="407"/>
      <c r="AG216" s="407"/>
      <c r="AH216" s="406"/>
    </row>
    <row r="217" spans="2:34" x14ac:dyDescent="0.3">
      <c r="B217" s="119">
        <v>9</v>
      </c>
      <c r="C217" s="123" t="str">
        <f>VLOOKUP($B$217,$B$6:$C$26,2)</f>
        <v/>
      </c>
      <c r="D217" s="466" t="s">
        <v>44</v>
      </c>
      <c r="E217" s="119">
        <f>IF(ISBLANK(ion21Team!$C$5),"",HLOOKUP($D$217,$V$5:$AB$26,$B$217+1))</f>
        <v>0</v>
      </c>
      <c r="F217" s="526" t="str">
        <f>IFERROR(VLOOKUP($E$217,$B$6:$C$26,2),"")</f>
        <v/>
      </c>
      <c r="G217" s="682"/>
      <c r="H217" s="683"/>
      <c r="I217" s="683"/>
      <c r="J217" s="684"/>
      <c r="K217" s="407"/>
      <c r="L217" s="407"/>
      <c r="M217" s="407"/>
      <c r="N217" s="407"/>
      <c r="O217" s="407"/>
      <c r="P217" s="407"/>
      <c r="Q217" s="407"/>
      <c r="R217" s="407"/>
      <c r="S217" s="407"/>
      <c r="T217" s="407"/>
      <c r="U217" s="407"/>
      <c r="V217" s="407"/>
      <c r="W217" s="407"/>
      <c r="X217" s="407"/>
      <c r="Y217" s="407"/>
      <c r="Z217" s="407"/>
      <c r="AA217" s="407"/>
      <c r="AB217" s="407"/>
      <c r="AC217" s="407"/>
      <c r="AD217" s="407"/>
      <c r="AE217" s="407"/>
      <c r="AF217" s="407"/>
      <c r="AG217" s="407"/>
      <c r="AH217" s="406"/>
    </row>
    <row r="218" spans="2:34" x14ac:dyDescent="0.3">
      <c r="B218" s="119">
        <v>9</v>
      </c>
      <c r="C218" s="123" t="str">
        <f>VLOOKUP($B$218,$B$6:$C$26,2)</f>
        <v/>
      </c>
      <c r="D218" s="466" t="s">
        <v>45</v>
      </c>
      <c r="E218" s="119">
        <f>IF(ISBLANK(ion21Team!$C$5),"",HLOOKUP($D$218,$V$5:$AB$26,$B$218+1))</f>
        <v>0</v>
      </c>
      <c r="F218" s="526" t="str">
        <f>IFERROR(VLOOKUP($E$218,$B$6:$C$26,2),"")</f>
        <v/>
      </c>
      <c r="G218" s="682"/>
      <c r="H218" s="683"/>
      <c r="I218" s="683"/>
      <c r="J218" s="684"/>
      <c r="K218" s="407"/>
      <c r="L218" s="407"/>
      <c r="M218" s="407"/>
      <c r="N218" s="407"/>
      <c r="O218" s="407"/>
      <c r="P218" s="407"/>
      <c r="Q218" s="407"/>
      <c r="R218" s="407"/>
      <c r="S218" s="407"/>
      <c r="T218" s="407"/>
      <c r="U218" s="407"/>
      <c r="V218" s="407"/>
      <c r="W218" s="407"/>
      <c r="X218" s="407"/>
      <c r="Y218" s="407"/>
      <c r="Z218" s="407"/>
      <c r="AA218" s="407"/>
      <c r="AB218" s="407"/>
      <c r="AC218" s="407"/>
      <c r="AD218" s="407"/>
      <c r="AE218" s="407"/>
      <c r="AF218" s="407"/>
      <c r="AG218" s="407"/>
      <c r="AH218" s="406"/>
    </row>
    <row r="219" spans="2:34" x14ac:dyDescent="0.3">
      <c r="B219" s="119">
        <v>9</v>
      </c>
      <c r="C219" s="123" t="str">
        <f>VLOOKUP($B$219,$B$6:$C$26,2)</f>
        <v/>
      </c>
      <c r="D219" s="466" t="s">
        <v>46</v>
      </c>
      <c r="E219" s="119">
        <f>IF(ISBLANK(ion21Team!$C$5),"",HLOOKUP($D$219,$V$5:$AB$26,$B$219+1))</f>
        <v>0</v>
      </c>
      <c r="F219" s="526" t="str">
        <f>IFERROR(VLOOKUP($E$219,$B$6:$C$26,2),"")</f>
        <v/>
      </c>
      <c r="G219" s="682"/>
      <c r="H219" s="683"/>
      <c r="I219" s="683"/>
      <c r="J219" s="684"/>
      <c r="K219" s="407"/>
      <c r="L219" s="407"/>
      <c r="M219" s="407"/>
      <c r="N219" s="407"/>
      <c r="O219" s="407"/>
      <c r="P219" s="407"/>
      <c r="Q219" s="407"/>
      <c r="R219" s="407"/>
      <c r="S219" s="407"/>
      <c r="T219" s="407"/>
      <c r="U219" s="407"/>
      <c r="V219" s="407"/>
      <c r="W219" s="407"/>
      <c r="X219" s="407"/>
      <c r="Y219" s="407"/>
      <c r="Z219" s="407"/>
      <c r="AA219" s="407"/>
      <c r="AB219" s="407"/>
      <c r="AC219" s="407"/>
      <c r="AD219" s="407"/>
      <c r="AE219" s="407"/>
      <c r="AF219" s="407"/>
      <c r="AG219" s="407"/>
      <c r="AH219" s="406"/>
    </row>
    <row r="220" spans="2:34" x14ac:dyDescent="0.3">
      <c r="B220" s="119">
        <v>9</v>
      </c>
      <c r="C220" s="123" t="str">
        <f>VLOOKUP($B$220,$B$6:$C$26,2)</f>
        <v/>
      </c>
      <c r="D220" s="466" t="s">
        <v>47</v>
      </c>
      <c r="E220" s="119">
        <f>IF(ISBLANK(ion21Team!$C$5),"",HLOOKUP($D$220,$V$5:$AB$26,$B$220+1))</f>
        <v>0</v>
      </c>
      <c r="F220" s="526" t="str">
        <f>IFERROR(VLOOKUP($E$220,$B$6:$C$26,2),"")</f>
        <v/>
      </c>
      <c r="G220" s="682"/>
      <c r="H220" s="683"/>
      <c r="I220" s="683"/>
      <c r="J220" s="684"/>
      <c r="K220" s="407"/>
      <c r="L220" s="407"/>
      <c r="M220" s="407"/>
      <c r="N220" s="407"/>
      <c r="O220" s="407"/>
      <c r="P220" s="407"/>
      <c r="Q220" s="407"/>
      <c r="R220" s="407"/>
      <c r="S220" s="407"/>
      <c r="T220" s="407"/>
      <c r="U220" s="407"/>
      <c r="V220" s="407"/>
      <c r="W220" s="407"/>
      <c r="X220" s="407"/>
      <c r="Y220" s="407"/>
      <c r="Z220" s="407"/>
      <c r="AA220" s="407"/>
      <c r="AB220" s="407"/>
      <c r="AC220" s="407"/>
      <c r="AD220" s="407"/>
      <c r="AE220" s="407"/>
      <c r="AF220" s="407"/>
      <c r="AG220" s="407"/>
      <c r="AH220" s="406"/>
    </row>
    <row r="221" spans="2:34" x14ac:dyDescent="0.3">
      <c r="B221" s="101">
        <v>9</v>
      </c>
      <c r="C221" s="103" t="str">
        <f>VLOOKUP($B$221,$B$6:$C$26,2)</f>
        <v/>
      </c>
      <c r="D221" s="467" t="s">
        <v>48</v>
      </c>
      <c r="E221" s="101">
        <f>IF(ISBLANK(ion21Team!$C$5),"",HLOOKUP($D$221,$V$5:$AB$26,$B$221+1))</f>
        <v>0</v>
      </c>
      <c r="F221" s="527" t="str">
        <f>IFERROR(VLOOKUP($E$221,$B$6:$C$26,2),"")</f>
        <v/>
      </c>
      <c r="G221" s="685"/>
      <c r="H221" s="686"/>
      <c r="I221" s="686"/>
      <c r="J221" s="687"/>
      <c r="K221" s="408"/>
      <c r="L221" s="408"/>
      <c r="M221" s="408"/>
      <c r="N221" s="408"/>
      <c r="O221" s="408"/>
      <c r="P221" s="408"/>
      <c r="Q221" s="408"/>
      <c r="R221" s="408"/>
      <c r="S221" s="408"/>
      <c r="T221" s="408"/>
      <c r="U221" s="408"/>
      <c r="V221" s="408"/>
      <c r="W221" s="408"/>
      <c r="X221" s="408"/>
      <c r="Y221" s="408"/>
      <c r="Z221" s="408"/>
      <c r="AA221" s="408"/>
      <c r="AB221" s="408"/>
      <c r="AC221" s="408"/>
      <c r="AD221" s="408"/>
      <c r="AE221" s="408"/>
      <c r="AF221" s="408"/>
      <c r="AG221" s="408"/>
      <c r="AH221" s="409"/>
    </row>
    <row r="222" spans="2:34" x14ac:dyDescent="0.3">
      <c r="B222" s="223">
        <v>10</v>
      </c>
      <c r="C222" s="100" t="str">
        <f>VLOOKUP($B$222,$B$6:$C$26,2)</f>
        <v/>
      </c>
      <c r="D222" s="469" t="s">
        <v>28</v>
      </c>
      <c r="E222" s="99">
        <f>IF(ISBLANK(ion21Team!$C$5),"",HLOOKUP($D$222,$D$5:$J$26,$B$222+1))</f>
        <v>0</v>
      </c>
      <c r="F222" s="525" t="str">
        <f>IFERROR(VLOOKUP($E$222,$B$6:$C$26,2),"")</f>
        <v/>
      </c>
      <c r="G222" s="688"/>
      <c r="H222" s="689"/>
      <c r="I222" s="689"/>
      <c r="J222" s="690"/>
      <c r="K222" s="405"/>
      <c r="L222" s="405"/>
      <c r="M222" s="405"/>
      <c r="N222" s="405"/>
      <c r="O222" s="405"/>
      <c r="P222" s="405"/>
      <c r="Q222" s="405"/>
      <c r="R222" s="405"/>
      <c r="S222" s="405"/>
      <c r="T222" s="405"/>
      <c r="U222" s="405"/>
      <c r="V222" s="405"/>
      <c r="W222" s="405"/>
      <c r="X222" s="405"/>
      <c r="Y222" s="405"/>
      <c r="Z222" s="405"/>
      <c r="AA222" s="405"/>
      <c r="AB222" s="405"/>
      <c r="AC222" s="405"/>
      <c r="AD222" s="405"/>
      <c r="AE222" s="405"/>
      <c r="AF222" s="405"/>
      <c r="AG222" s="405"/>
      <c r="AH222" s="406"/>
    </row>
    <row r="223" spans="2:34" x14ac:dyDescent="0.3">
      <c r="B223" s="119">
        <v>10</v>
      </c>
      <c r="C223" s="123" t="str">
        <f>VLOOKUP($B$223,$B$6:$C$26,2)</f>
        <v/>
      </c>
      <c r="D223" s="469" t="s">
        <v>29</v>
      </c>
      <c r="E223" s="119">
        <f>IF(ISBLANK(ion21Team!$C$5),"",HLOOKUP($D$223,$D$5:$J$26,$B$223+1))</f>
        <v>0</v>
      </c>
      <c r="F223" s="526" t="str">
        <f>IFERROR(VLOOKUP($E$223,$B$6:$C$26,2),"")</f>
        <v/>
      </c>
      <c r="G223" s="682"/>
      <c r="H223" s="683"/>
      <c r="I223" s="683"/>
      <c r="J223" s="684"/>
      <c r="K223" s="405"/>
      <c r="L223" s="405"/>
      <c r="M223" s="405"/>
      <c r="N223" s="405"/>
      <c r="O223" s="405"/>
      <c r="P223" s="405"/>
      <c r="Q223" s="405"/>
      <c r="R223" s="405"/>
      <c r="S223" s="405"/>
      <c r="T223" s="405"/>
      <c r="U223" s="405"/>
      <c r="V223" s="405"/>
      <c r="W223" s="405"/>
      <c r="X223" s="405"/>
      <c r="Y223" s="405"/>
      <c r="Z223" s="405"/>
      <c r="AA223" s="405"/>
      <c r="AB223" s="405"/>
      <c r="AC223" s="405"/>
      <c r="AD223" s="405"/>
      <c r="AE223" s="405"/>
      <c r="AF223" s="405"/>
      <c r="AG223" s="405"/>
      <c r="AH223" s="406"/>
    </row>
    <row r="224" spans="2:34" x14ac:dyDescent="0.3">
      <c r="B224" s="119">
        <v>10</v>
      </c>
      <c r="C224" s="123" t="str">
        <f>VLOOKUP($B$224,$B$6:$C$26,2)</f>
        <v/>
      </c>
      <c r="D224" s="469" t="s">
        <v>30</v>
      </c>
      <c r="E224" s="119">
        <f>IF(ISBLANK(ion21Team!$C$5),"",HLOOKUP($D$224,$D$5:$J$26,$B$224+1))</f>
        <v>0</v>
      </c>
      <c r="F224" s="526" t="str">
        <f>IFERROR(VLOOKUP($E$224,$B$6:$C$26,2),"")</f>
        <v/>
      </c>
      <c r="G224" s="682"/>
      <c r="H224" s="683"/>
      <c r="I224" s="683"/>
      <c r="J224" s="684"/>
      <c r="K224" s="407"/>
      <c r="L224" s="407"/>
      <c r="M224" s="407"/>
      <c r="N224" s="407"/>
      <c r="O224" s="407"/>
      <c r="P224" s="407"/>
      <c r="Q224" s="407"/>
      <c r="R224" s="407"/>
      <c r="S224" s="407"/>
      <c r="T224" s="407"/>
      <c r="U224" s="407"/>
      <c r="V224" s="407"/>
      <c r="W224" s="407"/>
      <c r="X224" s="407"/>
      <c r="Y224" s="407"/>
      <c r="Z224" s="407"/>
      <c r="AA224" s="407"/>
      <c r="AB224" s="407"/>
      <c r="AC224" s="407"/>
      <c r="AD224" s="407"/>
      <c r="AE224" s="407"/>
      <c r="AF224" s="407"/>
      <c r="AG224" s="407"/>
      <c r="AH224" s="406"/>
    </row>
    <row r="225" spans="2:34" x14ac:dyDescent="0.3">
      <c r="B225" s="119">
        <v>10</v>
      </c>
      <c r="C225" s="123" t="str">
        <f>VLOOKUP($B$225,$B$6:$C$26,2)</f>
        <v/>
      </c>
      <c r="D225" s="469" t="s">
        <v>31</v>
      </c>
      <c r="E225" s="119">
        <f>IF(ISBLANK(ion21Team!$C$5),"",HLOOKUP($D$225,$D$5:$J$26,$B$225+1))</f>
        <v>0</v>
      </c>
      <c r="F225" s="526" t="str">
        <f>IFERROR(VLOOKUP($E$225,$B$6:$C$26,2),"")</f>
        <v/>
      </c>
      <c r="G225" s="682"/>
      <c r="H225" s="683"/>
      <c r="I225" s="683"/>
      <c r="J225" s="684"/>
      <c r="K225" s="407"/>
      <c r="L225" s="407"/>
      <c r="M225" s="407"/>
      <c r="N225" s="407"/>
      <c r="O225" s="407"/>
      <c r="P225" s="407"/>
      <c r="Q225" s="407"/>
      <c r="R225" s="407"/>
      <c r="S225" s="407"/>
      <c r="T225" s="407"/>
      <c r="U225" s="407"/>
      <c r="V225" s="407"/>
      <c r="W225" s="407"/>
      <c r="X225" s="407"/>
      <c r="Y225" s="407"/>
      <c r="Z225" s="407"/>
      <c r="AA225" s="407"/>
      <c r="AB225" s="407"/>
      <c r="AC225" s="407"/>
      <c r="AD225" s="407"/>
      <c r="AE225" s="407"/>
      <c r="AF225" s="407"/>
      <c r="AG225" s="407"/>
      <c r="AH225" s="406"/>
    </row>
    <row r="226" spans="2:34" x14ac:dyDescent="0.3">
      <c r="B226" s="119">
        <v>10</v>
      </c>
      <c r="C226" s="123" t="str">
        <f>VLOOKUP($B$226,$B$6:$C$26,2)</f>
        <v/>
      </c>
      <c r="D226" s="469" t="s">
        <v>32</v>
      </c>
      <c r="E226" s="119">
        <f>IF(ISBLANK(ion21Team!$C$5),"",HLOOKUP($D$226,$D$5:$J$26,$B$226+1))</f>
        <v>0</v>
      </c>
      <c r="F226" s="526" t="str">
        <f>IFERROR(VLOOKUP($E$226,$B$6:$C$26,2),"")</f>
        <v/>
      </c>
      <c r="G226" s="682"/>
      <c r="H226" s="683"/>
      <c r="I226" s="683"/>
      <c r="J226" s="684"/>
      <c r="K226" s="407"/>
      <c r="L226" s="407"/>
      <c r="M226" s="407"/>
      <c r="N226" s="407"/>
      <c r="O226" s="407"/>
      <c r="P226" s="407"/>
      <c r="Q226" s="407"/>
      <c r="R226" s="407"/>
      <c r="S226" s="407"/>
      <c r="T226" s="407"/>
      <c r="U226" s="407"/>
      <c r="V226" s="407"/>
      <c r="W226" s="407"/>
      <c r="X226" s="407"/>
      <c r="Y226" s="407"/>
      <c r="Z226" s="407"/>
      <c r="AA226" s="407"/>
      <c r="AB226" s="407"/>
      <c r="AC226" s="407"/>
      <c r="AD226" s="407"/>
      <c r="AE226" s="407"/>
      <c r="AF226" s="407"/>
      <c r="AG226" s="407"/>
      <c r="AH226" s="406"/>
    </row>
    <row r="227" spans="2:34" x14ac:dyDescent="0.3">
      <c r="B227" s="119">
        <v>10</v>
      </c>
      <c r="C227" s="123" t="str">
        <f>VLOOKUP($B$227,$B$6:$C$26,2)</f>
        <v/>
      </c>
      <c r="D227" s="469" t="s">
        <v>33</v>
      </c>
      <c r="E227" s="119">
        <f>IF(ISBLANK(ion21Team!$C$5),"",HLOOKUP($D$227,$D$5:$J$26,$B$227+1))</f>
        <v>0</v>
      </c>
      <c r="F227" s="526" t="str">
        <f>IFERROR(VLOOKUP($E$227,$B$6:$C$26,2),"")</f>
        <v/>
      </c>
      <c r="G227" s="682"/>
      <c r="H227" s="683"/>
      <c r="I227" s="683"/>
      <c r="J227" s="684"/>
      <c r="K227" s="407"/>
      <c r="L227" s="407"/>
      <c r="M227" s="407"/>
      <c r="N227" s="407"/>
      <c r="O227" s="407"/>
      <c r="P227" s="407"/>
      <c r="Q227" s="407"/>
      <c r="R227" s="407"/>
      <c r="S227" s="407"/>
      <c r="T227" s="407"/>
      <c r="U227" s="407"/>
      <c r="V227" s="407"/>
      <c r="W227" s="407"/>
      <c r="X227" s="407"/>
      <c r="Y227" s="407"/>
      <c r="Z227" s="407"/>
      <c r="AA227" s="407"/>
      <c r="AB227" s="407"/>
      <c r="AC227" s="407"/>
      <c r="AD227" s="407"/>
      <c r="AE227" s="407"/>
      <c r="AF227" s="407"/>
      <c r="AG227" s="407"/>
      <c r="AH227" s="406"/>
    </row>
    <row r="228" spans="2:34" x14ac:dyDescent="0.3">
      <c r="B228" s="119">
        <v>10</v>
      </c>
      <c r="C228" s="123" t="str">
        <f>VLOOKUP($B$228,$B$6:$C$26,2)</f>
        <v/>
      </c>
      <c r="D228" s="469" t="s">
        <v>34</v>
      </c>
      <c r="E228" s="119">
        <f>IF(ISBLANK(ion21Team!$C$5),"",HLOOKUP($D$228,$D$5:$J$26,$B$228+1))</f>
        <v>0</v>
      </c>
      <c r="F228" s="526" t="str">
        <f>IFERROR(VLOOKUP($E$228,$B$6:$C$26,2),"")</f>
        <v/>
      </c>
      <c r="G228" s="682"/>
      <c r="H228" s="683"/>
      <c r="I228" s="683"/>
      <c r="J228" s="684"/>
      <c r="K228" s="407"/>
      <c r="L228" s="407"/>
      <c r="M228" s="407"/>
      <c r="N228" s="407"/>
      <c r="O228" s="407"/>
      <c r="P228" s="407"/>
      <c r="Q228" s="407"/>
      <c r="R228" s="407"/>
      <c r="S228" s="407"/>
      <c r="T228" s="407"/>
      <c r="U228" s="407"/>
      <c r="V228" s="407"/>
      <c r="W228" s="407"/>
      <c r="X228" s="407"/>
      <c r="Y228" s="407"/>
      <c r="Z228" s="407"/>
      <c r="AA228" s="407"/>
      <c r="AB228" s="407"/>
      <c r="AC228" s="407"/>
      <c r="AD228" s="407"/>
      <c r="AE228" s="407"/>
      <c r="AF228" s="407"/>
      <c r="AG228" s="407"/>
      <c r="AH228" s="406"/>
    </row>
    <row r="229" spans="2:34" x14ac:dyDescent="0.3">
      <c r="B229" s="119">
        <v>10</v>
      </c>
      <c r="C229" s="123" t="str">
        <f>VLOOKUP($B$229,$B$6:$C$26,2)</f>
        <v/>
      </c>
      <c r="D229" s="468" t="s">
        <v>35</v>
      </c>
      <c r="E229" s="119">
        <f>IF(ISBLANK(ion21Team!$C$5),"",HLOOKUP($D$229,$M$5:$S$26,$B$229+1))</f>
        <v>0</v>
      </c>
      <c r="F229" s="526" t="str">
        <f>IFERROR(VLOOKUP($E$229,$B$6:$C$26,2),"")</f>
        <v/>
      </c>
      <c r="G229" s="682"/>
      <c r="H229" s="683"/>
      <c r="I229" s="683"/>
      <c r="J229" s="684"/>
      <c r="K229" s="407"/>
      <c r="L229" s="407"/>
      <c r="M229" s="407"/>
      <c r="N229" s="407"/>
      <c r="O229" s="407"/>
      <c r="P229" s="407"/>
      <c r="Q229" s="407"/>
      <c r="R229" s="407"/>
      <c r="S229" s="407"/>
      <c r="T229" s="407"/>
      <c r="U229" s="407"/>
      <c r="V229" s="407"/>
      <c r="W229" s="407"/>
      <c r="X229" s="407"/>
      <c r="Y229" s="407"/>
      <c r="Z229" s="407"/>
      <c r="AA229" s="407"/>
      <c r="AB229" s="407"/>
      <c r="AC229" s="407"/>
      <c r="AD229" s="407"/>
      <c r="AE229" s="407"/>
      <c r="AF229" s="407"/>
      <c r="AG229" s="407"/>
      <c r="AH229" s="406"/>
    </row>
    <row r="230" spans="2:34" x14ac:dyDescent="0.3">
      <c r="B230" s="119">
        <v>10</v>
      </c>
      <c r="C230" s="123" t="str">
        <f>VLOOKUP($B$230,$B$6:$C$26,2)</f>
        <v/>
      </c>
      <c r="D230" s="468" t="s">
        <v>36</v>
      </c>
      <c r="E230" s="119">
        <f>IF(ISBLANK(ion21Team!$C$5),"",HLOOKUP($D$230,$M$5:$S$26,$B$230+1))</f>
        <v>0</v>
      </c>
      <c r="F230" s="526" t="str">
        <f>IFERROR(VLOOKUP($E$230,$B$6:$C$26,2),"")</f>
        <v/>
      </c>
      <c r="G230" s="682"/>
      <c r="H230" s="683"/>
      <c r="I230" s="683"/>
      <c r="J230" s="684"/>
      <c r="K230" s="407"/>
      <c r="L230" s="407"/>
      <c r="M230" s="407"/>
      <c r="N230" s="407"/>
      <c r="O230" s="407"/>
      <c r="P230" s="407"/>
      <c r="Q230" s="407"/>
      <c r="R230" s="407"/>
      <c r="S230" s="407"/>
      <c r="T230" s="407"/>
      <c r="U230" s="407"/>
      <c r="V230" s="407"/>
      <c r="W230" s="407"/>
      <c r="X230" s="407"/>
      <c r="Y230" s="407"/>
      <c r="Z230" s="407"/>
      <c r="AA230" s="407"/>
      <c r="AB230" s="407"/>
      <c r="AC230" s="407"/>
      <c r="AD230" s="407"/>
      <c r="AE230" s="407"/>
      <c r="AF230" s="407"/>
      <c r="AG230" s="407"/>
      <c r="AH230" s="406"/>
    </row>
    <row r="231" spans="2:34" x14ac:dyDescent="0.3">
      <c r="B231" s="119">
        <v>10</v>
      </c>
      <c r="C231" s="123" t="str">
        <f>VLOOKUP($B$231,$B$6:$C$26,2)</f>
        <v/>
      </c>
      <c r="D231" s="468" t="s">
        <v>37</v>
      </c>
      <c r="E231" s="119">
        <f>IF(ISBLANK(ion21Team!$C$5),"",HLOOKUP($D$231,$M$5:$S$26,$B$231+1))</f>
        <v>0</v>
      </c>
      <c r="F231" s="526" t="str">
        <f>IFERROR(VLOOKUP($E$231,$B$6:$C$26,2),"")</f>
        <v/>
      </c>
      <c r="G231" s="682"/>
      <c r="H231" s="683"/>
      <c r="I231" s="683"/>
      <c r="J231" s="684"/>
      <c r="K231" s="407"/>
      <c r="L231" s="407"/>
      <c r="M231" s="407"/>
      <c r="N231" s="407"/>
      <c r="O231" s="407"/>
      <c r="P231" s="407"/>
      <c r="Q231" s="407"/>
      <c r="R231" s="407"/>
      <c r="S231" s="407"/>
      <c r="T231" s="407"/>
      <c r="U231" s="407"/>
      <c r="V231" s="407"/>
      <c r="W231" s="407"/>
      <c r="X231" s="407"/>
      <c r="Y231" s="407"/>
      <c r="Z231" s="407"/>
      <c r="AA231" s="407"/>
      <c r="AB231" s="407"/>
      <c r="AC231" s="407"/>
      <c r="AD231" s="407"/>
      <c r="AE231" s="407"/>
      <c r="AF231" s="407"/>
      <c r="AG231" s="407"/>
      <c r="AH231" s="406"/>
    </row>
    <row r="232" spans="2:34" x14ac:dyDescent="0.3">
      <c r="B232" s="119">
        <v>10</v>
      </c>
      <c r="C232" s="123" t="str">
        <f>VLOOKUP($B$232,$B$6:$C$26,2)</f>
        <v/>
      </c>
      <c r="D232" s="468" t="s">
        <v>38</v>
      </c>
      <c r="E232" s="119">
        <f>IF(ISBLANK(ion21Team!$C$5),"",HLOOKUP($D$232,$M$5:$S$26,$B$232+1))</f>
        <v>0</v>
      </c>
      <c r="F232" s="526" t="str">
        <f>IFERROR(VLOOKUP($E$232,$B$6:$C$26,2),"")</f>
        <v/>
      </c>
      <c r="G232" s="682"/>
      <c r="H232" s="683"/>
      <c r="I232" s="683"/>
      <c r="J232" s="684"/>
      <c r="K232" s="407"/>
      <c r="L232" s="407"/>
      <c r="M232" s="407"/>
      <c r="N232" s="407"/>
      <c r="O232" s="407"/>
      <c r="P232" s="407"/>
      <c r="Q232" s="407"/>
      <c r="R232" s="407"/>
      <c r="S232" s="407"/>
      <c r="T232" s="407"/>
      <c r="U232" s="407"/>
      <c r="V232" s="407"/>
      <c r="W232" s="407"/>
      <c r="X232" s="407"/>
      <c r="Y232" s="407"/>
      <c r="Z232" s="407"/>
      <c r="AA232" s="407"/>
      <c r="AB232" s="407"/>
      <c r="AC232" s="407"/>
      <c r="AD232" s="407"/>
      <c r="AE232" s="407"/>
      <c r="AF232" s="407"/>
      <c r="AG232" s="407"/>
      <c r="AH232" s="406"/>
    </row>
    <row r="233" spans="2:34" x14ac:dyDescent="0.3">
      <c r="B233" s="119">
        <v>10</v>
      </c>
      <c r="C233" s="123" t="str">
        <f>VLOOKUP($B$233,$B$6:$C$26,2)</f>
        <v/>
      </c>
      <c r="D233" s="468" t="s">
        <v>39</v>
      </c>
      <c r="E233" s="119">
        <f>IF(ISBLANK(ion21Team!$C$5),"",HLOOKUP($D$233,$M$5:$S$26,$B$233+1))</f>
        <v>0</v>
      </c>
      <c r="F233" s="526" t="str">
        <f>IFERROR(VLOOKUP($E$233,$B$6:$C$26,2),"")</f>
        <v/>
      </c>
      <c r="G233" s="682"/>
      <c r="H233" s="683"/>
      <c r="I233" s="683"/>
      <c r="J233" s="684"/>
      <c r="K233" s="407"/>
      <c r="L233" s="407"/>
      <c r="M233" s="407"/>
      <c r="N233" s="407"/>
      <c r="O233" s="407"/>
      <c r="P233" s="407"/>
      <c r="Q233" s="407"/>
      <c r="R233" s="407"/>
      <c r="S233" s="407"/>
      <c r="T233" s="407"/>
      <c r="U233" s="407"/>
      <c r="V233" s="407"/>
      <c r="W233" s="407"/>
      <c r="X233" s="407"/>
      <c r="Y233" s="407"/>
      <c r="Z233" s="407"/>
      <c r="AA233" s="407"/>
      <c r="AB233" s="407"/>
      <c r="AC233" s="407"/>
      <c r="AD233" s="407"/>
      <c r="AE233" s="407"/>
      <c r="AF233" s="407"/>
      <c r="AG233" s="407"/>
      <c r="AH233" s="406"/>
    </row>
    <row r="234" spans="2:34" x14ac:dyDescent="0.3">
      <c r="B234" s="119">
        <v>10</v>
      </c>
      <c r="C234" s="123" t="str">
        <f>VLOOKUP($B$234,$B$6:$C$26,2)</f>
        <v/>
      </c>
      <c r="D234" s="468" t="s">
        <v>40</v>
      </c>
      <c r="E234" s="119">
        <f>IF(ISBLANK(ion21Team!$C$5),"",HLOOKUP($D$234,$M$5:$S$26,$B$234+1))</f>
        <v>0</v>
      </c>
      <c r="F234" s="526" t="str">
        <f>IFERROR(VLOOKUP($E$234,$B$6:$C$26,2),"")</f>
        <v/>
      </c>
      <c r="G234" s="682"/>
      <c r="H234" s="683"/>
      <c r="I234" s="683"/>
      <c r="J234" s="684"/>
      <c r="K234" s="407"/>
      <c r="L234" s="407"/>
      <c r="M234" s="407"/>
      <c r="N234" s="407"/>
      <c r="O234" s="407"/>
      <c r="P234" s="407"/>
      <c r="Q234" s="407"/>
      <c r="R234" s="407"/>
      <c r="S234" s="407"/>
      <c r="T234" s="407"/>
      <c r="U234" s="407"/>
      <c r="V234" s="407"/>
      <c r="W234" s="407"/>
      <c r="X234" s="407"/>
      <c r="Y234" s="407"/>
      <c r="Z234" s="407"/>
      <c r="AA234" s="407"/>
      <c r="AB234" s="407"/>
      <c r="AC234" s="407"/>
      <c r="AD234" s="407"/>
      <c r="AE234" s="407"/>
      <c r="AF234" s="407"/>
      <c r="AG234" s="407"/>
      <c r="AH234" s="406"/>
    </row>
    <row r="235" spans="2:34" x14ac:dyDescent="0.3">
      <c r="B235" s="119">
        <v>10</v>
      </c>
      <c r="C235" s="123" t="str">
        <f>VLOOKUP($B$235,$B$6:$C$26,2)</f>
        <v/>
      </c>
      <c r="D235" s="468" t="s">
        <v>41</v>
      </c>
      <c r="E235" s="119">
        <f>IF(ISBLANK(ion21Team!$C$5),"",HLOOKUP($D$235,$M$5:$S$26,$B$235+1))</f>
        <v>0</v>
      </c>
      <c r="F235" s="526" t="str">
        <f>IFERROR(VLOOKUP($E$235,$B$6:$C$26,2),"")</f>
        <v/>
      </c>
      <c r="G235" s="682"/>
      <c r="H235" s="683"/>
      <c r="I235" s="683"/>
      <c r="J235" s="684"/>
      <c r="K235" s="407"/>
      <c r="L235" s="407"/>
      <c r="M235" s="407"/>
      <c r="N235" s="407"/>
      <c r="O235" s="407"/>
      <c r="P235" s="407"/>
      <c r="Q235" s="407"/>
      <c r="R235" s="407"/>
      <c r="S235" s="407"/>
      <c r="T235" s="407"/>
      <c r="U235" s="407"/>
      <c r="V235" s="407"/>
      <c r="W235" s="407"/>
      <c r="X235" s="407"/>
      <c r="Y235" s="407"/>
      <c r="Z235" s="407"/>
      <c r="AA235" s="407"/>
      <c r="AB235" s="407"/>
      <c r="AC235" s="407"/>
      <c r="AD235" s="407"/>
      <c r="AE235" s="407"/>
      <c r="AF235" s="407"/>
      <c r="AG235" s="407"/>
      <c r="AH235" s="406"/>
    </row>
    <row r="236" spans="2:34" x14ac:dyDescent="0.3">
      <c r="B236" s="119">
        <v>10</v>
      </c>
      <c r="C236" s="123" t="str">
        <f>VLOOKUP($B$236,$B$6:$C$26,2)</f>
        <v/>
      </c>
      <c r="D236" s="466" t="s">
        <v>42</v>
      </c>
      <c r="E236" s="119">
        <f>IF(ISBLANK(ion21Team!$C$5),"",HLOOKUP($D$236,$V$5:$AB$26,$B$236+1))</f>
        <v>0</v>
      </c>
      <c r="F236" s="526" t="str">
        <f>IFERROR(VLOOKUP($E$236,$B$6:$C$26,2),"")</f>
        <v/>
      </c>
      <c r="G236" s="682"/>
      <c r="H236" s="683"/>
      <c r="I236" s="683"/>
      <c r="J236" s="684"/>
      <c r="K236" s="407"/>
      <c r="L236" s="407"/>
      <c r="M236" s="407"/>
      <c r="N236" s="407"/>
      <c r="O236" s="407"/>
      <c r="P236" s="407"/>
      <c r="Q236" s="407"/>
      <c r="R236" s="407"/>
      <c r="S236" s="407"/>
      <c r="T236" s="407"/>
      <c r="U236" s="407"/>
      <c r="V236" s="407"/>
      <c r="W236" s="407"/>
      <c r="X236" s="407"/>
      <c r="Y236" s="407"/>
      <c r="Z236" s="407"/>
      <c r="AA236" s="407"/>
      <c r="AB236" s="407"/>
      <c r="AC236" s="407"/>
      <c r="AD236" s="407"/>
      <c r="AE236" s="407"/>
      <c r="AF236" s="407"/>
      <c r="AG236" s="407"/>
      <c r="AH236" s="406"/>
    </row>
    <row r="237" spans="2:34" x14ac:dyDescent="0.3">
      <c r="B237" s="119">
        <v>10</v>
      </c>
      <c r="C237" s="123" t="str">
        <f>VLOOKUP($B$237,$B$6:$C$26,2)</f>
        <v/>
      </c>
      <c r="D237" s="466" t="s">
        <v>43</v>
      </c>
      <c r="E237" s="119">
        <f>IF(ISBLANK(ion21Team!$C$5),"",HLOOKUP($D$237,$V$5:$AB$26,$B$237+1))</f>
        <v>0</v>
      </c>
      <c r="F237" s="526" t="str">
        <f>IFERROR(VLOOKUP($E$237,$B$6:$C$26,2),"")</f>
        <v/>
      </c>
      <c r="G237" s="682"/>
      <c r="H237" s="683"/>
      <c r="I237" s="683"/>
      <c r="J237" s="684"/>
      <c r="K237" s="407"/>
      <c r="L237" s="407"/>
      <c r="M237" s="407"/>
      <c r="N237" s="407"/>
      <c r="O237" s="407"/>
      <c r="P237" s="407"/>
      <c r="Q237" s="407"/>
      <c r="R237" s="407"/>
      <c r="S237" s="407"/>
      <c r="T237" s="407"/>
      <c r="U237" s="407"/>
      <c r="V237" s="407"/>
      <c r="W237" s="407"/>
      <c r="X237" s="407"/>
      <c r="Y237" s="407"/>
      <c r="Z237" s="407"/>
      <c r="AA237" s="407"/>
      <c r="AB237" s="407"/>
      <c r="AC237" s="407"/>
      <c r="AD237" s="407"/>
      <c r="AE237" s="407"/>
      <c r="AF237" s="407"/>
      <c r="AG237" s="407"/>
      <c r="AH237" s="406"/>
    </row>
    <row r="238" spans="2:34" x14ac:dyDescent="0.3">
      <c r="B238" s="119">
        <v>10</v>
      </c>
      <c r="C238" s="123" t="str">
        <f>VLOOKUP($B$238,$B$6:$C$26,2)</f>
        <v/>
      </c>
      <c r="D238" s="466" t="s">
        <v>44</v>
      </c>
      <c r="E238" s="119">
        <f>IF(ISBLANK(ion21Team!$C$5),"",HLOOKUP($D$238,$V$5:$AB$26,$B$238+1))</f>
        <v>0</v>
      </c>
      <c r="F238" s="526" t="str">
        <f>IFERROR(VLOOKUP($E$238,$B$6:$C$26,2),"")</f>
        <v/>
      </c>
      <c r="G238" s="682"/>
      <c r="H238" s="683"/>
      <c r="I238" s="683"/>
      <c r="J238" s="684"/>
      <c r="K238" s="407"/>
      <c r="L238" s="407"/>
      <c r="M238" s="407"/>
      <c r="N238" s="407"/>
      <c r="O238" s="407"/>
      <c r="P238" s="407"/>
      <c r="Q238" s="407"/>
      <c r="R238" s="407"/>
      <c r="S238" s="407"/>
      <c r="T238" s="407"/>
      <c r="U238" s="407"/>
      <c r="V238" s="407"/>
      <c r="W238" s="407"/>
      <c r="X238" s="407"/>
      <c r="Y238" s="407"/>
      <c r="Z238" s="407"/>
      <c r="AA238" s="407"/>
      <c r="AB238" s="407"/>
      <c r="AC238" s="407"/>
      <c r="AD238" s="407"/>
      <c r="AE238" s="407"/>
      <c r="AF238" s="407"/>
      <c r="AG238" s="407"/>
      <c r="AH238" s="406"/>
    </row>
    <row r="239" spans="2:34" x14ac:dyDescent="0.3">
      <c r="B239" s="119">
        <v>10</v>
      </c>
      <c r="C239" s="123" t="str">
        <f>VLOOKUP($B$239,$B$6:$C$26,2)</f>
        <v/>
      </c>
      <c r="D239" s="466" t="s">
        <v>45</v>
      </c>
      <c r="E239" s="119">
        <f>IF(ISBLANK(ion21Team!$C$5),"",HLOOKUP($D$239,$V$5:$AB$26,$B$239+1))</f>
        <v>0</v>
      </c>
      <c r="F239" s="526" t="str">
        <f>IFERROR(VLOOKUP($E$239,$B$6:$C$26,2),"")</f>
        <v/>
      </c>
      <c r="G239" s="682"/>
      <c r="H239" s="683"/>
      <c r="I239" s="683"/>
      <c r="J239" s="684"/>
      <c r="K239" s="407"/>
      <c r="L239" s="407"/>
      <c r="M239" s="407"/>
      <c r="N239" s="407"/>
      <c r="O239" s="407"/>
      <c r="P239" s="407"/>
      <c r="Q239" s="407"/>
      <c r="R239" s="407"/>
      <c r="S239" s="407"/>
      <c r="T239" s="407"/>
      <c r="U239" s="407"/>
      <c r="V239" s="407"/>
      <c r="W239" s="407"/>
      <c r="X239" s="407"/>
      <c r="Y239" s="407"/>
      <c r="Z239" s="407"/>
      <c r="AA239" s="407"/>
      <c r="AB239" s="407"/>
      <c r="AC239" s="407"/>
      <c r="AD239" s="407"/>
      <c r="AE239" s="407"/>
      <c r="AF239" s="407"/>
      <c r="AG239" s="407"/>
      <c r="AH239" s="406"/>
    </row>
    <row r="240" spans="2:34" x14ac:dyDescent="0.3">
      <c r="B240" s="119">
        <v>10</v>
      </c>
      <c r="C240" s="123" t="str">
        <f>VLOOKUP($B$240,$B$6:$C$26,2)</f>
        <v/>
      </c>
      <c r="D240" s="466" t="s">
        <v>46</v>
      </c>
      <c r="E240" s="119">
        <f>IF(ISBLANK(ion21Team!$C$5),"",HLOOKUP($D$240,$V$5:$AB$26,$B$240+1))</f>
        <v>0</v>
      </c>
      <c r="F240" s="526" t="str">
        <f>IFERROR(VLOOKUP($E$240,$B$6:$C$26,2),"")</f>
        <v/>
      </c>
      <c r="G240" s="682"/>
      <c r="H240" s="683"/>
      <c r="I240" s="683"/>
      <c r="J240" s="684"/>
      <c r="K240" s="407"/>
      <c r="L240" s="407"/>
      <c r="M240" s="407"/>
      <c r="N240" s="407"/>
      <c r="O240" s="407"/>
      <c r="P240" s="407"/>
      <c r="Q240" s="407"/>
      <c r="R240" s="407"/>
      <c r="S240" s="407"/>
      <c r="T240" s="407"/>
      <c r="U240" s="407"/>
      <c r="V240" s="407"/>
      <c r="W240" s="407"/>
      <c r="X240" s="407"/>
      <c r="Y240" s="407"/>
      <c r="Z240" s="407"/>
      <c r="AA240" s="407"/>
      <c r="AB240" s="407"/>
      <c r="AC240" s="407"/>
      <c r="AD240" s="407"/>
      <c r="AE240" s="407"/>
      <c r="AF240" s="407"/>
      <c r="AG240" s="407"/>
      <c r="AH240" s="406"/>
    </row>
    <row r="241" spans="2:34" x14ac:dyDescent="0.3">
      <c r="B241" s="119">
        <v>10</v>
      </c>
      <c r="C241" s="123" t="str">
        <f>VLOOKUP($B$241,$B$6:$C$26,2)</f>
        <v/>
      </c>
      <c r="D241" s="466" t="s">
        <v>47</v>
      </c>
      <c r="E241" s="119">
        <f>IF(ISBLANK(ion21Team!$C$5),"",HLOOKUP($D$241,$V$5:$AB$26,$B$241+1))</f>
        <v>0</v>
      </c>
      <c r="F241" s="526" t="str">
        <f>IFERROR(VLOOKUP($E$241,$B$6:$C$26,2),"")</f>
        <v/>
      </c>
      <c r="G241" s="682"/>
      <c r="H241" s="683"/>
      <c r="I241" s="683"/>
      <c r="J241" s="684"/>
      <c r="K241" s="407"/>
      <c r="L241" s="407"/>
      <c r="M241" s="407"/>
      <c r="N241" s="407"/>
      <c r="O241" s="407"/>
      <c r="P241" s="407"/>
      <c r="Q241" s="407"/>
      <c r="R241" s="407"/>
      <c r="S241" s="407"/>
      <c r="T241" s="407"/>
      <c r="U241" s="407"/>
      <c r="V241" s="407"/>
      <c r="W241" s="407"/>
      <c r="X241" s="407"/>
      <c r="Y241" s="407"/>
      <c r="Z241" s="407"/>
      <c r="AA241" s="407"/>
      <c r="AB241" s="407"/>
      <c r="AC241" s="407"/>
      <c r="AD241" s="407"/>
      <c r="AE241" s="407"/>
      <c r="AF241" s="407"/>
      <c r="AG241" s="407"/>
      <c r="AH241" s="406"/>
    </row>
    <row r="242" spans="2:34" x14ac:dyDescent="0.3">
      <c r="B242" s="101">
        <v>10</v>
      </c>
      <c r="C242" s="103" t="str">
        <f>VLOOKUP($B$242,$B$6:$C$26,2)</f>
        <v/>
      </c>
      <c r="D242" s="467" t="s">
        <v>48</v>
      </c>
      <c r="E242" s="101">
        <f>IF(ISBLANK(ion21Team!$C$5),"",HLOOKUP($D$242,$V$5:$AB$26,$B$242+1))</f>
        <v>0</v>
      </c>
      <c r="F242" s="527" t="str">
        <f>IFERROR(VLOOKUP($E$242,$B$6:$C$26,2),"")</f>
        <v/>
      </c>
      <c r="G242" s="685"/>
      <c r="H242" s="686"/>
      <c r="I242" s="686"/>
      <c r="J242" s="687"/>
      <c r="K242" s="408"/>
      <c r="L242" s="408"/>
      <c r="M242" s="408"/>
      <c r="N242" s="408"/>
      <c r="O242" s="408"/>
      <c r="P242" s="408"/>
      <c r="Q242" s="408"/>
      <c r="R242" s="408"/>
      <c r="S242" s="408"/>
      <c r="T242" s="408"/>
      <c r="U242" s="408"/>
      <c r="V242" s="408"/>
      <c r="W242" s="408"/>
      <c r="X242" s="408"/>
      <c r="Y242" s="408"/>
      <c r="Z242" s="408"/>
      <c r="AA242" s="408"/>
      <c r="AB242" s="408"/>
      <c r="AC242" s="408"/>
      <c r="AD242" s="408"/>
      <c r="AE242" s="408"/>
      <c r="AF242" s="408"/>
      <c r="AG242" s="408"/>
      <c r="AH242" s="409"/>
    </row>
    <row r="243" spans="2:34" x14ac:dyDescent="0.3">
      <c r="B243" s="223">
        <v>11</v>
      </c>
      <c r="C243" s="100" t="str">
        <f>VLOOKUP($B$243,$B$6:$C$26,2)</f>
        <v/>
      </c>
      <c r="D243" s="469" t="s">
        <v>28</v>
      </c>
      <c r="E243" s="99">
        <f>IF(ISBLANK(ion21Team!$C$5),"",HLOOKUP($D$243,$D$5:$J$26,$B$243+1))</f>
        <v>0</v>
      </c>
      <c r="F243" s="525" t="str">
        <f>IFERROR(VLOOKUP($E$243,$B$6:$C$26,2),"")</f>
        <v/>
      </c>
      <c r="G243" s="688"/>
      <c r="H243" s="689"/>
      <c r="I243" s="689"/>
      <c r="J243" s="690"/>
      <c r="K243" s="405"/>
      <c r="L243" s="405"/>
      <c r="M243" s="405"/>
      <c r="N243" s="405"/>
      <c r="O243" s="405"/>
      <c r="P243" s="405"/>
      <c r="Q243" s="405"/>
      <c r="R243" s="405"/>
      <c r="S243" s="405"/>
      <c r="T243" s="405"/>
      <c r="U243" s="405"/>
      <c r="V243" s="405"/>
      <c r="W243" s="405"/>
      <c r="X243" s="405"/>
      <c r="Y243" s="405"/>
      <c r="Z243" s="405"/>
      <c r="AA243" s="405"/>
      <c r="AB243" s="405"/>
      <c r="AC243" s="405"/>
      <c r="AD243" s="405"/>
      <c r="AE243" s="405"/>
      <c r="AF243" s="405"/>
      <c r="AG243" s="405"/>
      <c r="AH243" s="406"/>
    </row>
    <row r="244" spans="2:34" x14ac:dyDescent="0.3">
      <c r="B244" s="119">
        <v>11</v>
      </c>
      <c r="C244" s="123" t="str">
        <f>VLOOKUP($B$244,$B$6:$C$26,2)</f>
        <v/>
      </c>
      <c r="D244" s="469" t="s">
        <v>29</v>
      </c>
      <c r="E244" s="119">
        <f>IF(ISBLANK(ion21Team!$C$5),"",HLOOKUP($D$244,$D$5:$J$26,$B$244+1))</f>
        <v>0</v>
      </c>
      <c r="F244" s="526" t="str">
        <f>IFERROR(VLOOKUP($E$244,$B$6:$C$26,2),"")</f>
        <v/>
      </c>
      <c r="G244" s="682"/>
      <c r="H244" s="683"/>
      <c r="I244" s="683"/>
      <c r="J244" s="684"/>
      <c r="K244" s="405"/>
      <c r="L244" s="405"/>
      <c r="M244" s="405"/>
      <c r="N244" s="405"/>
      <c r="O244" s="405"/>
      <c r="P244" s="405"/>
      <c r="Q244" s="405"/>
      <c r="R244" s="405"/>
      <c r="S244" s="405"/>
      <c r="T244" s="405"/>
      <c r="U244" s="405"/>
      <c r="V244" s="405"/>
      <c r="W244" s="405"/>
      <c r="X244" s="405"/>
      <c r="Y244" s="405"/>
      <c r="Z244" s="405"/>
      <c r="AA244" s="405"/>
      <c r="AB244" s="405"/>
      <c r="AC244" s="405"/>
      <c r="AD244" s="405"/>
      <c r="AE244" s="405"/>
      <c r="AF244" s="405"/>
      <c r="AG244" s="405"/>
      <c r="AH244" s="406"/>
    </row>
    <row r="245" spans="2:34" x14ac:dyDescent="0.3">
      <c r="B245" s="119">
        <v>11</v>
      </c>
      <c r="C245" s="123" t="str">
        <f>VLOOKUP($B$245,$B$6:$C$26,2)</f>
        <v/>
      </c>
      <c r="D245" s="469" t="s">
        <v>30</v>
      </c>
      <c r="E245" s="119">
        <f>IF(ISBLANK(ion21Team!$C$5),"",HLOOKUP($D$245,$D$5:$J$26,$B$245+1))</f>
        <v>0</v>
      </c>
      <c r="F245" s="526" t="str">
        <f>IFERROR(VLOOKUP($E$245,$B$6:$C$26,2),"")</f>
        <v/>
      </c>
      <c r="G245" s="682"/>
      <c r="H245" s="683"/>
      <c r="I245" s="683"/>
      <c r="J245" s="684"/>
      <c r="K245" s="405"/>
      <c r="L245" s="405"/>
      <c r="M245" s="405"/>
      <c r="N245" s="405"/>
      <c r="O245" s="405"/>
      <c r="P245" s="405"/>
      <c r="Q245" s="405"/>
      <c r="R245" s="405"/>
      <c r="S245" s="405"/>
      <c r="T245" s="405"/>
      <c r="U245" s="405"/>
      <c r="V245" s="405"/>
      <c r="W245" s="405"/>
      <c r="X245" s="405"/>
      <c r="Y245" s="405"/>
      <c r="Z245" s="405"/>
      <c r="AA245" s="405"/>
      <c r="AB245" s="405"/>
      <c r="AC245" s="405"/>
      <c r="AD245" s="405"/>
      <c r="AE245" s="405"/>
      <c r="AF245" s="405"/>
      <c r="AG245" s="405"/>
      <c r="AH245" s="406"/>
    </row>
    <row r="246" spans="2:34" x14ac:dyDescent="0.3">
      <c r="B246" s="119">
        <v>11</v>
      </c>
      <c r="C246" s="123" t="str">
        <f>VLOOKUP($B$246,$B$6:$C$26,2)</f>
        <v/>
      </c>
      <c r="D246" s="469" t="s">
        <v>31</v>
      </c>
      <c r="E246" s="119">
        <f>IF(ISBLANK(ion21Team!$C$5),"",HLOOKUP($D$246,$D$5:$J$26,$B$246+1))</f>
        <v>0</v>
      </c>
      <c r="F246" s="526" t="str">
        <f>IFERROR(VLOOKUP($E$246,$B$6:$C$26,2),"")</f>
        <v/>
      </c>
      <c r="G246" s="682"/>
      <c r="H246" s="683"/>
      <c r="I246" s="683"/>
      <c r="J246" s="684"/>
      <c r="K246" s="405"/>
      <c r="L246" s="405"/>
      <c r="M246" s="405"/>
      <c r="N246" s="405"/>
      <c r="O246" s="405"/>
      <c r="P246" s="405"/>
      <c r="Q246" s="405"/>
      <c r="R246" s="405"/>
      <c r="S246" s="405"/>
      <c r="T246" s="405"/>
      <c r="U246" s="405"/>
      <c r="V246" s="405"/>
      <c r="W246" s="405"/>
      <c r="X246" s="405"/>
      <c r="Y246" s="405"/>
      <c r="Z246" s="405"/>
      <c r="AA246" s="405"/>
      <c r="AB246" s="405"/>
      <c r="AC246" s="405"/>
      <c r="AD246" s="405"/>
      <c r="AE246" s="405"/>
      <c r="AF246" s="405"/>
      <c r="AG246" s="405"/>
      <c r="AH246" s="406"/>
    </row>
    <row r="247" spans="2:34" x14ac:dyDescent="0.3">
      <c r="B247" s="119">
        <v>11</v>
      </c>
      <c r="C247" s="123" t="str">
        <f>VLOOKUP($B$247,$B$6:$C$26,2)</f>
        <v/>
      </c>
      <c r="D247" s="469" t="s">
        <v>32</v>
      </c>
      <c r="E247" s="119">
        <f>IF(ISBLANK(ion21Team!$C$5),"",HLOOKUP($D$247,$D$5:$J$26,$B$247+1))</f>
        <v>0</v>
      </c>
      <c r="F247" s="526" t="str">
        <f>IFERROR(VLOOKUP($E$247,$B$6:$C$26,2),"")</f>
        <v/>
      </c>
      <c r="G247" s="682"/>
      <c r="H247" s="683"/>
      <c r="I247" s="683"/>
      <c r="J247" s="684"/>
      <c r="K247" s="405"/>
      <c r="L247" s="405"/>
      <c r="M247" s="405"/>
      <c r="N247" s="405"/>
      <c r="O247" s="405"/>
      <c r="P247" s="405"/>
      <c r="Q247" s="405"/>
      <c r="R247" s="405"/>
      <c r="S247" s="405"/>
      <c r="T247" s="405"/>
      <c r="U247" s="405"/>
      <c r="V247" s="405"/>
      <c r="W247" s="405"/>
      <c r="X247" s="405"/>
      <c r="Y247" s="405"/>
      <c r="Z247" s="405"/>
      <c r="AA247" s="405"/>
      <c r="AB247" s="405"/>
      <c r="AC247" s="405"/>
      <c r="AD247" s="405"/>
      <c r="AE247" s="405"/>
      <c r="AF247" s="405"/>
      <c r="AG247" s="405"/>
      <c r="AH247" s="406"/>
    </row>
    <row r="248" spans="2:34" x14ac:dyDescent="0.3">
      <c r="B248" s="119">
        <v>11</v>
      </c>
      <c r="C248" s="123" t="str">
        <f>VLOOKUP($B$248,$B$6:$C$26,2)</f>
        <v/>
      </c>
      <c r="D248" s="469" t="s">
        <v>33</v>
      </c>
      <c r="E248" s="119">
        <f>IF(ISBLANK(ion21Team!$C$5),"",HLOOKUP($D$248,$D$5:$J$26,$B$248+1))</f>
        <v>0</v>
      </c>
      <c r="F248" s="526" t="str">
        <f>IFERROR(VLOOKUP($E$248,$B$6:$C$26,2),"")</f>
        <v/>
      </c>
      <c r="G248" s="682"/>
      <c r="H248" s="683"/>
      <c r="I248" s="683"/>
      <c r="J248" s="684"/>
      <c r="K248" s="405"/>
      <c r="L248" s="405"/>
      <c r="M248" s="405"/>
      <c r="N248" s="405"/>
      <c r="O248" s="405"/>
      <c r="P248" s="405"/>
      <c r="Q248" s="405"/>
      <c r="R248" s="405"/>
      <c r="S248" s="405"/>
      <c r="T248" s="405"/>
      <c r="U248" s="405"/>
      <c r="V248" s="405"/>
      <c r="W248" s="405"/>
      <c r="X248" s="405"/>
      <c r="Y248" s="405"/>
      <c r="Z248" s="405"/>
      <c r="AA248" s="405"/>
      <c r="AB248" s="405"/>
      <c r="AC248" s="405"/>
      <c r="AD248" s="405"/>
      <c r="AE248" s="405"/>
      <c r="AF248" s="405"/>
      <c r="AG248" s="405"/>
      <c r="AH248" s="406"/>
    </row>
    <row r="249" spans="2:34" x14ac:dyDescent="0.3">
      <c r="B249" s="119">
        <v>11</v>
      </c>
      <c r="C249" s="123" t="str">
        <f>VLOOKUP($B$249,$B$6:$C$26,2)</f>
        <v/>
      </c>
      <c r="D249" s="469" t="s">
        <v>34</v>
      </c>
      <c r="E249" s="119">
        <f>IF(ISBLANK(ion21Team!$C$5),"",HLOOKUP($D$249,$D$5:$J$26,$B$249+1))</f>
        <v>0</v>
      </c>
      <c r="F249" s="526" t="str">
        <f>IFERROR(VLOOKUP($E$249,$B$6:$C$26,2),"")</f>
        <v/>
      </c>
      <c r="G249" s="682"/>
      <c r="H249" s="683"/>
      <c r="I249" s="683"/>
      <c r="J249" s="684"/>
      <c r="K249" s="405"/>
      <c r="L249" s="405"/>
      <c r="M249" s="405"/>
      <c r="N249" s="405"/>
      <c r="O249" s="405"/>
      <c r="P249" s="405"/>
      <c r="Q249" s="405"/>
      <c r="R249" s="405"/>
      <c r="S249" s="405"/>
      <c r="T249" s="405"/>
      <c r="U249" s="405"/>
      <c r="V249" s="405"/>
      <c r="W249" s="405"/>
      <c r="X249" s="405"/>
      <c r="Y249" s="405"/>
      <c r="Z249" s="405"/>
      <c r="AA249" s="405"/>
      <c r="AB249" s="405"/>
      <c r="AC249" s="405"/>
      <c r="AD249" s="405"/>
      <c r="AE249" s="405"/>
      <c r="AF249" s="405"/>
      <c r="AG249" s="405"/>
      <c r="AH249" s="406"/>
    </row>
    <row r="250" spans="2:34" x14ac:dyDescent="0.3">
      <c r="B250" s="119">
        <v>11</v>
      </c>
      <c r="C250" s="123" t="str">
        <f>VLOOKUP($B$250,$B$6:$C$26,2)</f>
        <v/>
      </c>
      <c r="D250" s="468" t="s">
        <v>35</v>
      </c>
      <c r="E250" s="119">
        <f>IF(ISBLANK(ion21Team!$C$5),"",HLOOKUP($D$250,$M$5:$S$26,$B$250+1))</f>
        <v>0</v>
      </c>
      <c r="F250" s="526" t="str">
        <f>IFERROR(VLOOKUP($E$250,$B$6:$C$26,2),"")</f>
        <v/>
      </c>
      <c r="G250" s="682"/>
      <c r="H250" s="683"/>
      <c r="I250" s="683"/>
      <c r="J250" s="684"/>
      <c r="K250" s="405"/>
      <c r="L250" s="405"/>
      <c r="M250" s="405"/>
      <c r="N250" s="405"/>
      <c r="O250" s="405"/>
      <c r="P250" s="405"/>
      <c r="Q250" s="405"/>
      <c r="R250" s="405"/>
      <c r="S250" s="405"/>
      <c r="T250" s="405"/>
      <c r="U250" s="405"/>
      <c r="V250" s="405"/>
      <c r="W250" s="405"/>
      <c r="X250" s="405"/>
      <c r="Y250" s="405"/>
      <c r="Z250" s="405"/>
      <c r="AA250" s="405"/>
      <c r="AB250" s="405"/>
      <c r="AC250" s="405"/>
      <c r="AD250" s="405"/>
      <c r="AE250" s="405"/>
      <c r="AF250" s="405"/>
      <c r="AG250" s="405"/>
      <c r="AH250" s="406"/>
    </row>
    <row r="251" spans="2:34" x14ac:dyDescent="0.3">
      <c r="B251" s="119">
        <v>11</v>
      </c>
      <c r="C251" s="123" t="str">
        <f>VLOOKUP($B$251,$B$6:$C$26,2)</f>
        <v/>
      </c>
      <c r="D251" s="468" t="s">
        <v>36</v>
      </c>
      <c r="E251" s="119">
        <f>IF(ISBLANK(ion21Team!$C$5),"",HLOOKUP($D$251,$M$5:$S$26,$B$251+1))</f>
        <v>0</v>
      </c>
      <c r="F251" s="526" t="str">
        <f>IFERROR(VLOOKUP($E$251,$B$6:$C$26,2),"")</f>
        <v/>
      </c>
      <c r="G251" s="682"/>
      <c r="H251" s="683"/>
      <c r="I251" s="683"/>
      <c r="J251" s="684"/>
      <c r="K251" s="405"/>
      <c r="L251" s="405"/>
      <c r="M251" s="405"/>
      <c r="N251" s="405"/>
      <c r="O251" s="405"/>
      <c r="P251" s="405"/>
      <c r="Q251" s="405"/>
      <c r="R251" s="405"/>
      <c r="S251" s="405"/>
      <c r="T251" s="405"/>
      <c r="U251" s="405"/>
      <c r="V251" s="405"/>
      <c r="W251" s="405"/>
      <c r="X251" s="405"/>
      <c r="Y251" s="405"/>
      <c r="Z251" s="405"/>
      <c r="AA251" s="405"/>
      <c r="AB251" s="405"/>
      <c r="AC251" s="405"/>
      <c r="AD251" s="405"/>
      <c r="AE251" s="405"/>
      <c r="AF251" s="405"/>
      <c r="AG251" s="405"/>
      <c r="AH251" s="406"/>
    </row>
    <row r="252" spans="2:34" x14ac:dyDescent="0.3">
      <c r="B252" s="119">
        <v>11</v>
      </c>
      <c r="C252" s="123" t="str">
        <f>VLOOKUP($B$252,$B$6:$C$26,2)</f>
        <v/>
      </c>
      <c r="D252" s="468" t="s">
        <v>37</v>
      </c>
      <c r="E252" s="119">
        <f>IF(ISBLANK(ion21Team!$C$5),"",HLOOKUP($D$252,$M$5:$S$26,$B$252+1))</f>
        <v>0</v>
      </c>
      <c r="F252" s="526" t="str">
        <f>IFERROR(VLOOKUP($E$252,$B$6:$C$26,2),"")</f>
        <v/>
      </c>
      <c r="G252" s="682"/>
      <c r="H252" s="683"/>
      <c r="I252" s="683"/>
      <c r="J252" s="684"/>
      <c r="K252" s="405"/>
      <c r="L252" s="405"/>
      <c r="M252" s="405"/>
      <c r="N252" s="405"/>
      <c r="O252" s="405"/>
      <c r="P252" s="405"/>
      <c r="Q252" s="405"/>
      <c r="R252" s="405"/>
      <c r="S252" s="405"/>
      <c r="T252" s="405"/>
      <c r="U252" s="405"/>
      <c r="V252" s="405"/>
      <c r="W252" s="405"/>
      <c r="X252" s="405"/>
      <c r="Y252" s="405"/>
      <c r="Z252" s="405"/>
      <c r="AA252" s="405"/>
      <c r="AB252" s="405"/>
      <c r="AC252" s="405"/>
      <c r="AD252" s="405"/>
      <c r="AE252" s="405"/>
      <c r="AF252" s="405"/>
      <c r="AG252" s="405"/>
      <c r="AH252" s="406"/>
    </row>
    <row r="253" spans="2:34" x14ac:dyDescent="0.3">
      <c r="B253" s="119">
        <v>11</v>
      </c>
      <c r="C253" s="123" t="str">
        <f>VLOOKUP($B$253,$B$6:$C$26,2)</f>
        <v/>
      </c>
      <c r="D253" s="468" t="s">
        <v>38</v>
      </c>
      <c r="E253" s="119">
        <f>IF(ISBLANK(ion21Team!$C$5),"",HLOOKUP($D$253,$M$5:$S$26,$B$253+1))</f>
        <v>0</v>
      </c>
      <c r="F253" s="526" t="str">
        <f>IFERROR(VLOOKUP($E$253,$B$6:$C$26,2),"")</f>
        <v/>
      </c>
      <c r="G253" s="682"/>
      <c r="H253" s="683"/>
      <c r="I253" s="683"/>
      <c r="J253" s="684"/>
      <c r="K253" s="405"/>
      <c r="L253" s="405"/>
      <c r="M253" s="405"/>
      <c r="N253" s="405"/>
      <c r="O253" s="405"/>
      <c r="P253" s="405"/>
      <c r="Q253" s="405"/>
      <c r="R253" s="405"/>
      <c r="S253" s="405"/>
      <c r="T253" s="405"/>
      <c r="U253" s="405"/>
      <c r="V253" s="405"/>
      <c r="W253" s="405"/>
      <c r="X253" s="405"/>
      <c r="Y253" s="405"/>
      <c r="Z253" s="405"/>
      <c r="AA253" s="405"/>
      <c r="AB253" s="405"/>
      <c r="AC253" s="405"/>
      <c r="AD253" s="405"/>
      <c r="AE253" s="405"/>
      <c r="AF253" s="405"/>
      <c r="AG253" s="405"/>
      <c r="AH253" s="406"/>
    </row>
    <row r="254" spans="2:34" x14ac:dyDescent="0.3">
      <c r="B254" s="119">
        <v>11</v>
      </c>
      <c r="C254" s="123" t="str">
        <f>VLOOKUP($B$254,$B$6:$C$26,2)</f>
        <v/>
      </c>
      <c r="D254" s="468" t="s">
        <v>39</v>
      </c>
      <c r="E254" s="119">
        <f>IF(ISBLANK(ion21Team!$C$5),"",HLOOKUP($D$254,$M$5:$S$26,$B$254+1))</f>
        <v>0</v>
      </c>
      <c r="F254" s="526" t="str">
        <f>IFERROR(VLOOKUP($E$254,$B$6:$C$26,2),"")</f>
        <v/>
      </c>
      <c r="G254" s="682"/>
      <c r="H254" s="683"/>
      <c r="I254" s="683"/>
      <c r="J254" s="684"/>
      <c r="K254" s="405"/>
      <c r="L254" s="405"/>
      <c r="M254" s="405"/>
      <c r="N254" s="405"/>
      <c r="O254" s="405"/>
      <c r="P254" s="405"/>
      <c r="Q254" s="405"/>
      <c r="R254" s="405"/>
      <c r="S254" s="405"/>
      <c r="T254" s="405"/>
      <c r="U254" s="405"/>
      <c r="V254" s="405"/>
      <c r="W254" s="405"/>
      <c r="X254" s="405"/>
      <c r="Y254" s="405"/>
      <c r="Z254" s="405"/>
      <c r="AA254" s="405"/>
      <c r="AB254" s="405"/>
      <c r="AC254" s="405"/>
      <c r="AD254" s="405"/>
      <c r="AE254" s="405"/>
      <c r="AF254" s="405"/>
      <c r="AG254" s="405"/>
      <c r="AH254" s="406"/>
    </row>
    <row r="255" spans="2:34" x14ac:dyDescent="0.3">
      <c r="B255" s="119">
        <v>11</v>
      </c>
      <c r="C255" s="123" t="str">
        <f>VLOOKUP($B$255,$B$6:$C$26,2)</f>
        <v/>
      </c>
      <c r="D255" s="468" t="s">
        <v>40</v>
      </c>
      <c r="E255" s="119">
        <f>IF(ISBLANK(ion21Team!$C$5),"",HLOOKUP($D$255,$M$5:$S$26,$B$255+1))</f>
        <v>0</v>
      </c>
      <c r="F255" s="526" t="str">
        <f>IFERROR(VLOOKUP($E$255,$B$6:$C$26,2),"")</f>
        <v/>
      </c>
      <c r="G255" s="682"/>
      <c r="H255" s="683"/>
      <c r="I255" s="683"/>
      <c r="J255" s="684"/>
      <c r="K255" s="405"/>
      <c r="L255" s="405"/>
      <c r="M255" s="405"/>
      <c r="N255" s="405"/>
      <c r="O255" s="405"/>
      <c r="P255" s="405"/>
      <c r="Q255" s="405"/>
      <c r="R255" s="405"/>
      <c r="S255" s="405"/>
      <c r="T255" s="405"/>
      <c r="U255" s="405"/>
      <c r="V255" s="405"/>
      <c r="W255" s="405"/>
      <c r="X255" s="405"/>
      <c r="Y255" s="405"/>
      <c r="Z255" s="405"/>
      <c r="AA255" s="405"/>
      <c r="AB255" s="405"/>
      <c r="AC255" s="405"/>
      <c r="AD255" s="405"/>
      <c r="AE255" s="405"/>
      <c r="AF255" s="405"/>
      <c r="AG255" s="405"/>
      <c r="AH255" s="406"/>
    </row>
    <row r="256" spans="2:34" x14ac:dyDescent="0.3">
      <c r="B256" s="119">
        <v>11</v>
      </c>
      <c r="C256" s="123" t="str">
        <f>VLOOKUP($B$256,$B$6:$C$26,2)</f>
        <v/>
      </c>
      <c r="D256" s="468" t="s">
        <v>41</v>
      </c>
      <c r="E256" s="119">
        <f>IF(ISBLANK(ion21Team!$C$5),"",HLOOKUP($D$256,$M$5:$S$26,$B$256+1))</f>
        <v>0</v>
      </c>
      <c r="F256" s="526" t="str">
        <f>IFERROR(VLOOKUP($E$256,$B$6:$C$26,2),"")</f>
        <v/>
      </c>
      <c r="G256" s="682"/>
      <c r="H256" s="683"/>
      <c r="I256" s="683"/>
      <c r="J256" s="684"/>
      <c r="K256" s="405"/>
      <c r="L256" s="405"/>
      <c r="M256" s="405"/>
      <c r="N256" s="405"/>
      <c r="O256" s="405"/>
      <c r="P256" s="405"/>
      <c r="Q256" s="405"/>
      <c r="R256" s="405"/>
      <c r="S256" s="405"/>
      <c r="T256" s="405"/>
      <c r="U256" s="405"/>
      <c r="V256" s="405"/>
      <c r="W256" s="405"/>
      <c r="X256" s="405"/>
      <c r="Y256" s="405"/>
      <c r="Z256" s="405"/>
      <c r="AA256" s="405"/>
      <c r="AB256" s="405"/>
      <c r="AC256" s="405"/>
      <c r="AD256" s="405"/>
      <c r="AE256" s="405"/>
      <c r="AF256" s="405"/>
      <c r="AG256" s="405"/>
      <c r="AH256" s="406"/>
    </row>
    <row r="257" spans="2:34" x14ac:dyDescent="0.3">
      <c r="B257" s="119">
        <v>11</v>
      </c>
      <c r="C257" s="123" t="str">
        <f>VLOOKUP($B$257,$B$6:$C$26,2)</f>
        <v/>
      </c>
      <c r="D257" s="466" t="s">
        <v>42</v>
      </c>
      <c r="E257" s="119">
        <f>IF(ISBLANK(ion21Team!$C$5),"",HLOOKUP($D$257,$V$5:$AB$26,$B$257+1))</f>
        <v>0</v>
      </c>
      <c r="F257" s="526" t="str">
        <f>IFERROR(VLOOKUP($E$257,$B$6:$C$26,2),"")</f>
        <v/>
      </c>
      <c r="G257" s="682"/>
      <c r="H257" s="683"/>
      <c r="I257" s="683"/>
      <c r="J257" s="684"/>
      <c r="K257" s="405"/>
      <c r="L257" s="405"/>
      <c r="M257" s="405"/>
      <c r="N257" s="405"/>
      <c r="O257" s="405"/>
      <c r="P257" s="405"/>
      <c r="Q257" s="405"/>
      <c r="R257" s="405"/>
      <c r="S257" s="405"/>
      <c r="T257" s="405"/>
      <c r="U257" s="405"/>
      <c r="V257" s="405"/>
      <c r="W257" s="405"/>
      <c r="X257" s="405"/>
      <c r="Y257" s="405"/>
      <c r="Z257" s="405"/>
      <c r="AA257" s="405"/>
      <c r="AB257" s="405"/>
      <c r="AC257" s="405"/>
      <c r="AD257" s="405"/>
      <c r="AE257" s="405"/>
      <c r="AF257" s="405"/>
      <c r="AG257" s="405"/>
      <c r="AH257" s="406"/>
    </row>
    <row r="258" spans="2:34" x14ac:dyDescent="0.3">
      <c r="B258" s="119">
        <v>11</v>
      </c>
      <c r="C258" s="123" t="str">
        <f>VLOOKUP($B$258,$B$6:$C$26,2)</f>
        <v/>
      </c>
      <c r="D258" s="466" t="s">
        <v>43</v>
      </c>
      <c r="E258" s="119">
        <f>IF(ISBLANK(ion21Team!$C$5),"",HLOOKUP($D$258,$V$5:$AB$26,$B$258+1))</f>
        <v>0</v>
      </c>
      <c r="F258" s="526" t="str">
        <f>IFERROR(VLOOKUP($E$258,$B$6:$C$26,2),"")</f>
        <v/>
      </c>
      <c r="G258" s="682"/>
      <c r="H258" s="683"/>
      <c r="I258" s="683"/>
      <c r="J258" s="684"/>
      <c r="K258" s="405"/>
      <c r="L258" s="405"/>
      <c r="M258" s="405"/>
      <c r="N258" s="405"/>
      <c r="O258" s="405"/>
      <c r="P258" s="405"/>
      <c r="Q258" s="405"/>
      <c r="R258" s="405"/>
      <c r="S258" s="405"/>
      <c r="T258" s="405"/>
      <c r="U258" s="405"/>
      <c r="V258" s="405"/>
      <c r="W258" s="405"/>
      <c r="X258" s="405"/>
      <c r="Y258" s="405"/>
      <c r="Z258" s="405"/>
      <c r="AA258" s="405"/>
      <c r="AB258" s="405"/>
      <c r="AC258" s="405"/>
      <c r="AD258" s="405"/>
      <c r="AE258" s="405"/>
      <c r="AF258" s="405"/>
      <c r="AG258" s="405"/>
      <c r="AH258" s="406"/>
    </row>
    <row r="259" spans="2:34" x14ac:dyDescent="0.3">
      <c r="B259" s="119">
        <v>11</v>
      </c>
      <c r="C259" s="123" t="str">
        <f>VLOOKUP($B$259,$B$6:$C$26,2)</f>
        <v/>
      </c>
      <c r="D259" s="466" t="s">
        <v>44</v>
      </c>
      <c r="E259" s="119">
        <f>IF(ISBLANK(ion21Team!$C$5),"",HLOOKUP($D$259,$V$5:$AB$26,$B$259+1))</f>
        <v>0</v>
      </c>
      <c r="F259" s="526" t="str">
        <f>IFERROR(VLOOKUP($E$259,$B$6:$C$26,2),"")</f>
        <v/>
      </c>
      <c r="G259" s="682"/>
      <c r="H259" s="683"/>
      <c r="I259" s="683"/>
      <c r="J259" s="684"/>
      <c r="K259" s="405"/>
      <c r="L259" s="405"/>
      <c r="M259" s="405"/>
      <c r="N259" s="405"/>
      <c r="O259" s="405"/>
      <c r="P259" s="405"/>
      <c r="Q259" s="405"/>
      <c r="R259" s="405"/>
      <c r="S259" s="405"/>
      <c r="T259" s="405"/>
      <c r="U259" s="405"/>
      <c r="V259" s="405"/>
      <c r="W259" s="405"/>
      <c r="X259" s="405"/>
      <c r="Y259" s="405"/>
      <c r="Z259" s="405"/>
      <c r="AA259" s="405"/>
      <c r="AB259" s="405"/>
      <c r="AC259" s="405"/>
      <c r="AD259" s="405"/>
      <c r="AE259" s="405"/>
      <c r="AF259" s="405"/>
      <c r="AG259" s="405"/>
      <c r="AH259" s="406"/>
    </row>
    <row r="260" spans="2:34" x14ac:dyDescent="0.3">
      <c r="B260" s="119">
        <v>11</v>
      </c>
      <c r="C260" s="123" t="str">
        <f>VLOOKUP($B$260,$B$6:$C$26,2)</f>
        <v/>
      </c>
      <c r="D260" s="466" t="s">
        <v>45</v>
      </c>
      <c r="E260" s="119">
        <f>IF(ISBLANK(ion21Team!$C$5),"",HLOOKUP($D$260,$V$5:$AB$26,$B$260+1))</f>
        <v>0</v>
      </c>
      <c r="F260" s="526" t="str">
        <f>IFERROR(VLOOKUP($E$260,$B$6:$C$26,2),"")</f>
        <v/>
      </c>
      <c r="G260" s="682"/>
      <c r="H260" s="683"/>
      <c r="I260" s="683"/>
      <c r="J260" s="684"/>
      <c r="K260" s="405"/>
      <c r="L260" s="405"/>
      <c r="M260" s="405"/>
      <c r="N260" s="405"/>
      <c r="O260" s="405"/>
      <c r="P260" s="405"/>
      <c r="Q260" s="405"/>
      <c r="R260" s="405"/>
      <c r="S260" s="405"/>
      <c r="T260" s="405"/>
      <c r="U260" s="405"/>
      <c r="V260" s="405"/>
      <c r="W260" s="405"/>
      <c r="X260" s="405"/>
      <c r="Y260" s="405"/>
      <c r="Z260" s="405"/>
      <c r="AA260" s="405"/>
      <c r="AB260" s="405"/>
      <c r="AC260" s="405"/>
      <c r="AD260" s="405"/>
      <c r="AE260" s="405"/>
      <c r="AF260" s="405"/>
      <c r="AG260" s="405"/>
      <c r="AH260" s="406"/>
    </row>
    <row r="261" spans="2:34" x14ac:dyDescent="0.3">
      <c r="B261" s="119">
        <v>11</v>
      </c>
      <c r="C261" s="123" t="str">
        <f>VLOOKUP($B$261,$B$6:$C$26,2)</f>
        <v/>
      </c>
      <c r="D261" s="466" t="s">
        <v>46</v>
      </c>
      <c r="E261" s="119">
        <f>IF(ISBLANK(ion21Team!$C$5),"",HLOOKUP($D$261,$V$5:$AB$26,$B$261+1))</f>
        <v>0</v>
      </c>
      <c r="F261" s="526" t="str">
        <f>IFERROR(VLOOKUP($E$261,$B$6:$C$26,2),"")</f>
        <v/>
      </c>
      <c r="G261" s="682"/>
      <c r="H261" s="683"/>
      <c r="I261" s="683"/>
      <c r="J261" s="684"/>
      <c r="K261" s="405"/>
      <c r="L261" s="405"/>
      <c r="M261" s="405"/>
      <c r="N261" s="405"/>
      <c r="O261" s="405"/>
      <c r="P261" s="405"/>
      <c r="Q261" s="405"/>
      <c r="R261" s="405"/>
      <c r="S261" s="405"/>
      <c r="T261" s="405"/>
      <c r="U261" s="405"/>
      <c r="V261" s="405"/>
      <c r="W261" s="405"/>
      <c r="X261" s="405"/>
      <c r="Y261" s="405"/>
      <c r="Z261" s="405"/>
      <c r="AA261" s="405"/>
      <c r="AB261" s="405"/>
      <c r="AC261" s="405"/>
      <c r="AD261" s="405"/>
      <c r="AE261" s="405"/>
      <c r="AF261" s="405"/>
      <c r="AG261" s="405"/>
      <c r="AH261" s="406"/>
    </row>
    <row r="262" spans="2:34" x14ac:dyDescent="0.3">
      <c r="B262" s="119">
        <v>11</v>
      </c>
      <c r="C262" s="123" t="str">
        <f>VLOOKUP($B$262,$B$6:$C$26,2)</f>
        <v/>
      </c>
      <c r="D262" s="466" t="s">
        <v>47</v>
      </c>
      <c r="E262" s="119">
        <f>IF(ISBLANK(ion21Team!$C$5),"",HLOOKUP($D$262,$V$5:$AB$26,$B$262+1))</f>
        <v>0</v>
      </c>
      <c r="F262" s="526" t="str">
        <f>IFERROR(VLOOKUP($E$262,$B$6:$C$26,2),"")</f>
        <v/>
      </c>
      <c r="G262" s="682"/>
      <c r="H262" s="683"/>
      <c r="I262" s="683"/>
      <c r="J262" s="684"/>
      <c r="K262" s="405"/>
      <c r="L262" s="405"/>
      <c r="M262" s="405"/>
      <c r="N262" s="405"/>
      <c r="O262" s="405"/>
      <c r="P262" s="405"/>
      <c r="Q262" s="405"/>
      <c r="R262" s="405"/>
      <c r="S262" s="405"/>
      <c r="T262" s="405"/>
      <c r="U262" s="405"/>
      <c r="V262" s="405"/>
      <c r="W262" s="405"/>
      <c r="X262" s="405"/>
      <c r="Y262" s="405"/>
      <c r="Z262" s="405"/>
      <c r="AA262" s="405"/>
      <c r="AB262" s="405"/>
      <c r="AC262" s="405"/>
      <c r="AD262" s="405"/>
      <c r="AE262" s="405"/>
      <c r="AF262" s="405"/>
      <c r="AG262" s="405"/>
      <c r="AH262" s="406"/>
    </row>
    <row r="263" spans="2:34" x14ac:dyDescent="0.3">
      <c r="B263" s="101">
        <v>11</v>
      </c>
      <c r="C263" s="103" t="str">
        <f>VLOOKUP($B$263,$B$6:$C$26,2)</f>
        <v/>
      </c>
      <c r="D263" s="467" t="s">
        <v>48</v>
      </c>
      <c r="E263" s="101">
        <f>IF(ISBLANK(ion21Team!$C$5),"",HLOOKUP($D$263,$V$5:$AB$26,$B$263+1))</f>
        <v>0</v>
      </c>
      <c r="F263" s="527" t="str">
        <f>IFERROR(VLOOKUP($E$263,$B$6:$C$26,2),"")</f>
        <v/>
      </c>
      <c r="G263" s="685"/>
      <c r="H263" s="686"/>
      <c r="I263" s="686"/>
      <c r="J263" s="687"/>
      <c r="K263" s="408"/>
      <c r="L263" s="408"/>
      <c r="M263" s="408"/>
      <c r="N263" s="408"/>
      <c r="O263" s="408"/>
      <c r="P263" s="408"/>
      <c r="Q263" s="408"/>
      <c r="R263" s="408"/>
      <c r="S263" s="408"/>
      <c r="T263" s="408"/>
      <c r="U263" s="408"/>
      <c r="V263" s="408"/>
      <c r="W263" s="408"/>
      <c r="X263" s="408"/>
      <c r="Y263" s="408"/>
      <c r="Z263" s="408"/>
      <c r="AA263" s="408"/>
      <c r="AB263" s="408"/>
      <c r="AC263" s="408"/>
      <c r="AD263" s="408"/>
      <c r="AE263" s="408"/>
      <c r="AF263" s="408"/>
      <c r="AG263" s="408"/>
      <c r="AH263" s="409"/>
    </row>
    <row r="264" spans="2:34" x14ac:dyDescent="0.3">
      <c r="B264" s="223">
        <v>12</v>
      </c>
      <c r="C264" s="100" t="str">
        <f>VLOOKUP($B$264,$B$6:$C$26,2)</f>
        <v/>
      </c>
      <c r="D264" s="469" t="s">
        <v>28</v>
      </c>
      <c r="E264" s="99">
        <f>IF(ISBLANK(ion21Team!$C$5),"",HLOOKUP($D$264,$D$5:$J$26,$B$264+1))</f>
        <v>0</v>
      </c>
      <c r="F264" s="525" t="str">
        <f>IFERROR(VLOOKUP($E$264,$B$6:$C$26,2),"")</f>
        <v/>
      </c>
      <c r="G264" s="688"/>
      <c r="H264" s="689"/>
      <c r="I264" s="689"/>
      <c r="J264" s="690"/>
      <c r="K264" s="405"/>
      <c r="L264" s="405"/>
      <c r="M264" s="405"/>
      <c r="N264" s="405"/>
      <c r="O264" s="405"/>
      <c r="P264" s="405"/>
      <c r="Q264" s="405"/>
      <c r="R264" s="405"/>
      <c r="S264" s="405"/>
      <c r="T264" s="405"/>
      <c r="U264" s="405"/>
      <c r="V264" s="405"/>
      <c r="W264" s="405"/>
      <c r="X264" s="405"/>
      <c r="Y264" s="405"/>
      <c r="Z264" s="405"/>
      <c r="AA264" s="405"/>
      <c r="AB264" s="405"/>
      <c r="AC264" s="405"/>
      <c r="AD264" s="405"/>
      <c r="AE264" s="405"/>
      <c r="AF264" s="405"/>
      <c r="AG264" s="405"/>
      <c r="AH264" s="406"/>
    </row>
    <row r="265" spans="2:34" x14ac:dyDescent="0.3">
      <c r="B265" s="119">
        <v>12</v>
      </c>
      <c r="C265" s="123" t="str">
        <f>VLOOKUP($B$265,$B$6:$C$26,2)</f>
        <v/>
      </c>
      <c r="D265" s="469" t="s">
        <v>29</v>
      </c>
      <c r="E265" s="119">
        <f>IF(ISBLANK(ion21Team!$C$5),"",HLOOKUP($D$265,$D$5:$J$26,$B$265+1))</f>
        <v>0</v>
      </c>
      <c r="F265" s="526" t="str">
        <f>IFERROR(VLOOKUP($E$265,$B$6:$C$26,2),"")</f>
        <v/>
      </c>
      <c r="G265" s="682"/>
      <c r="H265" s="683"/>
      <c r="I265" s="683"/>
      <c r="J265" s="684"/>
      <c r="K265" s="405"/>
      <c r="L265" s="405"/>
      <c r="M265" s="405"/>
      <c r="N265" s="405"/>
      <c r="O265" s="405"/>
      <c r="P265" s="405"/>
      <c r="Q265" s="405"/>
      <c r="R265" s="405"/>
      <c r="S265" s="405"/>
      <c r="T265" s="405"/>
      <c r="U265" s="405"/>
      <c r="V265" s="405"/>
      <c r="W265" s="405"/>
      <c r="X265" s="405"/>
      <c r="Y265" s="405"/>
      <c r="Z265" s="405"/>
      <c r="AA265" s="405"/>
      <c r="AB265" s="405"/>
      <c r="AC265" s="405"/>
      <c r="AD265" s="405"/>
      <c r="AE265" s="405"/>
      <c r="AF265" s="405"/>
      <c r="AG265" s="405"/>
      <c r="AH265" s="406"/>
    </row>
    <row r="266" spans="2:34" x14ac:dyDescent="0.3">
      <c r="B266" s="119">
        <v>12</v>
      </c>
      <c r="C266" s="123" t="str">
        <f>VLOOKUP($B$266,$B$6:$C$26,2)</f>
        <v/>
      </c>
      <c r="D266" s="469" t="s">
        <v>30</v>
      </c>
      <c r="E266" s="119">
        <f>IF(ISBLANK(ion21Team!$C$5),"",HLOOKUP($D$266,$D$5:$J$26,$B$266+1))</f>
        <v>0</v>
      </c>
      <c r="F266" s="526" t="str">
        <f>IFERROR(VLOOKUP($E$266,$B$6:$C$26,2),"")</f>
        <v/>
      </c>
      <c r="G266" s="682"/>
      <c r="H266" s="683"/>
      <c r="I266" s="683"/>
      <c r="J266" s="684"/>
      <c r="K266" s="405"/>
      <c r="L266" s="405"/>
      <c r="M266" s="405"/>
      <c r="N266" s="405"/>
      <c r="O266" s="405"/>
      <c r="P266" s="405"/>
      <c r="Q266" s="405"/>
      <c r="R266" s="405"/>
      <c r="S266" s="405"/>
      <c r="T266" s="405"/>
      <c r="U266" s="405"/>
      <c r="V266" s="405"/>
      <c r="W266" s="405"/>
      <c r="X266" s="405"/>
      <c r="Y266" s="405"/>
      <c r="Z266" s="405"/>
      <c r="AA266" s="405"/>
      <c r="AB266" s="405"/>
      <c r="AC266" s="405"/>
      <c r="AD266" s="405"/>
      <c r="AE266" s="405"/>
      <c r="AF266" s="405"/>
      <c r="AG266" s="405"/>
      <c r="AH266" s="406"/>
    </row>
    <row r="267" spans="2:34" x14ac:dyDescent="0.3">
      <c r="B267" s="119">
        <v>12</v>
      </c>
      <c r="C267" s="123" t="str">
        <f>VLOOKUP($B$267,$B$6:$C$26,2)</f>
        <v/>
      </c>
      <c r="D267" s="469" t="s">
        <v>31</v>
      </c>
      <c r="E267" s="119">
        <f>IF(ISBLANK(ion21Team!$C$5),"",HLOOKUP($D$267,$D$5:$J$26,$B$267+1))</f>
        <v>0</v>
      </c>
      <c r="F267" s="526" t="str">
        <f>IFERROR(VLOOKUP($E$267,$B$6:$C$26,2),"")</f>
        <v/>
      </c>
      <c r="G267" s="682"/>
      <c r="H267" s="683"/>
      <c r="I267" s="683"/>
      <c r="J267" s="684"/>
      <c r="K267" s="405"/>
      <c r="L267" s="405"/>
      <c r="M267" s="405"/>
      <c r="N267" s="405"/>
      <c r="O267" s="405"/>
      <c r="P267" s="405"/>
      <c r="Q267" s="405"/>
      <c r="R267" s="405"/>
      <c r="S267" s="405"/>
      <c r="T267" s="405"/>
      <c r="U267" s="405"/>
      <c r="V267" s="405"/>
      <c r="W267" s="405"/>
      <c r="X267" s="405"/>
      <c r="Y267" s="405"/>
      <c r="Z267" s="405"/>
      <c r="AA267" s="405"/>
      <c r="AB267" s="405"/>
      <c r="AC267" s="405"/>
      <c r="AD267" s="405"/>
      <c r="AE267" s="405"/>
      <c r="AF267" s="405"/>
      <c r="AG267" s="405"/>
      <c r="AH267" s="406"/>
    </row>
    <row r="268" spans="2:34" x14ac:dyDescent="0.3">
      <c r="B268" s="119">
        <v>12</v>
      </c>
      <c r="C268" s="123" t="str">
        <f>VLOOKUP($B$268,$B$6:$C$26,2)</f>
        <v/>
      </c>
      <c r="D268" s="469" t="s">
        <v>32</v>
      </c>
      <c r="E268" s="119">
        <f>IF(ISBLANK(ion21Team!$C$5),"",HLOOKUP($D$268,$D$5:$J$26,$B$268+1))</f>
        <v>0</v>
      </c>
      <c r="F268" s="526" t="str">
        <f>IFERROR(VLOOKUP($E$268,$B$6:$C$26,2),"")</f>
        <v/>
      </c>
      <c r="G268" s="682"/>
      <c r="H268" s="683"/>
      <c r="I268" s="683"/>
      <c r="J268" s="684"/>
      <c r="K268" s="405"/>
      <c r="L268" s="405"/>
      <c r="M268" s="405"/>
      <c r="N268" s="405"/>
      <c r="O268" s="405"/>
      <c r="P268" s="405"/>
      <c r="Q268" s="405"/>
      <c r="R268" s="405"/>
      <c r="S268" s="405"/>
      <c r="T268" s="405"/>
      <c r="U268" s="405"/>
      <c r="V268" s="405"/>
      <c r="W268" s="405"/>
      <c r="X268" s="405"/>
      <c r="Y268" s="405"/>
      <c r="Z268" s="405"/>
      <c r="AA268" s="405"/>
      <c r="AB268" s="405"/>
      <c r="AC268" s="405"/>
      <c r="AD268" s="405"/>
      <c r="AE268" s="405"/>
      <c r="AF268" s="405"/>
      <c r="AG268" s="405"/>
      <c r="AH268" s="406"/>
    </row>
    <row r="269" spans="2:34" x14ac:dyDescent="0.3">
      <c r="B269" s="119">
        <v>12</v>
      </c>
      <c r="C269" s="123" t="str">
        <f>VLOOKUP($B$269,$B$6:$C$26,2)</f>
        <v/>
      </c>
      <c r="D269" s="469" t="s">
        <v>33</v>
      </c>
      <c r="E269" s="119">
        <f>IF(ISBLANK(ion21Team!$C$5),"",HLOOKUP($D$269,$D$5:$J$26,$B$269+1))</f>
        <v>0</v>
      </c>
      <c r="F269" s="526" t="str">
        <f>IFERROR(VLOOKUP($E$269,$B$6:$C$26,2),"")</f>
        <v/>
      </c>
      <c r="G269" s="682"/>
      <c r="H269" s="683"/>
      <c r="I269" s="683"/>
      <c r="J269" s="684"/>
      <c r="K269" s="405"/>
      <c r="L269" s="405"/>
      <c r="M269" s="405"/>
      <c r="N269" s="405"/>
      <c r="O269" s="405"/>
      <c r="P269" s="405"/>
      <c r="Q269" s="405"/>
      <c r="R269" s="405"/>
      <c r="S269" s="405"/>
      <c r="T269" s="405"/>
      <c r="U269" s="405"/>
      <c r="V269" s="405"/>
      <c r="W269" s="405"/>
      <c r="X269" s="405"/>
      <c r="Y269" s="405"/>
      <c r="Z269" s="405"/>
      <c r="AA269" s="405"/>
      <c r="AB269" s="405"/>
      <c r="AC269" s="405"/>
      <c r="AD269" s="405"/>
      <c r="AE269" s="405"/>
      <c r="AF269" s="405"/>
      <c r="AG269" s="405"/>
      <c r="AH269" s="406"/>
    </row>
    <row r="270" spans="2:34" x14ac:dyDescent="0.3">
      <c r="B270" s="119">
        <v>12</v>
      </c>
      <c r="C270" s="123" t="str">
        <f>VLOOKUP($B$270,$B$6:$C$26,2)</f>
        <v/>
      </c>
      <c r="D270" s="469" t="s">
        <v>34</v>
      </c>
      <c r="E270" s="119">
        <f>IF(ISBLANK(ion21Team!$C$5),"",HLOOKUP($D$270,$D$5:$J$26,$B$270+1))</f>
        <v>0</v>
      </c>
      <c r="F270" s="526" t="str">
        <f>IFERROR(VLOOKUP($E$270,$B$6:$C$26,2),"")</f>
        <v/>
      </c>
      <c r="G270" s="682"/>
      <c r="H270" s="683"/>
      <c r="I270" s="683"/>
      <c r="J270" s="684"/>
      <c r="K270" s="405"/>
      <c r="L270" s="405"/>
      <c r="M270" s="405"/>
      <c r="N270" s="405"/>
      <c r="O270" s="405"/>
      <c r="P270" s="405"/>
      <c r="Q270" s="405"/>
      <c r="R270" s="405"/>
      <c r="S270" s="405"/>
      <c r="T270" s="405"/>
      <c r="U270" s="405"/>
      <c r="V270" s="405"/>
      <c r="W270" s="405"/>
      <c r="X270" s="405"/>
      <c r="Y270" s="405"/>
      <c r="Z270" s="405"/>
      <c r="AA270" s="405"/>
      <c r="AB270" s="405"/>
      <c r="AC270" s="405"/>
      <c r="AD270" s="405"/>
      <c r="AE270" s="405"/>
      <c r="AF270" s="405"/>
      <c r="AG270" s="405"/>
      <c r="AH270" s="406"/>
    </row>
    <row r="271" spans="2:34" x14ac:dyDescent="0.3">
      <c r="B271" s="119">
        <v>12</v>
      </c>
      <c r="C271" s="123" t="str">
        <f>VLOOKUP($B$271,$B$6:$C$26,2)</f>
        <v/>
      </c>
      <c r="D271" s="468" t="s">
        <v>35</v>
      </c>
      <c r="E271" s="119">
        <f>IF(ISBLANK(ion21Team!$C$5),"",HLOOKUP($D$271,$M$5:$S$26,$B$271+1))</f>
        <v>0</v>
      </c>
      <c r="F271" s="526" t="str">
        <f>IFERROR(VLOOKUP($E$271,$B$6:$C$26,2),"")</f>
        <v/>
      </c>
      <c r="G271" s="682"/>
      <c r="H271" s="683"/>
      <c r="I271" s="683"/>
      <c r="J271" s="684"/>
      <c r="K271" s="405"/>
      <c r="L271" s="405"/>
      <c r="M271" s="405"/>
      <c r="N271" s="405"/>
      <c r="O271" s="405"/>
      <c r="P271" s="405"/>
      <c r="Q271" s="405"/>
      <c r="R271" s="405"/>
      <c r="S271" s="405"/>
      <c r="T271" s="405"/>
      <c r="U271" s="405"/>
      <c r="V271" s="405"/>
      <c r="W271" s="405"/>
      <c r="X271" s="405"/>
      <c r="Y271" s="405"/>
      <c r="Z271" s="405"/>
      <c r="AA271" s="405"/>
      <c r="AB271" s="405"/>
      <c r="AC271" s="405"/>
      <c r="AD271" s="405"/>
      <c r="AE271" s="405"/>
      <c r="AF271" s="405"/>
      <c r="AG271" s="405"/>
      <c r="AH271" s="406"/>
    </row>
    <row r="272" spans="2:34" x14ac:dyDescent="0.3">
      <c r="B272" s="119">
        <v>12</v>
      </c>
      <c r="C272" s="123" t="str">
        <f>VLOOKUP($B$272,$B$6:$C$26,2)</f>
        <v/>
      </c>
      <c r="D272" s="468" t="s">
        <v>36</v>
      </c>
      <c r="E272" s="119">
        <f>IF(ISBLANK(ion21Team!$C$5),"",HLOOKUP($D$272,$M$5:$S$26,$B$272+1))</f>
        <v>0</v>
      </c>
      <c r="F272" s="526" t="str">
        <f>IFERROR(VLOOKUP($E$272,$B$6:$C$26,2),"")</f>
        <v/>
      </c>
      <c r="G272" s="682"/>
      <c r="H272" s="683"/>
      <c r="I272" s="683"/>
      <c r="J272" s="684"/>
      <c r="K272" s="405"/>
      <c r="L272" s="405"/>
      <c r="M272" s="405"/>
      <c r="N272" s="405"/>
      <c r="O272" s="405"/>
      <c r="P272" s="405"/>
      <c r="Q272" s="405"/>
      <c r="R272" s="405"/>
      <c r="S272" s="405"/>
      <c r="T272" s="405"/>
      <c r="U272" s="405"/>
      <c r="V272" s="405"/>
      <c r="W272" s="405"/>
      <c r="X272" s="405"/>
      <c r="Y272" s="405"/>
      <c r="Z272" s="405"/>
      <c r="AA272" s="405"/>
      <c r="AB272" s="405"/>
      <c r="AC272" s="405"/>
      <c r="AD272" s="405"/>
      <c r="AE272" s="405"/>
      <c r="AF272" s="405"/>
      <c r="AG272" s="405"/>
      <c r="AH272" s="406"/>
    </row>
    <row r="273" spans="2:34" x14ac:dyDescent="0.3">
      <c r="B273" s="119">
        <v>12</v>
      </c>
      <c r="C273" s="123" t="str">
        <f>VLOOKUP($B$273,$B$6:$C$26,2)</f>
        <v/>
      </c>
      <c r="D273" s="468" t="s">
        <v>37</v>
      </c>
      <c r="E273" s="119">
        <f>IF(ISBLANK(ion21Team!$C$5),"",HLOOKUP($D$273,$M$5:$S$26,$B$273+1))</f>
        <v>0</v>
      </c>
      <c r="F273" s="526" t="str">
        <f>IFERROR(VLOOKUP($E$273,$B$6:$C$26,2),"")</f>
        <v/>
      </c>
      <c r="G273" s="682"/>
      <c r="H273" s="683"/>
      <c r="I273" s="683"/>
      <c r="J273" s="684"/>
      <c r="K273" s="405"/>
      <c r="L273" s="405"/>
      <c r="M273" s="405"/>
      <c r="N273" s="405"/>
      <c r="O273" s="405"/>
      <c r="P273" s="405"/>
      <c r="Q273" s="405"/>
      <c r="R273" s="405"/>
      <c r="S273" s="405"/>
      <c r="T273" s="405"/>
      <c r="U273" s="405"/>
      <c r="V273" s="405"/>
      <c r="W273" s="405"/>
      <c r="X273" s="405"/>
      <c r="Y273" s="405"/>
      <c r="Z273" s="405"/>
      <c r="AA273" s="405"/>
      <c r="AB273" s="405"/>
      <c r="AC273" s="405"/>
      <c r="AD273" s="405"/>
      <c r="AE273" s="405"/>
      <c r="AF273" s="405"/>
      <c r="AG273" s="405"/>
      <c r="AH273" s="406"/>
    </row>
    <row r="274" spans="2:34" x14ac:dyDescent="0.3">
      <c r="B274" s="119">
        <v>12</v>
      </c>
      <c r="C274" s="123" t="str">
        <f>VLOOKUP($B$274,$B$6:$C$26,2)</f>
        <v/>
      </c>
      <c r="D274" s="468" t="s">
        <v>38</v>
      </c>
      <c r="E274" s="119">
        <f>IF(ISBLANK(ion21Team!$C$5),"",HLOOKUP($D$274,$M$5:$S$26,$B$274+1))</f>
        <v>0</v>
      </c>
      <c r="F274" s="526" t="str">
        <f>IFERROR(VLOOKUP($E$274,$B$6:$C$26,2),"")</f>
        <v/>
      </c>
      <c r="G274" s="682"/>
      <c r="H274" s="683"/>
      <c r="I274" s="683"/>
      <c r="J274" s="684"/>
      <c r="K274" s="405"/>
      <c r="L274" s="405"/>
      <c r="M274" s="405"/>
      <c r="N274" s="405"/>
      <c r="O274" s="405"/>
      <c r="P274" s="405"/>
      <c r="Q274" s="405"/>
      <c r="R274" s="405"/>
      <c r="S274" s="405"/>
      <c r="T274" s="405"/>
      <c r="U274" s="405"/>
      <c r="V274" s="405"/>
      <c r="W274" s="405"/>
      <c r="X274" s="405"/>
      <c r="Y274" s="405"/>
      <c r="Z274" s="405"/>
      <c r="AA274" s="405"/>
      <c r="AB274" s="405"/>
      <c r="AC274" s="405"/>
      <c r="AD274" s="405"/>
      <c r="AE274" s="405"/>
      <c r="AF274" s="405"/>
      <c r="AG274" s="405"/>
      <c r="AH274" s="406"/>
    </row>
    <row r="275" spans="2:34" x14ac:dyDescent="0.3">
      <c r="B275" s="119">
        <v>12</v>
      </c>
      <c r="C275" s="123" t="str">
        <f>VLOOKUP($B$275,$B$6:$C$26,2)</f>
        <v/>
      </c>
      <c r="D275" s="468" t="s">
        <v>39</v>
      </c>
      <c r="E275" s="119">
        <f>IF(ISBLANK(ion21Team!$C$5),"",HLOOKUP($D$275,$M$5:$S$26,$B$275+1))</f>
        <v>0</v>
      </c>
      <c r="F275" s="526" t="str">
        <f>IFERROR(VLOOKUP($E$275,$B$6:$C$26,2),"")</f>
        <v/>
      </c>
      <c r="G275" s="682"/>
      <c r="H275" s="683"/>
      <c r="I275" s="683"/>
      <c r="J275" s="684"/>
      <c r="K275" s="405"/>
      <c r="L275" s="405"/>
      <c r="M275" s="405"/>
      <c r="N275" s="405"/>
      <c r="O275" s="405"/>
      <c r="P275" s="405"/>
      <c r="Q275" s="405"/>
      <c r="R275" s="405"/>
      <c r="S275" s="405"/>
      <c r="T275" s="405"/>
      <c r="U275" s="405"/>
      <c r="V275" s="405"/>
      <c r="W275" s="405"/>
      <c r="X275" s="405"/>
      <c r="Y275" s="405"/>
      <c r="Z275" s="405"/>
      <c r="AA275" s="405"/>
      <c r="AB275" s="405"/>
      <c r="AC275" s="405"/>
      <c r="AD275" s="405"/>
      <c r="AE275" s="405"/>
      <c r="AF275" s="405"/>
      <c r="AG275" s="405"/>
      <c r="AH275" s="406"/>
    </row>
    <row r="276" spans="2:34" x14ac:dyDescent="0.3">
      <c r="B276" s="119">
        <v>12</v>
      </c>
      <c r="C276" s="123" t="str">
        <f>VLOOKUP($B$276,$B$6:$C$26,2)</f>
        <v/>
      </c>
      <c r="D276" s="468" t="s">
        <v>40</v>
      </c>
      <c r="E276" s="119">
        <f>IF(ISBLANK(ion21Team!$C$5),"",HLOOKUP($D$276,$M$5:$S$26,$B$276+1))</f>
        <v>0</v>
      </c>
      <c r="F276" s="526" t="str">
        <f>IFERROR(VLOOKUP($E$276,$B$6:$C$26,2),"")</f>
        <v/>
      </c>
      <c r="G276" s="682"/>
      <c r="H276" s="683"/>
      <c r="I276" s="683"/>
      <c r="J276" s="684"/>
      <c r="K276" s="405"/>
      <c r="L276" s="405"/>
      <c r="M276" s="405"/>
      <c r="N276" s="405"/>
      <c r="O276" s="405"/>
      <c r="P276" s="405"/>
      <c r="Q276" s="405"/>
      <c r="R276" s="405"/>
      <c r="S276" s="405"/>
      <c r="T276" s="405"/>
      <c r="U276" s="405"/>
      <c r="V276" s="405"/>
      <c r="W276" s="405"/>
      <c r="X276" s="405"/>
      <c r="Y276" s="405"/>
      <c r="Z276" s="405"/>
      <c r="AA276" s="405"/>
      <c r="AB276" s="405"/>
      <c r="AC276" s="405"/>
      <c r="AD276" s="405"/>
      <c r="AE276" s="405"/>
      <c r="AF276" s="405"/>
      <c r="AG276" s="405"/>
      <c r="AH276" s="406"/>
    </row>
    <row r="277" spans="2:34" x14ac:dyDescent="0.3">
      <c r="B277" s="119">
        <v>12</v>
      </c>
      <c r="C277" s="123" t="str">
        <f>VLOOKUP($B$277,$B$6:$C$26,2)</f>
        <v/>
      </c>
      <c r="D277" s="468" t="s">
        <v>41</v>
      </c>
      <c r="E277" s="119">
        <f>IF(ISBLANK(ion21Team!$C$5),"",HLOOKUP($D$277,$M$5:$S$26,$B$277+1))</f>
        <v>0</v>
      </c>
      <c r="F277" s="526" t="str">
        <f>IFERROR(VLOOKUP($E$277,$B$6:$C$26,2),"")</f>
        <v/>
      </c>
      <c r="G277" s="682"/>
      <c r="H277" s="683"/>
      <c r="I277" s="683"/>
      <c r="J277" s="684"/>
      <c r="K277" s="405"/>
      <c r="L277" s="405"/>
      <c r="M277" s="405"/>
      <c r="N277" s="405"/>
      <c r="O277" s="405"/>
      <c r="P277" s="405"/>
      <c r="Q277" s="405"/>
      <c r="R277" s="405"/>
      <c r="S277" s="405"/>
      <c r="T277" s="405"/>
      <c r="U277" s="405"/>
      <c r="V277" s="405"/>
      <c r="W277" s="405"/>
      <c r="X277" s="405"/>
      <c r="Y277" s="405"/>
      <c r="Z277" s="405"/>
      <c r="AA277" s="405"/>
      <c r="AB277" s="405"/>
      <c r="AC277" s="405"/>
      <c r="AD277" s="405"/>
      <c r="AE277" s="405"/>
      <c r="AF277" s="405"/>
      <c r="AG277" s="405"/>
      <c r="AH277" s="406"/>
    </row>
    <row r="278" spans="2:34" x14ac:dyDescent="0.3">
      <c r="B278" s="119">
        <v>12</v>
      </c>
      <c r="C278" s="123" t="str">
        <f>VLOOKUP($B$278,$B$6:$C$26,2)</f>
        <v/>
      </c>
      <c r="D278" s="466" t="s">
        <v>42</v>
      </c>
      <c r="E278" s="119">
        <f>IF(ISBLANK(ion21Team!$C$5),"",HLOOKUP($D$278,$V$5:$AB$26,$B$278+1))</f>
        <v>0</v>
      </c>
      <c r="F278" s="526" t="str">
        <f>IFERROR(VLOOKUP($E$278,$B$6:$C$26,2),"")</f>
        <v/>
      </c>
      <c r="G278" s="682"/>
      <c r="H278" s="683"/>
      <c r="I278" s="683"/>
      <c r="J278" s="684"/>
      <c r="K278" s="405"/>
      <c r="L278" s="405"/>
      <c r="M278" s="405"/>
      <c r="N278" s="405"/>
      <c r="O278" s="405"/>
      <c r="P278" s="405"/>
      <c r="Q278" s="405"/>
      <c r="R278" s="405"/>
      <c r="S278" s="405"/>
      <c r="T278" s="405"/>
      <c r="U278" s="405"/>
      <c r="V278" s="405"/>
      <c r="W278" s="405"/>
      <c r="X278" s="405"/>
      <c r="Y278" s="405"/>
      <c r="Z278" s="405"/>
      <c r="AA278" s="405"/>
      <c r="AB278" s="405"/>
      <c r="AC278" s="405"/>
      <c r="AD278" s="405"/>
      <c r="AE278" s="405"/>
      <c r="AF278" s="405"/>
      <c r="AG278" s="405"/>
      <c r="AH278" s="406"/>
    </row>
    <row r="279" spans="2:34" x14ac:dyDescent="0.3">
      <c r="B279" s="119">
        <v>12</v>
      </c>
      <c r="C279" s="123" t="str">
        <f>VLOOKUP($B$279,$B$6:$C$26,2)</f>
        <v/>
      </c>
      <c r="D279" s="466" t="s">
        <v>43</v>
      </c>
      <c r="E279" s="119">
        <f>IF(ISBLANK(ion21Team!$C$5),"",HLOOKUP($D$279,$V$5:$AB$26,$B$279+1))</f>
        <v>0</v>
      </c>
      <c r="F279" s="526" t="str">
        <f>IFERROR(VLOOKUP($E$279,$B$6:$C$26,2),"")</f>
        <v/>
      </c>
      <c r="G279" s="682"/>
      <c r="H279" s="683"/>
      <c r="I279" s="683"/>
      <c r="J279" s="684"/>
      <c r="K279" s="405"/>
      <c r="L279" s="405"/>
      <c r="M279" s="405"/>
      <c r="N279" s="405"/>
      <c r="O279" s="405"/>
      <c r="P279" s="405"/>
      <c r="Q279" s="405"/>
      <c r="R279" s="405"/>
      <c r="S279" s="405"/>
      <c r="T279" s="405"/>
      <c r="U279" s="405"/>
      <c r="V279" s="405"/>
      <c r="W279" s="405"/>
      <c r="X279" s="405"/>
      <c r="Y279" s="405"/>
      <c r="Z279" s="405"/>
      <c r="AA279" s="405"/>
      <c r="AB279" s="405"/>
      <c r="AC279" s="405"/>
      <c r="AD279" s="405"/>
      <c r="AE279" s="405"/>
      <c r="AF279" s="405"/>
      <c r="AG279" s="405"/>
      <c r="AH279" s="406"/>
    </row>
    <row r="280" spans="2:34" x14ac:dyDescent="0.3">
      <c r="B280" s="119">
        <v>12</v>
      </c>
      <c r="C280" s="123" t="str">
        <f>VLOOKUP($B$280,$B$6:$C$26,2)</f>
        <v/>
      </c>
      <c r="D280" s="466" t="s">
        <v>44</v>
      </c>
      <c r="E280" s="119">
        <f>IF(ISBLANK(ion21Team!$C$5),"",HLOOKUP($D$280,$V$5:$AB$26,$B$280+1))</f>
        <v>0</v>
      </c>
      <c r="F280" s="526" t="str">
        <f>IFERROR(VLOOKUP($E$280,$B$6:$C$26,2),"")</f>
        <v/>
      </c>
      <c r="G280" s="682"/>
      <c r="H280" s="683"/>
      <c r="I280" s="683"/>
      <c r="J280" s="684"/>
      <c r="K280" s="405"/>
      <c r="L280" s="405"/>
      <c r="M280" s="405"/>
      <c r="N280" s="405"/>
      <c r="O280" s="405"/>
      <c r="P280" s="405"/>
      <c r="Q280" s="405"/>
      <c r="R280" s="405"/>
      <c r="S280" s="405"/>
      <c r="T280" s="405"/>
      <c r="U280" s="405"/>
      <c r="V280" s="405"/>
      <c r="W280" s="405"/>
      <c r="X280" s="405"/>
      <c r="Y280" s="405"/>
      <c r="Z280" s="405"/>
      <c r="AA280" s="405"/>
      <c r="AB280" s="405"/>
      <c r="AC280" s="405"/>
      <c r="AD280" s="405"/>
      <c r="AE280" s="405"/>
      <c r="AF280" s="405"/>
      <c r="AG280" s="405"/>
      <c r="AH280" s="406"/>
    </row>
    <row r="281" spans="2:34" x14ac:dyDescent="0.3">
      <c r="B281" s="119">
        <v>12</v>
      </c>
      <c r="C281" s="123" t="str">
        <f>VLOOKUP($B$281,$B$6:$C$26,2)</f>
        <v/>
      </c>
      <c r="D281" s="466" t="s">
        <v>45</v>
      </c>
      <c r="E281" s="119">
        <f>IF(ISBLANK(ion21Team!$C$5),"",HLOOKUP($D$281,$V$5:$AB$26,$B$281+1))</f>
        <v>0</v>
      </c>
      <c r="F281" s="526" t="str">
        <f>IFERROR(VLOOKUP($E$281,$B$6:$C$26,2),"")</f>
        <v/>
      </c>
      <c r="G281" s="682"/>
      <c r="H281" s="683"/>
      <c r="I281" s="683"/>
      <c r="J281" s="684"/>
      <c r="K281" s="405"/>
      <c r="L281" s="405"/>
      <c r="M281" s="405"/>
      <c r="N281" s="405"/>
      <c r="O281" s="405"/>
      <c r="P281" s="405"/>
      <c r="Q281" s="405"/>
      <c r="R281" s="405"/>
      <c r="S281" s="405"/>
      <c r="T281" s="405"/>
      <c r="U281" s="405"/>
      <c r="V281" s="405"/>
      <c r="W281" s="405"/>
      <c r="X281" s="405"/>
      <c r="Y281" s="405"/>
      <c r="Z281" s="405"/>
      <c r="AA281" s="405"/>
      <c r="AB281" s="405"/>
      <c r="AC281" s="405"/>
      <c r="AD281" s="405"/>
      <c r="AE281" s="405"/>
      <c r="AF281" s="405"/>
      <c r="AG281" s="405"/>
      <c r="AH281" s="406"/>
    </row>
    <row r="282" spans="2:34" x14ac:dyDescent="0.3">
      <c r="B282" s="119">
        <v>12</v>
      </c>
      <c r="C282" s="123" t="str">
        <f>VLOOKUP($B$282,$B$6:$C$26,2)</f>
        <v/>
      </c>
      <c r="D282" s="466" t="s">
        <v>46</v>
      </c>
      <c r="E282" s="119">
        <f>IF(ISBLANK(ion21Team!$C$5),"",HLOOKUP($D$282,$V$5:$AB$26,$B$282+1))</f>
        <v>0</v>
      </c>
      <c r="F282" s="526" t="str">
        <f>IFERROR(VLOOKUP($E$282,$B$6:$C$26,2),"")</f>
        <v/>
      </c>
      <c r="G282" s="682"/>
      <c r="H282" s="683"/>
      <c r="I282" s="683"/>
      <c r="J282" s="684"/>
      <c r="K282" s="405"/>
      <c r="L282" s="405"/>
      <c r="M282" s="405"/>
      <c r="N282" s="405"/>
      <c r="O282" s="405"/>
      <c r="P282" s="405"/>
      <c r="Q282" s="405"/>
      <c r="R282" s="405"/>
      <c r="S282" s="405"/>
      <c r="T282" s="405"/>
      <c r="U282" s="405"/>
      <c r="V282" s="405"/>
      <c r="W282" s="405"/>
      <c r="X282" s="405"/>
      <c r="Y282" s="405"/>
      <c r="Z282" s="405"/>
      <c r="AA282" s="405"/>
      <c r="AB282" s="405"/>
      <c r="AC282" s="405"/>
      <c r="AD282" s="405"/>
      <c r="AE282" s="405"/>
      <c r="AF282" s="405"/>
      <c r="AG282" s="405"/>
      <c r="AH282" s="406"/>
    </row>
    <row r="283" spans="2:34" x14ac:dyDescent="0.3">
      <c r="B283" s="119">
        <v>12</v>
      </c>
      <c r="C283" s="123" t="str">
        <f>VLOOKUP($B$283,$B$6:$C$26,2)</f>
        <v/>
      </c>
      <c r="D283" s="466" t="s">
        <v>47</v>
      </c>
      <c r="E283" s="119">
        <f>IF(ISBLANK(ion21Team!$C$5),"",HLOOKUP($D$283,$V$5:$AB$26,$B$283+1))</f>
        <v>0</v>
      </c>
      <c r="F283" s="526" t="str">
        <f>IFERROR(VLOOKUP($E$283,$B$6:$C$26,2),"")</f>
        <v/>
      </c>
      <c r="G283" s="682"/>
      <c r="H283" s="683"/>
      <c r="I283" s="683"/>
      <c r="J283" s="684"/>
      <c r="K283" s="405"/>
      <c r="L283" s="405"/>
      <c r="M283" s="405"/>
      <c r="N283" s="405"/>
      <c r="O283" s="405"/>
      <c r="P283" s="405"/>
      <c r="Q283" s="405"/>
      <c r="R283" s="405"/>
      <c r="S283" s="405"/>
      <c r="T283" s="405"/>
      <c r="U283" s="405"/>
      <c r="V283" s="405"/>
      <c r="W283" s="405"/>
      <c r="X283" s="405"/>
      <c r="Y283" s="405"/>
      <c r="Z283" s="405"/>
      <c r="AA283" s="405"/>
      <c r="AB283" s="405"/>
      <c r="AC283" s="405"/>
      <c r="AD283" s="405"/>
      <c r="AE283" s="405"/>
      <c r="AF283" s="405"/>
      <c r="AG283" s="405"/>
      <c r="AH283" s="406"/>
    </row>
    <row r="284" spans="2:34" x14ac:dyDescent="0.3">
      <c r="B284" s="101">
        <v>12</v>
      </c>
      <c r="C284" s="103" t="str">
        <f>VLOOKUP($B$284,$B$6:$C$26,2)</f>
        <v/>
      </c>
      <c r="D284" s="467" t="s">
        <v>48</v>
      </c>
      <c r="E284" s="101">
        <f>IF(ISBLANK(ion21Team!$C$5),"",HLOOKUP($D$284,$V$5:$AB$26,$B$284+1))</f>
        <v>0</v>
      </c>
      <c r="F284" s="527" t="str">
        <f>IFERROR(VLOOKUP($E$284,$B$6:$C$26,2),"")</f>
        <v/>
      </c>
      <c r="G284" s="685"/>
      <c r="H284" s="686"/>
      <c r="I284" s="686"/>
      <c r="J284" s="687"/>
      <c r="K284" s="408"/>
      <c r="L284" s="408"/>
      <c r="M284" s="408"/>
      <c r="N284" s="408"/>
      <c r="O284" s="408"/>
      <c r="P284" s="408"/>
      <c r="Q284" s="408"/>
      <c r="R284" s="408"/>
      <c r="S284" s="408"/>
      <c r="T284" s="408"/>
      <c r="U284" s="408"/>
      <c r="V284" s="408"/>
      <c r="W284" s="408"/>
      <c r="X284" s="408"/>
      <c r="Y284" s="408"/>
      <c r="Z284" s="408"/>
      <c r="AA284" s="408"/>
      <c r="AB284" s="408"/>
      <c r="AC284" s="408"/>
      <c r="AD284" s="408"/>
      <c r="AE284" s="408"/>
      <c r="AF284" s="408"/>
      <c r="AG284" s="408"/>
      <c r="AH284" s="409"/>
    </row>
    <row r="285" spans="2:34" x14ac:dyDescent="0.3">
      <c r="B285" s="223">
        <v>13</v>
      </c>
      <c r="C285" s="100" t="str">
        <f>VLOOKUP($B$285,$B$6:$C$26,2)</f>
        <v/>
      </c>
      <c r="D285" s="469" t="s">
        <v>28</v>
      </c>
      <c r="E285" s="99">
        <f>IF(ISBLANK(ion21Team!$C$5),"",HLOOKUP($D$285,$D$5:$J$26,$B$285+1))</f>
        <v>0</v>
      </c>
      <c r="F285" s="525" t="str">
        <f>IFERROR(VLOOKUP($E$285,$B$6:$C$26,2),"")</f>
        <v/>
      </c>
      <c r="G285" s="688"/>
      <c r="H285" s="689"/>
      <c r="I285" s="689"/>
      <c r="J285" s="690"/>
      <c r="K285" s="405"/>
      <c r="L285" s="405"/>
      <c r="M285" s="405"/>
      <c r="N285" s="405"/>
      <c r="O285" s="405"/>
      <c r="P285" s="405"/>
      <c r="Q285" s="405"/>
      <c r="R285" s="405"/>
      <c r="S285" s="405"/>
      <c r="T285" s="405"/>
      <c r="U285" s="405"/>
      <c r="V285" s="405"/>
      <c r="W285" s="405"/>
      <c r="X285" s="405"/>
      <c r="Y285" s="405"/>
      <c r="Z285" s="405"/>
      <c r="AA285" s="405"/>
      <c r="AB285" s="405"/>
      <c r="AC285" s="405"/>
      <c r="AD285" s="405"/>
      <c r="AE285" s="405"/>
      <c r="AF285" s="405"/>
      <c r="AG285" s="405"/>
      <c r="AH285" s="406"/>
    </row>
    <row r="286" spans="2:34" x14ac:dyDescent="0.3">
      <c r="B286" s="119">
        <v>13</v>
      </c>
      <c r="C286" s="123" t="str">
        <f>VLOOKUP($B$286,$B$6:$C$26,2)</f>
        <v/>
      </c>
      <c r="D286" s="469" t="s">
        <v>29</v>
      </c>
      <c r="E286" s="119">
        <f>IF(ISBLANK(ion21Team!$C$5),"",HLOOKUP($D$286,$D$5:$J$26,$B$286+1))</f>
        <v>0</v>
      </c>
      <c r="F286" s="526" t="str">
        <f>IFERROR(VLOOKUP($E$286,$B$6:$C$26,2),"")</f>
        <v/>
      </c>
      <c r="G286" s="682"/>
      <c r="H286" s="683"/>
      <c r="I286" s="683"/>
      <c r="J286" s="684"/>
      <c r="K286" s="405"/>
      <c r="L286" s="405"/>
      <c r="M286" s="405"/>
      <c r="N286" s="405"/>
      <c r="O286" s="405"/>
      <c r="P286" s="405"/>
      <c r="Q286" s="405"/>
      <c r="R286" s="405"/>
      <c r="S286" s="405"/>
      <c r="T286" s="405"/>
      <c r="U286" s="405"/>
      <c r="V286" s="405"/>
      <c r="W286" s="405"/>
      <c r="X286" s="405"/>
      <c r="Y286" s="405"/>
      <c r="Z286" s="405"/>
      <c r="AA286" s="405"/>
      <c r="AB286" s="405"/>
      <c r="AC286" s="405"/>
      <c r="AD286" s="405"/>
      <c r="AE286" s="405"/>
      <c r="AF286" s="405"/>
      <c r="AG286" s="405"/>
      <c r="AH286" s="406"/>
    </row>
    <row r="287" spans="2:34" x14ac:dyDescent="0.3">
      <c r="B287" s="119">
        <v>13</v>
      </c>
      <c r="C287" s="123" t="str">
        <f>VLOOKUP($B$287,$B$6:$C$26,2)</f>
        <v/>
      </c>
      <c r="D287" s="469" t="s">
        <v>30</v>
      </c>
      <c r="E287" s="119">
        <f>IF(ISBLANK(ion21Team!$C$5),"",HLOOKUP($D$287,$D$5:$J$26,$B$287+1))</f>
        <v>0</v>
      </c>
      <c r="F287" s="526" t="str">
        <f>IFERROR(VLOOKUP($E$287,$B$6:$C$26,2),"")</f>
        <v/>
      </c>
      <c r="G287" s="682"/>
      <c r="H287" s="683"/>
      <c r="I287" s="683"/>
      <c r="J287" s="684"/>
      <c r="K287" s="407"/>
      <c r="L287" s="407"/>
      <c r="M287" s="407"/>
      <c r="N287" s="407"/>
      <c r="O287" s="407"/>
      <c r="P287" s="407"/>
      <c r="Q287" s="407"/>
      <c r="R287" s="407"/>
      <c r="S287" s="407"/>
      <c r="T287" s="407"/>
      <c r="U287" s="407"/>
      <c r="V287" s="407"/>
      <c r="W287" s="407"/>
      <c r="X287" s="407"/>
      <c r="Y287" s="407"/>
      <c r="Z287" s="407"/>
      <c r="AA287" s="407"/>
      <c r="AB287" s="407"/>
      <c r="AC287" s="407"/>
      <c r="AD287" s="407"/>
      <c r="AE287" s="407"/>
      <c r="AF287" s="407"/>
      <c r="AG287" s="407"/>
      <c r="AH287" s="406"/>
    </row>
    <row r="288" spans="2:34" x14ac:dyDescent="0.3">
      <c r="B288" s="119">
        <v>13</v>
      </c>
      <c r="C288" s="123" t="str">
        <f>VLOOKUP($B$288,$B$6:$C$26,2)</f>
        <v/>
      </c>
      <c r="D288" s="469" t="s">
        <v>31</v>
      </c>
      <c r="E288" s="119">
        <f>IF(ISBLANK(ion21Team!$C$5),"",HLOOKUP($D$288,$D$5:$J$26,$B$288+1))</f>
        <v>0</v>
      </c>
      <c r="F288" s="526" t="str">
        <f>IFERROR(VLOOKUP($E$288,$B$6:$C$26,2),"")</f>
        <v/>
      </c>
      <c r="G288" s="682"/>
      <c r="H288" s="683"/>
      <c r="I288" s="683"/>
      <c r="J288" s="684"/>
      <c r="K288" s="407"/>
      <c r="L288" s="407"/>
      <c r="M288" s="407"/>
      <c r="N288" s="407"/>
      <c r="O288" s="407"/>
      <c r="P288" s="407"/>
      <c r="Q288" s="407"/>
      <c r="R288" s="407"/>
      <c r="S288" s="407"/>
      <c r="T288" s="407"/>
      <c r="U288" s="407"/>
      <c r="V288" s="407"/>
      <c r="W288" s="407"/>
      <c r="X288" s="407"/>
      <c r="Y288" s="407"/>
      <c r="Z288" s="407"/>
      <c r="AA288" s="407"/>
      <c r="AB288" s="407"/>
      <c r="AC288" s="407"/>
      <c r="AD288" s="407"/>
      <c r="AE288" s="407"/>
      <c r="AF288" s="407"/>
      <c r="AG288" s="407"/>
      <c r="AH288" s="406"/>
    </row>
    <row r="289" spans="2:34" x14ac:dyDescent="0.3">
      <c r="B289" s="119">
        <v>13</v>
      </c>
      <c r="C289" s="123" t="str">
        <f>VLOOKUP($B$289,$B$6:$C$26,2)</f>
        <v/>
      </c>
      <c r="D289" s="469" t="s">
        <v>32</v>
      </c>
      <c r="E289" s="119">
        <f>IF(ISBLANK(ion21Team!$C$5),"",HLOOKUP($D$289,$D$5:$J$26,$B$289+1))</f>
        <v>0</v>
      </c>
      <c r="F289" s="526" t="str">
        <f>IFERROR(VLOOKUP($E$289,$B$6:$C$26,2),"")</f>
        <v/>
      </c>
      <c r="G289" s="682"/>
      <c r="H289" s="683"/>
      <c r="I289" s="683"/>
      <c r="J289" s="684"/>
      <c r="K289" s="407"/>
      <c r="L289" s="407"/>
      <c r="M289" s="407"/>
      <c r="N289" s="407"/>
      <c r="O289" s="407"/>
      <c r="P289" s="407"/>
      <c r="Q289" s="407"/>
      <c r="R289" s="407"/>
      <c r="S289" s="407"/>
      <c r="T289" s="407"/>
      <c r="U289" s="407"/>
      <c r="V289" s="407"/>
      <c r="W289" s="407"/>
      <c r="X289" s="407"/>
      <c r="Y289" s="407"/>
      <c r="Z289" s="407"/>
      <c r="AA289" s="407"/>
      <c r="AB289" s="407"/>
      <c r="AC289" s="407"/>
      <c r="AD289" s="407"/>
      <c r="AE289" s="407"/>
      <c r="AF289" s="407"/>
      <c r="AG289" s="407"/>
      <c r="AH289" s="406"/>
    </row>
    <row r="290" spans="2:34" x14ac:dyDescent="0.3">
      <c r="B290" s="119">
        <v>13</v>
      </c>
      <c r="C290" s="123" t="str">
        <f>VLOOKUP($B$290,$B$6:$C$26,2)</f>
        <v/>
      </c>
      <c r="D290" s="469" t="s">
        <v>33</v>
      </c>
      <c r="E290" s="119">
        <f>IF(ISBLANK(ion21Team!$C$5),"",HLOOKUP($D$290,$D$5:$J$26,$B$290+1))</f>
        <v>0</v>
      </c>
      <c r="F290" s="526" t="str">
        <f>IFERROR(VLOOKUP($E$290,$B$6:$C$26,2),"")</f>
        <v/>
      </c>
      <c r="G290" s="682"/>
      <c r="H290" s="683"/>
      <c r="I290" s="683"/>
      <c r="J290" s="684"/>
      <c r="K290" s="407"/>
      <c r="L290" s="407"/>
      <c r="M290" s="407"/>
      <c r="N290" s="407"/>
      <c r="O290" s="407"/>
      <c r="P290" s="407"/>
      <c r="Q290" s="407"/>
      <c r="R290" s="407"/>
      <c r="S290" s="407"/>
      <c r="T290" s="407"/>
      <c r="U290" s="407"/>
      <c r="V290" s="407"/>
      <c r="W290" s="407"/>
      <c r="X290" s="407"/>
      <c r="Y290" s="407"/>
      <c r="Z290" s="407"/>
      <c r="AA290" s="407"/>
      <c r="AB290" s="407"/>
      <c r="AC290" s="407"/>
      <c r="AD290" s="407"/>
      <c r="AE290" s="407"/>
      <c r="AF290" s="407"/>
      <c r="AG290" s="407"/>
      <c r="AH290" s="406"/>
    </row>
    <row r="291" spans="2:34" x14ac:dyDescent="0.3">
      <c r="B291" s="119">
        <v>13</v>
      </c>
      <c r="C291" s="123" t="str">
        <f>VLOOKUP($B$291,$B$6:$C$26,2)</f>
        <v/>
      </c>
      <c r="D291" s="469" t="s">
        <v>34</v>
      </c>
      <c r="E291" s="119">
        <f>IF(ISBLANK(ion21Team!$C$5),"",HLOOKUP($D$291,$D$5:$J$26,$B$291+1))</f>
        <v>0</v>
      </c>
      <c r="F291" s="526" t="str">
        <f>IFERROR(VLOOKUP($E$291,$B$6:$C$26,2),"")</f>
        <v/>
      </c>
      <c r="G291" s="682"/>
      <c r="H291" s="683"/>
      <c r="I291" s="683"/>
      <c r="J291" s="684"/>
      <c r="K291" s="407"/>
      <c r="L291" s="407"/>
      <c r="M291" s="407"/>
      <c r="N291" s="407"/>
      <c r="O291" s="407"/>
      <c r="P291" s="407"/>
      <c r="Q291" s="407"/>
      <c r="R291" s="407"/>
      <c r="S291" s="407"/>
      <c r="T291" s="407"/>
      <c r="U291" s="407"/>
      <c r="V291" s="407"/>
      <c r="W291" s="407"/>
      <c r="X291" s="407"/>
      <c r="Y291" s="407"/>
      <c r="Z291" s="407"/>
      <c r="AA291" s="407"/>
      <c r="AB291" s="407"/>
      <c r="AC291" s="407"/>
      <c r="AD291" s="407"/>
      <c r="AE291" s="407"/>
      <c r="AF291" s="407"/>
      <c r="AG291" s="407"/>
      <c r="AH291" s="406"/>
    </row>
    <row r="292" spans="2:34" x14ac:dyDescent="0.3">
      <c r="B292" s="119">
        <v>13</v>
      </c>
      <c r="C292" s="123" t="str">
        <f>VLOOKUP($B$292,$B$6:$C$26,2)</f>
        <v/>
      </c>
      <c r="D292" s="468" t="s">
        <v>35</v>
      </c>
      <c r="E292" s="119">
        <f>IF(ISBLANK(ion21Team!$C$5),"",HLOOKUP($D$292,$M$5:$S$26,$B$292+1))</f>
        <v>0</v>
      </c>
      <c r="F292" s="526" t="str">
        <f>IFERROR(VLOOKUP($E$292,$B$6:$C$26,2),"")</f>
        <v/>
      </c>
      <c r="G292" s="682"/>
      <c r="H292" s="683"/>
      <c r="I292" s="683"/>
      <c r="J292" s="684"/>
      <c r="K292" s="407"/>
      <c r="L292" s="407"/>
      <c r="M292" s="407"/>
      <c r="N292" s="407"/>
      <c r="O292" s="407"/>
      <c r="P292" s="407"/>
      <c r="Q292" s="407"/>
      <c r="R292" s="407"/>
      <c r="S292" s="407"/>
      <c r="T292" s="407"/>
      <c r="U292" s="407"/>
      <c r="V292" s="407"/>
      <c r="W292" s="407"/>
      <c r="X292" s="407"/>
      <c r="Y292" s="407"/>
      <c r="Z292" s="407"/>
      <c r="AA292" s="407"/>
      <c r="AB292" s="407"/>
      <c r="AC292" s="407"/>
      <c r="AD292" s="407"/>
      <c r="AE292" s="407"/>
      <c r="AF292" s="407"/>
      <c r="AG292" s="407"/>
      <c r="AH292" s="406"/>
    </row>
    <row r="293" spans="2:34" x14ac:dyDescent="0.3">
      <c r="B293" s="119">
        <v>13</v>
      </c>
      <c r="C293" s="123" t="str">
        <f>VLOOKUP($B$293,$B$6:$C$26,2)</f>
        <v/>
      </c>
      <c r="D293" s="468" t="s">
        <v>36</v>
      </c>
      <c r="E293" s="119">
        <f>IF(ISBLANK(ion21Team!$C$5),"",HLOOKUP($D$293,$M$5:$S$26,$B$293+1))</f>
        <v>0</v>
      </c>
      <c r="F293" s="526" t="str">
        <f>IFERROR(VLOOKUP($E$293,$B$6:$C$26,2),"")</f>
        <v/>
      </c>
      <c r="G293" s="682"/>
      <c r="H293" s="683"/>
      <c r="I293" s="683"/>
      <c r="J293" s="684"/>
      <c r="K293" s="407"/>
      <c r="L293" s="407"/>
      <c r="M293" s="407"/>
      <c r="N293" s="407"/>
      <c r="O293" s="407"/>
      <c r="P293" s="407"/>
      <c r="Q293" s="407"/>
      <c r="R293" s="407"/>
      <c r="S293" s="407"/>
      <c r="T293" s="407"/>
      <c r="U293" s="407"/>
      <c r="V293" s="407"/>
      <c r="W293" s="407"/>
      <c r="X293" s="407"/>
      <c r="Y293" s="407"/>
      <c r="Z293" s="407"/>
      <c r="AA293" s="407"/>
      <c r="AB293" s="407"/>
      <c r="AC293" s="407"/>
      <c r="AD293" s="407"/>
      <c r="AE293" s="407"/>
      <c r="AF293" s="407"/>
      <c r="AG293" s="407"/>
      <c r="AH293" s="406"/>
    </row>
    <row r="294" spans="2:34" x14ac:dyDescent="0.3">
      <c r="B294" s="119">
        <v>13</v>
      </c>
      <c r="C294" s="123" t="str">
        <f>VLOOKUP($B$294,$B$6:$C$26,2)</f>
        <v/>
      </c>
      <c r="D294" s="468" t="s">
        <v>37</v>
      </c>
      <c r="E294" s="119">
        <f>IF(ISBLANK(ion21Team!$C$5),"",HLOOKUP($D$294,$M$5:$S$26,$B$294+1))</f>
        <v>0</v>
      </c>
      <c r="F294" s="526" t="str">
        <f>IFERROR(VLOOKUP($E$294,$B$6:$C$26,2),"")</f>
        <v/>
      </c>
      <c r="G294" s="682"/>
      <c r="H294" s="683"/>
      <c r="I294" s="683"/>
      <c r="J294" s="684"/>
      <c r="K294" s="407"/>
      <c r="L294" s="407"/>
      <c r="M294" s="407"/>
      <c r="N294" s="407"/>
      <c r="O294" s="407"/>
      <c r="P294" s="407"/>
      <c r="Q294" s="407"/>
      <c r="R294" s="407"/>
      <c r="S294" s="407"/>
      <c r="T294" s="407"/>
      <c r="U294" s="407"/>
      <c r="V294" s="407"/>
      <c r="W294" s="407"/>
      <c r="X294" s="407"/>
      <c r="Y294" s="407"/>
      <c r="Z294" s="407"/>
      <c r="AA294" s="407"/>
      <c r="AB294" s="407"/>
      <c r="AC294" s="407"/>
      <c r="AD294" s="407"/>
      <c r="AE294" s="407"/>
      <c r="AF294" s="407"/>
      <c r="AG294" s="407"/>
      <c r="AH294" s="406"/>
    </row>
    <row r="295" spans="2:34" x14ac:dyDescent="0.3">
      <c r="B295" s="119">
        <v>13</v>
      </c>
      <c r="C295" s="123" t="str">
        <f>VLOOKUP($B$295,$B$6:$C$26,2)</f>
        <v/>
      </c>
      <c r="D295" s="468" t="s">
        <v>38</v>
      </c>
      <c r="E295" s="119">
        <f>IF(ISBLANK(ion21Team!$C$5),"",HLOOKUP($D$295,$M$5:$S$26,$B$295+1))</f>
        <v>0</v>
      </c>
      <c r="F295" s="526" t="str">
        <f>IFERROR(VLOOKUP($E$295,$B$6:$C$26,2),"")</f>
        <v/>
      </c>
      <c r="G295" s="682"/>
      <c r="H295" s="683"/>
      <c r="I295" s="683"/>
      <c r="J295" s="684"/>
      <c r="K295" s="407"/>
      <c r="L295" s="407"/>
      <c r="M295" s="407"/>
      <c r="N295" s="407"/>
      <c r="O295" s="407"/>
      <c r="P295" s="407"/>
      <c r="Q295" s="407"/>
      <c r="R295" s="407"/>
      <c r="S295" s="407"/>
      <c r="T295" s="407"/>
      <c r="U295" s="407"/>
      <c r="V295" s="407"/>
      <c r="W295" s="407"/>
      <c r="X295" s="407"/>
      <c r="Y295" s="407"/>
      <c r="Z295" s="407"/>
      <c r="AA295" s="407"/>
      <c r="AB295" s="407"/>
      <c r="AC295" s="407"/>
      <c r="AD295" s="407"/>
      <c r="AE295" s="407"/>
      <c r="AF295" s="407"/>
      <c r="AG295" s="407"/>
      <c r="AH295" s="406"/>
    </row>
    <row r="296" spans="2:34" x14ac:dyDescent="0.3">
      <c r="B296" s="119">
        <v>13</v>
      </c>
      <c r="C296" s="123" t="str">
        <f>VLOOKUP($B$296,$B$6:$C$26,2)</f>
        <v/>
      </c>
      <c r="D296" s="468" t="s">
        <v>39</v>
      </c>
      <c r="E296" s="119">
        <f>IF(ISBLANK(ion21Team!$C$5),"",HLOOKUP($D$296,$M$5:$S$26,$B$296+1))</f>
        <v>0</v>
      </c>
      <c r="F296" s="526" t="str">
        <f>IFERROR(VLOOKUP($E$296,$B$6:$C$26,2),"")</f>
        <v/>
      </c>
      <c r="G296" s="682"/>
      <c r="H296" s="683"/>
      <c r="I296" s="683"/>
      <c r="J296" s="684"/>
      <c r="K296" s="407"/>
      <c r="L296" s="407"/>
      <c r="M296" s="407"/>
      <c r="N296" s="407"/>
      <c r="O296" s="407"/>
      <c r="P296" s="407"/>
      <c r="Q296" s="407"/>
      <c r="R296" s="407"/>
      <c r="S296" s="407"/>
      <c r="T296" s="407"/>
      <c r="U296" s="407"/>
      <c r="V296" s="407"/>
      <c r="W296" s="407"/>
      <c r="X296" s="407"/>
      <c r="Y296" s="407"/>
      <c r="Z296" s="407"/>
      <c r="AA296" s="407"/>
      <c r="AB296" s="407"/>
      <c r="AC296" s="407"/>
      <c r="AD296" s="407"/>
      <c r="AE296" s="407"/>
      <c r="AF296" s="407"/>
      <c r="AG296" s="407"/>
      <c r="AH296" s="406"/>
    </row>
    <row r="297" spans="2:34" x14ac:dyDescent="0.3">
      <c r="B297" s="119">
        <v>13</v>
      </c>
      <c r="C297" s="123" t="str">
        <f>VLOOKUP($B$297,$B$6:$C$26,2)</f>
        <v/>
      </c>
      <c r="D297" s="468" t="s">
        <v>40</v>
      </c>
      <c r="E297" s="119">
        <f>IF(ISBLANK(ion21Team!$C$5),"",HLOOKUP($D$297,$M$5:$S$26,$B$297+1))</f>
        <v>0</v>
      </c>
      <c r="F297" s="526" t="str">
        <f>IFERROR(VLOOKUP($E$297,$B$6:$C$26,2),"")</f>
        <v/>
      </c>
      <c r="G297" s="682"/>
      <c r="H297" s="683"/>
      <c r="I297" s="683"/>
      <c r="J297" s="684"/>
      <c r="K297" s="407"/>
      <c r="L297" s="407"/>
      <c r="M297" s="407"/>
      <c r="N297" s="407"/>
      <c r="O297" s="407"/>
      <c r="P297" s="407"/>
      <c r="Q297" s="407"/>
      <c r="R297" s="407"/>
      <c r="S297" s="407"/>
      <c r="T297" s="407"/>
      <c r="U297" s="407"/>
      <c r="V297" s="407"/>
      <c r="W297" s="407"/>
      <c r="X297" s="407"/>
      <c r="Y297" s="407"/>
      <c r="Z297" s="407"/>
      <c r="AA297" s="407"/>
      <c r="AB297" s="407"/>
      <c r="AC297" s="407"/>
      <c r="AD297" s="407"/>
      <c r="AE297" s="407"/>
      <c r="AF297" s="407"/>
      <c r="AG297" s="407"/>
      <c r="AH297" s="406"/>
    </row>
    <row r="298" spans="2:34" x14ac:dyDescent="0.3">
      <c r="B298" s="119">
        <v>13</v>
      </c>
      <c r="C298" s="123" t="str">
        <f>VLOOKUP($B$298,$B$6:$C$26,2)</f>
        <v/>
      </c>
      <c r="D298" s="468" t="s">
        <v>41</v>
      </c>
      <c r="E298" s="119">
        <f>IF(ISBLANK(ion21Team!$C$5),"",HLOOKUP($D$298,$M$5:$S$26,$B$298+1))</f>
        <v>0</v>
      </c>
      <c r="F298" s="526" t="str">
        <f>IFERROR(VLOOKUP($E$298,$B$6:$C$26,2),"")</f>
        <v/>
      </c>
      <c r="G298" s="682"/>
      <c r="H298" s="683"/>
      <c r="I298" s="683"/>
      <c r="J298" s="684"/>
      <c r="K298" s="407"/>
      <c r="L298" s="407"/>
      <c r="M298" s="407"/>
      <c r="N298" s="407"/>
      <c r="O298" s="407"/>
      <c r="P298" s="407"/>
      <c r="Q298" s="407"/>
      <c r="R298" s="407"/>
      <c r="S298" s="407"/>
      <c r="T298" s="407"/>
      <c r="U298" s="407"/>
      <c r="V298" s="407"/>
      <c r="W298" s="407"/>
      <c r="X298" s="407"/>
      <c r="Y298" s="407"/>
      <c r="Z298" s="407"/>
      <c r="AA298" s="407"/>
      <c r="AB298" s="407"/>
      <c r="AC298" s="407"/>
      <c r="AD298" s="407"/>
      <c r="AE298" s="407"/>
      <c r="AF298" s="407"/>
      <c r="AG298" s="407"/>
      <c r="AH298" s="406"/>
    </row>
    <row r="299" spans="2:34" x14ac:dyDescent="0.3">
      <c r="B299" s="119">
        <v>13</v>
      </c>
      <c r="C299" s="123" t="str">
        <f>VLOOKUP($B$299,$B$6:$C$26,2)</f>
        <v/>
      </c>
      <c r="D299" s="466" t="s">
        <v>42</v>
      </c>
      <c r="E299" s="119">
        <f>IF(ISBLANK(ion21Team!$C$5),"",HLOOKUP($D$299,$V$5:$AB$26,$B$299+1))</f>
        <v>0</v>
      </c>
      <c r="F299" s="526" t="str">
        <f>IFERROR(VLOOKUP($E$299,$B$6:$C$26,2),"")</f>
        <v/>
      </c>
      <c r="G299" s="682"/>
      <c r="H299" s="683"/>
      <c r="I299" s="683"/>
      <c r="J299" s="684"/>
      <c r="K299" s="407"/>
      <c r="L299" s="407"/>
      <c r="M299" s="407"/>
      <c r="N299" s="407"/>
      <c r="O299" s="407"/>
      <c r="P299" s="407"/>
      <c r="Q299" s="407"/>
      <c r="R299" s="407"/>
      <c r="S299" s="407"/>
      <c r="T299" s="407"/>
      <c r="U299" s="407"/>
      <c r="V299" s="407"/>
      <c r="W299" s="407"/>
      <c r="X299" s="407"/>
      <c r="Y299" s="407"/>
      <c r="Z299" s="407"/>
      <c r="AA299" s="407"/>
      <c r="AB299" s="407"/>
      <c r="AC299" s="407"/>
      <c r="AD299" s="407"/>
      <c r="AE299" s="407"/>
      <c r="AF299" s="407"/>
      <c r="AG299" s="407"/>
      <c r="AH299" s="406"/>
    </row>
    <row r="300" spans="2:34" x14ac:dyDescent="0.3">
      <c r="B300" s="119">
        <v>13</v>
      </c>
      <c r="C300" s="123" t="str">
        <f>VLOOKUP($B$300,$B$6:$C$26,2)</f>
        <v/>
      </c>
      <c r="D300" s="466" t="s">
        <v>43</v>
      </c>
      <c r="E300" s="119">
        <f>IF(ISBLANK(ion21Team!$C$5),"",HLOOKUP($D$300,$V$5:$AB$26,$B$300+1))</f>
        <v>0</v>
      </c>
      <c r="F300" s="526" t="str">
        <f>IFERROR(VLOOKUP($E$300,$B$6:$C$26,2),"")</f>
        <v/>
      </c>
      <c r="G300" s="682"/>
      <c r="H300" s="683"/>
      <c r="I300" s="683"/>
      <c r="J300" s="684"/>
      <c r="K300" s="407"/>
      <c r="L300" s="407"/>
      <c r="M300" s="407"/>
      <c r="N300" s="407"/>
      <c r="O300" s="407"/>
      <c r="P300" s="407"/>
      <c r="Q300" s="407"/>
      <c r="R300" s="407"/>
      <c r="S300" s="407"/>
      <c r="T300" s="407"/>
      <c r="U300" s="407"/>
      <c r="V300" s="407"/>
      <c r="W300" s="407"/>
      <c r="X300" s="407"/>
      <c r="Y300" s="407"/>
      <c r="Z300" s="407"/>
      <c r="AA300" s="407"/>
      <c r="AB300" s="407"/>
      <c r="AC300" s="407"/>
      <c r="AD300" s="407"/>
      <c r="AE300" s="407"/>
      <c r="AF300" s="407"/>
      <c r="AG300" s="407"/>
      <c r="AH300" s="406"/>
    </row>
    <row r="301" spans="2:34" x14ac:dyDescent="0.3">
      <c r="B301" s="119">
        <v>13</v>
      </c>
      <c r="C301" s="123" t="str">
        <f>VLOOKUP($B$301,$B$6:$C$26,2)</f>
        <v/>
      </c>
      <c r="D301" s="466" t="s">
        <v>44</v>
      </c>
      <c r="E301" s="119">
        <f>IF(ISBLANK(ion21Team!$C$5),"",HLOOKUP($D$301,$V$5:$AB$26,$B$301+1))</f>
        <v>0</v>
      </c>
      <c r="F301" s="526" t="str">
        <f>IFERROR(VLOOKUP($E$301,$B$6:$C$26,2),"")</f>
        <v/>
      </c>
      <c r="G301" s="682"/>
      <c r="H301" s="683"/>
      <c r="I301" s="683"/>
      <c r="J301" s="684"/>
      <c r="K301" s="407"/>
      <c r="L301" s="407"/>
      <c r="M301" s="407"/>
      <c r="N301" s="407"/>
      <c r="O301" s="407"/>
      <c r="P301" s="407"/>
      <c r="Q301" s="407"/>
      <c r="R301" s="407"/>
      <c r="S301" s="407"/>
      <c r="T301" s="407"/>
      <c r="U301" s="407"/>
      <c r="V301" s="407"/>
      <c r="W301" s="407"/>
      <c r="X301" s="407"/>
      <c r="Y301" s="407"/>
      <c r="Z301" s="407"/>
      <c r="AA301" s="407"/>
      <c r="AB301" s="407"/>
      <c r="AC301" s="407"/>
      <c r="AD301" s="407"/>
      <c r="AE301" s="407"/>
      <c r="AF301" s="407"/>
      <c r="AG301" s="407"/>
      <c r="AH301" s="406"/>
    </row>
    <row r="302" spans="2:34" x14ac:dyDescent="0.3">
      <c r="B302" s="119">
        <v>13</v>
      </c>
      <c r="C302" s="123" t="str">
        <f>VLOOKUP($B$302,$B$6:$C$26,2)</f>
        <v/>
      </c>
      <c r="D302" s="466" t="s">
        <v>45</v>
      </c>
      <c r="E302" s="119">
        <f>IF(ISBLANK(ion21Team!$C$5),"",HLOOKUP($D$302,$V$5:$AB$26,$B$302+1))</f>
        <v>0</v>
      </c>
      <c r="F302" s="526" t="str">
        <f>IFERROR(VLOOKUP($E$302,$B$6:$C$26,2),"")</f>
        <v/>
      </c>
      <c r="G302" s="682"/>
      <c r="H302" s="683"/>
      <c r="I302" s="683"/>
      <c r="J302" s="684"/>
      <c r="K302" s="407"/>
      <c r="L302" s="407"/>
      <c r="M302" s="407"/>
      <c r="N302" s="407"/>
      <c r="O302" s="407"/>
      <c r="P302" s="407"/>
      <c r="Q302" s="407"/>
      <c r="R302" s="407"/>
      <c r="S302" s="407"/>
      <c r="T302" s="407"/>
      <c r="U302" s="407"/>
      <c r="V302" s="407"/>
      <c r="W302" s="407"/>
      <c r="X302" s="407"/>
      <c r="Y302" s="407"/>
      <c r="Z302" s="407"/>
      <c r="AA302" s="407"/>
      <c r="AB302" s="407"/>
      <c r="AC302" s="407"/>
      <c r="AD302" s="407"/>
      <c r="AE302" s="407"/>
      <c r="AF302" s="407"/>
      <c r="AG302" s="407"/>
      <c r="AH302" s="406"/>
    </row>
    <row r="303" spans="2:34" x14ac:dyDescent="0.3">
      <c r="B303" s="119">
        <v>13</v>
      </c>
      <c r="C303" s="123" t="str">
        <f>VLOOKUP($B$303,$B$6:$C$26,2)</f>
        <v/>
      </c>
      <c r="D303" s="466" t="s">
        <v>46</v>
      </c>
      <c r="E303" s="119">
        <f>IF(ISBLANK(ion21Team!$C$5),"",HLOOKUP($D$303,$V$5:$AB$26,$B$303+1))</f>
        <v>0</v>
      </c>
      <c r="F303" s="526" t="str">
        <f>IFERROR(VLOOKUP($E$303,$B$6:$C$26,2),"")</f>
        <v/>
      </c>
      <c r="G303" s="682"/>
      <c r="H303" s="683"/>
      <c r="I303" s="683"/>
      <c r="J303" s="684"/>
      <c r="K303" s="407"/>
      <c r="L303" s="407"/>
      <c r="M303" s="407"/>
      <c r="N303" s="407"/>
      <c r="O303" s="407"/>
      <c r="P303" s="407"/>
      <c r="Q303" s="407"/>
      <c r="R303" s="407"/>
      <c r="S303" s="407"/>
      <c r="T303" s="407"/>
      <c r="U303" s="407"/>
      <c r="V303" s="407"/>
      <c r="W303" s="407"/>
      <c r="X303" s="407"/>
      <c r="Y303" s="407"/>
      <c r="Z303" s="407"/>
      <c r="AA303" s="407"/>
      <c r="AB303" s="407"/>
      <c r="AC303" s="407"/>
      <c r="AD303" s="407"/>
      <c r="AE303" s="407"/>
      <c r="AF303" s="407"/>
      <c r="AG303" s="407"/>
      <c r="AH303" s="406"/>
    </row>
    <row r="304" spans="2:34" x14ac:dyDescent="0.3">
      <c r="B304" s="119">
        <v>13</v>
      </c>
      <c r="C304" s="123" t="str">
        <f>VLOOKUP($B$304,$B$6:$C$26,2)</f>
        <v/>
      </c>
      <c r="D304" s="466" t="s">
        <v>47</v>
      </c>
      <c r="E304" s="119">
        <f>IF(ISBLANK(ion21Team!$C$5),"",HLOOKUP($D$304,$V$5:$AB$26,$B$304+1))</f>
        <v>0</v>
      </c>
      <c r="F304" s="526" t="str">
        <f>IFERROR(VLOOKUP($E$304,$B$6:$C$26,2),"")</f>
        <v/>
      </c>
      <c r="G304" s="682"/>
      <c r="H304" s="683"/>
      <c r="I304" s="683"/>
      <c r="J304" s="684"/>
      <c r="K304" s="407"/>
      <c r="L304" s="407"/>
      <c r="M304" s="407"/>
      <c r="N304" s="407"/>
      <c r="O304" s="407"/>
      <c r="P304" s="407"/>
      <c r="Q304" s="407"/>
      <c r="R304" s="407"/>
      <c r="S304" s="407"/>
      <c r="T304" s="407"/>
      <c r="U304" s="407"/>
      <c r="V304" s="407"/>
      <c r="W304" s="407"/>
      <c r="X304" s="407"/>
      <c r="Y304" s="407"/>
      <c r="Z304" s="407"/>
      <c r="AA304" s="407"/>
      <c r="AB304" s="407"/>
      <c r="AC304" s="407"/>
      <c r="AD304" s="407"/>
      <c r="AE304" s="407"/>
      <c r="AF304" s="407"/>
      <c r="AG304" s="407"/>
      <c r="AH304" s="406"/>
    </row>
    <row r="305" spans="2:34" x14ac:dyDescent="0.3">
      <c r="B305" s="101">
        <v>13</v>
      </c>
      <c r="C305" s="103" t="str">
        <f>VLOOKUP($B$305,$B$6:$C$26,2)</f>
        <v/>
      </c>
      <c r="D305" s="467" t="s">
        <v>48</v>
      </c>
      <c r="E305" s="101">
        <f>IF(ISBLANK(ion21Team!$C$5),"",HLOOKUP($D$305,$V$5:$AB$26,$B$305+1))</f>
        <v>0</v>
      </c>
      <c r="F305" s="527" t="str">
        <f>IFERROR(VLOOKUP($E$305,$B$6:$C$26,2),"")</f>
        <v/>
      </c>
      <c r="G305" s="685"/>
      <c r="H305" s="686"/>
      <c r="I305" s="686"/>
      <c r="J305" s="687"/>
      <c r="K305" s="408"/>
      <c r="L305" s="408"/>
      <c r="M305" s="408"/>
      <c r="N305" s="408"/>
      <c r="O305" s="408"/>
      <c r="P305" s="408"/>
      <c r="Q305" s="408"/>
      <c r="R305" s="408"/>
      <c r="S305" s="408"/>
      <c r="T305" s="408"/>
      <c r="U305" s="408"/>
      <c r="V305" s="408"/>
      <c r="W305" s="408"/>
      <c r="X305" s="408"/>
      <c r="Y305" s="408"/>
      <c r="Z305" s="408"/>
      <c r="AA305" s="408"/>
      <c r="AB305" s="408"/>
      <c r="AC305" s="408"/>
      <c r="AD305" s="408"/>
      <c r="AE305" s="408"/>
      <c r="AF305" s="408"/>
      <c r="AG305" s="408"/>
      <c r="AH305" s="409"/>
    </row>
    <row r="306" spans="2:34" x14ac:dyDescent="0.3">
      <c r="B306" s="223">
        <v>14</v>
      </c>
      <c r="C306" s="123" t="str">
        <f>VLOOKUP($B$306,$B$6:$C$26,2)</f>
        <v/>
      </c>
      <c r="D306" s="469" t="s">
        <v>28</v>
      </c>
      <c r="E306" s="99">
        <f>IF(ISBLANK(ion21Team!$C$5),"",HLOOKUP($D$306,$D$5:$J$26,$B$306+1))</f>
        <v>0</v>
      </c>
      <c r="F306" s="525" t="str">
        <f>IFERROR(VLOOKUP($E$306,$B$6:$C$26,2),"")</f>
        <v/>
      </c>
      <c r="G306" s="688"/>
      <c r="H306" s="689"/>
      <c r="I306" s="689"/>
      <c r="J306" s="690"/>
      <c r="K306" s="405"/>
      <c r="L306" s="405"/>
      <c r="M306" s="405"/>
      <c r="N306" s="405"/>
      <c r="O306" s="405"/>
      <c r="P306" s="405"/>
      <c r="Q306" s="405"/>
      <c r="R306" s="405"/>
      <c r="S306" s="405"/>
      <c r="T306" s="405"/>
      <c r="U306" s="405"/>
      <c r="V306" s="405"/>
      <c r="W306" s="405"/>
      <c r="X306" s="405"/>
      <c r="Y306" s="405"/>
      <c r="Z306" s="405"/>
      <c r="AA306" s="405"/>
      <c r="AB306" s="405"/>
      <c r="AC306" s="405"/>
      <c r="AD306" s="405"/>
      <c r="AE306" s="405"/>
      <c r="AF306" s="405"/>
      <c r="AG306" s="405"/>
      <c r="AH306" s="406"/>
    </row>
    <row r="307" spans="2:34" x14ac:dyDescent="0.3">
      <c r="B307" s="119">
        <v>14</v>
      </c>
      <c r="C307" s="123" t="str">
        <f>VLOOKUP($B$307,$B$6:$C$26,2)</f>
        <v/>
      </c>
      <c r="D307" s="469" t="s">
        <v>29</v>
      </c>
      <c r="E307" s="119">
        <f>IF(ISBLANK(ion21Team!$C$5),"",HLOOKUP($D$307,$D$5:$J$26,$B$307+1))</f>
        <v>0</v>
      </c>
      <c r="F307" s="526" t="str">
        <f>IFERROR(VLOOKUP($E$307,$B$6:$C$26,2),"")</f>
        <v/>
      </c>
      <c r="G307" s="682"/>
      <c r="H307" s="683"/>
      <c r="I307" s="683"/>
      <c r="J307" s="684"/>
      <c r="K307" s="405"/>
      <c r="L307" s="405"/>
      <c r="M307" s="405"/>
      <c r="N307" s="405"/>
      <c r="O307" s="405"/>
      <c r="P307" s="405"/>
      <c r="Q307" s="405"/>
      <c r="R307" s="405"/>
      <c r="S307" s="405"/>
      <c r="T307" s="405"/>
      <c r="U307" s="405"/>
      <c r="V307" s="405"/>
      <c r="W307" s="405"/>
      <c r="X307" s="405"/>
      <c r="Y307" s="405"/>
      <c r="Z307" s="405"/>
      <c r="AA307" s="405"/>
      <c r="AB307" s="405"/>
      <c r="AC307" s="405"/>
      <c r="AD307" s="405"/>
      <c r="AE307" s="405"/>
      <c r="AF307" s="405"/>
      <c r="AG307" s="405"/>
      <c r="AH307" s="406"/>
    </row>
    <row r="308" spans="2:34" x14ac:dyDescent="0.3">
      <c r="B308" s="119">
        <v>14</v>
      </c>
      <c r="C308" s="123" t="str">
        <f>VLOOKUP($B$308,$B$6:$C$26,2)</f>
        <v/>
      </c>
      <c r="D308" s="469" t="s">
        <v>30</v>
      </c>
      <c r="E308" s="119">
        <f>IF(ISBLANK(ion21Team!$C$5),"",HLOOKUP($D$308,$D$5:$J$26,$B$308+1))</f>
        <v>0</v>
      </c>
      <c r="F308" s="526" t="str">
        <f>IFERROR(VLOOKUP($E$308,$B$6:$C$26,2),"")</f>
        <v/>
      </c>
      <c r="G308" s="682"/>
      <c r="H308" s="683"/>
      <c r="I308" s="683"/>
      <c r="J308" s="684"/>
      <c r="K308" s="407"/>
      <c r="L308" s="407"/>
      <c r="M308" s="407"/>
      <c r="N308" s="407"/>
      <c r="O308" s="407"/>
      <c r="P308" s="407"/>
      <c r="Q308" s="407"/>
      <c r="R308" s="407"/>
      <c r="S308" s="407"/>
      <c r="T308" s="407"/>
      <c r="U308" s="407"/>
      <c r="V308" s="407"/>
      <c r="W308" s="407"/>
      <c r="X308" s="407"/>
      <c r="Y308" s="407"/>
      <c r="Z308" s="407"/>
      <c r="AA308" s="407"/>
      <c r="AB308" s="407"/>
      <c r="AC308" s="407"/>
      <c r="AD308" s="407"/>
      <c r="AE308" s="407"/>
      <c r="AF308" s="407"/>
      <c r="AG308" s="407"/>
      <c r="AH308" s="406"/>
    </row>
    <row r="309" spans="2:34" x14ac:dyDescent="0.3">
      <c r="B309" s="119">
        <v>14</v>
      </c>
      <c r="C309" s="123" t="str">
        <f>VLOOKUP($B$309,$B$6:$C$26,2)</f>
        <v/>
      </c>
      <c r="D309" s="469" t="s">
        <v>31</v>
      </c>
      <c r="E309" s="119">
        <f>IF(ISBLANK(ion21Team!$C$5),"",HLOOKUP($D$309,$D$5:$J$26,$B$309+1))</f>
        <v>0</v>
      </c>
      <c r="F309" s="526" t="str">
        <f>IFERROR(VLOOKUP($E$309,$B$6:$C$26,2),"")</f>
        <v/>
      </c>
      <c r="G309" s="682"/>
      <c r="H309" s="683"/>
      <c r="I309" s="683"/>
      <c r="J309" s="684"/>
      <c r="K309" s="407"/>
      <c r="L309" s="407"/>
      <c r="M309" s="407"/>
      <c r="N309" s="407"/>
      <c r="O309" s="407"/>
      <c r="P309" s="407"/>
      <c r="Q309" s="407"/>
      <c r="R309" s="407"/>
      <c r="S309" s="407"/>
      <c r="T309" s="407"/>
      <c r="U309" s="407"/>
      <c r="V309" s="407"/>
      <c r="W309" s="407"/>
      <c r="X309" s="407"/>
      <c r="Y309" s="407"/>
      <c r="Z309" s="407"/>
      <c r="AA309" s="407"/>
      <c r="AB309" s="407"/>
      <c r="AC309" s="407"/>
      <c r="AD309" s="407"/>
      <c r="AE309" s="407"/>
      <c r="AF309" s="407"/>
      <c r="AG309" s="407"/>
      <c r="AH309" s="406"/>
    </row>
    <row r="310" spans="2:34" x14ac:dyDescent="0.3">
      <c r="B310" s="119">
        <v>14</v>
      </c>
      <c r="C310" s="123" t="str">
        <f>VLOOKUP($B$310,$B$6:$C$26,2)</f>
        <v/>
      </c>
      <c r="D310" s="469" t="s">
        <v>32</v>
      </c>
      <c r="E310" s="119">
        <f>IF(ISBLANK(ion21Team!$C$5),"",HLOOKUP($D$310,$D$5:$J$26,$B$310+1))</f>
        <v>0</v>
      </c>
      <c r="F310" s="526" t="str">
        <f>IFERROR(VLOOKUP($E$310,$B$6:$C$26,2),"")</f>
        <v/>
      </c>
      <c r="G310" s="682"/>
      <c r="H310" s="683"/>
      <c r="I310" s="683"/>
      <c r="J310" s="684"/>
      <c r="K310" s="407"/>
      <c r="L310" s="407"/>
      <c r="M310" s="407"/>
      <c r="N310" s="407"/>
      <c r="O310" s="407"/>
      <c r="P310" s="407"/>
      <c r="Q310" s="407"/>
      <c r="R310" s="407"/>
      <c r="S310" s="407"/>
      <c r="T310" s="407"/>
      <c r="U310" s="407"/>
      <c r="V310" s="407"/>
      <c r="W310" s="407"/>
      <c r="X310" s="407"/>
      <c r="Y310" s="407"/>
      <c r="Z310" s="407"/>
      <c r="AA310" s="407"/>
      <c r="AB310" s="407"/>
      <c r="AC310" s="407"/>
      <c r="AD310" s="407"/>
      <c r="AE310" s="407"/>
      <c r="AF310" s="407"/>
      <c r="AG310" s="407"/>
      <c r="AH310" s="406"/>
    </row>
    <row r="311" spans="2:34" x14ac:dyDescent="0.3">
      <c r="B311" s="119">
        <v>14</v>
      </c>
      <c r="C311" s="123" t="str">
        <f>VLOOKUP($B$311,$B$6:$C$26,2)</f>
        <v/>
      </c>
      <c r="D311" s="469" t="s">
        <v>33</v>
      </c>
      <c r="E311" s="119">
        <f>IF(ISBLANK(ion21Team!$C$5),"",HLOOKUP($D$311,$D$5:$J$26,$B$311+1))</f>
        <v>0</v>
      </c>
      <c r="F311" s="526" t="str">
        <f>IFERROR(VLOOKUP($E$311,$B$6:$C$26,2),"")</f>
        <v/>
      </c>
      <c r="G311" s="682"/>
      <c r="H311" s="683"/>
      <c r="I311" s="683"/>
      <c r="J311" s="684"/>
      <c r="K311" s="407"/>
      <c r="L311" s="407"/>
      <c r="M311" s="407"/>
      <c r="N311" s="407"/>
      <c r="O311" s="407"/>
      <c r="P311" s="407"/>
      <c r="Q311" s="407"/>
      <c r="R311" s="407"/>
      <c r="S311" s="407"/>
      <c r="T311" s="407"/>
      <c r="U311" s="407"/>
      <c r="V311" s="407"/>
      <c r="W311" s="407"/>
      <c r="X311" s="407"/>
      <c r="Y311" s="407"/>
      <c r="Z311" s="407"/>
      <c r="AA311" s="407"/>
      <c r="AB311" s="407"/>
      <c r="AC311" s="407"/>
      <c r="AD311" s="407"/>
      <c r="AE311" s="407"/>
      <c r="AF311" s="407"/>
      <c r="AG311" s="407"/>
      <c r="AH311" s="406"/>
    </row>
    <row r="312" spans="2:34" x14ac:dyDescent="0.3">
      <c r="B312" s="119">
        <v>14</v>
      </c>
      <c r="C312" s="123" t="str">
        <f>VLOOKUP($B$312,$B$6:$C$26,2)</f>
        <v/>
      </c>
      <c r="D312" s="469" t="s">
        <v>34</v>
      </c>
      <c r="E312" s="119">
        <f>IF(ISBLANK(ion21Team!$C$5),"",HLOOKUP($D$312,$D$5:$J$26,$B$312+1))</f>
        <v>0</v>
      </c>
      <c r="F312" s="526" t="str">
        <f>IFERROR(VLOOKUP($E$312,$B$6:$C$26,2),"")</f>
        <v/>
      </c>
      <c r="G312" s="682"/>
      <c r="H312" s="683"/>
      <c r="I312" s="683"/>
      <c r="J312" s="684"/>
      <c r="K312" s="407"/>
      <c r="L312" s="407"/>
      <c r="M312" s="407"/>
      <c r="N312" s="407"/>
      <c r="O312" s="407"/>
      <c r="P312" s="407"/>
      <c r="Q312" s="407"/>
      <c r="R312" s="407"/>
      <c r="S312" s="407"/>
      <c r="T312" s="407"/>
      <c r="U312" s="407"/>
      <c r="V312" s="407"/>
      <c r="W312" s="407"/>
      <c r="X312" s="407"/>
      <c r="Y312" s="407"/>
      <c r="Z312" s="407"/>
      <c r="AA312" s="407"/>
      <c r="AB312" s="407"/>
      <c r="AC312" s="407"/>
      <c r="AD312" s="407"/>
      <c r="AE312" s="407"/>
      <c r="AF312" s="407"/>
      <c r="AG312" s="407"/>
      <c r="AH312" s="406"/>
    </row>
    <row r="313" spans="2:34" x14ac:dyDescent="0.3">
      <c r="B313" s="119">
        <v>14</v>
      </c>
      <c r="C313" s="123" t="str">
        <f>VLOOKUP($B$313,$B$6:$C$26,2)</f>
        <v/>
      </c>
      <c r="D313" s="468" t="s">
        <v>35</v>
      </c>
      <c r="E313" s="119">
        <f>IF(ISBLANK(ion21Team!$C$5),"",HLOOKUP($D$313,$M$5:$S$26,$B$313+1))</f>
        <v>0</v>
      </c>
      <c r="F313" s="526" t="str">
        <f>IFERROR(VLOOKUP($E$313,$B$6:$C$26,2),"")</f>
        <v/>
      </c>
      <c r="G313" s="682"/>
      <c r="H313" s="683"/>
      <c r="I313" s="683"/>
      <c r="J313" s="684"/>
      <c r="K313" s="407"/>
      <c r="L313" s="407"/>
      <c r="M313" s="407"/>
      <c r="N313" s="407"/>
      <c r="O313" s="407"/>
      <c r="P313" s="407"/>
      <c r="Q313" s="407"/>
      <c r="R313" s="407"/>
      <c r="S313" s="407"/>
      <c r="T313" s="407"/>
      <c r="U313" s="407"/>
      <c r="V313" s="407"/>
      <c r="W313" s="407"/>
      <c r="X313" s="407"/>
      <c r="Y313" s="407"/>
      <c r="Z313" s="407"/>
      <c r="AA313" s="407"/>
      <c r="AB313" s="407"/>
      <c r="AC313" s="407"/>
      <c r="AD313" s="407"/>
      <c r="AE313" s="407"/>
      <c r="AF313" s="407"/>
      <c r="AG313" s="407"/>
      <c r="AH313" s="406"/>
    </row>
    <row r="314" spans="2:34" x14ac:dyDescent="0.3">
      <c r="B314" s="119">
        <v>14</v>
      </c>
      <c r="C314" s="123" t="str">
        <f>VLOOKUP($B$314,$B$6:$C$26,2)</f>
        <v/>
      </c>
      <c r="D314" s="468" t="s">
        <v>36</v>
      </c>
      <c r="E314" s="119">
        <f>IF(ISBLANK(ion21Team!$C$5),"",HLOOKUP($D$314,$M$5:$S$26,$B$314+1))</f>
        <v>0</v>
      </c>
      <c r="F314" s="526" t="str">
        <f>IFERROR(VLOOKUP($E$314,$B$6:$C$26,2),"")</f>
        <v/>
      </c>
      <c r="G314" s="682"/>
      <c r="H314" s="683"/>
      <c r="I314" s="683"/>
      <c r="J314" s="684"/>
      <c r="K314" s="407"/>
      <c r="L314" s="407"/>
      <c r="M314" s="407"/>
      <c r="N314" s="407"/>
      <c r="O314" s="407"/>
      <c r="P314" s="407"/>
      <c r="Q314" s="407"/>
      <c r="R314" s="407"/>
      <c r="S314" s="407"/>
      <c r="T314" s="407"/>
      <c r="U314" s="407"/>
      <c r="V314" s="407"/>
      <c r="W314" s="407"/>
      <c r="X314" s="407"/>
      <c r="Y314" s="407"/>
      <c r="Z314" s="407"/>
      <c r="AA314" s="407"/>
      <c r="AB314" s="407"/>
      <c r="AC314" s="407"/>
      <c r="AD314" s="407"/>
      <c r="AE314" s="407"/>
      <c r="AF314" s="407"/>
      <c r="AG314" s="407"/>
      <c r="AH314" s="406"/>
    </row>
    <row r="315" spans="2:34" x14ac:dyDescent="0.3">
      <c r="B315" s="119">
        <v>14</v>
      </c>
      <c r="C315" s="123" t="str">
        <f>VLOOKUP($B$315,$B$6:$C$26,2)</f>
        <v/>
      </c>
      <c r="D315" s="468" t="s">
        <v>37</v>
      </c>
      <c r="E315" s="119">
        <f>IF(ISBLANK(ion21Team!$C$5),"",HLOOKUP($D$315,$M$5:$S$26,$B$315+1))</f>
        <v>0</v>
      </c>
      <c r="F315" s="526" t="str">
        <f>IFERROR(VLOOKUP($E$315,$B$6:$C$26,2),"")</f>
        <v/>
      </c>
      <c r="G315" s="682"/>
      <c r="H315" s="683"/>
      <c r="I315" s="683"/>
      <c r="J315" s="684"/>
      <c r="K315" s="407"/>
      <c r="L315" s="407"/>
      <c r="M315" s="407"/>
      <c r="N315" s="407"/>
      <c r="O315" s="407"/>
      <c r="P315" s="407"/>
      <c r="Q315" s="407"/>
      <c r="R315" s="407"/>
      <c r="S315" s="407"/>
      <c r="T315" s="407"/>
      <c r="U315" s="407"/>
      <c r="V315" s="407"/>
      <c r="W315" s="407"/>
      <c r="X315" s="407"/>
      <c r="Y315" s="407"/>
      <c r="Z315" s="407"/>
      <c r="AA315" s="407"/>
      <c r="AB315" s="407"/>
      <c r="AC315" s="407"/>
      <c r="AD315" s="407"/>
      <c r="AE315" s="407"/>
      <c r="AF315" s="407"/>
      <c r="AG315" s="407"/>
      <c r="AH315" s="406"/>
    </row>
    <row r="316" spans="2:34" x14ac:dyDescent="0.3">
      <c r="B316" s="119">
        <v>14</v>
      </c>
      <c r="C316" s="123" t="str">
        <f>VLOOKUP($B$316,$B$6:$C$26,2)</f>
        <v/>
      </c>
      <c r="D316" s="468" t="s">
        <v>38</v>
      </c>
      <c r="E316" s="119">
        <f>IF(ISBLANK(ion21Team!$C$5),"",HLOOKUP($D$316,$M$5:$S$26,$B$316+1))</f>
        <v>0</v>
      </c>
      <c r="F316" s="526" t="str">
        <f>IFERROR(VLOOKUP($E$316,$B$6:$C$26,2),"")</f>
        <v/>
      </c>
      <c r="G316" s="682"/>
      <c r="H316" s="683"/>
      <c r="I316" s="683"/>
      <c r="J316" s="684"/>
      <c r="K316" s="407"/>
      <c r="L316" s="407"/>
      <c r="M316" s="407"/>
      <c r="N316" s="407"/>
      <c r="O316" s="407"/>
      <c r="P316" s="407"/>
      <c r="Q316" s="407"/>
      <c r="R316" s="407"/>
      <c r="S316" s="407"/>
      <c r="T316" s="407"/>
      <c r="U316" s="407"/>
      <c r="V316" s="407"/>
      <c r="W316" s="407"/>
      <c r="X316" s="407"/>
      <c r="Y316" s="407"/>
      <c r="Z316" s="407"/>
      <c r="AA316" s="407"/>
      <c r="AB316" s="407"/>
      <c r="AC316" s="407"/>
      <c r="AD316" s="407"/>
      <c r="AE316" s="407"/>
      <c r="AF316" s="407"/>
      <c r="AG316" s="407"/>
      <c r="AH316" s="406"/>
    </row>
    <row r="317" spans="2:34" x14ac:dyDescent="0.3">
      <c r="B317" s="119">
        <v>14</v>
      </c>
      <c r="C317" s="123" t="str">
        <f>VLOOKUP($B$317,$B$6:$C$26,2)</f>
        <v/>
      </c>
      <c r="D317" s="468" t="s">
        <v>39</v>
      </c>
      <c r="E317" s="119">
        <f>IF(ISBLANK(ion21Team!$C$5),"",HLOOKUP($D$317,$M$5:$S$26,$B$317+1))</f>
        <v>0</v>
      </c>
      <c r="F317" s="526" t="str">
        <f>IFERROR(VLOOKUP($E$317,$B$6:$C$26,2),"")</f>
        <v/>
      </c>
      <c r="G317" s="682"/>
      <c r="H317" s="683"/>
      <c r="I317" s="683"/>
      <c r="J317" s="684"/>
      <c r="K317" s="407"/>
      <c r="L317" s="407"/>
      <c r="M317" s="407"/>
      <c r="N317" s="407"/>
      <c r="O317" s="407"/>
      <c r="P317" s="407"/>
      <c r="Q317" s="407"/>
      <c r="R317" s="407"/>
      <c r="S317" s="407"/>
      <c r="T317" s="407"/>
      <c r="U317" s="407"/>
      <c r="V317" s="407"/>
      <c r="W317" s="407"/>
      <c r="X317" s="407"/>
      <c r="Y317" s="407"/>
      <c r="Z317" s="407"/>
      <c r="AA317" s="407"/>
      <c r="AB317" s="407"/>
      <c r="AC317" s="407"/>
      <c r="AD317" s="407"/>
      <c r="AE317" s="407"/>
      <c r="AF317" s="407"/>
      <c r="AG317" s="407"/>
      <c r="AH317" s="406"/>
    </row>
    <row r="318" spans="2:34" x14ac:dyDescent="0.3">
      <c r="B318" s="119">
        <v>14</v>
      </c>
      <c r="C318" s="123" t="str">
        <f>VLOOKUP($B$318,$B$6:$C$26,2)</f>
        <v/>
      </c>
      <c r="D318" s="468" t="s">
        <v>40</v>
      </c>
      <c r="E318" s="119">
        <f>IF(ISBLANK(ion21Team!$C$5),"",HLOOKUP($D$318,$M$5:$S$26,$B$318+1))</f>
        <v>0</v>
      </c>
      <c r="F318" s="526" t="str">
        <f>IFERROR(VLOOKUP($E$318,$B$6:$C$26,2),"")</f>
        <v/>
      </c>
      <c r="G318" s="682"/>
      <c r="H318" s="683"/>
      <c r="I318" s="683"/>
      <c r="J318" s="684"/>
      <c r="K318" s="407"/>
      <c r="L318" s="407"/>
      <c r="M318" s="407"/>
      <c r="N318" s="407"/>
      <c r="O318" s="407"/>
      <c r="P318" s="407"/>
      <c r="Q318" s="407"/>
      <c r="R318" s="407"/>
      <c r="S318" s="407"/>
      <c r="T318" s="407"/>
      <c r="U318" s="407"/>
      <c r="V318" s="407"/>
      <c r="W318" s="407"/>
      <c r="X318" s="407"/>
      <c r="Y318" s="407"/>
      <c r="Z318" s="407"/>
      <c r="AA318" s="407"/>
      <c r="AB318" s="407"/>
      <c r="AC318" s="407"/>
      <c r="AD318" s="407"/>
      <c r="AE318" s="407"/>
      <c r="AF318" s="407"/>
      <c r="AG318" s="407"/>
      <c r="AH318" s="406"/>
    </row>
    <row r="319" spans="2:34" x14ac:dyDescent="0.3">
      <c r="B319" s="119">
        <v>14</v>
      </c>
      <c r="C319" s="123" t="str">
        <f>VLOOKUP($B$319,$B$6:$C$26,2)</f>
        <v/>
      </c>
      <c r="D319" s="468" t="s">
        <v>41</v>
      </c>
      <c r="E319" s="119">
        <f>IF(ISBLANK(ion21Team!$C$5),"",HLOOKUP($D$319,$M$5:$S$26,$B$319+1))</f>
        <v>0</v>
      </c>
      <c r="F319" s="526" t="str">
        <f>IFERROR(VLOOKUP($E$319,$B$6:$C$26,2),"")</f>
        <v/>
      </c>
      <c r="G319" s="682"/>
      <c r="H319" s="683"/>
      <c r="I319" s="683"/>
      <c r="J319" s="684"/>
      <c r="K319" s="407"/>
      <c r="L319" s="407"/>
      <c r="M319" s="407"/>
      <c r="N319" s="407"/>
      <c r="O319" s="407"/>
      <c r="P319" s="407"/>
      <c r="Q319" s="407"/>
      <c r="R319" s="407"/>
      <c r="S319" s="407"/>
      <c r="T319" s="407"/>
      <c r="U319" s="407"/>
      <c r="V319" s="407"/>
      <c r="W319" s="407"/>
      <c r="X319" s="407"/>
      <c r="Y319" s="407"/>
      <c r="Z319" s="407"/>
      <c r="AA319" s="407"/>
      <c r="AB319" s="407"/>
      <c r="AC319" s="407"/>
      <c r="AD319" s="407"/>
      <c r="AE319" s="407"/>
      <c r="AF319" s="407"/>
      <c r="AG319" s="407"/>
      <c r="AH319" s="406"/>
    </row>
    <row r="320" spans="2:34" x14ac:dyDescent="0.3">
      <c r="B320" s="119">
        <v>14</v>
      </c>
      <c r="C320" s="123" t="str">
        <f>VLOOKUP($B$320,$B$6:$C$26,2)</f>
        <v/>
      </c>
      <c r="D320" s="466" t="s">
        <v>42</v>
      </c>
      <c r="E320" s="119">
        <f>IF(ISBLANK(ion21Team!$C$5),"",HLOOKUP($D$320,$V$5:$AB$26,$B$320+1))</f>
        <v>0</v>
      </c>
      <c r="F320" s="526" t="str">
        <f>IFERROR(VLOOKUP($E$320,$B$6:$C$26,2),"")</f>
        <v/>
      </c>
      <c r="G320" s="682"/>
      <c r="H320" s="683"/>
      <c r="I320" s="683"/>
      <c r="J320" s="684"/>
      <c r="K320" s="407"/>
      <c r="L320" s="407"/>
      <c r="M320" s="407"/>
      <c r="N320" s="407"/>
      <c r="O320" s="407"/>
      <c r="P320" s="407"/>
      <c r="Q320" s="407"/>
      <c r="R320" s="407"/>
      <c r="S320" s="407"/>
      <c r="T320" s="407"/>
      <c r="U320" s="407"/>
      <c r="V320" s="407"/>
      <c r="W320" s="407"/>
      <c r="X320" s="407"/>
      <c r="Y320" s="407"/>
      <c r="Z320" s="407"/>
      <c r="AA320" s="407"/>
      <c r="AB320" s="407"/>
      <c r="AC320" s="407"/>
      <c r="AD320" s="407"/>
      <c r="AE320" s="407"/>
      <c r="AF320" s="407"/>
      <c r="AG320" s="407"/>
      <c r="AH320" s="406"/>
    </row>
    <row r="321" spans="2:34" x14ac:dyDescent="0.3">
      <c r="B321" s="119">
        <v>14</v>
      </c>
      <c r="C321" s="123" t="str">
        <f>VLOOKUP($B$321,$B$6:$C$26,2)</f>
        <v/>
      </c>
      <c r="D321" s="466" t="s">
        <v>43</v>
      </c>
      <c r="E321" s="119">
        <f>IF(ISBLANK(ion21Team!$C$5),"",HLOOKUP($D$321,$V$5:$AB$26,$B$321+1))</f>
        <v>0</v>
      </c>
      <c r="F321" s="526" t="str">
        <f>IFERROR(VLOOKUP($E$321,$B$6:$C$26,2),"")</f>
        <v/>
      </c>
      <c r="G321" s="682"/>
      <c r="H321" s="683"/>
      <c r="I321" s="683"/>
      <c r="J321" s="684"/>
      <c r="K321" s="407"/>
      <c r="L321" s="407"/>
      <c r="M321" s="407"/>
      <c r="N321" s="407"/>
      <c r="O321" s="407"/>
      <c r="P321" s="407"/>
      <c r="Q321" s="407"/>
      <c r="R321" s="407"/>
      <c r="S321" s="407"/>
      <c r="T321" s="407"/>
      <c r="U321" s="407"/>
      <c r="V321" s="407"/>
      <c r="W321" s="407"/>
      <c r="X321" s="407"/>
      <c r="Y321" s="407"/>
      <c r="Z321" s="407"/>
      <c r="AA321" s="407"/>
      <c r="AB321" s="407"/>
      <c r="AC321" s="407"/>
      <c r="AD321" s="407"/>
      <c r="AE321" s="407"/>
      <c r="AF321" s="407"/>
      <c r="AG321" s="407"/>
      <c r="AH321" s="406"/>
    </row>
    <row r="322" spans="2:34" x14ac:dyDescent="0.3">
      <c r="B322" s="119">
        <v>14</v>
      </c>
      <c r="C322" s="123" t="str">
        <f>VLOOKUP($B$322,$B$6:$C$26,2)</f>
        <v/>
      </c>
      <c r="D322" s="466" t="s">
        <v>44</v>
      </c>
      <c r="E322" s="119">
        <f>IF(ISBLANK(ion21Team!$C$5),"",HLOOKUP($D$322,$V$5:$AB$26,$B$322+1))</f>
        <v>0</v>
      </c>
      <c r="F322" s="526" t="str">
        <f>IFERROR(VLOOKUP($E$322,$B$6:$C$26,2),"")</f>
        <v/>
      </c>
      <c r="G322" s="682"/>
      <c r="H322" s="683"/>
      <c r="I322" s="683"/>
      <c r="J322" s="684"/>
      <c r="K322" s="407"/>
      <c r="L322" s="407"/>
      <c r="M322" s="407"/>
      <c r="N322" s="407"/>
      <c r="O322" s="407"/>
      <c r="P322" s="407"/>
      <c r="Q322" s="407"/>
      <c r="R322" s="407"/>
      <c r="S322" s="407"/>
      <c r="T322" s="407"/>
      <c r="U322" s="407"/>
      <c r="V322" s="407"/>
      <c r="W322" s="407"/>
      <c r="X322" s="407"/>
      <c r="Y322" s="407"/>
      <c r="Z322" s="407"/>
      <c r="AA322" s="407"/>
      <c r="AB322" s="407"/>
      <c r="AC322" s="407"/>
      <c r="AD322" s="407"/>
      <c r="AE322" s="407"/>
      <c r="AF322" s="407"/>
      <c r="AG322" s="407"/>
      <c r="AH322" s="406"/>
    </row>
    <row r="323" spans="2:34" x14ac:dyDescent="0.3">
      <c r="B323" s="119">
        <v>14</v>
      </c>
      <c r="C323" s="123" t="str">
        <f>VLOOKUP($B$323,$B$6:$C$26,2)</f>
        <v/>
      </c>
      <c r="D323" s="466" t="s">
        <v>45</v>
      </c>
      <c r="E323" s="119">
        <f>IF(ISBLANK(ion21Team!$C$5),"",HLOOKUP($D$323,$V$5:$AB$26,$B$323+1))</f>
        <v>0</v>
      </c>
      <c r="F323" s="526" t="str">
        <f>IFERROR(VLOOKUP($E$323,$B$6:$C$26,2),"")</f>
        <v/>
      </c>
      <c r="G323" s="682"/>
      <c r="H323" s="683"/>
      <c r="I323" s="683"/>
      <c r="J323" s="684"/>
      <c r="K323" s="407"/>
      <c r="L323" s="407"/>
      <c r="M323" s="407"/>
      <c r="N323" s="407"/>
      <c r="O323" s="407"/>
      <c r="P323" s="407"/>
      <c r="Q323" s="407"/>
      <c r="R323" s="407"/>
      <c r="S323" s="407"/>
      <c r="T323" s="407"/>
      <c r="U323" s="407"/>
      <c r="V323" s="407"/>
      <c r="W323" s="407"/>
      <c r="X323" s="407"/>
      <c r="Y323" s="407"/>
      <c r="Z323" s="407"/>
      <c r="AA323" s="407"/>
      <c r="AB323" s="407"/>
      <c r="AC323" s="407"/>
      <c r="AD323" s="407"/>
      <c r="AE323" s="407"/>
      <c r="AF323" s="407"/>
      <c r="AG323" s="407"/>
      <c r="AH323" s="406"/>
    </row>
    <row r="324" spans="2:34" x14ac:dyDescent="0.3">
      <c r="B324" s="119">
        <v>14</v>
      </c>
      <c r="C324" s="123" t="str">
        <f>VLOOKUP($B$324,$B$6:$C$26,2)</f>
        <v/>
      </c>
      <c r="D324" s="466" t="s">
        <v>46</v>
      </c>
      <c r="E324" s="119">
        <f>IF(ISBLANK(ion21Team!$C$5),"",HLOOKUP($D$324,$V$5:$AB$26,$B$324+1))</f>
        <v>0</v>
      </c>
      <c r="F324" s="526" t="str">
        <f>IFERROR(VLOOKUP($E$324,$B$6:$C$26,2),"")</f>
        <v/>
      </c>
      <c r="G324" s="682"/>
      <c r="H324" s="683"/>
      <c r="I324" s="683"/>
      <c r="J324" s="684"/>
      <c r="K324" s="407"/>
      <c r="L324" s="407"/>
      <c r="M324" s="407"/>
      <c r="N324" s="407"/>
      <c r="O324" s="407"/>
      <c r="P324" s="407"/>
      <c r="Q324" s="407"/>
      <c r="R324" s="407"/>
      <c r="S324" s="407"/>
      <c r="T324" s="407"/>
      <c r="U324" s="407"/>
      <c r="V324" s="407"/>
      <c r="W324" s="407"/>
      <c r="X324" s="407"/>
      <c r="Y324" s="407"/>
      <c r="Z324" s="407"/>
      <c r="AA324" s="407"/>
      <c r="AB324" s="407"/>
      <c r="AC324" s="407"/>
      <c r="AD324" s="407"/>
      <c r="AE324" s="407"/>
      <c r="AF324" s="407"/>
      <c r="AG324" s="407"/>
      <c r="AH324" s="406"/>
    </row>
    <row r="325" spans="2:34" x14ac:dyDescent="0.3">
      <c r="B325" s="119">
        <v>14</v>
      </c>
      <c r="C325" s="123" t="str">
        <f>VLOOKUP($B$325,$B$6:$C$26,2)</f>
        <v/>
      </c>
      <c r="D325" s="466" t="s">
        <v>47</v>
      </c>
      <c r="E325" s="119">
        <f>IF(ISBLANK(ion21Team!$C$5),"",HLOOKUP($D$325,$V$5:$AB$26,$B$325+1))</f>
        <v>0</v>
      </c>
      <c r="F325" s="526" t="str">
        <f>IFERROR(VLOOKUP($E$325,$B$6:$C$26,2),"")</f>
        <v/>
      </c>
      <c r="G325" s="682"/>
      <c r="H325" s="683"/>
      <c r="I325" s="683"/>
      <c r="J325" s="684"/>
      <c r="K325" s="407"/>
      <c r="L325" s="407"/>
      <c r="M325" s="407"/>
      <c r="N325" s="407"/>
      <c r="O325" s="407"/>
      <c r="P325" s="407"/>
      <c r="Q325" s="407"/>
      <c r="R325" s="407"/>
      <c r="S325" s="407"/>
      <c r="T325" s="407"/>
      <c r="U325" s="407"/>
      <c r="V325" s="407"/>
      <c r="W325" s="407"/>
      <c r="X325" s="407"/>
      <c r="Y325" s="407"/>
      <c r="Z325" s="407"/>
      <c r="AA325" s="407"/>
      <c r="AB325" s="407"/>
      <c r="AC325" s="407"/>
      <c r="AD325" s="407"/>
      <c r="AE325" s="407"/>
      <c r="AF325" s="407"/>
      <c r="AG325" s="407"/>
      <c r="AH325" s="406"/>
    </row>
    <row r="326" spans="2:34" x14ac:dyDescent="0.3">
      <c r="B326" s="101">
        <v>14</v>
      </c>
      <c r="C326" s="103" t="str">
        <f>VLOOKUP($B$326,$B$6:$C$26,2)</f>
        <v/>
      </c>
      <c r="D326" s="467" t="s">
        <v>48</v>
      </c>
      <c r="E326" s="101">
        <f>IF(ISBLANK(ion21Team!$C$5),"",HLOOKUP($D$326,$V$5:$AB$26,$B$326+1))</f>
        <v>0</v>
      </c>
      <c r="F326" s="527" t="str">
        <f>IFERROR(VLOOKUP($E$326,$B$6:$C$26,2),"")</f>
        <v/>
      </c>
      <c r="G326" s="685"/>
      <c r="H326" s="686"/>
      <c r="I326" s="686"/>
      <c r="J326" s="687"/>
      <c r="K326" s="408"/>
      <c r="L326" s="408"/>
      <c r="M326" s="408"/>
      <c r="N326" s="408"/>
      <c r="O326" s="408"/>
      <c r="P326" s="408"/>
      <c r="Q326" s="408"/>
      <c r="R326" s="408"/>
      <c r="S326" s="408"/>
      <c r="T326" s="408"/>
      <c r="U326" s="408"/>
      <c r="V326" s="408"/>
      <c r="W326" s="408"/>
      <c r="X326" s="408"/>
      <c r="Y326" s="408"/>
      <c r="Z326" s="408"/>
      <c r="AA326" s="408"/>
      <c r="AB326" s="408"/>
      <c r="AC326" s="408"/>
      <c r="AD326" s="408"/>
      <c r="AE326" s="408"/>
      <c r="AF326" s="408"/>
      <c r="AG326" s="408"/>
      <c r="AH326" s="409"/>
    </row>
    <row r="327" spans="2:34" x14ac:dyDescent="0.3">
      <c r="B327" s="223">
        <v>15</v>
      </c>
      <c r="C327" s="100" t="str">
        <f>VLOOKUP($B$327,$B$6:$C$26,2)</f>
        <v/>
      </c>
      <c r="D327" s="469" t="s">
        <v>28</v>
      </c>
      <c r="E327" s="99">
        <f>IF(ISBLANK(ion21Team!$C$5),"",HLOOKUP($D$327,$D$5:$J$26,$B$327+1))</f>
        <v>0</v>
      </c>
      <c r="F327" s="525" t="str">
        <f>IFERROR(VLOOKUP($E$327,$B$6:$C$26,2),"")</f>
        <v/>
      </c>
      <c r="G327" s="688"/>
      <c r="H327" s="689"/>
      <c r="I327" s="689"/>
      <c r="J327" s="690"/>
      <c r="K327" s="405"/>
      <c r="L327" s="405"/>
      <c r="M327" s="405"/>
      <c r="N327" s="405"/>
      <c r="O327" s="405"/>
      <c r="P327" s="405"/>
      <c r="Q327" s="405"/>
      <c r="R327" s="405"/>
      <c r="S327" s="405"/>
      <c r="T327" s="405"/>
      <c r="U327" s="405"/>
      <c r="V327" s="405"/>
      <c r="W327" s="405"/>
      <c r="X327" s="405"/>
      <c r="Y327" s="405"/>
      <c r="Z327" s="405"/>
      <c r="AA327" s="405"/>
      <c r="AB327" s="405"/>
      <c r="AC327" s="405"/>
      <c r="AD327" s="405"/>
      <c r="AE327" s="405"/>
      <c r="AF327" s="405"/>
      <c r="AG327" s="405"/>
      <c r="AH327" s="406"/>
    </row>
    <row r="328" spans="2:34" x14ac:dyDescent="0.3">
      <c r="B328" s="119">
        <v>15</v>
      </c>
      <c r="C328" s="123" t="str">
        <f>VLOOKUP($B$328,$B$6:$C$26,2)</f>
        <v/>
      </c>
      <c r="D328" s="469" t="s">
        <v>29</v>
      </c>
      <c r="E328" s="119">
        <f>IF(ISBLANK(ion21Team!$C$5),"",HLOOKUP($D$328,$D$5:$J$26,$B$328+1))</f>
        <v>0</v>
      </c>
      <c r="F328" s="526" t="str">
        <f>IFERROR(VLOOKUP($E$328,$B$6:$C$26,2),"")</f>
        <v/>
      </c>
      <c r="G328" s="682"/>
      <c r="H328" s="683"/>
      <c r="I328" s="683"/>
      <c r="J328" s="684"/>
      <c r="K328" s="405"/>
      <c r="L328" s="405"/>
      <c r="M328" s="405"/>
      <c r="N328" s="405"/>
      <c r="O328" s="405"/>
      <c r="P328" s="405"/>
      <c r="Q328" s="405"/>
      <c r="R328" s="405"/>
      <c r="S328" s="405"/>
      <c r="T328" s="405"/>
      <c r="U328" s="405"/>
      <c r="V328" s="405"/>
      <c r="W328" s="405"/>
      <c r="X328" s="405"/>
      <c r="Y328" s="405"/>
      <c r="Z328" s="405"/>
      <c r="AA328" s="405"/>
      <c r="AB328" s="405"/>
      <c r="AC328" s="405"/>
      <c r="AD328" s="405"/>
      <c r="AE328" s="405"/>
      <c r="AF328" s="405"/>
      <c r="AG328" s="405"/>
      <c r="AH328" s="406"/>
    </row>
    <row r="329" spans="2:34" x14ac:dyDescent="0.3">
      <c r="B329" s="119">
        <v>15</v>
      </c>
      <c r="C329" s="123" t="str">
        <f>VLOOKUP($B$329,$B$6:$C$26,2)</f>
        <v/>
      </c>
      <c r="D329" s="469" t="s">
        <v>30</v>
      </c>
      <c r="E329" s="119">
        <f>IF(ISBLANK(ion21Team!$C$5),"",HLOOKUP($D$329,$D$5:$J$26,$B$329+1))</f>
        <v>0</v>
      </c>
      <c r="F329" s="526" t="str">
        <f>IFERROR(VLOOKUP($E$329,$B$6:$C$26,2),"")</f>
        <v/>
      </c>
      <c r="G329" s="682"/>
      <c r="H329" s="683"/>
      <c r="I329" s="683"/>
      <c r="J329" s="684"/>
      <c r="K329" s="407"/>
      <c r="L329" s="407"/>
      <c r="M329" s="407"/>
      <c r="N329" s="407"/>
      <c r="O329" s="407"/>
      <c r="P329" s="407"/>
      <c r="Q329" s="407"/>
      <c r="R329" s="407"/>
      <c r="S329" s="407"/>
      <c r="T329" s="407"/>
      <c r="U329" s="407"/>
      <c r="V329" s="407"/>
      <c r="W329" s="407"/>
      <c r="X329" s="407"/>
      <c r="Y329" s="407"/>
      <c r="Z329" s="407"/>
      <c r="AA329" s="407"/>
      <c r="AB329" s="407"/>
      <c r="AC329" s="407"/>
      <c r="AD329" s="407"/>
      <c r="AE329" s="407"/>
      <c r="AF329" s="407"/>
      <c r="AG329" s="407"/>
      <c r="AH329" s="406"/>
    </row>
    <row r="330" spans="2:34" x14ac:dyDescent="0.3">
      <c r="B330" s="119">
        <v>15</v>
      </c>
      <c r="C330" s="123" t="str">
        <f>VLOOKUP($B$330,$B$6:$C$26,2)</f>
        <v/>
      </c>
      <c r="D330" s="469" t="s">
        <v>31</v>
      </c>
      <c r="E330" s="119">
        <f>IF(ISBLANK(ion21Team!$C$5),"",HLOOKUP($D$330,$D$5:$J$26,$B$330+1))</f>
        <v>0</v>
      </c>
      <c r="F330" s="526" t="str">
        <f>IFERROR(VLOOKUP($E$330,$B$6:$C$26,2),"")</f>
        <v/>
      </c>
      <c r="G330" s="682"/>
      <c r="H330" s="683"/>
      <c r="I330" s="683"/>
      <c r="J330" s="684"/>
      <c r="K330" s="407"/>
      <c r="L330" s="407"/>
      <c r="M330" s="407"/>
      <c r="N330" s="407"/>
      <c r="O330" s="407"/>
      <c r="P330" s="407"/>
      <c r="Q330" s="407"/>
      <c r="R330" s="407"/>
      <c r="S330" s="407"/>
      <c r="T330" s="407"/>
      <c r="U330" s="407"/>
      <c r="V330" s="407"/>
      <c r="W330" s="407"/>
      <c r="X330" s="407"/>
      <c r="Y330" s="407"/>
      <c r="Z330" s="407"/>
      <c r="AA330" s="407"/>
      <c r="AB330" s="407"/>
      <c r="AC330" s="407"/>
      <c r="AD330" s="407"/>
      <c r="AE330" s="407"/>
      <c r="AF330" s="407"/>
      <c r="AG330" s="407"/>
      <c r="AH330" s="406"/>
    </row>
    <row r="331" spans="2:34" x14ac:dyDescent="0.3">
      <c r="B331" s="119">
        <v>15</v>
      </c>
      <c r="C331" s="123" t="str">
        <f>VLOOKUP($B$331,$B$6:$C$26,2)</f>
        <v/>
      </c>
      <c r="D331" s="469" t="s">
        <v>32</v>
      </c>
      <c r="E331" s="119">
        <f>IF(ISBLANK(ion21Team!$C$5),"",HLOOKUP($D$331,$D$5:$J$26,$B$331+1))</f>
        <v>0</v>
      </c>
      <c r="F331" s="526" t="str">
        <f>IFERROR(VLOOKUP($E$331,$B$6:$C$26,2),"")</f>
        <v/>
      </c>
      <c r="G331" s="682"/>
      <c r="H331" s="683"/>
      <c r="I331" s="683"/>
      <c r="J331" s="684"/>
      <c r="K331" s="407"/>
      <c r="L331" s="407"/>
      <c r="M331" s="407"/>
      <c r="N331" s="407"/>
      <c r="O331" s="407"/>
      <c r="P331" s="407"/>
      <c r="Q331" s="407"/>
      <c r="R331" s="407"/>
      <c r="S331" s="407"/>
      <c r="T331" s="407"/>
      <c r="U331" s="407"/>
      <c r="V331" s="407"/>
      <c r="W331" s="407"/>
      <c r="X331" s="407"/>
      <c r="Y331" s="407"/>
      <c r="Z331" s="407"/>
      <c r="AA331" s="407"/>
      <c r="AB331" s="407"/>
      <c r="AC331" s="407"/>
      <c r="AD331" s="407"/>
      <c r="AE331" s="407"/>
      <c r="AF331" s="407"/>
      <c r="AG331" s="407"/>
      <c r="AH331" s="406"/>
    </row>
    <row r="332" spans="2:34" x14ac:dyDescent="0.3">
      <c r="B332" s="119">
        <v>15</v>
      </c>
      <c r="C332" s="123" t="str">
        <f>VLOOKUP($B$332,$B$6:$C$26,2)</f>
        <v/>
      </c>
      <c r="D332" s="469" t="s">
        <v>33</v>
      </c>
      <c r="E332" s="119">
        <f>IF(ISBLANK(ion21Team!$C$5),"",HLOOKUP($D$332,$D$5:$J$26,$B$332+1))</f>
        <v>0</v>
      </c>
      <c r="F332" s="526" t="str">
        <f>IFERROR(VLOOKUP($E$332,$B$6:$C$26,2),"")</f>
        <v/>
      </c>
      <c r="G332" s="682"/>
      <c r="H332" s="683"/>
      <c r="I332" s="683"/>
      <c r="J332" s="684"/>
      <c r="K332" s="407"/>
      <c r="L332" s="407"/>
      <c r="M332" s="407"/>
      <c r="N332" s="407"/>
      <c r="O332" s="407"/>
      <c r="P332" s="407"/>
      <c r="Q332" s="407"/>
      <c r="R332" s="407"/>
      <c r="S332" s="407"/>
      <c r="T332" s="407"/>
      <c r="U332" s="407"/>
      <c r="V332" s="407"/>
      <c r="W332" s="407"/>
      <c r="X332" s="407"/>
      <c r="Y332" s="407"/>
      <c r="Z332" s="407"/>
      <c r="AA332" s="407"/>
      <c r="AB332" s="407"/>
      <c r="AC332" s="407"/>
      <c r="AD332" s="407"/>
      <c r="AE332" s="407"/>
      <c r="AF332" s="407"/>
      <c r="AG332" s="407"/>
      <c r="AH332" s="406"/>
    </row>
    <row r="333" spans="2:34" x14ac:dyDescent="0.3">
      <c r="B333" s="119">
        <v>15</v>
      </c>
      <c r="C333" s="123" t="str">
        <f>VLOOKUP($B$333,$B$6:$C$26,2)</f>
        <v/>
      </c>
      <c r="D333" s="469" t="s">
        <v>34</v>
      </c>
      <c r="E333" s="119">
        <f>IF(ISBLANK(ion21Team!$C$5),"",HLOOKUP($D$333,$D$5:$J$26,$B$333+1))</f>
        <v>0</v>
      </c>
      <c r="F333" s="526" t="str">
        <f>IFERROR(VLOOKUP($E$333,$B$6:$C$26,2),"")</f>
        <v/>
      </c>
      <c r="G333" s="682"/>
      <c r="H333" s="683"/>
      <c r="I333" s="683"/>
      <c r="J333" s="684"/>
      <c r="K333" s="407"/>
      <c r="L333" s="407"/>
      <c r="M333" s="407"/>
      <c r="N333" s="407"/>
      <c r="O333" s="407"/>
      <c r="P333" s="407"/>
      <c r="Q333" s="407"/>
      <c r="R333" s="407"/>
      <c r="S333" s="407"/>
      <c r="T333" s="407"/>
      <c r="U333" s="407"/>
      <c r="V333" s="407"/>
      <c r="W333" s="407"/>
      <c r="X333" s="407"/>
      <c r="Y333" s="407"/>
      <c r="Z333" s="407"/>
      <c r="AA333" s="407"/>
      <c r="AB333" s="407"/>
      <c r="AC333" s="407"/>
      <c r="AD333" s="407"/>
      <c r="AE333" s="407"/>
      <c r="AF333" s="407"/>
      <c r="AG333" s="407"/>
      <c r="AH333" s="406"/>
    </row>
    <row r="334" spans="2:34" x14ac:dyDescent="0.3">
      <c r="B334" s="119">
        <v>15</v>
      </c>
      <c r="C334" s="123" t="str">
        <f>VLOOKUP($B$334,$B$6:$C$26,2)</f>
        <v/>
      </c>
      <c r="D334" s="468" t="s">
        <v>35</v>
      </c>
      <c r="E334" s="119">
        <f>IF(ISBLANK(ion21Team!$C$5),"",HLOOKUP($D$334,$M$5:$S$26,$B$334+1))</f>
        <v>0</v>
      </c>
      <c r="F334" s="526" t="str">
        <f>IFERROR(VLOOKUP($E$334,$B$6:$C$26,2),"")</f>
        <v/>
      </c>
      <c r="G334" s="682"/>
      <c r="H334" s="683"/>
      <c r="I334" s="683"/>
      <c r="J334" s="684"/>
      <c r="K334" s="407"/>
      <c r="L334" s="407"/>
      <c r="M334" s="407"/>
      <c r="N334" s="407"/>
      <c r="O334" s="407"/>
      <c r="P334" s="407"/>
      <c r="Q334" s="407"/>
      <c r="R334" s="407"/>
      <c r="S334" s="407"/>
      <c r="T334" s="407"/>
      <c r="U334" s="407"/>
      <c r="V334" s="407"/>
      <c r="W334" s="407"/>
      <c r="X334" s="407"/>
      <c r="Y334" s="407"/>
      <c r="Z334" s="407"/>
      <c r="AA334" s="407"/>
      <c r="AB334" s="407"/>
      <c r="AC334" s="407"/>
      <c r="AD334" s="407"/>
      <c r="AE334" s="407"/>
      <c r="AF334" s="407"/>
      <c r="AG334" s="407"/>
      <c r="AH334" s="406"/>
    </row>
    <row r="335" spans="2:34" x14ac:dyDescent="0.3">
      <c r="B335" s="119">
        <v>15</v>
      </c>
      <c r="C335" s="123" t="str">
        <f>VLOOKUP($B$335,$B$6:$C$26,2)</f>
        <v/>
      </c>
      <c r="D335" s="468" t="s">
        <v>36</v>
      </c>
      <c r="E335" s="119">
        <f>IF(ISBLANK(ion21Team!$C$5),"",HLOOKUP($D$335,$M$5:$S$26,$B$335+1))</f>
        <v>0</v>
      </c>
      <c r="F335" s="526" t="str">
        <f>IFERROR(VLOOKUP($E$335,$B$6:$C$26,2),"")</f>
        <v/>
      </c>
      <c r="G335" s="682"/>
      <c r="H335" s="683"/>
      <c r="I335" s="683"/>
      <c r="J335" s="684"/>
      <c r="K335" s="407"/>
      <c r="L335" s="407"/>
      <c r="M335" s="407"/>
      <c r="N335" s="407"/>
      <c r="O335" s="407"/>
      <c r="P335" s="407"/>
      <c r="Q335" s="407"/>
      <c r="R335" s="407"/>
      <c r="S335" s="407"/>
      <c r="T335" s="407"/>
      <c r="U335" s="407"/>
      <c r="V335" s="407"/>
      <c r="W335" s="407"/>
      <c r="X335" s="407"/>
      <c r="Y335" s="407"/>
      <c r="Z335" s="407"/>
      <c r="AA335" s="407"/>
      <c r="AB335" s="407"/>
      <c r="AC335" s="407"/>
      <c r="AD335" s="407"/>
      <c r="AE335" s="407"/>
      <c r="AF335" s="407"/>
      <c r="AG335" s="407"/>
      <c r="AH335" s="406"/>
    </row>
    <row r="336" spans="2:34" x14ac:dyDescent="0.3">
      <c r="B336" s="119">
        <v>15</v>
      </c>
      <c r="C336" s="123" t="str">
        <f>VLOOKUP($B$336,$B$6:$C$26,2)</f>
        <v/>
      </c>
      <c r="D336" s="468" t="s">
        <v>37</v>
      </c>
      <c r="E336" s="119">
        <f>IF(ISBLANK(ion21Team!$C$5),"",HLOOKUP($D$336,$M$5:$S$26,$B$336+1))</f>
        <v>0</v>
      </c>
      <c r="F336" s="526" t="str">
        <f>IFERROR(VLOOKUP($E$336,$B$6:$C$26,2),"")</f>
        <v/>
      </c>
      <c r="G336" s="682"/>
      <c r="H336" s="683"/>
      <c r="I336" s="683"/>
      <c r="J336" s="684"/>
      <c r="K336" s="407"/>
      <c r="L336" s="407"/>
      <c r="M336" s="407"/>
      <c r="N336" s="407"/>
      <c r="O336" s="407"/>
      <c r="P336" s="407"/>
      <c r="Q336" s="407"/>
      <c r="R336" s="407"/>
      <c r="S336" s="407"/>
      <c r="T336" s="407"/>
      <c r="U336" s="407"/>
      <c r="V336" s="407"/>
      <c r="W336" s="407"/>
      <c r="X336" s="407"/>
      <c r="Y336" s="407"/>
      <c r="Z336" s="407"/>
      <c r="AA336" s="407"/>
      <c r="AB336" s="407"/>
      <c r="AC336" s="407"/>
      <c r="AD336" s="407"/>
      <c r="AE336" s="407"/>
      <c r="AF336" s="407"/>
      <c r="AG336" s="407"/>
      <c r="AH336" s="406"/>
    </row>
    <row r="337" spans="2:34" x14ac:dyDescent="0.3">
      <c r="B337" s="119">
        <v>15</v>
      </c>
      <c r="C337" s="123" t="str">
        <f>VLOOKUP($B$337,$B$6:$C$26,2)</f>
        <v/>
      </c>
      <c r="D337" s="468" t="s">
        <v>38</v>
      </c>
      <c r="E337" s="119">
        <f>IF(ISBLANK(ion21Team!$C$5),"",HLOOKUP($D$337,$M$5:$S$26,$B$337+1))</f>
        <v>0</v>
      </c>
      <c r="F337" s="526" t="str">
        <f>IFERROR(VLOOKUP($E$337,$B$6:$C$26,2),"")</f>
        <v/>
      </c>
      <c r="G337" s="682"/>
      <c r="H337" s="683"/>
      <c r="I337" s="683"/>
      <c r="J337" s="684"/>
      <c r="K337" s="407"/>
      <c r="L337" s="407"/>
      <c r="M337" s="407"/>
      <c r="N337" s="407"/>
      <c r="O337" s="407"/>
      <c r="P337" s="407"/>
      <c r="Q337" s="407"/>
      <c r="R337" s="407"/>
      <c r="S337" s="407"/>
      <c r="T337" s="407"/>
      <c r="U337" s="407"/>
      <c r="V337" s="407"/>
      <c r="W337" s="407"/>
      <c r="X337" s="407"/>
      <c r="Y337" s="407"/>
      <c r="Z337" s="407"/>
      <c r="AA337" s="407"/>
      <c r="AB337" s="407"/>
      <c r="AC337" s="407"/>
      <c r="AD337" s="407"/>
      <c r="AE337" s="407"/>
      <c r="AF337" s="407"/>
      <c r="AG337" s="407"/>
      <c r="AH337" s="406"/>
    </row>
    <row r="338" spans="2:34" x14ac:dyDescent="0.3">
      <c r="B338" s="119">
        <v>15</v>
      </c>
      <c r="C338" s="123" t="str">
        <f>VLOOKUP($B$338,$B$6:$C$26,2)</f>
        <v/>
      </c>
      <c r="D338" s="468" t="s">
        <v>39</v>
      </c>
      <c r="E338" s="119">
        <f>IF(ISBLANK(ion21Team!$C$5),"",HLOOKUP($D$338,$M$5:$S$26,$B$338+1))</f>
        <v>0</v>
      </c>
      <c r="F338" s="526" t="str">
        <f>IFERROR(VLOOKUP($E$338,$B$6:$C$26,2),"")</f>
        <v/>
      </c>
      <c r="G338" s="682"/>
      <c r="H338" s="683"/>
      <c r="I338" s="683"/>
      <c r="J338" s="684"/>
      <c r="K338" s="407"/>
      <c r="L338" s="407"/>
      <c r="M338" s="407"/>
      <c r="N338" s="407"/>
      <c r="O338" s="407"/>
      <c r="P338" s="407"/>
      <c r="Q338" s="407"/>
      <c r="R338" s="407"/>
      <c r="S338" s="407"/>
      <c r="T338" s="407"/>
      <c r="U338" s="407"/>
      <c r="V338" s="407"/>
      <c r="W338" s="407"/>
      <c r="X338" s="407"/>
      <c r="Y338" s="407"/>
      <c r="Z338" s="407"/>
      <c r="AA338" s="407"/>
      <c r="AB338" s="407"/>
      <c r="AC338" s="407"/>
      <c r="AD338" s="407"/>
      <c r="AE338" s="407"/>
      <c r="AF338" s="407"/>
      <c r="AG338" s="407"/>
      <c r="AH338" s="406"/>
    </row>
    <row r="339" spans="2:34" x14ac:dyDescent="0.3">
      <c r="B339" s="119">
        <v>15</v>
      </c>
      <c r="C339" s="123" t="str">
        <f>VLOOKUP($B$339,$B$6:$C$26,2)</f>
        <v/>
      </c>
      <c r="D339" s="468" t="s">
        <v>40</v>
      </c>
      <c r="E339" s="119">
        <f>IF(ISBLANK(ion21Team!$C$5),"",HLOOKUP($D$339,$M$5:$S$26,$B$339+1))</f>
        <v>0</v>
      </c>
      <c r="F339" s="526" t="str">
        <f>IFERROR(VLOOKUP($E$339,$B$6:$C$26,2),"")</f>
        <v/>
      </c>
      <c r="G339" s="682"/>
      <c r="H339" s="683"/>
      <c r="I339" s="683"/>
      <c r="J339" s="684"/>
      <c r="K339" s="407"/>
      <c r="L339" s="407"/>
      <c r="M339" s="407"/>
      <c r="N339" s="407"/>
      <c r="O339" s="407"/>
      <c r="P339" s="407"/>
      <c r="Q339" s="407"/>
      <c r="R339" s="407"/>
      <c r="S339" s="407"/>
      <c r="T339" s="407"/>
      <c r="U339" s="407"/>
      <c r="V339" s="407"/>
      <c r="W339" s="407"/>
      <c r="X339" s="407"/>
      <c r="Y339" s="407"/>
      <c r="Z339" s="407"/>
      <c r="AA339" s="407"/>
      <c r="AB339" s="407"/>
      <c r="AC339" s="407"/>
      <c r="AD339" s="407"/>
      <c r="AE339" s="407"/>
      <c r="AF339" s="407"/>
      <c r="AG339" s="407"/>
      <c r="AH339" s="406"/>
    </row>
    <row r="340" spans="2:34" x14ac:dyDescent="0.3">
      <c r="B340" s="119">
        <v>15</v>
      </c>
      <c r="C340" s="123" t="str">
        <f>VLOOKUP($B$340,$B$6:$C$26,2)</f>
        <v/>
      </c>
      <c r="D340" s="468" t="s">
        <v>41</v>
      </c>
      <c r="E340" s="119">
        <f>IF(ISBLANK(ion21Team!$C$5),"",HLOOKUP($D$340,$M$5:$S$26,$B$340+1))</f>
        <v>0</v>
      </c>
      <c r="F340" s="526" t="str">
        <f>IFERROR(VLOOKUP($E$340,$B$6:$C$26,2),"")</f>
        <v/>
      </c>
      <c r="G340" s="682"/>
      <c r="H340" s="683"/>
      <c r="I340" s="683"/>
      <c r="J340" s="684"/>
      <c r="K340" s="407"/>
      <c r="L340" s="407"/>
      <c r="M340" s="407"/>
      <c r="N340" s="407"/>
      <c r="O340" s="407"/>
      <c r="P340" s="407"/>
      <c r="Q340" s="407"/>
      <c r="R340" s="407"/>
      <c r="S340" s="407"/>
      <c r="T340" s="407"/>
      <c r="U340" s="407"/>
      <c r="V340" s="407"/>
      <c r="W340" s="407"/>
      <c r="X340" s="407"/>
      <c r="Y340" s="407"/>
      <c r="Z340" s="407"/>
      <c r="AA340" s="407"/>
      <c r="AB340" s="407"/>
      <c r="AC340" s="407"/>
      <c r="AD340" s="407"/>
      <c r="AE340" s="407"/>
      <c r="AF340" s="407"/>
      <c r="AG340" s="407"/>
      <c r="AH340" s="406"/>
    </row>
    <row r="341" spans="2:34" x14ac:dyDescent="0.3">
      <c r="B341" s="119">
        <v>15</v>
      </c>
      <c r="C341" s="123" t="str">
        <f>VLOOKUP($B$341,$B$6:$C$26,2)</f>
        <v/>
      </c>
      <c r="D341" s="466" t="s">
        <v>42</v>
      </c>
      <c r="E341" s="119">
        <f>IF(ISBLANK(ion21Team!$C$5),"",HLOOKUP($D$341,$V$5:$AB$26,$B$341+1))</f>
        <v>0</v>
      </c>
      <c r="F341" s="526" t="str">
        <f>IFERROR(VLOOKUP($E$341,$B$6:$C$26,2),"")</f>
        <v/>
      </c>
      <c r="G341" s="682"/>
      <c r="H341" s="683"/>
      <c r="I341" s="683"/>
      <c r="J341" s="684"/>
      <c r="K341" s="407"/>
      <c r="L341" s="407"/>
      <c r="M341" s="407"/>
      <c r="N341" s="407"/>
      <c r="O341" s="407"/>
      <c r="P341" s="407"/>
      <c r="Q341" s="407"/>
      <c r="R341" s="407"/>
      <c r="S341" s="407"/>
      <c r="T341" s="407"/>
      <c r="U341" s="407"/>
      <c r="V341" s="407"/>
      <c r="W341" s="407"/>
      <c r="X341" s="407"/>
      <c r="Y341" s="407"/>
      <c r="Z341" s="407"/>
      <c r="AA341" s="407"/>
      <c r="AB341" s="407"/>
      <c r="AC341" s="407"/>
      <c r="AD341" s="407"/>
      <c r="AE341" s="407"/>
      <c r="AF341" s="407"/>
      <c r="AG341" s="407"/>
      <c r="AH341" s="406"/>
    </row>
    <row r="342" spans="2:34" x14ac:dyDescent="0.3">
      <c r="B342" s="119">
        <v>15</v>
      </c>
      <c r="C342" s="123" t="str">
        <f>VLOOKUP($B$342,$B$6:$C$26,2)</f>
        <v/>
      </c>
      <c r="D342" s="466" t="s">
        <v>43</v>
      </c>
      <c r="E342" s="119">
        <f>IF(ISBLANK(ion21Team!$C$5),"",HLOOKUP($D$342,$V$5:$AB$26,$B$342+1))</f>
        <v>0</v>
      </c>
      <c r="F342" s="526" t="str">
        <f>IFERROR(VLOOKUP($E$342,$B$6:$C$26,2),"")</f>
        <v/>
      </c>
      <c r="G342" s="682"/>
      <c r="H342" s="683"/>
      <c r="I342" s="683"/>
      <c r="J342" s="684"/>
      <c r="K342" s="407"/>
      <c r="L342" s="407"/>
      <c r="M342" s="407"/>
      <c r="N342" s="407"/>
      <c r="O342" s="407"/>
      <c r="P342" s="407"/>
      <c r="Q342" s="407"/>
      <c r="R342" s="407"/>
      <c r="S342" s="407"/>
      <c r="T342" s="407"/>
      <c r="U342" s="407"/>
      <c r="V342" s="407"/>
      <c r="W342" s="407"/>
      <c r="X342" s="407"/>
      <c r="Y342" s="407"/>
      <c r="Z342" s="407"/>
      <c r="AA342" s="407"/>
      <c r="AB342" s="407"/>
      <c r="AC342" s="407"/>
      <c r="AD342" s="407"/>
      <c r="AE342" s="407"/>
      <c r="AF342" s="407"/>
      <c r="AG342" s="407"/>
      <c r="AH342" s="406"/>
    </row>
    <row r="343" spans="2:34" x14ac:dyDescent="0.3">
      <c r="B343" s="119">
        <v>15</v>
      </c>
      <c r="C343" s="123" t="str">
        <f>VLOOKUP($B$343,$B$6:$C$26,2)</f>
        <v/>
      </c>
      <c r="D343" s="466" t="s">
        <v>44</v>
      </c>
      <c r="E343" s="119">
        <f>IF(ISBLANK(ion21Team!$C$5),"",HLOOKUP($D$343,$V$5:$AB$26,$B$343+1))</f>
        <v>0</v>
      </c>
      <c r="F343" s="526" t="str">
        <f>IFERROR(VLOOKUP($E$343,$B$6:$C$26,2),"")</f>
        <v/>
      </c>
      <c r="G343" s="682"/>
      <c r="H343" s="683"/>
      <c r="I343" s="683"/>
      <c r="J343" s="684"/>
      <c r="K343" s="407"/>
      <c r="L343" s="407"/>
      <c r="M343" s="407"/>
      <c r="N343" s="407"/>
      <c r="O343" s="407"/>
      <c r="P343" s="407"/>
      <c r="Q343" s="407"/>
      <c r="R343" s="407"/>
      <c r="S343" s="407"/>
      <c r="T343" s="407"/>
      <c r="U343" s="407"/>
      <c r="V343" s="407"/>
      <c r="W343" s="407"/>
      <c r="X343" s="407"/>
      <c r="Y343" s="407"/>
      <c r="Z343" s="407"/>
      <c r="AA343" s="407"/>
      <c r="AB343" s="407"/>
      <c r="AC343" s="407"/>
      <c r="AD343" s="407"/>
      <c r="AE343" s="407"/>
      <c r="AF343" s="407"/>
      <c r="AG343" s="407"/>
      <c r="AH343" s="406"/>
    </row>
    <row r="344" spans="2:34" x14ac:dyDescent="0.3">
      <c r="B344" s="119">
        <v>15</v>
      </c>
      <c r="C344" s="123" t="str">
        <f>VLOOKUP($B$344,$B$6:$C$26,2)</f>
        <v/>
      </c>
      <c r="D344" s="466" t="s">
        <v>45</v>
      </c>
      <c r="E344" s="119">
        <f>IF(ISBLANK(ion21Team!$C$5),"",HLOOKUP($D$344,$V$5:$AB$26,$B$344+1))</f>
        <v>0</v>
      </c>
      <c r="F344" s="526" t="str">
        <f>IFERROR(VLOOKUP($E$344,$B$6:$C$26,2),"")</f>
        <v/>
      </c>
      <c r="G344" s="682"/>
      <c r="H344" s="683"/>
      <c r="I344" s="683"/>
      <c r="J344" s="684"/>
      <c r="K344" s="407"/>
      <c r="L344" s="407"/>
      <c r="M344" s="407"/>
      <c r="N344" s="407"/>
      <c r="O344" s="407"/>
      <c r="P344" s="407"/>
      <c r="Q344" s="407"/>
      <c r="R344" s="407"/>
      <c r="S344" s="407"/>
      <c r="T344" s="407"/>
      <c r="U344" s="407"/>
      <c r="V344" s="407"/>
      <c r="W344" s="407"/>
      <c r="X344" s="407"/>
      <c r="Y344" s="407"/>
      <c r="Z344" s="407"/>
      <c r="AA344" s="407"/>
      <c r="AB344" s="407"/>
      <c r="AC344" s="407"/>
      <c r="AD344" s="407"/>
      <c r="AE344" s="407"/>
      <c r="AF344" s="407"/>
      <c r="AG344" s="407"/>
      <c r="AH344" s="406"/>
    </row>
    <row r="345" spans="2:34" x14ac:dyDescent="0.3">
      <c r="B345" s="119">
        <v>15</v>
      </c>
      <c r="C345" s="123" t="str">
        <f>VLOOKUP($B$345,$B$6:$C$26,2)</f>
        <v/>
      </c>
      <c r="D345" s="466" t="s">
        <v>46</v>
      </c>
      <c r="E345" s="119">
        <f>IF(ISBLANK(ion21Team!$C$5),"",HLOOKUP($D$345,$V$5:$AB$26,$B$345+1))</f>
        <v>0</v>
      </c>
      <c r="F345" s="526" t="str">
        <f>IFERROR(VLOOKUP($E$345,$B$6:$C$26,2),"")</f>
        <v/>
      </c>
      <c r="G345" s="682"/>
      <c r="H345" s="683"/>
      <c r="I345" s="683"/>
      <c r="J345" s="684"/>
      <c r="K345" s="407"/>
      <c r="L345" s="407"/>
      <c r="M345" s="407"/>
      <c r="N345" s="407"/>
      <c r="O345" s="407"/>
      <c r="P345" s="407"/>
      <c r="Q345" s="407"/>
      <c r="R345" s="407"/>
      <c r="S345" s="407"/>
      <c r="T345" s="407"/>
      <c r="U345" s="407"/>
      <c r="V345" s="407"/>
      <c r="W345" s="407"/>
      <c r="X345" s="407"/>
      <c r="Y345" s="407"/>
      <c r="Z345" s="407"/>
      <c r="AA345" s="407"/>
      <c r="AB345" s="407"/>
      <c r="AC345" s="407"/>
      <c r="AD345" s="407"/>
      <c r="AE345" s="407"/>
      <c r="AF345" s="407"/>
      <c r="AG345" s="407"/>
      <c r="AH345" s="406"/>
    </row>
    <row r="346" spans="2:34" x14ac:dyDescent="0.3">
      <c r="B346" s="119">
        <v>15</v>
      </c>
      <c r="C346" s="123" t="str">
        <f>VLOOKUP($B$346,$B$6:$C$26,2)</f>
        <v/>
      </c>
      <c r="D346" s="466" t="s">
        <v>47</v>
      </c>
      <c r="E346" s="119">
        <f>IF(ISBLANK(ion21Team!$C$5),"",HLOOKUP($D$346,$V$5:$AB$26,$B$346+1))</f>
        <v>0</v>
      </c>
      <c r="F346" s="526" t="str">
        <f>IFERROR(VLOOKUP($E$346,$B$6:$C$26,2),"")</f>
        <v/>
      </c>
      <c r="G346" s="682"/>
      <c r="H346" s="683"/>
      <c r="I346" s="683"/>
      <c r="J346" s="684"/>
      <c r="K346" s="407"/>
      <c r="L346" s="407"/>
      <c r="M346" s="407"/>
      <c r="N346" s="407"/>
      <c r="O346" s="407"/>
      <c r="P346" s="407"/>
      <c r="Q346" s="407"/>
      <c r="R346" s="407"/>
      <c r="S346" s="407"/>
      <c r="T346" s="407"/>
      <c r="U346" s="407"/>
      <c r="V346" s="407"/>
      <c r="W346" s="407"/>
      <c r="X346" s="407"/>
      <c r="Y346" s="407"/>
      <c r="Z346" s="407"/>
      <c r="AA346" s="407"/>
      <c r="AB346" s="407"/>
      <c r="AC346" s="407"/>
      <c r="AD346" s="407"/>
      <c r="AE346" s="407"/>
      <c r="AF346" s="407"/>
      <c r="AG346" s="407"/>
      <c r="AH346" s="406"/>
    </row>
    <row r="347" spans="2:34" x14ac:dyDescent="0.3">
      <c r="B347" s="101">
        <v>15</v>
      </c>
      <c r="C347" s="103" t="str">
        <f>VLOOKUP($B$347,$B$6:$C$26,2)</f>
        <v/>
      </c>
      <c r="D347" s="467" t="s">
        <v>48</v>
      </c>
      <c r="E347" s="101">
        <f>IF(ISBLANK(ion21Team!$C$5),"",HLOOKUP($D$347,$V$5:$AB$26,$B$347+1))</f>
        <v>0</v>
      </c>
      <c r="F347" s="527" t="str">
        <f>IFERROR(VLOOKUP($E$347,$B$6:$C$26,2),"")</f>
        <v/>
      </c>
      <c r="G347" s="685"/>
      <c r="H347" s="686"/>
      <c r="I347" s="686"/>
      <c r="J347" s="687"/>
      <c r="K347" s="408"/>
      <c r="L347" s="408"/>
      <c r="M347" s="408"/>
      <c r="N347" s="408"/>
      <c r="O347" s="408"/>
      <c r="P347" s="408"/>
      <c r="Q347" s="408"/>
      <c r="R347" s="408"/>
      <c r="S347" s="408"/>
      <c r="T347" s="408"/>
      <c r="U347" s="408"/>
      <c r="V347" s="408"/>
      <c r="W347" s="408"/>
      <c r="X347" s="408"/>
      <c r="Y347" s="408"/>
      <c r="Z347" s="408"/>
      <c r="AA347" s="408"/>
      <c r="AB347" s="408"/>
      <c r="AC347" s="408"/>
      <c r="AD347" s="408"/>
      <c r="AE347" s="408"/>
      <c r="AF347" s="408"/>
      <c r="AG347" s="408"/>
      <c r="AH347" s="409"/>
    </row>
    <row r="348" spans="2:34" x14ac:dyDescent="0.3">
      <c r="B348" s="223">
        <v>16</v>
      </c>
      <c r="C348" s="100" t="str">
        <f>VLOOKUP($B$348,$B$6:$C$26,2)</f>
        <v/>
      </c>
      <c r="D348" s="469" t="s">
        <v>28</v>
      </c>
      <c r="E348" s="99">
        <f>IF(ISBLANK(ion21Team!$C$5),"",HLOOKUP($D$348,$D$5:$J$26,$B$348+1))</f>
        <v>0</v>
      </c>
      <c r="F348" s="525" t="str">
        <f>IFERROR(VLOOKUP($E$348,$B$6:$C$26,2),"")</f>
        <v/>
      </c>
      <c r="G348" s="688"/>
      <c r="H348" s="689"/>
      <c r="I348" s="689"/>
      <c r="J348" s="690"/>
      <c r="K348" s="405"/>
      <c r="L348" s="405"/>
      <c r="M348" s="405"/>
      <c r="N348" s="405"/>
      <c r="O348" s="405"/>
      <c r="P348" s="405"/>
      <c r="Q348" s="405"/>
      <c r="R348" s="405"/>
      <c r="S348" s="405"/>
      <c r="T348" s="405"/>
      <c r="U348" s="405"/>
      <c r="V348" s="405"/>
      <c r="W348" s="405"/>
      <c r="X348" s="405"/>
      <c r="Y348" s="405"/>
      <c r="Z348" s="405"/>
      <c r="AA348" s="405"/>
      <c r="AB348" s="405"/>
      <c r="AC348" s="405"/>
      <c r="AD348" s="405"/>
      <c r="AE348" s="405"/>
      <c r="AF348" s="405"/>
      <c r="AG348" s="405"/>
      <c r="AH348" s="406"/>
    </row>
    <row r="349" spans="2:34" x14ac:dyDescent="0.3">
      <c r="B349" s="119">
        <v>16</v>
      </c>
      <c r="C349" s="123" t="str">
        <f>VLOOKUP($B$349,$B$6:$C$26,2)</f>
        <v/>
      </c>
      <c r="D349" s="469" t="s">
        <v>29</v>
      </c>
      <c r="E349" s="119">
        <f>IF(ISBLANK(ion21Team!$C$5),"",HLOOKUP($D$349,$D$5:$J$26,$B$349+1))</f>
        <v>0</v>
      </c>
      <c r="F349" s="526" t="str">
        <f>IFERROR(VLOOKUP($E$349,$B$6:$C$26,2),"")</f>
        <v/>
      </c>
      <c r="G349" s="682"/>
      <c r="H349" s="683"/>
      <c r="I349" s="683"/>
      <c r="J349" s="684"/>
      <c r="K349" s="405"/>
      <c r="L349" s="405"/>
      <c r="M349" s="405"/>
      <c r="N349" s="405"/>
      <c r="O349" s="405"/>
      <c r="P349" s="405"/>
      <c r="Q349" s="405"/>
      <c r="R349" s="405"/>
      <c r="S349" s="405"/>
      <c r="T349" s="405"/>
      <c r="U349" s="405"/>
      <c r="V349" s="405"/>
      <c r="W349" s="405"/>
      <c r="X349" s="405"/>
      <c r="Y349" s="405"/>
      <c r="Z349" s="405"/>
      <c r="AA349" s="405"/>
      <c r="AB349" s="405"/>
      <c r="AC349" s="405"/>
      <c r="AD349" s="405"/>
      <c r="AE349" s="405"/>
      <c r="AF349" s="405"/>
      <c r="AG349" s="405"/>
      <c r="AH349" s="406"/>
    </row>
    <row r="350" spans="2:34" x14ac:dyDescent="0.3">
      <c r="B350" s="119">
        <v>16</v>
      </c>
      <c r="C350" s="123" t="str">
        <f>VLOOKUP($B$350,$B$6:$C$26,2)</f>
        <v/>
      </c>
      <c r="D350" s="469" t="s">
        <v>30</v>
      </c>
      <c r="E350" s="119">
        <f>IF(ISBLANK(ion21Team!$C$5),"",HLOOKUP($D$350,$D$5:$J$26,$B$350+1))</f>
        <v>0</v>
      </c>
      <c r="F350" s="526" t="str">
        <f>IFERROR(VLOOKUP($E$350,$B$6:$C$26,2),"")</f>
        <v/>
      </c>
      <c r="G350" s="682"/>
      <c r="H350" s="683"/>
      <c r="I350" s="683"/>
      <c r="J350" s="684"/>
      <c r="K350" s="407"/>
      <c r="L350" s="407"/>
      <c r="M350" s="407"/>
      <c r="N350" s="407"/>
      <c r="O350" s="407"/>
      <c r="P350" s="407"/>
      <c r="Q350" s="407"/>
      <c r="R350" s="407"/>
      <c r="S350" s="407"/>
      <c r="T350" s="407"/>
      <c r="U350" s="407"/>
      <c r="V350" s="407"/>
      <c r="W350" s="407"/>
      <c r="X350" s="407"/>
      <c r="Y350" s="407"/>
      <c r="Z350" s="407"/>
      <c r="AA350" s="407"/>
      <c r="AB350" s="407"/>
      <c r="AC350" s="407"/>
      <c r="AD350" s="407"/>
      <c r="AE350" s="407"/>
      <c r="AF350" s="407"/>
      <c r="AG350" s="407"/>
      <c r="AH350" s="406"/>
    </row>
    <row r="351" spans="2:34" x14ac:dyDescent="0.3">
      <c r="B351" s="119">
        <v>16</v>
      </c>
      <c r="C351" s="123" t="str">
        <f>VLOOKUP($B$351,$B$6:$C$26,2)</f>
        <v/>
      </c>
      <c r="D351" s="469" t="s">
        <v>31</v>
      </c>
      <c r="E351" s="119">
        <f>IF(ISBLANK(ion21Team!$C$5),"",HLOOKUP($D$351,$D$5:$J$26,$B$351+1))</f>
        <v>0</v>
      </c>
      <c r="F351" s="526" t="str">
        <f>IFERROR(VLOOKUP($E$351,$B$6:$C$26,2),"")</f>
        <v/>
      </c>
      <c r="G351" s="682"/>
      <c r="H351" s="683"/>
      <c r="I351" s="683"/>
      <c r="J351" s="684"/>
      <c r="K351" s="407"/>
      <c r="L351" s="407"/>
      <c r="M351" s="407"/>
      <c r="N351" s="407"/>
      <c r="O351" s="407"/>
      <c r="P351" s="407"/>
      <c r="Q351" s="407"/>
      <c r="R351" s="407"/>
      <c r="S351" s="407"/>
      <c r="T351" s="407"/>
      <c r="U351" s="407"/>
      <c r="V351" s="407"/>
      <c r="W351" s="407"/>
      <c r="X351" s="407"/>
      <c r="Y351" s="407"/>
      <c r="Z351" s="407"/>
      <c r="AA351" s="407"/>
      <c r="AB351" s="407"/>
      <c r="AC351" s="407"/>
      <c r="AD351" s="407"/>
      <c r="AE351" s="407"/>
      <c r="AF351" s="407"/>
      <c r="AG351" s="407"/>
      <c r="AH351" s="406"/>
    </row>
    <row r="352" spans="2:34" x14ac:dyDescent="0.3">
      <c r="B352" s="119">
        <v>16</v>
      </c>
      <c r="C352" s="123" t="str">
        <f>VLOOKUP($B$352,$B$6:$C$26,2)</f>
        <v/>
      </c>
      <c r="D352" s="469" t="s">
        <v>32</v>
      </c>
      <c r="E352" s="119">
        <f>IF(ISBLANK(ion21Team!$C$5),"",HLOOKUP($D$352,$D$5:$J$26,$B$352+1))</f>
        <v>0</v>
      </c>
      <c r="F352" s="526" t="str">
        <f>IFERROR(VLOOKUP($E$352,$B$6:$C$26,2),"")</f>
        <v/>
      </c>
      <c r="G352" s="682"/>
      <c r="H352" s="683"/>
      <c r="I352" s="683"/>
      <c r="J352" s="684"/>
      <c r="K352" s="407"/>
      <c r="L352" s="407"/>
      <c r="M352" s="407"/>
      <c r="N352" s="407"/>
      <c r="O352" s="407"/>
      <c r="P352" s="407"/>
      <c r="Q352" s="407"/>
      <c r="R352" s="407"/>
      <c r="S352" s="407"/>
      <c r="T352" s="407"/>
      <c r="U352" s="407"/>
      <c r="V352" s="407"/>
      <c r="W352" s="407"/>
      <c r="X352" s="407"/>
      <c r="Y352" s="407"/>
      <c r="Z352" s="407"/>
      <c r="AA352" s="407"/>
      <c r="AB352" s="407"/>
      <c r="AC352" s="407"/>
      <c r="AD352" s="407"/>
      <c r="AE352" s="407"/>
      <c r="AF352" s="407"/>
      <c r="AG352" s="407"/>
      <c r="AH352" s="406"/>
    </row>
    <row r="353" spans="2:34" x14ac:dyDescent="0.3">
      <c r="B353" s="119">
        <v>16</v>
      </c>
      <c r="C353" s="123" t="str">
        <f>VLOOKUP($B$353,$B$6:$C$26,2)</f>
        <v/>
      </c>
      <c r="D353" s="469" t="s">
        <v>33</v>
      </c>
      <c r="E353" s="119">
        <f>IF(ISBLANK(ion21Team!$C$5),"",HLOOKUP($D$353,$D$5:$J$26,$B$353+1))</f>
        <v>0</v>
      </c>
      <c r="F353" s="526" t="str">
        <f>IFERROR(VLOOKUP($E$353,$B$6:$C$26,2),"")</f>
        <v/>
      </c>
      <c r="G353" s="682"/>
      <c r="H353" s="683"/>
      <c r="I353" s="683"/>
      <c r="J353" s="684"/>
      <c r="K353" s="407"/>
      <c r="L353" s="407"/>
      <c r="M353" s="407"/>
      <c r="N353" s="407"/>
      <c r="O353" s="407"/>
      <c r="P353" s="407"/>
      <c r="Q353" s="407"/>
      <c r="R353" s="407"/>
      <c r="S353" s="407"/>
      <c r="T353" s="407"/>
      <c r="U353" s="407"/>
      <c r="V353" s="407"/>
      <c r="W353" s="407"/>
      <c r="X353" s="407"/>
      <c r="Y353" s="407"/>
      <c r="Z353" s="407"/>
      <c r="AA353" s="407"/>
      <c r="AB353" s="407"/>
      <c r="AC353" s="407"/>
      <c r="AD353" s="407"/>
      <c r="AE353" s="407"/>
      <c r="AF353" s="407"/>
      <c r="AG353" s="407"/>
      <c r="AH353" s="406"/>
    </row>
    <row r="354" spans="2:34" x14ac:dyDescent="0.3">
      <c r="B354" s="119">
        <v>16</v>
      </c>
      <c r="C354" s="123" t="str">
        <f>VLOOKUP($B$354,$B$6:$C$26,2)</f>
        <v/>
      </c>
      <c r="D354" s="469" t="s">
        <v>34</v>
      </c>
      <c r="E354" s="119">
        <f>IF(ISBLANK(ion21Team!$C$5),"",HLOOKUP($D$354,$D$5:$J$26,$B$354+1))</f>
        <v>0</v>
      </c>
      <c r="F354" s="526" t="str">
        <f>IFERROR(VLOOKUP($E$354,$B$6:$C$26,2),"")</f>
        <v/>
      </c>
      <c r="G354" s="682"/>
      <c r="H354" s="683"/>
      <c r="I354" s="683"/>
      <c r="J354" s="684"/>
      <c r="K354" s="407"/>
      <c r="L354" s="407"/>
      <c r="M354" s="407"/>
      <c r="N354" s="407"/>
      <c r="O354" s="407"/>
      <c r="P354" s="407"/>
      <c r="Q354" s="407"/>
      <c r="R354" s="407"/>
      <c r="S354" s="407"/>
      <c r="T354" s="407"/>
      <c r="U354" s="407"/>
      <c r="V354" s="407"/>
      <c r="W354" s="407"/>
      <c r="X354" s="407"/>
      <c r="Y354" s="407"/>
      <c r="Z354" s="407"/>
      <c r="AA354" s="407"/>
      <c r="AB354" s="407"/>
      <c r="AC354" s="407"/>
      <c r="AD354" s="407"/>
      <c r="AE354" s="407"/>
      <c r="AF354" s="407"/>
      <c r="AG354" s="407"/>
      <c r="AH354" s="406"/>
    </row>
    <row r="355" spans="2:34" x14ac:dyDescent="0.3">
      <c r="B355" s="119">
        <v>16</v>
      </c>
      <c r="C355" s="123" t="str">
        <f>VLOOKUP($B$355,$B$6:$C$26,2)</f>
        <v/>
      </c>
      <c r="D355" s="468" t="s">
        <v>35</v>
      </c>
      <c r="E355" s="119">
        <f>IF(ISBLANK(ion21Team!$C$5),"",HLOOKUP($D$355,$M$5:$S$26,$B$355+1))</f>
        <v>0</v>
      </c>
      <c r="F355" s="526" t="str">
        <f>IFERROR(VLOOKUP($E$355,$B$6:$C$26,2),"")</f>
        <v/>
      </c>
      <c r="G355" s="682"/>
      <c r="H355" s="683"/>
      <c r="I355" s="683"/>
      <c r="J355" s="684"/>
      <c r="K355" s="407"/>
      <c r="L355" s="407"/>
      <c r="M355" s="407"/>
      <c r="N355" s="407"/>
      <c r="O355" s="407"/>
      <c r="P355" s="407"/>
      <c r="Q355" s="407"/>
      <c r="R355" s="407"/>
      <c r="S355" s="407"/>
      <c r="T355" s="407"/>
      <c r="U355" s="407"/>
      <c r="V355" s="407"/>
      <c r="W355" s="407"/>
      <c r="X355" s="407"/>
      <c r="Y355" s="407"/>
      <c r="Z355" s="407"/>
      <c r="AA355" s="407"/>
      <c r="AB355" s="407"/>
      <c r="AC355" s="407"/>
      <c r="AD355" s="407"/>
      <c r="AE355" s="407"/>
      <c r="AF355" s="407"/>
      <c r="AG355" s="407"/>
      <c r="AH355" s="406"/>
    </row>
    <row r="356" spans="2:34" x14ac:dyDescent="0.3">
      <c r="B356" s="119">
        <v>16</v>
      </c>
      <c r="C356" s="123" t="str">
        <f>VLOOKUP($B$356,$B$6:$C$26,2)</f>
        <v/>
      </c>
      <c r="D356" s="468" t="s">
        <v>36</v>
      </c>
      <c r="E356" s="119">
        <f>IF(ISBLANK(ion21Team!$C$5),"",HLOOKUP($D$356,$M$5:$S$26,$B$356+1))</f>
        <v>0</v>
      </c>
      <c r="F356" s="526" t="str">
        <f>IFERROR(VLOOKUP($E$356,$B$6:$C$26,2),"")</f>
        <v/>
      </c>
      <c r="G356" s="682"/>
      <c r="H356" s="683"/>
      <c r="I356" s="683"/>
      <c r="J356" s="684"/>
      <c r="K356" s="407"/>
      <c r="L356" s="407"/>
      <c r="M356" s="407"/>
      <c r="N356" s="407"/>
      <c r="O356" s="407"/>
      <c r="P356" s="407"/>
      <c r="Q356" s="407"/>
      <c r="R356" s="407"/>
      <c r="S356" s="407"/>
      <c r="T356" s="407"/>
      <c r="U356" s="407"/>
      <c r="V356" s="407"/>
      <c r="W356" s="407"/>
      <c r="X356" s="407"/>
      <c r="Y356" s="407"/>
      <c r="Z356" s="407"/>
      <c r="AA356" s="407"/>
      <c r="AB356" s="407"/>
      <c r="AC356" s="407"/>
      <c r="AD356" s="407"/>
      <c r="AE356" s="407"/>
      <c r="AF356" s="407"/>
      <c r="AG356" s="407"/>
      <c r="AH356" s="406"/>
    </row>
    <row r="357" spans="2:34" x14ac:dyDescent="0.3">
      <c r="B357" s="119">
        <v>16</v>
      </c>
      <c r="C357" s="123" t="str">
        <f>VLOOKUP($B$357,$B$6:$C$26,2)</f>
        <v/>
      </c>
      <c r="D357" s="468" t="s">
        <v>37</v>
      </c>
      <c r="E357" s="119">
        <f>IF(ISBLANK(ion21Team!$C$5),"",HLOOKUP($D$357,$M$5:$S$26,$B$357+1))</f>
        <v>0</v>
      </c>
      <c r="F357" s="526" t="str">
        <f>IFERROR(VLOOKUP($E$357,$B$6:$C$26,2),"")</f>
        <v/>
      </c>
      <c r="G357" s="682"/>
      <c r="H357" s="683"/>
      <c r="I357" s="683"/>
      <c r="J357" s="684"/>
      <c r="K357" s="407"/>
      <c r="L357" s="407"/>
      <c r="M357" s="407"/>
      <c r="N357" s="407"/>
      <c r="O357" s="407"/>
      <c r="P357" s="407"/>
      <c r="Q357" s="407"/>
      <c r="R357" s="407"/>
      <c r="S357" s="407"/>
      <c r="T357" s="407"/>
      <c r="U357" s="407"/>
      <c r="V357" s="407"/>
      <c r="W357" s="407"/>
      <c r="X357" s="407"/>
      <c r="Y357" s="407"/>
      <c r="Z357" s="407"/>
      <c r="AA357" s="407"/>
      <c r="AB357" s="407"/>
      <c r="AC357" s="407"/>
      <c r="AD357" s="407"/>
      <c r="AE357" s="407"/>
      <c r="AF357" s="407"/>
      <c r="AG357" s="407"/>
      <c r="AH357" s="406"/>
    </row>
    <row r="358" spans="2:34" x14ac:dyDescent="0.3">
      <c r="B358" s="119">
        <v>16</v>
      </c>
      <c r="C358" s="123" t="str">
        <f>VLOOKUP($B$358,$B$6:$C$26,2)</f>
        <v/>
      </c>
      <c r="D358" s="468" t="s">
        <v>38</v>
      </c>
      <c r="E358" s="119">
        <f>IF(ISBLANK(ion21Team!$C$5),"",HLOOKUP($D$358,$M$5:$S$26,$B$358+1))</f>
        <v>0</v>
      </c>
      <c r="F358" s="526" t="str">
        <f>IFERROR(VLOOKUP($E$358,$B$6:$C$26,2),"")</f>
        <v/>
      </c>
      <c r="G358" s="682"/>
      <c r="H358" s="683"/>
      <c r="I358" s="683"/>
      <c r="J358" s="684"/>
      <c r="K358" s="407"/>
      <c r="L358" s="407"/>
      <c r="M358" s="407"/>
      <c r="N358" s="407"/>
      <c r="O358" s="407"/>
      <c r="P358" s="407"/>
      <c r="Q358" s="407"/>
      <c r="R358" s="407"/>
      <c r="S358" s="407"/>
      <c r="T358" s="407"/>
      <c r="U358" s="407"/>
      <c r="V358" s="407"/>
      <c r="W358" s="407"/>
      <c r="X358" s="407"/>
      <c r="Y358" s="407"/>
      <c r="Z358" s="407"/>
      <c r="AA358" s="407"/>
      <c r="AB358" s="407"/>
      <c r="AC358" s="407"/>
      <c r="AD358" s="407"/>
      <c r="AE358" s="407"/>
      <c r="AF358" s="407"/>
      <c r="AG358" s="407"/>
      <c r="AH358" s="406"/>
    </row>
    <row r="359" spans="2:34" x14ac:dyDescent="0.3">
      <c r="B359" s="119">
        <v>16</v>
      </c>
      <c r="C359" s="123" t="str">
        <f>VLOOKUP($B$359,$B$6:$C$26,2)</f>
        <v/>
      </c>
      <c r="D359" s="468" t="s">
        <v>39</v>
      </c>
      <c r="E359" s="119">
        <f>IF(ISBLANK(ion21Team!$C$5),"",HLOOKUP($D$359,$M$5:$S$26,$B$359+1))</f>
        <v>0</v>
      </c>
      <c r="F359" s="526" t="str">
        <f>IFERROR(VLOOKUP($E$359,$B$6:$C$26,2),"")</f>
        <v/>
      </c>
      <c r="G359" s="682"/>
      <c r="H359" s="683"/>
      <c r="I359" s="683"/>
      <c r="J359" s="684"/>
      <c r="K359" s="407"/>
      <c r="L359" s="407"/>
      <c r="M359" s="407"/>
      <c r="N359" s="407"/>
      <c r="O359" s="407"/>
      <c r="P359" s="407"/>
      <c r="Q359" s="407"/>
      <c r="R359" s="407"/>
      <c r="S359" s="407"/>
      <c r="T359" s="407"/>
      <c r="U359" s="407"/>
      <c r="V359" s="407"/>
      <c r="W359" s="407"/>
      <c r="X359" s="407"/>
      <c r="Y359" s="407"/>
      <c r="Z359" s="407"/>
      <c r="AA359" s="407"/>
      <c r="AB359" s="407"/>
      <c r="AC359" s="407"/>
      <c r="AD359" s="407"/>
      <c r="AE359" s="407"/>
      <c r="AF359" s="407"/>
      <c r="AG359" s="407"/>
      <c r="AH359" s="406"/>
    </row>
    <row r="360" spans="2:34" x14ac:dyDescent="0.3">
      <c r="B360" s="119">
        <v>16</v>
      </c>
      <c r="C360" s="123" t="str">
        <f>VLOOKUP($B$360,$B$6:$C$26,2)</f>
        <v/>
      </c>
      <c r="D360" s="468" t="s">
        <v>40</v>
      </c>
      <c r="E360" s="119">
        <f>IF(ISBLANK(ion21Team!$C$5),"",HLOOKUP($D$360,$M$5:$S$26,$B$360+1))</f>
        <v>0</v>
      </c>
      <c r="F360" s="526" t="str">
        <f>IFERROR(VLOOKUP($E$360,$B$6:$C$26,2),"")</f>
        <v/>
      </c>
      <c r="G360" s="682"/>
      <c r="H360" s="683"/>
      <c r="I360" s="683"/>
      <c r="J360" s="684"/>
      <c r="K360" s="407"/>
      <c r="L360" s="407"/>
      <c r="M360" s="407"/>
      <c r="N360" s="407"/>
      <c r="O360" s="407"/>
      <c r="P360" s="407"/>
      <c r="Q360" s="407"/>
      <c r="R360" s="407"/>
      <c r="S360" s="407"/>
      <c r="T360" s="407"/>
      <c r="U360" s="407"/>
      <c r="V360" s="407"/>
      <c r="W360" s="407"/>
      <c r="X360" s="407"/>
      <c r="Y360" s="407"/>
      <c r="Z360" s="407"/>
      <c r="AA360" s="407"/>
      <c r="AB360" s="407"/>
      <c r="AC360" s="407"/>
      <c r="AD360" s="407"/>
      <c r="AE360" s="407"/>
      <c r="AF360" s="407"/>
      <c r="AG360" s="407"/>
      <c r="AH360" s="406"/>
    </row>
    <row r="361" spans="2:34" x14ac:dyDescent="0.3">
      <c r="B361" s="119">
        <v>16</v>
      </c>
      <c r="C361" s="123" t="str">
        <f>VLOOKUP($B$361,$B$6:$C$26,2)</f>
        <v/>
      </c>
      <c r="D361" s="468" t="s">
        <v>41</v>
      </c>
      <c r="E361" s="119">
        <f>IF(ISBLANK(ion21Team!$C$5),"",HLOOKUP($D$361,$M$5:$S$26,$B$361+1))</f>
        <v>0</v>
      </c>
      <c r="F361" s="526" t="str">
        <f>IFERROR(VLOOKUP($E$361,$B$6:$C$26,2),"")</f>
        <v/>
      </c>
      <c r="G361" s="682"/>
      <c r="H361" s="683"/>
      <c r="I361" s="683"/>
      <c r="J361" s="684"/>
      <c r="K361" s="407"/>
      <c r="L361" s="407"/>
      <c r="M361" s="407"/>
      <c r="N361" s="407"/>
      <c r="O361" s="407"/>
      <c r="P361" s="407"/>
      <c r="Q361" s="407"/>
      <c r="R361" s="407"/>
      <c r="S361" s="407"/>
      <c r="T361" s="407"/>
      <c r="U361" s="407"/>
      <c r="V361" s="407"/>
      <c r="W361" s="407"/>
      <c r="X361" s="407"/>
      <c r="Y361" s="407"/>
      <c r="Z361" s="407"/>
      <c r="AA361" s="407"/>
      <c r="AB361" s="407"/>
      <c r="AC361" s="407"/>
      <c r="AD361" s="407"/>
      <c r="AE361" s="407"/>
      <c r="AF361" s="407"/>
      <c r="AG361" s="407"/>
      <c r="AH361" s="406"/>
    </row>
    <row r="362" spans="2:34" x14ac:dyDescent="0.3">
      <c r="B362" s="119">
        <v>16</v>
      </c>
      <c r="C362" s="123" t="str">
        <f>VLOOKUP($B$362,$B$6:$C$26,2)</f>
        <v/>
      </c>
      <c r="D362" s="466" t="s">
        <v>42</v>
      </c>
      <c r="E362" s="119">
        <f>IF(ISBLANK(ion21Team!$C$5),"",HLOOKUP($D$362,$V$5:$AB$26,$B$362+1))</f>
        <v>0</v>
      </c>
      <c r="F362" s="526" t="str">
        <f>IFERROR(VLOOKUP($E$362,$B$6:$C$26,2),"")</f>
        <v/>
      </c>
      <c r="G362" s="682"/>
      <c r="H362" s="683"/>
      <c r="I362" s="683"/>
      <c r="J362" s="684"/>
      <c r="K362" s="407"/>
      <c r="L362" s="407"/>
      <c r="M362" s="407"/>
      <c r="N362" s="407"/>
      <c r="O362" s="407"/>
      <c r="P362" s="407"/>
      <c r="Q362" s="407"/>
      <c r="R362" s="407"/>
      <c r="S362" s="407"/>
      <c r="T362" s="407"/>
      <c r="U362" s="407"/>
      <c r="V362" s="407"/>
      <c r="W362" s="407"/>
      <c r="X362" s="407"/>
      <c r="Y362" s="407"/>
      <c r="Z362" s="407"/>
      <c r="AA362" s="407"/>
      <c r="AB362" s="407"/>
      <c r="AC362" s="407"/>
      <c r="AD362" s="407"/>
      <c r="AE362" s="407"/>
      <c r="AF362" s="407"/>
      <c r="AG362" s="407"/>
      <c r="AH362" s="406"/>
    </row>
    <row r="363" spans="2:34" x14ac:dyDescent="0.3">
      <c r="B363" s="119">
        <v>16</v>
      </c>
      <c r="C363" s="123" t="str">
        <f>VLOOKUP($B$363,$B$6:$C$26,2)</f>
        <v/>
      </c>
      <c r="D363" s="466" t="s">
        <v>43</v>
      </c>
      <c r="E363" s="119">
        <f>IF(ISBLANK(ion21Team!$C$5),"",HLOOKUP($D$363,$V$5:$AB$26,$B$363+1))</f>
        <v>0</v>
      </c>
      <c r="F363" s="526" t="str">
        <f>IFERROR(VLOOKUP($E$363,$B$6:$C$26,2),"")</f>
        <v/>
      </c>
      <c r="G363" s="682"/>
      <c r="H363" s="683"/>
      <c r="I363" s="683"/>
      <c r="J363" s="684"/>
      <c r="K363" s="407"/>
      <c r="L363" s="407"/>
      <c r="M363" s="407"/>
      <c r="N363" s="407"/>
      <c r="O363" s="407"/>
      <c r="P363" s="407"/>
      <c r="Q363" s="407"/>
      <c r="R363" s="407"/>
      <c r="S363" s="407"/>
      <c r="T363" s="407"/>
      <c r="U363" s="407"/>
      <c r="V363" s="407"/>
      <c r="W363" s="407"/>
      <c r="X363" s="407"/>
      <c r="Y363" s="407"/>
      <c r="Z363" s="407"/>
      <c r="AA363" s="407"/>
      <c r="AB363" s="407"/>
      <c r="AC363" s="407"/>
      <c r="AD363" s="407"/>
      <c r="AE363" s="407"/>
      <c r="AF363" s="407"/>
      <c r="AG363" s="407"/>
      <c r="AH363" s="406"/>
    </row>
    <row r="364" spans="2:34" x14ac:dyDescent="0.3">
      <c r="B364" s="119">
        <v>16</v>
      </c>
      <c r="C364" s="123" t="str">
        <f>VLOOKUP($B$364,$B$6:$C$26,2)</f>
        <v/>
      </c>
      <c r="D364" s="466" t="s">
        <v>44</v>
      </c>
      <c r="E364" s="119">
        <f>IF(ISBLANK(ion21Team!$C$5),"",HLOOKUP($D$364,$V$5:$AB$26,$B$364+1))</f>
        <v>0</v>
      </c>
      <c r="F364" s="526" t="str">
        <f>IFERROR(VLOOKUP($E$364,$B$6:$C$26,2),"")</f>
        <v/>
      </c>
      <c r="G364" s="682"/>
      <c r="H364" s="683"/>
      <c r="I364" s="683"/>
      <c r="J364" s="684"/>
      <c r="K364" s="407"/>
      <c r="L364" s="407"/>
      <c r="M364" s="407"/>
      <c r="N364" s="407"/>
      <c r="O364" s="407"/>
      <c r="P364" s="407"/>
      <c r="Q364" s="407"/>
      <c r="R364" s="407"/>
      <c r="S364" s="407"/>
      <c r="T364" s="407"/>
      <c r="U364" s="407"/>
      <c r="V364" s="407"/>
      <c r="W364" s="407"/>
      <c r="X364" s="407"/>
      <c r="Y364" s="407"/>
      <c r="Z364" s="407"/>
      <c r="AA364" s="407"/>
      <c r="AB364" s="407"/>
      <c r="AC364" s="407"/>
      <c r="AD364" s="407"/>
      <c r="AE364" s="407"/>
      <c r="AF364" s="407"/>
      <c r="AG364" s="407"/>
      <c r="AH364" s="406"/>
    </row>
    <row r="365" spans="2:34" x14ac:dyDescent="0.3">
      <c r="B365" s="119">
        <v>16</v>
      </c>
      <c r="C365" s="123" t="str">
        <f>VLOOKUP($B$365,$B$6:$C$26,2)</f>
        <v/>
      </c>
      <c r="D365" s="466" t="s">
        <v>45</v>
      </c>
      <c r="E365" s="119">
        <f>IF(ISBLANK(ion21Team!$C$5),"",HLOOKUP($D$365,$V$5:$AB$26,$B$365+1))</f>
        <v>0</v>
      </c>
      <c r="F365" s="526" t="str">
        <f>IFERROR(VLOOKUP($E$365,$B$6:$C$26,2),"")</f>
        <v/>
      </c>
      <c r="G365" s="682"/>
      <c r="H365" s="683"/>
      <c r="I365" s="683"/>
      <c r="J365" s="684"/>
      <c r="K365" s="407"/>
      <c r="L365" s="407"/>
      <c r="M365" s="407"/>
      <c r="N365" s="407"/>
      <c r="O365" s="407"/>
      <c r="P365" s="407"/>
      <c r="Q365" s="407"/>
      <c r="R365" s="407"/>
      <c r="S365" s="407"/>
      <c r="T365" s="407"/>
      <c r="U365" s="407"/>
      <c r="V365" s="407"/>
      <c r="W365" s="407"/>
      <c r="X365" s="407"/>
      <c r="Y365" s="407"/>
      <c r="Z365" s="407"/>
      <c r="AA365" s="407"/>
      <c r="AB365" s="407"/>
      <c r="AC365" s="407"/>
      <c r="AD365" s="407"/>
      <c r="AE365" s="407"/>
      <c r="AF365" s="407"/>
      <c r="AG365" s="407"/>
      <c r="AH365" s="406"/>
    </row>
    <row r="366" spans="2:34" x14ac:dyDescent="0.3">
      <c r="B366" s="119">
        <v>16</v>
      </c>
      <c r="C366" s="123" t="str">
        <f>VLOOKUP($B$366,$B$6:$C$26,2)</f>
        <v/>
      </c>
      <c r="D366" s="466" t="s">
        <v>46</v>
      </c>
      <c r="E366" s="119">
        <f>IF(ISBLANK(ion21Team!$C$5),"",HLOOKUP($D$366,$V$5:$AB$26,$B$366+1))</f>
        <v>0</v>
      </c>
      <c r="F366" s="526" t="str">
        <f>IFERROR(VLOOKUP($E$366,$B$6:$C$26,2),"")</f>
        <v/>
      </c>
      <c r="G366" s="682"/>
      <c r="H366" s="683"/>
      <c r="I366" s="683"/>
      <c r="J366" s="684"/>
      <c r="K366" s="407"/>
      <c r="L366" s="407"/>
      <c r="M366" s="407"/>
      <c r="N366" s="407"/>
      <c r="O366" s="407"/>
      <c r="P366" s="407"/>
      <c r="Q366" s="407"/>
      <c r="R366" s="407"/>
      <c r="S366" s="407"/>
      <c r="T366" s="407"/>
      <c r="U366" s="407"/>
      <c r="V366" s="407"/>
      <c r="W366" s="407"/>
      <c r="X366" s="407"/>
      <c r="Y366" s="407"/>
      <c r="Z366" s="407"/>
      <c r="AA366" s="407"/>
      <c r="AB366" s="407"/>
      <c r="AC366" s="407"/>
      <c r="AD366" s="407"/>
      <c r="AE366" s="407"/>
      <c r="AF366" s="407"/>
      <c r="AG366" s="407"/>
      <c r="AH366" s="406"/>
    </row>
    <row r="367" spans="2:34" x14ac:dyDescent="0.3">
      <c r="B367" s="119">
        <v>16</v>
      </c>
      <c r="C367" s="123" t="str">
        <f>VLOOKUP($B$367,$B$6:$C$26,2)</f>
        <v/>
      </c>
      <c r="D367" s="466" t="s">
        <v>47</v>
      </c>
      <c r="E367" s="119">
        <f>IF(ISBLANK(ion21Team!$C$5),"",HLOOKUP($D$367,$V$5:$AB$26,$B$367+1))</f>
        <v>0</v>
      </c>
      <c r="F367" s="526" t="str">
        <f>IFERROR(VLOOKUP($E$367,$B$6:$C$26,2),"")</f>
        <v/>
      </c>
      <c r="G367" s="682"/>
      <c r="H367" s="683"/>
      <c r="I367" s="683"/>
      <c r="J367" s="684"/>
      <c r="K367" s="407"/>
      <c r="L367" s="407"/>
      <c r="M367" s="407"/>
      <c r="N367" s="407"/>
      <c r="O367" s="407"/>
      <c r="P367" s="407"/>
      <c r="Q367" s="407"/>
      <c r="R367" s="407"/>
      <c r="S367" s="407"/>
      <c r="T367" s="407"/>
      <c r="U367" s="407"/>
      <c r="V367" s="407"/>
      <c r="W367" s="407"/>
      <c r="X367" s="407"/>
      <c r="Y367" s="407"/>
      <c r="Z367" s="407"/>
      <c r="AA367" s="407"/>
      <c r="AB367" s="407"/>
      <c r="AC367" s="407"/>
      <c r="AD367" s="407"/>
      <c r="AE367" s="407"/>
      <c r="AF367" s="407"/>
      <c r="AG367" s="407"/>
      <c r="AH367" s="406"/>
    </row>
    <row r="368" spans="2:34" x14ac:dyDescent="0.3">
      <c r="B368" s="101">
        <v>16</v>
      </c>
      <c r="C368" s="103" t="str">
        <f>VLOOKUP($B$368,$B$6:$C$26,2)</f>
        <v/>
      </c>
      <c r="D368" s="467" t="s">
        <v>48</v>
      </c>
      <c r="E368" s="101">
        <f>IF(ISBLANK(ion21Team!$C$5),"",HLOOKUP($D$368,$V$5:$AB$26,$B$368+1))</f>
        <v>0</v>
      </c>
      <c r="F368" s="527" t="str">
        <f>IFERROR(VLOOKUP($E$368,$B$6:$C$26,2),"")</f>
        <v/>
      </c>
      <c r="G368" s="685"/>
      <c r="H368" s="686"/>
      <c r="I368" s="686"/>
      <c r="J368" s="687"/>
      <c r="K368" s="408"/>
      <c r="L368" s="408"/>
      <c r="M368" s="408"/>
      <c r="N368" s="408"/>
      <c r="O368" s="408"/>
      <c r="P368" s="408"/>
      <c r="Q368" s="408"/>
      <c r="R368" s="408"/>
      <c r="S368" s="408"/>
      <c r="T368" s="408"/>
      <c r="U368" s="408"/>
      <c r="V368" s="408"/>
      <c r="W368" s="408"/>
      <c r="X368" s="408"/>
      <c r="Y368" s="408"/>
      <c r="Z368" s="408"/>
      <c r="AA368" s="408"/>
      <c r="AB368" s="408"/>
      <c r="AC368" s="408"/>
      <c r="AD368" s="408"/>
      <c r="AE368" s="408"/>
      <c r="AF368" s="408"/>
      <c r="AG368" s="408"/>
      <c r="AH368" s="409"/>
    </row>
    <row r="369" spans="2:34" x14ac:dyDescent="0.3">
      <c r="B369" s="223">
        <v>17</v>
      </c>
      <c r="C369" s="100" t="str">
        <f>VLOOKUP($B$369,$B$6:$C$26,2)</f>
        <v/>
      </c>
      <c r="D369" s="469" t="s">
        <v>28</v>
      </c>
      <c r="E369" s="99">
        <f>IF(ISBLANK(ion21Team!$C$5),"",HLOOKUP($D$369,$D$5:$J$26,$B$369+1))</f>
        <v>0</v>
      </c>
      <c r="F369" s="525" t="str">
        <f>IFERROR(VLOOKUP($E$369,$B$6:$C$26,2),"")</f>
        <v/>
      </c>
      <c r="G369" s="688"/>
      <c r="H369" s="689"/>
      <c r="I369" s="689"/>
      <c r="J369" s="690"/>
      <c r="K369" s="405"/>
      <c r="L369" s="405"/>
      <c r="M369" s="405"/>
      <c r="N369" s="405"/>
      <c r="O369" s="405"/>
      <c r="P369" s="405"/>
      <c r="Q369" s="405"/>
      <c r="R369" s="405"/>
      <c r="S369" s="405"/>
      <c r="T369" s="405"/>
      <c r="U369" s="405"/>
      <c r="V369" s="405"/>
      <c r="W369" s="405"/>
      <c r="X369" s="405"/>
      <c r="Y369" s="405"/>
      <c r="Z369" s="405"/>
      <c r="AA369" s="405"/>
      <c r="AB369" s="405"/>
      <c r="AC369" s="405"/>
      <c r="AD369" s="405"/>
      <c r="AE369" s="405"/>
      <c r="AF369" s="405"/>
      <c r="AG369" s="405"/>
      <c r="AH369" s="406"/>
    </row>
    <row r="370" spans="2:34" x14ac:dyDescent="0.3">
      <c r="B370" s="119">
        <v>17</v>
      </c>
      <c r="C370" s="123" t="str">
        <f>VLOOKUP($B$370,$B$6:$C$26,2)</f>
        <v/>
      </c>
      <c r="D370" s="469" t="s">
        <v>29</v>
      </c>
      <c r="E370" s="119">
        <f>IF(ISBLANK(ion21Team!$C$5),"",HLOOKUP($D$370,$D$5:$J$26,$B$370+1))</f>
        <v>0</v>
      </c>
      <c r="F370" s="526" t="str">
        <f>IFERROR(VLOOKUP($E$370,$B$6:$C$26,2),"")</f>
        <v/>
      </c>
      <c r="G370" s="682"/>
      <c r="H370" s="683"/>
      <c r="I370" s="683"/>
      <c r="J370" s="684"/>
      <c r="K370" s="405"/>
      <c r="L370" s="405"/>
      <c r="M370" s="405"/>
      <c r="N370" s="405"/>
      <c r="O370" s="405"/>
      <c r="P370" s="405"/>
      <c r="Q370" s="405"/>
      <c r="R370" s="405"/>
      <c r="S370" s="405"/>
      <c r="T370" s="405"/>
      <c r="U370" s="405"/>
      <c r="V370" s="405"/>
      <c r="W370" s="405"/>
      <c r="X370" s="405"/>
      <c r="Y370" s="405"/>
      <c r="Z370" s="405"/>
      <c r="AA370" s="405"/>
      <c r="AB370" s="405"/>
      <c r="AC370" s="405"/>
      <c r="AD370" s="405"/>
      <c r="AE370" s="405"/>
      <c r="AF370" s="405"/>
      <c r="AG370" s="405"/>
      <c r="AH370" s="406"/>
    </row>
    <row r="371" spans="2:34" x14ac:dyDescent="0.3">
      <c r="B371" s="119">
        <v>17</v>
      </c>
      <c r="C371" s="123" t="str">
        <f>VLOOKUP($B$371,$B$6:$C$26,2)</f>
        <v/>
      </c>
      <c r="D371" s="469" t="s">
        <v>30</v>
      </c>
      <c r="E371" s="119">
        <f>IF(ISBLANK(ion21Team!$C$5),"",HLOOKUP($D$371,$D$5:$J$26,$B$371+1))</f>
        <v>0</v>
      </c>
      <c r="F371" s="526" t="str">
        <f>IFERROR(VLOOKUP($E$371,$B$6:$C$26,2),"")</f>
        <v/>
      </c>
      <c r="G371" s="682"/>
      <c r="H371" s="683"/>
      <c r="I371" s="683"/>
      <c r="J371" s="684"/>
      <c r="K371" s="407"/>
      <c r="L371" s="407"/>
      <c r="M371" s="407"/>
      <c r="N371" s="407"/>
      <c r="O371" s="407"/>
      <c r="P371" s="407"/>
      <c r="Q371" s="407"/>
      <c r="R371" s="407"/>
      <c r="S371" s="407"/>
      <c r="T371" s="407"/>
      <c r="U371" s="407"/>
      <c r="V371" s="407"/>
      <c r="W371" s="407"/>
      <c r="X371" s="407"/>
      <c r="Y371" s="407"/>
      <c r="Z371" s="407"/>
      <c r="AA371" s="407"/>
      <c r="AB371" s="407"/>
      <c r="AC371" s="407"/>
      <c r="AD371" s="407"/>
      <c r="AE371" s="407"/>
      <c r="AF371" s="407"/>
      <c r="AG371" s="407"/>
      <c r="AH371" s="406"/>
    </row>
    <row r="372" spans="2:34" x14ac:dyDescent="0.3">
      <c r="B372" s="119">
        <v>17</v>
      </c>
      <c r="C372" s="123" t="str">
        <f>VLOOKUP($B$372,$B$6:$C$26,2)</f>
        <v/>
      </c>
      <c r="D372" s="469" t="s">
        <v>31</v>
      </c>
      <c r="E372" s="119">
        <f>IF(ISBLANK(ion21Team!$C$5),"",HLOOKUP($D$372,$D$5:$J$26,$B$372+1))</f>
        <v>0</v>
      </c>
      <c r="F372" s="526" t="str">
        <f>IFERROR(VLOOKUP($E$372,$B$6:$C$26,2),"")</f>
        <v/>
      </c>
      <c r="G372" s="682"/>
      <c r="H372" s="683"/>
      <c r="I372" s="683"/>
      <c r="J372" s="684"/>
      <c r="K372" s="407"/>
      <c r="L372" s="407"/>
      <c r="M372" s="407"/>
      <c r="N372" s="407"/>
      <c r="O372" s="407"/>
      <c r="P372" s="407"/>
      <c r="Q372" s="407"/>
      <c r="R372" s="407"/>
      <c r="S372" s="407"/>
      <c r="T372" s="407"/>
      <c r="U372" s="407"/>
      <c r="V372" s="407"/>
      <c r="W372" s="407"/>
      <c r="X372" s="407"/>
      <c r="Y372" s="407"/>
      <c r="Z372" s="407"/>
      <c r="AA372" s="407"/>
      <c r="AB372" s="407"/>
      <c r="AC372" s="407"/>
      <c r="AD372" s="407"/>
      <c r="AE372" s="407"/>
      <c r="AF372" s="407"/>
      <c r="AG372" s="407"/>
      <c r="AH372" s="406"/>
    </row>
    <row r="373" spans="2:34" x14ac:dyDescent="0.3">
      <c r="B373" s="119">
        <v>17</v>
      </c>
      <c r="C373" s="123" t="str">
        <f>VLOOKUP($B$373,$B$6:$C$26,2)</f>
        <v/>
      </c>
      <c r="D373" s="469" t="s">
        <v>32</v>
      </c>
      <c r="E373" s="119">
        <f>IF(ISBLANK(ion21Team!$C$5),"",HLOOKUP($D$373,$D$5:$J$26,$B$373+1))</f>
        <v>0</v>
      </c>
      <c r="F373" s="526" t="str">
        <f>IFERROR(VLOOKUP($E$373,$B$6:$C$26,2),"")</f>
        <v/>
      </c>
      <c r="G373" s="682"/>
      <c r="H373" s="683"/>
      <c r="I373" s="683"/>
      <c r="J373" s="684"/>
      <c r="K373" s="407"/>
      <c r="L373" s="407"/>
      <c r="M373" s="407"/>
      <c r="N373" s="407"/>
      <c r="O373" s="407"/>
      <c r="P373" s="407"/>
      <c r="Q373" s="407"/>
      <c r="R373" s="407"/>
      <c r="S373" s="407"/>
      <c r="T373" s="407"/>
      <c r="U373" s="407"/>
      <c r="V373" s="407"/>
      <c r="W373" s="407"/>
      <c r="X373" s="407"/>
      <c r="Y373" s="407"/>
      <c r="Z373" s="407"/>
      <c r="AA373" s="407"/>
      <c r="AB373" s="407"/>
      <c r="AC373" s="407"/>
      <c r="AD373" s="407"/>
      <c r="AE373" s="407"/>
      <c r="AF373" s="407"/>
      <c r="AG373" s="407"/>
      <c r="AH373" s="406"/>
    </row>
    <row r="374" spans="2:34" x14ac:dyDescent="0.3">
      <c r="B374" s="119">
        <v>17</v>
      </c>
      <c r="C374" s="123" t="str">
        <f>VLOOKUP($B$374,$B$6:$C$26,2)</f>
        <v/>
      </c>
      <c r="D374" s="469" t="s">
        <v>33</v>
      </c>
      <c r="E374" s="119">
        <f>IF(ISBLANK(ion21Team!$C$5),"",HLOOKUP($D$374,$D$5:$J$26,$B$374+1))</f>
        <v>0</v>
      </c>
      <c r="F374" s="526" t="str">
        <f>IFERROR(VLOOKUP($E$374,$B$6:$C$26,2),"")</f>
        <v/>
      </c>
      <c r="G374" s="682"/>
      <c r="H374" s="683"/>
      <c r="I374" s="683"/>
      <c r="J374" s="684"/>
      <c r="K374" s="407"/>
      <c r="L374" s="407"/>
      <c r="M374" s="407"/>
      <c r="N374" s="407"/>
      <c r="O374" s="407"/>
      <c r="P374" s="407"/>
      <c r="Q374" s="407"/>
      <c r="R374" s="407"/>
      <c r="S374" s="407"/>
      <c r="T374" s="407"/>
      <c r="U374" s="407"/>
      <c r="V374" s="407"/>
      <c r="W374" s="407"/>
      <c r="X374" s="407"/>
      <c r="Y374" s="407"/>
      <c r="Z374" s="407"/>
      <c r="AA374" s="407"/>
      <c r="AB374" s="407"/>
      <c r="AC374" s="407"/>
      <c r="AD374" s="407"/>
      <c r="AE374" s="407"/>
      <c r="AF374" s="407"/>
      <c r="AG374" s="407"/>
      <c r="AH374" s="406"/>
    </row>
    <row r="375" spans="2:34" x14ac:dyDescent="0.3">
      <c r="B375" s="119">
        <v>17</v>
      </c>
      <c r="C375" s="123" t="str">
        <f>VLOOKUP($B$375,$B$6:$C$26,2)</f>
        <v/>
      </c>
      <c r="D375" s="469" t="s">
        <v>34</v>
      </c>
      <c r="E375" s="119">
        <f>IF(ISBLANK(ion21Team!$C$5),"",HLOOKUP($D$375,$D$5:$J$26,$B$375+1))</f>
        <v>0</v>
      </c>
      <c r="F375" s="526" t="str">
        <f>IFERROR(VLOOKUP($E$375,$B$6:$C$26,2),"")</f>
        <v/>
      </c>
      <c r="G375" s="682"/>
      <c r="H375" s="683"/>
      <c r="I375" s="683"/>
      <c r="J375" s="684"/>
      <c r="K375" s="407"/>
      <c r="L375" s="407"/>
      <c r="M375" s="407"/>
      <c r="N375" s="407"/>
      <c r="O375" s="407"/>
      <c r="P375" s="407"/>
      <c r="Q375" s="407"/>
      <c r="R375" s="407"/>
      <c r="S375" s="407"/>
      <c r="T375" s="407"/>
      <c r="U375" s="407"/>
      <c r="V375" s="407"/>
      <c r="W375" s="407"/>
      <c r="X375" s="407"/>
      <c r="Y375" s="407"/>
      <c r="Z375" s="407"/>
      <c r="AA375" s="407"/>
      <c r="AB375" s="407"/>
      <c r="AC375" s="407"/>
      <c r="AD375" s="407"/>
      <c r="AE375" s="407"/>
      <c r="AF375" s="407"/>
      <c r="AG375" s="407"/>
      <c r="AH375" s="406"/>
    </row>
    <row r="376" spans="2:34" x14ac:dyDescent="0.3">
      <c r="B376" s="119">
        <v>17</v>
      </c>
      <c r="C376" s="123" t="str">
        <f>VLOOKUP($B$376,$B$6:$C$26,2)</f>
        <v/>
      </c>
      <c r="D376" s="468" t="s">
        <v>35</v>
      </c>
      <c r="E376" s="119">
        <f>IF(ISBLANK(ion21Team!$C$5),"",HLOOKUP($D$376,$M$5:$S$26,$B$376+1))</f>
        <v>0</v>
      </c>
      <c r="F376" s="526" t="str">
        <f>IFERROR(VLOOKUP($E$376,$B$6:$C$26,2),"")</f>
        <v/>
      </c>
      <c r="G376" s="682"/>
      <c r="H376" s="683"/>
      <c r="I376" s="683"/>
      <c r="J376" s="684"/>
      <c r="K376" s="407"/>
      <c r="L376" s="407"/>
      <c r="M376" s="407"/>
      <c r="N376" s="407"/>
      <c r="O376" s="407"/>
      <c r="P376" s="407"/>
      <c r="Q376" s="407"/>
      <c r="R376" s="407"/>
      <c r="S376" s="407"/>
      <c r="T376" s="407"/>
      <c r="U376" s="407"/>
      <c r="V376" s="407"/>
      <c r="W376" s="407"/>
      <c r="X376" s="407"/>
      <c r="Y376" s="407"/>
      <c r="Z376" s="407"/>
      <c r="AA376" s="407"/>
      <c r="AB376" s="407"/>
      <c r="AC376" s="407"/>
      <c r="AD376" s="407"/>
      <c r="AE376" s="407"/>
      <c r="AF376" s="407"/>
      <c r="AG376" s="407"/>
      <c r="AH376" s="406"/>
    </row>
    <row r="377" spans="2:34" x14ac:dyDescent="0.3">
      <c r="B377" s="119">
        <v>17</v>
      </c>
      <c r="C377" s="123" t="str">
        <f>VLOOKUP($B$377,$B$6:$C$26,2)</f>
        <v/>
      </c>
      <c r="D377" s="468" t="s">
        <v>36</v>
      </c>
      <c r="E377" s="119">
        <f>IF(ISBLANK(ion21Team!$C$5),"",HLOOKUP($D$377,$M$5:$S$26,$B$377+1))</f>
        <v>0</v>
      </c>
      <c r="F377" s="526" t="str">
        <f>IFERROR(VLOOKUP($E$377,$B$6:$C$26,2),"")</f>
        <v/>
      </c>
      <c r="G377" s="682"/>
      <c r="H377" s="683"/>
      <c r="I377" s="683"/>
      <c r="J377" s="684"/>
      <c r="K377" s="407"/>
      <c r="L377" s="407"/>
      <c r="M377" s="407"/>
      <c r="N377" s="407"/>
      <c r="O377" s="407"/>
      <c r="P377" s="407"/>
      <c r="Q377" s="407"/>
      <c r="R377" s="407"/>
      <c r="S377" s="407"/>
      <c r="T377" s="407"/>
      <c r="U377" s="407"/>
      <c r="V377" s="407"/>
      <c r="W377" s="407"/>
      <c r="X377" s="407"/>
      <c r="Y377" s="407"/>
      <c r="Z377" s="407"/>
      <c r="AA377" s="407"/>
      <c r="AB377" s="407"/>
      <c r="AC377" s="407"/>
      <c r="AD377" s="407"/>
      <c r="AE377" s="407"/>
      <c r="AF377" s="407"/>
      <c r="AG377" s="407"/>
      <c r="AH377" s="406"/>
    </row>
    <row r="378" spans="2:34" x14ac:dyDescent="0.3">
      <c r="B378" s="119">
        <v>17</v>
      </c>
      <c r="C378" s="123" t="str">
        <f>VLOOKUP($B$378,$B$6:$C$26,2)</f>
        <v/>
      </c>
      <c r="D378" s="468" t="s">
        <v>37</v>
      </c>
      <c r="E378" s="119">
        <f>IF(ISBLANK(ion21Team!$C$5),"",HLOOKUP($D$378,$M$5:$S$26,$B$378+1))</f>
        <v>0</v>
      </c>
      <c r="F378" s="526" t="str">
        <f>IFERROR(VLOOKUP($E$378,$B$6:$C$26,2),"")</f>
        <v/>
      </c>
      <c r="G378" s="682"/>
      <c r="H378" s="683"/>
      <c r="I378" s="683"/>
      <c r="J378" s="684"/>
      <c r="K378" s="407"/>
      <c r="L378" s="407"/>
      <c r="M378" s="407"/>
      <c r="N378" s="407"/>
      <c r="O378" s="407"/>
      <c r="P378" s="407"/>
      <c r="Q378" s="407"/>
      <c r="R378" s="407"/>
      <c r="S378" s="407"/>
      <c r="T378" s="407"/>
      <c r="U378" s="407"/>
      <c r="V378" s="407"/>
      <c r="W378" s="407"/>
      <c r="X378" s="407"/>
      <c r="Y378" s="407"/>
      <c r="Z378" s="407"/>
      <c r="AA378" s="407"/>
      <c r="AB378" s="407"/>
      <c r="AC378" s="407"/>
      <c r="AD378" s="407"/>
      <c r="AE378" s="407"/>
      <c r="AF378" s="407"/>
      <c r="AG378" s="407"/>
      <c r="AH378" s="406"/>
    </row>
    <row r="379" spans="2:34" x14ac:dyDescent="0.3">
      <c r="B379" s="119">
        <v>17</v>
      </c>
      <c r="C379" s="123" t="str">
        <f>VLOOKUP($B$379,$B$6:$C$26,2)</f>
        <v/>
      </c>
      <c r="D379" s="468" t="s">
        <v>38</v>
      </c>
      <c r="E379" s="119">
        <f>IF(ISBLANK(ion21Team!$C$5),"",HLOOKUP($D$379,$M$5:$S$26,$B$379+1))</f>
        <v>0</v>
      </c>
      <c r="F379" s="526" t="str">
        <f>IFERROR(VLOOKUP($E$379,$B$6:$C$26,2),"")</f>
        <v/>
      </c>
      <c r="G379" s="682"/>
      <c r="H379" s="683"/>
      <c r="I379" s="683"/>
      <c r="J379" s="684"/>
      <c r="K379" s="407"/>
      <c r="L379" s="407"/>
      <c r="M379" s="407"/>
      <c r="N379" s="407"/>
      <c r="O379" s="407"/>
      <c r="P379" s="407"/>
      <c r="Q379" s="407"/>
      <c r="R379" s="407"/>
      <c r="S379" s="407"/>
      <c r="T379" s="407"/>
      <c r="U379" s="407"/>
      <c r="V379" s="407"/>
      <c r="W379" s="407"/>
      <c r="X379" s="407"/>
      <c r="Y379" s="407"/>
      <c r="Z379" s="407"/>
      <c r="AA379" s="407"/>
      <c r="AB379" s="407"/>
      <c r="AC379" s="407"/>
      <c r="AD379" s="407"/>
      <c r="AE379" s="407"/>
      <c r="AF379" s="407"/>
      <c r="AG379" s="407"/>
      <c r="AH379" s="406"/>
    </row>
    <row r="380" spans="2:34" x14ac:dyDescent="0.3">
      <c r="B380" s="119">
        <v>17</v>
      </c>
      <c r="C380" s="123" t="str">
        <f>VLOOKUP($B$380,$B$6:$C$26,2)</f>
        <v/>
      </c>
      <c r="D380" s="468" t="s">
        <v>39</v>
      </c>
      <c r="E380" s="119">
        <f>IF(ISBLANK(ion21Team!$C$5),"",HLOOKUP($D$380,$M$5:$S$26,$B$380+1))</f>
        <v>0</v>
      </c>
      <c r="F380" s="526" t="str">
        <f>IFERROR(VLOOKUP($E$380,$B$6:$C$26,2),"")</f>
        <v/>
      </c>
      <c r="G380" s="682"/>
      <c r="H380" s="683"/>
      <c r="I380" s="683"/>
      <c r="J380" s="684"/>
      <c r="K380" s="407"/>
      <c r="L380" s="407"/>
      <c r="M380" s="407"/>
      <c r="N380" s="407"/>
      <c r="O380" s="407"/>
      <c r="P380" s="407"/>
      <c r="Q380" s="407"/>
      <c r="R380" s="407"/>
      <c r="S380" s="407"/>
      <c r="T380" s="407"/>
      <c r="U380" s="407"/>
      <c r="V380" s="407"/>
      <c r="W380" s="407"/>
      <c r="X380" s="407"/>
      <c r="Y380" s="407"/>
      <c r="Z380" s="407"/>
      <c r="AA380" s="407"/>
      <c r="AB380" s="407"/>
      <c r="AC380" s="407"/>
      <c r="AD380" s="407"/>
      <c r="AE380" s="407"/>
      <c r="AF380" s="407"/>
      <c r="AG380" s="407"/>
      <c r="AH380" s="406"/>
    </row>
    <row r="381" spans="2:34" x14ac:dyDescent="0.3">
      <c r="B381" s="119">
        <v>17</v>
      </c>
      <c r="C381" s="123" t="str">
        <f>VLOOKUP($B$381,$B$6:$C$26,2)</f>
        <v/>
      </c>
      <c r="D381" s="468" t="s">
        <v>40</v>
      </c>
      <c r="E381" s="119">
        <f>IF(ISBLANK(ion21Team!$C$5),"",HLOOKUP($D$381,$M$5:$S$26,$B$381+1))</f>
        <v>0</v>
      </c>
      <c r="F381" s="526" t="str">
        <f>IFERROR(VLOOKUP($E$381,$B$6:$C$26,2),"")</f>
        <v/>
      </c>
      <c r="G381" s="682"/>
      <c r="H381" s="683"/>
      <c r="I381" s="683"/>
      <c r="J381" s="684"/>
      <c r="K381" s="407"/>
      <c r="L381" s="407"/>
      <c r="M381" s="407"/>
      <c r="N381" s="407"/>
      <c r="O381" s="407"/>
      <c r="P381" s="407"/>
      <c r="Q381" s="407"/>
      <c r="R381" s="407"/>
      <c r="S381" s="407"/>
      <c r="T381" s="407"/>
      <c r="U381" s="407"/>
      <c r="V381" s="407"/>
      <c r="W381" s="407"/>
      <c r="X381" s="407"/>
      <c r="Y381" s="407"/>
      <c r="Z381" s="407"/>
      <c r="AA381" s="407"/>
      <c r="AB381" s="407"/>
      <c r="AC381" s="407"/>
      <c r="AD381" s="407"/>
      <c r="AE381" s="407"/>
      <c r="AF381" s="407"/>
      <c r="AG381" s="407"/>
      <c r="AH381" s="406"/>
    </row>
    <row r="382" spans="2:34" x14ac:dyDescent="0.3">
      <c r="B382" s="119">
        <v>17</v>
      </c>
      <c r="C382" s="123" t="str">
        <f>VLOOKUP($B$382,$B$6:$C$26,2)</f>
        <v/>
      </c>
      <c r="D382" s="468" t="s">
        <v>41</v>
      </c>
      <c r="E382" s="119">
        <f>IF(ISBLANK(ion21Team!$C$5),"",HLOOKUP($D$382,$M$5:$S$26,$B$382+1))</f>
        <v>0</v>
      </c>
      <c r="F382" s="526" t="str">
        <f>IFERROR(VLOOKUP($E$382,$B$6:$C$26,2),"")</f>
        <v/>
      </c>
      <c r="G382" s="682"/>
      <c r="H382" s="683"/>
      <c r="I382" s="683"/>
      <c r="J382" s="684"/>
      <c r="K382" s="407"/>
      <c r="L382" s="407"/>
      <c r="M382" s="407"/>
      <c r="N382" s="407"/>
      <c r="O382" s="407"/>
      <c r="P382" s="407"/>
      <c r="Q382" s="407"/>
      <c r="R382" s="407"/>
      <c r="S382" s="407"/>
      <c r="T382" s="407"/>
      <c r="U382" s="407"/>
      <c r="V382" s="407"/>
      <c r="W382" s="407"/>
      <c r="X382" s="407"/>
      <c r="Y382" s="407"/>
      <c r="Z382" s="407"/>
      <c r="AA382" s="407"/>
      <c r="AB382" s="407"/>
      <c r="AC382" s="407"/>
      <c r="AD382" s="407"/>
      <c r="AE382" s="407"/>
      <c r="AF382" s="407"/>
      <c r="AG382" s="407"/>
      <c r="AH382" s="406"/>
    </row>
    <row r="383" spans="2:34" x14ac:dyDescent="0.3">
      <c r="B383" s="119">
        <v>17</v>
      </c>
      <c r="C383" s="123" t="str">
        <f>VLOOKUP($B$383,$B$6:$C$26,2)</f>
        <v/>
      </c>
      <c r="D383" s="466" t="s">
        <v>42</v>
      </c>
      <c r="E383" s="119">
        <f>IF(ISBLANK(ion21Team!$C$5),"",HLOOKUP($D$383,$V$5:$AB$26,$B$383+1))</f>
        <v>0</v>
      </c>
      <c r="F383" s="526" t="str">
        <f>IFERROR(VLOOKUP($E$383,$B$6:$C$26,2),"")</f>
        <v/>
      </c>
      <c r="G383" s="682"/>
      <c r="H383" s="683"/>
      <c r="I383" s="683"/>
      <c r="J383" s="684"/>
      <c r="K383" s="407"/>
      <c r="L383" s="407"/>
      <c r="M383" s="407"/>
      <c r="N383" s="407"/>
      <c r="O383" s="407"/>
      <c r="P383" s="407"/>
      <c r="Q383" s="407"/>
      <c r="R383" s="407"/>
      <c r="S383" s="407"/>
      <c r="T383" s="407"/>
      <c r="U383" s="407"/>
      <c r="V383" s="407"/>
      <c r="W383" s="407"/>
      <c r="X383" s="407"/>
      <c r="Y383" s="407"/>
      <c r="Z383" s="407"/>
      <c r="AA383" s="407"/>
      <c r="AB383" s="407"/>
      <c r="AC383" s="407"/>
      <c r="AD383" s="407"/>
      <c r="AE383" s="407"/>
      <c r="AF383" s="407"/>
      <c r="AG383" s="407"/>
      <c r="AH383" s="406"/>
    </row>
    <row r="384" spans="2:34" x14ac:dyDescent="0.3">
      <c r="B384" s="119">
        <v>17</v>
      </c>
      <c r="C384" s="123" t="str">
        <f>VLOOKUP($B$384,$B$6:$C$26,2)</f>
        <v/>
      </c>
      <c r="D384" s="466" t="s">
        <v>43</v>
      </c>
      <c r="E384" s="119">
        <f>IF(ISBLANK(ion21Team!$C$5),"",HLOOKUP($D$384,$V$5:$AB$26,$B$384+1))</f>
        <v>0</v>
      </c>
      <c r="F384" s="526" t="str">
        <f>IFERROR(VLOOKUP($E$384,$B$6:$C$26,2),"")</f>
        <v/>
      </c>
      <c r="G384" s="682"/>
      <c r="H384" s="683"/>
      <c r="I384" s="683"/>
      <c r="J384" s="684"/>
      <c r="K384" s="407"/>
      <c r="L384" s="407"/>
      <c r="M384" s="407"/>
      <c r="N384" s="407"/>
      <c r="O384" s="407"/>
      <c r="P384" s="407"/>
      <c r="Q384" s="407"/>
      <c r="R384" s="407"/>
      <c r="S384" s="407"/>
      <c r="T384" s="407"/>
      <c r="U384" s="407"/>
      <c r="V384" s="407"/>
      <c r="W384" s="407"/>
      <c r="X384" s="407"/>
      <c r="Y384" s="407"/>
      <c r="Z384" s="407"/>
      <c r="AA384" s="407"/>
      <c r="AB384" s="407"/>
      <c r="AC384" s="407"/>
      <c r="AD384" s="407"/>
      <c r="AE384" s="407"/>
      <c r="AF384" s="407"/>
      <c r="AG384" s="407"/>
      <c r="AH384" s="406"/>
    </row>
    <row r="385" spans="2:34" x14ac:dyDescent="0.3">
      <c r="B385" s="119">
        <v>17</v>
      </c>
      <c r="C385" s="123" t="str">
        <f>VLOOKUP($B$385,$B$6:$C$26,2)</f>
        <v/>
      </c>
      <c r="D385" s="466" t="s">
        <v>44</v>
      </c>
      <c r="E385" s="119">
        <f>IF(ISBLANK(ion21Team!$C$5),"",HLOOKUP($D$385,$V$5:$AB$26,$B$385+1))</f>
        <v>0</v>
      </c>
      <c r="F385" s="526" t="str">
        <f>IFERROR(VLOOKUP($E$385,$B$6:$C$26,2),"")</f>
        <v/>
      </c>
      <c r="G385" s="682"/>
      <c r="H385" s="683"/>
      <c r="I385" s="683"/>
      <c r="J385" s="684"/>
      <c r="K385" s="407"/>
      <c r="L385" s="407"/>
      <c r="M385" s="407"/>
      <c r="N385" s="407"/>
      <c r="O385" s="407"/>
      <c r="P385" s="407"/>
      <c r="Q385" s="407"/>
      <c r="R385" s="407"/>
      <c r="S385" s="407"/>
      <c r="T385" s="407"/>
      <c r="U385" s="407"/>
      <c r="V385" s="407"/>
      <c r="W385" s="407"/>
      <c r="X385" s="407"/>
      <c r="Y385" s="407"/>
      <c r="Z385" s="407"/>
      <c r="AA385" s="407"/>
      <c r="AB385" s="407"/>
      <c r="AC385" s="407"/>
      <c r="AD385" s="407"/>
      <c r="AE385" s="407"/>
      <c r="AF385" s="407"/>
      <c r="AG385" s="407"/>
      <c r="AH385" s="406"/>
    </row>
    <row r="386" spans="2:34" x14ac:dyDescent="0.3">
      <c r="B386" s="119">
        <v>17</v>
      </c>
      <c r="C386" s="123" t="str">
        <f>VLOOKUP($B$386,$B$6:$C$26,2)</f>
        <v/>
      </c>
      <c r="D386" s="466" t="s">
        <v>45</v>
      </c>
      <c r="E386" s="119">
        <f>IF(ISBLANK(ion21Team!$C$5),"",HLOOKUP($D$386,$V$5:$AB$26,$B$386+1))</f>
        <v>0</v>
      </c>
      <c r="F386" s="526" t="str">
        <f>IFERROR(VLOOKUP($E$386,$B$6:$C$26,2),"")</f>
        <v/>
      </c>
      <c r="G386" s="682"/>
      <c r="H386" s="683"/>
      <c r="I386" s="683"/>
      <c r="J386" s="684"/>
      <c r="K386" s="407"/>
      <c r="L386" s="407"/>
      <c r="M386" s="407"/>
      <c r="N386" s="407"/>
      <c r="O386" s="407"/>
      <c r="P386" s="407"/>
      <c r="Q386" s="407"/>
      <c r="R386" s="407"/>
      <c r="S386" s="407"/>
      <c r="T386" s="407"/>
      <c r="U386" s="407"/>
      <c r="V386" s="407"/>
      <c r="W386" s="407"/>
      <c r="X386" s="407"/>
      <c r="Y386" s="407"/>
      <c r="Z386" s="407"/>
      <c r="AA386" s="407"/>
      <c r="AB386" s="407"/>
      <c r="AC386" s="407"/>
      <c r="AD386" s="407"/>
      <c r="AE386" s="407"/>
      <c r="AF386" s="407"/>
      <c r="AG386" s="407"/>
      <c r="AH386" s="406"/>
    </row>
    <row r="387" spans="2:34" x14ac:dyDescent="0.3">
      <c r="B387" s="119">
        <v>17</v>
      </c>
      <c r="C387" s="123" t="str">
        <f>VLOOKUP($B$387,$B$6:$C$26,2)</f>
        <v/>
      </c>
      <c r="D387" s="466" t="s">
        <v>46</v>
      </c>
      <c r="E387" s="119">
        <f>IF(ISBLANK(ion21Team!$C$5),"",HLOOKUP($D$387,$V$5:$AB$26,$B$387+1))</f>
        <v>0</v>
      </c>
      <c r="F387" s="526" t="str">
        <f>IFERROR(VLOOKUP($E$387,$B$6:$C$26,2),"")</f>
        <v/>
      </c>
      <c r="G387" s="682"/>
      <c r="H387" s="683"/>
      <c r="I387" s="683"/>
      <c r="J387" s="684"/>
      <c r="K387" s="407"/>
      <c r="L387" s="407"/>
      <c r="M387" s="407"/>
      <c r="N387" s="407"/>
      <c r="O387" s="407"/>
      <c r="P387" s="407"/>
      <c r="Q387" s="407"/>
      <c r="R387" s="407"/>
      <c r="S387" s="407"/>
      <c r="T387" s="407"/>
      <c r="U387" s="407"/>
      <c r="V387" s="407"/>
      <c r="W387" s="407"/>
      <c r="X387" s="407"/>
      <c r="Y387" s="407"/>
      <c r="Z387" s="407"/>
      <c r="AA387" s="407"/>
      <c r="AB387" s="407"/>
      <c r="AC387" s="407"/>
      <c r="AD387" s="407"/>
      <c r="AE387" s="407"/>
      <c r="AF387" s="407"/>
      <c r="AG387" s="407"/>
      <c r="AH387" s="406"/>
    </row>
    <row r="388" spans="2:34" x14ac:dyDescent="0.3">
      <c r="B388" s="119">
        <v>17</v>
      </c>
      <c r="C388" s="123" t="str">
        <f>VLOOKUP($B$388,$B$6:$C$26,2)</f>
        <v/>
      </c>
      <c r="D388" s="466" t="s">
        <v>47</v>
      </c>
      <c r="E388" s="119">
        <f>IF(ISBLANK(ion21Team!$C$5),"",HLOOKUP($D$388,$V$5:$AB$26,$B$388+1))</f>
        <v>0</v>
      </c>
      <c r="F388" s="526" t="str">
        <f>IFERROR(VLOOKUP($E$388,$B$6:$C$26,2),"")</f>
        <v/>
      </c>
      <c r="G388" s="682"/>
      <c r="H388" s="683"/>
      <c r="I388" s="683"/>
      <c r="J388" s="684"/>
      <c r="K388" s="407"/>
      <c r="L388" s="407"/>
      <c r="M388" s="407"/>
      <c r="N388" s="407"/>
      <c r="O388" s="407"/>
      <c r="P388" s="407"/>
      <c r="Q388" s="407"/>
      <c r="R388" s="407"/>
      <c r="S388" s="407"/>
      <c r="T388" s="407"/>
      <c r="U388" s="407"/>
      <c r="V388" s="407"/>
      <c r="W388" s="407"/>
      <c r="X388" s="407"/>
      <c r="Y388" s="407"/>
      <c r="Z388" s="407"/>
      <c r="AA388" s="407"/>
      <c r="AB388" s="407"/>
      <c r="AC388" s="407"/>
      <c r="AD388" s="407"/>
      <c r="AE388" s="407"/>
      <c r="AF388" s="407"/>
      <c r="AG388" s="407"/>
      <c r="AH388" s="406"/>
    </row>
    <row r="389" spans="2:34" x14ac:dyDescent="0.3">
      <c r="B389" s="101">
        <v>17</v>
      </c>
      <c r="C389" s="103" t="str">
        <f>VLOOKUP($B$389,$B$6:$C$26,2)</f>
        <v/>
      </c>
      <c r="D389" s="467" t="s">
        <v>48</v>
      </c>
      <c r="E389" s="101">
        <f>IF(ISBLANK(ion21Team!$C$5),"",HLOOKUP($D$389,$V$5:$AB$26,$B$389+1))</f>
        <v>0</v>
      </c>
      <c r="F389" s="527" t="str">
        <f>IFERROR(VLOOKUP($E$389,$B$6:$C$26,2),"")</f>
        <v/>
      </c>
      <c r="G389" s="685"/>
      <c r="H389" s="686"/>
      <c r="I389" s="686"/>
      <c r="J389" s="687"/>
      <c r="K389" s="408"/>
      <c r="L389" s="408"/>
      <c r="M389" s="408"/>
      <c r="N389" s="408"/>
      <c r="O389" s="408"/>
      <c r="P389" s="408"/>
      <c r="Q389" s="408"/>
      <c r="R389" s="408"/>
      <c r="S389" s="408"/>
      <c r="T389" s="408"/>
      <c r="U389" s="408"/>
      <c r="V389" s="408"/>
      <c r="W389" s="408"/>
      <c r="X389" s="408"/>
      <c r="Y389" s="408"/>
      <c r="Z389" s="408"/>
      <c r="AA389" s="408"/>
      <c r="AB389" s="408"/>
      <c r="AC389" s="408"/>
      <c r="AD389" s="408"/>
      <c r="AE389" s="408"/>
      <c r="AF389" s="408"/>
      <c r="AG389" s="408"/>
      <c r="AH389" s="409"/>
    </row>
    <row r="390" spans="2:34" x14ac:dyDescent="0.3">
      <c r="B390" s="223">
        <v>18</v>
      </c>
      <c r="C390" s="100" t="str">
        <f>VLOOKUP($B$390,$B$6:$C$26,2)</f>
        <v/>
      </c>
      <c r="D390" s="469" t="s">
        <v>28</v>
      </c>
      <c r="E390" s="99">
        <f>IF(ISBLANK(ion21Team!$C$5),"",HLOOKUP($D$390,$D$5:$J$26,$B$390+1))</f>
        <v>0</v>
      </c>
      <c r="F390" s="525" t="str">
        <f>IFERROR(VLOOKUP($E$390,$B$6:$C$26,2),"")</f>
        <v/>
      </c>
      <c r="G390" s="688"/>
      <c r="H390" s="689"/>
      <c r="I390" s="689"/>
      <c r="J390" s="690"/>
      <c r="K390" s="405"/>
      <c r="L390" s="405"/>
      <c r="M390" s="405"/>
      <c r="N390" s="405"/>
      <c r="O390" s="405"/>
      <c r="P390" s="405"/>
      <c r="Q390" s="405"/>
      <c r="R390" s="405"/>
      <c r="S390" s="405"/>
      <c r="T390" s="405"/>
      <c r="U390" s="405"/>
      <c r="V390" s="405"/>
      <c r="W390" s="405"/>
      <c r="X390" s="405"/>
      <c r="Y390" s="405"/>
      <c r="Z390" s="405"/>
      <c r="AA390" s="405"/>
      <c r="AB390" s="405"/>
      <c r="AC390" s="405"/>
      <c r="AD390" s="405"/>
      <c r="AE390" s="405"/>
      <c r="AF390" s="405"/>
      <c r="AG390" s="405"/>
      <c r="AH390" s="406"/>
    </row>
    <row r="391" spans="2:34" x14ac:dyDescent="0.3">
      <c r="B391" s="119">
        <v>18</v>
      </c>
      <c r="C391" s="123" t="str">
        <f>VLOOKUP($B$391,$B$6:$C$26,2)</f>
        <v/>
      </c>
      <c r="D391" s="469" t="s">
        <v>29</v>
      </c>
      <c r="E391" s="119">
        <f>IF(ISBLANK(ion21Team!$C$5),"",HLOOKUP($D$391,$D$5:$J$26,$B$391+1))</f>
        <v>0</v>
      </c>
      <c r="F391" s="526" t="str">
        <f>IFERROR(VLOOKUP($E$391,$B$6:$C$26,2),"")</f>
        <v/>
      </c>
      <c r="G391" s="682"/>
      <c r="H391" s="683"/>
      <c r="I391" s="683"/>
      <c r="J391" s="684"/>
      <c r="K391" s="405"/>
      <c r="L391" s="405"/>
      <c r="M391" s="405"/>
      <c r="N391" s="405"/>
      <c r="O391" s="405"/>
      <c r="P391" s="405"/>
      <c r="Q391" s="405"/>
      <c r="R391" s="405"/>
      <c r="S391" s="405"/>
      <c r="T391" s="405"/>
      <c r="U391" s="405"/>
      <c r="V391" s="405"/>
      <c r="W391" s="405"/>
      <c r="X391" s="405"/>
      <c r="Y391" s="405"/>
      <c r="Z391" s="405"/>
      <c r="AA391" s="405"/>
      <c r="AB391" s="405"/>
      <c r="AC391" s="405"/>
      <c r="AD391" s="405"/>
      <c r="AE391" s="405"/>
      <c r="AF391" s="405"/>
      <c r="AG391" s="405"/>
      <c r="AH391" s="406"/>
    </row>
    <row r="392" spans="2:34" x14ac:dyDescent="0.3">
      <c r="B392" s="119">
        <v>18</v>
      </c>
      <c r="C392" s="123" t="str">
        <f>VLOOKUP($B$392,$B$6:$C$26,2)</f>
        <v/>
      </c>
      <c r="D392" s="469" t="s">
        <v>30</v>
      </c>
      <c r="E392" s="119">
        <f>IF(ISBLANK(ion21Team!$C$5),"",HLOOKUP($D$392,$D$5:$J$26,$B$392+1))</f>
        <v>0</v>
      </c>
      <c r="F392" s="526" t="str">
        <f>IFERROR(VLOOKUP($E$392,$B$6:$C$26,2),"")</f>
        <v/>
      </c>
      <c r="G392" s="682"/>
      <c r="H392" s="683"/>
      <c r="I392" s="683"/>
      <c r="J392" s="684"/>
      <c r="K392" s="407"/>
      <c r="L392" s="407"/>
      <c r="M392" s="407"/>
      <c r="N392" s="407"/>
      <c r="O392" s="407"/>
      <c r="P392" s="407"/>
      <c r="Q392" s="407"/>
      <c r="R392" s="407"/>
      <c r="S392" s="407"/>
      <c r="T392" s="407"/>
      <c r="U392" s="407"/>
      <c r="V392" s="407"/>
      <c r="W392" s="407"/>
      <c r="X392" s="407"/>
      <c r="Y392" s="407"/>
      <c r="Z392" s="407"/>
      <c r="AA392" s="407"/>
      <c r="AB392" s="407"/>
      <c r="AC392" s="407"/>
      <c r="AD392" s="407"/>
      <c r="AE392" s="407"/>
      <c r="AF392" s="407"/>
      <c r="AG392" s="407"/>
      <c r="AH392" s="406"/>
    </row>
    <row r="393" spans="2:34" x14ac:dyDescent="0.3">
      <c r="B393" s="119">
        <v>18</v>
      </c>
      <c r="C393" s="123" t="str">
        <f>VLOOKUP($B$393,$B$6:$C$26,2)</f>
        <v/>
      </c>
      <c r="D393" s="469" t="s">
        <v>31</v>
      </c>
      <c r="E393" s="119">
        <f>IF(ISBLANK(ion21Team!$C$5),"",HLOOKUP($D$393,$D$5:$J$26,$B$393+1))</f>
        <v>0</v>
      </c>
      <c r="F393" s="526" t="str">
        <f>IFERROR(VLOOKUP($E$393,$B$6:$C$26,2),"")</f>
        <v/>
      </c>
      <c r="G393" s="682"/>
      <c r="H393" s="683"/>
      <c r="I393" s="683"/>
      <c r="J393" s="684"/>
      <c r="K393" s="407"/>
      <c r="L393" s="407"/>
      <c r="M393" s="407"/>
      <c r="N393" s="407"/>
      <c r="O393" s="407"/>
      <c r="P393" s="407"/>
      <c r="Q393" s="407"/>
      <c r="R393" s="407"/>
      <c r="S393" s="407"/>
      <c r="T393" s="407"/>
      <c r="U393" s="407"/>
      <c r="V393" s="407"/>
      <c r="W393" s="407"/>
      <c r="X393" s="407"/>
      <c r="Y393" s="407"/>
      <c r="Z393" s="407"/>
      <c r="AA393" s="407"/>
      <c r="AB393" s="407"/>
      <c r="AC393" s="407"/>
      <c r="AD393" s="407"/>
      <c r="AE393" s="407"/>
      <c r="AF393" s="407"/>
      <c r="AG393" s="407"/>
      <c r="AH393" s="406"/>
    </row>
    <row r="394" spans="2:34" x14ac:dyDescent="0.3">
      <c r="B394" s="119">
        <v>18</v>
      </c>
      <c r="C394" s="123" t="str">
        <f>VLOOKUP($B$394,$B$6:$C$26,2)</f>
        <v/>
      </c>
      <c r="D394" s="469" t="s">
        <v>32</v>
      </c>
      <c r="E394" s="119">
        <f>IF(ISBLANK(ion21Team!$C$5),"",HLOOKUP($D$394,$D$5:$J$26,$B$394+1))</f>
        <v>0</v>
      </c>
      <c r="F394" s="526" t="str">
        <f>IFERROR(VLOOKUP($E$394,$B$6:$C$26,2),"")</f>
        <v/>
      </c>
      <c r="G394" s="682"/>
      <c r="H394" s="683"/>
      <c r="I394" s="683"/>
      <c r="J394" s="684"/>
      <c r="K394" s="407"/>
      <c r="L394" s="407"/>
      <c r="M394" s="407"/>
      <c r="N394" s="407"/>
      <c r="O394" s="407"/>
      <c r="P394" s="407"/>
      <c r="Q394" s="407"/>
      <c r="R394" s="407"/>
      <c r="S394" s="407"/>
      <c r="T394" s="407"/>
      <c r="U394" s="407"/>
      <c r="V394" s="407"/>
      <c r="W394" s="407"/>
      <c r="X394" s="407"/>
      <c r="Y394" s="407"/>
      <c r="Z394" s="407"/>
      <c r="AA394" s="407"/>
      <c r="AB394" s="407"/>
      <c r="AC394" s="407"/>
      <c r="AD394" s="407"/>
      <c r="AE394" s="407"/>
      <c r="AF394" s="407"/>
      <c r="AG394" s="407"/>
      <c r="AH394" s="406"/>
    </row>
    <row r="395" spans="2:34" x14ac:dyDescent="0.3">
      <c r="B395" s="119">
        <v>18</v>
      </c>
      <c r="C395" s="123" t="str">
        <f>VLOOKUP($B$395,$B$6:$C$26,2)</f>
        <v/>
      </c>
      <c r="D395" s="469" t="s">
        <v>33</v>
      </c>
      <c r="E395" s="119">
        <f>IF(ISBLANK(ion21Team!$C$5),"",HLOOKUP($D$395,$D$5:$J$26,$B$395+1))</f>
        <v>0</v>
      </c>
      <c r="F395" s="526" t="str">
        <f>IFERROR(VLOOKUP($E$395,$B$6:$C$26,2),"")</f>
        <v/>
      </c>
      <c r="G395" s="682"/>
      <c r="H395" s="683"/>
      <c r="I395" s="683"/>
      <c r="J395" s="684"/>
      <c r="K395" s="407"/>
      <c r="L395" s="407"/>
      <c r="M395" s="407"/>
      <c r="N395" s="407"/>
      <c r="O395" s="407"/>
      <c r="P395" s="407"/>
      <c r="Q395" s="407"/>
      <c r="R395" s="407"/>
      <c r="S395" s="407"/>
      <c r="T395" s="407"/>
      <c r="U395" s="407"/>
      <c r="V395" s="407"/>
      <c r="W395" s="407"/>
      <c r="X395" s="407"/>
      <c r="Y395" s="407"/>
      <c r="Z395" s="407"/>
      <c r="AA395" s="407"/>
      <c r="AB395" s="407"/>
      <c r="AC395" s="407"/>
      <c r="AD395" s="407"/>
      <c r="AE395" s="407"/>
      <c r="AF395" s="407"/>
      <c r="AG395" s="407"/>
      <c r="AH395" s="406"/>
    </row>
    <row r="396" spans="2:34" x14ac:dyDescent="0.3">
      <c r="B396" s="119">
        <v>18</v>
      </c>
      <c r="C396" s="123" t="str">
        <f>VLOOKUP($B$396,$B$6:$C$26,2)</f>
        <v/>
      </c>
      <c r="D396" s="469" t="s">
        <v>34</v>
      </c>
      <c r="E396" s="119">
        <f>IF(ISBLANK(ion21Team!$C$5),"",HLOOKUP($D$396,$D$5:$J$26,$B$396+1))</f>
        <v>0</v>
      </c>
      <c r="F396" s="526" t="str">
        <f>IFERROR(VLOOKUP($E$396,$B$6:$C$26,2),"")</f>
        <v/>
      </c>
      <c r="G396" s="682"/>
      <c r="H396" s="683"/>
      <c r="I396" s="683"/>
      <c r="J396" s="684"/>
      <c r="K396" s="407"/>
      <c r="L396" s="407"/>
      <c r="M396" s="407"/>
      <c r="N396" s="407"/>
      <c r="O396" s="407"/>
      <c r="P396" s="407"/>
      <c r="Q396" s="407"/>
      <c r="R396" s="407"/>
      <c r="S396" s="407"/>
      <c r="T396" s="407"/>
      <c r="U396" s="407"/>
      <c r="V396" s="407"/>
      <c r="W396" s="407"/>
      <c r="X396" s="407"/>
      <c r="Y396" s="407"/>
      <c r="Z396" s="407"/>
      <c r="AA396" s="407"/>
      <c r="AB396" s="407"/>
      <c r="AC396" s="407"/>
      <c r="AD396" s="407"/>
      <c r="AE396" s="407"/>
      <c r="AF396" s="407"/>
      <c r="AG396" s="407"/>
      <c r="AH396" s="406"/>
    </row>
    <row r="397" spans="2:34" x14ac:dyDescent="0.3">
      <c r="B397" s="119">
        <v>18</v>
      </c>
      <c r="C397" s="123" t="str">
        <f>VLOOKUP($B$397,$B$6:$C$26,2)</f>
        <v/>
      </c>
      <c r="D397" s="468" t="s">
        <v>35</v>
      </c>
      <c r="E397" s="119">
        <f>IF(ISBLANK(ion21Team!$C$5),"",HLOOKUP($D$397,$M$5:$S$26,$B$397+1))</f>
        <v>0</v>
      </c>
      <c r="F397" s="526" t="str">
        <f>IFERROR(VLOOKUP($E$397,$B$6:$C$26,2),"")</f>
        <v/>
      </c>
      <c r="G397" s="682"/>
      <c r="H397" s="683"/>
      <c r="I397" s="683"/>
      <c r="J397" s="684"/>
      <c r="K397" s="407"/>
      <c r="L397" s="407"/>
      <c r="M397" s="407"/>
      <c r="N397" s="407"/>
      <c r="O397" s="407"/>
      <c r="P397" s="407"/>
      <c r="Q397" s="407"/>
      <c r="R397" s="407"/>
      <c r="S397" s="407"/>
      <c r="T397" s="407"/>
      <c r="U397" s="407"/>
      <c r="V397" s="407"/>
      <c r="W397" s="407"/>
      <c r="X397" s="407"/>
      <c r="Y397" s="407"/>
      <c r="Z397" s="407"/>
      <c r="AA397" s="407"/>
      <c r="AB397" s="407"/>
      <c r="AC397" s="407"/>
      <c r="AD397" s="407"/>
      <c r="AE397" s="407"/>
      <c r="AF397" s="407"/>
      <c r="AG397" s="407"/>
      <c r="AH397" s="406"/>
    </row>
    <row r="398" spans="2:34" x14ac:dyDescent="0.3">
      <c r="B398" s="119">
        <v>18</v>
      </c>
      <c r="C398" s="123" t="str">
        <f>VLOOKUP($B$398,$B$6:$C$26,2)</f>
        <v/>
      </c>
      <c r="D398" s="468" t="s">
        <v>36</v>
      </c>
      <c r="E398" s="119">
        <f>IF(ISBLANK(ion21Team!$C$5),"",HLOOKUP($D$398,$M$5:$S$26,$B$398+1))</f>
        <v>0</v>
      </c>
      <c r="F398" s="526" t="str">
        <f>IFERROR(VLOOKUP($E$398,$B$6:$C$26,2),"")</f>
        <v/>
      </c>
      <c r="G398" s="682"/>
      <c r="H398" s="683"/>
      <c r="I398" s="683"/>
      <c r="J398" s="684"/>
      <c r="K398" s="407"/>
      <c r="L398" s="407"/>
      <c r="M398" s="407"/>
      <c r="N398" s="407"/>
      <c r="O398" s="407"/>
      <c r="P398" s="407"/>
      <c r="Q398" s="407"/>
      <c r="R398" s="407"/>
      <c r="S398" s="407"/>
      <c r="T398" s="407"/>
      <c r="U398" s="407"/>
      <c r="V398" s="407"/>
      <c r="W398" s="407"/>
      <c r="X398" s="407"/>
      <c r="Y398" s="407"/>
      <c r="Z398" s="407"/>
      <c r="AA398" s="407"/>
      <c r="AB398" s="407"/>
      <c r="AC398" s="407"/>
      <c r="AD398" s="407"/>
      <c r="AE398" s="407"/>
      <c r="AF398" s="407"/>
      <c r="AG398" s="407"/>
      <c r="AH398" s="406"/>
    </row>
    <row r="399" spans="2:34" x14ac:dyDescent="0.3">
      <c r="B399" s="119">
        <v>18</v>
      </c>
      <c r="C399" s="123" t="str">
        <f>VLOOKUP($B$399,$B$6:$C$26,2)</f>
        <v/>
      </c>
      <c r="D399" s="468" t="s">
        <v>37</v>
      </c>
      <c r="E399" s="119">
        <f>IF(ISBLANK(ion21Team!$C$5),"",HLOOKUP($D$399,$M$5:$S$26,$B$399+1))</f>
        <v>0</v>
      </c>
      <c r="F399" s="526" t="str">
        <f>IFERROR(VLOOKUP($E$399,$B$6:$C$26,2),"")</f>
        <v/>
      </c>
      <c r="G399" s="682"/>
      <c r="H399" s="683"/>
      <c r="I399" s="683"/>
      <c r="J399" s="684"/>
      <c r="K399" s="407"/>
      <c r="L399" s="407"/>
      <c r="M399" s="407"/>
      <c r="N399" s="407"/>
      <c r="O399" s="407"/>
      <c r="P399" s="407"/>
      <c r="Q399" s="407"/>
      <c r="R399" s="407"/>
      <c r="S399" s="407"/>
      <c r="T399" s="407"/>
      <c r="U399" s="407"/>
      <c r="V399" s="407"/>
      <c r="W399" s="407"/>
      <c r="X399" s="407"/>
      <c r="Y399" s="407"/>
      <c r="Z399" s="407"/>
      <c r="AA399" s="407"/>
      <c r="AB399" s="407"/>
      <c r="AC399" s="407"/>
      <c r="AD399" s="407"/>
      <c r="AE399" s="407"/>
      <c r="AF399" s="407"/>
      <c r="AG399" s="407"/>
      <c r="AH399" s="406"/>
    </row>
    <row r="400" spans="2:34" x14ac:dyDescent="0.3">
      <c r="B400" s="119">
        <v>18</v>
      </c>
      <c r="C400" s="123" t="str">
        <f>VLOOKUP($B$400,$B$6:$C$26,2)</f>
        <v/>
      </c>
      <c r="D400" s="468" t="s">
        <v>38</v>
      </c>
      <c r="E400" s="119">
        <f>IF(ISBLANK(ion21Team!$C$5),"",HLOOKUP($D$400,$M$5:$S$26,$B$400+1))</f>
        <v>0</v>
      </c>
      <c r="F400" s="526" t="str">
        <f>IFERROR(VLOOKUP($E$400,$B$6:$C$26,2),"")</f>
        <v/>
      </c>
      <c r="G400" s="682"/>
      <c r="H400" s="683"/>
      <c r="I400" s="683"/>
      <c r="J400" s="684"/>
      <c r="K400" s="407"/>
      <c r="L400" s="407"/>
      <c r="M400" s="407"/>
      <c r="N400" s="407"/>
      <c r="O400" s="407"/>
      <c r="P400" s="407"/>
      <c r="Q400" s="407"/>
      <c r="R400" s="407"/>
      <c r="S400" s="407"/>
      <c r="T400" s="407"/>
      <c r="U400" s="407"/>
      <c r="V400" s="407"/>
      <c r="W400" s="407"/>
      <c r="X400" s="407"/>
      <c r="Y400" s="407"/>
      <c r="Z400" s="407"/>
      <c r="AA400" s="407"/>
      <c r="AB400" s="407"/>
      <c r="AC400" s="407"/>
      <c r="AD400" s="407"/>
      <c r="AE400" s="407"/>
      <c r="AF400" s="407"/>
      <c r="AG400" s="407"/>
      <c r="AH400" s="406"/>
    </row>
    <row r="401" spans="2:34" x14ac:dyDescent="0.3">
      <c r="B401" s="119">
        <v>18</v>
      </c>
      <c r="C401" s="123" t="str">
        <f>VLOOKUP($B$401,$B$6:$C$26,2)</f>
        <v/>
      </c>
      <c r="D401" s="468" t="s">
        <v>39</v>
      </c>
      <c r="E401" s="119">
        <f>IF(ISBLANK(ion21Team!$C$5),"",HLOOKUP($D$401,$M$5:$S$26,$B$401+1))</f>
        <v>0</v>
      </c>
      <c r="F401" s="526" t="str">
        <f>IFERROR(VLOOKUP($E$401,$B$6:$C$26,2),"")</f>
        <v/>
      </c>
      <c r="G401" s="682"/>
      <c r="H401" s="683"/>
      <c r="I401" s="683"/>
      <c r="J401" s="684"/>
      <c r="K401" s="407"/>
      <c r="L401" s="407"/>
      <c r="M401" s="407"/>
      <c r="N401" s="407"/>
      <c r="O401" s="407"/>
      <c r="P401" s="407"/>
      <c r="Q401" s="407"/>
      <c r="R401" s="407"/>
      <c r="S401" s="407"/>
      <c r="T401" s="407"/>
      <c r="U401" s="407"/>
      <c r="V401" s="407"/>
      <c r="W401" s="407"/>
      <c r="X401" s="407"/>
      <c r="Y401" s="407"/>
      <c r="Z401" s="407"/>
      <c r="AA401" s="407"/>
      <c r="AB401" s="407"/>
      <c r="AC401" s="407"/>
      <c r="AD401" s="407"/>
      <c r="AE401" s="407"/>
      <c r="AF401" s="407"/>
      <c r="AG401" s="407"/>
      <c r="AH401" s="406"/>
    </row>
    <row r="402" spans="2:34" x14ac:dyDescent="0.3">
      <c r="B402" s="119">
        <v>18</v>
      </c>
      <c r="C402" s="123" t="str">
        <f>VLOOKUP($B$402,$B$6:$C$26,2)</f>
        <v/>
      </c>
      <c r="D402" s="468" t="s">
        <v>40</v>
      </c>
      <c r="E402" s="119">
        <f>IF(ISBLANK(ion21Team!$C$5),"",HLOOKUP($D$402,$M$5:$S$26,$B$402+1))</f>
        <v>0</v>
      </c>
      <c r="F402" s="526" t="str">
        <f>IFERROR(VLOOKUP($E$402,$B$6:$C$26,2),"")</f>
        <v/>
      </c>
      <c r="G402" s="682"/>
      <c r="H402" s="683"/>
      <c r="I402" s="683"/>
      <c r="J402" s="684"/>
      <c r="K402" s="407"/>
      <c r="L402" s="407"/>
      <c r="M402" s="407"/>
      <c r="N402" s="407"/>
      <c r="O402" s="407"/>
      <c r="P402" s="407"/>
      <c r="Q402" s="407"/>
      <c r="R402" s="407"/>
      <c r="S402" s="407"/>
      <c r="T402" s="407"/>
      <c r="U402" s="407"/>
      <c r="V402" s="407"/>
      <c r="W402" s="407"/>
      <c r="X402" s="407"/>
      <c r="Y402" s="407"/>
      <c r="Z402" s="407"/>
      <c r="AA402" s="407"/>
      <c r="AB402" s="407"/>
      <c r="AC402" s="407"/>
      <c r="AD402" s="407"/>
      <c r="AE402" s="407"/>
      <c r="AF402" s="407"/>
      <c r="AG402" s="407"/>
      <c r="AH402" s="406"/>
    </row>
    <row r="403" spans="2:34" x14ac:dyDescent="0.3">
      <c r="B403" s="119">
        <v>18</v>
      </c>
      <c r="C403" s="123" t="str">
        <f>VLOOKUP($B$403,$B$6:$C$26,2)</f>
        <v/>
      </c>
      <c r="D403" s="468" t="s">
        <v>41</v>
      </c>
      <c r="E403" s="119">
        <f>IF(ISBLANK(ion21Team!$C$5),"",HLOOKUP($D$403,$M$5:$S$26,$B$403+1))</f>
        <v>0</v>
      </c>
      <c r="F403" s="526" t="str">
        <f>IFERROR(VLOOKUP($E$403,$B$6:$C$26,2),"")</f>
        <v/>
      </c>
      <c r="G403" s="682"/>
      <c r="H403" s="683"/>
      <c r="I403" s="683"/>
      <c r="J403" s="684"/>
      <c r="K403" s="407"/>
      <c r="L403" s="407"/>
      <c r="M403" s="407"/>
      <c r="N403" s="407"/>
      <c r="O403" s="407"/>
      <c r="P403" s="407"/>
      <c r="Q403" s="407"/>
      <c r="R403" s="407"/>
      <c r="S403" s="407"/>
      <c r="T403" s="407"/>
      <c r="U403" s="407"/>
      <c r="V403" s="407"/>
      <c r="W403" s="407"/>
      <c r="X403" s="407"/>
      <c r="Y403" s="407"/>
      <c r="Z403" s="407"/>
      <c r="AA403" s="407"/>
      <c r="AB403" s="407"/>
      <c r="AC403" s="407"/>
      <c r="AD403" s="407"/>
      <c r="AE403" s="407"/>
      <c r="AF403" s="407"/>
      <c r="AG403" s="407"/>
      <c r="AH403" s="406"/>
    </row>
    <row r="404" spans="2:34" x14ac:dyDescent="0.3">
      <c r="B404" s="119">
        <v>18</v>
      </c>
      <c r="C404" s="123" t="str">
        <f>VLOOKUP($B$404,$B$6:$C$26,2)</f>
        <v/>
      </c>
      <c r="D404" s="466" t="s">
        <v>42</v>
      </c>
      <c r="E404" s="119">
        <f>IF(ISBLANK(ion21Team!$C$5),"",HLOOKUP($D$404,$V$5:$AB$26,$B$404+1))</f>
        <v>0</v>
      </c>
      <c r="F404" s="526" t="str">
        <f>IFERROR(VLOOKUP($E$404,$B$6:$C$26,2),"")</f>
        <v/>
      </c>
      <c r="G404" s="682"/>
      <c r="H404" s="683"/>
      <c r="I404" s="683"/>
      <c r="J404" s="684"/>
      <c r="K404" s="407"/>
      <c r="L404" s="407"/>
      <c r="M404" s="407"/>
      <c r="N404" s="407"/>
      <c r="O404" s="407"/>
      <c r="P404" s="407"/>
      <c r="Q404" s="407"/>
      <c r="R404" s="407"/>
      <c r="S404" s="407"/>
      <c r="T404" s="407"/>
      <c r="U404" s="407"/>
      <c r="V404" s="407"/>
      <c r="W404" s="407"/>
      <c r="X404" s="407"/>
      <c r="Y404" s="407"/>
      <c r="Z404" s="407"/>
      <c r="AA404" s="407"/>
      <c r="AB404" s="407"/>
      <c r="AC404" s="407"/>
      <c r="AD404" s="407"/>
      <c r="AE404" s="407"/>
      <c r="AF404" s="407"/>
      <c r="AG404" s="407"/>
      <c r="AH404" s="406"/>
    </row>
    <row r="405" spans="2:34" x14ac:dyDescent="0.3">
      <c r="B405" s="119">
        <v>18</v>
      </c>
      <c r="C405" s="123" t="str">
        <f>VLOOKUP($B$405,$B$6:$C$26,2)</f>
        <v/>
      </c>
      <c r="D405" s="466" t="s">
        <v>43</v>
      </c>
      <c r="E405" s="119">
        <f>IF(ISBLANK(ion21Team!$C$5),"",HLOOKUP($D$405,$V$5:$AB$26,$B$405+1))</f>
        <v>0</v>
      </c>
      <c r="F405" s="526" t="str">
        <f>IFERROR(VLOOKUP($E$405,$B$6:$C$26,2),"")</f>
        <v/>
      </c>
      <c r="G405" s="682"/>
      <c r="H405" s="683"/>
      <c r="I405" s="683"/>
      <c r="J405" s="684"/>
      <c r="K405" s="407"/>
      <c r="L405" s="407"/>
      <c r="M405" s="407"/>
      <c r="N405" s="407"/>
      <c r="O405" s="407"/>
      <c r="P405" s="407"/>
      <c r="Q405" s="407"/>
      <c r="R405" s="407"/>
      <c r="S405" s="407"/>
      <c r="T405" s="407"/>
      <c r="U405" s="407"/>
      <c r="V405" s="407"/>
      <c r="W405" s="407"/>
      <c r="X405" s="407"/>
      <c r="Y405" s="407"/>
      <c r="Z405" s="407"/>
      <c r="AA405" s="407"/>
      <c r="AB405" s="407"/>
      <c r="AC405" s="407"/>
      <c r="AD405" s="407"/>
      <c r="AE405" s="407"/>
      <c r="AF405" s="407"/>
      <c r="AG405" s="407"/>
      <c r="AH405" s="406"/>
    </row>
    <row r="406" spans="2:34" x14ac:dyDescent="0.3">
      <c r="B406" s="119">
        <v>18</v>
      </c>
      <c r="C406" s="123" t="str">
        <f>VLOOKUP($B$406,$B$6:$C$26,2)</f>
        <v/>
      </c>
      <c r="D406" s="466" t="s">
        <v>44</v>
      </c>
      <c r="E406" s="119">
        <f>IF(ISBLANK(ion21Team!$C$5),"",HLOOKUP($D$406,$V$5:$AB$26,$B$406+1))</f>
        <v>0</v>
      </c>
      <c r="F406" s="526" t="str">
        <f>IFERROR(VLOOKUP($E$406,$B$6:$C$26,2),"")</f>
        <v/>
      </c>
      <c r="G406" s="682"/>
      <c r="H406" s="683"/>
      <c r="I406" s="683"/>
      <c r="J406" s="684"/>
      <c r="K406" s="407"/>
      <c r="L406" s="407"/>
      <c r="M406" s="407"/>
      <c r="N406" s="407"/>
      <c r="O406" s="407"/>
      <c r="P406" s="407"/>
      <c r="Q406" s="407"/>
      <c r="R406" s="407"/>
      <c r="S406" s="407"/>
      <c r="T406" s="407"/>
      <c r="U406" s="407"/>
      <c r="V406" s="407"/>
      <c r="W406" s="407"/>
      <c r="X406" s="407"/>
      <c r="Y406" s="407"/>
      <c r="Z406" s="407"/>
      <c r="AA406" s="407"/>
      <c r="AB406" s="407"/>
      <c r="AC406" s="407"/>
      <c r="AD406" s="407"/>
      <c r="AE406" s="407"/>
      <c r="AF406" s="407"/>
      <c r="AG406" s="407"/>
      <c r="AH406" s="406"/>
    </row>
    <row r="407" spans="2:34" x14ac:dyDescent="0.3">
      <c r="B407" s="119">
        <v>18</v>
      </c>
      <c r="C407" s="123" t="str">
        <f>VLOOKUP($B$407,$B$6:$C$26,2)</f>
        <v/>
      </c>
      <c r="D407" s="466" t="s">
        <v>45</v>
      </c>
      <c r="E407" s="119">
        <f>IF(ISBLANK(ion21Team!$C$5),"",HLOOKUP($D$407,$V$5:$AB$26,$B$407+1))</f>
        <v>0</v>
      </c>
      <c r="F407" s="526" t="str">
        <f>IFERROR(VLOOKUP($E$407,$B$6:$C$26,2),"")</f>
        <v/>
      </c>
      <c r="G407" s="682"/>
      <c r="H407" s="683"/>
      <c r="I407" s="683"/>
      <c r="J407" s="684"/>
      <c r="K407" s="407"/>
      <c r="L407" s="407"/>
      <c r="M407" s="407"/>
      <c r="N407" s="407"/>
      <c r="O407" s="407"/>
      <c r="P407" s="407"/>
      <c r="Q407" s="407"/>
      <c r="R407" s="407"/>
      <c r="S407" s="407"/>
      <c r="T407" s="407"/>
      <c r="U407" s="407"/>
      <c r="V407" s="407"/>
      <c r="W407" s="407"/>
      <c r="X407" s="407"/>
      <c r="Y407" s="407"/>
      <c r="Z407" s="407"/>
      <c r="AA407" s="407"/>
      <c r="AB407" s="407"/>
      <c r="AC407" s="407"/>
      <c r="AD407" s="407"/>
      <c r="AE407" s="407"/>
      <c r="AF407" s="407"/>
      <c r="AG407" s="407"/>
      <c r="AH407" s="406"/>
    </row>
    <row r="408" spans="2:34" x14ac:dyDescent="0.3">
      <c r="B408" s="119">
        <v>18</v>
      </c>
      <c r="C408" s="123" t="str">
        <f>VLOOKUP($B$408,$B$6:$C$26,2)</f>
        <v/>
      </c>
      <c r="D408" s="466" t="s">
        <v>46</v>
      </c>
      <c r="E408" s="119">
        <f>IF(ISBLANK(ion21Team!$C$5),"",HLOOKUP($D$408,$V$5:$AB$26,$B$408+1))</f>
        <v>0</v>
      </c>
      <c r="F408" s="526" t="str">
        <f>IFERROR(VLOOKUP($E$408,$B$6:$C$26,2),"")</f>
        <v/>
      </c>
      <c r="G408" s="682"/>
      <c r="H408" s="683"/>
      <c r="I408" s="683"/>
      <c r="J408" s="684"/>
      <c r="K408" s="407"/>
      <c r="L408" s="407"/>
      <c r="M408" s="407"/>
      <c r="N408" s="407"/>
      <c r="O408" s="407"/>
      <c r="P408" s="407"/>
      <c r="Q408" s="407"/>
      <c r="R408" s="407"/>
      <c r="S408" s="407"/>
      <c r="T408" s="407"/>
      <c r="U408" s="407"/>
      <c r="V408" s="407"/>
      <c r="W408" s="407"/>
      <c r="X408" s="407"/>
      <c r="Y408" s="407"/>
      <c r="Z408" s="407"/>
      <c r="AA408" s="407"/>
      <c r="AB408" s="407"/>
      <c r="AC408" s="407"/>
      <c r="AD408" s="407"/>
      <c r="AE408" s="407"/>
      <c r="AF408" s="407"/>
      <c r="AG408" s="407"/>
      <c r="AH408" s="406"/>
    </row>
    <row r="409" spans="2:34" x14ac:dyDescent="0.3">
      <c r="B409" s="119">
        <v>18</v>
      </c>
      <c r="C409" s="123" t="str">
        <f>VLOOKUP($B$409,$B$6:$C$26,2)</f>
        <v/>
      </c>
      <c r="D409" s="466" t="s">
        <v>47</v>
      </c>
      <c r="E409" s="119">
        <f>IF(ISBLANK(ion21Team!$C$5),"",HLOOKUP($D$409,$V$5:$AB$26,$B$409+1))</f>
        <v>0</v>
      </c>
      <c r="F409" s="526" t="str">
        <f>IFERROR(VLOOKUP($E$409,$B$6:$C$26,2),"")</f>
        <v/>
      </c>
      <c r="G409" s="682"/>
      <c r="H409" s="683"/>
      <c r="I409" s="683"/>
      <c r="J409" s="684"/>
      <c r="K409" s="407"/>
      <c r="L409" s="407"/>
      <c r="M409" s="407"/>
      <c r="N409" s="407"/>
      <c r="O409" s="407"/>
      <c r="P409" s="407"/>
      <c r="Q409" s="407"/>
      <c r="R409" s="407"/>
      <c r="S409" s="407"/>
      <c r="T409" s="407"/>
      <c r="U409" s="407"/>
      <c r="V409" s="407"/>
      <c r="W409" s="407"/>
      <c r="X409" s="407"/>
      <c r="Y409" s="407"/>
      <c r="Z409" s="407"/>
      <c r="AA409" s="407"/>
      <c r="AB409" s="407"/>
      <c r="AC409" s="407"/>
      <c r="AD409" s="407"/>
      <c r="AE409" s="407"/>
      <c r="AF409" s="407"/>
      <c r="AG409" s="407"/>
      <c r="AH409" s="406"/>
    </row>
    <row r="410" spans="2:34" x14ac:dyDescent="0.3">
      <c r="B410" s="101">
        <v>18</v>
      </c>
      <c r="C410" s="103" t="str">
        <f>VLOOKUP($B$410,$B$6:$C$26,2)</f>
        <v/>
      </c>
      <c r="D410" s="467" t="s">
        <v>48</v>
      </c>
      <c r="E410" s="101">
        <f>IF(ISBLANK(ion21Team!$C$5),"",HLOOKUP($D$410,$V$5:$AB$26,$B$410+1))</f>
        <v>0</v>
      </c>
      <c r="F410" s="527" t="str">
        <f>IFERROR(VLOOKUP($E$410,$B$6:$C$26,2),"")</f>
        <v/>
      </c>
      <c r="G410" s="685"/>
      <c r="H410" s="686"/>
      <c r="I410" s="686"/>
      <c r="J410" s="687"/>
      <c r="K410" s="408"/>
      <c r="L410" s="408"/>
      <c r="M410" s="408"/>
      <c r="N410" s="408"/>
      <c r="O410" s="408"/>
      <c r="P410" s="408"/>
      <c r="Q410" s="408"/>
      <c r="R410" s="408"/>
      <c r="S410" s="408"/>
      <c r="T410" s="408"/>
      <c r="U410" s="408"/>
      <c r="V410" s="408"/>
      <c r="W410" s="408"/>
      <c r="X410" s="408"/>
      <c r="Y410" s="408"/>
      <c r="Z410" s="408"/>
      <c r="AA410" s="408"/>
      <c r="AB410" s="408"/>
      <c r="AC410" s="408"/>
      <c r="AD410" s="408"/>
      <c r="AE410" s="408"/>
      <c r="AF410" s="408"/>
      <c r="AG410" s="408"/>
      <c r="AH410" s="409"/>
    </row>
    <row r="411" spans="2:34" x14ac:dyDescent="0.3">
      <c r="B411" s="223">
        <v>19</v>
      </c>
      <c r="C411" s="100" t="str">
        <f>VLOOKUP($B$411,$B$6:$C$26,2)</f>
        <v/>
      </c>
      <c r="D411" s="469" t="s">
        <v>28</v>
      </c>
      <c r="E411" s="99">
        <f>IF(ISBLANK(ion21Team!$C$5),"",HLOOKUP($D$411,$D$5:$J$26,$B$411+1))</f>
        <v>0</v>
      </c>
      <c r="F411" s="525" t="str">
        <f>IFERROR(VLOOKUP($E$411,$B$6:$C$26,2),"")</f>
        <v/>
      </c>
      <c r="G411" s="688"/>
      <c r="H411" s="689"/>
      <c r="I411" s="689"/>
      <c r="J411" s="690"/>
      <c r="K411" s="405"/>
      <c r="L411" s="405"/>
      <c r="M411" s="405"/>
      <c r="N411" s="405"/>
      <c r="O411" s="405"/>
      <c r="P411" s="405"/>
      <c r="Q411" s="405"/>
      <c r="R411" s="405"/>
      <c r="S411" s="405"/>
      <c r="T411" s="405"/>
      <c r="U411" s="405"/>
      <c r="V411" s="405"/>
      <c r="W411" s="405"/>
      <c r="X411" s="405"/>
      <c r="Y411" s="405"/>
      <c r="Z411" s="405"/>
      <c r="AA411" s="405"/>
      <c r="AB411" s="405"/>
      <c r="AC411" s="405"/>
      <c r="AD411" s="405"/>
      <c r="AE411" s="405"/>
      <c r="AF411" s="405"/>
      <c r="AG411" s="405"/>
      <c r="AH411" s="406"/>
    </row>
    <row r="412" spans="2:34" x14ac:dyDescent="0.3">
      <c r="B412" s="119">
        <v>19</v>
      </c>
      <c r="C412" s="123" t="str">
        <f>VLOOKUP($B$412,$B$6:$C$26,2)</f>
        <v/>
      </c>
      <c r="D412" s="469" t="s">
        <v>29</v>
      </c>
      <c r="E412" s="119">
        <f>IF(ISBLANK(ion21Team!$C$5),"",HLOOKUP($D$412,$D$5:$J$26,$B$412+1))</f>
        <v>0</v>
      </c>
      <c r="F412" s="526" t="str">
        <f>IFERROR(VLOOKUP($E$412,$B$6:$C$26,2),"")</f>
        <v/>
      </c>
      <c r="G412" s="682"/>
      <c r="H412" s="683"/>
      <c r="I412" s="683"/>
      <c r="J412" s="684"/>
      <c r="K412" s="405"/>
      <c r="L412" s="405"/>
      <c r="M412" s="405"/>
      <c r="N412" s="405"/>
      <c r="O412" s="405"/>
      <c r="P412" s="405"/>
      <c r="Q412" s="405"/>
      <c r="R412" s="405"/>
      <c r="S412" s="405"/>
      <c r="T412" s="405"/>
      <c r="U412" s="405"/>
      <c r="V412" s="405"/>
      <c r="W412" s="405"/>
      <c r="X412" s="405"/>
      <c r="Y412" s="405"/>
      <c r="Z412" s="405"/>
      <c r="AA412" s="405"/>
      <c r="AB412" s="405"/>
      <c r="AC412" s="405"/>
      <c r="AD412" s="405"/>
      <c r="AE412" s="405"/>
      <c r="AF412" s="405"/>
      <c r="AG412" s="405"/>
      <c r="AH412" s="406"/>
    </row>
    <row r="413" spans="2:34" x14ac:dyDescent="0.3">
      <c r="B413" s="119">
        <v>19</v>
      </c>
      <c r="C413" s="123" t="str">
        <f>VLOOKUP($B$413,$B$6:$C$26,2)</f>
        <v/>
      </c>
      <c r="D413" s="469" t="s">
        <v>30</v>
      </c>
      <c r="E413" s="119">
        <f>IF(ISBLANK(ion21Team!$C$5),"",HLOOKUP($D$413,$D$5:$J$26,$B$413+1))</f>
        <v>0</v>
      </c>
      <c r="F413" s="526" t="str">
        <f>IFERROR(VLOOKUP($E$413,$B$6:$C$26,2),"")</f>
        <v/>
      </c>
      <c r="G413" s="682"/>
      <c r="H413" s="683"/>
      <c r="I413" s="683"/>
      <c r="J413" s="684"/>
      <c r="K413" s="407"/>
      <c r="L413" s="407"/>
      <c r="M413" s="407"/>
      <c r="N413" s="407"/>
      <c r="O413" s="407"/>
      <c r="P413" s="407"/>
      <c r="Q413" s="407"/>
      <c r="R413" s="407"/>
      <c r="S413" s="407"/>
      <c r="T413" s="407"/>
      <c r="U413" s="407"/>
      <c r="V413" s="407"/>
      <c r="W413" s="407"/>
      <c r="X413" s="407"/>
      <c r="Y413" s="407"/>
      <c r="Z413" s="407"/>
      <c r="AA413" s="407"/>
      <c r="AB413" s="407"/>
      <c r="AC413" s="407"/>
      <c r="AD413" s="407"/>
      <c r="AE413" s="407"/>
      <c r="AF413" s="407"/>
      <c r="AG413" s="407"/>
      <c r="AH413" s="406"/>
    </row>
    <row r="414" spans="2:34" x14ac:dyDescent="0.3">
      <c r="B414" s="119">
        <v>19</v>
      </c>
      <c r="C414" s="123" t="str">
        <f>VLOOKUP($B$414,$B$6:$C$26,2)</f>
        <v/>
      </c>
      <c r="D414" s="469" t="s">
        <v>31</v>
      </c>
      <c r="E414" s="119">
        <f>IF(ISBLANK(ion21Team!$C$5),"",HLOOKUP($D$414,$D$5:$J$26,$B$414+1))</f>
        <v>0</v>
      </c>
      <c r="F414" s="526" t="str">
        <f>IFERROR(VLOOKUP($E$414,$B$6:$C$26,2),"")</f>
        <v/>
      </c>
      <c r="G414" s="682"/>
      <c r="H414" s="683"/>
      <c r="I414" s="683"/>
      <c r="J414" s="684"/>
      <c r="K414" s="407"/>
      <c r="L414" s="407"/>
      <c r="M414" s="407"/>
      <c r="N414" s="407"/>
      <c r="O414" s="407"/>
      <c r="P414" s="407"/>
      <c r="Q414" s="407"/>
      <c r="R414" s="407"/>
      <c r="S414" s="407"/>
      <c r="T414" s="407"/>
      <c r="U414" s="407"/>
      <c r="V414" s="407"/>
      <c r="W414" s="407"/>
      <c r="X414" s="407"/>
      <c r="Y414" s="407"/>
      <c r="Z414" s="407"/>
      <c r="AA414" s="407"/>
      <c r="AB414" s="407"/>
      <c r="AC414" s="407"/>
      <c r="AD414" s="407"/>
      <c r="AE414" s="407"/>
      <c r="AF414" s="407"/>
      <c r="AG414" s="407"/>
      <c r="AH414" s="406"/>
    </row>
    <row r="415" spans="2:34" x14ac:dyDescent="0.3">
      <c r="B415" s="119">
        <v>19</v>
      </c>
      <c r="C415" s="123" t="str">
        <f>VLOOKUP($B$415,$B$6:$C$26,2)</f>
        <v/>
      </c>
      <c r="D415" s="469" t="s">
        <v>32</v>
      </c>
      <c r="E415" s="119">
        <f>IF(ISBLANK(ion21Team!$C$5),"",HLOOKUP($D$415,$D$5:$J$26,$B$415+1))</f>
        <v>0</v>
      </c>
      <c r="F415" s="526" t="str">
        <f>IFERROR(VLOOKUP($E$415,$B$6:$C$26,2),"")</f>
        <v/>
      </c>
      <c r="G415" s="682"/>
      <c r="H415" s="683"/>
      <c r="I415" s="683"/>
      <c r="J415" s="684"/>
      <c r="K415" s="407"/>
      <c r="L415" s="407"/>
      <c r="M415" s="407"/>
      <c r="N415" s="407"/>
      <c r="O415" s="407"/>
      <c r="P415" s="407"/>
      <c r="Q415" s="407"/>
      <c r="R415" s="407"/>
      <c r="S415" s="407"/>
      <c r="T415" s="407"/>
      <c r="U415" s="407"/>
      <c r="V415" s="407"/>
      <c r="W415" s="407"/>
      <c r="X415" s="407"/>
      <c r="Y415" s="407"/>
      <c r="Z415" s="407"/>
      <c r="AA415" s="407"/>
      <c r="AB415" s="407"/>
      <c r="AC415" s="407"/>
      <c r="AD415" s="407"/>
      <c r="AE415" s="407"/>
      <c r="AF415" s="407"/>
      <c r="AG415" s="407"/>
      <c r="AH415" s="406"/>
    </row>
    <row r="416" spans="2:34" x14ac:dyDescent="0.3">
      <c r="B416" s="119">
        <v>19</v>
      </c>
      <c r="C416" s="123" t="str">
        <f>VLOOKUP($B$416,$B$6:$C$26,2)</f>
        <v/>
      </c>
      <c r="D416" s="469" t="s">
        <v>33</v>
      </c>
      <c r="E416" s="119">
        <f>IF(ISBLANK(ion21Team!$C$5),"",HLOOKUP($D$416,$D$5:$J$26,$B$416+1))</f>
        <v>0</v>
      </c>
      <c r="F416" s="526" t="str">
        <f>IFERROR(VLOOKUP($E$416,$B$6:$C$26,2),"")</f>
        <v/>
      </c>
      <c r="G416" s="682"/>
      <c r="H416" s="683"/>
      <c r="I416" s="683"/>
      <c r="J416" s="684"/>
      <c r="K416" s="407"/>
      <c r="L416" s="407"/>
      <c r="M416" s="407"/>
      <c r="N416" s="407"/>
      <c r="O416" s="407"/>
      <c r="P416" s="407"/>
      <c r="Q416" s="407"/>
      <c r="R416" s="407"/>
      <c r="S416" s="407"/>
      <c r="T416" s="407"/>
      <c r="U416" s="407"/>
      <c r="V416" s="407"/>
      <c r="W416" s="407"/>
      <c r="X416" s="407"/>
      <c r="Y416" s="407"/>
      <c r="Z416" s="407"/>
      <c r="AA416" s="407"/>
      <c r="AB416" s="407"/>
      <c r="AC416" s="407"/>
      <c r="AD416" s="407"/>
      <c r="AE416" s="407"/>
      <c r="AF416" s="407"/>
      <c r="AG416" s="407"/>
      <c r="AH416" s="406"/>
    </row>
    <row r="417" spans="2:34" x14ac:dyDescent="0.3">
      <c r="B417" s="119">
        <v>19</v>
      </c>
      <c r="C417" s="123" t="str">
        <f>VLOOKUP($B$417,$B$6:$C$26,2)</f>
        <v/>
      </c>
      <c r="D417" s="469" t="s">
        <v>34</v>
      </c>
      <c r="E417" s="119">
        <f>IF(ISBLANK(ion21Team!$C$5),"",HLOOKUP($D$417,$D$5:$J$26,$B$417+1))</f>
        <v>0</v>
      </c>
      <c r="F417" s="526" t="str">
        <f>IFERROR(VLOOKUP($E$417,$B$6:$C$26,2),"")</f>
        <v/>
      </c>
      <c r="G417" s="682"/>
      <c r="H417" s="683"/>
      <c r="I417" s="683"/>
      <c r="J417" s="684"/>
      <c r="K417" s="407"/>
      <c r="L417" s="407"/>
      <c r="M417" s="407"/>
      <c r="N417" s="407"/>
      <c r="O417" s="407"/>
      <c r="P417" s="407"/>
      <c r="Q417" s="407"/>
      <c r="R417" s="407"/>
      <c r="S417" s="407"/>
      <c r="T417" s="407"/>
      <c r="U417" s="407"/>
      <c r="V417" s="407"/>
      <c r="W417" s="407"/>
      <c r="X417" s="407"/>
      <c r="Y417" s="407"/>
      <c r="Z417" s="407"/>
      <c r="AA417" s="407"/>
      <c r="AB417" s="407"/>
      <c r="AC417" s="407"/>
      <c r="AD417" s="407"/>
      <c r="AE417" s="407"/>
      <c r="AF417" s="407"/>
      <c r="AG417" s="407"/>
      <c r="AH417" s="406"/>
    </row>
    <row r="418" spans="2:34" x14ac:dyDescent="0.3">
      <c r="B418" s="119">
        <v>19</v>
      </c>
      <c r="C418" s="123" t="str">
        <f>VLOOKUP($B$418,$B$6:$C$26,2)</f>
        <v/>
      </c>
      <c r="D418" s="468" t="s">
        <v>35</v>
      </c>
      <c r="E418" s="119">
        <f>IF(ISBLANK(ion21Team!$C$5),"",HLOOKUP($D$418,$M$5:$S$26,$B$418+1))</f>
        <v>0</v>
      </c>
      <c r="F418" s="526" t="str">
        <f>IFERROR(VLOOKUP($E$418,$B$6:$C$26,2),"")</f>
        <v/>
      </c>
      <c r="G418" s="682"/>
      <c r="H418" s="683"/>
      <c r="I418" s="683"/>
      <c r="J418" s="684"/>
      <c r="K418" s="407"/>
      <c r="L418" s="407"/>
      <c r="M418" s="407"/>
      <c r="N418" s="407"/>
      <c r="O418" s="407"/>
      <c r="P418" s="407"/>
      <c r="Q418" s="407"/>
      <c r="R418" s="407"/>
      <c r="S418" s="407"/>
      <c r="T418" s="407"/>
      <c r="U418" s="407"/>
      <c r="V418" s="407"/>
      <c r="W418" s="407"/>
      <c r="X418" s="407"/>
      <c r="Y418" s="407"/>
      <c r="Z418" s="407"/>
      <c r="AA418" s="407"/>
      <c r="AB418" s="407"/>
      <c r="AC418" s="407"/>
      <c r="AD418" s="407"/>
      <c r="AE418" s="407"/>
      <c r="AF418" s="407"/>
      <c r="AG418" s="407"/>
      <c r="AH418" s="406"/>
    </row>
    <row r="419" spans="2:34" x14ac:dyDescent="0.3">
      <c r="B419" s="119">
        <v>19</v>
      </c>
      <c r="C419" s="123" t="str">
        <f>VLOOKUP($B$419,$B$6:$C$26,2)</f>
        <v/>
      </c>
      <c r="D419" s="468" t="s">
        <v>36</v>
      </c>
      <c r="E419" s="119">
        <f>IF(ISBLANK(ion21Team!$C$5),"",HLOOKUP($D$419,$M$5:$S$26,$B$419+1))</f>
        <v>0</v>
      </c>
      <c r="F419" s="526" t="str">
        <f>IFERROR(VLOOKUP($E$419,$B$6:$C$26,2),"")</f>
        <v/>
      </c>
      <c r="G419" s="682"/>
      <c r="H419" s="683"/>
      <c r="I419" s="683"/>
      <c r="J419" s="684"/>
      <c r="K419" s="407"/>
      <c r="L419" s="407"/>
      <c r="M419" s="407"/>
      <c r="N419" s="407"/>
      <c r="O419" s="407"/>
      <c r="P419" s="407"/>
      <c r="Q419" s="407"/>
      <c r="R419" s="407"/>
      <c r="S419" s="407"/>
      <c r="T419" s="407"/>
      <c r="U419" s="407"/>
      <c r="V419" s="407"/>
      <c r="W419" s="407"/>
      <c r="X419" s="407"/>
      <c r="Y419" s="407"/>
      <c r="Z419" s="407"/>
      <c r="AA419" s="407"/>
      <c r="AB419" s="407"/>
      <c r="AC419" s="407"/>
      <c r="AD419" s="407"/>
      <c r="AE419" s="407"/>
      <c r="AF419" s="407"/>
      <c r="AG419" s="407"/>
      <c r="AH419" s="406"/>
    </row>
    <row r="420" spans="2:34" x14ac:dyDescent="0.3">
      <c r="B420" s="119">
        <v>19</v>
      </c>
      <c r="C420" s="123" t="str">
        <f>VLOOKUP($B$420,$B$6:$C$26,2)</f>
        <v/>
      </c>
      <c r="D420" s="468" t="s">
        <v>37</v>
      </c>
      <c r="E420" s="119">
        <f>IF(ISBLANK(ion21Team!$C$5),"",HLOOKUP($D$420,$M$5:$S$26,$B$420+1))</f>
        <v>0</v>
      </c>
      <c r="F420" s="526" t="str">
        <f>IFERROR(VLOOKUP($E$420,$B$6:$C$26,2),"")</f>
        <v/>
      </c>
      <c r="G420" s="682"/>
      <c r="H420" s="683"/>
      <c r="I420" s="683"/>
      <c r="J420" s="684"/>
      <c r="K420" s="407"/>
      <c r="L420" s="407"/>
      <c r="M420" s="407"/>
      <c r="N420" s="407"/>
      <c r="O420" s="407"/>
      <c r="P420" s="407"/>
      <c r="Q420" s="407"/>
      <c r="R420" s="407"/>
      <c r="S420" s="407"/>
      <c r="T420" s="407"/>
      <c r="U420" s="407"/>
      <c r="V420" s="407"/>
      <c r="W420" s="407"/>
      <c r="X420" s="407"/>
      <c r="Y420" s="407"/>
      <c r="Z420" s="407"/>
      <c r="AA420" s="407"/>
      <c r="AB420" s="407"/>
      <c r="AC420" s="407"/>
      <c r="AD420" s="407"/>
      <c r="AE420" s="407"/>
      <c r="AF420" s="407"/>
      <c r="AG420" s="407"/>
      <c r="AH420" s="406"/>
    </row>
    <row r="421" spans="2:34" x14ac:dyDescent="0.3">
      <c r="B421" s="119">
        <v>19</v>
      </c>
      <c r="C421" s="123" t="str">
        <f>VLOOKUP($B$421,$B$6:$C$26,2)</f>
        <v/>
      </c>
      <c r="D421" s="468" t="s">
        <v>38</v>
      </c>
      <c r="E421" s="119">
        <f>IF(ISBLANK(ion21Team!$C$5),"",HLOOKUP($D$421,$M$5:$S$26,$B$421+1))</f>
        <v>0</v>
      </c>
      <c r="F421" s="526" t="str">
        <f>IFERROR(VLOOKUP($E$421,$B$6:$C$26,2),"")</f>
        <v/>
      </c>
      <c r="G421" s="682"/>
      <c r="H421" s="683"/>
      <c r="I421" s="683"/>
      <c r="J421" s="684"/>
      <c r="K421" s="407"/>
      <c r="L421" s="407"/>
      <c r="M421" s="407"/>
      <c r="N421" s="407"/>
      <c r="O421" s="407"/>
      <c r="P421" s="407"/>
      <c r="Q421" s="407"/>
      <c r="R421" s="407"/>
      <c r="S421" s="407"/>
      <c r="T421" s="407"/>
      <c r="U421" s="407"/>
      <c r="V421" s="407"/>
      <c r="W421" s="407"/>
      <c r="X421" s="407"/>
      <c r="Y421" s="407"/>
      <c r="Z421" s="407"/>
      <c r="AA421" s="407"/>
      <c r="AB421" s="407"/>
      <c r="AC421" s="407"/>
      <c r="AD421" s="407"/>
      <c r="AE421" s="407"/>
      <c r="AF421" s="407"/>
      <c r="AG421" s="407"/>
      <c r="AH421" s="406"/>
    </row>
    <row r="422" spans="2:34" x14ac:dyDescent="0.3">
      <c r="B422" s="119">
        <v>19</v>
      </c>
      <c r="C422" s="123" t="str">
        <f>VLOOKUP($B$422,$B$6:$C$26,2)</f>
        <v/>
      </c>
      <c r="D422" s="468" t="s">
        <v>39</v>
      </c>
      <c r="E422" s="119">
        <f>IF(ISBLANK(ion21Team!$C$5),"",HLOOKUP($D$422,$M$5:$S$26,$B$422+1))</f>
        <v>0</v>
      </c>
      <c r="F422" s="526" t="str">
        <f>IFERROR(VLOOKUP($E$422,$B$6:$C$26,2),"")</f>
        <v/>
      </c>
      <c r="G422" s="682"/>
      <c r="H422" s="683"/>
      <c r="I422" s="683"/>
      <c r="J422" s="684"/>
      <c r="K422" s="407"/>
      <c r="L422" s="407"/>
      <c r="M422" s="407"/>
      <c r="N422" s="407"/>
      <c r="O422" s="407"/>
      <c r="P422" s="407"/>
      <c r="Q422" s="407"/>
      <c r="R422" s="407"/>
      <c r="S422" s="407"/>
      <c r="T422" s="407"/>
      <c r="U422" s="407"/>
      <c r="V422" s="407"/>
      <c r="W422" s="407"/>
      <c r="X422" s="407"/>
      <c r="Y422" s="407"/>
      <c r="Z422" s="407"/>
      <c r="AA422" s="407"/>
      <c r="AB422" s="407"/>
      <c r="AC422" s="407"/>
      <c r="AD422" s="407"/>
      <c r="AE422" s="407"/>
      <c r="AF422" s="407"/>
      <c r="AG422" s="407"/>
      <c r="AH422" s="406"/>
    </row>
    <row r="423" spans="2:34" x14ac:dyDescent="0.3">
      <c r="B423" s="119">
        <v>19</v>
      </c>
      <c r="C423" s="123" t="str">
        <f>VLOOKUP($B$423,$B$6:$C$26,2)</f>
        <v/>
      </c>
      <c r="D423" s="468" t="s">
        <v>40</v>
      </c>
      <c r="E423" s="119">
        <f>IF(ISBLANK(ion21Team!$C$5),"",HLOOKUP($D$423,$M$5:$S$26,$B$423+1))</f>
        <v>0</v>
      </c>
      <c r="F423" s="526" t="str">
        <f>IFERROR(VLOOKUP($E$423,$B$6:$C$26,2),"")</f>
        <v/>
      </c>
      <c r="G423" s="682"/>
      <c r="H423" s="683"/>
      <c r="I423" s="683"/>
      <c r="J423" s="684"/>
      <c r="K423" s="407"/>
      <c r="L423" s="407"/>
      <c r="M423" s="407"/>
      <c r="N423" s="407"/>
      <c r="O423" s="407"/>
      <c r="P423" s="407"/>
      <c r="Q423" s="407"/>
      <c r="R423" s="407"/>
      <c r="S423" s="407"/>
      <c r="T423" s="407"/>
      <c r="U423" s="407"/>
      <c r="V423" s="407"/>
      <c r="W423" s="407"/>
      <c r="X423" s="407"/>
      <c r="Y423" s="407"/>
      <c r="Z423" s="407"/>
      <c r="AA423" s="407"/>
      <c r="AB423" s="407"/>
      <c r="AC423" s="407"/>
      <c r="AD423" s="407"/>
      <c r="AE423" s="407"/>
      <c r="AF423" s="407"/>
      <c r="AG423" s="407"/>
      <c r="AH423" s="406"/>
    </row>
    <row r="424" spans="2:34" x14ac:dyDescent="0.3">
      <c r="B424" s="119">
        <v>19</v>
      </c>
      <c r="C424" s="123" t="str">
        <f>VLOOKUP($B$424,$B$6:$C$26,2)</f>
        <v/>
      </c>
      <c r="D424" s="468" t="s">
        <v>41</v>
      </c>
      <c r="E424" s="119">
        <f>IF(ISBLANK(ion21Team!$C$5),"",HLOOKUP($D$424,$M$5:$S$26,$B$424+1))</f>
        <v>0</v>
      </c>
      <c r="F424" s="526" t="str">
        <f>IFERROR(VLOOKUP($E$424,$B$6:$C$26,2),"")</f>
        <v/>
      </c>
      <c r="G424" s="682"/>
      <c r="H424" s="683"/>
      <c r="I424" s="683"/>
      <c r="J424" s="684"/>
      <c r="K424" s="407"/>
      <c r="L424" s="407"/>
      <c r="M424" s="407"/>
      <c r="N424" s="407"/>
      <c r="O424" s="407"/>
      <c r="P424" s="407"/>
      <c r="Q424" s="407"/>
      <c r="R424" s="407"/>
      <c r="S424" s="407"/>
      <c r="T424" s="407"/>
      <c r="U424" s="407"/>
      <c r="V424" s="407"/>
      <c r="W424" s="407"/>
      <c r="X424" s="407"/>
      <c r="Y424" s="407"/>
      <c r="Z424" s="407"/>
      <c r="AA424" s="407"/>
      <c r="AB424" s="407"/>
      <c r="AC424" s="407"/>
      <c r="AD424" s="407"/>
      <c r="AE424" s="407"/>
      <c r="AF424" s="407"/>
      <c r="AG424" s="407"/>
      <c r="AH424" s="406"/>
    </row>
    <row r="425" spans="2:34" x14ac:dyDescent="0.3">
      <c r="B425" s="119">
        <v>19</v>
      </c>
      <c r="C425" s="123" t="str">
        <f>VLOOKUP($B$425,$B$6:$C$26,2)</f>
        <v/>
      </c>
      <c r="D425" s="466" t="s">
        <v>42</v>
      </c>
      <c r="E425" s="119">
        <f>IF(ISBLANK(ion21Team!$C$5),"",HLOOKUP($D$425,$V$5:$AB$26,$B$425+1))</f>
        <v>0</v>
      </c>
      <c r="F425" s="526" t="str">
        <f>IFERROR(VLOOKUP($E$425,$B$6:$C$26,2),"")</f>
        <v/>
      </c>
      <c r="G425" s="682"/>
      <c r="H425" s="683"/>
      <c r="I425" s="683"/>
      <c r="J425" s="684"/>
      <c r="K425" s="407"/>
      <c r="L425" s="407"/>
      <c r="M425" s="407"/>
      <c r="N425" s="407"/>
      <c r="O425" s="407"/>
      <c r="P425" s="407"/>
      <c r="Q425" s="407"/>
      <c r="R425" s="407"/>
      <c r="S425" s="407"/>
      <c r="T425" s="407"/>
      <c r="U425" s="407"/>
      <c r="V425" s="407"/>
      <c r="W425" s="407"/>
      <c r="X425" s="407"/>
      <c r="Y425" s="407"/>
      <c r="Z425" s="407"/>
      <c r="AA425" s="407"/>
      <c r="AB425" s="407"/>
      <c r="AC425" s="407"/>
      <c r="AD425" s="407"/>
      <c r="AE425" s="407"/>
      <c r="AF425" s="407"/>
      <c r="AG425" s="407"/>
      <c r="AH425" s="406"/>
    </row>
    <row r="426" spans="2:34" x14ac:dyDescent="0.3">
      <c r="B426" s="119">
        <v>19</v>
      </c>
      <c r="C426" s="123" t="str">
        <f>VLOOKUP($B$426,$B$6:$C$26,2)</f>
        <v/>
      </c>
      <c r="D426" s="466" t="s">
        <v>43</v>
      </c>
      <c r="E426" s="119">
        <f>IF(ISBLANK(ion21Team!$C$5),"",HLOOKUP($D$426,$V$5:$AB$26,$B$426+1))</f>
        <v>0</v>
      </c>
      <c r="F426" s="526" t="str">
        <f>IFERROR(VLOOKUP($E$426,$B$6:$C$26,2),"")</f>
        <v/>
      </c>
      <c r="G426" s="682"/>
      <c r="H426" s="683"/>
      <c r="I426" s="683"/>
      <c r="J426" s="684"/>
      <c r="K426" s="407"/>
      <c r="L426" s="407"/>
      <c r="M426" s="407"/>
      <c r="N426" s="407"/>
      <c r="O426" s="407"/>
      <c r="P426" s="407"/>
      <c r="Q426" s="407"/>
      <c r="R426" s="407"/>
      <c r="S426" s="407"/>
      <c r="T426" s="407"/>
      <c r="U426" s="407"/>
      <c r="V426" s="407"/>
      <c r="W426" s="407"/>
      <c r="X426" s="407"/>
      <c r="Y426" s="407"/>
      <c r="Z426" s="407"/>
      <c r="AA426" s="407"/>
      <c r="AB426" s="407"/>
      <c r="AC426" s="407"/>
      <c r="AD426" s="407"/>
      <c r="AE426" s="407"/>
      <c r="AF426" s="407"/>
      <c r="AG426" s="407"/>
      <c r="AH426" s="406"/>
    </row>
    <row r="427" spans="2:34" x14ac:dyDescent="0.3">
      <c r="B427" s="119">
        <v>19</v>
      </c>
      <c r="C427" s="123" t="str">
        <f>VLOOKUP($B$427,$B$6:$C$26,2)</f>
        <v/>
      </c>
      <c r="D427" s="466" t="s">
        <v>44</v>
      </c>
      <c r="E427" s="119">
        <f>IF(ISBLANK(ion21Team!$C$5),"",HLOOKUP($D$427,$V$5:$AB$26,$B$427+1))</f>
        <v>0</v>
      </c>
      <c r="F427" s="526" t="str">
        <f>IFERROR(VLOOKUP($E$427,$B$6:$C$26,2),"")</f>
        <v/>
      </c>
      <c r="G427" s="682"/>
      <c r="H427" s="683"/>
      <c r="I427" s="683"/>
      <c r="J427" s="684"/>
      <c r="K427" s="407"/>
      <c r="L427" s="407"/>
      <c r="M427" s="407"/>
      <c r="N427" s="407"/>
      <c r="O427" s="407"/>
      <c r="P427" s="407"/>
      <c r="Q427" s="407"/>
      <c r="R427" s="407"/>
      <c r="S427" s="407"/>
      <c r="T427" s="407"/>
      <c r="U427" s="407"/>
      <c r="V427" s="407"/>
      <c r="W427" s="407"/>
      <c r="X427" s="407"/>
      <c r="Y427" s="407"/>
      <c r="Z427" s="407"/>
      <c r="AA427" s="407"/>
      <c r="AB427" s="407"/>
      <c r="AC427" s="407"/>
      <c r="AD427" s="407"/>
      <c r="AE427" s="407"/>
      <c r="AF427" s="407"/>
      <c r="AG427" s="407"/>
      <c r="AH427" s="406"/>
    </row>
    <row r="428" spans="2:34" x14ac:dyDescent="0.3">
      <c r="B428" s="119">
        <v>19</v>
      </c>
      <c r="C428" s="123" t="str">
        <f>VLOOKUP($B$428,$B$6:$C$26,2)</f>
        <v/>
      </c>
      <c r="D428" s="466" t="s">
        <v>45</v>
      </c>
      <c r="E428" s="119">
        <f>IF(ISBLANK(ion21Team!$C$5),"",HLOOKUP($D$428,$V$5:$AB$26,$B$428+1))</f>
        <v>0</v>
      </c>
      <c r="F428" s="526" t="str">
        <f>IFERROR(VLOOKUP($E$428,$B$6:$C$26,2),"")</f>
        <v/>
      </c>
      <c r="G428" s="682"/>
      <c r="H428" s="683"/>
      <c r="I428" s="683"/>
      <c r="J428" s="684"/>
      <c r="K428" s="407"/>
      <c r="L428" s="407"/>
      <c r="M428" s="407"/>
      <c r="N428" s="407"/>
      <c r="O428" s="407"/>
      <c r="P428" s="407"/>
      <c r="Q428" s="407"/>
      <c r="R428" s="407"/>
      <c r="S428" s="407"/>
      <c r="T428" s="407"/>
      <c r="U428" s="407"/>
      <c r="V428" s="407"/>
      <c r="W428" s="407"/>
      <c r="X428" s="407"/>
      <c r="Y428" s="407"/>
      <c r="Z428" s="407"/>
      <c r="AA428" s="407"/>
      <c r="AB428" s="407"/>
      <c r="AC428" s="407"/>
      <c r="AD428" s="407"/>
      <c r="AE428" s="407"/>
      <c r="AF428" s="407"/>
      <c r="AG428" s="407"/>
      <c r="AH428" s="406"/>
    </row>
    <row r="429" spans="2:34" x14ac:dyDescent="0.3">
      <c r="B429" s="119">
        <v>19</v>
      </c>
      <c r="C429" s="123" t="str">
        <f>VLOOKUP($B$429,$B$6:$C$26,2)</f>
        <v/>
      </c>
      <c r="D429" s="466" t="s">
        <v>46</v>
      </c>
      <c r="E429" s="119">
        <f>IF(ISBLANK(ion21Team!$C$5),"",HLOOKUP($D$429,$V$5:$AB$26,$B$429+1))</f>
        <v>0</v>
      </c>
      <c r="F429" s="526" t="str">
        <f>IFERROR(VLOOKUP($E$429,$B$6:$C$26,2),"")</f>
        <v/>
      </c>
      <c r="G429" s="682"/>
      <c r="H429" s="683"/>
      <c r="I429" s="683"/>
      <c r="J429" s="684"/>
      <c r="K429" s="407"/>
      <c r="L429" s="407"/>
      <c r="M429" s="407"/>
      <c r="N429" s="407"/>
      <c r="O429" s="407"/>
      <c r="P429" s="407"/>
      <c r="Q429" s="407"/>
      <c r="R429" s="407"/>
      <c r="S429" s="407"/>
      <c r="T429" s="407"/>
      <c r="U429" s="407"/>
      <c r="V429" s="407"/>
      <c r="W429" s="407"/>
      <c r="X429" s="407"/>
      <c r="Y429" s="407"/>
      <c r="Z429" s="407"/>
      <c r="AA429" s="407"/>
      <c r="AB429" s="407"/>
      <c r="AC429" s="407"/>
      <c r="AD429" s="407"/>
      <c r="AE429" s="407"/>
      <c r="AF429" s="407"/>
      <c r="AG429" s="407"/>
      <c r="AH429" s="406"/>
    </row>
    <row r="430" spans="2:34" x14ac:dyDescent="0.3">
      <c r="B430" s="119">
        <v>19</v>
      </c>
      <c r="C430" s="123" t="str">
        <f>VLOOKUP($B$430,$B$6:$C$26,2)</f>
        <v/>
      </c>
      <c r="D430" s="466" t="s">
        <v>47</v>
      </c>
      <c r="E430" s="119">
        <f>IF(ISBLANK(ion21Team!$C$5),"",HLOOKUP($D$430,$V$5:$AB$26,$B$430+1))</f>
        <v>0</v>
      </c>
      <c r="F430" s="526" t="str">
        <f>IFERROR(VLOOKUP($E$430,$B$6:$C$26,2),"")</f>
        <v/>
      </c>
      <c r="G430" s="682"/>
      <c r="H430" s="683"/>
      <c r="I430" s="683"/>
      <c r="J430" s="684"/>
      <c r="K430" s="407"/>
      <c r="L430" s="407"/>
      <c r="M430" s="407"/>
      <c r="N430" s="407"/>
      <c r="O430" s="407"/>
      <c r="P430" s="407"/>
      <c r="Q430" s="407"/>
      <c r="R430" s="407"/>
      <c r="S430" s="407"/>
      <c r="T430" s="407"/>
      <c r="U430" s="407"/>
      <c r="V430" s="407"/>
      <c r="W430" s="407"/>
      <c r="X430" s="407"/>
      <c r="Y430" s="407"/>
      <c r="Z430" s="407"/>
      <c r="AA430" s="407"/>
      <c r="AB430" s="407"/>
      <c r="AC430" s="407"/>
      <c r="AD430" s="407"/>
      <c r="AE430" s="407"/>
      <c r="AF430" s="407"/>
      <c r="AG430" s="407"/>
      <c r="AH430" s="406"/>
    </row>
    <row r="431" spans="2:34" x14ac:dyDescent="0.3">
      <c r="B431" s="101">
        <v>19</v>
      </c>
      <c r="C431" s="103" t="str">
        <f>VLOOKUP($B$431,$B$6:$C$26,2)</f>
        <v/>
      </c>
      <c r="D431" s="467" t="s">
        <v>48</v>
      </c>
      <c r="E431" s="101">
        <f>IF(ISBLANK(ion21Team!$C$5),"",HLOOKUP($D$431,$V$5:$AB$26,$B$431+1))</f>
        <v>0</v>
      </c>
      <c r="F431" s="527" t="str">
        <f>IFERROR(VLOOKUP($E$431,$B$6:$C$26,2),"")</f>
        <v/>
      </c>
      <c r="G431" s="685"/>
      <c r="H431" s="686"/>
      <c r="I431" s="686"/>
      <c r="J431" s="687"/>
      <c r="K431" s="408"/>
      <c r="L431" s="408"/>
      <c r="M431" s="408"/>
      <c r="N431" s="408"/>
      <c r="O431" s="408"/>
      <c r="P431" s="408"/>
      <c r="Q431" s="408"/>
      <c r="R431" s="408"/>
      <c r="S431" s="408"/>
      <c r="T431" s="408"/>
      <c r="U431" s="408"/>
      <c r="V431" s="408"/>
      <c r="W431" s="408"/>
      <c r="X431" s="408"/>
      <c r="Y431" s="408"/>
      <c r="Z431" s="408"/>
      <c r="AA431" s="408"/>
      <c r="AB431" s="408"/>
      <c r="AC431" s="408"/>
      <c r="AD431" s="408"/>
      <c r="AE431" s="408"/>
      <c r="AF431" s="408"/>
      <c r="AG431" s="408"/>
      <c r="AH431" s="409"/>
    </row>
    <row r="432" spans="2:34" x14ac:dyDescent="0.3">
      <c r="B432" s="223">
        <v>20</v>
      </c>
      <c r="C432" s="100" t="str">
        <f>VLOOKUP($B$432,$B$6:$C$26,2)</f>
        <v/>
      </c>
      <c r="D432" s="469" t="s">
        <v>28</v>
      </c>
      <c r="E432" s="99">
        <f>IF(ISBLANK(ion21Team!$C$5),"",HLOOKUP($D$432,$D$5:$J$26,$B$432+1))</f>
        <v>0</v>
      </c>
      <c r="F432" s="525" t="str">
        <f>IFERROR(VLOOKUP($E$432,$B$6:$C$26,2),"")</f>
        <v/>
      </c>
      <c r="G432" s="688"/>
      <c r="H432" s="689"/>
      <c r="I432" s="689"/>
      <c r="J432" s="690"/>
      <c r="K432" s="405"/>
      <c r="L432" s="405"/>
      <c r="M432" s="405"/>
      <c r="N432" s="405"/>
      <c r="O432" s="405"/>
      <c r="P432" s="405"/>
      <c r="Q432" s="405"/>
      <c r="R432" s="405"/>
      <c r="S432" s="405"/>
      <c r="T432" s="405"/>
      <c r="U432" s="405"/>
      <c r="V432" s="405"/>
      <c r="W432" s="405"/>
      <c r="X432" s="405"/>
      <c r="Y432" s="405"/>
      <c r="Z432" s="405"/>
      <c r="AA432" s="405"/>
      <c r="AB432" s="405"/>
      <c r="AC432" s="405"/>
      <c r="AD432" s="405"/>
      <c r="AE432" s="405"/>
      <c r="AF432" s="405"/>
      <c r="AG432" s="405"/>
      <c r="AH432" s="406"/>
    </row>
    <row r="433" spans="2:34" x14ac:dyDescent="0.3">
      <c r="B433" s="119">
        <v>20</v>
      </c>
      <c r="C433" s="123" t="str">
        <f>VLOOKUP($B$433,$B$6:$C$26,2)</f>
        <v/>
      </c>
      <c r="D433" s="469" t="s">
        <v>29</v>
      </c>
      <c r="E433" s="119">
        <f>IF(ISBLANK(ion21Team!$C$5),"",HLOOKUP($D$433,$D$5:$J$26,$B$433+1))</f>
        <v>0</v>
      </c>
      <c r="F433" s="526" t="str">
        <f>IFERROR(VLOOKUP($E$433,$B$6:$C$26,2),"")</f>
        <v/>
      </c>
      <c r="G433" s="682"/>
      <c r="H433" s="683"/>
      <c r="I433" s="683"/>
      <c r="J433" s="684"/>
      <c r="K433" s="405"/>
      <c r="L433" s="405"/>
      <c r="M433" s="405"/>
      <c r="N433" s="405"/>
      <c r="O433" s="405"/>
      <c r="P433" s="405"/>
      <c r="Q433" s="405"/>
      <c r="R433" s="405"/>
      <c r="S433" s="405"/>
      <c r="T433" s="405"/>
      <c r="U433" s="405"/>
      <c r="V433" s="405"/>
      <c r="W433" s="405"/>
      <c r="X433" s="405"/>
      <c r="Y433" s="405"/>
      <c r="Z433" s="405"/>
      <c r="AA433" s="405"/>
      <c r="AB433" s="405"/>
      <c r="AC433" s="405"/>
      <c r="AD433" s="405"/>
      <c r="AE433" s="405"/>
      <c r="AF433" s="405"/>
      <c r="AG433" s="405"/>
      <c r="AH433" s="406"/>
    </row>
    <row r="434" spans="2:34" x14ac:dyDescent="0.3">
      <c r="B434" s="119">
        <v>20</v>
      </c>
      <c r="C434" s="123" t="str">
        <f>VLOOKUP($B$434,$B$6:$C$26,2)</f>
        <v/>
      </c>
      <c r="D434" s="469" t="s">
        <v>30</v>
      </c>
      <c r="E434" s="119">
        <f>IF(ISBLANK(ion21Team!$C$5),"",HLOOKUP($D$434,$D$5:$J$26,$B$434+1))</f>
        <v>0</v>
      </c>
      <c r="F434" s="526" t="str">
        <f>IFERROR(VLOOKUP($E$434,$B$6:$C$26,2),"")</f>
        <v/>
      </c>
      <c r="G434" s="682"/>
      <c r="H434" s="683"/>
      <c r="I434" s="683"/>
      <c r="J434" s="684"/>
      <c r="K434" s="407"/>
      <c r="L434" s="407"/>
      <c r="M434" s="407"/>
      <c r="N434" s="407"/>
      <c r="O434" s="407"/>
      <c r="P434" s="407"/>
      <c r="Q434" s="407"/>
      <c r="R434" s="407"/>
      <c r="S434" s="407"/>
      <c r="T434" s="407"/>
      <c r="U434" s="407"/>
      <c r="V434" s="407"/>
      <c r="W434" s="407"/>
      <c r="X434" s="407"/>
      <c r="Y434" s="407"/>
      <c r="Z434" s="407"/>
      <c r="AA434" s="407"/>
      <c r="AB434" s="407"/>
      <c r="AC434" s="407"/>
      <c r="AD434" s="407"/>
      <c r="AE434" s="407"/>
      <c r="AF434" s="407"/>
      <c r="AG434" s="407"/>
      <c r="AH434" s="406"/>
    </row>
    <row r="435" spans="2:34" x14ac:dyDescent="0.3">
      <c r="B435" s="119">
        <v>20</v>
      </c>
      <c r="C435" s="123" t="str">
        <f>VLOOKUP($B$435,$B$6:$C$26,2)</f>
        <v/>
      </c>
      <c r="D435" s="469" t="s">
        <v>31</v>
      </c>
      <c r="E435" s="119">
        <f>IF(ISBLANK(ion21Team!$C$5),"",HLOOKUP($D$435,$D$5:$J$26,$B$435+1))</f>
        <v>0</v>
      </c>
      <c r="F435" s="526" t="str">
        <f>IFERROR(VLOOKUP($E$435,$B$6:$C$26,2),"")</f>
        <v/>
      </c>
      <c r="G435" s="682"/>
      <c r="H435" s="683"/>
      <c r="I435" s="683"/>
      <c r="J435" s="684"/>
      <c r="K435" s="407"/>
      <c r="L435" s="407"/>
      <c r="M435" s="407"/>
      <c r="N435" s="407"/>
      <c r="O435" s="407"/>
      <c r="P435" s="407"/>
      <c r="Q435" s="407"/>
      <c r="R435" s="407"/>
      <c r="S435" s="407"/>
      <c r="T435" s="407"/>
      <c r="U435" s="407"/>
      <c r="V435" s="407"/>
      <c r="W435" s="407"/>
      <c r="X435" s="407"/>
      <c r="Y435" s="407"/>
      <c r="Z435" s="407"/>
      <c r="AA435" s="407"/>
      <c r="AB435" s="407"/>
      <c r="AC435" s="407"/>
      <c r="AD435" s="407"/>
      <c r="AE435" s="407"/>
      <c r="AF435" s="407"/>
      <c r="AG435" s="407"/>
      <c r="AH435" s="406"/>
    </row>
    <row r="436" spans="2:34" x14ac:dyDescent="0.3">
      <c r="B436" s="119">
        <v>20</v>
      </c>
      <c r="C436" s="123" t="str">
        <f>VLOOKUP($B$436,$B$6:$C$26,2)</f>
        <v/>
      </c>
      <c r="D436" s="469" t="s">
        <v>32</v>
      </c>
      <c r="E436" s="119">
        <f>IF(ISBLANK(ion21Team!$C$5),"",HLOOKUP($D$436,$D$5:$J$26,$B$436+1))</f>
        <v>0</v>
      </c>
      <c r="F436" s="526" t="str">
        <f>IFERROR(VLOOKUP($E$436,$B$6:$C$26,2),"")</f>
        <v/>
      </c>
      <c r="G436" s="682"/>
      <c r="H436" s="683"/>
      <c r="I436" s="683"/>
      <c r="J436" s="684"/>
      <c r="K436" s="407"/>
      <c r="L436" s="407"/>
      <c r="M436" s="407"/>
      <c r="N436" s="407"/>
      <c r="O436" s="407"/>
      <c r="P436" s="407"/>
      <c r="Q436" s="407"/>
      <c r="R436" s="407"/>
      <c r="S436" s="407"/>
      <c r="T436" s="407"/>
      <c r="U436" s="407"/>
      <c r="V436" s="407"/>
      <c r="W436" s="407"/>
      <c r="X436" s="407"/>
      <c r="Y436" s="407"/>
      <c r="Z436" s="407"/>
      <c r="AA436" s="407"/>
      <c r="AB436" s="407"/>
      <c r="AC436" s="407"/>
      <c r="AD436" s="407"/>
      <c r="AE436" s="407"/>
      <c r="AF436" s="407"/>
      <c r="AG436" s="407"/>
      <c r="AH436" s="406"/>
    </row>
    <row r="437" spans="2:34" x14ac:dyDescent="0.3">
      <c r="B437" s="119">
        <v>20</v>
      </c>
      <c r="C437" s="123" t="str">
        <f>VLOOKUP($B$437,$B$6:$C$26,2)</f>
        <v/>
      </c>
      <c r="D437" s="469" t="s">
        <v>33</v>
      </c>
      <c r="E437" s="119">
        <f>IF(ISBLANK(ion21Team!$C$5),"",HLOOKUP($D$437,$D$5:$J$26,$B$437+1))</f>
        <v>0</v>
      </c>
      <c r="F437" s="526" t="str">
        <f>IFERROR(VLOOKUP($E$437,$B$6:$C$26,2),"")</f>
        <v/>
      </c>
      <c r="G437" s="682"/>
      <c r="H437" s="683"/>
      <c r="I437" s="683"/>
      <c r="J437" s="684"/>
      <c r="K437" s="407"/>
      <c r="L437" s="407"/>
      <c r="M437" s="407"/>
      <c r="N437" s="407"/>
      <c r="O437" s="407"/>
      <c r="P437" s="407"/>
      <c r="Q437" s="407"/>
      <c r="R437" s="407"/>
      <c r="S437" s="407"/>
      <c r="T437" s="407"/>
      <c r="U437" s="407"/>
      <c r="V437" s="407"/>
      <c r="W437" s="407"/>
      <c r="X437" s="407"/>
      <c r="Y437" s="407"/>
      <c r="Z437" s="407"/>
      <c r="AA437" s="407"/>
      <c r="AB437" s="407"/>
      <c r="AC437" s="407"/>
      <c r="AD437" s="407"/>
      <c r="AE437" s="407"/>
      <c r="AF437" s="407"/>
      <c r="AG437" s="407"/>
      <c r="AH437" s="406"/>
    </row>
    <row r="438" spans="2:34" x14ac:dyDescent="0.3">
      <c r="B438" s="119">
        <v>20</v>
      </c>
      <c r="C438" s="123" t="str">
        <f>VLOOKUP($B$438,$B$6:$C$26,2)</f>
        <v/>
      </c>
      <c r="D438" s="469" t="s">
        <v>34</v>
      </c>
      <c r="E438" s="119">
        <f>IF(ISBLANK(ion21Team!$C$5),"",HLOOKUP($D$438,$D$5:$J$26,$B$438+1))</f>
        <v>0</v>
      </c>
      <c r="F438" s="526" t="str">
        <f>IFERROR(VLOOKUP($E$438,$B$6:$C$26,2),"")</f>
        <v/>
      </c>
      <c r="G438" s="682"/>
      <c r="H438" s="683"/>
      <c r="I438" s="683"/>
      <c r="J438" s="684"/>
      <c r="K438" s="407"/>
      <c r="L438" s="407"/>
      <c r="M438" s="407"/>
      <c r="N438" s="407"/>
      <c r="O438" s="407"/>
      <c r="P438" s="407"/>
      <c r="Q438" s="407"/>
      <c r="R438" s="407"/>
      <c r="S438" s="407"/>
      <c r="T438" s="407"/>
      <c r="U438" s="407"/>
      <c r="V438" s="407"/>
      <c r="W438" s="407"/>
      <c r="X438" s="407"/>
      <c r="Y438" s="407"/>
      <c r="Z438" s="407"/>
      <c r="AA438" s="407"/>
      <c r="AB438" s="407"/>
      <c r="AC438" s="407"/>
      <c r="AD438" s="407"/>
      <c r="AE438" s="407"/>
      <c r="AF438" s="407"/>
      <c r="AG438" s="407"/>
      <c r="AH438" s="406"/>
    </row>
    <row r="439" spans="2:34" x14ac:dyDescent="0.3">
      <c r="B439" s="119">
        <v>20</v>
      </c>
      <c r="C439" s="123" t="str">
        <f>VLOOKUP($B$439,$B$6:$C$26,2)</f>
        <v/>
      </c>
      <c r="D439" s="468" t="s">
        <v>35</v>
      </c>
      <c r="E439" s="119">
        <f>IF(ISBLANK(ion21Team!$C$5),"",HLOOKUP($D$439,$M$5:$S$26,$B$439+1))</f>
        <v>0</v>
      </c>
      <c r="F439" s="526" t="str">
        <f>IFERROR(VLOOKUP($E$439,$B$6:$C$26,2),"")</f>
        <v/>
      </c>
      <c r="G439" s="682"/>
      <c r="H439" s="683"/>
      <c r="I439" s="683"/>
      <c r="J439" s="684"/>
      <c r="K439" s="407"/>
      <c r="L439" s="407"/>
      <c r="M439" s="407"/>
      <c r="N439" s="407"/>
      <c r="O439" s="407"/>
      <c r="P439" s="407"/>
      <c r="Q439" s="407"/>
      <c r="R439" s="407"/>
      <c r="S439" s="407"/>
      <c r="T439" s="407"/>
      <c r="U439" s="407"/>
      <c r="V439" s="407"/>
      <c r="W439" s="407"/>
      <c r="X439" s="407"/>
      <c r="Y439" s="407"/>
      <c r="Z439" s="407"/>
      <c r="AA439" s="407"/>
      <c r="AB439" s="407"/>
      <c r="AC439" s="407"/>
      <c r="AD439" s="407"/>
      <c r="AE439" s="407"/>
      <c r="AF439" s="407"/>
      <c r="AG439" s="407"/>
      <c r="AH439" s="406"/>
    </row>
    <row r="440" spans="2:34" x14ac:dyDescent="0.3">
      <c r="B440" s="119">
        <v>20</v>
      </c>
      <c r="C440" s="123" t="str">
        <f>VLOOKUP($B$440,$B$6:$C$26,2)</f>
        <v/>
      </c>
      <c r="D440" s="468" t="s">
        <v>36</v>
      </c>
      <c r="E440" s="119">
        <f>IF(ISBLANK(ion21Team!$C$5),"",HLOOKUP($D$440,$M$5:$S$26,$B$440+1))</f>
        <v>0</v>
      </c>
      <c r="F440" s="526" t="str">
        <f>IFERROR(VLOOKUP($E$440,$B$6:$C$26,2),"")</f>
        <v/>
      </c>
      <c r="G440" s="682"/>
      <c r="H440" s="683"/>
      <c r="I440" s="683"/>
      <c r="J440" s="684"/>
      <c r="K440" s="407"/>
      <c r="L440" s="407"/>
      <c r="M440" s="407"/>
      <c r="N440" s="407"/>
      <c r="O440" s="407"/>
      <c r="P440" s="407"/>
      <c r="Q440" s="407"/>
      <c r="R440" s="407"/>
      <c r="S440" s="407"/>
      <c r="T440" s="407"/>
      <c r="U440" s="407"/>
      <c r="V440" s="407"/>
      <c r="W440" s="407"/>
      <c r="X440" s="407"/>
      <c r="Y440" s="407"/>
      <c r="Z440" s="407"/>
      <c r="AA440" s="407"/>
      <c r="AB440" s="407"/>
      <c r="AC440" s="407"/>
      <c r="AD440" s="407"/>
      <c r="AE440" s="407"/>
      <c r="AF440" s="407"/>
      <c r="AG440" s="407"/>
      <c r="AH440" s="406"/>
    </row>
    <row r="441" spans="2:34" x14ac:dyDescent="0.3">
      <c r="B441" s="119">
        <v>20</v>
      </c>
      <c r="C441" s="123" t="str">
        <f>VLOOKUP($B$441,$B$6:$C$26,2)</f>
        <v/>
      </c>
      <c r="D441" s="468" t="s">
        <v>37</v>
      </c>
      <c r="E441" s="119">
        <f>IF(ISBLANK(ion21Team!$C$5),"",HLOOKUP($D$441,$M$5:$S$26,$B$441+1))</f>
        <v>0</v>
      </c>
      <c r="F441" s="526" t="str">
        <f>IFERROR(VLOOKUP($E$441,$B$6:$C$26,2),"")</f>
        <v/>
      </c>
      <c r="G441" s="682"/>
      <c r="H441" s="683"/>
      <c r="I441" s="683"/>
      <c r="J441" s="684"/>
      <c r="K441" s="407"/>
      <c r="L441" s="407"/>
      <c r="M441" s="407"/>
      <c r="N441" s="407"/>
      <c r="O441" s="407"/>
      <c r="P441" s="407"/>
      <c r="Q441" s="407"/>
      <c r="R441" s="407"/>
      <c r="S441" s="407"/>
      <c r="T441" s="407"/>
      <c r="U441" s="407"/>
      <c r="V441" s="407"/>
      <c r="W441" s="407"/>
      <c r="X441" s="407"/>
      <c r="Y441" s="407"/>
      <c r="Z441" s="407"/>
      <c r="AA441" s="407"/>
      <c r="AB441" s="407"/>
      <c r="AC441" s="407"/>
      <c r="AD441" s="407"/>
      <c r="AE441" s="407"/>
      <c r="AF441" s="407"/>
      <c r="AG441" s="407"/>
      <c r="AH441" s="406"/>
    </row>
    <row r="442" spans="2:34" x14ac:dyDescent="0.3">
      <c r="B442" s="119">
        <v>20</v>
      </c>
      <c r="C442" s="123" t="str">
        <f>VLOOKUP($B$442,$B$6:$C$26,2)</f>
        <v/>
      </c>
      <c r="D442" s="468" t="s">
        <v>38</v>
      </c>
      <c r="E442" s="119">
        <f>IF(ISBLANK(ion21Team!$C$5),"",HLOOKUP($D$442,$M$5:$S$26,$B$442+1))</f>
        <v>0</v>
      </c>
      <c r="F442" s="526" t="str">
        <f>IFERROR(VLOOKUP($E$442,$B$6:$C$26,2),"")</f>
        <v/>
      </c>
      <c r="G442" s="682"/>
      <c r="H442" s="683"/>
      <c r="I442" s="683"/>
      <c r="J442" s="684"/>
      <c r="K442" s="407"/>
      <c r="L442" s="407"/>
      <c r="M442" s="407"/>
      <c r="N442" s="407"/>
      <c r="O442" s="407"/>
      <c r="P442" s="407"/>
      <c r="Q442" s="407"/>
      <c r="R442" s="407"/>
      <c r="S442" s="407"/>
      <c r="T442" s="407"/>
      <c r="U442" s="407"/>
      <c r="V442" s="407"/>
      <c r="W442" s="407"/>
      <c r="X442" s="407"/>
      <c r="Y442" s="407"/>
      <c r="Z442" s="407"/>
      <c r="AA442" s="407"/>
      <c r="AB442" s="407"/>
      <c r="AC442" s="407"/>
      <c r="AD442" s="407"/>
      <c r="AE442" s="407"/>
      <c r="AF442" s="407"/>
      <c r="AG442" s="407"/>
      <c r="AH442" s="406"/>
    </row>
    <row r="443" spans="2:34" x14ac:dyDescent="0.3">
      <c r="B443" s="119">
        <v>20</v>
      </c>
      <c r="C443" s="123" t="str">
        <f>VLOOKUP($B$443,$B$6:$C$26,2)</f>
        <v/>
      </c>
      <c r="D443" s="468" t="s">
        <v>39</v>
      </c>
      <c r="E443" s="119">
        <f>IF(ISBLANK(ion21Team!$C$5),"",HLOOKUP($D$443,$M$5:$S$26,$B$443+1))</f>
        <v>0</v>
      </c>
      <c r="F443" s="526" t="str">
        <f>IFERROR(VLOOKUP($E$443,$B$6:$C$26,2),"")</f>
        <v/>
      </c>
      <c r="G443" s="682"/>
      <c r="H443" s="683"/>
      <c r="I443" s="683"/>
      <c r="J443" s="684"/>
      <c r="K443" s="407"/>
      <c r="L443" s="407"/>
      <c r="M443" s="407"/>
      <c r="N443" s="407"/>
      <c r="O443" s="407"/>
      <c r="P443" s="407"/>
      <c r="Q443" s="407"/>
      <c r="R443" s="407"/>
      <c r="S443" s="407"/>
      <c r="T443" s="407"/>
      <c r="U443" s="407"/>
      <c r="V443" s="407"/>
      <c r="W443" s="407"/>
      <c r="X443" s="407"/>
      <c r="Y443" s="407"/>
      <c r="Z443" s="407"/>
      <c r="AA443" s="407"/>
      <c r="AB443" s="407"/>
      <c r="AC443" s="407"/>
      <c r="AD443" s="407"/>
      <c r="AE443" s="407"/>
      <c r="AF443" s="407"/>
      <c r="AG443" s="407"/>
      <c r="AH443" s="406"/>
    </row>
    <row r="444" spans="2:34" x14ac:dyDescent="0.3">
      <c r="B444" s="119">
        <v>20</v>
      </c>
      <c r="C444" s="123" t="str">
        <f>VLOOKUP($B$444,$B$6:$C$26,2)</f>
        <v/>
      </c>
      <c r="D444" s="468" t="s">
        <v>40</v>
      </c>
      <c r="E444" s="119">
        <f>IF(ISBLANK(ion21Team!$C$5),"",HLOOKUP($D$444,$M$5:$S$26,$B$444+1))</f>
        <v>0</v>
      </c>
      <c r="F444" s="526" t="str">
        <f>IFERROR(VLOOKUP($E$444,$B$6:$C$26,2),"")</f>
        <v/>
      </c>
      <c r="G444" s="682"/>
      <c r="H444" s="683"/>
      <c r="I444" s="683"/>
      <c r="J444" s="684"/>
      <c r="K444" s="407"/>
      <c r="L444" s="407"/>
      <c r="M444" s="407"/>
      <c r="N444" s="407"/>
      <c r="O444" s="407"/>
      <c r="P444" s="407"/>
      <c r="Q444" s="407"/>
      <c r="R444" s="407"/>
      <c r="S444" s="407"/>
      <c r="T444" s="407"/>
      <c r="U444" s="407"/>
      <c r="V444" s="407"/>
      <c r="W444" s="407"/>
      <c r="X444" s="407"/>
      <c r="Y444" s="407"/>
      <c r="Z444" s="407"/>
      <c r="AA444" s="407"/>
      <c r="AB444" s="407"/>
      <c r="AC444" s="407"/>
      <c r="AD444" s="407"/>
      <c r="AE444" s="407"/>
      <c r="AF444" s="407"/>
      <c r="AG444" s="407"/>
      <c r="AH444" s="406"/>
    </row>
    <row r="445" spans="2:34" x14ac:dyDescent="0.3">
      <c r="B445" s="119">
        <v>20</v>
      </c>
      <c r="C445" s="123" t="str">
        <f>VLOOKUP($B$445,$B$6:$C$26,2)</f>
        <v/>
      </c>
      <c r="D445" s="468" t="s">
        <v>41</v>
      </c>
      <c r="E445" s="119">
        <f>IF(ISBLANK(ion21Team!$C$5),"",HLOOKUP($D$445,$M$5:$S$26,$B$445+1))</f>
        <v>0</v>
      </c>
      <c r="F445" s="526" t="str">
        <f>IFERROR(VLOOKUP($E$445,$B$6:$C$26,2),"")</f>
        <v/>
      </c>
      <c r="G445" s="682"/>
      <c r="H445" s="683"/>
      <c r="I445" s="683"/>
      <c r="J445" s="684"/>
      <c r="K445" s="407"/>
      <c r="L445" s="407"/>
      <c r="M445" s="407"/>
      <c r="N445" s="407"/>
      <c r="O445" s="407"/>
      <c r="P445" s="407"/>
      <c r="Q445" s="407"/>
      <c r="R445" s="407"/>
      <c r="S445" s="407"/>
      <c r="T445" s="407"/>
      <c r="U445" s="407"/>
      <c r="V445" s="407"/>
      <c r="W445" s="407"/>
      <c r="X445" s="407"/>
      <c r="Y445" s="407"/>
      <c r="Z445" s="407"/>
      <c r="AA445" s="407"/>
      <c r="AB445" s="407"/>
      <c r="AC445" s="407"/>
      <c r="AD445" s="407"/>
      <c r="AE445" s="407"/>
      <c r="AF445" s="407"/>
      <c r="AG445" s="407"/>
      <c r="AH445" s="406"/>
    </row>
    <row r="446" spans="2:34" x14ac:dyDescent="0.3">
      <c r="B446" s="119">
        <v>20</v>
      </c>
      <c r="C446" s="123" t="str">
        <f>VLOOKUP($B$446,$B$6:$C$26,2)</f>
        <v/>
      </c>
      <c r="D446" s="466" t="s">
        <v>42</v>
      </c>
      <c r="E446" s="119">
        <f>IF(ISBLANK(ion21Team!$C$5),"",HLOOKUP($D$446,$V$5:$AB$26,$B$446+1))</f>
        <v>0</v>
      </c>
      <c r="F446" s="526" t="str">
        <f>IFERROR(VLOOKUP($E$446,$B$6:$C$26,2),"")</f>
        <v/>
      </c>
      <c r="G446" s="682"/>
      <c r="H446" s="683"/>
      <c r="I446" s="683"/>
      <c r="J446" s="684"/>
      <c r="K446" s="407"/>
      <c r="L446" s="407"/>
      <c r="M446" s="407"/>
      <c r="N446" s="407"/>
      <c r="O446" s="407"/>
      <c r="P446" s="407"/>
      <c r="Q446" s="407"/>
      <c r="R446" s="407"/>
      <c r="S446" s="407"/>
      <c r="T446" s="407"/>
      <c r="U446" s="407"/>
      <c r="V446" s="407"/>
      <c r="W446" s="407"/>
      <c r="X446" s="407"/>
      <c r="Y446" s="407"/>
      <c r="Z446" s="407"/>
      <c r="AA446" s="407"/>
      <c r="AB446" s="407"/>
      <c r="AC446" s="407"/>
      <c r="AD446" s="407"/>
      <c r="AE446" s="407"/>
      <c r="AF446" s="407"/>
      <c r="AG446" s="407"/>
      <c r="AH446" s="406"/>
    </row>
    <row r="447" spans="2:34" x14ac:dyDescent="0.3">
      <c r="B447" s="119">
        <v>20</v>
      </c>
      <c r="C447" s="123" t="str">
        <f>VLOOKUP($B$447,$B$6:$C$26,2)</f>
        <v/>
      </c>
      <c r="D447" s="466" t="s">
        <v>43</v>
      </c>
      <c r="E447" s="119">
        <f>IF(ISBLANK(ion21Team!$C$5),"",HLOOKUP($D$447,$V$5:$AB$26,$B$447+1))</f>
        <v>0</v>
      </c>
      <c r="F447" s="526" t="str">
        <f>IFERROR(VLOOKUP($E$447,$B$6:$C$26,2),"")</f>
        <v/>
      </c>
      <c r="G447" s="682"/>
      <c r="H447" s="683"/>
      <c r="I447" s="683"/>
      <c r="J447" s="684"/>
      <c r="K447" s="407"/>
      <c r="L447" s="407"/>
      <c r="M447" s="407"/>
      <c r="N447" s="407"/>
      <c r="O447" s="407"/>
      <c r="P447" s="407"/>
      <c r="Q447" s="407"/>
      <c r="R447" s="407"/>
      <c r="S447" s="407"/>
      <c r="T447" s="407"/>
      <c r="U447" s="407"/>
      <c r="V447" s="407"/>
      <c r="W447" s="407"/>
      <c r="X447" s="407"/>
      <c r="Y447" s="407"/>
      <c r="Z447" s="407"/>
      <c r="AA447" s="407"/>
      <c r="AB447" s="407"/>
      <c r="AC447" s="407"/>
      <c r="AD447" s="407"/>
      <c r="AE447" s="407"/>
      <c r="AF447" s="407"/>
      <c r="AG447" s="407"/>
      <c r="AH447" s="406"/>
    </row>
    <row r="448" spans="2:34" x14ac:dyDescent="0.3">
      <c r="B448" s="119">
        <v>20</v>
      </c>
      <c r="C448" s="123" t="str">
        <f>VLOOKUP($B$448,$B$6:$C$26,2)</f>
        <v/>
      </c>
      <c r="D448" s="466" t="s">
        <v>44</v>
      </c>
      <c r="E448" s="119">
        <f>IF(ISBLANK(ion21Team!$C$5),"",HLOOKUP($D$448,$V$5:$AB$26,$B$448+1))</f>
        <v>0</v>
      </c>
      <c r="F448" s="526" t="str">
        <f>IFERROR(VLOOKUP($E$448,$B$6:$C$26,2),"")</f>
        <v/>
      </c>
      <c r="G448" s="682"/>
      <c r="H448" s="683"/>
      <c r="I448" s="683"/>
      <c r="J448" s="684"/>
      <c r="K448" s="407"/>
      <c r="L448" s="407"/>
      <c r="M448" s="407"/>
      <c r="N448" s="407"/>
      <c r="O448" s="407"/>
      <c r="P448" s="407"/>
      <c r="Q448" s="407"/>
      <c r="R448" s="407"/>
      <c r="S448" s="407"/>
      <c r="T448" s="407"/>
      <c r="U448" s="407"/>
      <c r="V448" s="407"/>
      <c r="W448" s="407"/>
      <c r="X448" s="407"/>
      <c r="Y448" s="407"/>
      <c r="Z448" s="407"/>
      <c r="AA448" s="407"/>
      <c r="AB448" s="407"/>
      <c r="AC448" s="407"/>
      <c r="AD448" s="407"/>
      <c r="AE448" s="407"/>
      <c r="AF448" s="407"/>
      <c r="AG448" s="407"/>
      <c r="AH448" s="406"/>
    </row>
    <row r="449" spans="2:34" x14ac:dyDescent="0.3">
      <c r="B449" s="119">
        <v>20</v>
      </c>
      <c r="C449" s="123" t="str">
        <f>VLOOKUP($B$449,$B$6:$C$26,2)</f>
        <v/>
      </c>
      <c r="D449" s="466" t="s">
        <v>45</v>
      </c>
      <c r="E449" s="119">
        <f>IF(ISBLANK(ion21Team!$C$5),"",HLOOKUP($D$449,$V$5:$AB$26,$B$449+1))</f>
        <v>0</v>
      </c>
      <c r="F449" s="526" t="str">
        <f>IFERROR(VLOOKUP($E$449,$B$6:$C$26,2),"")</f>
        <v/>
      </c>
      <c r="G449" s="682"/>
      <c r="H449" s="683"/>
      <c r="I449" s="683"/>
      <c r="J449" s="684"/>
      <c r="K449" s="407"/>
      <c r="L449" s="407"/>
      <c r="M449" s="407"/>
      <c r="N449" s="407"/>
      <c r="O449" s="407"/>
      <c r="P449" s="407"/>
      <c r="Q449" s="407"/>
      <c r="R449" s="407"/>
      <c r="S449" s="407"/>
      <c r="T449" s="407"/>
      <c r="U449" s="407"/>
      <c r="V449" s="407"/>
      <c r="W449" s="407"/>
      <c r="X449" s="407"/>
      <c r="Y449" s="407"/>
      <c r="Z449" s="407"/>
      <c r="AA449" s="407"/>
      <c r="AB449" s="407"/>
      <c r="AC449" s="407"/>
      <c r="AD449" s="407"/>
      <c r="AE449" s="407"/>
      <c r="AF449" s="407"/>
      <c r="AG449" s="407"/>
      <c r="AH449" s="406"/>
    </row>
    <row r="450" spans="2:34" x14ac:dyDescent="0.3">
      <c r="B450" s="119">
        <v>20</v>
      </c>
      <c r="C450" s="123" t="str">
        <f>VLOOKUP($B$450,$B$6:$C$26,2)</f>
        <v/>
      </c>
      <c r="D450" s="466" t="s">
        <v>46</v>
      </c>
      <c r="E450" s="119">
        <f>IF(ISBLANK(ion21Team!$C$5),"",HLOOKUP($D$450,$V$5:$AB$26,$B$450+1))</f>
        <v>0</v>
      </c>
      <c r="F450" s="526" t="str">
        <f>IFERROR(VLOOKUP($E$450,$B$6:$C$26,2),"")</f>
        <v/>
      </c>
      <c r="G450" s="682"/>
      <c r="H450" s="683"/>
      <c r="I450" s="683"/>
      <c r="J450" s="684"/>
      <c r="K450" s="407"/>
      <c r="L450" s="407"/>
      <c r="M450" s="407"/>
      <c r="N450" s="407"/>
      <c r="O450" s="407"/>
      <c r="P450" s="407"/>
      <c r="Q450" s="407"/>
      <c r="R450" s="407"/>
      <c r="S450" s="407"/>
      <c r="T450" s="407"/>
      <c r="U450" s="407"/>
      <c r="V450" s="407"/>
      <c r="W450" s="407"/>
      <c r="X450" s="407"/>
      <c r="Y450" s="407"/>
      <c r="Z450" s="407"/>
      <c r="AA450" s="407"/>
      <c r="AB450" s="407"/>
      <c r="AC450" s="407"/>
      <c r="AD450" s="407"/>
      <c r="AE450" s="407"/>
      <c r="AF450" s="407"/>
      <c r="AG450" s="407"/>
      <c r="AH450" s="406"/>
    </row>
    <row r="451" spans="2:34" x14ac:dyDescent="0.3">
      <c r="B451" s="119">
        <v>20</v>
      </c>
      <c r="C451" s="123" t="str">
        <f>VLOOKUP($B$451,$B$6:$C$26,2)</f>
        <v/>
      </c>
      <c r="D451" s="466" t="s">
        <v>47</v>
      </c>
      <c r="E451" s="119">
        <f>IF(ISBLANK(ion21Team!$C$5),"",HLOOKUP($D$451,$V$5:$AB$26,$B$451+1))</f>
        <v>0</v>
      </c>
      <c r="F451" s="526" t="str">
        <f>IFERROR(VLOOKUP($E$451,$B$6:$C$26,2),"")</f>
        <v/>
      </c>
      <c r="G451" s="682"/>
      <c r="H451" s="683"/>
      <c r="I451" s="683"/>
      <c r="J451" s="684"/>
      <c r="K451" s="407"/>
      <c r="L451" s="407"/>
      <c r="M451" s="407"/>
      <c r="N451" s="407"/>
      <c r="O451" s="407"/>
      <c r="P451" s="407"/>
      <c r="Q451" s="407"/>
      <c r="R451" s="407"/>
      <c r="S451" s="407"/>
      <c r="T451" s="407"/>
      <c r="U451" s="407"/>
      <c r="V451" s="407"/>
      <c r="W451" s="407"/>
      <c r="X451" s="407"/>
      <c r="Y451" s="407"/>
      <c r="Z451" s="407"/>
      <c r="AA451" s="407"/>
      <c r="AB451" s="407"/>
      <c r="AC451" s="407"/>
      <c r="AD451" s="407"/>
      <c r="AE451" s="407"/>
      <c r="AF451" s="407"/>
      <c r="AG451" s="407"/>
      <c r="AH451" s="406"/>
    </row>
    <row r="452" spans="2:34" x14ac:dyDescent="0.3">
      <c r="B452" s="101">
        <v>20</v>
      </c>
      <c r="C452" s="103" t="str">
        <f>VLOOKUP($B$452,$B$6:$C$26,2)</f>
        <v/>
      </c>
      <c r="D452" s="467" t="s">
        <v>48</v>
      </c>
      <c r="E452" s="101">
        <f>IF(ISBLANK(ion21Team!$C$5),"",HLOOKUP($D$452,$V$5:$AB$26,$B$452+1))</f>
        <v>0</v>
      </c>
      <c r="F452" s="527" t="str">
        <f>IFERROR(VLOOKUP($E$452,$B$6:$C$26,2),"")</f>
        <v/>
      </c>
      <c r="G452" s="685"/>
      <c r="H452" s="686"/>
      <c r="I452" s="686"/>
      <c r="J452" s="687"/>
      <c r="K452" s="408"/>
      <c r="L452" s="408"/>
      <c r="M452" s="408"/>
      <c r="N452" s="408"/>
      <c r="O452" s="408"/>
      <c r="P452" s="408"/>
      <c r="Q452" s="408"/>
      <c r="R452" s="408"/>
      <c r="S452" s="408"/>
      <c r="T452" s="408"/>
      <c r="U452" s="408"/>
      <c r="V452" s="408"/>
      <c r="W452" s="408"/>
      <c r="X452" s="408"/>
      <c r="Y452" s="408"/>
      <c r="Z452" s="408"/>
      <c r="AA452" s="408"/>
      <c r="AB452" s="408"/>
      <c r="AC452" s="408"/>
      <c r="AD452" s="408"/>
      <c r="AE452" s="408"/>
      <c r="AF452" s="408"/>
      <c r="AG452" s="408"/>
      <c r="AH452" s="409"/>
    </row>
    <row r="453" spans="2:34" x14ac:dyDescent="0.3">
      <c r="B453" s="223">
        <v>21</v>
      </c>
      <c r="C453" s="100" t="str">
        <f>VLOOKUP($B$453,$B$6:$C$26,2)</f>
        <v/>
      </c>
      <c r="D453" s="469" t="s">
        <v>28</v>
      </c>
      <c r="E453" s="99">
        <f>IF(ISBLANK(ion21Team!$C$5),"",HLOOKUP($D$453,$D$5:$J$26,$B$453+1))</f>
        <v>0</v>
      </c>
      <c r="F453" s="525" t="str">
        <f>IFERROR(VLOOKUP($E$453,$B$6:$C$26,2),"")</f>
        <v/>
      </c>
      <c r="G453" s="688"/>
      <c r="H453" s="689"/>
      <c r="I453" s="689"/>
      <c r="J453" s="690"/>
      <c r="K453" s="405"/>
      <c r="L453" s="405"/>
      <c r="M453" s="405"/>
      <c r="N453" s="405"/>
      <c r="O453" s="405"/>
      <c r="P453" s="405"/>
      <c r="Q453" s="405"/>
      <c r="R453" s="405"/>
      <c r="S453" s="405"/>
      <c r="T453" s="405"/>
      <c r="U453" s="405"/>
      <c r="V453" s="405"/>
      <c r="W453" s="405"/>
      <c r="X453" s="405"/>
      <c r="Y453" s="405"/>
      <c r="Z453" s="405"/>
      <c r="AA453" s="405"/>
      <c r="AB453" s="405"/>
      <c r="AC453" s="405"/>
      <c r="AD453" s="405"/>
      <c r="AE453" s="405"/>
      <c r="AF453" s="405"/>
      <c r="AG453" s="405"/>
      <c r="AH453" s="406"/>
    </row>
    <row r="454" spans="2:34" x14ac:dyDescent="0.3">
      <c r="B454" s="119">
        <v>21</v>
      </c>
      <c r="C454" s="123" t="str">
        <f>VLOOKUP($B$454,$B$6:$C$26,2)</f>
        <v/>
      </c>
      <c r="D454" s="469" t="s">
        <v>29</v>
      </c>
      <c r="E454" s="119">
        <f>IF(ISBLANK(ion21Team!$C$5),"",HLOOKUP($D$454,$D$5:$J$26,$B$454+1))</f>
        <v>0</v>
      </c>
      <c r="F454" s="526" t="str">
        <f>IFERROR(VLOOKUP($E$454,$B$6:$C$26,2),"")</f>
        <v/>
      </c>
      <c r="G454" s="682"/>
      <c r="H454" s="683"/>
      <c r="I454" s="683"/>
      <c r="J454" s="684"/>
      <c r="K454" s="405"/>
      <c r="L454" s="405"/>
      <c r="M454" s="405"/>
      <c r="N454" s="405"/>
      <c r="O454" s="405"/>
      <c r="P454" s="405"/>
      <c r="Q454" s="405"/>
      <c r="R454" s="405"/>
      <c r="S454" s="405"/>
      <c r="T454" s="405"/>
      <c r="U454" s="405"/>
      <c r="V454" s="405"/>
      <c r="W454" s="405"/>
      <c r="X454" s="405"/>
      <c r="Y454" s="405"/>
      <c r="Z454" s="405"/>
      <c r="AA454" s="405"/>
      <c r="AB454" s="405"/>
      <c r="AC454" s="405"/>
      <c r="AD454" s="405"/>
      <c r="AE454" s="405"/>
      <c r="AF454" s="405"/>
      <c r="AG454" s="405"/>
      <c r="AH454" s="406"/>
    </row>
    <row r="455" spans="2:34" x14ac:dyDescent="0.3">
      <c r="B455" s="119">
        <v>21</v>
      </c>
      <c r="C455" s="123" t="str">
        <f>VLOOKUP($B$455,$B$6:$C$26,2)</f>
        <v/>
      </c>
      <c r="D455" s="469" t="s">
        <v>30</v>
      </c>
      <c r="E455" s="119">
        <f>IF(ISBLANK(ion21Team!$C$5),"",HLOOKUP($D$455,$D$5:$J$26,$B$455+1))</f>
        <v>0</v>
      </c>
      <c r="F455" s="526" t="str">
        <f>IFERROR(VLOOKUP($E$455,$B$6:$C$26,2),"")</f>
        <v/>
      </c>
      <c r="G455" s="682"/>
      <c r="H455" s="683"/>
      <c r="I455" s="683"/>
      <c r="J455" s="684"/>
      <c r="K455" s="407"/>
      <c r="L455" s="407"/>
      <c r="M455" s="407"/>
      <c r="N455" s="407"/>
      <c r="O455" s="407"/>
      <c r="P455" s="407"/>
      <c r="Q455" s="407"/>
      <c r="R455" s="407"/>
      <c r="S455" s="407"/>
      <c r="T455" s="407"/>
      <c r="U455" s="407"/>
      <c r="V455" s="407"/>
      <c r="W455" s="407"/>
      <c r="X455" s="407"/>
      <c r="Y455" s="407"/>
      <c r="Z455" s="407"/>
      <c r="AA455" s="407"/>
      <c r="AB455" s="407"/>
      <c r="AC455" s="407"/>
      <c r="AD455" s="407"/>
      <c r="AE455" s="407"/>
      <c r="AF455" s="407"/>
      <c r="AG455" s="407"/>
      <c r="AH455" s="406"/>
    </row>
    <row r="456" spans="2:34" x14ac:dyDescent="0.3">
      <c r="B456" s="119">
        <v>21</v>
      </c>
      <c r="C456" s="123" t="str">
        <f>VLOOKUP($B$456,$B$6:$C$26,2)</f>
        <v/>
      </c>
      <c r="D456" s="469" t="s">
        <v>31</v>
      </c>
      <c r="E456" s="119">
        <f>IF(ISBLANK(ion21Team!$C$5),"",HLOOKUP($D$456,$D$5:$J$26,$B$456+1))</f>
        <v>0</v>
      </c>
      <c r="F456" s="526" t="str">
        <f>IFERROR(VLOOKUP($E$456,$B$6:$C$26,2),"")</f>
        <v/>
      </c>
      <c r="G456" s="682"/>
      <c r="H456" s="683"/>
      <c r="I456" s="683"/>
      <c r="J456" s="684"/>
      <c r="K456" s="407"/>
      <c r="L456" s="407"/>
      <c r="M456" s="407"/>
      <c r="N456" s="407"/>
      <c r="O456" s="407"/>
      <c r="P456" s="407"/>
      <c r="Q456" s="407"/>
      <c r="R456" s="407"/>
      <c r="S456" s="407"/>
      <c r="T456" s="407"/>
      <c r="U456" s="407"/>
      <c r="V456" s="407"/>
      <c r="W456" s="407"/>
      <c r="X456" s="407"/>
      <c r="Y456" s="407"/>
      <c r="Z456" s="407"/>
      <c r="AA456" s="407"/>
      <c r="AB456" s="407"/>
      <c r="AC456" s="407"/>
      <c r="AD456" s="407"/>
      <c r="AE456" s="407"/>
      <c r="AF456" s="407"/>
      <c r="AG456" s="407"/>
      <c r="AH456" s="406"/>
    </row>
    <row r="457" spans="2:34" x14ac:dyDescent="0.3">
      <c r="B457" s="119">
        <v>21</v>
      </c>
      <c r="C457" s="123" t="str">
        <f>VLOOKUP($B$457,$B$6:$C$26,2)</f>
        <v/>
      </c>
      <c r="D457" s="469" t="s">
        <v>32</v>
      </c>
      <c r="E457" s="119">
        <f>IF(ISBLANK(ion21Team!$C$5),"",HLOOKUP($D$457,$D$5:$J$26,$B$457+1))</f>
        <v>0</v>
      </c>
      <c r="F457" s="526" t="str">
        <f>IFERROR(VLOOKUP($E$457,$B$6:$C$26,2),"")</f>
        <v/>
      </c>
      <c r="G457" s="682"/>
      <c r="H457" s="683"/>
      <c r="I457" s="683"/>
      <c r="J457" s="684"/>
      <c r="K457" s="407"/>
      <c r="L457" s="407"/>
      <c r="M457" s="407"/>
      <c r="N457" s="407"/>
      <c r="O457" s="407"/>
      <c r="P457" s="407"/>
      <c r="Q457" s="407"/>
      <c r="R457" s="407"/>
      <c r="S457" s="407"/>
      <c r="T457" s="407"/>
      <c r="U457" s="407"/>
      <c r="V457" s="407"/>
      <c r="W457" s="407"/>
      <c r="X457" s="407"/>
      <c r="Y457" s="407"/>
      <c r="Z457" s="407"/>
      <c r="AA457" s="407"/>
      <c r="AB457" s="407"/>
      <c r="AC457" s="407"/>
      <c r="AD457" s="407"/>
      <c r="AE457" s="407"/>
      <c r="AF457" s="407"/>
      <c r="AG457" s="407"/>
      <c r="AH457" s="406"/>
    </row>
    <row r="458" spans="2:34" x14ac:dyDescent="0.3">
      <c r="B458" s="119">
        <v>21</v>
      </c>
      <c r="C458" s="123" t="str">
        <f>VLOOKUP($B$458,$B$6:$C$26,2)</f>
        <v/>
      </c>
      <c r="D458" s="469" t="s">
        <v>33</v>
      </c>
      <c r="E458" s="119">
        <f>IF(ISBLANK(ion21Team!$C$5),"",HLOOKUP($D$458,$D$5:$J$26,$B$458+1))</f>
        <v>0</v>
      </c>
      <c r="F458" s="526" t="str">
        <f>IFERROR(VLOOKUP($E$458,$B$6:$C$26,2),"")</f>
        <v/>
      </c>
      <c r="G458" s="682"/>
      <c r="H458" s="683"/>
      <c r="I458" s="683"/>
      <c r="J458" s="684"/>
      <c r="K458" s="407"/>
      <c r="L458" s="407"/>
      <c r="M458" s="407"/>
      <c r="N458" s="407"/>
      <c r="O458" s="407"/>
      <c r="P458" s="407"/>
      <c r="Q458" s="407"/>
      <c r="R458" s="407"/>
      <c r="S458" s="407"/>
      <c r="T458" s="407"/>
      <c r="U458" s="407"/>
      <c r="V458" s="407"/>
      <c r="W458" s="407"/>
      <c r="X458" s="407"/>
      <c r="Y458" s="407"/>
      <c r="Z458" s="407"/>
      <c r="AA458" s="407"/>
      <c r="AB458" s="407"/>
      <c r="AC458" s="407"/>
      <c r="AD458" s="407"/>
      <c r="AE458" s="407"/>
      <c r="AF458" s="407"/>
      <c r="AG458" s="407"/>
      <c r="AH458" s="406"/>
    </row>
    <row r="459" spans="2:34" x14ac:dyDescent="0.3">
      <c r="B459" s="119">
        <v>21</v>
      </c>
      <c r="C459" s="123" t="str">
        <f>VLOOKUP($B$459,$B$6:$C$26,2)</f>
        <v/>
      </c>
      <c r="D459" s="469" t="s">
        <v>34</v>
      </c>
      <c r="E459" s="119">
        <f>IF(ISBLANK(ion21Team!$C$5),"",HLOOKUP($D$459,$D$5:$J$26,$B$459+1))</f>
        <v>0</v>
      </c>
      <c r="F459" s="526" t="str">
        <f>IFERROR(VLOOKUP($E$459,$B$6:$C$26,2),"")</f>
        <v/>
      </c>
      <c r="G459" s="682"/>
      <c r="H459" s="683"/>
      <c r="I459" s="683"/>
      <c r="J459" s="684"/>
      <c r="K459" s="407"/>
      <c r="L459" s="407"/>
      <c r="M459" s="407"/>
      <c r="N459" s="407"/>
      <c r="O459" s="407"/>
      <c r="P459" s="407"/>
      <c r="Q459" s="407"/>
      <c r="R459" s="407"/>
      <c r="S459" s="407"/>
      <c r="T459" s="407"/>
      <c r="U459" s="407"/>
      <c r="V459" s="407"/>
      <c r="W459" s="407"/>
      <c r="X459" s="407"/>
      <c r="Y459" s="407"/>
      <c r="Z459" s="407"/>
      <c r="AA459" s="407"/>
      <c r="AB459" s="407"/>
      <c r="AC459" s="407"/>
      <c r="AD459" s="407"/>
      <c r="AE459" s="407"/>
      <c r="AF459" s="407"/>
      <c r="AG459" s="407"/>
      <c r="AH459" s="406"/>
    </row>
    <row r="460" spans="2:34" x14ac:dyDescent="0.3">
      <c r="B460" s="119">
        <v>21</v>
      </c>
      <c r="C460" s="123" t="str">
        <f>VLOOKUP($B$460,$B$6:$C$26,2)</f>
        <v/>
      </c>
      <c r="D460" s="468" t="s">
        <v>35</v>
      </c>
      <c r="E460" s="119">
        <f>IF(ISBLANK(ion21Team!$C$5),"",HLOOKUP($D$460,$M$5:$S$26,$B$460+1))</f>
        <v>0</v>
      </c>
      <c r="F460" s="526" t="str">
        <f>IFERROR(VLOOKUP($E$460,$B$6:$C$26,2),"")</f>
        <v/>
      </c>
      <c r="G460" s="682"/>
      <c r="H460" s="683"/>
      <c r="I460" s="683"/>
      <c r="J460" s="684"/>
      <c r="K460" s="407"/>
      <c r="L460" s="407"/>
      <c r="M460" s="407"/>
      <c r="N460" s="407"/>
      <c r="O460" s="407"/>
      <c r="P460" s="407"/>
      <c r="Q460" s="407"/>
      <c r="R460" s="407"/>
      <c r="S460" s="407"/>
      <c r="T460" s="407"/>
      <c r="U460" s="407"/>
      <c r="V460" s="407"/>
      <c r="W460" s="407"/>
      <c r="X460" s="407"/>
      <c r="Y460" s="407"/>
      <c r="Z460" s="407"/>
      <c r="AA460" s="407"/>
      <c r="AB460" s="407"/>
      <c r="AC460" s="407"/>
      <c r="AD460" s="407"/>
      <c r="AE460" s="407"/>
      <c r="AF460" s="407"/>
      <c r="AG460" s="407"/>
      <c r="AH460" s="406"/>
    </row>
    <row r="461" spans="2:34" x14ac:dyDescent="0.3">
      <c r="B461" s="119">
        <v>21</v>
      </c>
      <c r="C461" s="123" t="str">
        <f>VLOOKUP($B$461,$B$6:$C$26,2)</f>
        <v/>
      </c>
      <c r="D461" s="468" t="s">
        <v>36</v>
      </c>
      <c r="E461" s="119">
        <f>IF(ISBLANK(ion21Team!$C$5),"",HLOOKUP($D$461,$M$5:$S$26,$B$461+1))</f>
        <v>0</v>
      </c>
      <c r="F461" s="526" t="str">
        <f>IFERROR(VLOOKUP($E$461,$B$6:$C$26,2),"")</f>
        <v/>
      </c>
      <c r="G461" s="682"/>
      <c r="H461" s="683"/>
      <c r="I461" s="683"/>
      <c r="J461" s="684"/>
      <c r="K461" s="407"/>
      <c r="L461" s="407"/>
      <c r="M461" s="407"/>
      <c r="N461" s="407"/>
      <c r="O461" s="407"/>
      <c r="P461" s="407"/>
      <c r="Q461" s="407"/>
      <c r="R461" s="407"/>
      <c r="S461" s="407"/>
      <c r="T461" s="407"/>
      <c r="U461" s="407"/>
      <c r="V461" s="407"/>
      <c r="W461" s="407"/>
      <c r="X461" s="407"/>
      <c r="Y461" s="407"/>
      <c r="Z461" s="407"/>
      <c r="AA461" s="407"/>
      <c r="AB461" s="407"/>
      <c r="AC461" s="407"/>
      <c r="AD461" s="407"/>
      <c r="AE461" s="407"/>
      <c r="AF461" s="407"/>
      <c r="AG461" s="407"/>
      <c r="AH461" s="406"/>
    </row>
    <row r="462" spans="2:34" x14ac:dyDescent="0.3">
      <c r="B462" s="119">
        <v>21</v>
      </c>
      <c r="C462" s="123" t="str">
        <f>VLOOKUP($B$462,$B$6:$C$26,2)</f>
        <v/>
      </c>
      <c r="D462" s="468" t="s">
        <v>37</v>
      </c>
      <c r="E462" s="119">
        <f>IF(ISBLANK(ion21Team!$C$5),"",HLOOKUP($D$462,$M$5:$S$26,$B$462+1))</f>
        <v>0</v>
      </c>
      <c r="F462" s="526" t="str">
        <f>IFERROR(VLOOKUP($E$462,$B$6:$C$26,2),"")</f>
        <v/>
      </c>
      <c r="G462" s="682"/>
      <c r="H462" s="683"/>
      <c r="I462" s="683"/>
      <c r="J462" s="684"/>
      <c r="K462" s="407"/>
      <c r="L462" s="407"/>
      <c r="M462" s="407"/>
      <c r="N462" s="407"/>
      <c r="O462" s="407"/>
      <c r="P462" s="407"/>
      <c r="Q462" s="407"/>
      <c r="R462" s="407"/>
      <c r="S462" s="407"/>
      <c r="T462" s="407"/>
      <c r="U462" s="407"/>
      <c r="V462" s="407"/>
      <c r="W462" s="407"/>
      <c r="X462" s="407"/>
      <c r="Y462" s="407"/>
      <c r="Z462" s="407"/>
      <c r="AA462" s="407"/>
      <c r="AB462" s="407"/>
      <c r="AC462" s="407"/>
      <c r="AD462" s="407"/>
      <c r="AE462" s="407"/>
      <c r="AF462" s="407"/>
      <c r="AG462" s="407"/>
      <c r="AH462" s="406"/>
    </row>
    <row r="463" spans="2:34" x14ac:dyDescent="0.3">
      <c r="B463" s="119">
        <v>21</v>
      </c>
      <c r="C463" s="123" t="str">
        <f>VLOOKUP($B$463,$B$6:$C$26,2)</f>
        <v/>
      </c>
      <c r="D463" s="468" t="s">
        <v>38</v>
      </c>
      <c r="E463" s="119">
        <f>IF(ISBLANK(ion21Team!$C$5),"",HLOOKUP($D$463,$M$5:$S$26,$B$463+1))</f>
        <v>0</v>
      </c>
      <c r="F463" s="526" t="str">
        <f>IFERROR(VLOOKUP($E$463,$B$6:$C$26,2),"")</f>
        <v/>
      </c>
      <c r="G463" s="682"/>
      <c r="H463" s="683"/>
      <c r="I463" s="683"/>
      <c r="J463" s="684"/>
      <c r="K463" s="407"/>
      <c r="L463" s="407"/>
      <c r="M463" s="407"/>
      <c r="N463" s="407"/>
      <c r="O463" s="407"/>
      <c r="P463" s="407"/>
      <c r="Q463" s="407"/>
      <c r="R463" s="407"/>
      <c r="S463" s="407"/>
      <c r="T463" s="407"/>
      <c r="U463" s="407"/>
      <c r="V463" s="407"/>
      <c r="W463" s="407"/>
      <c r="X463" s="407"/>
      <c r="Y463" s="407"/>
      <c r="Z463" s="407"/>
      <c r="AA463" s="407"/>
      <c r="AB463" s="407"/>
      <c r="AC463" s="407"/>
      <c r="AD463" s="407"/>
      <c r="AE463" s="407"/>
      <c r="AF463" s="407"/>
      <c r="AG463" s="407"/>
      <c r="AH463" s="406"/>
    </row>
    <row r="464" spans="2:34" x14ac:dyDescent="0.3">
      <c r="B464" s="119">
        <v>21</v>
      </c>
      <c r="C464" s="123" t="str">
        <f>VLOOKUP($B$464,$B$6:$C$26,2)</f>
        <v/>
      </c>
      <c r="D464" s="468" t="s">
        <v>39</v>
      </c>
      <c r="E464" s="119">
        <f>IF(ISBLANK(ion21Team!$C$5),"",HLOOKUP($D$464,$M$5:$S$26,$B$464+1))</f>
        <v>0</v>
      </c>
      <c r="F464" s="526" t="str">
        <f>IFERROR(VLOOKUP($E$464,$B$6:$C$26,2),"")</f>
        <v/>
      </c>
      <c r="G464" s="682"/>
      <c r="H464" s="683"/>
      <c r="I464" s="683"/>
      <c r="J464" s="684"/>
      <c r="K464" s="407"/>
      <c r="L464" s="407"/>
      <c r="M464" s="407"/>
      <c r="N464" s="407"/>
      <c r="O464" s="407"/>
      <c r="P464" s="407"/>
      <c r="Q464" s="407"/>
      <c r="R464" s="407"/>
      <c r="S464" s="407"/>
      <c r="T464" s="407"/>
      <c r="U464" s="407"/>
      <c r="V464" s="407"/>
      <c r="W464" s="407"/>
      <c r="X464" s="407"/>
      <c r="Y464" s="407"/>
      <c r="Z464" s="407"/>
      <c r="AA464" s="407"/>
      <c r="AB464" s="407"/>
      <c r="AC464" s="407"/>
      <c r="AD464" s="407"/>
      <c r="AE464" s="407"/>
      <c r="AF464" s="407"/>
      <c r="AG464" s="407"/>
      <c r="AH464" s="406"/>
    </row>
    <row r="465" spans="2:34" x14ac:dyDescent="0.3">
      <c r="B465" s="119">
        <v>21</v>
      </c>
      <c r="C465" s="123" t="str">
        <f>VLOOKUP($B$465,$B$6:$C$26,2)</f>
        <v/>
      </c>
      <c r="D465" s="468" t="s">
        <v>40</v>
      </c>
      <c r="E465" s="119">
        <f>IF(ISBLANK(ion21Team!$C$5),"",HLOOKUP($D$465,$M$5:$S$26,$B$465+1))</f>
        <v>0</v>
      </c>
      <c r="F465" s="526" t="str">
        <f>IFERROR(VLOOKUP($E$465,$B$6:$C$26,2),"")</f>
        <v/>
      </c>
      <c r="G465" s="682"/>
      <c r="H465" s="683"/>
      <c r="I465" s="683"/>
      <c r="J465" s="684"/>
      <c r="K465" s="407"/>
      <c r="L465" s="407"/>
      <c r="M465" s="407"/>
      <c r="N465" s="407"/>
      <c r="O465" s="407"/>
      <c r="P465" s="407"/>
      <c r="Q465" s="407"/>
      <c r="R465" s="407"/>
      <c r="S465" s="407"/>
      <c r="T465" s="407"/>
      <c r="U465" s="407"/>
      <c r="V465" s="407"/>
      <c r="W465" s="407"/>
      <c r="X465" s="407"/>
      <c r="Y465" s="407"/>
      <c r="Z465" s="407"/>
      <c r="AA465" s="407"/>
      <c r="AB465" s="407"/>
      <c r="AC465" s="407"/>
      <c r="AD465" s="407"/>
      <c r="AE465" s="407"/>
      <c r="AF465" s="407"/>
      <c r="AG465" s="407"/>
      <c r="AH465" s="406"/>
    </row>
    <row r="466" spans="2:34" x14ac:dyDescent="0.3">
      <c r="B466" s="119">
        <v>21</v>
      </c>
      <c r="C466" s="123" t="str">
        <f>VLOOKUP($B$466,$B$6:$C$26,2)</f>
        <v/>
      </c>
      <c r="D466" s="468" t="s">
        <v>41</v>
      </c>
      <c r="E466" s="119">
        <f>IF(ISBLANK(ion21Team!$C$5),"",HLOOKUP($D$466,$M$5:$S$26,$B$466+1))</f>
        <v>0</v>
      </c>
      <c r="F466" s="526" t="str">
        <f>IFERROR(VLOOKUP($E$466,$B$6:$C$26,2),"")</f>
        <v/>
      </c>
      <c r="G466" s="682"/>
      <c r="H466" s="683"/>
      <c r="I466" s="683"/>
      <c r="J466" s="684"/>
      <c r="K466" s="407"/>
      <c r="L466" s="407"/>
      <c r="M466" s="407"/>
      <c r="N466" s="407"/>
      <c r="O466" s="407"/>
      <c r="P466" s="407"/>
      <c r="Q466" s="407"/>
      <c r="R466" s="407"/>
      <c r="S466" s="407"/>
      <c r="T466" s="407"/>
      <c r="U466" s="407"/>
      <c r="V466" s="407"/>
      <c r="W466" s="407"/>
      <c r="X466" s="407"/>
      <c r="Y466" s="407"/>
      <c r="Z466" s="407"/>
      <c r="AA466" s="407"/>
      <c r="AB466" s="407"/>
      <c r="AC466" s="407"/>
      <c r="AD466" s="407"/>
      <c r="AE466" s="407"/>
      <c r="AF466" s="407"/>
      <c r="AG466" s="407"/>
      <c r="AH466" s="406"/>
    </row>
    <row r="467" spans="2:34" x14ac:dyDescent="0.3">
      <c r="B467" s="119">
        <v>21</v>
      </c>
      <c r="C467" s="123" t="str">
        <f>VLOOKUP($B$467,$B$6:$C$26,2)</f>
        <v/>
      </c>
      <c r="D467" s="466" t="s">
        <v>42</v>
      </c>
      <c r="E467" s="119">
        <f>IF(ISBLANK(ion21Team!$C$5),"",HLOOKUP($D$467,$V$5:$AB$26,$B$467+1))</f>
        <v>0</v>
      </c>
      <c r="F467" s="526" t="str">
        <f>IFERROR(VLOOKUP($E$467,$B$6:$C$26,2),"")</f>
        <v/>
      </c>
      <c r="G467" s="682"/>
      <c r="H467" s="683"/>
      <c r="I467" s="683"/>
      <c r="J467" s="684"/>
      <c r="K467" s="407"/>
      <c r="L467" s="407"/>
      <c r="M467" s="407"/>
      <c r="N467" s="407"/>
      <c r="O467" s="407"/>
      <c r="P467" s="407"/>
      <c r="Q467" s="407"/>
      <c r="R467" s="407"/>
      <c r="S467" s="407"/>
      <c r="T467" s="407"/>
      <c r="U467" s="407"/>
      <c r="V467" s="407"/>
      <c r="W467" s="407"/>
      <c r="X467" s="407"/>
      <c r="Y467" s="407"/>
      <c r="Z467" s="407"/>
      <c r="AA467" s="407"/>
      <c r="AB467" s="407"/>
      <c r="AC467" s="407"/>
      <c r="AD467" s="407"/>
      <c r="AE467" s="407"/>
      <c r="AF467" s="407"/>
      <c r="AG467" s="407"/>
      <c r="AH467" s="406"/>
    </row>
    <row r="468" spans="2:34" x14ac:dyDescent="0.3">
      <c r="B468" s="119">
        <v>21</v>
      </c>
      <c r="C468" s="123" t="str">
        <f>VLOOKUP($B$468,$B$6:$C$26,2)</f>
        <v/>
      </c>
      <c r="D468" s="466" t="s">
        <v>43</v>
      </c>
      <c r="E468" s="119">
        <f>IF(ISBLANK(ion21Team!$C$5),"",HLOOKUP($D$468,$V$5:$AB$26,$B$468+1))</f>
        <v>0</v>
      </c>
      <c r="F468" s="526" t="str">
        <f>IFERROR(VLOOKUP($E$468,$B$6:$C$26,2),"")</f>
        <v/>
      </c>
      <c r="G468" s="682"/>
      <c r="H468" s="683"/>
      <c r="I468" s="683"/>
      <c r="J468" s="684"/>
      <c r="K468" s="407"/>
      <c r="L468" s="407"/>
      <c r="M468" s="407"/>
      <c r="N468" s="407"/>
      <c r="O468" s="407"/>
      <c r="P468" s="407"/>
      <c r="Q468" s="407"/>
      <c r="R468" s="407"/>
      <c r="S468" s="407"/>
      <c r="T468" s="407"/>
      <c r="U468" s="407"/>
      <c r="V468" s="407"/>
      <c r="W468" s="407"/>
      <c r="X468" s="407"/>
      <c r="Y468" s="407"/>
      <c r="Z468" s="407"/>
      <c r="AA468" s="407"/>
      <c r="AB468" s="407"/>
      <c r="AC468" s="407"/>
      <c r="AD468" s="407"/>
      <c r="AE468" s="407"/>
      <c r="AF468" s="407"/>
      <c r="AG468" s="407"/>
      <c r="AH468" s="406"/>
    </row>
    <row r="469" spans="2:34" x14ac:dyDescent="0.3">
      <c r="B469" s="119">
        <v>21</v>
      </c>
      <c r="C469" s="123" t="str">
        <f>VLOOKUP($B$469,$B$6:$C$26,2)</f>
        <v/>
      </c>
      <c r="D469" s="466" t="s">
        <v>44</v>
      </c>
      <c r="E469" s="119">
        <f>IF(ISBLANK(ion21Team!$C$5),"",HLOOKUP($D$469,$V$5:$AB$26,$B$469+1))</f>
        <v>0</v>
      </c>
      <c r="F469" s="526" t="str">
        <f>IFERROR(VLOOKUP($E$469,$B$6:$C$26,2),"")</f>
        <v/>
      </c>
      <c r="G469" s="682"/>
      <c r="H469" s="683"/>
      <c r="I469" s="683"/>
      <c r="J469" s="684"/>
      <c r="K469" s="407"/>
      <c r="L469" s="407"/>
      <c r="M469" s="407"/>
      <c r="N469" s="407"/>
      <c r="O469" s="407"/>
      <c r="P469" s="407"/>
      <c r="Q469" s="407"/>
      <c r="R469" s="407"/>
      <c r="S469" s="407"/>
      <c r="T469" s="407"/>
      <c r="U469" s="407"/>
      <c r="V469" s="407"/>
      <c r="W469" s="407"/>
      <c r="X469" s="407"/>
      <c r="Y469" s="407"/>
      <c r="Z469" s="407"/>
      <c r="AA469" s="407"/>
      <c r="AB469" s="407"/>
      <c r="AC469" s="407"/>
      <c r="AD469" s="407"/>
      <c r="AE469" s="407"/>
      <c r="AF469" s="407"/>
      <c r="AG469" s="407"/>
      <c r="AH469" s="406"/>
    </row>
    <row r="470" spans="2:34" x14ac:dyDescent="0.3">
      <c r="B470" s="119">
        <v>21</v>
      </c>
      <c r="C470" s="123" t="str">
        <f>VLOOKUP($B$470,$B$6:$C$26,2)</f>
        <v/>
      </c>
      <c r="D470" s="466" t="s">
        <v>45</v>
      </c>
      <c r="E470" s="119">
        <f>IF(ISBLANK(ion21Team!$C$5),"",HLOOKUP($D$470,$V$5:$AB$26,$B$470+1))</f>
        <v>0</v>
      </c>
      <c r="F470" s="526" t="str">
        <f>IFERROR(VLOOKUP($E$470,$B$6:$C$26,2),"")</f>
        <v/>
      </c>
      <c r="G470" s="682"/>
      <c r="H470" s="683"/>
      <c r="I470" s="683"/>
      <c r="J470" s="684"/>
      <c r="K470" s="407"/>
      <c r="L470" s="407"/>
      <c r="M470" s="407"/>
      <c r="N470" s="407"/>
      <c r="O470" s="407"/>
      <c r="P470" s="407"/>
      <c r="Q470" s="407"/>
      <c r="R470" s="407"/>
      <c r="S470" s="407"/>
      <c r="T470" s="407"/>
      <c r="U470" s="407"/>
      <c r="V470" s="407"/>
      <c r="W470" s="407"/>
      <c r="X470" s="407"/>
      <c r="Y470" s="407"/>
      <c r="Z470" s="407"/>
      <c r="AA470" s="407"/>
      <c r="AB470" s="407"/>
      <c r="AC470" s="407"/>
      <c r="AD470" s="407"/>
      <c r="AE470" s="407"/>
      <c r="AF470" s="407"/>
      <c r="AG470" s="407"/>
      <c r="AH470" s="406"/>
    </row>
    <row r="471" spans="2:34" x14ac:dyDescent="0.3">
      <c r="B471" s="119">
        <v>21</v>
      </c>
      <c r="C471" s="123" t="str">
        <f>VLOOKUP($B$471,$B$6:$C$26,2)</f>
        <v/>
      </c>
      <c r="D471" s="466" t="s">
        <v>46</v>
      </c>
      <c r="E471" s="119">
        <f>IF(ISBLANK(ion21Team!$C$5),"",HLOOKUP($D$471,$V$5:$AB$26,$B$471+1))</f>
        <v>0</v>
      </c>
      <c r="F471" s="526" t="str">
        <f>IFERROR(VLOOKUP($E$471,$B$6:$C$26,2),"")</f>
        <v/>
      </c>
      <c r="G471" s="682"/>
      <c r="H471" s="683"/>
      <c r="I471" s="683"/>
      <c r="J471" s="684"/>
      <c r="K471" s="407"/>
      <c r="L471" s="407"/>
      <c r="M471" s="407"/>
      <c r="N471" s="407"/>
      <c r="O471" s="407"/>
      <c r="P471" s="407"/>
      <c r="Q471" s="407"/>
      <c r="R471" s="407"/>
      <c r="S471" s="407"/>
      <c r="T471" s="407"/>
      <c r="U471" s="407"/>
      <c r="V471" s="407"/>
      <c r="W471" s="407"/>
      <c r="X471" s="407"/>
      <c r="Y471" s="407"/>
      <c r="Z471" s="407"/>
      <c r="AA471" s="407"/>
      <c r="AB471" s="407"/>
      <c r="AC471" s="407"/>
      <c r="AD471" s="407"/>
      <c r="AE471" s="407"/>
      <c r="AF471" s="407"/>
      <c r="AG471" s="407"/>
      <c r="AH471" s="406"/>
    </row>
    <row r="472" spans="2:34" x14ac:dyDescent="0.3">
      <c r="B472" s="119">
        <v>21</v>
      </c>
      <c r="C472" s="123" t="str">
        <f>VLOOKUP($B$472,$B$6:$C$26,2)</f>
        <v/>
      </c>
      <c r="D472" s="466" t="s">
        <v>47</v>
      </c>
      <c r="E472" s="119">
        <f>IF(ISBLANK(ion21Team!$C$5),"",HLOOKUP($D$472,$V$5:$AB$26,$B$472+1))</f>
        <v>0</v>
      </c>
      <c r="F472" s="526" t="str">
        <f>IFERROR(VLOOKUP($E$472,$B$6:$C$26,2),"")</f>
        <v/>
      </c>
      <c r="G472" s="682"/>
      <c r="H472" s="683"/>
      <c r="I472" s="683"/>
      <c r="J472" s="684"/>
      <c r="K472" s="407"/>
      <c r="L472" s="407"/>
      <c r="M472" s="407"/>
      <c r="N472" s="407"/>
      <c r="O472" s="407"/>
      <c r="P472" s="407"/>
      <c r="Q472" s="407"/>
      <c r="R472" s="407"/>
      <c r="S472" s="407"/>
      <c r="T472" s="407"/>
      <c r="U472" s="407"/>
      <c r="V472" s="407"/>
      <c r="W472" s="407"/>
      <c r="X472" s="407"/>
      <c r="Y472" s="407"/>
      <c r="Z472" s="407"/>
      <c r="AA472" s="407"/>
      <c r="AB472" s="407"/>
      <c r="AC472" s="407"/>
      <c r="AD472" s="407"/>
      <c r="AE472" s="407"/>
      <c r="AF472" s="407"/>
      <c r="AG472" s="407"/>
      <c r="AH472" s="406"/>
    </row>
    <row r="473" spans="2:34" x14ac:dyDescent="0.3">
      <c r="B473" s="101">
        <v>21</v>
      </c>
      <c r="C473" s="103" t="str">
        <f>VLOOKUP($B$473,$B$6:$C$26,2)</f>
        <v/>
      </c>
      <c r="D473" s="467" t="s">
        <v>48</v>
      </c>
      <c r="E473" s="101">
        <f>IF(ISBLANK(ion21Team!$C$5),"",HLOOKUP($D$473,$V$5:$AB$26,$B$473+1))</f>
        <v>0</v>
      </c>
      <c r="F473" s="527" t="str">
        <f>IFERROR(VLOOKUP($E$473,$B$6:$C$26,2),"")</f>
        <v/>
      </c>
      <c r="G473" s="685"/>
      <c r="H473" s="686"/>
      <c r="I473" s="686"/>
      <c r="J473" s="687"/>
      <c r="K473" s="408"/>
      <c r="L473" s="408"/>
      <c r="M473" s="408"/>
      <c r="N473" s="408"/>
      <c r="O473" s="408"/>
      <c r="P473" s="408"/>
      <c r="Q473" s="408"/>
      <c r="R473" s="408"/>
      <c r="S473" s="408"/>
      <c r="T473" s="408"/>
      <c r="U473" s="408"/>
      <c r="V473" s="408"/>
      <c r="W473" s="408"/>
      <c r="X473" s="408"/>
      <c r="Y473" s="408"/>
      <c r="Z473" s="408"/>
      <c r="AA473" s="408"/>
      <c r="AB473" s="408"/>
      <c r="AC473" s="408"/>
      <c r="AD473" s="408"/>
      <c r="AE473" s="408"/>
      <c r="AF473" s="408"/>
      <c r="AG473" s="408"/>
      <c r="AH473" s="409"/>
    </row>
  </sheetData>
  <sheetProtection password="C950" sheet="1" objects="1" scenarios="1"/>
  <protectedRanges>
    <protectedRange sqref="D6:J6" name="ION21_0"/>
    <protectedRange sqref="M6:S6" name="ION21_1"/>
    <protectedRange sqref="V6:AB6" name="ION21_2"/>
    <protectedRange sqref="K33:AH53" name="ION21_3"/>
    <protectedRange sqref="D7:J7" name="ION21_4"/>
    <protectedRange sqref="M7:S7" name="ION21_5"/>
    <protectedRange sqref="V7:AB7" name="ION21_6"/>
    <protectedRange sqref="K54:AH74" name="ION21_7"/>
    <protectedRange sqref="D8:J8" name="ION21_8"/>
    <protectedRange sqref="M8:S8" name="ION21_9"/>
    <protectedRange sqref="V8:AB8" name="ION21_10"/>
    <protectedRange sqref="K75:AH95" name="ION21_11"/>
    <protectedRange sqref="D9:J9" name="ION21_12"/>
    <protectedRange sqref="M9:S9" name="ION21_13"/>
    <protectedRange sqref="V9:AB9" name="ION21_14"/>
    <protectedRange sqref="K96:AH116" name="ION21_15"/>
  </protectedRanges>
  <mergeCells count="452">
    <mergeCell ref="O1:P1"/>
    <mergeCell ref="AE4:AH4"/>
    <mergeCell ref="B4:C4"/>
    <mergeCell ref="B31:C31"/>
    <mergeCell ref="E31:F31"/>
    <mergeCell ref="D4:L4"/>
    <mergeCell ref="M4:U4"/>
    <mergeCell ref="V4:AD4"/>
    <mergeCell ref="A1:E1"/>
    <mergeCell ref="G51:J51"/>
    <mergeCell ref="G52:J52"/>
    <mergeCell ref="G53:J53"/>
    <mergeCell ref="G32:J32"/>
    <mergeCell ref="G31:J31"/>
    <mergeCell ref="G46:J46"/>
    <mergeCell ref="G47:J47"/>
    <mergeCell ref="G48:J48"/>
    <mergeCell ref="G49:J49"/>
    <mergeCell ref="G50:J50"/>
    <mergeCell ref="G41:J41"/>
    <mergeCell ref="G42:J42"/>
    <mergeCell ref="G43:J43"/>
    <mergeCell ref="G44:J44"/>
    <mergeCell ref="G45:J45"/>
    <mergeCell ref="G36:J36"/>
    <mergeCell ref="G37:J37"/>
    <mergeCell ref="G38:J38"/>
    <mergeCell ref="G39:J39"/>
    <mergeCell ref="G40:J40"/>
    <mergeCell ref="G33:J33"/>
    <mergeCell ref="G34:J34"/>
    <mergeCell ref="G35:J35"/>
    <mergeCell ref="G59:J59"/>
    <mergeCell ref="G60:J60"/>
    <mergeCell ref="G61:J61"/>
    <mergeCell ref="G62:J62"/>
    <mergeCell ref="G63:J63"/>
    <mergeCell ref="G54:J54"/>
    <mergeCell ref="G55:J55"/>
    <mergeCell ref="G56:J56"/>
    <mergeCell ref="G57:J57"/>
    <mergeCell ref="G58:J58"/>
    <mergeCell ref="G69:J69"/>
    <mergeCell ref="G70:J70"/>
    <mergeCell ref="G71:J71"/>
    <mergeCell ref="G72:J72"/>
    <mergeCell ref="G73:J73"/>
    <mergeCell ref="G64:J64"/>
    <mergeCell ref="G65:J65"/>
    <mergeCell ref="G66:J66"/>
    <mergeCell ref="G67:J67"/>
    <mergeCell ref="G68:J68"/>
    <mergeCell ref="G79:J79"/>
    <mergeCell ref="G80:J80"/>
    <mergeCell ref="G81:J81"/>
    <mergeCell ref="G82:J82"/>
    <mergeCell ref="G83:J83"/>
    <mergeCell ref="G74:J74"/>
    <mergeCell ref="G75:J75"/>
    <mergeCell ref="G76:J76"/>
    <mergeCell ref="G77:J77"/>
    <mergeCell ref="G78:J78"/>
    <mergeCell ref="G89:J89"/>
    <mergeCell ref="G90:J90"/>
    <mergeCell ref="G91:J91"/>
    <mergeCell ref="G92:J92"/>
    <mergeCell ref="G93:J93"/>
    <mergeCell ref="G84:J84"/>
    <mergeCell ref="G85:J85"/>
    <mergeCell ref="G86:J86"/>
    <mergeCell ref="G87:J87"/>
    <mergeCell ref="G88:J88"/>
    <mergeCell ref="G99:J99"/>
    <mergeCell ref="G100:J100"/>
    <mergeCell ref="G101:J101"/>
    <mergeCell ref="G102:J102"/>
    <mergeCell ref="G103:J103"/>
    <mergeCell ref="G94:J94"/>
    <mergeCell ref="G95:J95"/>
    <mergeCell ref="G96:J96"/>
    <mergeCell ref="G97:J97"/>
    <mergeCell ref="G98:J98"/>
    <mergeCell ref="G109:J109"/>
    <mergeCell ref="G110:J110"/>
    <mergeCell ref="G111:J111"/>
    <mergeCell ref="G112:J112"/>
    <mergeCell ref="G113:J113"/>
    <mergeCell ref="G104:J104"/>
    <mergeCell ref="G105:J105"/>
    <mergeCell ref="G106:J106"/>
    <mergeCell ref="G107:J107"/>
    <mergeCell ref="G108:J108"/>
    <mergeCell ref="G119:J119"/>
    <mergeCell ref="G120:J120"/>
    <mergeCell ref="G121:J121"/>
    <mergeCell ref="G122:J122"/>
    <mergeCell ref="G123:J123"/>
    <mergeCell ref="G114:J114"/>
    <mergeCell ref="G115:J115"/>
    <mergeCell ref="G116:J116"/>
    <mergeCell ref="G117:J117"/>
    <mergeCell ref="G118:J118"/>
    <mergeCell ref="G129:J129"/>
    <mergeCell ref="G130:J130"/>
    <mergeCell ref="G131:J131"/>
    <mergeCell ref="G132:J132"/>
    <mergeCell ref="G133:J133"/>
    <mergeCell ref="G124:J124"/>
    <mergeCell ref="G125:J125"/>
    <mergeCell ref="G126:J126"/>
    <mergeCell ref="G127:J127"/>
    <mergeCell ref="G128:J128"/>
    <mergeCell ref="G139:J139"/>
    <mergeCell ref="G140:J140"/>
    <mergeCell ref="G141:J141"/>
    <mergeCell ref="G142:J142"/>
    <mergeCell ref="G143:J143"/>
    <mergeCell ref="G134:J134"/>
    <mergeCell ref="G135:J135"/>
    <mergeCell ref="G136:J136"/>
    <mergeCell ref="G137:J137"/>
    <mergeCell ref="G138:J138"/>
    <mergeCell ref="G149:J149"/>
    <mergeCell ref="G150:J150"/>
    <mergeCell ref="G151:J151"/>
    <mergeCell ref="G152:J152"/>
    <mergeCell ref="G153:J153"/>
    <mergeCell ref="G144:J144"/>
    <mergeCell ref="G145:J145"/>
    <mergeCell ref="G146:J146"/>
    <mergeCell ref="G147:J147"/>
    <mergeCell ref="G148:J148"/>
    <mergeCell ref="G159:J159"/>
    <mergeCell ref="G160:J160"/>
    <mergeCell ref="G161:J161"/>
    <mergeCell ref="G162:J162"/>
    <mergeCell ref="G163:J163"/>
    <mergeCell ref="G154:J154"/>
    <mergeCell ref="G155:J155"/>
    <mergeCell ref="G156:J156"/>
    <mergeCell ref="G157:J157"/>
    <mergeCell ref="G158:J158"/>
    <mergeCell ref="G169:J169"/>
    <mergeCell ref="G170:J170"/>
    <mergeCell ref="G171:J171"/>
    <mergeCell ref="G172:J172"/>
    <mergeCell ref="G173:J173"/>
    <mergeCell ref="G164:J164"/>
    <mergeCell ref="G165:J165"/>
    <mergeCell ref="G166:J166"/>
    <mergeCell ref="G167:J167"/>
    <mergeCell ref="G168:J168"/>
    <mergeCell ref="G179:J179"/>
    <mergeCell ref="G180:J180"/>
    <mergeCell ref="G181:J181"/>
    <mergeCell ref="G182:J182"/>
    <mergeCell ref="G183:J183"/>
    <mergeCell ref="G174:J174"/>
    <mergeCell ref="G175:J175"/>
    <mergeCell ref="G176:J176"/>
    <mergeCell ref="G177:J177"/>
    <mergeCell ref="G178:J178"/>
    <mergeCell ref="G189:J189"/>
    <mergeCell ref="G190:J190"/>
    <mergeCell ref="G191:J191"/>
    <mergeCell ref="G192:J192"/>
    <mergeCell ref="G193:J193"/>
    <mergeCell ref="G184:J184"/>
    <mergeCell ref="G185:J185"/>
    <mergeCell ref="G186:J186"/>
    <mergeCell ref="G187:J187"/>
    <mergeCell ref="G188:J188"/>
    <mergeCell ref="G199:J199"/>
    <mergeCell ref="G200:J200"/>
    <mergeCell ref="G201:J201"/>
    <mergeCell ref="G202:J202"/>
    <mergeCell ref="G203:J203"/>
    <mergeCell ref="G194:J194"/>
    <mergeCell ref="G195:J195"/>
    <mergeCell ref="G196:J196"/>
    <mergeCell ref="G197:J197"/>
    <mergeCell ref="G198:J198"/>
    <mergeCell ref="G209:J209"/>
    <mergeCell ref="G210:J210"/>
    <mergeCell ref="G211:J211"/>
    <mergeCell ref="G212:J212"/>
    <mergeCell ref="G213:J213"/>
    <mergeCell ref="G204:J204"/>
    <mergeCell ref="G205:J205"/>
    <mergeCell ref="G206:J206"/>
    <mergeCell ref="G207:J207"/>
    <mergeCell ref="G208:J208"/>
    <mergeCell ref="G219:J219"/>
    <mergeCell ref="G220:J220"/>
    <mergeCell ref="G221:J221"/>
    <mergeCell ref="G222:J222"/>
    <mergeCell ref="G223:J223"/>
    <mergeCell ref="G214:J214"/>
    <mergeCell ref="G215:J215"/>
    <mergeCell ref="G216:J216"/>
    <mergeCell ref="G217:J217"/>
    <mergeCell ref="G218:J218"/>
    <mergeCell ref="G229:J229"/>
    <mergeCell ref="G230:J230"/>
    <mergeCell ref="G231:J231"/>
    <mergeCell ref="G232:J232"/>
    <mergeCell ref="G233:J233"/>
    <mergeCell ref="G224:J224"/>
    <mergeCell ref="G225:J225"/>
    <mergeCell ref="G226:J226"/>
    <mergeCell ref="G227:J227"/>
    <mergeCell ref="G228:J228"/>
    <mergeCell ref="G239:J239"/>
    <mergeCell ref="G240:J240"/>
    <mergeCell ref="G241:J241"/>
    <mergeCell ref="G242:J242"/>
    <mergeCell ref="G243:J243"/>
    <mergeCell ref="G234:J234"/>
    <mergeCell ref="G235:J235"/>
    <mergeCell ref="G236:J236"/>
    <mergeCell ref="G237:J237"/>
    <mergeCell ref="G238:J238"/>
    <mergeCell ref="G249:J249"/>
    <mergeCell ref="G250:J250"/>
    <mergeCell ref="G251:J251"/>
    <mergeCell ref="G252:J252"/>
    <mergeCell ref="G253:J253"/>
    <mergeCell ref="G244:J244"/>
    <mergeCell ref="G245:J245"/>
    <mergeCell ref="G246:J246"/>
    <mergeCell ref="G247:J247"/>
    <mergeCell ref="G248:J248"/>
    <mergeCell ref="G259:J259"/>
    <mergeCell ref="G260:J260"/>
    <mergeCell ref="G261:J261"/>
    <mergeCell ref="G262:J262"/>
    <mergeCell ref="G263:J263"/>
    <mergeCell ref="G254:J254"/>
    <mergeCell ref="G255:J255"/>
    <mergeCell ref="G256:J256"/>
    <mergeCell ref="G257:J257"/>
    <mergeCell ref="G258:J258"/>
    <mergeCell ref="G269:J269"/>
    <mergeCell ref="G270:J270"/>
    <mergeCell ref="G271:J271"/>
    <mergeCell ref="G272:J272"/>
    <mergeCell ref="G273:J273"/>
    <mergeCell ref="G264:J264"/>
    <mergeCell ref="G265:J265"/>
    <mergeCell ref="G266:J266"/>
    <mergeCell ref="G267:J267"/>
    <mergeCell ref="G268:J268"/>
    <mergeCell ref="G279:J279"/>
    <mergeCell ref="G280:J280"/>
    <mergeCell ref="G281:J281"/>
    <mergeCell ref="G282:J282"/>
    <mergeCell ref="G283:J283"/>
    <mergeCell ref="G274:J274"/>
    <mergeCell ref="G275:J275"/>
    <mergeCell ref="G276:J276"/>
    <mergeCell ref="G277:J277"/>
    <mergeCell ref="G278:J278"/>
    <mergeCell ref="G289:J289"/>
    <mergeCell ref="G290:J290"/>
    <mergeCell ref="G291:J291"/>
    <mergeCell ref="G292:J292"/>
    <mergeCell ref="G293:J293"/>
    <mergeCell ref="G284:J284"/>
    <mergeCell ref="G285:J285"/>
    <mergeCell ref="G286:J286"/>
    <mergeCell ref="G287:J287"/>
    <mergeCell ref="G288:J288"/>
    <mergeCell ref="G299:J299"/>
    <mergeCell ref="G300:J300"/>
    <mergeCell ref="G301:J301"/>
    <mergeCell ref="G302:J302"/>
    <mergeCell ref="G303:J303"/>
    <mergeCell ref="G294:J294"/>
    <mergeCell ref="G295:J295"/>
    <mergeCell ref="G296:J296"/>
    <mergeCell ref="G297:J297"/>
    <mergeCell ref="G298:J298"/>
    <mergeCell ref="G309:J309"/>
    <mergeCell ref="G310:J310"/>
    <mergeCell ref="G311:J311"/>
    <mergeCell ref="G312:J312"/>
    <mergeCell ref="G313:J313"/>
    <mergeCell ref="G304:J304"/>
    <mergeCell ref="G305:J305"/>
    <mergeCell ref="G306:J306"/>
    <mergeCell ref="G307:J307"/>
    <mergeCell ref="G308:J308"/>
    <mergeCell ref="G319:J319"/>
    <mergeCell ref="G320:J320"/>
    <mergeCell ref="G321:J321"/>
    <mergeCell ref="G322:J322"/>
    <mergeCell ref="G323:J323"/>
    <mergeCell ref="G314:J314"/>
    <mergeCell ref="G315:J315"/>
    <mergeCell ref="G316:J316"/>
    <mergeCell ref="G317:J317"/>
    <mergeCell ref="G318:J318"/>
    <mergeCell ref="G329:J329"/>
    <mergeCell ref="G330:J330"/>
    <mergeCell ref="G331:J331"/>
    <mergeCell ref="G332:J332"/>
    <mergeCell ref="G333:J333"/>
    <mergeCell ref="G324:J324"/>
    <mergeCell ref="G325:J325"/>
    <mergeCell ref="G326:J326"/>
    <mergeCell ref="G327:J327"/>
    <mergeCell ref="G328:J328"/>
    <mergeCell ref="G339:J339"/>
    <mergeCell ref="G340:J340"/>
    <mergeCell ref="G341:J341"/>
    <mergeCell ref="G342:J342"/>
    <mergeCell ref="G343:J343"/>
    <mergeCell ref="G334:J334"/>
    <mergeCell ref="G335:J335"/>
    <mergeCell ref="G336:J336"/>
    <mergeCell ref="G337:J337"/>
    <mergeCell ref="G338:J338"/>
    <mergeCell ref="G349:J349"/>
    <mergeCell ref="G350:J350"/>
    <mergeCell ref="G351:J351"/>
    <mergeCell ref="G352:J352"/>
    <mergeCell ref="G353:J353"/>
    <mergeCell ref="G344:J344"/>
    <mergeCell ref="G345:J345"/>
    <mergeCell ref="G346:J346"/>
    <mergeCell ref="G347:J347"/>
    <mergeCell ref="G348:J348"/>
    <mergeCell ref="G359:J359"/>
    <mergeCell ref="G360:J360"/>
    <mergeCell ref="G361:J361"/>
    <mergeCell ref="G362:J362"/>
    <mergeCell ref="G363:J363"/>
    <mergeCell ref="G354:J354"/>
    <mergeCell ref="G355:J355"/>
    <mergeCell ref="G356:J356"/>
    <mergeCell ref="G357:J357"/>
    <mergeCell ref="G358:J358"/>
    <mergeCell ref="G369:J369"/>
    <mergeCell ref="G370:J370"/>
    <mergeCell ref="G371:J371"/>
    <mergeCell ref="G372:J372"/>
    <mergeCell ref="G373:J373"/>
    <mergeCell ref="G364:J364"/>
    <mergeCell ref="G365:J365"/>
    <mergeCell ref="G366:J366"/>
    <mergeCell ref="G367:J367"/>
    <mergeCell ref="G368:J368"/>
    <mergeCell ref="G379:J379"/>
    <mergeCell ref="G380:J380"/>
    <mergeCell ref="G381:J381"/>
    <mergeCell ref="G382:J382"/>
    <mergeCell ref="G383:J383"/>
    <mergeCell ref="G374:J374"/>
    <mergeCell ref="G375:J375"/>
    <mergeCell ref="G376:J376"/>
    <mergeCell ref="G377:J377"/>
    <mergeCell ref="G378:J378"/>
    <mergeCell ref="G389:J389"/>
    <mergeCell ref="G390:J390"/>
    <mergeCell ref="G391:J391"/>
    <mergeCell ref="G392:J392"/>
    <mergeCell ref="G393:J393"/>
    <mergeCell ref="G384:J384"/>
    <mergeCell ref="G385:J385"/>
    <mergeCell ref="G386:J386"/>
    <mergeCell ref="G387:J387"/>
    <mergeCell ref="G388:J388"/>
    <mergeCell ref="G399:J399"/>
    <mergeCell ref="G400:J400"/>
    <mergeCell ref="G401:J401"/>
    <mergeCell ref="G402:J402"/>
    <mergeCell ref="G403:J403"/>
    <mergeCell ref="G394:J394"/>
    <mergeCell ref="G395:J395"/>
    <mergeCell ref="G396:J396"/>
    <mergeCell ref="G397:J397"/>
    <mergeCell ref="G398:J398"/>
    <mergeCell ref="G409:J409"/>
    <mergeCell ref="G410:J410"/>
    <mergeCell ref="G411:J411"/>
    <mergeCell ref="G412:J412"/>
    <mergeCell ref="G413:J413"/>
    <mergeCell ref="G404:J404"/>
    <mergeCell ref="G405:J405"/>
    <mergeCell ref="G406:J406"/>
    <mergeCell ref="G407:J407"/>
    <mergeCell ref="G408:J408"/>
    <mergeCell ref="G419:J419"/>
    <mergeCell ref="G420:J420"/>
    <mergeCell ref="G421:J421"/>
    <mergeCell ref="G422:J422"/>
    <mergeCell ref="G423:J423"/>
    <mergeCell ref="G414:J414"/>
    <mergeCell ref="G415:J415"/>
    <mergeCell ref="G416:J416"/>
    <mergeCell ref="G417:J417"/>
    <mergeCell ref="G418:J418"/>
    <mergeCell ref="G429:J429"/>
    <mergeCell ref="G430:J430"/>
    <mergeCell ref="G431:J431"/>
    <mergeCell ref="G432:J432"/>
    <mergeCell ref="G433:J433"/>
    <mergeCell ref="G424:J424"/>
    <mergeCell ref="G425:J425"/>
    <mergeCell ref="G426:J426"/>
    <mergeCell ref="G427:J427"/>
    <mergeCell ref="G428:J428"/>
    <mergeCell ref="G439:J439"/>
    <mergeCell ref="G440:J440"/>
    <mergeCell ref="G441:J441"/>
    <mergeCell ref="G442:J442"/>
    <mergeCell ref="G443:J443"/>
    <mergeCell ref="G434:J434"/>
    <mergeCell ref="G435:J435"/>
    <mergeCell ref="G436:J436"/>
    <mergeCell ref="G437:J437"/>
    <mergeCell ref="G438:J438"/>
    <mergeCell ref="G449:J449"/>
    <mergeCell ref="G450:J450"/>
    <mergeCell ref="G451:J451"/>
    <mergeCell ref="G452:J452"/>
    <mergeCell ref="G453:J453"/>
    <mergeCell ref="G444:J444"/>
    <mergeCell ref="G445:J445"/>
    <mergeCell ref="G446:J446"/>
    <mergeCell ref="G447:J447"/>
    <mergeCell ref="G448:J448"/>
    <mergeCell ref="G459:J459"/>
    <mergeCell ref="G460:J460"/>
    <mergeCell ref="G461:J461"/>
    <mergeCell ref="G462:J462"/>
    <mergeCell ref="G463:J463"/>
    <mergeCell ref="G454:J454"/>
    <mergeCell ref="G455:J455"/>
    <mergeCell ref="G456:J456"/>
    <mergeCell ref="G457:J457"/>
    <mergeCell ref="G458:J458"/>
    <mergeCell ref="G469:J469"/>
    <mergeCell ref="G470:J470"/>
    <mergeCell ref="G471:J471"/>
    <mergeCell ref="G472:J472"/>
    <mergeCell ref="G473:J473"/>
    <mergeCell ref="G464:J464"/>
    <mergeCell ref="G465:J465"/>
    <mergeCell ref="G466:J466"/>
    <mergeCell ref="G467:J467"/>
    <mergeCell ref="G468:J468"/>
  </mergeCells>
  <hyperlinks>
    <hyperlink ref="O1:P1" location="'ION-21 Votes'!A2" display="Go Up"/>
  </hyperlinks>
  <pageMargins left="0.7" right="0.7" top="0.78740157499999996" bottom="0.78740157499999996" header="0.3" footer="0.3"/>
  <pageSetup paperSize="9" orientation="portrait" r:id="rId1"/>
  <ignoredErrors>
    <ignoredError sqref="V27:AA27 M27:R27" formulaRange="1"/>
  </ignoredErrors>
  <drawing r:id="rId2"/>
  <legacyDrawing r:id="rId3"/>
  <controls>
    <mc:AlternateContent xmlns:mc="http://schemas.openxmlformats.org/markup-compatibility/2006">
      <mc:Choice Requires="x14">
        <control shapeId="47107" r:id="rId4" name="ComboBoxIDR">
          <controlPr locked="0" defaultSize="0" autoLine="0" listFillRange="$AI$5:$AI$10" r:id="rId5">
            <anchor moveWithCells="1">
              <from>
                <xdr:col>6</xdr:col>
                <xdr:colOff>198120</xdr:colOff>
                <xdr:row>0</xdr:row>
                <xdr:rowOff>0</xdr:rowOff>
              </from>
              <to>
                <xdr:col>8</xdr:col>
                <xdr:colOff>320040</xdr:colOff>
                <xdr:row>1</xdr:row>
                <xdr:rowOff>22860</xdr:rowOff>
              </to>
            </anchor>
          </controlPr>
        </control>
      </mc:Choice>
      <mc:Fallback>
        <control shapeId="47107" r:id="rId4" name="ComboBoxIDR"/>
      </mc:Fallback>
    </mc:AlternateContent>
    <mc:AlternateContent xmlns:mc="http://schemas.openxmlformats.org/markup-compatibility/2006">
      <mc:Choice Requires="x14">
        <control shapeId="47106" r:id="rId6" name="ComboBoxSet">
          <controlPr locked="0" defaultSize="0" autoLine="0" listFillRange="$A$29:$A$32" r:id="rId7">
            <anchor moveWithCells="1">
              <from>
                <xdr:col>3</xdr:col>
                <xdr:colOff>144780</xdr:colOff>
                <xdr:row>2</xdr:row>
                <xdr:rowOff>7620</xdr:rowOff>
              </from>
              <to>
                <xdr:col>5</xdr:col>
                <xdr:colOff>137160</xdr:colOff>
                <xdr:row>3</xdr:row>
                <xdr:rowOff>0</xdr:rowOff>
              </to>
            </anchor>
          </controlPr>
        </control>
      </mc:Choice>
      <mc:Fallback>
        <control shapeId="47106" r:id="rId6" name="ComboBoxSet"/>
      </mc:Fallback>
    </mc:AlternateContent>
    <mc:AlternateContent xmlns:mc="http://schemas.openxmlformats.org/markup-compatibility/2006">
      <mc:Choice Requires="x14">
        <control shapeId="47105" r:id="rId8" name="ComboBoxMem">
          <controlPr locked="0" defaultSize="0" autoLine="0" listFillRange="$A$4:$A$10" r:id="rId9">
            <anchor moveWithCells="1">
              <from>
                <xdr:col>1</xdr:col>
                <xdr:colOff>15240</xdr:colOff>
                <xdr:row>2</xdr:row>
                <xdr:rowOff>7620</xdr:rowOff>
              </from>
              <to>
                <xdr:col>3</xdr:col>
                <xdr:colOff>144780</xdr:colOff>
                <xdr:row>3</xdr:row>
                <xdr:rowOff>0</xdr:rowOff>
              </to>
            </anchor>
          </controlPr>
        </control>
      </mc:Choice>
      <mc:Fallback>
        <control shapeId="47105" r:id="rId8" name="ComboBoxMem"/>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TB999"/>
  <sheetViews>
    <sheetView zoomScaleNormal="100" workbookViewId="0">
      <pane xSplit="5" ySplit="5" topLeftCell="F6" activePane="bottomRight" state="frozen"/>
      <selection pane="topRight" activeCell="F1" sqref="F1"/>
      <selection pane="bottomLeft" activeCell="A6" sqref="A6"/>
      <selection pane="bottomRight" sqref="A1:E1"/>
    </sheetView>
  </sheetViews>
  <sheetFormatPr baseColWidth="10" defaultRowHeight="14.4" x14ac:dyDescent="0.3"/>
  <cols>
    <col min="1" max="1" width="2.77734375" style="212" customWidth="1"/>
    <col min="2" max="2" width="3.77734375" style="1" customWidth="1"/>
    <col min="3" max="3" width="5.77734375" customWidth="1"/>
    <col min="4" max="5" width="7.77734375" customWidth="1"/>
    <col min="6" max="8" width="6.77734375" style="1" customWidth="1"/>
    <col min="9" max="9" width="11.5546875" style="195"/>
    <col min="10" max="10" width="3.77734375" style="1" customWidth="1"/>
    <col min="11" max="12" width="5.77734375" style="1" customWidth="1"/>
    <col min="13" max="13" width="40.77734375" customWidth="1"/>
    <col min="14" max="14" width="10.77734375" customWidth="1"/>
    <col min="15" max="15" width="20.77734375" customWidth="1"/>
    <col min="16" max="16" width="10.77734375" customWidth="1"/>
    <col min="17" max="18" width="6.77734375" style="1" customWidth="1"/>
    <col min="19" max="21" width="7.77734375" style="1" customWidth="1"/>
    <col min="22" max="28" width="4.77734375" style="1" customWidth="1"/>
    <col min="29" max="30" width="4.77734375" customWidth="1"/>
    <col min="31" max="31" width="5.77734375" customWidth="1"/>
    <col min="32" max="32" width="7.77734375" customWidth="1"/>
    <col min="34" max="34" width="3.77734375" style="1" customWidth="1"/>
    <col min="35" max="36" width="5.77734375" style="1" customWidth="1"/>
    <col min="37" max="37" width="40.77734375" customWidth="1"/>
    <col min="38" max="38" width="10.77734375" customWidth="1"/>
    <col min="39" max="39" width="20.77734375" customWidth="1"/>
    <col min="40" max="40" width="10.77734375" customWidth="1"/>
    <col min="41" max="42" width="6.77734375" style="1" customWidth="1"/>
    <col min="43" max="45" width="7.77734375" style="1" customWidth="1"/>
    <col min="46" max="52" width="4.77734375" style="1" customWidth="1"/>
    <col min="53" max="54" width="4.77734375" customWidth="1"/>
    <col min="55" max="55" width="5.77734375" customWidth="1"/>
    <col min="56" max="56" width="7.77734375" customWidth="1"/>
    <col min="58" max="58" width="3.77734375" style="1" customWidth="1"/>
    <col min="59" max="60" width="5.77734375" style="1" customWidth="1"/>
    <col min="61" max="61" width="40.77734375" customWidth="1"/>
    <col min="62" max="62" width="10.77734375" customWidth="1"/>
    <col min="63" max="63" width="20.77734375" customWidth="1"/>
    <col min="64" max="64" width="10.77734375" customWidth="1"/>
    <col min="65" max="66" width="6.77734375" style="1" customWidth="1"/>
    <col min="67" max="69" width="7.77734375" style="1" customWidth="1"/>
    <col min="70" max="76" width="4.77734375" style="1" customWidth="1"/>
    <col min="77" max="78" width="4.77734375" customWidth="1"/>
    <col min="79" max="79" width="5.77734375" customWidth="1"/>
    <col min="80" max="80" width="7.77734375" customWidth="1"/>
    <col min="82" max="82" width="3.77734375" style="1" customWidth="1"/>
    <col min="83" max="84" width="5.77734375" style="1" customWidth="1"/>
    <col min="85" max="85" width="40.77734375" customWidth="1"/>
    <col min="86" max="86" width="10.77734375" customWidth="1"/>
    <col min="87" max="87" width="20.77734375" customWidth="1"/>
    <col min="88" max="88" width="10.77734375" customWidth="1"/>
    <col min="89" max="90" width="6.77734375" style="1" customWidth="1"/>
    <col min="91" max="93" width="7.77734375" style="1" customWidth="1"/>
    <col min="94" max="100" width="4.77734375" style="1" customWidth="1"/>
    <col min="101" max="102" width="4.77734375" customWidth="1"/>
    <col min="103" max="103" width="5.77734375" customWidth="1"/>
    <col min="104" max="104" width="7.77734375" customWidth="1"/>
    <col min="106" max="106" width="3.77734375" style="1" customWidth="1"/>
    <col min="107" max="108" width="5.77734375" style="1" customWidth="1"/>
    <col min="109" max="109" width="40.77734375" customWidth="1"/>
    <col min="110" max="110" width="10.77734375" customWidth="1"/>
    <col min="111" max="111" width="20.77734375" customWidth="1"/>
    <col min="112" max="112" width="10.77734375" customWidth="1"/>
    <col min="113" max="114" width="6.77734375" style="1" customWidth="1"/>
    <col min="115" max="117" width="7.77734375" style="1" customWidth="1"/>
    <col min="118" max="124" width="4.77734375" style="1" customWidth="1"/>
    <col min="125" max="126" width="4.77734375" customWidth="1"/>
    <col min="127" max="127" width="5.77734375" customWidth="1"/>
    <col min="128" max="128" width="7.77734375" customWidth="1"/>
    <col min="130" max="130" width="3.77734375" style="1" customWidth="1"/>
    <col min="131" max="132" width="5.77734375" style="1" customWidth="1"/>
    <col min="133" max="133" width="40.77734375" customWidth="1"/>
    <col min="134" max="134" width="10.77734375" customWidth="1"/>
    <col min="135" max="135" width="20.77734375" customWidth="1"/>
    <col min="136" max="136" width="10.77734375" customWidth="1"/>
    <col min="137" max="138" width="6.77734375" style="1" customWidth="1"/>
    <col min="139" max="141" width="7.77734375" style="1" customWidth="1"/>
    <col min="142" max="148" width="4.77734375" style="1" customWidth="1"/>
    <col min="149" max="150" width="4.77734375" customWidth="1"/>
    <col min="151" max="151" width="5.77734375" customWidth="1"/>
    <col min="152" max="152" width="7.77734375" customWidth="1"/>
    <col min="154" max="154" width="3.77734375" style="1" customWidth="1"/>
    <col min="155" max="156" width="5.77734375" style="1" customWidth="1"/>
    <col min="157" max="157" width="40.77734375" customWidth="1"/>
    <col min="158" max="158" width="10.77734375" customWidth="1"/>
    <col min="159" max="159" width="20.77734375" customWidth="1"/>
    <col min="160" max="160" width="10.77734375" customWidth="1"/>
    <col min="161" max="162" width="6.77734375" style="1" customWidth="1"/>
    <col min="163" max="165" width="7.77734375" style="1" customWidth="1"/>
    <col min="166" max="172" width="4.77734375" style="1" customWidth="1"/>
    <col min="173" max="174" width="4.77734375" customWidth="1"/>
    <col min="175" max="175" width="5.77734375" customWidth="1"/>
    <col min="176" max="176" width="7.77734375" customWidth="1"/>
    <col min="178" max="178" width="3.77734375" style="1" customWidth="1"/>
    <col min="179" max="180" width="5.77734375" style="1" customWidth="1"/>
    <col min="181" max="181" width="40.77734375" customWidth="1"/>
    <col min="182" max="182" width="10.77734375" customWidth="1"/>
    <col min="183" max="183" width="20.77734375" customWidth="1"/>
    <col min="184" max="184" width="10.77734375" customWidth="1"/>
    <col min="185" max="186" width="6.77734375" style="1" customWidth="1"/>
    <col min="187" max="189" width="7.77734375" style="1" customWidth="1"/>
    <col min="190" max="196" width="4.77734375" style="1" customWidth="1"/>
    <col min="197" max="198" width="4.77734375" customWidth="1"/>
    <col min="199" max="199" width="5.77734375" customWidth="1"/>
    <col min="200" max="200" width="7.77734375" customWidth="1"/>
    <col min="202" max="202" width="3.77734375" style="1" customWidth="1"/>
    <col min="203" max="204" width="5.77734375" style="1" customWidth="1"/>
    <col min="205" max="205" width="40.77734375" customWidth="1"/>
    <col min="206" max="206" width="10.77734375" customWidth="1"/>
    <col min="207" max="207" width="20.77734375" customWidth="1"/>
    <col min="208" max="208" width="10.77734375" customWidth="1"/>
    <col min="209" max="210" width="6.77734375" style="1" customWidth="1"/>
    <col min="211" max="213" width="7.77734375" style="1" customWidth="1"/>
    <col min="214" max="220" width="4.77734375" style="1" customWidth="1"/>
    <col min="221" max="222" width="4.77734375" customWidth="1"/>
    <col min="223" max="223" width="5.77734375" customWidth="1"/>
    <col min="224" max="224" width="7.77734375" customWidth="1"/>
    <col min="226" max="226" width="3.77734375" style="1" customWidth="1"/>
    <col min="227" max="228" width="5.77734375" style="1" customWidth="1"/>
    <col min="229" max="229" width="40.77734375" customWidth="1"/>
    <col min="230" max="230" width="10.77734375" customWidth="1"/>
    <col min="231" max="231" width="20.77734375" customWidth="1"/>
    <col min="232" max="232" width="10.77734375" customWidth="1"/>
    <col min="233" max="234" width="6.77734375" style="1" customWidth="1"/>
    <col min="235" max="237" width="7.77734375" style="1" customWidth="1"/>
    <col min="238" max="244" width="4.77734375" style="1" customWidth="1"/>
    <col min="245" max="246" width="4.77734375" customWidth="1"/>
    <col min="247" max="247" width="5.77734375" customWidth="1"/>
    <col min="248" max="248" width="7.77734375" customWidth="1"/>
    <col min="250" max="250" width="3.77734375" style="1" customWidth="1"/>
    <col min="251" max="252" width="5.77734375" style="1" customWidth="1"/>
    <col min="253" max="253" width="40.77734375" customWidth="1"/>
    <col min="254" max="254" width="10.77734375" customWidth="1"/>
    <col min="255" max="255" width="20.77734375" customWidth="1"/>
    <col min="256" max="256" width="10.77734375" customWidth="1"/>
    <col min="257" max="258" width="6.77734375" style="1" customWidth="1"/>
    <col min="259" max="261" width="7.77734375" style="1" customWidth="1"/>
    <col min="262" max="268" width="4.77734375" style="1" customWidth="1"/>
    <col min="269" max="270" width="4.77734375" customWidth="1"/>
    <col min="271" max="271" width="5.77734375" customWidth="1"/>
    <col min="272" max="272" width="7.77734375" customWidth="1"/>
    <col min="274" max="274" width="3.77734375" style="1" customWidth="1"/>
    <col min="275" max="276" width="5.77734375" style="1" customWidth="1"/>
    <col min="277" max="277" width="40.77734375" customWidth="1"/>
    <col min="278" max="278" width="10.77734375" customWidth="1"/>
    <col min="279" max="279" width="20.77734375" customWidth="1"/>
    <col min="280" max="280" width="10.77734375" customWidth="1"/>
    <col min="281" max="282" width="6.77734375" style="1" customWidth="1"/>
    <col min="283" max="285" width="7.77734375" style="1" customWidth="1"/>
    <col min="286" max="292" width="4.77734375" style="1" customWidth="1"/>
    <col min="293" max="294" width="4.77734375" customWidth="1"/>
    <col min="295" max="295" width="5.77734375" customWidth="1"/>
    <col min="296" max="296" width="7.77734375" customWidth="1"/>
    <col min="298" max="298" width="3.77734375" style="1" customWidth="1"/>
    <col min="299" max="300" width="5.77734375" style="1" customWidth="1"/>
    <col min="301" max="301" width="40.77734375" customWidth="1"/>
    <col min="302" max="302" width="10.77734375" customWidth="1"/>
    <col min="303" max="303" width="20.77734375" customWidth="1"/>
    <col min="304" max="304" width="10.77734375" customWidth="1"/>
    <col min="305" max="306" width="6.77734375" style="1" customWidth="1"/>
    <col min="307" max="309" width="7.77734375" style="1" customWidth="1"/>
    <col min="310" max="316" width="4.77734375" style="1" customWidth="1"/>
    <col min="317" max="318" width="4.77734375" customWidth="1"/>
    <col min="319" max="319" width="5.77734375" customWidth="1"/>
    <col min="320" max="320" width="7.77734375" customWidth="1"/>
    <col min="322" max="322" width="3.77734375" style="1" customWidth="1"/>
    <col min="323" max="324" width="5.77734375" style="1" customWidth="1"/>
    <col min="325" max="325" width="40.77734375" customWidth="1"/>
    <col min="326" max="326" width="10.77734375" customWidth="1"/>
    <col min="327" max="327" width="20.77734375" customWidth="1"/>
    <col min="328" max="328" width="10.77734375" customWidth="1"/>
    <col min="329" max="330" width="6.77734375" style="1" customWidth="1"/>
    <col min="331" max="333" width="7.77734375" style="1" customWidth="1"/>
    <col min="334" max="340" width="4.77734375" style="1" customWidth="1"/>
    <col min="341" max="342" width="4.77734375" customWidth="1"/>
    <col min="343" max="343" width="5.77734375" customWidth="1"/>
    <col min="344" max="344" width="7.77734375" customWidth="1"/>
    <col min="346" max="346" width="3.77734375" style="1" customWidth="1"/>
    <col min="347" max="348" width="5.77734375" style="1" customWidth="1"/>
    <col min="349" max="349" width="40.77734375" customWidth="1"/>
    <col min="350" max="350" width="10.77734375" customWidth="1"/>
    <col min="351" max="351" width="20.77734375" customWidth="1"/>
    <col min="352" max="352" width="10.77734375" customWidth="1"/>
    <col min="353" max="354" width="6.77734375" style="1" customWidth="1"/>
    <col min="355" max="357" width="7.77734375" style="1" customWidth="1"/>
    <col min="358" max="364" width="4.77734375" style="1" customWidth="1"/>
    <col min="365" max="366" width="4.77734375" customWidth="1"/>
    <col min="367" max="367" width="5.77734375" customWidth="1"/>
    <col min="368" max="368" width="7.77734375" customWidth="1"/>
    <col min="370" max="370" width="3.77734375" style="1" customWidth="1"/>
    <col min="371" max="372" width="5.77734375" style="1" customWidth="1"/>
    <col min="373" max="373" width="40.77734375" customWidth="1"/>
    <col min="374" max="374" width="10.77734375" customWidth="1"/>
    <col min="375" max="375" width="20.77734375" customWidth="1"/>
    <col min="376" max="376" width="10.77734375" customWidth="1"/>
    <col min="377" max="378" width="6.77734375" style="1" customWidth="1"/>
    <col min="379" max="381" width="7.77734375" style="1" customWidth="1"/>
    <col min="382" max="388" width="4.77734375" style="1" customWidth="1"/>
    <col min="389" max="390" width="4.77734375" customWidth="1"/>
    <col min="391" max="391" width="5.77734375" customWidth="1"/>
    <col min="392" max="392" width="7.77734375" customWidth="1"/>
    <col min="394" max="394" width="3.77734375" style="1" customWidth="1"/>
    <col min="395" max="396" width="5.77734375" style="1" customWidth="1"/>
    <col min="397" max="397" width="40.77734375" customWidth="1"/>
    <col min="398" max="398" width="10.77734375" customWidth="1"/>
    <col min="399" max="399" width="20.77734375" customWidth="1"/>
    <col min="400" max="400" width="10.77734375" customWidth="1"/>
    <col min="401" max="402" width="6.77734375" style="1" customWidth="1"/>
    <col min="403" max="405" width="7.77734375" style="1" customWidth="1"/>
    <col min="406" max="412" width="4.77734375" style="1" customWidth="1"/>
    <col min="413" max="414" width="4.77734375" customWidth="1"/>
    <col min="415" max="415" width="5.77734375" customWidth="1"/>
    <col min="416" max="416" width="7.77734375" customWidth="1"/>
    <col min="418" max="418" width="3.77734375" style="1" customWidth="1"/>
    <col min="419" max="420" width="5.77734375" style="1" customWidth="1"/>
    <col min="421" max="421" width="40.77734375" customWidth="1"/>
    <col min="422" max="422" width="10.77734375" customWidth="1"/>
    <col min="423" max="423" width="20.77734375" customWidth="1"/>
    <col min="424" max="424" width="10.77734375" customWidth="1"/>
    <col min="425" max="426" width="6.77734375" style="1" customWidth="1"/>
    <col min="427" max="429" width="7.77734375" style="1" customWidth="1"/>
    <col min="430" max="436" width="4.77734375" style="1" customWidth="1"/>
    <col min="437" max="438" width="4.77734375" customWidth="1"/>
    <col min="439" max="439" width="5.77734375" customWidth="1"/>
    <col min="440" max="440" width="7.77734375" customWidth="1"/>
    <col min="442" max="442" width="3.77734375" style="1" customWidth="1"/>
    <col min="443" max="444" width="5.77734375" style="1" customWidth="1"/>
    <col min="445" max="445" width="40.77734375" customWidth="1"/>
    <col min="446" max="446" width="10.77734375" customWidth="1"/>
    <col min="447" max="447" width="20.77734375" customWidth="1"/>
    <col min="448" max="448" width="10.77734375" customWidth="1"/>
    <col min="449" max="450" width="6.77734375" style="1" customWidth="1"/>
    <col min="451" max="453" width="7.77734375" style="1" customWidth="1"/>
    <col min="454" max="460" width="4.77734375" style="1" customWidth="1"/>
    <col min="461" max="462" width="4.77734375" customWidth="1"/>
    <col min="463" max="463" width="5.77734375" customWidth="1"/>
    <col min="464" max="464" width="7.77734375" customWidth="1"/>
    <col min="466" max="466" width="3.77734375" style="1" customWidth="1"/>
    <col min="467" max="468" width="5.77734375" style="1" customWidth="1"/>
    <col min="469" max="469" width="40.77734375" customWidth="1"/>
    <col min="470" max="470" width="10.77734375" customWidth="1"/>
    <col min="471" max="471" width="20.77734375" customWidth="1"/>
    <col min="472" max="472" width="10.77734375" customWidth="1"/>
    <col min="473" max="474" width="6.77734375" style="1" customWidth="1"/>
    <col min="475" max="477" width="7.77734375" style="1" customWidth="1"/>
    <col min="478" max="484" width="4.77734375" style="1" customWidth="1"/>
    <col min="485" max="486" width="4.77734375" customWidth="1"/>
    <col min="487" max="487" width="5.77734375" customWidth="1"/>
    <col min="488" max="488" width="7.77734375" customWidth="1"/>
    <col min="490" max="490" width="3.77734375" style="1" customWidth="1"/>
    <col min="491" max="492" width="5.77734375" style="1" customWidth="1"/>
    <col min="493" max="493" width="40.77734375" customWidth="1"/>
    <col min="494" max="494" width="10.77734375" customWidth="1"/>
    <col min="495" max="495" width="20.77734375" customWidth="1"/>
    <col min="496" max="496" width="10.77734375" customWidth="1"/>
    <col min="497" max="498" width="6.77734375" style="1" customWidth="1"/>
    <col min="499" max="501" width="7.77734375" style="1" customWidth="1"/>
    <col min="502" max="508" width="4.77734375" style="1" customWidth="1"/>
    <col min="509" max="510" width="4.77734375" customWidth="1"/>
    <col min="511" max="511" width="5.77734375" customWidth="1"/>
    <col min="512" max="512" width="7.77734375" customWidth="1"/>
    <col min="514" max="514" width="5.77734375" style="464" customWidth="1"/>
    <col min="515" max="515" width="3.77734375" style="464" customWidth="1"/>
    <col min="516" max="516" width="6.77734375" style="464" customWidth="1"/>
    <col min="517" max="517" width="5.77734375" style="464" customWidth="1"/>
    <col min="518" max="518" width="3.77734375" style="464" customWidth="1"/>
    <col min="519" max="519" width="6.77734375" style="464" customWidth="1"/>
    <col min="520" max="520" width="18.77734375" style="464" customWidth="1"/>
    <col min="521" max="521" width="4.77734375" style="464" customWidth="1"/>
    <col min="522" max="522" width="86.109375" style="30" customWidth="1"/>
  </cols>
  <sheetData>
    <row r="1" spans="1:522" ht="15.6" x14ac:dyDescent="0.3">
      <c r="A1" s="716" t="s">
        <v>593</v>
      </c>
      <c r="B1" s="716"/>
      <c r="C1" s="716"/>
      <c r="D1" s="716"/>
      <c r="E1" s="716"/>
      <c r="J1"/>
      <c r="K1"/>
      <c r="AH1"/>
      <c r="AI1"/>
      <c r="BF1"/>
      <c r="BG1"/>
      <c r="CD1"/>
      <c r="CE1"/>
      <c r="DB1"/>
      <c r="DC1"/>
      <c r="DZ1"/>
      <c r="EA1"/>
      <c r="EX1"/>
      <c r="EY1"/>
      <c r="FV1"/>
      <c r="FW1"/>
      <c r="GT1"/>
      <c r="GU1"/>
      <c r="HR1"/>
      <c r="HS1"/>
      <c r="IP1"/>
      <c r="IQ1"/>
      <c r="JN1"/>
      <c r="JO1"/>
      <c r="KL1"/>
      <c r="KM1"/>
      <c r="LJ1"/>
      <c r="LK1"/>
      <c r="MH1"/>
      <c r="MI1"/>
      <c r="NF1"/>
      <c r="NG1"/>
      <c r="OD1"/>
      <c r="OE1"/>
      <c r="PB1"/>
      <c r="PC1"/>
      <c r="PZ1"/>
      <c r="QA1"/>
      <c r="QX1"/>
      <c r="QY1"/>
      <c r="RV1"/>
      <c r="RW1"/>
    </row>
    <row r="2" spans="1:522" ht="12" customHeight="1" x14ac:dyDescent="0.3">
      <c r="B2" s="209" t="s">
        <v>334</v>
      </c>
      <c r="J2" s="209"/>
      <c r="K2"/>
      <c r="Q2"/>
      <c r="R2" s="195"/>
      <c r="V2"/>
      <c r="W2"/>
      <c r="Y2"/>
      <c r="Z2"/>
      <c r="AA2"/>
      <c r="AB2"/>
      <c r="AD2" s="1"/>
      <c r="AE2" s="1"/>
      <c r="AF2" s="1"/>
      <c r="AG2" s="1"/>
      <c r="AH2" s="209"/>
      <c r="AI2"/>
      <c r="AO2"/>
      <c r="AP2" s="195"/>
      <c r="AT2"/>
      <c r="AU2"/>
      <c r="AW2"/>
      <c r="AX2"/>
      <c r="AY2"/>
      <c r="AZ2"/>
      <c r="BB2" s="1"/>
      <c r="BC2" s="1"/>
      <c r="BD2" s="1"/>
      <c r="BE2" s="1"/>
      <c r="BF2" s="209"/>
      <c r="BG2"/>
      <c r="BM2"/>
      <c r="BN2" s="195"/>
      <c r="BR2"/>
      <c r="BS2"/>
      <c r="BU2"/>
      <c r="BV2"/>
      <c r="BW2"/>
      <c r="BX2"/>
      <c r="BZ2" s="1"/>
      <c r="CA2" s="1"/>
      <c r="CB2" s="1"/>
      <c r="CC2" s="1"/>
      <c r="CD2" s="209"/>
      <c r="CE2"/>
      <c r="CK2"/>
      <c r="CL2" s="195"/>
      <c r="CP2"/>
      <c r="CQ2"/>
      <c r="CS2"/>
      <c r="CT2"/>
      <c r="CU2"/>
      <c r="CV2"/>
      <c r="CX2" s="1"/>
      <c r="CY2" s="1"/>
      <c r="CZ2" s="1"/>
      <c r="DA2" s="1"/>
      <c r="DB2" s="209"/>
      <c r="DC2"/>
      <c r="DI2"/>
      <c r="DJ2" s="195"/>
      <c r="DN2"/>
      <c r="DO2"/>
      <c r="DQ2"/>
      <c r="DR2"/>
      <c r="DS2"/>
      <c r="DT2"/>
      <c r="DV2" s="1"/>
      <c r="DW2" s="1"/>
      <c r="DX2" s="1"/>
      <c r="DY2" s="1"/>
      <c r="DZ2" s="209"/>
      <c r="EA2"/>
      <c r="EG2"/>
      <c r="EH2" s="195"/>
      <c r="EL2"/>
      <c r="EM2"/>
      <c r="EO2"/>
      <c r="EP2"/>
      <c r="EQ2"/>
      <c r="ER2"/>
      <c r="ET2" s="1"/>
      <c r="EU2" s="1"/>
      <c r="EV2" s="1"/>
      <c r="EW2" s="1"/>
      <c r="EX2" s="209"/>
      <c r="EY2"/>
      <c r="FE2"/>
      <c r="FF2" s="195"/>
      <c r="FJ2"/>
      <c r="FK2"/>
      <c r="FM2"/>
      <c r="FN2"/>
      <c r="FO2"/>
      <c r="FP2"/>
      <c r="FR2" s="1"/>
      <c r="FS2" s="1"/>
      <c r="FT2" s="1"/>
      <c r="FU2" s="1"/>
      <c r="FV2" s="209"/>
      <c r="FW2"/>
      <c r="GC2"/>
      <c r="GD2" s="195"/>
      <c r="GH2"/>
      <c r="GI2"/>
      <c r="GK2"/>
      <c r="GL2"/>
      <c r="GM2"/>
      <c r="GN2"/>
      <c r="GP2" s="1"/>
      <c r="GQ2" s="1"/>
      <c r="GR2" s="1"/>
      <c r="GS2" s="1"/>
      <c r="GT2" s="209"/>
      <c r="GU2"/>
      <c r="HA2"/>
      <c r="HB2" s="195"/>
      <c r="HF2"/>
      <c r="HG2"/>
      <c r="HI2"/>
      <c r="HJ2"/>
      <c r="HK2"/>
      <c r="HL2"/>
      <c r="HN2" s="1"/>
      <c r="HO2" s="1"/>
      <c r="HP2" s="1"/>
      <c r="HQ2" s="1"/>
      <c r="HR2" s="209"/>
      <c r="HS2"/>
      <c r="HY2"/>
      <c r="HZ2" s="195"/>
      <c r="ID2"/>
      <c r="IE2"/>
      <c r="IG2"/>
      <c r="IH2"/>
      <c r="II2"/>
      <c r="IJ2"/>
      <c r="IL2" s="1"/>
      <c r="IM2" s="1"/>
      <c r="IN2" s="1"/>
      <c r="IO2" s="1"/>
      <c r="IP2" s="209"/>
      <c r="IQ2"/>
      <c r="IW2"/>
      <c r="IX2" s="195"/>
      <c r="JB2"/>
      <c r="JC2"/>
      <c r="JE2"/>
      <c r="JF2"/>
      <c r="JG2"/>
      <c r="JH2"/>
      <c r="JJ2" s="1"/>
      <c r="JK2" s="1"/>
      <c r="JL2" s="1"/>
      <c r="JM2" s="1"/>
      <c r="JN2" s="209"/>
      <c r="JO2"/>
      <c r="JU2"/>
      <c r="JV2" s="195"/>
      <c r="JZ2"/>
      <c r="KA2"/>
      <c r="KC2"/>
      <c r="KD2"/>
      <c r="KE2"/>
      <c r="KF2"/>
      <c r="KH2" s="1"/>
      <c r="KI2" s="1"/>
      <c r="KJ2" s="1"/>
      <c r="KK2" s="1"/>
      <c r="KL2" s="209"/>
      <c r="KM2"/>
      <c r="KS2"/>
      <c r="KT2" s="195"/>
      <c r="KX2"/>
      <c r="KY2"/>
      <c r="LA2"/>
      <c r="LB2"/>
      <c r="LC2"/>
      <c r="LD2"/>
      <c r="LF2" s="1"/>
      <c r="LG2" s="1"/>
      <c r="LH2" s="1"/>
      <c r="LI2" s="1"/>
      <c r="LJ2" s="209"/>
      <c r="LK2"/>
      <c r="LQ2"/>
      <c r="LR2" s="195"/>
      <c r="LV2"/>
      <c r="LW2"/>
      <c r="LY2"/>
      <c r="LZ2"/>
      <c r="MA2"/>
      <c r="MB2"/>
      <c r="MD2" s="1"/>
      <c r="ME2" s="1"/>
      <c r="MF2" s="1"/>
      <c r="MG2" s="1"/>
      <c r="MH2" s="209"/>
      <c r="MI2"/>
      <c r="MO2"/>
      <c r="MP2" s="195"/>
      <c r="MT2"/>
      <c r="MU2"/>
      <c r="MW2"/>
      <c r="MX2"/>
      <c r="MY2"/>
      <c r="MZ2"/>
      <c r="NB2" s="1"/>
      <c r="NC2" s="1"/>
      <c r="ND2" s="1"/>
      <c r="NE2" s="1"/>
      <c r="NF2" s="209"/>
      <c r="NG2"/>
      <c r="NM2"/>
      <c r="NN2" s="195"/>
      <c r="NR2"/>
      <c r="NS2"/>
      <c r="NU2"/>
      <c r="NV2"/>
      <c r="NW2"/>
      <c r="NX2"/>
      <c r="NZ2" s="1"/>
      <c r="OA2" s="1"/>
      <c r="OB2" s="1"/>
      <c r="OC2" s="1"/>
      <c r="OD2" s="209"/>
      <c r="OE2"/>
      <c r="OK2"/>
      <c r="OL2" s="195"/>
      <c r="OP2"/>
      <c r="OQ2"/>
      <c r="OS2"/>
      <c r="OT2"/>
      <c r="OU2"/>
      <c r="OV2"/>
      <c r="OX2" s="1"/>
      <c r="OY2" s="1"/>
      <c r="OZ2" s="1"/>
      <c r="PA2" s="1"/>
      <c r="PB2" s="209"/>
      <c r="PC2"/>
      <c r="PI2"/>
      <c r="PJ2" s="195"/>
      <c r="PN2"/>
      <c r="PO2"/>
      <c r="PQ2"/>
      <c r="PR2"/>
      <c r="PS2"/>
      <c r="PT2"/>
      <c r="PV2" s="1"/>
      <c r="PW2" s="1"/>
      <c r="PX2" s="1"/>
      <c r="PY2" s="1"/>
      <c r="PZ2" s="209"/>
      <c r="QA2"/>
      <c r="QG2"/>
      <c r="QH2" s="195"/>
      <c r="QL2"/>
      <c r="QM2"/>
      <c r="QO2"/>
      <c r="QP2"/>
      <c r="QQ2"/>
      <c r="QR2"/>
      <c r="QT2" s="1"/>
      <c r="QU2" s="1"/>
      <c r="QV2" s="1"/>
      <c r="QW2" s="1"/>
      <c r="QX2" s="209"/>
      <c r="QY2"/>
      <c r="RE2"/>
      <c r="RF2" s="195"/>
      <c r="RJ2"/>
      <c r="RK2"/>
      <c r="RM2"/>
      <c r="RN2"/>
      <c r="RO2"/>
      <c r="RP2"/>
      <c r="RR2" s="1"/>
      <c r="RS2" s="1"/>
      <c r="RT2" s="1"/>
      <c r="RU2" s="1"/>
      <c r="RV2" s="209"/>
      <c r="RW2"/>
      <c r="SC2"/>
      <c r="SD2" s="195"/>
      <c r="SH2"/>
      <c r="SI2"/>
      <c r="SK2"/>
      <c r="SL2"/>
      <c r="SM2"/>
      <c r="SN2"/>
      <c r="SP2" s="1"/>
      <c r="SQ2" s="1"/>
      <c r="SR2" s="1"/>
    </row>
    <row r="3" spans="1:522" ht="18" customHeight="1" x14ac:dyDescent="0.3">
      <c r="B3" s="257"/>
      <c r="C3" s="256"/>
      <c r="D3" s="256"/>
      <c r="E3" s="256"/>
      <c r="F3" s="260"/>
      <c r="G3" s="260"/>
      <c r="H3" s="260"/>
      <c r="I3" s="258"/>
      <c r="J3" s="259">
        <v>1</v>
      </c>
      <c r="K3" s="266" t="s">
        <v>385</v>
      </c>
      <c r="L3" s="267"/>
      <c r="V3" s="51"/>
      <c r="W3" s="51"/>
      <c r="X3" s="51"/>
      <c r="Y3" s="51"/>
      <c r="Z3" s="51"/>
      <c r="AE3" s="97" t="s">
        <v>95</v>
      </c>
      <c r="AF3" s="287">
        <f ca="1">SUM(AF6:AF338)</f>
        <v>465</v>
      </c>
      <c r="AH3" s="259">
        <v>2</v>
      </c>
      <c r="AI3" s="266" t="s">
        <v>385</v>
      </c>
      <c r="AJ3" s="267"/>
      <c r="AT3" s="51"/>
      <c r="AU3" s="51"/>
      <c r="AV3" s="51"/>
      <c r="AW3" s="51"/>
      <c r="AX3" s="51"/>
      <c r="BC3" s="97" t="s">
        <v>95</v>
      </c>
      <c r="BD3" s="287">
        <f ca="1">SUM(BD6:BD338)</f>
        <v>5.9999999999999973</v>
      </c>
      <c r="BF3" s="259">
        <v>3</v>
      </c>
      <c r="BG3" s="266" t="s">
        <v>385</v>
      </c>
      <c r="BH3" s="267"/>
      <c r="BR3" s="51"/>
      <c r="BS3" s="51"/>
      <c r="BT3" s="51"/>
      <c r="BU3" s="51"/>
      <c r="BV3" s="51"/>
      <c r="CA3" s="97" t="s">
        <v>95</v>
      </c>
      <c r="CB3" s="287">
        <f ca="1">SUM(CB6:CB338)</f>
        <v>465</v>
      </c>
      <c r="CD3" s="259">
        <v>4</v>
      </c>
      <c r="CE3" s="266" t="s">
        <v>385</v>
      </c>
      <c r="CF3" s="267"/>
      <c r="CP3" s="51"/>
      <c r="CQ3" s="51"/>
      <c r="CR3" s="51"/>
      <c r="CS3" s="51"/>
      <c r="CT3" s="51"/>
      <c r="CY3" s="97" t="s">
        <v>95</v>
      </c>
      <c r="CZ3" s="287">
        <f>SUM(CZ6:CZ338)</f>
        <v>0</v>
      </c>
      <c r="DB3" s="259">
        <v>5</v>
      </c>
      <c r="DC3" s="266" t="s">
        <v>385</v>
      </c>
      <c r="DD3" s="267"/>
      <c r="DN3" s="51"/>
      <c r="DO3" s="51"/>
      <c r="DP3" s="51"/>
      <c r="DQ3" s="51"/>
      <c r="DR3" s="51"/>
      <c r="DW3" s="97" t="s">
        <v>95</v>
      </c>
      <c r="DX3" s="287">
        <f>SUM(DX6:DX338)</f>
        <v>0</v>
      </c>
      <c r="DZ3" s="259">
        <v>6</v>
      </c>
      <c r="EA3" s="266" t="s">
        <v>385</v>
      </c>
      <c r="EB3" s="267"/>
      <c r="EL3" s="51"/>
      <c r="EM3" s="51"/>
      <c r="EN3" s="51"/>
      <c r="EO3" s="51"/>
      <c r="EP3" s="51"/>
      <c r="EU3" s="97" t="s">
        <v>95</v>
      </c>
      <c r="EV3" s="287">
        <f>SUM(EV6:EV338)</f>
        <v>0</v>
      </c>
      <c r="EX3" s="259">
        <v>7</v>
      </c>
      <c r="EY3" s="266" t="s">
        <v>385</v>
      </c>
      <c r="EZ3" s="267"/>
      <c r="FJ3" s="51"/>
      <c r="FK3" s="51"/>
      <c r="FL3" s="51"/>
      <c r="FM3" s="51"/>
      <c r="FN3" s="51"/>
      <c r="FS3" s="97" t="s">
        <v>95</v>
      </c>
      <c r="FT3" s="287">
        <f>SUM(FT6:FT338)</f>
        <v>0</v>
      </c>
      <c r="FV3" s="259">
        <v>8</v>
      </c>
      <c r="FW3" s="266" t="s">
        <v>385</v>
      </c>
      <c r="FX3" s="267"/>
      <c r="GH3" s="51"/>
      <c r="GI3" s="51"/>
      <c r="GJ3" s="51"/>
      <c r="GK3" s="51"/>
      <c r="GL3" s="51"/>
      <c r="GQ3" s="97" t="s">
        <v>95</v>
      </c>
      <c r="GR3" s="287">
        <f>SUM(GR6:GR338)</f>
        <v>0</v>
      </c>
      <c r="GT3" s="259">
        <v>9</v>
      </c>
      <c r="GU3" s="266" t="s">
        <v>385</v>
      </c>
      <c r="GV3" s="267"/>
      <c r="HF3" s="51"/>
      <c r="HG3" s="51"/>
      <c r="HH3" s="51"/>
      <c r="HI3" s="51"/>
      <c r="HJ3" s="51"/>
      <c r="HO3" s="97" t="s">
        <v>95</v>
      </c>
      <c r="HP3" s="287">
        <f>SUM(HP6:HP338)</f>
        <v>0</v>
      </c>
      <c r="HR3" s="259">
        <v>10</v>
      </c>
      <c r="HS3" s="266" t="s">
        <v>385</v>
      </c>
      <c r="HT3" s="267"/>
      <c r="ID3" s="51"/>
      <c r="IE3" s="51"/>
      <c r="IF3" s="51"/>
      <c r="IG3" s="51"/>
      <c r="IH3" s="51"/>
      <c r="IM3" s="97" t="s">
        <v>95</v>
      </c>
      <c r="IN3" s="287">
        <f>SUM(IN6:IN338)</f>
        <v>0</v>
      </c>
      <c r="IP3" s="259">
        <v>11</v>
      </c>
      <c r="IQ3" s="266" t="s">
        <v>385</v>
      </c>
      <c r="IR3" s="267"/>
      <c r="JB3" s="51"/>
      <c r="JC3" s="51"/>
      <c r="JD3" s="51"/>
      <c r="JE3" s="51"/>
      <c r="JF3" s="51"/>
      <c r="JK3" s="97" t="s">
        <v>95</v>
      </c>
      <c r="JL3" s="287">
        <f>SUM(JL6:JL338)</f>
        <v>0</v>
      </c>
      <c r="JN3" s="259">
        <v>12</v>
      </c>
      <c r="JO3" s="266" t="s">
        <v>385</v>
      </c>
      <c r="JP3" s="267"/>
      <c r="JZ3" s="51"/>
      <c r="KA3" s="51"/>
      <c r="KB3" s="51"/>
      <c r="KC3" s="51"/>
      <c r="KD3" s="51"/>
      <c r="KI3" s="97" t="s">
        <v>95</v>
      </c>
      <c r="KJ3" s="287">
        <f>SUM(KJ6:KJ338)</f>
        <v>0</v>
      </c>
      <c r="KL3" s="259">
        <v>13</v>
      </c>
      <c r="KM3" s="266" t="s">
        <v>385</v>
      </c>
      <c r="KN3" s="267"/>
      <c r="KX3" s="51"/>
      <c r="KY3" s="51"/>
      <c r="KZ3" s="51"/>
      <c r="LA3" s="51"/>
      <c r="LB3" s="51"/>
      <c r="LG3" s="97" t="s">
        <v>95</v>
      </c>
      <c r="LH3" s="287">
        <f>SUM(LH6:LH338)</f>
        <v>0</v>
      </c>
      <c r="LJ3" s="259">
        <v>14</v>
      </c>
      <c r="LK3" s="266" t="s">
        <v>385</v>
      </c>
      <c r="LL3" s="267"/>
      <c r="LV3" s="51"/>
      <c r="LW3" s="51"/>
      <c r="LX3" s="51"/>
      <c r="LY3" s="51"/>
      <c r="LZ3" s="51"/>
      <c r="ME3" s="97" t="s">
        <v>95</v>
      </c>
      <c r="MF3" s="287">
        <f>SUM(MF6:MF338)</f>
        <v>0</v>
      </c>
      <c r="MH3" s="259">
        <v>15</v>
      </c>
      <c r="MI3" s="266" t="s">
        <v>385</v>
      </c>
      <c r="MJ3" s="267"/>
      <c r="MT3" s="51"/>
      <c r="MU3" s="51"/>
      <c r="MV3" s="51"/>
      <c r="MW3" s="51"/>
      <c r="MX3" s="51"/>
      <c r="NC3" s="97" t="s">
        <v>95</v>
      </c>
      <c r="ND3" s="287">
        <f>SUM(ND6:ND338)</f>
        <v>0</v>
      </c>
      <c r="NF3" s="259">
        <v>16</v>
      </c>
      <c r="NG3" s="266" t="s">
        <v>385</v>
      </c>
      <c r="NH3" s="267"/>
      <c r="NR3" s="51"/>
      <c r="NS3" s="51"/>
      <c r="NT3" s="51"/>
      <c r="NU3" s="51"/>
      <c r="NV3" s="51"/>
      <c r="OA3" s="97" t="s">
        <v>95</v>
      </c>
      <c r="OB3" s="287">
        <f>SUM(OB6:OB338)</f>
        <v>0</v>
      </c>
      <c r="OD3" s="259">
        <v>17</v>
      </c>
      <c r="OE3" s="266" t="s">
        <v>385</v>
      </c>
      <c r="OF3" s="267"/>
      <c r="OP3" s="51"/>
      <c r="OQ3" s="51"/>
      <c r="OR3" s="51"/>
      <c r="OS3" s="51"/>
      <c r="OT3" s="51"/>
      <c r="OY3" s="97" t="s">
        <v>95</v>
      </c>
      <c r="OZ3" s="287">
        <f>SUM(OZ6:OZ338)</f>
        <v>0</v>
      </c>
      <c r="PB3" s="259">
        <v>18</v>
      </c>
      <c r="PC3" s="266" t="s">
        <v>385</v>
      </c>
      <c r="PD3" s="267"/>
      <c r="PN3" s="51"/>
      <c r="PO3" s="51"/>
      <c r="PP3" s="51"/>
      <c r="PQ3" s="51"/>
      <c r="PR3" s="51"/>
      <c r="PW3" s="97" t="s">
        <v>95</v>
      </c>
      <c r="PX3" s="287">
        <f>SUM(PX6:PX338)</f>
        <v>0</v>
      </c>
      <c r="PZ3" s="259">
        <v>19</v>
      </c>
      <c r="QA3" s="266" t="s">
        <v>385</v>
      </c>
      <c r="QB3" s="267"/>
      <c r="QL3" s="51"/>
      <c r="QM3" s="51"/>
      <c r="QN3" s="51"/>
      <c r="QO3" s="51"/>
      <c r="QP3" s="51"/>
      <c r="QU3" s="97" t="s">
        <v>95</v>
      </c>
      <c r="QV3" s="287">
        <f>SUM(QV6:QV338)</f>
        <v>0</v>
      </c>
      <c r="QX3" s="259">
        <v>20</v>
      </c>
      <c r="QY3" s="266" t="s">
        <v>385</v>
      </c>
      <c r="QZ3" s="267"/>
      <c r="RJ3" s="51"/>
      <c r="RK3" s="51"/>
      <c r="RL3" s="51"/>
      <c r="RM3" s="51"/>
      <c r="RN3" s="51"/>
      <c r="RS3" s="97" t="s">
        <v>95</v>
      </c>
      <c r="RT3" s="287">
        <f>SUM(RT6:RT338)</f>
        <v>0</v>
      </c>
      <c r="RV3" s="259">
        <v>21</v>
      </c>
      <c r="RW3" s="266" t="s">
        <v>385</v>
      </c>
      <c r="RX3" s="267"/>
      <c r="SH3" s="51"/>
      <c r="SI3" s="51"/>
      <c r="SJ3" s="51"/>
      <c r="SK3" s="51"/>
      <c r="SL3" s="51"/>
      <c r="SQ3" s="97" t="s">
        <v>95</v>
      </c>
      <c r="SR3" s="287">
        <f>SUM(SR6:SR338)</f>
        <v>0</v>
      </c>
    </row>
    <row r="4" spans="1:522" s="151" customFormat="1" ht="18" customHeight="1" x14ac:dyDescent="0.3">
      <c r="A4" s="210"/>
      <c r="B4" s="668" t="s">
        <v>59</v>
      </c>
      <c r="C4" s="669"/>
      <c r="D4" s="668" t="s">
        <v>387</v>
      </c>
      <c r="E4" s="694"/>
      <c r="F4" s="668" t="s">
        <v>388</v>
      </c>
      <c r="G4" s="694"/>
      <c r="H4" s="669"/>
      <c r="I4" s="225"/>
      <c r="J4" s="668" t="s">
        <v>59</v>
      </c>
      <c r="K4" s="669"/>
      <c r="L4" s="268" t="s">
        <v>101</v>
      </c>
      <c r="M4" s="708" t="s">
        <v>81</v>
      </c>
      <c r="N4" s="710"/>
      <c r="O4" s="710"/>
      <c r="P4" s="710"/>
      <c r="Q4" s="705" t="s">
        <v>83</v>
      </c>
      <c r="R4" s="706"/>
      <c r="S4" s="707"/>
      <c r="T4" s="710" t="s">
        <v>84</v>
      </c>
      <c r="U4" s="709"/>
      <c r="V4" s="710" t="s">
        <v>88</v>
      </c>
      <c r="W4" s="710"/>
      <c r="X4" s="710"/>
      <c r="Y4" s="710"/>
      <c r="Z4" s="710"/>
      <c r="AA4" s="710"/>
      <c r="AB4" s="710"/>
      <c r="AC4" s="710"/>
      <c r="AD4" s="709"/>
      <c r="AE4" s="711" t="s">
        <v>94</v>
      </c>
      <c r="AF4" s="712"/>
      <c r="AH4" s="668" t="s">
        <v>59</v>
      </c>
      <c r="AI4" s="669"/>
      <c r="AJ4" s="268" t="s">
        <v>101</v>
      </c>
      <c r="AK4" s="708" t="s">
        <v>81</v>
      </c>
      <c r="AL4" s="710"/>
      <c r="AM4" s="710"/>
      <c r="AN4" s="709"/>
      <c r="AO4" s="705" t="s">
        <v>83</v>
      </c>
      <c r="AP4" s="706"/>
      <c r="AQ4" s="707"/>
      <c r="AR4" s="708" t="s">
        <v>84</v>
      </c>
      <c r="AS4" s="709"/>
      <c r="AT4" s="710" t="s">
        <v>88</v>
      </c>
      <c r="AU4" s="710"/>
      <c r="AV4" s="710"/>
      <c r="AW4" s="710"/>
      <c r="AX4" s="710"/>
      <c r="AY4" s="710"/>
      <c r="AZ4" s="710"/>
      <c r="BA4" s="710"/>
      <c r="BB4" s="709"/>
      <c r="BC4" s="711" t="s">
        <v>94</v>
      </c>
      <c r="BD4" s="712"/>
      <c r="BF4" s="668" t="s">
        <v>59</v>
      </c>
      <c r="BG4" s="669"/>
      <c r="BH4" s="268" t="s">
        <v>101</v>
      </c>
      <c r="BI4" s="708" t="s">
        <v>81</v>
      </c>
      <c r="BJ4" s="710"/>
      <c r="BK4" s="710"/>
      <c r="BL4" s="709"/>
      <c r="BM4" s="705" t="s">
        <v>83</v>
      </c>
      <c r="BN4" s="706"/>
      <c r="BO4" s="707"/>
      <c r="BP4" s="708" t="s">
        <v>84</v>
      </c>
      <c r="BQ4" s="709"/>
      <c r="BR4" s="717" t="s">
        <v>88</v>
      </c>
      <c r="BS4" s="718"/>
      <c r="BT4" s="718"/>
      <c r="BU4" s="718"/>
      <c r="BV4" s="718"/>
      <c r="BW4" s="718"/>
      <c r="BX4" s="718"/>
      <c r="BY4" s="718"/>
      <c r="BZ4" s="719"/>
      <c r="CA4" s="711" t="s">
        <v>94</v>
      </c>
      <c r="CB4" s="712"/>
      <c r="CD4" s="668" t="s">
        <v>59</v>
      </c>
      <c r="CE4" s="669"/>
      <c r="CF4" s="268" t="s">
        <v>101</v>
      </c>
      <c r="CG4" s="708" t="s">
        <v>81</v>
      </c>
      <c r="CH4" s="710"/>
      <c r="CI4" s="710"/>
      <c r="CJ4" s="709"/>
      <c r="CK4" s="705" t="s">
        <v>83</v>
      </c>
      <c r="CL4" s="706"/>
      <c r="CM4" s="707"/>
      <c r="CN4" s="708" t="s">
        <v>84</v>
      </c>
      <c r="CO4" s="709"/>
      <c r="CP4" s="710" t="s">
        <v>88</v>
      </c>
      <c r="CQ4" s="710"/>
      <c r="CR4" s="710"/>
      <c r="CS4" s="710"/>
      <c r="CT4" s="710"/>
      <c r="CU4" s="710"/>
      <c r="CV4" s="710"/>
      <c r="CW4" s="710"/>
      <c r="CX4" s="709"/>
      <c r="CY4" s="711" t="s">
        <v>94</v>
      </c>
      <c r="CZ4" s="712"/>
      <c r="DB4" s="668" t="s">
        <v>59</v>
      </c>
      <c r="DC4" s="669"/>
      <c r="DD4" s="268" t="s">
        <v>101</v>
      </c>
      <c r="DE4" s="708" t="s">
        <v>81</v>
      </c>
      <c r="DF4" s="710"/>
      <c r="DG4" s="710"/>
      <c r="DH4" s="709"/>
      <c r="DI4" s="705" t="s">
        <v>83</v>
      </c>
      <c r="DJ4" s="706"/>
      <c r="DK4" s="707"/>
      <c r="DL4" s="708" t="s">
        <v>84</v>
      </c>
      <c r="DM4" s="709"/>
      <c r="DN4" s="710" t="s">
        <v>88</v>
      </c>
      <c r="DO4" s="710"/>
      <c r="DP4" s="710"/>
      <c r="DQ4" s="710"/>
      <c r="DR4" s="710"/>
      <c r="DS4" s="710"/>
      <c r="DT4" s="710"/>
      <c r="DU4" s="710"/>
      <c r="DV4" s="709"/>
      <c r="DW4" s="711" t="s">
        <v>94</v>
      </c>
      <c r="DX4" s="712"/>
      <c r="DZ4" s="668" t="s">
        <v>59</v>
      </c>
      <c r="EA4" s="669"/>
      <c r="EB4" s="268" t="s">
        <v>101</v>
      </c>
      <c r="EC4" s="708" t="s">
        <v>81</v>
      </c>
      <c r="ED4" s="710"/>
      <c r="EE4" s="710"/>
      <c r="EF4" s="709"/>
      <c r="EG4" s="705" t="s">
        <v>83</v>
      </c>
      <c r="EH4" s="706"/>
      <c r="EI4" s="707"/>
      <c r="EJ4" s="708" t="s">
        <v>84</v>
      </c>
      <c r="EK4" s="709"/>
      <c r="EL4" s="710" t="s">
        <v>88</v>
      </c>
      <c r="EM4" s="710"/>
      <c r="EN4" s="710"/>
      <c r="EO4" s="710"/>
      <c r="EP4" s="710"/>
      <c r="EQ4" s="710"/>
      <c r="ER4" s="710"/>
      <c r="ES4" s="710"/>
      <c r="ET4" s="709"/>
      <c r="EU4" s="711" t="s">
        <v>94</v>
      </c>
      <c r="EV4" s="712"/>
      <c r="EX4" s="668" t="s">
        <v>59</v>
      </c>
      <c r="EY4" s="669"/>
      <c r="EZ4" s="268" t="s">
        <v>101</v>
      </c>
      <c r="FA4" s="708" t="s">
        <v>81</v>
      </c>
      <c r="FB4" s="710"/>
      <c r="FC4" s="710"/>
      <c r="FD4" s="709"/>
      <c r="FE4" s="705" t="s">
        <v>83</v>
      </c>
      <c r="FF4" s="706"/>
      <c r="FG4" s="707"/>
      <c r="FH4" s="708" t="s">
        <v>84</v>
      </c>
      <c r="FI4" s="709"/>
      <c r="FJ4" s="710" t="s">
        <v>88</v>
      </c>
      <c r="FK4" s="710"/>
      <c r="FL4" s="710"/>
      <c r="FM4" s="710"/>
      <c r="FN4" s="710"/>
      <c r="FO4" s="710"/>
      <c r="FP4" s="710"/>
      <c r="FQ4" s="710"/>
      <c r="FR4" s="709"/>
      <c r="FS4" s="711" t="s">
        <v>94</v>
      </c>
      <c r="FT4" s="712"/>
      <c r="FV4" s="668" t="s">
        <v>59</v>
      </c>
      <c r="FW4" s="669"/>
      <c r="FX4" s="268" t="s">
        <v>101</v>
      </c>
      <c r="FY4" s="708" t="s">
        <v>81</v>
      </c>
      <c r="FZ4" s="710"/>
      <c r="GA4" s="710"/>
      <c r="GB4" s="709"/>
      <c r="GC4" s="705" t="s">
        <v>83</v>
      </c>
      <c r="GD4" s="706"/>
      <c r="GE4" s="707"/>
      <c r="GF4" s="708" t="s">
        <v>84</v>
      </c>
      <c r="GG4" s="709"/>
      <c r="GH4" s="710" t="s">
        <v>88</v>
      </c>
      <c r="GI4" s="710"/>
      <c r="GJ4" s="710"/>
      <c r="GK4" s="710"/>
      <c r="GL4" s="710"/>
      <c r="GM4" s="710"/>
      <c r="GN4" s="710"/>
      <c r="GO4" s="710"/>
      <c r="GP4" s="709"/>
      <c r="GQ4" s="711" t="s">
        <v>94</v>
      </c>
      <c r="GR4" s="712"/>
      <c r="GT4" s="668" t="s">
        <v>59</v>
      </c>
      <c r="GU4" s="669"/>
      <c r="GV4" s="268" t="s">
        <v>101</v>
      </c>
      <c r="GW4" s="708" t="s">
        <v>81</v>
      </c>
      <c r="GX4" s="710"/>
      <c r="GY4" s="710"/>
      <c r="GZ4" s="709"/>
      <c r="HA4" s="705" t="s">
        <v>83</v>
      </c>
      <c r="HB4" s="706"/>
      <c r="HC4" s="707"/>
      <c r="HD4" s="708" t="s">
        <v>84</v>
      </c>
      <c r="HE4" s="709"/>
      <c r="HF4" s="710" t="s">
        <v>88</v>
      </c>
      <c r="HG4" s="710"/>
      <c r="HH4" s="710"/>
      <c r="HI4" s="710"/>
      <c r="HJ4" s="710"/>
      <c r="HK4" s="710"/>
      <c r="HL4" s="710"/>
      <c r="HM4" s="710"/>
      <c r="HN4" s="709"/>
      <c r="HO4" s="711" t="s">
        <v>94</v>
      </c>
      <c r="HP4" s="712"/>
      <c r="HR4" s="668" t="s">
        <v>59</v>
      </c>
      <c r="HS4" s="669"/>
      <c r="HT4" s="268" t="s">
        <v>101</v>
      </c>
      <c r="HU4" s="708" t="s">
        <v>81</v>
      </c>
      <c r="HV4" s="710"/>
      <c r="HW4" s="710"/>
      <c r="HX4" s="709"/>
      <c r="HY4" s="705" t="s">
        <v>83</v>
      </c>
      <c r="HZ4" s="706"/>
      <c r="IA4" s="707"/>
      <c r="IB4" s="708" t="s">
        <v>84</v>
      </c>
      <c r="IC4" s="709"/>
      <c r="ID4" s="710" t="s">
        <v>88</v>
      </c>
      <c r="IE4" s="710"/>
      <c r="IF4" s="710"/>
      <c r="IG4" s="710"/>
      <c r="IH4" s="710"/>
      <c r="II4" s="710"/>
      <c r="IJ4" s="710"/>
      <c r="IK4" s="710"/>
      <c r="IL4" s="709"/>
      <c r="IM4" s="711" t="s">
        <v>94</v>
      </c>
      <c r="IN4" s="712"/>
      <c r="IP4" s="668" t="s">
        <v>59</v>
      </c>
      <c r="IQ4" s="669"/>
      <c r="IR4" s="268" t="s">
        <v>101</v>
      </c>
      <c r="IS4" s="708" t="s">
        <v>81</v>
      </c>
      <c r="IT4" s="710"/>
      <c r="IU4" s="710"/>
      <c r="IV4" s="709"/>
      <c r="IW4" s="705" t="s">
        <v>83</v>
      </c>
      <c r="IX4" s="706"/>
      <c r="IY4" s="707"/>
      <c r="IZ4" s="708" t="s">
        <v>84</v>
      </c>
      <c r="JA4" s="709"/>
      <c r="JB4" s="710" t="s">
        <v>88</v>
      </c>
      <c r="JC4" s="710"/>
      <c r="JD4" s="710"/>
      <c r="JE4" s="710"/>
      <c r="JF4" s="710"/>
      <c r="JG4" s="710"/>
      <c r="JH4" s="710"/>
      <c r="JI4" s="710"/>
      <c r="JJ4" s="709"/>
      <c r="JK4" s="711" t="s">
        <v>94</v>
      </c>
      <c r="JL4" s="712"/>
      <c r="JN4" s="668" t="s">
        <v>59</v>
      </c>
      <c r="JO4" s="669"/>
      <c r="JP4" s="268" t="s">
        <v>101</v>
      </c>
      <c r="JQ4" s="708" t="s">
        <v>81</v>
      </c>
      <c r="JR4" s="710"/>
      <c r="JS4" s="710"/>
      <c r="JT4" s="709"/>
      <c r="JU4" s="705" t="s">
        <v>83</v>
      </c>
      <c r="JV4" s="706"/>
      <c r="JW4" s="707"/>
      <c r="JX4" s="708" t="s">
        <v>84</v>
      </c>
      <c r="JY4" s="709"/>
      <c r="JZ4" s="710" t="s">
        <v>88</v>
      </c>
      <c r="KA4" s="710"/>
      <c r="KB4" s="710"/>
      <c r="KC4" s="710"/>
      <c r="KD4" s="710"/>
      <c r="KE4" s="710"/>
      <c r="KF4" s="710"/>
      <c r="KG4" s="710"/>
      <c r="KH4" s="709"/>
      <c r="KI4" s="711" t="s">
        <v>94</v>
      </c>
      <c r="KJ4" s="712"/>
      <c r="KL4" s="668" t="s">
        <v>59</v>
      </c>
      <c r="KM4" s="669"/>
      <c r="KN4" s="268" t="s">
        <v>101</v>
      </c>
      <c r="KO4" s="708" t="s">
        <v>81</v>
      </c>
      <c r="KP4" s="710"/>
      <c r="KQ4" s="710"/>
      <c r="KR4" s="709"/>
      <c r="KS4" s="705" t="s">
        <v>83</v>
      </c>
      <c r="KT4" s="706"/>
      <c r="KU4" s="707"/>
      <c r="KV4" s="708" t="s">
        <v>84</v>
      </c>
      <c r="KW4" s="709"/>
      <c r="KX4" s="710" t="s">
        <v>88</v>
      </c>
      <c r="KY4" s="710"/>
      <c r="KZ4" s="710"/>
      <c r="LA4" s="710"/>
      <c r="LB4" s="710"/>
      <c r="LC4" s="710"/>
      <c r="LD4" s="710"/>
      <c r="LE4" s="710"/>
      <c r="LF4" s="709"/>
      <c r="LG4" s="711" t="s">
        <v>94</v>
      </c>
      <c r="LH4" s="712"/>
      <c r="LJ4" s="668" t="s">
        <v>59</v>
      </c>
      <c r="LK4" s="669"/>
      <c r="LL4" s="268" t="s">
        <v>101</v>
      </c>
      <c r="LM4" s="708" t="s">
        <v>81</v>
      </c>
      <c r="LN4" s="710"/>
      <c r="LO4" s="710"/>
      <c r="LP4" s="709"/>
      <c r="LQ4" s="705" t="s">
        <v>83</v>
      </c>
      <c r="LR4" s="706"/>
      <c r="LS4" s="707"/>
      <c r="LT4" s="708" t="s">
        <v>84</v>
      </c>
      <c r="LU4" s="709"/>
      <c r="LV4" s="710" t="s">
        <v>88</v>
      </c>
      <c r="LW4" s="710"/>
      <c r="LX4" s="710"/>
      <c r="LY4" s="710"/>
      <c r="LZ4" s="710"/>
      <c r="MA4" s="710"/>
      <c r="MB4" s="710"/>
      <c r="MC4" s="710"/>
      <c r="MD4" s="709"/>
      <c r="ME4" s="711" t="s">
        <v>94</v>
      </c>
      <c r="MF4" s="712"/>
      <c r="MH4" s="668" t="s">
        <v>59</v>
      </c>
      <c r="MI4" s="669"/>
      <c r="MJ4" s="268" t="s">
        <v>101</v>
      </c>
      <c r="MK4" s="708" t="s">
        <v>81</v>
      </c>
      <c r="ML4" s="710"/>
      <c r="MM4" s="710"/>
      <c r="MN4" s="709"/>
      <c r="MO4" s="705" t="s">
        <v>83</v>
      </c>
      <c r="MP4" s="706"/>
      <c r="MQ4" s="707"/>
      <c r="MR4" s="708" t="s">
        <v>84</v>
      </c>
      <c r="MS4" s="709"/>
      <c r="MT4" s="710" t="s">
        <v>88</v>
      </c>
      <c r="MU4" s="710"/>
      <c r="MV4" s="710"/>
      <c r="MW4" s="710"/>
      <c r="MX4" s="710"/>
      <c r="MY4" s="710"/>
      <c r="MZ4" s="710"/>
      <c r="NA4" s="710"/>
      <c r="NB4" s="709"/>
      <c r="NC4" s="711" t="s">
        <v>94</v>
      </c>
      <c r="ND4" s="712"/>
      <c r="NF4" s="668" t="s">
        <v>59</v>
      </c>
      <c r="NG4" s="669"/>
      <c r="NH4" s="268" t="s">
        <v>101</v>
      </c>
      <c r="NI4" s="708" t="s">
        <v>81</v>
      </c>
      <c r="NJ4" s="710"/>
      <c r="NK4" s="710"/>
      <c r="NL4" s="709"/>
      <c r="NM4" s="705" t="s">
        <v>83</v>
      </c>
      <c r="NN4" s="706"/>
      <c r="NO4" s="707"/>
      <c r="NP4" s="708" t="s">
        <v>84</v>
      </c>
      <c r="NQ4" s="709"/>
      <c r="NR4" s="710" t="s">
        <v>88</v>
      </c>
      <c r="NS4" s="710"/>
      <c r="NT4" s="710"/>
      <c r="NU4" s="710"/>
      <c r="NV4" s="710"/>
      <c r="NW4" s="710"/>
      <c r="NX4" s="710"/>
      <c r="NY4" s="710"/>
      <c r="NZ4" s="709"/>
      <c r="OA4" s="711" t="s">
        <v>94</v>
      </c>
      <c r="OB4" s="712"/>
      <c r="OD4" s="668" t="s">
        <v>59</v>
      </c>
      <c r="OE4" s="669"/>
      <c r="OF4" s="268" t="s">
        <v>101</v>
      </c>
      <c r="OG4" s="708" t="s">
        <v>81</v>
      </c>
      <c r="OH4" s="710"/>
      <c r="OI4" s="710"/>
      <c r="OJ4" s="709"/>
      <c r="OK4" s="705" t="s">
        <v>83</v>
      </c>
      <c r="OL4" s="706"/>
      <c r="OM4" s="707"/>
      <c r="ON4" s="708" t="s">
        <v>84</v>
      </c>
      <c r="OO4" s="709"/>
      <c r="OP4" s="710" t="s">
        <v>88</v>
      </c>
      <c r="OQ4" s="710"/>
      <c r="OR4" s="710"/>
      <c r="OS4" s="710"/>
      <c r="OT4" s="710"/>
      <c r="OU4" s="710"/>
      <c r="OV4" s="710"/>
      <c r="OW4" s="710"/>
      <c r="OX4" s="709"/>
      <c r="OY4" s="711" t="s">
        <v>94</v>
      </c>
      <c r="OZ4" s="712"/>
      <c r="PB4" s="668" t="s">
        <v>59</v>
      </c>
      <c r="PC4" s="669"/>
      <c r="PD4" s="268" t="s">
        <v>101</v>
      </c>
      <c r="PE4" s="708" t="s">
        <v>81</v>
      </c>
      <c r="PF4" s="710"/>
      <c r="PG4" s="710"/>
      <c r="PH4" s="709"/>
      <c r="PI4" s="705" t="s">
        <v>83</v>
      </c>
      <c r="PJ4" s="706"/>
      <c r="PK4" s="707"/>
      <c r="PL4" s="708" t="s">
        <v>84</v>
      </c>
      <c r="PM4" s="709"/>
      <c r="PN4" s="710" t="s">
        <v>88</v>
      </c>
      <c r="PO4" s="710"/>
      <c r="PP4" s="710"/>
      <c r="PQ4" s="710"/>
      <c r="PR4" s="710"/>
      <c r="PS4" s="710"/>
      <c r="PT4" s="710"/>
      <c r="PU4" s="710"/>
      <c r="PV4" s="709"/>
      <c r="PW4" s="711" t="s">
        <v>94</v>
      </c>
      <c r="PX4" s="712"/>
      <c r="PZ4" s="668" t="s">
        <v>59</v>
      </c>
      <c r="QA4" s="669"/>
      <c r="QB4" s="268" t="s">
        <v>101</v>
      </c>
      <c r="QC4" s="708" t="s">
        <v>81</v>
      </c>
      <c r="QD4" s="710"/>
      <c r="QE4" s="710"/>
      <c r="QF4" s="709"/>
      <c r="QG4" s="705" t="s">
        <v>83</v>
      </c>
      <c r="QH4" s="706"/>
      <c r="QI4" s="707"/>
      <c r="QJ4" s="708" t="s">
        <v>84</v>
      </c>
      <c r="QK4" s="709"/>
      <c r="QL4" s="710" t="s">
        <v>88</v>
      </c>
      <c r="QM4" s="710"/>
      <c r="QN4" s="710"/>
      <c r="QO4" s="710"/>
      <c r="QP4" s="710"/>
      <c r="QQ4" s="710"/>
      <c r="QR4" s="710"/>
      <c r="QS4" s="710"/>
      <c r="QT4" s="709"/>
      <c r="QU4" s="711" t="s">
        <v>94</v>
      </c>
      <c r="QV4" s="712"/>
      <c r="QX4" s="668" t="s">
        <v>59</v>
      </c>
      <c r="QY4" s="669"/>
      <c r="QZ4" s="268" t="s">
        <v>101</v>
      </c>
      <c r="RA4" s="708" t="s">
        <v>81</v>
      </c>
      <c r="RB4" s="710"/>
      <c r="RC4" s="710"/>
      <c r="RD4" s="709"/>
      <c r="RE4" s="705" t="s">
        <v>83</v>
      </c>
      <c r="RF4" s="706"/>
      <c r="RG4" s="707"/>
      <c r="RH4" s="708" t="s">
        <v>84</v>
      </c>
      <c r="RI4" s="709"/>
      <c r="RJ4" s="710" t="s">
        <v>88</v>
      </c>
      <c r="RK4" s="710"/>
      <c r="RL4" s="710"/>
      <c r="RM4" s="710"/>
      <c r="RN4" s="710"/>
      <c r="RO4" s="710"/>
      <c r="RP4" s="710"/>
      <c r="RQ4" s="710"/>
      <c r="RR4" s="709"/>
      <c r="RS4" s="711" t="s">
        <v>94</v>
      </c>
      <c r="RT4" s="712"/>
      <c r="RV4" s="668" t="s">
        <v>59</v>
      </c>
      <c r="RW4" s="669"/>
      <c r="RX4" s="268" t="s">
        <v>101</v>
      </c>
      <c r="RY4" s="708" t="s">
        <v>81</v>
      </c>
      <c r="RZ4" s="710"/>
      <c r="SA4" s="710"/>
      <c r="SB4" s="709"/>
      <c r="SC4" s="705" t="s">
        <v>83</v>
      </c>
      <c r="SD4" s="706"/>
      <c r="SE4" s="707"/>
      <c r="SF4" s="708" t="s">
        <v>84</v>
      </c>
      <c r="SG4" s="709"/>
      <c r="SH4" s="710" t="s">
        <v>88</v>
      </c>
      <c r="SI4" s="710"/>
      <c r="SJ4" s="710"/>
      <c r="SK4" s="710"/>
      <c r="SL4" s="710"/>
      <c r="SM4" s="710"/>
      <c r="SN4" s="710"/>
      <c r="SO4" s="710"/>
      <c r="SP4" s="709"/>
      <c r="SQ4" s="711" t="s">
        <v>94</v>
      </c>
      <c r="SR4" s="712"/>
      <c r="ST4" s="550" t="s">
        <v>591</v>
      </c>
      <c r="SU4" s="668" t="s">
        <v>59</v>
      </c>
      <c r="SV4" s="669"/>
      <c r="SW4" s="551" t="s">
        <v>101</v>
      </c>
      <c r="SX4" s="668" t="s">
        <v>588</v>
      </c>
      <c r="SY4" s="669"/>
      <c r="SZ4" s="713" t="s">
        <v>594</v>
      </c>
      <c r="TA4" s="714"/>
      <c r="TB4" s="715"/>
    </row>
    <row r="5" spans="1:522" x14ac:dyDescent="0.3">
      <c r="A5" s="210" t="s">
        <v>330</v>
      </c>
      <c r="B5" s="134" t="s">
        <v>15</v>
      </c>
      <c r="C5" s="132" t="s">
        <v>16</v>
      </c>
      <c r="D5" s="134" t="s">
        <v>390</v>
      </c>
      <c r="E5" s="661" t="s">
        <v>97</v>
      </c>
      <c r="F5" s="139" t="s">
        <v>341</v>
      </c>
      <c r="G5" s="273" t="s">
        <v>1025</v>
      </c>
      <c r="H5" s="140" t="s">
        <v>342</v>
      </c>
      <c r="I5" s="226"/>
      <c r="J5" s="134" t="s">
        <v>15</v>
      </c>
      <c r="K5" s="132" t="s">
        <v>16</v>
      </c>
      <c r="L5" s="133" t="s">
        <v>344</v>
      </c>
      <c r="M5" s="274" t="s">
        <v>75</v>
      </c>
      <c r="N5" s="275" t="s">
        <v>76</v>
      </c>
      <c r="O5" s="275" t="s">
        <v>77</v>
      </c>
      <c r="P5" s="275" t="s">
        <v>78</v>
      </c>
      <c r="Q5" s="189" t="s">
        <v>79</v>
      </c>
      <c r="R5" s="277" t="s">
        <v>80</v>
      </c>
      <c r="S5" s="132" t="s">
        <v>82</v>
      </c>
      <c r="T5" s="277" t="s">
        <v>288</v>
      </c>
      <c r="U5" s="132" t="s">
        <v>884</v>
      </c>
      <c r="V5" s="543" t="s">
        <v>391</v>
      </c>
      <c r="W5" s="528" t="s">
        <v>392</v>
      </c>
      <c r="X5" s="185" t="s">
        <v>393</v>
      </c>
      <c r="Y5" s="278" t="s">
        <v>394</v>
      </c>
      <c r="Z5" s="278" t="s">
        <v>395</v>
      </c>
      <c r="AA5" s="278" t="s">
        <v>396</v>
      </c>
      <c r="AB5" s="278" t="s">
        <v>397</v>
      </c>
      <c r="AC5" s="278" t="s">
        <v>398</v>
      </c>
      <c r="AD5" s="279" t="s">
        <v>399</v>
      </c>
      <c r="AE5" s="133" t="s">
        <v>93</v>
      </c>
      <c r="AF5" s="132" t="s">
        <v>390</v>
      </c>
      <c r="AH5" s="134" t="s">
        <v>15</v>
      </c>
      <c r="AI5" s="132" t="s">
        <v>16</v>
      </c>
      <c r="AJ5" s="133" t="s">
        <v>344</v>
      </c>
      <c r="AK5" s="274" t="s">
        <v>75</v>
      </c>
      <c r="AL5" s="275" t="s">
        <v>76</v>
      </c>
      <c r="AM5" s="275" t="s">
        <v>77</v>
      </c>
      <c r="AN5" s="276" t="s">
        <v>78</v>
      </c>
      <c r="AO5" s="189" t="s">
        <v>79</v>
      </c>
      <c r="AP5" s="277" t="s">
        <v>80</v>
      </c>
      <c r="AQ5" s="132" t="s">
        <v>82</v>
      </c>
      <c r="AR5" s="189" t="s">
        <v>288</v>
      </c>
      <c r="AS5" s="132" t="s">
        <v>884</v>
      </c>
      <c r="AT5" s="543" t="s">
        <v>391</v>
      </c>
      <c r="AU5" s="543" t="s">
        <v>392</v>
      </c>
      <c r="AV5" s="185" t="s">
        <v>393</v>
      </c>
      <c r="AW5" s="278" t="s">
        <v>394</v>
      </c>
      <c r="AX5" s="278" t="s">
        <v>395</v>
      </c>
      <c r="AY5" s="278" t="s">
        <v>396</v>
      </c>
      <c r="AZ5" s="278" t="s">
        <v>397</v>
      </c>
      <c r="BA5" s="278" t="s">
        <v>398</v>
      </c>
      <c r="BB5" s="279" t="s">
        <v>399</v>
      </c>
      <c r="BC5" s="133" t="s">
        <v>93</v>
      </c>
      <c r="BD5" s="132" t="s">
        <v>390</v>
      </c>
      <c r="BF5" s="134" t="s">
        <v>15</v>
      </c>
      <c r="BG5" s="132" t="s">
        <v>16</v>
      </c>
      <c r="BH5" s="133" t="s">
        <v>344</v>
      </c>
      <c r="BI5" s="274" t="s">
        <v>75</v>
      </c>
      <c r="BJ5" s="275" t="s">
        <v>76</v>
      </c>
      <c r="BK5" s="275" t="s">
        <v>77</v>
      </c>
      <c r="BL5" s="276" t="s">
        <v>78</v>
      </c>
      <c r="BM5" s="189" t="s">
        <v>79</v>
      </c>
      <c r="BN5" s="277" t="s">
        <v>80</v>
      </c>
      <c r="BO5" s="132" t="s">
        <v>82</v>
      </c>
      <c r="BP5" s="189" t="s">
        <v>288</v>
      </c>
      <c r="BQ5" s="132" t="s">
        <v>884</v>
      </c>
      <c r="BR5" s="543" t="s">
        <v>391</v>
      </c>
      <c r="BS5" s="543" t="s">
        <v>392</v>
      </c>
      <c r="BT5" s="185" t="s">
        <v>393</v>
      </c>
      <c r="BU5" s="278" t="s">
        <v>394</v>
      </c>
      <c r="BV5" s="278" t="s">
        <v>395</v>
      </c>
      <c r="BW5" s="278" t="s">
        <v>396</v>
      </c>
      <c r="BX5" s="278" t="s">
        <v>397</v>
      </c>
      <c r="BY5" s="278" t="s">
        <v>398</v>
      </c>
      <c r="BZ5" s="279" t="s">
        <v>399</v>
      </c>
      <c r="CA5" s="133" t="s">
        <v>93</v>
      </c>
      <c r="CB5" s="132" t="s">
        <v>390</v>
      </c>
      <c r="CD5" s="134" t="s">
        <v>15</v>
      </c>
      <c r="CE5" s="132" t="s">
        <v>16</v>
      </c>
      <c r="CF5" s="133" t="s">
        <v>344</v>
      </c>
      <c r="CG5" s="274" t="s">
        <v>75</v>
      </c>
      <c r="CH5" s="275" t="s">
        <v>76</v>
      </c>
      <c r="CI5" s="275" t="s">
        <v>77</v>
      </c>
      <c r="CJ5" s="276" t="s">
        <v>78</v>
      </c>
      <c r="CK5" s="189" t="s">
        <v>79</v>
      </c>
      <c r="CL5" s="277" t="s">
        <v>80</v>
      </c>
      <c r="CM5" s="132" t="s">
        <v>82</v>
      </c>
      <c r="CN5" s="189" t="s">
        <v>288</v>
      </c>
      <c r="CO5" s="132" t="s">
        <v>884</v>
      </c>
      <c r="CP5" s="543" t="s">
        <v>391</v>
      </c>
      <c r="CQ5" s="543" t="s">
        <v>392</v>
      </c>
      <c r="CR5" s="185" t="s">
        <v>393</v>
      </c>
      <c r="CS5" s="278" t="s">
        <v>394</v>
      </c>
      <c r="CT5" s="278" t="s">
        <v>395</v>
      </c>
      <c r="CU5" s="278" t="s">
        <v>396</v>
      </c>
      <c r="CV5" s="278" t="s">
        <v>397</v>
      </c>
      <c r="CW5" s="278" t="s">
        <v>398</v>
      </c>
      <c r="CX5" s="279" t="s">
        <v>399</v>
      </c>
      <c r="CY5" s="133" t="s">
        <v>93</v>
      </c>
      <c r="CZ5" s="132" t="s">
        <v>390</v>
      </c>
      <c r="DB5" s="134" t="s">
        <v>15</v>
      </c>
      <c r="DC5" s="132" t="s">
        <v>16</v>
      </c>
      <c r="DD5" s="133" t="s">
        <v>344</v>
      </c>
      <c r="DE5" s="274" t="s">
        <v>75</v>
      </c>
      <c r="DF5" s="275" t="s">
        <v>76</v>
      </c>
      <c r="DG5" s="275" t="s">
        <v>77</v>
      </c>
      <c r="DH5" s="276" t="s">
        <v>78</v>
      </c>
      <c r="DI5" s="189" t="s">
        <v>79</v>
      </c>
      <c r="DJ5" s="277" t="s">
        <v>80</v>
      </c>
      <c r="DK5" s="132" t="s">
        <v>82</v>
      </c>
      <c r="DL5" s="189" t="s">
        <v>288</v>
      </c>
      <c r="DM5" s="132" t="s">
        <v>884</v>
      </c>
      <c r="DN5" s="543" t="s">
        <v>391</v>
      </c>
      <c r="DO5" s="543" t="s">
        <v>392</v>
      </c>
      <c r="DP5" s="185" t="s">
        <v>393</v>
      </c>
      <c r="DQ5" s="278" t="s">
        <v>394</v>
      </c>
      <c r="DR5" s="278" t="s">
        <v>395</v>
      </c>
      <c r="DS5" s="278" t="s">
        <v>396</v>
      </c>
      <c r="DT5" s="278" t="s">
        <v>397</v>
      </c>
      <c r="DU5" s="278" t="s">
        <v>398</v>
      </c>
      <c r="DV5" s="279" t="s">
        <v>399</v>
      </c>
      <c r="DW5" s="133" t="s">
        <v>93</v>
      </c>
      <c r="DX5" s="132" t="s">
        <v>390</v>
      </c>
      <c r="DZ5" s="134" t="s">
        <v>15</v>
      </c>
      <c r="EA5" s="132" t="s">
        <v>16</v>
      </c>
      <c r="EB5" s="133" t="s">
        <v>344</v>
      </c>
      <c r="EC5" s="274" t="s">
        <v>75</v>
      </c>
      <c r="ED5" s="275" t="s">
        <v>76</v>
      </c>
      <c r="EE5" s="275" t="s">
        <v>77</v>
      </c>
      <c r="EF5" s="276" t="s">
        <v>78</v>
      </c>
      <c r="EG5" s="189" t="s">
        <v>79</v>
      </c>
      <c r="EH5" s="277" t="s">
        <v>80</v>
      </c>
      <c r="EI5" s="132" t="s">
        <v>82</v>
      </c>
      <c r="EJ5" s="189" t="s">
        <v>288</v>
      </c>
      <c r="EK5" s="132" t="s">
        <v>884</v>
      </c>
      <c r="EL5" s="543" t="s">
        <v>391</v>
      </c>
      <c r="EM5" s="543" t="s">
        <v>392</v>
      </c>
      <c r="EN5" s="185" t="s">
        <v>393</v>
      </c>
      <c r="EO5" s="278" t="s">
        <v>394</v>
      </c>
      <c r="EP5" s="278" t="s">
        <v>395</v>
      </c>
      <c r="EQ5" s="278" t="s">
        <v>396</v>
      </c>
      <c r="ER5" s="278" t="s">
        <v>397</v>
      </c>
      <c r="ES5" s="278" t="s">
        <v>398</v>
      </c>
      <c r="ET5" s="279" t="s">
        <v>399</v>
      </c>
      <c r="EU5" s="133" t="s">
        <v>93</v>
      </c>
      <c r="EV5" s="132" t="s">
        <v>390</v>
      </c>
      <c r="EX5" s="134" t="s">
        <v>15</v>
      </c>
      <c r="EY5" s="132" t="s">
        <v>16</v>
      </c>
      <c r="EZ5" s="133" t="s">
        <v>344</v>
      </c>
      <c r="FA5" s="274" t="s">
        <v>75</v>
      </c>
      <c r="FB5" s="275" t="s">
        <v>76</v>
      </c>
      <c r="FC5" s="275" t="s">
        <v>77</v>
      </c>
      <c r="FD5" s="276" t="s">
        <v>78</v>
      </c>
      <c r="FE5" s="189" t="s">
        <v>79</v>
      </c>
      <c r="FF5" s="277" t="s">
        <v>80</v>
      </c>
      <c r="FG5" s="132" t="s">
        <v>82</v>
      </c>
      <c r="FH5" s="189" t="s">
        <v>288</v>
      </c>
      <c r="FI5" s="132" t="s">
        <v>884</v>
      </c>
      <c r="FJ5" s="543" t="s">
        <v>391</v>
      </c>
      <c r="FK5" s="543" t="s">
        <v>392</v>
      </c>
      <c r="FL5" s="185" t="s">
        <v>393</v>
      </c>
      <c r="FM5" s="278" t="s">
        <v>394</v>
      </c>
      <c r="FN5" s="278" t="s">
        <v>395</v>
      </c>
      <c r="FO5" s="278" t="s">
        <v>396</v>
      </c>
      <c r="FP5" s="278" t="s">
        <v>397</v>
      </c>
      <c r="FQ5" s="278" t="s">
        <v>398</v>
      </c>
      <c r="FR5" s="279" t="s">
        <v>399</v>
      </c>
      <c r="FS5" s="133" t="s">
        <v>93</v>
      </c>
      <c r="FT5" s="132" t="s">
        <v>390</v>
      </c>
      <c r="FV5" s="134" t="s">
        <v>15</v>
      </c>
      <c r="FW5" s="132" t="s">
        <v>16</v>
      </c>
      <c r="FX5" s="133" t="s">
        <v>344</v>
      </c>
      <c r="FY5" s="274" t="s">
        <v>75</v>
      </c>
      <c r="FZ5" s="275" t="s">
        <v>76</v>
      </c>
      <c r="GA5" s="275" t="s">
        <v>77</v>
      </c>
      <c r="GB5" s="276" t="s">
        <v>78</v>
      </c>
      <c r="GC5" s="189" t="s">
        <v>79</v>
      </c>
      <c r="GD5" s="277" t="s">
        <v>80</v>
      </c>
      <c r="GE5" s="132" t="s">
        <v>82</v>
      </c>
      <c r="GF5" s="189" t="s">
        <v>288</v>
      </c>
      <c r="GG5" s="132" t="s">
        <v>884</v>
      </c>
      <c r="GH5" s="543" t="s">
        <v>391</v>
      </c>
      <c r="GI5" s="543" t="s">
        <v>392</v>
      </c>
      <c r="GJ5" s="185" t="s">
        <v>393</v>
      </c>
      <c r="GK5" s="278" t="s">
        <v>394</v>
      </c>
      <c r="GL5" s="278" t="s">
        <v>395</v>
      </c>
      <c r="GM5" s="278" t="s">
        <v>396</v>
      </c>
      <c r="GN5" s="278" t="s">
        <v>397</v>
      </c>
      <c r="GO5" s="278" t="s">
        <v>398</v>
      </c>
      <c r="GP5" s="279" t="s">
        <v>399</v>
      </c>
      <c r="GQ5" s="133" t="s">
        <v>93</v>
      </c>
      <c r="GR5" s="132" t="s">
        <v>390</v>
      </c>
      <c r="GT5" s="134" t="s">
        <v>15</v>
      </c>
      <c r="GU5" s="132" t="s">
        <v>16</v>
      </c>
      <c r="GV5" s="133" t="s">
        <v>344</v>
      </c>
      <c r="GW5" s="274" t="s">
        <v>75</v>
      </c>
      <c r="GX5" s="275" t="s">
        <v>76</v>
      </c>
      <c r="GY5" s="275" t="s">
        <v>77</v>
      </c>
      <c r="GZ5" s="276" t="s">
        <v>78</v>
      </c>
      <c r="HA5" s="189" t="s">
        <v>79</v>
      </c>
      <c r="HB5" s="277" t="s">
        <v>80</v>
      </c>
      <c r="HC5" s="132" t="s">
        <v>82</v>
      </c>
      <c r="HD5" s="189" t="s">
        <v>288</v>
      </c>
      <c r="HE5" s="132" t="s">
        <v>884</v>
      </c>
      <c r="HF5" s="543" t="s">
        <v>391</v>
      </c>
      <c r="HG5" s="543" t="s">
        <v>392</v>
      </c>
      <c r="HH5" s="185" t="s">
        <v>393</v>
      </c>
      <c r="HI5" s="278" t="s">
        <v>394</v>
      </c>
      <c r="HJ5" s="278" t="s">
        <v>395</v>
      </c>
      <c r="HK5" s="278" t="s">
        <v>396</v>
      </c>
      <c r="HL5" s="278" t="s">
        <v>397</v>
      </c>
      <c r="HM5" s="278" t="s">
        <v>398</v>
      </c>
      <c r="HN5" s="279" t="s">
        <v>399</v>
      </c>
      <c r="HO5" s="133" t="s">
        <v>93</v>
      </c>
      <c r="HP5" s="132" t="s">
        <v>390</v>
      </c>
      <c r="HR5" s="134" t="s">
        <v>15</v>
      </c>
      <c r="HS5" s="132" t="s">
        <v>16</v>
      </c>
      <c r="HT5" s="133" t="s">
        <v>344</v>
      </c>
      <c r="HU5" s="274" t="s">
        <v>75</v>
      </c>
      <c r="HV5" s="275" t="s">
        <v>76</v>
      </c>
      <c r="HW5" s="275" t="s">
        <v>77</v>
      </c>
      <c r="HX5" s="276" t="s">
        <v>78</v>
      </c>
      <c r="HY5" s="189" t="s">
        <v>79</v>
      </c>
      <c r="HZ5" s="277" t="s">
        <v>80</v>
      </c>
      <c r="IA5" s="132" t="s">
        <v>82</v>
      </c>
      <c r="IB5" s="189" t="s">
        <v>288</v>
      </c>
      <c r="IC5" s="132" t="s">
        <v>884</v>
      </c>
      <c r="ID5" s="543" t="s">
        <v>391</v>
      </c>
      <c r="IE5" s="543" t="s">
        <v>392</v>
      </c>
      <c r="IF5" s="185" t="s">
        <v>393</v>
      </c>
      <c r="IG5" s="278" t="s">
        <v>394</v>
      </c>
      <c r="IH5" s="278" t="s">
        <v>395</v>
      </c>
      <c r="II5" s="278" t="s">
        <v>396</v>
      </c>
      <c r="IJ5" s="278" t="s">
        <v>397</v>
      </c>
      <c r="IK5" s="278" t="s">
        <v>398</v>
      </c>
      <c r="IL5" s="279" t="s">
        <v>399</v>
      </c>
      <c r="IM5" s="133" t="s">
        <v>93</v>
      </c>
      <c r="IN5" s="132" t="s">
        <v>390</v>
      </c>
      <c r="IP5" s="134" t="s">
        <v>15</v>
      </c>
      <c r="IQ5" s="132" t="s">
        <v>16</v>
      </c>
      <c r="IR5" s="133" t="s">
        <v>344</v>
      </c>
      <c r="IS5" s="274" t="s">
        <v>75</v>
      </c>
      <c r="IT5" s="275" t="s">
        <v>76</v>
      </c>
      <c r="IU5" s="275" t="s">
        <v>77</v>
      </c>
      <c r="IV5" s="276" t="s">
        <v>78</v>
      </c>
      <c r="IW5" s="189" t="s">
        <v>79</v>
      </c>
      <c r="IX5" s="277" t="s">
        <v>80</v>
      </c>
      <c r="IY5" s="132" t="s">
        <v>82</v>
      </c>
      <c r="IZ5" s="189" t="s">
        <v>288</v>
      </c>
      <c r="JA5" s="132" t="s">
        <v>884</v>
      </c>
      <c r="JB5" s="543" t="s">
        <v>391</v>
      </c>
      <c r="JC5" s="543" t="s">
        <v>392</v>
      </c>
      <c r="JD5" s="185" t="s">
        <v>393</v>
      </c>
      <c r="JE5" s="278" t="s">
        <v>394</v>
      </c>
      <c r="JF5" s="278" t="s">
        <v>395</v>
      </c>
      <c r="JG5" s="278" t="s">
        <v>396</v>
      </c>
      <c r="JH5" s="278" t="s">
        <v>397</v>
      </c>
      <c r="JI5" s="278" t="s">
        <v>398</v>
      </c>
      <c r="JJ5" s="279" t="s">
        <v>399</v>
      </c>
      <c r="JK5" s="133" t="s">
        <v>93</v>
      </c>
      <c r="JL5" s="132" t="s">
        <v>390</v>
      </c>
      <c r="JN5" s="134" t="s">
        <v>15</v>
      </c>
      <c r="JO5" s="132" t="s">
        <v>16</v>
      </c>
      <c r="JP5" s="133" t="s">
        <v>344</v>
      </c>
      <c r="JQ5" s="274" t="s">
        <v>75</v>
      </c>
      <c r="JR5" s="275" t="s">
        <v>76</v>
      </c>
      <c r="JS5" s="275" t="s">
        <v>77</v>
      </c>
      <c r="JT5" s="276" t="s">
        <v>78</v>
      </c>
      <c r="JU5" s="189" t="s">
        <v>79</v>
      </c>
      <c r="JV5" s="277" t="s">
        <v>80</v>
      </c>
      <c r="JW5" s="132" t="s">
        <v>82</v>
      </c>
      <c r="JX5" s="189" t="s">
        <v>288</v>
      </c>
      <c r="JY5" s="132" t="s">
        <v>884</v>
      </c>
      <c r="JZ5" s="543" t="s">
        <v>391</v>
      </c>
      <c r="KA5" s="543" t="s">
        <v>392</v>
      </c>
      <c r="KB5" s="185" t="s">
        <v>393</v>
      </c>
      <c r="KC5" s="278" t="s">
        <v>394</v>
      </c>
      <c r="KD5" s="278" t="s">
        <v>395</v>
      </c>
      <c r="KE5" s="278" t="s">
        <v>396</v>
      </c>
      <c r="KF5" s="278" t="s">
        <v>397</v>
      </c>
      <c r="KG5" s="278" t="s">
        <v>398</v>
      </c>
      <c r="KH5" s="279" t="s">
        <v>399</v>
      </c>
      <c r="KI5" s="133" t="s">
        <v>93</v>
      </c>
      <c r="KJ5" s="132" t="s">
        <v>390</v>
      </c>
      <c r="KL5" s="134" t="s">
        <v>15</v>
      </c>
      <c r="KM5" s="132" t="s">
        <v>16</v>
      </c>
      <c r="KN5" s="133" t="s">
        <v>344</v>
      </c>
      <c r="KO5" s="274" t="s">
        <v>75</v>
      </c>
      <c r="KP5" s="275" t="s">
        <v>76</v>
      </c>
      <c r="KQ5" s="275" t="s">
        <v>77</v>
      </c>
      <c r="KR5" s="276" t="s">
        <v>78</v>
      </c>
      <c r="KS5" s="189" t="s">
        <v>79</v>
      </c>
      <c r="KT5" s="277" t="s">
        <v>80</v>
      </c>
      <c r="KU5" s="132" t="s">
        <v>82</v>
      </c>
      <c r="KV5" s="189" t="s">
        <v>288</v>
      </c>
      <c r="KW5" s="132" t="s">
        <v>884</v>
      </c>
      <c r="KX5" s="543" t="s">
        <v>391</v>
      </c>
      <c r="KY5" s="543" t="s">
        <v>392</v>
      </c>
      <c r="KZ5" s="185" t="s">
        <v>393</v>
      </c>
      <c r="LA5" s="278" t="s">
        <v>394</v>
      </c>
      <c r="LB5" s="278" t="s">
        <v>395</v>
      </c>
      <c r="LC5" s="278" t="s">
        <v>396</v>
      </c>
      <c r="LD5" s="278" t="s">
        <v>397</v>
      </c>
      <c r="LE5" s="278" t="s">
        <v>398</v>
      </c>
      <c r="LF5" s="279" t="s">
        <v>399</v>
      </c>
      <c r="LG5" s="133" t="s">
        <v>93</v>
      </c>
      <c r="LH5" s="132" t="s">
        <v>390</v>
      </c>
      <c r="LJ5" s="134" t="s">
        <v>15</v>
      </c>
      <c r="LK5" s="132" t="s">
        <v>16</v>
      </c>
      <c r="LL5" s="133" t="s">
        <v>344</v>
      </c>
      <c r="LM5" s="274" t="s">
        <v>75</v>
      </c>
      <c r="LN5" s="275" t="s">
        <v>76</v>
      </c>
      <c r="LO5" s="275" t="s">
        <v>77</v>
      </c>
      <c r="LP5" s="276" t="s">
        <v>78</v>
      </c>
      <c r="LQ5" s="189" t="s">
        <v>79</v>
      </c>
      <c r="LR5" s="277" t="s">
        <v>80</v>
      </c>
      <c r="LS5" s="132" t="s">
        <v>82</v>
      </c>
      <c r="LT5" s="189" t="s">
        <v>288</v>
      </c>
      <c r="LU5" s="132" t="s">
        <v>884</v>
      </c>
      <c r="LV5" s="543" t="s">
        <v>391</v>
      </c>
      <c r="LW5" s="543" t="s">
        <v>392</v>
      </c>
      <c r="LX5" s="185" t="s">
        <v>393</v>
      </c>
      <c r="LY5" s="278" t="s">
        <v>394</v>
      </c>
      <c r="LZ5" s="278" t="s">
        <v>395</v>
      </c>
      <c r="MA5" s="278" t="s">
        <v>396</v>
      </c>
      <c r="MB5" s="278" t="s">
        <v>397</v>
      </c>
      <c r="MC5" s="278" t="s">
        <v>398</v>
      </c>
      <c r="MD5" s="279" t="s">
        <v>399</v>
      </c>
      <c r="ME5" s="133" t="s">
        <v>93</v>
      </c>
      <c r="MF5" s="132" t="s">
        <v>390</v>
      </c>
      <c r="MH5" s="134" t="s">
        <v>15</v>
      </c>
      <c r="MI5" s="132" t="s">
        <v>16</v>
      </c>
      <c r="MJ5" s="133" t="s">
        <v>344</v>
      </c>
      <c r="MK5" s="274" t="s">
        <v>75</v>
      </c>
      <c r="ML5" s="275" t="s">
        <v>76</v>
      </c>
      <c r="MM5" s="275" t="s">
        <v>77</v>
      </c>
      <c r="MN5" s="276" t="s">
        <v>78</v>
      </c>
      <c r="MO5" s="189" t="s">
        <v>79</v>
      </c>
      <c r="MP5" s="277" t="s">
        <v>80</v>
      </c>
      <c r="MQ5" s="132" t="s">
        <v>82</v>
      </c>
      <c r="MR5" s="189" t="s">
        <v>288</v>
      </c>
      <c r="MS5" s="132" t="s">
        <v>884</v>
      </c>
      <c r="MT5" s="543" t="s">
        <v>391</v>
      </c>
      <c r="MU5" s="543" t="s">
        <v>392</v>
      </c>
      <c r="MV5" s="185" t="s">
        <v>393</v>
      </c>
      <c r="MW5" s="278" t="s">
        <v>394</v>
      </c>
      <c r="MX5" s="278" t="s">
        <v>395</v>
      </c>
      <c r="MY5" s="278" t="s">
        <v>396</v>
      </c>
      <c r="MZ5" s="278" t="s">
        <v>397</v>
      </c>
      <c r="NA5" s="278" t="s">
        <v>398</v>
      </c>
      <c r="NB5" s="279" t="s">
        <v>399</v>
      </c>
      <c r="NC5" s="133" t="s">
        <v>93</v>
      </c>
      <c r="ND5" s="132" t="s">
        <v>390</v>
      </c>
      <c r="NF5" s="134" t="s">
        <v>15</v>
      </c>
      <c r="NG5" s="132" t="s">
        <v>16</v>
      </c>
      <c r="NH5" s="133" t="s">
        <v>344</v>
      </c>
      <c r="NI5" s="274" t="s">
        <v>75</v>
      </c>
      <c r="NJ5" s="275" t="s">
        <v>76</v>
      </c>
      <c r="NK5" s="275" t="s">
        <v>77</v>
      </c>
      <c r="NL5" s="276" t="s">
        <v>78</v>
      </c>
      <c r="NM5" s="189" t="s">
        <v>79</v>
      </c>
      <c r="NN5" s="277" t="s">
        <v>80</v>
      </c>
      <c r="NO5" s="132" t="s">
        <v>82</v>
      </c>
      <c r="NP5" s="189" t="s">
        <v>288</v>
      </c>
      <c r="NQ5" s="132" t="s">
        <v>884</v>
      </c>
      <c r="NR5" s="543" t="s">
        <v>391</v>
      </c>
      <c r="NS5" s="543" t="s">
        <v>392</v>
      </c>
      <c r="NT5" s="185" t="s">
        <v>393</v>
      </c>
      <c r="NU5" s="278" t="s">
        <v>394</v>
      </c>
      <c r="NV5" s="278" t="s">
        <v>395</v>
      </c>
      <c r="NW5" s="278" t="s">
        <v>396</v>
      </c>
      <c r="NX5" s="278" t="s">
        <v>397</v>
      </c>
      <c r="NY5" s="278" t="s">
        <v>398</v>
      </c>
      <c r="NZ5" s="279" t="s">
        <v>399</v>
      </c>
      <c r="OA5" s="133" t="s">
        <v>93</v>
      </c>
      <c r="OB5" s="132" t="s">
        <v>390</v>
      </c>
      <c r="OD5" s="134" t="s">
        <v>15</v>
      </c>
      <c r="OE5" s="132" t="s">
        <v>16</v>
      </c>
      <c r="OF5" s="133" t="s">
        <v>344</v>
      </c>
      <c r="OG5" s="274" t="s">
        <v>75</v>
      </c>
      <c r="OH5" s="275" t="s">
        <v>76</v>
      </c>
      <c r="OI5" s="275" t="s">
        <v>77</v>
      </c>
      <c r="OJ5" s="276" t="s">
        <v>78</v>
      </c>
      <c r="OK5" s="189" t="s">
        <v>79</v>
      </c>
      <c r="OL5" s="277" t="s">
        <v>80</v>
      </c>
      <c r="OM5" s="132" t="s">
        <v>82</v>
      </c>
      <c r="ON5" s="189" t="s">
        <v>288</v>
      </c>
      <c r="OO5" s="132" t="s">
        <v>884</v>
      </c>
      <c r="OP5" s="543" t="s">
        <v>391</v>
      </c>
      <c r="OQ5" s="543" t="s">
        <v>392</v>
      </c>
      <c r="OR5" s="185" t="s">
        <v>393</v>
      </c>
      <c r="OS5" s="278" t="s">
        <v>394</v>
      </c>
      <c r="OT5" s="278" t="s">
        <v>395</v>
      </c>
      <c r="OU5" s="278" t="s">
        <v>396</v>
      </c>
      <c r="OV5" s="278" t="s">
        <v>397</v>
      </c>
      <c r="OW5" s="278" t="s">
        <v>398</v>
      </c>
      <c r="OX5" s="279" t="s">
        <v>399</v>
      </c>
      <c r="OY5" s="133" t="s">
        <v>93</v>
      </c>
      <c r="OZ5" s="132" t="s">
        <v>390</v>
      </c>
      <c r="PB5" s="134" t="s">
        <v>15</v>
      </c>
      <c r="PC5" s="132" t="s">
        <v>16</v>
      </c>
      <c r="PD5" s="133" t="s">
        <v>344</v>
      </c>
      <c r="PE5" s="274" t="s">
        <v>75</v>
      </c>
      <c r="PF5" s="275" t="s">
        <v>76</v>
      </c>
      <c r="PG5" s="275" t="s">
        <v>77</v>
      </c>
      <c r="PH5" s="276" t="s">
        <v>78</v>
      </c>
      <c r="PI5" s="189" t="s">
        <v>79</v>
      </c>
      <c r="PJ5" s="277" t="s">
        <v>80</v>
      </c>
      <c r="PK5" s="132" t="s">
        <v>82</v>
      </c>
      <c r="PL5" s="189" t="s">
        <v>288</v>
      </c>
      <c r="PM5" s="132" t="s">
        <v>884</v>
      </c>
      <c r="PN5" s="543" t="s">
        <v>391</v>
      </c>
      <c r="PO5" s="543" t="s">
        <v>392</v>
      </c>
      <c r="PP5" s="185" t="s">
        <v>393</v>
      </c>
      <c r="PQ5" s="278" t="s">
        <v>394</v>
      </c>
      <c r="PR5" s="278" t="s">
        <v>395</v>
      </c>
      <c r="PS5" s="278" t="s">
        <v>396</v>
      </c>
      <c r="PT5" s="278" t="s">
        <v>397</v>
      </c>
      <c r="PU5" s="278" t="s">
        <v>398</v>
      </c>
      <c r="PV5" s="279" t="s">
        <v>399</v>
      </c>
      <c r="PW5" s="133" t="s">
        <v>93</v>
      </c>
      <c r="PX5" s="132" t="s">
        <v>390</v>
      </c>
      <c r="PZ5" s="134" t="s">
        <v>15</v>
      </c>
      <c r="QA5" s="132" t="s">
        <v>16</v>
      </c>
      <c r="QB5" s="133" t="s">
        <v>344</v>
      </c>
      <c r="QC5" s="274" t="s">
        <v>75</v>
      </c>
      <c r="QD5" s="275" t="s">
        <v>76</v>
      </c>
      <c r="QE5" s="275" t="s">
        <v>77</v>
      </c>
      <c r="QF5" s="276" t="s">
        <v>78</v>
      </c>
      <c r="QG5" s="189" t="s">
        <v>79</v>
      </c>
      <c r="QH5" s="277" t="s">
        <v>80</v>
      </c>
      <c r="QI5" s="132" t="s">
        <v>82</v>
      </c>
      <c r="QJ5" s="189" t="s">
        <v>288</v>
      </c>
      <c r="QK5" s="132" t="s">
        <v>884</v>
      </c>
      <c r="QL5" s="543" t="s">
        <v>391</v>
      </c>
      <c r="QM5" s="543" t="s">
        <v>392</v>
      </c>
      <c r="QN5" s="185" t="s">
        <v>393</v>
      </c>
      <c r="QO5" s="278" t="s">
        <v>394</v>
      </c>
      <c r="QP5" s="278" t="s">
        <v>395</v>
      </c>
      <c r="QQ5" s="278" t="s">
        <v>396</v>
      </c>
      <c r="QR5" s="278" t="s">
        <v>397</v>
      </c>
      <c r="QS5" s="278" t="s">
        <v>398</v>
      </c>
      <c r="QT5" s="279" t="s">
        <v>399</v>
      </c>
      <c r="QU5" s="133" t="s">
        <v>93</v>
      </c>
      <c r="QV5" s="132" t="s">
        <v>390</v>
      </c>
      <c r="QX5" s="134" t="s">
        <v>15</v>
      </c>
      <c r="QY5" s="132" t="s">
        <v>16</v>
      </c>
      <c r="QZ5" s="133" t="s">
        <v>344</v>
      </c>
      <c r="RA5" s="274" t="s">
        <v>75</v>
      </c>
      <c r="RB5" s="275" t="s">
        <v>76</v>
      </c>
      <c r="RC5" s="275" t="s">
        <v>77</v>
      </c>
      <c r="RD5" s="276" t="s">
        <v>78</v>
      </c>
      <c r="RE5" s="189" t="s">
        <v>79</v>
      </c>
      <c r="RF5" s="277" t="s">
        <v>80</v>
      </c>
      <c r="RG5" s="132" t="s">
        <v>884</v>
      </c>
      <c r="RH5" s="189" t="s">
        <v>288</v>
      </c>
      <c r="RI5" s="132" t="s">
        <v>82</v>
      </c>
      <c r="RJ5" s="543" t="s">
        <v>391</v>
      </c>
      <c r="RK5" s="543" t="s">
        <v>392</v>
      </c>
      <c r="RL5" s="185" t="s">
        <v>393</v>
      </c>
      <c r="RM5" s="278" t="s">
        <v>394</v>
      </c>
      <c r="RN5" s="278" t="s">
        <v>395</v>
      </c>
      <c r="RO5" s="278" t="s">
        <v>396</v>
      </c>
      <c r="RP5" s="278" t="s">
        <v>397</v>
      </c>
      <c r="RQ5" s="278" t="s">
        <v>398</v>
      </c>
      <c r="RR5" s="279" t="s">
        <v>399</v>
      </c>
      <c r="RS5" s="133" t="s">
        <v>93</v>
      </c>
      <c r="RT5" s="132" t="s">
        <v>390</v>
      </c>
      <c r="RV5" s="134" t="s">
        <v>15</v>
      </c>
      <c r="RW5" s="132" t="s">
        <v>16</v>
      </c>
      <c r="RX5" s="133" t="s">
        <v>344</v>
      </c>
      <c r="RY5" s="274" t="s">
        <v>75</v>
      </c>
      <c r="RZ5" s="275" t="s">
        <v>76</v>
      </c>
      <c r="SA5" s="275" t="s">
        <v>77</v>
      </c>
      <c r="SB5" s="276" t="s">
        <v>78</v>
      </c>
      <c r="SC5" s="189" t="s">
        <v>79</v>
      </c>
      <c r="SD5" s="277" t="s">
        <v>80</v>
      </c>
      <c r="SE5" s="132" t="s">
        <v>884</v>
      </c>
      <c r="SF5" s="189" t="s">
        <v>288</v>
      </c>
      <c r="SG5" s="132" t="s">
        <v>82</v>
      </c>
      <c r="SH5" s="543" t="s">
        <v>391</v>
      </c>
      <c r="SI5" s="543" t="s">
        <v>392</v>
      </c>
      <c r="SJ5" s="185" t="s">
        <v>393</v>
      </c>
      <c r="SK5" s="278" t="s">
        <v>394</v>
      </c>
      <c r="SL5" s="278" t="s">
        <v>395</v>
      </c>
      <c r="SM5" s="278" t="s">
        <v>396</v>
      </c>
      <c r="SN5" s="278" t="s">
        <v>397</v>
      </c>
      <c r="SO5" s="278" t="s">
        <v>398</v>
      </c>
      <c r="SP5" s="279" t="s">
        <v>399</v>
      </c>
      <c r="SQ5" s="133" t="s">
        <v>93</v>
      </c>
      <c r="SR5" s="132" t="s">
        <v>390</v>
      </c>
      <c r="ST5" s="134" t="s">
        <v>592</v>
      </c>
      <c r="SU5" s="134" t="s">
        <v>15</v>
      </c>
      <c r="SV5" s="132" t="s">
        <v>16</v>
      </c>
      <c r="SW5" s="133" t="s">
        <v>344</v>
      </c>
      <c r="SX5" s="134" t="s">
        <v>15</v>
      </c>
      <c r="SY5" s="132" t="s">
        <v>16</v>
      </c>
      <c r="SZ5" s="133" t="s">
        <v>308</v>
      </c>
      <c r="TA5" s="133" t="s">
        <v>590</v>
      </c>
      <c r="TB5" s="570" t="s">
        <v>595</v>
      </c>
    </row>
    <row r="6" spans="1:522" x14ac:dyDescent="0.3">
      <c r="A6" s="187" t="str">
        <f>B6&amp; " - "&amp;C6</f>
        <v>1 - YaJo</v>
      </c>
      <c r="B6" s="99">
        <f>ion21Team!B5</f>
        <v>1</v>
      </c>
      <c r="C6" s="97" t="str">
        <f>IF(ISBLANK(ion21Team!C5),"",ion21Team!C5)</f>
        <v>YaJo</v>
      </c>
      <c r="D6" s="284">
        <f ca="1">IF(ISBLANK(ion21Team!C5),"",AF$3)</f>
        <v>465</v>
      </c>
      <c r="E6" s="270">
        <f ca="1">IF(ISBLANK(ion21Team!C5),"",IFERROR(D6/$D$27*100,0))</f>
        <v>49.679487179487182</v>
      </c>
      <c r="F6" s="146">
        <f>IF(ISBLANK(ion21Team!C5),"",ion21Votes!AF6)</f>
        <v>8</v>
      </c>
      <c r="G6" s="121">
        <f ca="1">IF(ISBLANK(ion21Team!C5),"",ROUND(ion21Votes!$AF$27*E6/100,0))</f>
        <v>10</v>
      </c>
      <c r="H6" s="122">
        <f ca="1">IF(ISBLANK(ion21Team!C5),"",F6-G6)</f>
        <v>-2</v>
      </c>
      <c r="J6" s="119">
        <f t="shared" ref="J6:J26" si="0">J$3</f>
        <v>1</v>
      </c>
      <c r="K6" s="123" t="str">
        <f>VLOOKUP(J6,$B$6:$C$26,2)</f>
        <v>YaJo</v>
      </c>
      <c r="L6" s="123">
        <v>1</v>
      </c>
      <c r="M6" s="364" t="s">
        <v>814</v>
      </c>
      <c r="N6" s="355" t="s">
        <v>604</v>
      </c>
      <c r="O6" s="355"/>
      <c r="P6" s="627" t="s">
        <v>826</v>
      </c>
      <c r="Q6" s="366"/>
      <c r="R6" s="367"/>
      <c r="S6" s="141">
        <v>10</v>
      </c>
      <c r="T6" s="180">
        <v>1</v>
      </c>
      <c r="U6" s="269">
        <f>IF(ISBLANK(S6),"",S6*T6)</f>
        <v>10</v>
      </c>
      <c r="V6" s="180">
        <v>1</v>
      </c>
      <c r="W6" s="181">
        <v>1</v>
      </c>
      <c r="X6" s="186">
        <v>1</v>
      </c>
      <c r="Y6" s="183">
        <v>1</v>
      </c>
      <c r="Z6" s="183">
        <v>1</v>
      </c>
      <c r="AA6" s="183">
        <v>1</v>
      </c>
      <c r="AB6" s="183">
        <v>1</v>
      </c>
      <c r="AC6" s="183">
        <v>1</v>
      </c>
      <c r="AD6" s="183">
        <v>1</v>
      </c>
      <c r="AE6" s="99">
        <f ca="1">IF(ISBLANK(U6),"",ROUND(AVERAGE(OFFSET(V6:AD6,0,0,1,ion21Coop!$F$42)),1))</f>
        <v>1</v>
      </c>
      <c r="AF6" s="117">
        <f ca="1">IF(ISBLANK(U6),"",U6*AE6)</f>
        <v>10</v>
      </c>
      <c r="AH6" s="119">
        <f t="shared" ref="AH6:AH26" si="1">AH$3</f>
        <v>2</v>
      </c>
      <c r="AI6" s="123" t="str">
        <f>VLOOKUP(AH6,$B$6:$C$26,2)</f>
        <v>GeLo</v>
      </c>
      <c r="AJ6" s="123">
        <v>1</v>
      </c>
      <c r="AK6" s="364" t="s">
        <v>643</v>
      </c>
      <c r="AL6" s="355" t="s">
        <v>644</v>
      </c>
      <c r="AM6" s="355" t="s">
        <v>609</v>
      </c>
      <c r="AN6" s="365">
        <v>42917</v>
      </c>
      <c r="AO6" s="366">
        <v>0.58333333333333337</v>
      </c>
      <c r="AP6" s="367">
        <v>0.625</v>
      </c>
      <c r="AQ6" s="141">
        <f>IF(ISBLANK(AO6),"",(AP6-AO6)*24)</f>
        <v>0.99999999999999911</v>
      </c>
      <c r="AR6" s="180">
        <v>1</v>
      </c>
      <c r="AS6" s="269">
        <f>IF(ISBLANK(AO6),"",AQ6*AR6)</f>
        <v>0.99999999999999911</v>
      </c>
      <c r="AT6" s="180">
        <v>1</v>
      </c>
      <c r="AU6" s="181">
        <v>1</v>
      </c>
      <c r="AV6" s="181">
        <v>1</v>
      </c>
      <c r="AW6" s="183">
        <v>1</v>
      </c>
      <c r="AX6" s="183">
        <v>1</v>
      </c>
      <c r="AY6" s="183">
        <v>1</v>
      </c>
      <c r="AZ6" s="183">
        <v>1</v>
      </c>
      <c r="BA6" s="183">
        <v>1</v>
      </c>
      <c r="BB6" s="183">
        <v>1</v>
      </c>
      <c r="BC6" s="99">
        <f ca="1">IF(ISBLANK(AO6),"",ROUND(AVERAGE(OFFSET(AT6:BB6,0,0,1,ion21Coop!$F$42)),1))</f>
        <v>1</v>
      </c>
      <c r="BD6" s="117">
        <f ca="1">IF(ISBLANK(AO6),"",AS6*BC6)</f>
        <v>0.99999999999999911</v>
      </c>
      <c r="BF6" s="119">
        <f t="shared" ref="BF6:BF26" si="2">BF$3</f>
        <v>3</v>
      </c>
      <c r="BG6" s="123" t="str">
        <f>VLOOKUP(BF6,$B$6:$C$26,2)</f>
        <v>MiDo</v>
      </c>
      <c r="BH6" s="123">
        <v>1</v>
      </c>
      <c r="BI6" s="364" t="s">
        <v>814</v>
      </c>
      <c r="BJ6" s="355" t="s">
        <v>601</v>
      </c>
      <c r="BK6" s="355"/>
      <c r="BL6" s="365" t="s">
        <v>826</v>
      </c>
      <c r="BM6" s="366"/>
      <c r="BN6" s="367"/>
      <c r="BO6" s="141">
        <v>10</v>
      </c>
      <c r="BP6" s="180">
        <v>1</v>
      </c>
      <c r="BQ6" s="269">
        <f>IF(ISBLANK(BO6),"",BO6*BP6)</f>
        <v>10</v>
      </c>
      <c r="BR6" s="180">
        <v>1</v>
      </c>
      <c r="BS6" s="181">
        <v>1</v>
      </c>
      <c r="BT6" s="181">
        <v>1</v>
      </c>
      <c r="BU6" s="183">
        <v>1</v>
      </c>
      <c r="BV6" s="183">
        <v>1</v>
      </c>
      <c r="BW6" s="183">
        <v>1</v>
      </c>
      <c r="BX6" s="183">
        <v>1</v>
      </c>
      <c r="BY6" s="183">
        <v>1</v>
      </c>
      <c r="BZ6" s="183">
        <v>1</v>
      </c>
      <c r="CA6" s="99">
        <f ca="1">IF(ISBLANK(BQ6),"",ROUND(AVERAGE(OFFSET(BR6:BZ6,0,0,1,ion21Coop!$F$42)),1))</f>
        <v>1</v>
      </c>
      <c r="CB6" s="117">
        <f ca="1">IF(ISBLANK(BQ6),"",BQ6*CA6)</f>
        <v>10</v>
      </c>
      <c r="CD6" s="119">
        <f t="shared" ref="CD6:CD26" si="3">CD$3</f>
        <v>4</v>
      </c>
      <c r="CE6" s="123" t="str">
        <f>VLOOKUP(CD6,$B$6:$C$26,2)</f>
        <v>EmNi</v>
      </c>
      <c r="CF6" s="123">
        <v>1</v>
      </c>
      <c r="CG6" s="364"/>
      <c r="CH6" s="355"/>
      <c r="CI6" s="355"/>
      <c r="CJ6" s="365"/>
      <c r="CK6" s="366"/>
      <c r="CL6" s="367"/>
      <c r="CM6" s="141" t="str">
        <f>IF(ISBLANK(CK6),"",(CL6-CK6)*24)</f>
        <v/>
      </c>
      <c r="CN6" s="180">
        <v>1</v>
      </c>
      <c r="CO6" s="269" t="str">
        <f>IF(ISBLANK(CK6),"",CM6*CN6)</f>
        <v/>
      </c>
      <c r="CP6" s="180">
        <v>1</v>
      </c>
      <c r="CQ6" s="181">
        <v>1</v>
      </c>
      <c r="CR6" s="181">
        <v>1</v>
      </c>
      <c r="CS6" s="183">
        <v>1</v>
      </c>
      <c r="CT6" s="183">
        <v>1</v>
      </c>
      <c r="CU6" s="183">
        <v>1</v>
      </c>
      <c r="CV6" s="183">
        <v>1</v>
      </c>
      <c r="CW6" s="183">
        <v>1</v>
      </c>
      <c r="CX6" s="183">
        <v>1</v>
      </c>
      <c r="CY6" s="99" t="str">
        <f ca="1">IF(ISBLANK(CK6),"",ROUND(AVERAGE(OFFSET(CP6:CX6,0,0,1,ion21Coop!$F$42)),1))</f>
        <v/>
      </c>
      <c r="CZ6" s="117" t="str">
        <f>IF(ISBLANK(CK6),"",CO6*CY6)</f>
        <v/>
      </c>
      <c r="DB6" s="119">
        <f t="shared" ref="DB6:DB26" si="4">DB$3</f>
        <v>5</v>
      </c>
      <c r="DC6" s="123" t="str">
        <f>VLOOKUP(DB6,$B$6:$C$26,2)</f>
        <v>HeJe</v>
      </c>
      <c r="DD6" s="123">
        <v>1</v>
      </c>
      <c r="DE6" s="415"/>
      <c r="DF6" s="416"/>
      <c r="DG6" s="416"/>
      <c r="DH6" s="417"/>
      <c r="DI6" s="418"/>
      <c r="DJ6" s="419"/>
      <c r="DK6" s="141" t="str">
        <f>IF(ISBLANK(DI6),"",(DJ6-DI6)*24)</f>
        <v/>
      </c>
      <c r="DL6" s="180">
        <v>1</v>
      </c>
      <c r="DM6" s="269" t="str">
        <f>IF(ISBLANK(DI6),"",DK6*DL6)</f>
        <v/>
      </c>
      <c r="DN6" s="180">
        <v>1</v>
      </c>
      <c r="DO6" s="181">
        <v>1</v>
      </c>
      <c r="DP6" s="181">
        <v>1</v>
      </c>
      <c r="DQ6" s="183">
        <v>1</v>
      </c>
      <c r="DR6" s="183">
        <v>1</v>
      </c>
      <c r="DS6" s="183">
        <v>1</v>
      </c>
      <c r="DT6" s="183">
        <v>1</v>
      </c>
      <c r="DU6" s="183">
        <v>1</v>
      </c>
      <c r="DV6" s="183">
        <v>1</v>
      </c>
      <c r="DW6" s="99" t="str">
        <f ca="1">IF(ISBLANK(DI6),"",ROUND(AVERAGE(OFFSET(DN6:DV6,0,0,1,ion21Coop!$F$42)),1))</f>
        <v/>
      </c>
      <c r="DX6" s="117" t="str">
        <f>IF(ISBLANK(DI6),"",DM6*DW6)</f>
        <v/>
      </c>
      <c r="DZ6" s="119">
        <f t="shared" ref="DZ6:DZ26" si="5">DZ$3</f>
        <v>6</v>
      </c>
      <c r="EA6" s="123" t="str">
        <f>VLOOKUP(DZ6,$B$6:$C$26,2)</f>
        <v/>
      </c>
      <c r="EB6" s="123">
        <v>1</v>
      </c>
      <c r="EC6" s="415"/>
      <c r="ED6" s="416"/>
      <c r="EE6" s="416"/>
      <c r="EF6" s="417"/>
      <c r="EG6" s="418"/>
      <c r="EH6" s="419"/>
      <c r="EI6" s="141" t="str">
        <f>IF(ISBLANK(EG6),"",(EH6-EG6)*24)</f>
        <v/>
      </c>
      <c r="EJ6" s="180">
        <v>1</v>
      </c>
      <c r="EK6" s="269" t="str">
        <f>IF(ISBLANK(EG6),"",EI6*EJ6)</f>
        <v/>
      </c>
      <c r="EL6" s="180">
        <v>1</v>
      </c>
      <c r="EM6" s="181">
        <v>1</v>
      </c>
      <c r="EN6" s="181">
        <v>1</v>
      </c>
      <c r="EO6" s="183">
        <v>1</v>
      </c>
      <c r="EP6" s="183">
        <v>1</v>
      </c>
      <c r="EQ6" s="183">
        <v>1</v>
      </c>
      <c r="ER6" s="183">
        <v>1</v>
      </c>
      <c r="ES6" s="183">
        <v>1</v>
      </c>
      <c r="ET6" s="183">
        <v>1</v>
      </c>
      <c r="EU6" s="99" t="str">
        <f ca="1">IF(ISBLANK(EG6),"",ROUND(AVERAGE(OFFSET(EL6:ET6,0,0,1,ion21Coop!$F$42)),1))</f>
        <v/>
      </c>
      <c r="EV6" s="117" t="str">
        <f>IF(ISBLANK(EG6),"",EK6*EU6)</f>
        <v/>
      </c>
      <c r="EX6" s="119">
        <f t="shared" ref="EX6:EX26" si="6">EX$3</f>
        <v>7</v>
      </c>
      <c r="EY6" s="123" t="str">
        <f>VLOOKUP(EX6,$B$6:$C$26,2)</f>
        <v/>
      </c>
      <c r="EZ6" s="123">
        <v>1</v>
      </c>
      <c r="FA6" s="415"/>
      <c r="FB6" s="416"/>
      <c r="FC6" s="416"/>
      <c r="FD6" s="417"/>
      <c r="FE6" s="418"/>
      <c r="FF6" s="419"/>
      <c r="FG6" s="141" t="str">
        <f>IF(ISBLANK(FE6),"",(FF6-FE6)*24)</f>
        <v/>
      </c>
      <c r="FH6" s="180">
        <v>1</v>
      </c>
      <c r="FI6" s="269" t="str">
        <f>IF(ISBLANK(FE6),"",FG6*FH6)</f>
        <v/>
      </c>
      <c r="FJ6" s="180">
        <v>1</v>
      </c>
      <c r="FK6" s="181">
        <v>1</v>
      </c>
      <c r="FL6" s="181">
        <v>1</v>
      </c>
      <c r="FM6" s="183">
        <v>1</v>
      </c>
      <c r="FN6" s="183">
        <v>1</v>
      </c>
      <c r="FO6" s="183">
        <v>1</v>
      </c>
      <c r="FP6" s="183">
        <v>1</v>
      </c>
      <c r="FQ6" s="183">
        <v>1</v>
      </c>
      <c r="FR6" s="183">
        <v>1</v>
      </c>
      <c r="FS6" s="99" t="str">
        <f ca="1">IF(ISBLANK(FE6),"",ROUND(AVERAGE(OFFSET(FJ6:FR6,0,0,1,ion21Coop!$F$42)),1))</f>
        <v/>
      </c>
      <c r="FT6" s="117" t="str">
        <f>IF(ISBLANK(FE6),"",FI6*FS6)</f>
        <v/>
      </c>
      <c r="FV6" s="119">
        <f t="shared" ref="FV6:FV26" si="7">FV$3</f>
        <v>8</v>
      </c>
      <c r="FW6" s="123" t="str">
        <f>VLOOKUP(FV6,$B$6:$C$26,2)</f>
        <v/>
      </c>
      <c r="FX6" s="123">
        <v>1</v>
      </c>
      <c r="FY6" s="415"/>
      <c r="FZ6" s="416"/>
      <c r="GA6" s="416"/>
      <c r="GB6" s="417"/>
      <c r="GC6" s="418"/>
      <c r="GD6" s="419"/>
      <c r="GE6" s="141" t="str">
        <f>IF(ISBLANK(GC6),"",(GD6-GC6)*24)</f>
        <v/>
      </c>
      <c r="GF6" s="180">
        <v>1</v>
      </c>
      <c r="GG6" s="269" t="str">
        <f>IF(ISBLANK(GC6),"",GE6*GF6)</f>
        <v/>
      </c>
      <c r="GH6" s="180">
        <v>1</v>
      </c>
      <c r="GI6" s="181">
        <v>1</v>
      </c>
      <c r="GJ6" s="181">
        <v>1</v>
      </c>
      <c r="GK6" s="183">
        <v>1</v>
      </c>
      <c r="GL6" s="183">
        <v>1</v>
      </c>
      <c r="GM6" s="183">
        <v>1</v>
      </c>
      <c r="GN6" s="183">
        <v>1</v>
      </c>
      <c r="GO6" s="183">
        <v>1</v>
      </c>
      <c r="GP6" s="183">
        <v>1</v>
      </c>
      <c r="GQ6" s="99" t="str">
        <f ca="1">IF(ISBLANK(GC6),"",ROUND(AVERAGE(OFFSET(GH6:GP6,0,0,1,ion21Coop!$F$42)),1))</f>
        <v/>
      </c>
      <c r="GR6" s="117" t="str">
        <f>IF(ISBLANK(GC6),"",GG6*GQ6)</f>
        <v/>
      </c>
      <c r="GT6" s="119">
        <f t="shared" ref="GT6:GT26" si="8">GT$3</f>
        <v>9</v>
      </c>
      <c r="GU6" s="123" t="str">
        <f>VLOOKUP(GT6,$B$6:$C$26,2)</f>
        <v/>
      </c>
      <c r="GV6" s="123">
        <v>1</v>
      </c>
      <c r="GW6" s="415"/>
      <c r="GX6" s="416"/>
      <c r="GY6" s="416"/>
      <c r="GZ6" s="417"/>
      <c r="HA6" s="418"/>
      <c r="HB6" s="419"/>
      <c r="HC6" s="141" t="str">
        <f>IF(ISBLANK(HA6),"",(HB6-HA6)*24)</f>
        <v/>
      </c>
      <c r="HD6" s="180">
        <v>1</v>
      </c>
      <c r="HE6" s="269" t="str">
        <f>IF(ISBLANK(HA6),"",HC6*HD6)</f>
        <v/>
      </c>
      <c r="HF6" s="180">
        <v>1</v>
      </c>
      <c r="HG6" s="181">
        <v>1</v>
      </c>
      <c r="HH6" s="181">
        <v>1</v>
      </c>
      <c r="HI6" s="183">
        <v>1</v>
      </c>
      <c r="HJ6" s="183">
        <v>1</v>
      </c>
      <c r="HK6" s="183">
        <v>1</v>
      </c>
      <c r="HL6" s="183">
        <v>1</v>
      </c>
      <c r="HM6" s="183">
        <v>1</v>
      </c>
      <c r="HN6" s="183">
        <v>1</v>
      </c>
      <c r="HO6" s="99" t="str">
        <f ca="1">IF(ISBLANK(HA6),"",ROUND(AVERAGE(OFFSET(HF6:HN6,0,0,1,ion21Coop!$F$42)),1))</f>
        <v/>
      </c>
      <c r="HP6" s="117" t="str">
        <f>IF(ISBLANK(HA6),"",HE6*HO6)</f>
        <v/>
      </c>
      <c r="HR6" s="119">
        <f t="shared" ref="HR6:HR26" si="9">HR$3</f>
        <v>10</v>
      </c>
      <c r="HS6" s="123" t="str">
        <f>VLOOKUP(HR6,$B$6:$C$26,2)</f>
        <v/>
      </c>
      <c r="HT6" s="123">
        <v>1</v>
      </c>
      <c r="HU6" s="415"/>
      <c r="HV6" s="416"/>
      <c r="HW6" s="416"/>
      <c r="HX6" s="417"/>
      <c r="HY6" s="418"/>
      <c r="HZ6" s="419"/>
      <c r="IA6" s="141" t="str">
        <f>IF(ISBLANK(HY6),"",(HZ6-HY6)*24)</f>
        <v/>
      </c>
      <c r="IB6" s="180">
        <v>1</v>
      </c>
      <c r="IC6" s="269" t="str">
        <f>IF(ISBLANK(HY6),"",IA6*IB6)</f>
        <v/>
      </c>
      <c r="ID6" s="180">
        <v>1</v>
      </c>
      <c r="IE6" s="181">
        <v>1</v>
      </c>
      <c r="IF6" s="181">
        <v>1</v>
      </c>
      <c r="IG6" s="183">
        <v>1</v>
      </c>
      <c r="IH6" s="183">
        <v>1</v>
      </c>
      <c r="II6" s="183">
        <v>1</v>
      </c>
      <c r="IJ6" s="183">
        <v>1</v>
      </c>
      <c r="IK6" s="183">
        <v>1</v>
      </c>
      <c r="IL6" s="183">
        <v>1</v>
      </c>
      <c r="IM6" s="99" t="str">
        <f ca="1">IF(ISBLANK(HY6),"",ROUND(AVERAGE(OFFSET(ID6:IL6,0,0,1,ion21Coop!$F$42)),1))</f>
        <v/>
      </c>
      <c r="IN6" s="117" t="str">
        <f>IF(ISBLANK(HY6),"",IC6*IM6)</f>
        <v/>
      </c>
      <c r="IP6" s="119">
        <f t="shared" ref="IP6:IP26" si="10">IP$3</f>
        <v>11</v>
      </c>
      <c r="IQ6" s="123" t="str">
        <f>VLOOKUP(IP6,$B$6:$C$26,2)</f>
        <v/>
      </c>
      <c r="IR6" s="123">
        <v>1</v>
      </c>
      <c r="IS6" s="415"/>
      <c r="IT6" s="416"/>
      <c r="IU6" s="416"/>
      <c r="IV6" s="417"/>
      <c r="IW6" s="418"/>
      <c r="IX6" s="419"/>
      <c r="IY6" s="141" t="str">
        <f>IF(ISBLANK(IW6),"",(IX6-IW6)*24)</f>
        <v/>
      </c>
      <c r="IZ6" s="180">
        <v>1</v>
      </c>
      <c r="JA6" s="269" t="str">
        <f>IF(ISBLANK(IW6),"",IY6*IZ6)</f>
        <v/>
      </c>
      <c r="JB6" s="180">
        <v>1</v>
      </c>
      <c r="JC6" s="181">
        <v>1</v>
      </c>
      <c r="JD6" s="181">
        <v>1</v>
      </c>
      <c r="JE6" s="183">
        <v>1</v>
      </c>
      <c r="JF6" s="183">
        <v>1</v>
      </c>
      <c r="JG6" s="183">
        <v>1</v>
      </c>
      <c r="JH6" s="183">
        <v>1</v>
      </c>
      <c r="JI6" s="183">
        <v>1</v>
      </c>
      <c r="JJ6" s="183">
        <v>1</v>
      </c>
      <c r="JK6" s="99" t="str">
        <f ca="1">IF(ISBLANK(IW6),"",ROUND(AVERAGE(OFFSET(JB6:JJ6,0,0,1,ion21Coop!$F$42)),1))</f>
        <v/>
      </c>
      <c r="JL6" s="117" t="str">
        <f>IF(ISBLANK(IW6),"",JA6*JK6)</f>
        <v/>
      </c>
      <c r="JN6" s="119">
        <f t="shared" ref="JN6:JN26" si="11">JN$3</f>
        <v>12</v>
      </c>
      <c r="JO6" s="123" t="str">
        <f>VLOOKUP(JN6,$B$6:$C$26,2)</f>
        <v/>
      </c>
      <c r="JP6" s="123">
        <v>1</v>
      </c>
      <c r="JQ6" s="415"/>
      <c r="JR6" s="416"/>
      <c r="JS6" s="416"/>
      <c r="JT6" s="417"/>
      <c r="JU6" s="418"/>
      <c r="JV6" s="419"/>
      <c r="JW6" s="141" t="str">
        <f>IF(ISBLANK(JU6),"",(JV6-JU6)*24)</f>
        <v/>
      </c>
      <c r="JX6" s="180">
        <v>1</v>
      </c>
      <c r="JY6" s="269" t="str">
        <f>IF(ISBLANK(JU6),"",JW6*JX6)</f>
        <v/>
      </c>
      <c r="JZ6" s="180">
        <v>1</v>
      </c>
      <c r="KA6" s="181">
        <v>1</v>
      </c>
      <c r="KB6" s="181">
        <v>1</v>
      </c>
      <c r="KC6" s="183">
        <v>1</v>
      </c>
      <c r="KD6" s="183">
        <v>1</v>
      </c>
      <c r="KE6" s="183">
        <v>1</v>
      </c>
      <c r="KF6" s="183">
        <v>1</v>
      </c>
      <c r="KG6" s="183">
        <v>1</v>
      </c>
      <c r="KH6" s="183">
        <v>1</v>
      </c>
      <c r="KI6" s="99" t="str">
        <f ca="1">IF(ISBLANK(JU6),"",ROUND(AVERAGE(OFFSET(JZ6:KH6,0,0,1,ion21Coop!$F$42)),1))</f>
        <v/>
      </c>
      <c r="KJ6" s="117" t="str">
        <f>IF(ISBLANK(JU6),"",JY6*KI6)</f>
        <v/>
      </c>
      <c r="KL6" s="119">
        <f t="shared" ref="KL6:KL26" si="12">KL$3</f>
        <v>13</v>
      </c>
      <c r="KM6" s="123" t="str">
        <f>VLOOKUP(KL6,$B$6:$C$26,2)</f>
        <v/>
      </c>
      <c r="KN6" s="123">
        <v>1</v>
      </c>
      <c r="KO6" s="415"/>
      <c r="KP6" s="416"/>
      <c r="KQ6" s="416"/>
      <c r="KR6" s="417"/>
      <c r="KS6" s="418"/>
      <c r="KT6" s="419"/>
      <c r="KU6" s="141" t="str">
        <f>IF(ISBLANK(KS6),"",(KT6-KS6)*24)</f>
        <v/>
      </c>
      <c r="KV6" s="180">
        <v>1</v>
      </c>
      <c r="KW6" s="269" t="str">
        <f>IF(ISBLANK(KS6),"",KU6*KV6)</f>
        <v/>
      </c>
      <c r="KX6" s="180">
        <v>1</v>
      </c>
      <c r="KY6" s="181">
        <v>1</v>
      </c>
      <c r="KZ6" s="181">
        <v>1</v>
      </c>
      <c r="LA6" s="183">
        <v>1</v>
      </c>
      <c r="LB6" s="183">
        <v>1</v>
      </c>
      <c r="LC6" s="183">
        <v>1</v>
      </c>
      <c r="LD6" s="183">
        <v>1</v>
      </c>
      <c r="LE6" s="183">
        <v>1</v>
      </c>
      <c r="LF6" s="183">
        <v>1</v>
      </c>
      <c r="LG6" s="99" t="str">
        <f ca="1">IF(ISBLANK(KS6),"",ROUND(AVERAGE(OFFSET(KX6:LF6,0,0,1,ion21Coop!$F$42)),1))</f>
        <v/>
      </c>
      <c r="LH6" s="117" t="str">
        <f>IF(ISBLANK(KS6),"",KW6*LG6)</f>
        <v/>
      </c>
      <c r="LJ6" s="119">
        <f t="shared" ref="LJ6:LJ26" si="13">LJ$3</f>
        <v>14</v>
      </c>
      <c r="LK6" s="123" t="str">
        <f>VLOOKUP(LJ6,$B$6:$C$26,2)</f>
        <v/>
      </c>
      <c r="LL6" s="123">
        <v>1</v>
      </c>
      <c r="LM6" s="415"/>
      <c r="LN6" s="416"/>
      <c r="LO6" s="416"/>
      <c r="LP6" s="417"/>
      <c r="LQ6" s="418"/>
      <c r="LR6" s="419"/>
      <c r="LS6" s="141" t="str">
        <f>IF(ISBLANK(LQ6),"",(LR6-LQ6)*24)</f>
        <v/>
      </c>
      <c r="LT6" s="180">
        <v>1</v>
      </c>
      <c r="LU6" s="269" t="str">
        <f>IF(ISBLANK(LQ6),"",LS6*LT6)</f>
        <v/>
      </c>
      <c r="LV6" s="180">
        <v>1</v>
      </c>
      <c r="LW6" s="181">
        <v>1</v>
      </c>
      <c r="LX6" s="181">
        <v>1</v>
      </c>
      <c r="LY6" s="183">
        <v>1</v>
      </c>
      <c r="LZ6" s="183">
        <v>1</v>
      </c>
      <c r="MA6" s="183">
        <v>1</v>
      </c>
      <c r="MB6" s="183">
        <v>1</v>
      </c>
      <c r="MC6" s="183">
        <v>1</v>
      </c>
      <c r="MD6" s="183">
        <v>1</v>
      </c>
      <c r="ME6" s="99" t="str">
        <f ca="1">IF(ISBLANK(LQ6),"",ROUND(AVERAGE(OFFSET(LV6:MD6,0,0,1,ion21Coop!$F$42)),1))</f>
        <v/>
      </c>
      <c r="MF6" s="117" t="str">
        <f>IF(ISBLANK(LQ6),"",LU6*ME6)</f>
        <v/>
      </c>
      <c r="MH6" s="119">
        <f t="shared" ref="MH6:MH26" si="14">MH$3</f>
        <v>15</v>
      </c>
      <c r="MI6" s="123" t="str">
        <f>VLOOKUP(MH6,$B$6:$C$26,2)</f>
        <v/>
      </c>
      <c r="MJ6" s="123">
        <v>1</v>
      </c>
      <c r="MK6" s="415"/>
      <c r="ML6" s="416"/>
      <c r="MM6" s="416"/>
      <c r="MN6" s="417"/>
      <c r="MO6" s="418"/>
      <c r="MP6" s="419"/>
      <c r="MQ6" s="141" t="str">
        <f>IF(ISBLANK(MO6),"",(MP6-MO6)*24)</f>
        <v/>
      </c>
      <c r="MR6" s="180">
        <v>1</v>
      </c>
      <c r="MS6" s="269" t="str">
        <f>IF(ISBLANK(MO6),"",MQ6*MR6)</f>
        <v/>
      </c>
      <c r="MT6" s="180">
        <v>1</v>
      </c>
      <c r="MU6" s="181">
        <v>1</v>
      </c>
      <c r="MV6" s="181">
        <v>1</v>
      </c>
      <c r="MW6" s="183">
        <v>1</v>
      </c>
      <c r="MX6" s="183">
        <v>1</v>
      </c>
      <c r="MY6" s="183">
        <v>1</v>
      </c>
      <c r="MZ6" s="183">
        <v>1</v>
      </c>
      <c r="NA6" s="183">
        <v>1</v>
      </c>
      <c r="NB6" s="183">
        <v>1</v>
      </c>
      <c r="NC6" s="99" t="str">
        <f ca="1">IF(ISBLANK(MO6),"",ROUND(AVERAGE(OFFSET(MT6:NB6,0,0,1,ion21Coop!$F$42)),1))</f>
        <v/>
      </c>
      <c r="ND6" s="117" t="str">
        <f>IF(ISBLANK(MO6),"",MS6*NC6)</f>
        <v/>
      </c>
      <c r="NF6" s="119">
        <f t="shared" ref="NF6:NF26" si="15">NF$3</f>
        <v>16</v>
      </c>
      <c r="NG6" s="123" t="str">
        <f>VLOOKUP(NF6,$B$6:$C$26,2)</f>
        <v/>
      </c>
      <c r="NH6" s="123">
        <v>1</v>
      </c>
      <c r="NI6" s="415"/>
      <c r="NJ6" s="416"/>
      <c r="NK6" s="416"/>
      <c r="NL6" s="417"/>
      <c r="NM6" s="418"/>
      <c r="NN6" s="419"/>
      <c r="NO6" s="141" t="str">
        <f>IF(ISBLANK(NM6),"",(NN6-NM6)*24)</f>
        <v/>
      </c>
      <c r="NP6" s="180">
        <v>1</v>
      </c>
      <c r="NQ6" s="269" t="str">
        <f>IF(ISBLANK(NM6),"",NO6*NP6)</f>
        <v/>
      </c>
      <c r="NR6" s="180">
        <v>1</v>
      </c>
      <c r="NS6" s="181">
        <v>1</v>
      </c>
      <c r="NT6" s="181">
        <v>1</v>
      </c>
      <c r="NU6" s="183">
        <v>1</v>
      </c>
      <c r="NV6" s="183">
        <v>1</v>
      </c>
      <c r="NW6" s="183">
        <v>1</v>
      </c>
      <c r="NX6" s="183">
        <v>1</v>
      </c>
      <c r="NY6" s="183">
        <v>1</v>
      </c>
      <c r="NZ6" s="183">
        <v>1</v>
      </c>
      <c r="OA6" s="99" t="str">
        <f ca="1">IF(ISBLANK(NM6),"",ROUND(AVERAGE(OFFSET(NR6:NZ6,0,0,1,ion21Coop!$F$42)),1))</f>
        <v/>
      </c>
      <c r="OB6" s="117" t="str">
        <f>IF(ISBLANK(NM6),"",NQ6*OA6)</f>
        <v/>
      </c>
      <c r="OD6" s="119">
        <f t="shared" ref="OD6:OD26" si="16">OD$3</f>
        <v>17</v>
      </c>
      <c r="OE6" s="123" t="str">
        <f>VLOOKUP(OD6,$B$6:$C$26,2)</f>
        <v/>
      </c>
      <c r="OF6" s="123">
        <v>1</v>
      </c>
      <c r="OG6" s="415"/>
      <c r="OH6" s="416"/>
      <c r="OI6" s="416"/>
      <c r="OJ6" s="417"/>
      <c r="OK6" s="418"/>
      <c r="OL6" s="419"/>
      <c r="OM6" s="141" t="str">
        <f>IF(ISBLANK(OK6),"",(OL6-OK6)*24)</f>
        <v/>
      </c>
      <c r="ON6" s="180">
        <v>1</v>
      </c>
      <c r="OO6" s="269" t="str">
        <f>IF(ISBLANK(OK6),"",OM6*ON6)</f>
        <v/>
      </c>
      <c r="OP6" s="180">
        <v>1</v>
      </c>
      <c r="OQ6" s="181">
        <v>1</v>
      </c>
      <c r="OR6" s="181">
        <v>1</v>
      </c>
      <c r="OS6" s="183">
        <v>1</v>
      </c>
      <c r="OT6" s="183">
        <v>1</v>
      </c>
      <c r="OU6" s="183">
        <v>1</v>
      </c>
      <c r="OV6" s="183">
        <v>1</v>
      </c>
      <c r="OW6" s="183">
        <v>1</v>
      </c>
      <c r="OX6" s="183">
        <v>1</v>
      </c>
      <c r="OY6" s="99" t="str">
        <f ca="1">IF(ISBLANK(OK6),"",ROUND(AVERAGE(OFFSET(OP6:OX6,0,0,1,ion21Coop!$F$42)),1))</f>
        <v/>
      </c>
      <c r="OZ6" s="117" t="str">
        <f>IF(ISBLANK(OK6),"",OO6*OY6)</f>
        <v/>
      </c>
      <c r="PB6" s="119">
        <f t="shared" ref="PB6:PB26" si="17">PB$3</f>
        <v>18</v>
      </c>
      <c r="PC6" s="123" t="str">
        <f>VLOOKUP(PB6,$B$6:$C$26,2)</f>
        <v/>
      </c>
      <c r="PD6" s="123">
        <v>1</v>
      </c>
      <c r="PE6" s="415"/>
      <c r="PF6" s="416"/>
      <c r="PG6" s="416"/>
      <c r="PH6" s="417"/>
      <c r="PI6" s="418"/>
      <c r="PJ6" s="419"/>
      <c r="PK6" s="141" t="str">
        <f>IF(ISBLANK(PI6),"",(PJ6-PI6)*24)</f>
        <v/>
      </c>
      <c r="PL6" s="180">
        <v>1</v>
      </c>
      <c r="PM6" s="269" t="str">
        <f>IF(ISBLANK(PI6),"",PK6*PL6)</f>
        <v/>
      </c>
      <c r="PN6" s="180">
        <v>1</v>
      </c>
      <c r="PO6" s="181">
        <v>1</v>
      </c>
      <c r="PP6" s="181">
        <v>1</v>
      </c>
      <c r="PQ6" s="183">
        <v>1</v>
      </c>
      <c r="PR6" s="183">
        <v>1</v>
      </c>
      <c r="PS6" s="183">
        <v>1</v>
      </c>
      <c r="PT6" s="183">
        <v>1</v>
      </c>
      <c r="PU6" s="183">
        <v>1</v>
      </c>
      <c r="PV6" s="183">
        <v>1</v>
      </c>
      <c r="PW6" s="99" t="str">
        <f ca="1">IF(ISBLANK(PI6),"",ROUND(AVERAGE(OFFSET(PN6:PV6,0,0,1,ion21Coop!$F$42)),1))</f>
        <v/>
      </c>
      <c r="PX6" s="117" t="str">
        <f>IF(ISBLANK(PI6),"",PM6*PW6)</f>
        <v/>
      </c>
      <c r="PZ6" s="119">
        <f t="shared" ref="PZ6:PZ26" si="18">PZ$3</f>
        <v>19</v>
      </c>
      <c r="QA6" s="123" t="str">
        <f>VLOOKUP(PZ6,$B$6:$C$26,2)</f>
        <v/>
      </c>
      <c r="QB6" s="123">
        <v>1</v>
      </c>
      <c r="QC6" s="415"/>
      <c r="QD6" s="416"/>
      <c r="QE6" s="416"/>
      <c r="QF6" s="417"/>
      <c r="QG6" s="418"/>
      <c r="QH6" s="419"/>
      <c r="QI6" s="141" t="str">
        <f>IF(ISBLANK(QG6),"",(QH6-QG6)*24)</f>
        <v/>
      </c>
      <c r="QJ6" s="180">
        <v>1</v>
      </c>
      <c r="QK6" s="269" t="str">
        <f>IF(ISBLANK(QG6),"",QI6*QJ6)</f>
        <v/>
      </c>
      <c r="QL6" s="180">
        <v>1</v>
      </c>
      <c r="QM6" s="181">
        <v>1</v>
      </c>
      <c r="QN6" s="181">
        <v>1</v>
      </c>
      <c r="QO6" s="183">
        <v>1</v>
      </c>
      <c r="QP6" s="183">
        <v>1</v>
      </c>
      <c r="QQ6" s="183">
        <v>1</v>
      </c>
      <c r="QR6" s="183">
        <v>1</v>
      </c>
      <c r="QS6" s="183">
        <v>1</v>
      </c>
      <c r="QT6" s="183">
        <v>1</v>
      </c>
      <c r="QU6" s="99" t="str">
        <f ca="1">IF(ISBLANK(QG6),"",ROUND(AVERAGE(OFFSET(QL6:QT6,0,0,1,ion21Coop!$F$42)),1))</f>
        <v/>
      </c>
      <c r="QV6" s="117" t="str">
        <f>IF(ISBLANK(QG6),"",QK6*QU6)</f>
        <v/>
      </c>
      <c r="QX6" s="119">
        <f t="shared" ref="QX6:QX26" si="19">QX$3</f>
        <v>20</v>
      </c>
      <c r="QY6" s="123" t="str">
        <f>VLOOKUP(QX6,$B$6:$C$26,2)</f>
        <v/>
      </c>
      <c r="QZ6" s="123">
        <v>1</v>
      </c>
      <c r="RA6" s="415"/>
      <c r="RB6" s="416"/>
      <c r="RC6" s="416"/>
      <c r="RD6" s="417"/>
      <c r="RE6" s="418"/>
      <c r="RF6" s="419"/>
      <c r="RG6" s="141" t="str">
        <f>IF(ISBLANK(RE6),"",(RF6-RE6)*24)</f>
        <v/>
      </c>
      <c r="RH6" s="180">
        <v>1</v>
      </c>
      <c r="RI6" s="269" t="str">
        <f>IF(ISBLANK(RE6),"",RG6*RH6)</f>
        <v/>
      </c>
      <c r="RJ6" s="180">
        <v>1</v>
      </c>
      <c r="RK6" s="181">
        <v>1</v>
      </c>
      <c r="RL6" s="181">
        <v>1</v>
      </c>
      <c r="RM6" s="183">
        <v>1</v>
      </c>
      <c r="RN6" s="183">
        <v>1</v>
      </c>
      <c r="RO6" s="183">
        <v>1</v>
      </c>
      <c r="RP6" s="183">
        <v>1</v>
      </c>
      <c r="RQ6" s="183">
        <v>1</v>
      </c>
      <c r="RR6" s="183">
        <v>1</v>
      </c>
      <c r="RS6" s="99" t="str">
        <f ca="1">IF(ISBLANK(RE6),"",ROUND(AVERAGE(OFFSET(RJ6:RR6,0,0,1,ion21Coop!$F$42)),1))</f>
        <v/>
      </c>
      <c r="RT6" s="117" t="str">
        <f>IF(ISBLANK(RE6),"",RI6*RS6)</f>
        <v/>
      </c>
      <c r="RV6" s="119">
        <f t="shared" ref="RV6:RV26" si="20">RV$3</f>
        <v>21</v>
      </c>
      <c r="RW6" s="123" t="str">
        <f>VLOOKUP(RV6,$B$6:$C$26,2)</f>
        <v/>
      </c>
      <c r="RX6" s="123">
        <v>1</v>
      </c>
      <c r="RY6" s="415"/>
      <c r="RZ6" s="416"/>
      <c r="SA6" s="416"/>
      <c r="SB6" s="417"/>
      <c r="SC6" s="418"/>
      <c r="SD6" s="419"/>
      <c r="SE6" s="141" t="str">
        <f>IF(ISBLANK(SC6),"",(SD6-SC6)*24)</f>
        <v/>
      </c>
      <c r="SF6" s="180">
        <v>1</v>
      </c>
      <c r="SG6" s="269" t="str">
        <f>IF(ISBLANK(SC6),"",SE6*SF6)</f>
        <v/>
      </c>
      <c r="SH6" s="180">
        <v>1</v>
      </c>
      <c r="SI6" s="181">
        <v>1</v>
      </c>
      <c r="SJ6" s="181">
        <v>1</v>
      </c>
      <c r="SK6" s="183">
        <v>1</v>
      </c>
      <c r="SL6" s="183">
        <v>1</v>
      </c>
      <c r="SM6" s="183">
        <v>1</v>
      </c>
      <c r="SN6" s="183">
        <v>1</v>
      </c>
      <c r="SO6" s="183">
        <v>1</v>
      </c>
      <c r="SP6" s="183">
        <v>1</v>
      </c>
      <c r="SQ6" s="99" t="str">
        <f ca="1">IF(ISBLANK(SC6),"",ROUND(AVERAGE(OFFSET(SH6:SP6,0,0,1,ion21Coop!$F$42)),1))</f>
        <v/>
      </c>
      <c r="SR6" s="117" t="str">
        <f>IF(ISBLANK(SC6),"",SG6*SQ6)</f>
        <v/>
      </c>
      <c r="ST6" s="560">
        <v>1</v>
      </c>
      <c r="SU6" s="560">
        <v>1</v>
      </c>
      <c r="SV6" s="561" t="s">
        <v>547</v>
      </c>
      <c r="SW6" s="562">
        <v>2</v>
      </c>
      <c r="SX6" s="560">
        <v>2</v>
      </c>
      <c r="SY6" s="561" t="s">
        <v>549</v>
      </c>
      <c r="SZ6" s="563">
        <v>42607.908067129632</v>
      </c>
      <c r="TA6" s="564">
        <v>0.5</v>
      </c>
      <c r="TB6" s="552"/>
    </row>
    <row r="7" spans="1:522" x14ac:dyDescent="0.3">
      <c r="A7" s="187" t="str">
        <f t="shared" ref="A7:A26" si="21">B7&amp; " - "&amp;C7</f>
        <v>2 - GeLo</v>
      </c>
      <c r="B7" s="119">
        <f>ion21Team!B6</f>
        <v>2</v>
      </c>
      <c r="C7" s="97" t="str">
        <f>IF(ISBLANK(ion21Team!C6),"",ion21Team!C6)</f>
        <v>GeLo</v>
      </c>
      <c r="D7" s="285">
        <f ca="1">IF(ISBLANK(ion21Team!$C$6),"",$BD$3)</f>
        <v>5.9999999999999973</v>
      </c>
      <c r="E7" s="271">
        <f ca="1">IF(ISBLANK(ion21Team!C6),"",IFERROR(D7/$D$27*100,0))</f>
        <v>0.64102564102564075</v>
      </c>
      <c r="F7" s="146">
        <f>IF(ISBLANK(ion21Team!C6),"",ion21Votes!AF7)</f>
        <v>5</v>
      </c>
      <c r="G7" s="121">
        <f ca="1">IF(ISBLANK(ion21Team!C6),"",ROUND(ion21Votes!$AF$27*E7/100,0))</f>
        <v>0</v>
      </c>
      <c r="H7" s="122">
        <f ca="1">IF(ISBLANK(ion21Team!C6),"",F7-G7)</f>
        <v>5</v>
      </c>
      <c r="J7" s="119">
        <f t="shared" si="0"/>
        <v>1</v>
      </c>
      <c r="K7" s="123" t="str">
        <f>VLOOKUP(J7,$B$6:$C$26,2)</f>
        <v>YaJo</v>
      </c>
      <c r="L7" s="123">
        <v>2</v>
      </c>
      <c r="M7" s="364" t="s">
        <v>815</v>
      </c>
      <c r="N7" s="355"/>
      <c r="O7" s="355"/>
      <c r="P7" s="627" t="s">
        <v>825</v>
      </c>
      <c r="Q7" s="369"/>
      <c r="R7" s="370"/>
      <c r="S7" s="269">
        <v>2</v>
      </c>
      <c r="T7" s="180">
        <v>1</v>
      </c>
      <c r="U7" s="269">
        <f t="shared" ref="U7:U19" si="22">IF(ISBLANK(S7),"",S7*T7)</f>
        <v>2</v>
      </c>
      <c r="V7" s="180">
        <v>1</v>
      </c>
      <c r="W7" s="181">
        <v>1</v>
      </c>
      <c r="X7" s="181">
        <v>1</v>
      </c>
      <c r="Y7" s="183">
        <v>1</v>
      </c>
      <c r="Z7" s="183">
        <v>1</v>
      </c>
      <c r="AA7" s="183">
        <v>1</v>
      </c>
      <c r="AB7" s="183">
        <v>1</v>
      </c>
      <c r="AC7" s="183">
        <v>1</v>
      </c>
      <c r="AD7" s="183">
        <v>1</v>
      </c>
      <c r="AE7" s="192">
        <f ca="1">IF(ISBLANK(U7),"",ROUND(AVERAGE(OFFSET(V7:AD7,0,0,1,ion21Coop!$F$42)),1))</f>
        <v>1</v>
      </c>
      <c r="AF7" s="269">
        <f ca="1">IF(ISBLANK(QU7),"",U7*AE7)</f>
        <v>2</v>
      </c>
      <c r="AH7" s="119">
        <f t="shared" si="1"/>
        <v>2</v>
      </c>
      <c r="AI7" s="123" t="str">
        <f>VLOOKUP(AH7,$B$6:$C$26,2)</f>
        <v>GeLo</v>
      </c>
      <c r="AJ7" s="123">
        <v>2</v>
      </c>
      <c r="AK7" s="364" t="s">
        <v>645</v>
      </c>
      <c r="AL7" s="579" t="s">
        <v>644</v>
      </c>
      <c r="AM7" s="579" t="s">
        <v>646</v>
      </c>
      <c r="AN7" s="365">
        <v>43021</v>
      </c>
      <c r="AO7" s="571">
        <v>0.5</v>
      </c>
      <c r="AP7" s="572">
        <v>0.625</v>
      </c>
      <c r="AQ7" s="269">
        <f t="shared" ref="AQ7:AQ52" si="23">IF(ISBLANK(AO7),"",(AP7-AO7)*24)</f>
        <v>3</v>
      </c>
      <c r="AR7" s="180">
        <v>1</v>
      </c>
      <c r="AS7" s="269">
        <f>IF(ISBLANK(AO7),"",AQ7*AR7)</f>
        <v>3</v>
      </c>
      <c r="AT7" s="180">
        <v>1</v>
      </c>
      <c r="AU7" s="181">
        <v>1</v>
      </c>
      <c r="AV7" s="181">
        <v>1</v>
      </c>
      <c r="AW7" s="183">
        <v>1</v>
      </c>
      <c r="AX7" s="183">
        <v>1</v>
      </c>
      <c r="AY7" s="183">
        <v>1</v>
      </c>
      <c r="AZ7" s="183">
        <v>1</v>
      </c>
      <c r="BA7" s="183">
        <v>1</v>
      </c>
      <c r="BB7" s="183">
        <v>1</v>
      </c>
      <c r="BC7" s="192">
        <f ca="1">IF(ISBLANK(AO7),"",ROUND(AVERAGE(OFFSET(AT7:BB7,0,0,1,ion21Coop!$F$42)),1))</f>
        <v>1</v>
      </c>
      <c r="BD7" s="269">
        <f ca="1">IF(ISBLANK(AO7),"",AS7*BC7)</f>
        <v>3</v>
      </c>
      <c r="BF7" s="119">
        <f t="shared" si="2"/>
        <v>3</v>
      </c>
      <c r="BG7" s="123" t="str">
        <f>VLOOKUP(BF7,$B$6:$C$26,2)</f>
        <v>MiDo</v>
      </c>
      <c r="BH7" s="123">
        <v>2</v>
      </c>
      <c r="BI7" s="364" t="s">
        <v>815</v>
      </c>
      <c r="BJ7" s="355"/>
      <c r="BK7" s="355"/>
      <c r="BL7" s="368" t="s">
        <v>825</v>
      </c>
      <c r="BM7" s="369"/>
      <c r="BN7" s="370"/>
      <c r="BO7" s="269">
        <v>2</v>
      </c>
      <c r="BP7" s="180">
        <v>1</v>
      </c>
      <c r="BQ7" s="269">
        <f t="shared" ref="BQ7:BQ19" si="24">IF(ISBLANK(BO7),"",BO7*BP7)</f>
        <v>2</v>
      </c>
      <c r="BR7" s="180">
        <v>1</v>
      </c>
      <c r="BS7" s="181">
        <v>1</v>
      </c>
      <c r="BT7" s="181">
        <v>1</v>
      </c>
      <c r="BU7" s="183">
        <v>1</v>
      </c>
      <c r="BV7" s="183">
        <v>1</v>
      </c>
      <c r="BW7" s="183">
        <v>1</v>
      </c>
      <c r="BX7" s="183">
        <v>1</v>
      </c>
      <c r="BY7" s="183">
        <v>1</v>
      </c>
      <c r="BZ7" s="183">
        <v>1</v>
      </c>
      <c r="CA7" s="192">
        <f ca="1">IF(ISBLANK(BQ7),"",ROUND(AVERAGE(OFFSET(BR7:BZ7,0,0,1,ion21Coop!$F$42)),1))</f>
        <v>1</v>
      </c>
      <c r="CB7" s="269">
        <f ca="1">IF(ISBLANK(BQ7),"",BQ7*CA7)</f>
        <v>2</v>
      </c>
      <c r="CD7" s="119">
        <f t="shared" si="3"/>
        <v>4</v>
      </c>
      <c r="CE7" s="123" t="str">
        <f>VLOOKUP(CD7,$B$6:$C$26,2)</f>
        <v>EmNi</v>
      </c>
      <c r="CF7" s="123">
        <v>2</v>
      </c>
      <c r="CG7" s="364"/>
      <c r="CH7" s="355"/>
      <c r="CI7" s="355"/>
      <c r="CJ7" s="368"/>
      <c r="CK7" s="369"/>
      <c r="CL7" s="370"/>
      <c r="CM7" s="269" t="str">
        <f t="shared" ref="CM7:CM52" si="25">IF(ISBLANK(CK7),"",(CL7-CK7)*24)</f>
        <v/>
      </c>
      <c r="CN7" s="180">
        <v>1</v>
      </c>
      <c r="CO7" s="269" t="str">
        <f>IF(ISBLANK(CK7),"",CM7*CN7)</f>
        <v/>
      </c>
      <c r="CP7" s="180">
        <v>1</v>
      </c>
      <c r="CQ7" s="181">
        <v>1</v>
      </c>
      <c r="CR7" s="181">
        <v>1</v>
      </c>
      <c r="CS7" s="183">
        <v>1</v>
      </c>
      <c r="CT7" s="183">
        <v>1</v>
      </c>
      <c r="CU7" s="183">
        <v>1</v>
      </c>
      <c r="CV7" s="183">
        <v>1</v>
      </c>
      <c r="CW7" s="183">
        <v>1</v>
      </c>
      <c r="CX7" s="183">
        <v>1</v>
      </c>
      <c r="CY7" s="192" t="str">
        <f ca="1">IF(ISBLANK(CK7),"",ROUND(AVERAGE(OFFSET(CP7:CX7,0,0,1,ion21Coop!$F$42)),1))</f>
        <v/>
      </c>
      <c r="CZ7" s="269" t="str">
        <f>IF(ISBLANK(CK7),"",CO7*CY7)</f>
        <v/>
      </c>
      <c r="DB7" s="119">
        <f t="shared" si="4"/>
        <v>5</v>
      </c>
      <c r="DC7" s="123" t="str">
        <f>VLOOKUP(DB7,$B$6:$C$26,2)</f>
        <v>HeJe</v>
      </c>
      <c r="DD7" s="123">
        <v>2</v>
      </c>
      <c r="DE7" s="415"/>
      <c r="DF7" s="416"/>
      <c r="DG7" s="416"/>
      <c r="DH7" s="420"/>
      <c r="DI7" s="421"/>
      <c r="DJ7" s="422"/>
      <c r="DK7" s="269" t="str">
        <f t="shared" ref="DK7:DK52" si="26">IF(ISBLANK(DI7),"",(DJ7-DI7)*24)</f>
        <v/>
      </c>
      <c r="DL7" s="180">
        <v>1</v>
      </c>
      <c r="DM7" s="269" t="str">
        <f>IF(ISBLANK(DI7),"",DK7*DL7)</f>
        <v/>
      </c>
      <c r="DN7" s="180">
        <v>1</v>
      </c>
      <c r="DO7" s="181">
        <v>1</v>
      </c>
      <c r="DP7" s="181">
        <v>1</v>
      </c>
      <c r="DQ7" s="183">
        <v>1</v>
      </c>
      <c r="DR7" s="183">
        <v>1</v>
      </c>
      <c r="DS7" s="183">
        <v>1</v>
      </c>
      <c r="DT7" s="183">
        <v>1</v>
      </c>
      <c r="DU7" s="183">
        <v>1</v>
      </c>
      <c r="DV7" s="183">
        <v>1</v>
      </c>
      <c r="DW7" s="192" t="str">
        <f ca="1">IF(ISBLANK(DI7),"",ROUND(AVERAGE(OFFSET(DN7:DV7,0,0,1,ion21Coop!$F$42)),1))</f>
        <v/>
      </c>
      <c r="DX7" s="269" t="str">
        <f>IF(ISBLANK(DI7),"",DM7*DW7)</f>
        <v/>
      </c>
      <c r="DZ7" s="119">
        <f t="shared" si="5"/>
        <v>6</v>
      </c>
      <c r="EA7" s="123" t="str">
        <f>VLOOKUP(DZ7,$B$6:$C$26,2)</f>
        <v/>
      </c>
      <c r="EB7" s="123">
        <v>2</v>
      </c>
      <c r="EC7" s="415"/>
      <c r="ED7" s="416"/>
      <c r="EE7" s="416"/>
      <c r="EF7" s="420"/>
      <c r="EG7" s="421"/>
      <c r="EH7" s="422"/>
      <c r="EI7" s="269" t="str">
        <f t="shared" ref="EI7:EI52" si="27">IF(ISBLANK(EG7),"",(EH7-EG7)*24)</f>
        <v/>
      </c>
      <c r="EJ7" s="180">
        <v>1</v>
      </c>
      <c r="EK7" s="269" t="str">
        <f>IF(ISBLANK(EG7),"",EI7*EJ7)</f>
        <v/>
      </c>
      <c r="EL7" s="180">
        <v>1</v>
      </c>
      <c r="EM7" s="181">
        <v>1</v>
      </c>
      <c r="EN7" s="181">
        <v>1</v>
      </c>
      <c r="EO7" s="183">
        <v>1</v>
      </c>
      <c r="EP7" s="183">
        <v>1</v>
      </c>
      <c r="EQ7" s="183">
        <v>1</v>
      </c>
      <c r="ER7" s="183">
        <v>1</v>
      </c>
      <c r="ES7" s="183">
        <v>1</v>
      </c>
      <c r="ET7" s="183">
        <v>1</v>
      </c>
      <c r="EU7" s="192" t="str">
        <f ca="1">IF(ISBLANK(EG7),"",ROUND(AVERAGE(OFFSET(EL7:ET7,0,0,1,ion21Coop!$F$42)),1))</f>
        <v/>
      </c>
      <c r="EV7" s="269" t="str">
        <f>IF(ISBLANK(EG7),"",EK7*EU7)</f>
        <v/>
      </c>
      <c r="EX7" s="119">
        <f t="shared" si="6"/>
        <v>7</v>
      </c>
      <c r="EY7" s="123" t="str">
        <f>VLOOKUP(EX7,$B$6:$C$26,2)</f>
        <v/>
      </c>
      <c r="EZ7" s="123">
        <v>2</v>
      </c>
      <c r="FA7" s="415"/>
      <c r="FB7" s="416"/>
      <c r="FC7" s="416"/>
      <c r="FD7" s="420"/>
      <c r="FE7" s="421"/>
      <c r="FF7" s="422"/>
      <c r="FG7" s="269" t="str">
        <f t="shared" ref="FG7:FG52" si="28">IF(ISBLANK(FE7),"",(FF7-FE7)*24)</f>
        <v/>
      </c>
      <c r="FH7" s="180">
        <v>1</v>
      </c>
      <c r="FI7" s="269" t="str">
        <f>IF(ISBLANK(FE7),"",FG7*FH7)</f>
        <v/>
      </c>
      <c r="FJ7" s="180">
        <v>1</v>
      </c>
      <c r="FK7" s="181">
        <v>1</v>
      </c>
      <c r="FL7" s="181">
        <v>1</v>
      </c>
      <c r="FM7" s="183">
        <v>1</v>
      </c>
      <c r="FN7" s="183">
        <v>1</v>
      </c>
      <c r="FO7" s="183">
        <v>1</v>
      </c>
      <c r="FP7" s="183">
        <v>1</v>
      </c>
      <c r="FQ7" s="183">
        <v>1</v>
      </c>
      <c r="FR7" s="183">
        <v>1</v>
      </c>
      <c r="FS7" s="192" t="str">
        <f ca="1">IF(ISBLANK(FE7),"",ROUND(AVERAGE(OFFSET(FJ7:FR7,0,0,1,ion21Coop!$F$42)),1))</f>
        <v/>
      </c>
      <c r="FT7" s="269" t="str">
        <f>IF(ISBLANK(FE7),"",FI7*FS7)</f>
        <v/>
      </c>
      <c r="FV7" s="119">
        <f t="shared" si="7"/>
        <v>8</v>
      </c>
      <c r="FW7" s="123" t="str">
        <f>VLOOKUP(FV7,$B$6:$C$26,2)</f>
        <v/>
      </c>
      <c r="FX7" s="123">
        <v>2</v>
      </c>
      <c r="FY7" s="415"/>
      <c r="FZ7" s="416"/>
      <c r="GA7" s="416"/>
      <c r="GB7" s="420"/>
      <c r="GC7" s="421"/>
      <c r="GD7" s="422"/>
      <c r="GE7" s="269" t="str">
        <f t="shared" ref="GE7:GE52" si="29">IF(ISBLANK(GC7),"",(GD7-GC7)*24)</f>
        <v/>
      </c>
      <c r="GF7" s="180">
        <v>1</v>
      </c>
      <c r="GG7" s="269" t="str">
        <f>IF(ISBLANK(GC7),"",GE7*GF7)</f>
        <v/>
      </c>
      <c r="GH7" s="180">
        <v>1</v>
      </c>
      <c r="GI7" s="181">
        <v>1</v>
      </c>
      <c r="GJ7" s="181">
        <v>1</v>
      </c>
      <c r="GK7" s="183">
        <v>1</v>
      </c>
      <c r="GL7" s="183">
        <v>1</v>
      </c>
      <c r="GM7" s="183">
        <v>1</v>
      </c>
      <c r="GN7" s="183">
        <v>1</v>
      </c>
      <c r="GO7" s="183">
        <v>1</v>
      </c>
      <c r="GP7" s="183">
        <v>1</v>
      </c>
      <c r="GQ7" s="192" t="str">
        <f ca="1">IF(ISBLANK(GC7),"",ROUND(AVERAGE(OFFSET(GH7:GP7,0,0,1,ion21Coop!$F$42)),1))</f>
        <v/>
      </c>
      <c r="GR7" s="269" t="str">
        <f>IF(ISBLANK(GC7),"",GG7*GQ7)</f>
        <v/>
      </c>
      <c r="GT7" s="119">
        <f t="shared" si="8"/>
        <v>9</v>
      </c>
      <c r="GU7" s="123" t="str">
        <f>VLOOKUP(GT7,$B$6:$C$26,2)</f>
        <v/>
      </c>
      <c r="GV7" s="123">
        <v>2</v>
      </c>
      <c r="GW7" s="415"/>
      <c r="GX7" s="416"/>
      <c r="GY7" s="416"/>
      <c r="GZ7" s="420"/>
      <c r="HA7" s="421"/>
      <c r="HB7" s="422"/>
      <c r="HC7" s="269" t="str">
        <f t="shared" ref="HC7:HC52" si="30">IF(ISBLANK(HA7),"",(HB7-HA7)*24)</f>
        <v/>
      </c>
      <c r="HD7" s="180">
        <v>1</v>
      </c>
      <c r="HE7" s="269" t="str">
        <f>IF(ISBLANK(HA7),"",HC7*HD7)</f>
        <v/>
      </c>
      <c r="HF7" s="180">
        <v>1</v>
      </c>
      <c r="HG7" s="181">
        <v>1</v>
      </c>
      <c r="HH7" s="181">
        <v>1</v>
      </c>
      <c r="HI7" s="183">
        <v>1</v>
      </c>
      <c r="HJ7" s="183">
        <v>1</v>
      </c>
      <c r="HK7" s="183">
        <v>1</v>
      </c>
      <c r="HL7" s="183">
        <v>1</v>
      </c>
      <c r="HM7" s="183">
        <v>1</v>
      </c>
      <c r="HN7" s="183">
        <v>1</v>
      </c>
      <c r="HO7" s="192" t="str">
        <f ca="1">IF(ISBLANK(HA7),"",ROUND(AVERAGE(OFFSET(HF7:HN7,0,0,1,ion21Coop!$F$42)),1))</f>
        <v/>
      </c>
      <c r="HP7" s="269" t="str">
        <f>IF(ISBLANK(HA7),"",HE7*HO7)</f>
        <v/>
      </c>
      <c r="HR7" s="119">
        <f t="shared" si="9"/>
        <v>10</v>
      </c>
      <c r="HS7" s="123" t="str">
        <f>VLOOKUP(HR7,$B$6:$C$26,2)</f>
        <v/>
      </c>
      <c r="HT7" s="123">
        <v>2</v>
      </c>
      <c r="HU7" s="415"/>
      <c r="HV7" s="416"/>
      <c r="HW7" s="416"/>
      <c r="HX7" s="420"/>
      <c r="HY7" s="421"/>
      <c r="HZ7" s="422"/>
      <c r="IA7" s="269" t="str">
        <f t="shared" ref="IA7:IA52" si="31">IF(ISBLANK(HY7),"",(HZ7-HY7)*24)</f>
        <v/>
      </c>
      <c r="IB7" s="180">
        <v>1</v>
      </c>
      <c r="IC7" s="269" t="str">
        <f>IF(ISBLANK(HY7),"",IA7*IB7)</f>
        <v/>
      </c>
      <c r="ID7" s="180">
        <v>1</v>
      </c>
      <c r="IE7" s="181">
        <v>1</v>
      </c>
      <c r="IF7" s="181">
        <v>1</v>
      </c>
      <c r="IG7" s="183">
        <v>1</v>
      </c>
      <c r="IH7" s="183">
        <v>1</v>
      </c>
      <c r="II7" s="183">
        <v>1</v>
      </c>
      <c r="IJ7" s="183">
        <v>1</v>
      </c>
      <c r="IK7" s="183">
        <v>1</v>
      </c>
      <c r="IL7" s="183">
        <v>1</v>
      </c>
      <c r="IM7" s="192" t="str">
        <f ca="1">IF(ISBLANK(HY7),"",ROUND(AVERAGE(OFFSET(ID7:IL7,0,0,1,ion21Coop!$F$42)),1))</f>
        <v/>
      </c>
      <c r="IN7" s="269" t="str">
        <f>IF(ISBLANK(HY7),"",IC7*IM7)</f>
        <v/>
      </c>
      <c r="IP7" s="119">
        <f t="shared" si="10"/>
        <v>11</v>
      </c>
      <c r="IQ7" s="123" t="str">
        <f>VLOOKUP(IP7,$B$6:$C$26,2)</f>
        <v/>
      </c>
      <c r="IR7" s="123">
        <v>2</v>
      </c>
      <c r="IS7" s="415"/>
      <c r="IT7" s="416"/>
      <c r="IU7" s="416"/>
      <c r="IV7" s="420"/>
      <c r="IW7" s="421"/>
      <c r="IX7" s="422"/>
      <c r="IY7" s="269" t="str">
        <f t="shared" ref="IY7:IY52" si="32">IF(ISBLANK(IW7),"",(IX7-IW7)*24)</f>
        <v/>
      </c>
      <c r="IZ7" s="180">
        <v>1</v>
      </c>
      <c r="JA7" s="269" t="str">
        <f>IF(ISBLANK(IW7),"",IY7*IZ7)</f>
        <v/>
      </c>
      <c r="JB7" s="180">
        <v>1</v>
      </c>
      <c r="JC7" s="181">
        <v>1</v>
      </c>
      <c r="JD7" s="181">
        <v>1</v>
      </c>
      <c r="JE7" s="183">
        <v>1</v>
      </c>
      <c r="JF7" s="183">
        <v>1</v>
      </c>
      <c r="JG7" s="183">
        <v>1</v>
      </c>
      <c r="JH7" s="183">
        <v>1</v>
      </c>
      <c r="JI7" s="183">
        <v>1</v>
      </c>
      <c r="JJ7" s="183">
        <v>1</v>
      </c>
      <c r="JK7" s="192" t="str">
        <f ca="1">IF(ISBLANK(IW7),"",ROUND(AVERAGE(OFFSET(JB7:JJ7,0,0,1,ion21Coop!$F$42)),1))</f>
        <v/>
      </c>
      <c r="JL7" s="269" t="str">
        <f>IF(ISBLANK(IW7),"",JA7*JK7)</f>
        <v/>
      </c>
      <c r="JN7" s="119">
        <f t="shared" si="11"/>
        <v>12</v>
      </c>
      <c r="JO7" s="123" t="str">
        <f>VLOOKUP(JN7,$B$6:$C$26,2)</f>
        <v/>
      </c>
      <c r="JP7" s="123">
        <v>2</v>
      </c>
      <c r="JQ7" s="415"/>
      <c r="JR7" s="416"/>
      <c r="JS7" s="416"/>
      <c r="JT7" s="420"/>
      <c r="JU7" s="421"/>
      <c r="JV7" s="422"/>
      <c r="JW7" s="269" t="str">
        <f t="shared" ref="JW7:JW52" si="33">IF(ISBLANK(JU7),"",(JV7-JU7)*24)</f>
        <v/>
      </c>
      <c r="JX7" s="180">
        <v>1</v>
      </c>
      <c r="JY7" s="269" t="str">
        <f>IF(ISBLANK(JU7),"",JW7*JX7)</f>
        <v/>
      </c>
      <c r="JZ7" s="180">
        <v>1</v>
      </c>
      <c r="KA7" s="181">
        <v>1</v>
      </c>
      <c r="KB7" s="181">
        <v>1</v>
      </c>
      <c r="KC7" s="183">
        <v>1</v>
      </c>
      <c r="KD7" s="183">
        <v>1</v>
      </c>
      <c r="KE7" s="183">
        <v>1</v>
      </c>
      <c r="KF7" s="183">
        <v>1</v>
      </c>
      <c r="KG7" s="183">
        <v>1</v>
      </c>
      <c r="KH7" s="183">
        <v>1</v>
      </c>
      <c r="KI7" s="192" t="str">
        <f ca="1">IF(ISBLANK(JU7),"",ROUND(AVERAGE(OFFSET(JZ7:KH7,0,0,1,ion21Coop!$F$42)),1))</f>
        <v/>
      </c>
      <c r="KJ7" s="269" t="str">
        <f>IF(ISBLANK(JU7),"",JY7*KI7)</f>
        <v/>
      </c>
      <c r="KL7" s="119">
        <f t="shared" si="12"/>
        <v>13</v>
      </c>
      <c r="KM7" s="123" t="str">
        <f>VLOOKUP(KL7,$B$6:$C$26,2)</f>
        <v/>
      </c>
      <c r="KN7" s="123">
        <v>2</v>
      </c>
      <c r="KO7" s="415"/>
      <c r="KP7" s="416"/>
      <c r="KQ7" s="416"/>
      <c r="KR7" s="420"/>
      <c r="KS7" s="421"/>
      <c r="KT7" s="422"/>
      <c r="KU7" s="269" t="str">
        <f t="shared" ref="KU7:KU52" si="34">IF(ISBLANK(KS7),"",(KT7-KS7)*24)</f>
        <v/>
      </c>
      <c r="KV7" s="180">
        <v>1</v>
      </c>
      <c r="KW7" s="269" t="str">
        <f>IF(ISBLANK(KS7),"",KU7*KV7)</f>
        <v/>
      </c>
      <c r="KX7" s="180">
        <v>1</v>
      </c>
      <c r="KY7" s="181">
        <v>1</v>
      </c>
      <c r="KZ7" s="181">
        <v>1</v>
      </c>
      <c r="LA7" s="183">
        <v>1</v>
      </c>
      <c r="LB7" s="183">
        <v>1</v>
      </c>
      <c r="LC7" s="183">
        <v>1</v>
      </c>
      <c r="LD7" s="183">
        <v>1</v>
      </c>
      <c r="LE7" s="183">
        <v>1</v>
      </c>
      <c r="LF7" s="183">
        <v>1</v>
      </c>
      <c r="LG7" s="192" t="str">
        <f ca="1">IF(ISBLANK(KS7),"",ROUND(AVERAGE(OFFSET(KX7:LF7,0,0,1,ion21Coop!$F$42)),1))</f>
        <v/>
      </c>
      <c r="LH7" s="269" t="str">
        <f>IF(ISBLANK(KS7),"",KW7*LG7)</f>
        <v/>
      </c>
      <c r="LJ7" s="119">
        <f t="shared" si="13"/>
        <v>14</v>
      </c>
      <c r="LK7" s="123" t="str">
        <f>VLOOKUP(LJ7,$B$6:$C$26,2)</f>
        <v/>
      </c>
      <c r="LL7" s="123">
        <v>2</v>
      </c>
      <c r="LM7" s="415"/>
      <c r="LN7" s="416"/>
      <c r="LO7" s="416"/>
      <c r="LP7" s="420"/>
      <c r="LQ7" s="421"/>
      <c r="LR7" s="422"/>
      <c r="LS7" s="269" t="str">
        <f t="shared" ref="LS7:LS52" si="35">IF(ISBLANK(LQ7),"",(LR7-LQ7)*24)</f>
        <v/>
      </c>
      <c r="LT7" s="180">
        <v>1</v>
      </c>
      <c r="LU7" s="269" t="str">
        <f>IF(ISBLANK(LQ7),"",LS7*LT7)</f>
        <v/>
      </c>
      <c r="LV7" s="180">
        <v>1</v>
      </c>
      <c r="LW7" s="181">
        <v>1</v>
      </c>
      <c r="LX7" s="181">
        <v>1</v>
      </c>
      <c r="LY7" s="183">
        <v>1</v>
      </c>
      <c r="LZ7" s="183">
        <v>1</v>
      </c>
      <c r="MA7" s="183">
        <v>1</v>
      </c>
      <c r="MB7" s="183">
        <v>1</v>
      </c>
      <c r="MC7" s="183">
        <v>1</v>
      </c>
      <c r="MD7" s="183">
        <v>1</v>
      </c>
      <c r="ME7" s="192" t="str">
        <f ca="1">IF(ISBLANK(LQ7),"",ROUND(AVERAGE(OFFSET(LV7:MD7,0,0,1,ion21Coop!$F$42)),1))</f>
        <v/>
      </c>
      <c r="MF7" s="269" t="str">
        <f>IF(ISBLANK(LQ7),"",LU7*ME7)</f>
        <v/>
      </c>
      <c r="MH7" s="119">
        <f t="shared" si="14"/>
        <v>15</v>
      </c>
      <c r="MI7" s="123" t="str">
        <f>VLOOKUP(MH7,$B$6:$C$26,2)</f>
        <v/>
      </c>
      <c r="MJ7" s="123">
        <v>2</v>
      </c>
      <c r="MK7" s="415"/>
      <c r="ML7" s="416"/>
      <c r="MM7" s="416"/>
      <c r="MN7" s="420"/>
      <c r="MO7" s="421"/>
      <c r="MP7" s="422"/>
      <c r="MQ7" s="269" t="str">
        <f t="shared" ref="MQ7:MQ52" si="36">IF(ISBLANK(MO7),"",(MP7-MO7)*24)</f>
        <v/>
      </c>
      <c r="MR7" s="180">
        <v>1</v>
      </c>
      <c r="MS7" s="269" t="str">
        <f>IF(ISBLANK(MO7),"",MQ7*MR7)</f>
        <v/>
      </c>
      <c r="MT7" s="180">
        <v>1</v>
      </c>
      <c r="MU7" s="181">
        <v>1</v>
      </c>
      <c r="MV7" s="181">
        <v>1</v>
      </c>
      <c r="MW7" s="183">
        <v>1</v>
      </c>
      <c r="MX7" s="183">
        <v>1</v>
      </c>
      <c r="MY7" s="183">
        <v>1</v>
      </c>
      <c r="MZ7" s="183">
        <v>1</v>
      </c>
      <c r="NA7" s="183">
        <v>1</v>
      </c>
      <c r="NB7" s="183">
        <v>1</v>
      </c>
      <c r="NC7" s="192" t="str">
        <f ca="1">IF(ISBLANK(MO7),"",ROUND(AVERAGE(OFFSET(MT7:NB7,0,0,1,ion21Coop!$F$42)),1))</f>
        <v/>
      </c>
      <c r="ND7" s="269" t="str">
        <f>IF(ISBLANK(MO7),"",MS7*NC7)</f>
        <v/>
      </c>
      <c r="NF7" s="119">
        <f t="shared" si="15"/>
        <v>16</v>
      </c>
      <c r="NG7" s="123" t="str">
        <f>VLOOKUP(NF7,$B$6:$C$26,2)</f>
        <v/>
      </c>
      <c r="NH7" s="123">
        <v>2</v>
      </c>
      <c r="NI7" s="415"/>
      <c r="NJ7" s="416"/>
      <c r="NK7" s="416"/>
      <c r="NL7" s="420"/>
      <c r="NM7" s="421"/>
      <c r="NN7" s="422"/>
      <c r="NO7" s="269" t="str">
        <f t="shared" ref="NO7:NO52" si="37">IF(ISBLANK(NM7),"",(NN7-NM7)*24)</f>
        <v/>
      </c>
      <c r="NP7" s="180">
        <v>1</v>
      </c>
      <c r="NQ7" s="269" t="str">
        <f>IF(ISBLANK(NM7),"",NO7*NP7)</f>
        <v/>
      </c>
      <c r="NR7" s="180">
        <v>1</v>
      </c>
      <c r="NS7" s="181">
        <v>1</v>
      </c>
      <c r="NT7" s="181">
        <v>1</v>
      </c>
      <c r="NU7" s="183">
        <v>1</v>
      </c>
      <c r="NV7" s="183">
        <v>1</v>
      </c>
      <c r="NW7" s="183">
        <v>1</v>
      </c>
      <c r="NX7" s="183">
        <v>1</v>
      </c>
      <c r="NY7" s="183">
        <v>1</v>
      </c>
      <c r="NZ7" s="183">
        <v>1</v>
      </c>
      <c r="OA7" s="192" t="str">
        <f ca="1">IF(ISBLANK(NM7),"",ROUND(AVERAGE(OFFSET(NR7:NZ7,0,0,1,ion21Coop!$F$42)),1))</f>
        <v/>
      </c>
      <c r="OB7" s="269" t="str">
        <f>IF(ISBLANK(NM7),"",NQ7*OA7)</f>
        <v/>
      </c>
      <c r="OD7" s="119">
        <f t="shared" si="16"/>
        <v>17</v>
      </c>
      <c r="OE7" s="123" t="str">
        <f>VLOOKUP(OD7,$B$6:$C$26,2)</f>
        <v/>
      </c>
      <c r="OF7" s="123">
        <v>2</v>
      </c>
      <c r="OG7" s="415"/>
      <c r="OH7" s="416"/>
      <c r="OI7" s="416"/>
      <c r="OJ7" s="420"/>
      <c r="OK7" s="421"/>
      <c r="OL7" s="422"/>
      <c r="OM7" s="269" t="str">
        <f t="shared" ref="OM7:OM52" si="38">IF(ISBLANK(OK7),"",(OL7-OK7)*24)</f>
        <v/>
      </c>
      <c r="ON7" s="180">
        <v>1</v>
      </c>
      <c r="OO7" s="269" t="str">
        <f>IF(ISBLANK(OK7),"",OM7*ON7)</f>
        <v/>
      </c>
      <c r="OP7" s="180">
        <v>1</v>
      </c>
      <c r="OQ7" s="181">
        <v>1</v>
      </c>
      <c r="OR7" s="181">
        <v>1</v>
      </c>
      <c r="OS7" s="183">
        <v>1</v>
      </c>
      <c r="OT7" s="183">
        <v>1</v>
      </c>
      <c r="OU7" s="183">
        <v>1</v>
      </c>
      <c r="OV7" s="183">
        <v>1</v>
      </c>
      <c r="OW7" s="183">
        <v>1</v>
      </c>
      <c r="OX7" s="183">
        <v>1</v>
      </c>
      <c r="OY7" s="192" t="str">
        <f ca="1">IF(ISBLANK(OK7),"",ROUND(AVERAGE(OFFSET(OP7:OX7,0,0,1,ion21Coop!$F$42)),1))</f>
        <v/>
      </c>
      <c r="OZ7" s="269" t="str">
        <f>IF(ISBLANK(OK7),"",OO7*OY7)</f>
        <v/>
      </c>
      <c r="PB7" s="119">
        <f t="shared" si="17"/>
        <v>18</v>
      </c>
      <c r="PC7" s="123" t="str">
        <f>VLOOKUP(PB7,$B$6:$C$26,2)</f>
        <v/>
      </c>
      <c r="PD7" s="123">
        <v>2</v>
      </c>
      <c r="PE7" s="415"/>
      <c r="PF7" s="416"/>
      <c r="PG7" s="416"/>
      <c r="PH7" s="420"/>
      <c r="PI7" s="421"/>
      <c r="PJ7" s="422"/>
      <c r="PK7" s="269" t="str">
        <f t="shared" ref="PK7:PK52" si="39">IF(ISBLANK(PI7),"",(PJ7-PI7)*24)</f>
        <v/>
      </c>
      <c r="PL7" s="180">
        <v>1</v>
      </c>
      <c r="PM7" s="269" t="str">
        <f>IF(ISBLANK(PI7),"",PK7*PL7)</f>
        <v/>
      </c>
      <c r="PN7" s="180">
        <v>1</v>
      </c>
      <c r="PO7" s="181">
        <v>1</v>
      </c>
      <c r="PP7" s="181">
        <v>1</v>
      </c>
      <c r="PQ7" s="183">
        <v>1</v>
      </c>
      <c r="PR7" s="183">
        <v>1</v>
      </c>
      <c r="PS7" s="183">
        <v>1</v>
      </c>
      <c r="PT7" s="183">
        <v>1</v>
      </c>
      <c r="PU7" s="183">
        <v>1</v>
      </c>
      <c r="PV7" s="183">
        <v>1</v>
      </c>
      <c r="PW7" s="192" t="str">
        <f ca="1">IF(ISBLANK(PI7),"",ROUND(AVERAGE(OFFSET(PN7:PV7,0,0,1,ion21Coop!$F$42)),1))</f>
        <v/>
      </c>
      <c r="PX7" s="269" t="str">
        <f>IF(ISBLANK(PI7),"",PM7*PW7)</f>
        <v/>
      </c>
      <c r="PZ7" s="119">
        <f t="shared" si="18"/>
        <v>19</v>
      </c>
      <c r="QA7" s="123" t="str">
        <f>VLOOKUP(PZ7,$B$6:$C$26,2)</f>
        <v/>
      </c>
      <c r="QB7" s="123">
        <v>2</v>
      </c>
      <c r="QC7" s="415"/>
      <c r="QD7" s="416"/>
      <c r="QE7" s="416"/>
      <c r="QF7" s="420"/>
      <c r="QG7" s="421"/>
      <c r="QH7" s="422"/>
      <c r="QI7" s="269" t="str">
        <f t="shared" ref="QI7:QI52" si="40">IF(ISBLANK(QG7),"",(QH7-QG7)*24)</f>
        <v/>
      </c>
      <c r="QJ7" s="180">
        <v>1</v>
      </c>
      <c r="QK7" s="269" t="str">
        <f>IF(ISBLANK(QG7),"",QI7*QJ7)</f>
        <v/>
      </c>
      <c r="QL7" s="180">
        <v>1</v>
      </c>
      <c r="QM7" s="181">
        <v>1</v>
      </c>
      <c r="QN7" s="181">
        <v>1</v>
      </c>
      <c r="QO7" s="183">
        <v>1</v>
      </c>
      <c r="QP7" s="183">
        <v>1</v>
      </c>
      <c r="QQ7" s="183">
        <v>1</v>
      </c>
      <c r="QR7" s="183">
        <v>1</v>
      </c>
      <c r="QS7" s="183">
        <v>1</v>
      </c>
      <c r="QT7" s="183">
        <v>1</v>
      </c>
      <c r="QU7" s="192" t="str">
        <f ca="1">IF(ISBLANK(QG7),"",ROUND(AVERAGE(OFFSET(QL7:QT7,0,0,1,ion21Coop!$F$42)),1))</f>
        <v/>
      </c>
      <c r="QV7" s="269" t="str">
        <f>IF(ISBLANK(QG7),"",QK7*QU7)</f>
        <v/>
      </c>
      <c r="QX7" s="119">
        <f t="shared" si="19"/>
        <v>20</v>
      </c>
      <c r="QY7" s="123" t="str">
        <f>VLOOKUP(QX7,$B$6:$C$26,2)</f>
        <v/>
      </c>
      <c r="QZ7" s="123">
        <v>2</v>
      </c>
      <c r="RA7" s="415"/>
      <c r="RB7" s="416"/>
      <c r="RC7" s="416"/>
      <c r="RD7" s="420"/>
      <c r="RE7" s="421"/>
      <c r="RF7" s="422"/>
      <c r="RG7" s="269" t="str">
        <f t="shared" ref="RG7:RG52" si="41">IF(ISBLANK(RE7),"",(RF7-RE7)*24)</f>
        <v/>
      </c>
      <c r="RH7" s="180">
        <v>1</v>
      </c>
      <c r="RI7" s="269" t="str">
        <f>IF(ISBLANK(RE7),"",RG7*RH7)</f>
        <v/>
      </c>
      <c r="RJ7" s="180">
        <v>1</v>
      </c>
      <c r="RK7" s="181">
        <v>1</v>
      </c>
      <c r="RL7" s="181">
        <v>1</v>
      </c>
      <c r="RM7" s="183">
        <v>1</v>
      </c>
      <c r="RN7" s="183">
        <v>1</v>
      </c>
      <c r="RO7" s="183">
        <v>1</v>
      </c>
      <c r="RP7" s="183">
        <v>1</v>
      </c>
      <c r="RQ7" s="183">
        <v>1</v>
      </c>
      <c r="RR7" s="183">
        <v>1</v>
      </c>
      <c r="RS7" s="192" t="str">
        <f ca="1">IF(ISBLANK(RE7),"",ROUND(AVERAGE(OFFSET(RJ7:RR7,0,0,1,ion21Coop!$F$42)),1))</f>
        <v/>
      </c>
      <c r="RT7" s="269" t="str">
        <f>IF(ISBLANK(RE7),"",RI7*RS7)</f>
        <v/>
      </c>
      <c r="RV7" s="119">
        <f t="shared" si="20"/>
        <v>21</v>
      </c>
      <c r="RW7" s="123" t="str">
        <f>VLOOKUP(RV7,$B$6:$C$26,2)</f>
        <v/>
      </c>
      <c r="RX7" s="123">
        <v>2</v>
      </c>
      <c r="RY7" s="415"/>
      <c r="RZ7" s="416"/>
      <c r="SA7" s="416"/>
      <c r="SB7" s="420"/>
      <c r="SC7" s="421"/>
      <c r="SD7" s="422"/>
      <c r="SE7" s="269" t="str">
        <f t="shared" ref="SE7:SE52" si="42">IF(ISBLANK(SC7),"",(SD7-SC7)*24)</f>
        <v/>
      </c>
      <c r="SF7" s="180">
        <v>1</v>
      </c>
      <c r="SG7" s="269" t="str">
        <f>IF(ISBLANK(SC7),"",SE7*SF7)</f>
        <v/>
      </c>
      <c r="SH7" s="180">
        <v>1</v>
      </c>
      <c r="SI7" s="181">
        <v>1</v>
      </c>
      <c r="SJ7" s="181">
        <v>1</v>
      </c>
      <c r="SK7" s="183">
        <v>1</v>
      </c>
      <c r="SL7" s="183">
        <v>1</v>
      </c>
      <c r="SM7" s="183">
        <v>1</v>
      </c>
      <c r="SN7" s="183">
        <v>1</v>
      </c>
      <c r="SO7" s="183">
        <v>1</v>
      </c>
      <c r="SP7" s="183">
        <v>1</v>
      </c>
      <c r="SQ7" s="192" t="str">
        <f ca="1">IF(ISBLANK(SC7),"",ROUND(AVERAGE(OFFSET(SH7:SP7,0,0,1,ion21Coop!$F$42)),1))</f>
        <v/>
      </c>
      <c r="SR7" s="269" t="str">
        <f>IF(ISBLANK(SC7),"",SG7*SQ7)</f>
        <v/>
      </c>
      <c r="ST7" s="565">
        <v>2</v>
      </c>
      <c r="SU7" s="565">
        <v>1</v>
      </c>
      <c r="SV7" s="566" t="s">
        <v>547</v>
      </c>
      <c r="SW7" s="567">
        <v>2</v>
      </c>
      <c r="SX7" s="565">
        <v>2</v>
      </c>
      <c r="SY7" s="566" t="s">
        <v>549</v>
      </c>
      <c r="SZ7" s="568">
        <v>42607.915034722224</v>
      </c>
      <c r="TA7" s="569">
        <v>0</v>
      </c>
      <c r="TB7" s="554"/>
    </row>
    <row r="8" spans="1:522" x14ac:dyDescent="0.3">
      <c r="A8" s="187" t="str">
        <f t="shared" si="21"/>
        <v>3 - MiDo</v>
      </c>
      <c r="B8" s="119">
        <f>ion21Team!B7</f>
        <v>3</v>
      </c>
      <c r="C8" s="97" t="str">
        <f>IF(ISBLANK(ion21Team!C7),"",ion21Team!C7)</f>
        <v>MiDo</v>
      </c>
      <c r="D8" s="285">
        <f ca="1">IF(ISBLANK(ion21Team!$C$7),"",$CB$3)</f>
        <v>465</v>
      </c>
      <c r="E8" s="271">
        <f ca="1">IF(ISBLANK(ion21Team!C7),"",IFERROR(D8/$D$27*100,0))</f>
        <v>49.679487179487182</v>
      </c>
      <c r="F8" s="146">
        <f>IF(ISBLANK(ion21Team!C7),"",ion21Votes!AF8)</f>
        <v>8</v>
      </c>
      <c r="G8" s="121">
        <f ca="1">IF(ISBLANK(ion21Team!C7),"",ROUND(ion21Votes!$AF$27*E8/100,0))</f>
        <v>10</v>
      </c>
      <c r="H8" s="122">
        <f ca="1">IF(ISBLANK(ion21Team!C7),"",F8-G8)</f>
        <v>-2</v>
      </c>
      <c r="J8" s="119">
        <f t="shared" si="0"/>
        <v>1</v>
      </c>
      <c r="K8" s="123" t="str">
        <f>VLOOKUP(J8,$B$6:$C$26,2)</f>
        <v>YaJo</v>
      </c>
      <c r="L8" s="123">
        <v>3</v>
      </c>
      <c r="M8" s="364" t="s">
        <v>816</v>
      </c>
      <c r="N8" s="355" t="s">
        <v>604</v>
      </c>
      <c r="O8" s="355"/>
      <c r="P8" s="368" t="s">
        <v>825</v>
      </c>
      <c r="Q8" s="369"/>
      <c r="R8" s="370"/>
      <c r="S8" s="269">
        <v>100</v>
      </c>
      <c r="T8" s="180">
        <v>1</v>
      </c>
      <c r="U8" s="269">
        <f t="shared" si="22"/>
        <v>100</v>
      </c>
      <c r="V8" s="180">
        <v>1</v>
      </c>
      <c r="W8" s="181">
        <v>1</v>
      </c>
      <c r="X8" s="181">
        <v>1</v>
      </c>
      <c r="Y8" s="183">
        <v>1</v>
      </c>
      <c r="Z8" s="183">
        <v>1</v>
      </c>
      <c r="AA8" s="183">
        <v>1</v>
      </c>
      <c r="AB8" s="183">
        <v>1</v>
      </c>
      <c r="AC8" s="183">
        <v>1</v>
      </c>
      <c r="AD8" s="183">
        <v>1</v>
      </c>
      <c r="AE8" s="192">
        <f ca="1">IF(ISBLANK(U8),"",ROUND(AVERAGE(OFFSET(V8:AD8,0,0,1,ion21Coop!$F$42)),1))</f>
        <v>1</v>
      </c>
      <c r="AF8" s="269">
        <f t="shared" ref="AF8:AF18" ca="1" si="43">IF(ISBLANK(QU8),"",U8*AE8)</f>
        <v>100</v>
      </c>
      <c r="AH8" s="119">
        <f t="shared" si="1"/>
        <v>2</v>
      </c>
      <c r="AI8" s="123" t="str">
        <f>VLOOKUP(AH8,$B$6:$C$26,2)</f>
        <v>GeLo</v>
      </c>
      <c r="AJ8" s="123">
        <v>3</v>
      </c>
      <c r="AK8" s="364" t="s">
        <v>647</v>
      </c>
      <c r="AL8" s="579" t="s">
        <v>644</v>
      </c>
      <c r="AM8" s="579" t="s">
        <v>609</v>
      </c>
      <c r="AN8" s="586">
        <v>43021</v>
      </c>
      <c r="AO8" s="571">
        <v>0.83333333333333337</v>
      </c>
      <c r="AP8" s="572">
        <v>0.91666666666666663</v>
      </c>
      <c r="AQ8" s="269">
        <f t="shared" si="23"/>
        <v>1.9999999999999982</v>
      </c>
      <c r="AR8" s="180">
        <v>1</v>
      </c>
      <c r="AS8" s="269">
        <f t="shared" ref="AS8:AS52" si="44">IF(ISBLANK(AO8),"",AQ8*AR8)</f>
        <v>1.9999999999999982</v>
      </c>
      <c r="AT8" s="180">
        <v>1</v>
      </c>
      <c r="AU8" s="181">
        <v>1</v>
      </c>
      <c r="AV8" s="181">
        <v>1</v>
      </c>
      <c r="AW8" s="183">
        <v>1</v>
      </c>
      <c r="AX8" s="183">
        <v>1</v>
      </c>
      <c r="AY8" s="183">
        <v>1</v>
      </c>
      <c r="AZ8" s="183">
        <v>1</v>
      </c>
      <c r="BA8" s="183">
        <v>1</v>
      </c>
      <c r="BB8" s="183">
        <v>1</v>
      </c>
      <c r="BC8" s="192">
        <f ca="1">IF(ISBLANK(AO8),"",ROUND(AVERAGE(OFFSET(AT8:BB8,0,0,1,ion21Coop!$F$42)),1))</f>
        <v>1</v>
      </c>
      <c r="BD8" s="269">
        <f t="shared" ref="BD8:BD52" ca="1" si="45">IF(ISBLANK(AO8),"",AS8*BC8)</f>
        <v>1.9999999999999982</v>
      </c>
      <c r="BF8" s="119">
        <f t="shared" si="2"/>
        <v>3</v>
      </c>
      <c r="BG8" s="123" t="str">
        <f>VLOOKUP(BF8,$B$6:$C$26,2)</f>
        <v>MiDo</v>
      </c>
      <c r="BH8" s="123">
        <v>3</v>
      </c>
      <c r="BI8" s="364" t="s">
        <v>816</v>
      </c>
      <c r="BJ8" s="355" t="s">
        <v>601</v>
      </c>
      <c r="BK8" s="355"/>
      <c r="BL8" s="368" t="s">
        <v>825</v>
      </c>
      <c r="BM8" s="369"/>
      <c r="BN8" s="370"/>
      <c r="BO8" s="269">
        <v>100</v>
      </c>
      <c r="BP8" s="180">
        <v>1</v>
      </c>
      <c r="BQ8" s="269">
        <f t="shared" si="24"/>
        <v>100</v>
      </c>
      <c r="BR8" s="180">
        <v>1</v>
      </c>
      <c r="BS8" s="181">
        <v>1</v>
      </c>
      <c r="BT8" s="181">
        <v>1</v>
      </c>
      <c r="BU8" s="183">
        <v>1</v>
      </c>
      <c r="BV8" s="183">
        <v>1</v>
      </c>
      <c r="BW8" s="183">
        <v>1</v>
      </c>
      <c r="BX8" s="183">
        <v>1</v>
      </c>
      <c r="BY8" s="183">
        <v>1</v>
      </c>
      <c r="BZ8" s="183">
        <v>1</v>
      </c>
      <c r="CA8" s="192">
        <f ca="1">IF(ISBLANK(BQ8),"",ROUND(AVERAGE(OFFSET(BR8:BZ8,0,0,1,ion21Coop!$F$42)),1))</f>
        <v>1</v>
      </c>
      <c r="CB8" s="269">
        <f t="shared" ref="CB8:CB18" ca="1" si="46">IF(ISBLANK(BQ8),"",BQ8*CA8)</f>
        <v>100</v>
      </c>
      <c r="CD8" s="119">
        <f t="shared" si="3"/>
        <v>4</v>
      </c>
      <c r="CE8" s="123" t="str">
        <f>VLOOKUP(CD8,$B$6:$C$26,2)</f>
        <v>EmNi</v>
      </c>
      <c r="CF8" s="123">
        <v>3</v>
      </c>
      <c r="CG8" s="364"/>
      <c r="CH8" s="355"/>
      <c r="CI8" s="355"/>
      <c r="CJ8" s="368"/>
      <c r="CK8" s="369"/>
      <c r="CL8" s="370"/>
      <c r="CM8" s="269" t="str">
        <f t="shared" si="25"/>
        <v/>
      </c>
      <c r="CN8" s="180">
        <v>1</v>
      </c>
      <c r="CO8" s="269" t="str">
        <f t="shared" ref="CO8:CO52" si="47">IF(ISBLANK(CK8),"",CM8*CN8)</f>
        <v/>
      </c>
      <c r="CP8" s="180">
        <v>1</v>
      </c>
      <c r="CQ8" s="181">
        <v>1</v>
      </c>
      <c r="CR8" s="181">
        <v>1</v>
      </c>
      <c r="CS8" s="183">
        <v>1</v>
      </c>
      <c r="CT8" s="183">
        <v>1</v>
      </c>
      <c r="CU8" s="183">
        <v>1</v>
      </c>
      <c r="CV8" s="183">
        <v>1</v>
      </c>
      <c r="CW8" s="183">
        <v>1</v>
      </c>
      <c r="CX8" s="183">
        <v>1</v>
      </c>
      <c r="CY8" s="192" t="str">
        <f ca="1">IF(ISBLANK(CK8),"",ROUND(AVERAGE(OFFSET(CP8:CX8,0,0,1,ion21Coop!$F$42)),1))</f>
        <v/>
      </c>
      <c r="CZ8" s="269" t="str">
        <f t="shared" ref="CZ8:CZ52" si="48">IF(ISBLANK(CK8),"",CO8*CY8)</f>
        <v/>
      </c>
      <c r="DB8" s="119">
        <f t="shared" si="4"/>
        <v>5</v>
      </c>
      <c r="DC8" s="123" t="str">
        <f>VLOOKUP(DB8,$B$6:$C$26,2)</f>
        <v>HeJe</v>
      </c>
      <c r="DD8" s="123">
        <v>3</v>
      </c>
      <c r="DE8" s="415"/>
      <c r="DF8" s="416"/>
      <c r="DG8" s="416"/>
      <c r="DH8" s="420"/>
      <c r="DI8" s="421"/>
      <c r="DJ8" s="422"/>
      <c r="DK8" s="269" t="str">
        <f t="shared" si="26"/>
        <v/>
      </c>
      <c r="DL8" s="180">
        <v>1</v>
      </c>
      <c r="DM8" s="269" t="str">
        <f t="shared" ref="DM8:DM52" si="49">IF(ISBLANK(DI8),"",DK8*DL8)</f>
        <v/>
      </c>
      <c r="DN8" s="180">
        <v>1</v>
      </c>
      <c r="DO8" s="181">
        <v>1</v>
      </c>
      <c r="DP8" s="181">
        <v>1</v>
      </c>
      <c r="DQ8" s="183">
        <v>1</v>
      </c>
      <c r="DR8" s="183">
        <v>1</v>
      </c>
      <c r="DS8" s="183">
        <v>1</v>
      </c>
      <c r="DT8" s="183">
        <v>1</v>
      </c>
      <c r="DU8" s="183">
        <v>1</v>
      </c>
      <c r="DV8" s="183">
        <v>1</v>
      </c>
      <c r="DW8" s="192" t="str">
        <f ca="1">IF(ISBLANK(DI8),"",ROUND(AVERAGE(OFFSET(DN8:DV8,0,0,1,ion21Coop!$F$42)),1))</f>
        <v/>
      </c>
      <c r="DX8" s="269" t="str">
        <f t="shared" ref="DX8:DX52" si="50">IF(ISBLANK(DI8),"",DM8*DW8)</f>
        <v/>
      </c>
      <c r="DZ8" s="119">
        <f t="shared" si="5"/>
        <v>6</v>
      </c>
      <c r="EA8" s="123" t="str">
        <f>VLOOKUP(DZ8,$B$6:$C$26,2)</f>
        <v/>
      </c>
      <c r="EB8" s="123">
        <v>3</v>
      </c>
      <c r="EC8" s="415"/>
      <c r="ED8" s="416"/>
      <c r="EE8" s="416"/>
      <c r="EF8" s="420"/>
      <c r="EG8" s="421"/>
      <c r="EH8" s="422"/>
      <c r="EI8" s="269" t="str">
        <f t="shared" si="27"/>
        <v/>
      </c>
      <c r="EJ8" s="180">
        <v>1</v>
      </c>
      <c r="EK8" s="269" t="str">
        <f t="shared" ref="EK8:EK52" si="51">IF(ISBLANK(EG8),"",EI8*EJ8)</f>
        <v/>
      </c>
      <c r="EL8" s="180">
        <v>1</v>
      </c>
      <c r="EM8" s="181">
        <v>1</v>
      </c>
      <c r="EN8" s="181">
        <v>1</v>
      </c>
      <c r="EO8" s="183">
        <v>1</v>
      </c>
      <c r="EP8" s="183">
        <v>1</v>
      </c>
      <c r="EQ8" s="183">
        <v>1</v>
      </c>
      <c r="ER8" s="183">
        <v>1</v>
      </c>
      <c r="ES8" s="183">
        <v>1</v>
      </c>
      <c r="ET8" s="183">
        <v>1</v>
      </c>
      <c r="EU8" s="192" t="str">
        <f ca="1">IF(ISBLANK(EG8),"",ROUND(AVERAGE(OFFSET(EL8:ET8,0,0,1,ion21Coop!$F$42)),1))</f>
        <v/>
      </c>
      <c r="EV8" s="269" t="str">
        <f t="shared" ref="EV8:EV52" si="52">IF(ISBLANK(EG8),"",EK8*EU8)</f>
        <v/>
      </c>
      <c r="EX8" s="119">
        <f t="shared" si="6"/>
        <v>7</v>
      </c>
      <c r="EY8" s="123" t="str">
        <f>VLOOKUP(EX8,$B$6:$C$26,2)</f>
        <v/>
      </c>
      <c r="EZ8" s="123">
        <v>3</v>
      </c>
      <c r="FA8" s="415"/>
      <c r="FB8" s="416"/>
      <c r="FC8" s="416"/>
      <c r="FD8" s="420"/>
      <c r="FE8" s="421"/>
      <c r="FF8" s="422"/>
      <c r="FG8" s="269" t="str">
        <f t="shared" si="28"/>
        <v/>
      </c>
      <c r="FH8" s="180">
        <v>1</v>
      </c>
      <c r="FI8" s="269" t="str">
        <f t="shared" ref="FI8:FI52" si="53">IF(ISBLANK(FE8),"",FG8*FH8)</f>
        <v/>
      </c>
      <c r="FJ8" s="180">
        <v>1</v>
      </c>
      <c r="FK8" s="181">
        <v>1</v>
      </c>
      <c r="FL8" s="181">
        <v>1</v>
      </c>
      <c r="FM8" s="183">
        <v>1</v>
      </c>
      <c r="FN8" s="183">
        <v>1</v>
      </c>
      <c r="FO8" s="183">
        <v>1</v>
      </c>
      <c r="FP8" s="183">
        <v>1</v>
      </c>
      <c r="FQ8" s="183">
        <v>1</v>
      </c>
      <c r="FR8" s="183">
        <v>1</v>
      </c>
      <c r="FS8" s="192" t="str">
        <f ca="1">IF(ISBLANK(FE8),"",ROUND(AVERAGE(OFFSET(FJ8:FR8,0,0,1,ion21Coop!$F$42)),1))</f>
        <v/>
      </c>
      <c r="FT8" s="269" t="str">
        <f t="shared" ref="FT8:FT52" si="54">IF(ISBLANK(FE8),"",FI8*FS8)</f>
        <v/>
      </c>
      <c r="FV8" s="119">
        <f t="shared" si="7"/>
        <v>8</v>
      </c>
      <c r="FW8" s="123" t="str">
        <f>VLOOKUP(FV8,$B$6:$C$26,2)</f>
        <v/>
      </c>
      <c r="FX8" s="123">
        <v>3</v>
      </c>
      <c r="FY8" s="415"/>
      <c r="FZ8" s="416"/>
      <c r="GA8" s="416"/>
      <c r="GB8" s="420"/>
      <c r="GC8" s="421"/>
      <c r="GD8" s="422"/>
      <c r="GE8" s="269" t="str">
        <f t="shared" si="29"/>
        <v/>
      </c>
      <c r="GF8" s="180">
        <v>1</v>
      </c>
      <c r="GG8" s="269" t="str">
        <f t="shared" ref="GG8:GG52" si="55">IF(ISBLANK(GC8),"",GE8*GF8)</f>
        <v/>
      </c>
      <c r="GH8" s="180">
        <v>1</v>
      </c>
      <c r="GI8" s="181">
        <v>1</v>
      </c>
      <c r="GJ8" s="181">
        <v>1</v>
      </c>
      <c r="GK8" s="183">
        <v>1</v>
      </c>
      <c r="GL8" s="183">
        <v>1</v>
      </c>
      <c r="GM8" s="183">
        <v>1</v>
      </c>
      <c r="GN8" s="183">
        <v>1</v>
      </c>
      <c r="GO8" s="183">
        <v>1</v>
      </c>
      <c r="GP8" s="183">
        <v>1</v>
      </c>
      <c r="GQ8" s="192" t="str">
        <f ca="1">IF(ISBLANK(GC8),"",ROUND(AVERAGE(OFFSET(GH8:GP8,0,0,1,ion21Coop!$F$42)),1))</f>
        <v/>
      </c>
      <c r="GR8" s="269" t="str">
        <f t="shared" ref="GR8:GR52" si="56">IF(ISBLANK(GC8),"",GG8*GQ8)</f>
        <v/>
      </c>
      <c r="GT8" s="119">
        <f t="shared" si="8"/>
        <v>9</v>
      </c>
      <c r="GU8" s="123" t="str">
        <f>VLOOKUP(GT8,$B$6:$C$26,2)</f>
        <v/>
      </c>
      <c r="GV8" s="123">
        <v>3</v>
      </c>
      <c r="GW8" s="415"/>
      <c r="GX8" s="416"/>
      <c r="GY8" s="416"/>
      <c r="GZ8" s="420"/>
      <c r="HA8" s="421"/>
      <c r="HB8" s="422"/>
      <c r="HC8" s="269" t="str">
        <f t="shared" si="30"/>
        <v/>
      </c>
      <c r="HD8" s="180">
        <v>1</v>
      </c>
      <c r="HE8" s="269" t="str">
        <f t="shared" ref="HE8:HE52" si="57">IF(ISBLANK(HA8),"",HC8*HD8)</f>
        <v/>
      </c>
      <c r="HF8" s="180">
        <v>1</v>
      </c>
      <c r="HG8" s="181">
        <v>1</v>
      </c>
      <c r="HH8" s="181">
        <v>1</v>
      </c>
      <c r="HI8" s="183">
        <v>1</v>
      </c>
      <c r="HJ8" s="183">
        <v>1</v>
      </c>
      <c r="HK8" s="183">
        <v>1</v>
      </c>
      <c r="HL8" s="183">
        <v>1</v>
      </c>
      <c r="HM8" s="183">
        <v>1</v>
      </c>
      <c r="HN8" s="183">
        <v>1</v>
      </c>
      <c r="HO8" s="192" t="str">
        <f ca="1">IF(ISBLANK(HA8),"",ROUND(AVERAGE(OFFSET(HF8:HN8,0,0,1,ion21Coop!$F$42)),1))</f>
        <v/>
      </c>
      <c r="HP8" s="269" t="str">
        <f t="shared" ref="HP8:HP52" si="58">IF(ISBLANK(HA8),"",HE8*HO8)</f>
        <v/>
      </c>
      <c r="HR8" s="119">
        <f t="shared" si="9"/>
        <v>10</v>
      </c>
      <c r="HS8" s="123" t="str">
        <f>VLOOKUP(HR8,$B$6:$C$26,2)</f>
        <v/>
      </c>
      <c r="HT8" s="123">
        <v>3</v>
      </c>
      <c r="HU8" s="415"/>
      <c r="HV8" s="416"/>
      <c r="HW8" s="416"/>
      <c r="HX8" s="420"/>
      <c r="HY8" s="421"/>
      <c r="HZ8" s="422"/>
      <c r="IA8" s="269" t="str">
        <f t="shared" si="31"/>
        <v/>
      </c>
      <c r="IB8" s="180">
        <v>1</v>
      </c>
      <c r="IC8" s="269" t="str">
        <f t="shared" ref="IC8:IC52" si="59">IF(ISBLANK(HY8),"",IA8*IB8)</f>
        <v/>
      </c>
      <c r="ID8" s="180">
        <v>1</v>
      </c>
      <c r="IE8" s="181">
        <v>1</v>
      </c>
      <c r="IF8" s="181">
        <v>1</v>
      </c>
      <c r="IG8" s="183">
        <v>1</v>
      </c>
      <c r="IH8" s="183">
        <v>1</v>
      </c>
      <c r="II8" s="183">
        <v>1</v>
      </c>
      <c r="IJ8" s="183">
        <v>1</v>
      </c>
      <c r="IK8" s="183">
        <v>1</v>
      </c>
      <c r="IL8" s="183">
        <v>1</v>
      </c>
      <c r="IM8" s="192" t="str">
        <f ca="1">IF(ISBLANK(HY8),"",ROUND(AVERAGE(OFFSET(ID8:IL8,0,0,1,ion21Coop!$F$42)),1))</f>
        <v/>
      </c>
      <c r="IN8" s="269" t="str">
        <f t="shared" ref="IN8:IN52" si="60">IF(ISBLANK(HY8),"",IC8*IM8)</f>
        <v/>
      </c>
      <c r="IP8" s="119">
        <f t="shared" si="10"/>
        <v>11</v>
      </c>
      <c r="IQ8" s="123" t="str">
        <f>VLOOKUP(IP8,$B$6:$C$26,2)</f>
        <v/>
      </c>
      <c r="IR8" s="123">
        <v>3</v>
      </c>
      <c r="IS8" s="415"/>
      <c r="IT8" s="416"/>
      <c r="IU8" s="416"/>
      <c r="IV8" s="420"/>
      <c r="IW8" s="421"/>
      <c r="IX8" s="422"/>
      <c r="IY8" s="269" t="str">
        <f t="shared" si="32"/>
        <v/>
      </c>
      <c r="IZ8" s="180">
        <v>1</v>
      </c>
      <c r="JA8" s="269" t="str">
        <f t="shared" ref="JA8:JA52" si="61">IF(ISBLANK(IW8),"",IY8*IZ8)</f>
        <v/>
      </c>
      <c r="JB8" s="180">
        <v>1</v>
      </c>
      <c r="JC8" s="181">
        <v>1</v>
      </c>
      <c r="JD8" s="181">
        <v>1</v>
      </c>
      <c r="JE8" s="183">
        <v>1</v>
      </c>
      <c r="JF8" s="183">
        <v>1</v>
      </c>
      <c r="JG8" s="183">
        <v>1</v>
      </c>
      <c r="JH8" s="183">
        <v>1</v>
      </c>
      <c r="JI8" s="183">
        <v>1</v>
      </c>
      <c r="JJ8" s="183">
        <v>1</v>
      </c>
      <c r="JK8" s="192" t="str">
        <f ca="1">IF(ISBLANK(IW8),"",ROUND(AVERAGE(OFFSET(JB8:JJ8,0,0,1,ion21Coop!$F$42)),1))</f>
        <v/>
      </c>
      <c r="JL8" s="269" t="str">
        <f t="shared" ref="JL8:JL52" si="62">IF(ISBLANK(IW8),"",JA8*JK8)</f>
        <v/>
      </c>
      <c r="JN8" s="119">
        <f t="shared" si="11"/>
        <v>12</v>
      </c>
      <c r="JO8" s="123" t="str">
        <f>VLOOKUP(JN8,$B$6:$C$26,2)</f>
        <v/>
      </c>
      <c r="JP8" s="123">
        <v>3</v>
      </c>
      <c r="JQ8" s="415"/>
      <c r="JR8" s="416"/>
      <c r="JS8" s="416"/>
      <c r="JT8" s="420"/>
      <c r="JU8" s="421"/>
      <c r="JV8" s="422"/>
      <c r="JW8" s="269" t="str">
        <f t="shared" si="33"/>
        <v/>
      </c>
      <c r="JX8" s="180">
        <v>1</v>
      </c>
      <c r="JY8" s="269" t="str">
        <f t="shared" ref="JY8:JY52" si="63">IF(ISBLANK(JU8),"",JW8*JX8)</f>
        <v/>
      </c>
      <c r="JZ8" s="180">
        <v>1</v>
      </c>
      <c r="KA8" s="181">
        <v>1</v>
      </c>
      <c r="KB8" s="181">
        <v>1</v>
      </c>
      <c r="KC8" s="183">
        <v>1</v>
      </c>
      <c r="KD8" s="183">
        <v>1</v>
      </c>
      <c r="KE8" s="183">
        <v>1</v>
      </c>
      <c r="KF8" s="183">
        <v>1</v>
      </c>
      <c r="KG8" s="183">
        <v>1</v>
      </c>
      <c r="KH8" s="183">
        <v>1</v>
      </c>
      <c r="KI8" s="192" t="str">
        <f ca="1">IF(ISBLANK(JU8),"",ROUND(AVERAGE(OFFSET(JZ8:KH8,0,0,1,ion21Coop!$F$42)),1))</f>
        <v/>
      </c>
      <c r="KJ8" s="269" t="str">
        <f t="shared" ref="KJ8:KJ52" si="64">IF(ISBLANK(JU8),"",JY8*KI8)</f>
        <v/>
      </c>
      <c r="KL8" s="119">
        <f t="shared" si="12"/>
        <v>13</v>
      </c>
      <c r="KM8" s="123" t="str">
        <f>VLOOKUP(KL8,$B$6:$C$26,2)</f>
        <v/>
      </c>
      <c r="KN8" s="123">
        <v>3</v>
      </c>
      <c r="KO8" s="415"/>
      <c r="KP8" s="416"/>
      <c r="KQ8" s="416"/>
      <c r="KR8" s="420"/>
      <c r="KS8" s="421"/>
      <c r="KT8" s="422"/>
      <c r="KU8" s="269" t="str">
        <f t="shared" si="34"/>
        <v/>
      </c>
      <c r="KV8" s="180">
        <v>1</v>
      </c>
      <c r="KW8" s="269" t="str">
        <f t="shared" ref="KW8:KW52" si="65">IF(ISBLANK(KS8),"",KU8*KV8)</f>
        <v/>
      </c>
      <c r="KX8" s="180">
        <v>1</v>
      </c>
      <c r="KY8" s="181">
        <v>1</v>
      </c>
      <c r="KZ8" s="181">
        <v>1</v>
      </c>
      <c r="LA8" s="183">
        <v>1</v>
      </c>
      <c r="LB8" s="183">
        <v>1</v>
      </c>
      <c r="LC8" s="183">
        <v>1</v>
      </c>
      <c r="LD8" s="183">
        <v>1</v>
      </c>
      <c r="LE8" s="183">
        <v>1</v>
      </c>
      <c r="LF8" s="183">
        <v>1</v>
      </c>
      <c r="LG8" s="192" t="str">
        <f ca="1">IF(ISBLANK(KS8),"",ROUND(AVERAGE(OFFSET(KX8:LF8,0,0,1,ion21Coop!$F$42)),1))</f>
        <v/>
      </c>
      <c r="LH8" s="269" t="str">
        <f t="shared" ref="LH8:LH52" si="66">IF(ISBLANK(KS8),"",KW8*LG8)</f>
        <v/>
      </c>
      <c r="LJ8" s="119">
        <f t="shared" si="13"/>
        <v>14</v>
      </c>
      <c r="LK8" s="123" t="str">
        <f>VLOOKUP(LJ8,$B$6:$C$26,2)</f>
        <v/>
      </c>
      <c r="LL8" s="123">
        <v>3</v>
      </c>
      <c r="LM8" s="415"/>
      <c r="LN8" s="416"/>
      <c r="LO8" s="416"/>
      <c r="LP8" s="420"/>
      <c r="LQ8" s="421"/>
      <c r="LR8" s="422"/>
      <c r="LS8" s="269" t="str">
        <f t="shared" si="35"/>
        <v/>
      </c>
      <c r="LT8" s="180">
        <v>1</v>
      </c>
      <c r="LU8" s="269" t="str">
        <f t="shared" ref="LU8:LU52" si="67">IF(ISBLANK(LQ8),"",LS8*LT8)</f>
        <v/>
      </c>
      <c r="LV8" s="180">
        <v>1</v>
      </c>
      <c r="LW8" s="181">
        <v>1</v>
      </c>
      <c r="LX8" s="181">
        <v>1</v>
      </c>
      <c r="LY8" s="183">
        <v>1</v>
      </c>
      <c r="LZ8" s="183">
        <v>1</v>
      </c>
      <c r="MA8" s="183">
        <v>1</v>
      </c>
      <c r="MB8" s="183">
        <v>1</v>
      </c>
      <c r="MC8" s="183">
        <v>1</v>
      </c>
      <c r="MD8" s="183">
        <v>1</v>
      </c>
      <c r="ME8" s="192" t="str">
        <f ca="1">IF(ISBLANK(LQ8),"",ROUND(AVERAGE(OFFSET(LV8:MD8,0,0,1,ion21Coop!$F$42)),1))</f>
        <v/>
      </c>
      <c r="MF8" s="269" t="str">
        <f t="shared" ref="MF8:MF52" si="68">IF(ISBLANK(LQ8),"",LU8*ME8)</f>
        <v/>
      </c>
      <c r="MH8" s="119">
        <f t="shared" si="14"/>
        <v>15</v>
      </c>
      <c r="MI8" s="123" t="str">
        <f>VLOOKUP(MH8,$B$6:$C$26,2)</f>
        <v/>
      </c>
      <c r="MJ8" s="123">
        <v>3</v>
      </c>
      <c r="MK8" s="415"/>
      <c r="ML8" s="416"/>
      <c r="MM8" s="416"/>
      <c r="MN8" s="420"/>
      <c r="MO8" s="421"/>
      <c r="MP8" s="422"/>
      <c r="MQ8" s="269" t="str">
        <f t="shared" si="36"/>
        <v/>
      </c>
      <c r="MR8" s="180">
        <v>1</v>
      </c>
      <c r="MS8" s="269" t="str">
        <f t="shared" ref="MS8:MS52" si="69">IF(ISBLANK(MO8),"",MQ8*MR8)</f>
        <v/>
      </c>
      <c r="MT8" s="180">
        <v>1</v>
      </c>
      <c r="MU8" s="181">
        <v>1</v>
      </c>
      <c r="MV8" s="181">
        <v>1</v>
      </c>
      <c r="MW8" s="183">
        <v>1</v>
      </c>
      <c r="MX8" s="183">
        <v>1</v>
      </c>
      <c r="MY8" s="183">
        <v>1</v>
      </c>
      <c r="MZ8" s="183">
        <v>1</v>
      </c>
      <c r="NA8" s="183">
        <v>1</v>
      </c>
      <c r="NB8" s="183">
        <v>1</v>
      </c>
      <c r="NC8" s="192" t="str">
        <f ca="1">IF(ISBLANK(MO8),"",ROUND(AVERAGE(OFFSET(MT8:NB8,0,0,1,ion21Coop!$F$42)),1))</f>
        <v/>
      </c>
      <c r="ND8" s="269" t="str">
        <f t="shared" ref="ND8:ND52" si="70">IF(ISBLANK(MO8),"",MS8*NC8)</f>
        <v/>
      </c>
      <c r="NF8" s="119">
        <f t="shared" si="15"/>
        <v>16</v>
      </c>
      <c r="NG8" s="123" t="str">
        <f>VLOOKUP(NF8,$B$6:$C$26,2)</f>
        <v/>
      </c>
      <c r="NH8" s="123">
        <v>3</v>
      </c>
      <c r="NI8" s="415"/>
      <c r="NJ8" s="416"/>
      <c r="NK8" s="416"/>
      <c r="NL8" s="420"/>
      <c r="NM8" s="421"/>
      <c r="NN8" s="422"/>
      <c r="NO8" s="269" t="str">
        <f t="shared" si="37"/>
        <v/>
      </c>
      <c r="NP8" s="180">
        <v>1</v>
      </c>
      <c r="NQ8" s="269" t="str">
        <f t="shared" ref="NQ8:NQ52" si="71">IF(ISBLANK(NM8),"",NO8*NP8)</f>
        <v/>
      </c>
      <c r="NR8" s="180">
        <v>1</v>
      </c>
      <c r="NS8" s="181">
        <v>1</v>
      </c>
      <c r="NT8" s="181">
        <v>1</v>
      </c>
      <c r="NU8" s="183">
        <v>1</v>
      </c>
      <c r="NV8" s="183">
        <v>1</v>
      </c>
      <c r="NW8" s="183">
        <v>1</v>
      </c>
      <c r="NX8" s="183">
        <v>1</v>
      </c>
      <c r="NY8" s="183">
        <v>1</v>
      </c>
      <c r="NZ8" s="183">
        <v>1</v>
      </c>
      <c r="OA8" s="192" t="str">
        <f ca="1">IF(ISBLANK(NM8),"",ROUND(AVERAGE(OFFSET(NR8:NZ8,0,0,1,ion21Coop!$F$42)),1))</f>
        <v/>
      </c>
      <c r="OB8" s="269" t="str">
        <f t="shared" ref="OB8:OB52" si="72">IF(ISBLANK(NM8),"",NQ8*OA8)</f>
        <v/>
      </c>
      <c r="OD8" s="119">
        <f t="shared" si="16"/>
        <v>17</v>
      </c>
      <c r="OE8" s="123" t="str">
        <f>VLOOKUP(OD8,$B$6:$C$26,2)</f>
        <v/>
      </c>
      <c r="OF8" s="123">
        <v>3</v>
      </c>
      <c r="OG8" s="415"/>
      <c r="OH8" s="416"/>
      <c r="OI8" s="416"/>
      <c r="OJ8" s="420"/>
      <c r="OK8" s="421"/>
      <c r="OL8" s="422"/>
      <c r="OM8" s="269" t="str">
        <f t="shared" si="38"/>
        <v/>
      </c>
      <c r="ON8" s="180">
        <v>1</v>
      </c>
      <c r="OO8" s="269" t="str">
        <f t="shared" ref="OO8:OO52" si="73">IF(ISBLANK(OK8),"",OM8*ON8)</f>
        <v/>
      </c>
      <c r="OP8" s="180">
        <v>1</v>
      </c>
      <c r="OQ8" s="181">
        <v>1</v>
      </c>
      <c r="OR8" s="181">
        <v>1</v>
      </c>
      <c r="OS8" s="183">
        <v>1</v>
      </c>
      <c r="OT8" s="183">
        <v>1</v>
      </c>
      <c r="OU8" s="183">
        <v>1</v>
      </c>
      <c r="OV8" s="183">
        <v>1</v>
      </c>
      <c r="OW8" s="183">
        <v>1</v>
      </c>
      <c r="OX8" s="183">
        <v>1</v>
      </c>
      <c r="OY8" s="192" t="str">
        <f ca="1">IF(ISBLANK(OK8),"",ROUND(AVERAGE(OFFSET(OP8:OX8,0,0,1,ion21Coop!$F$42)),1))</f>
        <v/>
      </c>
      <c r="OZ8" s="269" t="str">
        <f t="shared" ref="OZ8:OZ52" si="74">IF(ISBLANK(OK8),"",OO8*OY8)</f>
        <v/>
      </c>
      <c r="PB8" s="119">
        <f t="shared" si="17"/>
        <v>18</v>
      </c>
      <c r="PC8" s="123" t="str">
        <f>VLOOKUP(PB8,$B$6:$C$26,2)</f>
        <v/>
      </c>
      <c r="PD8" s="123">
        <v>3</v>
      </c>
      <c r="PE8" s="415"/>
      <c r="PF8" s="416"/>
      <c r="PG8" s="416"/>
      <c r="PH8" s="420"/>
      <c r="PI8" s="421"/>
      <c r="PJ8" s="422"/>
      <c r="PK8" s="269" t="str">
        <f t="shared" si="39"/>
        <v/>
      </c>
      <c r="PL8" s="180">
        <v>1</v>
      </c>
      <c r="PM8" s="269" t="str">
        <f t="shared" ref="PM8:PM52" si="75">IF(ISBLANK(PI8),"",PK8*PL8)</f>
        <v/>
      </c>
      <c r="PN8" s="180">
        <v>1</v>
      </c>
      <c r="PO8" s="181">
        <v>1</v>
      </c>
      <c r="PP8" s="181">
        <v>1</v>
      </c>
      <c r="PQ8" s="183">
        <v>1</v>
      </c>
      <c r="PR8" s="183">
        <v>1</v>
      </c>
      <c r="PS8" s="183">
        <v>1</v>
      </c>
      <c r="PT8" s="183">
        <v>1</v>
      </c>
      <c r="PU8" s="183">
        <v>1</v>
      </c>
      <c r="PV8" s="183">
        <v>1</v>
      </c>
      <c r="PW8" s="192" t="str">
        <f ca="1">IF(ISBLANK(PI8),"",ROUND(AVERAGE(OFFSET(PN8:PV8,0,0,1,ion21Coop!$F$42)),1))</f>
        <v/>
      </c>
      <c r="PX8" s="269" t="str">
        <f t="shared" ref="PX8:PX52" si="76">IF(ISBLANK(PI8),"",PM8*PW8)</f>
        <v/>
      </c>
      <c r="PZ8" s="119">
        <f t="shared" si="18"/>
        <v>19</v>
      </c>
      <c r="QA8" s="123" t="str">
        <f>VLOOKUP(PZ8,$B$6:$C$26,2)</f>
        <v/>
      </c>
      <c r="QB8" s="123">
        <v>3</v>
      </c>
      <c r="QC8" s="415"/>
      <c r="QD8" s="416"/>
      <c r="QE8" s="416"/>
      <c r="QF8" s="420"/>
      <c r="QG8" s="421"/>
      <c r="QH8" s="422"/>
      <c r="QI8" s="269" t="str">
        <f t="shared" si="40"/>
        <v/>
      </c>
      <c r="QJ8" s="180">
        <v>1</v>
      </c>
      <c r="QK8" s="269" t="str">
        <f t="shared" ref="QK8:QK52" si="77">IF(ISBLANK(QG8),"",QI8*QJ8)</f>
        <v/>
      </c>
      <c r="QL8" s="180">
        <v>1</v>
      </c>
      <c r="QM8" s="181">
        <v>1</v>
      </c>
      <c r="QN8" s="181">
        <v>1</v>
      </c>
      <c r="QO8" s="183">
        <v>1</v>
      </c>
      <c r="QP8" s="183">
        <v>1</v>
      </c>
      <c r="QQ8" s="183">
        <v>1</v>
      </c>
      <c r="QR8" s="183">
        <v>1</v>
      </c>
      <c r="QS8" s="183">
        <v>1</v>
      </c>
      <c r="QT8" s="183">
        <v>1</v>
      </c>
      <c r="QU8" s="192" t="str">
        <f ca="1">IF(ISBLANK(QG8),"",ROUND(AVERAGE(OFFSET(QL8:QT8,0,0,1,ion21Coop!$F$42)),1))</f>
        <v/>
      </c>
      <c r="QV8" s="269" t="str">
        <f t="shared" ref="QV8:QV52" si="78">IF(ISBLANK(QG8),"",QK8*QU8)</f>
        <v/>
      </c>
      <c r="QX8" s="119">
        <f t="shared" si="19"/>
        <v>20</v>
      </c>
      <c r="QY8" s="123" t="str">
        <f>VLOOKUP(QX8,$B$6:$C$26,2)</f>
        <v/>
      </c>
      <c r="QZ8" s="123">
        <v>3</v>
      </c>
      <c r="RA8" s="415"/>
      <c r="RB8" s="416"/>
      <c r="RC8" s="416"/>
      <c r="RD8" s="420"/>
      <c r="RE8" s="421"/>
      <c r="RF8" s="422"/>
      <c r="RG8" s="269" t="str">
        <f t="shared" si="41"/>
        <v/>
      </c>
      <c r="RH8" s="180">
        <v>1</v>
      </c>
      <c r="RI8" s="269" t="str">
        <f t="shared" ref="RI8:RI52" si="79">IF(ISBLANK(RE8),"",RG8*RH8)</f>
        <v/>
      </c>
      <c r="RJ8" s="180">
        <v>1</v>
      </c>
      <c r="RK8" s="181">
        <v>1</v>
      </c>
      <c r="RL8" s="181">
        <v>1</v>
      </c>
      <c r="RM8" s="183">
        <v>1</v>
      </c>
      <c r="RN8" s="183">
        <v>1</v>
      </c>
      <c r="RO8" s="183">
        <v>1</v>
      </c>
      <c r="RP8" s="183">
        <v>1</v>
      </c>
      <c r="RQ8" s="183">
        <v>1</v>
      </c>
      <c r="RR8" s="183">
        <v>1</v>
      </c>
      <c r="RS8" s="192" t="str">
        <f ca="1">IF(ISBLANK(RE8),"",ROUND(AVERAGE(OFFSET(RJ8:RR8,0,0,1,ion21Coop!$F$42)),1))</f>
        <v/>
      </c>
      <c r="RT8" s="269" t="str">
        <f t="shared" ref="RT8:RT52" si="80">IF(ISBLANK(RE8),"",RI8*RS8)</f>
        <v/>
      </c>
      <c r="RV8" s="119">
        <f t="shared" si="20"/>
        <v>21</v>
      </c>
      <c r="RW8" s="123" t="str">
        <f>VLOOKUP(RV8,$B$6:$C$26,2)</f>
        <v/>
      </c>
      <c r="RX8" s="123">
        <v>3</v>
      </c>
      <c r="RY8" s="415"/>
      <c r="RZ8" s="416"/>
      <c r="SA8" s="416"/>
      <c r="SB8" s="420"/>
      <c r="SC8" s="421"/>
      <c r="SD8" s="422"/>
      <c r="SE8" s="269" t="str">
        <f t="shared" si="42"/>
        <v/>
      </c>
      <c r="SF8" s="180">
        <v>1</v>
      </c>
      <c r="SG8" s="269" t="str">
        <f t="shared" ref="SG8:SG52" si="81">IF(ISBLANK(SC8),"",SE8*SF8)</f>
        <v/>
      </c>
      <c r="SH8" s="180">
        <v>1</v>
      </c>
      <c r="SI8" s="181">
        <v>1</v>
      </c>
      <c r="SJ8" s="181">
        <v>1</v>
      </c>
      <c r="SK8" s="183">
        <v>1</v>
      </c>
      <c r="SL8" s="183">
        <v>1</v>
      </c>
      <c r="SM8" s="183">
        <v>1</v>
      </c>
      <c r="SN8" s="183">
        <v>1</v>
      </c>
      <c r="SO8" s="183">
        <v>1</v>
      </c>
      <c r="SP8" s="183">
        <v>1</v>
      </c>
      <c r="SQ8" s="192" t="str">
        <f ca="1">IF(ISBLANK(SC8),"",ROUND(AVERAGE(OFFSET(SH8:SP8,0,0,1,ion21Coop!$F$42)),1))</f>
        <v/>
      </c>
      <c r="SR8" s="269" t="str">
        <f t="shared" ref="SR8:SR52" si="82">IF(ISBLANK(SC8),"",SG8*SQ8)</f>
        <v/>
      </c>
      <c r="ST8" s="565">
        <v>3</v>
      </c>
      <c r="SU8" s="565">
        <v>1</v>
      </c>
      <c r="SV8" s="566" t="s">
        <v>547</v>
      </c>
      <c r="SW8" s="567">
        <v>2</v>
      </c>
      <c r="SX8" s="565">
        <v>2</v>
      </c>
      <c r="SY8" s="566" t="s">
        <v>549</v>
      </c>
      <c r="SZ8" s="568">
        <v>42607.921712962961</v>
      </c>
      <c r="TA8" s="569">
        <v>0.5</v>
      </c>
      <c r="TB8" s="553"/>
    </row>
    <row r="9" spans="1:522" x14ac:dyDescent="0.3">
      <c r="A9" s="187" t="str">
        <f t="shared" si="21"/>
        <v>4 - EmNi</v>
      </c>
      <c r="B9" s="119">
        <f>ion21Team!B8</f>
        <v>4</v>
      </c>
      <c r="C9" s="123" t="str">
        <f>IF(ISBLANK(ion21Team!C8),"",ion21Team!C8)</f>
        <v>EmNi</v>
      </c>
      <c r="D9" s="285">
        <f>IF(ISBLANK(ion21Team!$C$8),"",$CZ$3)</f>
        <v>0</v>
      </c>
      <c r="E9" s="271">
        <f ca="1">IF(ISBLANK(ion21Team!C8),"",IFERROR(D9/$D$27*100,0))</f>
        <v>0</v>
      </c>
      <c r="F9" s="146">
        <f>IF(ISBLANK(ion21Team!C8),"",ion21Votes!AF9)</f>
        <v>0</v>
      </c>
      <c r="G9" s="121">
        <f ca="1">IF(ISBLANK(ion21Team!C8),"",ROUND(ion21Votes!$AF$27*E9/100,0))</f>
        <v>0</v>
      </c>
      <c r="H9" s="122">
        <f ca="1">IF(ISBLANK(ion21Team!C8),"",F9-G9)</f>
        <v>0</v>
      </c>
      <c r="J9" s="119">
        <f t="shared" si="0"/>
        <v>1</v>
      </c>
      <c r="K9" s="123" t="str">
        <f t="shared" ref="K9:K72" si="83">VLOOKUP(J9,$B$6:$C$26,2)</f>
        <v>YaJo</v>
      </c>
      <c r="L9" s="123">
        <v>4</v>
      </c>
      <c r="M9" s="577" t="s">
        <v>820</v>
      </c>
      <c r="N9" s="579" t="s">
        <v>604</v>
      </c>
      <c r="O9" s="351"/>
      <c r="P9" s="351" t="s">
        <v>825</v>
      </c>
      <c r="Q9" s="369"/>
      <c r="R9" s="370"/>
      <c r="S9" s="269">
        <v>20</v>
      </c>
      <c r="T9" s="180">
        <v>1</v>
      </c>
      <c r="U9" s="269">
        <f t="shared" si="22"/>
        <v>20</v>
      </c>
      <c r="V9" s="180">
        <v>1</v>
      </c>
      <c r="W9" s="181">
        <v>1</v>
      </c>
      <c r="X9" s="181">
        <v>1</v>
      </c>
      <c r="Y9" s="183">
        <v>1</v>
      </c>
      <c r="Z9" s="183">
        <v>1</v>
      </c>
      <c r="AA9" s="183">
        <v>1</v>
      </c>
      <c r="AB9" s="183">
        <v>1</v>
      </c>
      <c r="AC9" s="183">
        <v>1</v>
      </c>
      <c r="AD9" s="183">
        <v>1</v>
      </c>
      <c r="AE9" s="192">
        <f ca="1">IF(ISBLANK(U9),"",ROUND(AVERAGE(OFFSET(V9:AD9,0,0,1,ion21Coop!$F$42)),1))</f>
        <v>1</v>
      </c>
      <c r="AF9" s="269">
        <f t="shared" ca="1" si="43"/>
        <v>20</v>
      </c>
      <c r="AH9" s="119">
        <f t="shared" si="1"/>
        <v>2</v>
      </c>
      <c r="AI9" s="123" t="str">
        <f t="shared" ref="AI9:AI72" si="84">VLOOKUP(AH9,$B$6:$C$26,2)</f>
        <v>GeLo</v>
      </c>
      <c r="AJ9" s="123">
        <v>4</v>
      </c>
      <c r="AK9" s="351"/>
      <c r="AL9" s="351"/>
      <c r="AM9" s="351"/>
      <c r="AN9" s="351"/>
      <c r="AO9" s="369"/>
      <c r="AP9" s="370"/>
      <c r="AQ9" s="269" t="str">
        <f t="shared" si="23"/>
        <v/>
      </c>
      <c r="AR9" s="180">
        <v>1</v>
      </c>
      <c r="AS9" s="269" t="str">
        <f t="shared" si="44"/>
        <v/>
      </c>
      <c r="AT9" s="180">
        <v>1</v>
      </c>
      <c r="AU9" s="181">
        <v>1</v>
      </c>
      <c r="AV9" s="181">
        <v>1</v>
      </c>
      <c r="AW9" s="183">
        <v>1</v>
      </c>
      <c r="AX9" s="183">
        <v>1</v>
      </c>
      <c r="AY9" s="183">
        <v>1</v>
      </c>
      <c r="AZ9" s="183">
        <v>1</v>
      </c>
      <c r="BA9" s="183">
        <v>1</v>
      </c>
      <c r="BB9" s="183">
        <v>1</v>
      </c>
      <c r="BC9" s="192" t="str">
        <f ca="1">IF(ISBLANK(AO9),"",ROUND(AVERAGE(OFFSET(AT9:BB9,0,0,1,ion21Coop!$F$42)),1))</f>
        <v/>
      </c>
      <c r="BD9" s="269" t="str">
        <f t="shared" si="45"/>
        <v/>
      </c>
      <c r="BF9" s="119">
        <f t="shared" si="2"/>
        <v>3</v>
      </c>
      <c r="BG9" s="123" t="str">
        <f t="shared" ref="BG9:BG72" si="85">VLOOKUP(BF9,$B$6:$C$26,2)</f>
        <v>MiDo</v>
      </c>
      <c r="BH9" s="123">
        <v>4</v>
      </c>
      <c r="BI9" s="351" t="s">
        <v>820</v>
      </c>
      <c r="BJ9" s="351" t="s">
        <v>601</v>
      </c>
      <c r="BK9" s="351"/>
      <c r="BL9" s="351" t="s">
        <v>825</v>
      </c>
      <c r="BM9" s="369"/>
      <c r="BN9" s="370"/>
      <c r="BO9" s="269">
        <v>20</v>
      </c>
      <c r="BP9" s="180">
        <v>1</v>
      </c>
      <c r="BQ9" s="269">
        <f t="shared" si="24"/>
        <v>20</v>
      </c>
      <c r="BR9" s="180">
        <v>1</v>
      </c>
      <c r="BS9" s="181">
        <v>1</v>
      </c>
      <c r="BT9" s="181">
        <v>1</v>
      </c>
      <c r="BU9" s="183">
        <v>1</v>
      </c>
      <c r="BV9" s="183">
        <v>1</v>
      </c>
      <c r="BW9" s="183">
        <v>1</v>
      </c>
      <c r="BX9" s="183">
        <v>1</v>
      </c>
      <c r="BY9" s="183">
        <v>1</v>
      </c>
      <c r="BZ9" s="183">
        <v>1</v>
      </c>
      <c r="CA9" s="192">
        <f ca="1">IF(ISBLANK(BQ9),"",ROUND(AVERAGE(OFFSET(BR9:BZ9,0,0,1,ion21Coop!$F$42)),1))</f>
        <v>1</v>
      </c>
      <c r="CB9" s="269">
        <f t="shared" ca="1" si="46"/>
        <v>20</v>
      </c>
      <c r="CD9" s="119">
        <f t="shared" si="3"/>
        <v>4</v>
      </c>
      <c r="CE9" s="123" t="str">
        <f t="shared" ref="CE9:CE72" si="86">VLOOKUP(CD9,$B$6:$C$26,2)</f>
        <v>EmNi</v>
      </c>
      <c r="CF9" s="123">
        <v>4</v>
      </c>
      <c r="CG9" s="351"/>
      <c r="CH9" s="351"/>
      <c r="CI9" s="351"/>
      <c r="CJ9" s="351"/>
      <c r="CK9" s="369"/>
      <c r="CL9" s="370"/>
      <c r="CM9" s="269" t="str">
        <f t="shared" si="25"/>
        <v/>
      </c>
      <c r="CN9" s="180">
        <v>1</v>
      </c>
      <c r="CO9" s="269" t="str">
        <f t="shared" si="47"/>
        <v/>
      </c>
      <c r="CP9" s="180">
        <v>1</v>
      </c>
      <c r="CQ9" s="181">
        <v>1</v>
      </c>
      <c r="CR9" s="181">
        <v>1</v>
      </c>
      <c r="CS9" s="183">
        <v>1</v>
      </c>
      <c r="CT9" s="183">
        <v>1</v>
      </c>
      <c r="CU9" s="183">
        <v>1</v>
      </c>
      <c r="CV9" s="183">
        <v>1</v>
      </c>
      <c r="CW9" s="183">
        <v>1</v>
      </c>
      <c r="CX9" s="183">
        <v>1</v>
      </c>
      <c r="CY9" s="192" t="str">
        <f ca="1">IF(ISBLANK(CK9),"",ROUND(AVERAGE(OFFSET(CP9:CX9,0,0,1,ion21Coop!$F$42)),1))</f>
        <v/>
      </c>
      <c r="CZ9" s="269" t="str">
        <f t="shared" si="48"/>
        <v/>
      </c>
      <c r="DB9" s="119">
        <f t="shared" si="4"/>
        <v>5</v>
      </c>
      <c r="DC9" s="123" t="str">
        <f t="shared" ref="DC9:DC72" si="87">VLOOKUP(DB9,$B$6:$C$26,2)</f>
        <v>HeJe</v>
      </c>
      <c r="DD9" s="123">
        <v>4</v>
      </c>
      <c r="DE9" s="423"/>
      <c r="DF9" s="423"/>
      <c r="DG9" s="423"/>
      <c r="DH9" s="423"/>
      <c r="DI9" s="421"/>
      <c r="DJ9" s="422"/>
      <c r="DK9" s="269" t="str">
        <f t="shared" si="26"/>
        <v/>
      </c>
      <c r="DL9" s="180">
        <v>1</v>
      </c>
      <c r="DM9" s="269" t="str">
        <f t="shared" si="49"/>
        <v/>
      </c>
      <c r="DN9" s="180">
        <v>1</v>
      </c>
      <c r="DO9" s="181">
        <v>1</v>
      </c>
      <c r="DP9" s="181">
        <v>1</v>
      </c>
      <c r="DQ9" s="183">
        <v>1</v>
      </c>
      <c r="DR9" s="183">
        <v>1</v>
      </c>
      <c r="DS9" s="183">
        <v>1</v>
      </c>
      <c r="DT9" s="183">
        <v>1</v>
      </c>
      <c r="DU9" s="183">
        <v>1</v>
      </c>
      <c r="DV9" s="183">
        <v>1</v>
      </c>
      <c r="DW9" s="192" t="str">
        <f ca="1">IF(ISBLANK(DI9),"",ROUND(AVERAGE(OFFSET(DN9:DV9,0,0,1,ion21Coop!$F$42)),1))</f>
        <v/>
      </c>
      <c r="DX9" s="269" t="str">
        <f t="shared" si="50"/>
        <v/>
      </c>
      <c r="DZ9" s="119">
        <f t="shared" si="5"/>
        <v>6</v>
      </c>
      <c r="EA9" s="123" t="str">
        <f t="shared" ref="EA9:EA72" si="88">VLOOKUP(DZ9,$B$6:$C$26,2)</f>
        <v/>
      </c>
      <c r="EB9" s="123">
        <v>4</v>
      </c>
      <c r="EC9" s="423"/>
      <c r="ED9" s="423"/>
      <c r="EE9" s="423"/>
      <c r="EF9" s="423"/>
      <c r="EG9" s="421"/>
      <c r="EH9" s="422"/>
      <c r="EI9" s="269" t="str">
        <f t="shared" si="27"/>
        <v/>
      </c>
      <c r="EJ9" s="180">
        <v>1</v>
      </c>
      <c r="EK9" s="269" t="str">
        <f t="shared" si="51"/>
        <v/>
      </c>
      <c r="EL9" s="180">
        <v>1</v>
      </c>
      <c r="EM9" s="181">
        <v>1</v>
      </c>
      <c r="EN9" s="181">
        <v>1</v>
      </c>
      <c r="EO9" s="183">
        <v>1</v>
      </c>
      <c r="EP9" s="183">
        <v>1</v>
      </c>
      <c r="EQ9" s="183">
        <v>1</v>
      </c>
      <c r="ER9" s="183">
        <v>1</v>
      </c>
      <c r="ES9" s="183">
        <v>1</v>
      </c>
      <c r="ET9" s="183">
        <v>1</v>
      </c>
      <c r="EU9" s="192" t="str">
        <f ca="1">IF(ISBLANK(EG9),"",ROUND(AVERAGE(OFFSET(EL9:ET9,0,0,1,ion21Coop!$F$42)),1))</f>
        <v/>
      </c>
      <c r="EV9" s="269" t="str">
        <f t="shared" si="52"/>
        <v/>
      </c>
      <c r="EX9" s="119">
        <f t="shared" si="6"/>
        <v>7</v>
      </c>
      <c r="EY9" s="123" t="str">
        <f t="shared" ref="EY9:EY72" si="89">VLOOKUP(EX9,$B$6:$C$26,2)</f>
        <v/>
      </c>
      <c r="EZ9" s="123">
        <v>4</v>
      </c>
      <c r="FA9" s="423"/>
      <c r="FB9" s="423"/>
      <c r="FC9" s="423"/>
      <c r="FD9" s="423"/>
      <c r="FE9" s="421"/>
      <c r="FF9" s="422"/>
      <c r="FG9" s="269" t="str">
        <f t="shared" si="28"/>
        <v/>
      </c>
      <c r="FH9" s="180">
        <v>1</v>
      </c>
      <c r="FI9" s="269" t="str">
        <f t="shared" si="53"/>
        <v/>
      </c>
      <c r="FJ9" s="180">
        <v>1</v>
      </c>
      <c r="FK9" s="181">
        <v>1</v>
      </c>
      <c r="FL9" s="181">
        <v>1</v>
      </c>
      <c r="FM9" s="183">
        <v>1</v>
      </c>
      <c r="FN9" s="183">
        <v>1</v>
      </c>
      <c r="FO9" s="183">
        <v>1</v>
      </c>
      <c r="FP9" s="183">
        <v>1</v>
      </c>
      <c r="FQ9" s="183">
        <v>1</v>
      </c>
      <c r="FR9" s="183">
        <v>1</v>
      </c>
      <c r="FS9" s="192" t="str">
        <f ca="1">IF(ISBLANK(FE9),"",ROUND(AVERAGE(OFFSET(FJ9:FR9,0,0,1,ion21Coop!$F$42)),1))</f>
        <v/>
      </c>
      <c r="FT9" s="269" t="str">
        <f t="shared" si="54"/>
        <v/>
      </c>
      <c r="FV9" s="119">
        <f t="shared" si="7"/>
        <v>8</v>
      </c>
      <c r="FW9" s="123" t="str">
        <f t="shared" ref="FW9:FW72" si="90">VLOOKUP(FV9,$B$6:$C$26,2)</f>
        <v/>
      </c>
      <c r="FX9" s="123">
        <v>4</v>
      </c>
      <c r="FY9" s="423"/>
      <c r="FZ9" s="423"/>
      <c r="GA9" s="423"/>
      <c r="GB9" s="423"/>
      <c r="GC9" s="421"/>
      <c r="GD9" s="422"/>
      <c r="GE9" s="269" t="str">
        <f t="shared" si="29"/>
        <v/>
      </c>
      <c r="GF9" s="180">
        <v>1</v>
      </c>
      <c r="GG9" s="269" t="str">
        <f t="shared" si="55"/>
        <v/>
      </c>
      <c r="GH9" s="180">
        <v>1</v>
      </c>
      <c r="GI9" s="181">
        <v>1</v>
      </c>
      <c r="GJ9" s="181">
        <v>1</v>
      </c>
      <c r="GK9" s="183">
        <v>1</v>
      </c>
      <c r="GL9" s="183">
        <v>1</v>
      </c>
      <c r="GM9" s="183">
        <v>1</v>
      </c>
      <c r="GN9" s="183">
        <v>1</v>
      </c>
      <c r="GO9" s="183">
        <v>1</v>
      </c>
      <c r="GP9" s="183">
        <v>1</v>
      </c>
      <c r="GQ9" s="192" t="str">
        <f ca="1">IF(ISBLANK(GC9),"",ROUND(AVERAGE(OFFSET(GH9:GP9,0,0,1,ion21Coop!$F$42)),1))</f>
        <v/>
      </c>
      <c r="GR9" s="269" t="str">
        <f t="shared" si="56"/>
        <v/>
      </c>
      <c r="GT9" s="119">
        <f t="shared" si="8"/>
        <v>9</v>
      </c>
      <c r="GU9" s="123" t="str">
        <f t="shared" ref="GU9:GU72" si="91">VLOOKUP(GT9,$B$6:$C$26,2)</f>
        <v/>
      </c>
      <c r="GV9" s="123">
        <v>4</v>
      </c>
      <c r="GW9" s="423"/>
      <c r="GX9" s="423"/>
      <c r="GY9" s="423"/>
      <c r="GZ9" s="423"/>
      <c r="HA9" s="421"/>
      <c r="HB9" s="422"/>
      <c r="HC9" s="269" t="str">
        <f t="shared" si="30"/>
        <v/>
      </c>
      <c r="HD9" s="180">
        <v>1</v>
      </c>
      <c r="HE9" s="269" t="str">
        <f t="shared" si="57"/>
        <v/>
      </c>
      <c r="HF9" s="180">
        <v>1</v>
      </c>
      <c r="HG9" s="181">
        <v>1</v>
      </c>
      <c r="HH9" s="181">
        <v>1</v>
      </c>
      <c r="HI9" s="183">
        <v>1</v>
      </c>
      <c r="HJ9" s="183">
        <v>1</v>
      </c>
      <c r="HK9" s="183">
        <v>1</v>
      </c>
      <c r="HL9" s="183">
        <v>1</v>
      </c>
      <c r="HM9" s="183">
        <v>1</v>
      </c>
      <c r="HN9" s="183">
        <v>1</v>
      </c>
      <c r="HO9" s="192" t="str">
        <f ca="1">IF(ISBLANK(HA9),"",ROUND(AVERAGE(OFFSET(HF9:HN9,0,0,1,ion21Coop!$F$42)),1))</f>
        <v/>
      </c>
      <c r="HP9" s="269" t="str">
        <f t="shared" si="58"/>
        <v/>
      </c>
      <c r="HR9" s="119">
        <f t="shared" si="9"/>
        <v>10</v>
      </c>
      <c r="HS9" s="123" t="str">
        <f t="shared" ref="HS9:HS72" si="92">VLOOKUP(HR9,$B$6:$C$26,2)</f>
        <v/>
      </c>
      <c r="HT9" s="123">
        <v>4</v>
      </c>
      <c r="HU9" s="423"/>
      <c r="HV9" s="423"/>
      <c r="HW9" s="423"/>
      <c r="HX9" s="423"/>
      <c r="HY9" s="421"/>
      <c r="HZ9" s="422"/>
      <c r="IA9" s="269" t="str">
        <f t="shared" si="31"/>
        <v/>
      </c>
      <c r="IB9" s="180">
        <v>1</v>
      </c>
      <c r="IC9" s="269" t="str">
        <f t="shared" si="59"/>
        <v/>
      </c>
      <c r="ID9" s="180">
        <v>1</v>
      </c>
      <c r="IE9" s="181">
        <v>1</v>
      </c>
      <c r="IF9" s="181">
        <v>1</v>
      </c>
      <c r="IG9" s="183">
        <v>1</v>
      </c>
      <c r="IH9" s="183">
        <v>1</v>
      </c>
      <c r="II9" s="183">
        <v>1</v>
      </c>
      <c r="IJ9" s="183">
        <v>1</v>
      </c>
      <c r="IK9" s="183">
        <v>1</v>
      </c>
      <c r="IL9" s="183">
        <v>1</v>
      </c>
      <c r="IM9" s="192" t="str">
        <f ca="1">IF(ISBLANK(HY9),"",ROUND(AVERAGE(OFFSET(ID9:IL9,0,0,1,ion21Coop!$F$42)),1))</f>
        <v/>
      </c>
      <c r="IN9" s="269" t="str">
        <f t="shared" si="60"/>
        <v/>
      </c>
      <c r="IP9" s="119">
        <f t="shared" si="10"/>
        <v>11</v>
      </c>
      <c r="IQ9" s="123" t="str">
        <f t="shared" ref="IQ9:IQ72" si="93">VLOOKUP(IP9,$B$6:$C$26,2)</f>
        <v/>
      </c>
      <c r="IR9" s="123">
        <v>4</v>
      </c>
      <c r="IS9" s="423"/>
      <c r="IT9" s="423"/>
      <c r="IU9" s="423"/>
      <c r="IV9" s="423"/>
      <c r="IW9" s="421"/>
      <c r="IX9" s="422"/>
      <c r="IY9" s="269" t="str">
        <f t="shared" si="32"/>
        <v/>
      </c>
      <c r="IZ9" s="180">
        <v>1</v>
      </c>
      <c r="JA9" s="269" t="str">
        <f t="shared" si="61"/>
        <v/>
      </c>
      <c r="JB9" s="180">
        <v>1</v>
      </c>
      <c r="JC9" s="181">
        <v>1</v>
      </c>
      <c r="JD9" s="181">
        <v>1</v>
      </c>
      <c r="JE9" s="183">
        <v>1</v>
      </c>
      <c r="JF9" s="183">
        <v>1</v>
      </c>
      <c r="JG9" s="183">
        <v>1</v>
      </c>
      <c r="JH9" s="183">
        <v>1</v>
      </c>
      <c r="JI9" s="183">
        <v>1</v>
      </c>
      <c r="JJ9" s="183">
        <v>1</v>
      </c>
      <c r="JK9" s="192" t="str">
        <f ca="1">IF(ISBLANK(IW9),"",ROUND(AVERAGE(OFFSET(JB9:JJ9,0,0,1,ion21Coop!$F$42)),1))</f>
        <v/>
      </c>
      <c r="JL9" s="269" t="str">
        <f t="shared" si="62"/>
        <v/>
      </c>
      <c r="JN9" s="119">
        <f t="shared" si="11"/>
        <v>12</v>
      </c>
      <c r="JO9" s="123" t="str">
        <f t="shared" ref="JO9:JO72" si="94">VLOOKUP(JN9,$B$6:$C$26,2)</f>
        <v/>
      </c>
      <c r="JP9" s="123">
        <v>4</v>
      </c>
      <c r="JQ9" s="423"/>
      <c r="JR9" s="423"/>
      <c r="JS9" s="423"/>
      <c r="JT9" s="423"/>
      <c r="JU9" s="421"/>
      <c r="JV9" s="422"/>
      <c r="JW9" s="269" t="str">
        <f t="shared" si="33"/>
        <v/>
      </c>
      <c r="JX9" s="180">
        <v>1</v>
      </c>
      <c r="JY9" s="269" t="str">
        <f t="shared" si="63"/>
        <v/>
      </c>
      <c r="JZ9" s="180">
        <v>1</v>
      </c>
      <c r="KA9" s="181">
        <v>1</v>
      </c>
      <c r="KB9" s="181">
        <v>1</v>
      </c>
      <c r="KC9" s="183">
        <v>1</v>
      </c>
      <c r="KD9" s="183">
        <v>1</v>
      </c>
      <c r="KE9" s="183">
        <v>1</v>
      </c>
      <c r="KF9" s="183">
        <v>1</v>
      </c>
      <c r="KG9" s="183">
        <v>1</v>
      </c>
      <c r="KH9" s="183">
        <v>1</v>
      </c>
      <c r="KI9" s="192" t="str">
        <f ca="1">IF(ISBLANK(JU9),"",ROUND(AVERAGE(OFFSET(JZ9:KH9,0,0,1,ion21Coop!$F$42)),1))</f>
        <v/>
      </c>
      <c r="KJ9" s="269" t="str">
        <f t="shared" si="64"/>
        <v/>
      </c>
      <c r="KL9" s="119">
        <f t="shared" si="12"/>
        <v>13</v>
      </c>
      <c r="KM9" s="123" t="str">
        <f t="shared" ref="KM9:KM72" si="95">VLOOKUP(KL9,$B$6:$C$26,2)</f>
        <v/>
      </c>
      <c r="KN9" s="123">
        <v>4</v>
      </c>
      <c r="KO9" s="423"/>
      <c r="KP9" s="423"/>
      <c r="KQ9" s="423"/>
      <c r="KR9" s="423"/>
      <c r="KS9" s="421"/>
      <c r="KT9" s="422"/>
      <c r="KU9" s="269" t="str">
        <f t="shared" si="34"/>
        <v/>
      </c>
      <c r="KV9" s="180">
        <v>1</v>
      </c>
      <c r="KW9" s="269" t="str">
        <f t="shared" si="65"/>
        <v/>
      </c>
      <c r="KX9" s="180">
        <v>1</v>
      </c>
      <c r="KY9" s="181">
        <v>1</v>
      </c>
      <c r="KZ9" s="181">
        <v>1</v>
      </c>
      <c r="LA9" s="183">
        <v>1</v>
      </c>
      <c r="LB9" s="183">
        <v>1</v>
      </c>
      <c r="LC9" s="183">
        <v>1</v>
      </c>
      <c r="LD9" s="183">
        <v>1</v>
      </c>
      <c r="LE9" s="183">
        <v>1</v>
      </c>
      <c r="LF9" s="183">
        <v>1</v>
      </c>
      <c r="LG9" s="192" t="str">
        <f ca="1">IF(ISBLANK(KS9),"",ROUND(AVERAGE(OFFSET(KX9:LF9,0,0,1,ion21Coop!$F$42)),1))</f>
        <v/>
      </c>
      <c r="LH9" s="269" t="str">
        <f t="shared" si="66"/>
        <v/>
      </c>
      <c r="LJ9" s="119">
        <f t="shared" si="13"/>
        <v>14</v>
      </c>
      <c r="LK9" s="123" t="str">
        <f t="shared" ref="LK9:LK72" si="96">VLOOKUP(LJ9,$B$6:$C$26,2)</f>
        <v/>
      </c>
      <c r="LL9" s="123">
        <v>4</v>
      </c>
      <c r="LM9" s="423"/>
      <c r="LN9" s="423"/>
      <c r="LO9" s="423"/>
      <c r="LP9" s="423"/>
      <c r="LQ9" s="421"/>
      <c r="LR9" s="422"/>
      <c r="LS9" s="269" t="str">
        <f t="shared" si="35"/>
        <v/>
      </c>
      <c r="LT9" s="180">
        <v>1</v>
      </c>
      <c r="LU9" s="269" t="str">
        <f t="shared" si="67"/>
        <v/>
      </c>
      <c r="LV9" s="180">
        <v>1</v>
      </c>
      <c r="LW9" s="181">
        <v>1</v>
      </c>
      <c r="LX9" s="181">
        <v>1</v>
      </c>
      <c r="LY9" s="183">
        <v>1</v>
      </c>
      <c r="LZ9" s="183">
        <v>1</v>
      </c>
      <c r="MA9" s="183">
        <v>1</v>
      </c>
      <c r="MB9" s="183">
        <v>1</v>
      </c>
      <c r="MC9" s="183">
        <v>1</v>
      </c>
      <c r="MD9" s="183">
        <v>1</v>
      </c>
      <c r="ME9" s="192" t="str">
        <f ca="1">IF(ISBLANK(LQ9),"",ROUND(AVERAGE(OFFSET(LV9:MD9,0,0,1,ion21Coop!$F$42)),1))</f>
        <v/>
      </c>
      <c r="MF9" s="269" t="str">
        <f t="shared" si="68"/>
        <v/>
      </c>
      <c r="MH9" s="119">
        <f t="shared" si="14"/>
        <v>15</v>
      </c>
      <c r="MI9" s="123" t="str">
        <f t="shared" ref="MI9:MI72" si="97">VLOOKUP(MH9,$B$6:$C$26,2)</f>
        <v/>
      </c>
      <c r="MJ9" s="123">
        <v>4</v>
      </c>
      <c r="MK9" s="423"/>
      <c r="ML9" s="423"/>
      <c r="MM9" s="423"/>
      <c r="MN9" s="423"/>
      <c r="MO9" s="421"/>
      <c r="MP9" s="422"/>
      <c r="MQ9" s="269" t="str">
        <f t="shared" si="36"/>
        <v/>
      </c>
      <c r="MR9" s="180">
        <v>1</v>
      </c>
      <c r="MS9" s="269" t="str">
        <f t="shared" si="69"/>
        <v/>
      </c>
      <c r="MT9" s="180">
        <v>1</v>
      </c>
      <c r="MU9" s="181">
        <v>1</v>
      </c>
      <c r="MV9" s="181">
        <v>1</v>
      </c>
      <c r="MW9" s="183">
        <v>1</v>
      </c>
      <c r="MX9" s="183">
        <v>1</v>
      </c>
      <c r="MY9" s="183">
        <v>1</v>
      </c>
      <c r="MZ9" s="183">
        <v>1</v>
      </c>
      <c r="NA9" s="183">
        <v>1</v>
      </c>
      <c r="NB9" s="183">
        <v>1</v>
      </c>
      <c r="NC9" s="192" t="str">
        <f ca="1">IF(ISBLANK(MO9),"",ROUND(AVERAGE(OFFSET(MT9:NB9,0,0,1,ion21Coop!$F$42)),1))</f>
        <v/>
      </c>
      <c r="ND9" s="269" t="str">
        <f t="shared" si="70"/>
        <v/>
      </c>
      <c r="NF9" s="119">
        <f t="shared" si="15"/>
        <v>16</v>
      </c>
      <c r="NG9" s="123" t="str">
        <f t="shared" ref="NG9:NG72" si="98">VLOOKUP(NF9,$B$6:$C$26,2)</f>
        <v/>
      </c>
      <c r="NH9" s="123">
        <v>4</v>
      </c>
      <c r="NI9" s="423"/>
      <c r="NJ9" s="423"/>
      <c r="NK9" s="423"/>
      <c r="NL9" s="423"/>
      <c r="NM9" s="421"/>
      <c r="NN9" s="422"/>
      <c r="NO9" s="269" t="str">
        <f t="shared" si="37"/>
        <v/>
      </c>
      <c r="NP9" s="180">
        <v>1</v>
      </c>
      <c r="NQ9" s="269" t="str">
        <f t="shared" si="71"/>
        <v/>
      </c>
      <c r="NR9" s="180">
        <v>1</v>
      </c>
      <c r="NS9" s="181">
        <v>1</v>
      </c>
      <c r="NT9" s="181">
        <v>1</v>
      </c>
      <c r="NU9" s="183">
        <v>1</v>
      </c>
      <c r="NV9" s="183">
        <v>1</v>
      </c>
      <c r="NW9" s="183">
        <v>1</v>
      </c>
      <c r="NX9" s="183">
        <v>1</v>
      </c>
      <c r="NY9" s="183">
        <v>1</v>
      </c>
      <c r="NZ9" s="183">
        <v>1</v>
      </c>
      <c r="OA9" s="192" t="str">
        <f ca="1">IF(ISBLANK(NM9),"",ROUND(AVERAGE(OFFSET(NR9:NZ9,0,0,1,ion21Coop!$F$42)),1))</f>
        <v/>
      </c>
      <c r="OB9" s="269" t="str">
        <f t="shared" si="72"/>
        <v/>
      </c>
      <c r="OD9" s="119">
        <f t="shared" si="16"/>
        <v>17</v>
      </c>
      <c r="OE9" s="123" t="str">
        <f t="shared" ref="OE9:OE72" si="99">VLOOKUP(OD9,$B$6:$C$26,2)</f>
        <v/>
      </c>
      <c r="OF9" s="123">
        <v>4</v>
      </c>
      <c r="OG9" s="423"/>
      <c r="OH9" s="423"/>
      <c r="OI9" s="423"/>
      <c r="OJ9" s="423"/>
      <c r="OK9" s="421"/>
      <c r="OL9" s="422"/>
      <c r="OM9" s="269" t="str">
        <f t="shared" si="38"/>
        <v/>
      </c>
      <c r="ON9" s="180">
        <v>1</v>
      </c>
      <c r="OO9" s="269" t="str">
        <f t="shared" si="73"/>
        <v/>
      </c>
      <c r="OP9" s="180">
        <v>1</v>
      </c>
      <c r="OQ9" s="181">
        <v>1</v>
      </c>
      <c r="OR9" s="181">
        <v>1</v>
      </c>
      <c r="OS9" s="183">
        <v>1</v>
      </c>
      <c r="OT9" s="183">
        <v>1</v>
      </c>
      <c r="OU9" s="183">
        <v>1</v>
      </c>
      <c r="OV9" s="183">
        <v>1</v>
      </c>
      <c r="OW9" s="183">
        <v>1</v>
      </c>
      <c r="OX9" s="183">
        <v>1</v>
      </c>
      <c r="OY9" s="192" t="str">
        <f ca="1">IF(ISBLANK(OK9),"",ROUND(AVERAGE(OFFSET(OP9:OX9,0,0,1,ion21Coop!$F$42)),1))</f>
        <v/>
      </c>
      <c r="OZ9" s="269" t="str">
        <f t="shared" si="74"/>
        <v/>
      </c>
      <c r="PB9" s="119">
        <f t="shared" si="17"/>
        <v>18</v>
      </c>
      <c r="PC9" s="123" t="str">
        <f t="shared" ref="PC9:PC72" si="100">VLOOKUP(PB9,$B$6:$C$26,2)</f>
        <v/>
      </c>
      <c r="PD9" s="123">
        <v>4</v>
      </c>
      <c r="PE9" s="423"/>
      <c r="PF9" s="423"/>
      <c r="PG9" s="423"/>
      <c r="PH9" s="423"/>
      <c r="PI9" s="421"/>
      <c r="PJ9" s="422"/>
      <c r="PK9" s="269" t="str">
        <f t="shared" si="39"/>
        <v/>
      </c>
      <c r="PL9" s="180">
        <v>1</v>
      </c>
      <c r="PM9" s="269" t="str">
        <f t="shared" si="75"/>
        <v/>
      </c>
      <c r="PN9" s="180">
        <v>1</v>
      </c>
      <c r="PO9" s="181">
        <v>1</v>
      </c>
      <c r="PP9" s="181">
        <v>1</v>
      </c>
      <c r="PQ9" s="183">
        <v>1</v>
      </c>
      <c r="PR9" s="183">
        <v>1</v>
      </c>
      <c r="PS9" s="183">
        <v>1</v>
      </c>
      <c r="PT9" s="183">
        <v>1</v>
      </c>
      <c r="PU9" s="183">
        <v>1</v>
      </c>
      <c r="PV9" s="183">
        <v>1</v>
      </c>
      <c r="PW9" s="192" t="str">
        <f ca="1">IF(ISBLANK(PI9),"",ROUND(AVERAGE(OFFSET(PN9:PV9,0,0,1,ion21Coop!$F$42)),1))</f>
        <v/>
      </c>
      <c r="PX9" s="269" t="str">
        <f t="shared" si="76"/>
        <v/>
      </c>
      <c r="PZ9" s="119">
        <f t="shared" si="18"/>
        <v>19</v>
      </c>
      <c r="QA9" s="123" t="str">
        <f t="shared" ref="QA9:QA72" si="101">VLOOKUP(PZ9,$B$6:$C$26,2)</f>
        <v/>
      </c>
      <c r="QB9" s="123">
        <v>4</v>
      </c>
      <c r="QC9" s="423"/>
      <c r="QD9" s="423"/>
      <c r="QE9" s="423"/>
      <c r="QF9" s="423"/>
      <c r="QG9" s="421"/>
      <c r="QH9" s="422"/>
      <c r="QI9" s="269" t="str">
        <f t="shared" si="40"/>
        <v/>
      </c>
      <c r="QJ9" s="180">
        <v>1</v>
      </c>
      <c r="QK9" s="269" t="str">
        <f t="shared" si="77"/>
        <v/>
      </c>
      <c r="QL9" s="180">
        <v>1</v>
      </c>
      <c r="QM9" s="181">
        <v>1</v>
      </c>
      <c r="QN9" s="181">
        <v>1</v>
      </c>
      <c r="QO9" s="183">
        <v>1</v>
      </c>
      <c r="QP9" s="183">
        <v>1</v>
      </c>
      <c r="QQ9" s="183">
        <v>1</v>
      </c>
      <c r="QR9" s="183">
        <v>1</v>
      </c>
      <c r="QS9" s="183">
        <v>1</v>
      </c>
      <c r="QT9" s="183">
        <v>1</v>
      </c>
      <c r="QU9" s="192" t="str">
        <f ca="1">IF(ISBLANK(QG9),"",ROUND(AVERAGE(OFFSET(QL9:QT9,0,0,1,ion21Coop!$F$42)),1))</f>
        <v/>
      </c>
      <c r="QV9" s="269" t="str">
        <f t="shared" si="78"/>
        <v/>
      </c>
      <c r="QX9" s="119">
        <f t="shared" si="19"/>
        <v>20</v>
      </c>
      <c r="QY9" s="123" t="str">
        <f t="shared" ref="QY9:QY72" si="102">VLOOKUP(QX9,$B$6:$C$26,2)</f>
        <v/>
      </c>
      <c r="QZ9" s="123">
        <v>4</v>
      </c>
      <c r="RA9" s="423"/>
      <c r="RB9" s="423"/>
      <c r="RC9" s="423"/>
      <c r="RD9" s="423"/>
      <c r="RE9" s="421"/>
      <c r="RF9" s="422"/>
      <c r="RG9" s="269" t="str">
        <f t="shared" si="41"/>
        <v/>
      </c>
      <c r="RH9" s="180">
        <v>1</v>
      </c>
      <c r="RI9" s="269" t="str">
        <f t="shared" si="79"/>
        <v/>
      </c>
      <c r="RJ9" s="180">
        <v>1</v>
      </c>
      <c r="RK9" s="181">
        <v>1</v>
      </c>
      <c r="RL9" s="181">
        <v>1</v>
      </c>
      <c r="RM9" s="183">
        <v>1</v>
      </c>
      <c r="RN9" s="183">
        <v>1</v>
      </c>
      <c r="RO9" s="183">
        <v>1</v>
      </c>
      <c r="RP9" s="183">
        <v>1</v>
      </c>
      <c r="RQ9" s="183">
        <v>1</v>
      </c>
      <c r="RR9" s="183">
        <v>1</v>
      </c>
      <c r="RS9" s="192" t="str">
        <f ca="1">IF(ISBLANK(RE9),"",ROUND(AVERAGE(OFFSET(RJ9:RR9,0,0,1,ion21Coop!$F$42)),1))</f>
        <v/>
      </c>
      <c r="RT9" s="269" t="str">
        <f t="shared" si="80"/>
        <v/>
      </c>
      <c r="RV9" s="119">
        <f t="shared" si="20"/>
        <v>21</v>
      </c>
      <c r="RW9" s="123" t="str">
        <f t="shared" ref="RW9:RW72" si="103">VLOOKUP(RV9,$B$6:$C$26,2)</f>
        <v/>
      </c>
      <c r="RX9" s="123">
        <v>4</v>
      </c>
      <c r="RY9" s="423"/>
      <c r="RZ9" s="423"/>
      <c r="SA9" s="423"/>
      <c r="SB9" s="423"/>
      <c r="SC9" s="421"/>
      <c r="SD9" s="422"/>
      <c r="SE9" s="269" t="str">
        <f t="shared" si="42"/>
        <v/>
      </c>
      <c r="SF9" s="180">
        <v>1</v>
      </c>
      <c r="SG9" s="269" t="str">
        <f t="shared" si="81"/>
        <v/>
      </c>
      <c r="SH9" s="180">
        <v>1</v>
      </c>
      <c r="SI9" s="181">
        <v>1</v>
      </c>
      <c r="SJ9" s="181">
        <v>1</v>
      </c>
      <c r="SK9" s="183">
        <v>1</v>
      </c>
      <c r="SL9" s="183">
        <v>1</v>
      </c>
      <c r="SM9" s="183">
        <v>1</v>
      </c>
      <c r="SN9" s="183">
        <v>1</v>
      </c>
      <c r="SO9" s="183">
        <v>1</v>
      </c>
      <c r="SP9" s="183">
        <v>1</v>
      </c>
      <c r="SQ9" s="192" t="str">
        <f ca="1">IF(ISBLANK(SC9),"",ROUND(AVERAGE(OFFSET(SH9:SP9,0,0,1,ion21Coop!$F$42)),1))</f>
        <v/>
      </c>
      <c r="SR9" s="269" t="str">
        <f t="shared" si="82"/>
        <v/>
      </c>
      <c r="ST9" s="565">
        <v>4</v>
      </c>
      <c r="SU9" s="565">
        <v>1</v>
      </c>
      <c r="SV9" s="566" t="s">
        <v>547</v>
      </c>
      <c r="SW9" s="567">
        <v>2</v>
      </c>
      <c r="SX9" s="565">
        <v>1</v>
      </c>
      <c r="SY9" s="566" t="s">
        <v>547</v>
      </c>
      <c r="SZ9" s="568">
        <v>42607.922256944446</v>
      </c>
      <c r="TA9" s="569">
        <v>0</v>
      </c>
      <c r="TB9" s="553"/>
    </row>
    <row r="10" spans="1:522" x14ac:dyDescent="0.3">
      <c r="A10" s="187" t="str">
        <f t="shared" si="21"/>
        <v>5 - HeJe</v>
      </c>
      <c r="B10" s="119">
        <f>ion21Team!B9</f>
        <v>5</v>
      </c>
      <c r="C10" s="123" t="str">
        <f>IF(ISBLANK(ion21Team!C9),"",ion21Team!C9)</f>
        <v>HeJe</v>
      </c>
      <c r="D10" s="285">
        <f>IF(ISBLANK(ion21Team!$C$9),"",$DX$3)</f>
        <v>0</v>
      </c>
      <c r="E10" s="271">
        <f ca="1">IF(ISBLANK(ion21Team!C9),"",IFERROR(D10/$D$27*100,0))</f>
        <v>0</v>
      </c>
      <c r="F10" s="146">
        <f>IF(ISBLANK(ion21Team!C9),"",ion21Votes!AF10)</f>
        <v>0</v>
      </c>
      <c r="G10" s="121">
        <f ca="1">IF(ISBLANK(ion21Team!C9),"",ROUND(ion21Votes!$AF$27*E10/100,0))</f>
        <v>0</v>
      </c>
      <c r="H10" s="122">
        <f ca="1">IF(ISBLANK(ion21Team!C9),"",F10-G10)</f>
        <v>0</v>
      </c>
      <c r="J10" s="119">
        <f t="shared" si="0"/>
        <v>1</v>
      </c>
      <c r="K10" s="123" t="str">
        <f t="shared" si="83"/>
        <v>YaJo</v>
      </c>
      <c r="L10" s="123">
        <v>5</v>
      </c>
      <c r="M10" s="351" t="s">
        <v>817</v>
      </c>
      <c r="N10" s="351"/>
      <c r="O10" s="351"/>
      <c r="P10" s="351" t="s">
        <v>825</v>
      </c>
      <c r="Q10" s="369"/>
      <c r="R10" s="370"/>
      <c r="S10" s="269">
        <v>50</v>
      </c>
      <c r="T10" s="180">
        <v>1</v>
      </c>
      <c r="U10" s="269">
        <f t="shared" si="22"/>
        <v>50</v>
      </c>
      <c r="V10" s="180">
        <v>1</v>
      </c>
      <c r="W10" s="181">
        <v>1</v>
      </c>
      <c r="X10" s="181">
        <v>1</v>
      </c>
      <c r="Y10" s="183">
        <v>1</v>
      </c>
      <c r="Z10" s="183">
        <v>1</v>
      </c>
      <c r="AA10" s="183">
        <v>1</v>
      </c>
      <c r="AB10" s="183">
        <v>1</v>
      </c>
      <c r="AC10" s="183">
        <v>1</v>
      </c>
      <c r="AD10" s="183">
        <v>1</v>
      </c>
      <c r="AE10" s="192">
        <f ca="1">IF(ISBLANK(U10),"",ROUND(AVERAGE(OFFSET(V10:AD10,0,0,1,ion21Coop!$F$42)),1))</f>
        <v>1</v>
      </c>
      <c r="AF10" s="269">
        <f t="shared" ca="1" si="43"/>
        <v>50</v>
      </c>
      <c r="AH10" s="119">
        <f t="shared" si="1"/>
        <v>2</v>
      </c>
      <c r="AI10" s="123" t="str">
        <f t="shared" si="84"/>
        <v>GeLo</v>
      </c>
      <c r="AJ10" s="123">
        <v>5</v>
      </c>
      <c r="AK10" s="351"/>
      <c r="AL10" s="351"/>
      <c r="AM10" s="351"/>
      <c r="AN10" s="351"/>
      <c r="AO10" s="369"/>
      <c r="AP10" s="370"/>
      <c r="AQ10" s="269" t="str">
        <f t="shared" si="23"/>
        <v/>
      </c>
      <c r="AR10" s="180">
        <v>1</v>
      </c>
      <c r="AS10" s="269" t="str">
        <f t="shared" si="44"/>
        <v/>
      </c>
      <c r="AT10" s="180">
        <v>1</v>
      </c>
      <c r="AU10" s="181">
        <v>1</v>
      </c>
      <c r="AV10" s="181">
        <v>1</v>
      </c>
      <c r="AW10" s="183">
        <v>1</v>
      </c>
      <c r="AX10" s="183">
        <v>1</v>
      </c>
      <c r="AY10" s="183">
        <v>1</v>
      </c>
      <c r="AZ10" s="183">
        <v>1</v>
      </c>
      <c r="BA10" s="183">
        <v>1</v>
      </c>
      <c r="BB10" s="183">
        <v>1</v>
      </c>
      <c r="BC10" s="192" t="str">
        <f ca="1">IF(ISBLANK(AO10),"",ROUND(AVERAGE(OFFSET(AT10:BB10,0,0,1,ion21Coop!$F$42)),1))</f>
        <v/>
      </c>
      <c r="BD10" s="269" t="str">
        <f t="shared" si="45"/>
        <v/>
      </c>
      <c r="BF10" s="119">
        <f t="shared" si="2"/>
        <v>3</v>
      </c>
      <c r="BG10" s="123" t="str">
        <f t="shared" si="85"/>
        <v>MiDo</v>
      </c>
      <c r="BH10" s="123">
        <v>5</v>
      </c>
      <c r="BI10" s="351" t="s">
        <v>839</v>
      </c>
      <c r="BJ10" s="351"/>
      <c r="BK10" s="351"/>
      <c r="BL10" s="351" t="s">
        <v>825</v>
      </c>
      <c r="BM10" s="369"/>
      <c r="BN10" s="370"/>
      <c r="BO10" s="269">
        <v>50</v>
      </c>
      <c r="BP10" s="180">
        <v>1</v>
      </c>
      <c r="BQ10" s="269">
        <f t="shared" si="24"/>
        <v>50</v>
      </c>
      <c r="BR10" s="180">
        <v>1</v>
      </c>
      <c r="BS10" s="181">
        <v>1</v>
      </c>
      <c r="BT10" s="181">
        <v>1</v>
      </c>
      <c r="BU10" s="183">
        <v>1</v>
      </c>
      <c r="BV10" s="183">
        <v>1</v>
      </c>
      <c r="BW10" s="183">
        <v>1</v>
      </c>
      <c r="BX10" s="183">
        <v>1</v>
      </c>
      <c r="BY10" s="183">
        <v>1</v>
      </c>
      <c r="BZ10" s="183">
        <v>1</v>
      </c>
      <c r="CA10" s="192">
        <f ca="1">IF(ISBLANK(BQ10),"",ROUND(AVERAGE(OFFSET(BR10:BZ10,0,0,1,ion21Coop!$F$42)),1))</f>
        <v>1</v>
      </c>
      <c r="CB10" s="269">
        <f t="shared" ca="1" si="46"/>
        <v>50</v>
      </c>
      <c r="CD10" s="119">
        <f t="shared" si="3"/>
        <v>4</v>
      </c>
      <c r="CE10" s="123" t="str">
        <f t="shared" si="86"/>
        <v>EmNi</v>
      </c>
      <c r="CF10" s="123">
        <v>5</v>
      </c>
      <c r="CG10" s="351"/>
      <c r="CH10" s="351"/>
      <c r="CI10" s="351"/>
      <c r="CJ10" s="351"/>
      <c r="CK10" s="369"/>
      <c r="CL10" s="370"/>
      <c r="CM10" s="269" t="str">
        <f t="shared" si="25"/>
        <v/>
      </c>
      <c r="CN10" s="180">
        <v>1</v>
      </c>
      <c r="CO10" s="269" t="str">
        <f t="shared" si="47"/>
        <v/>
      </c>
      <c r="CP10" s="180">
        <v>1</v>
      </c>
      <c r="CQ10" s="181">
        <v>1</v>
      </c>
      <c r="CR10" s="181">
        <v>1</v>
      </c>
      <c r="CS10" s="183">
        <v>1</v>
      </c>
      <c r="CT10" s="183">
        <v>1</v>
      </c>
      <c r="CU10" s="183">
        <v>1</v>
      </c>
      <c r="CV10" s="183">
        <v>1</v>
      </c>
      <c r="CW10" s="183">
        <v>1</v>
      </c>
      <c r="CX10" s="183">
        <v>1</v>
      </c>
      <c r="CY10" s="192" t="str">
        <f ca="1">IF(ISBLANK(CK10),"",ROUND(AVERAGE(OFFSET(CP10:CX10,0,0,1,ion21Coop!$F$42)),1))</f>
        <v/>
      </c>
      <c r="CZ10" s="269" t="str">
        <f t="shared" si="48"/>
        <v/>
      </c>
      <c r="DB10" s="119">
        <f t="shared" si="4"/>
        <v>5</v>
      </c>
      <c r="DC10" s="123" t="str">
        <f t="shared" si="87"/>
        <v>HeJe</v>
      </c>
      <c r="DD10" s="123">
        <v>5</v>
      </c>
      <c r="DE10" s="423"/>
      <c r="DF10" s="423"/>
      <c r="DG10" s="423"/>
      <c r="DH10" s="423"/>
      <c r="DI10" s="421"/>
      <c r="DJ10" s="422"/>
      <c r="DK10" s="269" t="str">
        <f t="shared" si="26"/>
        <v/>
      </c>
      <c r="DL10" s="180">
        <v>1</v>
      </c>
      <c r="DM10" s="269" t="str">
        <f t="shared" si="49"/>
        <v/>
      </c>
      <c r="DN10" s="180">
        <v>1</v>
      </c>
      <c r="DO10" s="181">
        <v>1</v>
      </c>
      <c r="DP10" s="181">
        <v>1</v>
      </c>
      <c r="DQ10" s="183">
        <v>1</v>
      </c>
      <c r="DR10" s="183">
        <v>1</v>
      </c>
      <c r="DS10" s="183">
        <v>1</v>
      </c>
      <c r="DT10" s="183">
        <v>1</v>
      </c>
      <c r="DU10" s="183">
        <v>1</v>
      </c>
      <c r="DV10" s="183">
        <v>1</v>
      </c>
      <c r="DW10" s="192" t="str">
        <f ca="1">IF(ISBLANK(DI10),"",ROUND(AVERAGE(OFFSET(DN10:DV10,0,0,1,ion21Coop!$F$42)),1))</f>
        <v/>
      </c>
      <c r="DX10" s="269" t="str">
        <f t="shared" si="50"/>
        <v/>
      </c>
      <c r="DZ10" s="119">
        <f t="shared" si="5"/>
        <v>6</v>
      </c>
      <c r="EA10" s="123" t="str">
        <f t="shared" si="88"/>
        <v/>
      </c>
      <c r="EB10" s="123">
        <v>5</v>
      </c>
      <c r="EC10" s="423"/>
      <c r="ED10" s="423"/>
      <c r="EE10" s="423"/>
      <c r="EF10" s="423"/>
      <c r="EG10" s="421"/>
      <c r="EH10" s="422"/>
      <c r="EI10" s="269" t="str">
        <f t="shared" si="27"/>
        <v/>
      </c>
      <c r="EJ10" s="180">
        <v>1</v>
      </c>
      <c r="EK10" s="269" t="str">
        <f t="shared" si="51"/>
        <v/>
      </c>
      <c r="EL10" s="180">
        <v>1</v>
      </c>
      <c r="EM10" s="181">
        <v>1</v>
      </c>
      <c r="EN10" s="181">
        <v>1</v>
      </c>
      <c r="EO10" s="183">
        <v>1</v>
      </c>
      <c r="EP10" s="183">
        <v>1</v>
      </c>
      <c r="EQ10" s="183">
        <v>1</v>
      </c>
      <c r="ER10" s="183">
        <v>1</v>
      </c>
      <c r="ES10" s="183">
        <v>1</v>
      </c>
      <c r="ET10" s="183">
        <v>1</v>
      </c>
      <c r="EU10" s="192" t="str">
        <f ca="1">IF(ISBLANK(EG10),"",ROUND(AVERAGE(OFFSET(EL10:ET10,0,0,1,ion21Coop!$F$42)),1))</f>
        <v/>
      </c>
      <c r="EV10" s="269" t="str">
        <f t="shared" si="52"/>
        <v/>
      </c>
      <c r="EX10" s="119">
        <f t="shared" si="6"/>
        <v>7</v>
      </c>
      <c r="EY10" s="123" t="str">
        <f t="shared" si="89"/>
        <v/>
      </c>
      <c r="EZ10" s="123">
        <v>5</v>
      </c>
      <c r="FA10" s="423"/>
      <c r="FB10" s="423"/>
      <c r="FC10" s="423"/>
      <c r="FD10" s="423"/>
      <c r="FE10" s="421"/>
      <c r="FF10" s="422"/>
      <c r="FG10" s="269" t="str">
        <f t="shared" si="28"/>
        <v/>
      </c>
      <c r="FH10" s="180">
        <v>1</v>
      </c>
      <c r="FI10" s="269" t="str">
        <f t="shared" si="53"/>
        <v/>
      </c>
      <c r="FJ10" s="180">
        <v>1</v>
      </c>
      <c r="FK10" s="181">
        <v>1</v>
      </c>
      <c r="FL10" s="181">
        <v>1</v>
      </c>
      <c r="FM10" s="183">
        <v>1</v>
      </c>
      <c r="FN10" s="183">
        <v>1</v>
      </c>
      <c r="FO10" s="183">
        <v>1</v>
      </c>
      <c r="FP10" s="183">
        <v>1</v>
      </c>
      <c r="FQ10" s="183">
        <v>1</v>
      </c>
      <c r="FR10" s="183">
        <v>1</v>
      </c>
      <c r="FS10" s="192" t="str">
        <f ca="1">IF(ISBLANK(FE10),"",ROUND(AVERAGE(OFFSET(FJ10:FR10,0,0,1,ion21Coop!$F$42)),1))</f>
        <v/>
      </c>
      <c r="FT10" s="269" t="str">
        <f t="shared" si="54"/>
        <v/>
      </c>
      <c r="FV10" s="119">
        <f t="shared" si="7"/>
        <v>8</v>
      </c>
      <c r="FW10" s="123" t="str">
        <f t="shared" si="90"/>
        <v/>
      </c>
      <c r="FX10" s="123">
        <v>5</v>
      </c>
      <c r="FY10" s="423"/>
      <c r="FZ10" s="423"/>
      <c r="GA10" s="423"/>
      <c r="GB10" s="423"/>
      <c r="GC10" s="421"/>
      <c r="GD10" s="422"/>
      <c r="GE10" s="269" t="str">
        <f t="shared" si="29"/>
        <v/>
      </c>
      <c r="GF10" s="180">
        <v>1</v>
      </c>
      <c r="GG10" s="269" t="str">
        <f t="shared" si="55"/>
        <v/>
      </c>
      <c r="GH10" s="180">
        <v>1</v>
      </c>
      <c r="GI10" s="181">
        <v>1</v>
      </c>
      <c r="GJ10" s="181">
        <v>1</v>
      </c>
      <c r="GK10" s="183">
        <v>1</v>
      </c>
      <c r="GL10" s="183">
        <v>1</v>
      </c>
      <c r="GM10" s="183">
        <v>1</v>
      </c>
      <c r="GN10" s="183">
        <v>1</v>
      </c>
      <c r="GO10" s="183">
        <v>1</v>
      </c>
      <c r="GP10" s="183">
        <v>1</v>
      </c>
      <c r="GQ10" s="192" t="str">
        <f ca="1">IF(ISBLANK(GC10),"",ROUND(AVERAGE(OFFSET(GH10:GP10,0,0,1,ion21Coop!$F$42)),1))</f>
        <v/>
      </c>
      <c r="GR10" s="269" t="str">
        <f t="shared" si="56"/>
        <v/>
      </c>
      <c r="GT10" s="119">
        <f t="shared" si="8"/>
        <v>9</v>
      </c>
      <c r="GU10" s="123" t="str">
        <f t="shared" si="91"/>
        <v/>
      </c>
      <c r="GV10" s="123">
        <v>5</v>
      </c>
      <c r="GW10" s="423"/>
      <c r="GX10" s="423"/>
      <c r="GY10" s="423"/>
      <c r="GZ10" s="423"/>
      <c r="HA10" s="421"/>
      <c r="HB10" s="422"/>
      <c r="HC10" s="269" t="str">
        <f t="shared" si="30"/>
        <v/>
      </c>
      <c r="HD10" s="180">
        <v>1</v>
      </c>
      <c r="HE10" s="269" t="str">
        <f t="shared" si="57"/>
        <v/>
      </c>
      <c r="HF10" s="180">
        <v>1</v>
      </c>
      <c r="HG10" s="181">
        <v>1</v>
      </c>
      <c r="HH10" s="181">
        <v>1</v>
      </c>
      <c r="HI10" s="183">
        <v>1</v>
      </c>
      <c r="HJ10" s="183">
        <v>1</v>
      </c>
      <c r="HK10" s="183">
        <v>1</v>
      </c>
      <c r="HL10" s="183">
        <v>1</v>
      </c>
      <c r="HM10" s="183">
        <v>1</v>
      </c>
      <c r="HN10" s="183">
        <v>1</v>
      </c>
      <c r="HO10" s="192" t="str">
        <f ca="1">IF(ISBLANK(HA10),"",ROUND(AVERAGE(OFFSET(HF10:HN10,0,0,1,ion21Coop!$F$42)),1))</f>
        <v/>
      </c>
      <c r="HP10" s="269" t="str">
        <f t="shared" si="58"/>
        <v/>
      </c>
      <c r="HR10" s="119">
        <f t="shared" si="9"/>
        <v>10</v>
      </c>
      <c r="HS10" s="123" t="str">
        <f t="shared" si="92"/>
        <v/>
      </c>
      <c r="HT10" s="123">
        <v>5</v>
      </c>
      <c r="HU10" s="423"/>
      <c r="HV10" s="423"/>
      <c r="HW10" s="423"/>
      <c r="HX10" s="423"/>
      <c r="HY10" s="421"/>
      <c r="HZ10" s="422"/>
      <c r="IA10" s="269" t="str">
        <f t="shared" si="31"/>
        <v/>
      </c>
      <c r="IB10" s="180">
        <v>1</v>
      </c>
      <c r="IC10" s="269" t="str">
        <f t="shared" si="59"/>
        <v/>
      </c>
      <c r="ID10" s="180">
        <v>1</v>
      </c>
      <c r="IE10" s="181">
        <v>1</v>
      </c>
      <c r="IF10" s="181">
        <v>1</v>
      </c>
      <c r="IG10" s="183">
        <v>1</v>
      </c>
      <c r="IH10" s="183">
        <v>1</v>
      </c>
      <c r="II10" s="183">
        <v>1</v>
      </c>
      <c r="IJ10" s="183">
        <v>1</v>
      </c>
      <c r="IK10" s="183">
        <v>1</v>
      </c>
      <c r="IL10" s="183">
        <v>1</v>
      </c>
      <c r="IM10" s="192" t="str">
        <f ca="1">IF(ISBLANK(HY10),"",ROUND(AVERAGE(OFFSET(ID10:IL10,0,0,1,ion21Coop!$F$42)),1))</f>
        <v/>
      </c>
      <c r="IN10" s="269" t="str">
        <f t="shared" si="60"/>
        <v/>
      </c>
      <c r="IP10" s="119">
        <f t="shared" si="10"/>
        <v>11</v>
      </c>
      <c r="IQ10" s="123" t="str">
        <f t="shared" si="93"/>
        <v/>
      </c>
      <c r="IR10" s="123">
        <v>5</v>
      </c>
      <c r="IS10" s="423"/>
      <c r="IT10" s="423"/>
      <c r="IU10" s="423"/>
      <c r="IV10" s="423"/>
      <c r="IW10" s="421"/>
      <c r="IX10" s="422"/>
      <c r="IY10" s="269" t="str">
        <f t="shared" si="32"/>
        <v/>
      </c>
      <c r="IZ10" s="180">
        <v>1</v>
      </c>
      <c r="JA10" s="269" t="str">
        <f t="shared" si="61"/>
        <v/>
      </c>
      <c r="JB10" s="180">
        <v>1</v>
      </c>
      <c r="JC10" s="181">
        <v>1</v>
      </c>
      <c r="JD10" s="181">
        <v>1</v>
      </c>
      <c r="JE10" s="183">
        <v>1</v>
      </c>
      <c r="JF10" s="183">
        <v>1</v>
      </c>
      <c r="JG10" s="183">
        <v>1</v>
      </c>
      <c r="JH10" s="183">
        <v>1</v>
      </c>
      <c r="JI10" s="183">
        <v>1</v>
      </c>
      <c r="JJ10" s="183">
        <v>1</v>
      </c>
      <c r="JK10" s="192" t="str">
        <f ca="1">IF(ISBLANK(IW10),"",ROUND(AVERAGE(OFFSET(JB10:JJ10,0,0,1,ion21Coop!$F$42)),1))</f>
        <v/>
      </c>
      <c r="JL10" s="269" t="str">
        <f t="shared" si="62"/>
        <v/>
      </c>
      <c r="JN10" s="119">
        <f t="shared" si="11"/>
        <v>12</v>
      </c>
      <c r="JO10" s="123" t="str">
        <f t="shared" si="94"/>
        <v/>
      </c>
      <c r="JP10" s="123">
        <v>5</v>
      </c>
      <c r="JQ10" s="423"/>
      <c r="JR10" s="423"/>
      <c r="JS10" s="423"/>
      <c r="JT10" s="423"/>
      <c r="JU10" s="421"/>
      <c r="JV10" s="422"/>
      <c r="JW10" s="269" t="str">
        <f t="shared" si="33"/>
        <v/>
      </c>
      <c r="JX10" s="180">
        <v>1</v>
      </c>
      <c r="JY10" s="269" t="str">
        <f t="shared" si="63"/>
        <v/>
      </c>
      <c r="JZ10" s="180">
        <v>1</v>
      </c>
      <c r="KA10" s="181">
        <v>1</v>
      </c>
      <c r="KB10" s="181">
        <v>1</v>
      </c>
      <c r="KC10" s="183">
        <v>1</v>
      </c>
      <c r="KD10" s="183">
        <v>1</v>
      </c>
      <c r="KE10" s="183">
        <v>1</v>
      </c>
      <c r="KF10" s="183">
        <v>1</v>
      </c>
      <c r="KG10" s="183">
        <v>1</v>
      </c>
      <c r="KH10" s="183">
        <v>1</v>
      </c>
      <c r="KI10" s="192" t="str">
        <f ca="1">IF(ISBLANK(JU10),"",ROUND(AVERAGE(OFFSET(JZ10:KH10,0,0,1,ion21Coop!$F$42)),1))</f>
        <v/>
      </c>
      <c r="KJ10" s="269" t="str">
        <f t="shared" si="64"/>
        <v/>
      </c>
      <c r="KL10" s="119">
        <f t="shared" si="12"/>
        <v>13</v>
      </c>
      <c r="KM10" s="123" t="str">
        <f t="shared" si="95"/>
        <v/>
      </c>
      <c r="KN10" s="123">
        <v>5</v>
      </c>
      <c r="KO10" s="423"/>
      <c r="KP10" s="423"/>
      <c r="KQ10" s="423"/>
      <c r="KR10" s="423"/>
      <c r="KS10" s="421"/>
      <c r="KT10" s="422"/>
      <c r="KU10" s="269" t="str">
        <f t="shared" si="34"/>
        <v/>
      </c>
      <c r="KV10" s="180">
        <v>1</v>
      </c>
      <c r="KW10" s="269" t="str">
        <f t="shared" si="65"/>
        <v/>
      </c>
      <c r="KX10" s="180">
        <v>1</v>
      </c>
      <c r="KY10" s="181">
        <v>1</v>
      </c>
      <c r="KZ10" s="181">
        <v>1</v>
      </c>
      <c r="LA10" s="183">
        <v>1</v>
      </c>
      <c r="LB10" s="183">
        <v>1</v>
      </c>
      <c r="LC10" s="183">
        <v>1</v>
      </c>
      <c r="LD10" s="183">
        <v>1</v>
      </c>
      <c r="LE10" s="183">
        <v>1</v>
      </c>
      <c r="LF10" s="183">
        <v>1</v>
      </c>
      <c r="LG10" s="192" t="str">
        <f ca="1">IF(ISBLANK(KS10),"",ROUND(AVERAGE(OFFSET(KX10:LF10,0,0,1,ion21Coop!$F$42)),1))</f>
        <v/>
      </c>
      <c r="LH10" s="269" t="str">
        <f t="shared" si="66"/>
        <v/>
      </c>
      <c r="LJ10" s="119">
        <f t="shared" si="13"/>
        <v>14</v>
      </c>
      <c r="LK10" s="123" t="str">
        <f t="shared" si="96"/>
        <v/>
      </c>
      <c r="LL10" s="123">
        <v>5</v>
      </c>
      <c r="LM10" s="423"/>
      <c r="LN10" s="423"/>
      <c r="LO10" s="423"/>
      <c r="LP10" s="423"/>
      <c r="LQ10" s="421"/>
      <c r="LR10" s="422"/>
      <c r="LS10" s="269" t="str">
        <f t="shared" si="35"/>
        <v/>
      </c>
      <c r="LT10" s="180">
        <v>1</v>
      </c>
      <c r="LU10" s="269" t="str">
        <f t="shared" si="67"/>
        <v/>
      </c>
      <c r="LV10" s="180">
        <v>1</v>
      </c>
      <c r="LW10" s="181">
        <v>1</v>
      </c>
      <c r="LX10" s="181">
        <v>1</v>
      </c>
      <c r="LY10" s="183">
        <v>1</v>
      </c>
      <c r="LZ10" s="183">
        <v>1</v>
      </c>
      <c r="MA10" s="183">
        <v>1</v>
      </c>
      <c r="MB10" s="183">
        <v>1</v>
      </c>
      <c r="MC10" s="183">
        <v>1</v>
      </c>
      <c r="MD10" s="183">
        <v>1</v>
      </c>
      <c r="ME10" s="192" t="str">
        <f ca="1">IF(ISBLANK(LQ10),"",ROUND(AVERAGE(OFFSET(LV10:MD10,0,0,1,ion21Coop!$F$42)),1))</f>
        <v/>
      </c>
      <c r="MF10" s="269" t="str">
        <f t="shared" si="68"/>
        <v/>
      </c>
      <c r="MH10" s="119">
        <f t="shared" si="14"/>
        <v>15</v>
      </c>
      <c r="MI10" s="123" t="str">
        <f t="shared" si="97"/>
        <v/>
      </c>
      <c r="MJ10" s="123">
        <v>5</v>
      </c>
      <c r="MK10" s="423"/>
      <c r="ML10" s="423"/>
      <c r="MM10" s="423"/>
      <c r="MN10" s="423"/>
      <c r="MO10" s="421"/>
      <c r="MP10" s="422"/>
      <c r="MQ10" s="269" t="str">
        <f t="shared" si="36"/>
        <v/>
      </c>
      <c r="MR10" s="180">
        <v>1</v>
      </c>
      <c r="MS10" s="269" t="str">
        <f t="shared" si="69"/>
        <v/>
      </c>
      <c r="MT10" s="180">
        <v>1</v>
      </c>
      <c r="MU10" s="181">
        <v>1</v>
      </c>
      <c r="MV10" s="181">
        <v>1</v>
      </c>
      <c r="MW10" s="183">
        <v>1</v>
      </c>
      <c r="MX10" s="183">
        <v>1</v>
      </c>
      <c r="MY10" s="183">
        <v>1</v>
      </c>
      <c r="MZ10" s="183">
        <v>1</v>
      </c>
      <c r="NA10" s="183">
        <v>1</v>
      </c>
      <c r="NB10" s="183">
        <v>1</v>
      </c>
      <c r="NC10" s="192" t="str">
        <f ca="1">IF(ISBLANK(MO10),"",ROUND(AVERAGE(OFFSET(MT10:NB10,0,0,1,ion21Coop!$F$42)),1))</f>
        <v/>
      </c>
      <c r="ND10" s="269" t="str">
        <f t="shared" si="70"/>
        <v/>
      </c>
      <c r="NF10" s="119">
        <f t="shared" si="15"/>
        <v>16</v>
      </c>
      <c r="NG10" s="123" t="str">
        <f t="shared" si="98"/>
        <v/>
      </c>
      <c r="NH10" s="123">
        <v>5</v>
      </c>
      <c r="NI10" s="423"/>
      <c r="NJ10" s="423"/>
      <c r="NK10" s="423"/>
      <c r="NL10" s="423"/>
      <c r="NM10" s="421"/>
      <c r="NN10" s="422"/>
      <c r="NO10" s="269" t="str">
        <f t="shared" si="37"/>
        <v/>
      </c>
      <c r="NP10" s="180">
        <v>1</v>
      </c>
      <c r="NQ10" s="269" t="str">
        <f t="shared" si="71"/>
        <v/>
      </c>
      <c r="NR10" s="180">
        <v>1</v>
      </c>
      <c r="NS10" s="181">
        <v>1</v>
      </c>
      <c r="NT10" s="181">
        <v>1</v>
      </c>
      <c r="NU10" s="183">
        <v>1</v>
      </c>
      <c r="NV10" s="183">
        <v>1</v>
      </c>
      <c r="NW10" s="183">
        <v>1</v>
      </c>
      <c r="NX10" s="183">
        <v>1</v>
      </c>
      <c r="NY10" s="183">
        <v>1</v>
      </c>
      <c r="NZ10" s="183">
        <v>1</v>
      </c>
      <c r="OA10" s="192" t="str">
        <f ca="1">IF(ISBLANK(NM10),"",ROUND(AVERAGE(OFFSET(NR10:NZ10,0,0,1,ion21Coop!$F$42)),1))</f>
        <v/>
      </c>
      <c r="OB10" s="269" t="str">
        <f t="shared" si="72"/>
        <v/>
      </c>
      <c r="OD10" s="119">
        <f t="shared" si="16"/>
        <v>17</v>
      </c>
      <c r="OE10" s="123" t="str">
        <f t="shared" si="99"/>
        <v/>
      </c>
      <c r="OF10" s="123">
        <v>5</v>
      </c>
      <c r="OG10" s="423"/>
      <c r="OH10" s="423"/>
      <c r="OI10" s="423"/>
      <c r="OJ10" s="423"/>
      <c r="OK10" s="421"/>
      <c r="OL10" s="422"/>
      <c r="OM10" s="269" t="str">
        <f t="shared" si="38"/>
        <v/>
      </c>
      <c r="ON10" s="180">
        <v>1</v>
      </c>
      <c r="OO10" s="269" t="str">
        <f t="shared" si="73"/>
        <v/>
      </c>
      <c r="OP10" s="180">
        <v>1</v>
      </c>
      <c r="OQ10" s="181">
        <v>1</v>
      </c>
      <c r="OR10" s="181">
        <v>1</v>
      </c>
      <c r="OS10" s="183">
        <v>1</v>
      </c>
      <c r="OT10" s="183">
        <v>1</v>
      </c>
      <c r="OU10" s="183">
        <v>1</v>
      </c>
      <c r="OV10" s="183">
        <v>1</v>
      </c>
      <c r="OW10" s="183">
        <v>1</v>
      </c>
      <c r="OX10" s="183">
        <v>1</v>
      </c>
      <c r="OY10" s="192" t="str">
        <f ca="1">IF(ISBLANK(OK10),"",ROUND(AVERAGE(OFFSET(OP10:OX10,0,0,1,ion21Coop!$F$42)),1))</f>
        <v/>
      </c>
      <c r="OZ10" s="269" t="str">
        <f t="shared" si="74"/>
        <v/>
      </c>
      <c r="PB10" s="119">
        <f t="shared" si="17"/>
        <v>18</v>
      </c>
      <c r="PC10" s="123" t="str">
        <f t="shared" si="100"/>
        <v/>
      </c>
      <c r="PD10" s="123">
        <v>5</v>
      </c>
      <c r="PE10" s="423"/>
      <c r="PF10" s="423"/>
      <c r="PG10" s="423"/>
      <c r="PH10" s="423"/>
      <c r="PI10" s="421"/>
      <c r="PJ10" s="422"/>
      <c r="PK10" s="269" t="str">
        <f t="shared" si="39"/>
        <v/>
      </c>
      <c r="PL10" s="180">
        <v>1</v>
      </c>
      <c r="PM10" s="269" t="str">
        <f t="shared" si="75"/>
        <v/>
      </c>
      <c r="PN10" s="180">
        <v>1</v>
      </c>
      <c r="PO10" s="181">
        <v>1</v>
      </c>
      <c r="PP10" s="181">
        <v>1</v>
      </c>
      <c r="PQ10" s="183">
        <v>1</v>
      </c>
      <c r="PR10" s="183">
        <v>1</v>
      </c>
      <c r="PS10" s="183">
        <v>1</v>
      </c>
      <c r="PT10" s="183">
        <v>1</v>
      </c>
      <c r="PU10" s="183">
        <v>1</v>
      </c>
      <c r="PV10" s="183">
        <v>1</v>
      </c>
      <c r="PW10" s="192" t="str">
        <f ca="1">IF(ISBLANK(PI10),"",ROUND(AVERAGE(OFFSET(PN10:PV10,0,0,1,ion21Coop!$F$42)),1))</f>
        <v/>
      </c>
      <c r="PX10" s="269" t="str">
        <f t="shared" si="76"/>
        <v/>
      </c>
      <c r="PZ10" s="119">
        <f t="shared" si="18"/>
        <v>19</v>
      </c>
      <c r="QA10" s="123" t="str">
        <f t="shared" si="101"/>
        <v/>
      </c>
      <c r="QB10" s="123">
        <v>5</v>
      </c>
      <c r="QC10" s="423"/>
      <c r="QD10" s="423"/>
      <c r="QE10" s="423"/>
      <c r="QF10" s="423"/>
      <c r="QG10" s="421"/>
      <c r="QH10" s="422"/>
      <c r="QI10" s="269" t="str">
        <f t="shared" si="40"/>
        <v/>
      </c>
      <c r="QJ10" s="180">
        <v>1</v>
      </c>
      <c r="QK10" s="269" t="str">
        <f t="shared" si="77"/>
        <v/>
      </c>
      <c r="QL10" s="180">
        <v>1</v>
      </c>
      <c r="QM10" s="181">
        <v>1</v>
      </c>
      <c r="QN10" s="181">
        <v>1</v>
      </c>
      <c r="QO10" s="183">
        <v>1</v>
      </c>
      <c r="QP10" s="183">
        <v>1</v>
      </c>
      <c r="QQ10" s="183">
        <v>1</v>
      </c>
      <c r="QR10" s="183">
        <v>1</v>
      </c>
      <c r="QS10" s="183">
        <v>1</v>
      </c>
      <c r="QT10" s="183">
        <v>1</v>
      </c>
      <c r="QU10" s="192" t="str">
        <f ca="1">IF(ISBLANK(QG10),"",ROUND(AVERAGE(OFFSET(QL10:QT10,0,0,1,ion21Coop!$F$42)),1))</f>
        <v/>
      </c>
      <c r="QV10" s="269" t="str">
        <f t="shared" si="78"/>
        <v/>
      </c>
      <c r="QX10" s="119">
        <f t="shared" si="19"/>
        <v>20</v>
      </c>
      <c r="QY10" s="123" t="str">
        <f t="shared" si="102"/>
        <v/>
      </c>
      <c r="QZ10" s="123">
        <v>5</v>
      </c>
      <c r="RA10" s="423"/>
      <c r="RB10" s="423"/>
      <c r="RC10" s="423"/>
      <c r="RD10" s="423"/>
      <c r="RE10" s="421"/>
      <c r="RF10" s="422"/>
      <c r="RG10" s="269" t="str">
        <f t="shared" si="41"/>
        <v/>
      </c>
      <c r="RH10" s="180">
        <v>1</v>
      </c>
      <c r="RI10" s="269" t="str">
        <f t="shared" si="79"/>
        <v/>
      </c>
      <c r="RJ10" s="180">
        <v>1</v>
      </c>
      <c r="RK10" s="181">
        <v>1</v>
      </c>
      <c r="RL10" s="181">
        <v>1</v>
      </c>
      <c r="RM10" s="183">
        <v>1</v>
      </c>
      <c r="RN10" s="183">
        <v>1</v>
      </c>
      <c r="RO10" s="183">
        <v>1</v>
      </c>
      <c r="RP10" s="183">
        <v>1</v>
      </c>
      <c r="RQ10" s="183">
        <v>1</v>
      </c>
      <c r="RR10" s="183">
        <v>1</v>
      </c>
      <c r="RS10" s="192" t="str">
        <f ca="1">IF(ISBLANK(RE10),"",ROUND(AVERAGE(OFFSET(RJ10:RR10,0,0,1,ion21Coop!$F$42)),1))</f>
        <v/>
      </c>
      <c r="RT10" s="269" t="str">
        <f t="shared" si="80"/>
        <v/>
      </c>
      <c r="RV10" s="119">
        <f t="shared" si="20"/>
        <v>21</v>
      </c>
      <c r="RW10" s="123" t="str">
        <f t="shared" si="103"/>
        <v/>
      </c>
      <c r="RX10" s="123">
        <v>5</v>
      </c>
      <c r="RY10" s="423"/>
      <c r="RZ10" s="423"/>
      <c r="SA10" s="423"/>
      <c r="SB10" s="423"/>
      <c r="SC10" s="421"/>
      <c r="SD10" s="422"/>
      <c r="SE10" s="269" t="str">
        <f t="shared" si="42"/>
        <v/>
      </c>
      <c r="SF10" s="180">
        <v>1</v>
      </c>
      <c r="SG10" s="269" t="str">
        <f t="shared" si="81"/>
        <v/>
      </c>
      <c r="SH10" s="180">
        <v>1</v>
      </c>
      <c r="SI10" s="181">
        <v>1</v>
      </c>
      <c r="SJ10" s="181">
        <v>1</v>
      </c>
      <c r="SK10" s="183">
        <v>1</v>
      </c>
      <c r="SL10" s="183">
        <v>1</v>
      </c>
      <c r="SM10" s="183">
        <v>1</v>
      </c>
      <c r="SN10" s="183">
        <v>1</v>
      </c>
      <c r="SO10" s="183">
        <v>1</v>
      </c>
      <c r="SP10" s="183">
        <v>1</v>
      </c>
      <c r="SQ10" s="192" t="str">
        <f ca="1">IF(ISBLANK(SC10),"",ROUND(AVERAGE(OFFSET(SH10:SP10,0,0,1,ion21Coop!$F$42)),1))</f>
        <v/>
      </c>
      <c r="SR10" s="269" t="str">
        <f t="shared" si="82"/>
        <v/>
      </c>
      <c r="ST10" s="565">
        <v>5</v>
      </c>
      <c r="SU10" s="565">
        <v>1</v>
      </c>
      <c r="SV10" s="566" t="s">
        <v>547</v>
      </c>
      <c r="SW10" s="567">
        <v>1</v>
      </c>
      <c r="SX10" s="565">
        <v>3</v>
      </c>
      <c r="SY10" s="566" t="s">
        <v>548</v>
      </c>
      <c r="SZ10" s="568">
        <v>42607.945196759261</v>
      </c>
      <c r="TA10" s="569">
        <v>0.5</v>
      </c>
      <c r="TB10" s="553" t="s">
        <v>596</v>
      </c>
    </row>
    <row r="11" spans="1:522" x14ac:dyDescent="0.3">
      <c r="A11" s="187" t="str">
        <f t="shared" si="21"/>
        <v xml:space="preserve">6 - </v>
      </c>
      <c r="B11" s="119">
        <f>ion21Team!B10</f>
        <v>6</v>
      </c>
      <c r="C11" s="123" t="str">
        <f>IF(ISBLANK(ion21Team!C10),"",ion21Team!C10)</f>
        <v/>
      </c>
      <c r="D11" s="285" t="str">
        <f>IF(ISBLANK(ion21Team!$C$10),"",$EV$3)</f>
        <v/>
      </c>
      <c r="E11" s="271" t="str">
        <f>IF(ISBLANK(ion21Team!C10),"",IFERROR(D11/$D$27*100,0))</f>
        <v/>
      </c>
      <c r="F11" s="146" t="str">
        <f>IF(ISBLANK(ion21Team!C10),"",ion21Votes!AF11)</f>
        <v/>
      </c>
      <c r="G11" s="121" t="str">
        <f>IF(ISBLANK(ion21Team!C10),"",ROUND(ion21Votes!$AF$27*E11/100,0))</f>
        <v/>
      </c>
      <c r="H11" s="122" t="str">
        <f>IF(ISBLANK(ion21Team!C10),"",F11-G11)</f>
        <v/>
      </c>
      <c r="J11" s="119">
        <f t="shared" si="0"/>
        <v>1</v>
      </c>
      <c r="K11" s="123" t="str">
        <f t="shared" si="83"/>
        <v>YaJo</v>
      </c>
      <c r="L11" s="123">
        <v>6</v>
      </c>
      <c r="M11" s="351" t="s">
        <v>818</v>
      </c>
      <c r="N11" s="351" t="s">
        <v>604</v>
      </c>
      <c r="O11" s="351"/>
      <c r="P11" s="351" t="s">
        <v>824</v>
      </c>
      <c r="Q11" s="369"/>
      <c r="R11" s="370"/>
      <c r="S11" s="269">
        <v>140</v>
      </c>
      <c r="T11" s="180">
        <v>1</v>
      </c>
      <c r="U11" s="269">
        <f t="shared" si="22"/>
        <v>140</v>
      </c>
      <c r="V11" s="180">
        <v>1</v>
      </c>
      <c r="W11" s="181">
        <v>1</v>
      </c>
      <c r="X11" s="181">
        <v>1</v>
      </c>
      <c r="Y11" s="183">
        <v>1</v>
      </c>
      <c r="Z11" s="183">
        <v>1</v>
      </c>
      <c r="AA11" s="183">
        <v>1</v>
      </c>
      <c r="AB11" s="183">
        <v>1</v>
      </c>
      <c r="AC11" s="183">
        <v>1</v>
      </c>
      <c r="AD11" s="183">
        <v>1</v>
      </c>
      <c r="AE11" s="192">
        <f ca="1">IF(ISBLANK(U11),"",ROUND(AVERAGE(OFFSET(V11:AD11,0,0,1,ion21Coop!$F$42)),1))</f>
        <v>1</v>
      </c>
      <c r="AF11" s="269">
        <f t="shared" ca="1" si="43"/>
        <v>140</v>
      </c>
      <c r="AH11" s="119">
        <f t="shared" si="1"/>
        <v>2</v>
      </c>
      <c r="AI11" s="123" t="str">
        <f t="shared" si="84"/>
        <v>GeLo</v>
      </c>
      <c r="AJ11" s="123">
        <v>6</v>
      </c>
      <c r="AK11" s="351"/>
      <c r="AL11" s="351"/>
      <c r="AM11" s="351"/>
      <c r="AN11" s="351"/>
      <c r="AO11" s="369"/>
      <c r="AP11" s="370"/>
      <c r="AQ11" s="269" t="str">
        <f t="shared" si="23"/>
        <v/>
      </c>
      <c r="AR11" s="180">
        <v>1</v>
      </c>
      <c r="AS11" s="269" t="str">
        <f t="shared" si="44"/>
        <v/>
      </c>
      <c r="AT11" s="180">
        <v>1</v>
      </c>
      <c r="AU11" s="181">
        <v>1</v>
      </c>
      <c r="AV11" s="181">
        <v>1</v>
      </c>
      <c r="AW11" s="183">
        <v>1</v>
      </c>
      <c r="AX11" s="183">
        <v>1</v>
      </c>
      <c r="AY11" s="183">
        <v>1</v>
      </c>
      <c r="AZ11" s="183">
        <v>1</v>
      </c>
      <c r="BA11" s="183">
        <v>1</v>
      </c>
      <c r="BB11" s="183">
        <v>1</v>
      </c>
      <c r="BC11" s="192" t="str">
        <f ca="1">IF(ISBLANK(AO11),"",ROUND(AVERAGE(OFFSET(AT11:BB11,0,0,1,ion21Coop!$F$42)),1))</f>
        <v/>
      </c>
      <c r="BD11" s="269" t="str">
        <f t="shared" si="45"/>
        <v/>
      </c>
      <c r="BF11" s="119">
        <f t="shared" si="2"/>
        <v>3</v>
      </c>
      <c r="BG11" s="123" t="str">
        <f t="shared" si="85"/>
        <v>MiDo</v>
      </c>
      <c r="BH11" s="123">
        <v>6</v>
      </c>
      <c r="BI11" s="351" t="s">
        <v>818</v>
      </c>
      <c r="BJ11" s="351" t="s">
        <v>601</v>
      </c>
      <c r="BK11" s="351"/>
      <c r="BL11" s="351" t="s">
        <v>824</v>
      </c>
      <c r="BM11" s="369"/>
      <c r="BN11" s="370"/>
      <c r="BO11" s="269">
        <v>140</v>
      </c>
      <c r="BP11" s="180">
        <v>1</v>
      </c>
      <c r="BQ11" s="269">
        <f t="shared" si="24"/>
        <v>140</v>
      </c>
      <c r="BR11" s="180">
        <v>1</v>
      </c>
      <c r="BS11" s="181">
        <v>1</v>
      </c>
      <c r="BT11" s="181">
        <v>1</v>
      </c>
      <c r="BU11" s="183">
        <v>1</v>
      </c>
      <c r="BV11" s="183">
        <v>1</v>
      </c>
      <c r="BW11" s="183">
        <v>1</v>
      </c>
      <c r="BX11" s="183">
        <v>1</v>
      </c>
      <c r="BY11" s="183">
        <v>1</v>
      </c>
      <c r="BZ11" s="183">
        <v>1</v>
      </c>
      <c r="CA11" s="192">
        <f ca="1">IF(ISBLANK(BQ11),"",ROUND(AVERAGE(OFFSET(BR11:BZ11,0,0,1,ion21Coop!$F$42)),1))</f>
        <v>1</v>
      </c>
      <c r="CB11" s="269">
        <f t="shared" ca="1" si="46"/>
        <v>140</v>
      </c>
      <c r="CD11" s="119">
        <f t="shared" si="3"/>
        <v>4</v>
      </c>
      <c r="CE11" s="123" t="str">
        <f t="shared" si="86"/>
        <v>EmNi</v>
      </c>
      <c r="CF11" s="123">
        <v>6</v>
      </c>
      <c r="CG11" s="351"/>
      <c r="CH11" s="351"/>
      <c r="CI11" s="351"/>
      <c r="CJ11" s="351"/>
      <c r="CK11" s="369"/>
      <c r="CL11" s="370"/>
      <c r="CM11" s="269" t="str">
        <f t="shared" si="25"/>
        <v/>
      </c>
      <c r="CN11" s="180">
        <v>1</v>
      </c>
      <c r="CO11" s="269" t="str">
        <f t="shared" si="47"/>
        <v/>
      </c>
      <c r="CP11" s="180">
        <v>1</v>
      </c>
      <c r="CQ11" s="181">
        <v>1</v>
      </c>
      <c r="CR11" s="181">
        <v>1</v>
      </c>
      <c r="CS11" s="183">
        <v>1</v>
      </c>
      <c r="CT11" s="183">
        <v>1</v>
      </c>
      <c r="CU11" s="183">
        <v>1</v>
      </c>
      <c r="CV11" s="183">
        <v>1</v>
      </c>
      <c r="CW11" s="183">
        <v>1</v>
      </c>
      <c r="CX11" s="183">
        <v>1</v>
      </c>
      <c r="CY11" s="192" t="str">
        <f ca="1">IF(ISBLANK(CK11),"",ROUND(AVERAGE(OFFSET(CP11:CX11,0,0,1,ion21Coop!$F$42)),1))</f>
        <v/>
      </c>
      <c r="CZ11" s="269" t="str">
        <f t="shared" si="48"/>
        <v/>
      </c>
      <c r="DB11" s="119">
        <f t="shared" si="4"/>
        <v>5</v>
      </c>
      <c r="DC11" s="123" t="str">
        <f t="shared" si="87"/>
        <v>HeJe</v>
      </c>
      <c r="DD11" s="123">
        <v>6</v>
      </c>
      <c r="DE11" s="423"/>
      <c r="DF11" s="423"/>
      <c r="DG11" s="423"/>
      <c r="DH11" s="423"/>
      <c r="DI11" s="421"/>
      <c r="DJ11" s="422"/>
      <c r="DK11" s="269" t="str">
        <f t="shared" si="26"/>
        <v/>
      </c>
      <c r="DL11" s="180">
        <v>1</v>
      </c>
      <c r="DM11" s="269" t="str">
        <f t="shared" si="49"/>
        <v/>
      </c>
      <c r="DN11" s="180">
        <v>1</v>
      </c>
      <c r="DO11" s="181">
        <v>1</v>
      </c>
      <c r="DP11" s="181">
        <v>1</v>
      </c>
      <c r="DQ11" s="183">
        <v>1</v>
      </c>
      <c r="DR11" s="183">
        <v>1</v>
      </c>
      <c r="DS11" s="183">
        <v>1</v>
      </c>
      <c r="DT11" s="183">
        <v>1</v>
      </c>
      <c r="DU11" s="183">
        <v>1</v>
      </c>
      <c r="DV11" s="183">
        <v>1</v>
      </c>
      <c r="DW11" s="192" t="str">
        <f ca="1">IF(ISBLANK(DI11),"",ROUND(AVERAGE(OFFSET(DN11:DV11,0,0,1,ion21Coop!$F$42)),1))</f>
        <v/>
      </c>
      <c r="DX11" s="269" t="str">
        <f t="shared" si="50"/>
        <v/>
      </c>
      <c r="DZ11" s="119">
        <f t="shared" si="5"/>
        <v>6</v>
      </c>
      <c r="EA11" s="123" t="str">
        <f t="shared" si="88"/>
        <v/>
      </c>
      <c r="EB11" s="123">
        <v>6</v>
      </c>
      <c r="EC11" s="423"/>
      <c r="ED11" s="423"/>
      <c r="EE11" s="423"/>
      <c r="EF11" s="423"/>
      <c r="EG11" s="421"/>
      <c r="EH11" s="422"/>
      <c r="EI11" s="269" t="str">
        <f t="shared" si="27"/>
        <v/>
      </c>
      <c r="EJ11" s="180">
        <v>1</v>
      </c>
      <c r="EK11" s="269" t="str">
        <f t="shared" si="51"/>
        <v/>
      </c>
      <c r="EL11" s="180">
        <v>1</v>
      </c>
      <c r="EM11" s="181">
        <v>1</v>
      </c>
      <c r="EN11" s="181">
        <v>1</v>
      </c>
      <c r="EO11" s="183">
        <v>1</v>
      </c>
      <c r="EP11" s="183">
        <v>1</v>
      </c>
      <c r="EQ11" s="183">
        <v>1</v>
      </c>
      <c r="ER11" s="183">
        <v>1</v>
      </c>
      <c r="ES11" s="183">
        <v>1</v>
      </c>
      <c r="ET11" s="183">
        <v>1</v>
      </c>
      <c r="EU11" s="192" t="str">
        <f ca="1">IF(ISBLANK(EG11),"",ROUND(AVERAGE(OFFSET(EL11:ET11,0,0,1,ion21Coop!$F$42)),1))</f>
        <v/>
      </c>
      <c r="EV11" s="269" t="str">
        <f t="shared" si="52"/>
        <v/>
      </c>
      <c r="EX11" s="119">
        <f t="shared" si="6"/>
        <v>7</v>
      </c>
      <c r="EY11" s="123" t="str">
        <f t="shared" si="89"/>
        <v/>
      </c>
      <c r="EZ11" s="123">
        <v>6</v>
      </c>
      <c r="FA11" s="423"/>
      <c r="FB11" s="423"/>
      <c r="FC11" s="423"/>
      <c r="FD11" s="423"/>
      <c r="FE11" s="421"/>
      <c r="FF11" s="422"/>
      <c r="FG11" s="269" t="str">
        <f t="shared" si="28"/>
        <v/>
      </c>
      <c r="FH11" s="180">
        <v>1</v>
      </c>
      <c r="FI11" s="269" t="str">
        <f t="shared" si="53"/>
        <v/>
      </c>
      <c r="FJ11" s="180">
        <v>1</v>
      </c>
      <c r="FK11" s="181">
        <v>1</v>
      </c>
      <c r="FL11" s="181">
        <v>1</v>
      </c>
      <c r="FM11" s="183">
        <v>1</v>
      </c>
      <c r="FN11" s="183">
        <v>1</v>
      </c>
      <c r="FO11" s="183">
        <v>1</v>
      </c>
      <c r="FP11" s="183">
        <v>1</v>
      </c>
      <c r="FQ11" s="183">
        <v>1</v>
      </c>
      <c r="FR11" s="183">
        <v>1</v>
      </c>
      <c r="FS11" s="192" t="str">
        <f ca="1">IF(ISBLANK(FE11),"",ROUND(AVERAGE(OFFSET(FJ11:FR11,0,0,1,ion21Coop!$F$42)),1))</f>
        <v/>
      </c>
      <c r="FT11" s="269" t="str">
        <f t="shared" si="54"/>
        <v/>
      </c>
      <c r="FV11" s="119">
        <f t="shared" si="7"/>
        <v>8</v>
      </c>
      <c r="FW11" s="123" t="str">
        <f t="shared" si="90"/>
        <v/>
      </c>
      <c r="FX11" s="123">
        <v>6</v>
      </c>
      <c r="FY11" s="423"/>
      <c r="FZ11" s="423"/>
      <c r="GA11" s="423"/>
      <c r="GB11" s="423"/>
      <c r="GC11" s="421"/>
      <c r="GD11" s="422"/>
      <c r="GE11" s="269" t="str">
        <f t="shared" si="29"/>
        <v/>
      </c>
      <c r="GF11" s="180">
        <v>1</v>
      </c>
      <c r="GG11" s="269" t="str">
        <f t="shared" si="55"/>
        <v/>
      </c>
      <c r="GH11" s="180">
        <v>1</v>
      </c>
      <c r="GI11" s="181">
        <v>1</v>
      </c>
      <c r="GJ11" s="181">
        <v>1</v>
      </c>
      <c r="GK11" s="183">
        <v>1</v>
      </c>
      <c r="GL11" s="183">
        <v>1</v>
      </c>
      <c r="GM11" s="183">
        <v>1</v>
      </c>
      <c r="GN11" s="183">
        <v>1</v>
      </c>
      <c r="GO11" s="183">
        <v>1</v>
      </c>
      <c r="GP11" s="183">
        <v>1</v>
      </c>
      <c r="GQ11" s="192" t="str">
        <f ca="1">IF(ISBLANK(GC11),"",ROUND(AVERAGE(OFFSET(GH11:GP11,0,0,1,ion21Coop!$F$42)),1))</f>
        <v/>
      </c>
      <c r="GR11" s="269" t="str">
        <f t="shared" si="56"/>
        <v/>
      </c>
      <c r="GT11" s="119">
        <f t="shared" si="8"/>
        <v>9</v>
      </c>
      <c r="GU11" s="123" t="str">
        <f t="shared" si="91"/>
        <v/>
      </c>
      <c r="GV11" s="123">
        <v>6</v>
      </c>
      <c r="GW11" s="423"/>
      <c r="GX11" s="423"/>
      <c r="GY11" s="423"/>
      <c r="GZ11" s="423"/>
      <c r="HA11" s="421"/>
      <c r="HB11" s="422"/>
      <c r="HC11" s="269" t="str">
        <f t="shared" si="30"/>
        <v/>
      </c>
      <c r="HD11" s="180">
        <v>1</v>
      </c>
      <c r="HE11" s="269" t="str">
        <f t="shared" si="57"/>
        <v/>
      </c>
      <c r="HF11" s="180">
        <v>1</v>
      </c>
      <c r="HG11" s="181">
        <v>1</v>
      </c>
      <c r="HH11" s="181">
        <v>1</v>
      </c>
      <c r="HI11" s="183">
        <v>1</v>
      </c>
      <c r="HJ11" s="183">
        <v>1</v>
      </c>
      <c r="HK11" s="183">
        <v>1</v>
      </c>
      <c r="HL11" s="183">
        <v>1</v>
      </c>
      <c r="HM11" s="183">
        <v>1</v>
      </c>
      <c r="HN11" s="183">
        <v>1</v>
      </c>
      <c r="HO11" s="192" t="str">
        <f ca="1">IF(ISBLANK(HA11),"",ROUND(AVERAGE(OFFSET(HF11:HN11,0,0,1,ion21Coop!$F$42)),1))</f>
        <v/>
      </c>
      <c r="HP11" s="269" t="str">
        <f t="shared" si="58"/>
        <v/>
      </c>
      <c r="HR11" s="119">
        <f t="shared" si="9"/>
        <v>10</v>
      </c>
      <c r="HS11" s="123" t="str">
        <f t="shared" si="92"/>
        <v/>
      </c>
      <c r="HT11" s="123">
        <v>6</v>
      </c>
      <c r="HU11" s="423"/>
      <c r="HV11" s="423"/>
      <c r="HW11" s="423"/>
      <c r="HX11" s="423"/>
      <c r="HY11" s="421"/>
      <c r="HZ11" s="422"/>
      <c r="IA11" s="269" t="str">
        <f t="shared" si="31"/>
        <v/>
      </c>
      <c r="IB11" s="180">
        <v>1</v>
      </c>
      <c r="IC11" s="269" t="str">
        <f t="shared" si="59"/>
        <v/>
      </c>
      <c r="ID11" s="180">
        <v>1</v>
      </c>
      <c r="IE11" s="181">
        <v>1</v>
      </c>
      <c r="IF11" s="181">
        <v>1</v>
      </c>
      <c r="IG11" s="183">
        <v>1</v>
      </c>
      <c r="IH11" s="183">
        <v>1</v>
      </c>
      <c r="II11" s="183">
        <v>1</v>
      </c>
      <c r="IJ11" s="183">
        <v>1</v>
      </c>
      <c r="IK11" s="183">
        <v>1</v>
      </c>
      <c r="IL11" s="183">
        <v>1</v>
      </c>
      <c r="IM11" s="192" t="str">
        <f ca="1">IF(ISBLANK(HY11),"",ROUND(AVERAGE(OFFSET(ID11:IL11,0,0,1,ion21Coop!$F$42)),1))</f>
        <v/>
      </c>
      <c r="IN11" s="269" t="str">
        <f t="shared" si="60"/>
        <v/>
      </c>
      <c r="IP11" s="119">
        <f t="shared" si="10"/>
        <v>11</v>
      </c>
      <c r="IQ11" s="123" t="str">
        <f t="shared" si="93"/>
        <v/>
      </c>
      <c r="IR11" s="123">
        <v>6</v>
      </c>
      <c r="IS11" s="423"/>
      <c r="IT11" s="423"/>
      <c r="IU11" s="423"/>
      <c r="IV11" s="423"/>
      <c r="IW11" s="421"/>
      <c r="IX11" s="422"/>
      <c r="IY11" s="269" t="str">
        <f t="shared" si="32"/>
        <v/>
      </c>
      <c r="IZ11" s="180">
        <v>1</v>
      </c>
      <c r="JA11" s="269" t="str">
        <f t="shared" si="61"/>
        <v/>
      </c>
      <c r="JB11" s="180">
        <v>1</v>
      </c>
      <c r="JC11" s="181">
        <v>1</v>
      </c>
      <c r="JD11" s="181">
        <v>1</v>
      </c>
      <c r="JE11" s="183">
        <v>1</v>
      </c>
      <c r="JF11" s="183">
        <v>1</v>
      </c>
      <c r="JG11" s="183">
        <v>1</v>
      </c>
      <c r="JH11" s="183">
        <v>1</v>
      </c>
      <c r="JI11" s="183">
        <v>1</v>
      </c>
      <c r="JJ11" s="183">
        <v>1</v>
      </c>
      <c r="JK11" s="192" t="str">
        <f ca="1">IF(ISBLANK(IW11),"",ROUND(AVERAGE(OFFSET(JB11:JJ11,0,0,1,ion21Coop!$F$42)),1))</f>
        <v/>
      </c>
      <c r="JL11" s="269" t="str">
        <f t="shared" si="62"/>
        <v/>
      </c>
      <c r="JN11" s="119">
        <f t="shared" si="11"/>
        <v>12</v>
      </c>
      <c r="JO11" s="123" t="str">
        <f t="shared" si="94"/>
        <v/>
      </c>
      <c r="JP11" s="123">
        <v>6</v>
      </c>
      <c r="JQ11" s="423"/>
      <c r="JR11" s="423"/>
      <c r="JS11" s="423"/>
      <c r="JT11" s="423"/>
      <c r="JU11" s="421"/>
      <c r="JV11" s="422"/>
      <c r="JW11" s="269" t="str">
        <f t="shared" si="33"/>
        <v/>
      </c>
      <c r="JX11" s="180">
        <v>1</v>
      </c>
      <c r="JY11" s="269" t="str">
        <f t="shared" si="63"/>
        <v/>
      </c>
      <c r="JZ11" s="180">
        <v>1</v>
      </c>
      <c r="KA11" s="181">
        <v>1</v>
      </c>
      <c r="KB11" s="181">
        <v>1</v>
      </c>
      <c r="KC11" s="183">
        <v>1</v>
      </c>
      <c r="KD11" s="183">
        <v>1</v>
      </c>
      <c r="KE11" s="183">
        <v>1</v>
      </c>
      <c r="KF11" s="183">
        <v>1</v>
      </c>
      <c r="KG11" s="183">
        <v>1</v>
      </c>
      <c r="KH11" s="183">
        <v>1</v>
      </c>
      <c r="KI11" s="192" t="str">
        <f ca="1">IF(ISBLANK(JU11),"",ROUND(AVERAGE(OFFSET(JZ11:KH11,0,0,1,ion21Coop!$F$42)),1))</f>
        <v/>
      </c>
      <c r="KJ11" s="269" t="str">
        <f t="shared" si="64"/>
        <v/>
      </c>
      <c r="KL11" s="119">
        <f t="shared" si="12"/>
        <v>13</v>
      </c>
      <c r="KM11" s="123" t="str">
        <f t="shared" si="95"/>
        <v/>
      </c>
      <c r="KN11" s="123">
        <v>6</v>
      </c>
      <c r="KO11" s="423"/>
      <c r="KP11" s="423"/>
      <c r="KQ11" s="423"/>
      <c r="KR11" s="423"/>
      <c r="KS11" s="421"/>
      <c r="KT11" s="422"/>
      <c r="KU11" s="269" t="str">
        <f t="shared" si="34"/>
        <v/>
      </c>
      <c r="KV11" s="180">
        <v>1</v>
      </c>
      <c r="KW11" s="269" t="str">
        <f t="shared" si="65"/>
        <v/>
      </c>
      <c r="KX11" s="180">
        <v>1</v>
      </c>
      <c r="KY11" s="181">
        <v>1</v>
      </c>
      <c r="KZ11" s="181">
        <v>1</v>
      </c>
      <c r="LA11" s="183">
        <v>1</v>
      </c>
      <c r="LB11" s="183">
        <v>1</v>
      </c>
      <c r="LC11" s="183">
        <v>1</v>
      </c>
      <c r="LD11" s="183">
        <v>1</v>
      </c>
      <c r="LE11" s="183">
        <v>1</v>
      </c>
      <c r="LF11" s="183">
        <v>1</v>
      </c>
      <c r="LG11" s="192" t="str">
        <f ca="1">IF(ISBLANK(KS11),"",ROUND(AVERAGE(OFFSET(KX11:LF11,0,0,1,ion21Coop!$F$42)),1))</f>
        <v/>
      </c>
      <c r="LH11" s="269" t="str">
        <f t="shared" si="66"/>
        <v/>
      </c>
      <c r="LJ11" s="119">
        <f t="shared" si="13"/>
        <v>14</v>
      </c>
      <c r="LK11" s="123" t="str">
        <f t="shared" si="96"/>
        <v/>
      </c>
      <c r="LL11" s="123">
        <v>6</v>
      </c>
      <c r="LM11" s="423"/>
      <c r="LN11" s="423"/>
      <c r="LO11" s="423"/>
      <c r="LP11" s="423"/>
      <c r="LQ11" s="421"/>
      <c r="LR11" s="422"/>
      <c r="LS11" s="269" t="str">
        <f t="shared" si="35"/>
        <v/>
      </c>
      <c r="LT11" s="180">
        <v>1</v>
      </c>
      <c r="LU11" s="269" t="str">
        <f t="shared" si="67"/>
        <v/>
      </c>
      <c r="LV11" s="180">
        <v>1</v>
      </c>
      <c r="LW11" s="181">
        <v>1</v>
      </c>
      <c r="LX11" s="181">
        <v>1</v>
      </c>
      <c r="LY11" s="183">
        <v>1</v>
      </c>
      <c r="LZ11" s="183">
        <v>1</v>
      </c>
      <c r="MA11" s="183">
        <v>1</v>
      </c>
      <c r="MB11" s="183">
        <v>1</v>
      </c>
      <c r="MC11" s="183">
        <v>1</v>
      </c>
      <c r="MD11" s="183">
        <v>1</v>
      </c>
      <c r="ME11" s="192" t="str">
        <f ca="1">IF(ISBLANK(LQ11),"",ROUND(AVERAGE(OFFSET(LV11:MD11,0,0,1,ion21Coop!$F$42)),1))</f>
        <v/>
      </c>
      <c r="MF11" s="269" t="str">
        <f t="shared" si="68"/>
        <v/>
      </c>
      <c r="MH11" s="119">
        <f t="shared" si="14"/>
        <v>15</v>
      </c>
      <c r="MI11" s="123" t="str">
        <f t="shared" si="97"/>
        <v/>
      </c>
      <c r="MJ11" s="123">
        <v>6</v>
      </c>
      <c r="MK11" s="423"/>
      <c r="ML11" s="423"/>
      <c r="MM11" s="423"/>
      <c r="MN11" s="423"/>
      <c r="MO11" s="421"/>
      <c r="MP11" s="422"/>
      <c r="MQ11" s="269" t="str">
        <f t="shared" si="36"/>
        <v/>
      </c>
      <c r="MR11" s="180">
        <v>1</v>
      </c>
      <c r="MS11" s="269" t="str">
        <f t="shared" si="69"/>
        <v/>
      </c>
      <c r="MT11" s="180">
        <v>1</v>
      </c>
      <c r="MU11" s="181">
        <v>1</v>
      </c>
      <c r="MV11" s="181">
        <v>1</v>
      </c>
      <c r="MW11" s="183">
        <v>1</v>
      </c>
      <c r="MX11" s="183">
        <v>1</v>
      </c>
      <c r="MY11" s="183">
        <v>1</v>
      </c>
      <c r="MZ11" s="183">
        <v>1</v>
      </c>
      <c r="NA11" s="183">
        <v>1</v>
      </c>
      <c r="NB11" s="183">
        <v>1</v>
      </c>
      <c r="NC11" s="192" t="str">
        <f ca="1">IF(ISBLANK(MO11),"",ROUND(AVERAGE(OFFSET(MT11:NB11,0,0,1,ion21Coop!$F$42)),1))</f>
        <v/>
      </c>
      <c r="ND11" s="269" t="str">
        <f t="shared" si="70"/>
        <v/>
      </c>
      <c r="NF11" s="119">
        <f t="shared" si="15"/>
        <v>16</v>
      </c>
      <c r="NG11" s="123" t="str">
        <f t="shared" si="98"/>
        <v/>
      </c>
      <c r="NH11" s="123">
        <v>6</v>
      </c>
      <c r="NI11" s="423"/>
      <c r="NJ11" s="423"/>
      <c r="NK11" s="423"/>
      <c r="NL11" s="423"/>
      <c r="NM11" s="421"/>
      <c r="NN11" s="422"/>
      <c r="NO11" s="269" t="str">
        <f t="shared" si="37"/>
        <v/>
      </c>
      <c r="NP11" s="180">
        <v>1</v>
      </c>
      <c r="NQ11" s="269" t="str">
        <f t="shared" si="71"/>
        <v/>
      </c>
      <c r="NR11" s="180">
        <v>1</v>
      </c>
      <c r="NS11" s="181">
        <v>1</v>
      </c>
      <c r="NT11" s="181">
        <v>1</v>
      </c>
      <c r="NU11" s="183">
        <v>1</v>
      </c>
      <c r="NV11" s="183">
        <v>1</v>
      </c>
      <c r="NW11" s="183">
        <v>1</v>
      </c>
      <c r="NX11" s="183">
        <v>1</v>
      </c>
      <c r="NY11" s="183">
        <v>1</v>
      </c>
      <c r="NZ11" s="183">
        <v>1</v>
      </c>
      <c r="OA11" s="192" t="str">
        <f ca="1">IF(ISBLANK(NM11),"",ROUND(AVERAGE(OFFSET(NR11:NZ11,0,0,1,ion21Coop!$F$42)),1))</f>
        <v/>
      </c>
      <c r="OB11" s="269" t="str">
        <f t="shared" si="72"/>
        <v/>
      </c>
      <c r="OD11" s="119">
        <f t="shared" si="16"/>
        <v>17</v>
      </c>
      <c r="OE11" s="123" t="str">
        <f t="shared" si="99"/>
        <v/>
      </c>
      <c r="OF11" s="123">
        <v>6</v>
      </c>
      <c r="OG11" s="423"/>
      <c r="OH11" s="423"/>
      <c r="OI11" s="423"/>
      <c r="OJ11" s="423"/>
      <c r="OK11" s="421"/>
      <c r="OL11" s="422"/>
      <c r="OM11" s="269" t="str">
        <f t="shared" si="38"/>
        <v/>
      </c>
      <c r="ON11" s="180">
        <v>1</v>
      </c>
      <c r="OO11" s="269" t="str">
        <f t="shared" si="73"/>
        <v/>
      </c>
      <c r="OP11" s="180">
        <v>1</v>
      </c>
      <c r="OQ11" s="181">
        <v>1</v>
      </c>
      <c r="OR11" s="181">
        <v>1</v>
      </c>
      <c r="OS11" s="183">
        <v>1</v>
      </c>
      <c r="OT11" s="183">
        <v>1</v>
      </c>
      <c r="OU11" s="183">
        <v>1</v>
      </c>
      <c r="OV11" s="183">
        <v>1</v>
      </c>
      <c r="OW11" s="183">
        <v>1</v>
      </c>
      <c r="OX11" s="183">
        <v>1</v>
      </c>
      <c r="OY11" s="192" t="str">
        <f ca="1">IF(ISBLANK(OK11),"",ROUND(AVERAGE(OFFSET(OP11:OX11,0,0,1,ion21Coop!$F$42)),1))</f>
        <v/>
      </c>
      <c r="OZ11" s="269" t="str">
        <f t="shared" si="74"/>
        <v/>
      </c>
      <c r="PB11" s="119">
        <f t="shared" si="17"/>
        <v>18</v>
      </c>
      <c r="PC11" s="123" t="str">
        <f t="shared" si="100"/>
        <v/>
      </c>
      <c r="PD11" s="123">
        <v>6</v>
      </c>
      <c r="PE11" s="423"/>
      <c r="PF11" s="423"/>
      <c r="PG11" s="423"/>
      <c r="PH11" s="423"/>
      <c r="PI11" s="421"/>
      <c r="PJ11" s="422"/>
      <c r="PK11" s="269" t="str">
        <f t="shared" si="39"/>
        <v/>
      </c>
      <c r="PL11" s="180">
        <v>1</v>
      </c>
      <c r="PM11" s="269" t="str">
        <f t="shared" si="75"/>
        <v/>
      </c>
      <c r="PN11" s="180">
        <v>1</v>
      </c>
      <c r="PO11" s="181">
        <v>1</v>
      </c>
      <c r="PP11" s="181">
        <v>1</v>
      </c>
      <c r="PQ11" s="183">
        <v>1</v>
      </c>
      <c r="PR11" s="183">
        <v>1</v>
      </c>
      <c r="PS11" s="183">
        <v>1</v>
      </c>
      <c r="PT11" s="183">
        <v>1</v>
      </c>
      <c r="PU11" s="183">
        <v>1</v>
      </c>
      <c r="PV11" s="183">
        <v>1</v>
      </c>
      <c r="PW11" s="192" t="str">
        <f ca="1">IF(ISBLANK(PI11),"",ROUND(AVERAGE(OFFSET(PN11:PV11,0,0,1,ion21Coop!$F$42)),1))</f>
        <v/>
      </c>
      <c r="PX11" s="269" t="str">
        <f t="shared" si="76"/>
        <v/>
      </c>
      <c r="PZ11" s="119">
        <f t="shared" si="18"/>
        <v>19</v>
      </c>
      <c r="QA11" s="123" t="str">
        <f t="shared" si="101"/>
        <v/>
      </c>
      <c r="QB11" s="123">
        <v>6</v>
      </c>
      <c r="QC11" s="423"/>
      <c r="QD11" s="423"/>
      <c r="QE11" s="423"/>
      <c r="QF11" s="423"/>
      <c r="QG11" s="421"/>
      <c r="QH11" s="422"/>
      <c r="QI11" s="269" t="str">
        <f t="shared" si="40"/>
        <v/>
      </c>
      <c r="QJ11" s="180">
        <v>1</v>
      </c>
      <c r="QK11" s="269" t="str">
        <f t="shared" si="77"/>
        <v/>
      </c>
      <c r="QL11" s="180">
        <v>1</v>
      </c>
      <c r="QM11" s="181">
        <v>1</v>
      </c>
      <c r="QN11" s="181">
        <v>1</v>
      </c>
      <c r="QO11" s="183">
        <v>1</v>
      </c>
      <c r="QP11" s="183">
        <v>1</v>
      </c>
      <c r="QQ11" s="183">
        <v>1</v>
      </c>
      <c r="QR11" s="183">
        <v>1</v>
      </c>
      <c r="QS11" s="183">
        <v>1</v>
      </c>
      <c r="QT11" s="183">
        <v>1</v>
      </c>
      <c r="QU11" s="192" t="str">
        <f ca="1">IF(ISBLANK(QG11),"",ROUND(AVERAGE(OFFSET(QL11:QT11,0,0,1,ion21Coop!$F$42)),1))</f>
        <v/>
      </c>
      <c r="QV11" s="269" t="str">
        <f t="shared" si="78"/>
        <v/>
      </c>
      <c r="QX11" s="119">
        <f t="shared" si="19"/>
        <v>20</v>
      </c>
      <c r="QY11" s="123" t="str">
        <f t="shared" si="102"/>
        <v/>
      </c>
      <c r="QZ11" s="123">
        <v>6</v>
      </c>
      <c r="RA11" s="423"/>
      <c r="RB11" s="423"/>
      <c r="RC11" s="423"/>
      <c r="RD11" s="423"/>
      <c r="RE11" s="421"/>
      <c r="RF11" s="422"/>
      <c r="RG11" s="269" t="str">
        <f t="shared" si="41"/>
        <v/>
      </c>
      <c r="RH11" s="180">
        <v>1</v>
      </c>
      <c r="RI11" s="269" t="str">
        <f t="shared" si="79"/>
        <v/>
      </c>
      <c r="RJ11" s="180">
        <v>1</v>
      </c>
      <c r="RK11" s="181">
        <v>1</v>
      </c>
      <c r="RL11" s="181">
        <v>1</v>
      </c>
      <c r="RM11" s="183">
        <v>1</v>
      </c>
      <c r="RN11" s="183">
        <v>1</v>
      </c>
      <c r="RO11" s="183">
        <v>1</v>
      </c>
      <c r="RP11" s="183">
        <v>1</v>
      </c>
      <c r="RQ11" s="183">
        <v>1</v>
      </c>
      <c r="RR11" s="183">
        <v>1</v>
      </c>
      <c r="RS11" s="192" t="str">
        <f ca="1">IF(ISBLANK(RE11),"",ROUND(AVERAGE(OFFSET(RJ11:RR11,0,0,1,ion21Coop!$F$42)),1))</f>
        <v/>
      </c>
      <c r="RT11" s="269" t="str">
        <f t="shared" si="80"/>
        <v/>
      </c>
      <c r="RV11" s="119">
        <f t="shared" si="20"/>
        <v>21</v>
      </c>
      <c r="RW11" s="123" t="str">
        <f t="shared" si="103"/>
        <v/>
      </c>
      <c r="RX11" s="123">
        <v>6</v>
      </c>
      <c r="RY11" s="423"/>
      <c r="RZ11" s="423"/>
      <c r="SA11" s="423"/>
      <c r="SB11" s="423"/>
      <c r="SC11" s="421"/>
      <c r="SD11" s="422"/>
      <c r="SE11" s="269" t="str">
        <f t="shared" si="42"/>
        <v/>
      </c>
      <c r="SF11" s="180">
        <v>1</v>
      </c>
      <c r="SG11" s="269" t="str">
        <f t="shared" si="81"/>
        <v/>
      </c>
      <c r="SH11" s="180">
        <v>1</v>
      </c>
      <c r="SI11" s="181">
        <v>1</v>
      </c>
      <c r="SJ11" s="181">
        <v>1</v>
      </c>
      <c r="SK11" s="183">
        <v>1</v>
      </c>
      <c r="SL11" s="183">
        <v>1</v>
      </c>
      <c r="SM11" s="183">
        <v>1</v>
      </c>
      <c r="SN11" s="183">
        <v>1</v>
      </c>
      <c r="SO11" s="183">
        <v>1</v>
      </c>
      <c r="SP11" s="183">
        <v>1</v>
      </c>
      <c r="SQ11" s="192" t="str">
        <f ca="1">IF(ISBLANK(SC11),"",ROUND(AVERAGE(OFFSET(SH11:SP11,0,0,1,ion21Coop!$F$42)),1))</f>
        <v/>
      </c>
      <c r="SR11" s="269" t="str">
        <f t="shared" si="82"/>
        <v/>
      </c>
      <c r="ST11" s="565"/>
      <c r="SU11" s="565"/>
      <c r="SV11" s="566"/>
      <c r="SW11" s="567"/>
      <c r="SX11" s="565"/>
      <c r="SY11" s="566"/>
      <c r="SZ11" s="568"/>
      <c r="TA11" s="567"/>
      <c r="TB11" s="553"/>
    </row>
    <row r="12" spans="1:522" x14ac:dyDescent="0.3">
      <c r="A12" s="187" t="str">
        <f t="shared" si="21"/>
        <v xml:space="preserve">7 - </v>
      </c>
      <c r="B12" s="119">
        <f>ion21Team!B11</f>
        <v>7</v>
      </c>
      <c r="C12" s="123" t="str">
        <f>IF(ISBLANK(ion21Team!C11),"",ion21Team!C11)</f>
        <v/>
      </c>
      <c r="D12" s="285" t="str">
        <f>IF(ISBLANK(ion21Team!$C$11),"",$FT$3)</f>
        <v/>
      </c>
      <c r="E12" s="271" t="str">
        <f>IF(ISBLANK(ion21Team!C11),"",IFERROR(D12/$D$27*100,0))</f>
        <v/>
      </c>
      <c r="F12" s="146" t="str">
        <f>IF(ISBLANK(ion21Team!C11),"",ion21Votes!AF12)</f>
        <v/>
      </c>
      <c r="G12" s="121" t="str">
        <f>IF(ISBLANK(ion21Team!C11),"",ROUND(ion21Votes!$AF$27*E12/100,0))</f>
        <v/>
      </c>
      <c r="H12" s="122" t="str">
        <f>IF(ISBLANK(ion21Team!C11),"",F12-G12)</f>
        <v/>
      </c>
      <c r="J12" s="119">
        <f t="shared" si="0"/>
        <v>1</v>
      </c>
      <c r="K12" s="123" t="str">
        <f t="shared" si="83"/>
        <v>YaJo</v>
      </c>
      <c r="L12" s="123">
        <v>7</v>
      </c>
      <c r="M12" s="351" t="s">
        <v>830</v>
      </c>
      <c r="N12" s="351" t="s">
        <v>604</v>
      </c>
      <c r="O12" s="351"/>
      <c r="P12" s="351" t="s">
        <v>823</v>
      </c>
      <c r="Q12" s="369"/>
      <c r="R12" s="370"/>
      <c r="S12" s="269">
        <v>20</v>
      </c>
      <c r="T12" s="180">
        <v>1</v>
      </c>
      <c r="U12" s="269">
        <f t="shared" si="22"/>
        <v>20</v>
      </c>
      <c r="V12" s="180">
        <v>1</v>
      </c>
      <c r="W12" s="181">
        <v>1</v>
      </c>
      <c r="X12" s="181">
        <v>1</v>
      </c>
      <c r="Y12" s="183">
        <v>1</v>
      </c>
      <c r="Z12" s="183">
        <v>1</v>
      </c>
      <c r="AA12" s="183">
        <v>1</v>
      </c>
      <c r="AB12" s="183">
        <v>1</v>
      </c>
      <c r="AC12" s="183">
        <v>1</v>
      </c>
      <c r="AD12" s="183">
        <v>1</v>
      </c>
      <c r="AE12" s="192">
        <f ca="1">IF(ISBLANK(U12),"",ROUND(AVERAGE(OFFSET(V12:AD12,0,0,1,ion21Coop!$F$42)),1))</f>
        <v>1</v>
      </c>
      <c r="AF12" s="269">
        <f t="shared" ca="1" si="43"/>
        <v>20</v>
      </c>
      <c r="AH12" s="119">
        <f t="shared" si="1"/>
        <v>2</v>
      </c>
      <c r="AI12" s="123" t="str">
        <f t="shared" si="84"/>
        <v>GeLo</v>
      </c>
      <c r="AJ12" s="123">
        <v>7</v>
      </c>
      <c r="AK12" s="351"/>
      <c r="AL12" s="351"/>
      <c r="AM12" s="351"/>
      <c r="AN12" s="351"/>
      <c r="AO12" s="369"/>
      <c r="AP12" s="370"/>
      <c r="AQ12" s="269" t="str">
        <f t="shared" si="23"/>
        <v/>
      </c>
      <c r="AR12" s="180">
        <v>1</v>
      </c>
      <c r="AS12" s="269" t="str">
        <f t="shared" si="44"/>
        <v/>
      </c>
      <c r="AT12" s="180">
        <v>1</v>
      </c>
      <c r="AU12" s="181">
        <v>1</v>
      </c>
      <c r="AV12" s="181">
        <v>1</v>
      </c>
      <c r="AW12" s="183">
        <v>1</v>
      </c>
      <c r="AX12" s="183">
        <v>1</v>
      </c>
      <c r="AY12" s="183">
        <v>1</v>
      </c>
      <c r="AZ12" s="183">
        <v>1</v>
      </c>
      <c r="BA12" s="183">
        <v>1</v>
      </c>
      <c r="BB12" s="183">
        <v>1</v>
      </c>
      <c r="BC12" s="192" t="str">
        <f ca="1">IF(ISBLANK(AO12),"",ROUND(AVERAGE(OFFSET(AT12:BB12,0,0,1,ion21Coop!$F$42)),1))</f>
        <v/>
      </c>
      <c r="BD12" s="269" t="str">
        <f t="shared" si="45"/>
        <v/>
      </c>
      <c r="BF12" s="119">
        <f t="shared" si="2"/>
        <v>3</v>
      </c>
      <c r="BG12" s="123" t="str">
        <f t="shared" si="85"/>
        <v>MiDo</v>
      </c>
      <c r="BH12" s="123">
        <v>7</v>
      </c>
      <c r="BI12" s="351" t="s">
        <v>830</v>
      </c>
      <c r="BJ12" s="351" t="s">
        <v>601</v>
      </c>
      <c r="BK12" s="351"/>
      <c r="BL12" s="351" t="s">
        <v>823</v>
      </c>
      <c r="BM12" s="369"/>
      <c r="BN12" s="370"/>
      <c r="BO12" s="269">
        <v>20</v>
      </c>
      <c r="BP12" s="180">
        <v>1</v>
      </c>
      <c r="BQ12" s="269">
        <f t="shared" si="24"/>
        <v>20</v>
      </c>
      <c r="BR12" s="180">
        <v>1</v>
      </c>
      <c r="BS12" s="181">
        <v>1</v>
      </c>
      <c r="BT12" s="181">
        <v>1</v>
      </c>
      <c r="BU12" s="183">
        <v>1</v>
      </c>
      <c r="BV12" s="183">
        <v>1</v>
      </c>
      <c r="BW12" s="183">
        <v>1</v>
      </c>
      <c r="BX12" s="183">
        <v>1</v>
      </c>
      <c r="BY12" s="183">
        <v>1</v>
      </c>
      <c r="BZ12" s="183">
        <v>1</v>
      </c>
      <c r="CA12" s="192">
        <f ca="1">IF(ISBLANK(BQ12),"",ROUND(AVERAGE(OFFSET(BR12:BZ12,0,0,1,ion21Coop!$F$42)),1))</f>
        <v>1</v>
      </c>
      <c r="CB12" s="269">
        <f t="shared" ca="1" si="46"/>
        <v>20</v>
      </c>
      <c r="CD12" s="119">
        <f t="shared" si="3"/>
        <v>4</v>
      </c>
      <c r="CE12" s="123" t="str">
        <f t="shared" si="86"/>
        <v>EmNi</v>
      </c>
      <c r="CF12" s="123">
        <v>7</v>
      </c>
      <c r="CG12" s="351"/>
      <c r="CH12" s="351"/>
      <c r="CI12" s="351"/>
      <c r="CJ12" s="351"/>
      <c r="CK12" s="369"/>
      <c r="CL12" s="370"/>
      <c r="CM12" s="269" t="str">
        <f t="shared" si="25"/>
        <v/>
      </c>
      <c r="CN12" s="180">
        <v>1</v>
      </c>
      <c r="CO12" s="269" t="str">
        <f t="shared" si="47"/>
        <v/>
      </c>
      <c r="CP12" s="180">
        <v>1</v>
      </c>
      <c r="CQ12" s="181">
        <v>1</v>
      </c>
      <c r="CR12" s="181">
        <v>1</v>
      </c>
      <c r="CS12" s="183">
        <v>1</v>
      </c>
      <c r="CT12" s="183">
        <v>1</v>
      </c>
      <c r="CU12" s="183">
        <v>1</v>
      </c>
      <c r="CV12" s="183">
        <v>1</v>
      </c>
      <c r="CW12" s="183">
        <v>1</v>
      </c>
      <c r="CX12" s="183">
        <v>1</v>
      </c>
      <c r="CY12" s="192" t="str">
        <f ca="1">IF(ISBLANK(CK12),"",ROUND(AVERAGE(OFFSET(CP12:CX12,0,0,1,ion21Coop!$F$42)),1))</f>
        <v/>
      </c>
      <c r="CZ12" s="269" t="str">
        <f t="shared" si="48"/>
        <v/>
      </c>
      <c r="DB12" s="119">
        <f t="shared" si="4"/>
        <v>5</v>
      </c>
      <c r="DC12" s="123" t="str">
        <f t="shared" si="87"/>
        <v>HeJe</v>
      </c>
      <c r="DD12" s="123">
        <v>7</v>
      </c>
      <c r="DE12" s="423"/>
      <c r="DF12" s="423"/>
      <c r="DG12" s="423"/>
      <c r="DH12" s="423"/>
      <c r="DI12" s="421"/>
      <c r="DJ12" s="422"/>
      <c r="DK12" s="269" t="str">
        <f t="shared" si="26"/>
        <v/>
      </c>
      <c r="DL12" s="180">
        <v>1</v>
      </c>
      <c r="DM12" s="269" t="str">
        <f t="shared" si="49"/>
        <v/>
      </c>
      <c r="DN12" s="180">
        <v>1</v>
      </c>
      <c r="DO12" s="181">
        <v>1</v>
      </c>
      <c r="DP12" s="181">
        <v>1</v>
      </c>
      <c r="DQ12" s="183">
        <v>1</v>
      </c>
      <c r="DR12" s="183">
        <v>1</v>
      </c>
      <c r="DS12" s="183">
        <v>1</v>
      </c>
      <c r="DT12" s="183">
        <v>1</v>
      </c>
      <c r="DU12" s="183">
        <v>1</v>
      </c>
      <c r="DV12" s="183">
        <v>1</v>
      </c>
      <c r="DW12" s="192" t="str">
        <f ca="1">IF(ISBLANK(DI12),"",ROUND(AVERAGE(OFFSET(DN12:DV12,0,0,1,ion21Coop!$F$42)),1))</f>
        <v/>
      </c>
      <c r="DX12" s="269" t="str">
        <f t="shared" si="50"/>
        <v/>
      </c>
      <c r="DZ12" s="119">
        <f t="shared" si="5"/>
        <v>6</v>
      </c>
      <c r="EA12" s="123" t="str">
        <f t="shared" si="88"/>
        <v/>
      </c>
      <c r="EB12" s="123">
        <v>7</v>
      </c>
      <c r="EC12" s="423"/>
      <c r="ED12" s="423"/>
      <c r="EE12" s="423"/>
      <c r="EF12" s="423"/>
      <c r="EG12" s="421"/>
      <c r="EH12" s="422"/>
      <c r="EI12" s="269" t="str">
        <f t="shared" si="27"/>
        <v/>
      </c>
      <c r="EJ12" s="180">
        <v>1</v>
      </c>
      <c r="EK12" s="269" t="str">
        <f t="shared" si="51"/>
        <v/>
      </c>
      <c r="EL12" s="180">
        <v>1</v>
      </c>
      <c r="EM12" s="181">
        <v>1</v>
      </c>
      <c r="EN12" s="181">
        <v>1</v>
      </c>
      <c r="EO12" s="183">
        <v>1</v>
      </c>
      <c r="EP12" s="183">
        <v>1</v>
      </c>
      <c r="EQ12" s="183">
        <v>1</v>
      </c>
      <c r="ER12" s="183">
        <v>1</v>
      </c>
      <c r="ES12" s="183">
        <v>1</v>
      </c>
      <c r="ET12" s="183">
        <v>1</v>
      </c>
      <c r="EU12" s="192" t="str">
        <f ca="1">IF(ISBLANK(EG12),"",ROUND(AVERAGE(OFFSET(EL12:ET12,0,0,1,ion21Coop!$F$42)),1))</f>
        <v/>
      </c>
      <c r="EV12" s="269" t="str">
        <f t="shared" si="52"/>
        <v/>
      </c>
      <c r="EX12" s="119">
        <f t="shared" si="6"/>
        <v>7</v>
      </c>
      <c r="EY12" s="123" t="str">
        <f t="shared" si="89"/>
        <v/>
      </c>
      <c r="EZ12" s="123">
        <v>7</v>
      </c>
      <c r="FA12" s="423"/>
      <c r="FB12" s="423"/>
      <c r="FC12" s="423"/>
      <c r="FD12" s="423"/>
      <c r="FE12" s="421"/>
      <c r="FF12" s="422"/>
      <c r="FG12" s="269" t="str">
        <f t="shared" si="28"/>
        <v/>
      </c>
      <c r="FH12" s="180">
        <v>1</v>
      </c>
      <c r="FI12" s="269" t="str">
        <f t="shared" si="53"/>
        <v/>
      </c>
      <c r="FJ12" s="180">
        <v>1</v>
      </c>
      <c r="FK12" s="181">
        <v>1</v>
      </c>
      <c r="FL12" s="181">
        <v>1</v>
      </c>
      <c r="FM12" s="183">
        <v>1</v>
      </c>
      <c r="FN12" s="183">
        <v>1</v>
      </c>
      <c r="FO12" s="183">
        <v>1</v>
      </c>
      <c r="FP12" s="183">
        <v>1</v>
      </c>
      <c r="FQ12" s="183">
        <v>1</v>
      </c>
      <c r="FR12" s="183">
        <v>1</v>
      </c>
      <c r="FS12" s="192" t="str">
        <f ca="1">IF(ISBLANK(FE12),"",ROUND(AVERAGE(OFFSET(FJ12:FR12,0,0,1,ion21Coop!$F$42)),1))</f>
        <v/>
      </c>
      <c r="FT12" s="269" t="str">
        <f t="shared" si="54"/>
        <v/>
      </c>
      <c r="FV12" s="119">
        <f t="shared" si="7"/>
        <v>8</v>
      </c>
      <c r="FW12" s="123" t="str">
        <f t="shared" si="90"/>
        <v/>
      </c>
      <c r="FX12" s="123">
        <v>7</v>
      </c>
      <c r="FY12" s="423"/>
      <c r="FZ12" s="423"/>
      <c r="GA12" s="423"/>
      <c r="GB12" s="423"/>
      <c r="GC12" s="421"/>
      <c r="GD12" s="422"/>
      <c r="GE12" s="269" t="str">
        <f t="shared" si="29"/>
        <v/>
      </c>
      <c r="GF12" s="180">
        <v>1</v>
      </c>
      <c r="GG12" s="269" t="str">
        <f t="shared" si="55"/>
        <v/>
      </c>
      <c r="GH12" s="180">
        <v>1</v>
      </c>
      <c r="GI12" s="181">
        <v>1</v>
      </c>
      <c r="GJ12" s="181">
        <v>1</v>
      </c>
      <c r="GK12" s="183">
        <v>1</v>
      </c>
      <c r="GL12" s="183">
        <v>1</v>
      </c>
      <c r="GM12" s="183">
        <v>1</v>
      </c>
      <c r="GN12" s="183">
        <v>1</v>
      </c>
      <c r="GO12" s="183">
        <v>1</v>
      </c>
      <c r="GP12" s="183">
        <v>1</v>
      </c>
      <c r="GQ12" s="192" t="str">
        <f ca="1">IF(ISBLANK(GC12),"",ROUND(AVERAGE(OFFSET(GH12:GP12,0,0,1,ion21Coop!$F$42)),1))</f>
        <v/>
      </c>
      <c r="GR12" s="269" t="str">
        <f t="shared" si="56"/>
        <v/>
      </c>
      <c r="GT12" s="119">
        <f t="shared" si="8"/>
        <v>9</v>
      </c>
      <c r="GU12" s="123" t="str">
        <f t="shared" si="91"/>
        <v/>
      </c>
      <c r="GV12" s="123">
        <v>7</v>
      </c>
      <c r="GW12" s="423"/>
      <c r="GX12" s="423"/>
      <c r="GY12" s="423"/>
      <c r="GZ12" s="423"/>
      <c r="HA12" s="421"/>
      <c r="HB12" s="422"/>
      <c r="HC12" s="269" t="str">
        <f t="shared" si="30"/>
        <v/>
      </c>
      <c r="HD12" s="180">
        <v>1</v>
      </c>
      <c r="HE12" s="269" t="str">
        <f t="shared" si="57"/>
        <v/>
      </c>
      <c r="HF12" s="180">
        <v>1</v>
      </c>
      <c r="HG12" s="181">
        <v>1</v>
      </c>
      <c r="HH12" s="181">
        <v>1</v>
      </c>
      <c r="HI12" s="183">
        <v>1</v>
      </c>
      <c r="HJ12" s="183">
        <v>1</v>
      </c>
      <c r="HK12" s="183">
        <v>1</v>
      </c>
      <c r="HL12" s="183">
        <v>1</v>
      </c>
      <c r="HM12" s="183">
        <v>1</v>
      </c>
      <c r="HN12" s="183">
        <v>1</v>
      </c>
      <c r="HO12" s="192" t="str">
        <f ca="1">IF(ISBLANK(HA12),"",ROUND(AVERAGE(OFFSET(HF12:HN12,0,0,1,ion21Coop!$F$42)),1))</f>
        <v/>
      </c>
      <c r="HP12" s="269" t="str">
        <f t="shared" si="58"/>
        <v/>
      </c>
      <c r="HR12" s="119">
        <f t="shared" si="9"/>
        <v>10</v>
      </c>
      <c r="HS12" s="123" t="str">
        <f t="shared" si="92"/>
        <v/>
      </c>
      <c r="HT12" s="123">
        <v>7</v>
      </c>
      <c r="HU12" s="423"/>
      <c r="HV12" s="423"/>
      <c r="HW12" s="423"/>
      <c r="HX12" s="423"/>
      <c r="HY12" s="421"/>
      <c r="HZ12" s="422"/>
      <c r="IA12" s="269" t="str">
        <f t="shared" si="31"/>
        <v/>
      </c>
      <c r="IB12" s="180">
        <v>1</v>
      </c>
      <c r="IC12" s="269" t="str">
        <f t="shared" si="59"/>
        <v/>
      </c>
      <c r="ID12" s="180">
        <v>1</v>
      </c>
      <c r="IE12" s="181">
        <v>1</v>
      </c>
      <c r="IF12" s="181">
        <v>1</v>
      </c>
      <c r="IG12" s="183">
        <v>1</v>
      </c>
      <c r="IH12" s="183">
        <v>1</v>
      </c>
      <c r="II12" s="183">
        <v>1</v>
      </c>
      <c r="IJ12" s="183">
        <v>1</v>
      </c>
      <c r="IK12" s="183">
        <v>1</v>
      </c>
      <c r="IL12" s="183">
        <v>1</v>
      </c>
      <c r="IM12" s="192" t="str">
        <f ca="1">IF(ISBLANK(HY12),"",ROUND(AVERAGE(OFFSET(ID12:IL12,0,0,1,ion21Coop!$F$42)),1))</f>
        <v/>
      </c>
      <c r="IN12" s="269" t="str">
        <f t="shared" si="60"/>
        <v/>
      </c>
      <c r="IP12" s="119">
        <f t="shared" si="10"/>
        <v>11</v>
      </c>
      <c r="IQ12" s="123" t="str">
        <f t="shared" si="93"/>
        <v/>
      </c>
      <c r="IR12" s="123">
        <v>7</v>
      </c>
      <c r="IS12" s="423"/>
      <c r="IT12" s="423"/>
      <c r="IU12" s="423"/>
      <c r="IV12" s="423"/>
      <c r="IW12" s="421"/>
      <c r="IX12" s="422"/>
      <c r="IY12" s="269" t="str">
        <f t="shared" si="32"/>
        <v/>
      </c>
      <c r="IZ12" s="180">
        <v>1</v>
      </c>
      <c r="JA12" s="269" t="str">
        <f t="shared" si="61"/>
        <v/>
      </c>
      <c r="JB12" s="180">
        <v>1</v>
      </c>
      <c r="JC12" s="181">
        <v>1</v>
      </c>
      <c r="JD12" s="181">
        <v>1</v>
      </c>
      <c r="JE12" s="183">
        <v>1</v>
      </c>
      <c r="JF12" s="183">
        <v>1</v>
      </c>
      <c r="JG12" s="183">
        <v>1</v>
      </c>
      <c r="JH12" s="183">
        <v>1</v>
      </c>
      <c r="JI12" s="183">
        <v>1</v>
      </c>
      <c r="JJ12" s="183">
        <v>1</v>
      </c>
      <c r="JK12" s="192" t="str">
        <f ca="1">IF(ISBLANK(IW12),"",ROUND(AVERAGE(OFFSET(JB12:JJ12,0,0,1,ion21Coop!$F$42)),1))</f>
        <v/>
      </c>
      <c r="JL12" s="269" t="str">
        <f t="shared" si="62"/>
        <v/>
      </c>
      <c r="JN12" s="119">
        <f t="shared" si="11"/>
        <v>12</v>
      </c>
      <c r="JO12" s="123" t="str">
        <f t="shared" si="94"/>
        <v/>
      </c>
      <c r="JP12" s="123">
        <v>7</v>
      </c>
      <c r="JQ12" s="423"/>
      <c r="JR12" s="423"/>
      <c r="JS12" s="423"/>
      <c r="JT12" s="423"/>
      <c r="JU12" s="421"/>
      <c r="JV12" s="422"/>
      <c r="JW12" s="269" t="str">
        <f t="shared" si="33"/>
        <v/>
      </c>
      <c r="JX12" s="180">
        <v>1</v>
      </c>
      <c r="JY12" s="269" t="str">
        <f t="shared" si="63"/>
        <v/>
      </c>
      <c r="JZ12" s="180">
        <v>1</v>
      </c>
      <c r="KA12" s="181">
        <v>1</v>
      </c>
      <c r="KB12" s="181">
        <v>1</v>
      </c>
      <c r="KC12" s="183">
        <v>1</v>
      </c>
      <c r="KD12" s="183">
        <v>1</v>
      </c>
      <c r="KE12" s="183">
        <v>1</v>
      </c>
      <c r="KF12" s="183">
        <v>1</v>
      </c>
      <c r="KG12" s="183">
        <v>1</v>
      </c>
      <c r="KH12" s="183">
        <v>1</v>
      </c>
      <c r="KI12" s="192" t="str">
        <f ca="1">IF(ISBLANK(JU12),"",ROUND(AVERAGE(OFFSET(JZ12:KH12,0,0,1,ion21Coop!$F$42)),1))</f>
        <v/>
      </c>
      <c r="KJ12" s="269" t="str">
        <f t="shared" si="64"/>
        <v/>
      </c>
      <c r="KL12" s="119">
        <f t="shared" si="12"/>
        <v>13</v>
      </c>
      <c r="KM12" s="123" t="str">
        <f t="shared" si="95"/>
        <v/>
      </c>
      <c r="KN12" s="123">
        <v>7</v>
      </c>
      <c r="KO12" s="423"/>
      <c r="KP12" s="423"/>
      <c r="KQ12" s="423"/>
      <c r="KR12" s="423"/>
      <c r="KS12" s="421"/>
      <c r="KT12" s="422"/>
      <c r="KU12" s="269" t="str">
        <f t="shared" si="34"/>
        <v/>
      </c>
      <c r="KV12" s="180">
        <v>1</v>
      </c>
      <c r="KW12" s="269" t="str">
        <f t="shared" si="65"/>
        <v/>
      </c>
      <c r="KX12" s="180">
        <v>1</v>
      </c>
      <c r="KY12" s="181">
        <v>1</v>
      </c>
      <c r="KZ12" s="181">
        <v>1</v>
      </c>
      <c r="LA12" s="183">
        <v>1</v>
      </c>
      <c r="LB12" s="183">
        <v>1</v>
      </c>
      <c r="LC12" s="183">
        <v>1</v>
      </c>
      <c r="LD12" s="183">
        <v>1</v>
      </c>
      <c r="LE12" s="183">
        <v>1</v>
      </c>
      <c r="LF12" s="183">
        <v>1</v>
      </c>
      <c r="LG12" s="192" t="str">
        <f ca="1">IF(ISBLANK(KS12),"",ROUND(AVERAGE(OFFSET(KX12:LF12,0,0,1,ion21Coop!$F$42)),1))</f>
        <v/>
      </c>
      <c r="LH12" s="269" t="str">
        <f t="shared" si="66"/>
        <v/>
      </c>
      <c r="LJ12" s="119">
        <f t="shared" si="13"/>
        <v>14</v>
      </c>
      <c r="LK12" s="123" t="str">
        <f t="shared" si="96"/>
        <v/>
      </c>
      <c r="LL12" s="123">
        <v>7</v>
      </c>
      <c r="LM12" s="423"/>
      <c r="LN12" s="423"/>
      <c r="LO12" s="423"/>
      <c r="LP12" s="423"/>
      <c r="LQ12" s="421"/>
      <c r="LR12" s="422"/>
      <c r="LS12" s="269" t="str">
        <f t="shared" si="35"/>
        <v/>
      </c>
      <c r="LT12" s="180">
        <v>1</v>
      </c>
      <c r="LU12" s="269" t="str">
        <f t="shared" si="67"/>
        <v/>
      </c>
      <c r="LV12" s="180">
        <v>1</v>
      </c>
      <c r="LW12" s="181">
        <v>1</v>
      </c>
      <c r="LX12" s="181">
        <v>1</v>
      </c>
      <c r="LY12" s="183">
        <v>1</v>
      </c>
      <c r="LZ12" s="183">
        <v>1</v>
      </c>
      <c r="MA12" s="183">
        <v>1</v>
      </c>
      <c r="MB12" s="183">
        <v>1</v>
      </c>
      <c r="MC12" s="183">
        <v>1</v>
      </c>
      <c r="MD12" s="183">
        <v>1</v>
      </c>
      <c r="ME12" s="192" t="str">
        <f ca="1">IF(ISBLANK(LQ12),"",ROUND(AVERAGE(OFFSET(LV12:MD12,0,0,1,ion21Coop!$F$42)),1))</f>
        <v/>
      </c>
      <c r="MF12" s="269" t="str">
        <f t="shared" si="68"/>
        <v/>
      </c>
      <c r="MH12" s="119">
        <f t="shared" si="14"/>
        <v>15</v>
      </c>
      <c r="MI12" s="123" t="str">
        <f t="shared" si="97"/>
        <v/>
      </c>
      <c r="MJ12" s="123">
        <v>7</v>
      </c>
      <c r="MK12" s="423"/>
      <c r="ML12" s="423"/>
      <c r="MM12" s="423"/>
      <c r="MN12" s="423"/>
      <c r="MO12" s="421"/>
      <c r="MP12" s="422"/>
      <c r="MQ12" s="269" t="str">
        <f t="shared" si="36"/>
        <v/>
      </c>
      <c r="MR12" s="180">
        <v>1</v>
      </c>
      <c r="MS12" s="269" t="str">
        <f t="shared" si="69"/>
        <v/>
      </c>
      <c r="MT12" s="180">
        <v>1</v>
      </c>
      <c r="MU12" s="181">
        <v>1</v>
      </c>
      <c r="MV12" s="181">
        <v>1</v>
      </c>
      <c r="MW12" s="183">
        <v>1</v>
      </c>
      <c r="MX12" s="183">
        <v>1</v>
      </c>
      <c r="MY12" s="183">
        <v>1</v>
      </c>
      <c r="MZ12" s="183">
        <v>1</v>
      </c>
      <c r="NA12" s="183">
        <v>1</v>
      </c>
      <c r="NB12" s="183">
        <v>1</v>
      </c>
      <c r="NC12" s="192" t="str">
        <f ca="1">IF(ISBLANK(MO12),"",ROUND(AVERAGE(OFFSET(MT12:NB12,0,0,1,ion21Coop!$F$42)),1))</f>
        <v/>
      </c>
      <c r="ND12" s="269" t="str">
        <f t="shared" si="70"/>
        <v/>
      </c>
      <c r="NF12" s="119">
        <f t="shared" si="15"/>
        <v>16</v>
      </c>
      <c r="NG12" s="123" t="str">
        <f t="shared" si="98"/>
        <v/>
      </c>
      <c r="NH12" s="123">
        <v>7</v>
      </c>
      <c r="NI12" s="423"/>
      <c r="NJ12" s="423"/>
      <c r="NK12" s="423"/>
      <c r="NL12" s="423"/>
      <c r="NM12" s="421"/>
      <c r="NN12" s="422"/>
      <c r="NO12" s="269" t="str">
        <f t="shared" si="37"/>
        <v/>
      </c>
      <c r="NP12" s="180">
        <v>1</v>
      </c>
      <c r="NQ12" s="269" t="str">
        <f t="shared" si="71"/>
        <v/>
      </c>
      <c r="NR12" s="180">
        <v>1</v>
      </c>
      <c r="NS12" s="181">
        <v>1</v>
      </c>
      <c r="NT12" s="181">
        <v>1</v>
      </c>
      <c r="NU12" s="183">
        <v>1</v>
      </c>
      <c r="NV12" s="183">
        <v>1</v>
      </c>
      <c r="NW12" s="183">
        <v>1</v>
      </c>
      <c r="NX12" s="183">
        <v>1</v>
      </c>
      <c r="NY12" s="183">
        <v>1</v>
      </c>
      <c r="NZ12" s="183">
        <v>1</v>
      </c>
      <c r="OA12" s="192" t="str">
        <f ca="1">IF(ISBLANK(NM12),"",ROUND(AVERAGE(OFFSET(NR12:NZ12,0,0,1,ion21Coop!$F$42)),1))</f>
        <v/>
      </c>
      <c r="OB12" s="269" t="str">
        <f t="shared" si="72"/>
        <v/>
      </c>
      <c r="OD12" s="119">
        <f t="shared" si="16"/>
        <v>17</v>
      </c>
      <c r="OE12" s="123" t="str">
        <f t="shared" si="99"/>
        <v/>
      </c>
      <c r="OF12" s="123">
        <v>7</v>
      </c>
      <c r="OG12" s="423"/>
      <c r="OH12" s="423"/>
      <c r="OI12" s="423"/>
      <c r="OJ12" s="423"/>
      <c r="OK12" s="421"/>
      <c r="OL12" s="422"/>
      <c r="OM12" s="269" t="str">
        <f t="shared" si="38"/>
        <v/>
      </c>
      <c r="ON12" s="180">
        <v>1</v>
      </c>
      <c r="OO12" s="269" t="str">
        <f t="shared" si="73"/>
        <v/>
      </c>
      <c r="OP12" s="180">
        <v>1</v>
      </c>
      <c r="OQ12" s="181">
        <v>1</v>
      </c>
      <c r="OR12" s="181">
        <v>1</v>
      </c>
      <c r="OS12" s="183">
        <v>1</v>
      </c>
      <c r="OT12" s="183">
        <v>1</v>
      </c>
      <c r="OU12" s="183">
        <v>1</v>
      </c>
      <c r="OV12" s="183">
        <v>1</v>
      </c>
      <c r="OW12" s="183">
        <v>1</v>
      </c>
      <c r="OX12" s="183">
        <v>1</v>
      </c>
      <c r="OY12" s="192" t="str">
        <f ca="1">IF(ISBLANK(OK12),"",ROUND(AVERAGE(OFFSET(OP12:OX12,0,0,1,ion21Coop!$F$42)),1))</f>
        <v/>
      </c>
      <c r="OZ12" s="269" t="str">
        <f t="shared" si="74"/>
        <v/>
      </c>
      <c r="PB12" s="119">
        <f t="shared" si="17"/>
        <v>18</v>
      </c>
      <c r="PC12" s="123" t="str">
        <f t="shared" si="100"/>
        <v/>
      </c>
      <c r="PD12" s="123">
        <v>7</v>
      </c>
      <c r="PE12" s="423"/>
      <c r="PF12" s="423"/>
      <c r="PG12" s="423"/>
      <c r="PH12" s="423"/>
      <c r="PI12" s="421"/>
      <c r="PJ12" s="422"/>
      <c r="PK12" s="269" t="str">
        <f t="shared" si="39"/>
        <v/>
      </c>
      <c r="PL12" s="180">
        <v>1</v>
      </c>
      <c r="PM12" s="269" t="str">
        <f t="shared" si="75"/>
        <v/>
      </c>
      <c r="PN12" s="180">
        <v>1</v>
      </c>
      <c r="PO12" s="181">
        <v>1</v>
      </c>
      <c r="PP12" s="181">
        <v>1</v>
      </c>
      <c r="PQ12" s="183">
        <v>1</v>
      </c>
      <c r="PR12" s="183">
        <v>1</v>
      </c>
      <c r="PS12" s="183">
        <v>1</v>
      </c>
      <c r="PT12" s="183">
        <v>1</v>
      </c>
      <c r="PU12" s="183">
        <v>1</v>
      </c>
      <c r="PV12" s="183">
        <v>1</v>
      </c>
      <c r="PW12" s="192" t="str">
        <f ca="1">IF(ISBLANK(PI12),"",ROUND(AVERAGE(OFFSET(PN12:PV12,0,0,1,ion21Coop!$F$42)),1))</f>
        <v/>
      </c>
      <c r="PX12" s="269" t="str">
        <f t="shared" si="76"/>
        <v/>
      </c>
      <c r="PZ12" s="119">
        <f t="shared" si="18"/>
        <v>19</v>
      </c>
      <c r="QA12" s="123" t="str">
        <f t="shared" si="101"/>
        <v/>
      </c>
      <c r="QB12" s="123">
        <v>7</v>
      </c>
      <c r="QC12" s="423"/>
      <c r="QD12" s="423"/>
      <c r="QE12" s="423"/>
      <c r="QF12" s="423"/>
      <c r="QG12" s="421"/>
      <c r="QH12" s="422"/>
      <c r="QI12" s="269" t="str">
        <f t="shared" si="40"/>
        <v/>
      </c>
      <c r="QJ12" s="180">
        <v>1</v>
      </c>
      <c r="QK12" s="269" t="str">
        <f t="shared" si="77"/>
        <v/>
      </c>
      <c r="QL12" s="180">
        <v>1</v>
      </c>
      <c r="QM12" s="181">
        <v>1</v>
      </c>
      <c r="QN12" s="181">
        <v>1</v>
      </c>
      <c r="QO12" s="183">
        <v>1</v>
      </c>
      <c r="QP12" s="183">
        <v>1</v>
      </c>
      <c r="QQ12" s="183">
        <v>1</v>
      </c>
      <c r="QR12" s="183">
        <v>1</v>
      </c>
      <c r="QS12" s="183">
        <v>1</v>
      </c>
      <c r="QT12" s="183">
        <v>1</v>
      </c>
      <c r="QU12" s="192" t="str">
        <f ca="1">IF(ISBLANK(QG12),"",ROUND(AVERAGE(OFFSET(QL12:QT12,0,0,1,ion21Coop!$F$42)),1))</f>
        <v/>
      </c>
      <c r="QV12" s="269" t="str">
        <f t="shared" si="78"/>
        <v/>
      </c>
      <c r="QX12" s="119">
        <f t="shared" si="19"/>
        <v>20</v>
      </c>
      <c r="QY12" s="123" t="str">
        <f t="shared" si="102"/>
        <v/>
      </c>
      <c r="QZ12" s="123">
        <v>7</v>
      </c>
      <c r="RA12" s="423"/>
      <c r="RB12" s="423"/>
      <c r="RC12" s="423"/>
      <c r="RD12" s="423"/>
      <c r="RE12" s="421"/>
      <c r="RF12" s="422"/>
      <c r="RG12" s="269" t="str">
        <f t="shared" si="41"/>
        <v/>
      </c>
      <c r="RH12" s="180">
        <v>1</v>
      </c>
      <c r="RI12" s="269" t="str">
        <f t="shared" si="79"/>
        <v/>
      </c>
      <c r="RJ12" s="180">
        <v>1</v>
      </c>
      <c r="RK12" s="181">
        <v>1</v>
      </c>
      <c r="RL12" s="181">
        <v>1</v>
      </c>
      <c r="RM12" s="183">
        <v>1</v>
      </c>
      <c r="RN12" s="183">
        <v>1</v>
      </c>
      <c r="RO12" s="183">
        <v>1</v>
      </c>
      <c r="RP12" s="183">
        <v>1</v>
      </c>
      <c r="RQ12" s="183">
        <v>1</v>
      </c>
      <c r="RR12" s="183">
        <v>1</v>
      </c>
      <c r="RS12" s="192" t="str">
        <f ca="1">IF(ISBLANK(RE12),"",ROUND(AVERAGE(OFFSET(RJ12:RR12,0,0,1,ion21Coop!$F$42)),1))</f>
        <v/>
      </c>
      <c r="RT12" s="269" t="str">
        <f t="shared" si="80"/>
        <v/>
      </c>
      <c r="RV12" s="119">
        <f t="shared" si="20"/>
        <v>21</v>
      </c>
      <c r="RW12" s="123" t="str">
        <f t="shared" si="103"/>
        <v/>
      </c>
      <c r="RX12" s="123">
        <v>7</v>
      </c>
      <c r="RY12" s="423"/>
      <c r="RZ12" s="423"/>
      <c r="SA12" s="423"/>
      <c r="SB12" s="423"/>
      <c r="SC12" s="421"/>
      <c r="SD12" s="422"/>
      <c r="SE12" s="269" t="str">
        <f t="shared" si="42"/>
        <v/>
      </c>
      <c r="SF12" s="180">
        <v>1</v>
      </c>
      <c r="SG12" s="269" t="str">
        <f t="shared" si="81"/>
        <v/>
      </c>
      <c r="SH12" s="180">
        <v>1</v>
      </c>
      <c r="SI12" s="181">
        <v>1</v>
      </c>
      <c r="SJ12" s="181">
        <v>1</v>
      </c>
      <c r="SK12" s="183">
        <v>1</v>
      </c>
      <c r="SL12" s="183">
        <v>1</v>
      </c>
      <c r="SM12" s="183">
        <v>1</v>
      </c>
      <c r="SN12" s="183">
        <v>1</v>
      </c>
      <c r="SO12" s="183">
        <v>1</v>
      </c>
      <c r="SP12" s="183">
        <v>1</v>
      </c>
      <c r="SQ12" s="192" t="str">
        <f ca="1">IF(ISBLANK(SC12),"",ROUND(AVERAGE(OFFSET(SH12:SP12,0,0,1,ion21Coop!$F$42)),1))</f>
        <v/>
      </c>
      <c r="SR12" s="269" t="str">
        <f t="shared" si="82"/>
        <v/>
      </c>
      <c r="ST12" s="565"/>
      <c r="SU12" s="565"/>
      <c r="SV12" s="566"/>
      <c r="SW12" s="567"/>
      <c r="SX12" s="565"/>
      <c r="SY12" s="566"/>
      <c r="SZ12" s="568"/>
      <c r="TA12" s="567"/>
      <c r="TB12" s="553"/>
    </row>
    <row r="13" spans="1:522" x14ac:dyDescent="0.3">
      <c r="A13" s="187" t="str">
        <f t="shared" si="21"/>
        <v xml:space="preserve">8 - </v>
      </c>
      <c r="B13" s="119">
        <f>ion21Team!B12</f>
        <v>8</v>
      </c>
      <c r="C13" s="123" t="str">
        <f>IF(ISBLANK(ion21Team!C12),"",ion21Team!C12)</f>
        <v/>
      </c>
      <c r="D13" s="285" t="str">
        <f>IF(ISBLANK(ion21Team!$C$12),"",$GR$3)</f>
        <v/>
      </c>
      <c r="E13" s="271" t="str">
        <f>IF(ISBLANK(ion21Team!C12),"",IFERROR(D13/$D$27*100,0))</f>
        <v/>
      </c>
      <c r="F13" s="146" t="str">
        <f>IF(ISBLANK(ion21Team!C12),"",ion21Votes!AF13)</f>
        <v/>
      </c>
      <c r="G13" s="121" t="str">
        <f>IF(ISBLANK(ion21Team!C12),"",ROUND(ion21Votes!$AF$27*E13/100,0))</f>
        <v/>
      </c>
      <c r="H13" s="122" t="str">
        <f>IF(ISBLANK(ion21Team!C12),"",F13-G13)</f>
        <v/>
      </c>
      <c r="J13" s="119">
        <f t="shared" si="0"/>
        <v>1</v>
      </c>
      <c r="K13" s="123" t="str">
        <f t="shared" si="83"/>
        <v>YaJo</v>
      </c>
      <c r="L13" s="123">
        <v>8</v>
      </c>
      <c r="M13" s="351" t="s">
        <v>819</v>
      </c>
      <c r="N13" s="351" t="s">
        <v>604</v>
      </c>
      <c r="O13" s="351"/>
      <c r="P13" s="351" t="s">
        <v>823</v>
      </c>
      <c r="Q13" s="369"/>
      <c r="R13" s="370"/>
      <c r="S13" s="269">
        <v>30</v>
      </c>
      <c r="T13" s="180">
        <v>1</v>
      </c>
      <c r="U13" s="269">
        <f t="shared" si="22"/>
        <v>30</v>
      </c>
      <c r="V13" s="180">
        <v>1</v>
      </c>
      <c r="W13" s="181">
        <v>1</v>
      </c>
      <c r="X13" s="181">
        <v>1</v>
      </c>
      <c r="Y13" s="183">
        <v>1</v>
      </c>
      <c r="Z13" s="183">
        <v>1</v>
      </c>
      <c r="AA13" s="183">
        <v>1</v>
      </c>
      <c r="AB13" s="183">
        <v>1</v>
      </c>
      <c r="AC13" s="183">
        <v>1</v>
      </c>
      <c r="AD13" s="183">
        <v>1</v>
      </c>
      <c r="AE13" s="192">
        <f ca="1">IF(ISBLANK(U13),"",ROUND(AVERAGE(OFFSET(V13:AD13,0,0,1,ion21Coop!$F$42)),1))</f>
        <v>1</v>
      </c>
      <c r="AF13" s="269">
        <f t="shared" ca="1" si="43"/>
        <v>30</v>
      </c>
      <c r="AH13" s="119">
        <f t="shared" si="1"/>
        <v>2</v>
      </c>
      <c r="AI13" s="123" t="str">
        <f t="shared" si="84"/>
        <v>GeLo</v>
      </c>
      <c r="AJ13" s="123">
        <v>8</v>
      </c>
      <c r="AK13" s="351"/>
      <c r="AL13" s="351"/>
      <c r="AM13" s="351"/>
      <c r="AN13" s="351"/>
      <c r="AO13" s="369"/>
      <c r="AP13" s="370"/>
      <c r="AQ13" s="269" t="str">
        <f t="shared" si="23"/>
        <v/>
      </c>
      <c r="AR13" s="180">
        <v>1</v>
      </c>
      <c r="AS13" s="269" t="str">
        <f t="shared" si="44"/>
        <v/>
      </c>
      <c r="AT13" s="180">
        <v>1</v>
      </c>
      <c r="AU13" s="181">
        <v>1</v>
      </c>
      <c r="AV13" s="181">
        <v>1</v>
      </c>
      <c r="AW13" s="183">
        <v>1</v>
      </c>
      <c r="AX13" s="183">
        <v>1</v>
      </c>
      <c r="AY13" s="183">
        <v>1</v>
      </c>
      <c r="AZ13" s="183">
        <v>1</v>
      </c>
      <c r="BA13" s="183">
        <v>1</v>
      </c>
      <c r="BB13" s="183">
        <v>1</v>
      </c>
      <c r="BC13" s="192" t="str">
        <f ca="1">IF(ISBLANK(AO13),"",ROUND(AVERAGE(OFFSET(AT13:BB13,0,0,1,ion21Coop!$F$42)),1))</f>
        <v/>
      </c>
      <c r="BD13" s="269" t="str">
        <f t="shared" si="45"/>
        <v/>
      </c>
      <c r="BF13" s="119">
        <f t="shared" si="2"/>
        <v>3</v>
      </c>
      <c r="BG13" s="123" t="str">
        <f t="shared" si="85"/>
        <v>MiDo</v>
      </c>
      <c r="BH13" s="123">
        <v>8</v>
      </c>
      <c r="BI13" s="351" t="s">
        <v>819</v>
      </c>
      <c r="BJ13" s="351" t="s">
        <v>601</v>
      </c>
      <c r="BK13" s="351"/>
      <c r="BL13" s="351" t="s">
        <v>823</v>
      </c>
      <c r="BM13" s="369"/>
      <c r="BN13" s="370"/>
      <c r="BO13" s="269">
        <v>30</v>
      </c>
      <c r="BP13" s="180">
        <v>1</v>
      </c>
      <c r="BQ13" s="269">
        <f t="shared" si="24"/>
        <v>30</v>
      </c>
      <c r="BR13" s="180">
        <v>1</v>
      </c>
      <c r="BS13" s="181">
        <v>1</v>
      </c>
      <c r="BT13" s="181">
        <v>1</v>
      </c>
      <c r="BU13" s="183">
        <v>1</v>
      </c>
      <c r="BV13" s="183">
        <v>1</v>
      </c>
      <c r="BW13" s="183">
        <v>1</v>
      </c>
      <c r="BX13" s="183">
        <v>1</v>
      </c>
      <c r="BY13" s="183">
        <v>1</v>
      </c>
      <c r="BZ13" s="183">
        <v>1</v>
      </c>
      <c r="CA13" s="192">
        <f ca="1">IF(ISBLANK(BQ13),"",ROUND(AVERAGE(OFFSET(BR13:BZ13,0,0,1,ion21Coop!$F$42)),1))</f>
        <v>1</v>
      </c>
      <c r="CB13" s="269">
        <f t="shared" ca="1" si="46"/>
        <v>30</v>
      </c>
      <c r="CD13" s="119">
        <f t="shared" si="3"/>
        <v>4</v>
      </c>
      <c r="CE13" s="123" t="str">
        <f t="shared" si="86"/>
        <v>EmNi</v>
      </c>
      <c r="CF13" s="123">
        <v>8</v>
      </c>
      <c r="CG13" s="351"/>
      <c r="CH13" s="351"/>
      <c r="CI13" s="351"/>
      <c r="CJ13" s="351"/>
      <c r="CK13" s="369"/>
      <c r="CL13" s="370"/>
      <c r="CM13" s="269" t="str">
        <f t="shared" si="25"/>
        <v/>
      </c>
      <c r="CN13" s="180">
        <v>1</v>
      </c>
      <c r="CO13" s="269" t="str">
        <f t="shared" si="47"/>
        <v/>
      </c>
      <c r="CP13" s="180">
        <v>1</v>
      </c>
      <c r="CQ13" s="181">
        <v>1</v>
      </c>
      <c r="CR13" s="181">
        <v>1</v>
      </c>
      <c r="CS13" s="183">
        <v>1</v>
      </c>
      <c r="CT13" s="183">
        <v>1</v>
      </c>
      <c r="CU13" s="183">
        <v>1</v>
      </c>
      <c r="CV13" s="183">
        <v>1</v>
      </c>
      <c r="CW13" s="183">
        <v>1</v>
      </c>
      <c r="CX13" s="183">
        <v>1</v>
      </c>
      <c r="CY13" s="192" t="str">
        <f ca="1">IF(ISBLANK(CK13),"",ROUND(AVERAGE(OFFSET(CP13:CX13,0,0,1,ion21Coop!$F$42)),1))</f>
        <v/>
      </c>
      <c r="CZ13" s="269" t="str">
        <f t="shared" si="48"/>
        <v/>
      </c>
      <c r="DB13" s="119">
        <f t="shared" si="4"/>
        <v>5</v>
      </c>
      <c r="DC13" s="123" t="str">
        <f t="shared" si="87"/>
        <v>HeJe</v>
      </c>
      <c r="DD13" s="123">
        <v>8</v>
      </c>
      <c r="DE13" s="423"/>
      <c r="DF13" s="423"/>
      <c r="DG13" s="423"/>
      <c r="DH13" s="423"/>
      <c r="DI13" s="421"/>
      <c r="DJ13" s="422"/>
      <c r="DK13" s="269" t="str">
        <f t="shared" si="26"/>
        <v/>
      </c>
      <c r="DL13" s="180">
        <v>1</v>
      </c>
      <c r="DM13" s="269" t="str">
        <f t="shared" si="49"/>
        <v/>
      </c>
      <c r="DN13" s="180">
        <v>1</v>
      </c>
      <c r="DO13" s="181">
        <v>1</v>
      </c>
      <c r="DP13" s="181">
        <v>1</v>
      </c>
      <c r="DQ13" s="183">
        <v>1</v>
      </c>
      <c r="DR13" s="183">
        <v>1</v>
      </c>
      <c r="DS13" s="183">
        <v>1</v>
      </c>
      <c r="DT13" s="183">
        <v>1</v>
      </c>
      <c r="DU13" s="183">
        <v>1</v>
      </c>
      <c r="DV13" s="183">
        <v>1</v>
      </c>
      <c r="DW13" s="192" t="str">
        <f ca="1">IF(ISBLANK(DI13),"",ROUND(AVERAGE(OFFSET(DN13:DV13,0,0,1,ion21Coop!$F$42)),1))</f>
        <v/>
      </c>
      <c r="DX13" s="269" t="str">
        <f t="shared" si="50"/>
        <v/>
      </c>
      <c r="DZ13" s="119">
        <f t="shared" si="5"/>
        <v>6</v>
      </c>
      <c r="EA13" s="123" t="str">
        <f t="shared" si="88"/>
        <v/>
      </c>
      <c r="EB13" s="123">
        <v>8</v>
      </c>
      <c r="EC13" s="423"/>
      <c r="ED13" s="423"/>
      <c r="EE13" s="423"/>
      <c r="EF13" s="423"/>
      <c r="EG13" s="421"/>
      <c r="EH13" s="422"/>
      <c r="EI13" s="269" t="str">
        <f t="shared" si="27"/>
        <v/>
      </c>
      <c r="EJ13" s="180">
        <v>1</v>
      </c>
      <c r="EK13" s="269" t="str">
        <f t="shared" si="51"/>
        <v/>
      </c>
      <c r="EL13" s="180">
        <v>1</v>
      </c>
      <c r="EM13" s="181">
        <v>1</v>
      </c>
      <c r="EN13" s="181">
        <v>1</v>
      </c>
      <c r="EO13" s="183">
        <v>1</v>
      </c>
      <c r="EP13" s="183">
        <v>1</v>
      </c>
      <c r="EQ13" s="183">
        <v>1</v>
      </c>
      <c r="ER13" s="183">
        <v>1</v>
      </c>
      <c r="ES13" s="183">
        <v>1</v>
      </c>
      <c r="ET13" s="183">
        <v>1</v>
      </c>
      <c r="EU13" s="192" t="str">
        <f ca="1">IF(ISBLANK(EG13),"",ROUND(AVERAGE(OFFSET(EL13:ET13,0,0,1,ion21Coop!$F$42)),1))</f>
        <v/>
      </c>
      <c r="EV13" s="269" t="str">
        <f t="shared" si="52"/>
        <v/>
      </c>
      <c r="EX13" s="119">
        <f t="shared" si="6"/>
        <v>7</v>
      </c>
      <c r="EY13" s="123" t="str">
        <f t="shared" si="89"/>
        <v/>
      </c>
      <c r="EZ13" s="123">
        <v>8</v>
      </c>
      <c r="FA13" s="423"/>
      <c r="FB13" s="423"/>
      <c r="FC13" s="423"/>
      <c r="FD13" s="423"/>
      <c r="FE13" s="421"/>
      <c r="FF13" s="422"/>
      <c r="FG13" s="269" t="str">
        <f t="shared" si="28"/>
        <v/>
      </c>
      <c r="FH13" s="180">
        <v>1</v>
      </c>
      <c r="FI13" s="269" t="str">
        <f t="shared" si="53"/>
        <v/>
      </c>
      <c r="FJ13" s="180">
        <v>1</v>
      </c>
      <c r="FK13" s="181">
        <v>1</v>
      </c>
      <c r="FL13" s="181">
        <v>1</v>
      </c>
      <c r="FM13" s="183">
        <v>1</v>
      </c>
      <c r="FN13" s="183">
        <v>1</v>
      </c>
      <c r="FO13" s="183">
        <v>1</v>
      </c>
      <c r="FP13" s="183">
        <v>1</v>
      </c>
      <c r="FQ13" s="183">
        <v>1</v>
      </c>
      <c r="FR13" s="183">
        <v>1</v>
      </c>
      <c r="FS13" s="192" t="str">
        <f ca="1">IF(ISBLANK(FE13),"",ROUND(AVERAGE(OFFSET(FJ13:FR13,0,0,1,ion21Coop!$F$42)),1))</f>
        <v/>
      </c>
      <c r="FT13" s="269" t="str">
        <f t="shared" si="54"/>
        <v/>
      </c>
      <c r="FV13" s="119">
        <f t="shared" si="7"/>
        <v>8</v>
      </c>
      <c r="FW13" s="123" t="str">
        <f t="shared" si="90"/>
        <v/>
      </c>
      <c r="FX13" s="123">
        <v>8</v>
      </c>
      <c r="FY13" s="423"/>
      <c r="FZ13" s="423"/>
      <c r="GA13" s="423"/>
      <c r="GB13" s="423"/>
      <c r="GC13" s="421"/>
      <c r="GD13" s="422"/>
      <c r="GE13" s="269" t="str">
        <f t="shared" si="29"/>
        <v/>
      </c>
      <c r="GF13" s="180">
        <v>1</v>
      </c>
      <c r="GG13" s="269" t="str">
        <f t="shared" si="55"/>
        <v/>
      </c>
      <c r="GH13" s="180">
        <v>1</v>
      </c>
      <c r="GI13" s="181">
        <v>1</v>
      </c>
      <c r="GJ13" s="181">
        <v>1</v>
      </c>
      <c r="GK13" s="183">
        <v>1</v>
      </c>
      <c r="GL13" s="183">
        <v>1</v>
      </c>
      <c r="GM13" s="183">
        <v>1</v>
      </c>
      <c r="GN13" s="183">
        <v>1</v>
      </c>
      <c r="GO13" s="183">
        <v>1</v>
      </c>
      <c r="GP13" s="183">
        <v>1</v>
      </c>
      <c r="GQ13" s="192" t="str">
        <f ca="1">IF(ISBLANK(GC13),"",ROUND(AVERAGE(OFFSET(GH13:GP13,0,0,1,ion21Coop!$F$42)),1))</f>
        <v/>
      </c>
      <c r="GR13" s="269" t="str">
        <f t="shared" si="56"/>
        <v/>
      </c>
      <c r="GT13" s="119">
        <f t="shared" si="8"/>
        <v>9</v>
      </c>
      <c r="GU13" s="123" t="str">
        <f t="shared" si="91"/>
        <v/>
      </c>
      <c r="GV13" s="123">
        <v>8</v>
      </c>
      <c r="GW13" s="423"/>
      <c r="GX13" s="423"/>
      <c r="GY13" s="423"/>
      <c r="GZ13" s="423"/>
      <c r="HA13" s="421"/>
      <c r="HB13" s="422"/>
      <c r="HC13" s="269" t="str">
        <f t="shared" si="30"/>
        <v/>
      </c>
      <c r="HD13" s="180">
        <v>1</v>
      </c>
      <c r="HE13" s="269" t="str">
        <f t="shared" si="57"/>
        <v/>
      </c>
      <c r="HF13" s="180">
        <v>1</v>
      </c>
      <c r="HG13" s="181">
        <v>1</v>
      </c>
      <c r="HH13" s="181">
        <v>1</v>
      </c>
      <c r="HI13" s="183">
        <v>1</v>
      </c>
      <c r="HJ13" s="183">
        <v>1</v>
      </c>
      <c r="HK13" s="183">
        <v>1</v>
      </c>
      <c r="HL13" s="183">
        <v>1</v>
      </c>
      <c r="HM13" s="183">
        <v>1</v>
      </c>
      <c r="HN13" s="183">
        <v>1</v>
      </c>
      <c r="HO13" s="192" t="str">
        <f ca="1">IF(ISBLANK(HA13),"",ROUND(AVERAGE(OFFSET(HF13:HN13,0,0,1,ion21Coop!$F$42)),1))</f>
        <v/>
      </c>
      <c r="HP13" s="269" t="str">
        <f t="shared" si="58"/>
        <v/>
      </c>
      <c r="HR13" s="119">
        <f t="shared" si="9"/>
        <v>10</v>
      </c>
      <c r="HS13" s="123" t="str">
        <f t="shared" si="92"/>
        <v/>
      </c>
      <c r="HT13" s="123">
        <v>8</v>
      </c>
      <c r="HU13" s="423"/>
      <c r="HV13" s="423"/>
      <c r="HW13" s="423"/>
      <c r="HX13" s="423"/>
      <c r="HY13" s="421"/>
      <c r="HZ13" s="422"/>
      <c r="IA13" s="269" t="str">
        <f t="shared" si="31"/>
        <v/>
      </c>
      <c r="IB13" s="180">
        <v>1</v>
      </c>
      <c r="IC13" s="269" t="str">
        <f t="shared" si="59"/>
        <v/>
      </c>
      <c r="ID13" s="180">
        <v>1</v>
      </c>
      <c r="IE13" s="181">
        <v>1</v>
      </c>
      <c r="IF13" s="181">
        <v>1</v>
      </c>
      <c r="IG13" s="183">
        <v>1</v>
      </c>
      <c r="IH13" s="183">
        <v>1</v>
      </c>
      <c r="II13" s="183">
        <v>1</v>
      </c>
      <c r="IJ13" s="183">
        <v>1</v>
      </c>
      <c r="IK13" s="183">
        <v>1</v>
      </c>
      <c r="IL13" s="183">
        <v>1</v>
      </c>
      <c r="IM13" s="192" t="str">
        <f ca="1">IF(ISBLANK(HY13),"",ROUND(AVERAGE(OFFSET(ID13:IL13,0,0,1,ion21Coop!$F$42)),1))</f>
        <v/>
      </c>
      <c r="IN13" s="269" t="str">
        <f t="shared" si="60"/>
        <v/>
      </c>
      <c r="IP13" s="119">
        <f t="shared" si="10"/>
        <v>11</v>
      </c>
      <c r="IQ13" s="123" t="str">
        <f t="shared" si="93"/>
        <v/>
      </c>
      <c r="IR13" s="123">
        <v>8</v>
      </c>
      <c r="IS13" s="423"/>
      <c r="IT13" s="423"/>
      <c r="IU13" s="423"/>
      <c r="IV13" s="423"/>
      <c r="IW13" s="421"/>
      <c r="IX13" s="422"/>
      <c r="IY13" s="269" t="str">
        <f t="shared" si="32"/>
        <v/>
      </c>
      <c r="IZ13" s="180">
        <v>1</v>
      </c>
      <c r="JA13" s="269" t="str">
        <f t="shared" si="61"/>
        <v/>
      </c>
      <c r="JB13" s="180">
        <v>1</v>
      </c>
      <c r="JC13" s="181">
        <v>1</v>
      </c>
      <c r="JD13" s="181">
        <v>1</v>
      </c>
      <c r="JE13" s="183">
        <v>1</v>
      </c>
      <c r="JF13" s="183">
        <v>1</v>
      </c>
      <c r="JG13" s="183">
        <v>1</v>
      </c>
      <c r="JH13" s="183">
        <v>1</v>
      </c>
      <c r="JI13" s="183">
        <v>1</v>
      </c>
      <c r="JJ13" s="183">
        <v>1</v>
      </c>
      <c r="JK13" s="192" t="str">
        <f ca="1">IF(ISBLANK(IW13),"",ROUND(AVERAGE(OFFSET(JB13:JJ13,0,0,1,ion21Coop!$F$42)),1))</f>
        <v/>
      </c>
      <c r="JL13" s="269" t="str">
        <f t="shared" si="62"/>
        <v/>
      </c>
      <c r="JN13" s="119">
        <f t="shared" si="11"/>
        <v>12</v>
      </c>
      <c r="JO13" s="123" t="str">
        <f t="shared" si="94"/>
        <v/>
      </c>
      <c r="JP13" s="123">
        <v>8</v>
      </c>
      <c r="JQ13" s="423"/>
      <c r="JR13" s="423"/>
      <c r="JS13" s="423"/>
      <c r="JT13" s="423"/>
      <c r="JU13" s="421"/>
      <c r="JV13" s="422"/>
      <c r="JW13" s="269" t="str">
        <f t="shared" si="33"/>
        <v/>
      </c>
      <c r="JX13" s="180">
        <v>1</v>
      </c>
      <c r="JY13" s="269" t="str">
        <f t="shared" si="63"/>
        <v/>
      </c>
      <c r="JZ13" s="180">
        <v>1</v>
      </c>
      <c r="KA13" s="181">
        <v>1</v>
      </c>
      <c r="KB13" s="181">
        <v>1</v>
      </c>
      <c r="KC13" s="183">
        <v>1</v>
      </c>
      <c r="KD13" s="183">
        <v>1</v>
      </c>
      <c r="KE13" s="183">
        <v>1</v>
      </c>
      <c r="KF13" s="183">
        <v>1</v>
      </c>
      <c r="KG13" s="183">
        <v>1</v>
      </c>
      <c r="KH13" s="183">
        <v>1</v>
      </c>
      <c r="KI13" s="192" t="str">
        <f ca="1">IF(ISBLANK(JU13),"",ROUND(AVERAGE(OFFSET(JZ13:KH13,0,0,1,ion21Coop!$F$42)),1))</f>
        <v/>
      </c>
      <c r="KJ13" s="269" t="str">
        <f t="shared" si="64"/>
        <v/>
      </c>
      <c r="KL13" s="119">
        <f t="shared" si="12"/>
        <v>13</v>
      </c>
      <c r="KM13" s="123" t="str">
        <f t="shared" si="95"/>
        <v/>
      </c>
      <c r="KN13" s="123">
        <v>8</v>
      </c>
      <c r="KO13" s="423"/>
      <c r="KP13" s="423"/>
      <c r="KQ13" s="423"/>
      <c r="KR13" s="423"/>
      <c r="KS13" s="421"/>
      <c r="KT13" s="422"/>
      <c r="KU13" s="269" t="str">
        <f t="shared" si="34"/>
        <v/>
      </c>
      <c r="KV13" s="180">
        <v>1</v>
      </c>
      <c r="KW13" s="269" t="str">
        <f t="shared" si="65"/>
        <v/>
      </c>
      <c r="KX13" s="180">
        <v>1</v>
      </c>
      <c r="KY13" s="181">
        <v>1</v>
      </c>
      <c r="KZ13" s="181">
        <v>1</v>
      </c>
      <c r="LA13" s="183">
        <v>1</v>
      </c>
      <c r="LB13" s="183">
        <v>1</v>
      </c>
      <c r="LC13" s="183">
        <v>1</v>
      </c>
      <c r="LD13" s="183">
        <v>1</v>
      </c>
      <c r="LE13" s="183">
        <v>1</v>
      </c>
      <c r="LF13" s="183">
        <v>1</v>
      </c>
      <c r="LG13" s="192" t="str">
        <f ca="1">IF(ISBLANK(KS13),"",ROUND(AVERAGE(OFFSET(KX13:LF13,0,0,1,ion21Coop!$F$42)),1))</f>
        <v/>
      </c>
      <c r="LH13" s="269" t="str">
        <f t="shared" si="66"/>
        <v/>
      </c>
      <c r="LJ13" s="119">
        <f t="shared" si="13"/>
        <v>14</v>
      </c>
      <c r="LK13" s="123" t="str">
        <f t="shared" si="96"/>
        <v/>
      </c>
      <c r="LL13" s="123">
        <v>8</v>
      </c>
      <c r="LM13" s="423"/>
      <c r="LN13" s="423"/>
      <c r="LO13" s="423"/>
      <c r="LP13" s="423"/>
      <c r="LQ13" s="421"/>
      <c r="LR13" s="422"/>
      <c r="LS13" s="269" t="str">
        <f t="shared" si="35"/>
        <v/>
      </c>
      <c r="LT13" s="180">
        <v>1</v>
      </c>
      <c r="LU13" s="269" t="str">
        <f t="shared" si="67"/>
        <v/>
      </c>
      <c r="LV13" s="180">
        <v>1</v>
      </c>
      <c r="LW13" s="181">
        <v>1</v>
      </c>
      <c r="LX13" s="181">
        <v>1</v>
      </c>
      <c r="LY13" s="183">
        <v>1</v>
      </c>
      <c r="LZ13" s="183">
        <v>1</v>
      </c>
      <c r="MA13" s="183">
        <v>1</v>
      </c>
      <c r="MB13" s="183">
        <v>1</v>
      </c>
      <c r="MC13" s="183">
        <v>1</v>
      </c>
      <c r="MD13" s="183">
        <v>1</v>
      </c>
      <c r="ME13" s="192" t="str">
        <f ca="1">IF(ISBLANK(LQ13),"",ROUND(AVERAGE(OFFSET(LV13:MD13,0,0,1,ion21Coop!$F$42)),1))</f>
        <v/>
      </c>
      <c r="MF13" s="269" t="str">
        <f t="shared" si="68"/>
        <v/>
      </c>
      <c r="MH13" s="119">
        <f t="shared" si="14"/>
        <v>15</v>
      </c>
      <c r="MI13" s="123" t="str">
        <f t="shared" si="97"/>
        <v/>
      </c>
      <c r="MJ13" s="123">
        <v>8</v>
      </c>
      <c r="MK13" s="423"/>
      <c r="ML13" s="423"/>
      <c r="MM13" s="423"/>
      <c r="MN13" s="423"/>
      <c r="MO13" s="421"/>
      <c r="MP13" s="422"/>
      <c r="MQ13" s="269" t="str">
        <f t="shared" si="36"/>
        <v/>
      </c>
      <c r="MR13" s="180">
        <v>1</v>
      </c>
      <c r="MS13" s="269" t="str">
        <f t="shared" si="69"/>
        <v/>
      </c>
      <c r="MT13" s="180">
        <v>1</v>
      </c>
      <c r="MU13" s="181">
        <v>1</v>
      </c>
      <c r="MV13" s="181">
        <v>1</v>
      </c>
      <c r="MW13" s="183">
        <v>1</v>
      </c>
      <c r="MX13" s="183">
        <v>1</v>
      </c>
      <c r="MY13" s="183">
        <v>1</v>
      </c>
      <c r="MZ13" s="183">
        <v>1</v>
      </c>
      <c r="NA13" s="183">
        <v>1</v>
      </c>
      <c r="NB13" s="183">
        <v>1</v>
      </c>
      <c r="NC13" s="192" t="str">
        <f ca="1">IF(ISBLANK(MO13),"",ROUND(AVERAGE(OFFSET(MT13:NB13,0,0,1,ion21Coop!$F$42)),1))</f>
        <v/>
      </c>
      <c r="ND13" s="269" t="str">
        <f t="shared" si="70"/>
        <v/>
      </c>
      <c r="NF13" s="119">
        <f t="shared" si="15"/>
        <v>16</v>
      </c>
      <c r="NG13" s="123" t="str">
        <f t="shared" si="98"/>
        <v/>
      </c>
      <c r="NH13" s="123">
        <v>8</v>
      </c>
      <c r="NI13" s="423"/>
      <c r="NJ13" s="423"/>
      <c r="NK13" s="423"/>
      <c r="NL13" s="423"/>
      <c r="NM13" s="421"/>
      <c r="NN13" s="422"/>
      <c r="NO13" s="269" t="str">
        <f t="shared" si="37"/>
        <v/>
      </c>
      <c r="NP13" s="180">
        <v>1</v>
      </c>
      <c r="NQ13" s="269" t="str">
        <f t="shared" si="71"/>
        <v/>
      </c>
      <c r="NR13" s="180">
        <v>1</v>
      </c>
      <c r="NS13" s="181">
        <v>1</v>
      </c>
      <c r="NT13" s="181">
        <v>1</v>
      </c>
      <c r="NU13" s="183">
        <v>1</v>
      </c>
      <c r="NV13" s="183">
        <v>1</v>
      </c>
      <c r="NW13" s="183">
        <v>1</v>
      </c>
      <c r="NX13" s="183">
        <v>1</v>
      </c>
      <c r="NY13" s="183">
        <v>1</v>
      </c>
      <c r="NZ13" s="183">
        <v>1</v>
      </c>
      <c r="OA13" s="192" t="str">
        <f ca="1">IF(ISBLANK(NM13),"",ROUND(AVERAGE(OFFSET(NR13:NZ13,0,0,1,ion21Coop!$F$42)),1))</f>
        <v/>
      </c>
      <c r="OB13" s="269" t="str">
        <f t="shared" si="72"/>
        <v/>
      </c>
      <c r="OD13" s="119">
        <f t="shared" si="16"/>
        <v>17</v>
      </c>
      <c r="OE13" s="123" t="str">
        <f t="shared" si="99"/>
        <v/>
      </c>
      <c r="OF13" s="123">
        <v>8</v>
      </c>
      <c r="OG13" s="423"/>
      <c r="OH13" s="423"/>
      <c r="OI13" s="423"/>
      <c r="OJ13" s="423"/>
      <c r="OK13" s="421"/>
      <c r="OL13" s="422"/>
      <c r="OM13" s="269" t="str">
        <f t="shared" si="38"/>
        <v/>
      </c>
      <c r="ON13" s="180">
        <v>1</v>
      </c>
      <c r="OO13" s="269" t="str">
        <f t="shared" si="73"/>
        <v/>
      </c>
      <c r="OP13" s="180">
        <v>1</v>
      </c>
      <c r="OQ13" s="181">
        <v>1</v>
      </c>
      <c r="OR13" s="181">
        <v>1</v>
      </c>
      <c r="OS13" s="183">
        <v>1</v>
      </c>
      <c r="OT13" s="183">
        <v>1</v>
      </c>
      <c r="OU13" s="183">
        <v>1</v>
      </c>
      <c r="OV13" s="183">
        <v>1</v>
      </c>
      <c r="OW13" s="183">
        <v>1</v>
      </c>
      <c r="OX13" s="183">
        <v>1</v>
      </c>
      <c r="OY13" s="192" t="str">
        <f ca="1">IF(ISBLANK(OK13),"",ROUND(AVERAGE(OFFSET(OP13:OX13,0,0,1,ion21Coop!$F$42)),1))</f>
        <v/>
      </c>
      <c r="OZ13" s="269" t="str">
        <f t="shared" si="74"/>
        <v/>
      </c>
      <c r="PB13" s="119">
        <f t="shared" si="17"/>
        <v>18</v>
      </c>
      <c r="PC13" s="123" t="str">
        <f t="shared" si="100"/>
        <v/>
      </c>
      <c r="PD13" s="123">
        <v>8</v>
      </c>
      <c r="PE13" s="423"/>
      <c r="PF13" s="423"/>
      <c r="PG13" s="423"/>
      <c r="PH13" s="423"/>
      <c r="PI13" s="421"/>
      <c r="PJ13" s="422"/>
      <c r="PK13" s="269" t="str">
        <f t="shared" si="39"/>
        <v/>
      </c>
      <c r="PL13" s="180">
        <v>1</v>
      </c>
      <c r="PM13" s="269" t="str">
        <f t="shared" si="75"/>
        <v/>
      </c>
      <c r="PN13" s="180">
        <v>1</v>
      </c>
      <c r="PO13" s="181">
        <v>1</v>
      </c>
      <c r="PP13" s="181">
        <v>1</v>
      </c>
      <c r="PQ13" s="183">
        <v>1</v>
      </c>
      <c r="PR13" s="183">
        <v>1</v>
      </c>
      <c r="PS13" s="183">
        <v>1</v>
      </c>
      <c r="PT13" s="183">
        <v>1</v>
      </c>
      <c r="PU13" s="183">
        <v>1</v>
      </c>
      <c r="PV13" s="183">
        <v>1</v>
      </c>
      <c r="PW13" s="192" t="str">
        <f ca="1">IF(ISBLANK(PI13),"",ROUND(AVERAGE(OFFSET(PN13:PV13,0,0,1,ion21Coop!$F$42)),1))</f>
        <v/>
      </c>
      <c r="PX13" s="269" t="str">
        <f t="shared" si="76"/>
        <v/>
      </c>
      <c r="PZ13" s="119">
        <f t="shared" si="18"/>
        <v>19</v>
      </c>
      <c r="QA13" s="123" t="str">
        <f t="shared" si="101"/>
        <v/>
      </c>
      <c r="QB13" s="123">
        <v>8</v>
      </c>
      <c r="QC13" s="423"/>
      <c r="QD13" s="423"/>
      <c r="QE13" s="423"/>
      <c r="QF13" s="423"/>
      <c r="QG13" s="421"/>
      <c r="QH13" s="422"/>
      <c r="QI13" s="269" t="str">
        <f t="shared" si="40"/>
        <v/>
      </c>
      <c r="QJ13" s="180">
        <v>1</v>
      </c>
      <c r="QK13" s="269" t="str">
        <f t="shared" si="77"/>
        <v/>
      </c>
      <c r="QL13" s="180">
        <v>1</v>
      </c>
      <c r="QM13" s="181">
        <v>1</v>
      </c>
      <c r="QN13" s="181">
        <v>1</v>
      </c>
      <c r="QO13" s="183">
        <v>1</v>
      </c>
      <c r="QP13" s="183">
        <v>1</v>
      </c>
      <c r="QQ13" s="183">
        <v>1</v>
      </c>
      <c r="QR13" s="183">
        <v>1</v>
      </c>
      <c r="QS13" s="183">
        <v>1</v>
      </c>
      <c r="QT13" s="183">
        <v>1</v>
      </c>
      <c r="QU13" s="192" t="str">
        <f ca="1">IF(ISBLANK(QG13),"",ROUND(AVERAGE(OFFSET(QL13:QT13,0,0,1,ion21Coop!$F$42)),1))</f>
        <v/>
      </c>
      <c r="QV13" s="269" t="str">
        <f t="shared" si="78"/>
        <v/>
      </c>
      <c r="QX13" s="119">
        <f t="shared" si="19"/>
        <v>20</v>
      </c>
      <c r="QY13" s="123" t="str">
        <f t="shared" si="102"/>
        <v/>
      </c>
      <c r="QZ13" s="123">
        <v>8</v>
      </c>
      <c r="RA13" s="423"/>
      <c r="RB13" s="423"/>
      <c r="RC13" s="423"/>
      <c r="RD13" s="423"/>
      <c r="RE13" s="421"/>
      <c r="RF13" s="422"/>
      <c r="RG13" s="269" t="str">
        <f t="shared" si="41"/>
        <v/>
      </c>
      <c r="RH13" s="180">
        <v>1</v>
      </c>
      <c r="RI13" s="269" t="str">
        <f t="shared" si="79"/>
        <v/>
      </c>
      <c r="RJ13" s="180">
        <v>1</v>
      </c>
      <c r="RK13" s="181">
        <v>1</v>
      </c>
      <c r="RL13" s="181">
        <v>1</v>
      </c>
      <c r="RM13" s="183">
        <v>1</v>
      </c>
      <c r="RN13" s="183">
        <v>1</v>
      </c>
      <c r="RO13" s="183">
        <v>1</v>
      </c>
      <c r="RP13" s="183">
        <v>1</v>
      </c>
      <c r="RQ13" s="183">
        <v>1</v>
      </c>
      <c r="RR13" s="183">
        <v>1</v>
      </c>
      <c r="RS13" s="192" t="str">
        <f ca="1">IF(ISBLANK(RE13),"",ROUND(AVERAGE(OFFSET(RJ13:RR13,0,0,1,ion21Coop!$F$42)),1))</f>
        <v/>
      </c>
      <c r="RT13" s="269" t="str">
        <f t="shared" si="80"/>
        <v/>
      </c>
      <c r="RV13" s="119">
        <f t="shared" si="20"/>
        <v>21</v>
      </c>
      <c r="RW13" s="123" t="str">
        <f t="shared" si="103"/>
        <v/>
      </c>
      <c r="RX13" s="123">
        <v>8</v>
      </c>
      <c r="RY13" s="423"/>
      <c r="RZ13" s="423"/>
      <c r="SA13" s="423"/>
      <c r="SB13" s="423"/>
      <c r="SC13" s="421"/>
      <c r="SD13" s="422"/>
      <c r="SE13" s="269" t="str">
        <f t="shared" si="42"/>
        <v/>
      </c>
      <c r="SF13" s="180">
        <v>1</v>
      </c>
      <c r="SG13" s="269" t="str">
        <f t="shared" si="81"/>
        <v/>
      </c>
      <c r="SH13" s="180">
        <v>1</v>
      </c>
      <c r="SI13" s="181">
        <v>1</v>
      </c>
      <c r="SJ13" s="181">
        <v>1</v>
      </c>
      <c r="SK13" s="183">
        <v>1</v>
      </c>
      <c r="SL13" s="183">
        <v>1</v>
      </c>
      <c r="SM13" s="183">
        <v>1</v>
      </c>
      <c r="SN13" s="183">
        <v>1</v>
      </c>
      <c r="SO13" s="183">
        <v>1</v>
      </c>
      <c r="SP13" s="183">
        <v>1</v>
      </c>
      <c r="SQ13" s="192" t="str">
        <f ca="1">IF(ISBLANK(SC13),"",ROUND(AVERAGE(OFFSET(SH13:SP13,0,0,1,ion21Coop!$F$42)),1))</f>
        <v/>
      </c>
      <c r="SR13" s="269" t="str">
        <f t="shared" si="82"/>
        <v/>
      </c>
      <c r="ST13" s="565"/>
      <c r="SU13" s="565"/>
      <c r="SV13" s="566"/>
      <c r="SW13" s="567"/>
      <c r="SX13" s="565"/>
      <c r="SY13" s="566"/>
      <c r="SZ13" s="568"/>
      <c r="TA13" s="567"/>
      <c r="TB13" s="553"/>
    </row>
    <row r="14" spans="1:522" x14ac:dyDescent="0.3">
      <c r="A14" s="187" t="str">
        <f t="shared" si="21"/>
        <v xml:space="preserve">9 - </v>
      </c>
      <c r="B14" s="119">
        <f>ion21Team!B13</f>
        <v>9</v>
      </c>
      <c r="C14" s="123" t="str">
        <f>IF(ISBLANK(ion21Team!C13),"",ion21Team!C13)</f>
        <v/>
      </c>
      <c r="D14" s="285" t="str">
        <f>IF(ISBLANK(ion21Team!$C$13),"",$HP$3)</f>
        <v/>
      </c>
      <c r="E14" s="271" t="str">
        <f>IF(ISBLANK(ion21Team!C13),"",IFERROR(D14/$D$27*100,0))</f>
        <v/>
      </c>
      <c r="F14" s="146" t="str">
        <f>IF(ISBLANK(ion21Team!C13),"",ion21Votes!AF14)</f>
        <v/>
      </c>
      <c r="G14" s="121" t="str">
        <f>IF(ISBLANK(ion21Team!C13),"",ROUND(ion21Votes!$AF$27*E14/100,0))</f>
        <v/>
      </c>
      <c r="H14" s="122" t="str">
        <f>IF(ISBLANK(ion21Team!C13),"",F14-G14)</f>
        <v/>
      </c>
      <c r="J14" s="119">
        <f t="shared" si="0"/>
        <v>1</v>
      </c>
      <c r="K14" s="123" t="str">
        <f t="shared" si="83"/>
        <v>YaJo</v>
      </c>
      <c r="L14" s="123">
        <v>9</v>
      </c>
      <c r="M14" s="351" t="s">
        <v>821</v>
      </c>
      <c r="N14" s="351" t="s">
        <v>604</v>
      </c>
      <c r="O14" s="351"/>
      <c r="P14" s="626" t="s">
        <v>822</v>
      </c>
      <c r="Q14" s="369"/>
      <c r="R14" s="370"/>
      <c r="S14" s="269">
        <v>3</v>
      </c>
      <c r="T14" s="180">
        <v>1</v>
      </c>
      <c r="U14" s="269">
        <f t="shared" si="22"/>
        <v>3</v>
      </c>
      <c r="V14" s="180">
        <v>1</v>
      </c>
      <c r="W14" s="181">
        <v>1</v>
      </c>
      <c r="X14" s="181">
        <v>1</v>
      </c>
      <c r="Y14" s="183">
        <v>1</v>
      </c>
      <c r="Z14" s="183">
        <v>1</v>
      </c>
      <c r="AA14" s="183">
        <v>1</v>
      </c>
      <c r="AB14" s="183">
        <v>1</v>
      </c>
      <c r="AC14" s="183">
        <v>1</v>
      </c>
      <c r="AD14" s="183">
        <v>1</v>
      </c>
      <c r="AE14" s="192">
        <f ca="1">IF(ISBLANK(U14),"",ROUND(AVERAGE(OFFSET(V14:AD14,0,0,1,ion21Coop!$F$42)),1))</f>
        <v>1</v>
      </c>
      <c r="AF14" s="269">
        <f t="shared" ca="1" si="43"/>
        <v>3</v>
      </c>
      <c r="AH14" s="119">
        <f t="shared" si="1"/>
        <v>2</v>
      </c>
      <c r="AI14" s="123" t="str">
        <f t="shared" si="84"/>
        <v>GeLo</v>
      </c>
      <c r="AJ14" s="123">
        <v>9</v>
      </c>
      <c r="AK14" s="351"/>
      <c r="AL14" s="351"/>
      <c r="AM14" s="351"/>
      <c r="AN14" s="351"/>
      <c r="AO14" s="369"/>
      <c r="AP14" s="370"/>
      <c r="AQ14" s="269" t="str">
        <f t="shared" si="23"/>
        <v/>
      </c>
      <c r="AR14" s="180">
        <v>1</v>
      </c>
      <c r="AS14" s="269" t="str">
        <f t="shared" si="44"/>
        <v/>
      </c>
      <c r="AT14" s="180">
        <v>1</v>
      </c>
      <c r="AU14" s="181">
        <v>1</v>
      </c>
      <c r="AV14" s="181">
        <v>1</v>
      </c>
      <c r="AW14" s="183">
        <v>1</v>
      </c>
      <c r="AX14" s="183">
        <v>1</v>
      </c>
      <c r="AY14" s="183">
        <v>1</v>
      </c>
      <c r="AZ14" s="183">
        <v>1</v>
      </c>
      <c r="BA14" s="183">
        <v>1</v>
      </c>
      <c r="BB14" s="183">
        <v>1</v>
      </c>
      <c r="BC14" s="192" t="str">
        <f ca="1">IF(ISBLANK(AO14),"",ROUND(AVERAGE(OFFSET(AT14:BB14,0,0,1,ion21Coop!$F$42)),1))</f>
        <v/>
      </c>
      <c r="BD14" s="269" t="str">
        <f t="shared" si="45"/>
        <v/>
      </c>
      <c r="BF14" s="119">
        <f t="shared" si="2"/>
        <v>3</v>
      </c>
      <c r="BG14" s="123" t="str">
        <f t="shared" si="85"/>
        <v>MiDo</v>
      </c>
      <c r="BH14" s="123">
        <v>9</v>
      </c>
      <c r="BI14" s="351" t="s">
        <v>821</v>
      </c>
      <c r="BJ14" s="351" t="s">
        <v>601</v>
      </c>
      <c r="BK14" s="351"/>
      <c r="BL14" s="351" t="s">
        <v>822</v>
      </c>
      <c r="BM14" s="369"/>
      <c r="BN14" s="370"/>
      <c r="BO14" s="269">
        <v>3</v>
      </c>
      <c r="BP14" s="180">
        <v>1</v>
      </c>
      <c r="BQ14" s="269">
        <f t="shared" si="24"/>
        <v>3</v>
      </c>
      <c r="BR14" s="180">
        <v>1</v>
      </c>
      <c r="BS14" s="181">
        <v>1</v>
      </c>
      <c r="BT14" s="181">
        <v>1</v>
      </c>
      <c r="BU14" s="183">
        <v>1</v>
      </c>
      <c r="BV14" s="183">
        <v>1</v>
      </c>
      <c r="BW14" s="183">
        <v>1</v>
      </c>
      <c r="BX14" s="183">
        <v>1</v>
      </c>
      <c r="BY14" s="183">
        <v>1</v>
      </c>
      <c r="BZ14" s="183">
        <v>1</v>
      </c>
      <c r="CA14" s="192">
        <f ca="1">IF(ISBLANK(BQ14),"",ROUND(AVERAGE(OFFSET(BR14:BZ14,0,0,1,ion21Coop!$F$42)),1))</f>
        <v>1</v>
      </c>
      <c r="CB14" s="269">
        <f t="shared" ca="1" si="46"/>
        <v>3</v>
      </c>
      <c r="CD14" s="119">
        <f t="shared" si="3"/>
        <v>4</v>
      </c>
      <c r="CE14" s="123" t="str">
        <f t="shared" si="86"/>
        <v>EmNi</v>
      </c>
      <c r="CF14" s="123">
        <v>9</v>
      </c>
      <c r="CG14" s="351"/>
      <c r="CH14" s="351"/>
      <c r="CI14" s="351"/>
      <c r="CJ14" s="351"/>
      <c r="CK14" s="369"/>
      <c r="CL14" s="370"/>
      <c r="CM14" s="269" t="str">
        <f t="shared" si="25"/>
        <v/>
      </c>
      <c r="CN14" s="180">
        <v>1</v>
      </c>
      <c r="CO14" s="269" t="str">
        <f t="shared" si="47"/>
        <v/>
      </c>
      <c r="CP14" s="180">
        <v>1</v>
      </c>
      <c r="CQ14" s="181">
        <v>1</v>
      </c>
      <c r="CR14" s="181">
        <v>1</v>
      </c>
      <c r="CS14" s="183">
        <v>1</v>
      </c>
      <c r="CT14" s="183">
        <v>1</v>
      </c>
      <c r="CU14" s="183">
        <v>1</v>
      </c>
      <c r="CV14" s="183">
        <v>1</v>
      </c>
      <c r="CW14" s="183">
        <v>1</v>
      </c>
      <c r="CX14" s="183">
        <v>1</v>
      </c>
      <c r="CY14" s="192" t="str">
        <f ca="1">IF(ISBLANK(CK14),"",ROUND(AVERAGE(OFFSET(CP14:CX14,0,0,1,ion21Coop!$F$42)),1))</f>
        <v/>
      </c>
      <c r="CZ14" s="269" t="str">
        <f t="shared" si="48"/>
        <v/>
      </c>
      <c r="DB14" s="119">
        <f t="shared" si="4"/>
        <v>5</v>
      </c>
      <c r="DC14" s="123" t="str">
        <f t="shared" si="87"/>
        <v>HeJe</v>
      </c>
      <c r="DD14" s="123">
        <v>9</v>
      </c>
      <c r="DE14" s="423"/>
      <c r="DF14" s="423"/>
      <c r="DG14" s="423"/>
      <c r="DH14" s="423"/>
      <c r="DI14" s="421"/>
      <c r="DJ14" s="422"/>
      <c r="DK14" s="269" t="str">
        <f t="shared" si="26"/>
        <v/>
      </c>
      <c r="DL14" s="180">
        <v>1</v>
      </c>
      <c r="DM14" s="269" t="str">
        <f t="shared" si="49"/>
        <v/>
      </c>
      <c r="DN14" s="180">
        <v>1</v>
      </c>
      <c r="DO14" s="181">
        <v>1</v>
      </c>
      <c r="DP14" s="181">
        <v>1</v>
      </c>
      <c r="DQ14" s="183">
        <v>1</v>
      </c>
      <c r="DR14" s="183">
        <v>1</v>
      </c>
      <c r="DS14" s="183">
        <v>1</v>
      </c>
      <c r="DT14" s="183">
        <v>1</v>
      </c>
      <c r="DU14" s="183">
        <v>1</v>
      </c>
      <c r="DV14" s="183">
        <v>1</v>
      </c>
      <c r="DW14" s="192" t="str">
        <f ca="1">IF(ISBLANK(DI14),"",ROUND(AVERAGE(OFFSET(DN14:DV14,0,0,1,ion21Coop!$F$42)),1))</f>
        <v/>
      </c>
      <c r="DX14" s="269" t="str">
        <f t="shared" si="50"/>
        <v/>
      </c>
      <c r="DZ14" s="119">
        <f t="shared" si="5"/>
        <v>6</v>
      </c>
      <c r="EA14" s="123" t="str">
        <f t="shared" si="88"/>
        <v/>
      </c>
      <c r="EB14" s="123">
        <v>9</v>
      </c>
      <c r="EC14" s="423"/>
      <c r="ED14" s="423"/>
      <c r="EE14" s="423"/>
      <c r="EF14" s="423"/>
      <c r="EG14" s="421"/>
      <c r="EH14" s="422"/>
      <c r="EI14" s="269" t="str">
        <f t="shared" si="27"/>
        <v/>
      </c>
      <c r="EJ14" s="180">
        <v>1</v>
      </c>
      <c r="EK14" s="269" t="str">
        <f t="shared" si="51"/>
        <v/>
      </c>
      <c r="EL14" s="180">
        <v>1</v>
      </c>
      <c r="EM14" s="181">
        <v>1</v>
      </c>
      <c r="EN14" s="181">
        <v>1</v>
      </c>
      <c r="EO14" s="183">
        <v>1</v>
      </c>
      <c r="EP14" s="183">
        <v>1</v>
      </c>
      <c r="EQ14" s="183">
        <v>1</v>
      </c>
      <c r="ER14" s="183">
        <v>1</v>
      </c>
      <c r="ES14" s="183">
        <v>1</v>
      </c>
      <c r="ET14" s="183">
        <v>1</v>
      </c>
      <c r="EU14" s="192" t="str">
        <f ca="1">IF(ISBLANK(EG14),"",ROUND(AVERAGE(OFFSET(EL14:ET14,0,0,1,ion21Coop!$F$42)),1))</f>
        <v/>
      </c>
      <c r="EV14" s="269" t="str">
        <f t="shared" si="52"/>
        <v/>
      </c>
      <c r="EX14" s="119">
        <f t="shared" si="6"/>
        <v>7</v>
      </c>
      <c r="EY14" s="123" t="str">
        <f t="shared" si="89"/>
        <v/>
      </c>
      <c r="EZ14" s="123">
        <v>9</v>
      </c>
      <c r="FA14" s="423"/>
      <c r="FB14" s="423"/>
      <c r="FC14" s="423"/>
      <c r="FD14" s="423"/>
      <c r="FE14" s="421"/>
      <c r="FF14" s="422"/>
      <c r="FG14" s="269" t="str">
        <f t="shared" si="28"/>
        <v/>
      </c>
      <c r="FH14" s="180">
        <v>1</v>
      </c>
      <c r="FI14" s="269" t="str">
        <f t="shared" si="53"/>
        <v/>
      </c>
      <c r="FJ14" s="180">
        <v>1</v>
      </c>
      <c r="FK14" s="181">
        <v>1</v>
      </c>
      <c r="FL14" s="181">
        <v>1</v>
      </c>
      <c r="FM14" s="183">
        <v>1</v>
      </c>
      <c r="FN14" s="183">
        <v>1</v>
      </c>
      <c r="FO14" s="183">
        <v>1</v>
      </c>
      <c r="FP14" s="183">
        <v>1</v>
      </c>
      <c r="FQ14" s="183">
        <v>1</v>
      </c>
      <c r="FR14" s="183">
        <v>1</v>
      </c>
      <c r="FS14" s="192" t="str">
        <f ca="1">IF(ISBLANK(FE14),"",ROUND(AVERAGE(OFFSET(FJ14:FR14,0,0,1,ion21Coop!$F$42)),1))</f>
        <v/>
      </c>
      <c r="FT14" s="269" t="str">
        <f t="shared" si="54"/>
        <v/>
      </c>
      <c r="FV14" s="119">
        <f t="shared" si="7"/>
        <v>8</v>
      </c>
      <c r="FW14" s="123" t="str">
        <f t="shared" si="90"/>
        <v/>
      </c>
      <c r="FX14" s="123">
        <v>9</v>
      </c>
      <c r="FY14" s="423"/>
      <c r="FZ14" s="423"/>
      <c r="GA14" s="423"/>
      <c r="GB14" s="423"/>
      <c r="GC14" s="421"/>
      <c r="GD14" s="422"/>
      <c r="GE14" s="269" t="str">
        <f t="shared" si="29"/>
        <v/>
      </c>
      <c r="GF14" s="180">
        <v>1</v>
      </c>
      <c r="GG14" s="269" t="str">
        <f t="shared" si="55"/>
        <v/>
      </c>
      <c r="GH14" s="180">
        <v>1</v>
      </c>
      <c r="GI14" s="181">
        <v>1</v>
      </c>
      <c r="GJ14" s="181">
        <v>1</v>
      </c>
      <c r="GK14" s="183">
        <v>1</v>
      </c>
      <c r="GL14" s="183">
        <v>1</v>
      </c>
      <c r="GM14" s="183">
        <v>1</v>
      </c>
      <c r="GN14" s="183">
        <v>1</v>
      </c>
      <c r="GO14" s="183">
        <v>1</v>
      </c>
      <c r="GP14" s="183">
        <v>1</v>
      </c>
      <c r="GQ14" s="192" t="str">
        <f ca="1">IF(ISBLANK(GC14),"",ROUND(AVERAGE(OFFSET(GH14:GP14,0,0,1,ion21Coop!$F$42)),1))</f>
        <v/>
      </c>
      <c r="GR14" s="269" t="str">
        <f t="shared" si="56"/>
        <v/>
      </c>
      <c r="GT14" s="119">
        <f t="shared" si="8"/>
        <v>9</v>
      </c>
      <c r="GU14" s="123" t="str">
        <f t="shared" si="91"/>
        <v/>
      </c>
      <c r="GV14" s="123">
        <v>9</v>
      </c>
      <c r="GW14" s="423"/>
      <c r="GX14" s="423"/>
      <c r="GY14" s="423"/>
      <c r="GZ14" s="423"/>
      <c r="HA14" s="421"/>
      <c r="HB14" s="422"/>
      <c r="HC14" s="269" t="str">
        <f t="shared" si="30"/>
        <v/>
      </c>
      <c r="HD14" s="180">
        <v>1</v>
      </c>
      <c r="HE14" s="269" t="str">
        <f t="shared" si="57"/>
        <v/>
      </c>
      <c r="HF14" s="180">
        <v>1</v>
      </c>
      <c r="HG14" s="181">
        <v>1</v>
      </c>
      <c r="HH14" s="181">
        <v>1</v>
      </c>
      <c r="HI14" s="183">
        <v>1</v>
      </c>
      <c r="HJ14" s="183">
        <v>1</v>
      </c>
      <c r="HK14" s="183">
        <v>1</v>
      </c>
      <c r="HL14" s="183">
        <v>1</v>
      </c>
      <c r="HM14" s="183">
        <v>1</v>
      </c>
      <c r="HN14" s="183">
        <v>1</v>
      </c>
      <c r="HO14" s="192" t="str">
        <f ca="1">IF(ISBLANK(HA14),"",ROUND(AVERAGE(OFFSET(HF14:HN14,0,0,1,ion21Coop!$F$42)),1))</f>
        <v/>
      </c>
      <c r="HP14" s="269" t="str">
        <f t="shared" si="58"/>
        <v/>
      </c>
      <c r="HR14" s="119">
        <f t="shared" si="9"/>
        <v>10</v>
      </c>
      <c r="HS14" s="123" t="str">
        <f t="shared" si="92"/>
        <v/>
      </c>
      <c r="HT14" s="123">
        <v>9</v>
      </c>
      <c r="HU14" s="423"/>
      <c r="HV14" s="423"/>
      <c r="HW14" s="423"/>
      <c r="HX14" s="423"/>
      <c r="HY14" s="421"/>
      <c r="HZ14" s="422"/>
      <c r="IA14" s="269" t="str">
        <f t="shared" si="31"/>
        <v/>
      </c>
      <c r="IB14" s="180">
        <v>1</v>
      </c>
      <c r="IC14" s="269" t="str">
        <f t="shared" si="59"/>
        <v/>
      </c>
      <c r="ID14" s="180">
        <v>1</v>
      </c>
      <c r="IE14" s="181">
        <v>1</v>
      </c>
      <c r="IF14" s="181">
        <v>1</v>
      </c>
      <c r="IG14" s="183">
        <v>1</v>
      </c>
      <c r="IH14" s="183">
        <v>1</v>
      </c>
      <c r="II14" s="183">
        <v>1</v>
      </c>
      <c r="IJ14" s="183">
        <v>1</v>
      </c>
      <c r="IK14" s="183">
        <v>1</v>
      </c>
      <c r="IL14" s="183">
        <v>1</v>
      </c>
      <c r="IM14" s="192" t="str">
        <f ca="1">IF(ISBLANK(HY14),"",ROUND(AVERAGE(OFFSET(ID14:IL14,0,0,1,ion21Coop!$F$42)),1))</f>
        <v/>
      </c>
      <c r="IN14" s="269" t="str">
        <f t="shared" si="60"/>
        <v/>
      </c>
      <c r="IP14" s="119">
        <f t="shared" si="10"/>
        <v>11</v>
      </c>
      <c r="IQ14" s="123" t="str">
        <f t="shared" si="93"/>
        <v/>
      </c>
      <c r="IR14" s="123">
        <v>9</v>
      </c>
      <c r="IS14" s="423"/>
      <c r="IT14" s="423"/>
      <c r="IU14" s="423"/>
      <c r="IV14" s="423"/>
      <c r="IW14" s="421"/>
      <c r="IX14" s="422"/>
      <c r="IY14" s="269" t="str">
        <f t="shared" si="32"/>
        <v/>
      </c>
      <c r="IZ14" s="180">
        <v>1</v>
      </c>
      <c r="JA14" s="269" t="str">
        <f t="shared" si="61"/>
        <v/>
      </c>
      <c r="JB14" s="180">
        <v>1</v>
      </c>
      <c r="JC14" s="181">
        <v>1</v>
      </c>
      <c r="JD14" s="181">
        <v>1</v>
      </c>
      <c r="JE14" s="183">
        <v>1</v>
      </c>
      <c r="JF14" s="183">
        <v>1</v>
      </c>
      <c r="JG14" s="183">
        <v>1</v>
      </c>
      <c r="JH14" s="183">
        <v>1</v>
      </c>
      <c r="JI14" s="183">
        <v>1</v>
      </c>
      <c r="JJ14" s="183">
        <v>1</v>
      </c>
      <c r="JK14" s="192" t="str">
        <f ca="1">IF(ISBLANK(IW14),"",ROUND(AVERAGE(OFFSET(JB14:JJ14,0,0,1,ion21Coop!$F$42)),1))</f>
        <v/>
      </c>
      <c r="JL14" s="269" t="str">
        <f t="shared" si="62"/>
        <v/>
      </c>
      <c r="JN14" s="119">
        <f t="shared" si="11"/>
        <v>12</v>
      </c>
      <c r="JO14" s="123" t="str">
        <f t="shared" si="94"/>
        <v/>
      </c>
      <c r="JP14" s="123">
        <v>9</v>
      </c>
      <c r="JQ14" s="423"/>
      <c r="JR14" s="423"/>
      <c r="JS14" s="423"/>
      <c r="JT14" s="423"/>
      <c r="JU14" s="421"/>
      <c r="JV14" s="422"/>
      <c r="JW14" s="269" t="str">
        <f t="shared" si="33"/>
        <v/>
      </c>
      <c r="JX14" s="180">
        <v>1</v>
      </c>
      <c r="JY14" s="269" t="str">
        <f t="shared" si="63"/>
        <v/>
      </c>
      <c r="JZ14" s="180">
        <v>1</v>
      </c>
      <c r="KA14" s="181">
        <v>1</v>
      </c>
      <c r="KB14" s="181">
        <v>1</v>
      </c>
      <c r="KC14" s="183">
        <v>1</v>
      </c>
      <c r="KD14" s="183">
        <v>1</v>
      </c>
      <c r="KE14" s="183">
        <v>1</v>
      </c>
      <c r="KF14" s="183">
        <v>1</v>
      </c>
      <c r="KG14" s="183">
        <v>1</v>
      </c>
      <c r="KH14" s="183">
        <v>1</v>
      </c>
      <c r="KI14" s="192" t="str">
        <f ca="1">IF(ISBLANK(JU14),"",ROUND(AVERAGE(OFFSET(JZ14:KH14,0,0,1,ion21Coop!$F$42)),1))</f>
        <v/>
      </c>
      <c r="KJ14" s="269" t="str">
        <f t="shared" si="64"/>
        <v/>
      </c>
      <c r="KL14" s="119">
        <f t="shared" si="12"/>
        <v>13</v>
      </c>
      <c r="KM14" s="123" t="str">
        <f t="shared" si="95"/>
        <v/>
      </c>
      <c r="KN14" s="123">
        <v>9</v>
      </c>
      <c r="KO14" s="423"/>
      <c r="KP14" s="423"/>
      <c r="KQ14" s="423"/>
      <c r="KR14" s="423"/>
      <c r="KS14" s="421"/>
      <c r="KT14" s="422"/>
      <c r="KU14" s="269" t="str">
        <f t="shared" si="34"/>
        <v/>
      </c>
      <c r="KV14" s="180">
        <v>1</v>
      </c>
      <c r="KW14" s="269" t="str">
        <f t="shared" si="65"/>
        <v/>
      </c>
      <c r="KX14" s="180">
        <v>1</v>
      </c>
      <c r="KY14" s="181">
        <v>1</v>
      </c>
      <c r="KZ14" s="181">
        <v>1</v>
      </c>
      <c r="LA14" s="183">
        <v>1</v>
      </c>
      <c r="LB14" s="183">
        <v>1</v>
      </c>
      <c r="LC14" s="183">
        <v>1</v>
      </c>
      <c r="LD14" s="183">
        <v>1</v>
      </c>
      <c r="LE14" s="183">
        <v>1</v>
      </c>
      <c r="LF14" s="183">
        <v>1</v>
      </c>
      <c r="LG14" s="192" t="str">
        <f ca="1">IF(ISBLANK(KS14),"",ROUND(AVERAGE(OFFSET(KX14:LF14,0,0,1,ion21Coop!$F$42)),1))</f>
        <v/>
      </c>
      <c r="LH14" s="269" t="str">
        <f t="shared" si="66"/>
        <v/>
      </c>
      <c r="LJ14" s="119">
        <f t="shared" si="13"/>
        <v>14</v>
      </c>
      <c r="LK14" s="123" t="str">
        <f t="shared" si="96"/>
        <v/>
      </c>
      <c r="LL14" s="123">
        <v>9</v>
      </c>
      <c r="LM14" s="423"/>
      <c r="LN14" s="423"/>
      <c r="LO14" s="423"/>
      <c r="LP14" s="423"/>
      <c r="LQ14" s="421"/>
      <c r="LR14" s="422"/>
      <c r="LS14" s="269" t="str">
        <f t="shared" si="35"/>
        <v/>
      </c>
      <c r="LT14" s="180">
        <v>1</v>
      </c>
      <c r="LU14" s="269" t="str">
        <f t="shared" si="67"/>
        <v/>
      </c>
      <c r="LV14" s="180">
        <v>1</v>
      </c>
      <c r="LW14" s="181">
        <v>1</v>
      </c>
      <c r="LX14" s="181">
        <v>1</v>
      </c>
      <c r="LY14" s="183">
        <v>1</v>
      </c>
      <c r="LZ14" s="183">
        <v>1</v>
      </c>
      <c r="MA14" s="183">
        <v>1</v>
      </c>
      <c r="MB14" s="183">
        <v>1</v>
      </c>
      <c r="MC14" s="183">
        <v>1</v>
      </c>
      <c r="MD14" s="183">
        <v>1</v>
      </c>
      <c r="ME14" s="192" t="str">
        <f ca="1">IF(ISBLANK(LQ14),"",ROUND(AVERAGE(OFFSET(LV14:MD14,0,0,1,ion21Coop!$F$42)),1))</f>
        <v/>
      </c>
      <c r="MF14" s="269" t="str">
        <f t="shared" si="68"/>
        <v/>
      </c>
      <c r="MH14" s="119">
        <f t="shared" si="14"/>
        <v>15</v>
      </c>
      <c r="MI14" s="123" t="str">
        <f t="shared" si="97"/>
        <v/>
      </c>
      <c r="MJ14" s="123">
        <v>9</v>
      </c>
      <c r="MK14" s="423"/>
      <c r="ML14" s="423"/>
      <c r="MM14" s="423"/>
      <c r="MN14" s="423"/>
      <c r="MO14" s="421"/>
      <c r="MP14" s="422"/>
      <c r="MQ14" s="269" t="str">
        <f t="shared" si="36"/>
        <v/>
      </c>
      <c r="MR14" s="180">
        <v>1</v>
      </c>
      <c r="MS14" s="269" t="str">
        <f t="shared" si="69"/>
        <v/>
      </c>
      <c r="MT14" s="180">
        <v>1</v>
      </c>
      <c r="MU14" s="181">
        <v>1</v>
      </c>
      <c r="MV14" s="181">
        <v>1</v>
      </c>
      <c r="MW14" s="183">
        <v>1</v>
      </c>
      <c r="MX14" s="183">
        <v>1</v>
      </c>
      <c r="MY14" s="183">
        <v>1</v>
      </c>
      <c r="MZ14" s="183">
        <v>1</v>
      </c>
      <c r="NA14" s="183">
        <v>1</v>
      </c>
      <c r="NB14" s="183">
        <v>1</v>
      </c>
      <c r="NC14" s="192" t="str">
        <f ca="1">IF(ISBLANK(MO14),"",ROUND(AVERAGE(OFFSET(MT14:NB14,0,0,1,ion21Coop!$F$42)),1))</f>
        <v/>
      </c>
      <c r="ND14" s="269" t="str">
        <f t="shared" si="70"/>
        <v/>
      </c>
      <c r="NF14" s="119">
        <f t="shared" si="15"/>
        <v>16</v>
      </c>
      <c r="NG14" s="123" t="str">
        <f t="shared" si="98"/>
        <v/>
      </c>
      <c r="NH14" s="123">
        <v>9</v>
      </c>
      <c r="NI14" s="423"/>
      <c r="NJ14" s="423"/>
      <c r="NK14" s="423"/>
      <c r="NL14" s="423"/>
      <c r="NM14" s="421"/>
      <c r="NN14" s="422"/>
      <c r="NO14" s="269" t="str">
        <f t="shared" si="37"/>
        <v/>
      </c>
      <c r="NP14" s="180">
        <v>1</v>
      </c>
      <c r="NQ14" s="269" t="str">
        <f t="shared" si="71"/>
        <v/>
      </c>
      <c r="NR14" s="180">
        <v>1</v>
      </c>
      <c r="NS14" s="181">
        <v>1</v>
      </c>
      <c r="NT14" s="181">
        <v>1</v>
      </c>
      <c r="NU14" s="183">
        <v>1</v>
      </c>
      <c r="NV14" s="183">
        <v>1</v>
      </c>
      <c r="NW14" s="183">
        <v>1</v>
      </c>
      <c r="NX14" s="183">
        <v>1</v>
      </c>
      <c r="NY14" s="183">
        <v>1</v>
      </c>
      <c r="NZ14" s="183">
        <v>1</v>
      </c>
      <c r="OA14" s="192" t="str">
        <f ca="1">IF(ISBLANK(NM14),"",ROUND(AVERAGE(OFFSET(NR14:NZ14,0,0,1,ion21Coop!$F$42)),1))</f>
        <v/>
      </c>
      <c r="OB14" s="269" t="str">
        <f t="shared" si="72"/>
        <v/>
      </c>
      <c r="OD14" s="119">
        <f t="shared" si="16"/>
        <v>17</v>
      </c>
      <c r="OE14" s="123" t="str">
        <f t="shared" si="99"/>
        <v/>
      </c>
      <c r="OF14" s="123">
        <v>9</v>
      </c>
      <c r="OG14" s="423"/>
      <c r="OH14" s="423"/>
      <c r="OI14" s="423"/>
      <c r="OJ14" s="423"/>
      <c r="OK14" s="421"/>
      <c r="OL14" s="422"/>
      <c r="OM14" s="269" t="str">
        <f t="shared" si="38"/>
        <v/>
      </c>
      <c r="ON14" s="180">
        <v>1</v>
      </c>
      <c r="OO14" s="269" t="str">
        <f t="shared" si="73"/>
        <v/>
      </c>
      <c r="OP14" s="180">
        <v>1</v>
      </c>
      <c r="OQ14" s="181">
        <v>1</v>
      </c>
      <c r="OR14" s="181">
        <v>1</v>
      </c>
      <c r="OS14" s="183">
        <v>1</v>
      </c>
      <c r="OT14" s="183">
        <v>1</v>
      </c>
      <c r="OU14" s="183">
        <v>1</v>
      </c>
      <c r="OV14" s="183">
        <v>1</v>
      </c>
      <c r="OW14" s="183">
        <v>1</v>
      </c>
      <c r="OX14" s="183">
        <v>1</v>
      </c>
      <c r="OY14" s="192" t="str">
        <f ca="1">IF(ISBLANK(OK14),"",ROUND(AVERAGE(OFFSET(OP14:OX14,0,0,1,ion21Coop!$F$42)),1))</f>
        <v/>
      </c>
      <c r="OZ14" s="269" t="str">
        <f t="shared" si="74"/>
        <v/>
      </c>
      <c r="PB14" s="119">
        <f t="shared" si="17"/>
        <v>18</v>
      </c>
      <c r="PC14" s="123" t="str">
        <f t="shared" si="100"/>
        <v/>
      </c>
      <c r="PD14" s="123">
        <v>9</v>
      </c>
      <c r="PE14" s="423"/>
      <c r="PF14" s="423"/>
      <c r="PG14" s="423"/>
      <c r="PH14" s="423"/>
      <c r="PI14" s="421"/>
      <c r="PJ14" s="422"/>
      <c r="PK14" s="269" t="str">
        <f t="shared" si="39"/>
        <v/>
      </c>
      <c r="PL14" s="180">
        <v>1</v>
      </c>
      <c r="PM14" s="269" t="str">
        <f t="shared" si="75"/>
        <v/>
      </c>
      <c r="PN14" s="180">
        <v>1</v>
      </c>
      <c r="PO14" s="181">
        <v>1</v>
      </c>
      <c r="PP14" s="181">
        <v>1</v>
      </c>
      <c r="PQ14" s="183">
        <v>1</v>
      </c>
      <c r="PR14" s="183">
        <v>1</v>
      </c>
      <c r="PS14" s="183">
        <v>1</v>
      </c>
      <c r="PT14" s="183">
        <v>1</v>
      </c>
      <c r="PU14" s="183">
        <v>1</v>
      </c>
      <c r="PV14" s="183">
        <v>1</v>
      </c>
      <c r="PW14" s="192" t="str">
        <f ca="1">IF(ISBLANK(PI14),"",ROUND(AVERAGE(OFFSET(PN14:PV14,0,0,1,ion21Coop!$F$42)),1))</f>
        <v/>
      </c>
      <c r="PX14" s="269" t="str">
        <f t="shared" si="76"/>
        <v/>
      </c>
      <c r="PZ14" s="119">
        <f t="shared" si="18"/>
        <v>19</v>
      </c>
      <c r="QA14" s="123" t="str">
        <f t="shared" si="101"/>
        <v/>
      </c>
      <c r="QB14" s="123">
        <v>9</v>
      </c>
      <c r="QC14" s="423"/>
      <c r="QD14" s="423"/>
      <c r="QE14" s="423"/>
      <c r="QF14" s="423"/>
      <c r="QG14" s="421"/>
      <c r="QH14" s="422"/>
      <c r="QI14" s="269" t="str">
        <f t="shared" si="40"/>
        <v/>
      </c>
      <c r="QJ14" s="180">
        <v>1</v>
      </c>
      <c r="QK14" s="269" t="str">
        <f t="shared" si="77"/>
        <v/>
      </c>
      <c r="QL14" s="180">
        <v>1</v>
      </c>
      <c r="QM14" s="181">
        <v>1</v>
      </c>
      <c r="QN14" s="181">
        <v>1</v>
      </c>
      <c r="QO14" s="183">
        <v>1</v>
      </c>
      <c r="QP14" s="183">
        <v>1</v>
      </c>
      <c r="QQ14" s="183">
        <v>1</v>
      </c>
      <c r="QR14" s="183">
        <v>1</v>
      </c>
      <c r="QS14" s="183">
        <v>1</v>
      </c>
      <c r="QT14" s="183">
        <v>1</v>
      </c>
      <c r="QU14" s="192" t="str">
        <f ca="1">IF(ISBLANK(QG14),"",ROUND(AVERAGE(OFFSET(QL14:QT14,0,0,1,ion21Coop!$F$42)),1))</f>
        <v/>
      </c>
      <c r="QV14" s="269" t="str">
        <f t="shared" si="78"/>
        <v/>
      </c>
      <c r="QX14" s="119">
        <f t="shared" si="19"/>
        <v>20</v>
      </c>
      <c r="QY14" s="123" t="str">
        <f t="shared" si="102"/>
        <v/>
      </c>
      <c r="QZ14" s="123">
        <v>9</v>
      </c>
      <c r="RA14" s="423"/>
      <c r="RB14" s="423"/>
      <c r="RC14" s="423"/>
      <c r="RD14" s="423"/>
      <c r="RE14" s="421"/>
      <c r="RF14" s="422"/>
      <c r="RG14" s="269" t="str">
        <f t="shared" si="41"/>
        <v/>
      </c>
      <c r="RH14" s="180">
        <v>1</v>
      </c>
      <c r="RI14" s="269" t="str">
        <f t="shared" si="79"/>
        <v/>
      </c>
      <c r="RJ14" s="180">
        <v>1</v>
      </c>
      <c r="RK14" s="181">
        <v>1</v>
      </c>
      <c r="RL14" s="181">
        <v>1</v>
      </c>
      <c r="RM14" s="183">
        <v>1</v>
      </c>
      <c r="RN14" s="183">
        <v>1</v>
      </c>
      <c r="RO14" s="183">
        <v>1</v>
      </c>
      <c r="RP14" s="183">
        <v>1</v>
      </c>
      <c r="RQ14" s="183">
        <v>1</v>
      </c>
      <c r="RR14" s="183">
        <v>1</v>
      </c>
      <c r="RS14" s="192" t="str">
        <f ca="1">IF(ISBLANK(RE14),"",ROUND(AVERAGE(OFFSET(RJ14:RR14,0,0,1,ion21Coop!$F$42)),1))</f>
        <v/>
      </c>
      <c r="RT14" s="269" t="str">
        <f t="shared" si="80"/>
        <v/>
      </c>
      <c r="RV14" s="119">
        <f t="shared" si="20"/>
        <v>21</v>
      </c>
      <c r="RW14" s="123" t="str">
        <f t="shared" si="103"/>
        <v/>
      </c>
      <c r="RX14" s="123">
        <v>9</v>
      </c>
      <c r="RY14" s="423"/>
      <c r="RZ14" s="423"/>
      <c r="SA14" s="423"/>
      <c r="SB14" s="423"/>
      <c r="SC14" s="421"/>
      <c r="SD14" s="422"/>
      <c r="SE14" s="269" t="str">
        <f t="shared" si="42"/>
        <v/>
      </c>
      <c r="SF14" s="180">
        <v>1</v>
      </c>
      <c r="SG14" s="269" t="str">
        <f t="shared" si="81"/>
        <v/>
      </c>
      <c r="SH14" s="180">
        <v>1</v>
      </c>
      <c r="SI14" s="181">
        <v>1</v>
      </c>
      <c r="SJ14" s="181">
        <v>1</v>
      </c>
      <c r="SK14" s="183">
        <v>1</v>
      </c>
      <c r="SL14" s="183">
        <v>1</v>
      </c>
      <c r="SM14" s="183">
        <v>1</v>
      </c>
      <c r="SN14" s="183">
        <v>1</v>
      </c>
      <c r="SO14" s="183">
        <v>1</v>
      </c>
      <c r="SP14" s="183">
        <v>1</v>
      </c>
      <c r="SQ14" s="192" t="str">
        <f ca="1">IF(ISBLANK(SC14),"",ROUND(AVERAGE(OFFSET(SH14:SP14,0,0,1,ion21Coop!$F$42)),1))</f>
        <v/>
      </c>
      <c r="SR14" s="269" t="str">
        <f t="shared" si="82"/>
        <v/>
      </c>
      <c r="ST14" s="565"/>
      <c r="SU14" s="565"/>
      <c r="SV14" s="566"/>
      <c r="SW14" s="567"/>
      <c r="SX14" s="565"/>
      <c r="SY14" s="566"/>
      <c r="SZ14" s="568"/>
      <c r="TA14" s="567"/>
      <c r="TB14" s="553"/>
    </row>
    <row r="15" spans="1:522" x14ac:dyDescent="0.3">
      <c r="A15" s="187" t="str">
        <f t="shared" si="21"/>
        <v xml:space="preserve">10 - </v>
      </c>
      <c r="B15" s="119">
        <f>ion21Team!B14</f>
        <v>10</v>
      </c>
      <c r="C15" s="123" t="str">
        <f>IF(ISBLANK(ion21Team!C14),"",ion21Team!C14)</f>
        <v/>
      </c>
      <c r="D15" s="285" t="str">
        <f>IF(ISBLANK(ion21Team!$C$14),"",$IN$3)</f>
        <v/>
      </c>
      <c r="E15" s="271" t="str">
        <f>IF(ISBLANK(ion21Team!C14),"",IFERROR(D15/$D$27*100,0))</f>
        <v/>
      </c>
      <c r="F15" s="146" t="str">
        <f>IF(ISBLANK(ion21Team!C14),"",ion21Votes!AF15)</f>
        <v/>
      </c>
      <c r="G15" s="121" t="str">
        <f>IF(ISBLANK(ion21Team!C14),"",ROUND(ion21Votes!$AF$27*E15/100,0))</f>
        <v/>
      </c>
      <c r="H15" s="122" t="str">
        <f>IF(ISBLANK(ion21Team!C14),"",F15-G15)</f>
        <v/>
      </c>
      <c r="J15" s="119">
        <f t="shared" si="0"/>
        <v>1</v>
      </c>
      <c r="K15" s="123" t="str">
        <f t="shared" si="83"/>
        <v>YaJo</v>
      </c>
      <c r="L15" s="123">
        <v>10</v>
      </c>
      <c r="M15" s="351" t="s">
        <v>835</v>
      </c>
      <c r="N15" s="351"/>
      <c r="O15" s="351"/>
      <c r="P15" s="351" t="s">
        <v>825</v>
      </c>
      <c r="Q15" s="369"/>
      <c r="R15" s="370"/>
      <c r="S15" s="269">
        <v>20</v>
      </c>
      <c r="T15" s="180">
        <v>1</v>
      </c>
      <c r="U15" s="269">
        <f t="shared" si="22"/>
        <v>20</v>
      </c>
      <c r="V15" s="180">
        <v>1</v>
      </c>
      <c r="W15" s="181">
        <v>1</v>
      </c>
      <c r="X15" s="181">
        <v>1</v>
      </c>
      <c r="Y15" s="183">
        <v>1</v>
      </c>
      <c r="Z15" s="183">
        <v>1</v>
      </c>
      <c r="AA15" s="183">
        <v>1</v>
      </c>
      <c r="AB15" s="183">
        <v>1</v>
      </c>
      <c r="AC15" s="183">
        <v>1</v>
      </c>
      <c r="AD15" s="183">
        <v>1</v>
      </c>
      <c r="AE15" s="192">
        <f ca="1">IF(ISBLANK(U15),"",ROUND(AVERAGE(OFFSET(V15:AD15,0,0,1,ion21Coop!$F$42)),1))</f>
        <v>1</v>
      </c>
      <c r="AF15" s="269">
        <f t="shared" ca="1" si="43"/>
        <v>20</v>
      </c>
      <c r="AH15" s="119">
        <f t="shared" si="1"/>
        <v>2</v>
      </c>
      <c r="AI15" s="123" t="str">
        <f t="shared" si="84"/>
        <v>GeLo</v>
      </c>
      <c r="AJ15" s="123">
        <v>10</v>
      </c>
      <c r="AK15" s="351"/>
      <c r="AL15" s="351"/>
      <c r="AM15" s="351"/>
      <c r="AN15" s="351"/>
      <c r="AO15" s="369"/>
      <c r="AP15" s="370"/>
      <c r="AQ15" s="269" t="str">
        <f t="shared" si="23"/>
        <v/>
      </c>
      <c r="AR15" s="180">
        <v>1</v>
      </c>
      <c r="AS15" s="269" t="str">
        <f t="shared" si="44"/>
        <v/>
      </c>
      <c r="AT15" s="180">
        <v>1</v>
      </c>
      <c r="AU15" s="181">
        <v>1</v>
      </c>
      <c r="AV15" s="181">
        <v>1</v>
      </c>
      <c r="AW15" s="183">
        <v>1</v>
      </c>
      <c r="AX15" s="183">
        <v>1</v>
      </c>
      <c r="AY15" s="183">
        <v>1</v>
      </c>
      <c r="AZ15" s="183">
        <v>1</v>
      </c>
      <c r="BA15" s="183">
        <v>1</v>
      </c>
      <c r="BB15" s="183">
        <v>1</v>
      </c>
      <c r="BC15" s="192" t="str">
        <f ca="1">IF(ISBLANK(AO15),"",ROUND(AVERAGE(OFFSET(AT15:BB15,0,0,1,ion21Coop!$F$42)),1))</f>
        <v/>
      </c>
      <c r="BD15" s="269" t="str">
        <f t="shared" si="45"/>
        <v/>
      </c>
      <c r="BF15" s="119">
        <f t="shared" si="2"/>
        <v>3</v>
      </c>
      <c r="BG15" s="123" t="str">
        <f t="shared" si="85"/>
        <v>MiDo</v>
      </c>
      <c r="BH15" s="123">
        <v>10</v>
      </c>
      <c r="BI15" s="351" t="s">
        <v>835</v>
      </c>
      <c r="BJ15" s="351"/>
      <c r="BK15" s="351"/>
      <c r="BL15" s="351" t="s">
        <v>825</v>
      </c>
      <c r="BM15" s="369"/>
      <c r="BN15" s="370"/>
      <c r="BO15" s="269">
        <v>20</v>
      </c>
      <c r="BP15" s="180">
        <v>1</v>
      </c>
      <c r="BQ15" s="269">
        <f t="shared" si="24"/>
        <v>20</v>
      </c>
      <c r="BR15" s="180">
        <v>1</v>
      </c>
      <c r="BS15" s="181">
        <v>1</v>
      </c>
      <c r="BT15" s="181">
        <v>1</v>
      </c>
      <c r="BU15" s="183">
        <v>1</v>
      </c>
      <c r="BV15" s="183">
        <v>1</v>
      </c>
      <c r="BW15" s="183">
        <v>1</v>
      </c>
      <c r="BX15" s="183">
        <v>1</v>
      </c>
      <c r="BY15" s="183">
        <v>1</v>
      </c>
      <c r="BZ15" s="183">
        <v>1</v>
      </c>
      <c r="CA15" s="192">
        <f ca="1">IF(ISBLANK(BQ15),"",ROUND(AVERAGE(OFFSET(BR15:BZ15,0,0,1,ion21Coop!$F$42)),1))</f>
        <v>1</v>
      </c>
      <c r="CB15" s="269">
        <f t="shared" ca="1" si="46"/>
        <v>20</v>
      </c>
      <c r="CD15" s="119">
        <f t="shared" si="3"/>
        <v>4</v>
      </c>
      <c r="CE15" s="123" t="str">
        <f t="shared" si="86"/>
        <v>EmNi</v>
      </c>
      <c r="CF15" s="123">
        <v>10</v>
      </c>
      <c r="CG15" s="351"/>
      <c r="CH15" s="351"/>
      <c r="CI15" s="351"/>
      <c r="CJ15" s="351"/>
      <c r="CK15" s="369"/>
      <c r="CL15" s="370"/>
      <c r="CM15" s="269" t="str">
        <f t="shared" si="25"/>
        <v/>
      </c>
      <c r="CN15" s="180">
        <v>1</v>
      </c>
      <c r="CO15" s="269" t="str">
        <f t="shared" si="47"/>
        <v/>
      </c>
      <c r="CP15" s="180">
        <v>1</v>
      </c>
      <c r="CQ15" s="181">
        <v>1</v>
      </c>
      <c r="CR15" s="181">
        <v>1</v>
      </c>
      <c r="CS15" s="183">
        <v>1</v>
      </c>
      <c r="CT15" s="183">
        <v>1</v>
      </c>
      <c r="CU15" s="183">
        <v>1</v>
      </c>
      <c r="CV15" s="183">
        <v>1</v>
      </c>
      <c r="CW15" s="183">
        <v>1</v>
      </c>
      <c r="CX15" s="183">
        <v>1</v>
      </c>
      <c r="CY15" s="192" t="str">
        <f ca="1">IF(ISBLANK(CK15),"",ROUND(AVERAGE(OFFSET(CP15:CX15,0,0,1,ion21Coop!$F$42)),1))</f>
        <v/>
      </c>
      <c r="CZ15" s="269" t="str">
        <f t="shared" si="48"/>
        <v/>
      </c>
      <c r="DB15" s="119">
        <f t="shared" si="4"/>
        <v>5</v>
      </c>
      <c r="DC15" s="123" t="str">
        <f t="shared" si="87"/>
        <v>HeJe</v>
      </c>
      <c r="DD15" s="123">
        <v>10</v>
      </c>
      <c r="DE15" s="423"/>
      <c r="DF15" s="423"/>
      <c r="DG15" s="423"/>
      <c r="DH15" s="423"/>
      <c r="DI15" s="421"/>
      <c r="DJ15" s="422"/>
      <c r="DK15" s="269" t="str">
        <f t="shared" si="26"/>
        <v/>
      </c>
      <c r="DL15" s="180">
        <v>1</v>
      </c>
      <c r="DM15" s="269" t="str">
        <f t="shared" si="49"/>
        <v/>
      </c>
      <c r="DN15" s="180">
        <v>1</v>
      </c>
      <c r="DO15" s="181">
        <v>1</v>
      </c>
      <c r="DP15" s="181">
        <v>1</v>
      </c>
      <c r="DQ15" s="183">
        <v>1</v>
      </c>
      <c r="DR15" s="183">
        <v>1</v>
      </c>
      <c r="DS15" s="183">
        <v>1</v>
      </c>
      <c r="DT15" s="183">
        <v>1</v>
      </c>
      <c r="DU15" s="183">
        <v>1</v>
      </c>
      <c r="DV15" s="183">
        <v>1</v>
      </c>
      <c r="DW15" s="192" t="str">
        <f ca="1">IF(ISBLANK(DI15),"",ROUND(AVERAGE(OFFSET(DN15:DV15,0,0,1,ion21Coop!$F$42)),1))</f>
        <v/>
      </c>
      <c r="DX15" s="269" t="str">
        <f t="shared" si="50"/>
        <v/>
      </c>
      <c r="DZ15" s="119">
        <f t="shared" si="5"/>
        <v>6</v>
      </c>
      <c r="EA15" s="123" t="str">
        <f t="shared" si="88"/>
        <v/>
      </c>
      <c r="EB15" s="123">
        <v>10</v>
      </c>
      <c r="EC15" s="423"/>
      <c r="ED15" s="423"/>
      <c r="EE15" s="423"/>
      <c r="EF15" s="423"/>
      <c r="EG15" s="421"/>
      <c r="EH15" s="422"/>
      <c r="EI15" s="269" t="str">
        <f t="shared" si="27"/>
        <v/>
      </c>
      <c r="EJ15" s="180">
        <v>1</v>
      </c>
      <c r="EK15" s="269" t="str">
        <f t="shared" si="51"/>
        <v/>
      </c>
      <c r="EL15" s="180">
        <v>1</v>
      </c>
      <c r="EM15" s="181">
        <v>1</v>
      </c>
      <c r="EN15" s="181">
        <v>1</v>
      </c>
      <c r="EO15" s="183">
        <v>1</v>
      </c>
      <c r="EP15" s="183">
        <v>1</v>
      </c>
      <c r="EQ15" s="183">
        <v>1</v>
      </c>
      <c r="ER15" s="183">
        <v>1</v>
      </c>
      <c r="ES15" s="183">
        <v>1</v>
      </c>
      <c r="ET15" s="183">
        <v>1</v>
      </c>
      <c r="EU15" s="192" t="str">
        <f ca="1">IF(ISBLANK(EG15),"",ROUND(AVERAGE(OFFSET(EL15:ET15,0,0,1,ion21Coop!$F$42)),1))</f>
        <v/>
      </c>
      <c r="EV15" s="269" t="str">
        <f t="shared" si="52"/>
        <v/>
      </c>
      <c r="EX15" s="119">
        <f t="shared" si="6"/>
        <v>7</v>
      </c>
      <c r="EY15" s="123" t="str">
        <f t="shared" si="89"/>
        <v/>
      </c>
      <c r="EZ15" s="123">
        <v>10</v>
      </c>
      <c r="FA15" s="423"/>
      <c r="FB15" s="423"/>
      <c r="FC15" s="423"/>
      <c r="FD15" s="423"/>
      <c r="FE15" s="421"/>
      <c r="FF15" s="422"/>
      <c r="FG15" s="269" t="str">
        <f t="shared" si="28"/>
        <v/>
      </c>
      <c r="FH15" s="180">
        <v>1</v>
      </c>
      <c r="FI15" s="269" t="str">
        <f t="shared" si="53"/>
        <v/>
      </c>
      <c r="FJ15" s="180">
        <v>1</v>
      </c>
      <c r="FK15" s="181">
        <v>1</v>
      </c>
      <c r="FL15" s="181">
        <v>1</v>
      </c>
      <c r="FM15" s="183">
        <v>1</v>
      </c>
      <c r="FN15" s="183">
        <v>1</v>
      </c>
      <c r="FO15" s="183">
        <v>1</v>
      </c>
      <c r="FP15" s="183">
        <v>1</v>
      </c>
      <c r="FQ15" s="183">
        <v>1</v>
      </c>
      <c r="FR15" s="183">
        <v>1</v>
      </c>
      <c r="FS15" s="192" t="str">
        <f ca="1">IF(ISBLANK(FE15),"",ROUND(AVERAGE(OFFSET(FJ15:FR15,0,0,1,ion21Coop!$F$42)),1))</f>
        <v/>
      </c>
      <c r="FT15" s="269" t="str">
        <f t="shared" si="54"/>
        <v/>
      </c>
      <c r="FV15" s="119">
        <f t="shared" si="7"/>
        <v>8</v>
      </c>
      <c r="FW15" s="123" t="str">
        <f t="shared" si="90"/>
        <v/>
      </c>
      <c r="FX15" s="123">
        <v>10</v>
      </c>
      <c r="FY15" s="423"/>
      <c r="FZ15" s="423"/>
      <c r="GA15" s="423"/>
      <c r="GB15" s="423"/>
      <c r="GC15" s="421"/>
      <c r="GD15" s="422"/>
      <c r="GE15" s="269" t="str">
        <f t="shared" si="29"/>
        <v/>
      </c>
      <c r="GF15" s="180">
        <v>1</v>
      </c>
      <c r="GG15" s="269" t="str">
        <f t="shared" si="55"/>
        <v/>
      </c>
      <c r="GH15" s="180">
        <v>1</v>
      </c>
      <c r="GI15" s="181">
        <v>1</v>
      </c>
      <c r="GJ15" s="181">
        <v>1</v>
      </c>
      <c r="GK15" s="183">
        <v>1</v>
      </c>
      <c r="GL15" s="183">
        <v>1</v>
      </c>
      <c r="GM15" s="183">
        <v>1</v>
      </c>
      <c r="GN15" s="183">
        <v>1</v>
      </c>
      <c r="GO15" s="183">
        <v>1</v>
      </c>
      <c r="GP15" s="183">
        <v>1</v>
      </c>
      <c r="GQ15" s="192" t="str">
        <f ca="1">IF(ISBLANK(GC15),"",ROUND(AVERAGE(OFFSET(GH15:GP15,0,0,1,ion21Coop!$F$42)),1))</f>
        <v/>
      </c>
      <c r="GR15" s="269" t="str">
        <f t="shared" si="56"/>
        <v/>
      </c>
      <c r="GT15" s="119">
        <f t="shared" si="8"/>
        <v>9</v>
      </c>
      <c r="GU15" s="123" t="str">
        <f t="shared" si="91"/>
        <v/>
      </c>
      <c r="GV15" s="123">
        <v>10</v>
      </c>
      <c r="GW15" s="423"/>
      <c r="GX15" s="423"/>
      <c r="GY15" s="423"/>
      <c r="GZ15" s="423"/>
      <c r="HA15" s="421"/>
      <c r="HB15" s="422"/>
      <c r="HC15" s="269" t="str">
        <f t="shared" si="30"/>
        <v/>
      </c>
      <c r="HD15" s="180">
        <v>1</v>
      </c>
      <c r="HE15" s="269" t="str">
        <f t="shared" si="57"/>
        <v/>
      </c>
      <c r="HF15" s="180">
        <v>1</v>
      </c>
      <c r="HG15" s="181">
        <v>1</v>
      </c>
      <c r="HH15" s="181">
        <v>1</v>
      </c>
      <c r="HI15" s="183">
        <v>1</v>
      </c>
      <c r="HJ15" s="183">
        <v>1</v>
      </c>
      <c r="HK15" s="183">
        <v>1</v>
      </c>
      <c r="HL15" s="183">
        <v>1</v>
      </c>
      <c r="HM15" s="183">
        <v>1</v>
      </c>
      <c r="HN15" s="183">
        <v>1</v>
      </c>
      <c r="HO15" s="192" t="str">
        <f ca="1">IF(ISBLANK(HA15),"",ROUND(AVERAGE(OFFSET(HF15:HN15,0,0,1,ion21Coop!$F$42)),1))</f>
        <v/>
      </c>
      <c r="HP15" s="269" t="str">
        <f t="shared" si="58"/>
        <v/>
      </c>
      <c r="HR15" s="119">
        <f t="shared" si="9"/>
        <v>10</v>
      </c>
      <c r="HS15" s="123" t="str">
        <f t="shared" si="92"/>
        <v/>
      </c>
      <c r="HT15" s="123">
        <v>10</v>
      </c>
      <c r="HU15" s="423"/>
      <c r="HV15" s="423"/>
      <c r="HW15" s="423"/>
      <c r="HX15" s="423"/>
      <c r="HY15" s="421"/>
      <c r="HZ15" s="422"/>
      <c r="IA15" s="269" t="str">
        <f t="shared" si="31"/>
        <v/>
      </c>
      <c r="IB15" s="180">
        <v>1</v>
      </c>
      <c r="IC15" s="269" t="str">
        <f t="shared" si="59"/>
        <v/>
      </c>
      <c r="ID15" s="180">
        <v>1</v>
      </c>
      <c r="IE15" s="181">
        <v>1</v>
      </c>
      <c r="IF15" s="181">
        <v>1</v>
      </c>
      <c r="IG15" s="183">
        <v>1</v>
      </c>
      <c r="IH15" s="183">
        <v>1</v>
      </c>
      <c r="II15" s="183">
        <v>1</v>
      </c>
      <c r="IJ15" s="183">
        <v>1</v>
      </c>
      <c r="IK15" s="183">
        <v>1</v>
      </c>
      <c r="IL15" s="183">
        <v>1</v>
      </c>
      <c r="IM15" s="192" t="str">
        <f ca="1">IF(ISBLANK(HY15),"",ROUND(AVERAGE(OFFSET(ID15:IL15,0,0,1,ion21Coop!$F$42)),1))</f>
        <v/>
      </c>
      <c r="IN15" s="269" t="str">
        <f t="shared" si="60"/>
        <v/>
      </c>
      <c r="IP15" s="119">
        <f t="shared" si="10"/>
        <v>11</v>
      </c>
      <c r="IQ15" s="123" t="str">
        <f t="shared" si="93"/>
        <v/>
      </c>
      <c r="IR15" s="123">
        <v>10</v>
      </c>
      <c r="IS15" s="423"/>
      <c r="IT15" s="423"/>
      <c r="IU15" s="423"/>
      <c r="IV15" s="423"/>
      <c r="IW15" s="421"/>
      <c r="IX15" s="422"/>
      <c r="IY15" s="269" t="str">
        <f t="shared" si="32"/>
        <v/>
      </c>
      <c r="IZ15" s="180">
        <v>1</v>
      </c>
      <c r="JA15" s="269" t="str">
        <f t="shared" si="61"/>
        <v/>
      </c>
      <c r="JB15" s="180">
        <v>1</v>
      </c>
      <c r="JC15" s="181">
        <v>1</v>
      </c>
      <c r="JD15" s="181">
        <v>1</v>
      </c>
      <c r="JE15" s="183">
        <v>1</v>
      </c>
      <c r="JF15" s="183">
        <v>1</v>
      </c>
      <c r="JG15" s="183">
        <v>1</v>
      </c>
      <c r="JH15" s="183">
        <v>1</v>
      </c>
      <c r="JI15" s="183">
        <v>1</v>
      </c>
      <c r="JJ15" s="183">
        <v>1</v>
      </c>
      <c r="JK15" s="192" t="str">
        <f ca="1">IF(ISBLANK(IW15),"",ROUND(AVERAGE(OFFSET(JB15:JJ15,0,0,1,ion21Coop!$F$42)),1))</f>
        <v/>
      </c>
      <c r="JL15" s="269" t="str">
        <f t="shared" si="62"/>
        <v/>
      </c>
      <c r="JN15" s="119">
        <f t="shared" si="11"/>
        <v>12</v>
      </c>
      <c r="JO15" s="123" t="str">
        <f t="shared" si="94"/>
        <v/>
      </c>
      <c r="JP15" s="123">
        <v>10</v>
      </c>
      <c r="JQ15" s="423"/>
      <c r="JR15" s="423"/>
      <c r="JS15" s="423"/>
      <c r="JT15" s="423"/>
      <c r="JU15" s="421"/>
      <c r="JV15" s="422"/>
      <c r="JW15" s="269" t="str">
        <f t="shared" si="33"/>
        <v/>
      </c>
      <c r="JX15" s="180">
        <v>1</v>
      </c>
      <c r="JY15" s="269" t="str">
        <f t="shared" si="63"/>
        <v/>
      </c>
      <c r="JZ15" s="180">
        <v>1</v>
      </c>
      <c r="KA15" s="181">
        <v>1</v>
      </c>
      <c r="KB15" s="181">
        <v>1</v>
      </c>
      <c r="KC15" s="183">
        <v>1</v>
      </c>
      <c r="KD15" s="183">
        <v>1</v>
      </c>
      <c r="KE15" s="183">
        <v>1</v>
      </c>
      <c r="KF15" s="183">
        <v>1</v>
      </c>
      <c r="KG15" s="183">
        <v>1</v>
      </c>
      <c r="KH15" s="183">
        <v>1</v>
      </c>
      <c r="KI15" s="192" t="str">
        <f ca="1">IF(ISBLANK(JU15),"",ROUND(AVERAGE(OFFSET(JZ15:KH15,0,0,1,ion21Coop!$F$42)),1))</f>
        <v/>
      </c>
      <c r="KJ15" s="269" t="str">
        <f t="shared" si="64"/>
        <v/>
      </c>
      <c r="KL15" s="119">
        <f t="shared" si="12"/>
        <v>13</v>
      </c>
      <c r="KM15" s="123" t="str">
        <f t="shared" si="95"/>
        <v/>
      </c>
      <c r="KN15" s="123">
        <v>10</v>
      </c>
      <c r="KO15" s="423"/>
      <c r="KP15" s="423"/>
      <c r="KQ15" s="423"/>
      <c r="KR15" s="423"/>
      <c r="KS15" s="421"/>
      <c r="KT15" s="422"/>
      <c r="KU15" s="269" t="str">
        <f t="shared" si="34"/>
        <v/>
      </c>
      <c r="KV15" s="180">
        <v>1</v>
      </c>
      <c r="KW15" s="269" t="str">
        <f t="shared" si="65"/>
        <v/>
      </c>
      <c r="KX15" s="180">
        <v>1</v>
      </c>
      <c r="KY15" s="181">
        <v>1</v>
      </c>
      <c r="KZ15" s="181">
        <v>1</v>
      </c>
      <c r="LA15" s="183">
        <v>1</v>
      </c>
      <c r="LB15" s="183">
        <v>1</v>
      </c>
      <c r="LC15" s="183">
        <v>1</v>
      </c>
      <c r="LD15" s="183">
        <v>1</v>
      </c>
      <c r="LE15" s="183">
        <v>1</v>
      </c>
      <c r="LF15" s="183">
        <v>1</v>
      </c>
      <c r="LG15" s="192" t="str">
        <f ca="1">IF(ISBLANK(KS15),"",ROUND(AVERAGE(OFFSET(KX15:LF15,0,0,1,ion21Coop!$F$42)),1))</f>
        <v/>
      </c>
      <c r="LH15" s="269" t="str">
        <f t="shared" si="66"/>
        <v/>
      </c>
      <c r="LJ15" s="119">
        <f t="shared" si="13"/>
        <v>14</v>
      </c>
      <c r="LK15" s="123" t="str">
        <f t="shared" si="96"/>
        <v/>
      </c>
      <c r="LL15" s="123">
        <v>10</v>
      </c>
      <c r="LM15" s="423"/>
      <c r="LN15" s="423"/>
      <c r="LO15" s="423"/>
      <c r="LP15" s="423"/>
      <c r="LQ15" s="421"/>
      <c r="LR15" s="422"/>
      <c r="LS15" s="269" t="str">
        <f t="shared" si="35"/>
        <v/>
      </c>
      <c r="LT15" s="180">
        <v>1</v>
      </c>
      <c r="LU15" s="269" t="str">
        <f t="shared" si="67"/>
        <v/>
      </c>
      <c r="LV15" s="180">
        <v>1</v>
      </c>
      <c r="LW15" s="181">
        <v>1</v>
      </c>
      <c r="LX15" s="181">
        <v>1</v>
      </c>
      <c r="LY15" s="183">
        <v>1</v>
      </c>
      <c r="LZ15" s="183">
        <v>1</v>
      </c>
      <c r="MA15" s="183">
        <v>1</v>
      </c>
      <c r="MB15" s="183">
        <v>1</v>
      </c>
      <c r="MC15" s="183">
        <v>1</v>
      </c>
      <c r="MD15" s="183">
        <v>1</v>
      </c>
      <c r="ME15" s="192" t="str">
        <f ca="1">IF(ISBLANK(LQ15),"",ROUND(AVERAGE(OFFSET(LV15:MD15,0,0,1,ion21Coop!$F$42)),1))</f>
        <v/>
      </c>
      <c r="MF15" s="269" t="str">
        <f t="shared" si="68"/>
        <v/>
      </c>
      <c r="MH15" s="119">
        <f t="shared" si="14"/>
        <v>15</v>
      </c>
      <c r="MI15" s="123" t="str">
        <f t="shared" si="97"/>
        <v/>
      </c>
      <c r="MJ15" s="123">
        <v>10</v>
      </c>
      <c r="MK15" s="423"/>
      <c r="ML15" s="423"/>
      <c r="MM15" s="423"/>
      <c r="MN15" s="423"/>
      <c r="MO15" s="421"/>
      <c r="MP15" s="422"/>
      <c r="MQ15" s="269" t="str">
        <f t="shared" si="36"/>
        <v/>
      </c>
      <c r="MR15" s="180">
        <v>1</v>
      </c>
      <c r="MS15" s="269" t="str">
        <f t="shared" si="69"/>
        <v/>
      </c>
      <c r="MT15" s="180">
        <v>1</v>
      </c>
      <c r="MU15" s="181">
        <v>1</v>
      </c>
      <c r="MV15" s="181">
        <v>1</v>
      </c>
      <c r="MW15" s="183">
        <v>1</v>
      </c>
      <c r="MX15" s="183">
        <v>1</v>
      </c>
      <c r="MY15" s="183">
        <v>1</v>
      </c>
      <c r="MZ15" s="183">
        <v>1</v>
      </c>
      <c r="NA15" s="183">
        <v>1</v>
      </c>
      <c r="NB15" s="183">
        <v>1</v>
      </c>
      <c r="NC15" s="192" t="str">
        <f ca="1">IF(ISBLANK(MO15),"",ROUND(AVERAGE(OFFSET(MT15:NB15,0,0,1,ion21Coop!$F$42)),1))</f>
        <v/>
      </c>
      <c r="ND15" s="269" t="str">
        <f t="shared" si="70"/>
        <v/>
      </c>
      <c r="NF15" s="119">
        <f t="shared" si="15"/>
        <v>16</v>
      </c>
      <c r="NG15" s="123" t="str">
        <f t="shared" si="98"/>
        <v/>
      </c>
      <c r="NH15" s="123">
        <v>10</v>
      </c>
      <c r="NI15" s="423"/>
      <c r="NJ15" s="423"/>
      <c r="NK15" s="423"/>
      <c r="NL15" s="423"/>
      <c r="NM15" s="421"/>
      <c r="NN15" s="422"/>
      <c r="NO15" s="269" t="str">
        <f t="shared" si="37"/>
        <v/>
      </c>
      <c r="NP15" s="180">
        <v>1</v>
      </c>
      <c r="NQ15" s="269" t="str">
        <f t="shared" si="71"/>
        <v/>
      </c>
      <c r="NR15" s="180">
        <v>1</v>
      </c>
      <c r="NS15" s="181">
        <v>1</v>
      </c>
      <c r="NT15" s="181">
        <v>1</v>
      </c>
      <c r="NU15" s="183">
        <v>1</v>
      </c>
      <c r="NV15" s="183">
        <v>1</v>
      </c>
      <c r="NW15" s="183">
        <v>1</v>
      </c>
      <c r="NX15" s="183">
        <v>1</v>
      </c>
      <c r="NY15" s="183">
        <v>1</v>
      </c>
      <c r="NZ15" s="183">
        <v>1</v>
      </c>
      <c r="OA15" s="192" t="str">
        <f ca="1">IF(ISBLANK(NM15),"",ROUND(AVERAGE(OFFSET(NR15:NZ15,0,0,1,ion21Coop!$F$42)),1))</f>
        <v/>
      </c>
      <c r="OB15" s="269" t="str">
        <f t="shared" si="72"/>
        <v/>
      </c>
      <c r="OD15" s="119">
        <f t="shared" si="16"/>
        <v>17</v>
      </c>
      <c r="OE15" s="123" t="str">
        <f t="shared" si="99"/>
        <v/>
      </c>
      <c r="OF15" s="123">
        <v>10</v>
      </c>
      <c r="OG15" s="423"/>
      <c r="OH15" s="423"/>
      <c r="OI15" s="423"/>
      <c r="OJ15" s="423"/>
      <c r="OK15" s="421"/>
      <c r="OL15" s="422"/>
      <c r="OM15" s="269" t="str">
        <f t="shared" si="38"/>
        <v/>
      </c>
      <c r="ON15" s="180">
        <v>1</v>
      </c>
      <c r="OO15" s="269" t="str">
        <f t="shared" si="73"/>
        <v/>
      </c>
      <c r="OP15" s="180">
        <v>1</v>
      </c>
      <c r="OQ15" s="181">
        <v>1</v>
      </c>
      <c r="OR15" s="181">
        <v>1</v>
      </c>
      <c r="OS15" s="183">
        <v>1</v>
      </c>
      <c r="OT15" s="183">
        <v>1</v>
      </c>
      <c r="OU15" s="183">
        <v>1</v>
      </c>
      <c r="OV15" s="183">
        <v>1</v>
      </c>
      <c r="OW15" s="183">
        <v>1</v>
      </c>
      <c r="OX15" s="183">
        <v>1</v>
      </c>
      <c r="OY15" s="192" t="str">
        <f ca="1">IF(ISBLANK(OK15),"",ROUND(AVERAGE(OFFSET(OP15:OX15,0,0,1,ion21Coop!$F$42)),1))</f>
        <v/>
      </c>
      <c r="OZ15" s="269" t="str">
        <f t="shared" si="74"/>
        <v/>
      </c>
      <c r="PB15" s="119">
        <f t="shared" si="17"/>
        <v>18</v>
      </c>
      <c r="PC15" s="123" t="str">
        <f t="shared" si="100"/>
        <v/>
      </c>
      <c r="PD15" s="123">
        <v>10</v>
      </c>
      <c r="PE15" s="423"/>
      <c r="PF15" s="423"/>
      <c r="PG15" s="423"/>
      <c r="PH15" s="423"/>
      <c r="PI15" s="421"/>
      <c r="PJ15" s="422"/>
      <c r="PK15" s="269" t="str">
        <f t="shared" si="39"/>
        <v/>
      </c>
      <c r="PL15" s="180">
        <v>1</v>
      </c>
      <c r="PM15" s="269" t="str">
        <f t="shared" si="75"/>
        <v/>
      </c>
      <c r="PN15" s="180">
        <v>1</v>
      </c>
      <c r="PO15" s="181">
        <v>1</v>
      </c>
      <c r="PP15" s="181">
        <v>1</v>
      </c>
      <c r="PQ15" s="183">
        <v>1</v>
      </c>
      <c r="PR15" s="183">
        <v>1</v>
      </c>
      <c r="PS15" s="183">
        <v>1</v>
      </c>
      <c r="PT15" s="183">
        <v>1</v>
      </c>
      <c r="PU15" s="183">
        <v>1</v>
      </c>
      <c r="PV15" s="183">
        <v>1</v>
      </c>
      <c r="PW15" s="192" t="str">
        <f ca="1">IF(ISBLANK(PI15),"",ROUND(AVERAGE(OFFSET(PN15:PV15,0,0,1,ion21Coop!$F$42)),1))</f>
        <v/>
      </c>
      <c r="PX15" s="269" t="str">
        <f t="shared" si="76"/>
        <v/>
      </c>
      <c r="PZ15" s="119">
        <f t="shared" si="18"/>
        <v>19</v>
      </c>
      <c r="QA15" s="123" t="str">
        <f t="shared" si="101"/>
        <v/>
      </c>
      <c r="QB15" s="123">
        <v>10</v>
      </c>
      <c r="QC15" s="423"/>
      <c r="QD15" s="423"/>
      <c r="QE15" s="423"/>
      <c r="QF15" s="423"/>
      <c r="QG15" s="421"/>
      <c r="QH15" s="422"/>
      <c r="QI15" s="269" t="str">
        <f t="shared" si="40"/>
        <v/>
      </c>
      <c r="QJ15" s="180">
        <v>1</v>
      </c>
      <c r="QK15" s="269" t="str">
        <f t="shared" si="77"/>
        <v/>
      </c>
      <c r="QL15" s="180">
        <v>1</v>
      </c>
      <c r="QM15" s="181">
        <v>1</v>
      </c>
      <c r="QN15" s="181">
        <v>1</v>
      </c>
      <c r="QO15" s="183">
        <v>1</v>
      </c>
      <c r="QP15" s="183">
        <v>1</v>
      </c>
      <c r="QQ15" s="183">
        <v>1</v>
      </c>
      <c r="QR15" s="183">
        <v>1</v>
      </c>
      <c r="QS15" s="183">
        <v>1</v>
      </c>
      <c r="QT15" s="183">
        <v>1</v>
      </c>
      <c r="QU15" s="192" t="str">
        <f ca="1">IF(ISBLANK(QG15),"",ROUND(AVERAGE(OFFSET(QL15:QT15,0,0,1,ion21Coop!$F$42)),1))</f>
        <v/>
      </c>
      <c r="QV15" s="269" t="str">
        <f t="shared" si="78"/>
        <v/>
      </c>
      <c r="QX15" s="119">
        <f t="shared" si="19"/>
        <v>20</v>
      </c>
      <c r="QY15" s="123" t="str">
        <f t="shared" si="102"/>
        <v/>
      </c>
      <c r="QZ15" s="123">
        <v>10</v>
      </c>
      <c r="RA15" s="423"/>
      <c r="RB15" s="423"/>
      <c r="RC15" s="423"/>
      <c r="RD15" s="423"/>
      <c r="RE15" s="421"/>
      <c r="RF15" s="422"/>
      <c r="RG15" s="269" t="str">
        <f t="shared" si="41"/>
        <v/>
      </c>
      <c r="RH15" s="180">
        <v>1</v>
      </c>
      <c r="RI15" s="269" t="str">
        <f t="shared" si="79"/>
        <v/>
      </c>
      <c r="RJ15" s="180">
        <v>1</v>
      </c>
      <c r="RK15" s="181">
        <v>1</v>
      </c>
      <c r="RL15" s="181">
        <v>1</v>
      </c>
      <c r="RM15" s="183">
        <v>1</v>
      </c>
      <c r="RN15" s="183">
        <v>1</v>
      </c>
      <c r="RO15" s="183">
        <v>1</v>
      </c>
      <c r="RP15" s="183">
        <v>1</v>
      </c>
      <c r="RQ15" s="183">
        <v>1</v>
      </c>
      <c r="RR15" s="183">
        <v>1</v>
      </c>
      <c r="RS15" s="192" t="str">
        <f ca="1">IF(ISBLANK(RE15),"",ROUND(AVERAGE(OFFSET(RJ15:RR15,0,0,1,ion21Coop!$F$42)),1))</f>
        <v/>
      </c>
      <c r="RT15" s="269" t="str">
        <f t="shared" si="80"/>
        <v/>
      </c>
      <c r="RV15" s="119">
        <f t="shared" si="20"/>
        <v>21</v>
      </c>
      <c r="RW15" s="123" t="str">
        <f t="shared" si="103"/>
        <v/>
      </c>
      <c r="RX15" s="123">
        <v>10</v>
      </c>
      <c r="RY15" s="423"/>
      <c r="RZ15" s="423"/>
      <c r="SA15" s="423"/>
      <c r="SB15" s="423"/>
      <c r="SC15" s="421"/>
      <c r="SD15" s="422"/>
      <c r="SE15" s="269" t="str">
        <f t="shared" si="42"/>
        <v/>
      </c>
      <c r="SF15" s="180">
        <v>1</v>
      </c>
      <c r="SG15" s="269" t="str">
        <f t="shared" si="81"/>
        <v/>
      </c>
      <c r="SH15" s="180">
        <v>1</v>
      </c>
      <c r="SI15" s="181">
        <v>1</v>
      </c>
      <c r="SJ15" s="181">
        <v>1</v>
      </c>
      <c r="SK15" s="183">
        <v>1</v>
      </c>
      <c r="SL15" s="183">
        <v>1</v>
      </c>
      <c r="SM15" s="183">
        <v>1</v>
      </c>
      <c r="SN15" s="183">
        <v>1</v>
      </c>
      <c r="SO15" s="183">
        <v>1</v>
      </c>
      <c r="SP15" s="183">
        <v>1</v>
      </c>
      <c r="SQ15" s="192" t="str">
        <f ca="1">IF(ISBLANK(SC15),"",ROUND(AVERAGE(OFFSET(SH15:SP15,0,0,1,ion21Coop!$F$42)),1))</f>
        <v/>
      </c>
      <c r="SR15" s="269" t="str">
        <f t="shared" si="82"/>
        <v/>
      </c>
      <c r="ST15" s="565"/>
      <c r="SU15" s="565"/>
      <c r="SV15" s="566"/>
      <c r="SW15" s="567"/>
      <c r="SX15" s="565"/>
      <c r="SY15" s="566"/>
      <c r="SZ15" s="568"/>
      <c r="TA15" s="567"/>
      <c r="TB15" s="553"/>
    </row>
    <row r="16" spans="1:522" x14ac:dyDescent="0.3">
      <c r="A16" s="187" t="str">
        <f t="shared" si="21"/>
        <v xml:space="preserve">11 - </v>
      </c>
      <c r="B16" s="119">
        <f>ion21Team!B15</f>
        <v>11</v>
      </c>
      <c r="C16" s="123" t="str">
        <f>IF(ISBLANK(ion21Team!C15),"",ion21Team!C15)</f>
        <v/>
      </c>
      <c r="D16" s="285" t="str">
        <f>IF(ISBLANK(ion21Team!$C$15),"",$JL$3)</f>
        <v/>
      </c>
      <c r="E16" s="271" t="str">
        <f>IF(ISBLANK(ion21Team!C15),"",IFERROR(D16/$D$27*100,0))</f>
        <v/>
      </c>
      <c r="F16" s="146" t="str">
        <f>IF(ISBLANK(ion21Team!C15),"",ion21Votes!AF16)</f>
        <v/>
      </c>
      <c r="G16" s="121" t="str">
        <f>IF(ISBLANK(ion21Team!C15),"",ROUND(ion21Votes!$AF$27*E16/100,0))</f>
        <v/>
      </c>
      <c r="H16" s="122" t="str">
        <f>IF(ISBLANK(ion21Team!C15),"",F16-G16)</f>
        <v/>
      </c>
      <c r="J16" s="119">
        <f t="shared" si="0"/>
        <v>1</v>
      </c>
      <c r="K16" s="123" t="str">
        <f t="shared" si="83"/>
        <v>YaJo</v>
      </c>
      <c r="L16" s="123">
        <v>11</v>
      </c>
      <c r="M16" s="351" t="s">
        <v>836</v>
      </c>
      <c r="N16" s="351"/>
      <c r="O16" s="351"/>
      <c r="P16" s="351" t="s">
        <v>825</v>
      </c>
      <c r="Q16" s="369"/>
      <c r="R16" s="370"/>
      <c r="S16" s="269">
        <v>20</v>
      </c>
      <c r="T16" s="180">
        <v>1</v>
      </c>
      <c r="U16" s="269">
        <f t="shared" si="22"/>
        <v>20</v>
      </c>
      <c r="V16" s="180">
        <v>1</v>
      </c>
      <c r="W16" s="181">
        <v>1</v>
      </c>
      <c r="X16" s="181">
        <v>1</v>
      </c>
      <c r="Y16" s="183">
        <v>1</v>
      </c>
      <c r="Z16" s="183">
        <v>1</v>
      </c>
      <c r="AA16" s="183">
        <v>1</v>
      </c>
      <c r="AB16" s="183">
        <v>1</v>
      </c>
      <c r="AC16" s="183">
        <v>1</v>
      </c>
      <c r="AD16" s="183">
        <v>1</v>
      </c>
      <c r="AE16" s="192">
        <f ca="1">IF(ISBLANK(U16),"",ROUND(AVERAGE(OFFSET(V16:AD16,0,0,1,ion21Coop!$F$42)),1))</f>
        <v>1</v>
      </c>
      <c r="AF16" s="269">
        <f t="shared" ca="1" si="43"/>
        <v>20</v>
      </c>
      <c r="AH16" s="119">
        <f t="shared" si="1"/>
        <v>2</v>
      </c>
      <c r="AI16" s="123" t="str">
        <f t="shared" si="84"/>
        <v>GeLo</v>
      </c>
      <c r="AJ16" s="123">
        <v>11</v>
      </c>
      <c r="AK16" s="351"/>
      <c r="AL16" s="351"/>
      <c r="AM16" s="351"/>
      <c r="AN16" s="351"/>
      <c r="AO16" s="369"/>
      <c r="AP16" s="370"/>
      <c r="AQ16" s="269" t="str">
        <f t="shared" si="23"/>
        <v/>
      </c>
      <c r="AR16" s="180">
        <v>1</v>
      </c>
      <c r="AS16" s="269" t="str">
        <f t="shared" si="44"/>
        <v/>
      </c>
      <c r="AT16" s="180">
        <v>1</v>
      </c>
      <c r="AU16" s="181">
        <v>1</v>
      </c>
      <c r="AV16" s="181">
        <v>1</v>
      </c>
      <c r="AW16" s="183">
        <v>1</v>
      </c>
      <c r="AX16" s="183">
        <v>1</v>
      </c>
      <c r="AY16" s="183">
        <v>1</v>
      </c>
      <c r="AZ16" s="183">
        <v>1</v>
      </c>
      <c r="BA16" s="183">
        <v>1</v>
      </c>
      <c r="BB16" s="183">
        <v>1</v>
      </c>
      <c r="BC16" s="192" t="str">
        <f ca="1">IF(ISBLANK(AO16),"",ROUND(AVERAGE(OFFSET(AT16:BB16,0,0,1,ion21Coop!$F$42)),1))</f>
        <v/>
      </c>
      <c r="BD16" s="269" t="str">
        <f t="shared" si="45"/>
        <v/>
      </c>
      <c r="BF16" s="119">
        <f t="shared" si="2"/>
        <v>3</v>
      </c>
      <c r="BG16" s="123" t="str">
        <f t="shared" si="85"/>
        <v>MiDo</v>
      </c>
      <c r="BH16" s="123">
        <v>11</v>
      </c>
      <c r="BI16" s="351" t="s">
        <v>836</v>
      </c>
      <c r="BJ16" s="351"/>
      <c r="BK16" s="351"/>
      <c r="BL16" s="351" t="s">
        <v>825</v>
      </c>
      <c r="BM16" s="369"/>
      <c r="BN16" s="370"/>
      <c r="BO16" s="269">
        <v>20</v>
      </c>
      <c r="BP16" s="180">
        <v>1</v>
      </c>
      <c r="BQ16" s="269">
        <f t="shared" si="24"/>
        <v>20</v>
      </c>
      <c r="BR16" s="180">
        <v>1</v>
      </c>
      <c r="BS16" s="181">
        <v>1</v>
      </c>
      <c r="BT16" s="181">
        <v>1</v>
      </c>
      <c r="BU16" s="183">
        <v>1</v>
      </c>
      <c r="BV16" s="183">
        <v>1</v>
      </c>
      <c r="BW16" s="183">
        <v>1</v>
      </c>
      <c r="BX16" s="183">
        <v>1</v>
      </c>
      <c r="BY16" s="183">
        <v>1</v>
      </c>
      <c r="BZ16" s="183">
        <v>1</v>
      </c>
      <c r="CA16" s="192">
        <f ca="1">IF(ISBLANK(BQ16),"",ROUND(AVERAGE(OFFSET(BR16:BZ16,0,0,1,ion21Coop!$F$42)),1))</f>
        <v>1</v>
      </c>
      <c r="CB16" s="269">
        <f t="shared" ca="1" si="46"/>
        <v>20</v>
      </c>
      <c r="CD16" s="119">
        <f t="shared" si="3"/>
        <v>4</v>
      </c>
      <c r="CE16" s="123" t="str">
        <f t="shared" si="86"/>
        <v>EmNi</v>
      </c>
      <c r="CF16" s="123">
        <v>11</v>
      </c>
      <c r="CG16" s="351"/>
      <c r="CH16" s="351"/>
      <c r="CI16" s="351"/>
      <c r="CJ16" s="351"/>
      <c r="CK16" s="369"/>
      <c r="CL16" s="370"/>
      <c r="CM16" s="269" t="str">
        <f t="shared" si="25"/>
        <v/>
      </c>
      <c r="CN16" s="180">
        <v>1</v>
      </c>
      <c r="CO16" s="269" t="str">
        <f t="shared" si="47"/>
        <v/>
      </c>
      <c r="CP16" s="180">
        <v>1</v>
      </c>
      <c r="CQ16" s="181">
        <v>1</v>
      </c>
      <c r="CR16" s="181">
        <v>1</v>
      </c>
      <c r="CS16" s="183">
        <v>1</v>
      </c>
      <c r="CT16" s="183">
        <v>1</v>
      </c>
      <c r="CU16" s="183">
        <v>1</v>
      </c>
      <c r="CV16" s="183">
        <v>1</v>
      </c>
      <c r="CW16" s="183">
        <v>1</v>
      </c>
      <c r="CX16" s="183">
        <v>1</v>
      </c>
      <c r="CY16" s="192" t="str">
        <f ca="1">IF(ISBLANK(CK16),"",ROUND(AVERAGE(OFFSET(CP16:CX16,0,0,1,ion21Coop!$F$42)),1))</f>
        <v/>
      </c>
      <c r="CZ16" s="269" t="str">
        <f t="shared" si="48"/>
        <v/>
      </c>
      <c r="DB16" s="119">
        <f t="shared" si="4"/>
        <v>5</v>
      </c>
      <c r="DC16" s="123" t="str">
        <f t="shared" si="87"/>
        <v>HeJe</v>
      </c>
      <c r="DD16" s="123">
        <v>11</v>
      </c>
      <c r="DE16" s="423"/>
      <c r="DF16" s="423"/>
      <c r="DG16" s="423"/>
      <c r="DH16" s="423"/>
      <c r="DI16" s="421"/>
      <c r="DJ16" s="422"/>
      <c r="DK16" s="269" t="str">
        <f t="shared" si="26"/>
        <v/>
      </c>
      <c r="DL16" s="180">
        <v>1</v>
      </c>
      <c r="DM16" s="269" t="str">
        <f t="shared" si="49"/>
        <v/>
      </c>
      <c r="DN16" s="180">
        <v>1</v>
      </c>
      <c r="DO16" s="181">
        <v>1</v>
      </c>
      <c r="DP16" s="181">
        <v>1</v>
      </c>
      <c r="DQ16" s="183">
        <v>1</v>
      </c>
      <c r="DR16" s="183">
        <v>1</v>
      </c>
      <c r="DS16" s="183">
        <v>1</v>
      </c>
      <c r="DT16" s="183">
        <v>1</v>
      </c>
      <c r="DU16" s="183">
        <v>1</v>
      </c>
      <c r="DV16" s="183">
        <v>1</v>
      </c>
      <c r="DW16" s="192" t="str">
        <f ca="1">IF(ISBLANK(DI16),"",ROUND(AVERAGE(OFFSET(DN16:DV16,0,0,1,ion21Coop!$F$42)),1))</f>
        <v/>
      </c>
      <c r="DX16" s="269" t="str">
        <f t="shared" si="50"/>
        <v/>
      </c>
      <c r="DZ16" s="119">
        <f t="shared" si="5"/>
        <v>6</v>
      </c>
      <c r="EA16" s="123" t="str">
        <f t="shared" si="88"/>
        <v/>
      </c>
      <c r="EB16" s="123">
        <v>11</v>
      </c>
      <c r="EC16" s="423"/>
      <c r="ED16" s="423"/>
      <c r="EE16" s="423"/>
      <c r="EF16" s="423"/>
      <c r="EG16" s="421"/>
      <c r="EH16" s="422"/>
      <c r="EI16" s="269" t="str">
        <f t="shared" si="27"/>
        <v/>
      </c>
      <c r="EJ16" s="180">
        <v>1</v>
      </c>
      <c r="EK16" s="269" t="str">
        <f t="shared" si="51"/>
        <v/>
      </c>
      <c r="EL16" s="180">
        <v>1</v>
      </c>
      <c r="EM16" s="181">
        <v>1</v>
      </c>
      <c r="EN16" s="181">
        <v>1</v>
      </c>
      <c r="EO16" s="183">
        <v>1</v>
      </c>
      <c r="EP16" s="183">
        <v>1</v>
      </c>
      <c r="EQ16" s="183">
        <v>1</v>
      </c>
      <c r="ER16" s="183">
        <v>1</v>
      </c>
      <c r="ES16" s="183">
        <v>1</v>
      </c>
      <c r="ET16" s="183">
        <v>1</v>
      </c>
      <c r="EU16" s="192" t="str">
        <f ca="1">IF(ISBLANK(EG16),"",ROUND(AVERAGE(OFFSET(EL16:ET16,0,0,1,ion21Coop!$F$42)),1))</f>
        <v/>
      </c>
      <c r="EV16" s="269" t="str">
        <f t="shared" si="52"/>
        <v/>
      </c>
      <c r="EX16" s="119">
        <f t="shared" si="6"/>
        <v>7</v>
      </c>
      <c r="EY16" s="123" t="str">
        <f t="shared" si="89"/>
        <v/>
      </c>
      <c r="EZ16" s="123">
        <v>11</v>
      </c>
      <c r="FA16" s="423"/>
      <c r="FB16" s="423"/>
      <c r="FC16" s="423"/>
      <c r="FD16" s="423"/>
      <c r="FE16" s="421"/>
      <c r="FF16" s="422"/>
      <c r="FG16" s="269" t="str">
        <f t="shared" si="28"/>
        <v/>
      </c>
      <c r="FH16" s="180">
        <v>1</v>
      </c>
      <c r="FI16" s="269" t="str">
        <f t="shared" si="53"/>
        <v/>
      </c>
      <c r="FJ16" s="180">
        <v>1</v>
      </c>
      <c r="FK16" s="181">
        <v>1</v>
      </c>
      <c r="FL16" s="181">
        <v>1</v>
      </c>
      <c r="FM16" s="183">
        <v>1</v>
      </c>
      <c r="FN16" s="183">
        <v>1</v>
      </c>
      <c r="FO16" s="183">
        <v>1</v>
      </c>
      <c r="FP16" s="183">
        <v>1</v>
      </c>
      <c r="FQ16" s="183">
        <v>1</v>
      </c>
      <c r="FR16" s="183">
        <v>1</v>
      </c>
      <c r="FS16" s="192" t="str">
        <f ca="1">IF(ISBLANK(FE16),"",ROUND(AVERAGE(OFFSET(FJ16:FR16,0,0,1,ion21Coop!$F$42)),1))</f>
        <v/>
      </c>
      <c r="FT16" s="269" t="str">
        <f t="shared" si="54"/>
        <v/>
      </c>
      <c r="FV16" s="119">
        <f t="shared" si="7"/>
        <v>8</v>
      </c>
      <c r="FW16" s="123" t="str">
        <f t="shared" si="90"/>
        <v/>
      </c>
      <c r="FX16" s="123">
        <v>11</v>
      </c>
      <c r="FY16" s="423"/>
      <c r="FZ16" s="423"/>
      <c r="GA16" s="423"/>
      <c r="GB16" s="423"/>
      <c r="GC16" s="421"/>
      <c r="GD16" s="422"/>
      <c r="GE16" s="269" t="str">
        <f t="shared" si="29"/>
        <v/>
      </c>
      <c r="GF16" s="180">
        <v>1</v>
      </c>
      <c r="GG16" s="269" t="str">
        <f t="shared" si="55"/>
        <v/>
      </c>
      <c r="GH16" s="180">
        <v>1</v>
      </c>
      <c r="GI16" s="181">
        <v>1</v>
      </c>
      <c r="GJ16" s="181">
        <v>1</v>
      </c>
      <c r="GK16" s="183">
        <v>1</v>
      </c>
      <c r="GL16" s="183">
        <v>1</v>
      </c>
      <c r="GM16" s="183">
        <v>1</v>
      </c>
      <c r="GN16" s="183">
        <v>1</v>
      </c>
      <c r="GO16" s="183">
        <v>1</v>
      </c>
      <c r="GP16" s="183">
        <v>1</v>
      </c>
      <c r="GQ16" s="192" t="str">
        <f ca="1">IF(ISBLANK(GC16),"",ROUND(AVERAGE(OFFSET(GH16:GP16,0,0,1,ion21Coop!$F$42)),1))</f>
        <v/>
      </c>
      <c r="GR16" s="269" t="str">
        <f t="shared" si="56"/>
        <v/>
      </c>
      <c r="GT16" s="119">
        <f t="shared" si="8"/>
        <v>9</v>
      </c>
      <c r="GU16" s="123" t="str">
        <f t="shared" si="91"/>
        <v/>
      </c>
      <c r="GV16" s="123">
        <v>11</v>
      </c>
      <c r="GW16" s="423"/>
      <c r="GX16" s="423"/>
      <c r="GY16" s="423"/>
      <c r="GZ16" s="423"/>
      <c r="HA16" s="421"/>
      <c r="HB16" s="422"/>
      <c r="HC16" s="269" t="str">
        <f t="shared" si="30"/>
        <v/>
      </c>
      <c r="HD16" s="180">
        <v>1</v>
      </c>
      <c r="HE16" s="269" t="str">
        <f t="shared" si="57"/>
        <v/>
      </c>
      <c r="HF16" s="180">
        <v>1</v>
      </c>
      <c r="HG16" s="181">
        <v>1</v>
      </c>
      <c r="HH16" s="181">
        <v>1</v>
      </c>
      <c r="HI16" s="183">
        <v>1</v>
      </c>
      <c r="HJ16" s="183">
        <v>1</v>
      </c>
      <c r="HK16" s="183">
        <v>1</v>
      </c>
      <c r="HL16" s="183">
        <v>1</v>
      </c>
      <c r="HM16" s="183">
        <v>1</v>
      </c>
      <c r="HN16" s="183">
        <v>1</v>
      </c>
      <c r="HO16" s="192" t="str">
        <f ca="1">IF(ISBLANK(HA16),"",ROUND(AVERAGE(OFFSET(HF16:HN16,0,0,1,ion21Coop!$F$42)),1))</f>
        <v/>
      </c>
      <c r="HP16" s="269" t="str">
        <f t="shared" si="58"/>
        <v/>
      </c>
      <c r="HR16" s="119">
        <f t="shared" si="9"/>
        <v>10</v>
      </c>
      <c r="HS16" s="123" t="str">
        <f t="shared" si="92"/>
        <v/>
      </c>
      <c r="HT16" s="123">
        <v>11</v>
      </c>
      <c r="HU16" s="423"/>
      <c r="HV16" s="423"/>
      <c r="HW16" s="423"/>
      <c r="HX16" s="423"/>
      <c r="HY16" s="421"/>
      <c r="HZ16" s="422"/>
      <c r="IA16" s="269" t="str">
        <f t="shared" si="31"/>
        <v/>
      </c>
      <c r="IB16" s="180">
        <v>1</v>
      </c>
      <c r="IC16" s="269" t="str">
        <f t="shared" si="59"/>
        <v/>
      </c>
      <c r="ID16" s="180">
        <v>1</v>
      </c>
      <c r="IE16" s="181">
        <v>1</v>
      </c>
      <c r="IF16" s="181">
        <v>1</v>
      </c>
      <c r="IG16" s="183">
        <v>1</v>
      </c>
      <c r="IH16" s="183">
        <v>1</v>
      </c>
      <c r="II16" s="183">
        <v>1</v>
      </c>
      <c r="IJ16" s="183">
        <v>1</v>
      </c>
      <c r="IK16" s="183">
        <v>1</v>
      </c>
      <c r="IL16" s="183">
        <v>1</v>
      </c>
      <c r="IM16" s="192" t="str">
        <f ca="1">IF(ISBLANK(HY16),"",ROUND(AVERAGE(OFFSET(ID16:IL16,0,0,1,ion21Coop!$F$42)),1))</f>
        <v/>
      </c>
      <c r="IN16" s="269" t="str">
        <f t="shared" si="60"/>
        <v/>
      </c>
      <c r="IP16" s="119">
        <f t="shared" si="10"/>
        <v>11</v>
      </c>
      <c r="IQ16" s="123" t="str">
        <f t="shared" si="93"/>
        <v/>
      </c>
      <c r="IR16" s="123">
        <v>11</v>
      </c>
      <c r="IS16" s="423"/>
      <c r="IT16" s="423"/>
      <c r="IU16" s="423"/>
      <c r="IV16" s="423"/>
      <c r="IW16" s="421"/>
      <c r="IX16" s="422"/>
      <c r="IY16" s="269" t="str">
        <f t="shared" si="32"/>
        <v/>
      </c>
      <c r="IZ16" s="180">
        <v>1</v>
      </c>
      <c r="JA16" s="269" t="str">
        <f t="shared" si="61"/>
        <v/>
      </c>
      <c r="JB16" s="180">
        <v>1</v>
      </c>
      <c r="JC16" s="181">
        <v>1</v>
      </c>
      <c r="JD16" s="181">
        <v>1</v>
      </c>
      <c r="JE16" s="183">
        <v>1</v>
      </c>
      <c r="JF16" s="183">
        <v>1</v>
      </c>
      <c r="JG16" s="183">
        <v>1</v>
      </c>
      <c r="JH16" s="183">
        <v>1</v>
      </c>
      <c r="JI16" s="183">
        <v>1</v>
      </c>
      <c r="JJ16" s="183">
        <v>1</v>
      </c>
      <c r="JK16" s="192" t="str">
        <f ca="1">IF(ISBLANK(IW16),"",ROUND(AVERAGE(OFFSET(JB16:JJ16,0,0,1,ion21Coop!$F$42)),1))</f>
        <v/>
      </c>
      <c r="JL16" s="269" t="str">
        <f t="shared" si="62"/>
        <v/>
      </c>
      <c r="JN16" s="119">
        <f t="shared" si="11"/>
        <v>12</v>
      </c>
      <c r="JO16" s="123" t="str">
        <f t="shared" si="94"/>
        <v/>
      </c>
      <c r="JP16" s="123">
        <v>11</v>
      </c>
      <c r="JQ16" s="423"/>
      <c r="JR16" s="423"/>
      <c r="JS16" s="423"/>
      <c r="JT16" s="423"/>
      <c r="JU16" s="421"/>
      <c r="JV16" s="422"/>
      <c r="JW16" s="269" t="str">
        <f t="shared" si="33"/>
        <v/>
      </c>
      <c r="JX16" s="180">
        <v>1</v>
      </c>
      <c r="JY16" s="269" t="str">
        <f t="shared" si="63"/>
        <v/>
      </c>
      <c r="JZ16" s="180">
        <v>1</v>
      </c>
      <c r="KA16" s="181">
        <v>1</v>
      </c>
      <c r="KB16" s="181">
        <v>1</v>
      </c>
      <c r="KC16" s="183">
        <v>1</v>
      </c>
      <c r="KD16" s="183">
        <v>1</v>
      </c>
      <c r="KE16" s="183">
        <v>1</v>
      </c>
      <c r="KF16" s="183">
        <v>1</v>
      </c>
      <c r="KG16" s="183">
        <v>1</v>
      </c>
      <c r="KH16" s="183">
        <v>1</v>
      </c>
      <c r="KI16" s="192" t="str">
        <f ca="1">IF(ISBLANK(JU16),"",ROUND(AVERAGE(OFFSET(JZ16:KH16,0,0,1,ion21Coop!$F$42)),1))</f>
        <v/>
      </c>
      <c r="KJ16" s="269" t="str">
        <f t="shared" si="64"/>
        <v/>
      </c>
      <c r="KL16" s="119">
        <f t="shared" si="12"/>
        <v>13</v>
      </c>
      <c r="KM16" s="123" t="str">
        <f t="shared" si="95"/>
        <v/>
      </c>
      <c r="KN16" s="123">
        <v>11</v>
      </c>
      <c r="KO16" s="423"/>
      <c r="KP16" s="423"/>
      <c r="KQ16" s="423"/>
      <c r="KR16" s="423"/>
      <c r="KS16" s="421"/>
      <c r="KT16" s="422"/>
      <c r="KU16" s="269" t="str">
        <f t="shared" si="34"/>
        <v/>
      </c>
      <c r="KV16" s="180">
        <v>1</v>
      </c>
      <c r="KW16" s="269" t="str">
        <f t="shared" si="65"/>
        <v/>
      </c>
      <c r="KX16" s="180">
        <v>1</v>
      </c>
      <c r="KY16" s="181">
        <v>1</v>
      </c>
      <c r="KZ16" s="181">
        <v>1</v>
      </c>
      <c r="LA16" s="183">
        <v>1</v>
      </c>
      <c r="LB16" s="183">
        <v>1</v>
      </c>
      <c r="LC16" s="183">
        <v>1</v>
      </c>
      <c r="LD16" s="183">
        <v>1</v>
      </c>
      <c r="LE16" s="183">
        <v>1</v>
      </c>
      <c r="LF16" s="183">
        <v>1</v>
      </c>
      <c r="LG16" s="192" t="str">
        <f ca="1">IF(ISBLANK(KS16),"",ROUND(AVERAGE(OFFSET(KX16:LF16,0,0,1,ion21Coop!$F$42)),1))</f>
        <v/>
      </c>
      <c r="LH16" s="269" t="str">
        <f t="shared" si="66"/>
        <v/>
      </c>
      <c r="LJ16" s="119">
        <f t="shared" si="13"/>
        <v>14</v>
      </c>
      <c r="LK16" s="123" t="str">
        <f t="shared" si="96"/>
        <v/>
      </c>
      <c r="LL16" s="123">
        <v>11</v>
      </c>
      <c r="LM16" s="423"/>
      <c r="LN16" s="423"/>
      <c r="LO16" s="423"/>
      <c r="LP16" s="423"/>
      <c r="LQ16" s="421"/>
      <c r="LR16" s="422"/>
      <c r="LS16" s="269" t="str">
        <f t="shared" si="35"/>
        <v/>
      </c>
      <c r="LT16" s="180">
        <v>1</v>
      </c>
      <c r="LU16" s="269" t="str">
        <f t="shared" si="67"/>
        <v/>
      </c>
      <c r="LV16" s="180">
        <v>1</v>
      </c>
      <c r="LW16" s="181">
        <v>1</v>
      </c>
      <c r="LX16" s="181">
        <v>1</v>
      </c>
      <c r="LY16" s="183">
        <v>1</v>
      </c>
      <c r="LZ16" s="183">
        <v>1</v>
      </c>
      <c r="MA16" s="183">
        <v>1</v>
      </c>
      <c r="MB16" s="183">
        <v>1</v>
      </c>
      <c r="MC16" s="183">
        <v>1</v>
      </c>
      <c r="MD16" s="183">
        <v>1</v>
      </c>
      <c r="ME16" s="192" t="str">
        <f ca="1">IF(ISBLANK(LQ16),"",ROUND(AVERAGE(OFFSET(LV16:MD16,0,0,1,ion21Coop!$F$42)),1))</f>
        <v/>
      </c>
      <c r="MF16" s="269" t="str">
        <f t="shared" si="68"/>
        <v/>
      </c>
      <c r="MH16" s="119">
        <f t="shared" si="14"/>
        <v>15</v>
      </c>
      <c r="MI16" s="123" t="str">
        <f t="shared" si="97"/>
        <v/>
      </c>
      <c r="MJ16" s="123">
        <v>11</v>
      </c>
      <c r="MK16" s="423"/>
      <c r="ML16" s="423"/>
      <c r="MM16" s="423"/>
      <c r="MN16" s="423"/>
      <c r="MO16" s="421"/>
      <c r="MP16" s="422"/>
      <c r="MQ16" s="269" t="str">
        <f t="shared" si="36"/>
        <v/>
      </c>
      <c r="MR16" s="180">
        <v>1</v>
      </c>
      <c r="MS16" s="269" t="str">
        <f t="shared" si="69"/>
        <v/>
      </c>
      <c r="MT16" s="180">
        <v>1</v>
      </c>
      <c r="MU16" s="181">
        <v>1</v>
      </c>
      <c r="MV16" s="181">
        <v>1</v>
      </c>
      <c r="MW16" s="183">
        <v>1</v>
      </c>
      <c r="MX16" s="183">
        <v>1</v>
      </c>
      <c r="MY16" s="183">
        <v>1</v>
      </c>
      <c r="MZ16" s="183">
        <v>1</v>
      </c>
      <c r="NA16" s="183">
        <v>1</v>
      </c>
      <c r="NB16" s="183">
        <v>1</v>
      </c>
      <c r="NC16" s="192" t="str">
        <f ca="1">IF(ISBLANK(MO16),"",ROUND(AVERAGE(OFFSET(MT16:NB16,0,0,1,ion21Coop!$F$42)),1))</f>
        <v/>
      </c>
      <c r="ND16" s="269" t="str">
        <f t="shared" si="70"/>
        <v/>
      </c>
      <c r="NF16" s="119">
        <f t="shared" si="15"/>
        <v>16</v>
      </c>
      <c r="NG16" s="123" t="str">
        <f t="shared" si="98"/>
        <v/>
      </c>
      <c r="NH16" s="123">
        <v>11</v>
      </c>
      <c r="NI16" s="423"/>
      <c r="NJ16" s="423"/>
      <c r="NK16" s="423"/>
      <c r="NL16" s="423"/>
      <c r="NM16" s="421"/>
      <c r="NN16" s="422"/>
      <c r="NO16" s="269" t="str">
        <f t="shared" si="37"/>
        <v/>
      </c>
      <c r="NP16" s="180">
        <v>1</v>
      </c>
      <c r="NQ16" s="269" t="str">
        <f t="shared" si="71"/>
        <v/>
      </c>
      <c r="NR16" s="180">
        <v>1</v>
      </c>
      <c r="NS16" s="181">
        <v>1</v>
      </c>
      <c r="NT16" s="181">
        <v>1</v>
      </c>
      <c r="NU16" s="183">
        <v>1</v>
      </c>
      <c r="NV16" s="183">
        <v>1</v>
      </c>
      <c r="NW16" s="183">
        <v>1</v>
      </c>
      <c r="NX16" s="183">
        <v>1</v>
      </c>
      <c r="NY16" s="183">
        <v>1</v>
      </c>
      <c r="NZ16" s="183">
        <v>1</v>
      </c>
      <c r="OA16" s="192" t="str">
        <f ca="1">IF(ISBLANK(NM16),"",ROUND(AVERAGE(OFFSET(NR16:NZ16,0,0,1,ion21Coop!$F$42)),1))</f>
        <v/>
      </c>
      <c r="OB16" s="269" t="str">
        <f t="shared" si="72"/>
        <v/>
      </c>
      <c r="OD16" s="119">
        <f t="shared" si="16"/>
        <v>17</v>
      </c>
      <c r="OE16" s="123" t="str">
        <f t="shared" si="99"/>
        <v/>
      </c>
      <c r="OF16" s="123">
        <v>11</v>
      </c>
      <c r="OG16" s="423"/>
      <c r="OH16" s="423"/>
      <c r="OI16" s="423"/>
      <c r="OJ16" s="423"/>
      <c r="OK16" s="421"/>
      <c r="OL16" s="422"/>
      <c r="OM16" s="269" t="str">
        <f t="shared" si="38"/>
        <v/>
      </c>
      <c r="ON16" s="180">
        <v>1</v>
      </c>
      <c r="OO16" s="269" t="str">
        <f t="shared" si="73"/>
        <v/>
      </c>
      <c r="OP16" s="180">
        <v>1</v>
      </c>
      <c r="OQ16" s="181">
        <v>1</v>
      </c>
      <c r="OR16" s="181">
        <v>1</v>
      </c>
      <c r="OS16" s="183">
        <v>1</v>
      </c>
      <c r="OT16" s="183">
        <v>1</v>
      </c>
      <c r="OU16" s="183">
        <v>1</v>
      </c>
      <c r="OV16" s="183">
        <v>1</v>
      </c>
      <c r="OW16" s="183">
        <v>1</v>
      </c>
      <c r="OX16" s="183">
        <v>1</v>
      </c>
      <c r="OY16" s="192" t="str">
        <f ca="1">IF(ISBLANK(OK16),"",ROUND(AVERAGE(OFFSET(OP16:OX16,0,0,1,ion21Coop!$F$42)),1))</f>
        <v/>
      </c>
      <c r="OZ16" s="269" t="str">
        <f t="shared" si="74"/>
        <v/>
      </c>
      <c r="PB16" s="119">
        <f t="shared" si="17"/>
        <v>18</v>
      </c>
      <c r="PC16" s="123" t="str">
        <f t="shared" si="100"/>
        <v/>
      </c>
      <c r="PD16" s="123">
        <v>11</v>
      </c>
      <c r="PE16" s="423"/>
      <c r="PF16" s="423"/>
      <c r="PG16" s="423"/>
      <c r="PH16" s="423"/>
      <c r="PI16" s="421"/>
      <c r="PJ16" s="422"/>
      <c r="PK16" s="269" t="str">
        <f t="shared" si="39"/>
        <v/>
      </c>
      <c r="PL16" s="180">
        <v>1</v>
      </c>
      <c r="PM16" s="269" t="str">
        <f t="shared" si="75"/>
        <v/>
      </c>
      <c r="PN16" s="180">
        <v>1</v>
      </c>
      <c r="PO16" s="181">
        <v>1</v>
      </c>
      <c r="PP16" s="181">
        <v>1</v>
      </c>
      <c r="PQ16" s="183">
        <v>1</v>
      </c>
      <c r="PR16" s="183">
        <v>1</v>
      </c>
      <c r="PS16" s="183">
        <v>1</v>
      </c>
      <c r="PT16" s="183">
        <v>1</v>
      </c>
      <c r="PU16" s="183">
        <v>1</v>
      </c>
      <c r="PV16" s="183">
        <v>1</v>
      </c>
      <c r="PW16" s="192" t="str">
        <f ca="1">IF(ISBLANK(PI16),"",ROUND(AVERAGE(OFFSET(PN16:PV16,0,0,1,ion21Coop!$F$42)),1))</f>
        <v/>
      </c>
      <c r="PX16" s="269" t="str">
        <f t="shared" si="76"/>
        <v/>
      </c>
      <c r="PZ16" s="119">
        <f t="shared" si="18"/>
        <v>19</v>
      </c>
      <c r="QA16" s="123" t="str">
        <f t="shared" si="101"/>
        <v/>
      </c>
      <c r="QB16" s="123">
        <v>11</v>
      </c>
      <c r="QC16" s="423"/>
      <c r="QD16" s="423"/>
      <c r="QE16" s="423"/>
      <c r="QF16" s="423"/>
      <c r="QG16" s="421"/>
      <c r="QH16" s="422"/>
      <c r="QI16" s="269" t="str">
        <f t="shared" si="40"/>
        <v/>
      </c>
      <c r="QJ16" s="180">
        <v>1</v>
      </c>
      <c r="QK16" s="269" t="str">
        <f t="shared" si="77"/>
        <v/>
      </c>
      <c r="QL16" s="180">
        <v>1</v>
      </c>
      <c r="QM16" s="181">
        <v>1</v>
      </c>
      <c r="QN16" s="181">
        <v>1</v>
      </c>
      <c r="QO16" s="183">
        <v>1</v>
      </c>
      <c r="QP16" s="183">
        <v>1</v>
      </c>
      <c r="QQ16" s="183">
        <v>1</v>
      </c>
      <c r="QR16" s="183">
        <v>1</v>
      </c>
      <c r="QS16" s="183">
        <v>1</v>
      </c>
      <c r="QT16" s="183">
        <v>1</v>
      </c>
      <c r="QU16" s="192" t="str">
        <f ca="1">IF(ISBLANK(QG16),"",ROUND(AVERAGE(OFFSET(QL16:QT16,0,0,1,ion21Coop!$F$42)),1))</f>
        <v/>
      </c>
      <c r="QV16" s="269" t="str">
        <f t="shared" si="78"/>
        <v/>
      </c>
      <c r="QX16" s="119">
        <f t="shared" si="19"/>
        <v>20</v>
      </c>
      <c r="QY16" s="123" t="str">
        <f t="shared" si="102"/>
        <v/>
      </c>
      <c r="QZ16" s="123">
        <v>11</v>
      </c>
      <c r="RA16" s="423"/>
      <c r="RB16" s="423"/>
      <c r="RC16" s="423"/>
      <c r="RD16" s="423"/>
      <c r="RE16" s="421"/>
      <c r="RF16" s="422"/>
      <c r="RG16" s="269" t="str">
        <f t="shared" si="41"/>
        <v/>
      </c>
      <c r="RH16" s="180">
        <v>1</v>
      </c>
      <c r="RI16" s="269" t="str">
        <f t="shared" si="79"/>
        <v/>
      </c>
      <c r="RJ16" s="180">
        <v>1</v>
      </c>
      <c r="RK16" s="181">
        <v>1</v>
      </c>
      <c r="RL16" s="181">
        <v>1</v>
      </c>
      <c r="RM16" s="183">
        <v>1</v>
      </c>
      <c r="RN16" s="183">
        <v>1</v>
      </c>
      <c r="RO16" s="183">
        <v>1</v>
      </c>
      <c r="RP16" s="183">
        <v>1</v>
      </c>
      <c r="RQ16" s="183">
        <v>1</v>
      </c>
      <c r="RR16" s="183">
        <v>1</v>
      </c>
      <c r="RS16" s="192" t="str">
        <f ca="1">IF(ISBLANK(RE16),"",ROUND(AVERAGE(OFFSET(RJ16:RR16,0,0,1,ion21Coop!$F$42)),1))</f>
        <v/>
      </c>
      <c r="RT16" s="269" t="str">
        <f t="shared" si="80"/>
        <v/>
      </c>
      <c r="RV16" s="119">
        <f t="shared" si="20"/>
        <v>21</v>
      </c>
      <c r="RW16" s="123" t="str">
        <f t="shared" si="103"/>
        <v/>
      </c>
      <c r="RX16" s="123">
        <v>11</v>
      </c>
      <c r="RY16" s="423"/>
      <c r="RZ16" s="423"/>
      <c r="SA16" s="423"/>
      <c r="SB16" s="423"/>
      <c r="SC16" s="421"/>
      <c r="SD16" s="422"/>
      <c r="SE16" s="269" t="str">
        <f t="shared" si="42"/>
        <v/>
      </c>
      <c r="SF16" s="180">
        <v>1</v>
      </c>
      <c r="SG16" s="269" t="str">
        <f t="shared" si="81"/>
        <v/>
      </c>
      <c r="SH16" s="180">
        <v>1</v>
      </c>
      <c r="SI16" s="181">
        <v>1</v>
      </c>
      <c r="SJ16" s="181">
        <v>1</v>
      </c>
      <c r="SK16" s="183">
        <v>1</v>
      </c>
      <c r="SL16" s="183">
        <v>1</v>
      </c>
      <c r="SM16" s="183">
        <v>1</v>
      </c>
      <c r="SN16" s="183">
        <v>1</v>
      </c>
      <c r="SO16" s="183">
        <v>1</v>
      </c>
      <c r="SP16" s="183">
        <v>1</v>
      </c>
      <c r="SQ16" s="192" t="str">
        <f ca="1">IF(ISBLANK(SC16),"",ROUND(AVERAGE(OFFSET(SH16:SP16,0,0,1,ion21Coop!$F$42)),1))</f>
        <v/>
      </c>
      <c r="SR16" s="269" t="str">
        <f t="shared" si="82"/>
        <v/>
      </c>
      <c r="ST16" s="565"/>
      <c r="SU16" s="565"/>
      <c r="SV16" s="566"/>
      <c r="SW16" s="567"/>
      <c r="SX16" s="565"/>
      <c r="SY16" s="566"/>
      <c r="SZ16" s="568"/>
      <c r="TA16" s="567"/>
      <c r="TB16" s="553"/>
    </row>
    <row r="17" spans="1:522" x14ac:dyDescent="0.3">
      <c r="A17" s="187" t="str">
        <f t="shared" si="21"/>
        <v xml:space="preserve">12 - </v>
      </c>
      <c r="B17" s="119">
        <f>ion21Team!B16</f>
        <v>12</v>
      </c>
      <c r="C17" s="123" t="str">
        <f>IF(ISBLANK(ion21Team!C16),"",ion21Team!C16)</f>
        <v/>
      </c>
      <c r="D17" s="285" t="str">
        <f>IF(ISBLANK(ion21Team!$C$16),"",$KJ$3)</f>
        <v/>
      </c>
      <c r="E17" s="271" t="str">
        <f>IF(ISBLANK(ion21Team!C16),"",IFERROR(D17/$D$27*100,0))</f>
        <v/>
      </c>
      <c r="F17" s="146" t="str">
        <f>IF(ISBLANK(ion21Team!C16),"",ion21Votes!AF17)</f>
        <v/>
      </c>
      <c r="G17" s="121" t="str">
        <f>IF(ISBLANK(ion21Team!C16),"",ROUND(ion21Votes!$AF$27*E17/100,0))</f>
        <v/>
      </c>
      <c r="H17" s="122" t="str">
        <f>IF(ISBLANK(ion21Team!C16),"",F17-G17)</f>
        <v/>
      </c>
      <c r="J17" s="119">
        <f t="shared" si="0"/>
        <v>1</v>
      </c>
      <c r="K17" s="123" t="str">
        <f t="shared" si="83"/>
        <v>YaJo</v>
      </c>
      <c r="L17" s="123">
        <v>12</v>
      </c>
      <c r="M17" s="351" t="s">
        <v>837</v>
      </c>
      <c r="N17" s="351"/>
      <c r="O17" s="351"/>
      <c r="P17" s="351" t="s">
        <v>825</v>
      </c>
      <c r="Q17" s="369"/>
      <c r="R17" s="370"/>
      <c r="S17" s="269">
        <v>10</v>
      </c>
      <c r="T17" s="180">
        <v>1</v>
      </c>
      <c r="U17" s="269">
        <f t="shared" si="22"/>
        <v>10</v>
      </c>
      <c r="V17" s="180">
        <v>1</v>
      </c>
      <c r="W17" s="181">
        <v>1</v>
      </c>
      <c r="X17" s="181">
        <v>1</v>
      </c>
      <c r="Y17" s="183">
        <v>1</v>
      </c>
      <c r="Z17" s="183">
        <v>1</v>
      </c>
      <c r="AA17" s="183">
        <v>1</v>
      </c>
      <c r="AB17" s="183">
        <v>1</v>
      </c>
      <c r="AC17" s="183">
        <v>1</v>
      </c>
      <c r="AD17" s="183">
        <v>1</v>
      </c>
      <c r="AE17" s="192">
        <f ca="1">IF(ISBLANK(U17),"",ROUND(AVERAGE(OFFSET(V17:AD17,0,0,1,ion21Coop!$F$42)),1))</f>
        <v>1</v>
      </c>
      <c r="AF17" s="269">
        <f t="shared" ca="1" si="43"/>
        <v>10</v>
      </c>
      <c r="AH17" s="119">
        <f t="shared" si="1"/>
        <v>2</v>
      </c>
      <c r="AI17" s="123" t="str">
        <f t="shared" si="84"/>
        <v>GeLo</v>
      </c>
      <c r="AJ17" s="123">
        <v>12</v>
      </c>
      <c r="AK17" s="351"/>
      <c r="AL17" s="351"/>
      <c r="AM17" s="351"/>
      <c r="AN17" s="351"/>
      <c r="AO17" s="369"/>
      <c r="AP17" s="370"/>
      <c r="AQ17" s="269" t="str">
        <f t="shared" si="23"/>
        <v/>
      </c>
      <c r="AR17" s="180">
        <v>1</v>
      </c>
      <c r="AS17" s="269" t="str">
        <f t="shared" si="44"/>
        <v/>
      </c>
      <c r="AT17" s="180">
        <v>1</v>
      </c>
      <c r="AU17" s="181">
        <v>1</v>
      </c>
      <c r="AV17" s="181">
        <v>1</v>
      </c>
      <c r="AW17" s="183">
        <v>1</v>
      </c>
      <c r="AX17" s="183">
        <v>1</v>
      </c>
      <c r="AY17" s="183">
        <v>1</v>
      </c>
      <c r="AZ17" s="183">
        <v>1</v>
      </c>
      <c r="BA17" s="183">
        <v>1</v>
      </c>
      <c r="BB17" s="183">
        <v>1</v>
      </c>
      <c r="BC17" s="192" t="str">
        <f ca="1">IF(ISBLANK(AO17),"",ROUND(AVERAGE(OFFSET(AT17:BB17,0,0,1,ion21Coop!$F$42)),1))</f>
        <v/>
      </c>
      <c r="BD17" s="269" t="str">
        <f t="shared" si="45"/>
        <v/>
      </c>
      <c r="BF17" s="119">
        <f t="shared" si="2"/>
        <v>3</v>
      </c>
      <c r="BG17" s="123" t="str">
        <f t="shared" si="85"/>
        <v>MiDo</v>
      </c>
      <c r="BH17" s="123">
        <v>12</v>
      </c>
      <c r="BI17" s="351" t="s">
        <v>837</v>
      </c>
      <c r="BJ17" s="351"/>
      <c r="BK17" s="351"/>
      <c r="BL17" s="351" t="s">
        <v>825</v>
      </c>
      <c r="BM17" s="369"/>
      <c r="BN17" s="370"/>
      <c r="BO17" s="269">
        <v>10</v>
      </c>
      <c r="BP17" s="180">
        <v>1</v>
      </c>
      <c r="BQ17" s="269">
        <f t="shared" si="24"/>
        <v>10</v>
      </c>
      <c r="BR17" s="180">
        <v>1</v>
      </c>
      <c r="BS17" s="181">
        <v>1</v>
      </c>
      <c r="BT17" s="181">
        <v>1</v>
      </c>
      <c r="BU17" s="183">
        <v>1</v>
      </c>
      <c r="BV17" s="183">
        <v>1</v>
      </c>
      <c r="BW17" s="183">
        <v>1</v>
      </c>
      <c r="BX17" s="183">
        <v>1</v>
      </c>
      <c r="BY17" s="183">
        <v>1</v>
      </c>
      <c r="BZ17" s="183">
        <v>1</v>
      </c>
      <c r="CA17" s="192">
        <f ca="1">IF(ISBLANK(BQ17),"",ROUND(AVERAGE(OFFSET(BR17:BZ17,0,0,1,ion21Coop!$F$42)),1))</f>
        <v>1</v>
      </c>
      <c r="CB17" s="269">
        <f t="shared" ca="1" si="46"/>
        <v>10</v>
      </c>
      <c r="CD17" s="119">
        <f t="shared" si="3"/>
        <v>4</v>
      </c>
      <c r="CE17" s="123" t="str">
        <f t="shared" si="86"/>
        <v>EmNi</v>
      </c>
      <c r="CF17" s="123">
        <v>12</v>
      </c>
      <c r="CG17" s="351"/>
      <c r="CH17" s="351"/>
      <c r="CI17" s="351"/>
      <c r="CJ17" s="351"/>
      <c r="CK17" s="369"/>
      <c r="CL17" s="370"/>
      <c r="CM17" s="269" t="str">
        <f t="shared" si="25"/>
        <v/>
      </c>
      <c r="CN17" s="180">
        <v>1</v>
      </c>
      <c r="CO17" s="269" t="str">
        <f t="shared" si="47"/>
        <v/>
      </c>
      <c r="CP17" s="180">
        <v>1</v>
      </c>
      <c r="CQ17" s="181">
        <v>1</v>
      </c>
      <c r="CR17" s="181">
        <v>1</v>
      </c>
      <c r="CS17" s="183">
        <v>1</v>
      </c>
      <c r="CT17" s="183">
        <v>1</v>
      </c>
      <c r="CU17" s="183">
        <v>1</v>
      </c>
      <c r="CV17" s="183">
        <v>1</v>
      </c>
      <c r="CW17" s="183">
        <v>1</v>
      </c>
      <c r="CX17" s="183">
        <v>1</v>
      </c>
      <c r="CY17" s="192" t="str">
        <f ca="1">IF(ISBLANK(CK17),"",ROUND(AVERAGE(OFFSET(CP17:CX17,0,0,1,ion21Coop!$F$42)),1))</f>
        <v/>
      </c>
      <c r="CZ17" s="269" t="str">
        <f t="shared" si="48"/>
        <v/>
      </c>
      <c r="DB17" s="119">
        <f t="shared" si="4"/>
        <v>5</v>
      </c>
      <c r="DC17" s="123" t="str">
        <f t="shared" si="87"/>
        <v>HeJe</v>
      </c>
      <c r="DD17" s="123">
        <v>12</v>
      </c>
      <c r="DE17" s="423"/>
      <c r="DF17" s="423"/>
      <c r="DG17" s="423"/>
      <c r="DH17" s="423"/>
      <c r="DI17" s="421"/>
      <c r="DJ17" s="422"/>
      <c r="DK17" s="269" t="str">
        <f t="shared" si="26"/>
        <v/>
      </c>
      <c r="DL17" s="180">
        <v>1</v>
      </c>
      <c r="DM17" s="269" t="str">
        <f t="shared" si="49"/>
        <v/>
      </c>
      <c r="DN17" s="180">
        <v>1</v>
      </c>
      <c r="DO17" s="181">
        <v>1</v>
      </c>
      <c r="DP17" s="181">
        <v>1</v>
      </c>
      <c r="DQ17" s="183">
        <v>1</v>
      </c>
      <c r="DR17" s="183">
        <v>1</v>
      </c>
      <c r="DS17" s="183">
        <v>1</v>
      </c>
      <c r="DT17" s="183">
        <v>1</v>
      </c>
      <c r="DU17" s="183">
        <v>1</v>
      </c>
      <c r="DV17" s="183">
        <v>1</v>
      </c>
      <c r="DW17" s="192" t="str">
        <f ca="1">IF(ISBLANK(DI17),"",ROUND(AVERAGE(OFFSET(DN17:DV17,0,0,1,ion21Coop!$F$42)),1))</f>
        <v/>
      </c>
      <c r="DX17" s="269" t="str">
        <f t="shared" si="50"/>
        <v/>
      </c>
      <c r="DZ17" s="119">
        <f t="shared" si="5"/>
        <v>6</v>
      </c>
      <c r="EA17" s="123" t="str">
        <f t="shared" si="88"/>
        <v/>
      </c>
      <c r="EB17" s="123">
        <v>12</v>
      </c>
      <c r="EC17" s="423"/>
      <c r="ED17" s="423"/>
      <c r="EE17" s="423"/>
      <c r="EF17" s="423"/>
      <c r="EG17" s="421"/>
      <c r="EH17" s="422"/>
      <c r="EI17" s="269" t="str">
        <f t="shared" si="27"/>
        <v/>
      </c>
      <c r="EJ17" s="180">
        <v>1</v>
      </c>
      <c r="EK17" s="269" t="str">
        <f t="shared" si="51"/>
        <v/>
      </c>
      <c r="EL17" s="180">
        <v>1</v>
      </c>
      <c r="EM17" s="181">
        <v>1</v>
      </c>
      <c r="EN17" s="181">
        <v>1</v>
      </c>
      <c r="EO17" s="183">
        <v>1</v>
      </c>
      <c r="EP17" s="183">
        <v>1</v>
      </c>
      <c r="EQ17" s="183">
        <v>1</v>
      </c>
      <c r="ER17" s="183">
        <v>1</v>
      </c>
      <c r="ES17" s="183">
        <v>1</v>
      </c>
      <c r="ET17" s="183">
        <v>1</v>
      </c>
      <c r="EU17" s="192" t="str">
        <f ca="1">IF(ISBLANK(EG17),"",ROUND(AVERAGE(OFFSET(EL17:ET17,0,0,1,ion21Coop!$F$42)),1))</f>
        <v/>
      </c>
      <c r="EV17" s="269" t="str">
        <f t="shared" si="52"/>
        <v/>
      </c>
      <c r="EX17" s="119">
        <f t="shared" si="6"/>
        <v>7</v>
      </c>
      <c r="EY17" s="123" t="str">
        <f t="shared" si="89"/>
        <v/>
      </c>
      <c r="EZ17" s="123">
        <v>12</v>
      </c>
      <c r="FA17" s="423"/>
      <c r="FB17" s="423"/>
      <c r="FC17" s="423"/>
      <c r="FD17" s="423"/>
      <c r="FE17" s="421"/>
      <c r="FF17" s="422"/>
      <c r="FG17" s="269" t="str">
        <f t="shared" si="28"/>
        <v/>
      </c>
      <c r="FH17" s="180">
        <v>1</v>
      </c>
      <c r="FI17" s="269" t="str">
        <f t="shared" si="53"/>
        <v/>
      </c>
      <c r="FJ17" s="180">
        <v>1</v>
      </c>
      <c r="FK17" s="181">
        <v>1</v>
      </c>
      <c r="FL17" s="181">
        <v>1</v>
      </c>
      <c r="FM17" s="183">
        <v>1</v>
      </c>
      <c r="FN17" s="183">
        <v>1</v>
      </c>
      <c r="FO17" s="183">
        <v>1</v>
      </c>
      <c r="FP17" s="183">
        <v>1</v>
      </c>
      <c r="FQ17" s="183">
        <v>1</v>
      </c>
      <c r="FR17" s="183">
        <v>1</v>
      </c>
      <c r="FS17" s="192" t="str">
        <f ca="1">IF(ISBLANK(FE17),"",ROUND(AVERAGE(OFFSET(FJ17:FR17,0,0,1,ion21Coop!$F$42)),1))</f>
        <v/>
      </c>
      <c r="FT17" s="269" t="str">
        <f t="shared" si="54"/>
        <v/>
      </c>
      <c r="FV17" s="119">
        <f t="shared" si="7"/>
        <v>8</v>
      </c>
      <c r="FW17" s="123" t="str">
        <f t="shared" si="90"/>
        <v/>
      </c>
      <c r="FX17" s="123">
        <v>12</v>
      </c>
      <c r="FY17" s="423"/>
      <c r="FZ17" s="423"/>
      <c r="GA17" s="423"/>
      <c r="GB17" s="423"/>
      <c r="GC17" s="421"/>
      <c r="GD17" s="422"/>
      <c r="GE17" s="269" t="str">
        <f t="shared" si="29"/>
        <v/>
      </c>
      <c r="GF17" s="180">
        <v>1</v>
      </c>
      <c r="GG17" s="269" t="str">
        <f t="shared" si="55"/>
        <v/>
      </c>
      <c r="GH17" s="180">
        <v>1</v>
      </c>
      <c r="GI17" s="181">
        <v>1</v>
      </c>
      <c r="GJ17" s="181">
        <v>1</v>
      </c>
      <c r="GK17" s="183">
        <v>1</v>
      </c>
      <c r="GL17" s="183">
        <v>1</v>
      </c>
      <c r="GM17" s="183">
        <v>1</v>
      </c>
      <c r="GN17" s="183">
        <v>1</v>
      </c>
      <c r="GO17" s="183">
        <v>1</v>
      </c>
      <c r="GP17" s="183">
        <v>1</v>
      </c>
      <c r="GQ17" s="192" t="str">
        <f ca="1">IF(ISBLANK(GC17),"",ROUND(AVERAGE(OFFSET(GH17:GP17,0,0,1,ion21Coop!$F$42)),1))</f>
        <v/>
      </c>
      <c r="GR17" s="269" t="str">
        <f t="shared" si="56"/>
        <v/>
      </c>
      <c r="GT17" s="119">
        <f t="shared" si="8"/>
        <v>9</v>
      </c>
      <c r="GU17" s="123" t="str">
        <f t="shared" si="91"/>
        <v/>
      </c>
      <c r="GV17" s="123">
        <v>12</v>
      </c>
      <c r="GW17" s="423"/>
      <c r="GX17" s="423"/>
      <c r="GY17" s="423"/>
      <c r="GZ17" s="423"/>
      <c r="HA17" s="421"/>
      <c r="HB17" s="422"/>
      <c r="HC17" s="269" t="str">
        <f t="shared" si="30"/>
        <v/>
      </c>
      <c r="HD17" s="180">
        <v>1</v>
      </c>
      <c r="HE17" s="269" t="str">
        <f t="shared" si="57"/>
        <v/>
      </c>
      <c r="HF17" s="180">
        <v>1</v>
      </c>
      <c r="HG17" s="181">
        <v>1</v>
      </c>
      <c r="HH17" s="181">
        <v>1</v>
      </c>
      <c r="HI17" s="183">
        <v>1</v>
      </c>
      <c r="HJ17" s="183">
        <v>1</v>
      </c>
      <c r="HK17" s="183">
        <v>1</v>
      </c>
      <c r="HL17" s="183">
        <v>1</v>
      </c>
      <c r="HM17" s="183">
        <v>1</v>
      </c>
      <c r="HN17" s="183">
        <v>1</v>
      </c>
      <c r="HO17" s="192" t="str">
        <f ca="1">IF(ISBLANK(HA17),"",ROUND(AVERAGE(OFFSET(HF17:HN17,0,0,1,ion21Coop!$F$42)),1))</f>
        <v/>
      </c>
      <c r="HP17" s="269" t="str">
        <f t="shared" si="58"/>
        <v/>
      </c>
      <c r="HR17" s="119">
        <f t="shared" si="9"/>
        <v>10</v>
      </c>
      <c r="HS17" s="123" t="str">
        <f t="shared" si="92"/>
        <v/>
      </c>
      <c r="HT17" s="123">
        <v>12</v>
      </c>
      <c r="HU17" s="423"/>
      <c r="HV17" s="423"/>
      <c r="HW17" s="423"/>
      <c r="HX17" s="423"/>
      <c r="HY17" s="421"/>
      <c r="HZ17" s="422"/>
      <c r="IA17" s="269" t="str">
        <f t="shared" si="31"/>
        <v/>
      </c>
      <c r="IB17" s="180">
        <v>1</v>
      </c>
      <c r="IC17" s="269" t="str">
        <f t="shared" si="59"/>
        <v/>
      </c>
      <c r="ID17" s="180">
        <v>1</v>
      </c>
      <c r="IE17" s="181">
        <v>1</v>
      </c>
      <c r="IF17" s="181">
        <v>1</v>
      </c>
      <c r="IG17" s="183">
        <v>1</v>
      </c>
      <c r="IH17" s="183">
        <v>1</v>
      </c>
      <c r="II17" s="183">
        <v>1</v>
      </c>
      <c r="IJ17" s="183">
        <v>1</v>
      </c>
      <c r="IK17" s="183">
        <v>1</v>
      </c>
      <c r="IL17" s="183">
        <v>1</v>
      </c>
      <c r="IM17" s="192" t="str">
        <f ca="1">IF(ISBLANK(HY17),"",ROUND(AVERAGE(OFFSET(ID17:IL17,0,0,1,ion21Coop!$F$42)),1))</f>
        <v/>
      </c>
      <c r="IN17" s="269" t="str">
        <f t="shared" si="60"/>
        <v/>
      </c>
      <c r="IP17" s="119">
        <f t="shared" si="10"/>
        <v>11</v>
      </c>
      <c r="IQ17" s="123" t="str">
        <f t="shared" si="93"/>
        <v/>
      </c>
      <c r="IR17" s="123">
        <v>12</v>
      </c>
      <c r="IS17" s="423"/>
      <c r="IT17" s="423"/>
      <c r="IU17" s="423"/>
      <c r="IV17" s="423"/>
      <c r="IW17" s="421"/>
      <c r="IX17" s="422"/>
      <c r="IY17" s="269" t="str">
        <f t="shared" si="32"/>
        <v/>
      </c>
      <c r="IZ17" s="180">
        <v>1</v>
      </c>
      <c r="JA17" s="269" t="str">
        <f t="shared" si="61"/>
        <v/>
      </c>
      <c r="JB17" s="180">
        <v>1</v>
      </c>
      <c r="JC17" s="181">
        <v>1</v>
      </c>
      <c r="JD17" s="181">
        <v>1</v>
      </c>
      <c r="JE17" s="183">
        <v>1</v>
      </c>
      <c r="JF17" s="183">
        <v>1</v>
      </c>
      <c r="JG17" s="183">
        <v>1</v>
      </c>
      <c r="JH17" s="183">
        <v>1</v>
      </c>
      <c r="JI17" s="183">
        <v>1</v>
      </c>
      <c r="JJ17" s="183">
        <v>1</v>
      </c>
      <c r="JK17" s="192" t="str">
        <f ca="1">IF(ISBLANK(IW17),"",ROUND(AVERAGE(OFFSET(JB17:JJ17,0,0,1,ion21Coop!$F$42)),1))</f>
        <v/>
      </c>
      <c r="JL17" s="269" t="str">
        <f t="shared" si="62"/>
        <v/>
      </c>
      <c r="JN17" s="119">
        <f t="shared" si="11"/>
        <v>12</v>
      </c>
      <c r="JO17" s="123" t="str">
        <f t="shared" si="94"/>
        <v/>
      </c>
      <c r="JP17" s="123">
        <v>12</v>
      </c>
      <c r="JQ17" s="423"/>
      <c r="JR17" s="423"/>
      <c r="JS17" s="423"/>
      <c r="JT17" s="423"/>
      <c r="JU17" s="421"/>
      <c r="JV17" s="422"/>
      <c r="JW17" s="269" t="str">
        <f t="shared" si="33"/>
        <v/>
      </c>
      <c r="JX17" s="180">
        <v>1</v>
      </c>
      <c r="JY17" s="269" t="str">
        <f t="shared" si="63"/>
        <v/>
      </c>
      <c r="JZ17" s="180">
        <v>1</v>
      </c>
      <c r="KA17" s="181">
        <v>1</v>
      </c>
      <c r="KB17" s="181">
        <v>1</v>
      </c>
      <c r="KC17" s="183">
        <v>1</v>
      </c>
      <c r="KD17" s="183">
        <v>1</v>
      </c>
      <c r="KE17" s="183">
        <v>1</v>
      </c>
      <c r="KF17" s="183">
        <v>1</v>
      </c>
      <c r="KG17" s="183">
        <v>1</v>
      </c>
      <c r="KH17" s="183">
        <v>1</v>
      </c>
      <c r="KI17" s="192" t="str">
        <f ca="1">IF(ISBLANK(JU17),"",ROUND(AVERAGE(OFFSET(JZ17:KH17,0,0,1,ion21Coop!$F$42)),1))</f>
        <v/>
      </c>
      <c r="KJ17" s="269" t="str">
        <f t="shared" si="64"/>
        <v/>
      </c>
      <c r="KL17" s="119">
        <f t="shared" si="12"/>
        <v>13</v>
      </c>
      <c r="KM17" s="123" t="str">
        <f t="shared" si="95"/>
        <v/>
      </c>
      <c r="KN17" s="123">
        <v>12</v>
      </c>
      <c r="KO17" s="423"/>
      <c r="KP17" s="423"/>
      <c r="KQ17" s="423"/>
      <c r="KR17" s="423"/>
      <c r="KS17" s="421"/>
      <c r="KT17" s="422"/>
      <c r="KU17" s="269" t="str">
        <f t="shared" si="34"/>
        <v/>
      </c>
      <c r="KV17" s="180">
        <v>1</v>
      </c>
      <c r="KW17" s="269" t="str">
        <f t="shared" si="65"/>
        <v/>
      </c>
      <c r="KX17" s="180">
        <v>1</v>
      </c>
      <c r="KY17" s="181">
        <v>1</v>
      </c>
      <c r="KZ17" s="181">
        <v>1</v>
      </c>
      <c r="LA17" s="183">
        <v>1</v>
      </c>
      <c r="LB17" s="183">
        <v>1</v>
      </c>
      <c r="LC17" s="183">
        <v>1</v>
      </c>
      <c r="LD17" s="183">
        <v>1</v>
      </c>
      <c r="LE17" s="183">
        <v>1</v>
      </c>
      <c r="LF17" s="183">
        <v>1</v>
      </c>
      <c r="LG17" s="192" t="str">
        <f ca="1">IF(ISBLANK(KS17),"",ROUND(AVERAGE(OFFSET(KX17:LF17,0,0,1,ion21Coop!$F$42)),1))</f>
        <v/>
      </c>
      <c r="LH17" s="269" t="str">
        <f t="shared" si="66"/>
        <v/>
      </c>
      <c r="LJ17" s="119">
        <f t="shared" si="13"/>
        <v>14</v>
      </c>
      <c r="LK17" s="123" t="str">
        <f t="shared" si="96"/>
        <v/>
      </c>
      <c r="LL17" s="123">
        <v>12</v>
      </c>
      <c r="LM17" s="423"/>
      <c r="LN17" s="423"/>
      <c r="LO17" s="423"/>
      <c r="LP17" s="423"/>
      <c r="LQ17" s="421"/>
      <c r="LR17" s="422"/>
      <c r="LS17" s="269" t="str">
        <f t="shared" si="35"/>
        <v/>
      </c>
      <c r="LT17" s="180">
        <v>1</v>
      </c>
      <c r="LU17" s="269" t="str">
        <f t="shared" si="67"/>
        <v/>
      </c>
      <c r="LV17" s="180">
        <v>1</v>
      </c>
      <c r="LW17" s="181">
        <v>1</v>
      </c>
      <c r="LX17" s="181">
        <v>1</v>
      </c>
      <c r="LY17" s="183">
        <v>1</v>
      </c>
      <c r="LZ17" s="183">
        <v>1</v>
      </c>
      <c r="MA17" s="183">
        <v>1</v>
      </c>
      <c r="MB17" s="183">
        <v>1</v>
      </c>
      <c r="MC17" s="183">
        <v>1</v>
      </c>
      <c r="MD17" s="183">
        <v>1</v>
      </c>
      <c r="ME17" s="192" t="str">
        <f ca="1">IF(ISBLANK(LQ17),"",ROUND(AVERAGE(OFFSET(LV17:MD17,0,0,1,ion21Coop!$F$42)),1))</f>
        <v/>
      </c>
      <c r="MF17" s="269" t="str">
        <f t="shared" si="68"/>
        <v/>
      </c>
      <c r="MH17" s="119">
        <f t="shared" si="14"/>
        <v>15</v>
      </c>
      <c r="MI17" s="123" t="str">
        <f t="shared" si="97"/>
        <v/>
      </c>
      <c r="MJ17" s="123">
        <v>12</v>
      </c>
      <c r="MK17" s="423"/>
      <c r="ML17" s="423"/>
      <c r="MM17" s="423"/>
      <c r="MN17" s="423"/>
      <c r="MO17" s="421"/>
      <c r="MP17" s="422"/>
      <c r="MQ17" s="269" t="str">
        <f t="shared" si="36"/>
        <v/>
      </c>
      <c r="MR17" s="180">
        <v>1</v>
      </c>
      <c r="MS17" s="269" t="str">
        <f t="shared" si="69"/>
        <v/>
      </c>
      <c r="MT17" s="180">
        <v>1</v>
      </c>
      <c r="MU17" s="181">
        <v>1</v>
      </c>
      <c r="MV17" s="181">
        <v>1</v>
      </c>
      <c r="MW17" s="183">
        <v>1</v>
      </c>
      <c r="MX17" s="183">
        <v>1</v>
      </c>
      <c r="MY17" s="183">
        <v>1</v>
      </c>
      <c r="MZ17" s="183">
        <v>1</v>
      </c>
      <c r="NA17" s="183">
        <v>1</v>
      </c>
      <c r="NB17" s="183">
        <v>1</v>
      </c>
      <c r="NC17" s="192" t="str">
        <f ca="1">IF(ISBLANK(MO17),"",ROUND(AVERAGE(OFFSET(MT17:NB17,0,0,1,ion21Coop!$F$42)),1))</f>
        <v/>
      </c>
      <c r="ND17" s="269" t="str">
        <f t="shared" si="70"/>
        <v/>
      </c>
      <c r="NF17" s="119">
        <f t="shared" si="15"/>
        <v>16</v>
      </c>
      <c r="NG17" s="123" t="str">
        <f t="shared" si="98"/>
        <v/>
      </c>
      <c r="NH17" s="123">
        <v>12</v>
      </c>
      <c r="NI17" s="423"/>
      <c r="NJ17" s="423"/>
      <c r="NK17" s="423"/>
      <c r="NL17" s="423"/>
      <c r="NM17" s="421"/>
      <c r="NN17" s="422"/>
      <c r="NO17" s="269" t="str">
        <f t="shared" si="37"/>
        <v/>
      </c>
      <c r="NP17" s="180">
        <v>1</v>
      </c>
      <c r="NQ17" s="269" t="str">
        <f t="shared" si="71"/>
        <v/>
      </c>
      <c r="NR17" s="180">
        <v>1</v>
      </c>
      <c r="NS17" s="181">
        <v>1</v>
      </c>
      <c r="NT17" s="181">
        <v>1</v>
      </c>
      <c r="NU17" s="183">
        <v>1</v>
      </c>
      <c r="NV17" s="183">
        <v>1</v>
      </c>
      <c r="NW17" s="183">
        <v>1</v>
      </c>
      <c r="NX17" s="183">
        <v>1</v>
      </c>
      <c r="NY17" s="183">
        <v>1</v>
      </c>
      <c r="NZ17" s="183">
        <v>1</v>
      </c>
      <c r="OA17" s="192" t="str">
        <f ca="1">IF(ISBLANK(NM17),"",ROUND(AVERAGE(OFFSET(NR17:NZ17,0,0,1,ion21Coop!$F$42)),1))</f>
        <v/>
      </c>
      <c r="OB17" s="269" t="str">
        <f t="shared" si="72"/>
        <v/>
      </c>
      <c r="OD17" s="119">
        <f t="shared" si="16"/>
        <v>17</v>
      </c>
      <c r="OE17" s="123" t="str">
        <f t="shared" si="99"/>
        <v/>
      </c>
      <c r="OF17" s="123">
        <v>12</v>
      </c>
      <c r="OG17" s="423"/>
      <c r="OH17" s="423"/>
      <c r="OI17" s="423"/>
      <c r="OJ17" s="423"/>
      <c r="OK17" s="421"/>
      <c r="OL17" s="422"/>
      <c r="OM17" s="269" t="str">
        <f t="shared" si="38"/>
        <v/>
      </c>
      <c r="ON17" s="180">
        <v>1</v>
      </c>
      <c r="OO17" s="269" t="str">
        <f t="shared" si="73"/>
        <v/>
      </c>
      <c r="OP17" s="180">
        <v>1</v>
      </c>
      <c r="OQ17" s="181">
        <v>1</v>
      </c>
      <c r="OR17" s="181">
        <v>1</v>
      </c>
      <c r="OS17" s="183">
        <v>1</v>
      </c>
      <c r="OT17" s="183">
        <v>1</v>
      </c>
      <c r="OU17" s="183">
        <v>1</v>
      </c>
      <c r="OV17" s="183">
        <v>1</v>
      </c>
      <c r="OW17" s="183">
        <v>1</v>
      </c>
      <c r="OX17" s="183">
        <v>1</v>
      </c>
      <c r="OY17" s="192" t="str">
        <f ca="1">IF(ISBLANK(OK17),"",ROUND(AVERAGE(OFFSET(OP17:OX17,0,0,1,ion21Coop!$F$42)),1))</f>
        <v/>
      </c>
      <c r="OZ17" s="269" t="str">
        <f t="shared" si="74"/>
        <v/>
      </c>
      <c r="PB17" s="119">
        <f t="shared" si="17"/>
        <v>18</v>
      </c>
      <c r="PC17" s="123" t="str">
        <f t="shared" si="100"/>
        <v/>
      </c>
      <c r="PD17" s="123">
        <v>12</v>
      </c>
      <c r="PE17" s="423"/>
      <c r="PF17" s="423"/>
      <c r="PG17" s="423"/>
      <c r="PH17" s="423"/>
      <c r="PI17" s="421"/>
      <c r="PJ17" s="422"/>
      <c r="PK17" s="269" t="str">
        <f t="shared" si="39"/>
        <v/>
      </c>
      <c r="PL17" s="180">
        <v>1</v>
      </c>
      <c r="PM17" s="269" t="str">
        <f t="shared" si="75"/>
        <v/>
      </c>
      <c r="PN17" s="180">
        <v>1</v>
      </c>
      <c r="PO17" s="181">
        <v>1</v>
      </c>
      <c r="PP17" s="181">
        <v>1</v>
      </c>
      <c r="PQ17" s="183">
        <v>1</v>
      </c>
      <c r="PR17" s="183">
        <v>1</v>
      </c>
      <c r="PS17" s="183">
        <v>1</v>
      </c>
      <c r="PT17" s="183">
        <v>1</v>
      </c>
      <c r="PU17" s="183">
        <v>1</v>
      </c>
      <c r="PV17" s="183">
        <v>1</v>
      </c>
      <c r="PW17" s="192" t="str">
        <f ca="1">IF(ISBLANK(PI17),"",ROUND(AVERAGE(OFFSET(PN17:PV17,0,0,1,ion21Coop!$F$42)),1))</f>
        <v/>
      </c>
      <c r="PX17" s="269" t="str">
        <f t="shared" si="76"/>
        <v/>
      </c>
      <c r="PZ17" s="119">
        <f t="shared" si="18"/>
        <v>19</v>
      </c>
      <c r="QA17" s="123" t="str">
        <f t="shared" si="101"/>
        <v/>
      </c>
      <c r="QB17" s="123">
        <v>12</v>
      </c>
      <c r="QC17" s="423"/>
      <c r="QD17" s="423"/>
      <c r="QE17" s="423"/>
      <c r="QF17" s="423"/>
      <c r="QG17" s="421"/>
      <c r="QH17" s="422"/>
      <c r="QI17" s="269" t="str">
        <f t="shared" si="40"/>
        <v/>
      </c>
      <c r="QJ17" s="180">
        <v>1</v>
      </c>
      <c r="QK17" s="269" t="str">
        <f t="shared" si="77"/>
        <v/>
      </c>
      <c r="QL17" s="180">
        <v>1</v>
      </c>
      <c r="QM17" s="181">
        <v>1</v>
      </c>
      <c r="QN17" s="181">
        <v>1</v>
      </c>
      <c r="QO17" s="183">
        <v>1</v>
      </c>
      <c r="QP17" s="183">
        <v>1</v>
      </c>
      <c r="QQ17" s="183">
        <v>1</v>
      </c>
      <c r="QR17" s="183">
        <v>1</v>
      </c>
      <c r="QS17" s="183">
        <v>1</v>
      </c>
      <c r="QT17" s="183">
        <v>1</v>
      </c>
      <c r="QU17" s="192" t="str">
        <f ca="1">IF(ISBLANK(QG17),"",ROUND(AVERAGE(OFFSET(QL17:QT17,0,0,1,ion21Coop!$F$42)),1))</f>
        <v/>
      </c>
      <c r="QV17" s="269" t="str">
        <f t="shared" si="78"/>
        <v/>
      </c>
      <c r="QX17" s="119">
        <f t="shared" si="19"/>
        <v>20</v>
      </c>
      <c r="QY17" s="123" t="str">
        <f t="shared" si="102"/>
        <v/>
      </c>
      <c r="QZ17" s="123">
        <v>12</v>
      </c>
      <c r="RA17" s="423"/>
      <c r="RB17" s="423"/>
      <c r="RC17" s="423"/>
      <c r="RD17" s="423"/>
      <c r="RE17" s="421"/>
      <c r="RF17" s="422"/>
      <c r="RG17" s="269" t="str">
        <f t="shared" si="41"/>
        <v/>
      </c>
      <c r="RH17" s="180">
        <v>1</v>
      </c>
      <c r="RI17" s="269" t="str">
        <f t="shared" si="79"/>
        <v/>
      </c>
      <c r="RJ17" s="180">
        <v>1</v>
      </c>
      <c r="RK17" s="181">
        <v>1</v>
      </c>
      <c r="RL17" s="181">
        <v>1</v>
      </c>
      <c r="RM17" s="183">
        <v>1</v>
      </c>
      <c r="RN17" s="183">
        <v>1</v>
      </c>
      <c r="RO17" s="183">
        <v>1</v>
      </c>
      <c r="RP17" s="183">
        <v>1</v>
      </c>
      <c r="RQ17" s="183">
        <v>1</v>
      </c>
      <c r="RR17" s="183">
        <v>1</v>
      </c>
      <c r="RS17" s="192" t="str">
        <f ca="1">IF(ISBLANK(RE17),"",ROUND(AVERAGE(OFFSET(RJ17:RR17,0,0,1,ion21Coop!$F$42)),1))</f>
        <v/>
      </c>
      <c r="RT17" s="269" t="str">
        <f t="shared" si="80"/>
        <v/>
      </c>
      <c r="RV17" s="119">
        <f t="shared" si="20"/>
        <v>21</v>
      </c>
      <c r="RW17" s="123" t="str">
        <f t="shared" si="103"/>
        <v/>
      </c>
      <c r="RX17" s="123">
        <v>12</v>
      </c>
      <c r="RY17" s="423"/>
      <c r="RZ17" s="423"/>
      <c r="SA17" s="423"/>
      <c r="SB17" s="423"/>
      <c r="SC17" s="421"/>
      <c r="SD17" s="422"/>
      <c r="SE17" s="269" t="str">
        <f t="shared" si="42"/>
        <v/>
      </c>
      <c r="SF17" s="180">
        <v>1</v>
      </c>
      <c r="SG17" s="269" t="str">
        <f t="shared" si="81"/>
        <v/>
      </c>
      <c r="SH17" s="180">
        <v>1</v>
      </c>
      <c r="SI17" s="181">
        <v>1</v>
      </c>
      <c r="SJ17" s="181">
        <v>1</v>
      </c>
      <c r="SK17" s="183">
        <v>1</v>
      </c>
      <c r="SL17" s="183">
        <v>1</v>
      </c>
      <c r="SM17" s="183">
        <v>1</v>
      </c>
      <c r="SN17" s="183">
        <v>1</v>
      </c>
      <c r="SO17" s="183">
        <v>1</v>
      </c>
      <c r="SP17" s="183">
        <v>1</v>
      </c>
      <c r="SQ17" s="192" t="str">
        <f ca="1">IF(ISBLANK(SC17),"",ROUND(AVERAGE(OFFSET(SH17:SP17,0,0,1,ion21Coop!$F$42)),1))</f>
        <v/>
      </c>
      <c r="SR17" s="269" t="str">
        <f t="shared" si="82"/>
        <v/>
      </c>
      <c r="ST17" s="565"/>
      <c r="SU17" s="565"/>
      <c r="SV17" s="566"/>
      <c r="SW17" s="567"/>
      <c r="SX17" s="565"/>
      <c r="SY17" s="566"/>
      <c r="SZ17" s="568"/>
      <c r="TA17" s="567"/>
      <c r="TB17" s="553"/>
    </row>
    <row r="18" spans="1:522" x14ac:dyDescent="0.3">
      <c r="A18" s="187" t="str">
        <f t="shared" si="21"/>
        <v xml:space="preserve">13 - </v>
      </c>
      <c r="B18" s="119">
        <f>ion21Team!B17</f>
        <v>13</v>
      </c>
      <c r="C18" s="123" t="str">
        <f>IF(ISBLANK(ion21Team!C17),"",ion21Team!C17)</f>
        <v/>
      </c>
      <c r="D18" s="285" t="str">
        <f>IF(ISBLANK(ion21Team!$C$17),"",$LH$3)</f>
        <v/>
      </c>
      <c r="E18" s="271" t="str">
        <f>IF(ISBLANK(ion21Team!C17),"",IFERROR(D18/$D$27*100,0))</f>
        <v/>
      </c>
      <c r="F18" s="146" t="str">
        <f>IF(ISBLANK(ion21Team!C17),"",ion21Votes!AF18)</f>
        <v/>
      </c>
      <c r="G18" s="121" t="str">
        <f>IF(ISBLANK(ion21Team!C17),"",ROUND(ion21Votes!$AF$27*E18/100,0))</f>
        <v/>
      </c>
      <c r="H18" s="122" t="str">
        <f>IF(ISBLANK(ion21Team!C17),"",F18-G18)</f>
        <v/>
      </c>
      <c r="J18" s="119">
        <f t="shared" si="0"/>
        <v>1</v>
      </c>
      <c r="K18" s="123" t="str">
        <f t="shared" si="83"/>
        <v>YaJo</v>
      </c>
      <c r="L18" s="123">
        <v>13</v>
      </c>
      <c r="M18" s="351" t="s">
        <v>838</v>
      </c>
      <c r="N18" s="351"/>
      <c r="O18" s="351"/>
      <c r="P18" s="351" t="s">
        <v>825</v>
      </c>
      <c r="Q18" s="369"/>
      <c r="R18" s="370"/>
      <c r="S18" s="269">
        <v>40</v>
      </c>
      <c r="T18" s="180">
        <v>1</v>
      </c>
      <c r="U18" s="269">
        <f t="shared" si="22"/>
        <v>40</v>
      </c>
      <c r="V18" s="180">
        <v>1</v>
      </c>
      <c r="W18" s="181">
        <v>1</v>
      </c>
      <c r="X18" s="181">
        <v>1</v>
      </c>
      <c r="Y18" s="183">
        <v>1</v>
      </c>
      <c r="Z18" s="183">
        <v>1</v>
      </c>
      <c r="AA18" s="183">
        <v>1</v>
      </c>
      <c r="AB18" s="183">
        <v>1</v>
      </c>
      <c r="AC18" s="183">
        <v>1</v>
      </c>
      <c r="AD18" s="183">
        <v>1</v>
      </c>
      <c r="AE18" s="192">
        <f ca="1">IF(ISBLANK(U18),"",ROUND(AVERAGE(OFFSET(V18:AD18,0,0,1,ion21Coop!$F$42)),1))</f>
        <v>1</v>
      </c>
      <c r="AF18" s="269">
        <f t="shared" ca="1" si="43"/>
        <v>40</v>
      </c>
      <c r="AH18" s="119">
        <f t="shared" si="1"/>
        <v>2</v>
      </c>
      <c r="AI18" s="123" t="str">
        <f t="shared" si="84"/>
        <v>GeLo</v>
      </c>
      <c r="AJ18" s="123">
        <v>13</v>
      </c>
      <c r="AK18" s="351"/>
      <c r="AL18" s="351"/>
      <c r="AM18" s="351"/>
      <c r="AN18" s="351"/>
      <c r="AO18" s="369"/>
      <c r="AP18" s="370"/>
      <c r="AQ18" s="269" t="str">
        <f t="shared" si="23"/>
        <v/>
      </c>
      <c r="AR18" s="180">
        <v>1</v>
      </c>
      <c r="AS18" s="269" t="str">
        <f t="shared" si="44"/>
        <v/>
      </c>
      <c r="AT18" s="180">
        <v>1</v>
      </c>
      <c r="AU18" s="181">
        <v>1</v>
      </c>
      <c r="AV18" s="181">
        <v>1</v>
      </c>
      <c r="AW18" s="183">
        <v>1</v>
      </c>
      <c r="AX18" s="183">
        <v>1</v>
      </c>
      <c r="AY18" s="183">
        <v>1</v>
      </c>
      <c r="AZ18" s="183">
        <v>1</v>
      </c>
      <c r="BA18" s="183">
        <v>1</v>
      </c>
      <c r="BB18" s="183">
        <v>1</v>
      </c>
      <c r="BC18" s="192" t="str">
        <f ca="1">IF(ISBLANK(AO18),"",ROUND(AVERAGE(OFFSET(AT18:BB18,0,0,1,ion21Coop!$F$42)),1))</f>
        <v/>
      </c>
      <c r="BD18" s="269" t="str">
        <f t="shared" si="45"/>
        <v/>
      </c>
      <c r="BF18" s="119">
        <f t="shared" si="2"/>
        <v>3</v>
      </c>
      <c r="BG18" s="123" t="str">
        <f t="shared" si="85"/>
        <v>MiDo</v>
      </c>
      <c r="BH18" s="123">
        <v>13</v>
      </c>
      <c r="BI18" s="351" t="s">
        <v>838</v>
      </c>
      <c r="BJ18" s="351"/>
      <c r="BK18" s="351"/>
      <c r="BL18" s="351" t="s">
        <v>825</v>
      </c>
      <c r="BM18" s="369"/>
      <c r="BN18" s="370"/>
      <c r="BO18" s="269">
        <v>40</v>
      </c>
      <c r="BP18" s="180">
        <v>1</v>
      </c>
      <c r="BQ18" s="269">
        <f t="shared" si="24"/>
        <v>40</v>
      </c>
      <c r="BR18" s="180">
        <v>1</v>
      </c>
      <c r="BS18" s="181">
        <v>1</v>
      </c>
      <c r="BT18" s="181">
        <v>1</v>
      </c>
      <c r="BU18" s="183">
        <v>1</v>
      </c>
      <c r="BV18" s="183">
        <v>1</v>
      </c>
      <c r="BW18" s="183">
        <v>1</v>
      </c>
      <c r="BX18" s="183">
        <v>1</v>
      </c>
      <c r="BY18" s="183">
        <v>1</v>
      </c>
      <c r="BZ18" s="183">
        <v>1</v>
      </c>
      <c r="CA18" s="192">
        <f ca="1">IF(ISBLANK(BQ18),"",ROUND(AVERAGE(OFFSET(BR18:BZ18,0,0,1,ion21Coop!$F$42)),1))</f>
        <v>1</v>
      </c>
      <c r="CB18" s="269">
        <f t="shared" ca="1" si="46"/>
        <v>40</v>
      </c>
      <c r="CD18" s="119">
        <f t="shared" si="3"/>
        <v>4</v>
      </c>
      <c r="CE18" s="123" t="str">
        <f t="shared" si="86"/>
        <v>EmNi</v>
      </c>
      <c r="CF18" s="123">
        <v>13</v>
      </c>
      <c r="CG18" s="351"/>
      <c r="CH18" s="351"/>
      <c r="CI18" s="351"/>
      <c r="CJ18" s="351"/>
      <c r="CK18" s="369"/>
      <c r="CL18" s="370"/>
      <c r="CM18" s="269" t="str">
        <f t="shared" si="25"/>
        <v/>
      </c>
      <c r="CN18" s="180">
        <v>1</v>
      </c>
      <c r="CO18" s="269" t="str">
        <f t="shared" si="47"/>
        <v/>
      </c>
      <c r="CP18" s="180">
        <v>1</v>
      </c>
      <c r="CQ18" s="181">
        <v>1</v>
      </c>
      <c r="CR18" s="181">
        <v>1</v>
      </c>
      <c r="CS18" s="183">
        <v>1</v>
      </c>
      <c r="CT18" s="183">
        <v>1</v>
      </c>
      <c r="CU18" s="183">
        <v>1</v>
      </c>
      <c r="CV18" s="183">
        <v>1</v>
      </c>
      <c r="CW18" s="183">
        <v>1</v>
      </c>
      <c r="CX18" s="183">
        <v>1</v>
      </c>
      <c r="CY18" s="192" t="str">
        <f ca="1">IF(ISBLANK(CK18),"",ROUND(AVERAGE(OFFSET(CP18:CX18,0,0,1,ion21Coop!$F$42)),1))</f>
        <v/>
      </c>
      <c r="CZ18" s="269" t="str">
        <f t="shared" si="48"/>
        <v/>
      </c>
      <c r="DB18" s="119">
        <f t="shared" si="4"/>
        <v>5</v>
      </c>
      <c r="DC18" s="123" t="str">
        <f t="shared" si="87"/>
        <v>HeJe</v>
      </c>
      <c r="DD18" s="123">
        <v>13</v>
      </c>
      <c r="DE18" s="423"/>
      <c r="DF18" s="423"/>
      <c r="DG18" s="423"/>
      <c r="DH18" s="423"/>
      <c r="DI18" s="421"/>
      <c r="DJ18" s="422"/>
      <c r="DK18" s="269" t="str">
        <f t="shared" si="26"/>
        <v/>
      </c>
      <c r="DL18" s="180">
        <v>1</v>
      </c>
      <c r="DM18" s="269" t="str">
        <f t="shared" si="49"/>
        <v/>
      </c>
      <c r="DN18" s="180">
        <v>1</v>
      </c>
      <c r="DO18" s="181">
        <v>1</v>
      </c>
      <c r="DP18" s="181">
        <v>1</v>
      </c>
      <c r="DQ18" s="183">
        <v>1</v>
      </c>
      <c r="DR18" s="183">
        <v>1</v>
      </c>
      <c r="DS18" s="183">
        <v>1</v>
      </c>
      <c r="DT18" s="183">
        <v>1</v>
      </c>
      <c r="DU18" s="183">
        <v>1</v>
      </c>
      <c r="DV18" s="183">
        <v>1</v>
      </c>
      <c r="DW18" s="192" t="str">
        <f ca="1">IF(ISBLANK(DI18),"",ROUND(AVERAGE(OFFSET(DN18:DV18,0,0,1,ion21Coop!$F$42)),1))</f>
        <v/>
      </c>
      <c r="DX18" s="269" t="str">
        <f t="shared" si="50"/>
        <v/>
      </c>
      <c r="DZ18" s="119">
        <f t="shared" si="5"/>
        <v>6</v>
      </c>
      <c r="EA18" s="123" t="str">
        <f t="shared" si="88"/>
        <v/>
      </c>
      <c r="EB18" s="123">
        <v>13</v>
      </c>
      <c r="EC18" s="423"/>
      <c r="ED18" s="423"/>
      <c r="EE18" s="423"/>
      <c r="EF18" s="423"/>
      <c r="EG18" s="421"/>
      <c r="EH18" s="422"/>
      <c r="EI18" s="269" t="str">
        <f t="shared" si="27"/>
        <v/>
      </c>
      <c r="EJ18" s="180">
        <v>1</v>
      </c>
      <c r="EK18" s="269" t="str">
        <f t="shared" si="51"/>
        <v/>
      </c>
      <c r="EL18" s="180">
        <v>1</v>
      </c>
      <c r="EM18" s="181">
        <v>1</v>
      </c>
      <c r="EN18" s="181">
        <v>1</v>
      </c>
      <c r="EO18" s="183">
        <v>1</v>
      </c>
      <c r="EP18" s="183">
        <v>1</v>
      </c>
      <c r="EQ18" s="183">
        <v>1</v>
      </c>
      <c r="ER18" s="183">
        <v>1</v>
      </c>
      <c r="ES18" s="183">
        <v>1</v>
      </c>
      <c r="ET18" s="183">
        <v>1</v>
      </c>
      <c r="EU18" s="192" t="str">
        <f ca="1">IF(ISBLANK(EG18),"",ROUND(AVERAGE(OFFSET(EL18:ET18,0,0,1,ion21Coop!$F$42)),1))</f>
        <v/>
      </c>
      <c r="EV18" s="269" t="str">
        <f t="shared" si="52"/>
        <v/>
      </c>
      <c r="EX18" s="119">
        <f t="shared" si="6"/>
        <v>7</v>
      </c>
      <c r="EY18" s="123" t="str">
        <f t="shared" si="89"/>
        <v/>
      </c>
      <c r="EZ18" s="123">
        <v>13</v>
      </c>
      <c r="FA18" s="423"/>
      <c r="FB18" s="423"/>
      <c r="FC18" s="423"/>
      <c r="FD18" s="423"/>
      <c r="FE18" s="421"/>
      <c r="FF18" s="422"/>
      <c r="FG18" s="269" t="str">
        <f t="shared" si="28"/>
        <v/>
      </c>
      <c r="FH18" s="180">
        <v>1</v>
      </c>
      <c r="FI18" s="269" t="str">
        <f t="shared" si="53"/>
        <v/>
      </c>
      <c r="FJ18" s="180">
        <v>1</v>
      </c>
      <c r="FK18" s="181">
        <v>1</v>
      </c>
      <c r="FL18" s="181">
        <v>1</v>
      </c>
      <c r="FM18" s="183">
        <v>1</v>
      </c>
      <c r="FN18" s="183">
        <v>1</v>
      </c>
      <c r="FO18" s="183">
        <v>1</v>
      </c>
      <c r="FP18" s="183">
        <v>1</v>
      </c>
      <c r="FQ18" s="183">
        <v>1</v>
      </c>
      <c r="FR18" s="183">
        <v>1</v>
      </c>
      <c r="FS18" s="192" t="str">
        <f ca="1">IF(ISBLANK(FE18),"",ROUND(AVERAGE(OFFSET(FJ18:FR18,0,0,1,ion21Coop!$F$42)),1))</f>
        <v/>
      </c>
      <c r="FT18" s="269" t="str">
        <f t="shared" si="54"/>
        <v/>
      </c>
      <c r="FV18" s="119">
        <f t="shared" si="7"/>
        <v>8</v>
      </c>
      <c r="FW18" s="123" t="str">
        <f t="shared" si="90"/>
        <v/>
      </c>
      <c r="FX18" s="123">
        <v>13</v>
      </c>
      <c r="FY18" s="423"/>
      <c r="FZ18" s="423"/>
      <c r="GA18" s="423"/>
      <c r="GB18" s="423"/>
      <c r="GC18" s="421"/>
      <c r="GD18" s="422"/>
      <c r="GE18" s="269" t="str">
        <f t="shared" si="29"/>
        <v/>
      </c>
      <c r="GF18" s="180">
        <v>1</v>
      </c>
      <c r="GG18" s="269" t="str">
        <f t="shared" si="55"/>
        <v/>
      </c>
      <c r="GH18" s="180">
        <v>1</v>
      </c>
      <c r="GI18" s="181">
        <v>1</v>
      </c>
      <c r="GJ18" s="181">
        <v>1</v>
      </c>
      <c r="GK18" s="183">
        <v>1</v>
      </c>
      <c r="GL18" s="183">
        <v>1</v>
      </c>
      <c r="GM18" s="183">
        <v>1</v>
      </c>
      <c r="GN18" s="183">
        <v>1</v>
      </c>
      <c r="GO18" s="183">
        <v>1</v>
      </c>
      <c r="GP18" s="183">
        <v>1</v>
      </c>
      <c r="GQ18" s="192" t="str">
        <f ca="1">IF(ISBLANK(GC18),"",ROUND(AVERAGE(OFFSET(GH18:GP18,0,0,1,ion21Coop!$F$42)),1))</f>
        <v/>
      </c>
      <c r="GR18" s="269" t="str">
        <f t="shared" si="56"/>
        <v/>
      </c>
      <c r="GT18" s="119">
        <f t="shared" si="8"/>
        <v>9</v>
      </c>
      <c r="GU18" s="123" t="str">
        <f t="shared" si="91"/>
        <v/>
      </c>
      <c r="GV18" s="123">
        <v>13</v>
      </c>
      <c r="GW18" s="423"/>
      <c r="GX18" s="423"/>
      <c r="GY18" s="423"/>
      <c r="GZ18" s="423"/>
      <c r="HA18" s="421"/>
      <c r="HB18" s="422"/>
      <c r="HC18" s="269" t="str">
        <f t="shared" si="30"/>
        <v/>
      </c>
      <c r="HD18" s="180">
        <v>1</v>
      </c>
      <c r="HE18" s="269" t="str">
        <f t="shared" si="57"/>
        <v/>
      </c>
      <c r="HF18" s="180">
        <v>1</v>
      </c>
      <c r="HG18" s="181">
        <v>1</v>
      </c>
      <c r="HH18" s="181">
        <v>1</v>
      </c>
      <c r="HI18" s="183">
        <v>1</v>
      </c>
      <c r="HJ18" s="183">
        <v>1</v>
      </c>
      <c r="HK18" s="183">
        <v>1</v>
      </c>
      <c r="HL18" s="183">
        <v>1</v>
      </c>
      <c r="HM18" s="183">
        <v>1</v>
      </c>
      <c r="HN18" s="183">
        <v>1</v>
      </c>
      <c r="HO18" s="192" t="str">
        <f ca="1">IF(ISBLANK(HA18),"",ROUND(AVERAGE(OFFSET(HF18:HN18,0,0,1,ion21Coop!$F$42)),1))</f>
        <v/>
      </c>
      <c r="HP18" s="269" t="str">
        <f t="shared" si="58"/>
        <v/>
      </c>
      <c r="HR18" s="119">
        <f t="shared" si="9"/>
        <v>10</v>
      </c>
      <c r="HS18" s="123" t="str">
        <f t="shared" si="92"/>
        <v/>
      </c>
      <c r="HT18" s="123">
        <v>13</v>
      </c>
      <c r="HU18" s="423"/>
      <c r="HV18" s="423"/>
      <c r="HW18" s="423"/>
      <c r="HX18" s="423"/>
      <c r="HY18" s="421"/>
      <c r="HZ18" s="422"/>
      <c r="IA18" s="269" t="str">
        <f t="shared" si="31"/>
        <v/>
      </c>
      <c r="IB18" s="180">
        <v>1</v>
      </c>
      <c r="IC18" s="269" t="str">
        <f t="shared" si="59"/>
        <v/>
      </c>
      <c r="ID18" s="180">
        <v>1</v>
      </c>
      <c r="IE18" s="181">
        <v>1</v>
      </c>
      <c r="IF18" s="181">
        <v>1</v>
      </c>
      <c r="IG18" s="183">
        <v>1</v>
      </c>
      <c r="IH18" s="183">
        <v>1</v>
      </c>
      <c r="II18" s="183">
        <v>1</v>
      </c>
      <c r="IJ18" s="183">
        <v>1</v>
      </c>
      <c r="IK18" s="183">
        <v>1</v>
      </c>
      <c r="IL18" s="183">
        <v>1</v>
      </c>
      <c r="IM18" s="192" t="str">
        <f ca="1">IF(ISBLANK(HY18),"",ROUND(AVERAGE(OFFSET(ID18:IL18,0,0,1,ion21Coop!$F$42)),1))</f>
        <v/>
      </c>
      <c r="IN18" s="269" t="str">
        <f t="shared" si="60"/>
        <v/>
      </c>
      <c r="IP18" s="119">
        <f t="shared" si="10"/>
        <v>11</v>
      </c>
      <c r="IQ18" s="123" t="str">
        <f t="shared" si="93"/>
        <v/>
      </c>
      <c r="IR18" s="123">
        <v>13</v>
      </c>
      <c r="IS18" s="423"/>
      <c r="IT18" s="423"/>
      <c r="IU18" s="423"/>
      <c r="IV18" s="423"/>
      <c r="IW18" s="421"/>
      <c r="IX18" s="422"/>
      <c r="IY18" s="269" t="str">
        <f t="shared" si="32"/>
        <v/>
      </c>
      <c r="IZ18" s="180">
        <v>1</v>
      </c>
      <c r="JA18" s="269" t="str">
        <f t="shared" si="61"/>
        <v/>
      </c>
      <c r="JB18" s="180">
        <v>1</v>
      </c>
      <c r="JC18" s="181">
        <v>1</v>
      </c>
      <c r="JD18" s="181">
        <v>1</v>
      </c>
      <c r="JE18" s="183">
        <v>1</v>
      </c>
      <c r="JF18" s="183">
        <v>1</v>
      </c>
      <c r="JG18" s="183">
        <v>1</v>
      </c>
      <c r="JH18" s="183">
        <v>1</v>
      </c>
      <c r="JI18" s="183">
        <v>1</v>
      </c>
      <c r="JJ18" s="183">
        <v>1</v>
      </c>
      <c r="JK18" s="192" t="str">
        <f ca="1">IF(ISBLANK(IW18),"",ROUND(AVERAGE(OFFSET(JB18:JJ18,0,0,1,ion21Coop!$F$42)),1))</f>
        <v/>
      </c>
      <c r="JL18" s="269" t="str">
        <f t="shared" si="62"/>
        <v/>
      </c>
      <c r="JN18" s="119">
        <f t="shared" si="11"/>
        <v>12</v>
      </c>
      <c r="JO18" s="123" t="str">
        <f t="shared" si="94"/>
        <v/>
      </c>
      <c r="JP18" s="123">
        <v>13</v>
      </c>
      <c r="JQ18" s="423"/>
      <c r="JR18" s="423"/>
      <c r="JS18" s="423"/>
      <c r="JT18" s="423"/>
      <c r="JU18" s="421"/>
      <c r="JV18" s="422"/>
      <c r="JW18" s="269" t="str">
        <f t="shared" si="33"/>
        <v/>
      </c>
      <c r="JX18" s="180">
        <v>1</v>
      </c>
      <c r="JY18" s="269" t="str">
        <f t="shared" si="63"/>
        <v/>
      </c>
      <c r="JZ18" s="180">
        <v>1</v>
      </c>
      <c r="KA18" s="181">
        <v>1</v>
      </c>
      <c r="KB18" s="181">
        <v>1</v>
      </c>
      <c r="KC18" s="183">
        <v>1</v>
      </c>
      <c r="KD18" s="183">
        <v>1</v>
      </c>
      <c r="KE18" s="183">
        <v>1</v>
      </c>
      <c r="KF18" s="183">
        <v>1</v>
      </c>
      <c r="KG18" s="183">
        <v>1</v>
      </c>
      <c r="KH18" s="183">
        <v>1</v>
      </c>
      <c r="KI18" s="192" t="str">
        <f ca="1">IF(ISBLANK(JU18),"",ROUND(AVERAGE(OFFSET(JZ18:KH18,0,0,1,ion21Coop!$F$42)),1))</f>
        <v/>
      </c>
      <c r="KJ18" s="269" t="str">
        <f t="shared" si="64"/>
        <v/>
      </c>
      <c r="KL18" s="119">
        <f t="shared" si="12"/>
        <v>13</v>
      </c>
      <c r="KM18" s="123" t="str">
        <f t="shared" si="95"/>
        <v/>
      </c>
      <c r="KN18" s="123">
        <v>13</v>
      </c>
      <c r="KO18" s="423"/>
      <c r="KP18" s="423"/>
      <c r="KQ18" s="423"/>
      <c r="KR18" s="423"/>
      <c r="KS18" s="421"/>
      <c r="KT18" s="422"/>
      <c r="KU18" s="269" t="str">
        <f t="shared" si="34"/>
        <v/>
      </c>
      <c r="KV18" s="180">
        <v>1</v>
      </c>
      <c r="KW18" s="269" t="str">
        <f t="shared" si="65"/>
        <v/>
      </c>
      <c r="KX18" s="180">
        <v>1</v>
      </c>
      <c r="KY18" s="181">
        <v>1</v>
      </c>
      <c r="KZ18" s="181">
        <v>1</v>
      </c>
      <c r="LA18" s="183">
        <v>1</v>
      </c>
      <c r="LB18" s="183">
        <v>1</v>
      </c>
      <c r="LC18" s="183">
        <v>1</v>
      </c>
      <c r="LD18" s="183">
        <v>1</v>
      </c>
      <c r="LE18" s="183">
        <v>1</v>
      </c>
      <c r="LF18" s="183">
        <v>1</v>
      </c>
      <c r="LG18" s="192" t="str">
        <f ca="1">IF(ISBLANK(KS18),"",ROUND(AVERAGE(OFFSET(KX18:LF18,0,0,1,ion21Coop!$F$42)),1))</f>
        <v/>
      </c>
      <c r="LH18" s="269" t="str">
        <f t="shared" si="66"/>
        <v/>
      </c>
      <c r="LJ18" s="119">
        <f t="shared" si="13"/>
        <v>14</v>
      </c>
      <c r="LK18" s="123" t="str">
        <f t="shared" si="96"/>
        <v/>
      </c>
      <c r="LL18" s="123">
        <v>13</v>
      </c>
      <c r="LM18" s="423"/>
      <c r="LN18" s="423"/>
      <c r="LO18" s="423"/>
      <c r="LP18" s="423"/>
      <c r="LQ18" s="421"/>
      <c r="LR18" s="422"/>
      <c r="LS18" s="269" t="str">
        <f t="shared" si="35"/>
        <v/>
      </c>
      <c r="LT18" s="180">
        <v>1</v>
      </c>
      <c r="LU18" s="269" t="str">
        <f t="shared" si="67"/>
        <v/>
      </c>
      <c r="LV18" s="180">
        <v>1</v>
      </c>
      <c r="LW18" s="181">
        <v>1</v>
      </c>
      <c r="LX18" s="181">
        <v>1</v>
      </c>
      <c r="LY18" s="183">
        <v>1</v>
      </c>
      <c r="LZ18" s="183">
        <v>1</v>
      </c>
      <c r="MA18" s="183">
        <v>1</v>
      </c>
      <c r="MB18" s="183">
        <v>1</v>
      </c>
      <c r="MC18" s="183">
        <v>1</v>
      </c>
      <c r="MD18" s="183">
        <v>1</v>
      </c>
      <c r="ME18" s="192" t="str">
        <f ca="1">IF(ISBLANK(LQ18),"",ROUND(AVERAGE(OFFSET(LV18:MD18,0,0,1,ion21Coop!$F$42)),1))</f>
        <v/>
      </c>
      <c r="MF18" s="269" t="str">
        <f t="shared" si="68"/>
        <v/>
      </c>
      <c r="MH18" s="119">
        <f t="shared" si="14"/>
        <v>15</v>
      </c>
      <c r="MI18" s="123" t="str">
        <f t="shared" si="97"/>
        <v/>
      </c>
      <c r="MJ18" s="123">
        <v>13</v>
      </c>
      <c r="MK18" s="423"/>
      <c r="ML18" s="423"/>
      <c r="MM18" s="423"/>
      <c r="MN18" s="423"/>
      <c r="MO18" s="421"/>
      <c r="MP18" s="422"/>
      <c r="MQ18" s="269" t="str">
        <f t="shared" si="36"/>
        <v/>
      </c>
      <c r="MR18" s="180">
        <v>1</v>
      </c>
      <c r="MS18" s="269" t="str">
        <f t="shared" si="69"/>
        <v/>
      </c>
      <c r="MT18" s="180">
        <v>1</v>
      </c>
      <c r="MU18" s="181">
        <v>1</v>
      </c>
      <c r="MV18" s="181">
        <v>1</v>
      </c>
      <c r="MW18" s="183">
        <v>1</v>
      </c>
      <c r="MX18" s="183">
        <v>1</v>
      </c>
      <c r="MY18" s="183">
        <v>1</v>
      </c>
      <c r="MZ18" s="183">
        <v>1</v>
      </c>
      <c r="NA18" s="183">
        <v>1</v>
      </c>
      <c r="NB18" s="183">
        <v>1</v>
      </c>
      <c r="NC18" s="192" t="str">
        <f ca="1">IF(ISBLANK(MO18),"",ROUND(AVERAGE(OFFSET(MT18:NB18,0,0,1,ion21Coop!$F$42)),1))</f>
        <v/>
      </c>
      <c r="ND18" s="269" t="str">
        <f t="shared" si="70"/>
        <v/>
      </c>
      <c r="NF18" s="119">
        <f t="shared" si="15"/>
        <v>16</v>
      </c>
      <c r="NG18" s="123" t="str">
        <f t="shared" si="98"/>
        <v/>
      </c>
      <c r="NH18" s="123">
        <v>13</v>
      </c>
      <c r="NI18" s="423"/>
      <c r="NJ18" s="423"/>
      <c r="NK18" s="423"/>
      <c r="NL18" s="423"/>
      <c r="NM18" s="421"/>
      <c r="NN18" s="422"/>
      <c r="NO18" s="269" t="str">
        <f t="shared" si="37"/>
        <v/>
      </c>
      <c r="NP18" s="180">
        <v>1</v>
      </c>
      <c r="NQ18" s="269" t="str">
        <f t="shared" si="71"/>
        <v/>
      </c>
      <c r="NR18" s="180">
        <v>1</v>
      </c>
      <c r="NS18" s="181">
        <v>1</v>
      </c>
      <c r="NT18" s="181">
        <v>1</v>
      </c>
      <c r="NU18" s="183">
        <v>1</v>
      </c>
      <c r="NV18" s="183">
        <v>1</v>
      </c>
      <c r="NW18" s="183">
        <v>1</v>
      </c>
      <c r="NX18" s="183">
        <v>1</v>
      </c>
      <c r="NY18" s="183">
        <v>1</v>
      </c>
      <c r="NZ18" s="183">
        <v>1</v>
      </c>
      <c r="OA18" s="192" t="str">
        <f ca="1">IF(ISBLANK(NM18),"",ROUND(AVERAGE(OFFSET(NR18:NZ18,0,0,1,ion21Coop!$F$42)),1))</f>
        <v/>
      </c>
      <c r="OB18" s="269" t="str">
        <f t="shared" si="72"/>
        <v/>
      </c>
      <c r="OD18" s="119">
        <f t="shared" si="16"/>
        <v>17</v>
      </c>
      <c r="OE18" s="123" t="str">
        <f t="shared" si="99"/>
        <v/>
      </c>
      <c r="OF18" s="123">
        <v>13</v>
      </c>
      <c r="OG18" s="423"/>
      <c r="OH18" s="423"/>
      <c r="OI18" s="423"/>
      <c r="OJ18" s="423"/>
      <c r="OK18" s="421"/>
      <c r="OL18" s="422"/>
      <c r="OM18" s="269" t="str">
        <f t="shared" si="38"/>
        <v/>
      </c>
      <c r="ON18" s="180">
        <v>1</v>
      </c>
      <c r="OO18" s="269" t="str">
        <f t="shared" si="73"/>
        <v/>
      </c>
      <c r="OP18" s="180">
        <v>1</v>
      </c>
      <c r="OQ18" s="181">
        <v>1</v>
      </c>
      <c r="OR18" s="181">
        <v>1</v>
      </c>
      <c r="OS18" s="183">
        <v>1</v>
      </c>
      <c r="OT18" s="183">
        <v>1</v>
      </c>
      <c r="OU18" s="183">
        <v>1</v>
      </c>
      <c r="OV18" s="183">
        <v>1</v>
      </c>
      <c r="OW18" s="183">
        <v>1</v>
      </c>
      <c r="OX18" s="183">
        <v>1</v>
      </c>
      <c r="OY18" s="192" t="str">
        <f ca="1">IF(ISBLANK(OK18),"",ROUND(AVERAGE(OFFSET(OP18:OX18,0,0,1,ion21Coop!$F$42)),1))</f>
        <v/>
      </c>
      <c r="OZ18" s="269" t="str">
        <f t="shared" si="74"/>
        <v/>
      </c>
      <c r="PB18" s="119">
        <f t="shared" si="17"/>
        <v>18</v>
      </c>
      <c r="PC18" s="123" t="str">
        <f t="shared" si="100"/>
        <v/>
      </c>
      <c r="PD18" s="123">
        <v>13</v>
      </c>
      <c r="PE18" s="423"/>
      <c r="PF18" s="423"/>
      <c r="PG18" s="423"/>
      <c r="PH18" s="423"/>
      <c r="PI18" s="421"/>
      <c r="PJ18" s="422"/>
      <c r="PK18" s="269" t="str">
        <f t="shared" si="39"/>
        <v/>
      </c>
      <c r="PL18" s="180">
        <v>1</v>
      </c>
      <c r="PM18" s="269" t="str">
        <f t="shared" si="75"/>
        <v/>
      </c>
      <c r="PN18" s="180">
        <v>1</v>
      </c>
      <c r="PO18" s="181">
        <v>1</v>
      </c>
      <c r="PP18" s="181">
        <v>1</v>
      </c>
      <c r="PQ18" s="183">
        <v>1</v>
      </c>
      <c r="PR18" s="183">
        <v>1</v>
      </c>
      <c r="PS18" s="183">
        <v>1</v>
      </c>
      <c r="PT18" s="183">
        <v>1</v>
      </c>
      <c r="PU18" s="183">
        <v>1</v>
      </c>
      <c r="PV18" s="183">
        <v>1</v>
      </c>
      <c r="PW18" s="192" t="str">
        <f ca="1">IF(ISBLANK(PI18),"",ROUND(AVERAGE(OFFSET(PN18:PV18,0,0,1,ion21Coop!$F$42)),1))</f>
        <v/>
      </c>
      <c r="PX18" s="269" t="str">
        <f t="shared" si="76"/>
        <v/>
      </c>
      <c r="PZ18" s="119">
        <f t="shared" si="18"/>
        <v>19</v>
      </c>
      <c r="QA18" s="123" t="str">
        <f t="shared" si="101"/>
        <v/>
      </c>
      <c r="QB18" s="123">
        <v>13</v>
      </c>
      <c r="QC18" s="423"/>
      <c r="QD18" s="423"/>
      <c r="QE18" s="423"/>
      <c r="QF18" s="423"/>
      <c r="QG18" s="421"/>
      <c r="QH18" s="422"/>
      <c r="QI18" s="269" t="str">
        <f t="shared" si="40"/>
        <v/>
      </c>
      <c r="QJ18" s="180">
        <v>1</v>
      </c>
      <c r="QK18" s="269" t="str">
        <f t="shared" si="77"/>
        <v/>
      </c>
      <c r="QL18" s="180">
        <v>1</v>
      </c>
      <c r="QM18" s="181">
        <v>1</v>
      </c>
      <c r="QN18" s="181">
        <v>1</v>
      </c>
      <c r="QO18" s="183">
        <v>1</v>
      </c>
      <c r="QP18" s="183">
        <v>1</v>
      </c>
      <c r="QQ18" s="183">
        <v>1</v>
      </c>
      <c r="QR18" s="183">
        <v>1</v>
      </c>
      <c r="QS18" s="183">
        <v>1</v>
      </c>
      <c r="QT18" s="183">
        <v>1</v>
      </c>
      <c r="QU18" s="192" t="str">
        <f ca="1">IF(ISBLANK(QG18),"",ROUND(AVERAGE(OFFSET(QL18:QT18,0,0,1,ion21Coop!$F$42)),1))</f>
        <v/>
      </c>
      <c r="QV18" s="269" t="str">
        <f t="shared" si="78"/>
        <v/>
      </c>
      <c r="QX18" s="119">
        <f t="shared" si="19"/>
        <v>20</v>
      </c>
      <c r="QY18" s="123" t="str">
        <f t="shared" si="102"/>
        <v/>
      </c>
      <c r="QZ18" s="123">
        <v>13</v>
      </c>
      <c r="RA18" s="423"/>
      <c r="RB18" s="423"/>
      <c r="RC18" s="423"/>
      <c r="RD18" s="423"/>
      <c r="RE18" s="421"/>
      <c r="RF18" s="422"/>
      <c r="RG18" s="269" t="str">
        <f t="shared" si="41"/>
        <v/>
      </c>
      <c r="RH18" s="180">
        <v>1</v>
      </c>
      <c r="RI18" s="269" t="str">
        <f t="shared" si="79"/>
        <v/>
      </c>
      <c r="RJ18" s="180">
        <v>1</v>
      </c>
      <c r="RK18" s="181">
        <v>1</v>
      </c>
      <c r="RL18" s="181">
        <v>1</v>
      </c>
      <c r="RM18" s="183">
        <v>1</v>
      </c>
      <c r="RN18" s="183">
        <v>1</v>
      </c>
      <c r="RO18" s="183">
        <v>1</v>
      </c>
      <c r="RP18" s="183">
        <v>1</v>
      </c>
      <c r="RQ18" s="183">
        <v>1</v>
      </c>
      <c r="RR18" s="183">
        <v>1</v>
      </c>
      <c r="RS18" s="192" t="str">
        <f ca="1">IF(ISBLANK(RE18),"",ROUND(AVERAGE(OFFSET(RJ18:RR18,0,0,1,ion21Coop!$F$42)),1))</f>
        <v/>
      </c>
      <c r="RT18" s="269" t="str">
        <f t="shared" si="80"/>
        <v/>
      </c>
      <c r="RV18" s="119">
        <f t="shared" si="20"/>
        <v>21</v>
      </c>
      <c r="RW18" s="123" t="str">
        <f t="shared" si="103"/>
        <v/>
      </c>
      <c r="RX18" s="123">
        <v>13</v>
      </c>
      <c r="RY18" s="423"/>
      <c r="RZ18" s="423"/>
      <c r="SA18" s="423"/>
      <c r="SB18" s="423"/>
      <c r="SC18" s="421"/>
      <c r="SD18" s="422"/>
      <c r="SE18" s="269" t="str">
        <f t="shared" si="42"/>
        <v/>
      </c>
      <c r="SF18" s="180">
        <v>1</v>
      </c>
      <c r="SG18" s="269" t="str">
        <f t="shared" si="81"/>
        <v/>
      </c>
      <c r="SH18" s="180">
        <v>1</v>
      </c>
      <c r="SI18" s="181">
        <v>1</v>
      </c>
      <c r="SJ18" s="181">
        <v>1</v>
      </c>
      <c r="SK18" s="183">
        <v>1</v>
      </c>
      <c r="SL18" s="183">
        <v>1</v>
      </c>
      <c r="SM18" s="183">
        <v>1</v>
      </c>
      <c r="SN18" s="183">
        <v>1</v>
      </c>
      <c r="SO18" s="183">
        <v>1</v>
      </c>
      <c r="SP18" s="183">
        <v>1</v>
      </c>
      <c r="SQ18" s="192" t="str">
        <f ca="1">IF(ISBLANK(SC18),"",ROUND(AVERAGE(OFFSET(SH18:SP18,0,0,1,ion21Coop!$F$42)),1))</f>
        <v/>
      </c>
      <c r="SR18" s="269" t="str">
        <f t="shared" si="82"/>
        <v/>
      </c>
      <c r="ST18" s="565"/>
      <c r="SU18" s="565"/>
      <c r="SV18" s="566"/>
      <c r="SW18" s="567"/>
      <c r="SX18" s="565"/>
      <c r="SY18" s="566"/>
      <c r="SZ18" s="568"/>
      <c r="TA18" s="567"/>
      <c r="TB18" s="553"/>
    </row>
    <row r="19" spans="1:522" x14ac:dyDescent="0.3">
      <c r="A19" s="187" t="str">
        <f t="shared" si="21"/>
        <v xml:space="preserve">14 - </v>
      </c>
      <c r="B19" s="119">
        <f>ion21Team!B18</f>
        <v>14</v>
      </c>
      <c r="C19" s="123" t="str">
        <f>IF(ISBLANK(ion21Team!C18),"",ion21Team!C18)</f>
        <v/>
      </c>
      <c r="D19" s="285" t="str">
        <f>IF(ISBLANK(ion21Team!$C$18),"",$MF$3)</f>
        <v/>
      </c>
      <c r="E19" s="271" t="str">
        <f>IF(ISBLANK(ion21Team!C18),"",IFERROR(D19/$D$27*100,0))</f>
        <v/>
      </c>
      <c r="F19" s="146" t="str">
        <f>IF(ISBLANK(ion21Team!C18),"",ion21Votes!AF19)</f>
        <v/>
      </c>
      <c r="G19" s="121" t="str">
        <f>IF(ISBLANK(ion21Team!C18),"",ROUND(ion21Votes!$AF$27*E19/100,0))</f>
        <v/>
      </c>
      <c r="H19" s="122" t="str">
        <f>IF(ISBLANK(ion21Team!C18),"",F19-G19)</f>
        <v/>
      </c>
      <c r="J19" s="119">
        <f t="shared" si="0"/>
        <v>1</v>
      </c>
      <c r="K19" s="123" t="str">
        <f t="shared" si="83"/>
        <v>YaJo</v>
      </c>
      <c r="L19" s="123">
        <v>14</v>
      </c>
      <c r="M19" s="351"/>
      <c r="N19" s="351"/>
      <c r="O19" s="351"/>
      <c r="P19" s="351"/>
      <c r="Q19" s="369"/>
      <c r="R19" s="370"/>
      <c r="S19" s="269"/>
      <c r="T19" s="180">
        <v>1</v>
      </c>
      <c r="U19" s="269" t="str">
        <f t="shared" si="22"/>
        <v/>
      </c>
      <c r="V19" s="180">
        <v>1</v>
      </c>
      <c r="W19" s="181">
        <v>1</v>
      </c>
      <c r="X19" s="181">
        <v>1</v>
      </c>
      <c r="Y19" s="183">
        <v>1</v>
      </c>
      <c r="Z19" s="183">
        <v>1</v>
      </c>
      <c r="AA19" s="183">
        <v>1</v>
      </c>
      <c r="AB19" s="183">
        <v>1</v>
      </c>
      <c r="AC19" s="183">
        <v>1</v>
      </c>
      <c r="AD19" s="183">
        <v>1</v>
      </c>
      <c r="AE19" s="192" t="str">
        <f ca="1">IF(ISBLANK(Q19),"",ROUND(AVERAGE(OFFSET(V19:AD19,0,0,1,ion21Coop!$F$42)),1))</f>
        <v/>
      </c>
      <c r="AF19" s="269" t="str">
        <f t="shared" ref="AF19:AF52" si="104">IF(ISBLANK(Q19),"",U19*AE19)</f>
        <v/>
      </c>
      <c r="AH19" s="119">
        <f t="shared" si="1"/>
        <v>2</v>
      </c>
      <c r="AI19" s="123" t="str">
        <f t="shared" si="84"/>
        <v>GeLo</v>
      </c>
      <c r="AJ19" s="123">
        <v>14</v>
      </c>
      <c r="AK19" s="351"/>
      <c r="AL19" s="351"/>
      <c r="AM19" s="351"/>
      <c r="AN19" s="351"/>
      <c r="AO19" s="369"/>
      <c r="AP19" s="370"/>
      <c r="AQ19" s="269" t="str">
        <f t="shared" si="23"/>
        <v/>
      </c>
      <c r="AR19" s="180">
        <v>1</v>
      </c>
      <c r="AS19" s="269" t="str">
        <f t="shared" si="44"/>
        <v/>
      </c>
      <c r="AT19" s="180">
        <v>1</v>
      </c>
      <c r="AU19" s="181">
        <v>1</v>
      </c>
      <c r="AV19" s="181">
        <v>1</v>
      </c>
      <c r="AW19" s="183">
        <v>1</v>
      </c>
      <c r="AX19" s="183">
        <v>1</v>
      </c>
      <c r="AY19" s="183">
        <v>1</v>
      </c>
      <c r="AZ19" s="183">
        <v>1</v>
      </c>
      <c r="BA19" s="183">
        <v>1</v>
      </c>
      <c r="BB19" s="183">
        <v>1</v>
      </c>
      <c r="BC19" s="192" t="str">
        <f ca="1">IF(ISBLANK(AO19),"",ROUND(AVERAGE(OFFSET(AT19:BB19,0,0,1,ion21Coop!$F$42)),1))</f>
        <v/>
      </c>
      <c r="BD19" s="269" t="str">
        <f t="shared" si="45"/>
        <v/>
      </c>
      <c r="BF19" s="119">
        <f t="shared" si="2"/>
        <v>3</v>
      </c>
      <c r="BG19" s="123" t="str">
        <f t="shared" si="85"/>
        <v>MiDo</v>
      </c>
      <c r="BH19" s="123">
        <v>14</v>
      </c>
      <c r="BI19" s="351"/>
      <c r="BJ19" s="351"/>
      <c r="BK19" s="351"/>
      <c r="BL19" s="351"/>
      <c r="BM19" s="369"/>
      <c r="BN19" s="370"/>
      <c r="BO19" s="269"/>
      <c r="BP19" s="180">
        <v>1</v>
      </c>
      <c r="BQ19" s="269" t="str">
        <f t="shared" si="24"/>
        <v/>
      </c>
      <c r="BR19" s="180">
        <v>1</v>
      </c>
      <c r="BS19" s="181">
        <v>1</v>
      </c>
      <c r="BT19" s="181">
        <v>1</v>
      </c>
      <c r="BU19" s="183">
        <v>1</v>
      </c>
      <c r="BV19" s="183">
        <v>1</v>
      </c>
      <c r="BW19" s="183">
        <v>1</v>
      </c>
      <c r="BX19" s="183">
        <v>1</v>
      </c>
      <c r="BY19" s="183">
        <v>1</v>
      </c>
      <c r="BZ19" s="183">
        <v>1</v>
      </c>
      <c r="CA19" s="192" t="str">
        <f ca="1">IF(ISBLANK(BM19),"",ROUND(AVERAGE(OFFSET(BR19:BZ19,0,0,1,ion21Coop!$F$42)),1))</f>
        <v/>
      </c>
      <c r="CB19" s="269" t="str">
        <f t="shared" ref="CB19:CB52" si="105">IF(ISBLANK(BM19),"",BQ19*CA19)</f>
        <v/>
      </c>
      <c r="CD19" s="119">
        <f t="shared" si="3"/>
        <v>4</v>
      </c>
      <c r="CE19" s="123" t="str">
        <f t="shared" si="86"/>
        <v>EmNi</v>
      </c>
      <c r="CF19" s="123">
        <v>14</v>
      </c>
      <c r="CG19" s="351"/>
      <c r="CH19" s="351"/>
      <c r="CI19" s="351"/>
      <c r="CJ19" s="351"/>
      <c r="CK19" s="369"/>
      <c r="CL19" s="370"/>
      <c r="CM19" s="269" t="str">
        <f t="shared" si="25"/>
        <v/>
      </c>
      <c r="CN19" s="180">
        <v>1</v>
      </c>
      <c r="CO19" s="269" t="str">
        <f t="shared" si="47"/>
        <v/>
      </c>
      <c r="CP19" s="180">
        <v>1</v>
      </c>
      <c r="CQ19" s="181">
        <v>1</v>
      </c>
      <c r="CR19" s="181">
        <v>1</v>
      </c>
      <c r="CS19" s="183">
        <v>1</v>
      </c>
      <c r="CT19" s="183">
        <v>1</v>
      </c>
      <c r="CU19" s="183">
        <v>1</v>
      </c>
      <c r="CV19" s="183">
        <v>1</v>
      </c>
      <c r="CW19" s="183">
        <v>1</v>
      </c>
      <c r="CX19" s="183">
        <v>1</v>
      </c>
      <c r="CY19" s="192" t="str">
        <f ca="1">IF(ISBLANK(CK19),"",ROUND(AVERAGE(OFFSET(CP19:CX19,0,0,1,ion21Coop!$F$42)),1))</f>
        <v/>
      </c>
      <c r="CZ19" s="269" t="str">
        <f t="shared" si="48"/>
        <v/>
      </c>
      <c r="DB19" s="119">
        <f t="shared" si="4"/>
        <v>5</v>
      </c>
      <c r="DC19" s="123" t="str">
        <f t="shared" si="87"/>
        <v>HeJe</v>
      </c>
      <c r="DD19" s="123">
        <v>14</v>
      </c>
      <c r="DE19" s="423"/>
      <c r="DF19" s="423"/>
      <c r="DG19" s="423"/>
      <c r="DH19" s="423"/>
      <c r="DI19" s="421"/>
      <c r="DJ19" s="422"/>
      <c r="DK19" s="269" t="str">
        <f t="shared" si="26"/>
        <v/>
      </c>
      <c r="DL19" s="180">
        <v>1</v>
      </c>
      <c r="DM19" s="269" t="str">
        <f t="shared" si="49"/>
        <v/>
      </c>
      <c r="DN19" s="180">
        <v>1</v>
      </c>
      <c r="DO19" s="181">
        <v>1</v>
      </c>
      <c r="DP19" s="181">
        <v>1</v>
      </c>
      <c r="DQ19" s="183">
        <v>1</v>
      </c>
      <c r="DR19" s="183">
        <v>1</v>
      </c>
      <c r="DS19" s="183">
        <v>1</v>
      </c>
      <c r="DT19" s="183">
        <v>1</v>
      </c>
      <c r="DU19" s="183">
        <v>1</v>
      </c>
      <c r="DV19" s="183">
        <v>1</v>
      </c>
      <c r="DW19" s="192" t="str">
        <f ca="1">IF(ISBLANK(DI19),"",ROUND(AVERAGE(OFFSET(DN19:DV19,0,0,1,ion21Coop!$F$42)),1))</f>
        <v/>
      </c>
      <c r="DX19" s="269" t="str">
        <f t="shared" si="50"/>
        <v/>
      </c>
      <c r="DZ19" s="119">
        <f t="shared" si="5"/>
        <v>6</v>
      </c>
      <c r="EA19" s="123" t="str">
        <f t="shared" si="88"/>
        <v/>
      </c>
      <c r="EB19" s="123">
        <v>14</v>
      </c>
      <c r="EC19" s="423"/>
      <c r="ED19" s="423"/>
      <c r="EE19" s="423"/>
      <c r="EF19" s="423"/>
      <c r="EG19" s="421"/>
      <c r="EH19" s="422"/>
      <c r="EI19" s="269" t="str">
        <f t="shared" si="27"/>
        <v/>
      </c>
      <c r="EJ19" s="180">
        <v>1</v>
      </c>
      <c r="EK19" s="269" t="str">
        <f t="shared" si="51"/>
        <v/>
      </c>
      <c r="EL19" s="180">
        <v>1</v>
      </c>
      <c r="EM19" s="181">
        <v>1</v>
      </c>
      <c r="EN19" s="181">
        <v>1</v>
      </c>
      <c r="EO19" s="183">
        <v>1</v>
      </c>
      <c r="EP19" s="183">
        <v>1</v>
      </c>
      <c r="EQ19" s="183">
        <v>1</v>
      </c>
      <c r="ER19" s="183">
        <v>1</v>
      </c>
      <c r="ES19" s="183">
        <v>1</v>
      </c>
      <c r="ET19" s="183">
        <v>1</v>
      </c>
      <c r="EU19" s="192" t="str">
        <f ca="1">IF(ISBLANK(EG19),"",ROUND(AVERAGE(OFFSET(EL19:ET19,0,0,1,ion21Coop!$F$42)),1))</f>
        <v/>
      </c>
      <c r="EV19" s="269" t="str">
        <f t="shared" si="52"/>
        <v/>
      </c>
      <c r="EX19" s="119">
        <f t="shared" si="6"/>
        <v>7</v>
      </c>
      <c r="EY19" s="123" t="str">
        <f t="shared" si="89"/>
        <v/>
      </c>
      <c r="EZ19" s="123">
        <v>14</v>
      </c>
      <c r="FA19" s="423"/>
      <c r="FB19" s="423"/>
      <c r="FC19" s="423"/>
      <c r="FD19" s="423"/>
      <c r="FE19" s="421"/>
      <c r="FF19" s="422"/>
      <c r="FG19" s="269" t="str">
        <f t="shared" si="28"/>
        <v/>
      </c>
      <c r="FH19" s="180">
        <v>1</v>
      </c>
      <c r="FI19" s="269" t="str">
        <f t="shared" si="53"/>
        <v/>
      </c>
      <c r="FJ19" s="180">
        <v>1</v>
      </c>
      <c r="FK19" s="181">
        <v>1</v>
      </c>
      <c r="FL19" s="181">
        <v>1</v>
      </c>
      <c r="FM19" s="183">
        <v>1</v>
      </c>
      <c r="FN19" s="183">
        <v>1</v>
      </c>
      <c r="FO19" s="183">
        <v>1</v>
      </c>
      <c r="FP19" s="183">
        <v>1</v>
      </c>
      <c r="FQ19" s="183">
        <v>1</v>
      </c>
      <c r="FR19" s="183">
        <v>1</v>
      </c>
      <c r="FS19" s="192" t="str">
        <f ca="1">IF(ISBLANK(FE19),"",ROUND(AVERAGE(OFFSET(FJ19:FR19,0,0,1,ion21Coop!$F$42)),1))</f>
        <v/>
      </c>
      <c r="FT19" s="269" t="str">
        <f t="shared" si="54"/>
        <v/>
      </c>
      <c r="FV19" s="119">
        <f t="shared" si="7"/>
        <v>8</v>
      </c>
      <c r="FW19" s="123" t="str">
        <f t="shared" si="90"/>
        <v/>
      </c>
      <c r="FX19" s="123">
        <v>14</v>
      </c>
      <c r="FY19" s="423"/>
      <c r="FZ19" s="423"/>
      <c r="GA19" s="423"/>
      <c r="GB19" s="423"/>
      <c r="GC19" s="421"/>
      <c r="GD19" s="422"/>
      <c r="GE19" s="269" t="str">
        <f t="shared" si="29"/>
        <v/>
      </c>
      <c r="GF19" s="180">
        <v>1</v>
      </c>
      <c r="GG19" s="269" t="str">
        <f t="shared" si="55"/>
        <v/>
      </c>
      <c r="GH19" s="180">
        <v>1</v>
      </c>
      <c r="GI19" s="181">
        <v>1</v>
      </c>
      <c r="GJ19" s="181">
        <v>1</v>
      </c>
      <c r="GK19" s="183">
        <v>1</v>
      </c>
      <c r="GL19" s="183">
        <v>1</v>
      </c>
      <c r="GM19" s="183">
        <v>1</v>
      </c>
      <c r="GN19" s="183">
        <v>1</v>
      </c>
      <c r="GO19" s="183">
        <v>1</v>
      </c>
      <c r="GP19" s="183">
        <v>1</v>
      </c>
      <c r="GQ19" s="192" t="str">
        <f ca="1">IF(ISBLANK(GC19),"",ROUND(AVERAGE(OFFSET(GH19:GP19,0,0,1,ion21Coop!$F$42)),1))</f>
        <v/>
      </c>
      <c r="GR19" s="269" t="str">
        <f t="shared" si="56"/>
        <v/>
      </c>
      <c r="GT19" s="119">
        <f t="shared" si="8"/>
        <v>9</v>
      </c>
      <c r="GU19" s="123" t="str">
        <f t="shared" si="91"/>
        <v/>
      </c>
      <c r="GV19" s="123">
        <v>14</v>
      </c>
      <c r="GW19" s="423"/>
      <c r="GX19" s="423"/>
      <c r="GY19" s="423"/>
      <c r="GZ19" s="423"/>
      <c r="HA19" s="421"/>
      <c r="HB19" s="422"/>
      <c r="HC19" s="269" t="str">
        <f t="shared" si="30"/>
        <v/>
      </c>
      <c r="HD19" s="180">
        <v>1</v>
      </c>
      <c r="HE19" s="269" t="str">
        <f t="shared" si="57"/>
        <v/>
      </c>
      <c r="HF19" s="180">
        <v>1</v>
      </c>
      <c r="HG19" s="181">
        <v>1</v>
      </c>
      <c r="HH19" s="181">
        <v>1</v>
      </c>
      <c r="HI19" s="183">
        <v>1</v>
      </c>
      <c r="HJ19" s="183">
        <v>1</v>
      </c>
      <c r="HK19" s="183">
        <v>1</v>
      </c>
      <c r="HL19" s="183">
        <v>1</v>
      </c>
      <c r="HM19" s="183">
        <v>1</v>
      </c>
      <c r="HN19" s="183">
        <v>1</v>
      </c>
      <c r="HO19" s="192" t="str">
        <f ca="1">IF(ISBLANK(HA19),"",ROUND(AVERAGE(OFFSET(HF19:HN19,0,0,1,ion21Coop!$F$42)),1))</f>
        <v/>
      </c>
      <c r="HP19" s="269" t="str">
        <f t="shared" si="58"/>
        <v/>
      </c>
      <c r="HR19" s="119">
        <f t="shared" si="9"/>
        <v>10</v>
      </c>
      <c r="HS19" s="123" t="str">
        <f t="shared" si="92"/>
        <v/>
      </c>
      <c r="HT19" s="123">
        <v>14</v>
      </c>
      <c r="HU19" s="423"/>
      <c r="HV19" s="423"/>
      <c r="HW19" s="423"/>
      <c r="HX19" s="423"/>
      <c r="HY19" s="421"/>
      <c r="HZ19" s="422"/>
      <c r="IA19" s="269" t="str">
        <f t="shared" si="31"/>
        <v/>
      </c>
      <c r="IB19" s="180">
        <v>1</v>
      </c>
      <c r="IC19" s="269" t="str">
        <f t="shared" si="59"/>
        <v/>
      </c>
      <c r="ID19" s="180">
        <v>1</v>
      </c>
      <c r="IE19" s="181">
        <v>1</v>
      </c>
      <c r="IF19" s="181">
        <v>1</v>
      </c>
      <c r="IG19" s="183">
        <v>1</v>
      </c>
      <c r="IH19" s="183">
        <v>1</v>
      </c>
      <c r="II19" s="183">
        <v>1</v>
      </c>
      <c r="IJ19" s="183">
        <v>1</v>
      </c>
      <c r="IK19" s="183">
        <v>1</v>
      </c>
      <c r="IL19" s="183">
        <v>1</v>
      </c>
      <c r="IM19" s="192" t="str">
        <f ca="1">IF(ISBLANK(HY19),"",ROUND(AVERAGE(OFFSET(ID19:IL19,0,0,1,ion21Coop!$F$42)),1))</f>
        <v/>
      </c>
      <c r="IN19" s="269" t="str">
        <f t="shared" si="60"/>
        <v/>
      </c>
      <c r="IP19" s="119">
        <f t="shared" si="10"/>
        <v>11</v>
      </c>
      <c r="IQ19" s="123" t="str">
        <f t="shared" si="93"/>
        <v/>
      </c>
      <c r="IR19" s="123">
        <v>14</v>
      </c>
      <c r="IS19" s="423"/>
      <c r="IT19" s="423"/>
      <c r="IU19" s="423"/>
      <c r="IV19" s="423"/>
      <c r="IW19" s="421"/>
      <c r="IX19" s="422"/>
      <c r="IY19" s="269" t="str">
        <f t="shared" si="32"/>
        <v/>
      </c>
      <c r="IZ19" s="180">
        <v>1</v>
      </c>
      <c r="JA19" s="269" t="str">
        <f t="shared" si="61"/>
        <v/>
      </c>
      <c r="JB19" s="180">
        <v>1</v>
      </c>
      <c r="JC19" s="181">
        <v>1</v>
      </c>
      <c r="JD19" s="181">
        <v>1</v>
      </c>
      <c r="JE19" s="183">
        <v>1</v>
      </c>
      <c r="JF19" s="183">
        <v>1</v>
      </c>
      <c r="JG19" s="183">
        <v>1</v>
      </c>
      <c r="JH19" s="183">
        <v>1</v>
      </c>
      <c r="JI19" s="183">
        <v>1</v>
      </c>
      <c r="JJ19" s="183">
        <v>1</v>
      </c>
      <c r="JK19" s="192" t="str">
        <f ca="1">IF(ISBLANK(IW19),"",ROUND(AVERAGE(OFFSET(JB19:JJ19,0,0,1,ion21Coop!$F$42)),1))</f>
        <v/>
      </c>
      <c r="JL19" s="269" t="str">
        <f t="shared" si="62"/>
        <v/>
      </c>
      <c r="JN19" s="119">
        <f t="shared" si="11"/>
        <v>12</v>
      </c>
      <c r="JO19" s="123" t="str">
        <f t="shared" si="94"/>
        <v/>
      </c>
      <c r="JP19" s="123">
        <v>14</v>
      </c>
      <c r="JQ19" s="423"/>
      <c r="JR19" s="423"/>
      <c r="JS19" s="423"/>
      <c r="JT19" s="423"/>
      <c r="JU19" s="421"/>
      <c r="JV19" s="422"/>
      <c r="JW19" s="269" t="str">
        <f t="shared" si="33"/>
        <v/>
      </c>
      <c r="JX19" s="180">
        <v>1</v>
      </c>
      <c r="JY19" s="269" t="str">
        <f t="shared" si="63"/>
        <v/>
      </c>
      <c r="JZ19" s="180">
        <v>1</v>
      </c>
      <c r="KA19" s="181">
        <v>1</v>
      </c>
      <c r="KB19" s="181">
        <v>1</v>
      </c>
      <c r="KC19" s="183">
        <v>1</v>
      </c>
      <c r="KD19" s="183">
        <v>1</v>
      </c>
      <c r="KE19" s="183">
        <v>1</v>
      </c>
      <c r="KF19" s="183">
        <v>1</v>
      </c>
      <c r="KG19" s="183">
        <v>1</v>
      </c>
      <c r="KH19" s="183">
        <v>1</v>
      </c>
      <c r="KI19" s="192" t="str">
        <f ca="1">IF(ISBLANK(JU19),"",ROUND(AVERAGE(OFFSET(JZ19:KH19,0,0,1,ion21Coop!$F$42)),1))</f>
        <v/>
      </c>
      <c r="KJ19" s="269" t="str">
        <f t="shared" si="64"/>
        <v/>
      </c>
      <c r="KL19" s="119">
        <f t="shared" si="12"/>
        <v>13</v>
      </c>
      <c r="KM19" s="123" t="str">
        <f t="shared" si="95"/>
        <v/>
      </c>
      <c r="KN19" s="123">
        <v>14</v>
      </c>
      <c r="KO19" s="423"/>
      <c r="KP19" s="423"/>
      <c r="KQ19" s="423"/>
      <c r="KR19" s="423"/>
      <c r="KS19" s="421"/>
      <c r="KT19" s="422"/>
      <c r="KU19" s="269" t="str">
        <f t="shared" si="34"/>
        <v/>
      </c>
      <c r="KV19" s="180">
        <v>1</v>
      </c>
      <c r="KW19" s="269" t="str">
        <f t="shared" si="65"/>
        <v/>
      </c>
      <c r="KX19" s="180">
        <v>1</v>
      </c>
      <c r="KY19" s="181">
        <v>1</v>
      </c>
      <c r="KZ19" s="181">
        <v>1</v>
      </c>
      <c r="LA19" s="183">
        <v>1</v>
      </c>
      <c r="LB19" s="183">
        <v>1</v>
      </c>
      <c r="LC19" s="183">
        <v>1</v>
      </c>
      <c r="LD19" s="183">
        <v>1</v>
      </c>
      <c r="LE19" s="183">
        <v>1</v>
      </c>
      <c r="LF19" s="183">
        <v>1</v>
      </c>
      <c r="LG19" s="192" t="str">
        <f ca="1">IF(ISBLANK(KS19),"",ROUND(AVERAGE(OFFSET(KX19:LF19,0,0,1,ion21Coop!$F$42)),1))</f>
        <v/>
      </c>
      <c r="LH19" s="269" t="str">
        <f t="shared" si="66"/>
        <v/>
      </c>
      <c r="LJ19" s="119">
        <f t="shared" si="13"/>
        <v>14</v>
      </c>
      <c r="LK19" s="123" t="str">
        <f t="shared" si="96"/>
        <v/>
      </c>
      <c r="LL19" s="123">
        <v>14</v>
      </c>
      <c r="LM19" s="423"/>
      <c r="LN19" s="423"/>
      <c r="LO19" s="423"/>
      <c r="LP19" s="423"/>
      <c r="LQ19" s="421"/>
      <c r="LR19" s="422"/>
      <c r="LS19" s="269" t="str">
        <f t="shared" si="35"/>
        <v/>
      </c>
      <c r="LT19" s="180">
        <v>1</v>
      </c>
      <c r="LU19" s="269" t="str">
        <f t="shared" si="67"/>
        <v/>
      </c>
      <c r="LV19" s="180">
        <v>1</v>
      </c>
      <c r="LW19" s="181">
        <v>1</v>
      </c>
      <c r="LX19" s="181">
        <v>1</v>
      </c>
      <c r="LY19" s="183">
        <v>1</v>
      </c>
      <c r="LZ19" s="183">
        <v>1</v>
      </c>
      <c r="MA19" s="183">
        <v>1</v>
      </c>
      <c r="MB19" s="183">
        <v>1</v>
      </c>
      <c r="MC19" s="183">
        <v>1</v>
      </c>
      <c r="MD19" s="183">
        <v>1</v>
      </c>
      <c r="ME19" s="192" t="str">
        <f ca="1">IF(ISBLANK(LQ19),"",ROUND(AVERAGE(OFFSET(LV19:MD19,0,0,1,ion21Coop!$F$42)),1))</f>
        <v/>
      </c>
      <c r="MF19" s="269" t="str">
        <f t="shared" si="68"/>
        <v/>
      </c>
      <c r="MH19" s="119">
        <f t="shared" si="14"/>
        <v>15</v>
      </c>
      <c r="MI19" s="123" t="str">
        <f t="shared" si="97"/>
        <v/>
      </c>
      <c r="MJ19" s="123">
        <v>14</v>
      </c>
      <c r="MK19" s="423"/>
      <c r="ML19" s="423"/>
      <c r="MM19" s="423"/>
      <c r="MN19" s="423"/>
      <c r="MO19" s="421"/>
      <c r="MP19" s="422"/>
      <c r="MQ19" s="269" t="str">
        <f t="shared" si="36"/>
        <v/>
      </c>
      <c r="MR19" s="180">
        <v>1</v>
      </c>
      <c r="MS19" s="269" t="str">
        <f t="shared" si="69"/>
        <v/>
      </c>
      <c r="MT19" s="180">
        <v>1</v>
      </c>
      <c r="MU19" s="181">
        <v>1</v>
      </c>
      <c r="MV19" s="181">
        <v>1</v>
      </c>
      <c r="MW19" s="183">
        <v>1</v>
      </c>
      <c r="MX19" s="183">
        <v>1</v>
      </c>
      <c r="MY19" s="183">
        <v>1</v>
      </c>
      <c r="MZ19" s="183">
        <v>1</v>
      </c>
      <c r="NA19" s="183">
        <v>1</v>
      </c>
      <c r="NB19" s="183">
        <v>1</v>
      </c>
      <c r="NC19" s="192" t="str">
        <f ca="1">IF(ISBLANK(MO19),"",ROUND(AVERAGE(OFFSET(MT19:NB19,0,0,1,ion21Coop!$F$42)),1))</f>
        <v/>
      </c>
      <c r="ND19" s="269" t="str">
        <f t="shared" si="70"/>
        <v/>
      </c>
      <c r="NF19" s="119">
        <f t="shared" si="15"/>
        <v>16</v>
      </c>
      <c r="NG19" s="123" t="str">
        <f t="shared" si="98"/>
        <v/>
      </c>
      <c r="NH19" s="123">
        <v>14</v>
      </c>
      <c r="NI19" s="423"/>
      <c r="NJ19" s="423"/>
      <c r="NK19" s="423"/>
      <c r="NL19" s="423"/>
      <c r="NM19" s="421"/>
      <c r="NN19" s="422"/>
      <c r="NO19" s="269" t="str">
        <f t="shared" si="37"/>
        <v/>
      </c>
      <c r="NP19" s="180">
        <v>1</v>
      </c>
      <c r="NQ19" s="269" t="str">
        <f t="shared" si="71"/>
        <v/>
      </c>
      <c r="NR19" s="180">
        <v>1</v>
      </c>
      <c r="NS19" s="181">
        <v>1</v>
      </c>
      <c r="NT19" s="181">
        <v>1</v>
      </c>
      <c r="NU19" s="183">
        <v>1</v>
      </c>
      <c r="NV19" s="183">
        <v>1</v>
      </c>
      <c r="NW19" s="183">
        <v>1</v>
      </c>
      <c r="NX19" s="183">
        <v>1</v>
      </c>
      <c r="NY19" s="183">
        <v>1</v>
      </c>
      <c r="NZ19" s="183">
        <v>1</v>
      </c>
      <c r="OA19" s="192" t="str">
        <f ca="1">IF(ISBLANK(NM19),"",ROUND(AVERAGE(OFFSET(NR19:NZ19,0,0,1,ion21Coop!$F$42)),1))</f>
        <v/>
      </c>
      <c r="OB19" s="269" t="str">
        <f t="shared" si="72"/>
        <v/>
      </c>
      <c r="OD19" s="119">
        <f t="shared" si="16"/>
        <v>17</v>
      </c>
      <c r="OE19" s="123" t="str">
        <f t="shared" si="99"/>
        <v/>
      </c>
      <c r="OF19" s="123">
        <v>14</v>
      </c>
      <c r="OG19" s="423"/>
      <c r="OH19" s="423"/>
      <c r="OI19" s="423"/>
      <c r="OJ19" s="423"/>
      <c r="OK19" s="421"/>
      <c r="OL19" s="422"/>
      <c r="OM19" s="269" t="str">
        <f t="shared" si="38"/>
        <v/>
      </c>
      <c r="ON19" s="180">
        <v>1</v>
      </c>
      <c r="OO19" s="269" t="str">
        <f t="shared" si="73"/>
        <v/>
      </c>
      <c r="OP19" s="180">
        <v>1</v>
      </c>
      <c r="OQ19" s="181">
        <v>1</v>
      </c>
      <c r="OR19" s="181">
        <v>1</v>
      </c>
      <c r="OS19" s="183">
        <v>1</v>
      </c>
      <c r="OT19" s="183">
        <v>1</v>
      </c>
      <c r="OU19" s="183">
        <v>1</v>
      </c>
      <c r="OV19" s="183">
        <v>1</v>
      </c>
      <c r="OW19" s="183">
        <v>1</v>
      </c>
      <c r="OX19" s="183">
        <v>1</v>
      </c>
      <c r="OY19" s="192" t="str">
        <f ca="1">IF(ISBLANK(OK19),"",ROUND(AVERAGE(OFFSET(OP19:OX19,0,0,1,ion21Coop!$F$42)),1))</f>
        <v/>
      </c>
      <c r="OZ19" s="269" t="str">
        <f t="shared" si="74"/>
        <v/>
      </c>
      <c r="PB19" s="119">
        <f t="shared" si="17"/>
        <v>18</v>
      </c>
      <c r="PC19" s="123" t="str">
        <f t="shared" si="100"/>
        <v/>
      </c>
      <c r="PD19" s="123">
        <v>14</v>
      </c>
      <c r="PE19" s="423"/>
      <c r="PF19" s="423"/>
      <c r="PG19" s="423"/>
      <c r="PH19" s="423"/>
      <c r="PI19" s="421"/>
      <c r="PJ19" s="422"/>
      <c r="PK19" s="269" t="str">
        <f t="shared" si="39"/>
        <v/>
      </c>
      <c r="PL19" s="180">
        <v>1</v>
      </c>
      <c r="PM19" s="269" t="str">
        <f t="shared" si="75"/>
        <v/>
      </c>
      <c r="PN19" s="180">
        <v>1</v>
      </c>
      <c r="PO19" s="181">
        <v>1</v>
      </c>
      <c r="PP19" s="181">
        <v>1</v>
      </c>
      <c r="PQ19" s="183">
        <v>1</v>
      </c>
      <c r="PR19" s="183">
        <v>1</v>
      </c>
      <c r="PS19" s="183">
        <v>1</v>
      </c>
      <c r="PT19" s="183">
        <v>1</v>
      </c>
      <c r="PU19" s="183">
        <v>1</v>
      </c>
      <c r="PV19" s="183">
        <v>1</v>
      </c>
      <c r="PW19" s="192" t="str">
        <f ca="1">IF(ISBLANK(PI19),"",ROUND(AVERAGE(OFFSET(PN19:PV19,0,0,1,ion21Coop!$F$42)),1))</f>
        <v/>
      </c>
      <c r="PX19" s="269" t="str">
        <f t="shared" si="76"/>
        <v/>
      </c>
      <c r="PZ19" s="119">
        <f t="shared" si="18"/>
        <v>19</v>
      </c>
      <c r="QA19" s="123" t="str">
        <f t="shared" si="101"/>
        <v/>
      </c>
      <c r="QB19" s="123">
        <v>14</v>
      </c>
      <c r="QC19" s="423"/>
      <c r="QD19" s="423"/>
      <c r="QE19" s="423"/>
      <c r="QF19" s="423"/>
      <c r="QG19" s="421"/>
      <c r="QH19" s="422"/>
      <c r="QI19" s="269" t="str">
        <f t="shared" si="40"/>
        <v/>
      </c>
      <c r="QJ19" s="180">
        <v>1</v>
      </c>
      <c r="QK19" s="269" t="str">
        <f t="shared" si="77"/>
        <v/>
      </c>
      <c r="QL19" s="180">
        <v>1</v>
      </c>
      <c r="QM19" s="181">
        <v>1</v>
      </c>
      <c r="QN19" s="181">
        <v>1</v>
      </c>
      <c r="QO19" s="183">
        <v>1</v>
      </c>
      <c r="QP19" s="183">
        <v>1</v>
      </c>
      <c r="QQ19" s="183">
        <v>1</v>
      </c>
      <c r="QR19" s="183">
        <v>1</v>
      </c>
      <c r="QS19" s="183">
        <v>1</v>
      </c>
      <c r="QT19" s="183">
        <v>1</v>
      </c>
      <c r="QU19" s="192" t="str">
        <f ca="1">IF(ISBLANK(QG19),"",ROUND(AVERAGE(OFFSET(QL19:QT19,0,0,1,ion21Coop!$F$42)),1))</f>
        <v/>
      </c>
      <c r="QV19" s="269" t="str">
        <f t="shared" si="78"/>
        <v/>
      </c>
      <c r="QX19" s="119">
        <f t="shared" si="19"/>
        <v>20</v>
      </c>
      <c r="QY19" s="123" t="str">
        <f t="shared" si="102"/>
        <v/>
      </c>
      <c r="QZ19" s="123">
        <v>14</v>
      </c>
      <c r="RA19" s="423"/>
      <c r="RB19" s="423"/>
      <c r="RC19" s="423"/>
      <c r="RD19" s="423"/>
      <c r="RE19" s="421"/>
      <c r="RF19" s="422"/>
      <c r="RG19" s="269" t="str">
        <f t="shared" si="41"/>
        <v/>
      </c>
      <c r="RH19" s="180">
        <v>1</v>
      </c>
      <c r="RI19" s="269" t="str">
        <f t="shared" si="79"/>
        <v/>
      </c>
      <c r="RJ19" s="180">
        <v>1</v>
      </c>
      <c r="RK19" s="181">
        <v>1</v>
      </c>
      <c r="RL19" s="181">
        <v>1</v>
      </c>
      <c r="RM19" s="183">
        <v>1</v>
      </c>
      <c r="RN19" s="183">
        <v>1</v>
      </c>
      <c r="RO19" s="183">
        <v>1</v>
      </c>
      <c r="RP19" s="183">
        <v>1</v>
      </c>
      <c r="RQ19" s="183">
        <v>1</v>
      </c>
      <c r="RR19" s="183">
        <v>1</v>
      </c>
      <c r="RS19" s="192" t="str">
        <f ca="1">IF(ISBLANK(RE19),"",ROUND(AVERAGE(OFFSET(RJ19:RR19,0,0,1,ion21Coop!$F$42)),1))</f>
        <v/>
      </c>
      <c r="RT19" s="269" t="str">
        <f t="shared" si="80"/>
        <v/>
      </c>
      <c r="RV19" s="119">
        <f t="shared" si="20"/>
        <v>21</v>
      </c>
      <c r="RW19" s="123" t="str">
        <f t="shared" si="103"/>
        <v/>
      </c>
      <c r="RX19" s="123">
        <v>14</v>
      </c>
      <c r="RY19" s="423"/>
      <c r="RZ19" s="423"/>
      <c r="SA19" s="423"/>
      <c r="SB19" s="423"/>
      <c r="SC19" s="421"/>
      <c r="SD19" s="422"/>
      <c r="SE19" s="269" t="str">
        <f t="shared" si="42"/>
        <v/>
      </c>
      <c r="SF19" s="180">
        <v>1</v>
      </c>
      <c r="SG19" s="269" t="str">
        <f t="shared" si="81"/>
        <v/>
      </c>
      <c r="SH19" s="180">
        <v>1</v>
      </c>
      <c r="SI19" s="181">
        <v>1</v>
      </c>
      <c r="SJ19" s="181">
        <v>1</v>
      </c>
      <c r="SK19" s="183">
        <v>1</v>
      </c>
      <c r="SL19" s="183">
        <v>1</v>
      </c>
      <c r="SM19" s="183">
        <v>1</v>
      </c>
      <c r="SN19" s="183">
        <v>1</v>
      </c>
      <c r="SO19" s="183">
        <v>1</v>
      </c>
      <c r="SP19" s="183">
        <v>1</v>
      </c>
      <c r="SQ19" s="192" t="str">
        <f ca="1">IF(ISBLANK(SC19),"",ROUND(AVERAGE(OFFSET(SH19:SP19,0,0,1,ion21Coop!$F$42)),1))</f>
        <v/>
      </c>
      <c r="SR19" s="269" t="str">
        <f t="shared" si="82"/>
        <v/>
      </c>
      <c r="ST19" s="565"/>
      <c r="SU19" s="565"/>
      <c r="SV19" s="566"/>
      <c r="SW19" s="567"/>
      <c r="SX19" s="565"/>
      <c r="SY19" s="566"/>
      <c r="SZ19" s="568"/>
      <c r="TA19" s="567"/>
      <c r="TB19" s="553"/>
    </row>
    <row r="20" spans="1:522" x14ac:dyDescent="0.3">
      <c r="A20" s="187" t="str">
        <f t="shared" si="21"/>
        <v xml:space="preserve">15 - </v>
      </c>
      <c r="B20" s="119">
        <f>ion21Team!B19</f>
        <v>15</v>
      </c>
      <c r="C20" s="123" t="str">
        <f>IF(ISBLANK(ion21Team!C19),"",ion21Team!C19)</f>
        <v/>
      </c>
      <c r="D20" s="285" t="str">
        <f>IF(ISBLANK(ion21Team!$C$19),"",$ND$3)</f>
        <v/>
      </c>
      <c r="E20" s="271" t="str">
        <f>IF(ISBLANK(ion21Team!C19),"",IFERROR(D20/$D$27*100,0))</f>
        <v/>
      </c>
      <c r="F20" s="146" t="str">
        <f>IF(ISBLANK(ion21Team!C19),"",ion21Votes!AF20)</f>
        <v/>
      </c>
      <c r="G20" s="121" t="str">
        <f>IF(ISBLANK(ion21Team!C19),"",ROUND(ion21Votes!$AF$27*E20/100,0))</f>
        <v/>
      </c>
      <c r="H20" s="122" t="str">
        <f>IF(ISBLANK(ion21Team!C19),"",F20-G20)</f>
        <v/>
      </c>
      <c r="J20" s="119">
        <f t="shared" si="0"/>
        <v>1</v>
      </c>
      <c r="K20" s="123" t="str">
        <f t="shared" si="83"/>
        <v>YaJo</v>
      </c>
      <c r="L20" s="123">
        <v>15</v>
      </c>
      <c r="M20" s="351"/>
      <c r="N20" s="351"/>
      <c r="O20" s="351"/>
      <c r="P20" s="351"/>
      <c r="Q20" s="369"/>
      <c r="R20" s="370"/>
      <c r="S20" s="269" t="str">
        <f t="shared" ref="S20:S50" si="106">IF(ISBLANK(Q20),"",(R20-Q20)*24)</f>
        <v/>
      </c>
      <c r="T20" s="180">
        <v>1</v>
      </c>
      <c r="U20" s="269" t="str">
        <f t="shared" ref="U20:U52" si="107">IF(ISBLANK(Q20),"",S20*T20)</f>
        <v/>
      </c>
      <c r="V20" s="180">
        <v>1</v>
      </c>
      <c r="W20" s="181">
        <v>1</v>
      </c>
      <c r="X20" s="181">
        <v>1</v>
      </c>
      <c r="Y20" s="183">
        <v>1</v>
      </c>
      <c r="Z20" s="183">
        <v>1</v>
      </c>
      <c r="AA20" s="183">
        <v>1</v>
      </c>
      <c r="AB20" s="183">
        <v>1</v>
      </c>
      <c r="AC20" s="183">
        <v>1</v>
      </c>
      <c r="AD20" s="183">
        <v>1</v>
      </c>
      <c r="AE20" s="192" t="str">
        <f ca="1">IF(ISBLANK(Q20),"",ROUND(AVERAGE(OFFSET(V20:AD20,0,0,1,ion21Coop!$F$42)),1))</f>
        <v/>
      </c>
      <c r="AF20" s="269" t="str">
        <f t="shared" si="104"/>
        <v/>
      </c>
      <c r="AH20" s="119">
        <f t="shared" si="1"/>
        <v>2</v>
      </c>
      <c r="AI20" s="123" t="str">
        <f t="shared" si="84"/>
        <v>GeLo</v>
      </c>
      <c r="AJ20" s="123">
        <v>15</v>
      </c>
      <c r="AK20" s="351"/>
      <c r="AL20" s="351"/>
      <c r="AM20" s="351"/>
      <c r="AN20" s="351"/>
      <c r="AO20" s="369"/>
      <c r="AP20" s="370"/>
      <c r="AQ20" s="269" t="str">
        <f t="shared" si="23"/>
        <v/>
      </c>
      <c r="AR20" s="180">
        <v>1</v>
      </c>
      <c r="AS20" s="269" t="str">
        <f t="shared" si="44"/>
        <v/>
      </c>
      <c r="AT20" s="180">
        <v>1</v>
      </c>
      <c r="AU20" s="181">
        <v>1</v>
      </c>
      <c r="AV20" s="181">
        <v>1</v>
      </c>
      <c r="AW20" s="183">
        <v>1</v>
      </c>
      <c r="AX20" s="183">
        <v>1</v>
      </c>
      <c r="AY20" s="183">
        <v>1</v>
      </c>
      <c r="AZ20" s="183">
        <v>1</v>
      </c>
      <c r="BA20" s="183">
        <v>1</v>
      </c>
      <c r="BB20" s="183">
        <v>1</v>
      </c>
      <c r="BC20" s="192" t="str">
        <f ca="1">IF(ISBLANK(AO20),"",ROUND(AVERAGE(OFFSET(AT20:BB20,0,0,1,ion21Coop!$F$42)),1))</f>
        <v/>
      </c>
      <c r="BD20" s="269" t="str">
        <f t="shared" si="45"/>
        <v/>
      </c>
      <c r="BF20" s="119">
        <f t="shared" si="2"/>
        <v>3</v>
      </c>
      <c r="BG20" s="123" t="str">
        <f t="shared" si="85"/>
        <v>MiDo</v>
      </c>
      <c r="BH20" s="123">
        <v>15</v>
      </c>
      <c r="BI20" s="351"/>
      <c r="BJ20" s="351"/>
      <c r="BK20" s="351"/>
      <c r="BL20" s="351"/>
      <c r="BM20" s="369"/>
      <c r="BN20" s="370"/>
      <c r="BO20" s="269" t="str">
        <f t="shared" ref="BO20:BO52" si="108">IF(ISBLANK(BM20),"",(BN20-BM20)*24)</f>
        <v/>
      </c>
      <c r="BP20" s="180">
        <v>1</v>
      </c>
      <c r="BQ20" s="269" t="str">
        <f t="shared" ref="BQ20:BQ52" si="109">IF(ISBLANK(BM20),"",BO20*BP20)</f>
        <v/>
      </c>
      <c r="BR20" s="180">
        <v>1</v>
      </c>
      <c r="BS20" s="181">
        <v>1</v>
      </c>
      <c r="BT20" s="181">
        <v>1</v>
      </c>
      <c r="BU20" s="183">
        <v>1</v>
      </c>
      <c r="BV20" s="183">
        <v>1</v>
      </c>
      <c r="BW20" s="183">
        <v>1</v>
      </c>
      <c r="BX20" s="183">
        <v>1</v>
      </c>
      <c r="BY20" s="183">
        <v>1</v>
      </c>
      <c r="BZ20" s="183">
        <v>1</v>
      </c>
      <c r="CA20" s="192" t="str">
        <f ca="1">IF(ISBLANK(BM20),"",ROUND(AVERAGE(OFFSET(BR20:BZ20,0,0,1,ion21Coop!$F$42)),1))</f>
        <v/>
      </c>
      <c r="CB20" s="269" t="str">
        <f t="shared" si="105"/>
        <v/>
      </c>
      <c r="CD20" s="119">
        <f t="shared" si="3"/>
        <v>4</v>
      </c>
      <c r="CE20" s="123" t="str">
        <f t="shared" si="86"/>
        <v>EmNi</v>
      </c>
      <c r="CF20" s="123">
        <v>15</v>
      </c>
      <c r="CG20" s="351"/>
      <c r="CH20" s="351"/>
      <c r="CI20" s="351"/>
      <c r="CJ20" s="351"/>
      <c r="CK20" s="369"/>
      <c r="CL20" s="370"/>
      <c r="CM20" s="269" t="str">
        <f t="shared" si="25"/>
        <v/>
      </c>
      <c r="CN20" s="180">
        <v>1</v>
      </c>
      <c r="CO20" s="269" t="str">
        <f t="shared" si="47"/>
        <v/>
      </c>
      <c r="CP20" s="180">
        <v>1</v>
      </c>
      <c r="CQ20" s="181">
        <v>1</v>
      </c>
      <c r="CR20" s="181">
        <v>1</v>
      </c>
      <c r="CS20" s="183">
        <v>1</v>
      </c>
      <c r="CT20" s="183">
        <v>1</v>
      </c>
      <c r="CU20" s="183">
        <v>1</v>
      </c>
      <c r="CV20" s="183">
        <v>1</v>
      </c>
      <c r="CW20" s="183">
        <v>1</v>
      </c>
      <c r="CX20" s="183">
        <v>1</v>
      </c>
      <c r="CY20" s="192" t="str">
        <f ca="1">IF(ISBLANK(CK20),"",ROUND(AVERAGE(OFFSET(CP20:CX20,0,0,1,ion21Coop!$F$42)),1))</f>
        <v/>
      </c>
      <c r="CZ20" s="269" t="str">
        <f t="shared" si="48"/>
        <v/>
      </c>
      <c r="DB20" s="119">
        <f t="shared" si="4"/>
        <v>5</v>
      </c>
      <c r="DC20" s="123" t="str">
        <f t="shared" si="87"/>
        <v>HeJe</v>
      </c>
      <c r="DD20" s="123">
        <v>15</v>
      </c>
      <c r="DE20" s="423"/>
      <c r="DF20" s="423"/>
      <c r="DG20" s="423"/>
      <c r="DH20" s="423"/>
      <c r="DI20" s="421"/>
      <c r="DJ20" s="422"/>
      <c r="DK20" s="269" t="str">
        <f t="shared" si="26"/>
        <v/>
      </c>
      <c r="DL20" s="180">
        <v>1</v>
      </c>
      <c r="DM20" s="269" t="str">
        <f t="shared" si="49"/>
        <v/>
      </c>
      <c r="DN20" s="180">
        <v>1</v>
      </c>
      <c r="DO20" s="181">
        <v>1</v>
      </c>
      <c r="DP20" s="181">
        <v>1</v>
      </c>
      <c r="DQ20" s="183">
        <v>1</v>
      </c>
      <c r="DR20" s="183">
        <v>1</v>
      </c>
      <c r="DS20" s="183">
        <v>1</v>
      </c>
      <c r="DT20" s="183">
        <v>1</v>
      </c>
      <c r="DU20" s="183">
        <v>1</v>
      </c>
      <c r="DV20" s="183">
        <v>1</v>
      </c>
      <c r="DW20" s="192" t="str">
        <f ca="1">IF(ISBLANK(DI20),"",ROUND(AVERAGE(OFFSET(DN20:DV20,0,0,1,ion21Coop!$F$42)),1))</f>
        <v/>
      </c>
      <c r="DX20" s="269" t="str">
        <f t="shared" si="50"/>
        <v/>
      </c>
      <c r="DZ20" s="119">
        <f t="shared" si="5"/>
        <v>6</v>
      </c>
      <c r="EA20" s="123" t="str">
        <f t="shared" si="88"/>
        <v/>
      </c>
      <c r="EB20" s="123">
        <v>15</v>
      </c>
      <c r="EC20" s="423"/>
      <c r="ED20" s="423"/>
      <c r="EE20" s="423"/>
      <c r="EF20" s="423"/>
      <c r="EG20" s="421"/>
      <c r="EH20" s="422"/>
      <c r="EI20" s="269" t="str">
        <f t="shared" si="27"/>
        <v/>
      </c>
      <c r="EJ20" s="180">
        <v>1</v>
      </c>
      <c r="EK20" s="269" t="str">
        <f t="shared" si="51"/>
        <v/>
      </c>
      <c r="EL20" s="180">
        <v>1</v>
      </c>
      <c r="EM20" s="181">
        <v>1</v>
      </c>
      <c r="EN20" s="181">
        <v>1</v>
      </c>
      <c r="EO20" s="183">
        <v>1</v>
      </c>
      <c r="EP20" s="183">
        <v>1</v>
      </c>
      <c r="EQ20" s="183">
        <v>1</v>
      </c>
      <c r="ER20" s="183">
        <v>1</v>
      </c>
      <c r="ES20" s="183">
        <v>1</v>
      </c>
      <c r="ET20" s="183">
        <v>1</v>
      </c>
      <c r="EU20" s="192" t="str">
        <f ca="1">IF(ISBLANK(EG20),"",ROUND(AVERAGE(OFFSET(EL20:ET20,0,0,1,ion21Coop!$F$42)),1))</f>
        <v/>
      </c>
      <c r="EV20" s="269" t="str">
        <f t="shared" si="52"/>
        <v/>
      </c>
      <c r="EX20" s="119">
        <f t="shared" si="6"/>
        <v>7</v>
      </c>
      <c r="EY20" s="123" t="str">
        <f t="shared" si="89"/>
        <v/>
      </c>
      <c r="EZ20" s="123">
        <v>15</v>
      </c>
      <c r="FA20" s="423"/>
      <c r="FB20" s="423"/>
      <c r="FC20" s="423"/>
      <c r="FD20" s="423"/>
      <c r="FE20" s="421"/>
      <c r="FF20" s="422"/>
      <c r="FG20" s="269" t="str">
        <f t="shared" si="28"/>
        <v/>
      </c>
      <c r="FH20" s="180">
        <v>1</v>
      </c>
      <c r="FI20" s="269" t="str">
        <f t="shared" si="53"/>
        <v/>
      </c>
      <c r="FJ20" s="180">
        <v>1</v>
      </c>
      <c r="FK20" s="181">
        <v>1</v>
      </c>
      <c r="FL20" s="181">
        <v>1</v>
      </c>
      <c r="FM20" s="183">
        <v>1</v>
      </c>
      <c r="FN20" s="183">
        <v>1</v>
      </c>
      <c r="FO20" s="183">
        <v>1</v>
      </c>
      <c r="FP20" s="183">
        <v>1</v>
      </c>
      <c r="FQ20" s="183">
        <v>1</v>
      </c>
      <c r="FR20" s="183">
        <v>1</v>
      </c>
      <c r="FS20" s="192" t="str">
        <f ca="1">IF(ISBLANK(FE20),"",ROUND(AVERAGE(OFFSET(FJ20:FR20,0,0,1,ion21Coop!$F$42)),1))</f>
        <v/>
      </c>
      <c r="FT20" s="269" t="str">
        <f t="shared" si="54"/>
        <v/>
      </c>
      <c r="FV20" s="119">
        <f t="shared" si="7"/>
        <v>8</v>
      </c>
      <c r="FW20" s="123" t="str">
        <f t="shared" si="90"/>
        <v/>
      </c>
      <c r="FX20" s="123">
        <v>15</v>
      </c>
      <c r="FY20" s="423"/>
      <c r="FZ20" s="423"/>
      <c r="GA20" s="423"/>
      <c r="GB20" s="423"/>
      <c r="GC20" s="421"/>
      <c r="GD20" s="422"/>
      <c r="GE20" s="269" t="str">
        <f t="shared" si="29"/>
        <v/>
      </c>
      <c r="GF20" s="180">
        <v>1</v>
      </c>
      <c r="GG20" s="269" t="str">
        <f t="shared" si="55"/>
        <v/>
      </c>
      <c r="GH20" s="180">
        <v>1</v>
      </c>
      <c r="GI20" s="181">
        <v>1</v>
      </c>
      <c r="GJ20" s="181">
        <v>1</v>
      </c>
      <c r="GK20" s="183">
        <v>1</v>
      </c>
      <c r="GL20" s="183">
        <v>1</v>
      </c>
      <c r="GM20" s="183">
        <v>1</v>
      </c>
      <c r="GN20" s="183">
        <v>1</v>
      </c>
      <c r="GO20" s="183">
        <v>1</v>
      </c>
      <c r="GP20" s="183">
        <v>1</v>
      </c>
      <c r="GQ20" s="192" t="str">
        <f ca="1">IF(ISBLANK(GC20),"",ROUND(AVERAGE(OFFSET(GH20:GP20,0,0,1,ion21Coop!$F$42)),1))</f>
        <v/>
      </c>
      <c r="GR20" s="269" t="str">
        <f t="shared" si="56"/>
        <v/>
      </c>
      <c r="GT20" s="119">
        <f t="shared" si="8"/>
        <v>9</v>
      </c>
      <c r="GU20" s="123" t="str">
        <f t="shared" si="91"/>
        <v/>
      </c>
      <c r="GV20" s="123">
        <v>15</v>
      </c>
      <c r="GW20" s="423"/>
      <c r="GX20" s="423"/>
      <c r="GY20" s="423"/>
      <c r="GZ20" s="423"/>
      <c r="HA20" s="421"/>
      <c r="HB20" s="422"/>
      <c r="HC20" s="269" t="str">
        <f t="shared" si="30"/>
        <v/>
      </c>
      <c r="HD20" s="180">
        <v>1</v>
      </c>
      <c r="HE20" s="269" t="str">
        <f t="shared" si="57"/>
        <v/>
      </c>
      <c r="HF20" s="180">
        <v>1</v>
      </c>
      <c r="HG20" s="181">
        <v>1</v>
      </c>
      <c r="HH20" s="181">
        <v>1</v>
      </c>
      <c r="HI20" s="183">
        <v>1</v>
      </c>
      <c r="HJ20" s="183">
        <v>1</v>
      </c>
      <c r="HK20" s="183">
        <v>1</v>
      </c>
      <c r="HL20" s="183">
        <v>1</v>
      </c>
      <c r="HM20" s="183">
        <v>1</v>
      </c>
      <c r="HN20" s="183">
        <v>1</v>
      </c>
      <c r="HO20" s="192" t="str">
        <f ca="1">IF(ISBLANK(HA20),"",ROUND(AVERAGE(OFFSET(HF20:HN20,0,0,1,ion21Coop!$F$42)),1))</f>
        <v/>
      </c>
      <c r="HP20" s="269" t="str">
        <f t="shared" si="58"/>
        <v/>
      </c>
      <c r="HR20" s="119">
        <f t="shared" si="9"/>
        <v>10</v>
      </c>
      <c r="HS20" s="123" t="str">
        <f t="shared" si="92"/>
        <v/>
      </c>
      <c r="HT20" s="123">
        <v>15</v>
      </c>
      <c r="HU20" s="423"/>
      <c r="HV20" s="423"/>
      <c r="HW20" s="423"/>
      <c r="HX20" s="423"/>
      <c r="HY20" s="421"/>
      <c r="HZ20" s="422"/>
      <c r="IA20" s="269" t="str">
        <f t="shared" si="31"/>
        <v/>
      </c>
      <c r="IB20" s="180">
        <v>1</v>
      </c>
      <c r="IC20" s="269" t="str">
        <f t="shared" si="59"/>
        <v/>
      </c>
      <c r="ID20" s="180">
        <v>1</v>
      </c>
      <c r="IE20" s="181">
        <v>1</v>
      </c>
      <c r="IF20" s="181">
        <v>1</v>
      </c>
      <c r="IG20" s="183">
        <v>1</v>
      </c>
      <c r="IH20" s="183">
        <v>1</v>
      </c>
      <c r="II20" s="183">
        <v>1</v>
      </c>
      <c r="IJ20" s="183">
        <v>1</v>
      </c>
      <c r="IK20" s="183">
        <v>1</v>
      </c>
      <c r="IL20" s="183">
        <v>1</v>
      </c>
      <c r="IM20" s="192" t="str">
        <f ca="1">IF(ISBLANK(HY20),"",ROUND(AVERAGE(OFFSET(ID20:IL20,0,0,1,ion21Coop!$F$42)),1))</f>
        <v/>
      </c>
      <c r="IN20" s="269" t="str">
        <f t="shared" si="60"/>
        <v/>
      </c>
      <c r="IP20" s="119">
        <f t="shared" si="10"/>
        <v>11</v>
      </c>
      <c r="IQ20" s="123" t="str">
        <f t="shared" si="93"/>
        <v/>
      </c>
      <c r="IR20" s="123">
        <v>15</v>
      </c>
      <c r="IS20" s="423"/>
      <c r="IT20" s="423"/>
      <c r="IU20" s="423"/>
      <c r="IV20" s="423"/>
      <c r="IW20" s="421"/>
      <c r="IX20" s="422"/>
      <c r="IY20" s="269" t="str">
        <f t="shared" si="32"/>
        <v/>
      </c>
      <c r="IZ20" s="180">
        <v>1</v>
      </c>
      <c r="JA20" s="269" t="str">
        <f t="shared" si="61"/>
        <v/>
      </c>
      <c r="JB20" s="180">
        <v>1</v>
      </c>
      <c r="JC20" s="181">
        <v>1</v>
      </c>
      <c r="JD20" s="181">
        <v>1</v>
      </c>
      <c r="JE20" s="183">
        <v>1</v>
      </c>
      <c r="JF20" s="183">
        <v>1</v>
      </c>
      <c r="JG20" s="183">
        <v>1</v>
      </c>
      <c r="JH20" s="183">
        <v>1</v>
      </c>
      <c r="JI20" s="183">
        <v>1</v>
      </c>
      <c r="JJ20" s="183">
        <v>1</v>
      </c>
      <c r="JK20" s="192" t="str">
        <f ca="1">IF(ISBLANK(IW20),"",ROUND(AVERAGE(OFFSET(JB20:JJ20,0,0,1,ion21Coop!$F$42)),1))</f>
        <v/>
      </c>
      <c r="JL20" s="269" t="str">
        <f t="shared" si="62"/>
        <v/>
      </c>
      <c r="JN20" s="119">
        <f t="shared" si="11"/>
        <v>12</v>
      </c>
      <c r="JO20" s="123" t="str">
        <f t="shared" si="94"/>
        <v/>
      </c>
      <c r="JP20" s="123">
        <v>15</v>
      </c>
      <c r="JQ20" s="423"/>
      <c r="JR20" s="423"/>
      <c r="JS20" s="423"/>
      <c r="JT20" s="423"/>
      <c r="JU20" s="421"/>
      <c r="JV20" s="422"/>
      <c r="JW20" s="269" t="str">
        <f t="shared" si="33"/>
        <v/>
      </c>
      <c r="JX20" s="180">
        <v>1</v>
      </c>
      <c r="JY20" s="269" t="str">
        <f t="shared" si="63"/>
        <v/>
      </c>
      <c r="JZ20" s="180">
        <v>1</v>
      </c>
      <c r="KA20" s="181">
        <v>1</v>
      </c>
      <c r="KB20" s="181">
        <v>1</v>
      </c>
      <c r="KC20" s="183">
        <v>1</v>
      </c>
      <c r="KD20" s="183">
        <v>1</v>
      </c>
      <c r="KE20" s="183">
        <v>1</v>
      </c>
      <c r="KF20" s="183">
        <v>1</v>
      </c>
      <c r="KG20" s="183">
        <v>1</v>
      </c>
      <c r="KH20" s="183">
        <v>1</v>
      </c>
      <c r="KI20" s="192" t="str">
        <f ca="1">IF(ISBLANK(JU20),"",ROUND(AVERAGE(OFFSET(JZ20:KH20,0,0,1,ion21Coop!$F$42)),1))</f>
        <v/>
      </c>
      <c r="KJ20" s="269" t="str">
        <f t="shared" si="64"/>
        <v/>
      </c>
      <c r="KL20" s="119">
        <f t="shared" si="12"/>
        <v>13</v>
      </c>
      <c r="KM20" s="123" t="str">
        <f t="shared" si="95"/>
        <v/>
      </c>
      <c r="KN20" s="123">
        <v>15</v>
      </c>
      <c r="KO20" s="423"/>
      <c r="KP20" s="423"/>
      <c r="KQ20" s="423"/>
      <c r="KR20" s="423"/>
      <c r="KS20" s="421"/>
      <c r="KT20" s="422"/>
      <c r="KU20" s="269" t="str">
        <f t="shared" si="34"/>
        <v/>
      </c>
      <c r="KV20" s="180">
        <v>1</v>
      </c>
      <c r="KW20" s="269" t="str">
        <f t="shared" si="65"/>
        <v/>
      </c>
      <c r="KX20" s="180">
        <v>1</v>
      </c>
      <c r="KY20" s="181">
        <v>1</v>
      </c>
      <c r="KZ20" s="181">
        <v>1</v>
      </c>
      <c r="LA20" s="183">
        <v>1</v>
      </c>
      <c r="LB20" s="183">
        <v>1</v>
      </c>
      <c r="LC20" s="183">
        <v>1</v>
      </c>
      <c r="LD20" s="183">
        <v>1</v>
      </c>
      <c r="LE20" s="183">
        <v>1</v>
      </c>
      <c r="LF20" s="183">
        <v>1</v>
      </c>
      <c r="LG20" s="192" t="str">
        <f ca="1">IF(ISBLANK(KS20),"",ROUND(AVERAGE(OFFSET(KX20:LF20,0,0,1,ion21Coop!$F$42)),1))</f>
        <v/>
      </c>
      <c r="LH20" s="269" t="str">
        <f t="shared" si="66"/>
        <v/>
      </c>
      <c r="LJ20" s="119">
        <f t="shared" si="13"/>
        <v>14</v>
      </c>
      <c r="LK20" s="123" t="str">
        <f t="shared" si="96"/>
        <v/>
      </c>
      <c r="LL20" s="123">
        <v>15</v>
      </c>
      <c r="LM20" s="423"/>
      <c r="LN20" s="423"/>
      <c r="LO20" s="423"/>
      <c r="LP20" s="423"/>
      <c r="LQ20" s="421"/>
      <c r="LR20" s="422"/>
      <c r="LS20" s="269" t="str">
        <f t="shared" si="35"/>
        <v/>
      </c>
      <c r="LT20" s="180">
        <v>1</v>
      </c>
      <c r="LU20" s="269" t="str">
        <f t="shared" si="67"/>
        <v/>
      </c>
      <c r="LV20" s="180">
        <v>1</v>
      </c>
      <c r="LW20" s="181">
        <v>1</v>
      </c>
      <c r="LX20" s="181">
        <v>1</v>
      </c>
      <c r="LY20" s="183">
        <v>1</v>
      </c>
      <c r="LZ20" s="183">
        <v>1</v>
      </c>
      <c r="MA20" s="183">
        <v>1</v>
      </c>
      <c r="MB20" s="183">
        <v>1</v>
      </c>
      <c r="MC20" s="183">
        <v>1</v>
      </c>
      <c r="MD20" s="183">
        <v>1</v>
      </c>
      <c r="ME20" s="192" t="str">
        <f ca="1">IF(ISBLANK(LQ20),"",ROUND(AVERAGE(OFFSET(LV20:MD20,0,0,1,ion21Coop!$F$42)),1))</f>
        <v/>
      </c>
      <c r="MF20" s="269" t="str">
        <f t="shared" si="68"/>
        <v/>
      </c>
      <c r="MH20" s="119">
        <f t="shared" si="14"/>
        <v>15</v>
      </c>
      <c r="MI20" s="123" t="str">
        <f t="shared" si="97"/>
        <v/>
      </c>
      <c r="MJ20" s="123">
        <v>15</v>
      </c>
      <c r="MK20" s="423"/>
      <c r="ML20" s="423"/>
      <c r="MM20" s="423"/>
      <c r="MN20" s="423"/>
      <c r="MO20" s="421"/>
      <c r="MP20" s="422"/>
      <c r="MQ20" s="269" t="str">
        <f t="shared" si="36"/>
        <v/>
      </c>
      <c r="MR20" s="180">
        <v>1</v>
      </c>
      <c r="MS20" s="269" t="str">
        <f t="shared" si="69"/>
        <v/>
      </c>
      <c r="MT20" s="180">
        <v>1</v>
      </c>
      <c r="MU20" s="181">
        <v>1</v>
      </c>
      <c r="MV20" s="181">
        <v>1</v>
      </c>
      <c r="MW20" s="183">
        <v>1</v>
      </c>
      <c r="MX20" s="183">
        <v>1</v>
      </c>
      <c r="MY20" s="183">
        <v>1</v>
      </c>
      <c r="MZ20" s="183">
        <v>1</v>
      </c>
      <c r="NA20" s="183">
        <v>1</v>
      </c>
      <c r="NB20" s="183">
        <v>1</v>
      </c>
      <c r="NC20" s="192" t="str">
        <f ca="1">IF(ISBLANK(MO20),"",ROUND(AVERAGE(OFFSET(MT20:NB20,0,0,1,ion21Coop!$F$42)),1))</f>
        <v/>
      </c>
      <c r="ND20" s="269" t="str">
        <f t="shared" si="70"/>
        <v/>
      </c>
      <c r="NF20" s="119">
        <f t="shared" si="15"/>
        <v>16</v>
      </c>
      <c r="NG20" s="123" t="str">
        <f t="shared" si="98"/>
        <v/>
      </c>
      <c r="NH20" s="123">
        <v>15</v>
      </c>
      <c r="NI20" s="423"/>
      <c r="NJ20" s="423"/>
      <c r="NK20" s="423"/>
      <c r="NL20" s="423"/>
      <c r="NM20" s="421"/>
      <c r="NN20" s="422"/>
      <c r="NO20" s="269" t="str">
        <f t="shared" si="37"/>
        <v/>
      </c>
      <c r="NP20" s="180">
        <v>1</v>
      </c>
      <c r="NQ20" s="269" t="str">
        <f t="shared" si="71"/>
        <v/>
      </c>
      <c r="NR20" s="180">
        <v>1</v>
      </c>
      <c r="NS20" s="181">
        <v>1</v>
      </c>
      <c r="NT20" s="181">
        <v>1</v>
      </c>
      <c r="NU20" s="183">
        <v>1</v>
      </c>
      <c r="NV20" s="183">
        <v>1</v>
      </c>
      <c r="NW20" s="183">
        <v>1</v>
      </c>
      <c r="NX20" s="183">
        <v>1</v>
      </c>
      <c r="NY20" s="183">
        <v>1</v>
      </c>
      <c r="NZ20" s="183">
        <v>1</v>
      </c>
      <c r="OA20" s="192" t="str">
        <f ca="1">IF(ISBLANK(NM20),"",ROUND(AVERAGE(OFFSET(NR20:NZ20,0,0,1,ion21Coop!$F$42)),1))</f>
        <v/>
      </c>
      <c r="OB20" s="269" t="str">
        <f t="shared" si="72"/>
        <v/>
      </c>
      <c r="OD20" s="119">
        <f t="shared" si="16"/>
        <v>17</v>
      </c>
      <c r="OE20" s="123" t="str">
        <f t="shared" si="99"/>
        <v/>
      </c>
      <c r="OF20" s="123">
        <v>15</v>
      </c>
      <c r="OG20" s="423"/>
      <c r="OH20" s="423"/>
      <c r="OI20" s="423"/>
      <c r="OJ20" s="423"/>
      <c r="OK20" s="421"/>
      <c r="OL20" s="422"/>
      <c r="OM20" s="269" t="str">
        <f t="shared" si="38"/>
        <v/>
      </c>
      <c r="ON20" s="180">
        <v>1</v>
      </c>
      <c r="OO20" s="269" t="str">
        <f t="shared" si="73"/>
        <v/>
      </c>
      <c r="OP20" s="180">
        <v>1</v>
      </c>
      <c r="OQ20" s="181">
        <v>1</v>
      </c>
      <c r="OR20" s="181">
        <v>1</v>
      </c>
      <c r="OS20" s="183">
        <v>1</v>
      </c>
      <c r="OT20" s="183">
        <v>1</v>
      </c>
      <c r="OU20" s="183">
        <v>1</v>
      </c>
      <c r="OV20" s="183">
        <v>1</v>
      </c>
      <c r="OW20" s="183">
        <v>1</v>
      </c>
      <c r="OX20" s="183">
        <v>1</v>
      </c>
      <c r="OY20" s="192" t="str">
        <f ca="1">IF(ISBLANK(OK20),"",ROUND(AVERAGE(OFFSET(OP20:OX20,0,0,1,ion21Coop!$F$42)),1))</f>
        <v/>
      </c>
      <c r="OZ20" s="269" t="str">
        <f t="shared" si="74"/>
        <v/>
      </c>
      <c r="PB20" s="119">
        <f t="shared" si="17"/>
        <v>18</v>
      </c>
      <c r="PC20" s="123" t="str">
        <f t="shared" si="100"/>
        <v/>
      </c>
      <c r="PD20" s="123">
        <v>15</v>
      </c>
      <c r="PE20" s="423"/>
      <c r="PF20" s="423"/>
      <c r="PG20" s="423"/>
      <c r="PH20" s="423"/>
      <c r="PI20" s="421"/>
      <c r="PJ20" s="422"/>
      <c r="PK20" s="269" t="str">
        <f t="shared" si="39"/>
        <v/>
      </c>
      <c r="PL20" s="180">
        <v>1</v>
      </c>
      <c r="PM20" s="269" t="str">
        <f t="shared" si="75"/>
        <v/>
      </c>
      <c r="PN20" s="180">
        <v>1</v>
      </c>
      <c r="PO20" s="181">
        <v>1</v>
      </c>
      <c r="PP20" s="181">
        <v>1</v>
      </c>
      <c r="PQ20" s="183">
        <v>1</v>
      </c>
      <c r="PR20" s="183">
        <v>1</v>
      </c>
      <c r="PS20" s="183">
        <v>1</v>
      </c>
      <c r="PT20" s="183">
        <v>1</v>
      </c>
      <c r="PU20" s="183">
        <v>1</v>
      </c>
      <c r="PV20" s="183">
        <v>1</v>
      </c>
      <c r="PW20" s="192" t="str">
        <f ca="1">IF(ISBLANK(PI20),"",ROUND(AVERAGE(OFFSET(PN20:PV20,0,0,1,ion21Coop!$F$42)),1))</f>
        <v/>
      </c>
      <c r="PX20" s="269" t="str">
        <f t="shared" si="76"/>
        <v/>
      </c>
      <c r="PZ20" s="119">
        <f t="shared" si="18"/>
        <v>19</v>
      </c>
      <c r="QA20" s="123" t="str">
        <f t="shared" si="101"/>
        <v/>
      </c>
      <c r="QB20" s="123">
        <v>15</v>
      </c>
      <c r="QC20" s="423"/>
      <c r="QD20" s="423"/>
      <c r="QE20" s="423"/>
      <c r="QF20" s="423"/>
      <c r="QG20" s="421"/>
      <c r="QH20" s="422"/>
      <c r="QI20" s="269" t="str">
        <f t="shared" si="40"/>
        <v/>
      </c>
      <c r="QJ20" s="180">
        <v>1</v>
      </c>
      <c r="QK20" s="269" t="str">
        <f t="shared" si="77"/>
        <v/>
      </c>
      <c r="QL20" s="180">
        <v>1</v>
      </c>
      <c r="QM20" s="181">
        <v>1</v>
      </c>
      <c r="QN20" s="181">
        <v>1</v>
      </c>
      <c r="QO20" s="183">
        <v>1</v>
      </c>
      <c r="QP20" s="183">
        <v>1</v>
      </c>
      <c r="QQ20" s="183">
        <v>1</v>
      </c>
      <c r="QR20" s="183">
        <v>1</v>
      </c>
      <c r="QS20" s="183">
        <v>1</v>
      </c>
      <c r="QT20" s="183">
        <v>1</v>
      </c>
      <c r="QU20" s="192" t="str">
        <f ca="1">IF(ISBLANK(QG20),"",ROUND(AVERAGE(OFFSET(QL20:QT20,0,0,1,ion21Coop!$F$42)),1))</f>
        <v/>
      </c>
      <c r="QV20" s="269" t="str">
        <f t="shared" si="78"/>
        <v/>
      </c>
      <c r="QX20" s="119">
        <f t="shared" si="19"/>
        <v>20</v>
      </c>
      <c r="QY20" s="123" t="str">
        <f t="shared" si="102"/>
        <v/>
      </c>
      <c r="QZ20" s="123">
        <v>15</v>
      </c>
      <c r="RA20" s="423"/>
      <c r="RB20" s="423"/>
      <c r="RC20" s="423"/>
      <c r="RD20" s="423"/>
      <c r="RE20" s="421"/>
      <c r="RF20" s="422"/>
      <c r="RG20" s="269" t="str">
        <f t="shared" si="41"/>
        <v/>
      </c>
      <c r="RH20" s="180">
        <v>1</v>
      </c>
      <c r="RI20" s="269" t="str">
        <f t="shared" si="79"/>
        <v/>
      </c>
      <c r="RJ20" s="180">
        <v>1</v>
      </c>
      <c r="RK20" s="181">
        <v>1</v>
      </c>
      <c r="RL20" s="181">
        <v>1</v>
      </c>
      <c r="RM20" s="183">
        <v>1</v>
      </c>
      <c r="RN20" s="183">
        <v>1</v>
      </c>
      <c r="RO20" s="183">
        <v>1</v>
      </c>
      <c r="RP20" s="183">
        <v>1</v>
      </c>
      <c r="RQ20" s="183">
        <v>1</v>
      </c>
      <c r="RR20" s="183">
        <v>1</v>
      </c>
      <c r="RS20" s="192" t="str">
        <f ca="1">IF(ISBLANK(RE20),"",ROUND(AVERAGE(OFFSET(RJ20:RR20,0,0,1,ion21Coop!$F$42)),1))</f>
        <v/>
      </c>
      <c r="RT20" s="269" t="str">
        <f t="shared" si="80"/>
        <v/>
      </c>
      <c r="RV20" s="119">
        <f t="shared" si="20"/>
        <v>21</v>
      </c>
      <c r="RW20" s="123" t="str">
        <f t="shared" si="103"/>
        <v/>
      </c>
      <c r="RX20" s="123">
        <v>15</v>
      </c>
      <c r="RY20" s="423"/>
      <c r="RZ20" s="423"/>
      <c r="SA20" s="423"/>
      <c r="SB20" s="423"/>
      <c r="SC20" s="421"/>
      <c r="SD20" s="422"/>
      <c r="SE20" s="269" t="str">
        <f t="shared" si="42"/>
        <v/>
      </c>
      <c r="SF20" s="180">
        <v>1</v>
      </c>
      <c r="SG20" s="269" t="str">
        <f t="shared" si="81"/>
        <v/>
      </c>
      <c r="SH20" s="180">
        <v>1</v>
      </c>
      <c r="SI20" s="181">
        <v>1</v>
      </c>
      <c r="SJ20" s="181">
        <v>1</v>
      </c>
      <c r="SK20" s="183">
        <v>1</v>
      </c>
      <c r="SL20" s="183">
        <v>1</v>
      </c>
      <c r="SM20" s="183">
        <v>1</v>
      </c>
      <c r="SN20" s="183">
        <v>1</v>
      </c>
      <c r="SO20" s="183">
        <v>1</v>
      </c>
      <c r="SP20" s="183">
        <v>1</v>
      </c>
      <c r="SQ20" s="192" t="str">
        <f ca="1">IF(ISBLANK(SC20),"",ROUND(AVERAGE(OFFSET(SH20:SP20,0,0,1,ion21Coop!$F$42)),1))</f>
        <v/>
      </c>
      <c r="SR20" s="269" t="str">
        <f t="shared" si="82"/>
        <v/>
      </c>
      <c r="ST20" s="565"/>
      <c r="SU20" s="565"/>
      <c r="SV20" s="566"/>
      <c r="SW20" s="567"/>
      <c r="SX20" s="565"/>
      <c r="SY20" s="566"/>
      <c r="SZ20" s="568"/>
      <c r="TA20" s="567"/>
      <c r="TB20" s="553"/>
    </row>
    <row r="21" spans="1:522" x14ac:dyDescent="0.3">
      <c r="A21" s="187" t="str">
        <f t="shared" si="21"/>
        <v xml:space="preserve">16 - </v>
      </c>
      <c r="B21" s="119">
        <f>ion21Team!B20</f>
        <v>16</v>
      </c>
      <c r="C21" s="123" t="str">
        <f>IF(ISBLANK(ion21Team!C20),"",ion21Team!C20)</f>
        <v/>
      </c>
      <c r="D21" s="285" t="str">
        <f>IF(ISBLANK(ion21Team!$C$20),"",$OB$3)</f>
        <v/>
      </c>
      <c r="E21" s="271" t="str">
        <f>IF(ISBLANK(ion21Team!C20),"",IFERROR(D21/$D$27*100,0))</f>
        <v/>
      </c>
      <c r="F21" s="146" t="str">
        <f>IF(ISBLANK(ion21Team!C20),"",ion21Votes!AF21)</f>
        <v/>
      </c>
      <c r="G21" s="121" t="str">
        <f>IF(ISBLANK(ion21Team!C20),"",ROUND(ion21Votes!$AF$27*E21/100,0))</f>
        <v/>
      </c>
      <c r="H21" s="122" t="str">
        <f>IF(ISBLANK(ion21Team!C20),"",F21-G21)</f>
        <v/>
      </c>
      <c r="J21" s="119">
        <f t="shared" si="0"/>
        <v>1</v>
      </c>
      <c r="K21" s="123" t="str">
        <f t="shared" si="83"/>
        <v>YaJo</v>
      </c>
      <c r="L21" s="123">
        <v>16</v>
      </c>
      <c r="M21" s="351"/>
      <c r="N21" s="351"/>
      <c r="O21" s="351"/>
      <c r="P21" s="351"/>
      <c r="Q21" s="369"/>
      <c r="R21" s="370"/>
      <c r="S21" s="269" t="str">
        <f t="shared" si="106"/>
        <v/>
      </c>
      <c r="T21" s="180">
        <v>1</v>
      </c>
      <c r="U21" s="269" t="str">
        <f t="shared" si="107"/>
        <v/>
      </c>
      <c r="V21" s="180">
        <v>1</v>
      </c>
      <c r="W21" s="181">
        <v>1</v>
      </c>
      <c r="X21" s="181">
        <v>1</v>
      </c>
      <c r="Y21" s="183">
        <v>1</v>
      </c>
      <c r="Z21" s="183">
        <v>1</v>
      </c>
      <c r="AA21" s="183">
        <v>1</v>
      </c>
      <c r="AB21" s="183">
        <v>1</v>
      </c>
      <c r="AC21" s="183">
        <v>1</v>
      </c>
      <c r="AD21" s="183">
        <v>1</v>
      </c>
      <c r="AE21" s="192" t="str">
        <f ca="1">IF(ISBLANK(Q21),"",ROUND(AVERAGE(OFFSET(V21:AD21,0,0,1,ion21Coop!$F$42)),1))</f>
        <v/>
      </c>
      <c r="AF21" s="269" t="str">
        <f t="shared" si="104"/>
        <v/>
      </c>
      <c r="AH21" s="119">
        <f t="shared" si="1"/>
        <v>2</v>
      </c>
      <c r="AI21" s="123" t="str">
        <f t="shared" si="84"/>
        <v>GeLo</v>
      </c>
      <c r="AJ21" s="123">
        <v>16</v>
      </c>
      <c r="AK21" s="351"/>
      <c r="AL21" s="351"/>
      <c r="AM21" s="351"/>
      <c r="AN21" s="351"/>
      <c r="AO21" s="369"/>
      <c r="AP21" s="370"/>
      <c r="AQ21" s="269" t="str">
        <f t="shared" si="23"/>
        <v/>
      </c>
      <c r="AR21" s="180">
        <v>1</v>
      </c>
      <c r="AS21" s="269" t="str">
        <f t="shared" si="44"/>
        <v/>
      </c>
      <c r="AT21" s="180">
        <v>1</v>
      </c>
      <c r="AU21" s="181">
        <v>1</v>
      </c>
      <c r="AV21" s="181">
        <v>1</v>
      </c>
      <c r="AW21" s="183">
        <v>1</v>
      </c>
      <c r="AX21" s="183">
        <v>1</v>
      </c>
      <c r="AY21" s="183">
        <v>1</v>
      </c>
      <c r="AZ21" s="183">
        <v>1</v>
      </c>
      <c r="BA21" s="183">
        <v>1</v>
      </c>
      <c r="BB21" s="183">
        <v>1</v>
      </c>
      <c r="BC21" s="192" t="str">
        <f ca="1">IF(ISBLANK(AO21),"",ROUND(AVERAGE(OFFSET(AT21:BB21,0,0,1,ion21Coop!$F$42)),1))</f>
        <v/>
      </c>
      <c r="BD21" s="269" t="str">
        <f t="shared" si="45"/>
        <v/>
      </c>
      <c r="BF21" s="119">
        <f t="shared" si="2"/>
        <v>3</v>
      </c>
      <c r="BG21" s="123" t="str">
        <f t="shared" si="85"/>
        <v>MiDo</v>
      </c>
      <c r="BH21" s="123">
        <v>16</v>
      </c>
      <c r="BI21" s="351"/>
      <c r="BJ21" s="351"/>
      <c r="BK21" s="351"/>
      <c r="BL21" s="351"/>
      <c r="BM21" s="369"/>
      <c r="BN21" s="370"/>
      <c r="BO21" s="269" t="str">
        <f t="shared" si="108"/>
        <v/>
      </c>
      <c r="BP21" s="180">
        <v>1</v>
      </c>
      <c r="BQ21" s="269" t="str">
        <f t="shared" si="109"/>
        <v/>
      </c>
      <c r="BR21" s="180">
        <v>1</v>
      </c>
      <c r="BS21" s="181">
        <v>1</v>
      </c>
      <c r="BT21" s="181">
        <v>1</v>
      </c>
      <c r="BU21" s="183">
        <v>1</v>
      </c>
      <c r="BV21" s="183">
        <v>1</v>
      </c>
      <c r="BW21" s="183">
        <v>1</v>
      </c>
      <c r="BX21" s="183">
        <v>1</v>
      </c>
      <c r="BY21" s="183">
        <v>1</v>
      </c>
      <c r="BZ21" s="183">
        <v>1</v>
      </c>
      <c r="CA21" s="192" t="str">
        <f ca="1">IF(ISBLANK(BM21),"",ROUND(AVERAGE(OFFSET(BR21:BZ21,0,0,1,ion21Coop!$F$42)),1))</f>
        <v/>
      </c>
      <c r="CB21" s="269" t="str">
        <f t="shared" si="105"/>
        <v/>
      </c>
      <c r="CD21" s="119">
        <f t="shared" si="3"/>
        <v>4</v>
      </c>
      <c r="CE21" s="123" t="str">
        <f t="shared" si="86"/>
        <v>EmNi</v>
      </c>
      <c r="CF21" s="123">
        <v>16</v>
      </c>
      <c r="CG21" s="351"/>
      <c r="CH21" s="351"/>
      <c r="CI21" s="351"/>
      <c r="CJ21" s="351"/>
      <c r="CK21" s="369"/>
      <c r="CL21" s="370"/>
      <c r="CM21" s="269" t="str">
        <f t="shared" si="25"/>
        <v/>
      </c>
      <c r="CN21" s="180">
        <v>1</v>
      </c>
      <c r="CO21" s="269" t="str">
        <f t="shared" si="47"/>
        <v/>
      </c>
      <c r="CP21" s="180">
        <v>1</v>
      </c>
      <c r="CQ21" s="181">
        <v>1</v>
      </c>
      <c r="CR21" s="181">
        <v>1</v>
      </c>
      <c r="CS21" s="183">
        <v>1</v>
      </c>
      <c r="CT21" s="183">
        <v>1</v>
      </c>
      <c r="CU21" s="183">
        <v>1</v>
      </c>
      <c r="CV21" s="183">
        <v>1</v>
      </c>
      <c r="CW21" s="183">
        <v>1</v>
      </c>
      <c r="CX21" s="183">
        <v>1</v>
      </c>
      <c r="CY21" s="192" t="str">
        <f ca="1">IF(ISBLANK(CK21),"",ROUND(AVERAGE(OFFSET(CP21:CX21,0,0,1,ion21Coop!$F$42)),1))</f>
        <v/>
      </c>
      <c r="CZ21" s="269" t="str">
        <f t="shared" si="48"/>
        <v/>
      </c>
      <c r="DB21" s="119">
        <f t="shared" si="4"/>
        <v>5</v>
      </c>
      <c r="DC21" s="123" t="str">
        <f t="shared" si="87"/>
        <v>HeJe</v>
      </c>
      <c r="DD21" s="123">
        <v>16</v>
      </c>
      <c r="DE21" s="423"/>
      <c r="DF21" s="423"/>
      <c r="DG21" s="423"/>
      <c r="DH21" s="423"/>
      <c r="DI21" s="421"/>
      <c r="DJ21" s="422"/>
      <c r="DK21" s="269" t="str">
        <f t="shared" si="26"/>
        <v/>
      </c>
      <c r="DL21" s="180">
        <v>1</v>
      </c>
      <c r="DM21" s="269" t="str">
        <f t="shared" si="49"/>
        <v/>
      </c>
      <c r="DN21" s="180">
        <v>1</v>
      </c>
      <c r="DO21" s="181">
        <v>1</v>
      </c>
      <c r="DP21" s="181">
        <v>1</v>
      </c>
      <c r="DQ21" s="183">
        <v>1</v>
      </c>
      <c r="DR21" s="183">
        <v>1</v>
      </c>
      <c r="DS21" s="183">
        <v>1</v>
      </c>
      <c r="DT21" s="183">
        <v>1</v>
      </c>
      <c r="DU21" s="183">
        <v>1</v>
      </c>
      <c r="DV21" s="183">
        <v>1</v>
      </c>
      <c r="DW21" s="192" t="str">
        <f ca="1">IF(ISBLANK(DI21),"",ROUND(AVERAGE(OFFSET(DN21:DV21,0,0,1,ion21Coop!$F$42)),1))</f>
        <v/>
      </c>
      <c r="DX21" s="269" t="str">
        <f t="shared" si="50"/>
        <v/>
      </c>
      <c r="DZ21" s="119">
        <f t="shared" si="5"/>
        <v>6</v>
      </c>
      <c r="EA21" s="123" t="str">
        <f t="shared" si="88"/>
        <v/>
      </c>
      <c r="EB21" s="123">
        <v>16</v>
      </c>
      <c r="EC21" s="423"/>
      <c r="ED21" s="423"/>
      <c r="EE21" s="423"/>
      <c r="EF21" s="423"/>
      <c r="EG21" s="421"/>
      <c r="EH21" s="422"/>
      <c r="EI21" s="269" t="str">
        <f t="shared" si="27"/>
        <v/>
      </c>
      <c r="EJ21" s="180">
        <v>1</v>
      </c>
      <c r="EK21" s="269" t="str">
        <f t="shared" si="51"/>
        <v/>
      </c>
      <c r="EL21" s="180">
        <v>1</v>
      </c>
      <c r="EM21" s="181">
        <v>1</v>
      </c>
      <c r="EN21" s="181">
        <v>1</v>
      </c>
      <c r="EO21" s="183">
        <v>1</v>
      </c>
      <c r="EP21" s="183">
        <v>1</v>
      </c>
      <c r="EQ21" s="183">
        <v>1</v>
      </c>
      <c r="ER21" s="183">
        <v>1</v>
      </c>
      <c r="ES21" s="183">
        <v>1</v>
      </c>
      <c r="ET21" s="183">
        <v>1</v>
      </c>
      <c r="EU21" s="192" t="str">
        <f ca="1">IF(ISBLANK(EG21),"",ROUND(AVERAGE(OFFSET(EL21:ET21,0,0,1,ion21Coop!$F$42)),1))</f>
        <v/>
      </c>
      <c r="EV21" s="269" t="str">
        <f t="shared" si="52"/>
        <v/>
      </c>
      <c r="EX21" s="119">
        <f t="shared" si="6"/>
        <v>7</v>
      </c>
      <c r="EY21" s="123" t="str">
        <f t="shared" si="89"/>
        <v/>
      </c>
      <c r="EZ21" s="123">
        <v>16</v>
      </c>
      <c r="FA21" s="423"/>
      <c r="FB21" s="423"/>
      <c r="FC21" s="423"/>
      <c r="FD21" s="423"/>
      <c r="FE21" s="421"/>
      <c r="FF21" s="422"/>
      <c r="FG21" s="269" t="str">
        <f t="shared" si="28"/>
        <v/>
      </c>
      <c r="FH21" s="180">
        <v>1</v>
      </c>
      <c r="FI21" s="269" t="str">
        <f t="shared" si="53"/>
        <v/>
      </c>
      <c r="FJ21" s="180">
        <v>1</v>
      </c>
      <c r="FK21" s="181">
        <v>1</v>
      </c>
      <c r="FL21" s="181">
        <v>1</v>
      </c>
      <c r="FM21" s="183">
        <v>1</v>
      </c>
      <c r="FN21" s="183">
        <v>1</v>
      </c>
      <c r="FO21" s="183">
        <v>1</v>
      </c>
      <c r="FP21" s="183">
        <v>1</v>
      </c>
      <c r="FQ21" s="183">
        <v>1</v>
      </c>
      <c r="FR21" s="183">
        <v>1</v>
      </c>
      <c r="FS21" s="192" t="str">
        <f ca="1">IF(ISBLANK(FE21),"",ROUND(AVERAGE(OFFSET(FJ21:FR21,0,0,1,ion21Coop!$F$42)),1))</f>
        <v/>
      </c>
      <c r="FT21" s="269" t="str">
        <f t="shared" si="54"/>
        <v/>
      </c>
      <c r="FV21" s="119">
        <f t="shared" si="7"/>
        <v>8</v>
      </c>
      <c r="FW21" s="123" t="str">
        <f t="shared" si="90"/>
        <v/>
      </c>
      <c r="FX21" s="123">
        <v>16</v>
      </c>
      <c r="FY21" s="423"/>
      <c r="FZ21" s="423"/>
      <c r="GA21" s="423"/>
      <c r="GB21" s="423"/>
      <c r="GC21" s="421"/>
      <c r="GD21" s="422"/>
      <c r="GE21" s="269" t="str">
        <f t="shared" si="29"/>
        <v/>
      </c>
      <c r="GF21" s="180">
        <v>1</v>
      </c>
      <c r="GG21" s="269" t="str">
        <f t="shared" si="55"/>
        <v/>
      </c>
      <c r="GH21" s="180">
        <v>1</v>
      </c>
      <c r="GI21" s="181">
        <v>1</v>
      </c>
      <c r="GJ21" s="181">
        <v>1</v>
      </c>
      <c r="GK21" s="183">
        <v>1</v>
      </c>
      <c r="GL21" s="183">
        <v>1</v>
      </c>
      <c r="GM21" s="183">
        <v>1</v>
      </c>
      <c r="GN21" s="183">
        <v>1</v>
      </c>
      <c r="GO21" s="183">
        <v>1</v>
      </c>
      <c r="GP21" s="183">
        <v>1</v>
      </c>
      <c r="GQ21" s="192" t="str">
        <f ca="1">IF(ISBLANK(GC21),"",ROUND(AVERAGE(OFFSET(GH21:GP21,0,0,1,ion21Coop!$F$42)),1))</f>
        <v/>
      </c>
      <c r="GR21" s="269" t="str">
        <f t="shared" si="56"/>
        <v/>
      </c>
      <c r="GT21" s="119">
        <f t="shared" si="8"/>
        <v>9</v>
      </c>
      <c r="GU21" s="123" t="str">
        <f t="shared" si="91"/>
        <v/>
      </c>
      <c r="GV21" s="123">
        <v>16</v>
      </c>
      <c r="GW21" s="423"/>
      <c r="GX21" s="423"/>
      <c r="GY21" s="423"/>
      <c r="GZ21" s="423"/>
      <c r="HA21" s="421"/>
      <c r="HB21" s="422"/>
      <c r="HC21" s="269" t="str">
        <f t="shared" si="30"/>
        <v/>
      </c>
      <c r="HD21" s="180">
        <v>1</v>
      </c>
      <c r="HE21" s="269" t="str">
        <f t="shared" si="57"/>
        <v/>
      </c>
      <c r="HF21" s="180">
        <v>1</v>
      </c>
      <c r="HG21" s="181">
        <v>1</v>
      </c>
      <c r="HH21" s="181">
        <v>1</v>
      </c>
      <c r="HI21" s="183">
        <v>1</v>
      </c>
      <c r="HJ21" s="183">
        <v>1</v>
      </c>
      <c r="HK21" s="183">
        <v>1</v>
      </c>
      <c r="HL21" s="183">
        <v>1</v>
      </c>
      <c r="HM21" s="183">
        <v>1</v>
      </c>
      <c r="HN21" s="183">
        <v>1</v>
      </c>
      <c r="HO21" s="192" t="str">
        <f ca="1">IF(ISBLANK(HA21),"",ROUND(AVERAGE(OFFSET(HF21:HN21,0,0,1,ion21Coop!$F$42)),1))</f>
        <v/>
      </c>
      <c r="HP21" s="269" t="str">
        <f t="shared" si="58"/>
        <v/>
      </c>
      <c r="HR21" s="119">
        <f t="shared" si="9"/>
        <v>10</v>
      </c>
      <c r="HS21" s="123" t="str">
        <f t="shared" si="92"/>
        <v/>
      </c>
      <c r="HT21" s="123">
        <v>16</v>
      </c>
      <c r="HU21" s="423"/>
      <c r="HV21" s="423"/>
      <c r="HW21" s="423"/>
      <c r="HX21" s="423"/>
      <c r="HY21" s="421"/>
      <c r="HZ21" s="422"/>
      <c r="IA21" s="269" t="str">
        <f t="shared" si="31"/>
        <v/>
      </c>
      <c r="IB21" s="180">
        <v>1</v>
      </c>
      <c r="IC21" s="269" t="str">
        <f t="shared" si="59"/>
        <v/>
      </c>
      <c r="ID21" s="180">
        <v>1</v>
      </c>
      <c r="IE21" s="181">
        <v>1</v>
      </c>
      <c r="IF21" s="181">
        <v>1</v>
      </c>
      <c r="IG21" s="183">
        <v>1</v>
      </c>
      <c r="IH21" s="183">
        <v>1</v>
      </c>
      <c r="II21" s="183">
        <v>1</v>
      </c>
      <c r="IJ21" s="183">
        <v>1</v>
      </c>
      <c r="IK21" s="183">
        <v>1</v>
      </c>
      <c r="IL21" s="183">
        <v>1</v>
      </c>
      <c r="IM21" s="192" t="str">
        <f ca="1">IF(ISBLANK(HY21),"",ROUND(AVERAGE(OFFSET(ID21:IL21,0,0,1,ion21Coop!$F$42)),1))</f>
        <v/>
      </c>
      <c r="IN21" s="269" t="str">
        <f t="shared" si="60"/>
        <v/>
      </c>
      <c r="IP21" s="119">
        <f t="shared" si="10"/>
        <v>11</v>
      </c>
      <c r="IQ21" s="123" t="str">
        <f t="shared" si="93"/>
        <v/>
      </c>
      <c r="IR21" s="123">
        <v>16</v>
      </c>
      <c r="IS21" s="423"/>
      <c r="IT21" s="423"/>
      <c r="IU21" s="423"/>
      <c r="IV21" s="423"/>
      <c r="IW21" s="421"/>
      <c r="IX21" s="422"/>
      <c r="IY21" s="269" t="str">
        <f t="shared" si="32"/>
        <v/>
      </c>
      <c r="IZ21" s="180">
        <v>1</v>
      </c>
      <c r="JA21" s="269" t="str">
        <f t="shared" si="61"/>
        <v/>
      </c>
      <c r="JB21" s="180">
        <v>1</v>
      </c>
      <c r="JC21" s="181">
        <v>1</v>
      </c>
      <c r="JD21" s="181">
        <v>1</v>
      </c>
      <c r="JE21" s="183">
        <v>1</v>
      </c>
      <c r="JF21" s="183">
        <v>1</v>
      </c>
      <c r="JG21" s="183">
        <v>1</v>
      </c>
      <c r="JH21" s="183">
        <v>1</v>
      </c>
      <c r="JI21" s="183">
        <v>1</v>
      </c>
      <c r="JJ21" s="183">
        <v>1</v>
      </c>
      <c r="JK21" s="192" t="str">
        <f ca="1">IF(ISBLANK(IW21),"",ROUND(AVERAGE(OFFSET(JB21:JJ21,0,0,1,ion21Coop!$F$42)),1))</f>
        <v/>
      </c>
      <c r="JL21" s="269" t="str">
        <f t="shared" si="62"/>
        <v/>
      </c>
      <c r="JN21" s="119">
        <f t="shared" si="11"/>
        <v>12</v>
      </c>
      <c r="JO21" s="123" t="str">
        <f t="shared" si="94"/>
        <v/>
      </c>
      <c r="JP21" s="123">
        <v>16</v>
      </c>
      <c r="JQ21" s="423"/>
      <c r="JR21" s="423"/>
      <c r="JS21" s="423"/>
      <c r="JT21" s="423"/>
      <c r="JU21" s="421"/>
      <c r="JV21" s="422"/>
      <c r="JW21" s="269" t="str">
        <f t="shared" si="33"/>
        <v/>
      </c>
      <c r="JX21" s="180">
        <v>1</v>
      </c>
      <c r="JY21" s="269" t="str">
        <f t="shared" si="63"/>
        <v/>
      </c>
      <c r="JZ21" s="180">
        <v>1</v>
      </c>
      <c r="KA21" s="181">
        <v>1</v>
      </c>
      <c r="KB21" s="181">
        <v>1</v>
      </c>
      <c r="KC21" s="183">
        <v>1</v>
      </c>
      <c r="KD21" s="183">
        <v>1</v>
      </c>
      <c r="KE21" s="183">
        <v>1</v>
      </c>
      <c r="KF21" s="183">
        <v>1</v>
      </c>
      <c r="KG21" s="183">
        <v>1</v>
      </c>
      <c r="KH21" s="183">
        <v>1</v>
      </c>
      <c r="KI21" s="192" t="str">
        <f ca="1">IF(ISBLANK(JU21),"",ROUND(AVERAGE(OFFSET(JZ21:KH21,0,0,1,ion21Coop!$F$42)),1))</f>
        <v/>
      </c>
      <c r="KJ21" s="269" t="str">
        <f t="shared" si="64"/>
        <v/>
      </c>
      <c r="KL21" s="119">
        <f t="shared" si="12"/>
        <v>13</v>
      </c>
      <c r="KM21" s="123" t="str">
        <f t="shared" si="95"/>
        <v/>
      </c>
      <c r="KN21" s="123">
        <v>16</v>
      </c>
      <c r="KO21" s="423"/>
      <c r="KP21" s="423"/>
      <c r="KQ21" s="423"/>
      <c r="KR21" s="423"/>
      <c r="KS21" s="421"/>
      <c r="KT21" s="422"/>
      <c r="KU21" s="269" t="str">
        <f t="shared" si="34"/>
        <v/>
      </c>
      <c r="KV21" s="180">
        <v>1</v>
      </c>
      <c r="KW21" s="269" t="str">
        <f t="shared" si="65"/>
        <v/>
      </c>
      <c r="KX21" s="180">
        <v>1</v>
      </c>
      <c r="KY21" s="181">
        <v>1</v>
      </c>
      <c r="KZ21" s="181">
        <v>1</v>
      </c>
      <c r="LA21" s="183">
        <v>1</v>
      </c>
      <c r="LB21" s="183">
        <v>1</v>
      </c>
      <c r="LC21" s="183">
        <v>1</v>
      </c>
      <c r="LD21" s="183">
        <v>1</v>
      </c>
      <c r="LE21" s="183">
        <v>1</v>
      </c>
      <c r="LF21" s="183">
        <v>1</v>
      </c>
      <c r="LG21" s="192" t="str">
        <f ca="1">IF(ISBLANK(KS21),"",ROUND(AVERAGE(OFFSET(KX21:LF21,0,0,1,ion21Coop!$F$42)),1))</f>
        <v/>
      </c>
      <c r="LH21" s="269" t="str">
        <f t="shared" si="66"/>
        <v/>
      </c>
      <c r="LJ21" s="119">
        <f t="shared" si="13"/>
        <v>14</v>
      </c>
      <c r="LK21" s="123" t="str">
        <f t="shared" si="96"/>
        <v/>
      </c>
      <c r="LL21" s="123">
        <v>16</v>
      </c>
      <c r="LM21" s="423"/>
      <c r="LN21" s="423"/>
      <c r="LO21" s="423"/>
      <c r="LP21" s="423"/>
      <c r="LQ21" s="421"/>
      <c r="LR21" s="422"/>
      <c r="LS21" s="269" t="str">
        <f t="shared" si="35"/>
        <v/>
      </c>
      <c r="LT21" s="180">
        <v>1</v>
      </c>
      <c r="LU21" s="269" t="str">
        <f t="shared" si="67"/>
        <v/>
      </c>
      <c r="LV21" s="180">
        <v>1</v>
      </c>
      <c r="LW21" s="181">
        <v>1</v>
      </c>
      <c r="LX21" s="181">
        <v>1</v>
      </c>
      <c r="LY21" s="183">
        <v>1</v>
      </c>
      <c r="LZ21" s="183">
        <v>1</v>
      </c>
      <c r="MA21" s="183">
        <v>1</v>
      </c>
      <c r="MB21" s="183">
        <v>1</v>
      </c>
      <c r="MC21" s="183">
        <v>1</v>
      </c>
      <c r="MD21" s="183">
        <v>1</v>
      </c>
      <c r="ME21" s="192" t="str">
        <f ca="1">IF(ISBLANK(LQ21),"",ROUND(AVERAGE(OFFSET(LV21:MD21,0,0,1,ion21Coop!$F$42)),1))</f>
        <v/>
      </c>
      <c r="MF21" s="269" t="str">
        <f t="shared" si="68"/>
        <v/>
      </c>
      <c r="MH21" s="119">
        <f t="shared" si="14"/>
        <v>15</v>
      </c>
      <c r="MI21" s="123" t="str">
        <f t="shared" si="97"/>
        <v/>
      </c>
      <c r="MJ21" s="123">
        <v>16</v>
      </c>
      <c r="MK21" s="423"/>
      <c r="ML21" s="423"/>
      <c r="MM21" s="423"/>
      <c r="MN21" s="423"/>
      <c r="MO21" s="421"/>
      <c r="MP21" s="422"/>
      <c r="MQ21" s="269" t="str">
        <f t="shared" si="36"/>
        <v/>
      </c>
      <c r="MR21" s="180">
        <v>1</v>
      </c>
      <c r="MS21" s="269" t="str">
        <f t="shared" si="69"/>
        <v/>
      </c>
      <c r="MT21" s="180">
        <v>1</v>
      </c>
      <c r="MU21" s="181">
        <v>1</v>
      </c>
      <c r="MV21" s="181">
        <v>1</v>
      </c>
      <c r="MW21" s="183">
        <v>1</v>
      </c>
      <c r="MX21" s="183">
        <v>1</v>
      </c>
      <c r="MY21" s="183">
        <v>1</v>
      </c>
      <c r="MZ21" s="183">
        <v>1</v>
      </c>
      <c r="NA21" s="183">
        <v>1</v>
      </c>
      <c r="NB21" s="183">
        <v>1</v>
      </c>
      <c r="NC21" s="192" t="str">
        <f ca="1">IF(ISBLANK(MO21),"",ROUND(AVERAGE(OFFSET(MT21:NB21,0,0,1,ion21Coop!$F$42)),1))</f>
        <v/>
      </c>
      <c r="ND21" s="269" t="str">
        <f t="shared" si="70"/>
        <v/>
      </c>
      <c r="NF21" s="119">
        <f t="shared" si="15"/>
        <v>16</v>
      </c>
      <c r="NG21" s="123" t="str">
        <f t="shared" si="98"/>
        <v/>
      </c>
      <c r="NH21" s="123">
        <v>16</v>
      </c>
      <c r="NI21" s="423"/>
      <c r="NJ21" s="423"/>
      <c r="NK21" s="423"/>
      <c r="NL21" s="423"/>
      <c r="NM21" s="421"/>
      <c r="NN21" s="422"/>
      <c r="NO21" s="269" t="str">
        <f t="shared" si="37"/>
        <v/>
      </c>
      <c r="NP21" s="180">
        <v>1</v>
      </c>
      <c r="NQ21" s="269" t="str">
        <f t="shared" si="71"/>
        <v/>
      </c>
      <c r="NR21" s="180">
        <v>1</v>
      </c>
      <c r="NS21" s="181">
        <v>1</v>
      </c>
      <c r="NT21" s="181">
        <v>1</v>
      </c>
      <c r="NU21" s="183">
        <v>1</v>
      </c>
      <c r="NV21" s="183">
        <v>1</v>
      </c>
      <c r="NW21" s="183">
        <v>1</v>
      </c>
      <c r="NX21" s="183">
        <v>1</v>
      </c>
      <c r="NY21" s="183">
        <v>1</v>
      </c>
      <c r="NZ21" s="183">
        <v>1</v>
      </c>
      <c r="OA21" s="192" t="str">
        <f ca="1">IF(ISBLANK(NM21),"",ROUND(AVERAGE(OFFSET(NR21:NZ21,0,0,1,ion21Coop!$F$42)),1))</f>
        <v/>
      </c>
      <c r="OB21" s="269" t="str">
        <f t="shared" si="72"/>
        <v/>
      </c>
      <c r="OD21" s="119">
        <f t="shared" si="16"/>
        <v>17</v>
      </c>
      <c r="OE21" s="123" t="str">
        <f t="shared" si="99"/>
        <v/>
      </c>
      <c r="OF21" s="123">
        <v>16</v>
      </c>
      <c r="OG21" s="423"/>
      <c r="OH21" s="423"/>
      <c r="OI21" s="423"/>
      <c r="OJ21" s="423"/>
      <c r="OK21" s="421"/>
      <c r="OL21" s="422"/>
      <c r="OM21" s="269" t="str">
        <f t="shared" si="38"/>
        <v/>
      </c>
      <c r="ON21" s="180">
        <v>1</v>
      </c>
      <c r="OO21" s="269" t="str">
        <f t="shared" si="73"/>
        <v/>
      </c>
      <c r="OP21" s="180">
        <v>1</v>
      </c>
      <c r="OQ21" s="181">
        <v>1</v>
      </c>
      <c r="OR21" s="181">
        <v>1</v>
      </c>
      <c r="OS21" s="183">
        <v>1</v>
      </c>
      <c r="OT21" s="183">
        <v>1</v>
      </c>
      <c r="OU21" s="183">
        <v>1</v>
      </c>
      <c r="OV21" s="183">
        <v>1</v>
      </c>
      <c r="OW21" s="183">
        <v>1</v>
      </c>
      <c r="OX21" s="183">
        <v>1</v>
      </c>
      <c r="OY21" s="192" t="str">
        <f ca="1">IF(ISBLANK(OK21),"",ROUND(AVERAGE(OFFSET(OP21:OX21,0,0,1,ion21Coop!$F$42)),1))</f>
        <v/>
      </c>
      <c r="OZ21" s="269" t="str">
        <f t="shared" si="74"/>
        <v/>
      </c>
      <c r="PB21" s="119">
        <f t="shared" si="17"/>
        <v>18</v>
      </c>
      <c r="PC21" s="123" t="str">
        <f t="shared" si="100"/>
        <v/>
      </c>
      <c r="PD21" s="123">
        <v>16</v>
      </c>
      <c r="PE21" s="423"/>
      <c r="PF21" s="423"/>
      <c r="PG21" s="423"/>
      <c r="PH21" s="423"/>
      <c r="PI21" s="421"/>
      <c r="PJ21" s="422"/>
      <c r="PK21" s="269" t="str">
        <f t="shared" si="39"/>
        <v/>
      </c>
      <c r="PL21" s="180">
        <v>1</v>
      </c>
      <c r="PM21" s="269" t="str">
        <f t="shared" si="75"/>
        <v/>
      </c>
      <c r="PN21" s="180">
        <v>1</v>
      </c>
      <c r="PO21" s="181">
        <v>1</v>
      </c>
      <c r="PP21" s="181">
        <v>1</v>
      </c>
      <c r="PQ21" s="183">
        <v>1</v>
      </c>
      <c r="PR21" s="183">
        <v>1</v>
      </c>
      <c r="PS21" s="183">
        <v>1</v>
      </c>
      <c r="PT21" s="183">
        <v>1</v>
      </c>
      <c r="PU21" s="183">
        <v>1</v>
      </c>
      <c r="PV21" s="183">
        <v>1</v>
      </c>
      <c r="PW21" s="192" t="str">
        <f ca="1">IF(ISBLANK(PI21),"",ROUND(AVERAGE(OFFSET(PN21:PV21,0,0,1,ion21Coop!$F$42)),1))</f>
        <v/>
      </c>
      <c r="PX21" s="269" t="str">
        <f t="shared" si="76"/>
        <v/>
      </c>
      <c r="PZ21" s="119">
        <f t="shared" si="18"/>
        <v>19</v>
      </c>
      <c r="QA21" s="123" t="str">
        <f t="shared" si="101"/>
        <v/>
      </c>
      <c r="QB21" s="123">
        <v>16</v>
      </c>
      <c r="QC21" s="423"/>
      <c r="QD21" s="423"/>
      <c r="QE21" s="423"/>
      <c r="QF21" s="423"/>
      <c r="QG21" s="421"/>
      <c r="QH21" s="422"/>
      <c r="QI21" s="269" t="str">
        <f t="shared" si="40"/>
        <v/>
      </c>
      <c r="QJ21" s="180">
        <v>1</v>
      </c>
      <c r="QK21" s="269" t="str">
        <f t="shared" si="77"/>
        <v/>
      </c>
      <c r="QL21" s="180">
        <v>1</v>
      </c>
      <c r="QM21" s="181">
        <v>1</v>
      </c>
      <c r="QN21" s="181">
        <v>1</v>
      </c>
      <c r="QO21" s="183">
        <v>1</v>
      </c>
      <c r="QP21" s="183">
        <v>1</v>
      </c>
      <c r="QQ21" s="183">
        <v>1</v>
      </c>
      <c r="QR21" s="183">
        <v>1</v>
      </c>
      <c r="QS21" s="183">
        <v>1</v>
      </c>
      <c r="QT21" s="183">
        <v>1</v>
      </c>
      <c r="QU21" s="192" t="str">
        <f ca="1">IF(ISBLANK(QG21),"",ROUND(AVERAGE(OFFSET(QL21:QT21,0,0,1,ion21Coop!$F$42)),1))</f>
        <v/>
      </c>
      <c r="QV21" s="269" t="str">
        <f t="shared" si="78"/>
        <v/>
      </c>
      <c r="QX21" s="119">
        <f t="shared" si="19"/>
        <v>20</v>
      </c>
      <c r="QY21" s="123" t="str">
        <f t="shared" si="102"/>
        <v/>
      </c>
      <c r="QZ21" s="123">
        <v>16</v>
      </c>
      <c r="RA21" s="423"/>
      <c r="RB21" s="423"/>
      <c r="RC21" s="423"/>
      <c r="RD21" s="423"/>
      <c r="RE21" s="421"/>
      <c r="RF21" s="422"/>
      <c r="RG21" s="269" t="str">
        <f t="shared" si="41"/>
        <v/>
      </c>
      <c r="RH21" s="180">
        <v>1</v>
      </c>
      <c r="RI21" s="269" t="str">
        <f t="shared" si="79"/>
        <v/>
      </c>
      <c r="RJ21" s="180">
        <v>1</v>
      </c>
      <c r="RK21" s="181">
        <v>1</v>
      </c>
      <c r="RL21" s="181">
        <v>1</v>
      </c>
      <c r="RM21" s="183">
        <v>1</v>
      </c>
      <c r="RN21" s="183">
        <v>1</v>
      </c>
      <c r="RO21" s="183">
        <v>1</v>
      </c>
      <c r="RP21" s="183">
        <v>1</v>
      </c>
      <c r="RQ21" s="183">
        <v>1</v>
      </c>
      <c r="RR21" s="183">
        <v>1</v>
      </c>
      <c r="RS21" s="192" t="str">
        <f ca="1">IF(ISBLANK(RE21),"",ROUND(AVERAGE(OFFSET(RJ21:RR21,0,0,1,ion21Coop!$F$42)),1))</f>
        <v/>
      </c>
      <c r="RT21" s="269" t="str">
        <f t="shared" si="80"/>
        <v/>
      </c>
      <c r="RV21" s="119">
        <f t="shared" si="20"/>
        <v>21</v>
      </c>
      <c r="RW21" s="123" t="str">
        <f t="shared" si="103"/>
        <v/>
      </c>
      <c r="RX21" s="123">
        <v>16</v>
      </c>
      <c r="RY21" s="423"/>
      <c r="RZ21" s="423"/>
      <c r="SA21" s="423"/>
      <c r="SB21" s="423"/>
      <c r="SC21" s="421"/>
      <c r="SD21" s="422"/>
      <c r="SE21" s="269" t="str">
        <f t="shared" si="42"/>
        <v/>
      </c>
      <c r="SF21" s="180">
        <v>1</v>
      </c>
      <c r="SG21" s="269" t="str">
        <f t="shared" si="81"/>
        <v/>
      </c>
      <c r="SH21" s="180">
        <v>1</v>
      </c>
      <c r="SI21" s="181">
        <v>1</v>
      </c>
      <c r="SJ21" s="181">
        <v>1</v>
      </c>
      <c r="SK21" s="183">
        <v>1</v>
      </c>
      <c r="SL21" s="183">
        <v>1</v>
      </c>
      <c r="SM21" s="183">
        <v>1</v>
      </c>
      <c r="SN21" s="183">
        <v>1</v>
      </c>
      <c r="SO21" s="183">
        <v>1</v>
      </c>
      <c r="SP21" s="183">
        <v>1</v>
      </c>
      <c r="SQ21" s="192" t="str">
        <f ca="1">IF(ISBLANK(SC21),"",ROUND(AVERAGE(OFFSET(SH21:SP21,0,0,1,ion21Coop!$F$42)),1))</f>
        <v/>
      </c>
      <c r="SR21" s="269" t="str">
        <f t="shared" si="82"/>
        <v/>
      </c>
      <c r="ST21" s="565"/>
      <c r="SU21" s="565"/>
      <c r="SV21" s="566"/>
      <c r="SW21" s="567"/>
      <c r="SX21" s="565"/>
      <c r="SY21" s="566"/>
      <c r="SZ21" s="568"/>
      <c r="TA21" s="567"/>
      <c r="TB21" s="553"/>
    </row>
    <row r="22" spans="1:522" x14ac:dyDescent="0.3">
      <c r="A22" s="187" t="str">
        <f t="shared" si="21"/>
        <v xml:space="preserve">17 - </v>
      </c>
      <c r="B22" s="119">
        <f>ion21Team!B21</f>
        <v>17</v>
      </c>
      <c r="C22" s="123" t="str">
        <f>IF(ISBLANK(ion21Team!C21),"",ion21Team!C21)</f>
        <v/>
      </c>
      <c r="D22" s="285" t="str">
        <f>IF(ISBLANK(ion21Team!$C$21),"",$OZ$3)</f>
        <v/>
      </c>
      <c r="E22" s="271" t="str">
        <f>IF(ISBLANK(ion21Team!C21),"",IFERROR(D22/$D$27*100,0))</f>
        <v/>
      </c>
      <c r="F22" s="146" t="str">
        <f>IF(ISBLANK(ion21Team!C21),"",ion21Votes!AF22)</f>
        <v/>
      </c>
      <c r="G22" s="121" t="str">
        <f>IF(ISBLANK(ion21Team!C21),"",ROUND(ion21Votes!$AF$27*E22/100,0))</f>
        <v/>
      </c>
      <c r="H22" s="122" t="str">
        <f>IF(ISBLANK(ion21Team!C21),"",F22-G22)</f>
        <v/>
      </c>
      <c r="J22" s="119">
        <f t="shared" si="0"/>
        <v>1</v>
      </c>
      <c r="K22" s="123" t="str">
        <f t="shared" si="83"/>
        <v>YaJo</v>
      </c>
      <c r="L22" s="123">
        <v>17</v>
      </c>
      <c r="M22" s="351"/>
      <c r="N22" s="351"/>
      <c r="O22" s="351"/>
      <c r="P22" s="351"/>
      <c r="Q22" s="369"/>
      <c r="R22" s="370"/>
      <c r="S22" s="269" t="str">
        <f t="shared" si="106"/>
        <v/>
      </c>
      <c r="T22" s="180">
        <v>1</v>
      </c>
      <c r="U22" s="269" t="str">
        <f t="shared" si="107"/>
        <v/>
      </c>
      <c r="V22" s="180">
        <v>1</v>
      </c>
      <c r="W22" s="181">
        <v>1</v>
      </c>
      <c r="X22" s="181">
        <v>1</v>
      </c>
      <c r="Y22" s="183">
        <v>1</v>
      </c>
      <c r="Z22" s="183">
        <v>1</v>
      </c>
      <c r="AA22" s="183">
        <v>1</v>
      </c>
      <c r="AB22" s="183">
        <v>1</v>
      </c>
      <c r="AC22" s="183">
        <v>1</v>
      </c>
      <c r="AD22" s="183">
        <v>1</v>
      </c>
      <c r="AE22" s="192" t="str">
        <f ca="1">IF(ISBLANK(Q22),"",ROUND(AVERAGE(OFFSET(V22:AD22,0,0,1,ion21Coop!$F$42)),1))</f>
        <v/>
      </c>
      <c r="AF22" s="269" t="str">
        <f t="shared" si="104"/>
        <v/>
      </c>
      <c r="AH22" s="119">
        <f t="shared" si="1"/>
        <v>2</v>
      </c>
      <c r="AI22" s="123" t="str">
        <f t="shared" si="84"/>
        <v>GeLo</v>
      </c>
      <c r="AJ22" s="123">
        <v>17</v>
      </c>
      <c r="AK22" s="351"/>
      <c r="AL22" s="351"/>
      <c r="AM22" s="351"/>
      <c r="AN22" s="351"/>
      <c r="AO22" s="369"/>
      <c r="AP22" s="370"/>
      <c r="AQ22" s="269" t="str">
        <f t="shared" si="23"/>
        <v/>
      </c>
      <c r="AR22" s="180">
        <v>1</v>
      </c>
      <c r="AS22" s="269" t="str">
        <f t="shared" si="44"/>
        <v/>
      </c>
      <c r="AT22" s="180">
        <v>1</v>
      </c>
      <c r="AU22" s="181">
        <v>1</v>
      </c>
      <c r="AV22" s="181">
        <v>1</v>
      </c>
      <c r="AW22" s="183">
        <v>1</v>
      </c>
      <c r="AX22" s="183">
        <v>1</v>
      </c>
      <c r="AY22" s="183">
        <v>1</v>
      </c>
      <c r="AZ22" s="183">
        <v>1</v>
      </c>
      <c r="BA22" s="183">
        <v>1</v>
      </c>
      <c r="BB22" s="183">
        <v>1</v>
      </c>
      <c r="BC22" s="192" t="str">
        <f ca="1">IF(ISBLANK(AO22),"",ROUND(AVERAGE(OFFSET(AT22:BB22,0,0,1,ion21Coop!$F$42)),1))</f>
        <v/>
      </c>
      <c r="BD22" s="269" t="str">
        <f t="shared" si="45"/>
        <v/>
      </c>
      <c r="BF22" s="119">
        <f t="shared" si="2"/>
        <v>3</v>
      </c>
      <c r="BG22" s="123" t="str">
        <f t="shared" si="85"/>
        <v>MiDo</v>
      </c>
      <c r="BH22" s="123">
        <v>17</v>
      </c>
      <c r="BI22" s="351"/>
      <c r="BJ22" s="351"/>
      <c r="BK22" s="351"/>
      <c r="BL22" s="351"/>
      <c r="BM22" s="369"/>
      <c r="BN22" s="370"/>
      <c r="BO22" s="269" t="str">
        <f t="shared" si="108"/>
        <v/>
      </c>
      <c r="BP22" s="180">
        <v>1</v>
      </c>
      <c r="BQ22" s="269" t="str">
        <f t="shared" si="109"/>
        <v/>
      </c>
      <c r="BR22" s="180">
        <v>1</v>
      </c>
      <c r="BS22" s="181">
        <v>1</v>
      </c>
      <c r="BT22" s="181">
        <v>1</v>
      </c>
      <c r="BU22" s="183">
        <v>1</v>
      </c>
      <c r="BV22" s="183">
        <v>1</v>
      </c>
      <c r="BW22" s="183">
        <v>1</v>
      </c>
      <c r="BX22" s="183">
        <v>1</v>
      </c>
      <c r="BY22" s="183">
        <v>1</v>
      </c>
      <c r="BZ22" s="183">
        <v>1</v>
      </c>
      <c r="CA22" s="192" t="str">
        <f ca="1">IF(ISBLANK(BM22),"",ROUND(AVERAGE(OFFSET(BR22:BZ22,0,0,1,ion21Coop!$F$42)),1))</f>
        <v/>
      </c>
      <c r="CB22" s="269" t="str">
        <f t="shared" si="105"/>
        <v/>
      </c>
      <c r="CD22" s="119">
        <f t="shared" si="3"/>
        <v>4</v>
      </c>
      <c r="CE22" s="123" t="str">
        <f t="shared" si="86"/>
        <v>EmNi</v>
      </c>
      <c r="CF22" s="123">
        <v>17</v>
      </c>
      <c r="CG22" s="351"/>
      <c r="CH22" s="351"/>
      <c r="CI22" s="351"/>
      <c r="CJ22" s="351"/>
      <c r="CK22" s="369"/>
      <c r="CL22" s="370"/>
      <c r="CM22" s="269" t="str">
        <f t="shared" si="25"/>
        <v/>
      </c>
      <c r="CN22" s="180">
        <v>1</v>
      </c>
      <c r="CO22" s="269" t="str">
        <f t="shared" si="47"/>
        <v/>
      </c>
      <c r="CP22" s="180">
        <v>1</v>
      </c>
      <c r="CQ22" s="181">
        <v>1</v>
      </c>
      <c r="CR22" s="181">
        <v>1</v>
      </c>
      <c r="CS22" s="183">
        <v>1</v>
      </c>
      <c r="CT22" s="183">
        <v>1</v>
      </c>
      <c r="CU22" s="183">
        <v>1</v>
      </c>
      <c r="CV22" s="183">
        <v>1</v>
      </c>
      <c r="CW22" s="183">
        <v>1</v>
      </c>
      <c r="CX22" s="183">
        <v>1</v>
      </c>
      <c r="CY22" s="192" t="str">
        <f ca="1">IF(ISBLANK(CK22),"",ROUND(AVERAGE(OFFSET(CP22:CX22,0,0,1,ion21Coop!$F$42)),1))</f>
        <v/>
      </c>
      <c r="CZ22" s="269" t="str">
        <f t="shared" si="48"/>
        <v/>
      </c>
      <c r="DB22" s="119">
        <f t="shared" si="4"/>
        <v>5</v>
      </c>
      <c r="DC22" s="123" t="str">
        <f t="shared" si="87"/>
        <v>HeJe</v>
      </c>
      <c r="DD22" s="123">
        <v>17</v>
      </c>
      <c r="DE22" s="423"/>
      <c r="DF22" s="423"/>
      <c r="DG22" s="423"/>
      <c r="DH22" s="423"/>
      <c r="DI22" s="421"/>
      <c r="DJ22" s="422"/>
      <c r="DK22" s="269" t="str">
        <f t="shared" si="26"/>
        <v/>
      </c>
      <c r="DL22" s="180">
        <v>1</v>
      </c>
      <c r="DM22" s="269" t="str">
        <f t="shared" si="49"/>
        <v/>
      </c>
      <c r="DN22" s="180">
        <v>1</v>
      </c>
      <c r="DO22" s="181">
        <v>1</v>
      </c>
      <c r="DP22" s="181">
        <v>1</v>
      </c>
      <c r="DQ22" s="183">
        <v>1</v>
      </c>
      <c r="DR22" s="183">
        <v>1</v>
      </c>
      <c r="DS22" s="183">
        <v>1</v>
      </c>
      <c r="DT22" s="183">
        <v>1</v>
      </c>
      <c r="DU22" s="183">
        <v>1</v>
      </c>
      <c r="DV22" s="183">
        <v>1</v>
      </c>
      <c r="DW22" s="192" t="str">
        <f ca="1">IF(ISBLANK(DI22),"",ROUND(AVERAGE(OFFSET(DN22:DV22,0,0,1,ion21Coop!$F$42)),1))</f>
        <v/>
      </c>
      <c r="DX22" s="269" t="str">
        <f t="shared" si="50"/>
        <v/>
      </c>
      <c r="DZ22" s="119">
        <f t="shared" si="5"/>
        <v>6</v>
      </c>
      <c r="EA22" s="123" t="str">
        <f t="shared" si="88"/>
        <v/>
      </c>
      <c r="EB22" s="123">
        <v>17</v>
      </c>
      <c r="EC22" s="423"/>
      <c r="ED22" s="423"/>
      <c r="EE22" s="423"/>
      <c r="EF22" s="423"/>
      <c r="EG22" s="421"/>
      <c r="EH22" s="422"/>
      <c r="EI22" s="269" t="str">
        <f t="shared" si="27"/>
        <v/>
      </c>
      <c r="EJ22" s="180">
        <v>1</v>
      </c>
      <c r="EK22" s="269" t="str">
        <f t="shared" si="51"/>
        <v/>
      </c>
      <c r="EL22" s="180">
        <v>1</v>
      </c>
      <c r="EM22" s="181">
        <v>1</v>
      </c>
      <c r="EN22" s="181">
        <v>1</v>
      </c>
      <c r="EO22" s="183">
        <v>1</v>
      </c>
      <c r="EP22" s="183">
        <v>1</v>
      </c>
      <c r="EQ22" s="183">
        <v>1</v>
      </c>
      <c r="ER22" s="183">
        <v>1</v>
      </c>
      <c r="ES22" s="183">
        <v>1</v>
      </c>
      <c r="ET22" s="183">
        <v>1</v>
      </c>
      <c r="EU22" s="192" t="str">
        <f ca="1">IF(ISBLANK(EG22),"",ROUND(AVERAGE(OFFSET(EL22:ET22,0,0,1,ion21Coop!$F$42)),1))</f>
        <v/>
      </c>
      <c r="EV22" s="269" t="str">
        <f t="shared" si="52"/>
        <v/>
      </c>
      <c r="EX22" s="119">
        <f t="shared" si="6"/>
        <v>7</v>
      </c>
      <c r="EY22" s="123" t="str">
        <f t="shared" si="89"/>
        <v/>
      </c>
      <c r="EZ22" s="123">
        <v>17</v>
      </c>
      <c r="FA22" s="423"/>
      <c r="FB22" s="423"/>
      <c r="FC22" s="423"/>
      <c r="FD22" s="423"/>
      <c r="FE22" s="421"/>
      <c r="FF22" s="422"/>
      <c r="FG22" s="269" t="str">
        <f t="shared" si="28"/>
        <v/>
      </c>
      <c r="FH22" s="180">
        <v>1</v>
      </c>
      <c r="FI22" s="269" t="str">
        <f t="shared" si="53"/>
        <v/>
      </c>
      <c r="FJ22" s="180">
        <v>1</v>
      </c>
      <c r="FK22" s="181">
        <v>1</v>
      </c>
      <c r="FL22" s="181">
        <v>1</v>
      </c>
      <c r="FM22" s="183">
        <v>1</v>
      </c>
      <c r="FN22" s="183">
        <v>1</v>
      </c>
      <c r="FO22" s="183">
        <v>1</v>
      </c>
      <c r="FP22" s="183">
        <v>1</v>
      </c>
      <c r="FQ22" s="183">
        <v>1</v>
      </c>
      <c r="FR22" s="183">
        <v>1</v>
      </c>
      <c r="FS22" s="192" t="str">
        <f ca="1">IF(ISBLANK(FE22),"",ROUND(AVERAGE(OFFSET(FJ22:FR22,0,0,1,ion21Coop!$F$42)),1))</f>
        <v/>
      </c>
      <c r="FT22" s="269" t="str">
        <f t="shared" si="54"/>
        <v/>
      </c>
      <c r="FV22" s="119">
        <f t="shared" si="7"/>
        <v>8</v>
      </c>
      <c r="FW22" s="123" t="str">
        <f t="shared" si="90"/>
        <v/>
      </c>
      <c r="FX22" s="123">
        <v>17</v>
      </c>
      <c r="FY22" s="423"/>
      <c r="FZ22" s="423"/>
      <c r="GA22" s="423"/>
      <c r="GB22" s="423"/>
      <c r="GC22" s="421"/>
      <c r="GD22" s="422"/>
      <c r="GE22" s="269" t="str">
        <f t="shared" si="29"/>
        <v/>
      </c>
      <c r="GF22" s="180">
        <v>1</v>
      </c>
      <c r="GG22" s="269" t="str">
        <f t="shared" si="55"/>
        <v/>
      </c>
      <c r="GH22" s="180">
        <v>1</v>
      </c>
      <c r="GI22" s="181">
        <v>1</v>
      </c>
      <c r="GJ22" s="181">
        <v>1</v>
      </c>
      <c r="GK22" s="183">
        <v>1</v>
      </c>
      <c r="GL22" s="183">
        <v>1</v>
      </c>
      <c r="GM22" s="183">
        <v>1</v>
      </c>
      <c r="GN22" s="183">
        <v>1</v>
      </c>
      <c r="GO22" s="183">
        <v>1</v>
      </c>
      <c r="GP22" s="183">
        <v>1</v>
      </c>
      <c r="GQ22" s="192" t="str">
        <f ca="1">IF(ISBLANK(GC22),"",ROUND(AVERAGE(OFFSET(GH22:GP22,0,0,1,ion21Coop!$F$42)),1))</f>
        <v/>
      </c>
      <c r="GR22" s="269" t="str">
        <f t="shared" si="56"/>
        <v/>
      </c>
      <c r="GT22" s="119">
        <f t="shared" si="8"/>
        <v>9</v>
      </c>
      <c r="GU22" s="123" t="str">
        <f t="shared" si="91"/>
        <v/>
      </c>
      <c r="GV22" s="123">
        <v>17</v>
      </c>
      <c r="GW22" s="423"/>
      <c r="GX22" s="423"/>
      <c r="GY22" s="423"/>
      <c r="GZ22" s="423"/>
      <c r="HA22" s="421"/>
      <c r="HB22" s="422"/>
      <c r="HC22" s="269" t="str">
        <f t="shared" si="30"/>
        <v/>
      </c>
      <c r="HD22" s="180">
        <v>1</v>
      </c>
      <c r="HE22" s="269" t="str">
        <f t="shared" si="57"/>
        <v/>
      </c>
      <c r="HF22" s="180">
        <v>1</v>
      </c>
      <c r="HG22" s="181">
        <v>1</v>
      </c>
      <c r="HH22" s="181">
        <v>1</v>
      </c>
      <c r="HI22" s="183">
        <v>1</v>
      </c>
      <c r="HJ22" s="183">
        <v>1</v>
      </c>
      <c r="HK22" s="183">
        <v>1</v>
      </c>
      <c r="HL22" s="183">
        <v>1</v>
      </c>
      <c r="HM22" s="183">
        <v>1</v>
      </c>
      <c r="HN22" s="183">
        <v>1</v>
      </c>
      <c r="HO22" s="192" t="str">
        <f ca="1">IF(ISBLANK(HA22),"",ROUND(AVERAGE(OFFSET(HF22:HN22,0,0,1,ion21Coop!$F$42)),1))</f>
        <v/>
      </c>
      <c r="HP22" s="269" t="str">
        <f t="shared" si="58"/>
        <v/>
      </c>
      <c r="HR22" s="119">
        <f t="shared" si="9"/>
        <v>10</v>
      </c>
      <c r="HS22" s="123" t="str">
        <f t="shared" si="92"/>
        <v/>
      </c>
      <c r="HT22" s="123">
        <v>17</v>
      </c>
      <c r="HU22" s="423"/>
      <c r="HV22" s="423"/>
      <c r="HW22" s="423"/>
      <c r="HX22" s="423"/>
      <c r="HY22" s="421"/>
      <c r="HZ22" s="422"/>
      <c r="IA22" s="269" t="str">
        <f t="shared" si="31"/>
        <v/>
      </c>
      <c r="IB22" s="180">
        <v>1</v>
      </c>
      <c r="IC22" s="269" t="str">
        <f t="shared" si="59"/>
        <v/>
      </c>
      <c r="ID22" s="180">
        <v>1</v>
      </c>
      <c r="IE22" s="181">
        <v>1</v>
      </c>
      <c r="IF22" s="181">
        <v>1</v>
      </c>
      <c r="IG22" s="183">
        <v>1</v>
      </c>
      <c r="IH22" s="183">
        <v>1</v>
      </c>
      <c r="II22" s="183">
        <v>1</v>
      </c>
      <c r="IJ22" s="183">
        <v>1</v>
      </c>
      <c r="IK22" s="183">
        <v>1</v>
      </c>
      <c r="IL22" s="183">
        <v>1</v>
      </c>
      <c r="IM22" s="192" t="str">
        <f ca="1">IF(ISBLANK(HY22),"",ROUND(AVERAGE(OFFSET(ID22:IL22,0,0,1,ion21Coop!$F$42)),1))</f>
        <v/>
      </c>
      <c r="IN22" s="269" t="str">
        <f t="shared" si="60"/>
        <v/>
      </c>
      <c r="IP22" s="119">
        <f t="shared" si="10"/>
        <v>11</v>
      </c>
      <c r="IQ22" s="123" t="str">
        <f t="shared" si="93"/>
        <v/>
      </c>
      <c r="IR22" s="123">
        <v>17</v>
      </c>
      <c r="IS22" s="423"/>
      <c r="IT22" s="423"/>
      <c r="IU22" s="423"/>
      <c r="IV22" s="423"/>
      <c r="IW22" s="421"/>
      <c r="IX22" s="422"/>
      <c r="IY22" s="269" t="str">
        <f t="shared" si="32"/>
        <v/>
      </c>
      <c r="IZ22" s="180">
        <v>1</v>
      </c>
      <c r="JA22" s="269" t="str">
        <f t="shared" si="61"/>
        <v/>
      </c>
      <c r="JB22" s="180">
        <v>1</v>
      </c>
      <c r="JC22" s="181">
        <v>1</v>
      </c>
      <c r="JD22" s="181">
        <v>1</v>
      </c>
      <c r="JE22" s="183">
        <v>1</v>
      </c>
      <c r="JF22" s="183">
        <v>1</v>
      </c>
      <c r="JG22" s="183">
        <v>1</v>
      </c>
      <c r="JH22" s="183">
        <v>1</v>
      </c>
      <c r="JI22" s="183">
        <v>1</v>
      </c>
      <c r="JJ22" s="183">
        <v>1</v>
      </c>
      <c r="JK22" s="192" t="str">
        <f ca="1">IF(ISBLANK(IW22),"",ROUND(AVERAGE(OFFSET(JB22:JJ22,0,0,1,ion21Coop!$F$42)),1))</f>
        <v/>
      </c>
      <c r="JL22" s="269" t="str">
        <f t="shared" si="62"/>
        <v/>
      </c>
      <c r="JN22" s="119">
        <f t="shared" si="11"/>
        <v>12</v>
      </c>
      <c r="JO22" s="123" t="str">
        <f t="shared" si="94"/>
        <v/>
      </c>
      <c r="JP22" s="123">
        <v>17</v>
      </c>
      <c r="JQ22" s="423"/>
      <c r="JR22" s="423"/>
      <c r="JS22" s="423"/>
      <c r="JT22" s="423"/>
      <c r="JU22" s="421"/>
      <c r="JV22" s="422"/>
      <c r="JW22" s="269" t="str">
        <f t="shared" si="33"/>
        <v/>
      </c>
      <c r="JX22" s="180">
        <v>1</v>
      </c>
      <c r="JY22" s="269" t="str">
        <f t="shared" si="63"/>
        <v/>
      </c>
      <c r="JZ22" s="180">
        <v>1</v>
      </c>
      <c r="KA22" s="181">
        <v>1</v>
      </c>
      <c r="KB22" s="181">
        <v>1</v>
      </c>
      <c r="KC22" s="183">
        <v>1</v>
      </c>
      <c r="KD22" s="183">
        <v>1</v>
      </c>
      <c r="KE22" s="183">
        <v>1</v>
      </c>
      <c r="KF22" s="183">
        <v>1</v>
      </c>
      <c r="KG22" s="183">
        <v>1</v>
      </c>
      <c r="KH22" s="183">
        <v>1</v>
      </c>
      <c r="KI22" s="192" t="str">
        <f ca="1">IF(ISBLANK(JU22),"",ROUND(AVERAGE(OFFSET(JZ22:KH22,0,0,1,ion21Coop!$F$42)),1))</f>
        <v/>
      </c>
      <c r="KJ22" s="269" t="str">
        <f t="shared" si="64"/>
        <v/>
      </c>
      <c r="KL22" s="119">
        <f t="shared" si="12"/>
        <v>13</v>
      </c>
      <c r="KM22" s="123" t="str">
        <f t="shared" si="95"/>
        <v/>
      </c>
      <c r="KN22" s="123">
        <v>17</v>
      </c>
      <c r="KO22" s="423"/>
      <c r="KP22" s="423"/>
      <c r="KQ22" s="423"/>
      <c r="KR22" s="423"/>
      <c r="KS22" s="421"/>
      <c r="KT22" s="422"/>
      <c r="KU22" s="269" t="str">
        <f t="shared" si="34"/>
        <v/>
      </c>
      <c r="KV22" s="180">
        <v>1</v>
      </c>
      <c r="KW22" s="269" t="str">
        <f t="shared" si="65"/>
        <v/>
      </c>
      <c r="KX22" s="180">
        <v>1</v>
      </c>
      <c r="KY22" s="181">
        <v>1</v>
      </c>
      <c r="KZ22" s="181">
        <v>1</v>
      </c>
      <c r="LA22" s="183">
        <v>1</v>
      </c>
      <c r="LB22" s="183">
        <v>1</v>
      </c>
      <c r="LC22" s="183">
        <v>1</v>
      </c>
      <c r="LD22" s="183">
        <v>1</v>
      </c>
      <c r="LE22" s="183">
        <v>1</v>
      </c>
      <c r="LF22" s="183">
        <v>1</v>
      </c>
      <c r="LG22" s="192" t="str">
        <f ca="1">IF(ISBLANK(KS22),"",ROUND(AVERAGE(OFFSET(KX22:LF22,0,0,1,ion21Coop!$F$42)),1))</f>
        <v/>
      </c>
      <c r="LH22" s="269" t="str">
        <f t="shared" si="66"/>
        <v/>
      </c>
      <c r="LJ22" s="119">
        <f t="shared" si="13"/>
        <v>14</v>
      </c>
      <c r="LK22" s="123" t="str">
        <f t="shared" si="96"/>
        <v/>
      </c>
      <c r="LL22" s="123">
        <v>17</v>
      </c>
      <c r="LM22" s="423"/>
      <c r="LN22" s="423"/>
      <c r="LO22" s="423"/>
      <c r="LP22" s="423"/>
      <c r="LQ22" s="421"/>
      <c r="LR22" s="422"/>
      <c r="LS22" s="269" t="str">
        <f t="shared" si="35"/>
        <v/>
      </c>
      <c r="LT22" s="180">
        <v>1</v>
      </c>
      <c r="LU22" s="269" t="str">
        <f t="shared" si="67"/>
        <v/>
      </c>
      <c r="LV22" s="180">
        <v>1</v>
      </c>
      <c r="LW22" s="181">
        <v>1</v>
      </c>
      <c r="LX22" s="181">
        <v>1</v>
      </c>
      <c r="LY22" s="183">
        <v>1</v>
      </c>
      <c r="LZ22" s="183">
        <v>1</v>
      </c>
      <c r="MA22" s="183">
        <v>1</v>
      </c>
      <c r="MB22" s="183">
        <v>1</v>
      </c>
      <c r="MC22" s="183">
        <v>1</v>
      </c>
      <c r="MD22" s="183">
        <v>1</v>
      </c>
      <c r="ME22" s="192" t="str">
        <f ca="1">IF(ISBLANK(LQ22),"",ROUND(AVERAGE(OFFSET(LV22:MD22,0,0,1,ion21Coop!$F$42)),1))</f>
        <v/>
      </c>
      <c r="MF22" s="269" t="str">
        <f t="shared" si="68"/>
        <v/>
      </c>
      <c r="MH22" s="119">
        <f t="shared" si="14"/>
        <v>15</v>
      </c>
      <c r="MI22" s="123" t="str">
        <f t="shared" si="97"/>
        <v/>
      </c>
      <c r="MJ22" s="123">
        <v>17</v>
      </c>
      <c r="MK22" s="423"/>
      <c r="ML22" s="423"/>
      <c r="MM22" s="423"/>
      <c r="MN22" s="423"/>
      <c r="MO22" s="421"/>
      <c r="MP22" s="422"/>
      <c r="MQ22" s="269" t="str">
        <f t="shared" si="36"/>
        <v/>
      </c>
      <c r="MR22" s="180">
        <v>1</v>
      </c>
      <c r="MS22" s="269" t="str">
        <f t="shared" si="69"/>
        <v/>
      </c>
      <c r="MT22" s="180">
        <v>1</v>
      </c>
      <c r="MU22" s="181">
        <v>1</v>
      </c>
      <c r="MV22" s="181">
        <v>1</v>
      </c>
      <c r="MW22" s="183">
        <v>1</v>
      </c>
      <c r="MX22" s="183">
        <v>1</v>
      </c>
      <c r="MY22" s="183">
        <v>1</v>
      </c>
      <c r="MZ22" s="183">
        <v>1</v>
      </c>
      <c r="NA22" s="183">
        <v>1</v>
      </c>
      <c r="NB22" s="183">
        <v>1</v>
      </c>
      <c r="NC22" s="192" t="str">
        <f ca="1">IF(ISBLANK(MO22),"",ROUND(AVERAGE(OFFSET(MT22:NB22,0,0,1,ion21Coop!$F$42)),1))</f>
        <v/>
      </c>
      <c r="ND22" s="269" t="str">
        <f t="shared" si="70"/>
        <v/>
      </c>
      <c r="NF22" s="119">
        <f t="shared" si="15"/>
        <v>16</v>
      </c>
      <c r="NG22" s="123" t="str">
        <f t="shared" si="98"/>
        <v/>
      </c>
      <c r="NH22" s="123">
        <v>17</v>
      </c>
      <c r="NI22" s="423"/>
      <c r="NJ22" s="423"/>
      <c r="NK22" s="423"/>
      <c r="NL22" s="423"/>
      <c r="NM22" s="421"/>
      <c r="NN22" s="422"/>
      <c r="NO22" s="269" t="str">
        <f t="shared" si="37"/>
        <v/>
      </c>
      <c r="NP22" s="180">
        <v>1</v>
      </c>
      <c r="NQ22" s="269" t="str">
        <f t="shared" si="71"/>
        <v/>
      </c>
      <c r="NR22" s="180">
        <v>1</v>
      </c>
      <c r="NS22" s="181">
        <v>1</v>
      </c>
      <c r="NT22" s="181">
        <v>1</v>
      </c>
      <c r="NU22" s="183">
        <v>1</v>
      </c>
      <c r="NV22" s="183">
        <v>1</v>
      </c>
      <c r="NW22" s="183">
        <v>1</v>
      </c>
      <c r="NX22" s="183">
        <v>1</v>
      </c>
      <c r="NY22" s="183">
        <v>1</v>
      </c>
      <c r="NZ22" s="183">
        <v>1</v>
      </c>
      <c r="OA22" s="192" t="str">
        <f ca="1">IF(ISBLANK(NM22),"",ROUND(AVERAGE(OFFSET(NR22:NZ22,0,0,1,ion21Coop!$F$42)),1))</f>
        <v/>
      </c>
      <c r="OB22" s="269" t="str">
        <f t="shared" si="72"/>
        <v/>
      </c>
      <c r="OD22" s="119">
        <f t="shared" si="16"/>
        <v>17</v>
      </c>
      <c r="OE22" s="123" t="str">
        <f t="shared" si="99"/>
        <v/>
      </c>
      <c r="OF22" s="123">
        <v>17</v>
      </c>
      <c r="OG22" s="423"/>
      <c r="OH22" s="423"/>
      <c r="OI22" s="423"/>
      <c r="OJ22" s="423"/>
      <c r="OK22" s="421"/>
      <c r="OL22" s="422"/>
      <c r="OM22" s="269" t="str">
        <f t="shared" si="38"/>
        <v/>
      </c>
      <c r="ON22" s="180">
        <v>1</v>
      </c>
      <c r="OO22" s="269" t="str">
        <f t="shared" si="73"/>
        <v/>
      </c>
      <c r="OP22" s="180">
        <v>1</v>
      </c>
      <c r="OQ22" s="181">
        <v>1</v>
      </c>
      <c r="OR22" s="181">
        <v>1</v>
      </c>
      <c r="OS22" s="183">
        <v>1</v>
      </c>
      <c r="OT22" s="183">
        <v>1</v>
      </c>
      <c r="OU22" s="183">
        <v>1</v>
      </c>
      <c r="OV22" s="183">
        <v>1</v>
      </c>
      <c r="OW22" s="183">
        <v>1</v>
      </c>
      <c r="OX22" s="183">
        <v>1</v>
      </c>
      <c r="OY22" s="192" t="str">
        <f ca="1">IF(ISBLANK(OK22),"",ROUND(AVERAGE(OFFSET(OP22:OX22,0,0,1,ion21Coop!$F$42)),1))</f>
        <v/>
      </c>
      <c r="OZ22" s="269" t="str">
        <f t="shared" si="74"/>
        <v/>
      </c>
      <c r="PB22" s="119">
        <f t="shared" si="17"/>
        <v>18</v>
      </c>
      <c r="PC22" s="123" t="str">
        <f t="shared" si="100"/>
        <v/>
      </c>
      <c r="PD22" s="123">
        <v>17</v>
      </c>
      <c r="PE22" s="423"/>
      <c r="PF22" s="423"/>
      <c r="PG22" s="423"/>
      <c r="PH22" s="423"/>
      <c r="PI22" s="421"/>
      <c r="PJ22" s="422"/>
      <c r="PK22" s="269" t="str">
        <f t="shared" si="39"/>
        <v/>
      </c>
      <c r="PL22" s="180">
        <v>1</v>
      </c>
      <c r="PM22" s="269" t="str">
        <f t="shared" si="75"/>
        <v/>
      </c>
      <c r="PN22" s="180">
        <v>1</v>
      </c>
      <c r="PO22" s="181">
        <v>1</v>
      </c>
      <c r="PP22" s="181">
        <v>1</v>
      </c>
      <c r="PQ22" s="183">
        <v>1</v>
      </c>
      <c r="PR22" s="183">
        <v>1</v>
      </c>
      <c r="PS22" s="183">
        <v>1</v>
      </c>
      <c r="PT22" s="183">
        <v>1</v>
      </c>
      <c r="PU22" s="183">
        <v>1</v>
      </c>
      <c r="PV22" s="183">
        <v>1</v>
      </c>
      <c r="PW22" s="192" t="str">
        <f ca="1">IF(ISBLANK(PI22),"",ROUND(AVERAGE(OFFSET(PN22:PV22,0,0,1,ion21Coop!$F$42)),1))</f>
        <v/>
      </c>
      <c r="PX22" s="269" t="str">
        <f t="shared" si="76"/>
        <v/>
      </c>
      <c r="PZ22" s="119">
        <f t="shared" si="18"/>
        <v>19</v>
      </c>
      <c r="QA22" s="123" t="str">
        <f t="shared" si="101"/>
        <v/>
      </c>
      <c r="QB22" s="123">
        <v>17</v>
      </c>
      <c r="QC22" s="423"/>
      <c r="QD22" s="423"/>
      <c r="QE22" s="423"/>
      <c r="QF22" s="423"/>
      <c r="QG22" s="421"/>
      <c r="QH22" s="422"/>
      <c r="QI22" s="269" t="str">
        <f t="shared" si="40"/>
        <v/>
      </c>
      <c r="QJ22" s="180">
        <v>1</v>
      </c>
      <c r="QK22" s="269" t="str">
        <f t="shared" si="77"/>
        <v/>
      </c>
      <c r="QL22" s="180">
        <v>1</v>
      </c>
      <c r="QM22" s="181">
        <v>1</v>
      </c>
      <c r="QN22" s="181">
        <v>1</v>
      </c>
      <c r="QO22" s="183">
        <v>1</v>
      </c>
      <c r="QP22" s="183">
        <v>1</v>
      </c>
      <c r="QQ22" s="183">
        <v>1</v>
      </c>
      <c r="QR22" s="183">
        <v>1</v>
      </c>
      <c r="QS22" s="183">
        <v>1</v>
      </c>
      <c r="QT22" s="183">
        <v>1</v>
      </c>
      <c r="QU22" s="192" t="str">
        <f ca="1">IF(ISBLANK(QG22),"",ROUND(AVERAGE(OFFSET(QL22:QT22,0,0,1,ion21Coop!$F$42)),1))</f>
        <v/>
      </c>
      <c r="QV22" s="269" t="str">
        <f t="shared" si="78"/>
        <v/>
      </c>
      <c r="QX22" s="119">
        <f t="shared" si="19"/>
        <v>20</v>
      </c>
      <c r="QY22" s="123" t="str">
        <f t="shared" si="102"/>
        <v/>
      </c>
      <c r="QZ22" s="123">
        <v>17</v>
      </c>
      <c r="RA22" s="423"/>
      <c r="RB22" s="423"/>
      <c r="RC22" s="423"/>
      <c r="RD22" s="423"/>
      <c r="RE22" s="421"/>
      <c r="RF22" s="422"/>
      <c r="RG22" s="269" t="str">
        <f t="shared" si="41"/>
        <v/>
      </c>
      <c r="RH22" s="180">
        <v>1</v>
      </c>
      <c r="RI22" s="269" t="str">
        <f t="shared" si="79"/>
        <v/>
      </c>
      <c r="RJ22" s="180">
        <v>1</v>
      </c>
      <c r="RK22" s="181">
        <v>1</v>
      </c>
      <c r="RL22" s="181">
        <v>1</v>
      </c>
      <c r="RM22" s="183">
        <v>1</v>
      </c>
      <c r="RN22" s="183">
        <v>1</v>
      </c>
      <c r="RO22" s="183">
        <v>1</v>
      </c>
      <c r="RP22" s="183">
        <v>1</v>
      </c>
      <c r="RQ22" s="183">
        <v>1</v>
      </c>
      <c r="RR22" s="183">
        <v>1</v>
      </c>
      <c r="RS22" s="192" t="str">
        <f ca="1">IF(ISBLANK(RE22),"",ROUND(AVERAGE(OFFSET(RJ22:RR22,0,0,1,ion21Coop!$F$42)),1))</f>
        <v/>
      </c>
      <c r="RT22" s="269" t="str">
        <f t="shared" si="80"/>
        <v/>
      </c>
      <c r="RV22" s="119">
        <f t="shared" si="20"/>
        <v>21</v>
      </c>
      <c r="RW22" s="123" t="str">
        <f t="shared" si="103"/>
        <v/>
      </c>
      <c r="RX22" s="123">
        <v>17</v>
      </c>
      <c r="RY22" s="423"/>
      <c r="RZ22" s="423"/>
      <c r="SA22" s="423"/>
      <c r="SB22" s="423"/>
      <c r="SC22" s="421"/>
      <c r="SD22" s="422"/>
      <c r="SE22" s="269" t="str">
        <f t="shared" si="42"/>
        <v/>
      </c>
      <c r="SF22" s="180">
        <v>1</v>
      </c>
      <c r="SG22" s="269" t="str">
        <f t="shared" si="81"/>
        <v/>
      </c>
      <c r="SH22" s="180">
        <v>1</v>
      </c>
      <c r="SI22" s="181">
        <v>1</v>
      </c>
      <c r="SJ22" s="181">
        <v>1</v>
      </c>
      <c r="SK22" s="183">
        <v>1</v>
      </c>
      <c r="SL22" s="183">
        <v>1</v>
      </c>
      <c r="SM22" s="183">
        <v>1</v>
      </c>
      <c r="SN22" s="183">
        <v>1</v>
      </c>
      <c r="SO22" s="183">
        <v>1</v>
      </c>
      <c r="SP22" s="183">
        <v>1</v>
      </c>
      <c r="SQ22" s="192" t="str">
        <f ca="1">IF(ISBLANK(SC22),"",ROUND(AVERAGE(OFFSET(SH22:SP22,0,0,1,ion21Coop!$F$42)),1))</f>
        <v/>
      </c>
      <c r="SR22" s="269" t="str">
        <f t="shared" si="82"/>
        <v/>
      </c>
      <c r="ST22" s="565"/>
      <c r="SU22" s="565"/>
      <c r="SV22" s="566"/>
      <c r="SW22" s="567"/>
      <c r="SX22" s="565"/>
      <c r="SY22" s="566"/>
      <c r="SZ22" s="568"/>
      <c r="TA22" s="567"/>
      <c r="TB22" s="553"/>
    </row>
    <row r="23" spans="1:522" x14ac:dyDescent="0.3">
      <c r="A23" s="187" t="str">
        <f t="shared" si="21"/>
        <v xml:space="preserve">18 - </v>
      </c>
      <c r="B23" s="119">
        <f>ion21Team!B22</f>
        <v>18</v>
      </c>
      <c r="C23" s="123" t="str">
        <f>IF(ISBLANK(ion21Team!C22),"",ion21Team!C22)</f>
        <v/>
      </c>
      <c r="D23" s="285" t="str">
        <f>IF(ISBLANK(ion21Team!$C$22),"",$PX$3)</f>
        <v/>
      </c>
      <c r="E23" s="271" t="str">
        <f>IF(ISBLANK(ion21Team!C22),"",IFERROR(D23/$D$27*100,0))</f>
        <v/>
      </c>
      <c r="F23" s="146" t="str">
        <f>IF(ISBLANK(ion21Team!C22),"",ion21Votes!AF23)</f>
        <v/>
      </c>
      <c r="G23" s="121" t="str">
        <f>IF(ISBLANK(ion21Team!C22),"",ROUND(ion21Votes!$AF$27*E23/100,0))</f>
        <v/>
      </c>
      <c r="H23" s="122" t="str">
        <f>IF(ISBLANK(ion21Team!C22),"",F23-G23)</f>
        <v/>
      </c>
      <c r="J23" s="119">
        <f t="shared" si="0"/>
        <v>1</v>
      </c>
      <c r="K23" s="123" t="str">
        <f t="shared" si="83"/>
        <v>YaJo</v>
      </c>
      <c r="L23" s="123">
        <v>18</v>
      </c>
      <c r="M23" s="351"/>
      <c r="N23" s="351"/>
      <c r="O23" s="351"/>
      <c r="P23" s="351"/>
      <c r="Q23" s="369"/>
      <c r="R23" s="370"/>
      <c r="S23" s="269" t="str">
        <f t="shared" si="106"/>
        <v/>
      </c>
      <c r="T23" s="180">
        <v>1</v>
      </c>
      <c r="U23" s="269" t="str">
        <f t="shared" si="107"/>
        <v/>
      </c>
      <c r="V23" s="180">
        <v>1</v>
      </c>
      <c r="W23" s="181">
        <v>1</v>
      </c>
      <c r="X23" s="181">
        <v>1</v>
      </c>
      <c r="Y23" s="183">
        <v>1</v>
      </c>
      <c r="Z23" s="183">
        <v>1</v>
      </c>
      <c r="AA23" s="183">
        <v>1</v>
      </c>
      <c r="AB23" s="183">
        <v>1</v>
      </c>
      <c r="AC23" s="183">
        <v>1</v>
      </c>
      <c r="AD23" s="183">
        <v>1</v>
      </c>
      <c r="AE23" s="192" t="str">
        <f ca="1">IF(ISBLANK(Q23),"",ROUND(AVERAGE(OFFSET(V23:AD23,0,0,1,ion21Coop!$F$42)),1))</f>
        <v/>
      </c>
      <c r="AF23" s="269" t="str">
        <f t="shared" si="104"/>
        <v/>
      </c>
      <c r="AH23" s="119">
        <f t="shared" si="1"/>
        <v>2</v>
      </c>
      <c r="AI23" s="123" t="str">
        <f t="shared" si="84"/>
        <v>GeLo</v>
      </c>
      <c r="AJ23" s="123">
        <v>18</v>
      </c>
      <c r="AK23" s="351"/>
      <c r="AL23" s="351"/>
      <c r="AM23" s="351"/>
      <c r="AN23" s="351"/>
      <c r="AO23" s="369"/>
      <c r="AP23" s="370"/>
      <c r="AQ23" s="269" t="str">
        <f t="shared" si="23"/>
        <v/>
      </c>
      <c r="AR23" s="180">
        <v>1</v>
      </c>
      <c r="AS23" s="269" t="str">
        <f t="shared" si="44"/>
        <v/>
      </c>
      <c r="AT23" s="180">
        <v>1</v>
      </c>
      <c r="AU23" s="181">
        <v>1</v>
      </c>
      <c r="AV23" s="181">
        <v>1</v>
      </c>
      <c r="AW23" s="183">
        <v>1</v>
      </c>
      <c r="AX23" s="183">
        <v>1</v>
      </c>
      <c r="AY23" s="183">
        <v>1</v>
      </c>
      <c r="AZ23" s="183">
        <v>1</v>
      </c>
      <c r="BA23" s="183">
        <v>1</v>
      </c>
      <c r="BB23" s="183">
        <v>1</v>
      </c>
      <c r="BC23" s="192" t="str">
        <f ca="1">IF(ISBLANK(AO23),"",ROUND(AVERAGE(OFFSET(AT23:BB23,0,0,1,ion21Coop!$F$42)),1))</f>
        <v/>
      </c>
      <c r="BD23" s="269" t="str">
        <f t="shared" si="45"/>
        <v/>
      </c>
      <c r="BF23" s="119">
        <f t="shared" si="2"/>
        <v>3</v>
      </c>
      <c r="BG23" s="123" t="str">
        <f t="shared" si="85"/>
        <v>MiDo</v>
      </c>
      <c r="BH23" s="123">
        <v>18</v>
      </c>
      <c r="BI23" s="351"/>
      <c r="BJ23" s="351"/>
      <c r="BK23" s="351"/>
      <c r="BL23" s="351"/>
      <c r="BM23" s="369"/>
      <c r="BN23" s="370"/>
      <c r="BO23" s="269" t="str">
        <f t="shared" si="108"/>
        <v/>
      </c>
      <c r="BP23" s="180">
        <v>1</v>
      </c>
      <c r="BQ23" s="269" t="str">
        <f t="shared" si="109"/>
        <v/>
      </c>
      <c r="BR23" s="180">
        <v>1</v>
      </c>
      <c r="BS23" s="181">
        <v>1</v>
      </c>
      <c r="BT23" s="181">
        <v>1</v>
      </c>
      <c r="BU23" s="183">
        <v>1</v>
      </c>
      <c r="BV23" s="183">
        <v>1</v>
      </c>
      <c r="BW23" s="183">
        <v>1</v>
      </c>
      <c r="BX23" s="183">
        <v>1</v>
      </c>
      <c r="BY23" s="183">
        <v>1</v>
      </c>
      <c r="BZ23" s="183">
        <v>1</v>
      </c>
      <c r="CA23" s="192" t="str">
        <f ca="1">IF(ISBLANK(BM23),"",ROUND(AVERAGE(OFFSET(BR23:BZ23,0,0,1,ion21Coop!$F$42)),1))</f>
        <v/>
      </c>
      <c r="CB23" s="269" t="str">
        <f t="shared" si="105"/>
        <v/>
      </c>
      <c r="CD23" s="119">
        <f t="shared" si="3"/>
        <v>4</v>
      </c>
      <c r="CE23" s="123" t="str">
        <f t="shared" si="86"/>
        <v>EmNi</v>
      </c>
      <c r="CF23" s="123">
        <v>18</v>
      </c>
      <c r="CG23" s="351"/>
      <c r="CH23" s="351"/>
      <c r="CI23" s="351"/>
      <c r="CJ23" s="351"/>
      <c r="CK23" s="369"/>
      <c r="CL23" s="370"/>
      <c r="CM23" s="269" t="str">
        <f t="shared" si="25"/>
        <v/>
      </c>
      <c r="CN23" s="180">
        <v>1</v>
      </c>
      <c r="CO23" s="269" t="str">
        <f t="shared" si="47"/>
        <v/>
      </c>
      <c r="CP23" s="180">
        <v>1</v>
      </c>
      <c r="CQ23" s="181">
        <v>1</v>
      </c>
      <c r="CR23" s="181">
        <v>1</v>
      </c>
      <c r="CS23" s="183">
        <v>1</v>
      </c>
      <c r="CT23" s="183">
        <v>1</v>
      </c>
      <c r="CU23" s="183">
        <v>1</v>
      </c>
      <c r="CV23" s="183">
        <v>1</v>
      </c>
      <c r="CW23" s="183">
        <v>1</v>
      </c>
      <c r="CX23" s="183">
        <v>1</v>
      </c>
      <c r="CY23" s="192" t="str">
        <f ca="1">IF(ISBLANK(CK23),"",ROUND(AVERAGE(OFFSET(CP23:CX23,0,0,1,ion21Coop!$F$42)),1))</f>
        <v/>
      </c>
      <c r="CZ23" s="269" t="str">
        <f t="shared" si="48"/>
        <v/>
      </c>
      <c r="DB23" s="119">
        <f t="shared" si="4"/>
        <v>5</v>
      </c>
      <c r="DC23" s="123" t="str">
        <f t="shared" si="87"/>
        <v>HeJe</v>
      </c>
      <c r="DD23" s="123">
        <v>18</v>
      </c>
      <c r="DE23" s="423"/>
      <c r="DF23" s="423"/>
      <c r="DG23" s="423"/>
      <c r="DH23" s="423"/>
      <c r="DI23" s="421"/>
      <c r="DJ23" s="422"/>
      <c r="DK23" s="269" t="str">
        <f t="shared" si="26"/>
        <v/>
      </c>
      <c r="DL23" s="180">
        <v>1</v>
      </c>
      <c r="DM23" s="269" t="str">
        <f t="shared" si="49"/>
        <v/>
      </c>
      <c r="DN23" s="180">
        <v>1</v>
      </c>
      <c r="DO23" s="181">
        <v>1</v>
      </c>
      <c r="DP23" s="181">
        <v>1</v>
      </c>
      <c r="DQ23" s="183">
        <v>1</v>
      </c>
      <c r="DR23" s="183">
        <v>1</v>
      </c>
      <c r="DS23" s="183">
        <v>1</v>
      </c>
      <c r="DT23" s="183">
        <v>1</v>
      </c>
      <c r="DU23" s="183">
        <v>1</v>
      </c>
      <c r="DV23" s="183">
        <v>1</v>
      </c>
      <c r="DW23" s="192" t="str">
        <f ca="1">IF(ISBLANK(DI23),"",ROUND(AVERAGE(OFFSET(DN23:DV23,0,0,1,ion21Coop!$F$42)),1))</f>
        <v/>
      </c>
      <c r="DX23" s="269" t="str">
        <f t="shared" si="50"/>
        <v/>
      </c>
      <c r="DZ23" s="119">
        <f t="shared" si="5"/>
        <v>6</v>
      </c>
      <c r="EA23" s="123" t="str">
        <f t="shared" si="88"/>
        <v/>
      </c>
      <c r="EB23" s="123">
        <v>18</v>
      </c>
      <c r="EC23" s="423"/>
      <c r="ED23" s="423"/>
      <c r="EE23" s="423"/>
      <c r="EF23" s="423"/>
      <c r="EG23" s="421"/>
      <c r="EH23" s="422"/>
      <c r="EI23" s="269" t="str">
        <f t="shared" si="27"/>
        <v/>
      </c>
      <c r="EJ23" s="180">
        <v>1</v>
      </c>
      <c r="EK23" s="269" t="str">
        <f t="shared" si="51"/>
        <v/>
      </c>
      <c r="EL23" s="180">
        <v>1</v>
      </c>
      <c r="EM23" s="181">
        <v>1</v>
      </c>
      <c r="EN23" s="181">
        <v>1</v>
      </c>
      <c r="EO23" s="183">
        <v>1</v>
      </c>
      <c r="EP23" s="183">
        <v>1</v>
      </c>
      <c r="EQ23" s="183">
        <v>1</v>
      </c>
      <c r="ER23" s="183">
        <v>1</v>
      </c>
      <c r="ES23" s="183">
        <v>1</v>
      </c>
      <c r="ET23" s="183">
        <v>1</v>
      </c>
      <c r="EU23" s="192" t="str">
        <f ca="1">IF(ISBLANK(EG23),"",ROUND(AVERAGE(OFFSET(EL23:ET23,0,0,1,ion21Coop!$F$42)),1))</f>
        <v/>
      </c>
      <c r="EV23" s="269" t="str">
        <f t="shared" si="52"/>
        <v/>
      </c>
      <c r="EX23" s="119">
        <f t="shared" si="6"/>
        <v>7</v>
      </c>
      <c r="EY23" s="123" t="str">
        <f t="shared" si="89"/>
        <v/>
      </c>
      <c r="EZ23" s="123">
        <v>18</v>
      </c>
      <c r="FA23" s="423"/>
      <c r="FB23" s="423"/>
      <c r="FC23" s="423"/>
      <c r="FD23" s="423"/>
      <c r="FE23" s="421"/>
      <c r="FF23" s="422"/>
      <c r="FG23" s="269" t="str">
        <f t="shared" si="28"/>
        <v/>
      </c>
      <c r="FH23" s="180">
        <v>1</v>
      </c>
      <c r="FI23" s="269" t="str">
        <f t="shared" si="53"/>
        <v/>
      </c>
      <c r="FJ23" s="180">
        <v>1</v>
      </c>
      <c r="FK23" s="181">
        <v>1</v>
      </c>
      <c r="FL23" s="181">
        <v>1</v>
      </c>
      <c r="FM23" s="183">
        <v>1</v>
      </c>
      <c r="FN23" s="183">
        <v>1</v>
      </c>
      <c r="FO23" s="183">
        <v>1</v>
      </c>
      <c r="FP23" s="183">
        <v>1</v>
      </c>
      <c r="FQ23" s="183">
        <v>1</v>
      </c>
      <c r="FR23" s="183">
        <v>1</v>
      </c>
      <c r="FS23" s="192" t="str">
        <f ca="1">IF(ISBLANK(FE23),"",ROUND(AVERAGE(OFFSET(FJ23:FR23,0,0,1,ion21Coop!$F$42)),1))</f>
        <v/>
      </c>
      <c r="FT23" s="269" t="str">
        <f t="shared" si="54"/>
        <v/>
      </c>
      <c r="FV23" s="119">
        <f t="shared" si="7"/>
        <v>8</v>
      </c>
      <c r="FW23" s="123" t="str">
        <f t="shared" si="90"/>
        <v/>
      </c>
      <c r="FX23" s="123">
        <v>18</v>
      </c>
      <c r="FY23" s="423"/>
      <c r="FZ23" s="423"/>
      <c r="GA23" s="423"/>
      <c r="GB23" s="423"/>
      <c r="GC23" s="421"/>
      <c r="GD23" s="422"/>
      <c r="GE23" s="269" t="str">
        <f t="shared" si="29"/>
        <v/>
      </c>
      <c r="GF23" s="180">
        <v>1</v>
      </c>
      <c r="GG23" s="269" t="str">
        <f t="shared" si="55"/>
        <v/>
      </c>
      <c r="GH23" s="180">
        <v>1</v>
      </c>
      <c r="GI23" s="181">
        <v>1</v>
      </c>
      <c r="GJ23" s="181">
        <v>1</v>
      </c>
      <c r="GK23" s="183">
        <v>1</v>
      </c>
      <c r="GL23" s="183">
        <v>1</v>
      </c>
      <c r="GM23" s="183">
        <v>1</v>
      </c>
      <c r="GN23" s="183">
        <v>1</v>
      </c>
      <c r="GO23" s="183">
        <v>1</v>
      </c>
      <c r="GP23" s="183">
        <v>1</v>
      </c>
      <c r="GQ23" s="192" t="str">
        <f ca="1">IF(ISBLANK(GC23),"",ROUND(AVERAGE(OFFSET(GH23:GP23,0,0,1,ion21Coop!$F$42)),1))</f>
        <v/>
      </c>
      <c r="GR23" s="269" t="str">
        <f t="shared" si="56"/>
        <v/>
      </c>
      <c r="GT23" s="119">
        <f t="shared" si="8"/>
        <v>9</v>
      </c>
      <c r="GU23" s="123" t="str">
        <f t="shared" si="91"/>
        <v/>
      </c>
      <c r="GV23" s="123">
        <v>18</v>
      </c>
      <c r="GW23" s="423"/>
      <c r="GX23" s="423"/>
      <c r="GY23" s="423"/>
      <c r="GZ23" s="423"/>
      <c r="HA23" s="421"/>
      <c r="HB23" s="422"/>
      <c r="HC23" s="269" t="str">
        <f t="shared" si="30"/>
        <v/>
      </c>
      <c r="HD23" s="180">
        <v>1</v>
      </c>
      <c r="HE23" s="269" t="str">
        <f t="shared" si="57"/>
        <v/>
      </c>
      <c r="HF23" s="180">
        <v>1</v>
      </c>
      <c r="HG23" s="181">
        <v>1</v>
      </c>
      <c r="HH23" s="181">
        <v>1</v>
      </c>
      <c r="HI23" s="183">
        <v>1</v>
      </c>
      <c r="HJ23" s="183">
        <v>1</v>
      </c>
      <c r="HK23" s="183">
        <v>1</v>
      </c>
      <c r="HL23" s="183">
        <v>1</v>
      </c>
      <c r="HM23" s="183">
        <v>1</v>
      </c>
      <c r="HN23" s="183">
        <v>1</v>
      </c>
      <c r="HO23" s="192" t="str">
        <f ca="1">IF(ISBLANK(HA23),"",ROUND(AVERAGE(OFFSET(HF23:HN23,0,0,1,ion21Coop!$F$42)),1))</f>
        <v/>
      </c>
      <c r="HP23" s="269" t="str">
        <f t="shared" si="58"/>
        <v/>
      </c>
      <c r="HR23" s="119">
        <f t="shared" si="9"/>
        <v>10</v>
      </c>
      <c r="HS23" s="123" t="str">
        <f t="shared" si="92"/>
        <v/>
      </c>
      <c r="HT23" s="123">
        <v>18</v>
      </c>
      <c r="HU23" s="423"/>
      <c r="HV23" s="423"/>
      <c r="HW23" s="423"/>
      <c r="HX23" s="423"/>
      <c r="HY23" s="421"/>
      <c r="HZ23" s="422"/>
      <c r="IA23" s="269" t="str">
        <f t="shared" si="31"/>
        <v/>
      </c>
      <c r="IB23" s="180">
        <v>1</v>
      </c>
      <c r="IC23" s="269" t="str">
        <f t="shared" si="59"/>
        <v/>
      </c>
      <c r="ID23" s="180">
        <v>1</v>
      </c>
      <c r="IE23" s="181">
        <v>1</v>
      </c>
      <c r="IF23" s="181">
        <v>1</v>
      </c>
      <c r="IG23" s="183">
        <v>1</v>
      </c>
      <c r="IH23" s="183">
        <v>1</v>
      </c>
      <c r="II23" s="183">
        <v>1</v>
      </c>
      <c r="IJ23" s="183">
        <v>1</v>
      </c>
      <c r="IK23" s="183">
        <v>1</v>
      </c>
      <c r="IL23" s="183">
        <v>1</v>
      </c>
      <c r="IM23" s="192" t="str">
        <f ca="1">IF(ISBLANK(HY23),"",ROUND(AVERAGE(OFFSET(ID23:IL23,0,0,1,ion21Coop!$F$42)),1))</f>
        <v/>
      </c>
      <c r="IN23" s="269" t="str">
        <f t="shared" si="60"/>
        <v/>
      </c>
      <c r="IP23" s="119">
        <f t="shared" si="10"/>
        <v>11</v>
      </c>
      <c r="IQ23" s="123" t="str">
        <f t="shared" si="93"/>
        <v/>
      </c>
      <c r="IR23" s="123">
        <v>18</v>
      </c>
      <c r="IS23" s="423"/>
      <c r="IT23" s="423"/>
      <c r="IU23" s="423"/>
      <c r="IV23" s="423"/>
      <c r="IW23" s="421"/>
      <c r="IX23" s="422"/>
      <c r="IY23" s="269" t="str">
        <f t="shared" si="32"/>
        <v/>
      </c>
      <c r="IZ23" s="180">
        <v>1</v>
      </c>
      <c r="JA23" s="269" t="str">
        <f t="shared" si="61"/>
        <v/>
      </c>
      <c r="JB23" s="180">
        <v>1</v>
      </c>
      <c r="JC23" s="181">
        <v>1</v>
      </c>
      <c r="JD23" s="181">
        <v>1</v>
      </c>
      <c r="JE23" s="183">
        <v>1</v>
      </c>
      <c r="JF23" s="183">
        <v>1</v>
      </c>
      <c r="JG23" s="183">
        <v>1</v>
      </c>
      <c r="JH23" s="183">
        <v>1</v>
      </c>
      <c r="JI23" s="183">
        <v>1</v>
      </c>
      <c r="JJ23" s="183">
        <v>1</v>
      </c>
      <c r="JK23" s="192" t="str">
        <f ca="1">IF(ISBLANK(IW23),"",ROUND(AVERAGE(OFFSET(JB23:JJ23,0,0,1,ion21Coop!$F$42)),1))</f>
        <v/>
      </c>
      <c r="JL23" s="269" t="str">
        <f t="shared" si="62"/>
        <v/>
      </c>
      <c r="JN23" s="119">
        <f t="shared" si="11"/>
        <v>12</v>
      </c>
      <c r="JO23" s="123" t="str">
        <f t="shared" si="94"/>
        <v/>
      </c>
      <c r="JP23" s="123">
        <v>18</v>
      </c>
      <c r="JQ23" s="423"/>
      <c r="JR23" s="423"/>
      <c r="JS23" s="423"/>
      <c r="JT23" s="423"/>
      <c r="JU23" s="421"/>
      <c r="JV23" s="422"/>
      <c r="JW23" s="269" t="str">
        <f t="shared" si="33"/>
        <v/>
      </c>
      <c r="JX23" s="180">
        <v>1</v>
      </c>
      <c r="JY23" s="269" t="str">
        <f t="shared" si="63"/>
        <v/>
      </c>
      <c r="JZ23" s="180">
        <v>1</v>
      </c>
      <c r="KA23" s="181">
        <v>1</v>
      </c>
      <c r="KB23" s="181">
        <v>1</v>
      </c>
      <c r="KC23" s="183">
        <v>1</v>
      </c>
      <c r="KD23" s="183">
        <v>1</v>
      </c>
      <c r="KE23" s="183">
        <v>1</v>
      </c>
      <c r="KF23" s="183">
        <v>1</v>
      </c>
      <c r="KG23" s="183">
        <v>1</v>
      </c>
      <c r="KH23" s="183">
        <v>1</v>
      </c>
      <c r="KI23" s="192" t="str">
        <f ca="1">IF(ISBLANK(JU23),"",ROUND(AVERAGE(OFFSET(JZ23:KH23,0,0,1,ion21Coop!$F$42)),1))</f>
        <v/>
      </c>
      <c r="KJ23" s="269" t="str">
        <f t="shared" si="64"/>
        <v/>
      </c>
      <c r="KL23" s="119">
        <f t="shared" si="12"/>
        <v>13</v>
      </c>
      <c r="KM23" s="123" t="str">
        <f t="shared" si="95"/>
        <v/>
      </c>
      <c r="KN23" s="123">
        <v>18</v>
      </c>
      <c r="KO23" s="423"/>
      <c r="KP23" s="423"/>
      <c r="KQ23" s="423"/>
      <c r="KR23" s="423"/>
      <c r="KS23" s="421"/>
      <c r="KT23" s="422"/>
      <c r="KU23" s="269" t="str">
        <f t="shared" si="34"/>
        <v/>
      </c>
      <c r="KV23" s="180">
        <v>1</v>
      </c>
      <c r="KW23" s="269" t="str">
        <f t="shared" si="65"/>
        <v/>
      </c>
      <c r="KX23" s="180">
        <v>1</v>
      </c>
      <c r="KY23" s="181">
        <v>1</v>
      </c>
      <c r="KZ23" s="181">
        <v>1</v>
      </c>
      <c r="LA23" s="183">
        <v>1</v>
      </c>
      <c r="LB23" s="183">
        <v>1</v>
      </c>
      <c r="LC23" s="183">
        <v>1</v>
      </c>
      <c r="LD23" s="183">
        <v>1</v>
      </c>
      <c r="LE23" s="183">
        <v>1</v>
      </c>
      <c r="LF23" s="183">
        <v>1</v>
      </c>
      <c r="LG23" s="192" t="str">
        <f ca="1">IF(ISBLANK(KS23),"",ROUND(AVERAGE(OFFSET(KX23:LF23,0,0,1,ion21Coop!$F$42)),1))</f>
        <v/>
      </c>
      <c r="LH23" s="269" t="str">
        <f t="shared" si="66"/>
        <v/>
      </c>
      <c r="LJ23" s="119">
        <f t="shared" si="13"/>
        <v>14</v>
      </c>
      <c r="LK23" s="123" t="str">
        <f t="shared" si="96"/>
        <v/>
      </c>
      <c r="LL23" s="123">
        <v>18</v>
      </c>
      <c r="LM23" s="423"/>
      <c r="LN23" s="423"/>
      <c r="LO23" s="423"/>
      <c r="LP23" s="423"/>
      <c r="LQ23" s="421"/>
      <c r="LR23" s="422"/>
      <c r="LS23" s="269" t="str">
        <f t="shared" si="35"/>
        <v/>
      </c>
      <c r="LT23" s="180">
        <v>1</v>
      </c>
      <c r="LU23" s="269" t="str">
        <f t="shared" si="67"/>
        <v/>
      </c>
      <c r="LV23" s="180">
        <v>1</v>
      </c>
      <c r="LW23" s="181">
        <v>1</v>
      </c>
      <c r="LX23" s="181">
        <v>1</v>
      </c>
      <c r="LY23" s="183">
        <v>1</v>
      </c>
      <c r="LZ23" s="183">
        <v>1</v>
      </c>
      <c r="MA23" s="183">
        <v>1</v>
      </c>
      <c r="MB23" s="183">
        <v>1</v>
      </c>
      <c r="MC23" s="183">
        <v>1</v>
      </c>
      <c r="MD23" s="183">
        <v>1</v>
      </c>
      <c r="ME23" s="192" t="str">
        <f ca="1">IF(ISBLANK(LQ23),"",ROUND(AVERAGE(OFFSET(LV23:MD23,0,0,1,ion21Coop!$F$42)),1))</f>
        <v/>
      </c>
      <c r="MF23" s="269" t="str">
        <f t="shared" si="68"/>
        <v/>
      </c>
      <c r="MH23" s="119">
        <f t="shared" si="14"/>
        <v>15</v>
      </c>
      <c r="MI23" s="123" t="str">
        <f t="shared" si="97"/>
        <v/>
      </c>
      <c r="MJ23" s="123">
        <v>18</v>
      </c>
      <c r="MK23" s="423"/>
      <c r="ML23" s="423"/>
      <c r="MM23" s="423"/>
      <c r="MN23" s="423"/>
      <c r="MO23" s="421"/>
      <c r="MP23" s="422"/>
      <c r="MQ23" s="269" t="str">
        <f t="shared" si="36"/>
        <v/>
      </c>
      <c r="MR23" s="180">
        <v>1</v>
      </c>
      <c r="MS23" s="269" t="str">
        <f t="shared" si="69"/>
        <v/>
      </c>
      <c r="MT23" s="180">
        <v>1</v>
      </c>
      <c r="MU23" s="181">
        <v>1</v>
      </c>
      <c r="MV23" s="181">
        <v>1</v>
      </c>
      <c r="MW23" s="183">
        <v>1</v>
      </c>
      <c r="MX23" s="183">
        <v>1</v>
      </c>
      <c r="MY23" s="183">
        <v>1</v>
      </c>
      <c r="MZ23" s="183">
        <v>1</v>
      </c>
      <c r="NA23" s="183">
        <v>1</v>
      </c>
      <c r="NB23" s="183">
        <v>1</v>
      </c>
      <c r="NC23" s="192" t="str">
        <f ca="1">IF(ISBLANK(MO23),"",ROUND(AVERAGE(OFFSET(MT23:NB23,0,0,1,ion21Coop!$F$42)),1))</f>
        <v/>
      </c>
      <c r="ND23" s="269" t="str">
        <f t="shared" si="70"/>
        <v/>
      </c>
      <c r="NF23" s="119">
        <f t="shared" si="15"/>
        <v>16</v>
      </c>
      <c r="NG23" s="123" t="str">
        <f t="shared" si="98"/>
        <v/>
      </c>
      <c r="NH23" s="123">
        <v>18</v>
      </c>
      <c r="NI23" s="423"/>
      <c r="NJ23" s="423"/>
      <c r="NK23" s="423"/>
      <c r="NL23" s="423"/>
      <c r="NM23" s="421"/>
      <c r="NN23" s="422"/>
      <c r="NO23" s="269" t="str">
        <f t="shared" si="37"/>
        <v/>
      </c>
      <c r="NP23" s="180">
        <v>1</v>
      </c>
      <c r="NQ23" s="269" t="str">
        <f t="shared" si="71"/>
        <v/>
      </c>
      <c r="NR23" s="180">
        <v>1</v>
      </c>
      <c r="NS23" s="181">
        <v>1</v>
      </c>
      <c r="NT23" s="181">
        <v>1</v>
      </c>
      <c r="NU23" s="183">
        <v>1</v>
      </c>
      <c r="NV23" s="183">
        <v>1</v>
      </c>
      <c r="NW23" s="183">
        <v>1</v>
      </c>
      <c r="NX23" s="183">
        <v>1</v>
      </c>
      <c r="NY23" s="183">
        <v>1</v>
      </c>
      <c r="NZ23" s="183">
        <v>1</v>
      </c>
      <c r="OA23" s="192" t="str">
        <f ca="1">IF(ISBLANK(NM23),"",ROUND(AVERAGE(OFFSET(NR23:NZ23,0,0,1,ion21Coop!$F$42)),1))</f>
        <v/>
      </c>
      <c r="OB23" s="269" t="str">
        <f t="shared" si="72"/>
        <v/>
      </c>
      <c r="OD23" s="119">
        <f t="shared" si="16"/>
        <v>17</v>
      </c>
      <c r="OE23" s="123" t="str">
        <f t="shared" si="99"/>
        <v/>
      </c>
      <c r="OF23" s="123">
        <v>18</v>
      </c>
      <c r="OG23" s="423"/>
      <c r="OH23" s="423"/>
      <c r="OI23" s="423"/>
      <c r="OJ23" s="423"/>
      <c r="OK23" s="421"/>
      <c r="OL23" s="422"/>
      <c r="OM23" s="269" t="str">
        <f t="shared" si="38"/>
        <v/>
      </c>
      <c r="ON23" s="180">
        <v>1</v>
      </c>
      <c r="OO23" s="269" t="str">
        <f t="shared" si="73"/>
        <v/>
      </c>
      <c r="OP23" s="180">
        <v>1</v>
      </c>
      <c r="OQ23" s="181">
        <v>1</v>
      </c>
      <c r="OR23" s="181">
        <v>1</v>
      </c>
      <c r="OS23" s="183">
        <v>1</v>
      </c>
      <c r="OT23" s="183">
        <v>1</v>
      </c>
      <c r="OU23" s="183">
        <v>1</v>
      </c>
      <c r="OV23" s="183">
        <v>1</v>
      </c>
      <c r="OW23" s="183">
        <v>1</v>
      </c>
      <c r="OX23" s="183">
        <v>1</v>
      </c>
      <c r="OY23" s="192" t="str">
        <f ca="1">IF(ISBLANK(OK23),"",ROUND(AVERAGE(OFFSET(OP23:OX23,0,0,1,ion21Coop!$F$42)),1))</f>
        <v/>
      </c>
      <c r="OZ23" s="269" t="str">
        <f t="shared" si="74"/>
        <v/>
      </c>
      <c r="PB23" s="119">
        <f t="shared" si="17"/>
        <v>18</v>
      </c>
      <c r="PC23" s="123" t="str">
        <f t="shared" si="100"/>
        <v/>
      </c>
      <c r="PD23" s="123">
        <v>18</v>
      </c>
      <c r="PE23" s="423"/>
      <c r="PF23" s="423"/>
      <c r="PG23" s="423"/>
      <c r="PH23" s="423"/>
      <c r="PI23" s="421"/>
      <c r="PJ23" s="422"/>
      <c r="PK23" s="269" t="str">
        <f t="shared" si="39"/>
        <v/>
      </c>
      <c r="PL23" s="180">
        <v>1</v>
      </c>
      <c r="PM23" s="269" t="str">
        <f t="shared" si="75"/>
        <v/>
      </c>
      <c r="PN23" s="180">
        <v>1</v>
      </c>
      <c r="PO23" s="181">
        <v>1</v>
      </c>
      <c r="PP23" s="181">
        <v>1</v>
      </c>
      <c r="PQ23" s="183">
        <v>1</v>
      </c>
      <c r="PR23" s="183">
        <v>1</v>
      </c>
      <c r="PS23" s="183">
        <v>1</v>
      </c>
      <c r="PT23" s="183">
        <v>1</v>
      </c>
      <c r="PU23" s="183">
        <v>1</v>
      </c>
      <c r="PV23" s="183">
        <v>1</v>
      </c>
      <c r="PW23" s="192" t="str">
        <f ca="1">IF(ISBLANK(PI23),"",ROUND(AVERAGE(OFFSET(PN23:PV23,0,0,1,ion21Coop!$F$42)),1))</f>
        <v/>
      </c>
      <c r="PX23" s="269" t="str">
        <f t="shared" si="76"/>
        <v/>
      </c>
      <c r="PZ23" s="119">
        <f t="shared" si="18"/>
        <v>19</v>
      </c>
      <c r="QA23" s="123" t="str">
        <f t="shared" si="101"/>
        <v/>
      </c>
      <c r="QB23" s="123">
        <v>18</v>
      </c>
      <c r="QC23" s="423"/>
      <c r="QD23" s="423"/>
      <c r="QE23" s="423"/>
      <c r="QF23" s="423"/>
      <c r="QG23" s="421"/>
      <c r="QH23" s="422"/>
      <c r="QI23" s="269" t="str">
        <f t="shared" si="40"/>
        <v/>
      </c>
      <c r="QJ23" s="180">
        <v>1</v>
      </c>
      <c r="QK23" s="269" t="str">
        <f t="shared" si="77"/>
        <v/>
      </c>
      <c r="QL23" s="180">
        <v>1</v>
      </c>
      <c r="QM23" s="181">
        <v>1</v>
      </c>
      <c r="QN23" s="181">
        <v>1</v>
      </c>
      <c r="QO23" s="183">
        <v>1</v>
      </c>
      <c r="QP23" s="183">
        <v>1</v>
      </c>
      <c r="QQ23" s="183">
        <v>1</v>
      </c>
      <c r="QR23" s="183">
        <v>1</v>
      </c>
      <c r="QS23" s="183">
        <v>1</v>
      </c>
      <c r="QT23" s="183">
        <v>1</v>
      </c>
      <c r="QU23" s="192" t="str">
        <f ca="1">IF(ISBLANK(QG23),"",ROUND(AVERAGE(OFFSET(QL23:QT23,0,0,1,ion21Coop!$F$42)),1))</f>
        <v/>
      </c>
      <c r="QV23" s="269" t="str">
        <f t="shared" si="78"/>
        <v/>
      </c>
      <c r="QX23" s="119">
        <f t="shared" si="19"/>
        <v>20</v>
      </c>
      <c r="QY23" s="123" t="str">
        <f t="shared" si="102"/>
        <v/>
      </c>
      <c r="QZ23" s="123">
        <v>18</v>
      </c>
      <c r="RA23" s="423"/>
      <c r="RB23" s="423"/>
      <c r="RC23" s="423"/>
      <c r="RD23" s="423"/>
      <c r="RE23" s="421"/>
      <c r="RF23" s="422"/>
      <c r="RG23" s="269" t="str">
        <f t="shared" si="41"/>
        <v/>
      </c>
      <c r="RH23" s="180">
        <v>1</v>
      </c>
      <c r="RI23" s="269" t="str">
        <f t="shared" si="79"/>
        <v/>
      </c>
      <c r="RJ23" s="180">
        <v>1</v>
      </c>
      <c r="RK23" s="181">
        <v>1</v>
      </c>
      <c r="RL23" s="181">
        <v>1</v>
      </c>
      <c r="RM23" s="183">
        <v>1</v>
      </c>
      <c r="RN23" s="183">
        <v>1</v>
      </c>
      <c r="RO23" s="183">
        <v>1</v>
      </c>
      <c r="RP23" s="183">
        <v>1</v>
      </c>
      <c r="RQ23" s="183">
        <v>1</v>
      </c>
      <c r="RR23" s="183">
        <v>1</v>
      </c>
      <c r="RS23" s="192" t="str">
        <f ca="1">IF(ISBLANK(RE23),"",ROUND(AVERAGE(OFFSET(RJ23:RR23,0,0,1,ion21Coop!$F$42)),1))</f>
        <v/>
      </c>
      <c r="RT23" s="269" t="str">
        <f t="shared" si="80"/>
        <v/>
      </c>
      <c r="RV23" s="119">
        <f t="shared" si="20"/>
        <v>21</v>
      </c>
      <c r="RW23" s="123" t="str">
        <f t="shared" si="103"/>
        <v/>
      </c>
      <c r="RX23" s="123">
        <v>18</v>
      </c>
      <c r="RY23" s="423"/>
      <c r="RZ23" s="423"/>
      <c r="SA23" s="423"/>
      <c r="SB23" s="423"/>
      <c r="SC23" s="421"/>
      <c r="SD23" s="422"/>
      <c r="SE23" s="269" t="str">
        <f t="shared" si="42"/>
        <v/>
      </c>
      <c r="SF23" s="180">
        <v>1</v>
      </c>
      <c r="SG23" s="269" t="str">
        <f t="shared" si="81"/>
        <v/>
      </c>
      <c r="SH23" s="180">
        <v>1</v>
      </c>
      <c r="SI23" s="181">
        <v>1</v>
      </c>
      <c r="SJ23" s="181">
        <v>1</v>
      </c>
      <c r="SK23" s="183">
        <v>1</v>
      </c>
      <c r="SL23" s="183">
        <v>1</v>
      </c>
      <c r="SM23" s="183">
        <v>1</v>
      </c>
      <c r="SN23" s="183">
        <v>1</v>
      </c>
      <c r="SO23" s="183">
        <v>1</v>
      </c>
      <c r="SP23" s="183">
        <v>1</v>
      </c>
      <c r="SQ23" s="192" t="str">
        <f ca="1">IF(ISBLANK(SC23),"",ROUND(AVERAGE(OFFSET(SH23:SP23,0,0,1,ion21Coop!$F$42)),1))</f>
        <v/>
      </c>
      <c r="SR23" s="269" t="str">
        <f t="shared" si="82"/>
        <v/>
      </c>
      <c r="ST23" s="565"/>
      <c r="SU23" s="565"/>
      <c r="SV23" s="566"/>
      <c r="SW23" s="567"/>
      <c r="SX23" s="565"/>
      <c r="SY23" s="566"/>
      <c r="SZ23" s="568"/>
      <c r="TA23" s="567"/>
      <c r="TB23" s="553"/>
    </row>
    <row r="24" spans="1:522" x14ac:dyDescent="0.3">
      <c r="A24" s="187" t="str">
        <f t="shared" si="21"/>
        <v xml:space="preserve">19 - </v>
      </c>
      <c r="B24" s="119">
        <f>ion21Team!B23</f>
        <v>19</v>
      </c>
      <c r="C24" s="123" t="str">
        <f>IF(ISBLANK(ion21Team!C23),"",ion21Team!C23)</f>
        <v/>
      </c>
      <c r="D24" s="285" t="str">
        <f>IF(ISBLANK(ion21Team!$C$23),"",$QV$3)</f>
        <v/>
      </c>
      <c r="E24" s="271" t="str">
        <f>IF(ISBLANK(ion21Team!C23),"",IFERROR(D24/$D$27*100,0))</f>
        <v/>
      </c>
      <c r="F24" s="146" t="str">
        <f>IF(ISBLANK(ion21Team!C23),"",ion21Votes!AF24)</f>
        <v/>
      </c>
      <c r="G24" s="121" t="str">
        <f>IF(ISBLANK(ion21Team!C23),"",ROUND(ion21Votes!$AF$27*E24/100,0))</f>
        <v/>
      </c>
      <c r="H24" s="122" t="str">
        <f>IF(ISBLANK(ion21Team!C23),"",F24-G24)</f>
        <v/>
      </c>
      <c r="J24" s="119">
        <f t="shared" si="0"/>
        <v>1</v>
      </c>
      <c r="K24" s="123" t="str">
        <f t="shared" si="83"/>
        <v>YaJo</v>
      </c>
      <c r="L24" s="123">
        <v>19</v>
      </c>
      <c r="M24" s="351"/>
      <c r="N24" s="351"/>
      <c r="O24" s="351"/>
      <c r="P24" s="351"/>
      <c r="Q24" s="369"/>
      <c r="R24" s="370"/>
      <c r="S24" s="269" t="str">
        <f t="shared" si="106"/>
        <v/>
      </c>
      <c r="T24" s="180">
        <v>1</v>
      </c>
      <c r="U24" s="269" t="str">
        <f t="shared" si="107"/>
        <v/>
      </c>
      <c r="V24" s="180">
        <v>1</v>
      </c>
      <c r="W24" s="181">
        <v>1</v>
      </c>
      <c r="X24" s="181">
        <v>1</v>
      </c>
      <c r="Y24" s="183">
        <v>1</v>
      </c>
      <c r="Z24" s="183">
        <v>1</v>
      </c>
      <c r="AA24" s="183">
        <v>1</v>
      </c>
      <c r="AB24" s="183">
        <v>1</v>
      </c>
      <c r="AC24" s="183">
        <v>1</v>
      </c>
      <c r="AD24" s="183">
        <v>1</v>
      </c>
      <c r="AE24" s="192" t="str">
        <f ca="1">IF(ISBLANK(Q24),"",ROUND(AVERAGE(OFFSET(V24:AD24,0,0,1,ion21Coop!$F$42)),1))</f>
        <v/>
      </c>
      <c r="AF24" s="269" t="str">
        <f t="shared" si="104"/>
        <v/>
      </c>
      <c r="AH24" s="119">
        <f t="shared" si="1"/>
        <v>2</v>
      </c>
      <c r="AI24" s="123" t="str">
        <f t="shared" si="84"/>
        <v>GeLo</v>
      </c>
      <c r="AJ24" s="123">
        <v>19</v>
      </c>
      <c r="AK24" s="351"/>
      <c r="AL24" s="351"/>
      <c r="AM24" s="351"/>
      <c r="AN24" s="351"/>
      <c r="AO24" s="369"/>
      <c r="AP24" s="370"/>
      <c r="AQ24" s="269" t="str">
        <f t="shared" si="23"/>
        <v/>
      </c>
      <c r="AR24" s="180">
        <v>1</v>
      </c>
      <c r="AS24" s="269" t="str">
        <f t="shared" si="44"/>
        <v/>
      </c>
      <c r="AT24" s="180">
        <v>1</v>
      </c>
      <c r="AU24" s="181">
        <v>1</v>
      </c>
      <c r="AV24" s="181">
        <v>1</v>
      </c>
      <c r="AW24" s="183">
        <v>1</v>
      </c>
      <c r="AX24" s="183">
        <v>1</v>
      </c>
      <c r="AY24" s="183">
        <v>1</v>
      </c>
      <c r="AZ24" s="183">
        <v>1</v>
      </c>
      <c r="BA24" s="183">
        <v>1</v>
      </c>
      <c r="BB24" s="183">
        <v>1</v>
      </c>
      <c r="BC24" s="192" t="str">
        <f ca="1">IF(ISBLANK(AO24),"",ROUND(AVERAGE(OFFSET(AT24:BB24,0,0,1,ion21Coop!$F$42)),1))</f>
        <v/>
      </c>
      <c r="BD24" s="269" t="str">
        <f t="shared" si="45"/>
        <v/>
      </c>
      <c r="BF24" s="119">
        <f t="shared" si="2"/>
        <v>3</v>
      </c>
      <c r="BG24" s="123" t="str">
        <f t="shared" si="85"/>
        <v>MiDo</v>
      </c>
      <c r="BH24" s="123">
        <v>19</v>
      </c>
      <c r="BI24" s="351"/>
      <c r="BJ24" s="351"/>
      <c r="BK24" s="351"/>
      <c r="BL24" s="351"/>
      <c r="BM24" s="369"/>
      <c r="BN24" s="370"/>
      <c r="BO24" s="269" t="str">
        <f t="shared" si="108"/>
        <v/>
      </c>
      <c r="BP24" s="180">
        <v>1</v>
      </c>
      <c r="BQ24" s="269" t="str">
        <f t="shared" si="109"/>
        <v/>
      </c>
      <c r="BR24" s="180">
        <v>1</v>
      </c>
      <c r="BS24" s="181">
        <v>1</v>
      </c>
      <c r="BT24" s="181">
        <v>1</v>
      </c>
      <c r="BU24" s="183">
        <v>1</v>
      </c>
      <c r="BV24" s="183">
        <v>1</v>
      </c>
      <c r="BW24" s="183">
        <v>1</v>
      </c>
      <c r="BX24" s="183">
        <v>1</v>
      </c>
      <c r="BY24" s="183">
        <v>1</v>
      </c>
      <c r="BZ24" s="183">
        <v>1</v>
      </c>
      <c r="CA24" s="192" t="str">
        <f ca="1">IF(ISBLANK(BM24),"",ROUND(AVERAGE(OFFSET(BR24:BZ24,0,0,1,ion21Coop!$F$42)),1))</f>
        <v/>
      </c>
      <c r="CB24" s="269" t="str">
        <f t="shared" si="105"/>
        <v/>
      </c>
      <c r="CD24" s="119">
        <f t="shared" si="3"/>
        <v>4</v>
      </c>
      <c r="CE24" s="123" t="str">
        <f t="shared" si="86"/>
        <v>EmNi</v>
      </c>
      <c r="CF24" s="123">
        <v>19</v>
      </c>
      <c r="CG24" s="351"/>
      <c r="CH24" s="351"/>
      <c r="CI24" s="351"/>
      <c r="CJ24" s="351"/>
      <c r="CK24" s="369"/>
      <c r="CL24" s="370"/>
      <c r="CM24" s="269" t="str">
        <f t="shared" si="25"/>
        <v/>
      </c>
      <c r="CN24" s="180">
        <v>1</v>
      </c>
      <c r="CO24" s="269" t="str">
        <f t="shared" si="47"/>
        <v/>
      </c>
      <c r="CP24" s="180">
        <v>1</v>
      </c>
      <c r="CQ24" s="181">
        <v>1</v>
      </c>
      <c r="CR24" s="181">
        <v>1</v>
      </c>
      <c r="CS24" s="183">
        <v>1</v>
      </c>
      <c r="CT24" s="183">
        <v>1</v>
      </c>
      <c r="CU24" s="183">
        <v>1</v>
      </c>
      <c r="CV24" s="183">
        <v>1</v>
      </c>
      <c r="CW24" s="183">
        <v>1</v>
      </c>
      <c r="CX24" s="183">
        <v>1</v>
      </c>
      <c r="CY24" s="192" t="str">
        <f ca="1">IF(ISBLANK(CK24),"",ROUND(AVERAGE(OFFSET(CP24:CX24,0,0,1,ion21Coop!$F$42)),1))</f>
        <v/>
      </c>
      <c r="CZ24" s="269" t="str">
        <f t="shared" si="48"/>
        <v/>
      </c>
      <c r="DB24" s="119">
        <f t="shared" si="4"/>
        <v>5</v>
      </c>
      <c r="DC24" s="123" t="str">
        <f t="shared" si="87"/>
        <v>HeJe</v>
      </c>
      <c r="DD24" s="123">
        <v>19</v>
      </c>
      <c r="DE24" s="423"/>
      <c r="DF24" s="423"/>
      <c r="DG24" s="423"/>
      <c r="DH24" s="423"/>
      <c r="DI24" s="421"/>
      <c r="DJ24" s="422"/>
      <c r="DK24" s="269" t="str">
        <f t="shared" si="26"/>
        <v/>
      </c>
      <c r="DL24" s="180">
        <v>1</v>
      </c>
      <c r="DM24" s="269" t="str">
        <f t="shared" si="49"/>
        <v/>
      </c>
      <c r="DN24" s="180">
        <v>1</v>
      </c>
      <c r="DO24" s="181">
        <v>1</v>
      </c>
      <c r="DP24" s="181">
        <v>1</v>
      </c>
      <c r="DQ24" s="183">
        <v>1</v>
      </c>
      <c r="DR24" s="183">
        <v>1</v>
      </c>
      <c r="DS24" s="183">
        <v>1</v>
      </c>
      <c r="DT24" s="183">
        <v>1</v>
      </c>
      <c r="DU24" s="183">
        <v>1</v>
      </c>
      <c r="DV24" s="183">
        <v>1</v>
      </c>
      <c r="DW24" s="192" t="str">
        <f ca="1">IF(ISBLANK(DI24),"",ROUND(AVERAGE(OFFSET(DN24:DV24,0,0,1,ion21Coop!$F$42)),1))</f>
        <v/>
      </c>
      <c r="DX24" s="269" t="str">
        <f t="shared" si="50"/>
        <v/>
      </c>
      <c r="DZ24" s="119">
        <f t="shared" si="5"/>
        <v>6</v>
      </c>
      <c r="EA24" s="123" t="str">
        <f t="shared" si="88"/>
        <v/>
      </c>
      <c r="EB24" s="123">
        <v>19</v>
      </c>
      <c r="EC24" s="423"/>
      <c r="ED24" s="423"/>
      <c r="EE24" s="423"/>
      <c r="EF24" s="423"/>
      <c r="EG24" s="421"/>
      <c r="EH24" s="422"/>
      <c r="EI24" s="269" t="str">
        <f t="shared" si="27"/>
        <v/>
      </c>
      <c r="EJ24" s="180">
        <v>1</v>
      </c>
      <c r="EK24" s="269" t="str">
        <f t="shared" si="51"/>
        <v/>
      </c>
      <c r="EL24" s="180">
        <v>1</v>
      </c>
      <c r="EM24" s="181">
        <v>1</v>
      </c>
      <c r="EN24" s="181">
        <v>1</v>
      </c>
      <c r="EO24" s="183">
        <v>1</v>
      </c>
      <c r="EP24" s="183">
        <v>1</v>
      </c>
      <c r="EQ24" s="183">
        <v>1</v>
      </c>
      <c r="ER24" s="183">
        <v>1</v>
      </c>
      <c r="ES24" s="183">
        <v>1</v>
      </c>
      <c r="ET24" s="183">
        <v>1</v>
      </c>
      <c r="EU24" s="192" t="str">
        <f ca="1">IF(ISBLANK(EG24),"",ROUND(AVERAGE(OFFSET(EL24:ET24,0,0,1,ion21Coop!$F$42)),1))</f>
        <v/>
      </c>
      <c r="EV24" s="269" t="str">
        <f t="shared" si="52"/>
        <v/>
      </c>
      <c r="EX24" s="119">
        <f t="shared" si="6"/>
        <v>7</v>
      </c>
      <c r="EY24" s="123" t="str">
        <f t="shared" si="89"/>
        <v/>
      </c>
      <c r="EZ24" s="123">
        <v>19</v>
      </c>
      <c r="FA24" s="423"/>
      <c r="FB24" s="423"/>
      <c r="FC24" s="423"/>
      <c r="FD24" s="423"/>
      <c r="FE24" s="421"/>
      <c r="FF24" s="422"/>
      <c r="FG24" s="269" t="str">
        <f t="shared" si="28"/>
        <v/>
      </c>
      <c r="FH24" s="180">
        <v>1</v>
      </c>
      <c r="FI24" s="269" t="str">
        <f t="shared" si="53"/>
        <v/>
      </c>
      <c r="FJ24" s="180">
        <v>1</v>
      </c>
      <c r="FK24" s="181">
        <v>1</v>
      </c>
      <c r="FL24" s="181">
        <v>1</v>
      </c>
      <c r="FM24" s="183">
        <v>1</v>
      </c>
      <c r="FN24" s="183">
        <v>1</v>
      </c>
      <c r="FO24" s="183">
        <v>1</v>
      </c>
      <c r="FP24" s="183">
        <v>1</v>
      </c>
      <c r="FQ24" s="183">
        <v>1</v>
      </c>
      <c r="FR24" s="183">
        <v>1</v>
      </c>
      <c r="FS24" s="192" t="str">
        <f ca="1">IF(ISBLANK(FE24),"",ROUND(AVERAGE(OFFSET(FJ24:FR24,0,0,1,ion21Coop!$F$42)),1))</f>
        <v/>
      </c>
      <c r="FT24" s="269" t="str">
        <f t="shared" si="54"/>
        <v/>
      </c>
      <c r="FV24" s="119">
        <f t="shared" si="7"/>
        <v>8</v>
      </c>
      <c r="FW24" s="123" t="str">
        <f t="shared" si="90"/>
        <v/>
      </c>
      <c r="FX24" s="123">
        <v>19</v>
      </c>
      <c r="FY24" s="423"/>
      <c r="FZ24" s="423"/>
      <c r="GA24" s="423"/>
      <c r="GB24" s="423"/>
      <c r="GC24" s="421"/>
      <c r="GD24" s="422"/>
      <c r="GE24" s="269" t="str">
        <f t="shared" si="29"/>
        <v/>
      </c>
      <c r="GF24" s="180">
        <v>1</v>
      </c>
      <c r="GG24" s="269" t="str">
        <f t="shared" si="55"/>
        <v/>
      </c>
      <c r="GH24" s="180">
        <v>1</v>
      </c>
      <c r="GI24" s="181">
        <v>1</v>
      </c>
      <c r="GJ24" s="181">
        <v>1</v>
      </c>
      <c r="GK24" s="183">
        <v>1</v>
      </c>
      <c r="GL24" s="183">
        <v>1</v>
      </c>
      <c r="GM24" s="183">
        <v>1</v>
      </c>
      <c r="GN24" s="183">
        <v>1</v>
      </c>
      <c r="GO24" s="183">
        <v>1</v>
      </c>
      <c r="GP24" s="183">
        <v>1</v>
      </c>
      <c r="GQ24" s="192" t="str">
        <f ca="1">IF(ISBLANK(GC24),"",ROUND(AVERAGE(OFFSET(GH24:GP24,0,0,1,ion21Coop!$F$42)),1))</f>
        <v/>
      </c>
      <c r="GR24" s="269" t="str">
        <f t="shared" si="56"/>
        <v/>
      </c>
      <c r="GT24" s="119">
        <f t="shared" si="8"/>
        <v>9</v>
      </c>
      <c r="GU24" s="123" t="str">
        <f t="shared" si="91"/>
        <v/>
      </c>
      <c r="GV24" s="123">
        <v>19</v>
      </c>
      <c r="GW24" s="423"/>
      <c r="GX24" s="423"/>
      <c r="GY24" s="423"/>
      <c r="GZ24" s="423"/>
      <c r="HA24" s="421"/>
      <c r="HB24" s="422"/>
      <c r="HC24" s="269" t="str">
        <f t="shared" si="30"/>
        <v/>
      </c>
      <c r="HD24" s="180">
        <v>1</v>
      </c>
      <c r="HE24" s="269" t="str">
        <f t="shared" si="57"/>
        <v/>
      </c>
      <c r="HF24" s="180">
        <v>1</v>
      </c>
      <c r="HG24" s="181">
        <v>1</v>
      </c>
      <c r="HH24" s="181">
        <v>1</v>
      </c>
      <c r="HI24" s="183">
        <v>1</v>
      </c>
      <c r="HJ24" s="183">
        <v>1</v>
      </c>
      <c r="HK24" s="183">
        <v>1</v>
      </c>
      <c r="HL24" s="183">
        <v>1</v>
      </c>
      <c r="HM24" s="183">
        <v>1</v>
      </c>
      <c r="HN24" s="183">
        <v>1</v>
      </c>
      <c r="HO24" s="192" t="str">
        <f ca="1">IF(ISBLANK(HA24),"",ROUND(AVERAGE(OFFSET(HF24:HN24,0,0,1,ion21Coop!$F$42)),1))</f>
        <v/>
      </c>
      <c r="HP24" s="269" t="str">
        <f t="shared" si="58"/>
        <v/>
      </c>
      <c r="HR24" s="119">
        <f t="shared" si="9"/>
        <v>10</v>
      </c>
      <c r="HS24" s="123" t="str">
        <f t="shared" si="92"/>
        <v/>
      </c>
      <c r="HT24" s="123">
        <v>19</v>
      </c>
      <c r="HU24" s="423"/>
      <c r="HV24" s="423"/>
      <c r="HW24" s="423"/>
      <c r="HX24" s="423"/>
      <c r="HY24" s="421"/>
      <c r="HZ24" s="422"/>
      <c r="IA24" s="269" t="str">
        <f t="shared" si="31"/>
        <v/>
      </c>
      <c r="IB24" s="180">
        <v>1</v>
      </c>
      <c r="IC24" s="269" t="str">
        <f t="shared" si="59"/>
        <v/>
      </c>
      <c r="ID24" s="180">
        <v>1</v>
      </c>
      <c r="IE24" s="181">
        <v>1</v>
      </c>
      <c r="IF24" s="181">
        <v>1</v>
      </c>
      <c r="IG24" s="183">
        <v>1</v>
      </c>
      <c r="IH24" s="183">
        <v>1</v>
      </c>
      <c r="II24" s="183">
        <v>1</v>
      </c>
      <c r="IJ24" s="183">
        <v>1</v>
      </c>
      <c r="IK24" s="183">
        <v>1</v>
      </c>
      <c r="IL24" s="183">
        <v>1</v>
      </c>
      <c r="IM24" s="192" t="str">
        <f ca="1">IF(ISBLANK(HY24),"",ROUND(AVERAGE(OFFSET(ID24:IL24,0,0,1,ion21Coop!$F$42)),1))</f>
        <v/>
      </c>
      <c r="IN24" s="269" t="str">
        <f t="shared" si="60"/>
        <v/>
      </c>
      <c r="IP24" s="119">
        <f t="shared" si="10"/>
        <v>11</v>
      </c>
      <c r="IQ24" s="123" t="str">
        <f t="shared" si="93"/>
        <v/>
      </c>
      <c r="IR24" s="123">
        <v>19</v>
      </c>
      <c r="IS24" s="423"/>
      <c r="IT24" s="423"/>
      <c r="IU24" s="423"/>
      <c r="IV24" s="423"/>
      <c r="IW24" s="421"/>
      <c r="IX24" s="422"/>
      <c r="IY24" s="269" t="str">
        <f t="shared" si="32"/>
        <v/>
      </c>
      <c r="IZ24" s="180">
        <v>1</v>
      </c>
      <c r="JA24" s="269" t="str">
        <f t="shared" si="61"/>
        <v/>
      </c>
      <c r="JB24" s="180">
        <v>1</v>
      </c>
      <c r="JC24" s="181">
        <v>1</v>
      </c>
      <c r="JD24" s="181">
        <v>1</v>
      </c>
      <c r="JE24" s="183">
        <v>1</v>
      </c>
      <c r="JF24" s="183">
        <v>1</v>
      </c>
      <c r="JG24" s="183">
        <v>1</v>
      </c>
      <c r="JH24" s="183">
        <v>1</v>
      </c>
      <c r="JI24" s="183">
        <v>1</v>
      </c>
      <c r="JJ24" s="183">
        <v>1</v>
      </c>
      <c r="JK24" s="192" t="str">
        <f ca="1">IF(ISBLANK(IW24),"",ROUND(AVERAGE(OFFSET(JB24:JJ24,0,0,1,ion21Coop!$F$42)),1))</f>
        <v/>
      </c>
      <c r="JL24" s="269" t="str">
        <f t="shared" si="62"/>
        <v/>
      </c>
      <c r="JN24" s="119">
        <f t="shared" si="11"/>
        <v>12</v>
      </c>
      <c r="JO24" s="123" t="str">
        <f t="shared" si="94"/>
        <v/>
      </c>
      <c r="JP24" s="123">
        <v>19</v>
      </c>
      <c r="JQ24" s="423"/>
      <c r="JR24" s="423"/>
      <c r="JS24" s="423"/>
      <c r="JT24" s="423"/>
      <c r="JU24" s="421"/>
      <c r="JV24" s="422"/>
      <c r="JW24" s="269" t="str">
        <f t="shared" si="33"/>
        <v/>
      </c>
      <c r="JX24" s="180">
        <v>1</v>
      </c>
      <c r="JY24" s="269" t="str">
        <f t="shared" si="63"/>
        <v/>
      </c>
      <c r="JZ24" s="180">
        <v>1</v>
      </c>
      <c r="KA24" s="181">
        <v>1</v>
      </c>
      <c r="KB24" s="181">
        <v>1</v>
      </c>
      <c r="KC24" s="183">
        <v>1</v>
      </c>
      <c r="KD24" s="183">
        <v>1</v>
      </c>
      <c r="KE24" s="183">
        <v>1</v>
      </c>
      <c r="KF24" s="183">
        <v>1</v>
      </c>
      <c r="KG24" s="183">
        <v>1</v>
      </c>
      <c r="KH24" s="183">
        <v>1</v>
      </c>
      <c r="KI24" s="192" t="str">
        <f ca="1">IF(ISBLANK(JU24),"",ROUND(AVERAGE(OFFSET(JZ24:KH24,0,0,1,ion21Coop!$F$42)),1))</f>
        <v/>
      </c>
      <c r="KJ24" s="269" t="str">
        <f t="shared" si="64"/>
        <v/>
      </c>
      <c r="KL24" s="119">
        <f t="shared" si="12"/>
        <v>13</v>
      </c>
      <c r="KM24" s="123" t="str">
        <f t="shared" si="95"/>
        <v/>
      </c>
      <c r="KN24" s="123">
        <v>19</v>
      </c>
      <c r="KO24" s="423"/>
      <c r="KP24" s="423"/>
      <c r="KQ24" s="423"/>
      <c r="KR24" s="423"/>
      <c r="KS24" s="421"/>
      <c r="KT24" s="422"/>
      <c r="KU24" s="269" t="str">
        <f t="shared" si="34"/>
        <v/>
      </c>
      <c r="KV24" s="180">
        <v>1</v>
      </c>
      <c r="KW24" s="269" t="str">
        <f t="shared" si="65"/>
        <v/>
      </c>
      <c r="KX24" s="180">
        <v>1</v>
      </c>
      <c r="KY24" s="181">
        <v>1</v>
      </c>
      <c r="KZ24" s="181">
        <v>1</v>
      </c>
      <c r="LA24" s="183">
        <v>1</v>
      </c>
      <c r="LB24" s="183">
        <v>1</v>
      </c>
      <c r="LC24" s="183">
        <v>1</v>
      </c>
      <c r="LD24" s="183">
        <v>1</v>
      </c>
      <c r="LE24" s="183">
        <v>1</v>
      </c>
      <c r="LF24" s="183">
        <v>1</v>
      </c>
      <c r="LG24" s="192" t="str">
        <f ca="1">IF(ISBLANK(KS24),"",ROUND(AVERAGE(OFFSET(KX24:LF24,0,0,1,ion21Coop!$F$42)),1))</f>
        <v/>
      </c>
      <c r="LH24" s="269" t="str">
        <f t="shared" si="66"/>
        <v/>
      </c>
      <c r="LJ24" s="119">
        <f t="shared" si="13"/>
        <v>14</v>
      </c>
      <c r="LK24" s="123" t="str">
        <f t="shared" si="96"/>
        <v/>
      </c>
      <c r="LL24" s="123">
        <v>19</v>
      </c>
      <c r="LM24" s="423"/>
      <c r="LN24" s="423"/>
      <c r="LO24" s="423"/>
      <c r="LP24" s="423"/>
      <c r="LQ24" s="421"/>
      <c r="LR24" s="422"/>
      <c r="LS24" s="269" t="str">
        <f t="shared" si="35"/>
        <v/>
      </c>
      <c r="LT24" s="180">
        <v>1</v>
      </c>
      <c r="LU24" s="269" t="str">
        <f t="shared" si="67"/>
        <v/>
      </c>
      <c r="LV24" s="180">
        <v>1</v>
      </c>
      <c r="LW24" s="181">
        <v>1</v>
      </c>
      <c r="LX24" s="181">
        <v>1</v>
      </c>
      <c r="LY24" s="183">
        <v>1</v>
      </c>
      <c r="LZ24" s="183">
        <v>1</v>
      </c>
      <c r="MA24" s="183">
        <v>1</v>
      </c>
      <c r="MB24" s="183">
        <v>1</v>
      </c>
      <c r="MC24" s="183">
        <v>1</v>
      </c>
      <c r="MD24" s="183">
        <v>1</v>
      </c>
      <c r="ME24" s="192" t="str">
        <f ca="1">IF(ISBLANK(LQ24),"",ROUND(AVERAGE(OFFSET(LV24:MD24,0,0,1,ion21Coop!$F$42)),1))</f>
        <v/>
      </c>
      <c r="MF24" s="269" t="str">
        <f t="shared" si="68"/>
        <v/>
      </c>
      <c r="MH24" s="119">
        <f t="shared" si="14"/>
        <v>15</v>
      </c>
      <c r="MI24" s="123" t="str">
        <f t="shared" si="97"/>
        <v/>
      </c>
      <c r="MJ24" s="123">
        <v>19</v>
      </c>
      <c r="MK24" s="423"/>
      <c r="ML24" s="423"/>
      <c r="MM24" s="423"/>
      <c r="MN24" s="423"/>
      <c r="MO24" s="421"/>
      <c r="MP24" s="422"/>
      <c r="MQ24" s="269" t="str">
        <f t="shared" si="36"/>
        <v/>
      </c>
      <c r="MR24" s="180">
        <v>1</v>
      </c>
      <c r="MS24" s="269" t="str">
        <f t="shared" si="69"/>
        <v/>
      </c>
      <c r="MT24" s="180">
        <v>1</v>
      </c>
      <c r="MU24" s="181">
        <v>1</v>
      </c>
      <c r="MV24" s="181">
        <v>1</v>
      </c>
      <c r="MW24" s="183">
        <v>1</v>
      </c>
      <c r="MX24" s="183">
        <v>1</v>
      </c>
      <c r="MY24" s="183">
        <v>1</v>
      </c>
      <c r="MZ24" s="183">
        <v>1</v>
      </c>
      <c r="NA24" s="183">
        <v>1</v>
      </c>
      <c r="NB24" s="183">
        <v>1</v>
      </c>
      <c r="NC24" s="192" t="str">
        <f ca="1">IF(ISBLANK(MO24),"",ROUND(AVERAGE(OFFSET(MT24:NB24,0,0,1,ion21Coop!$F$42)),1))</f>
        <v/>
      </c>
      <c r="ND24" s="269" t="str">
        <f t="shared" si="70"/>
        <v/>
      </c>
      <c r="NF24" s="119">
        <f t="shared" si="15"/>
        <v>16</v>
      </c>
      <c r="NG24" s="123" t="str">
        <f t="shared" si="98"/>
        <v/>
      </c>
      <c r="NH24" s="123">
        <v>19</v>
      </c>
      <c r="NI24" s="423"/>
      <c r="NJ24" s="423"/>
      <c r="NK24" s="423"/>
      <c r="NL24" s="423"/>
      <c r="NM24" s="421"/>
      <c r="NN24" s="422"/>
      <c r="NO24" s="269" t="str">
        <f t="shared" si="37"/>
        <v/>
      </c>
      <c r="NP24" s="180">
        <v>1</v>
      </c>
      <c r="NQ24" s="269" t="str">
        <f t="shared" si="71"/>
        <v/>
      </c>
      <c r="NR24" s="180">
        <v>1</v>
      </c>
      <c r="NS24" s="181">
        <v>1</v>
      </c>
      <c r="NT24" s="181">
        <v>1</v>
      </c>
      <c r="NU24" s="183">
        <v>1</v>
      </c>
      <c r="NV24" s="183">
        <v>1</v>
      </c>
      <c r="NW24" s="183">
        <v>1</v>
      </c>
      <c r="NX24" s="183">
        <v>1</v>
      </c>
      <c r="NY24" s="183">
        <v>1</v>
      </c>
      <c r="NZ24" s="183">
        <v>1</v>
      </c>
      <c r="OA24" s="192" t="str">
        <f ca="1">IF(ISBLANK(NM24),"",ROUND(AVERAGE(OFFSET(NR24:NZ24,0,0,1,ion21Coop!$F$42)),1))</f>
        <v/>
      </c>
      <c r="OB24" s="269" t="str">
        <f t="shared" si="72"/>
        <v/>
      </c>
      <c r="OD24" s="119">
        <f t="shared" si="16"/>
        <v>17</v>
      </c>
      <c r="OE24" s="123" t="str">
        <f t="shared" si="99"/>
        <v/>
      </c>
      <c r="OF24" s="123">
        <v>19</v>
      </c>
      <c r="OG24" s="423"/>
      <c r="OH24" s="423"/>
      <c r="OI24" s="423"/>
      <c r="OJ24" s="423"/>
      <c r="OK24" s="421"/>
      <c r="OL24" s="422"/>
      <c r="OM24" s="269" t="str">
        <f t="shared" si="38"/>
        <v/>
      </c>
      <c r="ON24" s="180">
        <v>1</v>
      </c>
      <c r="OO24" s="269" t="str">
        <f t="shared" si="73"/>
        <v/>
      </c>
      <c r="OP24" s="180">
        <v>1</v>
      </c>
      <c r="OQ24" s="181">
        <v>1</v>
      </c>
      <c r="OR24" s="181">
        <v>1</v>
      </c>
      <c r="OS24" s="183">
        <v>1</v>
      </c>
      <c r="OT24" s="183">
        <v>1</v>
      </c>
      <c r="OU24" s="183">
        <v>1</v>
      </c>
      <c r="OV24" s="183">
        <v>1</v>
      </c>
      <c r="OW24" s="183">
        <v>1</v>
      </c>
      <c r="OX24" s="183">
        <v>1</v>
      </c>
      <c r="OY24" s="192" t="str">
        <f ca="1">IF(ISBLANK(OK24),"",ROUND(AVERAGE(OFFSET(OP24:OX24,0,0,1,ion21Coop!$F$42)),1))</f>
        <v/>
      </c>
      <c r="OZ24" s="269" t="str">
        <f t="shared" si="74"/>
        <v/>
      </c>
      <c r="PB24" s="119">
        <f t="shared" si="17"/>
        <v>18</v>
      </c>
      <c r="PC24" s="123" t="str">
        <f t="shared" si="100"/>
        <v/>
      </c>
      <c r="PD24" s="123">
        <v>19</v>
      </c>
      <c r="PE24" s="423"/>
      <c r="PF24" s="423"/>
      <c r="PG24" s="423"/>
      <c r="PH24" s="423"/>
      <c r="PI24" s="421"/>
      <c r="PJ24" s="422"/>
      <c r="PK24" s="269" t="str">
        <f t="shared" si="39"/>
        <v/>
      </c>
      <c r="PL24" s="180">
        <v>1</v>
      </c>
      <c r="PM24" s="269" t="str">
        <f t="shared" si="75"/>
        <v/>
      </c>
      <c r="PN24" s="180">
        <v>1</v>
      </c>
      <c r="PO24" s="181">
        <v>1</v>
      </c>
      <c r="PP24" s="181">
        <v>1</v>
      </c>
      <c r="PQ24" s="183">
        <v>1</v>
      </c>
      <c r="PR24" s="183">
        <v>1</v>
      </c>
      <c r="PS24" s="183">
        <v>1</v>
      </c>
      <c r="PT24" s="183">
        <v>1</v>
      </c>
      <c r="PU24" s="183">
        <v>1</v>
      </c>
      <c r="PV24" s="183">
        <v>1</v>
      </c>
      <c r="PW24" s="192" t="str">
        <f ca="1">IF(ISBLANK(PI24),"",ROUND(AVERAGE(OFFSET(PN24:PV24,0,0,1,ion21Coop!$F$42)),1))</f>
        <v/>
      </c>
      <c r="PX24" s="269" t="str">
        <f t="shared" si="76"/>
        <v/>
      </c>
      <c r="PZ24" s="119">
        <f t="shared" si="18"/>
        <v>19</v>
      </c>
      <c r="QA24" s="123" t="str">
        <f t="shared" si="101"/>
        <v/>
      </c>
      <c r="QB24" s="123">
        <v>19</v>
      </c>
      <c r="QC24" s="423"/>
      <c r="QD24" s="423"/>
      <c r="QE24" s="423"/>
      <c r="QF24" s="423"/>
      <c r="QG24" s="421"/>
      <c r="QH24" s="422"/>
      <c r="QI24" s="269" t="str">
        <f t="shared" si="40"/>
        <v/>
      </c>
      <c r="QJ24" s="180">
        <v>1</v>
      </c>
      <c r="QK24" s="269" t="str">
        <f t="shared" si="77"/>
        <v/>
      </c>
      <c r="QL24" s="180">
        <v>1</v>
      </c>
      <c r="QM24" s="181">
        <v>1</v>
      </c>
      <c r="QN24" s="181">
        <v>1</v>
      </c>
      <c r="QO24" s="183">
        <v>1</v>
      </c>
      <c r="QP24" s="183">
        <v>1</v>
      </c>
      <c r="QQ24" s="183">
        <v>1</v>
      </c>
      <c r="QR24" s="183">
        <v>1</v>
      </c>
      <c r="QS24" s="183">
        <v>1</v>
      </c>
      <c r="QT24" s="183">
        <v>1</v>
      </c>
      <c r="QU24" s="192" t="str">
        <f ca="1">IF(ISBLANK(QG24),"",ROUND(AVERAGE(OFFSET(QL24:QT24,0,0,1,ion21Coop!$F$42)),1))</f>
        <v/>
      </c>
      <c r="QV24" s="269" t="str">
        <f t="shared" si="78"/>
        <v/>
      </c>
      <c r="QX24" s="119">
        <f t="shared" si="19"/>
        <v>20</v>
      </c>
      <c r="QY24" s="123" t="str">
        <f t="shared" si="102"/>
        <v/>
      </c>
      <c r="QZ24" s="123">
        <v>19</v>
      </c>
      <c r="RA24" s="423"/>
      <c r="RB24" s="423"/>
      <c r="RC24" s="423"/>
      <c r="RD24" s="423"/>
      <c r="RE24" s="421"/>
      <c r="RF24" s="422"/>
      <c r="RG24" s="269" t="str">
        <f t="shared" si="41"/>
        <v/>
      </c>
      <c r="RH24" s="180">
        <v>1</v>
      </c>
      <c r="RI24" s="269" t="str">
        <f t="shared" si="79"/>
        <v/>
      </c>
      <c r="RJ24" s="180">
        <v>1</v>
      </c>
      <c r="RK24" s="181">
        <v>1</v>
      </c>
      <c r="RL24" s="181">
        <v>1</v>
      </c>
      <c r="RM24" s="183">
        <v>1</v>
      </c>
      <c r="RN24" s="183">
        <v>1</v>
      </c>
      <c r="RO24" s="183">
        <v>1</v>
      </c>
      <c r="RP24" s="183">
        <v>1</v>
      </c>
      <c r="RQ24" s="183">
        <v>1</v>
      </c>
      <c r="RR24" s="183">
        <v>1</v>
      </c>
      <c r="RS24" s="192" t="str">
        <f ca="1">IF(ISBLANK(RE24),"",ROUND(AVERAGE(OFFSET(RJ24:RR24,0,0,1,ion21Coop!$F$42)),1))</f>
        <v/>
      </c>
      <c r="RT24" s="269" t="str">
        <f t="shared" si="80"/>
        <v/>
      </c>
      <c r="RV24" s="119">
        <f t="shared" si="20"/>
        <v>21</v>
      </c>
      <c r="RW24" s="123" t="str">
        <f t="shared" si="103"/>
        <v/>
      </c>
      <c r="RX24" s="123">
        <v>19</v>
      </c>
      <c r="RY24" s="423"/>
      <c r="RZ24" s="423"/>
      <c r="SA24" s="423"/>
      <c r="SB24" s="423"/>
      <c r="SC24" s="421"/>
      <c r="SD24" s="422"/>
      <c r="SE24" s="269" t="str">
        <f t="shared" si="42"/>
        <v/>
      </c>
      <c r="SF24" s="180">
        <v>1</v>
      </c>
      <c r="SG24" s="269" t="str">
        <f t="shared" si="81"/>
        <v/>
      </c>
      <c r="SH24" s="180">
        <v>1</v>
      </c>
      <c r="SI24" s="181">
        <v>1</v>
      </c>
      <c r="SJ24" s="181">
        <v>1</v>
      </c>
      <c r="SK24" s="183">
        <v>1</v>
      </c>
      <c r="SL24" s="183">
        <v>1</v>
      </c>
      <c r="SM24" s="183">
        <v>1</v>
      </c>
      <c r="SN24" s="183">
        <v>1</v>
      </c>
      <c r="SO24" s="183">
        <v>1</v>
      </c>
      <c r="SP24" s="183">
        <v>1</v>
      </c>
      <c r="SQ24" s="192" t="str">
        <f ca="1">IF(ISBLANK(SC24),"",ROUND(AVERAGE(OFFSET(SH24:SP24,0,0,1,ion21Coop!$F$42)),1))</f>
        <v/>
      </c>
      <c r="SR24" s="269" t="str">
        <f t="shared" si="82"/>
        <v/>
      </c>
      <c r="ST24" s="565"/>
      <c r="SU24" s="565"/>
      <c r="SV24" s="566"/>
      <c r="SW24" s="567"/>
      <c r="SX24" s="565"/>
      <c r="SY24" s="566"/>
      <c r="SZ24" s="568"/>
      <c r="TA24" s="567"/>
      <c r="TB24" s="553"/>
    </row>
    <row r="25" spans="1:522" x14ac:dyDescent="0.3">
      <c r="A25" s="187" t="str">
        <f t="shared" si="21"/>
        <v xml:space="preserve">20 - </v>
      </c>
      <c r="B25" s="119">
        <f>ion21Team!B24</f>
        <v>20</v>
      </c>
      <c r="C25" s="123" t="str">
        <f>IF(ISBLANK(ion21Team!C24),"",ion21Team!C24)</f>
        <v/>
      </c>
      <c r="D25" s="285" t="str">
        <f>IF(ISBLANK(ion21Team!$C$24),"",$RT$3)</f>
        <v/>
      </c>
      <c r="E25" s="271" t="str">
        <f>IF(ISBLANK(ion21Team!C24),"",IFERROR(D25/$D$27*100,0))</f>
        <v/>
      </c>
      <c r="F25" s="146" t="str">
        <f>IF(ISBLANK(ion21Team!C24),"",ion21Votes!AF25)</f>
        <v/>
      </c>
      <c r="G25" s="121" t="str">
        <f>IF(ISBLANK(ion21Team!C24),"",ROUND(ion21Votes!$AF$27*E25/100,0))</f>
        <v/>
      </c>
      <c r="H25" s="122" t="str">
        <f>IF(ISBLANK(ion21Team!C24),"",F25-G25)</f>
        <v/>
      </c>
      <c r="J25" s="119">
        <f t="shared" si="0"/>
        <v>1</v>
      </c>
      <c r="K25" s="123" t="str">
        <f t="shared" si="83"/>
        <v>YaJo</v>
      </c>
      <c r="L25" s="123">
        <v>20</v>
      </c>
      <c r="M25" s="351"/>
      <c r="N25" s="351"/>
      <c r="O25" s="351"/>
      <c r="P25" s="351"/>
      <c r="Q25" s="369"/>
      <c r="R25" s="370"/>
      <c r="S25" s="269" t="str">
        <f t="shared" si="106"/>
        <v/>
      </c>
      <c r="T25" s="180">
        <v>1</v>
      </c>
      <c r="U25" s="269" t="str">
        <f t="shared" si="107"/>
        <v/>
      </c>
      <c r="V25" s="180">
        <v>1</v>
      </c>
      <c r="W25" s="181">
        <v>1</v>
      </c>
      <c r="X25" s="181">
        <v>1</v>
      </c>
      <c r="Y25" s="183">
        <v>1</v>
      </c>
      <c r="Z25" s="183">
        <v>1</v>
      </c>
      <c r="AA25" s="183">
        <v>1</v>
      </c>
      <c r="AB25" s="183">
        <v>1</v>
      </c>
      <c r="AC25" s="183">
        <v>1</v>
      </c>
      <c r="AD25" s="183">
        <v>1</v>
      </c>
      <c r="AE25" s="192" t="str">
        <f ca="1">IF(ISBLANK(Q25),"",ROUND(AVERAGE(OFFSET(V25:AD25,0,0,1,ion21Coop!$F$42)),1))</f>
        <v/>
      </c>
      <c r="AF25" s="269" t="str">
        <f t="shared" si="104"/>
        <v/>
      </c>
      <c r="AH25" s="119">
        <f t="shared" si="1"/>
        <v>2</v>
      </c>
      <c r="AI25" s="123" t="str">
        <f t="shared" si="84"/>
        <v>GeLo</v>
      </c>
      <c r="AJ25" s="123">
        <v>20</v>
      </c>
      <c r="AK25" s="351"/>
      <c r="AL25" s="351"/>
      <c r="AM25" s="351"/>
      <c r="AN25" s="351"/>
      <c r="AO25" s="369"/>
      <c r="AP25" s="370"/>
      <c r="AQ25" s="269" t="str">
        <f t="shared" si="23"/>
        <v/>
      </c>
      <c r="AR25" s="180">
        <v>1</v>
      </c>
      <c r="AS25" s="269" t="str">
        <f t="shared" si="44"/>
        <v/>
      </c>
      <c r="AT25" s="180">
        <v>1</v>
      </c>
      <c r="AU25" s="181">
        <v>1</v>
      </c>
      <c r="AV25" s="181">
        <v>1</v>
      </c>
      <c r="AW25" s="183">
        <v>1</v>
      </c>
      <c r="AX25" s="183">
        <v>1</v>
      </c>
      <c r="AY25" s="183">
        <v>1</v>
      </c>
      <c r="AZ25" s="183">
        <v>1</v>
      </c>
      <c r="BA25" s="183">
        <v>1</v>
      </c>
      <c r="BB25" s="183">
        <v>1</v>
      </c>
      <c r="BC25" s="192" t="str">
        <f ca="1">IF(ISBLANK(AO25),"",ROUND(AVERAGE(OFFSET(AT25:BB25,0,0,1,ion21Coop!$F$42)),1))</f>
        <v/>
      </c>
      <c r="BD25" s="269" t="str">
        <f t="shared" si="45"/>
        <v/>
      </c>
      <c r="BF25" s="119">
        <f t="shared" si="2"/>
        <v>3</v>
      </c>
      <c r="BG25" s="123" t="str">
        <f t="shared" si="85"/>
        <v>MiDo</v>
      </c>
      <c r="BH25" s="123">
        <v>20</v>
      </c>
      <c r="BI25" s="351"/>
      <c r="BJ25" s="351"/>
      <c r="BK25" s="351"/>
      <c r="BL25" s="351"/>
      <c r="BM25" s="369"/>
      <c r="BN25" s="370"/>
      <c r="BO25" s="269" t="str">
        <f t="shared" si="108"/>
        <v/>
      </c>
      <c r="BP25" s="180">
        <v>1</v>
      </c>
      <c r="BQ25" s="269" t="str">
        <f t="shared" si="109"/>
        <v/>
      </c>
      <c r="BR25" s="180">
        <v>1</v>
      </c>
      <c r="BS25" s="181">
        <v>1</v>
      </c>
      <c r="BT25" s="181">
        <v>1</v>
      </c>
      <c r="BU25" s="183">
        <v>1</v>
      </c>
      <c r="BV25" s="183">
        <v>1</v>
      </c>
      <c r="BW25" s="183">
        <v>1</v>
      </c>
      <c r="BX25" s="183">
        <v>1</v>
      </c>
      <c r="BY25" s="183">
        <v>1</v>
      </c>
      <c r="BZ25" s="183">
        <v>1</v>
      </c>
      <c r="CA25" s="192" t="str">
        <f ca="1">IF(ISBLANK(BM25),"",ROUND(AVERAGE(OFFSET(BR25:BZ25,0,0,1,ion21Coop!$F$42)),1))</f>
        <v/>
      </c>
      <c r="CB25" s="269" t="str">
        <f t="shared" si="105"/>
        <v/>
      </c>
      <c r="CD25" s="119">
        <f t="shared" si="3"/>
        <v>4</v>
      </c>
      <c r="CE25" s="123" t="str">
        <f t="shared" si="86"/>
        <v>EmNi</v>
      </c>
      <c r="CF25" s="123">
        <v>20</v>
      </c>
      <c r="CG25" s="351"/>
      <c r="CH25" s="351"/>
      <c r="CI25" s="351"/>
      <c r="CJ25" s="351"/>
      <c r="CK25" s="369"/>
      <c r="CL25" s="370"/>
      <c r="CM25" s="269" t="str">
        <f t="shared" si="25"/>
        <v/>
      </c>
      <c r="CN25" s="180">
        <v>1</v>
      </c>
      <c r="CO25" s="269" t="str">
        <f t="shared" si="47"/>
        <v/>
      </c>
      <c r="CP25" s="180">
        <v>1</v>
      </c>
      <c r="CQ25" s="181">
        <v>1</v>
      </c>
      <c r="CR25" s="181">
        <v>1</v>
      </c>
      <c r="CS25" s="183">
        <v>1</v>
      </c>
      <c r="CT25" s="183">
        <v>1</v>
      </c>
      <c r="CU25" s="183">
        <v>1</v>
      </c>
      <c r="CV25" s="183">
        <v>1</v>
      </c>
      <c r="CW25" s="183">
        <v>1</v>
      </c>
      <c r="CX25" s="183">
        <v>1</v>
      </c>
      <c r="CY25" s="192" t="str">
        <f ca="1">IF(ISBLANK(CK25),"",ROUND(AVERAGE(OFFSET(CP25:CX25,0,0,1,ion21Coop!$F$42)),1))</f>
        <v/>
      </c>
      <c r="CZ25" s="269" t="str">
        <f t="shared" si="48"/>
        <v/>
      </c>
      <c r="DB25" s="119">
        <f t="shared" si="4"/>
        <v>5</v>
      </c>
      <c r="DC25" s="123" t="str">
        <f t="shared" si="87"/>
        <v>HeJe</v>
      </c>
      <c r="DD25" s="123">
        <v>20</v>
      </c>
      <c r="DE25" s="423"/>
      <c r="DF25" s="423"/>
      <c r="DG25" s="423"/>
      <c r="DH25" s="423"/>
      <c r="DI25" s="421"/>
      <c r="DJ25" s="422"/>
      <c r="DK25" s="269" t="str">
        <f t="shared" si="26"/>
        <v/>
      </c>
      <c r="DL25" s="180">
        <v>1</v>
      </c>
      <c r="DM25" s="269" t="str">
        <f t="shared" si="49"/>
        <v/>
      </c>
      <c r="DN25" s="180">
        <v>1</v>
      </c>
      <c r="DO25" s="181">
        <v>1</v>
      </c>
      <c r="DP25" s="181">
        <v>1</v>
      </c>
      <c r="DQ25" s="183">
        <v>1</v>
      </c>
      <c r="DR25" s="183">
        <v>1</v>
      </c>
      <c r="DS25" s="183">
        <v>1</v>
      </c>
      <c r="DT25" s="183">
        <v>1</v>
      </c>
      <c r="DU25" s="183">
        <v>1</v>
      </c>
      <c r="DV25" s="183">
        <v>1</v>
      </c>
      <c r="DW25" s="192" t="str">
        <f ca="1">IF(ISBLANK(DI25),"",ROUND(AVERAGE(OFFSET(DN25:DV25,0,0,1,ion21Coop!$F$42)),1))</f>
        <v/>
      </c>
      <c r="DX25" s="269" t="str">
        <f t="shared" si="50"/>
        <v/>
      </c>
      <c r="DZ25" s="119">
        <f t="shared" si="5"/>
        <v>6</v>
      </c>
      <c r="EA25" s="123" t="str">
        <f t="shared" si="88"/>
        <v/>
      </c>
      <c r="EB25" s="123">
        <v>20</v>
      </c>
      <c r="EC25" s="423"/>
      <c r="ED25" s="423"/>
      <c r="EE25" s="423"/>
      <c r="EF25" s="423"/>
      <c r="EG25" s="421"/>
      <c r="EH25" s="422"/>
      <c r="EI25" s="269" t="str">
        <f t="shared" si="27"/>
        <v/>
      </c>
      <c r="EJ25" s="180">
        <v>1</v>
      </c>
      <c r="EK25" s="269" t="str">
        <f t="shared" si="51"/>
        <v/>
      </c>
      <c r="EL25" s="180">
        <v>1</v>
      </c>
      <c r="EM25" s="181">
        <v>1</v>
      </c>
      <c r="EN25" s="181">
        <v>1</v>
      </c>
      <c r="EO25" s="183">
        <v>1</v>
      </c>
      <c r="EP25" s="183">
        <v>1</v>
      </c>
      <c r="EQ25" s="183">
        <v>1</v>
      </c>
      <c r="ER25" s="183">
        <v>1</v>
      </c>
      <c r="ES25" s="183">
        <v>1</v>
      </c>
      <c r="ET25" s="183">
        <v>1</v>
      </c>
      <c r="EU25" s="192" t="str">
        <f ca="1">IF(ISBLANK(EG25),"",ROUND(AVERAGE(OFFSET(EL25:ET25,0,0,1,ion21Coop!$F$42)),1))</f>
        <v/>
      </c>
      <c r="EV25" s="269" t="str">
        <f t="shared" si="52"/>
        <v/>
      </c>
      <c r="EX25" s="119">
        <f t="shared" si="6"/>
        <v>7</v>
      </c>
      <c r="EY25" s="123" t="str">
        <f t="shared" si="89"/>
        <v/>
      </c>
      <c r="EZ25" s="123">
        <v>20</v>
      </c>
      <c r="FA25" s="423"/>
      <c r="FB25" s="423"/>
      <c r="FC25" s="423"/>
      <c r="FD25" s="423"/>
      <c r="FE25" s="421"/>
      <c r="FF25" s="422"/>
      <c r="FG25" s="269" t="str">
        <f t="shared" si="28"/>
        <v/>
      </c>
      <c r="FH25" s="180">
        <v>1</v>
      </c>
      <c r="FI25" s="269" t="str">
        <f t="shared" si="53"/>
        <v/>
      </c>
      <c r="FJ25" s="180">
        <v>1</v>
      </c>
      <c r="FK25" s="181">
        <v>1</v>
      </c>
      <c r="FL25" s="181">
        <v>1</v>
      </c>
      <c r="FM25" s="183">
        <v>1</v>
      </c>
      <c r="FN25" s="183">
        <v>1</v>
      </c>
      <c r="FO25" s="183">
        <v>1</v>
      </c>
      <c r="FP25" s="183">
        <v>1</v>
      </c>
      <c r="FQ25" s="183">
        <v>1</v>
      </c>
      <c r="FR25" s="183">
        <v>1</v>
      </c>
      <c r="FS25" s="192" t="str">
        <f ca="1">IF(ISBLANK(FE25),"",ROUND(AVERAGE(OFFSET(FJ25:FR25,0,0,1,ion21Coop!$F$42)),1))</f>
        <v/>
      </c>
      <c r="FT25" s="269" t="str">
        <f t="shared" si="54"/>
        <v/>
      </c>
      <c r="FV25" s="119">
        <f t="shared" si="7"/>
        <v>8</v>
      </c>
      <c r="FW25" s="123" t="str">
        <f t="shared" si="90"/>
        <v/>
      </c>
      <c r="FX25" s="123">
        <v>20</v>
      </c>
      <c r="FY25" s="423"/>
      <c r="FZ25" s="423"/>
      <c r="GA25" s="423"/>
      <c r="GB25" s="423"/>
      <c r="GC25" s="421"/>
      <c r="GD25" s="422"/>
      <c r="GE25" s="269" t="str">
        <f t="shared" si="29"/>
        <v/>
      </c>
      <c r="GF25" s="180">
        <v>1</v>
      </c>
      <c r="GG25" s="269" t="str">
        <f t="shared" si="55"/>
        <v/>
      </c>
      <c r="GH25" s="180">
        <v>1</v>
      </c>
      <c r="GI25" s="181">
        <v>1</v>
      </c>
      <c r="GJ25" s="181">
        <v>1</v>
      </c>
      <c r="GK25" s="183">
        <v>1</v>
      </c>
      <c r="GL25" s="183">
        <v>1</v>
      </c>
      <c r="GM25" s="183">
        <v>1</v>
      </c>
      <c r="GN25" s="183">
        <v>1</v>
      </c>
      <c r="GO25" s="183">
        <v>1</v>
      </c>
      <c r="GP25" s="183">
        <v>1</v>
      </c>
      <c r="GQ25" s="192" t="str">
        <f ca="1">IF(ISBLANK(GC25),"",ROUND(AVERAGE(OFFSET(GH25:GP25,0,0,1,ion21Coop!$F$42)),1))</f>
        <v/>
      </c>
      <c r="GR25" s="269" t="str">
        <f t="shared" si="56"/>
        <v/>
      </c>
      <c r="GT25" s="119">
        <f t="shared" si="8"/>
        <v>9</v>
      </c>
      <c r="GU25" s="123" t="str">
        <f t="shared" si="91"/>
        <v/>
      </c>
      <c r="GV25" s="123">
        <v>20</v>
      </c>
      <c r="GW25" s="423"/>
      <c r="GX25" s="423"/>
      <c r="GY25" s="423"/>
      <c r="GZ25" s="423"/>
      <c r="HA25" s="421"/>
      <c r="HB25" s="422"/>
      <c r="HC25" s="269" t="str">
        <f t="shared" si="30"/>
        <v/>
      </c>
      <c r="HD25" s="180">
        <v>1</v>
      </c>
      <c r="HE25" s="269" t="str">
        <f t="shared" si="57"/>
        <v/>
      </c>
      <c r="HF25" s="180">
        <v>1</v>
      </c>
      <c r="HG25" s="181">
        <v>1</v>
      </c>
      <c r="HH25" s="181">
        <v>1</v>
      </c>
      <c r="HI25" s="183">
        <v>1</v>
      </c>
      <c r="HJ25" s="183">
        <v>1</v>
      </c>
      <c r="HK25" s="183">
        <v>1</v>
      </c>
      <c r="HL25" s="183">
        <v>1</v>
      </c>
      <c r="HM25" s="183">
        <v>1</v>
      </c>
      <c r="HN25" s="183">
        <v>1</v>
      </c>
      <c r="HO25" s="192" t="str">
        <f ca="1">IF(ISBLANK(HA25),"",ROUND(AVERAGE(OFFSET(HF25:HN25,0,0,1,ion21Coop!$F$42)),1))</f>
        <v/>
      </c>
      <c r="HP25" s="269" t="str">
        <f t="shared" si="58"/>
        <v/>
      </c>
      <c r="HR25" s="119">
        <f t="shared" si="9"/>
        <v>10</v>
      </c>
      <c r="HS25" s="123" t="str">
        <f t="shared" si="92"/>
        <v/>
      </c>
      <c r="HT25" s="123">
        <v>20</v>
      </c>
      <c r="HU25" s="423"/>
      <c r="HV25" s="423"/>
      <c r="HW25" s="423"/>
      <c r="HX25" s="423"/>
      <c r="HY25" s="421"/>
      <c r="HZ25" s="422"/>
      <c r="IA25" s="269" t="str">
        <f t="shared" si="31"/>
        <v/>
      </c>
      <c r="IB25" s="180">
        <v>1</v>
      </c>
      <c r="IC25" s="269" t="str">
        <f t="shared" si="59"/>
        <v/>
      </c>
      <c r="ID25" s="180">
        <v>1</v>
      </c>
      <c r="IE25" s="181">
        <v>1</v>
      </c>
      <c r="IF25" s="181">
        <v>1</v>
      </c>
      <c r="IG25" s="183">
        <v>1</v>
      </c>
      <c r="IH25" s="183">
        <v>1</v>
      </c>
      <c r="II25" s="183">
        <v>1</v>
      </c>
      <c r="IJ25" s="183">
        <v>1</v>
      </c>
      <c r="IK25" s="183">
        <v>1</v>
      </c>
      <c r="IL25" s="183">
        <v>1</v>
      </c>
      <c r="IM25" s="192" t="str">
        <f ca="1">IF(ISBLANK(HY25),"",ROUND(AVERAGE(OFFSET(ID25:IL25,0,0,1,ion21Coop!$F$42)),1))</f>
        <v/>
      </c>
      <c r="IN25" s="269" t="str">
        <f t="shared" si="60"/>
        <v/>
      </c>
      <c r="IP25" s="119">
        <f t="shared" si="10"/>
        <v>11</v>
      </c>
      <c r="IQ25" s="123" t="str">
        <f t="shared" si="93"/>
        <v/>
      </c>
      <c r="IR25" s="123">
        <v>20</v>
      </c>
      <c r="IS25" s="423"/>
      <c r="IT25" s="423"/>
      <c r="IU25" s="423"/>
      <c r="IV25" s="423"/>
      <c r="IW25" s="421"/>
      <c r="IX25" s="422"/>
      <c r="IY25" s="269" t="str">
        <f t="shared" si="32"/>
        <v/>
      </c>
      <c r="IZ25" s="180">
        <v>1</v>
      </c>
      <c r="JA25" s="269" t="str">
        <f t="shared" si="61"/>
        <v/>
      </c>
      <c r="JB25" s="180">
        <v>1</v>
      </c>
      <c r="JC25" s="181">
        <v>1</v>
      </c>
      <c r="JD25" s="181">
        <v>1</v>
      </c>
      <c r="JE25" s="183">
        <v>1</v>
      </c>
      <c r="JF25" s="183">
        <v>1</v>
      </c>
      <c r="JG25" s="183">
        <v>1</v>
      </c>
      <c r="JH25" s="183">
        <v>1</v>
      </c>
      <c r="JI25" s="183">
        <v>1</v>
      </c>
      <c r="JJ25" s="183">
        <v>1</v>
      </c>
      <c r="JK25" s="192" t="str">
        <f ca="1">IF(ISBLANK(IW25),"",ROUND(AVERAGE(OFFSET(JB25:JJ25,0,0,1,ion21Coop!$F$42)),1))</f>
        <v/>
      </c>
      <c r="JL25" s="269" t="str">
        <f t="shared" si="62"/>
        <v/>
      </c>
      <c r="JN25" s="119">
        <f t="shared" si="11"/>
        <v>12</v>
      </c>
      <c r="JO25" s="123" t="str">
        <f t="shared" si="94"/>
        <v/>
      </c>
      <c r="JP25" s="123">
        <v>20</v>
      </c>
      <c r="JQ25" s="423"/>
      <c r="JR25" s="423"/>
      <c r="JS25" s="423"/>
      <c r="JT25" s="423"/>
      <c r="JU25" s="421"/>
      <c r="JV25" s="422"/>
      <c r="JW25" s="269" t="str">
        <f t="shared" si="33"/>
        <v/>
      </c>
      <c r="JX25" s="180">
        <v>1</v>
      </c>
      <c r="JY25" s="269" t="str">
        <f t="shared" si="63"/>
        <v/>
      </c>
      <c r="JZ25" s="180">
        <v>1</v>
      </c>
      <c r="KA25" s="181">
        <v>1</v>
      </c>
      <c r="KB25" s="181">
        <v>1</v>
      </c>
      <c r="KC25" s="183">
        <v>1</v>
      </c>
      <c r="KD25" s="183">
        <v>1</v>
      </c>
      <c r="KE25" s="183">
        <v>1</v>
      </c>
      <c r="KF25" s="183">
        <v>1</v>
      </c>
      <c r="KG25" s="183">
        <v>1</v>
      </c>
      <c r="KH25" s="183">
        <v>1</v>
      </c>
      <c r="KI25" s="192" t="str">
        <f ca="1">IF(ISBLANK(JU25),"",ROUND(AVERAGE(OFFSET(JZ25:KH25,0,0,1,ion21Coop!$F$42)),1))</f>
        <v/>
      </c>
      <c r="KJ25" s="269" t="str">
        <f t="shared" si="64"/>
        <v/>
      </c>
      <c r="KL25" s="119">
        <f t="shared" si="12"/>
        <v>13</v>
      </c>
      <c r="KM25" s="123" t="str">
        <f t="shared" si="95"/>
        <v/>
      </c>
      <c r="KN25" s="123">
        <v>20</v>
      </c>
      <c r="KO25" s="423"/>
      <c r="KP25" s="423"/>
      <c r="KQ25" s="423"/>
      <c r="KR25" s="423"/>
      <c r="KS25" s="421"/>
      <c r="KT25" s="422"/>
      <c r="KU25" s="269" t="str">
        <f t="shared" si="34"/>
        <v/>
      </c>
      <c r="KV25" s="180">
        <v>1</v>
      </c>
      <c r="KW25" s="269" t="str">
        <f t="shared" si="65"/>
        <v/>
      </c>
      <c r="KX25" s="180">
        <v>1</v>
      </c>
      <c r="KY25" s="181">
        <v>1</v>
      </c>
      <c r="KZ25" s="181">
        <v>1</v>
      </c>
      <c r="LA25" s="183">
        <v>1</v>
      </c>
      <c r="LB25" s="183">
        <v>1</v>
      </c>
      <c r="LC25" s="183">
        <v>1</v>
      </c>
      <c r="LD25" s="183">
        <v>1</v>
      </c>
      <c r="LE25" s="183">
        <v>1</v>
      </c>
      <c r="LF25" s="183">
        <v>1</v>
      </c>
      <c r="LG25" s="192" t="str">
        <f ca="1">IF(ISBLANK(KS25),"",ROUND(AVERAGE(OFFSET(KX25:LF25,0,0,1,ion21Coop!$F$42)),1))</f>
        <v/>
      </c>
      <c r="LH25" s="269" t="str">
        <f t="shared" si="66"/>
        <v/>
      </c>
      <c r="LJ25" s="119">
        <f t="shared" si="13"/>
        <v>14</v>
      </c>
      <c r="LK25" s="123" t="str">
        <f t="shared" si="96"/>
        <v/>
      </c>
      <c r="LL25" s="123">
        <v>20</v>
      </c>
      <c r="LM25" s="423"/>
      <c r="LN25" s="423"/>
      <c r="LO25" s="423"/>
      <c r="LP25" s="423"/>
      <c r="LQ25" s="421"/>
      <c r="LR25" s="422"/>
      <c r="LS25" s="269" t="str">
        <f t="shared" si="35"/>
        <v/>
      </c>
      <c r="LT25" s="180">
        <v>1</v>
      </c>
      <c r="LU25" s="269" t="str">
        <f t="shared" si="67"/>
        <v/>
      </c>
      <c r="LV25" s="180">
        <v>1</v>
      </c>
      <c r="LW25" s="181">
        <v>1</v>
      </c>
      <c r="LX25" s="181">
        <v>1</v>
      </c>
      <c r="LY25" s="183">
        <v>1</v>
      </c>
      <c r="LZ25" s="183">
        <v>1</v>
      </c>
      <c r="MA25" s="183">
        <v>1</v>
      </c>
      <c r="MB25" s="183">
        <v>1</v>
      </c>
      <c r="MC25" s="183">
        <v>1</v>
      </c>
      <c r="MD25" s="183">
        <v>1</v>
      </c>
      <c r="ME25" s="192" t="str">
        <f ca="1">IF(ISBLANK(LQ25),"",ROUND(AVERAGE(OFFSET(LV25:MD25,0,0,1,ion21Coop!$F$42)),1))</f>
        <v/>
      </c>
      <c r="MF25" s="269" t="str">
        <f t="shared" si="68"/>
        <v/>
      </c>
      <c r="MH25" s="119">
        <f t="shared" si="14"/>
        <v>15</v>
      </c>
      <c r="MI25" s="123" t="str">
        <f t="shared" si="97"/>
        <v/>
      </c>
      <c r="MJ25" s="123">
        <v>20</v>
      </c>
      <c r="MK25" s="423"/>
      <c r="ML25" s="423"/>
      <c r="MM25" s="423"/>
      <c r="MN25" s="423"/>
      <c r="MO25" s="421"/>
      <c r="MP25" s="422"/>
      <c r="MQ25" s="269" t="str">
        <f t="shared" si="36"/>
        <v/>
      </c>
      <c r="MR25" s="180">
        <v>1</v>
      </c>
      <c r="MS25" s="269" t="str">
        <f t="shared" si="69"/>
        <v/>
      </c>
      <c r="MT25" s="180">
        <v>1</v>
      </c>
      <c r="MU25" s="181">
        <v>1</v>
      </c>
      <c r="MV25" s="181">
        <v>1</v>
      </c>
      <c r="MW25" s="183">
        <v>1</v>
      </c>
      <c r="MX25" s="183">
        <v>1</v>
      </c>
      <c r="MY25" s="183">
        <v>1</v>
      </c>
      <c r="MZ25" s="183">
        <v>1</v>
      </c>
      <c r="NA25" s="183">
        <v>1</v>
      </c>
      <c r="NB25" s="183">
        <v>1</v>
      </c>
      <c r="NC25" s="192" t="str">
        <f ca="1">IF(ISBLANK(MO25),"",ROUND(AVERAGE(OFFSET(MT25:NB25,0,0,1,ion21Coop!$F$42)),1))</f>
        <v/>
      </c>
      <c r="ND25" s="269" t="str">
        <f t="shared" si="70"/>
        <v/>
      </c>
      <c r="NF25" s="119">
        <f t="shared" si="15"/>
        <v>16</v>
      </c>
      <c r="NG25" s="123" t="str">
        <f t="shared" si="98"/>
        <v/>
      </c>
      <c r="NH25" s="123">
        <v>20</v>
      </c>
      <c r="NI25" s="423"/>
      <c r="NJ25" s="423"/>
      <c r="NK25" s="423"/>
      <c r="NL25" s="423"/>
      <c r="NM25" s="421"/>
      <c r="NN25" s="422"/>
      <c r="NO25" s="269" t="str">
        <f t="shared" si="37"/>
        <v/>
      </c>
      <c r="NP25" s="180">
        <v>1</v>
      </c>
      <c r="NQ25" s="269" t="str">
        <f t="shared" si="71"/>
        <v/>
      </c>
      <c r="NR25" s="180">
        <v>1</v>
      </c>
      <c r="NS25" s="181">
        <v>1</v>
      </c>
      <c r="NT25" s="181">
        <v>1</v>
      </c>
      <c r="NU25" s="183">
        <v>1</v>
      </c>
      <c r="NV25" s="183">
        <v>1</v>
      </c>
      <c r="NW25" s="183">
        <v>1</v>
      </c>
      <c r="NX25" s="183">
        <v>1</v>
      </c>
      <c r="NY25" s="183">
        <v>1</v>
      </c>
      <c r="NZ25" s="183">
        <v>1</v>
      </c>
      <c r="OA25" s="192" t="str">
        <f ca="1">IF(ISBLANK(NM25),"",ROUND(AVERAGE(OFFSET(NR25:NZ25,0,0,1,ion21Coop!$F$42)),1))</f>
        <v/>
      </c>
      <c r="OB25" s="269" t="str">
        <f t="shared" si="72"/>
        <v/>
      </c>
      <c r="OD25" s="119">
        <f t="shared" si="16"/>
        <v>17</v>
      </c>
      <c r="OE25" s="123" t="str">
        <f t="shared" si="99"/>
        <v/>
      </c>
      <c r="OF25" s="123">
        <v>20</v>
      </c>
      <c r="OG25" s="423"/>
      <c r="OH25" s="423"/>
      <c r="OI25" s="423"/>
      <c r="OJ25" s="423"/>
      <c r="OK25" s="421"/>
      <c r="OL25" s="422"/>
      <c r="OM25" s="269" t="str">
        <f t="shared" si="38"/>
        <v/>
      </c>
      <c r="ON25" s="180">
        <v>1</v>
      </c>
      <c r="OO25" s="269" t="str">
        <f t="shared" si="73"/>
        <v/>
      </c>
      <c r="OP25" s="180">
        <v>1</v>
      </c>
      <c r="OQ25" s="181">
        <v>1</v>
      </c>
      <c r="OR25" s="181">
        <v>1</v>
      </c>
      <c r="OS25" s="183">
        <v>1</v>
      </c>
      <c r="OT25" s="183">
        <v>1</v>
      </c>
      <c r="OU25" s="183">
        <v>1</v>
      </c>
      <c r="OV25" s="183">
        <v>1</v>
      </c>
      <c r="OW25" s="183">
        <v>1</v>
      </c>
      <c r="OX25" s="183">
        <v>1</v>
      </c>
      <c r="OY25" s="192" t="str">
        <f ca="1">IF(ISBLANK(OK25),"",ROUND(AVERAGE(OFFSET(OP25:OX25,0,0,1,ion21Coop!$F$42)),1))</f>
        <v/>
      </c>
      <c r="OZ25" s="269" t="str">
        <f t="shared" si="74"/>
        <v/>
      </c>
      <c r="PB25" s="119">
        <f t="shared" si="17"/>
        <v>18</v>
      </c>
      <c r="PC25" s="123" t="str">
        <f t="shared" si="100"/>
        <v/>
      </c>
      <c r="PD25" s="123">
        <v>20</v>
      </c>
      <c r="PE25" s="423"/>
      <c r="PF25" s="423"/>
      <c r="PG25" s="423"/>
      <c r="PH25" s="423"/>
      <c r="PI25" s="421"/>
      <c r="PJ25" s="422"/>
      <c r="PK25" s="269" t="str">
        <f t="shared" si="39"/>
        <v/>
      </c>
      <c r="PL25" s="180">
        <v>1</v>
      </c>
      <c r="PM25" s="269" t="str">
        <f t="shared" si="75"/>
        <v/>
      </c>
      <c r="PN25" s="180">
        <v>1</v>
      </c>
      <c r="PO25" s="181">
        <v>1</v>
      </c>
      <c r="PP25" s="181">
        <v>1</v>
      </c>
      <c r="PQ25" s="183">
        <v>1</v>
      </c>
      <c r="PR25" s="183">
        <v>1</v>
      </c>
      <c r="PS25" s="183">
        <v>1</v>
      </c>
      <c r="PT25" s="183">
        <v>1</v>
      </c>
      <c r="PU25" s="183">
        <v>1</v>
      </c>
      <c r="PV25" s="183">
        <v>1</v>
      </c>
      <c r="PW25" s="192" t="str">
        <f ca="1">IF(ISBLANK(PI25),"",ROUND(AVERAGE(OFFSET(PN25:PV25,0,0,1,ion21Coop!$F$42)),1))</f>
        <v/>
      </c>
      <c r="PX25" s="269" t="str">
        <f t="shared" si="76"/>
        <v/>
      </c>
      <c r="PZ25" s="119">
        <f t="shared" si="18"/>
        <v>19</v>
      </c>
      <c r="QA25" s="123" t="str">
        <f t="shared" si="101"/>
        <v/>
      </c>
      <c r="QB25" s="123">
        <v>20</v>
      </c>
      <c r="QC25" s="423"/>
      <c r="QD25" s="423"/>
      <c r="QE25" s="423"/>
      <c r="QF25" s="423"/>
      <c r="QG25" s="421"/>
      <c r="QH25" s="422"/>
      <c r="QI25" s="269" t="str">
        <f t="shared" si="40"/>
        <v/>
      </c>
      <c r="QJ25" s="180">
        <v>1</v>
      </c>
      <c r="QK25" s="269" t="str">
        <f t="shared" si="77"/>
        <v/>
      </c>
      <c r="QL25" s="180">
        <v>1</v>
      </c>
      <c r="QM25" s="181">
        <v>1</v>
      </c>
      <c r="QN25" s="181">
        <v>1</v>
      </c>
      <c r="QO25" s="183">
        <v>1</v>
      </c>
      <c r="QP25" s="183">
        <v>1</v>
      </c>
      <c r="QQ25" s="183">
        <v>1</v>
      </c>
      <c r="QR25" s="183">
        <v>1</v>
      </c>
      <c r="QS25" s="183">
        <v>1</v>
      </c>
      <c r="QT25" s="183">
        <v>1</v>
      </c>
      <c r="QU25" s="192" t="str">
        <f ca="1">IF(ISBLANK(QG25),"",ROUND(AVERAGE(OFFSET(QL25:QT25,0,0,1,ion21Coop!$F$42)),1))</f>
        <v/>
      </c>
      <c r="QV25" s="269" t="str">
        <f t="shared" si="78"/>
        <v/>
      </c>
      <c r="QX25" s="119">
        <f t="shared" si="19"/>
        <v>20</v>
      </c>
      <c r="QY25" s="123" t="str">
        <f t="shared" si="102"/>
        <v/>
      </c>
      <c r="QZ25" s="123">
        <v>20</v>
      </c>
      <c r="RA25" s="423"/>
      <c r="RB25" s="423"/>
      <c r="RC25" s="423"/>
      <c r="RD25" s="423"/>
      <c r="RE25" s="421"/>
      <c r="RF25" s="422"/>
      <c r="RG25" s="269" t="str">
        <f t="shared" si="41"/>
        <v/>
      </c>
      <c r="RH25" s="180">
        <v>1</v>
      </c>
      <c r="RI25" s="269" t="str">
        <f t="shared" si="79"/>
        <v/>
      </c>
      <c r="RJ25" s="180">
        <v>1</v>
      </c>
      <c r="RK25" s="181">
        <v>1</v>
      </c>
      <c r="RL25" s="181">
        <v>1</v>
      </c>
      <c r="RM25" s="183">
        <v>1</v>
      </c>
      <c r="RN25" s="183">
        <v>1</v>
      </c>
      <c r="RO25" s="183">
        <v>1</v>
      </c>
      <c r="RP25" s="183">
        <v>1</v>
      </c>
      <c r="RQ25" s="183">
        <v>1</v>
      </c>
      <c r="RR25" s="183">
        <v>1</v>
      </c>
      <c r="RS25" s="192" t="str">
        <f ca="1">IF(ISBLANK(RE25),"",ROUND(AVERAGE(OFFSET(RJ25:RR25,0,0,1,ion21Coop!$F$42)),1))</f>
        <v/>
      </c>
      <c r="RT25" s="269" t="str">
        <f t="shared" si="80"/>
        <v/>
      </c>
      <c r="RV25" s="119">
        <f t="shared" si="20"/>
        <v>21</v>
      </c>
      <c r="RW25" s="123" t="str">
        <f t="shared" si="103"/>
        <v/>
      </c>
      <c r="RX25" s="123">
        <v>20</v>
      </c>
      <c r="RY25" s="423"/>
      <c r="RZ25" s="423"/>
      <c r="SA25" s="423"/>
      <c r="SB25" s="423"/>
      <c r="SC25" s="421"/>
      <c r="SD25" s="422"/>
      <c r="SE25" s="269" t="str">
        <f t="shared" si="42"/>
        <v/>
      </c>
      <c r="SF25" s="180">
        <v>1</v>
      </c>
      <c r="SG25" s="269" t="str">
        <f t="shared" si="81"/>
        <v/>
      </c>
      <c r="SH25" s="180">
        <v>1</v>
      </c>
      <c r="SI25" s="181">
        <v>1</v>
      </c>
      <c r="SJ25" s="181">
        <v>1</v>
      </c>
      <c r="SK25" s="183">
        <v>1</v>
      </c>
      <c r="SL25" s="183">
        <v>1</v>
      </c>
      <c r="SM25" s="183">
        <v>1</v>
      </c>
      <c r="SN25" s="183">
        <v>1</v>
      </c>
      <c r="SO25" s="183">
        <v>1</v>
      </c>
      <c r="SP25" s="183">
        <v>1</v>
      </c>
      <c r="SQ25" s="192" t="str">
        <f ca="1">IF(ISBLANK(SC25),"",ROUND(AVERAGE(OFFSET(SH25:SP25,0,0,1,ion21Coop!$F$42)),1))</f>
        <v/>
      </c>
      <c r="SR25" s="269" t="str">
        <f t="shared" si="82"/>
        <v/>
      </c>
      <c r="ST25" s="565"/>
      <c r="SU25" s="565"/>
      <c r="SV25" s="566"/>
      <c r="SW25" s="567"/>
      <c r="SX25" s="565"/>
      <c r="SY25" s="566"/>
      <c r="SZ25" s="568"/>
      <c r="TA25" s="567"/>
      <c r="TB25" s="553"/>
    </row>
    <row r="26" spans="1:522" x14ac:dyDescent="0.3">
      <c r="A26" s="187" t="str">
        <f t="shared" si="21"/>
        <v xml:space="preserve">21 - </v>
      </c>
      <c r="B26" s="101">
        <f>ion21Team!B25</f>
        <v>21</v>
      </c>
      <c r="C26" s="103" t="str">
        <f>IF(ISBLANK(ion21Team!C25),"",ion21Team!C25)</f>
        <v/>
      </c>
      <c r="D26" s="286" t="str">
        <f>IF(ISBLANK(ion21Team!$C$25),"",$SR$3)</f>
        <v/>
      </c>
      <c r="E26" s="272" t="str">
        <f>IF(ISBLANK(ion21Team!C25),"",IFERROR(D26/$D$27*100,0))</f>
        <v/>
      </c>
      <c r="F26" s="147" t="str">
        <f>IF(ISBLANK(ion21Team!C25),"",ion21Votes!AF26)</f>
        <v/>
      </c>
      <c r="G26" s="124" t="str">
        <f>IF(ISBLANK(ion21Team!C25),"",ROUND(ion21Votes!$AF$27*E26/100,0))</f>
        <v/>
      </c>
      <c r="H26" s="125" t="str">
        <f>IF(ISBLANK(ion21Team!C25),"",F26-G26)</f>
        <v/>
      </c>
      <c r="J26" s="119">
        <f t="shared" si="0"/>
        <v>1</v>
      </c>
      <c r="K26" s="123" t="str">
        <f t="shared" si="83"/>
        <v>YaJo</v>
      </c>
      <c r="L26" s="123">
        <v>21</v>
      </c>
      <c r="M26" s="351"/>
      <c r="N26" s="351"/>
      <c r="O26" s="351"/>
      <c r="P26" s="351"/>
      <c r="Q26" s="369"/>
      <c r="R26" s="370"/>
      <c r="S26" s="269" t="str">
        <f t="shared" si="106"/>
        <v/>
      </c>
      <c r="T26" s="180">
        <v>1</v>
      </c>
      <c r="U26" s="269" t="str">
        <f t="shared" si="107"/>
        <v/>
      </c>
      <c r="V26" s="180">
        <v>1</v>
      </c>
      <c r="W26" s="181">
        <v>1</v>
      </c>
      <c r="X26" s="181">
        <v>1</v>
      </c>
      <c r="Y26" s="183">
        <v>1</v>
      </c>
      <c r="Z26" s="183">
        <v>1</v>
      </c>
      <c r="AA26" s="183">
        <v>1</v>
      </c>
      <c r="AB26" s="183">
        <v>1</v>
      </c>
      <c r="AC26" s="183">
        <v>1</v>
      </c>
      <c r="AD26" s="183">
        <v>1</v>
      </c>
      <c r="AE26" s="192" t="str">
        <f ca="1">IF(ISBLANK(Q26),"",ROUND(AVERAGE(OFFSET(V26:AD26,0,0,1,ion21Coop!$F$42)),1))</f>
        <v/>
      </c>
      <c r="AF26" s="269" t="str">
        <f t="shared" si="104"/>
        <v/>
      </c>
      <c r="AH26" s="119">
        <f t="shared" si="1"/>
        <v>2</v>
      </c>
      <c r="AI26" s="123" t="str">
        <f t="shared" si="84"/>
        <v>GeLo</v>
      </c>
      <c r="AJ26" s="123">
        <v>21</v>
      </c>
      <c r="AK26" s="351"/>
      <c r="AL26" s="351"/>
      <c r="AM26" s="351"/>
      <c r="AN26" s="351"/>
      <c r="AO26" s="369"/>
      <c r="AP26" s="370"/>
      <c r="AQ26" s="269" t="str">
        <f t="shared" si="23"/>
        <v/>
      </c>
      <c r="AR26" s="180">
        <v>1</v>
      </c>
      <c r="AS26" s="269" t="str">
        <f t="shared" si="44"/>
        <v/>
      </c>
      <c r="AT26" s="180">
        <v>1</v>
      </c>
      <c r="AU26" s="181">
        <v>1</v>
      </c>
      <c r="AV26" s="181">
        <v>1</v>
      </c>
      <c r="AW26" s="183">
        <v>1</v>
      </c>
      <c r="AX26" s="183">
        <v>1</v>
      </c>
      <c r="AY26" s="183">
        <v>1</v>
      </c>
      <c r="AZ26" s="183">
        <v>1</v>
      </c>
      <c r="BA26" s="183">
        <v>1</v>
      </c>
      <c r="BB26" s="183">
        <v>1</v>
      </c>
      <c r="BC26" s="192" t="str">
        <f ca="1">IF(ISBLANK(AO26),"",ROUND(AVERAGE(OFFSET(AT26:BB26,0,0,1,ion21Coop!$F$42)),1))</f>
        <v/>
      </c>
      <c r="BD26" s="269" t="str">
        <f t="shared" si="45"/>
        <v/>
      </c>
      <c r="BF26" s="119">
        <f t="shared" si="2"/>
        <v>3</v>
      </c>
      <c r="BG26" s="123" t="str">
        <f t="shared" si="85"/>
        <v>MiDo</v>
      </c>
      <c r="BH26" s="123">
        <v>21</v>
      </c>
      <c r="BI26" s="351"/>
      <c r="BJ26" s="351"/>
      <c r="BK26" s="351"/>
      <c r="BL26" s="351"/>
      <c r="BM26" s="369"/>
      <c r="BN26" s="370"/>
      <c r="BO26" s="269" t="str">
        <f t="shared" si="108"/>
        <v/>
      </c>
      <c r="BP26" s="180">
        <v>1</v>
      </c>
      <c r="BQ26" s="269" t="str">
        <f t="shared" si="109"/>
        <v/>
      </c>
      <c r="BR26" s="180">
        <v>1</v>
      </c>
      <c r="BS26" s="181">
        <v>1</v>
      </c>
      <c r="BT26" s="181">
        <v>1</v>
      </c>
      <c r="BU26" s="183">
        <v>1</v>
      </c>
      <c r="BV26" s="183">
        <v>1</v>
      </c>
      <c r="BW26" s="183">
        <v>1</v>
      </c>
      <c r="BX26" s="183">
        <v>1</v>
      </c>
      <c r="BY26" s="183">
        <v>1</v>
      </c>
      <c r="BZ26" s="183">
        <v>1</v>
      </c>
      <c r="CA26" s="192" t="str">
        <f ca="1">IF(ISBLANK(BM26),"",ROUND(AVERAGE(OFFSET(BR26:BZ26,0,0,1,ion21Coop!$F$42)),1))</f>
        <v/>
      </c>
      <c r="CB26" s="269" t="str">
        <f t="shared" si="105"/>
        <v/>
      </c>
      <c r="CD26" s="119">
        <f t="shared" si="3"/>
        <v>4</v>
      </c>
      <c r="CE26" s="123" t="str">
        <f t="shared" si="86"/>
        <v>EmNi</v>
      </c>
      <c r="CF26" s="123">
        <v>21</v>
      </c>
      <c r="CG26" s="351"/>
      <c r="CH26" s="351"/>
      <c r="CI26" s="351"/>
      <c r="CJ26" s="351"/>
      <c r="CK26" s="369"/>
      <c r="CL26" s="370"/>
      <c r="CM26" s="269" t="str">
        <f t="shared" si="25"/>
        <v/>
      </c>
      <c r="CN26" s="180">
        <v>1</v>
      </c>
      <c r="CO26" s="269" t="str">
        <f t="shared" si="47"/>
        <v/>
      </c>
      <c r="CP26" s="180">
        <v>1</v>
      </c>
      <c r="CQ26" s="181">
        <v>1</v>
      </c>
      <c r="CR26" s="181">
        <v>1</v>
      </c>
      <c r="CS26" s="183">
        <v>1</v>
      </c>
      <c r="CT26" s="183">
        <v>1</v>
      </c>
      <c r="CU26" s="183">
        <v>1</v>
      </c>
      <c r="CV26" s="183">
        <v>1</v>
      </c>
      <c r="CW26" s="183">
        <v>1</v>
      </c>
      <c r="CX26" s="183">
        <v>1</v>
      </c>
      <c r="CY26" s="192" t="str">
        <f ca="1">IF(ISBLANK(CK26),"",ROUND(AVERAGE(OFFSET(CP26:CX26,0,0,1,ion21Coop!$F$42)),1))</f>
        <v/>
      </c>
      <c r="CZ26" s="269" t="str">
        <f t="shared" si="48"/>
        <v/>
      </c>
      <c r="DB26" s="119">
        <f t="shared" si="4"/>
        <v>5</v>
      </c>
      <c r="DC26" s="123" t="str">
        <f t="shared" si="87"/>
        <v>HeJe</v>
      </c>
      <c r="DD26" s="123">
        <v>21</v>
      </c>
      <c r="DE26" s="423"/>
      <c r="DF26" s="423"/>
      <c r="DG26" s="423"/>
      <c r="DH26" s="423"/>
      <c r="DI26" s="421"/>
      <c r="DJ26" s="422"/>
      <c r="DK26" s="269" t="str">
        <f t="shared" si="26"/>
        <v/>
      </c>
      <c r="DL26" s="180">
        <v>1</v>
      </c>
      <c r="DM26" s="269" t="str">
        <f t="shared" si="49"/>
        <v/>
      </c>
      <c r="DN26" s="180">
        <v>1</v>
      </c>
      <c r="DO26" s="181">
        <v>1</v>
      </c>
      <c r="DP26" s="181">
        <v>1</v>
      </c>
      <c r="DQ26" s="183">
        <v>1</v>
      </c>
      <c r="DR26" s="183">
        <v>1</v>
      </c>
      <c r="DS26" s="183">
        <v>1</v>
      </c>
      <c r="DT26" s="183">
        <v>1</v>
      </c>
      <c r="DU26" s="183">
        <v>1</v>
      </c>
      <c r="DV26" s="183">
        <v>1</v>
      </c>
      <c r="DW26" s="192" t="str">
        <f ca="1">IF(ISBLANK(DI26),"",ROUND(AVERAGE(OFFSET(DN26:DV26,0,0,1,ion21Coop!$F$42)),1))</f>
        <v/>
      </c>
      <c r="DX26" s="269" t="str">
        <f t="shared" si="50"/>
        <v/>
      </c>
      <c r="DZ26" s="119">
        <f t="shared" si="5"/>
        <v>6</v>
      </c>
      <c r="EA26" s="123" t="str">
        <f t="shared" si="88"/>
        <v/>
      </c>
      <c r="EB26" s="123">
        <v>21</v>
      </c>
      <c r="EC26" s="423"/>
      <c r="ED26" s="423"/>
      <c r="EE26" s="423"/>
      <c r="EF26" s="423"/>
      <c r="EG26" s="421"/>
      <c r="EH26" s="422"/>
      <c r="EI26" s="269" t="str">
        <f t="shared" si="27"/>
        <v/>
      </c>
      <c r="EJ26" s="180">
        <v>1</v>
      </c>
      <c r="EK26" s="269" t="str">
        <f t="shared" si="51"/>
        <v/>
      </c>
      <c r="EL26" s="180">
        <v>1</v>
      </c>
      <c r="EM26" s="181">
        <v>1</v>
      </c>
      <c r="EN26" s="181">
        <v>1</v>
      </c>
      <c r="EO26" s="183">
        <v>1</v>
      </c>
      <c r="EP26" s="183">
        <v>1</v>
      </c>
      <c r="EQ26" s="183">
        <v>1</v>
      </c>
      <c r="ER26" s="183">
        <v>1</v>
      </c>
      <c r="ES26" s="183">
        <v>1</v>
      </c>
      <c r="ET26" s="183">
        <v>1</v>
      </c>
      <c r="EU26" s="192" t="str">
        <f ca="1">IF(ISBLANK(EG26),"",ROUND(AVERAGE(OFFSET(EL26:ET26,0,0,1,ion21Coop!$F$42)),1))</f>
        <v/>
      </c>
      <c r="EV26" s="269" t="str">
        <f t="shared" si="52"/>
        <v/>
      </c>
      <c r="EX26" s="119">
        <f t="shared" si="6"/>
        <v>7</v>
      </c>
      <c r="EY26" s="123" t="str">
        <f t="shared" si="89"/>
        <v/>
      </c>
      <c r="EZ26" s="123">
        <v>21</v>
      </c>
      <c r="FA26" s="423"/>
      <c r="FB26" s="423"/>
      <c r="FC26" s="423"/>
      <c r="FD26" s="423"/>
      <c r="FE26" s="421"/>
      <c r="FF26" s="422"/>
      <c r="FG26" s="269" t="str">
        <f t="shared" si="28"/>
        <v/>
      </c>
      <c r="FH26" s="180">
        <v>1</v>
      </c>
      <c r="FI26" s="269" t="str">
        <f t="shared" si="53"/>
        <v/>
      </c>
      <c r="FJ26" s="180">
        <v>1</v>
      </c>
      <c r="FK26" s="181">
        <v>1</v>
      </c>
      <c r="FL26" s="181">
        <v>1</v>
      </c>
      <c r="FM26" s="183">
        <v>1</v>
      </c>
      <c r="FN26" s="183">
        <v>1</v>
      </c>
      <c r="FO26" s="183">
        <v>1</v>
      </c>
      <c r="FP26" s="183">
        <v>1</v>
      </c>
      <c r="FQ26" s="183">
        <v>1</v>
      </c>
      <c r="FR26" s="183">
        <v>1</v>
      </c>
      <c r="FS26" s="192" t="str">
        <f ca="1">IF(ISBLANK(FE26),"",ROUND(AVERAGE(OFFSET(FJ26:FR26,0,0,1,ion21Coop!$F$42)),1))</f>
        <v/>
      </c>
      <c r="FT26" s="269" t="str">
        <f t="shared" si="54"/>
        <v/>
      </c>
      <c r="FV26" s="119">
        <f t="shared" si="7"/>
        <v>8</v>
      </c>
      <c r="FW26" s="123" t="str">
        <f t="shared" si="90"/>
        <v/>
      </c>
      <c r="FX26" s="123">
        <v>21</v>
      </c>
      <c r="FY26" s="423"/>
      <c r="FZ26" s="423"/>
      <c r="GA26" s="423"/>
      <c r="GB26" s="423"/>
      <c r="GC26" s="421"/>
      <c r="GD26" s="422"/>
      <c r="GE26" s="269" t="str">
        <f t="shared" si="29"/>
        <v/>
      </c>
      <c r="GF26" s="180">
        <v>1</v>
      </c>
      <c r="GG26" s="269" t="str">
        <f t="shared" si="55"/>
        <v/>
      </c>
      <c r="GH26" s="180">
        <v>1</v>
      </c>
      <c r="GI26" s="181">
        <v>1</v>
      </c>
      <c r="GJ26" s="181">
        <v>1</v>
      </c>
      <c r="GK26" s="183">
        <v>1</v>
      </c>
      <c r="GL26" s="183">
        <v>1</v>
      </c>
      <c r="GM26" s="183">
        <v>1</v>
      </c>
      <c r="GN26" s="183">
        <v>1</v>
      </c>
      <c r="GO26" s="183">
        <v>1</v>
      </c>
      <c r="GP26" s="183">
        <v>1</v>
      </c>
      <c r="GQ26" s="192" t="str">
        <f ca="1">IF(ISBLANK(GC26),"",ROUND(AVERAGE(OFFSET(GH26:GP26,0,0,1,ion21Coop!$F$42)),1))</f>
        <v/>
      </c>
      <c r="GR26" s="269" t="str">
        <f t="shared" si="56"/>
        <v/>
      </c>
      <c r="GT26" s="119">
        <f t="shared" si="8"/>
        <v>9</v>
      </c>
      <c r="GU26" s="123" t="str">
        <f t="shared" si="91"/>
        <v/>
      </c>
      <c r="GV26" s="123">
        <v>21</v>
      </c>
      <c r="GW26" s="423"/>
      <c r="GX26" s="423"/>
      <c r="GY26" s="423"/>
      <c r="GZ26" s="423"/>
      <c r="HA26" s="421"/>
      <c r="HB26" s="422"/>
      <c r="HC26" s="269" t="str">
        <f t="shared" si="30"/>
        <v/>
      </c>
      <c r="HD26" s="180">
        <v>1</v>
      </c>
      <c r="HE26" s="269" t="str">
        <f t="shared" si="57"/>
        <v/>
      </c>
      <c r="HF26" s="180">
        <v>1</v>
      </c>
      <c r="HG26" s="181">
        <v>1</v>
      </c>
      <c r="HH26" s="181">
        <v>1</v>
      </c>
      <c r="HI26" s="183">
        <v>1</v>
      </c>
      <c r="HJ26" s="183">
        <v>1</v>
      </c>
      <c r="HK26" s="183">
        <v>1</v>
      </c>
      <c r="HL26" s="183">
        <v>1</v>
      </c>
      <c r="HM26" s="183">
        <v>1</v>
      </c>
      <c r="HN26" s="183">
        <v>1</v>
      </c>
      <c r="HO26" s="192" t="str">
        <f ca="1">IF(ISBLANK(HA26),"",ROUND(AVERAGE(OFFSET(HF26:HN26,0,0,1,ion21Coop!$F$42)),1))</f>
        <v/>
      </c>
      <c r="HP26" s="269" t="str">
        <f t="shared" si="58"/>
        <v/>
      </c>
      <c r="HR26" s="119">
        <f t="shared" si="9"/>
        <v>10</v>
      </c>
      <c r="HS26" s="123" t="str">
        <f t="shared" si="92"/>
        <v/>
      </c>
      <c r="HT26" s="123">
        <v>21</v>
      </c>
      <c r="HU26" s="423"/>
      <c r="HV26" s="423"/>
      <c r="HW26" s="423"/>
      <c r="HX26" s="423"/>
      <c r="HY26" s="421"/>
      <c r="HZ26" s="422"/>
      <c r="IA26" s="269" t="str">
        <f t="shared" si="31"/>
        <v/>
      </c>
      <c r="IB26" s="180">
        <v>1</v>
      </c>
      <c r="IC26" s="269" t="str">
        <f t="shared" si="59"/>
        <v/>
      </c>
      <c r="ID26" s="180">
        <v>1</v>
      </c>
      <c r="IE26" s="181">
        <v>1</v>
      </c>
      <c r="IF26" s="181">
        <v>1</v>
      </c>
      <c r="IG26" s="183">
        <v>1</v>
      </c>
      <c r="IH26" s="183">
        <v>1</v>
      </c>
      <c r="II26" s="183">
        <v>1</v>
      </c>
      <c r="IJ26" s="183">
        <v>1</v>
      </c>
      <c r="IK26" s="183">
        <v>1</v>
      </c>
      <c r="IL26" s="183">
        <v>1</v>
      </c>
      <c r="IM26" s="192" t="str">
        <f ca="1">IF(ISBLANK(HY26),"",ROUND(AVERAGE(OFFSET(ID26:IL26,0,0,1,ion21Coop!$F$42)),1))</f>
        <v/>
      </c>
      <c r="IN26" s="269" t="str">
        <f t="shared" si="60"/>
        <v/>
      </c>
      <c r="IP26" s="119">
        <f t="shared" si="10"/>
        <v>11</v>
      </c>
      <c r="IQ26" s="123" t="str">
        <f t="shared" si="93"/>
        <v/>
      </c>
      <c r="IR26" s="123">
        <v>21</v>
      </c>
      <c r="IS26" s="423"/>
      <c r="IT26" s="423"/>
      <c r="IU26" s="423"/>
      <c r="IV26" s="423"/>
      <c r="IW26" s="421"/>
      <c r="IX26" s="422"/>
      <c r="IY26" s="269" t="str">
        <f t="shared" si="32"/>
        <v/>
      </c>
      <c r="IZ26" s="180">
        <v>1</v>
      </c>
      <c r="JA26" s="269" t="str">
        <f t="shared" si="61"/>
        <v/>
      </c>
      <c r="JB26" s="180">
        <v>1</v>
      </c>
      <c r="JC26" s="181">
        <v>1</v>
      </c>
      <c r="JD26" s="181">
        <v>1</v>
      </c>
      <c r="JE26" s="183">
        <v>1</v>
      </c>
      <c r="JF26" s="183">
        <v>1</v>
      </c>
      <c r="JG26" s="183">
        <v>1</v>
      </c>
      <c r="JH26" s="183">
        <v>1</v>
      </c>
      <c r="JI26" s="183">
        <v>1</v>
      </c>
      <c r="JJ26" s="183">
        <v>1</v>
      </c>
      <c r="JK26" s="192" t="str">
        <f ca="1">IF(ISBLANK(IW26),"",ROUND(AVERAGE(OFFSET(JB26:JJ26,0,0,1,ion21Coop!$F$42)),1))</f>
        <v/>
      </c>
      <c r="JL26" s="269" t="str">
        <f t="shared" si="62"/>
        <v/>
      </c>
      <c r="JN26" s="119">
        <f t="shared" si="11"/>
        <v>12</v>
      </c>
      <c r="JO26" s="123" t="str">
        <f t="shared" si="94"/>
        <v/>
      </c>
      <c r="JP26" s="123">
        <v>21</v>
      </c>
      <c r="JQ26" s="423"/>
      <c r="JR26" s="423"/>
      <c r="JS26" s="423"/>
      <c r="JT26" s="423"/>
      <c r="JU26" s="421"/>
      <c r="JV26" s="422"/>
      <c r="JW26" s="269" t="str">
        <f t="shared" si="33"/>
        <v/>
      </c>
      <c r="JX26" s="180">
        <v>1</v>
      </c>
      <c r="JY26" s="269" t="str">
        <f t="shared" si="63"/>
        <v/>
      </c>
      <c r="JZ26" s="180">
        <v>1</v>
      </c>
      <c r="KA26" s="181">
        <v>1</v>
      </c>
      <c r="KB26" s="181">
        <v>1</v>
      </c>
      <c r="KC26" s="183">
        <v>1</v>
      </c>
      <c r="KD26" s="183">
        <v>1</v>
      </c>
      <c r="KE26" s="183">
        <v>1</v>
      </c>
      <c r="KF26" s="183">
        <v>1</v>
      </c>
      <c r="KG26" s="183">
        <v>1</v>
      </c>
      <c r="KH26" s="183">
        <v>1</v>
      </c>
      <c r="KI26" s="192" t="str">
        <f ca="1">IF(ISBLANK(JU26),"",ROUND(AVERAGE(OFFSET(JZ26:KH26,0,0,1,ion21Coop!$F$42)),1))</f>
        <v/>
      </c>
      <c r="KJ26" s="269" t="str">
        <f t="shared" si="64"/>
        <v/>
      </c>
      <c r="KL26" s="119">
        <f t="shared" si="12"/>
        <v>13</v>
      </c>
      <c r="KM26" s="123" t="str">
        <f t="shared" si="95"/>
        <v/>
      </c>
      <c r="KN26" s="123">
        <v>21</v>
      </c>
      <c r="KO26" s="423"/>
      <c r="KP26" s="423"/>
      <c r="KQ26" s="423"/>
      <c r="KR26" s="423"/>
      <c r="KS26" s="421"/>
      <c r="KT26" s="422"/>
      <c r="KU26" s="269" t="str">
        <f t="shared" si="34"/>
        <v/>
      </c>
      <c r="KV26" s="180">
        <v>1</v>
      </c>
      <c r="KW26" s="269" t="str">
        <f t="shared" si="65"/>
        <v/>
      </c>
      <c r="KX26" s="180">
        <v>1</v>
      </c>
      <c r="KY26" s="181">
        <v>1</v>
      </c>
      <c r="KZ26" s="181">
        <v>1</v>
      </c>
      <c r="LA26" s="183">
        <v>1</v>
      </c>
      <c r="LB26" s="183">
        <v>1</v>
      </c>
      <c r="LC26" s="183">
        <v>1</v>
      </c>
      <c r="LD26" s="183">
        <v>1</v>
      </c>
      <c r="LE26" s="183">
        <v>1</v>
      </c>
      <c r="LF26" s="183">
        <v>1</v>
      </c>
      <c r="LG26" s="192" t="str">
        <f ca="1">IF(ISBLANK(KS26),"",ROUND(AVERAGE(OFFSET(KX26:LF26,0,0,1,ion21Coop!$F$42)),1))</f>
        <v/>
      </c>
      <c r="LH26" s="269" t="str">
        <f t="shared" si="66"/>
        <v/>
      </c>
      <c r="LJ26" s="119">
        <f t="shared" si="13"/>
        <v>14</v>
      </c>
      <c r="LK26" s="123" t="str">
        <f t="shared" si="96"/>
        <v/>
      </c>
      <c r="LL26" s="123">
        <v>21</v>
      </c>
      <c r="LM26" s="423"/>
      <c r="LN26" s="423"/>
      <c r="LO26" s="423"/>
      <c r="LP26" s="423"/>
      <c r="LQ26" s="421"/>
      <c r="LR26" s="422"/>
      <c r="LS26" s="269" t="str">
        <f t="shared" si="35"/>
        <v/>
      </c>
      <c r="LT26" s="180">
        <v>1</v>
      </c>
      <c r="LU26" s="269" t="str">
        <f t="shared" si="67"/>
        <v/>
      </c>
      <c r="LV26" s="180">
        <v>1</v>
      </c>
      <c r="LW26" s="181">
        <v>1</v>
      </c>
      <c r="LX26" s="181">
        <v>1</v>
      </c>
      <c r="LY26" s="183">
        <v>1</v>
      </c>
      <c r="LZ26" s="183">
        <v>1</v>
      </c>
      <c r="MA26" s="183">
        <v>1</v>
      </c>
      <c r="MB26" s="183">
        <v>1</v>
      </c>
      <c r="MC26" s="183">
        <v>1</v>
      </c>
      <c r="MD26" s="183">
        <v>1</v>
      </c>
      <c r="ME26" s="192" t="str">
        <f ca="1">IF(ISBLANK(LQ26),"",ROUND(AVERAGE(OFFSET(LV26:MD26,0,0,1,ion21Coop!$F$42)),1))</f>
        <v/>
      </c>
      <c r="MF26" s="269" t="str">
        <f t="shared" si="68"/>
        <v/>
      </c>
      <c r="MH26" s="119">
        <f t="shared" si="14"/>
        <v>15</v>
      </c>
      <c r="MI26" s="123" t="str">
        <f t="shared" si="97"/>
        <v/>
      </c>
      <c r="MJ26" s="123">
        <v>21</v>
      </c>
      <c r="MK26" s="423"/>
      <c r="ML26" s="423"/>
      <c r="MM26" s="423"/>
      <c r="MN26" s="423"/>
      <c r="MO26" s="421"/>
      <c r="MP26" s="422"/>
      <c r="MQ26" s="269" t="str">
        <f t="shared" si="36"/>
        <v/>
      </c>
      <c r="MR26" s="180">
        <v>1</v>
      </c>
      <c r="MS26" s="269" t="str">
        <f t="shared" si="69"/>
        <v/>
      </c>
      <c r="MT26" s="180">
        <v>1</v>
      </c>
      <c r="MU26" s="181">
        <v>1</v>
      </c>
      <c r="MV26" s="181">
        <v>1</v>
      </c>
      <c r="MW26" s="183">
        <v>1</v>
      </c>
      <c r="MX26" s="183">
        <v>1</v>
      </c>
      <c r="MY26" s="183">
        <v>1</v>
      </c>
      <c r="MZ26" s="183">
        <v>1</v>
      </c>
      <c r="NA26" s="183">
        <v>1</v>
      </c>
      <c r="NB26" s="183">
        <v>1</v>
      </c>
      <c r="NC26" s="192" t="str">
        <f ca="1">IF(ISBLANK(MO26),"",ROUND(AVERAGE(OFFSET(MT26:NB26,0,0,1,ion21Coop!$F$42)),1))</f>
        <v/>
      </c>
      <c r="ND26" s="269" t="str">
        <f t="shared" si="70"/>
        <v/>
      </c>
      <c r="NF26" s="119">
        <f t="shared" si="15"/>
        <v>16</v>
      </c>
      <c r="NG26" s="123" t="str">
        <f t="shared" si="98"/>
        <v/>
      </c>
      <c r="NH26" s="123">
        <v>21</v>
      </c>
      <c r="NI26" s="423"/>
      <c r="NJ26" s="423"/>
      <c r="NK26" s="423"/>
      <c r="NL26" s="423"/>
      <c r="NM26" s="421"/>
      <c r="NN26" s="422"/>
      <c r="NO26" s="269" t="str">
        <f t="shared" si="37"/>
        <v/>
      </c>
      <c r="NP26" s="180">
        <v>1</v>
      </c>
      <c r="NQ26" s="269" t="str">
        <f t="shared" si="71"/>
        <v/>
      </c>
      <c r="NR26" s="180">
        <v>1</v>
      </c>
      <c r="NS26" s="181">
        <v>1</v>
      </c>
      <c r="NT26" s="181">
        <v>1</v>
      </c>
      <c r="NU26" s="183">
        <v>1</v>
      </c>
      <c r="NV26" s="183">
        <v>1</v>
      </c>
      <c r="NW26" s="183">
        <v>1</v>
      </c>
      <c r="NX26" s="183">
        <v>1</v>
      </c>
      <c r="NY26" s="183">
        <v>1</v>
      </c>
      <c r="NZ26" s="183">
        <v>1</v>
      </c>
      <c r="OA26" s="192" t="str">
        <f ca="1">IF(ISBLANK(NM26),"",ROUND(AVERAGE(OFFSET(NR26:NZ26,0,0,1,ion21Coop!$F$42)),1))</f>
        <v/>
      </c>
      <c r="OB26" s="269" t="str">
        <f t="shared" si="72"/>
        <v/>
      </c>
      <c r="OD26" s="119">
        <f t="shared" si="16"/>
        <v>17</v>
      </c>
      <c r="OE26" s="123" t="str">
        <f t="shared" si="99"/>
        <v/>
      </c>
      <c r="OF26" s="123">
        <v>21</v>
      </c>
      <c r="OG26" s="423"/>
      <c r="OH26" s="423"/>
      <c r="OI26" s="423"/>
      <c r="OJ26" s="423"/>
      <c r="OK26" s="421"/>
      <c r="OL26" s="422"/>
      <c r="OM26" s="269" t="str">
        <f t="shared" si="38"/>
        <v/>
      </c>
      <c r="ON26" s="180">
        <v>1</v>
      </c>
      <c r="OO26" s="269" t="str">
        <f t="shared" si="73"/>
        <v/>
      </c>
      <c r="OP26" s="180">
        <v>1</v>
      </c>
      <c r="OQ26" s="181">
        <v>1</v>
      </c>
      <c r="OR26" s="181">
        <v>1</v>
      </c>
      <c r="OS26" s="183">
        <v>1</v>
      </c>
      <c r="OT26" s="183">
        <v>1</v>
      </c>
      <c r="OU26" s="183">
        <v>1</v>
      </c>
      <c r="OV26" s="183">
        <v>1</v>
      </c>
      <c r="OW26" s="183">
        <v>1</v>
      </c>
      <c r="OX26" s="183">
        <v>1</v>
      </c>
      <c r="OY26" s="192" t="str">
        <f ca="1">IF(ISBLANK(OK26),"",ROUND(AVERAGE(OFFSET(OP26:OX26,0,0,1,ion21Coop!$F$42)),1))</f>
        <v/>
      </c>
      <c r="OZ26" s="269" t="str">
        <f t="shared" si="74"/>
        <v/>
      </c>
      <c r="PB26" s="119">
        <f t="shared" si="17"/>
        <v>18</v>
      </c>
      <c r="PC26" s="123" t="str">
        <f t="shared" si="100"/>
        <v/>
      </c>
      <c r="PD26" s="123">
        <v>21</v>
      </c>
      <c r="PE26" s="423"/>
      <c r="PF26" s="423"/>
      <c r="PG26" s="423"/>
      <c r="PH26" s="423"/>
      <c r="PI26" s="421"/>
      <c r="PJ26" s="422"/>
      <c r="PK26" s="269" t="str">
        <f t="shared" si="39"/>
        <v/>
      </c>
      <c r="PL26" s="180">
        <v>1</v>
      </c>
      <c r="PM26" s="269" t="str">
        <f t="shared" si="75"/>
        <v/>
      </c>
      <c r="PN26" s="180">
        <v>1</v>
      </c>
      <c r="PO26" s="181">
        <v>1</v>
      </c>
      <c r="PP26" s="181">
        <v>1</v>
      </c>
      <c r="PQ26" s="183">
        <v>1</v>
      </c>
      <c r="PR26" s="183">
        <v>1</v>
      </c>
      <c r="PS26" s="183">
        <v>1</v>
      </c>
      <c r="PT26" s="183">
        <v>1</v>
      </c>
      <c r="PU26" s="183">
        <v>1</v>
      </c>
      <c r="PV26" s="183">
        <v>1</v>
      </c>
      <c r="PW26" s="192" t="str">
        <f ca="1">IF(ISBLANK(PI26),"",ROUND(AVERAGE(OFFSET(PN26:PV26,0,0,1,ion21Coop!$F$42)),1))</f>
        <v/>
      </c>
      <c r="PX26" s="269" t="str">
        <f t="shared" si="76"/>
        <v/>
      </c>
      <c r="PZ26" s="119">
        <f t="shared" si="18"/>
        <v>19</v>
      </c>
      <c r="QA26" s="123" t="str">
        <f t="shared" si="101"/>
        <v/>
      </c>
      <c r="QB26" s="123">
        <v>21</v>
      </c>
      <c r="QC26" s="423"/>
      <c r="QD26" s="423"/>
      <c r="QE26" s="423"/>
      <c r="QF26" s="423"/>
      <c r="QG26" s="421"/>
      <c r="QH26" s="422"/>
      <c r="QI26" s="269" t="str">
        <f t="shared" si="40"/>
        <v/>
      </c>
      <c r="QJ26" s="180">
        <v>1</v>
      </c>
      <c r="QK26" s="269" t="str">
        <f t="shared" si="77"/>
        <v/>
      </c>
      <c r="QL26" s="180">
        <v>1</v>
      </c>
      <c r="QM26" s="181">
        <v>1</v>
      </c>
      <c r="QN26" s="181">
        <v>1</v>
      </c>
      <c r="QO26" s="183">
        <v>1</v>
      </c>
      <c r="QP26" s="183">
        <v>1</v>
      </c>
      <c r="QQ26" s="183">
        <v>1</v>
      </c>
      <c r="QR26" s="183">
        <v>1</v>
      </c>
      <c r="QS26" s="183">
        <v>1</v>
      </c>
      <c r="QT26" s="183">
        <v>1</v>
      </c>
      <c r="QU26" s="192" t="str">
        <f ca="1">IF(ISBLANK(QG26),"",ROUND(AVERAGE(OFFSET(QL26:QT26,0,0,1,ion21Coop!$F$42)),1))</f>
        <v/>
      </c>
      <c r="QV26" s="269" t="str">
        <f t="shared" si="78"/>
        <v/>
      </c>
      <c r="QX26" s="119">
        <f t="shared" si="19"/>
        <v>20</v>
      </c>
      <c r="QY26" s="123" t="str">
        <f t="shared" si="102"/>
        <v/>
      </c>
      <c r="QZ26" s="123">
        <v>21</v>
      </c>
      <c r="RA26" s="423"/>
      <c r="RB26" s="423"/>
      <c r="RC26" s="423"/>
      <c r="RD26" s="423"/>
      <c r="RE26" s="421"/>
      <c r="RF26" s="422"/>
      <c r="RG26" s="269" t="str">
        <f t="shared" si="41"/>
        <v/>
      </c>
      <c r="RH26" s="180">
        <v>1</v>
      </c>
      <c r="RI26" s="269" t="str">
        <f t="shared" si="79"/>
        <v/>
      </c>
      <c r="RJ26" s="180">
        <v>1</v>
      </c>
      <c r="RK26" s="181">
        <v>1</v>
      </c>
      <c r="RL26" s="181">
        <v>1</v>
      </c>
      <c r="RM26" s="183">
        <v>1</v>
      </c>
      <c r="RN26" s="183">
        <v>1</v>
      </c>
      <c r="RO26" s="183">
        <v>1</v>
      </c>
      <c r="RP26" s="183">
        <v>1</v>
      </c>
      <c r="RQ26" s="183">
        <v>1</v>
      </c>
      <c r="RR26" s="183">
        <v>1</v>
      </c>
      <c r="RS26" s="192" t="str">
        <f ca="1">IF(ISBLANK(RE26),"",ROUND(AVERAGE(OFFSET(RJ26:RR26,0,0,1,ion21Coop!$F$42)),1))</f>
        <v/>
      </c>
      <c r="RT26" s="269" t="str">
        <f t="shared" si="80"/>
        <v/>
      </c>
      <c r="RV26" s="119">
        <f t="shared" si="20"/>
        <v>21</v>
      </c>
      <c r="RW26" s="123" t="str">
        <f t="shared" si="103"/>
        <v/>
      </c>
      <c r="RX26" s="123">
        <v>21</v>
      </c>
      <c r="RY26" s="423"/>
      <c r="RZ26" s="423"/>
      <c r="SA26" s="423"/>
      <c r="SB26" s="423"/>
      <c r="SC26" s="421"/>
      <c r="SD26" s="422"/>
      <c r="SE26" s="269" t="str">
        <f t="shared" si="42"/>
        <v/>
      </c>
      <c r="SF26" s="180">
        <v>1</v>
      </c>
      <c r="SG26" s="269" t="str">
        <f t="shared" si="81"/>
        <v/>
      </c>
      <c r="SH26" s="180">
        <v>1</v>
      </c>
      <c r="SI26" s="181">
        <v>1</v>
      </c>
      <c r="SJ26" s="181">
        <v>1</v>
      </c>
      <c r="SK26" s="183">
        <v>1</v>
      </c>
      <c r="SL26" s="183">
        <v>1</v>
      </c>
      <c r="SM26" s="183">
        <v>1</v>
      </c>
      <c r="SN26" s="183">
        <v>1</v>
      </c>
      <c r="SO26" s="183">
        <v>1</v>
      </c>
      <c r="SP26" s="183">
        <v>1</v>
      </c>
      <c r="SQ26" s="192" t="str">
        <f ca="1">IF(ISBLANK(SC26),"",ROUND(AVERAGE(OFFSET(SH26:SP26,0,0,1,ion21Coop!$F$42)),1))</f>
        <v/>
      </c>
      <c r="SR26" s="269" t="str">
        <f t="shared" si="82"/>
        <v/>
      </c>
      <c r="ST26" s="565"/>
      <c r="SU26" s="565"/>
      <c r="SV26" s="566"/>
      <c r="SW26" s="567"/>
      <c r="SX26" s="565"/>
      <c r="SY26" s="566"/>
      <c r="SZ26" s="568"/>
      <c r="TA26" s="567"/>
      <c r="TB26" s="553"/>
    </row>
    <row r="27" spans="1:522" x14ac:dyDescent="0.3">
      <c r="B27" s="50" t="s">
        <v>69</v>
      </c>
      <c r="C27" s="50"/>
      <c r="D27" s="158">
        <f ca="1">SUM(D6:D26)</f>
        <v>936</v>
      </c>
      <c r="E27" s="63"/>
      <c r="F27" s="63"/>
      <c r="G27" s="63"/>
      <c r="H27" s="63"/>
      <c r="J27" s="119">
        <f t="shared" ref="J27:J71" si="110">J$3</f>
        <v>1</v>
      </c>
      <c r="K27" s="123" t="str">
        <f t="shared" si="83"/>
        <v>YaJo</v>
      </c>
      <c r="L27" s="123">
        <v>22</v>
      </c>
      <c r="M27" s="351"/>
      <c r="N27" s="351"/>
      <c r="O27" s="351"/>
      <c r="P27" s="351"/>
      <c r="Q27" s="369"/>
      <c r="R27" s="370"/>
      <c r="S27" s="269" t="str">
        <f t="shared" si="106"/>
        <v/>
      </c>
      <c r="T27" s="180">
        <v>1</v>
      </c>
      <c r="U27" s="269" t="str">
        <f t="shared" si="107"/>
        <v/>
      </c>
      <c r="V27" s="180">
        <v>1</v>
      </c>
      <c r="W27" s="181">
        <v>1</v>
      </c>
      <c r="X27" s="181">
        <v>1</v>
      </c>
      <c r="Y27" s="183">
        <v>1</v>
      </c>
      <c r="Z27" s="183">
        <v>1</v>
      </c>
      <c r="AA27" s="183">
        <v>1</v>
      </c>
      <c r="AB27" s="183">
        <v>1</v>
      </c>
      <c r="AC27" s="183">
        <v>1</v>
      </c>
      <c r="AD27" s="183">
        <v>1</v>
      </c>
      <c r="AE27" s="192" t="str">
        <f ca="1">IF(ISBLANK(Q27),"",ROUND(AVERAGE(OFFSET(V27:AD27,0,0,1,ion21Coop!$F$42)),1))</f>
        <v/>
      </c>
      <c r="AF27" s="269" t="str">
        <f t="shared" si="104"/>
        <v/>
      </c>
      <c r="AH27" s="119">
        <f t="shared" ref="AH27:AH71" si="111">AH$3</f>
        <v>2</v>
      </c>
      <c r="AI27" s="123" t="str">
        <f t="shared" si="84"/>
        <v>GeLo</v>
      </c>
      <c r="AJ27" s="123">
        <v>22</v>
      </c>
      <c r="AK27" s="351"/>
      <c r="AL27" s="351"/>
      <c r="AM27" s="351"/>
      <c r="AN27" s="351"/>
      <c r="AO27" s="369"/>
      <c r="AP27" s="370"/>
      <c r="AQ27" s="269" t="str">
        <f t="shared" si="23"/>
        <v/>
      </c>
      <c r="AR27" s="180">
        <v>1</v>
      </c>
      <c r="AS27" s="269" t="str">
        <f t="shared" si="44"/>
        <v/>
      </c>
      <c r="AT27" s="180">
        <v>1</v>
      </c>
      <c r="AU27" s="181">
        <v>1</v>
      </c>
      <c r="AV27" s="181">
        <v>1</v>
      </c>
      <c r="AW27" s="183">
        <v>1</v>
      </c>
      <c r="AX27" s="183">
        <v>1</v>
      </c>
      <c r="AY27" s="183">
        <v>1</v>
      </c>
      <c r="AZ27" s="183">
        <v>1</v>
      </c>
      <c r="BA27" s="183">
        <v>1</v>
      </c>
      <c r="BB27" s="183">
        <v>1</v>
      </c>
      <c r="BC27" s="192" t="str">
        <f ca="1">IF(ISBLANK(AO27),"",ROUND(AVERAGE(OFFSET(AT27:BB27,0,0,1,ion21Coop!$F$42)),1))</f>
        <v/>
      </c>
      <c r="BD27" s="269" t="str">
        <f t="shared" si="45"/>
        <v/>
      </c>
      <c r="BF27" s="119">
        <f t="shared" ref="BF27:BF71" si="112">BF$3</f>
        <v>3</v>
      </c>
      <c r="BG27" s="123" t="str">
        <f t="shared" si="85"/>
        <v>MiDo</v>
      </c>
      <c r="BH27" s="123">
        <v>22</v>
      </c>
      <c r="BI27" s="351"/>
      <c r="BJ27" s="351"/>
      <c r="BK27" s="351"/>
      <c r="BL27" s="351"/>
      <c r="BM27" s="369"/>
      <c r="BN27" s="370"/>
      <c r="BO27" s="269" t="str">
        <f t="shared" si="108"/>
        <v/>
      </c>
      <c r="BP27" s="180">
        <v>1</v>
      </c>
      <c r="BQ27" s="269" t="str">
        <f t="shared" si="109"/>
        <v/>
      </c>
      <c r="BR27" s="180">
        <v>1</v>
      </c>
      <c r="BS27" s="181">
        <v>1</v>
      </c>
      <c r="BT27" s="181">
        <v>1</v>
      </c>
      <c r="BU27" s="183">
        <v>1</v>
      </c>
      <c r="BV27" s="183">
        <v>1</v>
      </c>
      <c r="BW27" s="183">
        <v>1</v>
      </c>
      <c r="BX27" s="183">
        <v>1</v>
      </c>
      <c r="BY27" s="183">
        <v>1</v>
      </c>
      <c r="BZ27" s="183">
        <v>1</v>
      </c>
      <c r="CA27" s="192" t="str">
        <f ca="1">IF(ISBLANK(BM27),"",ROUND(AVERAGE(OFFSET(BR27:BZ27,0,0,1,ion21Coop!$F$42)),1))</f>
        <v/>
      </c>
      <c r="CB27" s="269" t="str">
        <f t="shared" si="105"/>
        <v/>
      </c>
      <c r="CD27" s="119">
        <f t="shared" ref="CD27:CD71" si="113">CD$3</f>
        <v>4</v>
      </c>
      <c r="CE27" s="123" t="str">
        <f t="shared" si="86"/>
        <v>EmNi</v>
      </c>
      <c r="CF27" s="123">
        <v>22</v>
      </c>
      <c r="CG27" s="351"/>
      <c r="CH27" s="351"/>
      <c r="CI27" s="351"/>
      <c r="CJ27" s="351"/>
      <c r="CK27" s="369"/>
      <c r="CL27" s="370"/>
      <c r="CM27" s="269" t="str">
        <f t="shared" si="25"/>
        <v/>
      </c>
      <c r="CN27" s="180">
        <v>1</v>
      </c>
      <c r="CO27" s="269" t="str">
        <f t="shared" si="47"/>
        <v/>
      </c>
      <c r="CP27" s="180">
        <v>1</v>
      </c>
      <c r="CQ27" s="181">
        <v>1</v>
      </c>
      <c r="CR27" s="181">
        <v>1</v>
      </c>
      <c r="CS27" s="183">
        <v>1</v>
      </c>
      <c r="CT27" s="183">
        <v>1</v>
      </c>
      <c r="CU27" s="183">
        <v>1</v>
      </c>
      <c r="CV27" s="183">
        <v>1</v>
      </c>
      <c r="CW27" s="183">
        <v>1</v>
      </c>
      <c r="CX27" s="183">
        <v>1</v>
      </c>
      <c r="CY27" s="192" t="str">
        <f ca="1">IF(ISBLANK(CK27),"",ROUND(AVERAGE(OFFSET(CP27:CX27,0,0,1,ion21Coop!$F$42)),1))</f>
        <v/>
      </c>
      <c r="CZ27" s="269" t="str">
        <f t="shared" si="48"/>
        <v/>
      </c>
      <c r="DB27" s="119">
        <f t="shared" ref="DB27:DB71" si="114">DB$3</f>
        <v>5</v>
      </c>
      <c r="DC27" s="123" t="str">
        <f t="shared" si="87"/>
        <v>HeJe</v>
      </c>
      <c r="DD27" s="123">
        <v>22</v>
      </c>
      <c r="DE27" s="423"/>
      <c r="DF27" s="423"/>
      <c r="DG27" s="423"/>
      <c r="DH27" s="423"/>
      <c r="DI27" s="421"/>
      <c r="DJ27" s="422"/>
      <c r="DK27" s="269" t="str">
        <f t="shared" si="26"/>
        <v/>
      </c>
      <c r="DL27" s="180">
        <v>1</v>
      </c>
      <c r="DM27" s="269" t="str">
        <f t="shared" si="49"/>
        <v/>
      </c>
      <c r="DN27" s="180">
        <v>1</v>
      </c>
      <c r="DO27" s="181">
        <v>1</v>
      </c>
      <c r="DP27" s="181">
        <v>1</v>
      </c>
      <c r="DQ27" s="183">
        <v>1</v>
      </c>
      <c r="DR27" s="183">
        <v>1</v>
      </c>
      <c r="DS27" s="183">
        <v>1</v>
      </c>
      <c r="DT27" s="183">
        <v>1</v>
      </c>
      <c r="DU27" s="183">
        <v>1</v>
      </c>
      <c r="DV27" s="183">
        <v>1</v>
      </c>
      <c r="DW27" s="192" t="str">
        <f ca="1">IF(ISBLANK(DI27),"",ROUND(AVERAGE(OFFSET(DN27:DV27,0,0,1,ion21Coop!$F$42)),1))</f>
        <v/>
      </c>
      <c r="DX27" s="269" t="str">
        <f t="shared" si="50"/>
        <v/>
      </c>
      <c r="DZ27" s="119">
        <f t="shared" ref="DZ27:DZ71" si="115">DZ$3</f>
        <v>6</v>
      </c>
      <c r="EA27" s="123" t="str">
        <f t="shared" si="88"/>
        <v/>
      </c>
      <c r="EB27" s="123">
        <v>22</v>
      </c>
      <c r="EC27" s="423"/>
      <c r="ED27" s="423"/>
      <c r="EE27" s="423"/>
      <c r="EF27" s="423"/>
      <c r="EG27" s="421"/>
      <c r="EH27" s="422"/>
      <c r="EI27" s="269" t="str">
        <f t="shared" si="27"/>
        <v/>
      </c>
      <c r="EJ27" s="180">
        <v>1</v>
      </c>
      <c r="EK27" s="269" t="str">
        <f t="shared" si="51"/>
        <v/>
      </c>
      <c r="EL27" s="180">
        <v>1</v>
      </c>
      <c r="EM27" s="181">
        <v>1</v>
      </c>
      <c r="EN27" s="181">
        <v>1</v>
      </c>
      <c r="EO27" s="183">
        <v>1</v>
      </c>
      <c r="EP27" s="183">
        <v>1</v>
      </c>
      <c r="EQ27" s="183">
        <v>1</v>
      </c>
      <c r="ER27" s="183">
        <v>1</v>
      </c>
      <c r="ES27" s="183">
        <v>1</v>
      </c>
      <c r="ET27" s="183">
        <v>1</v>
      </c>
      <c r="EU27" s="192" t="str">
        <f ca="1">IF(ISBLANK(EG27),"",ROUND(AVERAGE(OFFSET(EL27:ET27,0,0,1,ion21Coop!$F$42)),1))</f>
        <v/>
      </c>
      <c r="EV27" s="269" t="str">
        <f t="shared" si="52"/>
        <v/>
      </c>
      <c r="EX27" s="119">
        <f t="shared" ref="EX27:EX71" si="116">EX$3</f>
        <v>7</v>
      </c>
      <c r="EY27" s="123" t="str">
        <f t="shared" si="89"/>
        <v/>
      </c>
      <c r="EZ27" s="123">
        <v>22</v>
      </c>
      <c r="FA27" s="423"/>
      <c r="FB27" s="423"/>
      <c r="FC27" s="423"/>
      <c r="FD27" s="423"/>
      <c r="FE27" s="421"/>
      <c r="FF27" s="422"/>
      <c r="FG27" s="269" t="str">
        <f t="shared" si="28"/>
        <v/>
      </c>
      <c r="FH27" s="180">
        <v>1</v>
      </c>
      <c r="FI27" s="269" t="str">
        <f t="shared" si="53"/>
        <v/>
      </c>
      <c r="FJ27" s="180">
        <v>1</v>
      </c>
      <c r="FK27" s="181">
        <v>1</v>
      </c>
      <c r="FL27" s="181">
        <v>1</v>
      </c>
      <c r="FM27" s="183">
        <v>1</v>
      </c>
      <c r="FN27" s="183">
        <v>1</v>
      </c>
      <c r="FO27" s="183">
        <v>1</v>
      </c>
      <c r="FP27" s="183">
        <v>1</v>
      </c>
      <c r="FQ27" s="183">
        <v>1</v>
      </c>
      <c r="FR27" s="183">
        <v>1</v>
      </c>
      <c r="FS27" s="192" t="str">
        <f ca="1">IF(ISBLANK(FE27),"",ROUND(AVERAGE(OFFSET(FJ27:FR27,0,0,1,ion21Coop!$F$42)),1))</f>
        <v/>
      </c>
      <c r="FT27" s="269" t="str">
        <f t="shared" si="54"/>
        <v/>
      </c>
      <c r="FV27" s="119">
        <f t="shared" ref="FV27:FV71" si="117">FV$3</f>
        <v>8</v>
      </c>
      <c r="FW27" s="123" t="str">
        <f t="shared" si="90"/>
        <v/>
      </c>
      <c r="FX27" s="123">
        <v>22</v>
      </c>
      <c r="FY27" s="423"/>
      <c r="FZ27" s="423"/>
      <c r="GA27" s="423"/>
      <c r="GB27" s="423"/>
      <c r="GC27" s="421"/>
      <c r="GD27" s="422"/>
      <c r="GE27" s="269" t="str">
        <f t="shared" si="29"/>
        <v/>
      </c>
      <c r="GF27" s="180">
        <v>1</v>
      </c>
      <c r="GG27" s="269" t="str">
        <f t="shared" si="55"/>
        <v/>
      </c>
      <c r="GH27" s="180">
        <v>1</v>
      </c>
      <c r="GI27" s="181">
        <v>1</v>
      </c>
      <c r="GJ27" s="181">
        <v>1</v>
      </c>
      <c r="GK27" s="183">
        <v>1</v>
      </c>
      <c r="GL27" s="183">
        <v>1</v>
      </c>
      <c r="GM27" s="183">
        <v>1</v>
      </c>
      <c r="GN27" s="183">
        <v>1</v>
      </c>
      <c r="GO27" s="183">
        <v>1</v>
      </c>
      <c r="GP27" s="183">
        <v>1</v>
      </c>
      <c r="GQ27" s="192" t="str">
        <f ca="1">IF(ISBLANK(GC27),"",ROUND(AVERAGE(OFFSET(GH27:GP27,0,0,1,ion21Coop!$F$42)),1))</f>
        <v/>
      </c>
      <c r="GR27" s="269" t="str">
        <f t="shared" si="56"/>
        <v/>
      </c>
      <c r="GT27" s="119">
        <f t="shared" ref="GT27:GT71" si="118">GT$3</f>
        <v>9</v>
      </c>
      <c r="GU27" s="123" t="str">
        <f t="shared" si="91"/>
        <v/>
      </c>
      <c r="GV27" s="123">
        <v>22</v>
      </c>
      <c r="GW27" s="423"/>
      <c r="GX27" s="423"/>
      <c r="GY27" s="423"/>
      <c r="GZ27" s="423"/>
      <c r="HA27" s="421"/>
      <c r="HB27" s="422"/>
      <c r="HC27" s="269" t="str">
        <f t="shared" si="30"/>
        <v/>
      </c>
      <c r="HD27" s="180">
        <v>1</v>
      </c>
      <c r="HE27" s="269" t="str">
        <f t="shared" si="57"/>
        <v/>
      </c>
      <c r="HF27" s="180">
        <v>1</v>
      </c>
      <c r="HG27" s="181">
        <v>1</v>
      </c>
      <c r="HH27" s="181">
        <v>1</v>
      </c>
      <c r="HI27" s="183">
        <v>1</v>
      </c>
      <c r="HJ27" s="183">
        <v>1</v>
      </c>
      <c r="HK27" s="183">
        <v>1</v>
      </c>
      <c r="HL27" s="183">
        <v>1</v>
      </c>
      <c r="HM27" s="183">
        <v>1</v>
      </c>
      <c r="HN27" s="183">
        <v>1</v>
      </c>
      <c r="HO27" s="192" t="str">
        <f ca="1">IF(ISBLANK(HA27),"",ROUND(AVERAGE(OFFSET(HF27:HN27,0,0,1,ion21Coop!$F$42)),1))</f>
        <v/>
      </c>
      <c r="HP27" s="269" t="str">
        <f t="shared" si="58"/>
        <v/>
      </c>
      <c r="HR27" s="119">
        <f t="shared" ref="HR27:HR71" si="119">HR$3</f>
        <v>10</v>
      </c>
      <c r="HS27" s="123" t="str">
        <f t="shared" si="92"/>
        <v/>
      </c>
      <c r="HT27" s="123">
        <v>22</v>
      </c>
      <c r="HU27" s="423"/>
      <c r="HV27" s="423"/>
      <c r="HW27" s="423"/>
      <c r="HX27" s="423"/>
      <c r="HY27" s="421"/>
      <c r="HZ27" s="422"/>
      <c r="IA27" s="269" t="str">
        <f t="shared" si="31"/>
        <v/>
      </c>
      <c r="IB27" s="180">
        <v>1</v>
      </c>
      <c r="IC27" s="269" t="str">
        <f t="shared" si="59"/>
        <v/>
      </c>
      <c r="ID27" s="180">
        <v>1</v>
      </c>
      <c r="IE27" s="181">
        <v>1</v>
      </c>
      <c r="IF27" s="181">
        <v>1</v>
      </c>
      <c r="IG27" s="183">
        <v>1</v>
      </c>
      <c r="IH27" s="183">
        <v>1</v>
      </c>
      <c r="II27" s="183">
        <v>1</v>
      </c>
      <c r="IJ27" s="183">
        <v>1</v>
      </c>
      <c r="IK27" s="183">
        <v>1</v>
      </c>
      <c r="IL27" s="183">
        <v>1</v>
      </c>
      <c r="IM27" s="192" t="str">
        <f ca="1">IF(ISBLANK(HY27),"",ROUND(AVERAGE(OFFSET(ID27:IL27,0,0,1,ion21Coop!$F$42)),1))</f>
        <v/>
      </c>
      <c r="IN27" s="269" t="str">
        <f t="shared" si="60"/>
        <v/>
      </c>
      <c r="IP27" s="119">
        <f t="shared" ref="IP27:IP71" si="120">IP$3</f>
        <v>11</v>
      </c>
      <c r="IQ27" s="123" t="str">
        <f t="shared" si="93"/>
        <v/>
      </c>
      <c r="IR27" s="123">
        <v>22</v>
      </c>
      <c r="IS27" s="423"/>
      <c r="IT27" s="423"/>
      <c r="IU27" s="423"/>
      <c r="IV27" s="423"/>
      <c r="IW27" s="421"/>
      <c r="IX27" s="422"/>
      <c r="IY27" s="269" t="str">
        <f t="shared" si="32"/>
        <v/>
      </c>
      <c r="IZ27" s="180">
        <v>1</v>
      </c>
      <c r="JA27" s="269" t="str">
        <f t="shared" si="61"/>
        <v/>
      </c>
      <c r="JB27" s="180">
        <v>1</v>
      </c>
      <c r="JC27" s="181">
        <v>1</v>
      </c>
      <c r="JD27" s="181">
        <v>1</v>
      </c>
      <c r="JE27" s="183">
        <v>1</v>
      </c>
      <c r="JF27" s="183">
        <v>1</v>
      </c>
      <c r="JG27" s="183">
        <v>1</v>
      </c>
      <c r="JH27" s="183">
        <v>1</v>
      </c>
      <c r="JI27" s="183">
        <v>1</v>
      </c>
      <c r="JJ27" s="183">
        <v>1</v>
      </c>
      <c r="JK27" s="192" t="str">
        <f ca="1">IF(ISBLANK(IW27),"",ROUND(AVERAGE(OFFSET(JB27:JJ27,0,0,1,ion21Coop!$F$42)),1))</f>
        <v/>
      </c>
      <c r="JL27" s="269" t="str">
        <f t="shared" si="62"/>
        <v/>
      </c>
      <c r="JN27" s="119">
        <f t="shared" ref="JN27:JN71" si="121">JN$3</f>
        <v>12</v>
      </c>
      <c r="JO27" s="123" t="str">
        <f t="shared" si="94"/>
        <v/>
      </c>
      <c r="JP27" s="123">
        <v>22</v>
      </c>
      <c r="JQ27" s="423"/>
      <c r="JR27" s="423"/>
      <c r="JS27" s="423"/>
      <c r="JT27" s="423"/>
      <c r="JU27" s="421"/>
      <c r="JV27" s="422"/>
      <c r="JW27" s="269" t="str">
        <f t="shared" si="33"/>
        <v/>
      </c>
      <c r="JX27" s="180">
        <v>1</v>
      </c>
      <c r="JY27" s="269" t="str">
        <f t="shared" si="63"/>
        <v/>
      </c>
      <c r="JZ27" s="180">
        <v>1</v>
      </c>
      <c r="KA27" s="181">
        <v>1</v>
      </c>
      <c r="KB27" s="181">
        <v>1</v>
      </c>
      <c r="KC27" s="183">
        <v>1</v>
      </c>
      <c r="KD27" s="183">
        <v>1</v>
      </c>
      <c r="KE27" s="183">
        <v>1</v>
      </c>
      <c r="KF27" s="183">
        <v>1</v>
      </c>
      <c r="KG27" s="183">
        <v>1</v>
      </c>
      <c r="KH27" s="183">
        <v>1</v>
      </c>
      <c r="KI27" s="192" t="str">
        <f ca="1">IF(ISBLANK(JU27),"",ROUND(AVERAGE(OFFSET(JZ27:KH27,0,0,1,ion21Coop!$F$42)),1))</f>
        <v/>
      </c>
      <c r="KJ27" s="269" t="str">
        <f t="shared" si="64"/>
        <v/>
      </c>
      <c r="KL27" s="119">
        <f t="shared" ref="KL27:KL71" si="122">KL$3</f>
        <v>13</v>
      </c>
      <c r="KM27" s="123" t="str">
        <f t="shared" si="95"/>
        <v/>
      </c>
      <c r="KN27" s="123">
        <v>22</v>
      </c>
      <c r="KO27" s="423"/>
      <c r="KP27" s="423"/>
      <c r="KQ27" s="423"/>
      <c r="KR27" s="423"/>
      <c r="KS27" s="421"/>
      <c r="KT27" s="422"/>
      <c r="KU27" s="269" t="str">
        <f t="shared" si="34"/>
        <v/>
      </c>
      <c r="KV27" s="180">
        <v>1</v>
      </c>
      <c r="KW27" s="269" t="str">
        <f t="shared" si="65"/>
        <v/>
      </c>
      <c r="KX27" s="180">
        <v>1</v>
      </c>
      <c r="KY27" s="181">
        <v>1</v>
      </c>
      <c r="KZ27" s="181">
        <v>1</v>
      </c>
      <c r="LA27" s="183">
        <v>1</v>
      </c>
      <c r="LB27" s="183">
        <v>1</v>
      </c>
      <c r="LC27" s="183">
        <v>1</v>
      </c>
      <c r="LD27" s="183">
        <v>1</v>
      </c>
      <c r="LE27" s="183">
        <v>1</v>
      </c>
      <c r="LF27" s="183">
        <v>1</v>
      </c>
      <c r="LG27" s="192" t="str">
        <f ca="1">IF(ISBLANK(KS27),"",ROUND(AVERAGE(OFFSET(KX27:LF27,0,0,1,ion21Coop!$F$42)),1))</f>
        <v/>
      </c>
      <c r="LH27" s="269" t="str">
        <f t="shared" si="66"/>
        <v/>
      </c>
      <c r="LJ27" s="119">
        <f t="shared" ref="LJ27:LJ71" si="123">LJ$3</f>
        <v>14</v>
      </c>
      <c r="LK27" s="123" t="str">
        <f t="shared" si="96"/>
        <v/>
      </c>
      <c r="LL27" s="123">
        <v>22</v>
      </c>
      <c r="LM27" s="423"/>
      <c r="LN27" s="423"/>
      <c r="LO27" s="423"/>
      <c r="LP27" s="423"/>
      <c r="LQ27" s="421"/>
      <c r="LR27" s="422"/>
      <c r="LS27" s="269" t="str">
        <f t="shared" si="35"/>
        <v/>
      </c>
      <c r="LT27" s="180">
        <v>1</v>
      </c>
      <c r="LU27" s="269" t="str">
        <f t="shared" si="67"/>
        <v/>
      </c>
      <c r="LV27" s="180">
        <v>1</v>
      </c>
      <c r="LW27" s="181">
        <v>1</v>
      </c>
      <c r="LX27" s="181">
        <v>1</v>
      </c>
      <c r="LY27" s="183">
        <v>1</v>
      </c>
      <c r="LZ27" s="183">
        <v>1</v>
      </c>
      <c r="MA27" s="183">
        <v>1</v>
      </c>
      <c r="MB27" s="183">
        <v>1</v>
      </c>
      <c r="MC27" s="183">
        <v>1</v>
      </c>
      <c r="MD27" s="183">
        <v>1</v>
      </c>
      <c r="ME27" s="192" t="str">
        <f ca="1">IF(ISBLANK(LQ27),"",ROUND(AVERAGE(OFFSET(LV27:MD27,0,0,1,ion21Coop!$F$42)),1))</f>
        <v/>
      </c>
      <c r="MF27" s="269" t="str">
        <f t="shared" si="68"/>
        <v/>
      </c>
      <c r="MH27" s="119">
        <f t="shared" ref="MH27:MH71" si="124">MH$3</f>
        <v>15</v>
      </c>
      <c r="MI27" s="123" t="str">
        <f t="shared" si="97"/>
        <v/>
      </c>
      <c r="MJ27" s="123">
        <v>22</v>
      </c>
      <c r="MK27" s="423"/>
      <c r="ML27" s="423"/>
      <c r="MM27" s="423"/>
      <c r="MN27" s="423"/>
      <c r="MO27" s="421"/>
      <c r="MP27" s="422"/>
      <c r="MQ27" s="269" t="str">
        <f t="shared" si="36"/>
        <v/>
      </c>
      <c r="MR27" s="180">
        <v>1</v>
      </c>
      <c r="MS27" s="269" t="str">
        <f t="shared" si="69"/>
        <v/>
      </c>
      <c r="MT27" s="180">
        <v>1</v>
      </c>
      <c r="MU27" s="181">
        <v>1</v>
      </c>
      <c r="MV27" s="181">
        <v>1</v>
      </c>
      <c r="MW27" s="183">
        <v>1</v>
      </c>
      <c r="MX27" s="183">
        <v>1</v>
      </c>
      <c r="MY27" s="183">
        <v>1</v>
      </c>
      <c r="MZ27" s="183">
        <v>1</v>
      </c>
      <c r="NA27" s="183">
        <v>1</v>
      </c>
      <c r="NB27" s="183">
        <v>1</v>
      </c>
      <c r="NC27" s="192" t="str">
        <f ca="1">IF(ISBLANK(MO27),"",ROUND(AVERAGE(OFFSET(MT27:NB27,0,0,1,ion21Coop!$F$42)),1))</f>
        <v/>
      </c>
      <c r="ND27" s="269" t="str">
        <f t="shared" si="70"/>
        <v/>
      </c>
      <c r="NF27" s="119">
        <f t="shared" ref="NF27:NF71" si="125">NF$3</f>
        <v>16</v>
      </c>
      <c r="NG27" s="123" t="str">
        <f t="shared" si="98"/>
        <v/>
      </c>
      <c r="NH27" s="123">
        <v>22</v>
      </c>
      <c r="NI27" s="423"/>
      <c r="NJ27" s="423"/>
      <c r="NK27" s="423"/>
      <c r="NL27" s="423"/>
      <c r="NM27" s="421"/>
      <c r="NN27" s="422"/>
      <c r="NO27" s="269" t="str">
        <f t="shared" si="37"/>
        <v/>
      </c>
      <c r="NP27" s="180">
        <v>1</v>
      </c>
      <c r="NQ27" s="269" t="str">
        <f t="shared" si="71"/>
        <v/>
      </c>
      <c r="NR27" s="180">
        <v>1</v>
      </c>
      <c r="NS27" s="181">
        <v>1</v>
      </c>
      <c r="NT27" s="181">
        <v>1</v>
      </c>
      <c r="NU27" s="183">
        <v>1</v>
      </c>
      <c r="NV27" s="183">
        <v>1</v>
      </c>
      <c r="NW27" s="183">
        <v>1</v>
      </c>
      <c r="NX27" s="183">
        <v>1</v>
      </c>
      <c r="NY27" s="183">
        <v>1</v>
      </c>
      <c r="NZ27" s="183">
        <v>1</v>
      </c>
      <c r="OA27" s="192" t="str">
        <f ca="1">IF(ISBLANK(NM27),"",ROUND(AVERAGE(OFFSET(NR27:NZ27,0,0,1,ion21Coop!$F$42)),1))</f>
        <v/>
      </c>
      <c r="OB27" s="269" t="str">
        <f t="shared" si="72"/>
        <v/>
      </c>
      <c r="OD27" s="119">
        <f t="shared" ref="OD27:OD71" si="126">OD$3</f>
        <v>17</v>
      </c>
      <c r="OE27" s="123" t="str">
        <f t="shared" si="99"/>
        <v/>
      </c>
      <c r="OF27" s="123">
        <v>22</v>
      </c>
      <c r="OG27" s="423"/>
      <c r="OH27" s="423"/>
      <c r="OI27" s="423"/>
      <c r="OJ27" s="423"/>
      <c r="OK27" s="421"/>
      <c r="OL27" s="422"/>
      <c r="OM27" s="269" t="str">
        <f t="shared" si="38"/>
        <v/>
      </c>
      <c r="ON27" s="180">
        <v>1</v>
      </c>
      <c r="OO27" s="269" t="str">
        <f t="shared" si="73"/>
        <v/>
      </c>
      <c r="OP27" s="180">
        <v>1</v>
      </c>
      <c r="OQ27" s="181">
        <v>1</v>
      </c>
      <c r="OR27" s="181">
        <v>1</v>
      </c>
      <c r="OS27" s="183">
        <v>1</v>
      </c>
      <c r="OT27" s="183">
        <v>1</v>
      </c>
      <c r="OU27" s="183">
        <v>1</v>
      </c>
      <c r="OV27" s="183">
        <v>1</v>
      </c>
      <c r="OW27" s="183">
        <v>1</v>
      </c>
      <c r="OX27" s="183">
        <v>1</v>
      </c>
      <c r="OY27" s="192" t="str">
        <f ca="1">IF(ISBLANK(OK27),"",ROUND(AVERAGE(OFFSET(OP27:OX27,0,0,1,ion21Coop!$F$42)),1))</f>
        <v/>
      </c>
      <c r="OZ27" s="269" t="str">
        <f t="shared" si="74"/>
        <v/>
      </c>
      <c r="PB27" s="119">
        <f t="shared" ref="PB27:PB71" si="127">PB$3</f>
        <v>18</v>
      </c>
      <c r="PC27" s="123" t="str">
        <f t="shared" si="100"/>
        <v/>
      </c>
      <c r="PD27" s="123">
        <v>22</v>
      </c>
      <c r="PE27" s="423"/>
      <c r="PF27" s="423"/>
      <c r="PG27" s="423"/>
      <c r="PH27" s="423"/>
      <c r="PI27" s="421"/>
      <c r="PJ27" s="422"/>
      <c r="PK27" s="269" t="str">
        <f t="shared" si="39"/>
        <v/>
      </c>
      <c r="PL27" s="180">
        <v>1</v>
      </c>
      <c r="PM27" s="269" t="str">
        <f t="shared" si="75"/>
        <v/>
      </c>
      <c r="PN27" s="180">
        <v>1</v>
      </c>
      <c r="PO27" s="181">
        <v>1</v>
      </c>
      <c r="PP27" s="181">
        <v>1</v>
      </c>
      <c r="PQ27" s="183">
        <v>1</v>
      </c>
      <c r="PR27" s="183">
        <v>1</v>
      </c>
      <c r="PS27" s="183">
        <v>1</v>
      </c>
      <c r="PT27" s="183">
        <v>1</v>
      </c>
      <c r="PU27" s="183">
        <v>1</v>
      </c>
      <c r="PV27" s="183">
        <v>1</v>
      </c>
      <c r="PW27" s="192" t="str">
        <f ca="1">IF(ISBLANK(PI27),"",ROUND(AVERAGE(OFFSET(PN27:PV27,0,0,1,ion21Coop!$F$42)),1))</f>
        <v/>
      </c>
      <c r="PX27" s="269" t="str">
        <f t="shared" si="76"/>
        <v/>
      </c>
      <c r="PZ27" s="119">
        <f t="shared" ref="PZ27:PZ71" si="128">PZ$3</f>
        <v>19</v>
      </c>
      <c r="QA27" s="123" t="str">
        <f t="shared" si="101"/>
        <v/>
      </c>
      <c r="QB27" s="123">
        <v>22</v>
      </c>
      <c r="QC27" s="423"/>
      <c r="QD27" s="423"/>
      <c r="QE27" s="423"/>
      <c r="QF27" s="423"/>
      <c r="QG27" s="421"/>
      <c r="QH27" s="422"/>
      <c r="QI27" s="269" t="str">
        <f t="shared" si="40"/>
        <v/>
      </c>
      <c r="QJ27" s="180">
        <v>1</v>
      </c>
      <c r="QK27" s="269" t="str">
        <f t="shared" si="77"/>
        <v/>
      </c>
      <c r="QL27" s="180">
        <v>1</v>
      </c>
      <c r="QM27" s="181">
        <v>1</v>
      </c>
      <c r="QN27" s="181">
        <v>1</v>
      </c>
      <c r="QO27" s="183">
        <v>1</v>
      </c>
      <c r="QP27" s="183">
        <v>1</v>
      </c>
      <c r="QQ27" s="183">
        <v>1</v>
      </c>
      <c r="QR27" s="183">
        <v>1</v>
      </c>
      <c r="QS27" s="183">
        <v>1</v>
      </c>
      <c r="QT27" s="183">
        <v>1</v>
      </c>
      <c r="QU27" s="192" t="str">
        <f ca="1">IF(ISBLANK(QG27),"",ROUND(AVERAGE(OFFSET(QL27:QT27,0,0,1,ion21Coop!$F$42)),1))</f>
        <v/>
      </c>
      <c r="QV27" s="269" t="str">
        <f t="shared" si="78"/>
        <v/>
      </c>
      <c r="QX27" s="119">
        <f t="shared" ref="QX27:QX71" si="129">QX$3</f>
        <v>20</v>
      </c>
      <c r="QY27" s="123" t="str">
        <f t="shared" si="102"/>
        <v/>
      </c>
      <c r="QZ27" s="123">
        <v>22</v>
      </c>
      <c r="RA27" s="423"/>
      <c r="RB27" s="423"/>
      <c r="RC27" s="423"/>
      <c r="RD27" s="423"/>
      <c r="RE27" s="421"/>
      <c r="RF27" s="422"/>
      <c r="RG27" s="269" t="str">
        <f t="shared" si="41"/>
        <v/>
      </c>
      <c r="RH27" s="180">
        <v>1</v>
      </c>
      <c r="RI27" s="269" t="str">
        <f t="shared" si="79"/>
        <v/>
      </c>
      <c r="RJ27" s="180">
        <v>1</v>
      </c>
      <c r="RK27" s="181">
        <v>1</v>
      </c>
      <c r="RL27" s="181">
        <v>1</v>
      </c>
      <c r="RM27" s="183">
        <v>1</v>
      </c>
      <c r="RN27" s="183">
        <v>1</v>
      </c>
      <c r="RO27" s="183">
        <v>1</v>
      </c>
      <c r="RP27" s="183">
        <v>1</v>
      </c>
      <c r="RQ27" s="183">
        <v>1</v>
      </c>
      <c r="RR27" s="183">
        <v>1</v>
      </c>
      <c r="RS27" s="192" t="str">
        <f ca="1">IF(ISBLANK(RE27),"",ROUND(AVERAGE(OFFSET(RJ27:RR27,0,0,1,ion21Coop!$F$42)),1))</f>
        <v/>
      </c>
      <c r="RT27" s="269" t="str">
        <f t="shared" si="80"/>
        <v/>
      </c>
      <c r="RV27" s="119">
        <f t="shared" ref="RV27:RV71" si="130">RV$3</f>
        <v>21</v>
      </c>
      <c r="RW27" s="123" t="str">
        <f t="shared" si="103"/>
        <v/>
      </c>
      <c r="RX27" s="123">
        <v>22</v>
      </c>
      <c r="RY27" s="423"/>
      <c r="RZ27" s="423"/>
      <c r="SA27" s="423"/>
      <c r="SB27" s="423"/>
      <c r="SC27" s="421"/>
      <c r="SD27" s="422"/>
      <c r="SE27" s="269" t="str">
        <f t="shared" si="42"/>
        <v/>
      </c>
      <c r="SF27" s="180">
        <v>1</v>
      </c>
      <c r="SG27" s="269" t="str">
        <f t="shared" si="81"/>
        <v/>
      </c>
      <c r="SH27" s="180">
        <v>1</v>
      </c>
      <c r="SI27" s="181">
        <v>1</v>
      </c>
      <c r="SJ27" s="181">
        <v>1</v>
      </c>
      <c r="SK27" s="183">
        <v>1</v>
      </c>
      <c r="SL27" s="183">
        <v>1</v>
      </c>
      <c r="SM27" s="183">
        <v>1</v>
      </c>
      <c r="SN27" s="183">
        <v>1</v>
      </c>
      <c r="SO27" s="183">
        <v>1</v>
      </c>
      <c r="SP27" s="183">
        <v>1</v>
      </c>
      <c r="SQ27" s="192" t="str">
        <f ca="1">IF(ISBLANK(SC27),"",ROUND(AVERAGE(OFFSET(SH27:SP27,0,0,1,ion21Coop!$F$42)),1))</f>
        <v/>
      </c>
      <c r="SR27" s="269" t="str">
        <f t="shared" si="82"/>
        <v/>
      </c>
      <c r="ST27" s="565"/>
      <c r="SU27" s="565"/>
      <c r="SV27" s="566"/>
      <c r="SW27" s="567"/>
      <c r="SX27" s="565"/>
      <c r="SY27" s="566"/>
      <c r="SZ27" s="568"/>
      <c r="TA27" s="567"/>
      <c r="TB27" s="553"/>
    </row>
    <row r="28" spans="1:522" x14ac:dyDescent="0.3">
      <c r="J28" s="119">
        <f t="shared" si="110"/>
        <v>1</v>
      </c>
      <c r="K28" s="123" t="str">
        <f t="shared" si="83"/>
        <v>YaJo</v>
      </c>
      <c r="L28" s="123">
        <v>23</v>
      </c>
      <c r="M28" s="351"/>
      <c r="N28" s="351"/>
      <c r="O28" s="351"/>
      <c r="P28" s="351"/>
      <c r="Q28" s="369"/>
      <c r="R28" s="370"/>
      <c r="S28" s="269" t="str">
        <f t="shared" si="106"/>
        <v/>
      </c>
      <c r="T28" s="180">
        <v>1</v>
      </c>
      <c r="U28" s="269" t="str">
        <f t="shared" si="107"/>
        <v/>
      </c>
      <c r="V28" s="180">
        <v>1</v>
      </c>
      <c r="W28" s="181">
        <v>1</v>
      </c>
      <c r="X28" s="181">
        <v>1</v>
      </c>
      <c r="Y28" s="183">
        <v>1</v>
      </c>
      <c r="Z28" s="183">
        <v>1</v>
      </c>
      <c r="AA28" s="183">
        <v>1</v>
      </c>
      <c r="AB28" s="183">
        <v>1</v>
      </c>
      <c r="AC28" s="183">
        <v>1</v>
      </c>
      <c r="AD28" s="183">
        <v>1</v>
      </c>
      <c r="AE28" s="192" t="str">
        <f ca="1">IF(ISBLANK(Q28),"",ROUND(AVERAGE(OFFSET(V28:AD28,0,0,1,ion21Coop!$F$42)),1))</f>
        <v/>
      </c>
      <c r="AF28" s="269" t="str">
        <f t="shared" si="104"/>
        <v/>
      </c>
      <c r="AH28" s="119">
        <f t="shared" si="111"/>
        <v>2</v>
      </c>
      <c r="AI28" s="123" t="str">
        <f t="shared" si="84"/>
        <v>GeLo</v>
      </c>
      <c r="AJ28" s="123">
        <v>23</v>
      </c>
      <c r="AK28" s="351"/>
      <c r="AL28" s="351"/>
      <c r="AM28" s="351"/>
      <c r="AN28" s="351"/>
      <c r="AO28" s="369"/>
      <c r="AP28" s="370"/>
      <c r="AQ28" s="269" t="str">
        <f t="shared" si="23"/>
        <v/>
      </c>
      <c r="AR28" s="180">
        <v>1</v>
      </c>
      <c r="AS28" s="269" t="str">
        <f t="shared" si="44"/>
        <v/>
      </c>
      <c r="AT28" s="180">
        <v>1</v>
      </c>
      <c r="AU28" s="181">
        <v>1</v>
      </c>
      <c r="AV28" s="181">
        <v>1</v>
      </c>
      <c r="AW28" s="183">
        <v>1</v>
      </c>
      <c r="AX28" s="183">
        <v>1</v>
      </c>
      <c r="AY28" s="183">
        <v>1</v>
      </c>
      <c r="AZ28" s="183">
        <v>1</v>
      </c>
      <c r="BA28" s="183">
        <v>1</v>
      </c>
      <c r="BB28" s="183">
        <v>1</v>
      </c>
      <c r="BC28" s="192" t="str">
        <f ca="1">IF(ISBLANK(AO28),"",ROUND(AVERAGE(OFFSET(AT28:BB28,0,0,1,ion21Coop!$F$42)),1))</f>
        <v/>
      </c>
      <c r="BD28" s="269" t="str">
        <f t="shared" si="45"/>
        <v/>
      </c>
      <c r="BF28" s="119">
        <f t="shared" si="112"/>
        <v>3</v>
      </c>
      <c r="BG28" s="123" t="str">
        <f t="shared" si="85"/>
        <v>MiDo</v>
      </c>
      <c r="BH28" s="123">
        <v>23</v>
      </c>
      <c r="BI28" s="351"/>
      <c r="BJ28" s="351"/>
      <c r="BK28" s="351"/>
      <c r="BL28" s="351"/>
      <c r="BM28" s="369"/>
      <c r="BN28" s="370"/>
      <c r="BO28" s="269" t="str">
        <f t="shared" si="108"/>
        <v/>
      </c>
      <c r="BP28" s="180">
        <v>1</v>
      </c>
      <c r="BQ28" s="269" t="str">
        <f t="shared" si="109"/>
        <v/>
      </c>
      <c r="BR28" s="180">
        <v>1</v>
      </c>
      <c r="BS28" s="181">
        <v>1</v>
      </c>
      <c r="BT28" s="181">
        <v>1</v>
      </c>
      <c r="BU28" s="183">
        <v>1</v>
      </c>
      <c r="BV28" s="183">
        <v>1</v>
      </c>
      <c r="BW28" s="183">
        <v>1</v>
      </c>
      <c r="BX28" s="183">
        <v>1</v>
      </c>
      <c r="BY28" s="183">
        <v>1</v>
      </c>
      <c r="BZ28" s="183">
        <v>1</v>
      </c>
      <c r="CA28" s="192" t="str">
        <f ca="1">IF(ISBLANK(BM28),"",ROUND(AVERAGE(OFFSET(BR28:BZ28,0,0,1,ion21Coop!$F$42)),1))</f>
        <v/>
      </c>
      <c r="CB28" s="269" t="str">
        <f t="shared" si="105"/>
        <v/>
      </c>
      <c r="CD28" s="119">
        <f t="shared" si="113"/>
        <v>4</v>
      </c>
      <c r="CE28" s="123" t="str">
        <f t="shared" si="86"/>
        <v>EmNi</v>
      </c>
      <c r="CF28" s="123">
        <v>23</v>
      </c>
      <c r="CG28" s="351"/>
      <c r="CH28" s="351"/>
      <c r="CI28" s="351"/>
      <c r="CJ28" s="351"/>
      <c r="CK28" s="369"/>
      <c r="CL28" s="370"/>
      <c r="CM28" s="269" t="str">
        <f t="shared" si="25"/>
        <v/>
      </c>
      <c r="CN28" s="180">
        <v>1</v>
      </c>
      <c r="CO28" s="269" t="str">
        <f t="shared" si="47"/>
        <v/>
      </c>
      <c r="CP28" s="180">
        <v>1</v>
      </c>
      <c r="CQ28" s="181">
        <v>1</v>
      </c>
      <c r="CR28" s="181">
        <v>1</v>
      </c>
      <c r="CS28" s="183">
        <v>1</v>
      </c>
      <c r="CT28" s="183">
        <v>1</v>
      </c>
      <c r="CU28" s="183">
        <v>1</v>
      </c>
      <c r="CV28" s="183">
        <v>1</v>
      </c>
      <c r="CW28" s="183">
        <v>1</v>
      </c>
      <c r="CX28" s="183">
        <v>1</v>
      </c>
      <c r="CY28" s="192" t="str">
        <f ca="1">IF(ISBLANK(CK28),"",ROUND(AVERAGE(OFFSET(CP28:CX28,0,0,1,ion21Coop!$F$42)),1))</f>
        <v/>
      </c>
      <c r="CZ28" s="269" t="str">
        <f t="shared" si="48"/>
        <v/>
      </c>
      <c r="DB28" s="119">
        <f t="shared" si="114"/>
        <v>5</v>
      </c>
      <c r="DC28" s="123" t="str">
        <f t="shared" si="87"/>
        <v>HeJe</v>
      </c>
      <c r="DD28" s="123">
        <v>23</v>
      </c>
      <c r="DE28" s="423"/>
      <c r="DF28" s="423"/>
      <c r="DG28" s="423"/>
      <c r="DH28" s="423"/>
      <c r="DI28" s="421"/>
      <c r="DJ28" s="422"/>
      <c r="DK28" s="269" t="str">
        <f t="shared" si="26"/>
        <v/>
      </c>
      <c r="DL28" s="180">
        <v>1</v>
      </c>
      <c r="DM28" s="269" t="str">
        <f t="shared" si="49"/>
        <v/>
      </c>
      <c r="DN28" s="180">
        <v>1</v>
      </c>
      <c r="DO28" s="181">
        <v>1</v>
      </c>
      <c r="DP28" s="181">
        <v>1</v>
      </c>
      <c r="DQ28" s="183">
        <v>1</v>
      </c>
      <c r="DR28" s="183">
        <v>1</v>
      </c>
      <c r="DS28" s="183">
        <v>1</v>
      </c>
      <c r="DT28" s="183">
        <v>1</v>
      </c>
      <c r="DU28" s="183">
        <v>1</v>
      </c>
      <c r="DV28" s="183">
        <v>1</v>
      </c>
      <c r="DW28" s="192" t="str">
        <f ca="1">IF(ISBLANK(DI28),"",ROUND(AVERAGE(OFFSET(DN28:DV28,0,0,1,ion21Coop!$F$42)),1))</f>
        <v/>
      </c>
      <c r="DX28" s="269" t="str">
        <f t="shared" si="50"/>
        <v/>
      </c>
      <c r="DZ28" s="119">
        <f t="shared" si="115"/>
        <v>6</v>
      </c>
      <c r="EA28" s="123" t="str">
        <f t="shared" si="88"/>
        <v/>
      </c>
      <c r="EB28" s="123">
        <v>23</v>
      </c>
      <c r="EC28" s="423"/>
      <c r="ED28" s="423"/>
      <c r="EE28" s="423"/>
      <c r="EF28" s="423"/>
      <c r="EG28" s="421"/>
      <c r="EH28" s="422"/>
      <c r="EI28" s="269" t="str">
        <f t="shared" si="27"/>
        <v/>
      </c>
      <c r="EJ28" s="180">
        <v>1</v>
      </c>
      <c r="EK28" s="269" t="str">
        <f t="shared" si="51"/>
        <v/>
      </c>
      <c r="EL28" s="180">
        <v>1</v>
      </c>
      <c r="EM28" s="181">
        <v>1</v>
      </c>
      <c r="EN28" s="181">
        <v>1</v>
      </c>
      <c r="EO28" s="183">
        <v>1</v>
      </c>
      <c r="EP28" s="183">
        <v>1</v>
      </c>
      <c r="EQ28" s="183">
        <v>1</v>
      </c>
      <c r="ER28" s="183">
        <v>1</v>
      </c>
      <c r="ES28" s="183">
        <v>1</v>
      </c>
      <c r="ET28" s="183">
        <v>1</v>
      </c>
      <c r="EU28" s="192" t="str">
        <f ca="1">IF(ISBLANK(EG28),"",ROUND(AVERAGE(OFFSET(EL28:ET28,0,0,1,ion21Coop!$F$42)),1))</f>
        <v/>
      </c>
      <c r="EV28" s="269" t="str">
        <f t="shared" si="52"/>
        <v/>
      </c>
      <c r="EX28" s="119">
        <f t="shared" si="116"/>
        <v>7</v>
      </c>
      <c r="EY28" s="123" t="str">
        <f t="shared" si="89"/>
        <v/>
      </c>
      <c r="EZ28" s="123">
        <v>23</v>
      </c>
      <c r="FA28" s="423"/>
      <c r="FB28" s="423"/>
      <c r="FC28" s="423"/>
      <c r="FD28" s="423"/>
      <c r="FE28" s="421"/>
      <c r="FF28" s="422"/>
      <c r="FG28" s="269" t="str">
        <f t="shared" si="28"/>
        <v/>
      </c>
      <c r="FH28" s="180">
        <v>1</v>
      </c>
      <c r="FI28" s="269" t="str">
        <f t="shared" si="53"/>
        <v/>
      </c>
      <c r="FJ28" s="180">
        <v>1</v>
      </c>
      <c r="FK28" s="181">
        <v>1</v>
      </c>
      <c r="FL28" s="181">
        <v>1</v>
      </c>
      <c r="FM28" s="183">
        <v>1</v>
      </c>
      <c r="FN28" s="183">
        <v>1</v>
      </c>
      <c r="FO28" s="183">
        <v>1</v>
      </c>
      <c r="FP28" s="183">
        <v>1</v>
      </c>
      <c r="FQ28" s="183">
        <v>1</v>
      </c>
      <c r="FR28" s="183">
        <v>1</v>
      </c>
      <c r="FS28" s="192" t="str">
        <f ca="1">IF(ISBLANK(FE28),"",ROUND(AVERAGE(OFFSET(FJ28:FR28,0,0,1,ion21Coop!$F$42)),1))</f>
        <v/>
      </c>
      <c r="FT28" s="269" t="str">
        <f t="shared" si="54"/>
        <v/>
      </c>
      <c r="FV28" s="119">
        <f t="shared" si="117"/>
        <v>8</v>
      </c>
      <c r="FW28" s="123" t="str">
        <f t="shared" si="90"/>
        <v/>
      </c>
      <c r="FX28" s="123">
        <v>23</v>
      </c>
      <c r="FY28" s="423"/>
      <c r="FZ28" s="423"/>
      <c r="GA28" s="423"/>
      <c r="GB28" s="423"/>
      <c r="GC28" s="421"/>
      <c r="GD28" s="422"/>
      <c r="GE28" s="269" t="str">
        <f t="shared" si="29"/>
        <v/>
      </c>
      <c r="GF28" s="180">
        <v>1</v>
      </c>
      <c r="GG28" s="269" t="str">
        <f t="shared" si="55"/>
        <v/>
      </c>
      <c r="GH28" s="180">
        <v>1</v>
      </c>
      <c r="GI28" s="181">
        <v>1</v>
      </c>
      <c r="GJ28" s="181">
        <v>1</v>
      </c>
      <c r="GK28" s="183">
        <v>1</v>
      </c>
      <c r="GL28" s="183">
        <v>1</v>
      </c>
      <c r="GM28" s="183">
        <v>1</v>
      </c>
      <c r="GN28" s="183">
        <v>1</v>
      </c>
      <c r="GO28" s="183">
        <v>1</v>
      </c>
      <c r="GP28" s="183">
        <v>1</v>
      </c>
      <c r="GQ28" s="192" t="str">
        <f ca="1">IF(ISBLANK(GC28),"",ROUND(AVERAGE(OFFSET(GH28:GP28,0,0,1,ion21Coop!$F$42)),1))</f>
        <v/>
      </c>
      <c r="GR28" s="269" t="str">
        <f t="shared" si="56"/>
        <v/>
      </c>
      <c r="GT28" s="119">
        <f t="shared" si="118"/>
        <v>9</v>
      </c>
      <c r="GU28" s="123" t="str">
        <f t="shared" si="91"/>
        <v/>
      </c>
      <c r="GV28" s="123">
        <v>23</v>
      </c>
      <c r="GW28" s="423"/>
      <c r="GX28" s="423"/>
      <c r="GY28" s="423"/>
      <c r="GZ28" s="423"/>
      <c r="HA28" s="421"/>
      <c r="HB28" s="422"/>
      <c r="HC28" s="269" t="str">
        <f t="shared" si="30"/>
        <v/>
      </c>
      <c r="HD28" s="180">
        <v>1</v>
      </c>
      <c r="HE28" s="269" t="str">
        <f t="shared" si="57"/>
        <v/>
      </c>
      <c r="HF28" s="180">
        <v>1</v>
      </c>
      <c r="HG28" s="181">
        <v>1</v>
      </c>
      <c r="HH28" s="181">
        <v>1</v>
      </c>
      <c r="HI28" s="183">
        <v>1</v>
      </c>
      <c r="HJ28" s="183">
        <v>1</v>
      </c>
      <c r="HK28" s="183">
        <v>1</v>
      </c>
      <c r="HL28" s="183">
        <v>1</v>
      </c>
      <c r="HM28" s="183">
        <v>1</v>
      </c>
      <c r="HN28" s="183">
        <v>1</v>
      </c>
      <c r="HO28" s="192" t="str">
        <f ca="1">IF(ISBLANK(HA28),"",ROUND(AVERAGE(OFFSET(HF28:HN28,0,0,1,ion21Coop!$F$42)),1))</f>
        <v/>
      </c>
      <c r="HP28" s="269" t="str">
        <f t="shared" si="58"/>
        <v/>
      </c>
      <c r="HR28" s="119">
        <f t="shared" si="119"/>
        <v>10</v>
      </c>
      <c r="HS28" s="123" t="str">
        <f t="shared" si="92"/>
        <v/>
      </c>
      <c r="HT28" s="123">
        <v>23</v>
      </c>
      <c r="HU28" s="423"/>
      <c r="HV28" s="423"/>
      <c r="HW28" s="423"/>
      <c r="HX28" s="423"/>
      <c r="HY28" s="421"/>
      <c r="HZ28" s="422"/>
      <c r="IA28" s="269" t="str">
        <f t="shared" si="31"/>
        <v/>
      </c>
      <c r="IB28" s="180">
        <v>1</v>
      </c>
      <c r="IC28" s="269" t="str">
        <f t="shared" si="59"/>
        <v/>
      </c>
      <c r="ID28" s="180">
        <v>1</v>
      </c>
      <c r="IE28" s="181">
        <v>1</v>
      </c>
      <c r="IF28" s="181">
        <v>1</v>
      </c>
      <c r="IG28" s="183">
        <v>1</v>
      </c>
      <c r="IH28" s="183">
        <v>1</v>
      </c>
      <c r="II28" s="183">
        <v>1</v>
      </c>
      <c r="IJ28" s="183">
        <v>1</v>
      </c>
      <c r="IK28" s="183">
        <v>1</v>
      </c>
      <c r="IL28" s="183">
        <v>1</v>
      </c>
      <c r="IM28" s="192" t="str">
        <f ca="1">IF(ISBLANK(HY28),"",ROUND(AVERAGE(OFFSET(ID28:IL28,0,0,1,ion21Coop!$F$42)),1))</f>
        <v/>
      </c>
      <c r="IN28" s="269" t="str">
        <f t="shared" si="60"/>
        <v/>
      </c>
      <c r="IP28" s="119">
        <f t="shared" si="120"/>
        <v>11</v>
      </c>
      <c r="IQ28" s="123" t="str">
        <f t="shared" si="93"/>
        <v/>
      </c>
      <c r="IR28" s="123">
        <v>23</v>
      </c>
      <c r="IS28" s="423"/>
      <c r="IT28" s="423"/>
      <c r="IU28" s="423"/>
      <c r="IV28" s="423"/>
      <c r="IW28" s="421"/>
      <c r="IX28" s="422"/>
      <c r="IY28" s="269" t="str">
        <f t="shared" si="32"/>
        <v/>
      </c>
      <c r="IZ28" s="180">
        <v>1</v>
      </c>
      <c r="JA28" s="269" t="str">
        <f t="shared" si="61"/>
        <v/>
      </c>
      <c r="JB28" s="180">
        <v>1</v>
      </c>
      <c r="JC28" s="181">
        <v>1</v>
      </c>
      <c r="JD28" s="181">
        <v>1</v>
      </c>
      <c r="JE28" s="183">
        <v>1</v>
      </c>
      <c r="JF28" s="183">
        <v>1</v>
      </c>
      <c r="JG28" s="183">
        <v>1</v>
      </c>
      <c r="JH28" s="183">
        <v>1</v>
      </c>
      <c r="JI28" s="183">
        <v>1</v>
      </c>
      <c r="JJ28" s="183">
        <v>1</v>
      </c>
      <c r="JK28" s="192" t="str">
        <f ca="1">IF(ISBLANK(IW28),"",ROUND(AVERAGE(OFFSET(JB28:JJ28,0,0,1,ion21Coop!$F$42)),1))</f>
        <v/>
      </c>
      <c r="JL28" s="269" t="str">
        <f t="shared" si="62"/>
        <v/>
      </c>
      <c r="JN28" s="119">
        <f t="shared" si="121"/>
        <v>12</v>
      </c>
      <c r="JO28" s="123" t="str">
        <f t="shared" si="94"/>
        <v/>
      </c>
      <c r="JP28" s="123">
        <v>23</v>
      </c>
      <c r="JQ28" s="423"/>
      <c r="JR28" s="423"/>
      <c r="JS28" s="423"/>
      <c r="JT28" s="423"/>
      <c r="JU28" s="421"/>
      <c r="JV28" s="422"/>
      <c r="JW28" s="269" t="str">
        <f t="shared" si="33"/>
        <v/>
      </c>
      <c r="JX28" s="180">
        <v>1</v>
      </c>
      <c r="JY28" s="269" t="str">
        <f t="shared" si="63"/>
        <v/>
      </c>
      <c r="JZ28" s="180">
        <v>1</v>
      </c>
      <c r="KA28" s="181">
        <v>1</v>
      </c>
      <c r="KB28" s="181">
        <v>1</v>
      </c>
      <c r="KC28" s="183">
        <v>1</v>
      </c>
      <c r="KD28" s="183">
        <v>1</v>
      </c>
      <c r="KE28" s="183">
        <v>1</v>
      </c>
      <c r="KF28" s="183">
        <v>1</v>
      </c>
      <c r="KG28" s="183">
        <v>1</v>
      </c>
      <c r="KH28" s="183">
        <v>1</v>
      </c>
      <c r="KI28" s="192" t="str">
        <f ca="1">IF(ISBLANK(JU28),"",ROUND(AVERAGE(OFFSET(JZ28:KH28,0,0,1,ion21Coop!$F$42)),1))</f>
        <v/>
      </c>
      <c r="KJ28" s="269" t="str">
        <f t="shared" si="64"/>
        <v/>
      </c>
      <c r="KL28" s="119">
        <f t="shared" si="122"/>
        <v>13</v>
      </c>
      <c r="KM28" s="123" t="str">
        <f t="shared" si="95"/>
        <v/>
      </c>
      <c r="KN28" s="123">
        <v>23</v>
      </c>
      <c r="KO28" s="423"/>
      <c r="KP28" s="423"/>
      <c r="KQ28" s="423"/>
      <c r="KR28" s="423"/>
      <c r="KS28" s="421"/>
      <c r="KT28" s="422"/>
      <c r="KU28" s="269" t="str">
        <f t="shared" si="34"/>
        <v/>
      </c>
      <c r="KV28" s="180">
        <v>1</v>
      </c>
      <c r="KW28" s="269" t="str">
        <f t="shared" si="65"/>
        <v/>
      </c>
      <c r="KX28" s="180">
        <v>1</v>
      </c>
      <c r="KY28" s="181">
        <v>1</v>
      </c>
      <c r="KZ28" s="181">
        <v>1</v>
      </c>
      <c r="LA28" s="183">
        <v>1</v>
      </c>
      <c r="LB28" s="183">
        <v>1</v>
      </c>
      <c r="LC28" s="183">
        <v>1</v>
      </c>
      <c r="LD28" s="183">
        <v>1</v>
      </c>
      <c r="LE28" s="183">
        <v>1</v>
      </c>
      <c r="LF28" s="183">
        <v>1</v>
      </c>
      <c r="LG28" s="192" t="str">
        <f ca="1">IF(ISBLANK(KS28),"",ROUND(AVERAGE(OFFSET(KX28:LF28,0,0,1,ion21Coop!$F$42)),1))</f>
        <v/>
      </c>
      <c r="LH28" s="269" t="str">
        <f t="shared" si="66"/>
        <v/>
      </c>
      <c r="LJ28" s="119">
        <f t="shared" si="123"/>
        <v>14</v>
      </c>
      <c r="LK28" s="123" t="str">
        <f t="shared" si="96"/>
        <v/>
      </c>
      <c r="LL28" s="123">
        <v>23</v>
      </c>
      <c r="LM28" s="423"/>
      <c r="LN28" s="423"/>
      <c r="LO28" s="423"/>
      <c r="LP28" s="423"/>
      <c r="LQ28" s="421"/>
      <c r="LR28" s="422"/>
      <c r="LS28" s="269" t="str">
        <f t="shared" si="35"/>
        <v/>
      </c>
      <c r="LT28" s="180">
        <v>1</v>
      </c>
      <c r="LU28" s="269" t="str">
        <f t="shared" si="67"/>
        <v/>
      </c>
      <c r="LV28" s="180">
        <v>1</v>
      </c>
      <c r="LW28" s="181">
        <v>1</v>
      </c>
      <c r="LX28" s="181">
        <v>1</v>
      </c>
      <c r="LY28" s="183">
        <v>1</v>
      </c>
      <c r="LZ28" s="183">
        <v>1</v>
      </c>
      <c r="MA28" s="183">
        <v>1</v>
      </c>
      <c r="MB28" s="183">
        <v>1</v>
      </c>
      <c r="MC28" s="183">
        <v>1</v>
      </c>
      <c r="MD28" s="183">
        <v>1</v>
      </c>
      <c r="ME28" s="192" t="str">
        <f ca="1">IF(ISBLANK(LQ28),"",ROUND(AVERAGE(OFFSET(LV28:MD28,0,0,1,ion21Coop!$F$42)),1))</f>
        <v/>
      </c>
      <c r="MF28" s="269" t="str">
        <f t="shared" si="68"/>
        <v/>
      </c>
      <c r="MH28" s="119">
        <f t="shared" si="124"/>
        <v>15</v>
      </c>
      <c r="MI28" s="123" t="str">
        <f t="shared" si="97"/>
        <v/>
      </c>
      <c r="MJ28" s="123">
        <v>23</v>
      </c>
      <c r="MK28" s="423"/>
      <c r="ML28" s="423"/>
      <c r="MM28" s="423"/>
      <c r="MN28" s="423"/>
      <c r="MO28" s="421"/>
      <c r="MP28" s="422"/>
      <c r="MQ28" s="269" t="str">
        <f t="shared" si="36"/>
        <v/>
      </c>
      <c r="MR28" s="180">
        <v>1</v>
      </c>
      <c r="MS28" s="269" t="str">
        <f t="shared" si="69"/>
        <v/>
      </c>
      <c r="MT28" s="180">
        <v>1</v>
      </c>
      <c r="MU28" s="181">
        <v>1</v>
      </c>
      <c r="MV28" s="181">
        <v>1</v>
      </c>
      <c r="MW28" s="183">
        <v>1</v>
      </c>
      <c r="MX28" s="183">
        <v>1</v>
      </c>
      <c r="MY28" s="183">
        <v>1</v>
      </c>
      <c r="MZ28" s="183">
        <v>1</v>
      </c>
      <c r="NA28" s="183">
        <v>1</v>
      </c>
      <c r="NB28" s="183">
        <v>1</v>
      </c>
      <c r="NC28" s="192" t="str">
        <f ca="1">IF(ISBLANK(MO28),"",ROUND(AVERAGE(OFFSET(MT28:NB28,0,0,1,ion21Coop!$F$42)),1))</f>
        <v/>
      </c>
      <c r="ND28" s="269" t="str">
        <f t="shared" si="70"/>
        <v/>
      </c>
      <c r="NF28" s="119">
        <f t="shared" si="125"/>
        <v>16</v>
      </c>
      <c r="NG28" s="123" t="str">
        <f t="shared" si="98"/>
        <v/>
      </c>
      <c r="NH28" s="123">
        <v>23</v>
      </c>
      <c r="NI28" s="423"/>
      <c r="NJ28" s="423"/>
      <c r="NK28" s="423"/>
      <c r="NL28" s="423"/>
      <c r="NM28" s="421"/>
      <c r="NN28" s="422"/>
      <c r="NO28" s="269" t="str">
        <f t="shared" si="37"/>
        <v/>
      </c>
      <c r="NP28" s="180">
        <v>1</v>
      </c>
      <c r="NQ28" s="269" t="str">
        <f t="shared" si="71"/>
        <v/>
      </c>
      <c r="NR28" s="180">
        <v>1</v>
      </c>
      <c r="NS28" s="181">
        <v>1</v>
      </c>
      <c r="NT28" s="181">
        <v>1</v>
      </c>
      <c r="NU28" s="183">
        <v>1</v>
      </c>
      <c r="NV28" s="183">
        <v>1</v>
      </c>
      <c r="NW28" s="183">
        <v>1</v>
      </c>
      <c r="NX28" s="183">
        <v>1</v>
      </c>
      <c r="NY28" s="183">
        <v>1</v>
      </c>
      <c r="NZ28" s="183">
        <v>1</v>
      </c>
      <c r="OA28" s="192" t="str">
        <f ca="1">IF(ISBLANK(NM28),"",ROUND(AVERAGE(OFFSET(NR28:NZ28,0,0,1,ion21Coop!$F$42)),1))</f>
        <v/>
      </c>
      <c r="OB28" s="269" t="str">
        <f t="shared" si="72"/>
        <v/>
      </c>
      <c r="OD28" s="119">
        <f t="shared" si="126"/>
        <v>17</v>
      </c>
      <c r="OE28" s="123" t="str">
        <f t="shared" si="99"/>
        <v/>
      </c>
      <c r="OF28" s="123">
        <v>23</v>
      </c>
      <c r="OG28" s="423"/>
      <c r="OH28" s="423"/>
      <c r="OI28" s="423"/>
      <c r="OJ28" s="423"/>
      <c r="OK28" s="421"/>
      <c r="OL28" s="422"/>
      <c r="OM28" s="269" t="str">
        <f t="shared" si="38"/>
        <v/>
      </c>
      <c r="ON28" s="180">
        <v>1</v>
      </c>
      <c r="OO28" s="269" t="str">
        <f t="shared" si="73"/>
        <v/>
      </c>
      <c r="OP28" s="180">
        <v>1</v>
      </c>
      <c r="OQ28" s="181">
        <v>1</v>
      </c>
      <c r="OR28" s="181">
        <v>1</v>
      </c>
      <c r="OS28" s="183">
        <v>1</v>
      </c>
      <c r="OT28" s="183">
        <v>1</v>
      </c>
      <c r="OU28" s="183">
        <v>1</v>
      </c>
      <c r="OV28" s="183">
        <v>1</v>
      </c>
      <c r="OW28" s="183">
        <v>1</v>
      </c>
      <c r="OX28" s="183">
        <v>1</v>
      </c>
      <c r="OY28" s="192" t="str">
        <f ca="1">IF(ISBLANK(OK28),"",ROUND(AVERAGE(OFFSET(OP28:OX28,0,0,1,ion21Coop!$F$42)),1))</f>
        <v/>
      </c>
      <c r="OZ28" s="269" t="str">
        <f t="shared" si="74"/>
        <v/>
      </c>
      <c r="PB28" s="119">
        <f t="shared" si="127"/>
        <v>18</v>
      </c>
      <c r="PC28" s="123" t="str">
        <f t="shared" si="100"/>
        <v/>
      </c>
      <c r="PD28" s="123">
        <v>23</v>
      </c>
      <c r="PE28" s="423"/>
      <c r="PF28" s="423"/>
      <c r="PG28" s="423"/>
      <c r="PH28" s="423"/>
      <c r="PI28" s="421"/>
      <c r="PJ28" s="422"/>
      <c r="PK28" s="269" t="str">
        <f t="shared" si="39"/>
        <v/>
      </c>
      <c r="PL28" s="180">
        <v>1</v>
      </c>
      <c r="PM28" s="269" t="str">
        <f t="shared" si="75"/>
        <v/>
      </c>
      <c r="PN28" s="180">
        <v>1</v>
      </c>
      <c r="PO28" s="181">
        <v>1</v>
      </c>
      <c r="PP28" s="181">
        <v>1</v>
      </c>
      <c r="PQ28" s="183">
        <v>1</v>
      </c>
      <c r="PR28" s="183">
        <v>1</v>
      </c>
      <c r="PS28" s="183">
        <v>1</v>
      </c>
      <c r="PT28" s="183">
        <v>1</v>
      </c>
      <c r="PU28" s="183">
        <v>1</v>
      </c>
      <c r="PV28" s="183">
        <v>1</v>
      </c>
      <c r="PW28" s="192" t="str">
        <f ca="1">IF(ISBLANK(PI28),"",ROUND(AVERAGE(OFFSET(PN28:PV28,0,0,1,ion21Coop!$F$42)),1))</f>
        <v/>
      </c>
      <c r="PX28" s="269" t="str">
        <f t="shared" si="76"/>
        <v/>
      </c>
      <c r="PZ28" s="119">
        <f t="shared" si="128"/>
        <v>19</v>
      </c>
      <c r="QA28" s="123" t="str">
        <f t="shared" si="101"/>
        <v/>
      </c>
      <c r="QB28" s="123">
        <v>23</v>
      </c>
      <c r="QC28" s="423"/>
      <c r="QD28" s="423"/>
      <c r="QE28" s="423"/>
      <c r="QF28" s="423"/>
      <c r="QG28" s="421"/>
      <c r="QH28" s="422"/>
      <c r="QI28" s="269" t="str">
        <f t="shared" si="40"/>
        <v/>
      </c>
      <c r="QJ28" s="180">
        <v>1</v>
      </c>
      <c r="QK28" s="269" t="str">
        <f t="shared" si="77"/>
        <v/>
      </c>
      <c r="QL28" s="180">
        <v>1</v>
      </c>
      <c r="QM28" s="181">
        <v>1</v>
      </c>
      <c r="QN28" s="181">
        <v>1</v>
      </c>
      <c r="QO28" s="183">
        <v>1</v>
      </c>
      <c r="QP28" s="183">
        <v>1</v>
      </c>
      <c r="QQ28" s="183">
        <v>1</v>
      </c>
      <c r="QR28" s="183">
        <v>1</v>
      </c>
      <c r="QS28" s="183">
        <v>1</v>
      </c>
      <c r="QT28" s="183">
        <v>1</v>
      </c>
      <c r="QU28" s="192" t="str">
        <f ca="1">IF(ISBLANK(QG28),"",ROUND(AVERAGE(OFFSET(QL28:QT28,0,0,1,ion21Coop!$F$42)),1))</f>
        <v/>
      </c>
      <c r="QV28" s="269" t="str">
        <f t="shared" si="78"/>
        <v/>
      </c>
      <c r="QX28" s="119">
        <f t="shared" si="129"/>
        <v>20</v>
      </c>
      <c r="QY28" s="123" t="str">
        <f t="shared" si="102"/>
        <v/>
      </c>
      <c r="QZ28" s="123">
        <v>23</v>
      </c>
      <c r="RA28" s="423"/>
      <c r="RB28" s="423"/>
      <c r="RC28" s="423"/>
      <c r="RD28" s="423"/>
      <c r="RE28" s="421"/>
      <c r="RF28" s="422"/>
      <c r="RG28" s="269" t="str">
        <f t="shared" si="41"/>
        <v/>
      </c>
      <c r="RH28" s="180">
        <v>1</v>
      </c>
      <c r="RI28" s="269" t="str">
        <f t="shared" si="79"/>
        <v/>
      </c>
      <c r="RJ28" s="180">
        <v>1</v>
      </c>
      <c r="RK28" s="181">
        <v>1</v>
      </c>
      <c r="RL28" s="181">
        <v>1</v>
      </c>
      <c r="RM28" s="183">
        <v>1</v>
      </c>
      <c r="RN28" s="183">
        <v>1</v>
      </c>
      <c r="RO28" s="183">
        <v>1</v>
      </c>
      <c r="RP28" s="183">
        <v>1</v>
      </c>
      <c r="RQ28" s="183">
        <v>1</v>
      </c>
      <c r="RR28" s="183">
        <v>1</v>
      </c>
      <c r="RS28" s="192" t="str">
        <f ca="1">IF(ISBLANK(RE28),"",ROUND(AVERAGE(OFFSET(RJ28:RR28,0,0,1,ion21Coop!$F$42)),1))</f>
        <v/>
      </c>
      <c r="RT28" s="269" t="str">
        <f t="shared" si="80"/>
        <v/>
      </c>
      <c r="RV28" s="119">
        <f t="shared" si="130"/>
        <v>21</v>
      </c>
      <c r="RW28" s="123" t="str">
        <f t="shared" si="103"/>
        <v/>
      </c>
      <c r="RX28" s="123">
        <v>23</v>
      </c>
      <c r="RY28" s="423"/>
      <c r="RZ28" s="423"/>
      <c r="SA28" s="423"/>
      <c r="SB28" s="423"/>
      <c r="SC28" s="421"/>
      <c r="SD28" s="422"/>
      <c r="SE28" s="269" t="str">
        <f t="shared" si="42"/>
        <v/>
      </c>
      <c r="SF28" s="180">
        <v>1</v>
      </c>
      <c r="SG28" s="269" t="str">
        <f t="shared" si="81"/>
        <v/>
      </c>
      <c r="SH28" s="180">
        <v>1</v>
      </c>
      <c r="SI28" s="181">
        <v>1</v>
      </c>
      <c r="SJ28" s="181">
        <v>1</v>
      </c>
      <c r="SK28" s="183">
        <v>1</v>
      </c>
      <c r="SL28" s="183">
        <v>1</v>
      </c>
      <c r="SM28" s="183">
        <v>1</v>
      </c>
      <c r="SN28" s="183">
        <v>1</v>
      </c>
      <c r="SO28" s="183">
        <v>1</v>
      </c>
      <c r="SP28" s="183">
        <v>1</v>
      </c>
      <c r="SQ28" s="192" t="str">
        <f ca="1">IF(ISBLANK(SC28),"",ROUND(AVERAGE(OFFSET(SH28:SP28,0,0,1,ion21Coop!$F$42)),1))</f>
        <v/>
      </c>
      <c r="SR28" s="269" t="str">
        <f t="shared" si="82"/>
        <v/>
      </c>
      <c r="ST28" s="565"/>
      <c r="SU28" s="565"/>
      <c r="SV28" s="566"/>
      <c r="SW28" s="567"/>
      <c r="SX28" s="565"/>
      <c r="SY28" s="566"/>
      <c r="SZ28" s="568"/>
      <c r="TA28" s="567"/>
      <c r="TB28" s="553"/>
    </row>
    <row r="29" spans="1:522" x14ac:dyDescent="0.3">
      <c r="A29" s="196" t="s">
        <v>329</v>
      </c>
      <c r="J29" s="119">
        <f t="shared" si="110"/>
        <v>1</v>
      </c>
      <c r="K29" s="123" t="str">
        <f t="shared" si="83"/>
        <v>YaJo</v>
      </c>
      <c r="L29" s="123">
        <v>24</v>
      </c>
      <c r="M29" s="351"/>
      <c r="N29" s="351"/>
      <c r="O29" s="351"/>
      <c r="P29" s="351"/>
      <c r="Q29" s="369"/>
      <c r="R29" s="370"/>
      <c r="S29" s="269" t="str">
        <f t="shared" si="106"/>
        <v/>
      </c>
      <c r="T29" s="180">
        <v>1</v>
      </c>
      <c r="U29" s="269" t="str">
        <f t="shared" si="107"/>
        <v/>
      </c>
      <c r="V29" s="180">
        <v>1</v>
      </c>
      <c r="W29" s="181">
        <v>1</v>
      </c>
      <c r="X29" s="181">
        <v>1</v>
      </c>
      <c r="Y29" s="183">
        <v>1</v>
      </c>
      <c r="Z29" s="183">
        <v>1</v>
      </c>
      <c r="AA29" s="183">
        <v>1</v>
      </c>
      <c r="AB29" s="183">
        <v>1</v>
      </c>
      <c r="AC29" s="183">
        <v>1</v>
      </c>
      <c r="AD29" s="183">
        <v>1</v>
      </c>
      <c r="AE29" s="192" t="str">
        <f ca="1">IF(ISBLANK(Q29),"",ROUND(AVERAGE(OFFSET(V29:AD29,0,0,1,ion21Coop!$F$42)),1))</f>
        <v/>
      </c>
      <c r="AF29" s="269" t="str">
        <f t="shared" si="104"/>
        <v/>
      </c>
      <c r="AH29" s="119">
        <f t="shared" si="111"/>
        <v>2</v>
      </c>
      <c r="AI29" s="123" t="str">
        <f t="shared" si="84"/>
        <v>GeLo</v>
      </c>
      <c r="AJ29" s="123">
        <v>24</v>
      </c>
      <c r="AK29" s="351"/>
      <c r="AL29" s="351"/>
      <c r="AM29" s="351"/>
      <c r="AN29" s="351"/>
      <c r="AO29" s="369"/>
      <c r="AP29" s="370"/>
      <c r="AQ29" s="269" t="str">
        <f t="shared" si="23"/>
        <v/>
      </c>
      <c r="AR29" s="180">
        <v>1</v>
      </c>
      <c r="AS29" s="269" t="str">
        <f t="shared" si="44"/>
        <v/>
      </c>
      <c r="AT29" s="180">
        <v>1</v>
      </c>
      <c r="AU29" s="181">
        <v>1</v>
      </c>
      <c r="AV29" s="181">
        <v>1</v>
      </c>
      <c r="AW29" s="183">
        <v>1</v>
      </c>
      <c r="AX29" s="183">
        <v>1</v>
      </c>
      <c r="AY29" s="183">
        <v>1</v>
      </c>
      <c r="AZ29" s="183">
        <v>1</v>
      </c>
      <c r="BA29" s="183">
        <v>1</v>
      </c>
      <c r="BB29" s="183">
        <v>1</v>
      </c>
      <c r="BC29" s="192" t="str">
        <f ca="1">IF(ISBLANK(AO29),"",ROUND(AVERAGE(OFFSET(AT29:BB29,0,0,1,ion21Coop!$F$42)),1))</f>
        <v/>
      </c>
      <c r="BD29" s="269" t="str">
        <f t="shared" si="45"/>
        <v/>
      </c>
      <c r="BF29" s="119">
        <f t="shared" si="112"/>
        <v>3</v>
      </c>
      <c r="BG29" s="123" t="str">
        <f t="shared" si="85"/>
        <v>MiDo</v>
      </c>
      <c r="BH29" s="123">
        <v>24</v>
      </c>
      <c r="BI29" s="351"/>
      <c r="BJ29" s="351"/>
      <c r="BK29" s="351"/>
      <c r="BL29" s="351"/>
      <c r="BM29" s="369"/>
      <c r="BN29" s="370"/>
      <c r="BO29" s="269" t="str">
        <f t="shared" si="108"/>
        <v/>
      </c>
      <c r="BP29" s="180">
        <v>1</v>
      </c>
      <c r="BQ29" s="269" t="str">
        <f t="shared" si="109"/>
        <v/>
      </c>
      <c r="BR29" s="180">
        <v>1</v>
      </c>
      <c r="BS29" s="181">
        <v>1</v>
      </c>
      <c r="BT29" s="181">
        <v>1</v>
      </c>
      <c r="BU29" s="183">
        <v>1</v>
      </c>
      <c r="BV29" s="183">
        <v>1</v>
      </c>
      <c r="BW29" s="183">
        <v>1</v>
      </c>
      <c r="BX29" s="183">
        <v>1</v>
      </c>
      <c r="BY29" s="183">
        <v>1</v>
      </c>
      <c r="BZ29" s="183">
        <v>1</v>
      </c>
      <c r="CA29" s="192" t="str">
        <f ca="1">IF(ISBLANK(BM29),"",ROUND(AVERAGE(OFFSET(BR29:BZ29,0,0,1,ion21Coop!$F$42)),1))</f>
        <v/>
      </c>
      <c r="CB29" s="269" t="str">
        <f t="shared" si="105"/>
        <v/>
      </c>
      <c r="CD29" s="119">
        <f t="shared" si="113"/>
        <v>4</v>
      </c>
      <c r="CE29" s="123" t="str">
        <f t="shared" si="86"/>
        <v>EmNi</v>
      </c>
      <c r="CF29" s="123">
        <v>24</v>
      </c>
      <c r="CG29" s="351"/>
      <c r="CH29" s="351"/>
      <c r="CI29" s="351"/>
      <c r="CJ29" s="351"/>
      <c r="CK29" s="369"/>
      <c r="CL29" s="370"/>
      <c r="CM29" s="269" t="str">
        <f t="shared" si="25"/>
        <v/>
      </c>
      <c r="CN29" s="180">
        <v>1</v>
      </c>
      <c r="CO29" s="269" t="str">
        <f t="shared" si="47"/>
        <v/>
      </c>
      <c r="CP29" s="180">
        <v>1</v>
      </c>
      <c r="CQ29" s="181">
        <v>1</v>
      </c>
      <c r="CR29" s="181">
        <v>1</v>
      </c>
      <c r="CS29" s="183">
        <v>1</v>
      </c>
      <c r="CT29" s="183">
        <v>1</v>
      </c>
      <c r="CU29" s="183">
        <v>1</v>
      </c>
      <c r="CV29" s="183">
        <v>1</v>
      </c>
      <c r="CW29" s="183">
        <v>1</v>
      </c>
      <c r="CX29" s="183">
        <v>1</v>
      </c>
      <c r="CY29" s="192" t="str">
        <f ca="1">IF(ISBLANK(CK29),"",ROUND(AVERAGE(OFFSET(CP29:CX29,0,0,1,ion21Coop!$F$42)),1))</f>
        <v/>
      </c>
      <c r="CZ29" s="269" t="str">
        <f t="shared" si="48"/>
        <v/>
      </c>
      <c r="DB29" s="119">
        <f t="shared" si="114"/>
        <v>5</v>
      </c>
      <c r="DC29" s="123" t="str">
        <f t="shared" si="87"/>
        <v>HeJe</v>
      </c>
      <c r="DD29" s="123">
        <v>24</v>
      </c>
      <c r="DE29" s="423"/>
      <c r="DF29" s="423"/>
      <c r="DG29" s="423"/>
      <c r="DH29" s="423"/>
      <c r="DI29" s="421"/>
      <c r="DJ29" s="422"/>
      <c r="DK29" s="269" t="str">
        <f t="shared" si="26"/>
        <v/>
      </c>
      <c r="DL29" s="180">
        <v>1</v>
      </c>
      <c r="DM29" s="269" t="str">
        <f t="shared" si="49"/>
        <v/>
      </c>
      <c r="DN29" s="180">
        <v>1</v>
      </c>
      <c r="DO29" s="181">
        <v>1</v>
      </c>
      <c r="DP29" s="181">
        <v>1</v>
      </c>
      <c r="DQ29" s="183">
        <v>1</v>
      </c>
      <c r="DR29" s="183">
        <v>1</v>
      </c>
      <c r="DS29" s="183">
        <v>1</v>
      </c>
      <c r="DT29" s="183">
        <v>1</v>
      </c>
      <c r="DU29" s="183">
        <v>1</v>
      </c>
      <c r="DV29" s="183">
        <v>1</v>
      </c>
      <c r="DW29" s="192" t="str">
        <f ca="1">IF(ISBLANK(DI29),"",ROUND(AVERAGE(OFFSET(DN29:DV29,0,0,1,ion21Coop!$F$42)),1))</f>
        <v/>
      </c>
      <c r="DX29" s="269" t="str">
        <f t="shared" si="50"/>
        <v/>
      </c>
      <c r="DZ29" s="119">
        <f t="shared" si="115"/>
        <v>6</v>
      </c>
      <c r="EA29" s="123" t="str">
        <f t="shared" si="88"/>
        <v/>
      </c>
      <c r="EB29" s="123">
        <v>24</v>
      </c>
      <c r="EC29" s="423"/>
      <c r="ED29" s="423"/>
      <c r="EE29" s="423"/>
      <c r="EF29" s="423"/>
      <c r="EG29" s="421"/>
      <c r="EH29" s="422"/>
      <c r="EI29" s="269" t="str">
        <f t="shared" si="27"/>
        <v/>
      </c>
      <c r="EJ29" s="180">
        <v>1</v>
      </c>
      <c r="EK29" s="269" t="str">
        <f t="shared" si="51"/>
        <v/>
      </c>
      <c r="EL29" s="180">
        <v>1</v>
      </c>
      <c r="EM29" s="181">
        <v>1</v>
      </c>
      <c r="EN29" s="181">
        <v>1</v>
      </c>
      <c r="EO29" s="183">
        <v>1</v>
      </c>
      <c r="EP29" s="183">
        <v>1</v>
      </c>
      <c r="EQ29" s="183">
        <v>1</v>
      </c>
      <c r="ER29" s="183">
        <v>1</v>
      </c>
      <c r="ES29" s="183">
        <v>1</v>
      </c>
      <c r="ET29" s="183">
        <v>1</v>
      </c>
      <c r="EU29" s="192" t="str">
        <f ca="1">IF(ISBLANK(EG29),"",ROUND(AVERAGE(OFFSET(EL29:ET29,0,0,1,ion21Coop!$F$42)),1))</f>
        <v/>
      </c>
      <c r="EV29" s="269" t="str">
        <f t="shared" si="52"/>
        <v/>
      </c>
      <c r="EX29" s="119">
        <f t="shared" si="116"/>
        <v>7</v>
      </c>
      <c r="EY29" s="123" t="str">
        <f t="shared" si="89"/>
        <v/>
      </c>
      <c r="EZ29" s="123">
        <v>24</v>
      </c>
      <c r="FA29" s="423"/>
      <c r="FB29" s="423"/>
      <c r="FC29" s="423"/>
      <c r="FD29" s="423"/>
      <c r="FE29" s="421"/>
      <c r="FF29" s="422"/>
      <c r="FG29" s="269" t="str">
        <f t="shared" si="28"/>
        <v/>
      </c>
      <c r="FH29" s="180">
        <v>1</v>
      </c>
      <c r="FI29" s="269" t="str">
        <f t="shared" si="53"/>
        <v/>
      </c>
      <c r="FJ29" s="180">
        <v>1</v>
      </c>
      <c r="FK29" s="181">
        <v>1</v>
      </c>
      <c r="FL29" s="181">
        <v>1</v>
      </c>
      <c r="FM29" s="183">
        <v>1</v>
      </c>
      <c r="FN29" s="183">
        <v>1</v>
      </c>
      <c r="FO29" s="183">
        <v>1</v>
      </c>
      <c r="FP29" s="183">
        <v>1</v>
      </c>
      <c r="FQ29" s="183">
        <v>1</v>
      </c>
      <c r="FR29" s="183">
        <v>1</v>
      </c>
      <c r="FS29" s="192" t="str">
        <f ca="1">IF(ISBLANK(FE29),"",ROUND(AVERAGE(OFFSET(FJ29:FR29,0,0,1,ion21Coop!$F$42)),1))</f>
        <v/>
      </c>
      <c r="FT29" s="269" t="str">
        <f t="shared" si="54"/>
        <v/>
      </c>
      <c r="FV29" s="119">
        <f t="shared" si="117"/>
        <v>8</v>
      </c>
      <c r="FW29" s="123" t="str">
        <f t="shared" si="90"/>
        <v/>
      </c>
      <c r="FX29" s="123">
        <v>24</v>
      </c>
      <c r="FY29" s="423"/>
      <c r="FZ29" s="423"/>
      <c r="GA29" s="423"/>
      <c r="GB29" s="423"/>
      <c r="GC29" s="421"/>
      <c r="GD29" s="422"/>
      <c r="GE29" s="269" t="str">
        <f t="shared" si="29"/>
        <v/>
      </c>
      <c r="GF29" s="180">
        <v>1</v>
      </c>
      <c r="GG29" s="269" t="str">
        <f t="shared" si="55"/>
        <v/>
      </c>
      <c r="GH29" s="180">
        <v>1</v>
      </c>
      <c r="GI29" s="181">
        <v>1</v>
      </c>
      <c r="GJ29" s="181">
        <v>1</v>
      </c>
      <c r="GK29" s="183">
        <v>1</v>
      </c>
      <c r="GL29" s="183">
        <v>1</v>
      </c>
      <c r="GM29" s="183">
        <v>1</v>
      </c>
      <c r="GN29" s="183">
        <v>1</v>
      </c>
      <c r="GO29" s="183">
        <v>1</v>
      </c>
      <c r="GP29" s="183">
        <v>1</v>
      </c>
      <c r="GQ29" s="192" t="str">
        <f ca="1">IF(ISBLANK(GC29),"",ROUND(AVERAGE(OFFSET(GH29:GP29,0,0,1,ion21Coop!$F$42)),1))</f>
        <v/>
      </c>
      <c r="GR29" s="269" t="str">
        <f t="shared" si="56"/>
        <v/>
      </c>
      <c r="GT29" s="119">
        <f t="shared" si="118"/>
        <v>9</v>
      </c>
      <c r="GU29" s="123" t="str">
        <f t="shared" si="91"/>
        <v/>
      </c>
      <c r="GV29" s="123">
        <v>24</v>
      </c>
      <c r="GW29" s="423"/>
      <c r="GX29" s="423"/>
      <c r="GY29" s="423"/>
      <c r="GZ29" s="423"/>
      <c r="HA29" s="421"/>
      <c r="HB29" s="422"/>
      <c r="HC29" s="269" t="str">
        <f t="shared" si="30"/>
        <v/>
      </c>
      <c r="HD29" s="180">
        <v>1</v>
      </c>
      <c r="HE29" s="269" t="str">
        <f t="shared" si="57"/>
        <v/>
      </c>
      <c r="HF29" s="180">
        <v>1</v>
      </c>
      <c r="HG29" s="181">
        <v>1</v>
      </c>
      <c r="HH29" s="181">
        <v>1</v>
      </c>
      <c r="HI29" s="183">
        <v>1</v>
      </c>
      <c r="HJ29" s="183">
        <v>1</v>
      </c>
      <c r="HK29" s="183">
        <v>1</v>
      </c>
      <c r="HL29" s="183">
        <v>1</v>
      </c>
      <c r="HM29" s="183">
        <v>1</v>
      </c>
      <c r="HN29" s="183">
        <v>1</v>
      </c>
      <c r="HO29" s="192" t="str">
        <f ca="1">IF(ISBLANK(HA29),"",ROUND(AVERAGE(OFFSET(HF29:HN29,0,0,1,ion21Coop!$F$42)),1))</f>
        <v/>
      </c>
      <c r="HP29" s="269" t="str">
        <f t="shared" si="58"/>
        <v/>
      </c>
      <c r="HR29" s="119">
        <f t="shared" si="119"/>
        <v>10</v>
      </c>
      <c r="HS29" s="123" t="str">
        <f t="shared" si="92"/>
        <v/>
      </c>
      <c r="HT29" s="123">
        <v>24</v>
      </c>
      <c r="HU29" s="423"/>
      <c r="HV29" s="423"/>
      <c r="HW29" s="423"/>
      <c r="HX29" s="423"/>
      <c r="HY29" s="421"/>
      <c r="HZ29" s="422"/>
      <c r="IA29" s="269" t="str">
        <f t="shared" si="31"/>
        <v/>
      </c>
      <c r="IB29" s="180">
        <v>1</v>
      </c>
      <c r="IC29" s="269" t="str">
        <f t="shared" si="59"/>
        <v/>
      </c>
      <c r="ID29" s="180">
        <v>1</v>
      </c>
      <c r="IE29" s="181">
        <v>1</v>
      </c>
      <c r="IF29" s="181">
        <v>1</v>
      </c>
      <c r="IG29" s="183">
        <v>1</v>
      </c>
      <c r="IH29" s="183">
        <v>1</v>
      </c>
      <c r="II29" s="183">
        <v>1</v>
      </c>
      <c r="IJ29" s="183">
        <v>1</v>
      </c>
      <c r="IK29" s="183">
        <v>1</v>
      </c>
      <c r="IL29" s="183">
        <v>1</v>
      </c>
      <c r="IM29" s="192" t="str">
        <f ca="1">IF(ISBLANK(HY29),"",ROUND(AVERAGE(OFFSET(ID29:IL29,0,0,1,ion21Coop!$F$42)),1))</f>
        <v/>
      </c>
      <c r="IN29" s="269" t="str">
        <f t="shared" si="60"/>
        <v/>
      </c>
      <c r="IP29" s="119">
        <f t="shared" si="120"/>
        <v>11</v>
      </c>
      <c r="IQ29" s="123" t="str">
        <f t="shared" si="93"/>
        <v/>
      </c>
      <c r="IR29" s="123">
        <v>24</v>
      </c>
      <c r="IS29" s="423"/>
      <c r="IT29" s="423"/>
      <c r="IU29" s="423"/>
      <c r="IV29" s="423"/>
      <c r="IW29" s="421"/>
      <c r="IX29" s="422"/>
      <c r="IY29" s="269" t="str">
        <f t="shared" si="32"/>
        <v/>
      </c>
      <c r="IZ29" s="180">
        <v>1</v>
      </c>
      <c r="JA29" s="269" t="str">
        <f t="shared" si="61"/>
        <v/>
      </c>
      <c r="JB29" s="180">
        <v>1</v>
      </c>
      <c r="JC29" s="181">
        <v>1</v>
      </c>
      <c r="JD29" s="181">
        <v>1</v>
      </c>
      <c r="JE29" s="183">
        <v>1</v>
      </c>
      <c r="JF29" s="183">
        <v>1</v>
      </c>
      <c r="JG29" s="183">
        <v>1</v>
      </c>
      <c r="JH29" s="183">
        <v>1</v>
      </c>
      <c r="JI29" s="183">
        <v>1</v>
      </c>
      <c r="JJ29" s="183">
        <v>1</v>
      </c>
      <c r="JK29" s="192" t="str">
        <f ca="1">IF(ISBLANK(IW29),"",ROUND(AVERAGE(OFFSET(JB29:JJ29,0,0,1,ion21Coop!$F$42)),1))</f>
        <v/>
      </c>
      <c r="JL29" s="269" t="str">
        <f t="shared" si="62"/>
        <v/>
      </c>
      <c r="JN29" s="119">
        <f t="shared" si="121"/>
        <v>12</v>
      </c>
      <c r="JO29" s="123" t="str">
        <f t="shared" si="94"/>
        <v/>
      </c>
      <c r="JP29" s="123">
        <v>24</v>
      </c>
      <c r="JQ29" s="423"/>
      <c r="JR29" s="423"/>
      <c r="JS29" s="423"/>
      <c r="JT29" s="423"/>
      <c r="JU29" s="421"/>
      <c r="JV29" s="422"/>
      <c r="JW29" s="269" t="str">
        <f t="shared" si="33"/>
        <v/>
      </c>
      <c r="JX29" s="180">
        <v>1</v>
      </c>
      <c r="JY29" s="269" t="str">
        <f t="shared" si="63"/>
        <v/>
      </c>
      <c r="JZ29" s="180">
        <v>1</v>
      </c>
      <c r="KA29" s="181">
        <v>1</v>
      </c>
      <c r="KB29" s="181">
        <v>1</v>
      </c>
      <c r="KC29" s="183">
        <v>1</v>
      </c>
      <c r="KD29" s="183">
        <v>1</v>
      </c>
      <c r="KE29" s="183">
        <v>1</v>
      </c>
      <c r="KF29" s="183">
        <v>1</v>
      </c>
      <c r="KG29" s="183">
        <v>1</v>
      </c>
      <c r="KH29" s="183">
        <v>1</v>
      </c>
      <c r="KI29" s="192" t="str">
        <f ca="1">IF(ISBLANK(JU29),"",ROUND(AVERAGE(OFFSET(JZ29:KH29,0,0,1,ion21Coop!$F$42)),1))</f>
        <v/>
      </c>
      <c r="KJ29" s="269" t="str">
        <f t="shared" si="64"/>
        <v/>
      </c>
      <c r="KL29" s="119">
        <f t="shared" si="122"/>
        <v>13</v>
      </c>
      <c r="KM29" s="123" t="str">
        <f t="shared" si="95"/>
        <v/>
      </c>
      <c r="KN29" s="123">
        <v>24</v>
      </c>
      <c r="KO29" s="423"/>
      <c r="KP29" s="423"/>
      <c r="KQ29" s="423"/>
      <c r="KR29" s="423"/>
      <c r="KS29" s="421"/>
      <c r="KT29" s="422"/>
      <c r="KU29" s="269" t="str">
        <f t="shared" si="34"/>
        <v/>
      </c>
      <c r="KV29" s="180">
        <v>1</v>
      </c>
      <c r="KW29" s="269" t="str">
        <f t="shared" si="65"/>
        <v/>
      </c>
      <c r="KX29" s="180">
        <v>1</v>
      </c>
      <c r="KY29" s="181">
        <v>1</v>
      </c>
      <c r="KZ29" s="181">
        <v>1</v>
      </c>
      <c r="LA29" s="183">
        <v>1</v>
      </c>
      <c r="LB29" s="183">
        <v>1</v>
      </c>
      <c r="LC29" s="183">
        <v>1</v>
      </c>
      <c r="LD29" s="183">
        <v>1</v>
      </c>
      <c r="LE29" s="183">
        <v>1</v>
      </c>
      <c r="LF29" s="183">
        <v>1</v>
      </c>
      <c r="LG29" s="192" t="str">
        <f ca="1">IF(ISBLANK(KS29),"",ROUND(AVERAGE(OFFSET(KX29:LF29,0,0,1,ion21Coop!$F$42)),1))</f>
        <v/>
      </c>
      <c r="LH29" s="269" t="str">
        <f t="shared" si="66"/>
        <v/>
      </c>
      <c r="LJ29" s="119">
        <f t="shared" si="123"/>
        <v>14</v>
      </c>
      <c r="LK29" s="123" t="str">
        <f t="shared" si="96"/>
        <v/>
      </c>
      <c r="LL29" s="123">
        <v>24</v>
      </c>
      <c r="LM29" s="423"/>
      <c r="LN29" s="423"/>
      <c r="LO29" s="423"/>
      <c r="LP29" s="423"/>
      <c r="LQ29" s="421"/>
      <c r="LR29" s="422"/>
      <c r="LS29" s="269" t="str">
        <f t="shared" si="35"/>
        <v/>
      </c>
      <c r="LT29" s="180">
        <v>1</v>
      </c>
      <c r="LU29" s="269" t="str">
        <f t="shared" si="67"/>
        <v/>
      </c>
      <c r="LV29" s="180">
        <v>1</v>
      </c>
      <c r="LW29" s="181">
        <v>1</v>
      </c>
      <c r="LX29" s="181">
        <v>1</v>
      </c>
      <c r="LY29" s="183">
        <v>1</v>
      </c>
      <c r="LZ29" s="183">
        <v>1</v>
      </c>
      <c r="MA29" s="183">
        <v>1</v>
      </c>
      <c r="MB29" s="183">
        <v>1</v>
      </c>
      <c r="MC29" s="183">
        <v>1</v>
      </c>
      <c r="MD29" s="183">
        <v>1</v>
      </c>
      <c r="ME29" s="192" t="str">
        <f ca="1">IF(ISBLANK(LQ29),"",ROUND(AVERAGE(OFFSET(LV29:MD29,0,0,1,ion21Coop!$F$42)),1))</f>
        <v/>
      </c>
      <c r="MF29" s="269" t="str">
        <f t="shared" si="68"/>
        <v/>
      </c>
      <c r="MH29" s="119">
        <f t="shared" si="124"/>
        <v>15</v>
      </c>
      <c r="MI29" s="123" t="str">
        <f t="shared" si="97"/>
        <v/>
      </c>
      <c r="MJ29" s="123">
        <v>24</v>
      </c>
      <c r="MK29" s="423"/>
      <c r="ML29" s="423"/>
      <c r="MM29" s="423"/>
      <c r="MN29" s="423"/>
      <c r="MO29" s="421"/>
      <c r="MP29" s="422"/>
      <c r="MQ29" s="269" t="str">
        <f t="shared" si="36"/>
        <v/>
      </c>
      <c r="MR29" s="180">
        <v>1</v>
      </c>
      <c r="MS29" s="269" t="str">
        <f t="shared" si="69"/>
        <v/>
      </c>
      <c r="MT29" s="180">
        <v>1</v>
      </c>
      <c r="MU29" s="181">
        <v>1</v>
      </c>
      <c r="MV29" s="181">
        <v>1</v>
      </c>
      <c r="MW29" s="183">
        <v>1</v>
      </c>
      <c r="MX29" s="183">
        <v>1</v>
      </c>
      <c r="MY29" s="183">
        <v>1</v>
      </c>
      <c r="MZ29" s="183">
        <v>1</v>
      </c>
      <c r="NA29" s="183">
        <v>1</v>
      </c>
      <c r="NB29" s="183">
        <v>1</v>
      </c>
      <c r="NC29" s="192" t="str">
        <f ca="1">IF(ISBLANK(MO29),"",ROUND(AVERAGE(OFFSET(MT29:NB29,0,0,1,ion21Coop!$F$42)),1))</f>
        <v/>
      </c>
      <c r="ND29" s="269" t="str">
        <f t="shared" si="70"/>
        <v/>
      </c>
      <c r="NF29" s="119">
        <f t="shared" si="125"/>
        <v>16</v>
      </c>
      <c r="NG29" s="123" t="str">
        <f t="shared" si="98"/>
        <v/>
      </c>
      <c r="NH29" s="123">
        <v>24</v>
      </c>
      <c r="NI29" s="423"/>
      <c r="NJ29" s="423"/>
      <c r="NK29" s="423"/>
      <c r="NL29" s="423"/>
      <c r="NM29" s="421"/>
      <c r="NN29" s="422"/>
      <c r="NO29" s="269" t="str">
        <f t="shared" si="37"/>
        <v/>
      </c>
      <c r="NP29" s="180">
        <v>1</v>
      </c>
      <c r="NQ29" s="269" t="str">
        <f t="shared" si="71"/>
        <v/>
      </c>
      <c r="NR29" s="180">
        <v>1</v>
      </c>
      <c r="NS29" s="181">
        <v>1</v>
      </c>
      <c r="NT29" s="181">
        <v>1</v>
      </c>
      <c r="NU29" s="183">
        <v>1</v>
      </c>
      <c r="NV29" s="183">
        <v>1</v>
      </c>
      <c r="NW29" s="183">
        <v>1</v>
      </c>
      <c r="NX29" s="183">
        <v>1</v>
      </c>
      <c r="NY29" s="183">
        <v>1</v>
      </c>
      <c r="NZ29" s="183">
        <v>1</v>
      </c>
      <c r="OA29" s="192" t="str">
        <f ca="1">IF(ISBLANK(NM29),"",ROUND(AVERAGE(OFFSET(NR29:NZ29,0,0,1,ion21Coop!$F$42)),1))</f>
        <v/>
      </c>
      <c r="OB29" s="269" t="str">
        <f t="shared" si="72"/>
        <v/>
      </c>
      <c r="OD29" s="119">
        <f t="shared" si="126"/>
        <v>17</v>
      </c>
      <c r="OE29" s="123" t="str">
        <f t="shared" si="99"/>
        <v/>
      </c>
      <c r="OF29" s="123">
        <v>24</v>
      </c>
      <c r="OG29" s="423"/>
      <c r="OH29" s="423"/>
      <c r="OI29" s="423"/>
      <c r="OJ29" s="423"/>
      <c r="OK29" s="421"/>
      <c r="OL29" s="422"/>
      <c r="OM29" s="269" t="str">
        <f t="shared" si="38"/>
        <v/>
      </c>
      <c r="ON29" s="180">
        <v>1</v>
      </c>
      <c r="OO29" s="269" t="str">
        <f t="shared" si="73"/>
        <v/>
      </c>
      <c r="OP29" s="180">
        <v>1</v>
      </c>
      <c r="OQ29" s="181">
        <v>1</v>
      </c>
      <c r="OR29" s="181">
        <v>1</v>
      </c>
      <c r="OS29" s="183">
        <v>1</v>
      </c>
      <c r="OT29" s="183">
        <v>1</v>
      </c>
      <c r="OU29" s="183">
        <v>1</v>
      </c>
      <c r="OV29" s="183">
        <v>1</v>
      </c>
      <c r="OW29" s="183">
        <v>1</v>
      </c>
      <c r="OX29" s="183">
        <v>1</v>
      </c>
      <c r="OY29" s="192" t="str">
        <f ca="1">IF(ISBLANK(OK29),"",ROUND(AVERAGE(OFFSET(OP29:OX29,0,0,1,ion21Coop!$F$42)),1))</f>
        <v/>
      </c>
      <c r="OZ29" s="269" t="str">
        <f t="shared" si="74"/>
        <v/>
      </c>
      <c r="PB29" s="119">
        <f t="shared" si="127"/>
        <v>18</v>
      </c>
      <c r="PC29" s="123" t="str">
        <f t="shared" si="100"/>
        <v/>
      </c>
      <c r="PD29" s="123">
        <v>24</v>
      </c>
      <c r="PE29" s="423"/>
      <c r="PF29" s="423"/>
      <c r="PG29" s="423"/>
      <c r="PH29" s="423"/>
      <c r="PI29" s="421"/>
      <c r="PJ29" s="422"/>
      <c r="PK29" s="269" t="str">
        <f t="shared" si="39"/>
        <v/>
      </c>
      <c r="PL29" s="180">
        <v>1</v>
      </c>
      <c r="PM29" s="269" t="str">
        <f t="shared" si="75"/>
        <v/>
      </c>
      <c r="PN29" s="180">
        <v>1</v>
      </c>
      <c r="PO29" s="181">
        <v>1</v>
      </c>
      <c r="PP29" s="181">
        <v>1</v>
      </c>
      <c r="PQ29" s="183">
        <v>1</v>
      </c>
      <c r="PR29" s="183">
        <v>1</v>
      </c>
      <c r="PS29" s="183">
        <v>1</v>
      </c>
      <c r="PT29" s="183">
        <v>1</v>
      </c>
      <c r="PU29" s="183">
        <v>1</v>
      </c>
      <c r="PV29" s="183">
        <v>1</v>
      </c>
      <c r="PW29" s="192" t="str">
        <f ca="1">IF(ISBLANK(PI29),"",ROUND(AVERAGE(OFFSET(PN29:PV29,0,0,1,ion21Coop!$F$42)),1))</f>
        <v/>
      </c>
      <c r="PX29" s="269" t="str">
        <f t="shared" si="76"/>
        <v/>
      </c>
      <c r="PZ29" s="119">
        <f t="shared" si="128"/>
        <v>19</v>
      </c>
      <c r="QA29" s="123" t="str">
        <f t="shared" si="101"/>
        <v/>
      </c>
      <c r="QB29" s="123">
        <v>24</v>
      </c>
      <c r="QC29" s="423"/>
      <c r="QD29" s="423"/>
      <c r="QE29" s="423"/>
      <c r="QF29" s="423"/>
      <c r="QG29" s="421"/>
      <c r="QH29" s="422"/>
      <c r="QI29" s="269" t="str">
        <f t="shared" si="40"/>
        <v/>
      </c>
      <c r="QJ29" s="180">
        <v>1</v>
      </c>
      <c r="QK29" s="269" t="str">
        <f t="shared" si="77"/>
        <v/>
      </c>
      <c r="QL29" s="180">
        <v>1</v>
      </c>
      <c r="QM29" s="181">
        <v>1</v>
      </c>
      <c r="QN29" s="181">
        <v>1</v>
      </c>
      <c r="QO29" s="183">
        <v>1</v>
      </c>
      <c r="QP29" s="183">
        <v>1</v>
      </c>
      <c r="QQ29" s="183">
        <v>1</v>
      </c>
      <c r="QR29" s="183">
        <v>1</v>
      </c>
      <c r="QS29" s="183">
        <v>1</v>
      </c>
      <c r="QT29" s="183">
        <v>1</v>
      </c>
      <c r="QU29" s="192" t="str">
        <f ca="1">IF(ISBLANK(QG29),"",ROUND(AVERAGE(OFFSET(QL29:QT29,0,0,1,ion21Coop!$F$42)),1))</f>
        <v/>
      </c>
      <c r="QV29" s="269" t="str">
        <f t="shared" si="78"/>
        <v/>
      </c>
      <c r="QX29" s="119">
        <f t="shared" si="129"/>
        <v>20</v>
      </c>
      <c r="QY29" s="123" t="str">
        <f t="shared" si="102"/>
        <v/>
      </c>
      <c r="QZ29" s="123">
        <v>24</v>
      </c>
      <c r="RA29" s="423"/>
      <c r="RB29" s="423"/>
      <c r="RC29" s="423"/>
      <c r="RD29" s="423"/>
      <c r="RE29" s="421"/>
      <c r="RF29" s="422"/>
      <c r="RG29" s="269" t="str">
        <f t="shared" si="41"/>
        <v/>
      </c>
      <c r="RH29" s="180">
        <v>1</v>
      </c>
      <c r="RI29" s="269" t="str">
        <f t="shared" si="79"/>
        <v/>
      </c>
      <c r="RJ29" s="180">
        <v>1</v>
      </c>
      <c r="RK29" s="181">
        <v>1</v>
      </c>
      <c r="RL29" s="181">
        <v>1</v>
      </c>
      <c r="RM29" s="183">
        <v>1</v>
      </c>
      <c r="RN29" s="183">
        <v>1</v>
      </c>
      <c r="RO29" s="183">
        <v>1</v>
      </c>
      <c r="RP29" s="183">
        <v>1</v>
      </c>
      <c r="RQ29" s="183">
        <v>1</v>
      </c>
      <c r="RR29" s="183">
        <v>1</v>
      </c>
      <c r="RS29" s="192" t="str">
        <f ca="1">IF(ISBLANK(RE29),"",ROUND(AVERAGE(OFFSET(RJ29:RR29,0,0,1,ion21Coop!$F$42)),1))</f>
        <v/>
      </c>
      <c r="RT29" s="269" t="str">
        <f t="shared" si="80"/>
        <v/>
      </c>
      <c r="RV29" s="119">
        <f t="shared" si="130"/>
        <v>21</v>
      </c>
      <c r="RW29" s="123" t="str">
        <f t="shared" si="103"/>
        <v/>
      </c>
      <c r="RX29" s="123">
        <v>24</v>
      </c>
      <c r="RY29" s="423"/>
      <c r="RZ29" s="423"/>
      <c r="SA29" s="423"/>
      <c r="SB29" s="423"/>
      <c r="SC29" s="421"/>
      <c r="SD29" s="422"/>
      <c r="SE29" s="269" t="str">
        <f t="shared" si="42"/>
        <v/>
      </c>
      <c r="SF29" s="180">
        <v>1</v>
      </c>
      <c r="SG29" s="269" t="str">
        <f t="shared" si="81"/>
        <v/>
      </c>
      <c r="SH29" s="180">
        <v>1</v>
      </c>
      <c r="SI29" s="181">
        <v>1</v>
      </c>
      <c r="SJ29" s="181">
        <v>1</v>
      </c>
      <c r="SK29" s="183">
        <v>1</v>
      </c>
      <c r="SL29" s="183">
        <v>1</v>
      </c>
      <c r="SM29" s="183">
        <v>1</v>
      </c>
      <c r="SN29" s="183">
        <v>1</v>
      </c>
      <c r="SO29" s="183">
        <v>1</v>
      </c>
      <c r="SP29" s="183">
        <v>1</v>
      </c>
      <c r="SQ29" s="192" t="str">
        <f ca="1">IF(ISBLANK(SC29),"",ROUND(AVERAGE(OFFSET(SH29:SP29,0,0,1,ion21Coop!$F$42)),1))</f>
        <v/>
      </c>
      <c r="SR29" s="269" t="str">
        <f t="shared" si="82"/>
        <v/>
      </c>
      <c r="ST29" s="565"/>
      <c r="SU29" s="565"/>
      <c r="SV29" s="566"/>
      <c r="SW29" s="567"/>
      <c r="SX29" s="565"/>
      <c r="SY29" s="566"/>
      <c r="SZ29" s="568"/>
      <c r="TA29" s="567"/>
      <c r="TB29" s="553"/>
    </row>
    <row r="30" spans="1:522" x14ac:dyDescent="0.3">
      <c r="A30" s="197" t="s">
        <v>328</v>
      </c>
      <c r="J30" s="119">
        <f t="shared" si="110"/>
        <v>1</v>
      </c>
      <c r="K30" s="123" t="str">
        <f t="shared" si="83"/>
        <v>YaJo</v>
      </c>
      <c r="L30" s="123">
        <v>25</v>
      </c>
      <c r="M30" s="351"/>
      <c r="N30" s="351"/>
      <c r="O30" s="351"/>
      <c r="P30" s="351"/>
      <c r="Q30" s="369"/>
      <c r="R30" s="370"/>
      <c r="S30" s="269" t="str">
        <f t="shared" si="106"/>
        <v/>
      </c>
      <c r="T30" s="180">
        <v>1</v>
      </c>
      <c r="U30" s="269" t="str">
        <f t="shared" si="107"/>
        <v/>
      </c>
      <c r="V30" s="180">
        <v>1</v>
      </c>
      <c r="W30" s="181">
        <v>1</v>
      </c>
      <c r="X30" s="181">
        <v>1</v>
      </c>
      <c r="Y30" s="183">
        <v>1</v>
      </c>
      <c r="Z30" s="183">
        <v>1</v>
      </c>
      <c r="AA30" s="183">
        <v>1</v>
      </c>
      <c r="AB30" s="183">
        <v>1</v>
      </c>
      <c r="AC30" s="183">
        <v>1</v>
      </c>
      <c r="AD30" s="183">
        <v>1</v>
      </c>
      <c r="AE30" s="192" t="str">
        <f ca="1">IF(ISBLANK(Q30),"",ROUND(AVERAGE(OFFSET(V30:AD30,0,0,1,ion21Coop!$F$42)),1))</f>
        <v/>
      </c>
      <c r="AF30" s="269" t="str">
        <f t="shared" si="104"/>
        <v/>
      </c>
      <c r="AH30" s="119">
        <f t="shared" si="111"/>
        <v>2</v>
      </c>
      <c r="AI30" s="123" t="str">
        <f t="shared" si="84"/>
        <v>GeLo</v>
      </c>
      <c r="AJ30" s="123">
        <v>25</v>
      </c>
      <c r="AK30" s="351"/>
      <c r="AL30" s="351"/>
      <c r="AM30" s="351"/>
      <c r="AN30" s="351"/>
      <c r="AO30" s="369"/>
      <c r="AP30" s="370"/>
      <c r="AQ30" s="269" t="str">
        <f t="shared" si="23"/>
        <v/>
      </c>
      <c r="AR30" s="180">
        <v>1</v>
      </c>
      <c r="AS30" s="269" t="str">
        <f t="shared" si="44"/>
        <v/>
      </c>
      <c r="AT30" s="180">
        <v>1</v>
      </c>
      <c r="AU30" s="181">
        <v>1</v>
      </c>
      <c r="AV30" s="181">
        <v>1</v>
      </c>
      <c r="AW30" s="183">
        <v>1</v>
      </c>
      <c r="AX30" s="183">
        <v>1</v>
      </c>
      <c r="AY30" s="183">
        <v>1</v>
      </c>
      <c r="AZ30" s="183">
        <v>1</v>
      </c>
      <c r="BA30" s="183">
        <v>1</v>
      </c>
      <c r="BB30" s="183">
        <v>1</v>
      </c>
      <c r="BC30" s="192" t="str">
        <f ca="1">IF(ISBLANK(AO30),"",ROUND(AVERAGE(OFFSET(AT30:BB30,0,0,1,ion21Coop!$F$42)),1))</f>
        <v/>
      </c>
      <c r="BD30" s="269" t="str">
        <f t="shared" si="45"/>
        <v/>
      </c>
      <c r="BF30" s="119">
        <f t="shared" si="112"/>
        <v>3</v>
      </c>
      <c r="BG30" s="123" t="str">
        <f t="shared" si="85"/>
        <v>MiDo</v>
      </c>
      <c r="BH30" s="123">
        <v>25</v>
      </c>
      <c r="BI30" s="351"/>
      <c r="BJ30" s="351"/>
      <c r="BK30" s="351"/>
      <c r="BL30" s="351"/>
      <c r="BM30" s="369"/>
      <c r="BN30" s="370"/>
      <c r="BO30" s="269" t="str">
        <f t="shared" si="108"/>
        <v/>
      </c>
      <c r="BP30" s="180">
        <v>1</v>
      </c>
      <c r="BQ30" s="269" t="str">
        <f t="shared" si="109"/>
        <v/>
      </c>
      <c r="BR30" s="180">
        <v>1</v>
      </c>
      <c r="BS30" s="181">
        <v>1</v>
      </c>
      <c r="BT30" s="181">
        <v>1</v>
      </c>
      <c r="BU30" s="183">
        <v>1</v>
      </c>
      <c r="BV30" s="183">
        <v>1</v>
      </c>
      <c r="BW30" s="183">
        <v>1</v>
      </c>
      <c r="BX30" s="183">
        <v>1</v>
      </c>
      <c r="BY30" s="183">
        <v>1</v>
      </c>
      <c r="BZ30" s="183">
        <v>1</v>
      </c>
      <c r="CA30" s="192" t="str">
        <f ca="1">IF(ISBLANK(BM30),"",ROUND(AVERAGE(OFFSET(BR30:BZ30,0,0,1,ion21Coop!$F$42)),1))</f>
        <v/>
      </c>
      <c r="CB30" s="269" t="str">
        <f t="shared" si="105"/>
        <v/>
      </c>
      <c r="CD30" s="119">
        <f t="shared" si="113"/>
        <v>4</v>
      </c>
      <c r="CE30" s="123" t="str">
        <f t="shared" si="86"/>
        <v>EmNi</v>
      </c>
      <c r="CF30" s="123">
        <v>25</v>
      </c>
      <c r="CG30" s="351"/>
      <c r="CH30" s="351"/>
      <c r="CI30" s="351"/>
      <c r="CJ30" s="351"/>
      <c r="CK30" s="369"/>
      <c r="CL30" s="370"/>
      <c r="CM30" s="269" t="str">
        <f t="shared" si="25"/>
        <v/>
      </c>
      <c r="CN30" s="180">
        <v>1</v>
      </c>
      <c r="CO30" s="269" t="str">
        <f t="shared" si="47"/>
        <v/>
      </c>
      <c r="CP30" s="180">
        <v>1</v>
      </c>
      <c r="CQ30" s="181">
        <v>1</v>
      </c>
      <c r="CR30" s="181">
        <v>1</v>
      </c>
      <c r="CS30" s="183">
        <v>1</v>
      </c>
      <c r="CT30" s="183">
        <v>1</v>
      </c>
      <c r="CU30" s="183">
        <v>1</v>
      </c>
      <c r="CV30" s="183">
        <v>1</v>
      </c>
      <c r="CW30" s="183">
        <v>1</v>
      </c>
      <c r="CX30" s="183">
        <v>1</v>
      </c>
      <c r="CY30" s="192" t="str">
        <f ca="1">IF(ISBLANK(CK30),"",ROUND(AVERAGE(OFFSET(CP30:CX30,0,0,1,ion21Coop!$F$42)),1))</f>
        <v/>
      </c>
      <c r="CZ30" s="269" t="str">
        <f t="shared" si="48"/>
        <v/>
      </c>
      <c r="DB30" s="119">
        <f t="shared" si="114"/>
        <v>5</v>
      </c>
      <c r="DC30" s="123" t="str">
        <f t="shared" si="87"/>
        <v>HeJe</v>
      </c>
      <c r="DD30" s="123">
        <v>25</v>
      </c>
      <c r="DE30" s="423"/>
      <c r="DF30" s="423"/>
      <c r="DG30" s="423"/>
      <c r="DH30" s="423"/>
      <c r="DI30" s="421"/>
      <c r="DJ30" s="422"/>
      <c r="DK30" s="269" t="str">
        <f t="shared" si="26"/>
        <v/>
      </c>
      <c r="DL30" s="180">
        <v>1</v>
      </c>
      <c r="DM30" s="269" t="str">
        <f t="shared" si="49"/>
        <v/>
      </c>
      <c r="DN30" s="180">
        <v>1</v>
      </c>
      <c r="DO30" s="181">
        <v>1</v>
      </c>
      <c r="DP30" s="181">
        <v>1</v>
      </c>
      <c r="DQ30" s="183">
        <v>1</v>
      </c>
      <c r="DR30" s="183">
        <v>1</v>
      </c>
      <c r="DS30" s="183">
        <v>1</v>
      </c>
      <c r="DT30" s="183">
        <v>1</v>
      </c>
      <c r="DU30" s="183">
        <v>1</v>
      </c>
      <c r="DV30" s="183">
        <v>1</v>
      </c>
      <c r="DW30" s="192" t="str">
        <f ca="1">IF(ISBLANK(DI30),"",ROUND(AVERAGE(OFFSET(DN30:DV30,0,0,1,ion21Coop!$F$42)),1))</f>
        <v/>
      </c>
      <c r="DX30" s="269" t="str">
        <f t="shared" si="50"/>
        <v/>
      </c>
      <c r="DZ30" s="119">
        <f t="shared" si="115"/>
        <v>6</v>
      </c>
      <c r="EA30" s="123" t="str">
        <f t="shared" si="88"/>
        <v/>
      </c>
      <c r="EB30" s="123">
        <v>25</v>
      </c>
      <c r="EC30" s="423"/>
      <c r="ED30" s="423"/>
      <c r="EE30" s="423"/>
      <c r="EF30" s="423"/>
      <c r="EG30" s="421"/>
      <c r="EH30" s="422"/>
      <c r="EI30" s="269" t="str">
        <f t="shared" si="27"/>
        <v/>
      </c>
      <c r="EJ30" s="180">
        <v>1</v>
      </c>
      <c r="EK30" s="269" t="str">
        <f t="shared" si="51"/>
        <v/>
      </c>
      <c r="EL30" s="180">
        <v>1</v>
      </c>
      <c r="EM30" s="181">
        <v>1</v>
      </c>
      <c r="EN30" s="181">
        <v>1</v>
      </c>
      <c r="EO30" s="183">
        <v>1</v>
      </c>
      <c r="EP30" s="183">
        <v>1</v>
      </c>
      <c r="EQ30" s="183">
        <v>1</v>
      </c>
      <c r="ER30" s="183">
        <v>1</v>
      </c>
      <c r="ES30" s="183">
        <v>1</v>
      </c>
      <c r="ET30" s="183">
        <v>1</v>
      </c>
      <c r="EU30" s="192" t="str">
        <f ca="1">IF(ISBLANK(EG30),"",ROUND(AVERAGE(OFFSET(EL30:ET30,0,0,1,ion21Coop!$F$42)),1))</f>
        <v/>
      </c>
      <c r="EV30" s="269" t="str">
        <f t="shared" si="52"/>
        <v/>
      </c>
      <c r="EX30" s="119">
        <f t="shared" si="116"/>
        <v>7</v>
      </c>
      <c r="EY30" s="123" t="str">
        <f t="shared" si="89"/>
        <v/>
      </c>
      <c r="EZ30" s="123">
        <v>25</v>
      </c>
      <c r="FA30" s="423"/>
      <c r="FB30" s="423"/>
      <c r="FC30" s="423"/>
      <c r="FD30" s="423"/>
      <c r="FE30" s="421"/>
      <c r="FF30" s="422"/>
      <c r="FG30" s="269" t="str">
        <f t="shared" si="28"/>
        <v/>
      </c>
      <c r="FH30" s="180">
        <v>1</v>
      </c>
      <c r="FI30" s="269" t="str">
        <f t="shared" si="53"/>
        <v/>
      </c>
      <c r="FJ30" s="180">
        <v>1</v>
      </c>
      <c r="FK30" s="181">
        <v>1</v>
      </c>
      <c r="FL30" s="181">
        <v>1</v>
      </c>
      <c r="FM30" s="183">
        <v>1</v>
      </c>
      <c r="FN30" s="183">
        <v>1</v>
      </c>
      <c r="FO30" s="183">
        <v>1</v>
      </c>
      <c r="FP30" s="183">
        <v>1</v>
      </c>
      <c r="FQ30" s="183">
        <v>1</v>
      </c>
      <c r="FR30" s="183">
        <v>1</v>
      </c>
      <c r="FS30" s="192" t="str">
        <f ca="1">IF(ISBLANK(FE30),"",ROUND(AVERAGE(OFFSET(FJ30:FR30,0,0,1,ion21Coop!$F$42)),1))</f>
        <v/>
      </c>
      <c r="FT30" s="269" t="str">
        <f t="shared" si="54"/>
        <v/>
      </c>
      <c r="FV30" s="119">
        <f t="shared" si="117"/>
        <v>8</v>
      </c>
      <c r="FW30" s="123" t="str">
        <f t="shared" si="90"/>
        <v/>
      </c>
      <c r="FX30" s="123">
        <v>25</v>
      </c>
      <c r="FY30" s="423"/>
      <c r="FZ30" s="423"/>
      <c r="GA30" s="423"/>
      <c r="GB30" s="423"/>
      <c r="GC30" s="421"/>
      <c r="GD30" s="422"/>
      <c r="GE30" s="269" t="str">
        <f t="shared" si="29"/>
        <v/>
      </c>
      <c r="GF30" s="180">
        <v>1</v>
      </c>
      <c r="GG30" s="269" t="str">
        <f t="shared" si="55"/>
        <v/>
      </c>
      <c r="GH30" s="180">
        <v>1</v>
      </c>
      <c r="GI30" s="181">
        <v>1</v>
      </c>
      <c r="GJ30" s="181">
        <v>1</v>
      </c>
      <c r="GK30" s="183">
        <v>1</v>
      </c>
      <c r="GL30" s="183">
        <v>1</v>
      </c>
      <c r="GM30" s="183">
        <v>1</v>
      </c>
      <c r="GN30" s="183">
        <v>1</v>
      </c>
      <c r="GO30" s="183">
        <v>1</v>
      </c>
      <c r="GP30" s="183">
        <v>1</v>
      </c>
      <c r="GQ30" s="192" t="str">
        <f ca="1">IF(ISBLANK(GC30),"",ROUND(AVERAGE(OFFSET(GH30:GP30,0,0,1,ion21Coop!$F$42)),1))</f>
        <v/>
      </c>
      <c r="GR30" s="269" t="str">
        <f t="shared" si="56"/>
        <v/>
      </c>
      <c r="GT30" s="119">
        <f t="shared" si="118"/>
        <v>9</v>
      </c>
      <c r="GU30" s="123" t="str">
        <f t="shared" si="91"/>
        <v/>
      </c>
      <c r="GV30" s="123">
        <v>25</v>
      </c>
      <c r="GW30" s="423"/>
      <c r="GX30" s="423"/>
      <c r="GY30" s="423"/>
      <c r="GZ30" s="423"/>
      <c r="HA30" s="421"/>
      <c r="HB30" s="422"/>
      <c r="HC30" s="269" t="str">
        <f t="shared" si="30"/>
        <v/>
      </c>
      <c r="HD30" s="180">
        <v>1</v>
      </c>
      <c r="HE30" s="269" t="str">
        <f t="shared" si="57"/>
        <v/>
      </c>
      <c r="HF30" s="180">
        <v>1</v>
      </c>
      <c r="HG30" s="181">
        <v>1</v>
      </c>
      <c r="HH30" s="181">
        <v>1</v>
      </c>
      <c r="HI30" s="183">
        <v>1</v>
      </c>
      <c r="HJ30" s="183">
        <v>1</v>
      </c>
      <c r="HK30" s="183">
        <v>1</v>
      </c>
      <c r="HL30" s="183">
        <v>1</v>
      </c>
      <c r="HM30" s="183">
        <v>1</v>
      </c>
      <c r="HN30" s="183">
        <v>1</v>
      </c>
      <c r="HO30" s="192" t="str">
        <f ca="1">IF(ISBLANK(HA30),"",ROUND(AVERAGE(OFFSET(HF30:HN30,0,0,1,ion21Coop!$F$42)),1))</f>
        <v/>
      </c>
      <c r="HP30" s="269" t="str">
        <f t="shared" si="58"/>
        <v/>
      </c>
      <c r="HR30" s="119">
        <f t="shared" si="119"/>
        <v>10</v>
      </c>
      <c r="HS30" s="123" t="str">
        <f t="shared" si="92"/>
        <v/>
      </c>
      <c r="HT30" s="123">
        <v>25</v>
      </c>
      <c r="HU30" s="423"/>
      <c r="HV30" s="423"/>
      <c r="HW30" s="423"/>
      <c r="HX30" s="423"/>
      <c r="HY30" s="421"/>
      <c r="HZ30" s="422"/>
      <c r="IA30" s="269" t="str">
        <f t="shared" si="31"/>
        <v/>
      </c>
      <c r="IB30" s="180">
        <v>1</v>
      </c>
      <c r="IC30" s="269" t="str">
        <f t="shared" si="59"/>
        <v/>
      </c>
      <c r="ID30" s="180">
        <v>1</v>
      </c>
      <c r="IE30" s="181">
        <v>1</v>
      </c>
      <c r="IF30" s="181">
        <v>1</v>
      </c>
      <c r="IG30" s="183">
        <v>1</v>
      </c>
      <c r="IH30" s="183">
        <v>1</v>
      </c>
      <c r="II30" s="183">
        <v>1</v>
      </c>
      <c r="IJ30" s="183">
        <v>1</v>
      </c>
      <c r="IK30" s="183">
        <v>1</v>
      </c>
      <c r="IL30" s="183">
        <v>1</v>
      </c>
      <c r="IM30" s="192" t="str">
        <f ca="1">IF(ISBLANK(HY30),"",ROUND(AVERAGE(OFFSET(ID30:IL30,0,0,1,ion21Coop!$F$42)),1))</f>
        <v/>
      </c>
      <c r="IN30" s="269" t="str">
        <f t="shared" si="60"/>
        <v/>
      </c>
      <c r="IP30" s="119">
        <f t="shared" si="120"/>
        <v>11</v>
      </c>
      <c r="IQ30" s="123" t="str">
        <f t="shared" si="93"/>
        <v/>
      </c>
      <c r="IR30" s="123">
        <v>25</v>
      </c>
      <c r="IS30" s="423"/>
      <c r="IT30" s="423"/>
      <c r="IU30" s="423"/>
      <c r="IV30" s="423"/>
      <c r="IW30" s="421"/>
      <c r="IX30" s="422"/>
      <c r="IY30" s="269" t="str">
        <f t="shared" si="32"/>
        <v/>
      </c>
      <c r="IZ30" s="180">
        <v>1</v>
      </c>
      <c r="JA30" s="269" t="str">
        <f t="shared" si="61"/>
        <v/>
      </c>
      <c r="JB30" s="180">
        <v>1</v>
      </c>
      <c r="JC30" s="181">
        <v>1</v>
      </c>
      <c r="JD30" s="181">
        <v>1</v>
      </c>
      <c r="JE30" s="183">
        <v>1</v>
      </c>
      <c r="JF30" s="183">
        <v>1</v>
      </c>
      <c r="JG30" s="183">
        <v>1</v>
      </c>
      <c r="JH30" s="183">
        <v>1</v>
      </c>
      <c r="JI30" s="183">
        <v>1</v>
      </c>
      <c r="JJ30" s="183">
        <v>1</v>
      </c>
      <c r="JK30" s="192" t="str">
        <f ca="1">IF(ISBLANK(IW30),"",ROUND(AVERAGE(OFFSET(JB30:JJ30,0,0,1,ion21Coop!$F$42)),1))</f>
        <v/>
      </c>
      <c r="JL30" s="269" t="str">
        <f t="shared" si="62"/>
        <v/>
      </c>
      <c r="JN30" s="119">
        <f t="shared" si="121"/>
        <v>12</v>
      </c>
      <c r="JO30" s="123" t="str">
        <f t="shared" si="94"/>
        <v/>
      </c>
      <c r="JP30" s="123">
        <v>25</v>
      </c>
      <c r="JQ30" s="423"/>
      <c r="JR30" s="423"/>
      <c r="JS30" s="423"/>
      <c r="JT30" s="423"/>
      <c r="JU30" s="421"/>
      <c r="JV30" s="422"/>
      <c r="JW30" s="269" t="str">
        <f t="shared" si="33"/>
        <v/>
      </c>
      <c r="JX30" s="180">
        <v>1</v>
      </c>
      <c r="JY30" s="269" t="str">
        <f t="shared" si="63"/>
        <v/>
      </c>
      <c r="JZ30" s="180">
        <v>1</v>
      </c>
      <c r="KA30" s="181">
        <v>1</v>
      </c>
      <c r="KB30" s="181">
        <v>1</v>
      </c>
      <c r="KC30" s="183">
        <v>1</v>
      </c>
      <c r="KD30" s="183">
        <v>1</v>
      </c>
      <c r="KE30" s="183">
        <v>1</v>
      </c>
      <c r="KF30" s="183">
        <v>1</v>
      </c>
      <c r="KG30" s="183">
        <v>1</v>
      </c>
      <c r="KH30" s="183">
        <v>1</v>
      </c>
      <c r="KI30" s="192" t="str">
        <f ca="1">IF(ISBLANK(JU30),"",ROUND(AVERAGE(OFFSET(JZ30:KH30,0,0,1,ion21Coop!$F$42)),1))</f>
        <v/>
      </c>
      <c r="KJ30" s="269" t="str">
        <f t="shared" si="64"/>
        <v/>
      </c>
      <c r="KL30" s="119">
        <f t="shared" si="122"/>
        <v>13</v>
      </c>
      <c r="KM30" s="123" t="str">
        <f t="shared" si="95"/>
        <v/>
      </c>
      <c r="KN30" s="123">
        <v>25</v>
      </c>
      <c r="KO30" s="423"/>
      <c r="KP30" s="423"/>
      <c r="KQ30" s="423"/>
      <c r="KR30" s="423"/>
      <c r="KS30" s="421"/>
      <c r="KT30" s="422"/>
      <c r="KU30" s="269" t="str">
        <f t="shared" si="34"/>
        <v/>
      </c>
      <c r="KV30" s="180">
        <v>1</v>
      </c>
      <c r="KW30" s="269" t="str">
        <f t="shared" si="65"/>
        <v/>
      </c>
      <c r="KX30" s="180">
        <v>1</v>
      </c>
      <c r="KY30" s="181">
        <v>1</v>
      </c>
      <c r="KZ30" s="181">
        <v>1</v>
      </c>
      <c r="LA30" s="183">
        <v>1</v>
      </c>
      <c r="LB30" s="183">
        <v>1</v>
      </c>
      <c r="LC30" s="183">
        <v>1</v>
      </c>
      <c r="LD30" s="183">
        <v>1</v>
      </c>
      <c r="LE30" s="183">
        <v>1</v>
      </c>
      <c r="LF30" s="183">
        <v>1</v>
      </c>
      <c r="LG30" s="192" t="str">
        <f ca="1">IF(ISBLANK(KS30),"",ROUND(AVERAGE(OFFSET(KX30:LF30,0,0,1,ion21Coop!$F$42)),1))</f>
        <v/>
      </c>
      <c r="LH30" s="269" t="str">
        <f t="shared" si="66"/>
        <v/>
      </c>
      <c r="LJ30" s="119">
        <f t="shared" si="123"/>
        <v>14</v>
      </c>
      <c r="LK30" s="123" t="str">
        <f t="shared" si="96"/>
        <v/>
      </c>
      <c r="LL30" s="123">
        <v>25</v>
      </c>
      <c r="LM30" s="423"/>
      <c r="LN30" s="423"/>
      <c r="LO30" s="423"/>
      <c r="LP30" s="423"/>
      <c r="LQ30" s="421"/>
      <c r="LR30" s="422"/>
      <c r="LS30" s="269" t="str">
        <f t="shared" si="35"/>
        <v/>
      </c>
      <c r="LT30" s="180">
        <v>1</v>
      </c>
      <c r="LU30" s="269" t="str">
        <f t="shared" si="67"/>
        <v/>
      </c>
      <c r="LV30" s="180">
        <v>1</v>
      </c>
      <c r="LW30" s="181">
        <v>1</v>
      </c>
      <c r="LX30" s="181">
        <v>1</v>
      </c>
      <c r="LY30" s="183">
        <v>1</v>
      </c>
      <c r="LZ30" s="183">
        <v>1</v>
      </c>
      <c r="MA30" s="183">
        <v>1</v>
      </c>
      <c r="MB30" s="183">
        <v>1</v>
      </c>
      <c r="MC30" s="183">
        <v>1</v>
      </c>
      <c r="MD30" s="183">
        <v>1</v>
      </c>
      <c r="ME30" s="192" t="str">
        <f ca="1">IF(ISBLANK(LQ30),"",ROUND(AVERAGE(OFFSET(LV30:MD30,0,0,1,ion21Coop!$F$42)),1))</f>
        <v/>
      </c>
      <c r="MF30" s="269" t="str">
        <f t="shared" si="68"/>
        <v/>
      </c>
      <c r="MH30" s="119">
        <f t="shared" si="124"/>
        <v>15</v>
      </c>
      <c r="MI30" s="123" t="str">
        <f t="shared" si="97"/>
        <v/>
      </c>
      <c r="MJ30" s="123">
        <v>25</v>
      </c>
      <c r="MK30" s="423"/>
      <c r="ML30" s="423"/>
      <c r="MM30" s="423"/>
      <c r="MN30" s="423"/>
      <c r="MO30" s="421"/>
      <c r="MP30" s="422"/>
      <c r="MQ30" s="269" t="str">
        <f t="shared" si="36"/>
        <v/>
      </c>
      <c r="MR30" s="180">
        <v>1</v>
      </c>
      <c r="MS30" s="269" t="str">
        <f t="shared" si="69"/>
        <v/>
      </c>
      <c r="MT30" s="180">
        <v>1</v>
      </c>
      <c r="MU30" s="181">
        <v>1</v>
      </c>
      <c r="MV30" s="181">
        <v>1</v>
      </c>
      <c r="MW30" s="183">
        <v>1</v>
      </c>
      <c r="MX30" s="183">
        <v>1</v>
      </c>
      <c r="MY30" s="183">
        <v>1</v>
      </c>
      <c r="MZ30" s="183">
        <v>1</v>
      </c>
      <c r="NA30" s="183">
        <v>1</v>
      </c>
      <c r="NB30" s="183">
        <v>1</v>
      </c>
      <c r="NC30" s="192" t="str">
        <f ca="1">IF(ISBLANK(MO30),"",ROUND(AVERAGE(OFFSET(MT30:NB30,0,0,1,ion21Coop!$F$42)),1))</f>
        <v/>
      </c>
      <c r="ND30" s="269" t="str">
        <f t="shared" si="70"/>
        <v/>
      </c>
      <c r="NF30" s="119">
        <f t="shared" si="125"/>
        <v>16</v>
      </c>
      <c r="NG30" s="123" t="str">
        <f t="shared" si="98"/>
        <v/>
      </c>
      <c r="NH30" s="123">
        <v>25</v>
      </c>
      <c r="NI30" s="423"/>
      <c r="NJ30" s="423"/>
      <c r="NK30" s="423"/>
      <c r="NL30" s="423"/>
      <c r="NM30" s="421"/>
      <c r="NN30" s="422"/>
      <c r="NO30" s="269" t="str">
        <f t="shared" si="37"/>
        <v/>
      </c>
      <c r="NP30" s="180">
        <v>1</v>
      </c>
      <c r="NQ30" s="269" t="str">
        <f t="shared" si="71"/>
        <v/>
      </c>
      <c r="NR30" s="180">
        <v>1</v>
      </c>
      <c r="NS30" s="181">
        <v>1</v>
      </c>
      <c r="NT30" s="181">
        <v>1</v>
      </c>
      <c r="NU30" s="183">
        <v>1</v>
      </c>
      <c r="NV30" s="183">
        <v>1</v>
      </c>
      <c r="NW30" s="183">
        <v>1</v>
      </c>
      <c r="NX30" s="183">
        <v>1</v>
      </c>
      <c r="NY30" s="183">
        <v>1</v>
      </c>
      <c r="NZ30" s="183">
        <v>1</v>
      </c>
      <c r="OA30" s="192" t="str">
        <f ca="1">IF(ISBLANK(NM30),"",ROUND(AVERAGE(OFFSET(NR30:NZ30,0,0,1,ion21Coop!$F$42)),1))</f>
        <v/>
      </c>
      <c r="OB30" s="269" t="str">
        <f t="shared" si="72"/>
        <v/>
      </c>
      <c r="OD30" s="119">
        <f t="shared" si="126"/>
        <v>17</v>
      </c>
      <c r="OE30" s="123" t="str">
        <f t="shared" si="99"/>
        <v/>
      </c>
      <c r="OF30" s="123">
        <v>25</v>
      </c>
      <c r="OG30" s="423"/>
      <c r="OH30" s="423"/>
      <c r="OI30" s="423"/>
      <c r="OJ30" s="423"/>
      <c r="OK30" s="421"/>
      <c r="OL30" s="422"/>
      <c r="OM30" s="269" t="str">
        <f t="shared" si="38"/>
        <v/>
      </c>
      <c r="ON30" s="180">
        <v>1</v>
      </c>
      <c r="OO30" s="269" t="str">
        <f t="shared" si="73"/>
        <v/>
      </c>
      <c r="OP30" s="180">
        <v>1</v>
      </c>
      <c r="OQ30" s="181">
        <v>1</v>
      </c>
      <c r="OR30" s="181">
        <v>1</v>
      </c>
      <c r="OS30" s="183">
        <v>1</v>
      </c>
      <c r="OT30" s="183">
        <v>1</v>
      </c>
      <c r="OU30" s="183">
        <v>1</v>
      </c>
      <c r="OV30" s="183">
        <v>1</v>
      </c>
      <c r="OW30" s="183">
        <v>1</v>
      </c>
      <c r="OX30" s="183">
        <v>1</v>
      </c>
      <c r="OY30" s="192" t="str">
        <f ca="1">IF(ISBLANK(OK30),"",ROUND(AVERAGE(OFFSET(OP30:OX30,0,0,1,ion21Coop!$F$42)),1))</f>
        <v/>
      </c>
      <c r="OZ30" s="269" t="str">
        <f t="shared" si="74"/>
        <v/>
      </c>
      <c r="PB30" s="119">
        <f t="shared" si="127"/>
        <v>18</v>
      </c>
      <c r="PC30" s="123" t="str">
        <f t="shared" si="100"/>
        <v/>
      </c>
      <c r="PD30" s="123">
        <v>25</v>
      </c>
      <c r="PE30" s="423"/>
      <c r="PF30" s="423"/>
      <c r="PG30" s="423"/>
      <c r="PH30" s="423"/>
      <c r="PI30" s="421"/>
      <c r="PJ30" s="422"/>
      <c r="PK30" s="269" t="str">
        <f t="shared" si="39"/>
        <v/>
      </c>
      <c r="PL30" s="180">
        <v>1</v>
      </c>
      <c r="PM30" s="269" t="str">
        <f t="shared" si="75"/>
        <v/>
      </c>
      <c r="PN30" s="180">
        <v>1</v>
      </c>
      <c r="PO30" s="181">
        <v>1</v>
      </c>
      <c r="PP30" s="181">
        <v>1</v>
      </c>
      <c r="PQ30" s="183">
        <v>1</v>
      </c>
      <c r="PR30" s="183">
        <v>1</v>
      </c>
      <c r="PS30" s="183">
        <v>1</v>
      </c>
      <c r="PT30" s="183">
        <v>1</v>
      </c>
      <c r="PU30" s="183">
        <v>1</v>
      </c>
      <c r="PV30" s="183">
        <v>1</v>
      </c>
      <c r="PW30" s="192" t="str">
        <f ca="1">IF(ISBLANK(PI30),"",ROUND(AVERAGE(OFFSET(PN30:PV30,0,0,1,ion21Coop!$F$42)),1))</f>
        <v/>
      </c>
      <c r="PX30" s="269" t="str">
        <f t="shared" si="76"/>
        <v/>
      </c>
      <c r="PZ30" s="119">
        <f t="shared" si="128"/>
        <v>19</v>
      </c>
      <c r="QA30" s="123" t="str">
        <f t="shared" si="101"/>
        <v/>
      </c>
      <c r="QB30" s="123">
        <v>25</v>
      </c>
      <c r="QC30" s="423"/>
      <c r="QD30" s="423"/>
      <c r="QE30" s="423"/>
      <c r="QF30" s="423"/>
      <c r="QG30" s="421"/>
      <c r="QH30" s="422"/>
      <c r="QI30" s="269" t="str">
        <f t="shared" si="40"/>
        <v/>
      </c>
      <c r="QJ30" s="180">
        <v>1</v>
      </c>
      <c r="QK30" s="269" t="str">
        <f t="shared" si="77"/>
        <v/>
      </c>
      <c r="QL30" s="180">
        <v>1</v>
      </c>
      <c r="QM30" s="181">
        <v>1</v>
      </c>
      <c r="QN30" s="181">
        <v>1</v>
      </c>
      <c r="QO30" s="183">
        <v>1</v>
      </c>
      <c r="QP30" s="183">
        <v>1</v>
      </c>
      <c r="QQ30" s="183">
        <v>1</v>
      </c>
      <c r="QR30" s="183">
        <v>1</v>
      </c>
      <c r="QS30" s="183">
        <v>1</v>
      </c>
      <c r="QT30" s="183">
        <v>1</v>
      </c>
      <c r="QU30" s="192" t="str">
        <f ca="1">IF(ISBLANK(QG30),"",ROUND(AVERAGE(OFFSET(QL30:QT30,0,0,1,ion21Coop!$F$42)),1))</f>
        <v/>
      </c>
      <c r="QV30" s="269" t="str">
        <f t="shared" si="78"/>
        <v/>
      </c>
      <c r="QX30" s="119">
        <f t="shared" si="129"/>
        <v>20</v>
      </c>
      <c r="QY30" s="123" t="str">
        <f t="shared" si="102"/>
        <v/>
      </c>
      <c r="QZ30" s="123">
        <v>25</v>
      </c>
      <c r="RA30" s="423"/>
      <c r="RB30" s="423"/>
      <c r="RC30" s="423"/>
      <c r="RD30" s="423"/>
      <c r="RE30" s="421"/>
      <c r="RF30" s="422"/>
      <c r="RG30" s="269" t="str">
        <f t="shared" si="41"/>
        <v/>
      </c>
      <c r="RH30" s="180">
        <v>1</v>
      </c>
      <c r="RI30" s="269" t="str">
        <f t="shared" si="79"/>
        <v/>
      </c>
      <c r="RJ30" s="180">
        <v>1</v>
      </c>
      <c r="RK30" s="181">
        <v>1</v>
      </c>
      <c r="RL30" s="181">
        <v>1</v>
      </c>
      <c r="RM30" s="183">
        <v>1</v>
      </c>
      <c r="RN30" s="183">
        <v>1</v>
      </c>
      <c r="RO30" s="183">
        <v>1</v>
      </c>
      <c r="RP30" s="183">
        <v>1</v>
      </c>
      <c r="RQ30" s="183">
        <v>1</v>
      </c>
      <c r="RR30" s="183">
        <v>1</v>
      </c>
      <c r="RS30" s="192" t="str">
        <f ca="1">IF(ISBLANK(RE30),"",ROUND(AVERAGE(OFFSET(RJ30:RR30,0,0,1,ion21Coop!$F$42)),1))</f>
        <v/>
      </c>
      <c r="RT30" s="269" t="str">
        <f t="shared" si="80"/>
        <v/>
      </c>
      <c r="RV30" s="119">
        <f t="shared" si="130"/>
        <v>21</v>
      </c>
      <c r="RW30" s="123" t="str">
        <f t="shared" si="103"/>
        <v/>
      </c>
      <c r="RX30" s="123">
        <v>25</v>
      </c>
      <c r="RY30" s="423"/>
      <c r="RZ30" s="423"/>
      <c r="SA30" s="423"/>
      <c r="SB30" s="423"/>
      <c r="SC30" s="421"/>
      <c r="SD30" s="422"/>
      <c r="SE30" s="269" t="str">
        <f t="shared" si="42"/>
        <v/>
      </c>
      <c r="SF30" s="180">
        <v>1</v>
      </c>
      <c r="SG30" s="269" t="str">
        <f t="shared" si="81"/>
        <v/>
      </c>
      <c r="SH30" s="180">
        <v>1</v>
      </c>
      <c r="SI30" s="181">
        <v>1</v>
      </c>
      <c r="SJ30" s="181">
        <v>1</v>
      </c>
      <c r="SK30" s="183">
        <v>1</v>
      </c>
      <c r="SL30" s="183">
        <v>1</v>
      </c>
      <c r="SM30" s="183">
        <v>1</v>
      </c>
      <c r="SN30" s="183">
        <v>1</v>
      </c>
      <c r="SO30" s="183">
        <v>1</v>
      </c>
      <c r="SP30" s="183">
        <v>1</v>
      </c>
      <c r="SQ30" s="192" t="str">
        <f ca="1">IF(ISBLANK(SC30),"",ROUND(AVERAGE(OFFSET(SH30:SP30,0,0,1,ion21Coop!$F$42)),1))</f>
        <v/>
      </c>
      <c r="SR30" s="269" t="str">
        <f t="shared" si="82"/>
        <v/>
      </c>
      <c r="ST30" s="565"/>
      <c r="SU30" s="565"/>
      <c r="SV30" s="566"/>
      <c r="SW30" s="567"/>
      <c r="SX30" s="565"/>
      <c r="SY30" s="566"/>
      <c r="SZ30" s="568"/>
      <c r="TA30" s="567"/>
      <c r="TB30" s="553"/>
    </row>
    <row r="31" spans="1:522" x14ac:dyDescent="0.3">
      <c r="A31" s="196" t="s">
        <v>327</v>
      </c>
      <c r="J31" s="119">
        <f t="shared" si="110"/>
        <v>1</v>
      </c>
      <c r="K31" s="123" t="str">
        <f t="shared" si="83"/>
        <v>YaJo</v>
      </c>
      <c r="L31" s="123">
        <v>26</v>
      </c>
      <c r="M31" s="351"/>
      <c r="N31" s="351"/>
      <c r="O31" s="351"/>
      <c r="P31" s="351"/>
      <c r="Q31" s="369"/>
      <c r="R31" s="370"/>
      <c r="S31" s="269" t="str">
        <f t="shared" si="106"/>
        <v/>
      </c>
      <c r="T31" s="180">
        <v>1</v>
      </c>
      <c r="U31" s="269" t="str">
        <f t="shared" si="107"/>
        <v/>
      </c>
      <c r="V31" s="180">
        <v>1</v>
      </c>
      <c r="W31" s="181">
        <v>1</v>
      </c>
      <c r="X31" s="181">
        <v>1</v>
      </c>
      <c r="Y31" s="183">
        <v>1</v>
      </c>
      <c r="Z31" s="183">
        <v>1</v>
      </c>
      <c r="AA31" s="183">
        <v>1</v>
      </c>
      <c r="AB31" s="183">
        <v>1</v>
      </c>
      <c r="AC31" s="183">
        <v>1</v>
      </c>
      <c r="AD31" s="183">
        <v>1</v>
      </c>
      <c r="AE31" s="192" t="str">
        <f ca="1">IF(ISBLANK(Q31),"",ROUND(AVERAGE(OFFSET(V31:AD31,0,0,1,ion21Coop!$F$42)),1))</f>
        <v/>
      </c>
      <c r="AF31" s="269" t="str">
        <f t="shared" si="104"/>
        <v/>
      </c>
      <c r="AH31" s="119">
        <f t="shared" si="111"/>
        <v>2</v>
      </c>
      <c r="AI31" s="123" t="str">
        <f t="shared" si="84"/>
        <v>GeLo</v>
      </c>
      <c r="AJ31" s="123">
        <v>26</v>
      </c>
      <c r="AK31" s="351"/>
      <c r="AL31" s="351"/>
      <c r="AM31" s="351"/>
      <c r="AN31" s="351"/>
      <c r="AO31" s="369"/>
      <c r="AP31" s="370"/>
      <c r="AQ31" s="269" t="str">
        <f t="shared" si="23"/>
        <v/>
      </c>
      <c r="AR31" s="180">
        <v>1</v>
      </c>
      <c r="AS31" s="269" t="str">
        <f t="shared" si="44"/>
        <v/>
      </c>
      <c r="AT31" s="180">
        <v>1</v>
      </c>
      <c r="AU31" s="181">
        <v>1</v>
      </c>
      <c r="AV31" s="181">
        <v>1</v>
      </c>
      <c r="AW31" s="183">
        <v>1</v>
      </c>
      <c r="AX31" s="183">
        <v>1</v>
      </c>
      <c r="AY31" s="183">
        <v>1</v>
      </c>
      <c r="AZ31" s="183">
        <v>1</v>
      </c>
      <c r="BA31" s="183">
        <v>1</v>
      </c>
      <c r="BB31" s="183">
        <v>1</v>
      </c>
      <c r="BC31" s="192" t="str">
        <f ca="1">IF(ISBLANK(AO31),"",ROUND(AVERAGE(OFFSET(AT31:BB31,0,0,1,ion21Coop!$F$42)),1))</f>
        <v/>
      </c>
      <c r="BD31" s="269" t="str">
        <f t="shared" si="45"/>
        <v/>
      </c>
      <c r="BF31" s="119">
        <f t="shared" si="112"/>
        <v>3</v>
      </c>
      <c r="BG31" s="123" t="str">
        <f t="shared" si="85"/>
        <v>MiDo</v>
      </c>
      <c r="BH31" s="123">
        <v>26</v>
      </c>
      <c r="BI31" s="351"/>
      <c r="BJ31" s="351"/>
      <c r="BK31" s="351"/>
      <c r="BL31" s="351"/>
      <c r="BM31" s="369"/>
      <c r="BN31" s="370"/>
      <c r="BO31" s="269" t="str">
        <f t="shared" si="108"/>
        <v/>
      </c>
      <c r="BP31" s="180">
        <v>1</v>
      </c>
      <c r="BQ31" s="269" t="str">
        <f t="shared" si="109"/>
        <v/>
      </c>
      <c r="BR31" s="180">
        <v>1</v>
      </c>
      <c r="BS31" s="181">
        <v>1</v>
      </c>
      <c r="BT31" s="181">
        <v>1</v>
      </c>
      <c r="BU31" s="183">
        <v>1</v>
      </c>
      <c r="BV31" s="183">
        <v>1</v>
      </c>
      <c r="BW31" s="183">
        <v>1</v>
      </c>
      <c r="BX31" s="183">
        <v>1</v>
      </c>
      <c r="BY31" s="183">
        <v>1</v>
      </c>
      <c r="BZ31" s="183">
        <v>1</v>
      </c>
      <c r="CA31" s="192" t="str">
        <f ca="1">IF(ISBLANK(BM31),"",ROUND(AVERAGE(OFFSET(BR31:BZ31,0,0,1,ion21Coop!$F$42)),1))</f>
        <v/>
      </c>
      <c r="CB31" s="269" t="str">
        <f t="shared" si="105"/>
        <v/>
      </c>
      <c r="CD31" s="119">
        <f t="shared" si="113"/>
        <v>4</v>
      </c>
      <c r="CE31" s="123" t="str">
        <f t="shared" si="86"/>
        <v>EmNi</v>
      </c>
      <c r="CF31" s="123">
        <v>26</v>
      </c>
      <c r="CG31" s="351"/>
      <c r="CH31" s="351"/>
      <c r="CI31" s="351"/>
      <c r="CJ31" s="351"/>
      <c r="CK31" s="369"/>
      <c r="CL31" s="370"/>
      <c r="CM31" s="269" t="str">
        <f t="shared" si="25"/>
        <v/>
      </c>
      <c r="CN31" s="180">
        <v>1</v>
      </c>
      <c r="CO31" s="269" t="str">
        <f t="shared" si="47"/>
        <v/>
      </c>
      <c r="CP31" s="180">
        <v>1</v>
      </c>
      <c r="CQ31" s="181">
        <v>1</v>
      </c>
      <c r="CR31" s="181">
        <v>1</v>
      </c>
      <c r="CS31" s="183">
        <v>1</v>
      </c>
      <c r="CT31" s="183">
        <v>1</v>
      </c>
      <c r="CU31" s="183">
        <v>1</v>
      </c>
      <c r="CV31" s="183">
        <v>1</v>
      </c>
      <c r="CW31" s="183">
        <v>1</v>
      </c>
      <c r="CX31" s="183">
        <v>1</v>
      </c>
      <c r="CY31" s="192" t="str">
        <f ca="1">IF(ISBLANK(CK31),"",ROUND(AVERAGE(OFFSET(CP31:CX31,0,0,1,ion21Coop!$F$42)),1))</f>
        <v/>
      </c>
      <c r="CZ31" s="269" t="str">
        <f t="shared" si="48"/>
        <v/>
      </c>
      <c r="DB31" s="119">
        <f t="shared" si="114"/>
        <v>5</v>
      </c>
      <c r="DC31" s="123" t="str">
        <f t="shared" si="87"/>
        <v>HeJe</v>
      </c>
      <c r="DD31" s="123">
        <v>26</v>
      </c>
      <c r="DE31" s="423"/>
      <c r="DF31" s="423"/>
      <c r="DG31" s="423"/>
      <c r="DH31" s="423"/>
      <c r="DI31" s="421"/>
      <c r="DJ31" s="422"/>
      <c r="DK31" s="269" t="str">
        <f t="shared" si="26"/>
        <v/>
      </c>
      <c r="DL31" s="180">
        <v>1</v>
      </c>
      <c r="DM31" s="269" t="str">
        <f t="shared" si="49"/>
        <v/>
      </c>
      <c r="DN31" s="180">
        <v>1</v>
      </c>
      <c r="DO31" s="181">
        <v>1</v>
      </c>
      <c r="DP31" s="181">
        <v>1</v>
      </c>
      <c r="DQ31" s="183">
        <v>1</v>
      </c>
      <c r="DR31" s="183">
        <v>1</v>
      </c>
      <c r="DS31" s="183">
        <v>1</v>
      </c>
      <c r="DT31" s="183">
        <v>1</v>
      </c>
      <c r="DU31" s="183">
        <v>1</v>
      </c>
      <c r="DV31" s="183">
        <v>1</v>
      </c>
      <c r="DW31" s="192" t="str">
        <f ca="1">IF(ISBLANK(DI31),"",ROUND(AVERAGE(OFFSET(DN31:DV31,0,0,1,ion21Coop!$F$42)),1))</f>
        <v/>
      </c>
      <c r="DX31" s="269" t="str">
        <f t="shared" si="50"/>
        <v/>
      </c>
      <c r="DZ31" s="119">
        <f t="shared" si="115"/>
        <v>6</v>
      </c>
      <c r="EA31" s="123" t="str">
        <f t="shared" si="88"/>
        <v/>
      </c>
      <c r="EB31" s="123">
        <v>26</v>
      </c>
      <c r="EC31" s="423"/>
      <c r="ED31" s="423"/>
      <c r="EE31" s="423"/>
      <c r="EF31" s="423"/>
      <c r="EG31" s="421"/>
      <c r="EH31" s="422"/>
      <c r="EI31" s="269" t="str">
        <f t="shared" si="27"/>
        <v/>
      </c>
      <c r="EJ31" s="180">
        <v>1</v>
      </c>
      <c r="EK31" s="269" t="str">
        <f t="shared" si="51"/>
        <v/>
      </c>
      <c r="EL31" s="180">
        <v>1</v>
      </c>
      <c r="EM31" s="181">
        <v>1</v>
      </c>
      <c r="EN31" s="181">
        <v>1</v>
      </c>
      <c r="EO31" s="183">
        <v>1</v>
      </c>
      <c r="EP31" s="183">
        <v>1</v>
      </c>
      <c r="EQ31" s="183">
        <v>1</v>
      </c>
      <c r="ER31" s="183">
        <v>1</v>
      </c>
      <c r="ES31" s="183">
        <v>1</v>
      </c>
      <c r="ET31" s="183">
        <v>1</v>
      </c>
      <c r="EU31" s="192" t="str">
        <f ca="1">IF(ISBLANK(EG31),"",ROUND(AVERAGE(OFFSET(EL31:ET31,0,0,1,ion21Coop!$F$42)),1))</f>
        <v/>
      </c>
      <c r="EV31" s="269" t="str">
        <f t="shared" si="52"/>
        <v/>
      </c>
      <c r="EX31" s="119">
        <f t="shared" si="116"/>
        <v>7</v>
      </c>
      <c r="EY31" s="123" t="str">
        <f t="shared" si="89"/>
        <v/>
      </c>
      <c r="EZ31" s="123">
        <v>26</v>
      </c>
      <c r="FA31" s="423"/>
      <c r="FB31" s="423"/>
      <c r="FC31" s="423"/>
      <c r="FD31" s="423"/>
      <c r="FE31" s="421"/>
      <c r="FF31" s="422"/>
      <c r="FG31" s="269" t="str">
        <f t="shared" si="28"/>
        <v/>
      </c>
      <c r="FH31" s="180">
        <v>1</v>
      </c>
      <c r="FI31" s="269" t="str">
        <f t="shared" si="53"/>
        <v/>
      </c>
      <c r="FJ31" s="180">
        <v>1</v>
      </c>
      <c r="FK31" s="181">
        <v>1</v>
      </c>
      <c r="FL31" s="181">
        <v>1</v>
      </c>
      <c r="FM31" s="183">
        <v>1</v>
      </c>
      <c r="FN31" s="183">
        <v>1</v>
      </c>
      <c r="FO31" s="183">
        <v>1</v>
      </c>
      <c r="FP31" s="183">
        <v>1</v>
      </c>
      <c r="FQ31" s="183">
        <v>1</v>
      </c>
      <c r="FR31" s="183">
        <v>1</v>
      </c>
      <c r="FS31" s="192" t="str">
        <f ca="1">IF(ISBLANK(FE31),"",ROUND(AVERAGE(OFFSET(FJ31:FR31,0,0,1,ion21Coop!$F$42)),1))</f>
        <v/>
      </c>
      <c r="FT31" s="269" t="str">
        <f t="shared" si="54"/>
        <v/>
      </c>
      <c r="FV31" s="119">
        <f t="shared" si="117"/>
        <v>8</v>
      </c>
      <c r="FW31" s="123" t="str">
        <f t="shared" si="90"/>
        <v/>
      </c>
      <c r="FX31" s="123">
        <v>26</v>
      </c>
      <c r="FY31" s="423"/>
      <c r="FZ31" s="423"/>
      <c r="GA31" s="423"/>
      <c r="GB31" s="423"/>
      <c r="GC31" s="421"/>
      <c r="GD31" s="422"/>
      <c r="GE31" s="269" t="str">
        <f t="shared" si="29"/>
        <v/>
      </c>
      <c r="GF31" s="180">
        <v>1</v>
      </c>
      <c r="GG31" s="269" t="str">
        <f t="shared" si="55"/>
        <v/>
      </c>
      <c r="GH31" s="180">
        <v>1</v>
      </c>
      <c r="GI31" s="181">
        <v>1</v>
      </c>
      <c r="GJ31" s="181">
        <v>1</v>
      </c>
      <c r="GK31" s="183">
        <v>1</v>
      </c>
      <c r="GL31" s="183">
        <v>1</v>
      </c>
      <c r="GM31" s="183">
        <v>1</v>
      </c>
      <c r="GN31" s="183">
        <v>1</v>
      </c>
      <c r="GO31" s="183">
        <v>1</v>
      </c>
      <c r="GP31" s="183">
        <v>1</v>
      </c>
      <c r="GQ31" s="192" t="str">
        <f ca="1">IF(ISBLANK(GC31),"",ROUND(AVERAGE(OFFSET(GH31:GP31,0,0,1,ion21Coop!$F$42)),1))</f>
        <v/>
      </c>
      <c r="GR31" s="269" t="str">
        <f t="shared" si="56"/>
        <v/>
      </c>
      <c r="GT31" s="119">
        <f t="shared" si="118"/>
        <v>9</v>
      </c>
      <c r="GU31" s="123" t="str">
        <f t="shared" si="91"/>
        <v/>
      </c>
      <c r="GV31" s="123">
        <v>26</v>
      </c>
      <c r="GW31" s="423"/>
      <c r="GX31" s="423"/>
      <c r="GY31" s="423"/>
      <c r="GZ31" s="423"/>
      <c r="HA31" s="421"/>
      <c r="HB31" s="422"/>
      <c r="HC31" s="269" t="str">
        <f t="shared" si="30"/>
        <v/>
      </c>
      <c r="HD31" s="180">
        <v>1</v>
      </c>
      <c r="HE31" s="269" t="str">
        <f t="shared" si="57"/>
        <v/>
      </c>
      <c r="HF31" s="180">
        <v>1</v>
      </c>
      <c r="HG31" s="181">
        <v>1</v>
      </c>
      <c r="HH31" s="181">
        <v>1</v>
      </c>
      <c r="HI31" s="183">
        <v>1</v>
      </c>
      <c r="HJ31" s="183">
        <v>1</v>
      </c>
      <c r="HK31" s="183">
        <v>1</v>
      </c>
      <c r="HL31" s="183">
        <v>1</v>
      </c>
      <c r="HM31" s="183">
        <v>1</v>
      </c>
      <c r="HN31" s="183">
        <v>1</v>
      </c>
      <c r="HO31" s="192" t="str">
        <f ca="1">IF(ISBLANK(HA31),"",ROUND(AVERAGE(OFFSET(HF31:HN31,0,0,1,ion21Coop!$F$42)),1))</f>
        <v/>
      </c>
      <c r="HP31" s="269" t="str">
        <f t="shared" si="58"/>
        <v/>
      </c>
      <c r="HR31" s="119">
        <f t="shared" si="119"/>
        <v>10</v>
      </c>
      <c r="HS31" s="123" t="str">
        <f t="shared" si="92"/>
        <v/>
      </c>
      <c r="HT31" s="123">
        <v>26</v>
      </c>
      <c r="HU31" s="423"/>
      <c r="HV31" s="423"/>
      <c r="HW31" s="423"/>
      <c r="HX31" s="423"/>
      <c r="HY31" s="421"/>
      <c r="HZ31" s="422"/>
      <c r="IA31" s="269" t="str">
        <f t="shared" si="31"/>
        <v/>
      </c>
      <c r="IB31" s="180">
        <v>1</v>
      </c>
      <c r="IC31" s="269" t="str">
        <f t="shared" si="59"/>
        <v/>
      </c>
      <c r="ID31" s="180">
        <v>1</v>
      </c>
      <c r="IE31" s="181">
        <v>1</v>
      </c>
      <c r="IF31" s="181">
        <v>1</v>
      </c>
      <c r="IG31" s="183">
        <v>1</v>
      </c>
      <c r="IH31" s="183">
        <v>1</v>
      </c>
      <c r="II31" s="183">
        <v>1</v>
      </c>
      <c r="IJ31" s="183">
        <v>1</v>
      </c>
      <c r="IK31" s="183">
        <v>1</v>
      </c>
      <c r="IL31" s="183">
        <v>1</v>
      </c>
      <c r="IM31" s="192" t="str">
        <f ca="1">IF(ISBLANK(HY31),"",ROUND(AVERAGE(OFFSET(ID31:IL31,0,0,1,ion21Coop!$F$42)),1))</f>
        <v/>
      </c>
      <c r="IN31" s="269" t="str">
        <f t="shared" si="60"/>
        <v/>
      </c>
      <c r="IP31" s="119">
        <f t="shared" si="120"/>
        <v>11</v>
      </c>
      <c r="IQ31" s="123" t="str">
        <f t="shared" si="93"/>
        <v/>
      </c>
      <c r="IR31" s="123">
        <v>26</v>
      </c>
      <c r="IS31" s="423"/>
      <c r="IT31" s="423"/>
      <c r="IU31" s="423"/>
      <c r="IV31" s="423"/>
      <c r="IW31" s="421"/>
      <c r="IX31" s="422"/>
      <c r="IY31" s="269" t="str">
        <f t="shared" si="32"/>
        <v/>
      </c>
      <c r="IZ31" s="180">
        <v>1</v>
      </c>
      <c r="JA31" s="269" t="str">
        <f t="shared" si="61"/>
        <v/>
      </c>
      <c r="JB31" s="180">
        <v>1</v>
      </c>
      <c r="JC31" s="181">
        <v>1</v>
      </c>
      <c r="JD31" s="181">
        <v>1</v>
      </c>
      <c r="JE31" s="183">
        <v>1</v>
      </c>
      <c r="JF31" s="183">
        <v>1</v>
      </c>
      <c r="JG31" s="183">
        <v>1</v>
      </c>
      <c r="JH31" s="183">
        <v>1</v>
      </c>
      <c r="JI31" s="183">
        <v>1</v>
      </c>
      <c r="JJ31" s="183">
        <v>1</v>
      </c>
      <c r="JK31" s="192" t="str">
        <f ca="1">IF(ISBLANK(IW31),"",ROUND(AVERAGE(OFFSET(JB31:JJ31,0,0,1,ion21Coop!$F$42)),1))</f>
        <v/>
      </c>
      <c r="JL31" s="269" t="str">
        <f t="shared" si="62"/>
        <v/>
      </c>
      <c r="JN31" s="119">
        <f t="shared" si="121"/>
        <v>12</v>
      </c>
      <c r="JO31" s="123" t="str">
        <f t="shared" si="94"/>
        <v/>
      </c>
      <c r="JP31" s="123">
        <v>26</v>
      </c>
      <c r="JQ31" s="423"/>
      <c r="JR31" s="423"/>
      <c r="JS31" s="423"/>
      <c r="JT31" s="423"/>
      <c r="JU31" s="421"/>
      <c r="JV31" s="422"/>
      <c r="JW31" s="269" t="str">
        <f t="shared" si="33"/>
        <v/>
      </c>
      <c r="JX31" s="180">
        <v>1</v>
      </c>
      <c r="JY31" s="269" t="str">
        <f t="shared" si="63"/>
        <v/>
      </c>
      <c r="JZ31" s="180">
        <v>1</v>
      </c>
      <c r="KA31" s="181">
        <v>1</v>
      </c>
      <c r="KB31" s="181">
        <v>1</v>
      </c>
      <c r="KC31" s="183">
        <v>1</v>
      </c>
      <c r="KD31" s="183">
        <v>1</v>
      </c>
      <c r="KE31" s="183">
        <v>1</v>
      </c>
      <c r="KF31" s="183">
        <v>1</v>
      </c>
      <c r="KG31" s="183">
        <v>1</v>
      </c>
      <c r="KH31" s="183">
        <v>1</v>
      </c>
      <c r="KI31" s="192" t="str">
        <f ca="1">IF(ISBLANK(JU31),"",ROUND(AVERAGE(OFFSET(JZ31:KH31,0,0,1,ion21Coop!$F$42)),1))</f>
        <v/>
      </c>
      <c r="KJ31" s="269" t="str">
        <f t="shared" si="64"/>
        <v/>
      </c>
      <c r="KL31" s="119">
        <f t="shared" si="122"/>
        <v>13</v>
      </c>
      <c r="KM31" s="123" t="str">
        <f t="shared" si="95"/>
        <v/>
      </c>
      <c r="KN31" s="123">
        <v>26</v>
      </c>
      <c r="KO31" s="423"/>
      <c r="KP31" s="423"/>
      <c r="KQ31" s="423"/>
      <c r="KR31" s="423"/>
      <c r="KS31" s="421"/>
      <c r="KT31" s="422"/>
      <c r="KU31" s="269" t="str">
        <f t="shared" si="34"/>
        <v/>
      </c>
      <c r="KV31" s="180">
        <v>1</v>
      </c>
      <c r="KW31" s="269" t="str">
        <f t="shared" si="65"/>
        <v/>
      </c>
      <c r="KX31" s="180">
        <v>1</v>
      </c>
      <c r="KY31" s="181">
        <v>1</v>
      </c>
      <c r="KZ31" s="181">
        <v>1</v>
      </c>
      <c r="LA31" s="183">
        <v>1</v>
      </c>
      <c r="LB31" s="183">
        <v>1</v>
      </c>
      <c r="LC31" s="183">
        <v>1</v>
      </c>
      <c r="LD31" s="183">
        <v>1</v>
      </c>
      <c r="LE31" s="183">
        <v>1</v>
      </c>
      <c r="LF31" s="183">
        <v>1</v>
      </c>
      <c r="LG31" s="192" t="str">
        <f ca="1">IF(ISBLANK(KS31),"",ROUND(AVERAGE(OFFSET(KX31:LF31,0,0,1,ion21Coop!$F$42)),1))</f>
        <v/>
      </c>
      <c r="LH31" s="269" t="str">
        <f t="shared" si="66"/>
        <v/>
      </c>
      <c r="LJ31" s="119">
        <f t="shared" si="123"/>
        <v>14</v>
      </c>
      <c r="LK31" s="123" t="str">
        <f t="shared" si="96"/>
        <v/>
      </c>
      <c r="LL31" s="123">
        <v>26</v>
      </c>
      <c r="LM31" s="423"/>
      <c r="LN31" s="423"/>
      <c r="LO31" s="423"/>
      <c r="LP31" s="423"/>
      <c r="LQ31" s="421"/>
      <c r="LR31" s="422"/>
      <c r="LS31" s="269" t="str">
        <f t="shared" si="35"/>
        <v/>
      </c>
      <c r="LT31" s="180">
        <v>1</v>
      </c>
      <c r="LU31" s="269" t="str">
        <f t="shared" si="67"/>
        <v/>
      </c>
      <c r="LV31" s="180">
        <v>1</v>
      </c>
      <c r="LW31" s="181">
        <v>1</v>
      </c>
      <c r="LX31" s="181">
        <v>1</v>
      </c>
      <c r="LY31" s="183">
        <v>1</v>
      </c>
      <c r="LZ31" s="183">
        <v>1</v>
      </c>
      <c r="MA31" s="183">
        <v>1</v>
      </c>
      <c r="MB31" s="183">
        <v>1</v>
      </c>
      <c r="MC31" s="183">
        <v>1</v>
      </c>
      <c r="MD31" s="183">
        <v>1</v>
      </c>
      <c r="ME31" s="192" t="str">
        <f ca="1">IF(ISBLANK(LQ31),"",ROUND(AVERAGE(OFFSET(LV31:MD31,0,0,1,ion21Coop!$F$42)),1))</f>
        <v/>
      </c>
      <c r="MF31" s="269" t="str">
        <f t="shared" si="68"/>
        <v/>
      </c>
      <c r="MH31" s="119">
        <f t="shared" si="124"/>
        <v>15</v>
      </c>
      <c r="MI31" s="123" t="str">
        <f t="shared" si="97"/>
        <v/>
      </c>
      <c r="MJ31" s="123">
        <v>26</v>
      </c>
      <c r="MK31" s="423"/>
      <c r="ML31" s="423"/>
      <c r="MM31" s="423"/>
      <c r="MN31" s="423"/>
      <c r="MO31" s="421"/>
      <c r="MP31" s="422"/>
      <c r="MQ31" s="269" t="str">
        <f t="shared" si="36"/>
        <v/>
      </c>
      <c r="MR31" s="180">
        <v>1</v>
      </c>
      <c r="MS31" s="269" t="str">
        <f t="shared" si="69"/>
        <v/>
      </c>
      <c r="MT31" s="180">
        <v>1</v>
      </c>
      <c r="MU31" s="181">
        <v>1</v>
      </c>
      <c r="MV31" s="181">
        <v>1</v>
      </c>
      <c r="MW31" s="183">
        <v>1</v>
      </c>
      <c r="MX31" s="183">
        <v>1</v>
      </c>
      <c r="MY31" s="183">
        <v>1</v>
      </c>
      <c r="MZ31" s="183">
        <v>1</v>
      </c>
      <c r="NA31" s="183">
        <v>1</v>
      </c>
      <c r="NB31" s="183">
        <v>1</v>
      </c>
      <c r="NC31" s="192" t="str">
        <f ca="1">IF(ISBLANK(MO31),"",ROUND(AVERAGE(OFFSET(MT31:NB31,0,0,1,ion21Coop!$F$42)),1))</f>
        <v/>
      </c>
      <c r="ND31" s="269" t="str">
        <f t="shared" si="70"/>
        <v/>
      </c>
      <c r="NF31" s="119">
        <f t="shared" si="125"/>
        <v>16</v>
      </c>
      <c r="NG31" s="123" t="str">
        <f t="shared" si="98"/>
        <v/>
      </c>
      <c r="NH31" s="123">
        <v>26</v>
      </c>
      <c r="NI31" s="423"/>
      <c r="NJ31" s="423"/>
      <c r="NK31" s="423"/>
      <c r="NL31" s="423"/>
      <c r="NM31" s="421"/>
      <c r="NN31" s="422"/>
      <c r="NO31" s="269" t="str">
        <f t="shared" si="37"/>
        <v/>
      </c>
      <c r="NP31" s="180">
        <v>1</v>
      </c>
      <c r="NQ31" s="269" t="str">
        <f t="shared" si="71"/>
        <v/>
      </c>
      <c r="NR31" s="180">
        <v>1</v>
      </c>
      <c r="NS31" s="181">
        <v>1</v>
      </c>
      <c r="NT31" s="181">
        <v>1</v>
      </c>
      <c r="NU31" s="183">
        <v>1</v>
      </c>
      <c r="NV31" s="183">
        <v>1</v>
      </c>
      <c r="NW31" s="183">
        <v>1</v>
      </c>
      <c r="NX31" s="183">
        <v>1</v>
      </c>
      <c r="NY31" s="183">
        <v>1</v>
      </c>
      <c r="NZ31" s="183">
        <v>1</v>
      </c>
      <c r="OA31" s="192" t="str">
        <f ca="1">IF(ISBLANK(NM31),"",ROUND(AVERAGE(OFFSET(NR31:NZ31,0,0,1,ion21Coop!$F$42)),1))</f>
        <v/>
      </c>
      <c r="OB31" s="269" t="str">
        <f t="shared" si="72"/>
        <v/>
      </c>
      <c r="OD31" s="119">
        <f t="shared" si="126"/>
        <v>17</v>
      </c>
      <c r="OE31" s="123" t="str">
        <f t="shared" si="99"/>
        <v/>
      </c>
      <c r="OF31" s="123">
        <v>26</v>
      </c>
      <c r="OG31" s="423"/>
      <c r="OH31" s="423"/>
      <c r="OI31" s="423"/>
      <c r="OJ31" s="423"/>
      <c r="OK31" s="421"/>
      <c r="OL31" s="422"/>
      <c r="OM31" s="269" t="str">
        <f t="shared" si="38"/>
        <v/>
      </c>
      <c r="ON31" s="180">
        <v>1</v>
      </c>
      <c r="OO31" s="269" t="str">
        <f t="shared" si="73"/>
        <v/>
      </c>
      <c r="OP31" s="180">
        <v>1</v>
      </c>
      <c r="OQ31" s="181">
        <v>1</v>
      </c>
      <c r="OR31" s="181">
        <v>1</v>
      </c>
      <c r="OS31" s="183">
        <v>1</v>
      </c>
      <c r="OT31" s="183">
        <v>1</v>
      </c>
      <c r="OU31" s="183">
        <v>1</v>
      </c>
      <c r="OV31" s="183">
        <v>1</v>
      </c>
      <c r="OW31" s="183">
        <v>1</v>
      </c>
      <c r="OX31" s="183">
        <v>1</v>
      </c>
      <c r="OY31" s="192" t="str">
        <f ca="1">IF(ISBLANK(OK31),"",ROUND(AVERAGE(OFFSET(OP31:OX31,0,0,1,ion21Coop!$F$42)),1))</f>
        <v/>
      </c>
      <c r="OZ31" s="269" t="str">
        <f t="shared" si="74"/>
        <v/>
      </c>
      <c r="PB31" s="119">
        <f t="shared" si="127"/>
        <v>18</v>
      </c>
      <c r="PC31" s="123" t="str">
        <f t="shared" si="100"/>
        <v/>
      </c>
      <c r="PD31" s="123">
        <v>26</v>
      </c>
      <c r="PE31" s="423"/>
      <c r="PF31" s="423"/>
      <c r="PG31" s="423"/>
      <c r="PH31" s="423"/>
      <c r="PI31" s="421"/>
      <c r="PJ31" s="422"/>
      <c r="PK31" s="269" t="str">
        <f t="shared" si="39"/>
        <v/>
      </c>
      <c r="PL31" s="180">
        <v>1</v>
      </c>
      <c r="PM31" s="269" t="str">
        <f t="shared" si="75"/>
        <v/>
      </c>
      <c r="PN31" s="180">
        <v>1</v>
      </c>
      <c r="PO31" s="181">
        <v>1</v>
      </c>
      <c r="PP31" s="181">
        <v>1</v>
      </c>
      <c r="PQ31" s="183">
        <v>1</v>
      </c>
      <c r="PR31" s="183">
        <v>1</v>
      </c>
      <c r="PS31" s="183">
        <v>1</v>
      </c>
      <c r="PT31" s="183">
        <v>1</v>
      </c>
      <c r="PU31" s="183">
        <v>1</v>
      </c>
      <c r="PV31" s="183">
        <v>1</v>
      </c>
      <c r="PW31" s="192" t="str">
        <f ca="1">IF(ISBLANK(PI31),"",ROUND(AVERAGE(OFFSET(PN31:PV31,0,0,1,ion21Coop!$F$42)),1))</f>
        <v/>
      </c>
      <c r="PX31" s="269" t="str">
        <f t="shared" si="76"/>
        <v/>
      </c>
      <c r="PZ31" s="119">
        <f t="shared" si="128"/>
        <v>19</v>
      </c>
      <c r="QA31" s="123" t="str">
        <f t="shared" si="101"/>
        <v/>
      </c>
      <c r="QB31" s="123">
        <v>26</v>
      </c>
      <c r="QC31" s="423"/>
      <c r="QD31" s="423"/>
      <c r="QE31" s="423"/>
      <c r="QF31" s="423"/>
      <c r="QG31" s="421"/>
      <c r="QH31" s="422"/>
      <c r="QI31" s="269" t="str">
        <f t="shared" si="40"/>
        <v/>
      </c>
      <c r="QJ31" s="180">
        <v>1</v>
      </c>
      <c r="QK31" s="269" t="str">
        <f t="shared" si="77"/>
        <v/>
      </c>
      <c r="QL31" s="180">
        <v>1</v>
      </c>
      <c r="QM31" s="181">
        <v>1</v>
      </c>
      <c r="QN31" s="181">
        <v>1</v>
      </c>
      <c r="QO31" s="183">
        <v>1</v>
      </c>
      <c r="QP31" s="183">
        <v>1</v>
      </c>
      <c r="QQ31" s="183">
        <v>1</v>
      </c>
      <c r="QR31" s="183">
        <v>1</v>
      </c>
      <c r="QS31" s="183">
        <v>1</v>
      </c>
      <c r="QT31" s="183">
        <v>1</v>
      </c>
      <c r="QU31" s="192" t="str">
        <f ca="1">IF(ISBLANK(QG31),"",ROUND(AVERAGE(OFFSET(QL31:QT31,0,0,1,ion21Coop!$F$42)),1))</f>
        <v/>
      </c>
      <c r="QV31" s="269" t="str">
        <f t="shared" si="78"/>
        <v/>
      </c>
      <c r="QX31" s="119">
        <f t="shared" si="129"/>
        <v>20</v>
      </c>
      <c r="QY31" s="123" t="str">
        <f t="shared" si="102"/>
        <v/>
      </c>
      <c r="QZ31" s="123">
        <v>26</v>
      </c>
      <c r="RA31" s="423"/>
      <c r="RB31" s="423"/>
      <c r="RC31" s="423"/>
      <c r="RD31" s="423"/>
      <c r="RE31" s="421"/>
      <c r="RF31" s="422"/>
      <c r="RG31" s="269" t="str">
        <f t="shared" si="41"/>
        <v/>
      </c>
      <c r="RH31" s="180">
        <v>1</v>
      </c>
      <c r="RI31" s="269" t="str">
        <f t="shared" si="79"/>
        <v/>
      </c>
      <c r="RJ31" s="180">
        <v>1</v>
      </c>
      <c r="RK31" s="181">
        <v>1</v>
      </c>
      <c r="RL31" s="181">
        <v>1</v>
      </c>
      <c r="RM31" s="183">
        <v>1</v>
      </c>
      <c r="RN31" s="183">
        <v>1</v>
      </c>
      <c r="RO31" s="183">
        <v>1</v>
      </c>
      <c r="RP31" s="183">
        <v>1</v>
      </c>
      <c r="RQ31" s="183">
        <v>1</v>
      </c>
      <c r="RR31" s="183">
        <v>1</v>
      </c>
      <c r="RS31" s="192" t="str">
        <f ca="1">IF(ISBLANK(RE31),"",ROUND(AVERAGE(OFFSET(RJ31:RR31,0,0,1,ion21Coop!$F$42)),1))</f>
        <v/>
      </c>
      <c r="RT31" s="269" t="str">
        <f t="shared" si="80"/>
        <v/>
      </c>
      <c r="RV31" s="119">
        <f t="shared" si="130"/>
        <v>21</v>
      </c>
      <c r="RW31" s="123" t="str">
        <f t="shared" si="103"/>
        <v/>
      </c>
      <c r="RX31" s="123">
        <v>26</v>
      </c>
      <c r="RY31" s="423"/>
      <c r="RZ31" s="423"/>
      <c r="SA31" s="423"/>
      <c r="SB31" s="423"/>
      <c r="SC31" s="421"/>
      <c r="SD31" s="422"/>
      <c r="SE31" s="269" t="str">
        <f t="shared" si="42"/>
        <v/>
      </c>
      <c r="SF31" s="180">
        <v>1</v>
      </c>
      <c r="SG31" s="269" t="str">
        <f t="shared" si="81"/>
        <v/>
      </c>
      <c r="SH31" s="180">
        <v>1</v>
      </c>
      <c r="SI31" s="181">
        <v>1</v>
      </c>
      <c r="SJ31" s="181">
        <v>1</v>
      </c>
      <c r="SK31" s="183">
        <v>1</v>
      </c>
      <c r="SL31" s="183">
        <v>1</v>
      </c>
      <c r="SM31" s="183">
        <v>1</v>
      </c>
      <c r="SN31" s="183">
        <v>1</v>
      </c>
      <c r="SO31" s="183">
        <v>1</v>
      </c>
      <c r="SP31" s="183">
        <v>1</v>
      </c>
      <c r="SQ31" s="192" t="str">
        <f ca="1">IF(ISBLANK(SC31),"",ROUND(AVERAGE(OFFSET(SH31:SP31,0,0,1,ion21Coop!$F$42)),1))</f>
        <v/>
      </c>
      <c r="SR31" s="269" t="str">
        <f t="shared" si="82"/>
        <v/>
      </c>
      <c r="ST31" s="565"/>
      <c r="SU31" s="565"/>
      <c r="SV31" s="566"/>
      <c r="SW31" s="567"/>
      <c r="SX31" s="565"/>
      <c r="SY31" s="566"/>
      <c r="SZ31" s="568"/>
      <c r="TA31" s="567"/>
      <c r="TB31" s="553"/>
    </row>
    <row r="32" spans="1:522" x14ac:dyDescent="0.3">
      <c r="A32" s="196" t="s">
        <v>326</v>
      </c>
      <c r="J32" s="119">
        <f t="shared" si="110"/>
        <v>1</v>
      </c>
      <c r="K32" s="123" t="str">
        <f t="shared" si="83"/>
        <v>YaJo</v>
      </c>
      <c r="L32" s="123">
        <v>27</v>
      </c>
      <c r="M32" s="351"/>
      <c r="N32" s="351"/>
      <c r="O32" s="351"/>
      <c r="P32" s="351"/>
      <c r="Q32" s="369"/>
      <c r="R32" s="370"/>
      <c r="S32" s="269" t="str">
        <f t="shared" si="106"/>
        <v/>
      </c>
      <c r="T32" s="180">
        <v>1</v>
      </c>
      <c r="U32" s="269" t="str">
        <f t="shared" si="107"/>
        <v/>
      </c>
      <c r="V32" s="180">
        <v>1</v>
      </c>
      <c r="W32" s="181">
        <v>1</v>
      </c>
      <c r="X32" s="181">
        <v>1</v>
      </c>
      <c r="Y32" s="183">
        <v>1</v>
      </c>
      <c r="Z32" s="183">
        <v>1</v>
      </c>
      <c r="AA32" s="183">
        <v>1</v>
      </c>
      <c r="AB32" s="183">
        <v>1</v>
      </c>
      <c r="AC32" s="183">
        <v>1</v>
      </c>
      <c r="AD32" s="183">
        <v>1</v>
      </c>
      <c r="AE32" s="192" t="str">
        <f ca="1">IF(ISBLANK(Q32),"",ROUND(AVERAGE(OFFSET(V32:AD32,0,0,1,ion21Coop!$F$42)),1))</f>
        <v/>
      </c>
      <c r="AF32" s="269" t="str">
        <f t="shared" si="104"/>
        <v/>
      </c>
      <c r="AH32" s="119">
        <f t="shared" si="111"/>
        <v>2</v>
      </c>
      <c r="AI32" s="123" t="str">
        <f t="shared" si="84"/>
        <v>GeLo</v>
      </c>
      <c r="AJ32" s="123">
        <v>27</v>
      </c>
      <c r="AK32" s="351"/>
      <c r="AL32" s="351"/>
      <c r="AM32" s="351"/>
      <c r="AN32" s="351"/>
      <c r="AO32" s="369"/>
      <c r="AP32" s="370"/>
      <c r="AQ32" s="269" t="str">
        <f t="shared" si="23"/>
        <v/>
      </c>
      <c r="AR32" s="180">
        <v>1</v>
      </c>
      <c r="AS32" s="269" t="str">
        <f t="shared" si="44"/>
        <v/>
      </c>
      <c r="AT32" s="180">
        <v>1</v>
      </c>
      <c r="AU32" s="181">
        <v>1</v>
      </c>
      <c r="AV32" s="181">
        <v>1</v>
      </c>
      <c r="AW32" s="183">
        <v>1</v>
      </c>
      <c r="AX32" s="183">
        <v>1</v>
      </c>
      <c r="AY32" s="183">
        <v>1</v>
      </c>
      <c r="AZ32" s="183">
        <v>1</v>
      </c>
      <c r="BA32" s="183">
        <v>1</v>
      </c>
      <c r="BB32" s="183">
        <v>1</v>
      </c>
      <c r="BC32" s="192" t="str">
        <f ca="1">IF(ISBLANK(AO32),"",ROUND(AVERAGE(OFFSET(AT32:BB32,0,0,1,ion21Coop!$F$42)),1))</f>
        <v/>
      </c>
      <c r="BD32" s="269" t="str">
        <f t="shared" si="45"/>
        <v/>
      </c>
      <c r="BF32" s="119">
        <f t="shared" si="112"/>
        <v>3</v>
      </c>
      <c r="BG32" s="123" t="str">
        <f t="shared" si="85"/>
        <v>MiDo</v>
      </c>
      <c r="BH32" s="123">
        <v>27</v>
      </c>
      <c r="BI32" s="351"/>
      <c r="BJ32" s="351"/>
      <c r="BK32" s="351"/>
      <c r="BL32" s="351"/>
      <c r="BM32" s="369"/>
      <c r="BN32" s="370"/>
      <c r="BO32" s="269" t="str">
        <f t="shared" si="108"/>
        <v/>
      </c>
      <c r="BP32" s="180">
        <v>1</v>
      </c>
      <c r="BQ32" s="269" t="str">
        <f t="shared" si="109"/>
        <v/>
      </c>
      <c r="BR32" s="180">
        <v>1</v>
      </c>
      <c r="BS32" s="181">
        <v>1</v>
      </c>
      <c r="BT32" s="181">
        <v>1</v>
      </c>
      <c r="BU32" s="183">
        <v>1</v>
      </c>
      <c r="BV32" s="183">
        <v>1</v>
      </c>
      <c r="BW32" s="183">
        <v>1</v>
      </c>
      <c r="BX32" s="183">
        <v>1</v>
      </c>
      <c r="BY32" s="183">
        <v>1</v>
      </c>
      <c r="BZ32" s="183">
        <v>1</v>
      </c>
      <c r="CA32" s="192" t="str">
        <f ca="1">IF(ISBLANK(BM32),"",ROUND(AVERAGE(OFFSET(BR32:BZ32,0,0,1,ion21Coop!$F$42)),1))</f>
        <v/>
      </c>
      <c r="CB32" s="269" t="str">
        <f t="shared" si="105"/>
        <v/>
      </c>
      <c r="CD32" s="119">
        <f t="shared" si="113"/>
        <v>4</v>
      </c>
      <c r="CE32" s="123" t="str">
        <f t="shared" si="86"/>
        <v>EmNi</v>
      </c>
      <c r="CF32" s="123">
        <v>27</v>
      </c>
      <c r="CG32" s="351"/>
      <c r="CH32" s="351"/>
      <c r="CI32" s="351"/>
      <c r="CJ32" s="351"/>
      <c r="CK32" s="369"/>
      <c r="CL32" s="370"/>
      <c r="CM32" s="269" t="str">
        <f t="shared" si="25"/>
        <v/>
      </c>
      <c r="CN32" s="180">
        <v>1</v>
      </c>
      <c r="CO32" s="269" t="str">
        <f t="shared" si="47"/>
        <v/>
      </c>
      <c r="CP32" s="180">
        <v>1</v>
      </c>
      <c r="CQ32" s="181">
        <v>1</v>
      </c>
      <c r="CR32" s="181">
        <v>1</v>
      </c>
      <c r="CS32" s="183">
        <v>1</v>
      </c>
      <c r="CT32" s="183">
        <v>1</v>
      </c>
      <c r="CU32" s="183">
        <v>1</v>
      </c>
      <c r="CV32" s="183">
        <v>1</v>
      </c>
      <c r="CW32" s="183">
        <v>1</v>
      </c>
      <c r="CX32" s="183">
        <v>1</v>
      </c>
      <c r="CY32" s="192" t="str">
        <f ca="1">IF(ISBLANK(CK32),"",ROUND(AVERAGE(OFFSET(CP32:CX32,0,0,1,ion21Coop!$F$42)),1))</f>
        <v/>
      </c>
      <c r="CZ32" s="269" t="str">
        <f t="shared" si="48"/>
        <v/>
      </c>
      <c r="DB32" s="119">
        <f t="shared" si="114"/>
        <v>5</v>
      </c>
      <c r="DC32" s="123" t="str">
        <f t="shared" si="87"/>
        <v>HeJe</v>
      </c>
      <c r="DD32" s="123">
        <v>27</v>
      </c>
      <c r="DE32" s="423"/>
      <c r="DF32" s="423"/>
      <c r="DG32" s="423"/>
      <c r="DH32" s="423"/>
      <c r="DI32" s="421"/>
      <c r="DJ32" s="422"/>
      <c r="DK32" s="269" t="str">
        <f t="shared" si="26"/>
        <v/>
      </c>
      <c r="DL32" s="180">
        <v>1</v>
      </c>
      <c r="DM32" s="269" t="str">
        <f t="shared" si="49"/>
        <v/>
      </c>
      <c r="DN32" s="180">
        <v>1</v>
      </c>
      <c r="DO32" s="181">
        <v>1</v>
      </c>
      <c r="DP32" s="181">
        <v>1</v>
      </c>
      <c r="DQ32" s="183">
        <v>1</v>
      </c>
      <c r="DR32" s="183">
        <v>1</v>
      </c>
      <c r="DS32" s="183">
        <v>1</v>
      </c>
      <c r="DT32" s="183">
        <v>1</v>
      </c>
      <c r="DU32" s="183">
        <v>1</v>
      </c>
      <c r="DV32" s="183">
        <v>1</v>
      </c>
      <c r="DW32" s="192" t="str">
        <f ca="1">IF(ISBLANK(DI32),"",ROUND(AVERAGE(OFFSET(DN32:DV32,0,0,1,ion21Coop!$F$42)),1))</f>
        <v/>
      </c>
      <c r="DX32" s="269" t="str">
        <f t="shared" si="50"/>
        <v/>
      </c>
      <c r="DZ32" s="119">
        <f t="shared" si="115"/>
        <v>6</v>
      </c>
      <c r="EA32" s="123" t="str">
        <f t="shared" si="88"/>
        <v/>
      </c>
      <c r="EB32" s="123">
        <v>27</v>
      </c>
      <c r="EC32" s="423"/>
      <c r="ED32" s="423"/>
      <c r="EE32" s="423"/>
      <c r="EF32" s="423"/>
      <c r="EG32" s="421"/>
      <c r="EH32" s="422"/>
      <c r="EI32" s="269" t="str">
        <f t="shared" si="27"/>
        <v/>
      </c>
      <c r="EJ32" s="180">
        <v>1</v>
      </c>
      <c r="EK32" s="269" t="str">
        <f t="shared" si="51"/>
        <v/>
      </c>
      <c r="EL32" s="180">
        <v>1</v>
      </c>
      <c r="EM32" s="181">
        <v>1</v>
      </c>
      <c r="EN32" s="181">
        <v>1</v>
      </c>
      <c r="EO32" s="183">
        <v>1</v>
      </c>
      <c r="EP32" s="183">
        <v>1</v>
      </c>
      <c r="EQ32" s="183">
        <v>1</v>
      </c>
      <c r="ER32" s="183">
        <v>1</v>
      </c>
      <c r="ES32" s="183">
        <v>1</v>
      </c>
      <c r="ET32" s="183">
        <v>1</v>
      </c>
      <c r="EU32" s="192" t="str">
        <f ca="1">IF(ISBLANK(EG32),"",ROUND(AVERAGE(OFFSET(EL32:ET32,0,0,1,ion21Coop!$F$42)),1))</f>
        <v/>
      </c>
      <c r="EV32" s="269" t="str">
        <f t="shared" si="52"/>
        <v/>
      </c>
      <c r="EX32" s="119">
        <f t="shared" si="116"/>
        <v>7</v>
      </c>
      <c r="EY32" s="123" t="str">
        <f t="shared" si="89"/>
        <v/>
      </c>
      <c r="EZ32" s="123">
        <v>27</v>
      </c>
      <c r="FA32" s="423"/>
      <c r="FB32" s="423"/>
      <c r="FC32" s="423"/>
      <c r="FD32" s="423"/>
      <c r="FE32" s="421"/>
      <c r="FF32" s="422"/>
      <c r="FG32" s="269" t="str">
        <f t="shared" si="28"/>
        <v/>
      </c>
      <c r="FH32" s="180">
        <v>1</v>
      </c>
      <c r="FI32" s="269" t="str">
        <f t="shared" si="53"/>
        <v/>
      </c>
      <c r="FJ32" s="180">
        <v>1</v>
      </c>
      <c r="FK32" s="181">
        <v>1</v>
      </c>
      <c r="FL32" s="181">
        <v>1</v>
      </c>
      <c r="FM32" s="183">
        <v>1</v>
      </c>
      <c r="FN32" s="183">
        <v>1</v>
      </c>
      <c r="FO32" s="183">
        <v>1</v>
      </c>
      <c r="FP32" s="183">
        <v>1</v>
      </c>
      <c r="FQ32" s="183">
        <v>1</v>
      </c>
      <c r="FR32" s="183">
        <v>1</v>
      </c>
      <c r="FS32" s="192" t="str">
        <f ca="1">IF(ISBLANK(FE32),"",ROUND(AVERAGE(OFFSET(FJ32:FR32,0,0,1,ion21Coop!$F$42)),1))</f>
        <v/>
      </c>
      <c r="FT32" s="269" t="str">
        <f t="shared" si="54"/>
        <v/>
      </c>
      <c r="FV32" s="119">
        <f t="shared" si="117"/>
        <v>8</v>
      </c>
      <c r="FW32" s="123" t="str">
        <f t="shared" si="90"/>
        <v/>
      </c>
      <c r="FX32" s="123">
        <v>27</v>
      </c>
      <c r="FY32" s="423"/>
      <c r="FZ32" s="423"/>
      <c r="GA32" s="423"/>
      <c r="GB32" s="423"/>
      <c r="GC32" s="421"/>
      <c r="GD32" s="422"/>
      <c r="GE32" s="269" t="str">
        <f t="shared" si="29"/>
        <v/>
      </c>
      <c r="GF32" s="180">
        <v>1</v>
      </c>
      <c r="GG32" s="269" t="str">
        <f t="shared" si="55"/>
        <v/>
      </c>
      <c r="GH32" s="180">
        <v>1</v>
      </c>
      <c r="GI32" s="181">
        <v>1</v>
      </c>
      <c r="GJ32" s="181">
        <v>1</v>
      </c>
      <c r="GK32" s="183">
        <v>1</v>
      </c>
      <c r="GL32" s="183">
        <v>1</v>
      </c>
      <c r="GM32" s="183">
        <v>1</v>
      </c>
      <c r="GN32" s="183">
        <v>1</v>
      </c>
      <c r="GO32" s="183">
        <v>1</v>
      </c>
      <c r="GP32" s="183">
        <v>1</v>
      </c>
      <c r="GQ32" s="192" t="str">
        <f ca="1">IF(ISBLANK(GC32),"",ROUND(AVERAGE(OFFSET(GH32:GP32,0,0,1,ion21Coop!$F$42)),1))</f>
        <v/>
      </c>
      <c r="GR32" s="269" t="str">
        <f t="shared" si="56"/>
        <v/>
      </c>
      <c r="GT32" s="119">
        <f t="shared" si="118"/>
        <v>9</v>
      </c>
      <c r="GU32" s="123" t="str">
        <f t="shared" si="91"/>
        <v/>
      </c>
      <c r="GV32" s="123">
        <v>27</v>
      </c>
      <c r="GW32" s="423"/>
      <c r="GX32" s="423"/>
      <c r="GY32" s="423"/>
      <c r="GZ32" s="423"/>
      <c r="HA32" s="421"/>
      <c r="HB32" s="422"/>
      <c r="HC32" s="269" t="str">
        <f t="shared" si="30"/>
        <v/>
      </c>
      <c r="HD32" s="180">
        <v>1</v>
      </c>
      <c r="HE32" s="269" t="str">
        <f t="shared" si="57"/>
        <v/>
      </c>
      <c r="HF32" s="180">
        <v>1</v>
      </c>
      <c r="HG32" s="181">
        <v>1</v>
      </c>
      <c r="HH32" s="181">
        <v>1</v>
      </c>
      <c r="HI32" s="183">
        <v>1</v>
      </c>
      <c r="HJ32" s="183">
        <v>1</v>
      </c>
      <c r="HK32" s="183">
        <v>1</v>
      </c>
      <c r="HL32" s="183">
        <v>1</v>
      </c>
      <c r="HM32" s="183">
        <v>1</v>
      </c>
      <c r="HN32" s="183">
        <v>1</v>
      </c>
      <c r="HO32" s="192" t="str">
        <f ca="1">IF(ISBLANK(HA32),"",ROUND(AVERAGE(OFFSET(HF32:HN32,0,0,1,ion21Coop!$F$42)),1))</f>
        <v/>
      </c>
      <c r="HP32" s="269" t="str">
        <f t="shared" si="58"/>
        <v/>
      </c>
      <c r="HR32" s="119">
        <f t="shared" si="119"/>
        <v>10</v>
      </c>
      <c r="HS32" s="123" t="str">
        <f t="shared" si="92"/>
        <v/>
      </c>
      <c r="HT32" s="123">
        <v>27</v>
      </c>
      <c r="HU32" s="423"/>
      <c r="HV32" s="423"/>
      <c r="HW32" s="423"/>
      <c r="HX32" s="423"/>
      <c r="HY32" s="421"/>
      <c r="HZ32" s="422"/>
      <c r="IA32" s="269" t="str">
        <f t="shared" si="31"/>
        <v/>
      </c>
      <c r="IB32" s="180">
        <v>1</v>
      </c>
      <c r="IC32" s="269" t="str">
        <f t="shared" si="59"/>
        <v/>
      </c>
      <c r="ID32" s="180">
        <v>1</v>
      </c>
      <c r="IE32" s="181">
        <v>1</v>
      </c>
      <c r="IF32" s="181">
        <v>1</v>
      </c>
      <c r="IG32" s="183">
        <v>1</v>
      </c>
      <c r="IH32" s="183">
        <v>1</v>
      </c>
      <c r="II32" s="183">
        <v>1</v>
      </c>
      <c r="IJ32" s="183">
        <v>1</v>
      </c>
      <c r="IK32" s="183">
        <v>1</v>
      </c>
      <c r="IL32" s="183">
        <v>1</v>
      </c>
      <c r="IM32" s="192" t="str">
        <f ca="1">IF(ISBLANK(HY32),"",ROUND(AVERAGE(OFFSET(ID32:IL32,0,0,1,ion21Coop!$F$42)),1))</f>
        <v/>
      </c>
      <c r="IN32" s="269" t="str">
        <f t="shared" si="60"/>
        <v/>
      </c>
      <c r="IP32" s="119">
        <f t="shared" si="120"/>
        <v>11</v>
      </c>
      <c r="IQ32" s="123" t="str">
        <f t="shared" si="93"/>
        <v/>
      </c>
      <c r="IR32" s="123">
        <v>27</v>
      </c>
      <c r="IS32" s="423"/>
      <c r="IT32" s="423"/>
      <c r="IU32" s="423"/>
      <c r="IV32" s="423"/>
      <c r="IW32" s="421"/>
      <c r="IX32" s="422"/>
      <c r="IY32" s="269" t="str">
        <f t="shared" si="32"/>
        <v/>
      </c>
      <c r="IZ32" s="180">
        <v>1</v>
      </c>
      <c r="JA32" s="269" t="str">
        <f t="shared" si="61"/>
        <v/>
      </c>
      <c r="JB32" s="180">
        <v>1</v>
      </c>
      <c r="JC32" s="181">
        <v>1</v>
      </c>
      <c r="JD32" s="181">
        <v>1</v>
      </c>
      <c r="JE32" s="183">
        <v>1</v>
      </c>
      <c r="JF32" s="183">
        <v>1</v>
      </c>
      <c r="JG32" s="183">
        <v>1</v>
      </c>
      <c r="JH32" s="183">
        <v>1</v>
      </c>
      <c r="JI32" s="183">
        <v>1</v>
      </c>
      <c r="JJ32" s="183">
        <v>1</v>
      </c>
      <c r="JK32" s="192" t="str">
        <f ca="1">IF(ISBLANK(IW32),"",ROUND(AVERAGE(OFFSET(JB32:JJ32,0,0,1,ion21Coop!$F$42)),1))</f>
        <v/>
      </c>
      <c r="JL32" s="269" t="str">
        <f t="shared" si="62"/>
        <v/>
      </c>
      <c r="JN32" s="119">
        <f t="shared" si="121"/>
        <v>12</v>
      </c>
      <c r="JO32" s="123" t="str">
        <f t="shared" si="94"/>
        <v/>
      </c>
      <c r="JP32" s="123">
        <v>27</v>
      </c>
      <c r="JQ32" s="423"/>
      <c r="JR32" s="423"/>
      <c r="JS32" s="423"/>
      <c r="JT32" s="423"/>
      <c r="JU32" s="421"/>
      <c r="JV32" s="422"/>
      <c r="JW32" s="269" t="str">
        <f t="shared" si="33"/>
        <v/>
      </c>
      <c r="JX32" s="180">
        <v>1</v>
      </c>
      <c r="JY32" s="269" t="str">
        <f t="shared" si="63"/>
        <v/>
      </c>
      <c r="JZ32" s="180">
        <v>1</v>
      </c>
      <c r="KA32" s="181">
        <v>1</v>
      </c>
      <c r="KB32" s="181">
        <v>1</v>
      </c>
      <c r="KC32" s="183">
        <v>1</v>
      </c>
      <c r="KD32" s="183">
        <v>1</v>
      </c>
      <c r="KE32" s="183">
        <v>1</v>
      </c>
      <c r="KF32" s="183">
        <v>1</v>
      </c>
      <c r="KG32" s="183">
        <v>1</v>
      </c>
      <c r="KH32" s="183">
        <v>1</v>
      </c>
      <c r="KI32" s="192" t="str">
        <f ca="1">IF(ISBLANK(JU32),"",ROUND(AVERAGE(OFFSET(JZ32:KH32,0,0,1,ion21Coop!$F$42)),1))</f>
        <v/>
      </c>
      <c r="KJ32" s="269" t="str">
        <f t="shared" si="64"/>
        <v/>
      </c>
      <c r="KL32" s="119">
        <f t="shared" si="122"/>
        <v>13</v>
      </c>
      <c r="KM32" s="123" t="str">
        <f t="shared" si="95"/>
        <v/>
      </c>
      <c r="KN32" s="123">
        <v>27</v>
      </c>
      <c r="KO32" s="423"/>
      <c r="KP32" s="423"/>
      <c r="KQ32" s="423"/>
      <c r="KR32" s="423"/>
      <c r="KS32" s="421"/>
      <c r="KT32" s="422"/>
      <c r="KU32" s="269" t="str">
        <f t="shared" si="34"/>
        <v/>
      </c>
      <c r="KV32" s="180">
        <v>1</v>
      </c>
      <c r="KW32" s="269" t="str">
        <f t="shared" si="65"/>
        <v/>
      </c>
      <c r="KX32" s="180">
        <v>1</v>
      </c>
      <c r="KY32" s="181">
        <v>1</v>
      </c>
      <c r="KZ32" s="181">
        <v>1</v>
      </c>
      <c r="LA32" s="183">
        <v>1</v>
      </c>
      <c r="LB32" s="183">
        <v>1</v>
      </c>
      <c r="LC32" s="183">
        <v>1</v>
      </c>
      <c r="LD32" s="183">
        <v>1</v>
      </c>
      <c r="LE32" s="183">
        <v>1</v>
      </c>
      <c r="LF32" s="183">
        <v>1</v>
      </c>
      <c r="LG32" s="192" t="str">
        <f ca="1">IF(ISBLANK(KS32),"",ROUND(AVERAGE(OFFSET(KX32:LF32,0,0,1,ion21Coop!$F$42)),1))</f>
        <v/>
      </c>
      <c r="LH32" s="269" t="str">
        <f t="shared" si="66"/>
        <v/>
      </c>
      <c r="LJ32" s="119">
        <f t="shared" si="123"/>
        <v>14</v>
      </c>
      <c r="LK32" s="123" t="str">
        <f t="shared" si="96"/>
        <v/>
      </c>
      <c r="LL32" s="123">
        <v>27</v>
      </c>
      <c r="LM32" s="423"/>
      <c r="LN32" s="423"/>
      <c r="LO32" s="423"/>
      <c r="LP32" s="423"/>
      <c r="LQ32" s="421"/>
      <c r="LR32" s="422"/>
      <c r="LS32" s="269" t="str">
        <f t="shared" si="35"/>
        <v/>
      </c>
      <c r="LT32" s="180">
        <v>1</v>
      </c>
      <c r="LU32" s="269" t="str">
        <f t="shared" si="67"/>
        <v/>
      </c>
      <c r="LV32" s="180">
        <v>1</v>
      </c>
      <c r="LW32" s="181">
        <v>1</v>
      </c>
      <c r="LX32" s="181">
        <v>1</v>
      </c>
      <c r="LY32" s="183">
        <v>1</v>
      </c>
      <c r="LZ32" s="183">
        <v>1</v>
      </c>
      <c r="MA32" s="183">
        <v>1</v>
      </c>
      <c r="MB32" s="183">
        <v>1</v>
      </c>
      <c r="MC32" s="183">
        <v>1</v>
      </c>
      <c r="MD32" s="183">
        <v>1</v>
      </c>
      <c r="ME32" s="192" t="str">
        <f ca="1">IF(ISBLANK(LQ32),"",ROUND(AVERAGE(OFFSET(LV32:MD32,0,0,1,ion21Coop!$F$42)),1))</f>
        <v/>
      </c>
      <c r="MF32" s="269" t="str">
        <f t="shared" si="68"/>
        <v/>
      </c>
      <c r="MH32" s="119">
        <f t="shared" si="124"/>
        <v>15</v>
      </c>
      <c r="MI32" s="123" t="str">
        <f t="shared" si="97"/>
        <v/>
      </c>
      <c r="MJ32" s="123">
        <v>27</v>
      </c>
      <c r="MK32" s="423"/>
      <c r="ML32" s="423"/>
      <c r="MM32" s="423"/>
      <c r="MN32" s="423"/>
      <c r="MO32" s="421"/>
      <c r="MP32" s="422"/>
      <c r="MQ32" s="269" t="str">
        <f t="shared" si="36"/>
        <v/>
      </c>
      <c r="MR32" s="180">
        <v>1</v>
      </c>
      <c r="MS32" s="269" t="str">
        <f t="shared" si="69"/>
        <v/>
      </c>
      <c r="MT32" s="180">
        <v>1</v>
      </c>
      <c r="MU32" s="181">
        <v>1</v>
      </c>
      <c r="MV32" s="181">
        <v>1</v>
      </c>
      <c r="MW32" s="183">
        <v>1</v>
      </c>
      <c r="MX32" s="183">
        <v>1</v>
      </c>
      <c r="MY32" s="183">
        <v>1</v>
      </c>
      <c r="MZ32" s="183">
        <v>1</v>
      </c>
      <c r="NA32" s="183">
        <v>1</v>
      </c>
      <c r="NB32" s="183">
        <v>1</v>
      </c>
      <c r="NC32" s="192" t="str">
        <f ca="1">IF(ISBLANK(MO32),"",ROUND(AVERAGE(OFFSET(MT32:NB32,0,0,1,ion21Coop!$F$42)),1))</f>
        <v/>
      </c>
      <c r="ND32" s="269" t="str">
        <f t="shared" si="70"/>
        <v/>
      </c>
      <c r="NF32" s="119">
        <f t="shared" si="125"/>
        <v>16</v>
      </c>
      <c r="NG32" s="123" t="str">
        <f t="shared" si="98"/>
        <v/>
      </c>
      <c r="NH32" s="123">
        <v>27</v>
      </c>
      <c r="NI32" s="423"/>
      <c r="NJ32" s="423"/>
      <c r="NK32" s="423"/>
      <c r="NL32" s="423"/>
      <c r="NM32" s="421"/>
      <c r="NN32" s="422"/>
      <c r="NO32" s="269" t="str">
        <f t="shared" si="37"/>
        <v/>
      </c>
      <c r="NP32" s="180">
        <v>1</v>
      </c>
      <c r="NQ32" s="269" t="str">
        <f t="shared" si="71"/>
        <v/>
      </c>
      <c r="NR32" s="180">
        <v>1</v>
      </c>
      <c r="NS32" s="181">
        <v>1</v>
      </c>
      <c r="NT32" s="181">
        <v>1</v>
      </c>
      <c r="NU32" s="183">
        <v>1</v>
      </c>
      <c r="NV32" s="183">
        <v>1</v>
      </c>
      <c r="NW32" s="183">
        <v>1</v>
      </c>
      <c r="NX32" s="183">
        <v>1</v>
      </c>
      <c r="NY32" s="183">
        <v>1</v>
      </c>
      <c r="NZ32" s="183">
        <v>1</v>
      </c>
      <c r="OA32" s="192" t="str">
        <f ca="1">IF(ISBLANK(NM32),"",ROUND(AVERAGE(OFFSET(NR32:NZ32,0,0,1,ion21Coop!$F$42)),1))</f>
        <v/>
      </c>
      <c r="OB32" s="269" t="str">
        <f t="shared" si="72"/>
        <v/>
      </c>
      <c r="OD32" s="119">
        <f t="shared" si="126"/>
        <v>17</v>
      </c>
      <c r="OE32" s="123" t="str">
        <f t="shared" si="99"/>
        <v/>
      </c>
      <c r="OF32" s="123">
        <v>27</v>
      </c>
      <c r="OG32" s="423"/>
      <c r="OH32" s="423"/>
      <c r="OI32" s="423"/>
      <c r="OJ32" s="423"/>
      <c r="OK32" s="421"/>
      <c r="OL32" s="422"/>
      <c r="OM32" s="269" t="str">
        <f t="shared" si="38"/>
        <v/>
      </c>
      <c r="ON32" s="180">
        <v>1</v>
      </c>
      <c r="OO32" s="269" t="str">
        <f t="shared" si="73"/>
        <v/>
      </c>
      <c r="OP32" s="180">
        <v>1</v>
      </c>
      <c r="OQ32" s="181">
        <v>1</v>
      </c>
      <c r="OR32" s="181">
        <v>1</v>
      </c>
      <c r="OS32" s="183">
        <v>1</v>
      </c>
      <c r="OT32" s="183">
        <v>1</v>
      </c>
      <c r="OU32" s="183">
        <v>1</v>
      </c>
      <c r="OV32" s="183">
        <v>1</v>
      </c>
      <c r="OW32" s="183">
        <v>1</v>
      </c>
      <c r="OX32" s="183">
        <v>1</v>
      </c>
      <c r="OY32" s="192" t="str">
        <f ca="1">IF(ISBLANK(OK32),"",ROUND(AVERAGE(OFFSET(OP32:OX32,0,0,1,ion21Coop!$F$42)),1))</f>
        <v/>
      </c>
      <c r="OZ32" s="269" t="str">
        <f t="shared" si="74"/>
        <v/>
      </c>
      <c r="PB32" s="119">
        <f t="shared" si="127"/>
        <v>18</v>
      </c>
      <c r="PC32" s="123" t="str">
        <f t="shared" si="100"/>
        <v/>
      </c>
      <c r="PD32" s="123">
        <v>27</v>
      </c>
      <c r="PE32" s="423"/>
      <c r="PF32" s="423"/>
      <c r="PG32" s="423"/>
      <c r="PH32" s="423"/>
      <c r="PI32" s="421"/>
      <c r="PJ32" s="422"/>
      <c r="PK32" s="269" t="str">
        <f t="shared" si="39"/>
        <v/>
      </c>
      <c r="PL32" s="180">
        <v>1</v>
      </c>
      <c r="PM32" s="269" t="str">
        <f t="shared" si="75"/>
        <v/>
      </c>
      <c r="PN32" s="180">
        <v>1</v>
      </c>
      <c r="PO32" s="181">
        <v>1</v>
      </c>
      <c r="PP32" s="181">
        <v>1</v>
      </c>
      <c r="PQ32" s="183">
        <v>1</v>
      </c>
      <c r="PR32" s="183">
        <v>1</v>
      </c>
      <c r="PS32" s="183">
        <v>1</v>
      </c>
      <c r="PT32" s="183">
        <v>1</v>
      </c>
      <c r="PU32" s="183">
        <v>1</v>
      </c>
      <c r="PV32" s="183">
        <v>1</v>
      </c>
      <c r="PW32" s="192" t="str">
        <f ca="1">IF(ISBLANK(PI32),"",ROUND(AVERAGE(OFFSET(PN32:PV32,0,0,1,ion21Coop!$F$42)),1))</f>
        <v/>
      </c>
      <c r="PX32" s="269" t="str">
        <f t="shared" si="76"/>
        <v/>
      </c>
      <c r="PZ32" s="119">
        <f t="shared" si="128"/>
        <v>19</v>
      </c>
      <c r="QA32" s="123" t="str">
        <f t="shared" si="101"/>
        <v/>
      </c>
      <c r="QB32" s="123">
        <v>27</v>
      </c>
      <c r="QC32" s="423"/>
      <c r="QD32" s="423"/>
      <c r="QE32" s="423"/>
      <c r="QF32" s="423"/>
      <c r="QG32" s="421"/>
      <c r="QH32" s="422"/>
      <c r="QI32" s="269" t="str">
        <f t="shared" si="40"/>
        <v/>
      </c>
      <c r="QJ32" s="180">
        <v>1</v>
      </c>
      <c r="QK32" s="269" t="str">
        <f t="shared" si="77"/>
        <v/>
      </c>
      <c r="QL32" s="180">
        <v>1</v>
      </c>
      <c r="QM32" s="181">
        <v>1</v>
      </c>
      <c r="QN32" s="181">
        <v>1</v>
      </c>
      <c r="QO32" s="183">
        <v>1</v>
      </c>
      <c r="QP32" s="183">
        <v>1</v>
      </c>
      <c r="QQ32" s="183">
        <v>1</v>
      </c>
      <c r="QR32" s="183">
        <v>1</v>
      </c>
      <c r="QS32" s="183">
        <v>1</v>
      </c>
      <c r="QT32" s="183">
        <v>1</v>
      </c>
      <c r="QU32" s="192" t="str">
        <f ca="1">IF(ISBLANK(QG32),"",ROUND(AVERAGE(OFFSET(QL32:QT32,0,0,1,ion21Coop!$F$42)),1))</f>
        <v/>
      </c>
      <c r="QV32" s="269" t="str">
        <f t="shared" si="78"/>
        <v/>
      </c>
      <c r="QX32" s="119">
        <f t="shared" si="129"/>
        <v>20</v>
      </c>
      <c r="QY32" s="123" t="str">
        <f t="shared" si="102"/>
        <v/>
      </c>
      <c r="QZ32" s="123">
        <v>27</v>
      </c>
      <c r="RA32" s="423"/>
      <c r="RB32" s="423"/>
      <c r="RC32" s="423"/>
      <c r="RD32" s="423"/>
      <c r="RE32" s="421"/>
      <c r="RF32" s="422"/>
      <c r="RG32" s="269" t="str">
        <f t="shared" si="41"/>
        <v/>
      </c>
      <c r="RH32" s="180">
        <v>1</v>
      </c>
      <c r="RI32" s="269" t="str">
        <f t="shared" si="79"/>
        <v/>
      </c>
      <c r="RJ32" s="180">
        <v>1</v>
      </c>
      <c r="RK32" s="181">
        <v>1</v>
      </c>
      <c r="RL32" s="181">
        <v>1</v>
      </c>
      <c r="RM32" s="183">
        <v>1</v>
      </c>
      <c r="RN32" s="183">
        <v>1</v>
      </c>
      <c r="RO32" s="183">
        <v>1</v>
      </c>
      <c r="RP32" s="183">
        <v>1</v>
      </c>
      <c r="RQ32" s="183">
        <v>1</v>
      </c>
      <c r="RR32" s="183">
        <v>1</v>
      </c>
      <c r="RS32" s="192" t="str">
        <f ca="1">IF(ISBLANK(RE32),"",ROUND(AVERAGE(OFFSET(RJ32:RR32,0,0,1,ion21Coop!$F$42)),1))</f>
        <v/>
      </c>
      <c r="RT32" s="269" t="str">
        <f t="shared" si="80"/>
        <v/>
      </c>
      <c r="RV32" s="119">
        <f t="shared" si="130"/>
        <v>21</v>
      </c>
      <c r="RW32" s="123" t="str">
        <f t="shared" si="103"/>
        <v/>
      </c>
      <c r="RX32" s="123">
        <v>27</v>
      </c>
      <c r="RY32" s="423"/>
      <c r="RZ32" s="423"/>
      <c r="SA32" s="423"/>
      <c r="SB32" s="423"/>
      <c r="SC32" s="421"/>
      <c r="SD32" s="422"/>
      <c r="SE32" s="269" t="str">
        <f t="shared" si="42"/>
        <v/>
      </c>
      <c r="SF32" s="180">
        <v>1</v>
      </c>
      <c r="SG32" s="269" t="str">
        <f t="shared" si="81"/>
        <v/>
      </c>
      <c r="SH32" s="180">
        <v>1</v>
      </c>
      <c r="SI32" s="181">
        <v>1</v>
      </c>
      <c r="SJ32" s="181">
        <v>1</v>
      </c>
      <c r="SK32" s="183">
        <v>1</v>
      </c>
      <c r="SL32" s="183">
        <v>1</v>
      </c>
      <c r="SM32" s="183">
        <v>1</v>
      </c>
      <c r="SN32" s="183">
        <v>1</v>
      </c>
      <c r="SO32" s="183">
        <v>1</v>
      </c>
      <c r="SP32" s="183">
        <v>1</v>
      </c>
      <c r="SQ32" s="192" t="str">
        <f ca="1">IF(ISBLANK(SC32),"",ROUND(AVERAGE(OFFSET(SH32:SP32,0,0,1,ion21Coop!$F$42)),1))</f>
        <v/>
      </c>
      <c r="SR32" s="269" t="str">
        <f t="shared" si="82"/>
        <v/>
      </c>
      <c r="ST32" s="565"/>
      <c r="SU32" s="565"/>
      <c r="SV32" s="566"/>
      <c r="SW32" s="567"/>
      <c r="SX32" s="565"/>
      <c r="SY32" s="566"/>
      <c r="SZ32" s="568"/>
      <c r="TA32" s="567"/>
      <c r="TB32" s="553"/>
    </row>
    <row r="33" spans="1:522" x14ac:dyDescent="0.3">
      <c r="A33" s="196" t="s">
        <v>318</v>
      </c>
      <c r="J33" s="119">
        <f t="shared" si="110"/>
        <v>1</v>
      </c>
      <c r="K33" s="123" t="str">
        <f t="shared" si="83"/>
        <v>YaJo</v>
      </c>
      <c r="L33" s="123">
        <v>28</v>
      </c>
      <c r="M33" s="351"/>
      <c r="N33" s="351"/>
      <c r="O33" s="351"/>
      <c r="P33" s="351"/>
      <c r="Q33" s="369"/>
      <c r="R33" s="370"/>
      <c r="S33" s="269" t="str">
        <f t="shared" si="106"/>
        <v/>
      </c>
      <c r="T33" s="180">
        <v>1</v>
      </c>
      <c r="U33" s="269" t="str">
        <f t="shared" si="107"/>
        <v/>
      </c>
      <c r="V33" s="180">
        <v>1</v>
      </c>
      <c r="W33" s="181">
        <v>1</v>
      </c>
      <c r="X33" s="181">
        <v>1</v>
      </c>
      <c r="Y33" s="183">
        <v>1</v>
      </c>
      <c r="Z33" s="183">
        <v>1</v>
      </c>
      <c r="AA33" s="183">
        <v>1</v>
      </c>
      <c r="AB33" s="183">
        <v>1</v>
      </c>
      <c r="AC33" s="183">
        <v>1</v>
      </c>
      <c r="AD33" s="183">
        <v>1</v>
      </c>
      <c r="AE33" s="192" t="str">
        <f ca="1">IF(ISBLANK(Q33),"",ROUND(AVERAGE(OFFSET(V33:AD33,0,0,1,ion21Coop!$F$42)),1))</f>
        <v/>
      </c>
      <c r="AF33" s="269" t="str">
        <f t="shared" si="104"/>
        <v/>
      </c>
      <c r="AH33" s="119">
        <f t="shared" si="111"/>
        <v>2</v>
      </c>
      <c r="AI33" s="123" t="str">
        <f t="shared" si="84"/>
        <v>GeLo</v>
      </c>
      <c r="AJ33" s="123">
        <v>28</v>
      </c>
      <c r="AK33" s="351"/>
      <c r="AL33" s="351"/>
      <c r="AM33" s="351"/>
      <c r="AN33" s="351"/>
      <c r="AO33" s="369"/>
      <c r="AP33" s="370"/>
      <c r="AQ33" s="269" t="str">
        <f t="shared" si="23"/>
        <v/>
      </c>
      <c r="AR33" s="180">
        <v>1</v>
      </c>
      <c r="AS33" s="269" t="str">
        <f t="shared" si="44"/>
        <v/>
      </c>
      <c r="AT33" s="180">
        <v>1</v>
      </c>
      <c r="AU33" s="181">
        <v>1</v>
      </c>
      <c r="AV33" s="181">
        <v>1</v>
      </c>
      <c r="AW33" s="183">
        <v>1</v>
      </c>
      <c r="AX33" s="183">
        <v>1</v>
      </c>
      <c r="AY33" s="183">
        <v>1</v>
      </c>
      <c r="AZ33" s="183">
        <v>1</v>
      </c>
      <c r="BA33" s="183">
        <v>1</v>
      </c>
      <c r="BB33" s="183">
        <v>1</v>
      </c>
      <c r="BC33" s="192" t="str">
        <f ca="1">IF(ISBLANK(AO33),"",ROUND(AVERAGE(OFFSET(AT33:BB33,0,0,1,ion21Coop!$F$42)),1))</f>
        <v/>
      </c>
      <c r="BD33" s="269" t="str">
        <f t="shared" si="45"/>
        <v/>
      </c>
      <c r="BF33" s="119">
        <f t="shared" si="112"/>
        <v>3</v>
      </c>
      <c r="BG33" s="123" t="str">
        <f t="shared" si="85"/>
        <v>MiDo</v>
      </c>
      <c r="BH33" s="123">
        <v>28</v>
      </c>
      <c r="BI33" s="351"/>
      <c r="BJ33" s="351"/>
      <c r="BK33" s="351"/>
      <c r="BL33" s="351"/>
      <c r="BM33" s="369"/>
      <c r="BN33" s="370"/>
      <c r="BO33" s="269" t="str">
        <f t="shared" si="108"/>
        <v/>
      </c>
      <c r="BP33" s="180">
        <v>1</v>
      </c>
      <c r="BQ33" s="269" t="str">
        <f t="shared" si="109"/>
        <v/>
      </c>
      <c r="BR33" s="180">
        <v>1</v>
      </c>
      <c r="BS33" s="181">
        <v>1</v>
      </c>
      <c r="BT33" s="181">
        <v>1</v>
      </c>
      <c r="BU33" s="183">
        <v>1</v>
      </c>
      <c r="BV33" s="183">
        <v>1</v>
      </c>
      <c r="BW33" s="183">
        <v>1</v>
      </c>
      <c r="BX33" s="183">
        <v>1</v>
      </c>
      <c r="BY33" s="183">
        <v>1</v>
      </c>
      <c r="BZ33" s="183">
        <v>1</v>
      </c>
      <c r="CA33" s="192" t="str">
        <f ca="1">IF(ISBLANK(BM33),"",ROUND(AVERAGE(OFFSET(BR33:BZ33,0,0,1,ion21Coop!$F$42)),1))</f>
        <v/>
      </c>
      <c r="CB33" s="269" t="str">
        <f t="shared" si="105"/>
        <v/>
      </c>
      <c r="CD33" s="119">
        <f t="shared" si="113"/>
        <v>4</v>
      </c>
      <c r="CE33" s="123" t="str">
        <f t="shared" si="86"/>
        <v>EmNi</v>
      </c>
      <c r="CF33" s="123">
        <v>28</v>
      </c>
      <c r="CG33" s="351"/>
      <c r="CH33" s="351"/>
      <c r="CI33" s="351"/>
      <c r="CJ33" s="351"/>
      <c r="CK33" s="369"/>
      <c r="CL33" s="370"/>
      <c r="CM33" s="269" t="str">
        <f t="shared" si="25"/>
        <v/>
      </c>
      <c r="CN33" s="180">
        <v>1</v>
      </c>
      <c r="CO33" s="269" t="str">
        <f t="shared" si="47"/>
        <v/>
      </c>
      <c r="CP33" s="180">
        <v>1</v>
      </c>
      <c r="CQ33" s="181">
        <v>1</v>
      </c>
      <c r="CR33" s="181">
        <v>1</v>
      </c>
      <c r="CS33" s="183">
        <v>1</v>
      </c>
      <c r="CT33" s="183">
        <v>1</v>
      </c>
      <c r="CU33" s="183">
        <v>1</v>
      </c>
      <c r="CV33" s="183">
        <v>1</v>
      </c>
      <c r="CW33" s="183">
        <v>1</v>
      </c>
      <c r="CX33" s="183">
        <v>1</v>
      </c>
      <c r="CY33" s="192" t="str">
        <f ca="1">IF(ISBLANK(CK33),"",ROUND(AVERAGE(OFFSET(CP33:CX33,0,0,1,ion21Coop!$F$42)),1))</f>
        <v/>
      </c>
      <c r="CZ33" s="269" t="str">
        <f t="shared" si="48"/>
        <v/>
      </c>
      <c r="DB33" s="119">
        <f t="shared" si="114"/>
        <v>5</v>
      </c>
      <c r="DC33" s="123" t="str">
        <f t="shared" si="87"/>
        <v>HeJe</v>
      </c>
      <c r="DD33" s="123">
        <v>28</v>
      </c>
      <c r="DE33" s="423"/>
      <c r="DF33" s="423"/>
      <c r="DG33" s="423"/>
      <c r="DH33" s="423"/>
      <c r="DI33" s="421"/>
      <c r="DJ33" s="422"/>
      <c r="DK33" s="269" t="str">
        <f t="shared" si="26"/>
        <v/>
      </c>
      <c r="DL33" s="180">
        <v>1</v>
      </c>
      <c r="DM33" s="269" t="str">
        <f t="shared" si="49"/>
        <v/>
      </c>
      <c r="DN33" s="180">
        <v>1</v>
      </c>
      <c r="DO33" s="181">
        <v>1</v>
      </c>
      <c r="DP33" s="181">
        <v>1</v>
      </c>
      <c r="DQ33" s="183">
        <v>1</v>
      </c>
      <c r="DR33" s="183">
        <v>1</v>
      </c>
      <c r="DS33" s="183">
        <v>1</v>
      </c>
      <c r="DT33" s="183">
        <v>1</v>
      </c>
      <c r="DU33" s="183">
        <v>1</v>
      </c>
      <c r="DV33" s="183">
        <v>1</v>
      </c>
      <c r="DW33" s="192" t="str">
        <f ca="1">IF(ISBLANK(DI33),"",ROUND(AVERAGE(OFFSET(DN33:DV33,0,0,1,ion21Coop!$F$42)),1))</f>
        <v/>
      </c>
      <c r="DX33" s="269" t="str">
        <f t="shared" si="50"/>
        <v/>
      </c>
      <c r="DZ33" s="119">
        <f t="shared" si="115"/>
        <v>6</v>
      </c>
      <c r="EA33" s="123" t="str">
        <f t="shared" si="88"/>
        <v/>
      </c>
      <c r="EB33" s="123">
        <v>28</v>
      </c>
      <c r="EC33" s="423"/>
      <c r="ED33" s="423"/>
      <c r="EE33" s="423"/>
      <c r="EF33" s="423"/>
      <c r="EG33" s="421"/>
      <c r="EH33" s="422"/>
      <c r="EI33" s="269" t="str">
        <f t="shared" si="27"/>
        <v/>
      </c>
      <c r="EJ33" s="180">
        <v>1</v>
      </c>
      <c r="EK33" s="269" t="str">
        <f t="shared" si="51"/>
        <v/>
      </c>
      <c r="EL33" s="180">
        <v>1</v>
      </c>
      <c r="EM33" s="181">
        <v>1</v>
      </c>
      <c r="EN33" s="181">
        <v>1</v>
      </c>
      <c r="EO33" s="183">
        <v>1</v>
      </c>
      <c r="EP33" s="183">
        <v>1</v>
      </c>
      <c r="EQ33" s="183">
        <v>1</v>
      </c>
      <c r="ER33" s="183">
        <v>1</v>
      </c>
      <c r="ES33" s="183">
        <v>1</v>
      </c>
      <c r="ET33" s="183">
        <v>1</v>
      </c>
      <c r="EU33" s="192" t="str">
        <f ca="1">IF(ISBLANK(EG33),"",ROUND(AVERAGE(OFFSET(EL33:ET33,0,0,1,ion21Coop!$F$42)),1))</f>
        <v/>
      </c>
      <c r="EV33" s="269" t="str">
        <f t="shared" si="52"/>
        <v/>
      </c>
      <c r="EX33" s="119">
        <f t="shared" si="116"/>
        <v>7</v>
      </c>
      <c r="EY33" s="123" t="str">
        <f t="shared" si="89"/>
        <v/>
      </c>
      <c r="EZ33" s="123">
        <v>28</v>
      </c>
      <c r="FA33" s="423"/>
      <c r="FB33" s="423"/>
      <c r="FC33" s="423"/>
      <c r="FD33" s="423"/>
      <c r="FE33" s="421"/>
      <c r="FF33" s="422"/>
      <c r="FG33" s="269" t="str">
        <f t="shared" si="28"/>
        <v/>
      </c>
      <c r="FH33" s="180">
        <v>1</v>
      </c>
      <c r="FI33" s="269" t="str">
        <f t="shared" si="53"/>
        <v/>
      </c>
      <c r="FJ33" s="180">
        <v>1</v>
      </c>
      <c r="FK33" s="181">
        <v>1</v>
      </c>
      <c r="FL33" s="181">
        <v>1</v>
      </c>
      <c r="FM33" s="183">
        <v>1</v>
      </c>
      <c r="FN33" s="183">
        <v>1</v>
      </c>
      <c r="FO33" s="183">
        <v>1</v>
      </c>
      <c r="FP33" s="183">
        <v>1</v>
      </c>
      <c r="FQ33" s="183">
        <v>1</v>
      </c>
      <c r="FR33" s="183">
        <v>1</v>
      </c>
      <c r="FS33" s="192" t="str">
        <f ca="1">IF(ISBLANK(FE33),"",ROUND(AVERAGE(OFFSET(FJ33:FR33,0,0,1,ion21Coop!$F$42)),1))</f>
        <v/>
      </c>
      <c r="FT33" s="269" t="str">
        <f t="shared" si="54"/>
        <v/>
      </c>
      <c r="FV33" s="119">
        <f t="shared" si="117"/>
        <v>8</v>
      </c>
      <c r="FW33" s="123" t="str">
        <f t="shared" si="90"/>
        <v/>
      </c>
      <c r="FX33" s="123">
        <v>28</v>
      </c>
      <c r="FY33" s="423"/>
      <c r="FZ33" s="423"/>
      <c r="GA33" s="423"/>
      <c r="GB33" s="423"/>
      <c r="GC33" s="421"/>
      <c r="GD33" s="422"/>
      <c r="GE33" s="269" t="str">
        <f t="shared" si="29"/>
        <v/>
      </c>
      <c r="GF33" s="180">
        <v>1</v>
      </c>
      <c r="GG33" s="269" t="str">
        <f t="shared" si="55"/>
        <v/>
      </c>
      <c r="GH33" s="180">
        <v>1</v>
      </c>
      <c r="GI33" s="181">
        <v>1</v>
      </c>
      <c r="GJ33" s="181">
        <v>1</v>
      </c>
      <c r="GK33" s="183">
        <v>1</v>
      </c>
      <c r="GL33" s="183">
        <v>1</v>
      </c>
      <c r="GM33" s="183">
        <v>1</v>
      </c>
      <c r="GN33" s="183">
        <v>1</v>
      </c>
      <c r="GO33" s="183">
        <v>1</v>
      </c>
      <c r="GP33" s="183">
        <v>1</v>
      </c>
      <c r="GQ33" s="192" t="str">
        <f ca="1">IF(ISBLANK(GC33),"",ROUND(AVERAGE(OFFSET(GH33:GP33,0,0,1,ion21Coop!$F$42)),1))</f>
        <v/>
      </c>
      <c r="GR33" s="269" t="str">
        <f t="shared" si="56"/>
        <v/>
      </c>
      <c r="GT33" s="119">
        <f t="shared" si="118"/>
        <v>9</v>
      </c>
      <c r="GU33" s="123" t="str">
        <f t="shared" si="91"/>
        <v/>
      </c>
      <c r="GV33" s="123">
        <v>28</v>
      </c>
      <c r="GW33" s="423"/>
      <c r="GX33" s="423"/>
      <c r="GY33" s="423"/>
      <c r="GZ33" s="423"/>
      <c r="HA33" s="421"/>
      <c r="HB33" s="422"/>
      <c r="HC33" s="269" t="str">
        <f t="shared" si="30"/>
        <v/>
      </c>
      <c r="HD33" s="180">
        <v>1</v>
      </c>
      <c r="HE33" s="269" t="str">
        <f t="shared" si="57"/>
        <v/>
      </c>
      <c r="HF33" s="180">
        <v>1</v>
      </c>
      <c r="HG33" s="181">
        <v>1</v>
      </c>
      <c r="HH33" s="181">
        <v>1</v>
      </c>
      <c r="HI33" s="183">
        <v>1</v>
      </c>
      <c r="HJ33" s="183">
        <v>1</v>
      </c>
      <c r="HK33" s="183">
        <v>1</v>
      </c>
      <c r="HL33" s="183">
        <v>1</v>
      </c>
      <c r="HM33" s="183">
        <v>1</v>
      </c>
      <c r="HN33" s="183">
        <v>1</v>
      </c>
      <c r="HO33" s="192" t="str">
        <f ca="1">IF(ISBLANK(HA33),"",ROUND(AVERAGE(OFFSET(HF33:HN33,0,0,1,ion21Coop!$F$42)),1))</f>
        <v/>
      </c>
      <c r="HP33" s="269" t="str">
        <f t="shared" si="58"/>
        <v/>
      </c>
      <c r="HR33" s="119">
        <f t="shared" si="119"/>
        <v>10</v>
      </c>
      <c r="HS33" s="123" t="str">
        <f t="shared" si="92"/>
        <v/>
      </c>
      <c r="HT33" s="123">
        <v>28</v>
      </c>
      <c r="HU33" s="423"/>
      <c r="HV33" s="423"/>
      <c r="HW33" s="423"/>
      <c r="HX33" s="423"/>
      <c r="HY33" s="421"/>
      <c r="HZ33" s="422"/>
      <c r="IA33" s="269" t="str">
        <f t="shared" si="31"/>
        <v/>
      </c>
      <c r="IB33" s="180">
        <v>1</v>
      </c>
      <c r="IC33" s="269" t="str">
        <f t="shared" si="59"/>
        <v/>
      </c>
      <c r="ID33" s="180">
        <v>1</v>
      </c>
      <c r="IE33" s="181">
        <v>1</v>
      </c>
      <c r="IF33" s="181">
        <v>1</v>
      </c>
      <c r="IG33" s="183">
        <v>1</v>
      </c>
      <c r="IH33" s="183">
        <v>1</v>
      </c>
      <c r="II33" s="183">
        <v>1</v>
      </c>
      <c r="IJ33" s="183">
        <v>1</v>
      </c>
      <c r="IK33" s="183">
        <v>1</v>
      </c>
      <c r="IL33" s="183">
        <v>1</v>
      </c>
      <c r="IM33" s="192" t="str">
        <f ca="1">IF(ISBLANK(HY33),"",ROUND(AVERAGE(OFFSET(ID33:IL33,0,0,1,ion21Coop!$F$42)),1))</f>
        <v/>
      </c>
      <c r="IN33" s="269" t="str">
        <f t="shared" si="60"/>
        <v/>
      </c>
      <c r="IP33" s="119">
        <f t="shared" si="120"/>
        <v>11</v>
      </c>
      <c r="IQ33" s="123" t="str">
        <f t="shared" si="93"/>
        <v/>
      </c>
      <c r="IR33" s="123">
        <v>28</v>
      </c>
      <c r="IS33" s="423"/>
      <c r="IT33" s="423"/>
      <c r="IU33" s="423"/>
      <c r="IV33" s="423"/>
      <c r="IW33" s="421"/>
      <c r="IX33" s="422"/>
      <c r="IY33" s="269" t="str">
        <f t="shared" si="32"/>
        <v/>
      </c>
      <c r="IZ33" s="180">
        <v>1</v>
      </c>
      <c r="JA33" s="269" t="str">
        <f t="shared" si="61"/>
        <v/>
      </c>
      <c r="JB33" s="180">
        <v>1</v>
      </c>
      <c r="JC33" s="181">
        <v>1</v>
      </c>
      <c r="JD33" s="181">
        <v>1</v>
      </c>
      <c r="JE33" s="183">
        <v>1</v>
      </c>
      <c r="JF33" s="183">
        <v>1</v>
      </c>
      <c r="JG33" s="183">
        <v>1</v>
      </c>
      <c r="JH33" s="183">
        <v>1</v>
      </c>
      <c r="JI33" s="183">
        <v>1</v>
      </c>
      <c r="JJ33" s="183">
        <v>1</v>
      </c>
      <c r="JK33" s="192" t="str">
        <f ca="1">IF(ISBLANK(IW33),"",ROUND(AVERAGE(OFFSET(JB33:JJ33,0,0,1,ion21Coop!$F$42)),1))</f>
        <v/>
      </c>
      <c r="JL33" s="269" t="str">
        <f t="shared" si="62"/>
        <v/>
      </c>
      <c r="JN33" s="119">
        <f t="shared" si="121"/>
        <v>12</v>
      </c>
      <c r="JO33" s="123" t="str">
        <f t="shared" si="94"/>
        <v/>
      </c>
      <c r="JP33" s="123">
        <v>28</v>
      </c>
      <c r="JQ33" s="423"/>
      <c r="JR33" s="423"/>
      <c r="JS33" s="423"/>
      <c r="JT33" s="423"/>
      <c r="JU33" s="421"/>
      <c r="JV33" s="422"/>
      <c r="JW33" s="269" t="str">
        <f t="shared" si="33"/>
        <v/>
      </c>
      <c r="JX33" s="180">
        <v>1</v>
      </c>
      <c r="JY33" s="269" t="str">
        <f t="shared" si="63"/>
        <v/>
      </c>
      <c r="JZ33" s="180">
        <v>1</v>
      </c>
      <c r="KA33" s="181">
        <v>1</v>
      </c>
      <c r="KB33" s="181">
        <v>1</v>
      </c>
      <c r="KC33" s="183">
        <v>1</v>
      </c>
      <c r="KD33" s="183">
        <v>1</v>
      </c>
      <c r="KE33" s="183">
        <v>1</v>
      </c>
      <c r="KF33" s="183">
        <v>1</v>
      </c>
      <c r="KG33" s="183">
        <v>1</v>
      </c>
      <c r="KH33" s="183">
        <v>1</v>
      </c>
      <c r="KI33" s="192" t="str">
        <f ca="1">IF(ISBLANK(JU33),"",ROUND(AVERAGE(OFFSET(JZ33:KH33,0,0,1,ion21Coop!$F$42)),1))</f>
        <v/>
      </c>
      <c r="KJ33" s="269" t="str">
        <f t="shared" si="64"/>
        <v/>
      </c>
      <c r="KL33" s="119">
        <f t="shared" si="122"/>
        <v>13</v>
      </c>
      <c r="KM33" s="123" t="str">
        <f t="shared" si="95"/>
        <v/>
      </c>
      <c r="KN33" s="123">
        <v>28</v>
      </c>
      <c r="KO33" s="423"/>
      <c r="KP33" s="423"/>
      <c r="KQ33" s="423"/>
      <c r="KR33" s="423"/>
      <c r="KS33" s="421"/>
      <c r="KT33" s="422"/>
      <c r="KU33" s="269" t="str">
        <f t="shared" si="34"/>
        <v/>
      </c>
      <c r="KV33" s="180">
        <v>1</v>
      </c>
      <c r="KW33" s="269" t="str">
        <f t="shared" si="65"/>
        <v/>
      </c>
      <c r="KX33" s="180">
        <v>1</v>
      </c>
      <c r="KY33" s="181">
        <v>1</v>
      </c>
      <c r="KZ33" s="181">
        <v>1</v>
      </c>
      <c r="LA33" s="183">
        <v>1</v>
      </c>
      <c r="LB33" s="183">
        <v>1</v>
      </c>
      <c r="LC33" s="183">
        <v>1</v>
      </c>
      <c r="LD33" s="183">
        <v>1</v>
      </c>
      <c r="LE33" s="183">
        <v>1</v>
      </c>
      <c r="LF33" s="183">
        <v>1</v>
      </c>
      <c r="LG33" s="192" t="str">
        <f ca="1">IF(ISBLANK(KS33),"",ROUND(AVERAGE(OFFSET(KX33:LF33,0,0,1,ion21Coop!$F$42)),1))</f>
        <v/>
      </c>
      <c r="LH33" s="269" t="str">
        <f t="shared" si="66"/>
        <v/>
      </c>
      <c r="LJ33" s="119">
        <f t="shared" si="123"/>
        <v>14</v>
      </c>
      <c r="LK33" s="123" t="str">
        <f t="shared" si="96"/>
        <v/>
      </c>
      <c r="LL33" s="123">
        <v>28</v>
      </c>
      <c r="LM33" s="423"/>
      <c r="LN33" s="423"/>
      <c r="LO33" s="423"/>
      <c r="LP33" s="423"/>
      <c r="LQ33" s="421"/>
      <c r="LR33" s="422"/>
      <c r="LS33" s="269" t="str">
        <f t="shared" si="35"/>
        <v/>
      </c>
      <c r="LT33" s="180">
        <v>1</v>
      </c>
      <c r="LU33" s="269" t="str">
        <f t="shared" si="67"/>
        <v/>
      </c>
      <c r="LV33" s="180">
        <v>1</v>
      </c>
      <c r="LW33" s="181">
        <v>1</v>
      </c>
      <c r="LX33" s="181">
        <v>1</v>
      </c>
      <c r="LY33" s="183">
        <v>1</v>
      </c>
      <c r="LZ33" s="183">
        <v>1</v>
      </c>
      <c r="MA33" s="183">
        <v>1</v>
      </c>
      <c r="MB33" s="183">
        <v>1</v>
      </c>
      <c r="MC33" s="183">
        <v>1</v>
      </c>
      <c r="MD33" s="183">
        <v>1</v>
      </c>
      <c r="ME33" s="192" t="str">
        <f ca="1">IF(ISBLANK(LQ33),"",ROUND(AVERAGE(OFFSET(LV33:MD33,0,0,1,ion21Coop!$F$42)),1))</f>
        <v/>
      </c>
      <c r="MF33" s="269" t="str">
        <f t="shared" si="68"/>
        <v/>
      </c>
      <c r="MH33" s="119">
        <f t="shared" si="124"/>
        <v>15</v>
      </c>
      <c r="MI33" s="123" t="str">
        <f t="shared" si="97"/>
        <v/>
      </c>
      <c r="MJ33" s="123">
        <v>28</v>
      </c>
      <c r="MK33" s="423"/>
      <c r="ML33" s="423"/>
      <c r="MM33" s="423"/>
      <c r="MN33" s="423"/>
      <c r="MO33" s="421"/>
      <c r="MP33" s="422"/>
      <c r="MQ33" s="269" t="str">
        <f t="shared" si="36"/>
        <v/>
      </c>
      <c r="MR33" s="180">
        <v>1</v>
      </c>
      <c r="MS33" s="269" t="str">
        <f t="shared" si="69"/>
        <v/>
      </c>
      <c r="MT33" s="180">
        <v>1</v>
      </c>
      <c r="MU33" s="181">
        <v>1</v>
      </c>
      <c r="MV33" s="181">
        <v>1</v>
      </c>
      <c r="MW33" s="183">
        <v>1</v>
      </c>
      <c r="MX33" s="183">
        <v>1</v>
      </c>
      <c r="MY33" s="183">
        <v>1</v>
      </c>
      <c r="MZ33" s="183">
        <v>1</v>
      </c>
      <c r="NA33" s="183">
        <v>1</v>
      </c>
      <c r="NB33" s="183">
        <v>1</v>
      </c>
      <c r="NC33" s="192" t="str">
        <f ca="1">IF(ISBLANK(MO33),"",ROUND(AVERAGE(OFFSET(MT33:NB33,0,0,1,ion21Coop!$F$42)),1))</f>
        <v/>
      </c>
      <c r="ND33" s="269" t="str">
        <f t="shared" si="70"/>
        <v/>
      </c>
      <c r="NF33" s="119">
        <f t="shared" si="125"/>
        <v>16</v>
      </c>
      <c r="NG33" s="123" t="str">
        <f t="shared" si="98"/>
        <v/>
      </c>
      <c r="NH33" s="123">
        <v>28</v>
      </c>
      <c r="NI33" s="423"/>
      <c r="NJ33" s="423"/>
      <c r="NK33" s="423"/>
      <c r="NL33" s="423"/>
      <c r="NM33" s="421"/>
      <c r="NN33" s="422"/>
      <c r="NO33" s="269" t="str">
        <f t="shared" si="37"/>
        <v/>
      </c>
      <c r="NP33" s="180">
        <v>1</v>
      </c>
      <c r="NQ33" s="269" t="str">
        <f t="shared" si="71"/>
        <v/>
      </c>
      <c r="NR33" s="180">
        <v>1</v>
      </c>
      <c r="NS33" s="181">
        <v>1</v>
      </c>
      <c r="NT33" s="181">
        <v>1</v>
      </c>
      <c r="NU33" s="183">
        <v>1</v>
      </c>
      <c r="NV33" s="183">
        <v>1</v>
      </c>
      <c r="NW33" s="183">
        <v>1</v>
      </c>
      <c r="NX33" s="183">
        <v>1</v>
      </c>
      <c r="NY33" s="183">
        <v>1</v>
      </c>
      <c r="NZ33" s="183">
        <v>1</v>
      </c>
      <c r="OA33" s="192" t="str">
        <f ca="1">IF(ISBLANK(NM33),"",ROUND(AVERAGE(OFFSET(NR33:NZ33,0,0,1,ion21Coop!$F$42)),1))</f>
        <v/>
      </c>
      <c r="OB33" s="269" t="str">
        <f t="shared" si="72"/>
        <v/>
      </c>
      <c r="OD33" s="119">
        <f t="shared" si="126"/>
        <v>17</v>
      </c>
      <c r="OE33" s="123" t="str">
        <f t="shared" si="99"/>
        <v/>
      </c>
      <c r="OF33" s="123">
        <v>28</v>
      </c>
      <c r="OG33" s="423"/>
      <c r="OH33" s="423"/>
      <c r="OI33" s="423"/>
      <c r="OJ33" s="423"/>
      <c r="OK33" s="421"/>
      <c r="OL33" s="422"/>
      <c r="OM33" s="269" t="str">
        <f t="shared" si="38"/>
        <v/>
      </c>
      <c r="ON33" s="180">
        <v>1</v>
      </c>
      <c r="OO33" s="269" t="str">
        <f t="shared" si="73"/>
        <v/>
      </c>
      <c r="OP33" s="180">
        <v>1</v>
      </c>
      <c r="OQ33" s="181">
        <v>1</v>
      </c>
      <c r="OR33" s="181">
        <v>1</v>
      </c>
      <c r="OS33" s="183">
        <v>1</v>
      </c>
      <c r="OT33" s="183">
        <v>1</v>
      </c>
      <c r="OU33" s="183">
        <v>1</v>
      </c>
      <c r="OV33" s="183">
        <v>1</v>
      </c>
      <c r="OW33" s="183">
        <v>1</v>
      </c>
      <c r="OX33" s="183">
        <v>1</v>
      </c>
      <c r="OY33" s="192" t="str">
        <f ca="1">IF(ISBLANK(OK33),"",ROUND(AVERAGE(OFFSET(OP33:OX33,0,0,1,ion21Coop!$F$42)),1))</f>
        <v/>
      </c>
      <c r="OZ33" s="269" t="str">
        <f t="shared" si="74"/>
        <v/>
      </c>
      <c r="PB33" s="119">
        <f t="shared" si="127"/>
        <v>18</v>
      </c>
      <c r="PC33" s="123" t="str">
        <f t="shared" si="100"/>
        <v/>
      </c>
      <c r="PD33" s="123">
        <v>28</v>
      </c>
      <c r="PE33" s="423"/>
      <c r="PF33" s="423"/>
      <c r="PG33" s="423"/>
      <c r="PH33" s="423"/>
      <c r="PI33" s="421"/>
      <c r="PJ33" s="422"/>
      <c r="PK33" s="269" t="str">
        <f t="shared" si="39"/>
        <v/>
      </c>
      <c r="PL33" s="180">
        <v>1</v>
      </c>
      <c r="PM33" s="269" t="str">
        <f t="shared" si="75"/>
        <v/>
      </c>
      <c r="PN33" s="180">
        <v>1</v>
      </c>
      <c r="PO33" s="181">
        <v>1</v>
      </c>
      <c r="PP33" s="181">
        <v>1</v>
      </c>
      <c r="PQ33" s="183">
        <v>1</v>
      </c>
      <c r="PR33" s="183">
        <v>1</v>
      </c>
      <c r="PS33" s="183">
        <v>1</v>
      </c>
      <c r="PT33" s="183">
        <v>1</v>
      </c>
      <c r="PU33" s="183">
        <v>1</v>
      </c>
      <c r="PV33" s="183">
        <v>1</v>
      </c>
      <c r="PW33" s="192" t="str">
        <f ca="1">IF(ISBLANK(PI33),"",ROUND(AVERAGE(OFFSET(PN33:PV33,0,0,1,ion21Coop!$F$42)),1))</f>
        <v/>
      </c>
      <c r="PX33" s="269" t="str">
        <f t="shared" si="76"/>
        <v/>
      </c>
      <c r="PZ33" s="119">
        <f t="shared" si="128"/>
        <v>19</v>
      </c>
      <c r="QA33" s="123" t="str">
        <f t="shared" si="101"/>
        <v/>
      </c>
      <c r="QB33" s="123">
        <v>28</v>
      </c>
      <c r="QC33" s="423"/>
      <c r="QD33" s="423"/>
      <c r="QE33" s="423"/>
      <c r="QF33" s="423"/>
      <c r="QG33" s="421"/>
      <c r="QH33" s="422"/>
      <c r="QI33" s="269" t="str">
        <f t="shared" si="40"/>
        <v/>
      </c>
      <c r="QJ33" s="180">
        <v>1</v>
      </c>
      <c r="QK33" s="269" t="str">
        <f t="shared" si="77"/>
        <v/>
      </c>
      <c r="QL33" s="180">
        <v>1</v>
      </c>
      <c r="QM33" s="181">
        <v>1</v>
      </c>
      <c r="QN33" s="181">
        <v>1</v>
      </c>
      <c r="QO33" s="183">
        <v>1</v>
      </c>
      <c r="QP33" s="183">
        <v>1</v>
      </c>
      <c r="QQ33" s="183">
        <v>1</v>
      </c>
      <c r="QR33" s="183">
        <v>1</v>
      </c>
      <c r="QS33" s="183">
        <v>1</v>
      </c>
      <c r="QT33" s="183">
        <v>1</v>
      </c>
      <c r="QU33" s="192" t="str">
        <f ca="1">IF(ISBLANK(QG33),"",ROUND(AVERAGE(OFFSET(QL33:QT33,0,0,1,ion21Coop!$F$42)),1))</f>
        <v/>
      </c>
      <c r="QV33" s="269" t="str">
        <f t="shared" si="78"/>
        <v/>
      </c>
      <c r="QX33" s="119">
        <f t="shared" si="129"/>
        <v>20</v>
      </c>
      <c r="QY33" s="123" t="str">
        <f t="shared" si="102"/>
        <v/>
      </c>
      <c r="QZ33" s="123">
        <v>28</v>
      </c>
      <c r="RA33" s="423"/>
      <c r="RB33" s="423"/>
      <c r="RC33" s="423"/>
      <c r="RD33" s="423"/>
      <c r="RE33" s="421"/>
      <c r="RF33" s="422"/>
      <c r="RG33" s="269" t="str">
        <f t="shared" si="41"/>
        <v/>
      </c>
      <c r="RH33" s="180">
        <v>1</v>
      </c>
      <c r="RI33" s="269" t="str">
        <f t="shared" si="79"/>
        <v/>
      </c>
      <c r="RJ33" s="180">
        <v>1</v>
      </c>
      <c r="RK33" s="181">
        <v>1</v>
      </c>
      <c r="RL33" s="181">
        <v>1</v>
      </c>
      <c r="RM33" s="183">
        <v>1</v>
      </c>
      <c r="RN33" s="183">
        <v>1</v>
      </c>
      <c r="RO33" s="183">
        <v>1</v>
      </c>
      <c r="RP33" s="183">
        <v>1</v>
      </c>
      <c r="RQ33" s="183">
        <v>1</v>
      </c>
      <c r="RR33" s="183">
        <v>1</v>
      </c>
      <c r="RS33" s="192" t="str">
        <f ca="1">IF(ISBLANK(RE33),"",ROUND(AVERAGE(OFFSET(RJ33:RR33,0,0,1,ion21Coop!$F$42)),1))</f>
        <v/>
      </c>
      <c r="RT33" s="269" t="str">
        <f t="shared" si="80"/>
        <v/>
      </c>
      <c r="RV33" s="119">
        <f t="shared" si="130"/>
        <v>21</v>
      </c>
      <c r="RW33" s="123" t="str">
        <f t="shared" si="103"/>
        <v/>
      </c>
      <c r="RX33" s="123">
        <v>28</v>
      </c>
      <c r="RY33" s="423"/>
      <c r="RZ33" s="423"/>
      <c r="SA33" s="423"/>
      <c r="SB33" s="423"/>
      <c r="SC33" s="421"/>
      <c r="SD33" s="422"/>
      <c r="SE33" s="269" t="str">
        <f t="shared" si="42"/>
        <v/>
      </c>
      <c r="SF33" s="180">
        <v>1</v>
      </c>
      <c r="SG33" s="269" t="str">
        <f t="shared" si="81"/>
        <v/>
      </c>
      <c r="SH33" s="180">
        <v>1</v>
      </c>
      <c r="SI33" s="181">
        <v>1</v>
      </c>
      <c r="SJ33" s="181">
        <v>1</v>
      </c>
      <c r="SK33" s="183">
        <v>1</v>
      </c>
      <c r="SL33" s="183">
        <v>1</v>
      </c>
      <c r="SM33" s="183">
        <v>1</v>
      </c>
      <c r="SN33" s="183">
        <v>1</v>
      </c>
      <c r="SO33" s="183">
        <v>1</v>
      </c>
      <c r="SP33" s="183">
        <v>1</v>
      </c>
      <c r="SQ33" s="192" t="str">
        <f ca="1">IF(ISBLANK(SC33),"",ROUND(AVERAGE(OFFSET(SH33:SP33,0,0,1,ion21Coop!$F$42)),1))</f>
        <v/>
      </c>
      <c r="SR33" s="269" t="str">
        <f t="shared" si="82"/>
        <v/>
      </c>
      <c r="ST33" s="565"/>
      <c r="SU33" s="565"/>
      <c r="SV33" s="566"/>
      <c r="SW33" s="567"/>
      <c r="SX33" s="565"/>
      <c r="SY33" s="566"/>
      <c r="SZ33" s="568"/>
      <c r="TA33" s="567"/>
      <c r="TB33" s="553"/>
    </row>
    <row r="34" spans="1:522" x14ac:dyDescent="0.3">
      <c r="A34" s="196" t="s">
        <v>329</v>
      </c>
      <c r="J34" s="119">
        <f t="shared" si="110"/>
        <v>1</v>
      </c>
      <c r="K34" s="123" t="str">
        <f t="shared" si="83"/>
        <v>YaJo</v>
      </c>
      <c r="L34" s="123">
        <v>29</v>
      </c>
      <c r="M34" s="351"/>
      <c r="N34" s="351"/>
      <c r="O34" s="351"/>
      <c r="P34" s="351"/>
      <c r="Q34" s="369"/>
      <c r="R34" s="370"/>
      <c r="S34" s="269" t="str">
        <f t="shared" si="106"/>
        <v/>
      </c>
      <c r="T34" s="180">
        <v>1</v>
      </c>
      <c r="U34" s="269" t="str">
        <f t="shared" si="107"/>
        <v/>
      </c>
      <c r="V34" s="180">
        <v>1</v>
      </c>
      <c r="W34" s="181">
        <v>1</v>
      </c>
      <c r="X34" s="181">
        <v>1</v>
      </c>
      <c r="Y34" s="183">
        <v>1</v>
      </c>
      <c r="Z34" s="183">
        <v>1</v>
      </c>
      <c r="AA34" s="183">
        <v>1</v>
      </c>
      <c r="AB34" s="183">
        <v>1</v>
      </c>
      <c r="AC34" s="183">
        <v>1</v>
      </c>
      <c r="AD34" s="183">
        <v>1</v>
      </c>
      <c r="AE34" s="192" t="str">
        <f ca="1">IF(ISBLANK(Q34),"",ROUND(AVERAGE(OFFSET(V34:AD34,0,0,1,ion21Coop!$F$42)),1))</f>
        <v/>
      </c>
      <c r="AF34" s="269" t="str">
        <f t="shared" si="104"/>
        <v/>
      </c>
      <c r="AH34" s="119">
        <f t="shared" si="111"/>
        <v>2</v>
      </c>
      <c r="AI34" s="123" t="str">
        <f t="shared" si="84"/>
        <v>GeLo</v>
      </c>
      <c r="AJ34" s="123">
        <v>29</v>
      </c>
      <c r="AK34" s="351"/>
      <c r="AL34" s="351"/>
      <c r="AM34" s="351"/>
      <c r="AN34" s="351"/>
      <c r="AO34" s="369"/>
      <c r="AP34" s="370"/>
      <c r="AQ34" s="269" t="str">
        <f t="shared" si="23"/>
        <v/>
      </c>
      <c r="AR34" s="180">
        <v>1</v>
      </c>
      <c r="AS34" s="269" t="str">
        <f t="shared" si="44"/>
        <v/>
      </c>
      <c r="AT34" s="180">
        <v>1</v>
      </c>
      <c r="AU34" s="181">
        <v>1</v>
      </c>
      <c r="AV34" s="181">
        <v>1</v>
      </c>
      <c r="AW34" s="183">
        <v>1</v>
      </c>
      <c r="AX34" s="183">
        <v>1</v>
      </c>
      <c r="AY34" s="183">
        <v>1</v>
      </c>
      <c r="AZ34" s="183">
        <v>1</v>
      </c>
      <c r="BA34" s="183">
        <v>1</v>
      </c>
      <c r="BB34" s="183">
        <v>1</v>
      </c>
      <c r="BC34" s="192" t="str">
        <f ca="1">IF(ISBLANK(AO34),"",ROUND(AVERAGE(OFFSET(AT34:BB34,0,0,1,ion21Coop!$F$42)),1))</f>
        <v/>
      </c>
      <c r="BD34" s="269" t="str">
        <f t="shared" si="45"/>
        <v/>
      </c>
      <c r="BF34" s="119">
        <f t="shared" si="112"/>
        <v>3</v>
      </c>
      <c r="BG34" s="123" t="str">
        <f t="shared" si="85"/>
        <v>MiDo</v>
      </c>
      <c r="BH34" s="123">
        <v>29</v>
      </c>
      <c r="BI34" s="351"/>
      <c r="BJ34" s="351"/>
      <c r="BK34" s="351"/>
      <c r="BL34" s="351"/>
      <c r="BM34" s="369"/>
      <c r="BN34" s="370"/>
      <c r="BO34" s="269" t="str">
        <f t="shared" si="108"/>
        <v/>
      </c>
      <c r="BP34" s="180">
        <v>1</v>
      </c>
      <c r="BQ34" s="269" t="str">
        <f t="shared" si="109"/>
        <v/>
      </c>
      <c r="BR34" s="180">
        <v>1</v>
      </c>
      <c r="BS34" s="181">
        <v>1</v>
      </c>
      <c r="BT34" s="181">
        <v>1</v>
      </c>
      <c r="BU34" s="183">
        <v>1</v>
      </c>
      <c r="BV34" s="183">
        <v>1</v>
      </c>
      <c r="BW34" s="183">
        <v>1</v>
      </c>
      <c r="BX34" s="183">
        <v>1</v>
      </c>
      <c r="BY34" s="183">
        <v>1</v>
      </c>
      <c r="BZ34" s="183">
        <v>1</v>
      </c>
      <c r="CA34" s="192" t="str">
        <f ca="1">IF(ISBLANK(BM34),"",ROUND(AVERAGE(OFFSET(BR34:BZ34,0,0,1,ion21Coop!$F$42)),1))</f>
        <v/>
      </c>
      <c r="CB34" s="269" t="str">
        <f t="shared" si="105"/>
        <v/>
      </c>
      <c r="CD34" s="119">
        <f t="shared" si="113"/>
        <v>4</v>
      </c>
      <c r="CE34" s="123" t="str">
        <f t="shared" si="86"/>
        <v>EmNi</v>
      </c>
      <c r="CF34" s="123">
        <v>29</v>
      </c>
      <c r="CG34" s="351"/>
      <c r="CH34" s="351"/>
      <c r="CI34" s="351"/>
      <c r="CJ34" s="351"/>
      <c r="CK34" s="369"/>
      <c r="CL34" s="370"/>
      <c r="CM34" s="269" t="str">
        <f t="shared" si="25"/>
        <v/>
      </c>
      <c r="CN34" s="180">
        <v>1</v>
      </c>
      <c r="CO34" s="269" t="str">
        <f t="shared" si="47"/>
        <v/>
      </c>
      <c r="CP34" s="180">
        <v>1</v>
      </c>
      <c r="CQ34" s="181">
        <v>1</v>
      </c>
      <c r="CR34" s="181">
        <v>1</v>
      </c>
      <c r="CS34" s="183">
        <v>1</v>
      </c>
      <c r="CT34" s="183">
        <v>1</v>
      </c>
      <c r="CU34" s="183">
        <v>1</v>
      </c>
      <c r="CV34" s="183">
        <v>1</v>
      </c>
      <c r="CW34" s="183">
        <v>1</v>
      </c>
      <c r="CX34" s="183">
        <v>1</v>
      </c>
      <c r="CY34" s="192" t="str">
        <f ca="1">IF(ISBLANK(CK34),"",ROUND(AVERAGE(OFFSET(CP34:CX34,0,0,1,ion21Coop!$F$42)),1))</f>
        <v/>
      </c>
      <c r="CZ34" s="269" t="str">
        <f t="shared" si="48"/>
        <v/>
      </c>
      <c r="DB34" s="119">
        <f t="shared" si="114"/>
        <v>5</v>
      </c>
      <c r="DC34" s="123" t="str">
        <f t="shared" si="87"/>
        <v>HeJe</v>
      </c>
      <c r="DD34" s="123">
        <v>29</v>
      </c>
      <c r="DE34" s="423"/>
      <c r="DF34" s="423"/>
      <c r="DG34" s="423"/>
      <c r="DH34" s="423"/>
      <c r="DI34" s="421"/>
      <c r="DJ34" s="422"/>
      <c r="DK34" s="269" t="str">
        <f t="shared" si="26"/>
        <v/>
      </c>
      <c r="DL34" s="180">
        <v>1</v>
      </c>
      <c r="DM34" s="269" t="str">
        <f t="shared" si="49"/>
        <v/>
      </c>
      <c r="DN34" s="180">
        <v>1</v>
      </c>
      <c r="DO34" s="181">
        <v>1</v>
      </c>
      <c r="DP34" s="181">
        <v>1</v>
      </c>
      <c r="DQ34" s="183">
        <v>1</v>
      </c>
      <c r="DR34" s="183">
        <v>1</v>
      </c>
      <c r="DS34" s="183">
        <v>1</v>
      </c>
      <c r="DT34" s="183">
        <v>1</v>
      </c>
      <c r="DU34" s="183">
        <v>1</v>
      </c>
      <c r="DV34" s="183">
        <v>1</v>
      </c>
      <c r="DW34" s="192" t="str">
        <f ca="1">IF(ISBLANK(DI34),"",ROUND(AVERAGE(OFFSET(DN34:DV34,0,0,1,ion21Coop!$F$42)),1))</f>
        <v/>
      </c>
      <c r="DX34" s="269" t="str">
        <f t="shared" si="50"/>
        <v/>
      </c>
      <c r="DZ34" s="119">
        <f t="shared" si="115"/>
        <v>6</v>
      </c>
      <c r="EA34" s="123" t="str">
        <f t="shared" si="88"/>
        <v/>
      </c>
      <c r="EB34" s="123">
        <v>29</v>
      </c>
      <c r="EC34" s="423"/>
      <c r="ED34" s="423"/>
      <c r="EE34" s="423"/>
      <c r="EF34" s="423"/>
      <c r="EG34" s="421"/>
      <c r="EH34" s="422"/>
      <c r="EI34" s="269" t="str">
        <f t="shared" si="27"/>
        <v/>
      </c>
      <c r="EJ34" s="180">
        <v>1</v>
      </c>
      <c r="EK34" s="269" t="str">
        <f t="shared" si="51"/>
        <v/>
      </c>
      <c r="EL34" s="180">
        <v>1</v>
      </c>
      <c r="EM34" s="181">
        <v>1</v>
      </c>
      <c r="EN34" s="181">
        <v>1</v>
      </c>
      <c r="EO34" s="183">
        <v>1</v>
      </c>
      <c r="EP34" s="183">
        <v>1</v>
      </c>
      <c r="EQ34" s="183">
        <v>1</v>
      </c>
      <c r="ER34" s="183">
        <v>1</v>
      </c>
      <c r="ES34" s="183">
        <v>1</v>
      </c>
      <c r="ET34" s="183">
        <v>1</v>
      </c>
      <c r="EU34" s="192" t="str">
        <f ca="1">IF(ISBLANK(EG34),"",ROUND(AVERAGE(OFFSET(EL34:ET34,0,0,1,ion21Coop!$F$42)),1))</f>
        <v/>
      </c>
      <c r="EV34" s="269" t="str">
        <f t="shared" si="52"/>
        <v/>
      </c>
      <c r="EX34" s="119">
        <f t="shared" si="116"/>
        <v>7</v>
      </c>
      <c r="EY34" s="123" t="str">
        <f t="shared" si="89"/>
        <v/>
      </c>
      <c r="EZ34" s="123">
        <v>29</v>
      </c>
      <c r="FA34" s="423"/>
      <c r="FB34" s="423"/>
      <c r="FC34" s="423"/>
      <c r="FD34" s="423"/>
      <c r="FE34" s="421"/>
      <c r="FF34" s="422"/>
      <c r="FG34" s="269" t="str">
        <f t="shared" si="28"/>
        <v/>
      </c>
      <c r="FH34" s="180">
        <v>1</v>
      </c>
      <c r="FI34" s="269" t="str">
        <f t="shared" si="53"/>
        <v/>
      </c>
      <c r="FJ34" s="180">
        <v>1</v>
      </c>
      <c r="FK34" s="181">
        <v>1</v>
      </c>
      <c r="FL34" s="181">
        <v>1</v>
      </c>
      <c r="FM34" s="183">
        <v>1</v>
      </c>
      <c r="FN34" s="183">
        <v>1</v>
      </c>
      <c r="FO34" s="183">
        <v>1</v>
      </c>
      <c r="FP34" s="183">
        <v>1</v>
      </c>
      <c r="FQ34" s="183">
        <v>1</v>
      </c>
      <c r="FR34" s="183">
        <v>1</v>
      </c>
      <c r="FS34" s="192" t="str">
        <f ca="1">IF(ISBLANK(FE34),"",ROUND(AVERAGE(OFFSET(FJ34:FR34,0,0,1,ion21Coop!$F$42)),1))</f>
        <v/>
      </c>
      <c r="FT34" s="269" t="str">
        <f t="shared" si="54"/>
        <v/>
      </c>
      <c r="FV34" s="119">
        <f t="shared" si="117"/>
        <v>8</v>
      </c>
      <c r="FW34" s="123" t="str">
        <f t="shared" si="90"/>
        <v/>
      </c>
      <c r="FX34" s="123">
        <v>29</v>
      </c>
      <c r="FY34" s="423"/>
      <c r="FZ34" s="423"/>
      <c r="GA34" s="423"/>
      <c r="GB34" s="423"/>
      <c r="GC34" s="421"/>
      <c r="GD34" s="422"/>
      <c r="GE34" s="269" t="str">
        <f t="shared" si="29"/>
        <v/>
      </c>
      <c r="GF34" s="180">
        <v>1</v>
      </c>
      <c r="GG34" s="269" t="str">
        <f t="shared" si="55"/>
        <v/>
      </c>
      <c r="GH34" s="180">
        <v>1</v>
      </c>
      <c r="GI34" s="181">
        <v>1</v>
      </c>
      <c r="GJ34" s="181">
        <v>1</v>
      </c>
      <c r="GK34" s="183">
        <v>1</v>
      </c>
      <c r="GL34" s="183">
        <v>1</v>
      </c>
      <c r="GM34" s="183">
        <v>1</v>
      </c>
      <c r="GN34" s="183">
        <v>1</v>
      </c>
      <c r="GO34" s="183">
        <v>1</v>
      </c>
      <c r="GP34" s="183">
        <v>1</v>
      </c>
      <c r="GQ34" s="192" t="str">
        <f ca="1">IF(ISBLANK(GC34),"",ROUND(AVERAGE(OFFSET(GH34:GP34,0,0,1,ion21Coop!$F$42)),1))</f>
        <v/>
      </c>
      <c r="GR34" s="269" t="str">
        <f t="shared" si="56"/>
        <v/>
      </c>
      <c r="GT34" s="119">
        <f t="shared" si="118"/>
        <v>9</v>
      </c>
      <c r="GU34" s="123" t="str">
        <f t="shared" si="91"/>
        <v/>
      </c>
      <c r="GV34" s="123">
        <v>29</v>
      </c>
      <c r="GW34" s="423"/>
      <c r="GX34" s="423"/>
      <c r="GY34" s="423"/>
      <c r="GZ34" s="423"/>
      <c r="HA34" s="421"/>
      <c r="HB34" s="422"/>
      <c r="HC34" s="269" t="str">
        <f t="shared" si="30"/>
        <v/>
      </c>
      <c r="HD34" s="180">
        <v>1</v>
      </c>
      <c r="HE34" s="269" t="str">
        <f t="shared" si="57"/>
        <v/>
      </c>
      <c r="HF34" s="180">
        <v>1</v>
      </c>
      <c r="HG34" s="181">
        <v>1</v>
      </c>
      <c r="HH34" s="181">
        <v>1</v>
      </c>
      <c r="HI34" s="183">
        <v>1</v>
      </c>
      <c r="HJ34" s="183">
        <v>1</v>
      </c>
      <c r="HK34" s="183">
        <v>1</v>
      </c>
      <c r="HL34" s="183">
        <v>1</v>
      </c>
      <c r="HM34" s="183">
        <v>1</v>
      </c>
      <c r="HN34" s="183">
        <v>1</v>
      </c>
      <c r="HO34" s="192" t="str">
        <f ca="1">IF(ISBLANK(HA34),"",ROUND(AVERAGE(OFFSET(HF34:HN34,0,0,1,ion21Coop!$F$42)),1))</f>
        <v/>
      </c>
      <c r="HP34" s="269" t="str">
        <f t="shared" si="58"/>
        <v/>
      </c>
      <c r="HR34" s="119">
        <f t="shared" si="119"/>
        <v>10</v>
      </c>
      <c r="HS34" s="123" t="str">
        <f t="shared" si="92"/>
        <v/>
      </c>
      <c r="HT34" s="123">
        <v>29</v>
      </c>
      <c r="HU34" s="423"/>
      <c r="HV34" s="423"/>
      <c r="HW34" s="423"/>
      <c r="HX34" s="423"/>
      <c r="HY34" s="421"/>
      <c r="HZ34" s="422"/>
      <c r="IA34" s="269" t="str">
        <f t="shared" si="31"/>
        <v/>
      </c>
      <c r="IB34" s="180">
        <v>1</v>
      </c>
      <c r="IC34" s="269" t="str">
        <f t="shared" si="59"/>
        <v/>
      </c>
      <c r="ID34" s="180">
        <v>1</v>
      </c>
      <c r="IE34" s="181">
        <v>1</v>
      </c>
      <c r="IF34" s="181">
        <v>1</v>
      </c>
      <c r="IG34" s="183">
        <v>1</v>
      </c>
      <c r="IH34" s="183">
        <v>1</v>
      </c>
      <c r="II34" s="183">
        <v>1</v>
      </c>
      <c r="IJ34" s="183">
        <v>1</v>
      </c>
      <c r="IK34" s="183">
        <v>1</v>
      </c>
      <c r="IL34" s="183">
        <v>1</v>
      </c>
      <c r="IM34" s="192" t="str">
        <f ca="1">IF(ISBLANK(HY34),"",ROUND(AVERAGE(OFFSET(ID34:IL34,0,0,1,ion21Coop!$F$42)),1))</f>
        <v/>
      </c>
      <c r="IN34" s="269" t="str">
        <f t="shared" si="60"/>
        <v/>
      </c>
      <c r="IP34" s="119">
        <f t="shared" si="120"/>
        <v>11</v>
      </c>
      <c r="IQ34" s="123" t="str">
        <f t="shared" si="93"/>
        <v/>
      </c>
      <c r="IR34" s="123">
        <v>29</v>
      </c>
      <c r="IS34" s="423"/>
      <c r="IT34" s="423"/>
      <c r="IU34" s="423"/>
      <c r="IV34" s="423"/>
      <c r="IW34" s="421"/>
      <c r="IX34" s="422"/>
      <c r="IY34" s="269" t="str">
        <f t="shared" si="32"/>
        <v/>
      </c>
      <c r="IZ34" s="180">
        <v>1</v>
      </c>
      <c r="JA34" s="269" t="str">
        <f t="shared" si="61"/>
        <v/>
      </c>
      <c r="JB34" s="180">
        <v>1</v>
      </c>
      <c r="JC34" s="181">
        <v>1</v>
      </c>
      <c r="JD34" s="181">
        <v>1</v>
      </c>
      <c r="JE34" s="183">
        <v>1</v>
      </c>
      <c r="JF34" s="183">
        <v>1</v>
      </c>
      <c r="JG34" s="183">
        <v>1</v>
      </c>
      <c r="JH34" s="183">
        <v>1</v>
      </c>
      <c r="JI34" s="183">
        <v>1</v>
      </c>
      <c r="JJ34" s="183">
        <v>1</v>
      </c>
      <c r="JK34" s="192" t="str">
        <f ca="1">IF(ISBLANK(IW34),"",ROUND(AVERAGE(OFFSET(JB34:JJ34,0,0,1,ion21Coop!$F$42)),1))</f>
        <v/>
      </c>
      <c r="JL34" s="269" t="str">
        <f t="shared" si="62"/>
        <v/>
      </c>
      <c r="JN34" s="119">
        <f t="shared" si="121"/>
        <v>12</v>
      </c>
      <c r="JO34" s="123" t="str">
        <f t="shared" si="94"/>
        <v/>
      </c>
      <c r="JP34" s="123">
        <v>29</v>
      </c>
      <c r="JQ34" s="423"/>
      <c r="JR34" s="423"/>
      <c r="JS34" s="423"/>
      <c r="JT34" s="423"/>
      <c r="JU34" s="421"/>
      <c r="JV34" s="422"/>
      <c r="JW34" s="269" t="str">
        <f t="shared" si="33"/>
        <v/>
      </c>
      <c r="JX34" s="180">
        <v>1</v>
      </c>
      <c r="JY34" s="269" t="str">
        <f t="shared" si="63"/>
        <v/>
      </c>
      <c r="JZ34" s="180">
        <v>1</v>
      </c>
      <c r="KA34" s="181">
        <v>1</v>
      </c>
      <c r="KB34" s="181">
        <v>1</v>
      </c>
      <c r="KC34" s="183">
        <v>1</v>
      </c>
      <c r="KD34" s="183">
        <v>1</v>
      </c>
      <c r="KE34" s="183">
        <v>1</v>
      </c>
      <c r="KF34" s="183">
        <v>1</v>
      </c>
      <c r="KG34" s="183">
        <v>1</v>
      </c>
      <c r="KH34" s="183">
        <v>1</v>
      </c>
      <c r="KI34" s="192" t="str">
        <f ca="1">IF(ISBLANK(JU34),"",ROUND(AVERAGE(OFFSET(JZ34:KH34,0,0,1,ion21Coop!$F$42)),1))</f>
        <v/>
      </c>
      <c r="KJ34" s="269" t="str">
        <f t="shared" si="64"/>
        <v/>
      </c>
      <c r="KL34" s="119">
        <f t="shared" si="122"/>
        <v>13</v>
      </c>
      <c r="KM34" s="123" t="str">
        <f t="shared" si="95"/>
        <v/>
      </c>
      <c r="KN34" s="123">
        <v>29</v>
      </c>
      <c r="KO34" s="423"/>
      <c r="KP34" s="423"/>
      <c r="KQ34" s="423"/>
      <c r="KR34" s="423"/>
      <c r="KS34" s="421"/>
      <c r="KT34" s="422"/>
      <c r="KU34" s="269" t="str">
        <f t="shared" si="34"/>
        <v/>
      </c>
      <c r="KV34" s="180">
        <v>1</v>
      </c>
      <c r="KW34" s="269" t="str">
        <f t="shared" si="65"/>
        <v/>
      </c>
      <c r="KX34" s="180">
        <v>1</v>
      </c>
      <c r="KY34" s="181">
        <v>1</v>
      </c>
      <c r="KZ34" s="181">
        <v>1</v>
      </c>
      <c r="LA34" s="183">
        <v>1</v>
      </c>
      <c r="LB34" s="183">
        <v>1</v>
      </c>
      <c r="LC34" s="183">
        <v>1</v>
      </c>
      <c r="LD34" s="183">
        <v>1</v>
      </c>
      <c r="LE34" s="183">
        <v>1</v>
      </c>
      <c r="LF34" s="183">
        <v>1</v>
      </c>
      <c r="LG34" s="192" t="str">
        <f ca="1">IF(ISBLANK(KS34),"",ROUND(AVERAGE(OFFSET(KX34:LF34,0,0,1,ion21Coop!$F$42)),1))</f>
        <v/>
      </c>
      <c r="LH34" s="269" t="str">
        <f t="shared" si="66"/>
        <v/>
      </c>
      <c r="LJ34" s="119">
        <f t="shared" si="123"/>
        <v>14</v>
      </c>
      <c r="LK34" s="123" t="str">
        <f t="shared" si="96"/>
        <v/>
      </c>
      <c r="LL34" s="123">
        <v>29</v>
      </c>
      <c r="LM34" s="423"/>
      <c r="LN34" s="423"/>
      <c r="LO34" s="423"/>
      <c r="LP34" s="423"/>
      <c r="LQ34" s="421"/>
      <c r="LR34" s="422"/>
      <c r="LS34" s="269" t="str">
        <f t="shared" si="35"/>
        <v/>
      </c>
      <c r="LT34" s="180">
        <v>1</v>
      </c>
      <c r="LU34" s="269" t="str">
        <f t="shared" si="67"/>
        <v/>
      </c>
      <c r="LV34" s="180">
        <v>1</v>
      </c>
      <c r="LW34" s="181">
        <v>1</v>
      </c>
      <c r="LX34" s="181">
        <v>1</v>
      </c>
      <c r="LY34" s="183">
        <v>1</v>
      </c>
      <c r="LZ34" s="183">
        <v>1</v>
      </c>
      <c r="MA34" s="183">
        <v>1</v>
      </c>
      <c r="MB34" s="183">
        <v>1</v>
      </c>
      <c r="MC34" s="183">
        <v>1</v>
      </c>
      <c r="MD34" s="183">
        <v>1</v>
      </c>
      <c r="ME34" s="192" t="str">
        <f ca="1">IF(ISBLANK(LQ34),"",ROUND(AVERAGE(OFFSET(LV34:MD34,0,0,1,ion21Coop!$F$42)),1))</f>
        <v/>
      </c>
      <c r="MF34" s="269" t="str">
        <f t="shared" si="68"/>
        <v/>
      </c>
      <c r="MH34" s="119">
        <f t="shared" si="124"/>
        <v>15</v>
      </c>
      <c r="MI34" s="123" t="str">
        <f t="shared" si="97"/>
        <v/>
      </c>
      <c r="MJ34" s="123">
        <v>29</v>
      </c>
      <c r="MK34" s="423"/>
      <c r="ML34" s="423"/>
      <c r="MM34" s="423"/>
      <c r="MN34" s="423"/>
      <c r="MO34" s="421"/>
      <c r="MP34" s="422"/>
      <c r="MQ34" s="269" t="str">
        <f t="shared" si="36"/>
        <v/>
      </c>
      <c r="MR34" s="180">
        <v>1</v>
      </c>
      <c r="MS34" s="269" t="str">
        <f t="shared" si="69"/>
        <v/>
      </c>
      <c r="MT34" s="180">
        <v>1</v>
      </c>
      <c r="MU34" s="181">
        <v>1</v>
      </c>
      <c r="MV34" s="181">
        <v>1</v>
      </c>
      <c r="MW34" s="183">
        <v>1</v>
      </c>
      <c r="MX34" s="183">
        <v>1</v>
      </c>
      <c r="MY34" s="183">
        <v>1</v>
      </c>
      <c r="MZ34" s="183">
        <v>1</v>
      </c>
      <c r="NA34" s="183">
        <v>1</v>
      </c>
      <c r="NB34" s="183">
        <v>1</v>
      </c>
      <c r="NC34" s="192" t="str">
        <f ca="1">IF(ISBLANK(MO34),"",ROUND(AVERAGE(OFFSET(MT34:NB34,0,0,1,ion21Coop!$F$42)),1))</f>
        <v/>
      </c>
      <c r="ND34" s="269" t="str">
        <f t="shared" si="70"/>
        <v/>
      </c>
      <c r="NF34" s="119">
        <f t="shared" si="125"/>
        <v>16</v>
      </c>
      <c r="NG34" s="123" t="str">
        <f t="shared" si="98"/>
        <v/>
      </c>
      <c r="NH34" s="123">
        <v>29</v>
      </c>
      <c r="NI34" s="423"/>
      <c r="NJ34" s="423"/>
      <c r="NK34" s="423"/>
      <c r="NL34" s="423"/>
      <c r="NM34" s="421"/>
      <c r="NN34" s="422"/>
      <c r="NO34" s="269" t="str">
        <f t="shared" si="37"/>
        <v/>
      </c>
      <c r="NP34" s="180">
        <v>1</v>
      </c>
      <c r="NQ34" s="269" t="str">
        <f t="shared" si="71"/>
        <v/>
      </c>
      <c r="NR34" s="180">
        <v>1</v>
      </c>
      <c r="NS34" s="181">
        <v>1</v>
      </c>
      <c r="NT34" s="181">
        <v>1</v>
      </c>
      <c r="NU34" s="183">
        <v>1</v>
      </c>
      <c r="NV34" s="183">
        <v>1</v>
      </c>
      <c r="NW34" s="183">
        <v>1</v>
      </c>
      <c r="NX34" s="183">
        <v>1</v>
      </c>
      <c r="NY34" s="183">
        <v>1</v>
      </c>
      <c r="NZ34" s="183">
        <v>1</v>
      </c>
      <c r="OA34" s="192" t="str">
        <f ca="1">IF(ISBLANK(NM34),"",ROUND(AVERAGE(OFFSET(NR34:NZ34,0,0,1,ion21Coop!$F$42)),1))</f>
        <v/>
      </c>
      <c r="OB34" s="269" t="str">
        <f t="shared" si="72"/>
        <v/>
      </c>
      <c r="OD34" s="119">
        <f t="shared" si="126"/>
        <v>17</v>
      </c>
      <c r="OE34" s="123" t="str">
        <f t="shared" si="99"/>
        <v/>
      </c>
      <c r="OF34" s="123">
        <v>29</v>
      </c>
      <c r="OG34" s="423"/>
      <c r="OH34" s="423"/>
      <c r="OI34" s="423"/>
      <c r="OJ34" s="423"/>
      <c r="OK34" s="421"/>
      <c r="OL34" s="422"/>
      <c r="OM34" s="269" t="str">
        <f t="shared" si="38"/>
        <v/>
      </c>
      <c r="ON34" s="180">
        <v>1</v>
      </c>
      <c r="OO34" s="269" t="str">
        <f t="shared" si="73"/>
        <v/>
      </c>
      <c r="OP34" s="180">
        <v>1</v>
      </c>
      <c r="OQ34" s="181">
        <v>1</v>
      </c>
      <c r="OR34" s="181">
        <v>1</v>
      </c>
      <c r="OS34" s="183">
        <v>1</v>
      </c>
      <c r="OT34" s="183">
        <v>1</v>
      </c>
      <c r="OU34" s="183">
        <v>1</v>
      </c>
      <c r="OV34" s="183">
        <v>1</v>
      </c>
      <c r="OW34" s="183">
        <v>1</v>
      </c>
      <c r="OX34" s="183">
        <v>1</v>
      </c>
      <c r="OY34" s="192" t="str">
        <f ca="1">IF(ISBLANK(OK34),"",ROUND(AVERAGE(OFFSET(OP34:OX34,0,0,1,ion21Coop!$F$42)),1))</f>
        <v/>
      </c>
      <c r="OZ34" s="269" t="str">
        <f t="shared" si="74"/>
        <v/>
      </c>
      <c r="PB34" s="119">
        <f t="shared" si="127"/>
        <v>18</v>
      </c>
      <c r="PC34" s="123" t="str">
        <f t="shared" si="100"/>
        <v/>
      </c>
      <c r="PD34" s="123">
        <v>29</v>
      </c>
      <c r="PE34" s="423"/>
      <c r="PF34" s="423"/>
      <c r="PG34" s="423"/>
      <c r="PH34" s="423"/>
      <c r="PI34" s="421"/>
      <c r="PJ34" s="422"/>
      <c r="PK34" s="269" t="str">
        <f t="shared" si="39"/>
        <v/>
      </c>
      <c r="PL34" s="180">
        <v>1</v>
      </c>
      <c r="PM34" s="269" t="str">
        <f t="shared" si="75"/>
        <v/>
      </c>
      <c r="PN34" s="180">
        <v>1</v>
      </c>
      <c r="PO34" s="181">
        <v>1</v>
      </c>
      <c r="PP34" s="181">
        <v>1</v>
      </c>
      <c r="PQ34" s="183">
        <v>1</v>
      </c>
      <c r="PR34" s="183">
        <v>1</v>
      </c>
      <c r="PS34" s="183">
        <v>1</v>
      </c>
      <c r="PT34" s="183">
        <v>1</v>
      </c>
      <c r="PU34" s="183">
        <v>1</v>
      </c>
      <c r="PV34" s="183">
        <v>1</v>
      </c>
      <c r="PW34" s="192" t="str">
        <f ca="1">IF(ISBLANK(PI34),"",ROUND(AVERAGE(OFFSET(PN34:PV34,0,0,1,ion21Coop!$F$42)),1))</f>
        <v/>
      </c>
      <c r="PX34" s="269" t="str">
        <f t="shared" si="76"/>
        <v/>
      </c>
      <c r="PZ34" s="119">
        <f t="shared" si="128"/>
        <v>19</v>
      </c>
      <c r="QA34" s="123" t="str">
        <f t="shared" si="101"/>
        <v/>
      </c>
      <c r="QB34" s="123">
        <v>29</v>
      </c>
      <c r="QC34" s="423"/>
      <c r="QD34" s="423"/>
      <c r="QE34" s="423"/>
      <c r="QF34" s="423"/>
      <c r="QG34" s="421"/>
      <c r="QH34" s="422"/>
      <c r="QI34" s="269" t="str">
        <f t="shared" si="40"/>
        <v/>
      </c>
      <c r="QJ34" s="180">
        <v>1</v>
      </c>
      <c r="QK34" s="269" t="str">
        <f t="shared" si="77"/>
        <v/>
      </c>
      <c r="QL34" s="180">
        <v>1</v>
      </c>
      <c r="QM34" s="181">
        <v>1</v>
      </c>
      <c r="QN34" s="181">
        <v>1</v>
      </c>
      <c r="QO34" s="183">
        <v>1</v>
      </c>
      <c r="QP34" s="183">
        <v>1</v>
      </c>
      <c r="QQ34" s="183">
        <v>1</v>
      </c>
      <c r="QR34" s="183">
        <v>1</v>
      </c>
      <c r="QS34" s="183">
        <v>1</v>
      </c>
      <c r="QT34" s="183">
        <v>1</v>
      </c>
      <c r="QU34" s="192" t="str">
        <f ca="1">IF(ISBLANK(QG34),"",ROUND(AVERAGE(OFFSET(QL34:QT34,0,0,1,ion21Coop!$F$42)),1))</f>
        <v/>
      </c>
      <c r="QV34" s="269" t="str">
        <f t="shared" si="78"/>
        <v/>
      </c>
      <c r="QX34" s="119">
        <f t="shared" si="129"/>
        <v>20</v>
      </c>
      <c r="QY34" s="123" t="str">
        <f t="shared" si="102"/>
        <v/>
      </c>
      <c r="QZ34" s="123">
        <v>29</v>
      </c>
      <c r="RA34" s="423"/>
      <c r="RB34" s="423"/>
      <c r="RC34" s="423"/>
      <c r="RD34" s="423"/>
      <c r="RE34" s="421"/>
      <c r="RF34" s="422"/>
      <c r="RG34" s="269" t="str">
        <f t="shared" si="41"/>
        <v/>
      </c>
      <c r="RH34" s="180">
        <v>1</v>
      </c>
      <c r="RI34" s="269" t="str">
        <f t="shared" si="79"/>
        <v/>
      </c>
      <c r="RJ34" s="180">
        <v>1</v>
      </c>
      <c r="RK34" s="181">
        <v>1</v>
      </c>
      <c r="RL34" s="181">
        <v>1</v>
      </c>
      <c r="RM34" s="183">
        <v>1</v>
      </c>
      <c r="RN34" s="183">
        <v>1</v>
      </c>
      <c r="RO34" s="183">
        <v>1</v>
      </c>
      <c r="RP34" s="183">
        <v>1</v>
      </c>
      <c r="RQ34" s="183">
        <v>1</v>
      </c>
      <c r="RR34" s="183">
        <v>1</v>
      </c>
      <c r="RS34" s="192" t="str">
        <f ca="1">IF(ISBLANK(RE34),"",ROUND(AVERAGE(OFFSET(RJ34:RR34,0,0,1,ion21Coop!$F$42)),1))</f>
        <v/>
      </c>
      <c r="RT34" s="269" t="str">
        <f t="shared" si="80"/>
        <v/>
      </c>
      <c r="RV34" s="119">
        <f t="shared" si="130"/>
        <v>21</v>
      </c>
      <c r="RW34" s="123" t="str">
        <f t="shared" si="103"/>
        <v/>
      </c>
      <c r="RX34" s="123">
        <v>29</v>
      </c>
      <c r="RY34" s="423"/>
      <c r="RZ34" s="423"/>
      <c r="SA34" s="423"/>
      <c r="SB34" s="423"/>
      <c r="SC34" s="421"/>
      <c r="SD34" s="422"/>
      <c r="SE34" s="269" t="str">
        <f t="shared" si="42"/>
        <v/>
      </c>
      <c r="SF34" s="180">
        <v>1</v>
      </c>
      <c r="SG34" s="269" t="str">
        <f t="shared" si="81"/>
        <v/>
      </c>
      <c r="SH34" s="180">
        <v>1</v>
      </c>
      <c r="SI34" s="181">
        <v>1</v>
      </c>
      <c r="SJ34" s="181">
        <v>1</v>
      </c>
      <c r="SK34" s="183">
        <v>1</v>
      </c>
      <c r="SL34" s="183">
        <v>1</v>
      </c>
      <c r="SM34" s="183">
        <v>1</v>
      </c>
      <c r="SN34" s="183">
        <v>1</v>
      </c>
      <c r="SO34" s="183">
        <v>1</v>
      </c>
      <c r="SP34" s="183">
        <v>1</v>
      </c>
      <c r="SQ34" s="192" t="str">
        <f ca="1">IF(ISBLANK(SC34),"",ROUND(AVERAGE(OFFSET(SH34:SP34,0,0,1,ion21Coop!$F$42)),1))</f>
        <v/>
      </c>
      <c r="SR34" s="269" t="str">
        <f t="shared" si="82"/>
        <v/>
      </c>
      <c r="ST34" s="565"/>
      <c r="SU34" s="565"/>
      <c r="SV34" s="566"/>
      <c r="SW34" s="567"/>
      <c r="SX34" s="565"/>
      <c r="SY34" s="566"/>
      <c r="SZ34" s="568"/>
      <c r="TA34" s="567"/>
      <c r="TB34" s="553"/>
    </row>
    <row r="35" spans="1:522" x14ac:dyDescent="0.3">
      <c r="A35" s="197" t="s">
        <v>328</v>
      </c>
      <c r="J35" s="119">
        <f t="shared" si="110"/>
        <v>1</v>
      </c>
      <c r="K35" s="123" t="str">
        <f t="shared" si="83"/>
        <v>YaJo</v>
      </c>
      <c r="L35" s="123">
        <v>30</v>
      </c>
      <c r="M35" s="351"/>
      <c r="N35" s="351"/>
      <c r="O35" s="351"/>
      <c r="P35" s="351"/>
      <c r="Q35" s="369"/>
      <c r="R35" s="370"/>
      <c r="S35" s="269" t="str">
        <f t="shared" si="106"/>
        <v/>
      </c>
      <c r="T35" s="180">
        <v>1</v>
      </c>
      <c r="U35" s="269" t="str">
        <f t="shared" si="107"/>
        <v/>
      </c>
      <c r="V35" s="180">
        <v>1</v>
      </c>
      <c r="W35" s="181">
        <v>1</v>
      </c>
      <c r="X35" s="181">
        <v>1</v>
      </c>
      <c r="Y35" s="183">
        <v>1</v>
      </c>
      <c r="Z35" s="183">
        <v>1</v>
      </c>
      <c r="AA35" s="183">
        <v>1</v>
      </c>
      <c r="AB35" s="183">
        <v>1</v>
      </c>
      <c r="AC35" s="183">
        <v>1</v>
      </c>
      <c r="AD35" s="183">
        <v>1</v>
      </c>
      <c r="AE35" s="192" t="str">
        <f ca="1">IF(ISBLANK(Q35),"",ROUND(AVERAGE(OFFSET(V35:AD35,0,0,1,ion21Coop!$F$42)),1))</f>
        <v/>
      </c>
      <c r="AF35" s="269" t="str">
        <f t="shared" si="104"/>
        <v/>
      </c>
      <c r="AH35" s="119">
        <f t="shared" si="111"/>
        <v>2</v>
      </c>
      <c r="AI35" s="123" t="str">
        <f t="shared" si="84"/>
        <v>GeLo</v>
      </c>
      <c r="AJ35" s="123">
        <v>30</v>
      </c>
      <c r="AK35" s="351"/>
      <c r="AL35" s="351"/>
      <c r="AM35" s="351"/>
      <c r="AN35" s="351"/>
      <c r="AO35" s="369"/>
      <c r="AP35" s="370"/>
      <c r="AQ35" s="269" t="str">
        <f t="shared" si="23"/>
        <v/>
      </c>
      <c r="AR35" s="180">
        <v>1</v>
      </c>
      <c r="AS35" s="269" t="str">
        <f t="shared" si="44"/>
        <v/>
      </c>
      <c r="AT35" s="180">
        <v>1</v>
      </c>
      <c r="AU35" s="181">
        <v>1</v>
      </c>
      <c r="AV35" s="181">
        <v>1</v>
      </c>
      <c r="AW35" s="183">
        <v>1</v>
      </c>
      <c r="AX35" s="183">
        <v>1</v>
      </c>
      <c r="AY35" s="183">
        <v>1</v>
      </c>
      <c r="AZ35" s="183">
        <v>1</v>
      </c>
      <c r="BA35" s="183">
        <v>1</v>
      </c>
      <c r="BB35" s="183">
        <v>1</v>
      </c>
      <c r="BC35" s="192" t="str">
        <f ca="1">IF(ISBLANK(AO35),"",ROUND(AVERAGE(OFFSET(AT35:BB35,0,0,1,ion21Coop!$F$42)),1))</f>
        <v/>
      </c>
      <c r="BD35" s="269" t="str">
        <f t="shared" si="45"/>
        <v/>
      </c>
      <c r="BF35" s="119">
        <f t="shared" si="112"/>
        <v>3</v>
      </c>
      <c r="BG35" s="123" t="str">
        <f t="shared" si="85"/>
        <v>MiDo</v>
      </c>
      <c r="BH35" s="123">
        <v>30</v>
      </c>
      <c r="BI35" s="351"/>
      <c r="BJ35" s="351"/>
      <c r="BK35" s="351"/>
      <c r="BL35" s="351"/>
      <c r="BM35" s="369"/>
      <c r="BN35" s="370"/>
      <c r="BO35" s="269" t="str">
        <f t="shared" si="108"/>
        <v/>
      </c>
      <c r="BP35" s="180">
        <v>1</v>
      </c>
      <c r="BQ35" s="269" t="str">
        <f t="shared" si="109"/>
        <v/>
      </c>
      <c r="BR35" s="180">
        <v>1</v>
      </c>
      <c r="BS35" s="181">
        <v>1</v>
      </c>
      <c r="BT35" s="181">
        <v>1</v>
      </c>
      <c r="BU35" s="183">
        <v>1</v>
      </c>
      <c r="BV35" s="183">
        <v>1</v>
      </c>
      <c r="BW35" s="183">
        <v>1</v>
      </c>
      <c r="BX35" s="183">
        <v>1</v>
      </c>
      <c r="BY35" s="183">
        <v>1</v>
      </c>
      <c r="BZ35" s="183">
        <v>1</v>
      </c>
      <c r="CA35" s="192" t="str">
        <f ca="1">IF(ISBLANK(BM35),"",ROUND(AVERAGE(OFFSET(BR35:BZ35,0,0,1,ion21Coop!$F$42)),1))</f>
        <v/>
      </c>
      <c r="CB35" s="269" t="str">
        <f t="shared" si="105"/>
        <v/>
      </c>
      <c r="CD35" s="119">
        <f t="shared" si="113"/>
        <v>4</v>
      </c>
      <c r="CE35" s="123" t="str">
        <f t="shared" si="86"/>
        <v>EmNi</v>
      </c>
      <c r="CF35" s="123">
        <v>30</v>
      </c>
      <c r="CG35" s="351"/>
      <c r="CH35" s="351"/>
      <c r="CI35" s="351"/>
      <c r="CJ35" s="351"/>
      <c r="CK35" s="369"/>
      <c r="CL35" s="370"/>
      <c r="CM35" s="269" t="str">
        <f t="shared" si="25"/>
        <v/>
      </c>
      <c r="CN35" s="180">
        <v>1</v>
      </c>
      <c r="CO35" s="269" t="str">
        <f t="shared" si="47"/>
        <v/>
      </c>
      <c r="CP35" s="180">
        <v>1</v>
      </c>
      <c r="CQ35" s="181">
        <v>1</v>
      </c>
      <c r="CR35" s="181">
        <v>1</v>
      </c>
      <c r="CS35" s="183">
        <v>1</v>
      </c>
      <c r="CT35" s="183">
        <v>1</v>
      </c>
      <c r="CU35" s="183">
        <v>1</v>
      </c>
      <c r="CV35" s="183">
        <v>1</v>
      </c>
      <c r="CW35" s="183">
        <v>1</v>
      </c>
      <c r="CX35" s="183">
        <v>1</v>
      </c>
      <c r="CY35" s="192" t="str">
        <f ca="1">IF(ISBLANK(CK35),"",ROUND(AVERAGE(OFFSET(CP35:CX35,0,0,1,ion21Coop!$F$42)),1))</f>
        <v/>
      </c>
      <c r="CZ35" s="269" t="str">
        <f t="shared" si="48"/>
        <v/>
      </c>
      <c r="DB35" s="119">
        <f t="shared" si="114"/>
        <v>5</v>
      </c>
      <c r="DC35" s="123" t="str">
        <f t="shared" si="87"/>
        <v>HeJe</v>
      </c>
      <c r="DD35" s="123">
        <v>30</v>
      </c>
      <c r="DE35" s="423"/>
      <c r="DF35" s="423"/>
      <c r="DG35" s="423"/>
      <c r="DH35" s="423"/>
      <c r="DI35" s="421"/>
      <c r="DJ35" s="422"/>
      <c r="DK35" s="269" t="str">
        <f t="shared" si="26"/>
        <v/>
      </c>
      <c r="DL35" s="180">
        <v>1</v>
      </c>
      <c r="DM35" s="269" t="str">
        <f t="shared" si="49"/>
        <v/>
      </c>
      <c r="DN35" s="180">
        <v>1</v>
      </c>
      <c r="DO35" s="181">
        <v>1</v>
      </c>
      <c r="DP35" s="181">
        <v>1</v>
      </c>
      <c r="DQ35" s="183">
        <v>1</v>
      </c>
      <c r="DR35" s="183">
        <v>1</v>
      </c>
      <c r="DS35" s="183">
        <v>1</v>
      </c>
      <c r="DT35" s="183">
        <v>1</v>
      </c>
      <c r="DU35" s="183">
        <v>1</v>
      </c>
      <c r="DV35" s="183">
        <v>1</v>
      </c>
      <c r="DW35" s="192" t="str">
        <f ca="1">IF(ISBLANK(DI35),"",ROUND(AVERAGE(OFFSET(DN35:DV35,0,0,1,ion21Coop!$F$42)),1))</f>
        <v/>
      </c>
      <c r="DX35" s="269" t="str">
        <f t="shared" si="50"/>
        <v/>
      </c>
      <c r="DZ35" s="119">
        <f t="shared" si="115"/>
        <v>6</v>
      </c>
      <c r="EA35" s="123" t="str">
        <f t="shared" si="88"/>
        <v/>
      </c>
      <c r="EB35" s="123">
        <v>30</v>
      </c>
      <c r="EC35" s="423"/>
      <c r="ED35" s="423"/>
      <c r="EE35" s="423"/>
      <c r="EF35" s="423"/>
      <c r="EG35" s="421"/>
      <c r="EH35" s="422"/>
      <c r="EI35" s="269" t="str">
        <f t="shared" si="27"/>
        <v/>
      </c>
      <c r="EJ35" s="180">
        <v>1</v>
      </c>
      <c r="EK35" s="269" t="str">
        <f t="shared" si="51"/>
        <v/>
      </c>
      <c r="EL35" s="180">
        <v>1</v>
      </c>
      <c r="EM35" s="181">
        <v>1</v>
      </c>
      <c r="EN35" s="181">
        <v>1</v>
      </c>
      <c r="EO35" s="183">
        <v>1</v>
      </c>
      <c r="EP35" s="183">
        <v>1</v>
      </c>
      <c r="EQ35" s="183">
        <v>1</v>
      </c>
      <c r="ER35" s="183">
        <v>1</v>
      </c>
      <c r="ES35" s="183">
        <v>1</v>
      </c>
      <c r="ET35" s="183">
        <v>1</v>
      </c>
      <c r="EU35" s="192" t="str">
        <f ca="1">IF(ISBLANK(EG35),"",ROUND(AVERAGE(OFFSET(EL35:ET35,0,0,1,ion21Coop!$F$42)),1))</f>
        <v/>
      </c>
      <c r="EV35" s="269" t="str">
        <f t="shared" si="52"/>
        <v/>
      </c>
      <c r="EX35" s="119">
        <f t="shared" si="116"/>
        <v>7</v>
      </c>
      <c r="EY35" s="123" t="str">
        <f t="shared" si="89"/>
        <v/>
      </c>
      <c r="EZ35" s="123">
        <v>30</v>
      </c>
      <c r="FA35" s="423"/>
      <c r="FB35" s="423"/>
      <c r="FC35" s="423"/>
      <c r="FD35" s="423"/>
      <c r="FE35" s="421"/>
      <c r="FF35" s="422"/>
      <c r="FG35" s="269" t="str">
        <f t="shared" si="28"/>
        <v/>
      </c>
      <c r="FH35" s="180">
        <v>1</v>
      </c>
      <c r="FI35" s="269" t="str">
        <f t="shared" si="53"/>
        <v/>
      </c>
      <c r="FJ35" s="180">
        <v>1</v>
      </c>
      <c r="FK35" s="181">
        <v>1</v>
      </c>
      <c r="FL35" s="181">
        <v>1</v>
      </c>
      <c r="FM35" s="183">
        <v>1</v>
      </c>
      <c r="FN35" s="183">
        <v>1</v>
      </c>
      <c r="FO35" s="183">
        <v>1</v>
      </c>
      <c r="FP35" s="183">
        <v>1</v>
      </c>
      <c r="FQ35" s="183">
        <v>1</v>
      </c>
      <c r="FR35" s="183">
        <v>1</v>
      </c>
      <c r="FS35" s="192" t="str">
        <f ca="1">IF(ISBLANK(FE35),"",ROUND(AVERAGE(OFFSET(FJ35:FR35,0,0,1,ion21Coop!$F$42)),1))</f>
        <v/>
      </c>
      <c r="FT35" s="269" t="str">
        <f t="shared" si="54"/>
        <v/>
      </c>
      <c r="FV35" s="119">
        <f t="shared" si="117"/>
        <v>8</v>
      </c>
      <c r="FW35" s="123" t="str">
        <f t="shared" si="90"/>
        <v/>
      </c>
      <c r="FX35" s="123">
        <v>30</v>
      </c>
      <c r="FY35" s="423"/>
      <c r="FZ35" s="423"/>
      <c r="GA35" s="423"/>
      <c r="GB35" s="423"/>
      <c r="GC35" s="421"/>
      <c r="GD35" s="422"/>
      <c r="GE35" s="269" t="str">
        <f t="shared" si="29"/>
        <v/>
      </c>
      <c r="GF35" s="180">
        <v>1</v>
      </c>
      <c r="GG35" s="269" t="str">
        <f t="shared" si="55"/>
        <v/>
      </c>
      <c r="GH35" s="180">
        <v>1</v>
      </c>
      <c r="GI35" s="181">
        <v>1</v>
      </c>
      <c r="GJ35" s="181">
        <v>1</v>
      </c>
      <c r="GK35" s="183">
        <v>1</v>
      </c>
      <c r="GL35" s="183">
        <v>1</v>
      </c>
      <c r="GM35" s="183">
        <v>1</v>
      </c>
      <c r="GN35" s="183">
        <v>1</v>
      </c>
      <c r="GO35" s="183">
        <v>1</v>
      </c>
      <c r="GP35" s="183">
        <v>1</v>
      </c>
      <c r="GQ35" s="192" t="str">
        <f ca="1">IF(ISBLANK(GC35),"",ROUND(AVERAGE(OFFSET(GH35:GP35,0,0,1,ion21Coop!$F$42)),1))</f>
        <v/>
      </c>
      <c r="GR35" s="269" t="str">
        <f t="shared" si="56"/>
        <v/>
      </c>
      <c r="GT35" s="119">
        <f t="shared" si="118"/>
        <v>9</v>
      </c>
      <c r="GU35" s="123" t="str">
        <f t="shared" si="91"/>
        <v/>
      </c>
      <c r="GV35" s="123">
        <v>30</v>
      </c>
      <c r="GW35" s="423"/>
      <c r="GX35" s="423"/>
      <c r="GY35" s="423"/>
      <c r="GZ35" s="423"/>
      <c r="HA35" s="421"/>
      <c r="HB35" s="422"/>
      <c r="HC35" s="269" t="str">
        <f t="shared" si="30"/>
        <v/>
      </c>
      <c r="HD35" s="180">
        <v>1</v>
      </c>
      <c r="HE35" s="269" t="str">
        <f t="shared" si="57"/>
        <v/>
      </c>
      <c r="HF35" s="180">
        <v>1</v>
      </c>
      <c r="HG35" s="181">
        <v>1</v>
      </c>
      <c r="HH35" s="181">
        <v>1</v>
      </c>
      <c r="HI35" s="183">
        <v>1</v>
      </c>
      <c r="HJ35" s="183">
        <v>1</v>
      </c>
      <c r="HK35" s="183">
        <v>1</v>
      </c>
      <c r="HL35" s="183">
        <v>1</v>
      </c>
      <c r="HM35" s="183">
        <v>1</v>
      </c>
      <c r="HN35" s="183">
        <v>1</v>
      </c>
      <c r="HO35" s="192" t="str">
        <f ca="1">IF(ISBLANK(HA35),"",ROUND(AVERAGE(OFFSET(HF35:HN35,0,0,1,ion21Coop!$F$42)),1))</f>
        <v/>
      </c>
      <c r="HP35" s="269" t="str">
        <f t="shared" si="58"/>
        <v/>
      </c>
      <c r="HR35" s="119">
        <f t="shared" si="119"/>
        <v>10</v>
      </c>
      <c r="HS35" s="123" t="str">
        <f t="shared" si="92"/>
        <v/>
      </c>
      <c r="HT35" s="123">
        <v>30</v>
      </c>
      <c r="HU35" s="423"/>
      <c r="HV35" s="423"/>
      <c r="HW35" s="423"/>
      <c r="HX35" s="423"/>
      <c r="HY35" s="421"/>
      <c r="HZ35" s="422"/>
      <c r="IA35" s="269" t="str">
        <f t="shared" si="31"/>
        <v/>
      </c>
      <c r="IB35" s="180">
        <v>1</v>
      </c>
      <c r="IC35" s="269" t="str">
        <f t="shared" si="59"/>
        <v/>
      </c>
      <c r="ID35" s="180">
        <v>1</v>
      </c>
      <c r="IE35" s="181">
        <v>1</v>
      </c>
      <c r="IF35" s="181">
        <v>1</v>
      </c>
      <c r="IG35" s="183">
        <v>1</v>
      </c>
      <c r="IH35" s="183">
        <v>1</v>
      </c>
      <c r="II35" s="183">
        <v>1</v>
      </c>
      <c r="IJ35" s="183">
        <v>1</v>
      </c>
      <c r="IK35" s="183">
        <v>1</v>
      </c>
      <c r="IL35" s="183">
        <v>1</v>
      </c>
      <c r="IM35" s="192" t="str">
        <f ca="1">IF(ISBLANK(HY35),"",ROUND(AVERAGE(OFFSET(ID35:IL35,0,0,1,ion21Coop!$F$42)),1))</f>
        <v/>
      </c>
      <c r="IN35" s="269" t="str">
        <f t="shared" si="60"/>
        <v/>
      </c>
      <c r="IP35" s="119">
        <f t="shared" si="120"/>
        <v>11</v>
      </c>
      <c r="IQ35" s="123" t="str">
        <f t="shared" si="93"/>
        <v/>
      </c>
      <c r="IR35" s="123">
        <v>30</v>
      </c>
      <c r="IS35" s="423"/>
      <c r="IT35" s="423"/>
      <c r="IU35" s="423"/>
      <c r="IV35" s="423"/>
      <c r="IW35" s="421"/>
      <c r="IX35" s="422"/>
      <c r="IY35" s="269" t="str">
        <f t="shared" si="32"/>
        <v/>
      </c>
      <c r="IZ35" s="180">
        <v>1</v>
      </c>
      <c r="JA35" s="269" t="str">
        <f t="shared" si="61"/>
        <v/>
      </c>
      <c r="JB35" s="180">
        <v>1</v>
      </c>
      <c r="JC35" s="181">
        <v>1</v>
      </c>
      <c r="JD35" s="181">
        <v>1</v>
      </c>
      <c r="JE35" s="183">
        <v>1</v>
      </c>
      <c r="JF35" s="183">
        <v>1</v>
      </c>
      <c r="JG35" s="183">
        <v>1</v>
      </c>
      <c r="JH35" s="183">
        <v>1</v>
      </c>
      <c r="JI35" s="183">
        <v>1</v>
      </c>
      <c r="JJ35" s="183">
        <v>1</v>
      </c>
      <c r="JK35" s="192" t="str">
        <f ca="1">IF(ISBLANK(IW35),"",ROUND(AVERAGE(OFFSET(JB35:JJ35,0,0,1,ion21Coop!$F$42)),1))</f>
        <v/>
      </c>
      <c r="JL35" s="269" t="str">
        <f t="shared" si="62"/>
        <v/>
      </c>
      <c r="JN35" s="119">
        <f t="shared" si="121"/>
        <v>12</v>
      </c>
      <c r="JO35" s="123" t="str">
        <f t="shared" si="94"/>
        <v/>
      </c>
      <c r="JP35" s="123">
        <v>30</v>
      </c>
      <c r="JQ35" s="423"/>
      <c r="JR35" s="423"/>
      <c r="JS35" s="423"/>
      <c r="JT35" s="423"/>
      <c r="JU35" s="421"/>
      <c r="JV35" s="422"/>
      <c r="JW35" s="269" t="str">
        <f t="shared" si="33"/>
        <v/>
      </c>
      <c r="JX35" s="180">
        <v>1</v>
      </c>
      <c r="JY35" s="269" t="str">
        <f t="shared" si="63"/>
        <v/>
      </c>
      <c r="JZ35" s="180">
        <v>1</v>
      </c>
      <c r="KA35" s="181">
        <v>1</v>
      </c>
      <c r="KB35" s="181">
        <v>1</v>
      </c>
      <c r="KC35" s="183">
        <v>1</v>
      </c>
      <c r="KD35" s="183">
        <v>1</v>
      </c>
      <c r="KE35" s="183">
        <v>1</v>
      </c>
      <c r="KF35" s="183">
        <v>1</v>
      </c>
      <c r="KG35" s="183">
        <v>1</v>
      </c>
      <c r="KH35" s="183">
        <v>1</v>
      </c>
      <c r="KI35" s="192" t="str">
        <f ca="1">IF(ISBLANK(JU35),"",ROUND(AVERAGE(OFFSET(JZ35:KH35,0,0,1,ion21Coop!$F$42)),1))</f>
        <v/>
      </c>
      <c r="KJ35" s="269" t="str">
        <f t="shared" si="64"/>
        <v/>
      </c>
      <c r="KL35" s="119">
        <f t="shared" si="122"/>
        <v>13</v>
      </c>
      <c r="KM35" s="123" t="str">
        <f t="shared" si="95"/>
        <v/>
      </c>
      <c r="KN35" s="123">
        <v>30</v>
      </c>
      <c r="KO35" s="423"/>
      <c r="KP35" s="423"/>
      <c r="KQ35" s="423"/>
      <c r="KR35" s="423"/>
      <c r="KS35" s="421"/>
      <c r="KT35" s="422"/>
      <c r="KU35" s="269" t="str">
        <f t="shared" si="34"/>
        <v/>
      </c>
      <c r="KV35" s="180">
        <v>1</v>
      </c>
      <c r="KW35" s="269" t="str">
        <f t="shared" si="65"/>
        <v/>
      </c>
      <c r="KX35" s="180">
        <v>1</v>
      </c>
      <c r="KY35" s="181">
        <v>1</v>
      </c>
      <c r="KZ35" s="181">
        <v>1</v>
      </c>
      <c r="LA35" s="183">
        <v>1</v>
      </c>
      <c r="LB35" s="183">
        <v>1</v>
      </c>
      <c r="LC35" s="183">
        <v>1</v>
      </c>
      <c r="LD35" s="183">
        <v>1</v>
      </c>
      <c r="LE35" s="183">
        <v>1</v>
      </c>
      <c r="LF35" s="183">
        <v>1</v>
      </c>
      <c r="LG35" s="192" t="str">
        <f ca="1">IF(ISBLANK(KS35),"",ROUND(AVERAGE(OFFSET(KX35:LF35,0,0,1,ion21Coop!$F$42)),1))</f>
        <v/>
      </c>
      <c r="LH35" s="269" t="str">
        <f t="shared" si="66"/>
        <v/>
      </c>
      <c r="LJ35" s="119">
        <f t="shared" si="123"/>
        <v>14</v>
      </c>
      <c r="LK35" s="123" t="str">
        <f t="shared" si="96"/>
        <v/>
      </c>
      <c r="LL35" s="123">
        <v>30</v>
      </c>
      <c r="LM35" s="423"/>
      <c r="LN35" s="423"/>
      <c r="LO35" s="423"/>
      <c r="LP35" s="423"/>
      <c r="LQ35" s="421"/>
      <c r="LR35" s="422"/>
      <c r="LS35" s="269" t="str">
        <f t="shared" si="35"/>
        <v/>
      </c>
      <c r="LT35" s="180">
        <v>1</v>
      </c>
      <c r="LU35" s="269" t="str">
        <f t="shared" si="67"/>
        <v/>
      </c>
      <c r="LV35" s="180">
        <v>1</v>
      </c>
      <c r="LW35" s="181">
        <v>1</v>
      </c>
      <c r="LX35" s="181">
        <v>1</v>
      </c>
      <c r="LY35" s="183">
        <v>1</v>
      </c>
      <c r="LZ35" s="183">
        <v>1</v>
      </c>
      <c r="MA35" s="183">
        <v>1</v>
      </c>
      <c r="MB35" s="183">
        <v>1</v>
      </c>
      <c r="MC35" s="183">
        <v>1</v>
      </c>
      <c r="MD35" s="183">
        <v>1</v>
      </c>
      <c r="ME35" s="192" t="str">
        <f ca="1">IF(ISBLANK(LQ35),"",ROUND(AVERAGE(OFFSET(LV35:MD35,0,0,1,ion21Coop!$F$42)),1))</f>
        <v/>
      </c>
      <c r="MF35" s="269" t="str">
        <f t="shared" si="68"/>
        <v/>
      </c>
      <c r="MH35" s="119">
        <f t="shared" si="124"/>
        <v>15</v>
      </c>
      <c r="MI35" s="123" t="str">
        <f t="shared" si="97"/>
        <v/>
      </c>
      <c r="MJ35" s="123">
        <v>30</v>
      </c>
      <c r="MK35" s="423"/>
      <c r="ML35" s="423"/>
      <c r="MM35" s="423"/>
      <c r="MN35" s="423"/>
      <c r="MO35" s="421"/>
      <c r="MP35" s="422"/>
      <c r="MQ35" s="269" t="str">
        <f t="shared" si="36"/>
        <v/>
      </c>
      <c r="MR35" s="180">
        <v>1</v>
      </c>
      <c r="MS35" s="269" t="str">
        <f t="shared" si="69"/>
        <v/>
      </c>
      <c r="MT35" s="180">
        <v>1</v>
      </c>
      <c r="MU35" s="181">
        <v>1</v>
      </c>
      <c r="MV35" s="181">
        <v>1</v>
      </c>
      <c r="MW35" s="183">
        <v>1</v>
      </c>
      <c r="MX35" s="183">
        <v>1</v>
      </c>
      <c r="MY35" s="183">
        <v>1</v>
      </c>
      <c r="MZ35" s="183">
        <v>1</v>
      </c>
      <c r="NA35" s="183">
        <v>1</v>
      </c>
      <c r="NB35" s="183">
        <v>1</v>
      </c>
      <c r="NC35" s="192" t="str">
        <f ca="1">IF(ISBLANK(MO35),"",ROUND(AVERAGE(OFFSET(MT35:NB35,0,0,1,ion21Coop!$F$42)),1))</f>
        <v/>
      </c>
      <c r="ND35" s="269" t="str">
        <f t="shared" si="70"/>
        <v/>
      </c>
      <c r="NF35" s="119">
        <f t="shared" si="125"/>
        <v>16</v>
      </c>
      <c r="NG35" s="123" t="str">
        <f t="shared" si="98"/>
        <v/>
      </c>
      <c r="NH35" s="123">
        <v>30</v>
      </c>
      <c r="NI35" s="423"/>
      <c r="NJ35" s="423"/>
      <c r="NK35" s="423"/>
      <c r="NL35" s="423"/>
      <c r="NM35" s="421"/>
      <c r="NN35" s="422"/>
      <c r="NO35" s="269" t="str">
        <f t="shared" si="37"/>
        <v/>
      </c>
      <c r="NP35" s="180">
        <v>1</v>
      </c>
      <c r="NQ35" s="269" t="str">
        <f t="shared" si="71"/>
        <v/>
      </c>
      <c r="NR35" s="180">
        <v>1</v>
      </c>
      <c r="NS35" s="181">
        <v>1</v>
      </c>
      <c r="NT35" s="181">
        <v>1</v>
      </c>
      <c r="NU35" s="183">
        <v>1</v>
      </c>
      <c r="NV35" s="183">
        <v>1</v>
      </c>
      <c r="NW35" s="183">
        <v>1</v>
      </c>
      <c r="NX35" s="183">
        <v>1</v>
      </c>
      <c r="NY35" s="183">
        <v>1</v>
      </c>
      <c r="NZ35" s="183">
        <v>1</v>
      </c>
      <c r="OA35" s="192" t="str">
        <f ca="1">IF(ISBLANK(NM35),"",ROUND(AVERAGE(OFFSET(NR35:NZ35,0,0,1,ion21Coop!$F$42)),1))</f>
        <v/>
      </c>
      <c r="OB35" s="269" t="str">
        <f t="shared" si="72"/>
        <v/>
      </c>
      <c r="OD35" s="119">
        <f t="shared" si="126"/>
        <v>17</v>
      </c>
      <c r="OE35" s="123" t="str">
        <f t="shared" si="99"/>
        <v/>
      </c>
      <c r="OF35" s="123">
        <v>30</v>
      </c>
      <c r="OG35" s="423"/>
      <c r="OH35" s="423"/>
      <c r="OI35" s="423"/>
      <c r="OJ35" s="423"/>
      <c r="OK35" s="421"/>
      <c r="OL35" s="422"/>
      <c r="OM35" s="269" t="str">
        <f t="shared" si="38"/>
        <v/>
      </c>
      <c r="ON35" s="180">
        <v>1</v>
      </c>
      <c r="OO35" s="269" t="str">
        <f t="shared" si="73"/>
        <v/>
      </c>
      <c r="OP35" s="180">
        <v>1</v>
      </c>
      <c r="OQ35" s="181">
        <v>1</v>
      </c>
      <c r="OR35" s="181">
        <v>1</v>
      </c>
      <c r="OS35" s="183">
        <v>1</v>
      </c>
      <c r="OT35" s="183">
        <v>1</v>
      </c>
      <c r="OU35" s="183">
        <v>1</v>
      </c>
      <c r="OV35" s="183">
        <v>1</v>
      </c>
      <c r="OW35" s="183">
        <v>1</v>
      </c>
      <c r="OX35" s="183">
        <v>1</v>
      </c>
      <c r="OY35" s="192" t="str">
        <f ca="1">IF(ISBLANK(OK35),"",ROUND(AVERAGE(OFFSET(OP35:OX35,0,0,1,ion21Coop!$F$42)),1))</f>
        <v/>
      </c>
      <c r="OZ35" s="269" t="str">
        <f t="shared" si="74"/>
        <v/>
      </c>
      <c r="PB35" s="119">
        <f t="shared" si="127"/>
        <v>18</v>
      </c>
      <c r="PC35" s="123" t="str">
        <f t="shared" si="100"/>
        <v/>
      </c>
      <c r="PD35" s="123">
        <v>30</v>
      </c>
      <c r="PE35" s="423"/>
      <c r="PF35" s="423"/>
      <c r="PG35" s="423"/>
      <c r="PH35" s="423"/>
      <c r="PI35" s="421"/>
      <c r="PJ35" s="422"/>
      <c r="PK35" s="269" t="str">
        <f t="shared" si="39"/>
        <v/>
      </c>
      <c r="PL35" s="180">
        <v>1</v>
      </c>
      <c r="PM35" s="269" t="str">
        <f t="shared" si="75"/>
        <v/>
      </c>
      <c r="PN35" s="180">
        <v>1</v>
      </c>
      <c r="PO35" s="181">
        <v>1</v>
      </c>
      <c r="PP35" s="181">
        <v>1</v>
      </c>
      <c r="PQ35" s="183">
        <v>1</v>
      </c>
      <c r="PR35" s="183">
        <v>1</v>
      </c>
      <c r="PS35" s="183">
        <v>1</v>
      </c>
      <c r="PT35" s="183">
        <v>1</v>
      </c>
      <c r="PU35" s="183">
        <v>1</v>
      </c>
      <c r="PV35" s="183">
        <v>1</v>
      </c>
      <c r="PW35" s="192" t="str">
        <f ca="1">IF(ISBLANK(PI35),"",ROUND(AVERAGE(OFFSET(PN35:PV35,0,0,1,ion21Coop!$F$42)),1))</f>
        <v/>
      </c>
      <c r="PX35" s="269" t="str">
        <f t="shared" si="76"/>
        <v/>
      </c>
      <c r="PZ35" s="119">
        <f t="shared" si="128"/>
        <v>19</v>
      </c>
      <c r="QA35" s="123" t="str">
        <f t="shared" si="101"/>
        <v/>
      </c>
      <c r="QB35" s="123">
        <v>30</v>
      </c>
      <c r="QC35" s="423"/>
      <c r="QD35" s="423"/>
      <c r="QE35" s="423"/>
      <c r="QF35" s="423"/>
      <c r="QG35" s="421"/>
      <c r="QH35" s="422"/>
      <c r="QI35" s="269" t="str">
        <f t="shared" si="40"/>
        <v/>
      </c>
      <c r="QJ35" s="180">
        <v>1</v>
      </c>
      <c r="QK35" s="269" t="str">
        <f t="shared" si="77"/>
        <v/>
      </c>
      <c r="QL35" s="180">
        <v>1</v>
      </c>
      <c r="QM35" s="181">
        <v>1</v>
      </c>
      <c r="QN35" s="181">
        <v>1</v>
      </c>
      <c r="QO35" s="183">
        <v>1</v>
      </c>
      <c r="QP35" s="183">
        <v>1</v>
      </c>
      <c r="QQ35" s="183">
        <v>1</v>
      </c>
      <c r="QR35" s="183">
        <v>1</v>
      </c>
      <c r="QS35" s="183">
        <v>1</v>
      </c>
      <c r="QT35" s="183">
        <v>1</v>
      </c>
      <c r="QU35" s="192" t="str">
        <f ca="1">IF(ISBLANK(QG35),"",ROUND(AVERAGE(OFFSET(QL35:QT35,0,0,1,ion21Coop!$F$42)),1))</f>
        <v/>
      </c>
      <c r="QV35" s="269" t="str">
        <f t="shared" si="78"/>
        <v/>
      </c>
      <c r="QX35" s="119">
        <f t="shared" si="129"/>
        <v>20</v>
      </c>
      <c r="QY35" s="123" t="str">
        <f t="shared" si="102"/>
        <v/>
      </c>
      <c r="QZ35" s="123">
        <v>30</v>
      </c>
      <c r="RA35" s="423"/>
      <c r="RB35" s="423"/>
      <c r="RC35" s="423"/>
      <c r="RD35" s="423"/>
      <c r="RE35" s="421"/>
      <c r="RF35" s="422"/>
      <c r="RG35" s="269" t="str">
        <f t="shared" si="41"/>
        <v/>
      </c>
      <c r="RH35" s="180">
        <v>1</v>
      </c>
      <c r="RI35" s="269" t="str">
        <f t="shared" si="79"/>
        <v/>
      </c>
      <c r="RJ35" s="180">
        <v>1</v>
      </c>
      <c r="RK35" s="181">
        <v>1</v>
      </c>
      <c r="RL35" s="181">
        <v>1</v>
      </c>
      <c r="RM35" s="183">
        <v>1</v>
      </c>
      <c r="RN35" s="183">
        <v>1</v>
      </c>
      <c r="RO35" s="183">
        <v>1</v>
      </c>
      <c r="RP35" s="183">
        <v>1</v>
      </c>
      <c r="RQ35" s="183">
        <v>1</v>
      </c>
      <c r="RR35" s="183">
        <v>1</v>
      </c>
      <c r="RS35" s="192" t="str">
        <f ca="1">IF(ISBLANK(RE35),"",ROUND(AVERAGE(OFFSET(RJ35:RR35,0,0,1,ion21Coop!$F$42)),1))</f>
        <v/>
      </c>
      <c r="RT35" s="269" t="str">
        <f t="shared" si="80"/>
        <v/>
      </c>
      <c r="RV35" s="119">
        <f t="shared" si="130"/>
        <v>21</v>
      </c>
      <c r="RW35" s="123" t="str">
        <f t="shared" si="103"/>
        <v/>
      </c>
      <c r="RX35" s="123">
        <v>30</v>
      </c>
      <c r="RY35" s="423"/>
      <c r="RZ35" s="423"/>
      <c r="SA35" s="423"/>
      <c r="SB35" s="423"/>
      <c r="SC35" s="421"/>
      <c r="SD35" s="422"/>
      <c r="SE35" s="269" t="str">
        <f t="shared" si="42"/>
        <v/>
      </c>
      <c r="SF35" s="180">
        <v>1</v>
      </c>
      <c r="SG35" s="269" t="str">
        <f t="shared" si="81"/>
        <v/>
      </c>
      <c r="SH35" s="180">
        <v>1</v>
      </c>
      <c r="SI35" s="181">
        <v>1</v>
      </c>
      <c r="SJ35" s="181">
        <v>1</v>
      </c>
      <c r="SK35" s="183">
        <v>1</v>
      </c>
      <c r="SL35" s="183">
        <v>1</v>
      </c>
      <c r="SM35" s="183">
        <v>1</v>
      </c>
      <c r="SN35" s="183">
        <v>1</v>
      </c>
      <c r="SO35" s="183">
        <v>1</v>
      </c>
      <c r="SP35" s="183">
        <v>1</v>
      </c>
      <c r="SQ35" s="192" t="str">
        <f ca="1">IF(ISBLANK(SC35),"",ROUND(AVERAGE(OFFSET(SH35:SP35,0,0,1,ion21Coop!$F$42)),1))</f>
        <v/>
      </c>
      <c r="SR35" s="269" t="str">
        <f t="shared" si="82"/>
        <v/>
      </c>
      <c r="ST35" s="565"/>
      <c r="SU35" s="565"/>
      <c r="SV35" s="566"/>
      <c r="SW35" s="567"/>
      <c r="SX35" s="565"/>
      <c r="SY35" s="566"/>
      <c r="SZ35" s="568"/>
      <c r="TA35" s="567"/>
      <c r="TB35" s="553"/>
    </row>
    <row r="36" spans="1:522" x14ac:dyDescent="0.3">
      <c r="A36" s="196" t="s">
        <v>326</v>
      </c>
      <c r="J36" s="119">
        <f t="shared" si="110"/>
        <v>1</v>
      </c>
      <c r="K36" s="123" t="str">
        <f t="shared" si="83"/>
        <v>YaJo</v>
      </c>
      <c r="L36" s="123">
        <v>31</v>
      </c>
      <c r="M36" s="351"/>
      <c r="N36" s="351"/>
      <c r="O36" s="351"/>
      <c r="P36" s="351"/>
      <c r="Q36" s="369"/>
      <c r="R36" s="370"/>
      <c r="S36" s="269" t="str">
        <f t="shared" si="106"/>
        <v/>
      </c>
      <c r="T36" s="180">
        <v>1</v>
      </c>
      <c r="U36" s="269" t="str">
        <f t="shared" si="107"/>
        <v/>
      </c>
      <c r="V36" s="180">
        <v>1</v>
      </c>
      <c r="W36" s="181">
        <v>1</v>
      </c>
      <c r="X36" s="181">
        <v>1</v>
      </c>
      <c r="Y36" s="183">
        <v>1</v>
      </c>
      <c r="Z36" s="183">
        <v>1</v>
      </c>
      <c r="AA36" s="183">
        <v>1</v>
      </c>
      <c r="AB36" s="183">
        <v>1</v>
      </c>
      <c r="AC36" s="183">
        <v>1</v>
      </c>
      <c r="AD36" s="183">
        <v>1</v>
      </c>
      <c r="AE36" s="192" t="str">
        <f ca="1">IF(ISBLANK(Q36),"",ROUND(AVERAGE(OFFSET(V36:AD36,0,0,1,ion21Coop!$F$42)),1))</f>
        <v/>
      </c>
      <c r="AF36" s="269" t="str">
        <f t="shared" si="104"/>
        <v/>
      </c>
      <c r="AH36" s="119">
        <f t="shared" si="111"/>
        <v>2</v>
      </c>
      <c r="AI36" s="123" t="str">
        <f t="shared" si="84"/>
        <v>GeLo</v>
      </c>
      <c r="AJ36" s="123">
        <v>31</v>
      </c>
      <c r="AK36" s="351"/>
      <c r="AL36" s="351"/>
      <c r="AM36" s="351"/>
      <c r="AN36" s="351"/>
      <c r="AO36" s="369"/>
      <c r="AP36" s="370"/>
      <c r="AQ36" s="269" t="str">
        <f t="shared" si="23"/>
        <v/>
      </c>
      <c r="AR36" s="180">
        <v>1</v>
      </c>
      <c r="AS36" s="269" t="str">
        <f t="shared" si="44"/>
        <v/>
      </c>
      <c r="AT36" s="180">
        <v>1</v>
      </c>
      <c r="AU36" s="181">
        <v>1</v>
      </c>
      <c r="AV36" s="181">
        <v>1</v>
      </c>
      <c r="AW36" s="183">
        <v>1</v>
      </c>
      <c r="AX36" s="183">
        <v>1</v>
      </c>
      <c r="AY36" s="183">
        <v>1</v>
      </c>
      <c r="AZ36" s="183">
        <v>1</v>
      </c>
      <c r="BA36" s="183">
        <v>1</v>
      </c>
      <c r="BB36" s="183">
        <v>1</v>
      </c>
      <c r="BC36" s="192" t="str">
        <f ca="1">IF(ISBLANK(AO36),"",ROUND(AVERAGE(OFFSET(AT36:BB36,0,0,1,ion21Coop!$F$42)),1))</f>
        <v/>
      </c>
      <c r="BD36" s="269" t="str">
        <f t="shared" si="45"/>
        <v/>
      </c>
      <c r="BF36" s="119">
        <f t="shared" si="112"/>
        <v>3</v>
      </c>
      <c r="BG36" s="123" t="str">
        <f t="shared" si="85"/>
        <v>MiDo</v>
      </c>
      <c r="BH36" s="123">
        <v>31</v>
      </c>
      <c r="BI36" s="351"/>
      <c r="BJ36" s="351"/>
      <c r="BK36" s="351"/>
      <c r="BL36" s="351"/>
      <c r="BM36" s="369"/>
      <c r="BN36" s="370"/>
      <c r="BO36" s="269" t="str">
        <f t="shared" si="108"/>
        <v/>
      </c>
      <c r="BP36" s="180">
        <v>1</v>
      </c>
      <c r="BQ36" s="269" t="str">
        <f t="shared" si="109"/>
        <v/>
      </c>
      <c r="BR36" s="180">
        <v>1</v>
      </c>
      <c r="BS36" s="181">
        <v>1</v>
      </c>
      <c r="BT36" s="181">
        <v>1</v>
      </c>
      <c r="BU36" s="183">
        <v>1</v>
      </c>
      <c r="BV36" s="183">
        <v>1</v>
      </c>
      <c r="BW36" s="183">
        <v>1</v>
      </c>
      <c r="BX36" s="183">
        <v>1</v>
      </c>
      <c r="BY36" s="183">
        <v>1</v>
      </c>
      <c r="BZ36" s="183">
        <v>1</v>
      </c>
      <c r="CA36" s="192" t="str">
        <f ca="1">IF(ISBLANK(BM36),"",ROUND(AVERAGE(OFFSET(BR36:BZ36,0,0,1,ion21Coop!$F$42)),1))</f>
        <v/>
      </c>
      <c r="CB36" s="269" t="str">
        <f t="shared" si="105"/>
        <v/>
      </c>
      <c r="CD36" s="119">
        <f t="shared" si="113"/>
        <v>4</v>
      </c>
      <c r="CE36" s="123" t="str">
        <f t="shared" si="86"/>
        <v>EmNi</v>
      </c>
      <c r="CF36" s="123">
        <v>31</v>
      </c>
      <c r="CG36" s="351"/>
      <c r="CH36" s="351"/>
      <c r="CI36" s="351"/>
      <c r="CJ36" s="351"/>
      <c r="CK36" s="369"/>
      <c r="CL36" s="370"/>
      <c r="CM36" s="269" t="str">
        <f t="shared" si="25"/>
        <v/>
      </c>
      <c r="CN36" s="180">
        <v>1</v>
      </c>
      <c r="CO36" s="269" t="str">
        <f t="shared" si="47"/>
        <v/>
      </c>
      <c r="CP36" s="180">
        <v>1</v>
      </c>
      <c r="CQ36" s="181">
        <v>1</v>
      </c>
      <c r="CR36" s="181">
        <v>1</v>
      </c>
      <c r="CS36" s="183">
        <v>1</v>
      </c>
      <c r="CT36" s="183">
        <v>1</v>
      </c>
      <c r="CU36" s="183">
        <v>1</v>
      </c>
      <c r="CV36" s="183">
        <v>1</v>
      </c>
      <c r="CW36" s="183">
        <v>1</v>
      </c>
      <c r="CX36" s="183">
        <v>1</v>
      </c>
      <c r="CY36" s="192" t="str">
        <f ca="1">IF(ISBLANK(CK36),"",ROUND(AVERAGE(OFFSET(CP36:CX36,0,0,1,ion21Coop!$F$42)),1))</f>
        <v/>
      </c>
      <c r="CZ36" s="269" t="str">
        <f t="shared" si="48"/>
        <v/>
      </c>
      <c r="DB36" s="119">
        <f t="shared" si="114"/>
        <v>5</v>
      </c>
      <c r="DC36" s="123" t="str">
        <f t="shared" si="87"/>
        <v>HeJe</v>
      </c>
      <c r="DD36" s="123">
        <v>31</v>
      </c>
      <c r="DE36" s="423"/>
      <c r="DF36" s="423"/>
      <c r="DG36" s="423"/>
      <c r="DH36" s="423"/>
      <c r="DI36" s="421"/>
      <c r="DJ36" s="422"/>
      <c r="DK36" s="269" t="str">
        <f t="shared" si="26"/>
        <v/>
      </c>
      <c r="DL36" s="180">
        <v>1</v>
      </c>
      <c r="DM36" s="269" t="str">
        <f t="shared" si="49"/>
        <v/>
      </c>
      <c r="DN36" s="180">
        <v>1</v>
      </c>
      <c r="DO36" s="181">
        <v>1</v>
      </c>
      <c r="DP36" s="181">
        <v>1</v>
      </c>
      <c r="DQ36" s="183">
        <v>1</v>
      </c>
      <c r="DR36" s="183">
        <v>1</v>
      </c>
      <c r="DS36" s="183">
        <v>1</v>
      </c>
      <c r="DT36" s="183">
        <v>1</v>
      </c>
      <c r="DU36" s="183">
        <v>1</v>
      </c>
      <c r="DV36" s="183">
        <v>1</v>
      </c>
      <c r="DW36" s="192" t="str">
        <f ca="1">IF(ISBLANK(DI36),"",ROUND(AVERAGE(OFFSET(DN36:DV36,0,0,1,ion21Coop!$F$42)),1))</f>
        <v/>
      </c>
      <c r="DX36" s="269" t="str">
        <f t="shared" si="50"/>
        <v/>
      </c>
      <c r="DZ36" s="119">
        <f t="shared" si="115"/>
        <v>6</v>
      </c>
      <c r="EA36" s="123" t="str">
        <f t="shared" si="88"/>
        <v/>
      </c>
      <c r="EB36" s="123">
        <v>31</v>
      </c>
      <c r="EC36" s="423"/>
      <c r="ED36" s="423"/>
      <c r="EE36" s="423"/>
      <c r="EF36" s="423"/>
      <c r="EG36" s="421"/>
      <c r="EH36" s="422"/>
      <c r="EI36" s="269" t="str">
        <f t="shared" si="27"/>
        <v/>
      </c>
      <c r="EJ36" s="180">
        <v>1</v>
      </c>
      <c r="EK36" s="269" t="str">
        <f t="shared" si="51"/>
        <v/>
      </c>
      <c r="EL36" s="180">
        <v>1</v>
      </c>
      <c r="EM36" s="181">
        <v>1</v>
      </c>
      <c r="EN36" s="181">
        <v>1</v>
      </c>
      <c r="EO36" s="183">
        <v>1</v>
      </c>
      <c r="EP36" s="183">
        <v>1</v>
      </c>
      <c r="EQ36" s="183">
        <v>1</v>
      </c>
      <c r="ER36" s="183">
        <v>1</v>
      </c>
      <c r="ES36" s="183">
        <v>1</v>
      </c>
      <c r="ET36" s="183">
        <v>1</v>
      </c>
      <c r="EU36" s="192" t="str">
        <f ca="1">IF(ISBLANK(EG36),"",ROUND(AVERAGE(OFFSET(EL36:ET36,0,0,1,ion21Coop!$F$42)),1))</f>
        <v/>
      </c>
      <c r="EV36" s="269" t="str">
        <f t="shared" si="52"/>
        <v/>
      </c>
      <c r="EX36" s="119">
        <f t="shared" si="116"/>
        <v>7</v>
      </c>
      <c r="EY36" s="123" t="str">
        <f t="shared" si="89"/>
        <v/>
      </c>
      <c r="EZ36" s="123">
        <v>31</v>
      </c>
      <c r="FA36" s="423"/>
      <c r="FB36" s="423"/>
      <c r="FC36" s="423"/>
      <c r="FD36" s="423"/>
      <c r="FE36" s="421"/>
      <c r="FF36" s="422"/>
      <c r="FG36" s="269" t="str">
        <f t="shared" si="28"/>
        <v/>
      </c>
      <c r="FH36" s="180">
        <v>1</v>
      </c>
      <c r="FI36" s="269" t="str">
        <f t="shared" si="53"/>
        <v/>
      </c>
      <c r="FJ36" s="180">
        <v>1</v>
      </c>
      <c r="FK36" s="181">
        <v>1</v>
      </c>
      <c r="FL36" s="181">
        <v>1</v>
      </c>
      <c r="FM36" s="183">
        <v>1</v>
      </c>
      <c r="FN36" s="183">
        <v>1</v>
      </c>
      <c r="FO36" s="183">
        <v>1</v>
      </c>
      <c r="FP36" s="183">
        <v>1</v>
      </c>
      <c r="FQ36" s="183">
        <v>1</v>
      </c>
      <c r="FR36" s="183">
        <v>1</v>
      </c>
      <c r="FS36" s="192" t="str">
        <f ca="1">IF(ISBLANK(FE36),"",ROUND(AVERAGE(OFFSET(FJ36:FR36,0,0,1,ion21Coop!$F$42)),1))</f>
        <v/>
      </c>
      <c r="FT36" s="269" t="str">
        <f t="shared" si="54"/>
        <v/>
      </c>
      <c r="FV36" s="119">
        <f t="shared" si="117"/>
        <v>8</v>
      </c>
      <c r="FW36" s="123" t="str">
        <f t="shared" si="90"/>
        <v/>
      </c>
      <c r="FX36" s="123">
        <v>31</v>
      </c>
      <c r="FY36" s="423"/>
      <c r="FZ36" s="423"/>
      <c r="GA36" s="423"/>
      <c r="GB36" s="423"/>
      <c r="GC36" s="421"/>
      <c r="GD36" s="422"/>
      <c r="GE36" s="269" t="str">
        <f t="shared" si="29"/>
        <v/>
      </c>
      <c r="GF36" s="180">
        <v>1</v>
      </c>
      <c r="GG36" s="269" t="str">
        <f t="shared" si="55"/>
        <v/>
      </c>
      <c r="GH36" s="180">
        <v>1</v>
      </c>
      <c r="GI36" s="181">
        <v>1</v>
      </c>
      <c r="GJ36" s="181">
        <v>1</v>
      </c>
      <c r="GK36" s="183">
        <v>1</v>
      </c>
      <c r="GL36" s="183">
        <v>1</v>
      </c>
      <c r="GM36" s="183">
        <v>1</v>
      </c>
      <c r="GN36" s="183">
        <v>1</v>
      </c>
      <c r="GO36" s="183">
        <v>1</v>
      </c>
      <c r="GP36" s="183">
        <v>1</v>
      </c>
      <c r="GQ36" s="192" t="str">
        <f ca="1">IF(ISBLANK(GC36),"",ROUND(AVERAGE(OFFSET(GH36:GP36,0,0,1,ion21Coop!$F$42)),1))</f>
        <v/>
      </c>
      <c r="GR36" s="269" t="str">
        <f t="shared" si="56"/>
        <v/>
      </c>
      <c r="GT36" s="119">
        <f t="shared" si="118"/>
        <v>9</v>
      </c>
      <c r="GU36" s="123" t="str">
        <f t="shared" si="91"/>
        <v/>
      </c>
      <c r="GV36" s="123">
        <v>31</v>
      </c>
      <c r="GW36" s="423"/>
      <c r="GX36" s="423"/>
      <c r="GY36" s="423"/>
      <c r="GZ36" s="423"/>
      <c r="HA36" s="421"/>
      <c r="HB36" s="422"/>
      <c r="HC36" s="269" t="str">
        <f t="shared" si="30"/>
        <v/>
      </c>
      <c r="HD36" s="180">
        <v>1</v>
      </c>
      <c r="HE36" s="269" t="str">
        <f t="shared" si="57"/>
        <v/>
      </c>
      <c r="HF36" s="180">
        <v>1</v>
      </c>
      <c r="HG36" s="181">
        <v>1</v>
      </c>
      <c r="HH36" s="181">
        <v>1</v>
      </c>
      <c r="HI36" s="183">
        <v>1</v>
      </c>
      <c r="HJ36" s="183">
        <v>1</v>
      </c>
      <c r="HK36" s="183">
        <v>1</v>
      </c>
      <c r="HL36" s="183">
        <v>1</v>
      </c>
      <c r="HM36" s="183">
        <v>1</v>
      </c>
      <c r="HN36" s="183">
        <v>1</v>
      </c>
      <c r="HO36" s="192" t="str">
        <f ca="1">IF(ISBLANK(HA36),"",ROUND(AVERAGE(OFFSET(HF36:HN36,0,0,1,ion21Coop!$F$42)),1))</f>
        <v/>
      </c>
      <c r="HP36" s="269" t="str">
        <f t="shared" si="58"/>
        <v/>
      </c>
      <c r="HR36" s="119">
        <f t="shared" si="119"/>
        <v>10</v>
      </c>
      <c r="HS36" s="123" t="str">
        <f t="shared" si="92"/>
        <v/>
      </c>
      <c r="HT36" s="123">
        <v>31</v>
      </c>
      <c r="HU36" s="423"/>
      <c r="HV36" s="423"/>
      <c r="HW36" s="423"/>
      <c r="HX36" s="423"/>
      <c r="HY36" s="421"/>
      <c r="HZ36" s="422"/>
      <c r="IA36" s="269" t="str">
        <f t="shared" si="31"/>
        <v/>
      </c>
      <c r="IB36" s="180">
        <v>1</v>
      </c>
      <c r="IC36" s="269" t="str">
        <f t="shared" si="59"/>
        <v/>
      </c>
      <c r="ID36" s="180">
        <v>1</v>
      </c>
      <c r="IE36" s="181">
        <v>1</v>
      </c>
      <c r="IF36" s="181">
        <v>1</v>
      </c>
      <c r="IG36" s="183">
        <v>1</v>
      </c>
      <c r="IH36" s="183">
        <v>1</v>
      </c>
      <c r="II36" s="183">
        <v>1</v>
      </c>
      <c r="IJ36" s="183">
        <v>1</v>
      </c>
      <c r="IK36" s="183">
        <v>1</v>
      </c>
      <c r="IL36" s="183">
        <v>1</v>
      </c>
      <c r="IM36" s="192" t="str">
        <f ca="1">IF(ISBLANK(HY36),"",ROUND(AVERAGE(OFFSET(ID36:IL36,0,0,1,ion21Coop!$F$42)),1))</f>
        <v/>
      </c>
      <c r="IN36" s="269" t="str">
        <f t="shared" si="60"/>
        <v/>
      </c>
      <c r="IP36" s="119">
        <f t="shared" si="120"/>
        <v>11</v>
      </c>
      <c r="IQ36" s="123" t="str">
        <f t="shared" si="93"/>
        <v/>
      </c>
      <c r="IR36" s="123">
        <v>31</v>
      </c>
      <c r="IS36" s="423"/>
      <c r="IT36" s="423"/>
      <c r="IU36" s="423"/>
      <c r="IV36" s="423"/>
      <c r="IW36" s="421"/>
      <c r="IX36" s="422"/>
      <c r="IY36" s="269" t="str">
        <f t="shared" si="32"/>
        <v/>
      </c>
      <c r="IZ36" s="180">
        <v>1</v>
      </c>
      <c r="JA36" s="269" t="str">
        <f t="shared" si="61"/>
        <v/>
      </c>
      <c r="JB36" s="180">
        <v>1</v>
      </c>
      <c r="JC36" s="181">
        <v>1</v>
      </c>
      <c r="JD36" s="181">
        <v>1</v>
      </c>
      <c r="JE36" s="183">
        <v>1</v>
      </c>
      <c r="JF36" s="183">
        <v>1</v>
      </c>
      <c r="JG36" s="183">
        <v>1</v>
      </c>
      <c r="JH36" s="183">
        <v>1</v>
      </c>
      <c r="JI36" s="183">
        <v>1</v>
      </c>
      <c r="JJ36" s="183">
        <v>1</v>
      </c>
      <c r="JK36" s="192" t="str">
        <f ca="1">IF(ISBLANK(IW36),"",ROUND(AVERAGE(OFFSET(JB36:JJ36,0,0,1,ion21Coop!$F$42)),1))</f>
        <v/>
      </c>
      <c r="JL36" s="269" t="str">
        <f t="shared" si="62"/>
        <v/>
      </c>
      <c r="JN36" s="119">
        <f t="shared" si="121"/>
        <v>12</v>
      </c>
      <c r="JO36" s="123" t="str">
        <f t="shared" si="94"/>
        <v/>
      </c>
      <c r="JP36" s="123">
        <v>31</v>
      </c>
      <c r="JQ36" s="423"/>
      <c r="JR36" s="423"/>
      <c r="JS36" s="423"/>
      <c r="JT36" s="423"/>
      <c r="JU36" s="421"/>
      <c r="JV36" s="422"/>
      <c r="JW36" s="269" t="str">
        <f t="shared" si="33"/>
        <v/>
      </c>
      <c r="JX36" s="180">
        <v>1</v>
      </c>
      <c r="JY36" s="269" t="str">
        <f t="shared" si="63"/>
        <v/>
      </c>
      <c r="JZ36" s="180">
        <v>1</v>
      </c>
      <c r="KA36" s="181">
        <v>1</v>
      </c>
      <c r="KB36" s="181">
        <v>1</v>
      </c>
      <c r="KC36" s="183">
        <v>1</v>
      </c>
      <c r="KD36" s="183">
        <v>1</v>
      </c>
      <c r="KE36" s="183">
        <v>1</v>
      </c>
      <c r="KF36" s="183">
        <v>1</v>
      </c>
      <c r="KG36" s="183">
        <v>1</v>
      </c>
      <c r="KH36" s="183">
        <v>1</v>
      </c>
      <c r="KI36" s="192" t="str">
        <f ca="1">IF(ISBLANK(JU36),"",ROUND(AVERAGE(OFFSET(JZ36:KH36,0,0,1,ion21Coop!$F$42)),1))</f>
        <v/>
      </c>
      <c r="KJ36" s="269" t="str">
        <f t="shared" si="64"/>
        <v/>
      </c>
      <c r="KL36" s="119">
        <f t="shared" si="122"/>
        <v>13</v>
      </c>
      <c r="KM36" s="123" t="str">
        <f t="shared" si="95"/>
        <v/>
      </c>
      <c r="KN36" s="123">
        <v>31</v>
      </c>
      <c r="KO36" s="423"/>
      <c r="KP36" s="423"/>
      <c r="KQ36" s="423"/>
      <c r="KR36" s="423"/>
      <c r="KS36" s="421"/>
      <c r="KT36" s="422"/>
      <c r="KU36" s="269" t="str">
        <f t="shared" si="34"/>
        <v/>
      </c>
      <c r="KV36" s="180">
        <v>1</v>
      </c>
      <c r="KW36" s="269" t="str">
        <f t="shared" si="65"/>
        <v/>
      </c>
      <c r="KX36" s="180">
        <v>1</v>
      </c>
      <c r="KY36" s="181">
        <v>1</v>
      </c>
      <c r="KZ36" s="181">
        <v>1</v>
      </c>
      <c r="LA36" s="183">
        <v>1</v>
      </c>
      <c r="LB36" s="183">
        <v>1</v>
      </c>
      <c r="LC36" s="183">
        <v>1</v>
      </c>
      <c r="LD36" s="183">
        <v>1</v>
      </c>
      <c r="LE36" s="183">
        <v>1</v>
      </c>
      <c r="LF36" s="183">
        <v>1</v>
      </c>
      <c r="LG36" s="192" t="str">
        <f ca="1">IF(ISBLANK(KS36),"",ROUND(AVERAGE(OFFSET(KX36:LF36,0,0,1,ion21Coop!$F$42)),1))</f>
        <v/>
      </c>
      <c r="LH36" s="269" t="str">
        <f t="shared" si="66"/>
        <v/>
      </c>
      <c r="LJ36" s="119">
        <f t="shared" si="123"/>
        <v>14</v>
      </c>
      <c r="LK36" s="123" t="str">
        <f t="shared" si="96"/>
        <v/>
      </c>
      <c r="LL36" s="123">
        <v>31</v>
      </c>
      <c r="LM36" s="423"/>
      <c r="LN36" s="423"/>
      <c r="LO36" s="423"/>
      <c r="LP36" s="423"/>
      <c r="LQ36" s="421"/>
      <c r="LR36" s="422"/>
      <c r="LS36" s="269" t="str">
        <f t="shared" si="35"/>
        <v/>
      </c>
      <c r="LT36" s="180">
        <v>1</v>
      </c>
      <c r="LU36" s="269" t="str">
        <f t="shared" si="67"/>
        <v/>
      </c>
      <c r="LV36" s="180">
        <v>1</v>
      </c>
      <c r="LW36" s="181">
        <v>1</v>
      </c>
      <c r="LX36" s="181">
        <v>1</v>
      </c>
      <c r="LY36" s="183">
        <v>1</v>
      </c>
      <c r="LZ36" s="183">
        <v>1</v>
      </c>
      <c r="MA36" s="183">
        <v>1</v>
      </c>
      <c r="MB36" s="183">
        <v>1</v>
      </c>
      <c r="MC36" s="183">
        <v>1</v>
      </c>
      <c r="MD36" s="183">
        <v>1</v>
      </c>
      <c r="ME36" s="192" t="str">
        <f ca="1">IF(ISBLANK(LQ36),"",ROUND(AVERAGE(OFFSET(LV36:MD36,0,0,1,ion21Coop!$F$42)),1))</f>
        <v/>
      </c>
      <c r="MF36" s="269" t="str">
        <f t="shared" si="68"/>
        <v/>
      </c>
      <c r="MH36" s="119">
        <f t="shared" si="124"/>
        <v>15</v>
      </c>
      <c r="MI36" s="123" t="str">
        <f t="shared" si="97"/>
        <v/>
      </c>
      <c r="MJ36" s="123">
        <v>31</v>
      </c>
      <c r="MK36" s="423"/>
      <c r="ML36" s="423"/>
      <c r="MM36" s="423"/>
      <c r="MN36" s="423"/>
      <c r="MO36" s="421"/>
      <c r="MP36" s="422"/>
      <c r="MQ36" s="269" t="str">
        <f t="shared" si="36"/>
        <v/>
      </c>
      <c r="MR36" s="180">
        <v>1</v>
      </c>
      <c r="MS36" s="269" t="str">
        <f t="shared" si="69"/>
        <v/>
      </c>
      <c r="MT36" s="180">
        <v>1</v>
      </c>
      <c r="MU36" s="181">
        <v>1</v>
      </c>
      <c r="MV36" s="181">
        <v>1</v>
      </c>
      <c r="MW36" s="183">
        <v>1</v>
      </c>
      <c r="MX36" s="183">
        <v>1</v>
      </c>
      <c r="MY36" s="183">
        <v>1</v>
      </c>
      <c r="MZ36" s="183">
        <v>1</v>
      </c>
      <c r="NA36" s="183">
        <v>1</v>
      </c>
      <c r="NB36" s="183">
        <v>1</v>
      </c>
      <c r="NC36" s="192" t="str">
        <f ca="1">IF(ISBLANK(MO36),"",ROUND(AVERAGE(OFFSET(MT36:NB36,0,0,1,ion21Coop!$F$42)),1))</f>
        <v/>
      </c>
      <c r="ND36" s="269" t="str">
        <f t="shared" si="70"/>
        <v/>
      </c>
      <c r="NF36" s="119">
        <f t="shared" si="125"/>
        <v>16</v>
      </c>
      <c r="NG36" s="123" t="str">
        <f t="shared" si="98"/>
        <v/>
      </c>
      <c r="NH36" s="123">
        <v>31</v>
      </c>
      <c r="NI36" s="423"/>
      <c r="NJ36" s="423"/>
      <c r="NK36" s="423"/>
      <c r="NL36" s="423"/>
      <c r="NM36" s="421"/>
      <c r="NN36" s="422"/>
      <c r="NO36" s="269" t="str">
        <f t="shared" si="37"/>
        <v/>
      </c>
      <c r="NP36" s="180">
        <v>1</v>
      </c>
      <c r="NQ36" s="269" t="str">
        <f t="shared" si="71"/>
        <v/>
      </c>
      <c r="NR36" s="180">
        <v>1</v>
      </c>
      <c r="NS36" s="181">
        <v>1</v>
      </c>
      <c r="NT36" s="181">
        <v>1</v>
      </c>
      <c r="NU36" s="183">
        <v>1</v>
      </c>
      <c r="NV36" s="183">
        <v>1</v>
      </c>
      <c r="NW36" s="183">
        <v>1</v>
      </c>
      <c r="NX36" s="183">
        <v>1</v>
      </c>
      <c r="NY36" s="183">
        <v>1</v>
      </c>
      <c r="NZ36" s="183">
        <v>1</v>
      </c>
      <c r="OA36" s="192" t="str">
        <f ca="1">IF(ISBLANK(NM36),"",ROUND(AVERAGE(OFFSET(NR36:NZ36,0,0,1,ion21Coop!$F$42)),1))</f>
        <v/>
      </c>
      <c r="OB36" s="269" t="str">
        <f t="shared" si="72"/>
        <v/>
      </c>
      <c r="OD36" s="119">
        <f t="shared" si="126"/>
        <v>17</v>
      </c>
      <c r="OE36" s="123" t="str">
        <f t="shared" si="99"/>
        <v/>
      </c>
      <c r="OF36" s="123">
        <v>31</v>
      </c>
      <c r="OG36" s="423"/>
      <c r="OH36" s="423"/>
      <c r="OI36" s="423"/>
      <c r="OJ36" s="423"/>
      <c r="OK36" s="421"/>
      <c r="OL36" s="422"/>
      <c r="OM36" s="269" t="str">
        <f t="shared" si="38"/>
        <v/>
      </c>
      <c r="ON36" s="180">
        <v>1</v>
      </c>
      <c r="OO36" s="269" t="str">
        <f t="shared" si="73"/>
        <v/>
      </c>
      <c r="OP36" s="180">
        <v>1</v>
      </c>
      <c r="OQ36" s="181">
        <v>1</v>
      </c>
      <c r="OR36" s="181">
        <v>1</v>
      </c>
      <c r="OS36" s="183">
        <v>1</v>
      </c>
      <c r="OT36" s="183">
        <v>1</v>
      </c>
      <c r="OU36" s="183">
        <v>1</v>
      </c>
      <c r="OV36" s="183">
        <v>1</v>
      </c>
      <c r="OW36" s="183">
        <v>1</v>
      </c>
      <c r="OX36" s="183">
        <v>1</v>
      </c>
      <c r="OY36" s="192" t="str">
        <f ca="1">IF(ISBLANK(OK36),"",ROUND(AVERAGE(OFFSET(OP36:OX36,0,0,1,ion21Coop!$F$42)),1))</f>
        <v/>
      </c>
      <c r="OZ36" s="269" t="str">
        <f t="shared" si="74"/>
        <v/>
      </c>
      <c r="PB36" s="119">
        <f t="shared" si="127"/>
        <v>18</v>
      </c>
      <c r="PC36" s="123" t="str">
        <f t="shared" si="100"/>
        <v/>
      </c>
      <c r="PD36" s="123">
        <v>31</v>
      </c>
      <c r="PE36" s="423"/>
      <c r="PF36" s="423"/>
      <c r="PG36" s="423"/>
      <c r="PH36" s="423"/>
      <c r="PI36" s="421"/>
      <c r="PJ36" s="422"/>
      <c r="PK36" s="269" t="str">
        <f t="shared" si="39"/>
        <v/>
      </c>
      <c r="PL36" s="180">
        <v>1</v>
      </c>
      <c r="PM36" s="269" t="str">
        <f t="shared" si="75"/>
        <v/>
      </c>
      <c r="PN36" s="180">
        <v>1</v>
      </c>
      <c r="PO36" s="181">
        <v>1</v>
      </c>
      <c r="PP36" s="181">
        <v>1</v>
      </c>
      <c r="PQ36" s="183">
        <v>1</v>
      </c>
      <c r="PR36" s="183">
        <v>1</v>
      </c>
      <c r="PS36" s="183">
        <v>1</v>
      </c>
      <c r="PT36" s="183">
        <v>1</v>
      </c>
      <c r="PU36" s="183">
        <v>1</v>
      </c>
      <c r="PV36" s="183">
        <v>1</v>
      </c>
      <c r="PW36" s="192" t="str">
        <f ca="1">IF(ISBLANK(PI36),"",ROUND(AVERAGE(OFFSET(PN36:PV36,0,0,1,ion21Coop!$F$42)),1))</f>
        <v/>
      </c>
      <c r="PX36" s="269" t="str">
        <f t="shared" si="76"/>
        <v/>
      </c>
      <c r="PZ36" s="119">
        <f t="shared" si="128"/>
        <v>19</v>
      </c>
      <c r="QA36" s="123" t="str">
        <f t="shared" si="101"/>
        <v/>
      </c>
      <c r="QB36" s="123">
        <v>31</v>
      </c>
      <c r="QC36" s="423"/>
      <c r="QD36" s="423"/>
      <c r="QE36" s="423"/>
      <c r="QF36" s="423"/>
      <c r="QG36" s="421"/>
      <c r="QH36" s="422"/>
      <c r="QI36" s="269" t="str">
        <f t="shared" si="40"/>
        <v/>
      </c>
      <c r="QJ36" s="180">
        <v>1</v>
      </c>
      <c r="QK36" s="269" t="str">
        <f t="shared" si="77"/>
        <v/>
      </c>
      <c r="QL36" s="180">
        <v>1</v>
      </c>
      <c r="QM36" s="181">
        <v>1</v>
      </c>
      <c r="QN36" s="181">
        <v>1</v>
      </c>
      <c r="QO36" s="183">
        <v>1</v>
      </c>
      <c r="QP36" s="183">
        <v>1</v>
      </c>
      <c r="QQ36" s="183">
        <v>1</v>
      </c>
      <c r="QR36" s="183">
        <v>1</v>
      </c>
      <c r="QS36" s="183">
        <v>1</v>
      </c>
      <c r="QT36" s="183">
        <v>1</v>
      </c>
      <c r="QU36" s="192" t="str">
        <f ca="1">IF(ISBLANK(QG36),"",ROUND(AVERAGE(OFFSET(QL36:QT36,0,0,1,ion21Coop!$F$42)),1))</f>
        <v/>
      </c>
      <c r="QV36" s="269" t="str">
        <f t="shared" si="78"/>
        <v/>
      </c>
      <c r="QX36" s="119">
        <f t="shared" si="129"/>
        <v>20</v>
      </c>
      <c r="QY36" s="123" t="str">
        <f t="shared" si="102"/>
        <v/>
      </c>
      <c r="QZ36" s="123">
        <v>31</v>
      </c>
      <c r="RA36" s="423"/>
      <c r="RB36" s="423"/>
      <c r="RC36" s="423"/>
      <c r="RD36" s="423"/>
      <c r="RE36" s="421"/>
      <c r="RF36" s="422"/>
      <c r="RG36" s="269" t="str">
        <f t="shared" si="41"/>
        <v/>
      </c>
      <c r="RH36" s="180">
        <v>1</v>
      </c>
      <c r="RI36" s="269" t="str">
        <f t="shared" si="79"/>
        <v/>
      </c>
      <c r="RJ36" s="180">
        <v>1</v>
      </c>
      <c r="RK36" s="181">
        <v>1</v>
      </c>
      <c r="RL36" s="181">
        <v>1</v>
      </c>
      <c r="RM36" s="183">
        <v>1</v>
      </c>
      <c r="RN36" s="183">
        <v>1</v>
      </c>
      <c r="RO36" s="183">
        <v>1</v>
      </c>
      <c r="RP36" s="183">
        <v>1</v>
      </c>
      <c r="RQ36" s="183">
        <v>1</v>
      </c>
      <c r="RR36" s="183">
        <v>1</v>
      </c>
      <c r="RS36" s="192" t="str">
        <f ca="1">IF(ISBLANK(RE36),"",ROUND(AVERAGE(OFFSET(RJ36:RR36,0,0,1,ion21Coop!$F$42)),1))</f>
        <v/>
      </c>
      <c r="RT36" s="269" t="str">
        <f t="shared" si="80"/>
        <v/>
      </c>
      <c r="RV36" s="119">
        <f t="shared" si="130"/>
        <v>21</v>
      </c>
      <c r="RW36" s="123" t="str">
        <f t="shared" si="103"/>
        <v/>
      </c>
      <c r="RX36" s="123">
        <v>31</v>
      </c>
      <c r="RY36" s="423"/>
      <c r="RZ36" s="423"/>
      <c r="SA36" s="423"/>
      <c r="SB36" s="423"/>
      <c r="SC36" s="421"/>
      <c r="SD36" s="422"/>
      <c r="SE36" s="269" t="str">
        <f t="shared" si="42"/>
        <v/>
      </c>
      <c r="SF36" s="180">
        <v>1</v>
      </c>
      <c r="SG36" s="269" t="str">
        <f t="shared" si="81"/>
        <v/>
      </c>
      <c r="SH36" s="180">
        <v>1</v>
      </c>
      <c r="SI36" s="181">
        <v>1</v>
      </c>
      <c r="SJ36" s="181">
        <v>1</v>
      </c>
      <c r="SK36" s="183">
        <v>1</v>
      </c>
      <c r="SL36" s="183">
        <v>1</v>
      </c>
      <c r="SM36" s="183">
        <v>1</v>
      </c>
      <c r="SN36" s="183">
        <v>1</v>
      </c>
      <c r="SO36" s="183">
        <v>1</v>
      </c>
      <c r="SP36" s="183">
        <v>1</v>
      </c>
      <c r="SQ36" s="192" t="str">
        <f ca="1">IF(ISBLANK(SC36),"",ROUND(AVERAGE(OFFSET(SH36:SP36,0,0,1,ion21Coop!$F$42)),1))</f>
        <v/>
      </c>
      <c r="SR36" s="269" t="str">
        <f t="shared" si="82"/>
        <v/>
      </c>
      <c r="ST36" s="565"/>
      <c r="SU36" s="565"/>
      <c r="SV36" s="566"/>
      <c r="SW36" s="567"/>
      <c r="SX36" s="565"/>
      <c r="SY36" s="566"/>
      <c r="SZ36" s="568"/>
      <c r="TA36" s="567"/>
      <c r="TB36" s="553"/>
    </row>
    <row r="37" spans="1:522" x14ac:dyDescent="0.3">
      <c r="B37" s="159" t="s">
        <v>96</v>
      </c>
      <c r="C37" s="30"/>
      <c r="J37" s="119">
        <f t="shared" si="110"/>
        <v>1</v>
      </c>
      <c r="K37" s="123" t="str">
        <f t="shared" si="83"/>
        <v>YaJo</v>
      </c>
      <c r="L37" s="123">
        <v>32</v>
      </c>
      <c r="M37" s="351"/>
      <c r="N37" s="351"/>
      <c r="O37" s="351"/>
      <c r="P37" s="351"/>
      <c r="Q37" s="369"/>
      <c r="R37" s="370"/>
      <c r="S37" s="269" t="str">
        <f t="shared" si="106"/>
        <v/>
      </c>
      <c r="T37" s="180">
        <v>1</v>
      </c>
      <c r="U37" s="269" t="str">
        <f t="shared" si="107"/>
        <v/>
      </c>
      <c r="V37" s="180">
        <v>1</v>
      </c>
      <c r="W37" s="181">
        <v>1</v>
      </c>
      <c r="X37" s="181">
        <v>1</v>
      </c>
      <c r="Y37" s="183">
        <v>1</v>
      </c>
      <c r="Z37" s="183">
        <v>1</v>
      </c>
      <c r="AA37" s="183">
        <v>1</v>
      </c>
      <c r="AB37" s="183">
        <v>1</v>
      </c>
      <c r="AC37" s="183">
        <v>1</v>
      </c>
      <c r="AD37" s="183">
        <v>1</v>
      </c>
      <c r="AE37" s="192" t="str">
        <f ca="1">IF(ISBLANK(Q37),"",ROUND(AVERAGE(OFFSET(V37:AD37,0,0,1,ion21Coop!$F$42)),1))</f>
        <v/>
      </c>
      <c r="AF37" s="269" t="str">
        <f t="shared" si="104"/>
        <v/>
      </c>
      <c r="AH37" s="119">
        <f t="shared" si="111"/>
        <v>2</v>
      </c>
      <c r="AI37" s="123" t="str">
        <f t="shared" si="84"/>
        <v>GeLo</v>
      </c>
      <c r="AJ37" s="123">
        <v>32</v>
      </c>
      <c r="AK37" s="351"/>
      <c r="AL37" s="351"/>
      <c r="AM37" s="351"/>
      <c r="AN37" s="351"/>
      <c r="AO37" s="369"/>
      <c r="AP37" s="370"/>
      <c r="AQ37" s="269" t="str">
        <f t="shared" si="23"/>
        <v/>
      </c>
      <c r="AR37" s="180">
        <v>1</v>
      </c>
      <c r="AS37" s="269" t="str">
        <f t="shared" si="44"/>
        <v/>
      </c>
      <c r="AT37" s="180">
        <v>1</v>
      </c>
      <c r="AU37" s="181">
        <v>1</v>
      </c>
      <c r="AV37" s="181">
        <v>1</v>
      </c>
      <c r="AW37" s="183">
        <v>1</v>
      </c>
      <c r="AX37" s="183">
        <v>1</v>
      </c>
      <c r="AY37" s="183">
        <v>1</v>
      </c>
      <c r="AZ37" s="183">
        <v>1</v>
      </c>
      <c r="BA37" s="183">
        <v>1</v>
      </c>
      <c r="BB37" s="183">
        <v>1</v>
      </c>
      <c r="BC37" s="192" t="str">
        <f ca="1">IF(ISBLANK(AO37),"",ROUND(AVERAGE(OFFSET(AT37:BB37,0,0,1,ion21Coop!$F$42)),1))</f>
        <v/>
      </c>
      <c r="BD37" s="269" t="str">
        <f t="shared" si="45"/>
        <v/>
      </c>
      <c r="BF37" s="119">
        <f t="shared" si="112"/>
        <v>3</v>
      </c>
      <c r="BG37" s="123" t="str">
        <f t="shared" si="85"/>
        <v>MiDo</v>
      </c>
      <c r="BH37" s="123">
        <v>32</v>
      </c>
      <c r="BI37" s="351"/>
      <c r="BJ37" s="351"/>
      <c r="BK37" s="351"/>
      <c r="BL37" s="351"/>
      <c r="BM37" s="369"/>
      <c r="BN37" s="370"/>
      <c r="BO37" s="269" t="str">
        <f t="shared" si="108"/>
        <v/>
      </c>
      <c r="BP37" s="180">
        <v>1</v>
      </c>
      <c r="BQ37" s="269" t="str">
        <f t="shared" si="109"/>
        <v/>
      </c>
      <c r="BR37" s="180">
        <v>1</v>
      </c>
      <c r="BS37" s="181">
        <v>1</v>
      </c>
      <c r="BT37" s="181">
        <v>1</v>
      </c>
      <c r="BU37" s="183">
        <v>1</v>
      </c>
      <c r="BV37" s="183">
        <v>1</v>
      </c>
      <c r="BW37" s="183">
        <v>1</v>
      </c>
      <c r="BX37" s="183">
        <v>1</v>
      </c>
      <c r="BY37" s="183">
        <v>1</v>
      </c>
      <c r="BZ37" s="183">
        <v>1</v>
      </c>
      <c r="CA37" s="192" t="str">
        <f ca="1">IF(ISBLANK(BM37),"",ROUND(AVERAGE(OFFSET(BR37:BZ37,0,0,1,ion21Coop!$F$42)),1))</f>
        <v/>
      </c>
      <c r="CB37" s="269" t="str">
        <f t="shared" si="105"/>
        <v/>
      </c>
      <c r="CD37" s="119">
        <f t="shared" si="113"/>
        <v>4</v>
      </c>
      <c r="CE37" s="123" t="str">
        <f t="shared" si="86"/>
        <v>EmNi</v>
      </c>
      <c r="CF37" s="123">
        <v>32</v>
      </c>
      <c r="CG37" s="351"/>
      <c r="CH37" s="351"/>
      <c r="CI37" s="351"/>
      <c r="CJ37" s="351"/>
      <c r="CK37" s="369"/>
      <c r="CL37" s="370"/>
      <c r="CM37" s="269" t="str">
        <f t="shared" si="25"/>
        <v/>
      </c>
      <c r="CN37" s="180">
        <v>1</v>
      </c>
      <c r="CO37" s="269" t="str">
        <f t="shared" si="47"/>
        <v/>
      </c>
      <c r="CP37" s="180">
        <v>1</v>
      </c>
      <c r="CQ37" s="181">
        <v>1</v>
      </c>
      <c r="CR37" s="181">
        <v>1</v>
      </c>
      <c r="CS37" s="183">
        <v>1</v>
      </c>
      <c r="CT37" s="183">
        <v>1</v>
      </c>
      <c r="CU37" s="183">
        <v>1</v>
      </c>
      <c r="CV37" s="183">
        <v>1</v>
      </c>
      <c r="CW37" s="183">
        <v>1</v>
      </c>
      <c r="CX37" s="183">
        <v>1</v>
      </c>
      <c r="CY37" s="192" t="str">
        <f ca="1">IF(ISBLANK(CK37),"",ROUND(AVERAGE(OFFSET(CP37:CX37,0,0,1,ion21Coop!$F$42)),1))</f>
        <v/>
      </c>
      <c r="CZ37" s="269" t="str">
        <f t="shared" si="48"/>
        <v/>
      </c>
      <c r="DB37" s="119">
        <f t="shared" si="114"/>
        <v>5</v>
      </c>
      <c r="DC37" s="123" t="str">
        <f t="shared" si="87"/>
        <v>HeJe</v>
      </c>
      <c r="DD37" s="123">
        <v>32</v>
      </c>
      <c r="DE37" s="423"/>
      <c r="DF37" s="423"/>
      <c r="DG37" s="423"/>
      <c r="DH37" s="423"/>
      <c r="DI37" s="421"/>
      <c r="DJ37" s="422"/>
      <c r="DK37" s="269" t="str">
        <f t="shared" si="26"/>
        <v/>
      </c>
      <c r="DL37" s="180">
        <v>1</v>
      </c>
      <c r="DM37" s="269" t="str">
        <f t="shared" si="49"/>
        <v/>
      </c>
      <c r="DN37" s="180">
        <v>1</v>
      </c>
      <c r="DO37" s="181">
        <v>1</v>
      </c>
      <c r="DP37" s="181">
        <v>1</v>
      </c>
      <c r="DQ37" s="183">
        <v>1</v>
      </c>
      <c r="DR37" s="183">
        <v>1</v>
      </c>
      <c r="DS37" s="183">
        <v>1</v>
      </c>
      <c r="DT37" s="183">
        <v>1</v>
      </c>
      <c r="DU37" s="183">
        <v>1</v>
      </c>
      <c r="DV37" s="183">
        <v>1</v>
      </c>
      <c r="DW37" s="192" t="str">
        <f ca="1">IF(ISBLANK(DI37),"",ROUND(AVERAGE(OFFSET(DN37:DV37,0,0,1,ion21Coop!$F$42)),1))</f>
        <v/>
      </c>
      <c r="DX37" s="269" t="str">
        <f t="shared" si="50"/>
        <v/>
      </c>
      <c r="DZ37" s="119">
        <f t="shared" si="115"/>
        <v>6</v>
      </c>
      <c r="EA37" s="123" t="str">
        <f t="shared" si="88"/>
        <v/>
      </c>
      <c r="EB37" s="123">
        <v>32</v>
      </c>
      <c r="EC37" s="423"/>
      <c r="ED37" s="423"/>
      <c r="EE37" s="423"/>
      <c r="EF37" s="423"/>
      <c r="EG37" s="421"/>
      <c r="EH37" s="422"/>
      <c r="EI37" s="269" t="str">
        <f t="shared" si="27"/>
        <v/>
      </c>
      <c r="EJ37" s="180">
        <v>1</v>
      </c>
      <c r="EK37" s="269" t="str">
        <f t="shared" si="51"/>
        <v/>
      </c>
      <c r="EL37" s="180">
        <v>1</v>
      </c>
      <c r="EM37" s="181">
        <v>1</v>
      </c>
      <c r="EN37" s="181">
        <v>1</v>
      </c>
      <c r="EO37" s="183">
        <v>1</v>
      </c>
      <c r="EP37" s="183">
        <v>1</v>
      </c>
      <c r="EQ37" s="183">
        <v>1</v>
      </c>
      <c r="ER37" s="183">
        <v>1</v>
      </c>
      <c r="ES37" s="183">
        <v>1</v>
      </c>
      <c r="ET37" s="183">
        <v>1</v>
      </c>
      <c r="EU37" s="192" t="str">
        <f ca="1">IF(ISBLANK(EG37),"",ROUND(AVERAGE(OFFSET(EL37:ET37,0,0,1,ion21Coop!$F$42)),1))</f>
        <v/>
      </c>
      <c r="EV37" s="269" t="str">
        <f t="shared" si="52"/>
        <v/>
      </c>
      <c r="EX37" s="119">
        <f t="shared" si="116"/>
        <v>7</v>
      </c>
      <c r="EY37" s="123" t="str">
        <f t="shared" si="89"/>
        <v/>
      </c>
      <c r="EZ37" s="123">
        <v>32</v>
      </c>
      <c r="FA37" s="423"/>
      <c r="FB37" s="423"/>
      <c r="FC37" s="423"/>
      <c r="FD37" s="423"/>
      <c r="FE37" s="421"/>
      <c r="FF37" s="422"/>
      <c r="FG37" s="269" t="str">
        <f t="shared" si="28"/>
        <v/>
      </c>
      <c r="FH37" s="180">
        <v>1</v>
      </c>
      <c r="FI37" s="269" t="str">
        <f t="shared" si="53"/>
        <v/>
      </c>
      <c r="FJ37" s="180">
        <v>1</v>
      </c>
      <c r="FK37" s="181">
        <v>1</v>
      </c>
      <c r="FL37" s="181">
        <v>1</v>
      </c>
      <c r="FM37" s="183">
        <v>1</v>
      </c>
      <c r="FN37" s="183">
        <v>1</v>
      </c>
      <c r="FO37" s="183">
        <v>1</v>
      </c>
      <c r="FP37" s="183">
        <v>1</v>
      </c>
      <c r="FQ37" s="183">
        <v>1</v>
      </c>
      <c r="FR37" s="183">
        <v>1</v>
      </c>
      <c r="FS37" s="192" t="str">
        <f ca="1">IF(ISBLANK(FE37),"",ROUND(AVERAGE(OFFSET(FJ37:FR37,0,0,1,ion21Coop!$F$42)),1))</f>
        <v/>
      </c>
      <c r="FT37" s="269" t="str">
        <f t="shared" si="54"/>
        <v/>
      </c>
      <c r="FV37" s="119">
        <f t="shared" si="117"/>
        <v>8</v>
      </c>
      <c r="FW37" s="123" t="str">
        <f t="shared" si="90"/>
        <v/>
      </c>
      <c r="FX37" s="123">
        <v>32</v>
      </c>
      <c r="FY37" s="423"/>
      <c r="FZ37" s="423"/>
      <c r="GA37" s="423"/>
      <c r="GB37" s="423"/>
      <c r="GC37" s="421"/>
      <c r="GD37" s="422"/>
      <c r="GE37" s="269" t="str">
        <f t="shared" si="29"/>
        <v/>
      </c>
      <c r="GF37" s="180">
        <v>1</v>
      </c>
      <c r="GG37" s="269" t="str">
        <f t="shared" si="55"/>
        <v/>
      </c>
      <c r="GH37" s="180">
        <v>1</v>
      </c>
      <c r="GI37" s="181">
        <v>1</v>
      </c>
      <c r="GJ37" s="181">
        <v>1</v>
      </c>
      <c r="GK37" s="183">
        <v>1</v>
      </c>
      <c r="GL37" s="183">
        <v>1</v>
      </c>
      <c r="GM37" s="183">
        <v>1</v>
      </c>
      <c r="GN37" s="183">
        <v>1</v>
      </c>
      <c r="GO37" s="183">
        <v>1</v>
      </c>
      <c r="GP37" s="183">
        <v>1</v>
      </c>
      <c r="GQ37" s="192" t="str">
        <f ca="1">IF(ISBLANK(GC37),"",ROUND(AVERAGE(OFFSET(GH37:GP37,0,0,1,ion21Coop!$F$42)),1))</f>
        <v/>
      </c>
      <c r="GR37" s="269" t="str">
        <f t="shared" si="56"/>
        <v/>
      </c>
      <c r="GT37" s="119">
        <f t="shared" si="118"/>
        <v>9</v>
      </c>
      <c r="GU37" s="123" t="str">
        <f t="shared" si="91"/>
        <v/>
      </c>
      <c r="GV37" s="123">
        <v>32</v>
      </c>
      <c r="GW37" s="423"/>
      <c r="GX37" s="423"/>
      <c r="GY37" s="423"/>
      <c r="GZ37" s="423"/>
      <c r="HA37" s="421"/>
      <c r="HB37" s="422"/>
      <c r="HC37" s="269" t="str">
        <f t="shared" si="30"/>
        <v/>
      </c>
      <c r="HD37" s="180">
        <v>1</v>
      </c>
      <c r="HE37" s="269" t="str">
        <f t="shared" si="57"/>
        <v/>
      </c>
      <c r="HF37" s="180">
        <v>1</v>
      </c>
      <c r="HG37" s="181">
        <v>1</v>
      </c>
      <c r="HH37" s="181">
        <v>1</v>
      </c>
      <c r="HI37" s="183">
        <v>1</v>
      </c>
      <c r="HJ37" s="183">
        <v>1</v>
      </c>
      <c r="HK37" s="183">
        <v>1</v>
      </c>
      <c r="HL37" s="183">
        <v>1</v>
      </c>
      <c r="HM37" s="183">
        <v>1</v>
      </c>
      <c r="HN37" s="183">
        <v>1</v>
      </c>
      <c r="HO37" s="192" t="str">
        <f ca="1">IF(ISBLANK(HA37),"",ROUND(AVERAGE(OFFSET(HF37:HN37,0,0,1,ion21Coop!$F$42)),1))</f>
        <v/>
      </c>
      <c r="HP37" s="269" t="str">
        <f t="shared" si="58"/>
        <v/>
      </c>
      <c r="HR37" s="119">
        <f t="shared" si="119"/>
        <v>10</v>
      </c>
      <c r="HS37" s="123" t="str">
        <f t="shared" si="92"/>
        <v/>
      </c>
      <c r="HT37" s="123">
        <v>32</v>
      </c>
      <c r="HU37" s="423"/>
      <c r="HV37" s="423"/>
      <c r="HW37" s="423"/>
      <c r="HX37" s="423"/>
      <c r="HY37" s="421"/>
      <c r="HZ37" s="422"/>
      <c r="IA37" s="269" t="str">
        <f t="shared" si="31"/>
        <v/>
      </c>
      <c r="IB37" s="180">
        <v>1</v>
      </c>
      <c r="IC37" s="269" t="str">
        <f t="shared" si="59"/>
        <v/>
      </c>
      <c r="ID37" s="180">
        <v>1</v>
      </c>
      <c r="IE37" s="181">
        <v>1</v>
      </c>
      <c r="IF37" s="181">
        <v>1</v>
      </c>
      <c r="IG37" s="183">
        <v>1</v>
      </c>
      <c r="IH37" s="183">
        <v>1</v>
      </c>
      <c r="II37" s="183">
        <v>1</v>
      </c>
      <c r="IJ37" s="183">
        <v>1</v>
      </c>
      <c r="IK37" s="183">
        <v>1</v>
      </c>
      <c r="IL37" s="183">
        <v>1</v>
      </c>
      <c r="IM37" s="192" t="str">
        <f ca="1">IF(ISBLANK(HY37),"",ROUND(AVERAGE(OFFSET(ID37:IL37,0,0,1,ion21Coop!$F$42)),1))</f>
        <v/>
      </c>
      <c r="IN37" s="269" t="str">
        <f t="shared" si="60"/>
        <v/>
      </c>
      <c r="IP37" s="119">
        <f t="shared" si="120"/>
        <v>11</v>
      </c>
      <c r="IQ37" s="123" t="str">
        <f t="shared" si="93"/>
        <v/>
      </c>
      <c r="IR37" s="123">
        <v>32</v>
      </c>
      <c r="IS37" s="423"/>
      <c r="IT37" s="423"/>
      <c r="IU37" s="423"/>
      <c r="IV37" s="423"/>
      <c r="IW37" s="421"/>
      <c r="IX37" s="422"/>
      <c r="IY37" s="269" t="str">
        <f t="shared" si="32"/>
        <v/>
      </c>
      <c r="IZ37" s="180">
        <v>1</v>
      </c>
      <c r="JA37" s="269" t="str">
        <f t="shared" si="61"/>
        <v/>
      </c>
      <c r="JB37" s="180">
        <v>1</v>
      </c>
      <c r="JC37" s="181">
        <v>1</v>
      </c>
      <c r="JD37" s="181">
        <v>1</v>
      </c>
      <c r="JE37" s="183">
        <v>1</v>
      </c>
      <c r="JF37" s="183">
        <v>1</v>
      </c>
      <c r="JG37" s="183">
        <v>1</v>
      </c>
      <c r="JH37" s="183">
        <v>1</v>
      </c>
      <c r="JI37" s="183">
        <v>1</v>
      </c>
      <c r="JJ37" s="183">
        <v>1</v>
      </c>
      <c r="JK37" s="192" t="str">
        <f ca="1">IF(ISBLANK(IW37),"",ROUND(AVERAGE(OFFSET(JB37:JJ37,0,0,1,ion21Coop!$F$42)),1))</f>
        <v/>
      </c>
      <c r="JL37" s="269" t="str">
        <f t="shared" si="62"/>
        <v/>
      </c>
      <c r="JN37" s="119">
        <f t="shared" si="121"/>
        <v>12</v>
      </c>
      <c r="JO37" s="123" t="str">
        <f t="shared" si="94"/>
        <v/>
      </c>
      <c r="JP37" s="123">
        <v>32</v>
      </c>
      <c r="JQ37" s="423"/>
      <c r="JR37" s="423"/>
      <c r="JS37" s="423"/>
      <c r="JT37" s="423"/>
      <c r="JU37" s="421"/>
      <c r="JV37" s="422"/>
      <c r="JW37" s="269" t="str">
        <f t="shared" si="33"/>
        <v/>
      </c>
      <c r="JX37" s="180">
        <v>1</v>
      </c>
      <c r="JY37" s="269" t="str">
        <f t="shared" si="63"/>
        <v/>
      </c>
      <c r="JZ37" s="180">
        <v>1</v>
      </c>
      <c r="KA37" s="181">
        <v>1</v>
      </c>
      <c r="KB37" s="181">
        <v>1</v>
      </c>
      <c r="KC37" s="183">
        <v>1</v>
      </c>
      <c r="KD37" s="183">
        <v>1</v>
      </c>
      <c r="KE37" s="183">
        <v>1</v>
      </c>
      <c r="KF37" s="183">
        <v>1</v>
      </c>
      <c r="KG37" s="183">
        <v>1</v>
      </c>
      <c r="KH37" s="183">
        <v>1</v>
      </c>
      <c r="KI37" s="192" t="str">
        <f ca="1">IF(ISBLANK(JU37),"",ROUND(AVERAGE(OFFSET(JZ37:KH37,0,0,1,ion21Coop!$F$42)),1))</f>
        <v/>
      </c>
      <c r="KJ37" s="269" t="str">
        <f t="shared" si="64"/>
        <v/>
      </c>
      <c r="KL37" s="119">
        <f t="shared" si="122"/>
        <v>13</v>
      </c>
      <c r="KM37" s="123" t="str">
        <f t="shared" si="95"/>
        <v/>
      </c>
      <c r="KN37" s="123">
        <v>32</v>
      </c>
      <c r="KO37" s="423"/>
      <c r="KP37" s="423"/>
      <c r="KQ37" s="423"/>
      <c r="KR37" s="423"/>
      <c r="KS37" s="421"/>
      <c r="KT37" s="422"/>
      <c r="KU37" s="269" t="str">
        <f t="shared" si="34"/>
        <v/>
      </c>
      <c r="KV37" s="180">
        <v>1</v>
      </c>
      <c r="KW37" s="269" t="str">
        <f t="shared" si="65"/>
        <v/>
      </c>
      <c r="KX37" s="180">
        <v>1</v>
      </c>
      <c r="KY37" s="181">
        <v>1</v>
      </c>
      <c r="KZ37" s="181">
        <v>1</v>
      </c>
      <c r="LA37" s="183">
        <v>1</v>
      </c>
      <c r="LB37" s="183">
        <v>1</v>
      </c>
      <c r="LC37" s="183">
        <v>1</v>
      </c>
      <c r="LD37" s="183">
        <v>1</v>
      </c>
      <c r="LE37" s="183">
        <v>1</v>
      </c>
      <c r="LF37" s="183">
        <v>1</v>
      </c>
      <c r="LG37" s="192" t="str">
        <f ca="1">IF(ISBLANK(KS37),"",ROUND(AVERAGE(OFFSET(KX37:LF37,0,0,1,ion21Coop!$F$42)),1))</f>
        <v/>
      </c>
      <c r="LH37" s="269" t="str">
        <f t="shared" si="66"/>
        <v/>
      </c>
      <c r="LJ37" s="119">
        <f t="shared" si="123"/>
        <v>14</v>
      </c>
      <c r="LK37" s="123" t="str">
        <f t="shared" si="96"/>
        <v/>
      </c>
      <c r="LL37" s="123">
        <v>32</v>
      </c>
      <c r="LM37" s="423"/>
      <c r="LN37" s="423"/>
      <c r="LO37" s="423"/>
      <c r="LP37" s="423"/>
      <c r="LQ37" s="421"/>
      <c r="LR37" s="422"/>
      <c r="LS37" s="269" t="str">
        <f t="shared" si="35"/>
        <v/>
      </c>
      <c r="LT37" s="180">
        <v>1</v>
      </c>
      <c r="LU37" s="269" t="str">
        <f t="shared" si="67"/>
        <v/>
      </c>
      <c r="LV37" s="180">
        <v>1</v>
      </c>
      <c r="LW37" s="181">
        <v>1</v>
      </c>
      <c r="LX37" s="181">
        <v>1</v>
      </c>
      <c r="LY37" s="183">
        <v>1</v>
      </c>
      <c r="LZ37" s="183">
        <v>1</v>
      </c>
      <c r="MA37" s="183">
        <v>1</v>
      </c>
      <c r="MB37" s="183">
        <v>1</v>
      </c>
      <c r="MC37" s="183">
        <v>1</v>
      </c>
      <c r="MD37" s="183">
        <v>1</v>
      </c>
      <c r="ME37" s="192" t="str">
        <f ca="1">IF(ISBLANK(LQ37),"",ROUND(AVERAGE(OFFSET(LV37:MD37,0,0,1,ion21Coop!$F$42)),1))</f>
        <v/>
      </c>
      <c r="MF37" s="269" t="str">
        <f t="shared" si="68"/>
        <v/>
      </c>
      <c r="MH37" s="119">
        <f t="shared" si="124"/>
        <v>15</v>
      </c>
      <c r="MI37" s="123" t="str">
        <f t="shared" si="97"/>
        <v/>
      </c>
      <c r="MJ37" s="123">
        <v>32</v>
      </c>
      <c r="MK37" s="423"/>
      <c r="ML37" s="423"/>
      <c r="MM37" s="423"/>
      <c r="MN37" s="423"/>
      <c r="MO37" s="421"/>
      <c r="MP37" s="422"/>
      <c r="MQ37" s="269" t="str">
        <f t="shared" si="36"/>
        <v/>
      </c>
      <c r="MR37" s="180">
        <v>1</v>
      </c>
      <c r="MS37" s="269" t="str">
        <f t="shared" si="69"/>
        <v/>
      </c>
      <c r="MT37" s="180">
        <v>1</v>
      </c>
      <c r="MU37" s="181">
        <v>1</v>
      </c>
      <c r="MV37" s="181">
        <v>1</v>
      </c>
      <c r="MW37" s="183">
        <v>1</v>
      </c>
      <c r="MX37" s="183">
        <v>1</v>
      </c>
      <c r="MY37" s="183">
        <v>1</v>
      </c>
      <c r="MZ37" s="183">
        <v>1</v>
      </c>
      <c r="NA37" s="183">
        <v>1</v>
      </c>
      <c r="NB37" s="183">
        <v>1</v>
      </c>
      <c r="NC37" s="192" t="str">
        <f ca="1">IF(ISBLANK(MO37),"",ROUND(AVERAGE(OFFSET(MT37:NB37,0,0,1,ion21Coop!$F$42)),1))</f>
        <v/>
      </c>
      <c r="ND37" s="269" t="str">
        <f t="shared" si="70"/>
        <v/>
      </c>
      <c r="NF37" s="119">
        <f t="shared" si="125"/>
        <v>16</v>
      </c>
      <c r="NG37" s="123" t="str">
        <f t="shared" si="98"/>
        <v/>
      </c>
      <c r="NH37" s="123">
        <v>32</v>
      </c>
      <c r="NI37" s="423"/>
      <c r="NJ37" s="423"/>
      <c r="NK37" s="423"/>
      <c r="NL37" s="423"/>
      <c r="NM37" s="421"/>
      <c r="NN37" s="422"/>
      <c r="NO37" s="269" t="str">
        <f t="shared" si="37"/>
        <v/>
      </c>
      <c r="NP37" s="180">
        <v>1</v>
      </c>
      <c r="NQ37" s="269" t="str">
        <f t="shared" si="71"/>
        <v/>
      </c>
      <c r="NR37" s="180">
        <v>1</v>
      </c>
      <c r="NS37" s="181">
        <v>1</v>
      </c>
      <c r="NT37" s="181">
        <v>1</v>
      </c>
      <c r="NU37" s="183">
        <v>1</v>
      </c>
      <c r="NV37" s="183">
        <v>1</v>
      </c>
      <c r="NW37" s="183">
        <v>1</v>
      </c>
      <c r="NX37" s="183">
        <v>1</v>
      </c>
      <c r="NY37" s="183">
        <v>1</v>
      </c>
      <c r="NZ37" s="183">
        <v>1</v>
      </c>
      <c r="OA37" s="192" t="str">
        <f ca="1">IF(ISBLANK(NM37),"",ROUND(AVERAGE(OFFSET(NR37:NZ37,0,0,1,ion21Coop!$F$42)),1))</f>
        <v/>
      </c>
      <c r="OB37" s="269" t="str">
        <f t="shared" si="72"/>
        <v/>
      </c>
      <c r="OD37" s="119">
        <f t="shared" si="126"/>
        <v>17</v>
      </c>
      <c r="OE37" s="123" t="str">
        <f t="shared" si="99"/>
        <v/>
      </c>
      <c r="OF37" s="123">
        <v>32</v>
      </c>
      <c r="OG37" s="423"/>
      <c r="OH37" s="423"/>
      <c r="OI37" s="423"/>
      <c r="OJ37" s="423"/>
      <c r="OK37" s="421"/>
      <c r="OL37" s="422"/>
      <c r="OM37" s="269" t="str">
        <f t="shared" si="38"/>
        <v/>
      </c>
      <c r="ON37" s="180">
        <v>1</v>
      </c>
      <c r="OO37" s="269" t="str">
        <f t="shared" si="73"/>
        <v/>
      </c>
      <c r="OP37" s="180">
        <v>1</v>
      </c>
      <c r="OQ37" s="181">
        <v>1</v>
      </c>
      <c r="OR37" s="181">
        <v>1</v>
      </c>
      <c r="OS37" s="183">
        <v>1</v>
      </c>
      <c r="OT37" s="183">
        <v>1</v>
      </c>
      <c r="OU37" s="183">
        <v>1</v>
      </c>
      <c r="OV37" s="183">
        <v>1</v>
      </c>
      <c r="OW37" s="183">
        <v>1</v>
      </c>
      <c r="OX37" s="183">
        <v>1</v>
      </c>
      <c r="OY37" s="192" t="str">
        <f ca="1">IF(ISBLANK(OK37),"",ROUND(AVERAGE(OFFSET(OP37:OX37,0,0,1,ion21Coop!$F$42)),1))</f>
        <v/>
      </c>
      <c r="OZ37" s="269" t="str">
        <f t="shared" si="74"/>
        <v/>
      </c>
      <c r="PB37" s="119">
        <f t="shared" si="127"/>
        <v>18</v>
      </c>
      <c r="PC37" s="123" t="str">
        <f t="shared" si="100"/>
        <v/>
      </c>
      <c r="PD37" s="123">
        <v>32</v>
      </c>
      <c r="PE37" s="423"/>
      <c r="PF37" s="423"/>
      <c r="PG37" s="423"/>
      <c r="PH37" s="423"/>
      <c r="PI37" s="421"/>
      <c r="PJ37" s="422"/>
      <c r="PK37" s="269" t="str">
        <f t="shared" si="39"/>
        <v/>
      </c>
      <c r="PL37" s="180">
        <v>1</v>
      </c>
      <c r="PM37" s="269" t="str">
        <f t="shared" si="75"/>
        <v/>
      </c>
      <c r="PN37" s="180">
        <v>1</v>
      </c>
      <c r="PO37" s="181">
        <v>1</v>
      </c>
      <c r="PP37" s="181">
        <v>1</v>
      </c>
      <c r="PQ37" s="183">
        <v>1</v>
      </c>
      <c r="PR37" s="183">
        <v>1</v>
      </c>
      <c r="PS37" s="183">
        <v>1</v>
      </c>
      <c r="PT37" s="183">
        <v>1</v>
      </c>
      <c r="PU37" s="183">
        <v>1</v>
      </c>
      <c r="PV37" s="183">
        <v>1</v>
      </c>
      <c r="PW37" s="192" t="str">
        <f ca="1">IF(ISBLANK(PI37),"",ROUND(AVERAGE(OFFSET(PN37:PV37,0,0,1,ion21Coop!$F$42)),1))</f>
        <v/>
      </c>
      <c r="PX37" s="269" t="str">
        <f t="shared" si="76"/>
        <v/>
      </c>
      <c r="PZ37" s="119">
        <f t="shared" si="128"/>
        <v>19</v>
      </c>
      <c r="QA37" s="123" t="str">
        <f t="shared" si="101"/>
        <v/>
      </c>
      <c r="QB37" s="123">
        <v>32</v>
      </c>
      <c r="QC37" s="423"/>
      <c r="QD37" s="423"/>
      <c r="QE37" s="423"/>
      <c r="QF37" s="423"/>
      <c r="QG37" s="421"/>
      <c r="QH37" s="422"/>
      <c r="QI37" s="269" t="str">
        <f t="shared" si="40"/>
        <v/>
      </c>
      <c r="QJ37" s="180">
        <v>1</v>
      </c>
      <c r="QK37" s="269" t="str">
        <f t="shared" si="77"/>
        <v/>
      </c>
      <c r="QL37" s="180">
        <v>1</v>
      </c>
      <c r="QM37" s="181">
        <v>1</v>
      </c>
      <c r="QN37" s="181">
        <v>1</v>
      </c>
      <c r="QO37" s="183">
        <v>1</v>
      </c>
      <c r="QP37" s="183">
        <v>1</v>
      </c>
      <c r="QQ37" s="183">
        <v>1</v>
      </c>
      <c r="QR37" s="183">
        <v>1</v>
      </c>
      <c r="QS37" s="183">
        <v>1</v>
      </c>
      <c r="QT37" s="183">
        <v>1</v>
      </c>
      <c r="QU37" s="192" t="str">
        <f ca="1">IF(ISBLANK(QG37),"",ROUND(AVERAGE(OFFSET(QL37:QT37,0,0,1,ion21Coop!$F$42)),1))</f>
        <v/>
      </c>
      <c r="QV37" s="269" t="str">
        <f t="shared" si="78"/>
        <v/>
      </c>
      <c r="QX37" s="119">
        <f t="shared" si="129"/>
        <v>20</v>
      </c>
      <c r="QY37" s="123" t="str">
        <f t="shared" si="102"/>
        <v/>
      </c>
      <c r="QZ37" s="123">
        <v>32</v>
      </c>
      <c r="RA37" s="423"/>
      <c r="RB37" s="423"/>
      <c r="RC37" s="423"/>
      <c r="RD37" s="423"/>
      <c r="RE37" s="421"/>
      <c r="RF37" s="422"/>
      <c r="RG37" s="269" t="str">
        <f t="shared" si="41"/>
        <v/>
      </c>
      <c r="RH37" s="180">
        <v>1</v>
      </c>
      <c r="RI37" s="269" t="str">
        <f t="shared" si="79"/>
        <v/>
      </c>
      <c r="RJ37" s="180">
        <v>1</v>
      </c>
      <c r="RK37" s="181">
        <v>1</v>
      </c>
      <c r="RL37" s="181">
        <v>1</v>
      </c>
      <c r="RM37" s="183">
        <v>1</v>
      </c>
      <c r="RN37" s="183">
        <v>1</v>
      </c>
      <c r="RO37" s="183">
        <v>1</v>
      </c>
      <c r="RP37" s="183">
        <v>1</v>
      </c>
      <c r="RQ37" s="183">
        <v>1</v>
      </c>
      <c r="RR37" s="183">
        <v>1</v>
      </c>
      <c r="RS37" s="192" t="str">
        <f ca="1">IF(ISBLANK(RE37),"",ROUND(AVERAGE(OFFSET(RJ37:RR37,0,0,1,ion21Coop!$F$42)),1))</f>
        <v/>
      </c>
      <c r="RT37" s="269" t="str">
        <f t="shared" si="80"/>
        <v/>
      </c>
      <c r="RV37" s="119">
        <f t="shared" si="130"/>
        <v>21</v>
      </c>
      <c r="RW37" s="123" t="str">
        <f t="shared" si="103"/>
        <v/>
      </c>
      <c r="RX37" s="123">
        <v>32</v>
      </c>
      <c r="RY37" s="423"/>
      <c r="RZ37" s="423"/>
      <c r="SA37" s="423"/>
      <c r="SB37" s="423"/>
      <c r="SC37" s="421"/>
      <c r="SD37" s="422"/>
      <c r="SE37" s="269" t="str">
        <f t="shared" si="42"/>
        <v/>
      </c>
      <c r="SF37" s="180">
        <v>1</v>
      </c>
      <c r="SG37" s="269" t="str">
        <f t="shared" si="81"/>
        <v/>
      </c>
      <c r="SH37" s="180">
        <v>1</v>
      </c>
      <c r="SI37" s="181">
        <v>1</v>
      </c>
      <c r="SJ37" s="181">
        <v>1</v>
      </c>
      <c r="SK37" s="183">
        <v>1</v>
      </c>
      <c r="SL37" s="183">
        <v>1</v>
      </c>
      <c r="SM37" s="183">
        <v>1</v>
      </c>
      <c r="SN37" s="183">
        <v>1</v>
      </c>
      <c r="SO37" s="183">
        <v>1</v>
      </c>
      <c r="SP37" s="183">
        <v>1</v>
      </c>
      <c r="SQ37" s="192" t="str">
        <f ca="1">IF(ISBLANK(SC37),"",ROUND(AVERAGE(OFFSET(SH37:SP37,0,0,1,ion21Coop!$F$42)),1))</f>
        <v/>
      </c>
      <c r="SR37" s="269" t="str">
        <f t="shared" si="82"/>
        <v/>
      </c>
      <c r="ST37" s="565"/>
      <c r="SU37" s="565"/>
      <c r="SV37" s="566"/>
      <c r="SW37" s="567"/>
      <c r="SX37" s="565"/>
      <c r="SY37" s="566"/>
      <c r="SZ37" s="568"/>
      <c r="TA37" s="567"/>
      <c r="TB37" s="553"/>
    </row>
    <row r="38" spans="1:522" x14ac:dyDescent="0.3">
      <c r="A38" s="196" t="s">
        <v>329</v>
      </c>
      <c r="B38" s="159" t="s">
        <v>85</v>
      </c>
      <c r="C38" s="30"/>
      <c r="J38" s="119">
        <f t="shared" si="110"/>
        <v>1</v>
      </c>
      <c r="K38" s="123" t="str">
        <f t="shared" si="83"/>
        <v>YaJo</v>
      </c>
      <c r="L38" s="123">
        <v>33</v>
      </c>
      <c r="M38" s="351"/>
      <c r="N38" s="351"/>
      <c r="O38" s="351"/>
      <c r="P38" s="351"/>
      <c r="Q38" s="369"/>
      <c r="R38" s="370"/>
      <c r="S38" s="269" t="str">
        <f t="shared" si="106"/>
        <v/>
      </c>
      <c r="T38" s="180">
        <v>1</v>
      </c>
      <c r="U38" s="269" t="str">
        <f t="shared" si="107"/>
        <v/>
      </c>
      <c r="V38" s="180">
        <v>1</v>
      </c>
      <c r="W38" s="181">
        <v>1</v>
      </c>
      <c r="X38" s="181">
        <v>1</v>
      </c>
      <c r="Y38" s="183">
        <v>1</v>
      </c>
      <c r="Z38" s="183">
        <v>1</v>
      </c>
      <c r="AA38" s="183">
        <v>1</v>
      </c>
      <c r="AB38" s="183">
        <v>1</v>
      </c>
      <c r="AC38" s="183">
        <v>1</v>
      </c>
      <c r="AD38" s="183">
        <v>1</v>
      </c>
      <c r="AE38" s="192" t="str">
        <f ca="1">IF(ISBLANK(Q38),"",ROUND(AVERAGE(OFFSET(V38:AD38,0,0,1,ion21Coop!$F$42)),1))</f>
        <v/>
      </c>
      <c r="AF38" s="269" t="str">
        <f t="shared" si="104"/>
        <v/>
      </c>
      <c r="AH38" s="119">
        <f t="shared" si="111"/>
        <v>2</v>
      </c>
      <c r="AI38" s="123" t="str">
        <f t="shared" si="84"/>
        <v>GeLo</v>
      </c>
      <c r="AJ38" s="123">
        <v>33</v>
      </c>
      <c r="AK38" s="351"/>
      <c r="AL38" s="351"/>
      <c r="AM38" s="351"/>
      <c r="AN38" s="351"/>
      <c r="AO38" s="369"/>
      <c r="AP38" s="370"/>
      <c r="AQ38" s="269" t="str">
        <f t="shared" si="23"/>
        <v/>
      </c>
      <c r="AR38" s="180">
        <v>1</v>
      </c>
      <c r="AS38" s="269" t="str">
        <f t="shared" si="44"/>
        <v/>
      </c>
      <c r="AT38" s="180">
        <v>1</v>
      </c>
      <c r="AU38" s="181">
        <v>1</v>
      </c>
      <c r="AV38" s="181">
        <v>1</v>
      </c>
      <c r="AW38" s="183">
        <v>1</v>
      </c>
      <c r="AX38" s="183">
        <v>1</v>
      </c>
      <c r="AY38" s="183">
        <v>1</v>
      </c>
      <c r="AZ38" s="183">
        <v>1</v>
      </c>
      <c r="BA38" s="183">
        <v>1</v>
      </c>
      <c r="BB38" s="183">
        <v>1</v>
      </c>
      <c r="BC38" s="192" t="str">
        <f ca="1">IF(ISBLANK(AO38),"",ROUND(AVERAGE(OFFSET(AT38:BB38,0,0,1,ion21Coop!$F$42)),1))</f>
        <v/>
      </c>
      <c r="BD38" s="269" t="str">
        <f t="shared" si="45"/>
        <v/>
      </c>
      <c r="BF38" s="119">
        <f t="shared" si="112"/>
        <v>3</v>
      </c>
      <c r="BG38" s="123" t="str">
        <f t="shared" si="85"/>
        <v>MiDo</v>
      </c>
      <c r="BH38" s="123">
        <v>33</v>
      </c>
      <c r="BI38" s="351"/>
      <c r="BJ38" s="351"/>
      <c r="BK38" s="351"/>
      <c r="BL38" s="351"/>
      <c r="BM38" s="369"/>
      <c r="BN38" s="370"/>
      <c r="BO38" s="269" t="str">
        <f t="shared" si="108"/>
        <v/>
      </c>
      <c r="BP38" s="180">
        <v>1</v>
      </c>
      <c r="BQ38" s="269" t="str">
        <f t="shared" si="109"/>
        <v/>
      </c>
      <c r="BR38" s="180">
        <v>1</v>
      </c>
      <c r="BS38" s="181">
        <v>1</v>
      </c>
      <c r="BT38" s="181">
        <v>1</v>
      </c>
      <c r="BU38" s="183">
        <v>1</v>
      </c>
      <c r="BV38" s="183">
        <v>1</v>
      </c>
      <c r="BW38" s="183">
        <v>1</v>
      </c>
      <c r="BX38" s="183">
        <v>1</v>
      </c>
      <c r="BY38" s="183">
        <v>1</v>
      </c>
      <c r="BZ38" s="183">
        <v>1</v>
      </c>
      <c r="CA38" s="192" t="str">
        <f ca="1">IF(ISBLANK(BM38),"",ROUND(AVERAGE(OFFSET(BR38:BZ38,0,0,1,ion21Coop!$F$42)),1))</f>
        <v/>
      </c>
      <c r="CB38" s="269" t="str">
        <f t="shared" si="105"/>
        <v/>
      </c>
      <c r="CD38" s="119">
        <f t="shared" si="113"/>
        <v>4</v>
      </c>
      <c r="CE38" s="123" t="str">
        <f t="shared" si="86"/>
        <v>EmNi</v>
      </c>
      <c r="CF38" s="123">
        <v>33</v>
      </c>
      <c r="CG38" s="351"/>
      <c r="CH38" s="351"/>
      <c r="CI38" s="351"/>
      <c r="CJ38" s="351"/>
      <c r="CK38" s="369"/>
      <c r="CL38" s="370"/>
      <c r="CM38" s="269" t="str">
        <f t="shared" si="25"/>
        <v/>
      </c>
      <c r="CN38" s="180">
        <v>1</v>
      </c>
      <c r="CO38" s="269" t="str">
        <f t="shared" si="47"/>
        <v/>
      </c>
      <c r="CP38" s="180">
        <v>1</v>
      </c>
      <c r="CQ38" s="181">
        <v>1</v>
      </c>
      <c r="CR38" s="181">
        <v>1</v>
      </c>
      <c r="CS38" s="183">
        <v>1</v>
      </c>
      <c r="CT38" s="183">
        <v>1</v>
      </c>
      <c r="CU38" s="183">
        <v>1</v>
      </c>
      <c r="CV38" s="183">
        <v>1</v>
      </c>
      <c r="CW38" s="183">
        <v>1</v>
      </c>
      <c r="CX38" s="183">
        <v>1</v>
      </c>
      <c r="CY38" s="192" t="str">
        <f ca="1">IF(ISBLANK(CK38),"",ROUND(AVERAGE(OFFSET(CP38:CX38,0,0,1,ion21Coop!$F$42)),1))</f>
        <v/>
      </c>
      <c r="CZ38" s="269" t="str">
        <f t="shared" si="48"/>
        <v/>
      </c>
      <c r="DB38" s="119">
        <f t="shared" si="114"/>
        <v>5</v>
      </c>
      <c r="DC38" s="123" t="str">
        <f t="shared" si="87"/>
        <v>HeJe</v>
      </c>
      <c r="DD38" s="123">
        <v>33</v>
      </c>
      <c r="DE38" s="423"/>
      <c r="DF38" s="423"/>
      <c r="DG38" s="423"/>
      <c r="DH38" s="423"/>
      <c r="DI38" s="421"/>
      <c r="DJ38" s="422"/>
      <c r="DK38" s="269" t="str">
        <f t="shared" si="26"/>
        <v/>
      </c>
      <c r="DL38" s="180">
        <v>1</v>
      </c>
      <c r="DM38" s="269" t="str">
        <f t="shared" si="49"/>
        <v/>
      </c>
      <c r="DN38" s="180">
        <v>1</v>
      </c>
      <c r="DO38" s="181">
        <v>1</v>
      </c>
      <c r="DP38" s="181">
        <v>1</v>
      </c>
      <c r="DQ38" s="183">
        <v>1</v>
      </c>
      <c r="DR38" s="183">
        <v>1</v>
      </c>
      <c r="DS38" s="183">
        <v>1</v>
      </c>
      <c r="DT38" s="183">
        <v>1</v>
      </c>
      <c r="DU38" s="183">
        <v>1</v>
      </c>
      <c r="DV38" s="183">
        <v>1</v>
      </c>
      <c r="DW38" s="192" t="str">
        <f ca="1">IF(ISBLANK(DI38),"",ROUND(AVERAGE(OFFSET(DN38:DV38,0,0,1,ion21Coop!$F$42)),1))</f>
        <v/>
      </c>
      <c r="DX38" s="269" t="str">
        <f t="shared" si="50"/>
        <v/>
      </c>
      <c r="DZ38" s="119">
        <f t="shared" si="115"/>
        <v>6</v>
      </c>
      <c r="EA38" s="123" t="str">
        <f t="shared" si="88"/>
        <v/>
      </c>
      <c r="EB38" s="123">
        <v>33</v>
      </c>
      <c r="EC38" s="423"/>
      <c r="ED38" s="423"/>
      <c r="EE38" s="423"/>
      <c r="EF38" s="423"/>
      <c r="EG38" s="421"/>
      <c r="EH38" s="422"/>
      <c r="EI38" s="269" t="str">
        <f t="shared" si="27"/>
        <v/>
      </c>
      <c r="EJ38" s="180">
        <v>1</v>
      </c>
      <c r="EK38" s="269" t="str">
        <f t="shared" si="51"/>
        <v/>
      </c>
      <c r="EL38" s="180">
        <v>1</v>
      </c>
      <c r="EM38" s="181">
        <v>1</v>
      </c>
      <c r="EN38" s="181">
        <v>1</v>
      </c>
      <c r="EO38" s="183">
        <v>1</v>
      </c>
      <c r="EP38" s="183">
        <v>1</v>
      </c>
      <c r="EQ38" s="183">
        <v>1</v>
      </c>
      <c r="ER38" s="183">
        <v>1</v>
      </c>
      <c r="ES38" s="183">
        <v>1</v>
      </c>
      <c r="ET38" s="183">
        <v>1</v>
      </c>
      <c r="EU38" s="192" t="str">
        <f ca="1">IF(ISBLANK(EG38),"",ROUND(AVERAGE(OFFSET(EL38:ET38,0,0,1,ion21Coop!$F$42)),1))</f>
        <v/>
      </c>
      <c r="EV38" s="269" t="str">
        <f t="shared" si="52"/>
        <v/>
      </c>
      <c r="EX38" s="119">
        <f t="shared" si="116"/>
        <v>7</v>
      </c>
      <c r="EY38" s="123" t="str">
        <f t="shared" si="89"/>
        <v/>
      </c>
      <c r="EZ38" s="123">
        <v>33</v>
      </c>
      <c r="FA38" s="423"/>
      <c r="FB38" s="423"/>
      <c r="FC38" s="423"/>
      <c r="FD38" s="423"/>
      <c r="FE38" s="421"/>
      <c r="FF38" s="422"/>
      <c r="FG38" s="269" t="str">
        <f t="shared" si="28"/>
        <v/>
      </c>
      <c r="FH38" s="180">
        <v>1</v>
      </c>
      <c r="FI38" s="269" t="str">
        <f t="shared" si="53"/>
        <v/>
      </c>
      <c r="FJ38" s="180">
        <v>1</v>
      </c>
      <c r="FK38" s="181">
        <v>1</v>
      </c>
      <c r="FL38" s="181">
        <v>1</v>
      </c>
      <c r="FM38" s="183">
        <v>1</v>
      </c>
      <c r="FN38" s="183">
        <v>1</v>
      </c>
      <c r="FO38" s="183">
        <v>1</v>
      </c>
      <c r="FP38" s="183">
        <v>1</v>
      </c>
      <c r="FQ38" s="183">
        <v>1</v>
      </c>
      <c r="FR38" s="183">
        <v>1</v>
      </c>
      <c r="FS38" s="192" t="str">
        <f ca="1">IF(ISBLANK(FE38),"",ROUND(AVERAGE(OFFSET(FJ38:FR38,0,0,1,ion21Coop!$F$42)),1))</f>
        <v/>
      </c>
      <c r="FT38" s="269" t="str">
        <f t="shared" si="54"/>
        <v/>
      </c>
      <c r="FV38" s="119">
        <f t="shared" si="117"/>
        <v>8</v>
      </c>
      <c r="FW38" s="123" t="str">
        <f t="shared" si="90"/>
        <v/>
      </c>
      <c r="FX38" s="123">
        <v>33</v>
      </c>
      <c r="FY38" s="423"/>
      <c r="FZ38" s="423"/>
      <c r="GA38" s="423"/>
      <c r="GB38" s="423"/>
      <c r="GC38" s="421"/>
      <c r="GD38" s="422"/>
      <c r="GE38" s="269" t="str">
        <f t="shared" si="29"/>
        <v/>
      </c>
      <c r="GF38" s="180">
        <v>1</v>
      </c>
      <c r="GG38" s="269" t="str">
        <f t="shared" si="55"/>
        <v/>
      </c>
      <c r="GH38" s="180">
        <v>1</v>
      </c>
      <c r="GI38" s="181">
        <v>1</v>
      </c>
      <c r="GJ38" s="181">
        <v>1</v>
      </c>
      <c r="GK38" s="183">
        <v>1</v>
      </c>
      <c r="GL38" s="183">
        <v>1</v>
      </c>
      <c r="GM38" s="183">
        <v>1</v>
      </c>
      <c r="GN38" s="183">
        <v>1</v>
      </c>
      <c r="GO38" s="183">
        <v>1</v>
      </c>
      <c r="GP38" s="183">
        <v>1</v>
      </c>
      <c r="GQ38" s="192" t="str">
        <f ca="1">IF(ISBLANK(GC38),"",ROUND(AVERAGE(OFFSET(GH38:GP38,0,0,1,ion21Coop!$F$42)),1))</f>
        <v/>
      </c>
      <c r="GR38" s="269" t="str">
        <f t="shared" si="56"/>
        <v/>
      </c>
      <c r="GT38" s="119">
        <f t="shared" si="118"/>
        <v>9</v>
      </c>
      <c r="GU38" s="123" t="str">
        <f t="shared" si="91"/>
        <v/>
      </c>
      <c r="GV38" s="123">
        <v>33</v>
      </c>
      <c r="GW38" s="423"/>
      <c r="GX38" s="423"/>
      <c r="GY38" s="423"/>
      <c r="GZ38" s="423"/>
      <c r="HA38" s="421"/>
      <c r="HB38" s="422"/>
      <c r="HC38" s="269" t="str">
        <f t="shared" si="30"/>
        <v/>
      </c>
      <c r="HD38" s="180">
        <v>1</v>
      </c>
      <c r="HE38" s="269" t="str">
        <f t="shared" si="57"/>
        <v/>
      </c>
      <c r="HF38" s="180">
        <v>1</v>
      </c>
      <c r="HG38" s="181">
        <v>1</v>
      </c>
      <c r="HH38" s="181">
        <v>1</v>
      </c>
      <c r="HI38" s="183">
        <v>1</v>
      </c>
      <c r="HJ38" s="183">
        <v>1</v>
      </c>
      <c r="HK38" s="183">
        <v>1</v>
      </c>
      <c r="HL38" s="183">
        <v>1</v>
      </c>
      <c r="HM38" s="183">
        <v>1</v>
      </c>
      <c r="HN38" s="183">
        <v>1</v>
      </c>
      <c r="HO38" s="192" t="str">
        <f ca="1">IF(ISBLANK(HA38),"",ROUND(AVERAGE(OFFSET(HF38:HN38,0,0,1,ion21Coop!$F$42)),1))</f>
        <v/>
      </c>
      <c r="HP38" s="269" t="str">
        <f t="shared" si="58"/>
        <v/>
      </c>
      <c r="HR38" s="119">
        <f t="shared" si="119"/>
        <v>10</v>
      </c>
      <c r="HS38" s="123" t="str">
        <f t="shared" si="92"/>
        <v/>
      </c>
      <c r="HT38" s="123">
        <v>33</v>
      </c>
      <c r="HU38" s="423"/>
      <c r="HV38" s="423"/>
      <c r="HW38" s="423"/>
      <c r="HX38" s="423"/>
      <c r="HY38" s="421"/>
      <c r="HZ38" s="422"/>
      <c r="IA38" s="269" t="str">
        <f t="shared" si="31"/>
        <v/>
      </c>
      <c r="IB38" s="180">
        <v>1</v>
      </c>
      <c r="IC38" s="269" t="str">
        <f t="shared" si="59"/>
        <v/>
      </c>
      <c r="ID38" s="180">
        <v>1</v>
      </c>
      <c r="IE38" s="181">
        <v>1</v>
      </c>
      <c r="IF38" s="181">
        <v>1</v>
      </c>
      <c r="IG38" s="183">
        <v>1</v>
      </c>
      <c r="IH38" s="183">
        <v>1</v>
      </c>
      <c r="II38" s="183">
        <v>1</v>
      </c>
      <c r="IJ38" s="183">
        <v>1</v>
      </c>
      <c r="IK38" s="183">
        <v>1</v>
      </c>
      <c r="IL38" s="183">
        <v>1</v>
      </c>
      <c r="IM38" s="192" t="str">
        <f ca="1">IF(ISBLANK(HY38),"",ROUND(AVERAGE(OFFSET(ID38:IL38,0,0,1,ion21Coop!$F$42)),1))</f>
        <v/>
      </c>
      <c r="IN38" s="269" t="str">
        <f t="shared" si="60"/>
        <v/>
      </c>
      <c r="IP38" s="119">
        <f t="shared" si="120"/>
        <v>11</v>
      </c>
      <c r="IQ38" s="123" t="str">
        <f t="shared" si="93"/>
        <v/>
      </c>
      <c r="IR38" s="123">
        <v>33</v>
      </c>
      <c r="IS38" s="423"/>
      <c r="IT38" s="423"/>
      <c r="IU38" s="423"/>
      <c r="IV38" s="423"/>
      <c r="IW38" s="421"/>
      <c r="IX38" s="422"/>
      <c r="IY38" s="269" t="str">
        <f t="shared" si="32"/>
        <v/>
      </c>
      <c r="IZ38" s="180">
        <v>1</v>
      </c>
      <c r="JA38" s="269" t="str">
        <f t="shared" si="61"/>
        <v/>
      </c>
      <c r="JB38" s="180">
        <v>1</v>
      </c>
      <c r="JC38" s="181">
        <v>1</v>
      </c>
      <c r="JD38" s="181">
        <v>1</v>
      </c>
      <c r="JE38" s="183">
        <v>1</v>
      </c>
      <c r="JF38" s="183">
        <v>1</v>
      </c>
      <c r="JG38" s="183">
        <v>1</v>
      </c>
      <c r="JH38" s="183">
        <v>1</v>
      </c>
      <c r="JI38" s="183">
        <v>1</v>
      </c>
      <c r="JJ38" s="183">
        <v>1</v>
      </c>
      <c r="JK38" s="192" t="str">
        <f ca="1">IF(ISBLANK(IW38),"",ROUND(AVERAGE(OFFSET(JB38:JJ38,0,0,1,ion21Coop!$F$42)),1))</f>
        <v/>
      </c>
      <c r="JL38" s="269" t="str">
        <f t="shared" si="62"/>
        <v/>
      </c>
      <c r="JN38" s="119">
        <f t="shared" si="121"/>
        <v>12</v>
      </c>
      <c r="JO38" s="123" t="str">
        <f t="shared" si="94"/>
        <v/>
      </c>
      <c r="JP38" s="123">
        <v>33</v>
      </c>
      <c r="JQ38" s="423"/>
      <c r="JR38" s="423"/>
      <c r="JS38" s="423"/>
      <c r="JT38" s="423"/>
      <c r="JU38" s="421"/>
      <c r="JV38" s="422"/>
      <c r="JW38" s="269" t="str">
        <f t="shared" si="33"/>
        <v/>
      </c>
      <c r="JX38" s="180">
        <v>1</v>
      </c>
      <c r="JY38" s="269" t="str">
        <f t="shared" si="63"/>
        <v/>
      </c>
      <c r="JZ38" s="180">
        <v>1</v>
      </c>
      <c r="KA38" s="181">
        <v>1</v>
      </c>
      <c r="KB38" s="181">
        <v>1</v>
      </c>
      <c r="KC38" s="183">
        <v>1</v>
      </c>
      <c r="KD38" s="183">
        <v>1</v>
      </c>
      <c r="KE38" s="183">
        <v>1</v>
      </c>
      <c r="KF38" s="183">
        <v>1</v>
      </c>
      <c r="KG38" s="183">
        <v>1</v>
      </c>
      <c r="KH38" s="183">
        <v>1</v>
      </c>
      <c r="KI38" s="192" t="str">
        <f ca="1">IF(ISBLANK(JU38),"",ROUND(AVERAGE(OFFSET(JZ38:KH38,0,0,1,ion21Coop!$F$42)),1))</f>
        <v/>
      </c>
      <c r="KJ38" s="269" t="str">
        <f t="shared" si="64"/>
        <v/>
      </c>
      <c r="KL38" s="119">
        <f t="shared" si="122"/>
        <v>13</v>
      </c>
      <c r="KM38" s="123" t="str">
        <f t="shared" si="95"/>
        <v/>
      </c>
      <c r="KN38" s="123">
        <v>33</v>
      </c>
      <c r="KO38" s="423"/>
      <c r="KP38" s="423"/>
      <c r="KQ38" s="423"/>
      <c r="KR38" s="423"/>
      <c r="KS38" s="421"/>
      <c r="KT38" s="422"/>
      <c r="KU38" s="269" t="str">
        <f t="shared" si="34"/>
        <v/>
      </c>
      <c r="KV38" s="180">
        <v>1</v>
      </c>
      <c r="KW38" s="269" t="str">
        <f t="shared" si="65"/>
        <v/>
      </c>
      <c r="KX38" s="180">
        <v>1</v>
      </c>
      <c r="KY38" s="181">
        <v>1</v>
      </c>
      <c r="KZ38" s="181">
        <v>1</v>
      </c>
      <c r="LA38" s="183">
        <v>1</v>
      </c>
      <c r="LB38" s="183">
        <v>1</v>
      </c>
      <c r="LC38" s="183">
        <v>1</v>
      </c>
      <c r="LD38" s="183">
        <v>1</v>
      </c>
      <c r="LE38" s="183">
        <v>1</v>
      </c>
      <c r="LF38" s="183">
        <v>1</v>
      </c>
      <c r="LG38" s="192" t="str">
        <f ca="1">IF(ISBLANK(KS38),"",ROUND(AVERAGE(OFFSET(KX38:LF38,0,0,1,ion21Coop!$F$42)),1))</f>
        <v/>
      </c>
      <c r="LH38" s="269" t="str">
        <f t="shared" si="66"/>
        <v/>
      </c>
      <c r="LJ38" s="119">
        <f t="shared" si="123"/>
        <v>14</v>
      </c>
      <c r="LK38" s="123" t="str">
        <f t="shared" si="96"/>
        <v/>
      </c>
      <c r="LL38" s="123">
        <v>33</v>
      </c>
      <c r="LM38" s="423"/>
      <c r="LN38" s="423"/>
      <c r="LO38" s="423"/>
      <c r="LP38" s="423"/>
      <c r="LQ38" s="421"/>
      <c r="LR38" s="422"/>
      <c r="LS38" s="269" t="str">
        <f t="shared" si="35"/>
        <v/>
      </c>
      <c r="LT38" s="180">
        <v>1</v>
      </c>
      <c r="LU38" s="269" t="str">
        <f t="shared" si="67"/>
        <v/>
      </c>
      <c r="LV38" s="180">
        <v>1</v>
      </c>
      <c r="LW38" s="181">
        <v>1</v>
      </c>
      <c r="LX38" s="181">
        <v>1</v>
      </c>
      <c r="LY38" s="183">
        <v>1</v>
      </c>
      <c r="LZ38" s="183">
        <v>1</v>
      </c>
      <c r="MA38" s="183">
        <v>1</v>
      </c>
      <c r="MB38" s="183">
        <v>1</v>
      </c>
      <c r="MC38" s="183">
        <v>1</v>
      </c>
      <c r="MD38" s="183">
        <v>1</v>
      </c>
      <c r="ME38" s="192" t="str">
        <f ca="1">IF(ISBLANK(LQ38),"",ROUND(AVERAGE(OFFSET(LV38:MD38,0,0,1,ion21Coop!$F$42)),1))</f>
        <v/>
      </c>
      <c r="MF38" s="269" t="str">
        <f t="shared" si="68"/>
        <v/>
      </c>
      <c r="MH38" s="119">
        <f t="shared" si="124"/>
        <v>15</v>
      </c>
      <c r="MI38" s="123" t="str">
        <f t="shared" si="97"/>
        <v/>
      </c>
      <c r="MJ38" s="123">
        <v>33</v>
      </c>
      <c r="MK38" s="423"/>
      <c r="ML38" s="423"/>
      <c r="MM38" s="423"/>
      <c r="MN38" s="423"/>
      <c r="MO38" s="421"/>
      <c r="MP38" s="422"/>
      <c r="MQ38" s="269" t="str">
        <f t="shared" si="36"/>
        <v/>
      </c>
      <c r="MR38" s="180">
        <v>1</v>
      </c>
      <c r="MS38" s="269" t="str">
        <f t="shared" si="69"/>
        <v/>
      </c>
      <c r="MT38" s="180">
        <v>1</v>
      </c>
      <c r="MU38" s="181">
        <v>1</v>
      </c>
      <c r="MV38" s="181">
        <v>1</v>
      </c>
      <c r="MW38" s="183">
        <v>1</v>
      </c>
      <c r="MX38" s="183">
        <v>1</v>
      </c>
      <c r="MY38" s="183">
        <v>1</v>
      </c>
      <c r="MZ38" s="183">
        <v>1</v>
      </c>
      <c r="NA38" s="183">
        <v>1</v>
      </c>
      <c r="NB38" s="183">
        <v>1</v>
      </c>
      <c r="NC38" s="192" t="str">
        <f ca="1">IF(ISBLANK(MO38),"",ROUND(AVERAGE(OFFSET(MT38:NB38,0,0,1,ion21Coop!$F$42)),1))</f>
        <v/>
      </c>
      <c r="ND38" s="269" t="str">
        <f t="shared" si="70"/>
        <v/>
      </c>
      <c r="NF38" s="119">
        <f t="shared" si="125"/>
        <v>16</v>
      </c>
      <c r="NG38" s="123" t="str">
        <f t="shared" si="98"/>
        <v/>
      </c>
      <c r="NH38" s="123">
        <v>33</v>
      </c>
      <c r="NI38" s="423"/>
      <c r="NJ38" s="423"/>
      <c r="NK38" s="423"/>
      <c r="NL38" s="423"/>
      <c r="NM38" s="421"/>
      <c r="NN38" s="422"/>
      <c r="NO38" s="269" t="str">
        <f t="shared" si="37"/>
        <v/>
      </c>
      <c r="NP38" s="180">
        <v>1</v>
      </c>
      <c r="NQ38" s="269" t="str">
        <f t="shared" si="71"/>
        <v/>
      </c>
      <c r="NR38" s="180">
        <v>1</v>
      </c>
      <c r="NS38" s="181">
        <v>1</v>
      </c>
      <c r="NT38" s="181">
        <v>1</v>
      </c>
      <c r="NU38" s="183">
        <v>1</v>
      </c>
      <c r="NV38" s="183">
        <v>1</v>
      </c>
      <c r="NW38" s="183">
        <v>1</v>
      </c>
      <c r="NX38" s="183">
        <v>1</v>
      </c>
      <c r="NY38" s="183">
        <v>1</v>
      </c>
      <c r="NZ38" s="183">
        <v>1</v>
      </c>
      <c r="OA38" s="192" t="str">
        <f ca="1">IF(ISBLANK(NM38),"",ROUND(AVERAGE(OFFSET(NR38:NZ38,0,0,1,ion21Coop!$F$42)),1))</f>
        <v/>
      </c>
      <c r="OB38" s="269" t="str">
        <f t="shared" si="72"/>
        <v/>
      </c>
      <c r="OD38" s="119">
        <f t="shared" si="126"/>
        <v>17</v>
      </c>
      <c r="OE38" s="123" t="str">
        <f t="shared" si="99"/>
        <v/>
      </c>
      <c r="OF38" s="123">
        <v>33</v>
      </c>
      <c r="OG38" s="423"/>
      <c r="OH38" s="423"/>
      <c r="OI38" s="423"/>
      <c r="OJ38" s="423"/>
      <c r="OK38" s="421"/>
      <c r="OL38" s="422"/>
      <c r="OM38" s="269" t="str">
        <f t="shared" si="38"/>
        <v/>
      </c>
      <c r="ON38" s="180">
        <v>1</v>
      </c>
      <c r="OO38" s="269" t="str">
        <f t="shared" si="73"/>
        <v/>
      </c>
      <c r="OP38" s="180">
        <v>1</v>
      </c>
      <c r="OQ38" s="181">
        <v>1</v>
      </c>
      <c r="OR38" s="181">
        <v>1</v>
      </c>
      <c r="OS38" s="183">
        <v>1</v>
      </c>
      <c r="OT38" s="183">
        <v>1</v>
      </c>
      <c r="OU38" s="183">
        <v>1</v>
      </c>
      <c r="OV38" s="183">
        <v>1</v>
      </c>
      <c r="OW38" s="183">
        <v>1</v>
      </c>
      <c r="OX38" s="183">
        <v>1</v>
      </c>
      <c r="OY38" s="192" t="str">
        <f ca="1">IF(ISBLANK(OK38),"",ROUND(AVERAGE(OFFSET(OP38:OX38,0,0,1,ion21Coop!$F$42)),1))</f>
        <v/>
      </c>
      <c r="OZ38" s="269" t="str">
        <f t="shared" si="74"/>
        <v/>
      </c>
      <c r="PB38" s="119">
        <f t="shared" si="127"/>
        <v>18</v>
      </c>
      <c r="PC38" s="123" t="str">
        <f t="shared" si="100"/>
        <v/>
      </c>
      <c r="PD38" s="123">
        <v>33</v>
      </c>
      <c r="PE38" s="423"/>
      <c r="PF38" s="423"/>
      <c r="PG38" s="423"/>
      <c r="PH38" s="423"/>
      <c r="PI38" s="421"/>
      <c r="PJ38" s="422"/>
      <c r="PK38" s="269" t="str">
        <f t="shared" si="39"/>
        <v/>
      </c>
      <c r="PL38" s="180">
        <v>1</v>
      </c>
      <c r="PM38" s="269" t="str">
        <f t="shared" si="75"/>
        <v/>
      </c>
      <c r="PN38" s="180">
        <v>1</v>
      </c>
      <c r="PO38" s="181">
        <v>1</v>
      </c>
      <c r="PP38" s="181">
        <v>1</v>
      </c>
      <c r="PQ38" s="183">
        <v>1</v>
      </c>
      <c r="PR38" s="183">
        <v>1</v>
      </c>
      <c r="PS38" s="183">
        <v>1</v>
      </c>
      <c r="PT38" s="183">
        <v>1</v>
      </c>
      <c r="PU38" s="183">
        <v>1</v>
      </c>
      <c r="PV38" s="183">
        <v>1</v>
      </c>
      <c r="PW38" s="192" t="str">
        <f ca="1">IF(ISBLANK(PI38),"",ROUND(AVERAGE(OFFSET(PN38:PV38,0,0,1,ion21Coop!$F$42)),1))</f>
        <v/>
      </c>
      <c r="PX38" s="269" t="str">
        <f t="shared" si="76"/>
        <v/>
      </c>
      <c r="PZ38" s="119">
        <f t="shared" si="128"/>
        <v>19</v>
      </c>
      <c r="QA38" s="123" t="str">
        <f t="shared" si="101"/>
        <v/>
      </c>
      <c r="QB38" s="123">
        <v>33</v>
      </c>
      <c r="QC38" s="423"/>
      <c r="QD38" s="423"/>
      <c r="QE38" s="423"/>
      <c r="QF38" s="423"/>
      <c r="QG38" s="421"/>
      <c r="QH38" s="422"/>
      <c r="QI38" s="269" t="str">
        <f t="shared" si="40"/>
        <v/>
      </c>
      <c r="QJ38" s="180">
        <v>1</v>
      </c>
      <c r="QK38" s="269" t="str">
        <f t="shared" si="77"/>
        <v/>
      </c>
      <c r="QL38" s="180">
        <v>1</v>
      </c>
      <c r="QM38" s="181">
        <v>1</v>
      </c>
      <c r="QN38" s="181">
        <v>1</v>
      </c>
      <c r="QO38" s="183">
        <v>1</v>
      </c>
      <c r="QP38" s="183">
        <v>1</v>
      </c>
      <c r="QQ38" s="183">
        <v>1</v>
      </c>
      <c r="QR38" s="183">
        <v>1</v>
      </c>
      <c r="QS38" s="183">
        <v>1</v>
      </c>
      <c r="QT38" s="183">
        <v>1</v>
      </c>
      <c r="QU38" s="192" t="str">
        <f ca="1">IF(ISBLANK(QG38),"",ROUND(AVERAGE(OFFSET(QL38:QT38,0,0,1,ion21Coop!$F$42)),1))</f>
        <v/>
      </c>
      <c r="QV38" s="269" t="str">
        <f t="shared" si="78"/>
        <v/>
      </c>
      <c r="QX38" s="119">
        <f t="shared" si="129"/>
        <v>20</v>
      </c>
      <c r="QY38" s="123" t="str">
        <f t="shared" si="102"/>
        <v/>
      </c>
      <c r="QZ38" s="123">
        <v>33</v>
      </c>
      <c r="RA38" s="423"/>
      <c r="RB38" s="423"/>
      <c r="RC38" s="423"/>
      <c r="RD38" s="423"/>
      <c r="RE38" s="421"/>
      <c r="RF38" s="422"/>
      <c r="RG38" s="269" t="str">
        <f t="shared" si="41"/>
        <v/>
      </c>
      <c r="RH38" s="180">
        <v>1</v>
      </c>
      <c r="RI38" s="269" t="str">
        <f t="shared" si="79"/>
        <v/>
      </c>
      <c r="RJ38" s="180">
        <v>1</v>
      </c>
      <c r="RK38" s="181">
        <v>1</v>
      </c>
      <c r="RL38" s="181">
        <v>1</v>
      </c>
      <c r="RM38" s="183">
        <v>1</v>
      </c>
      <c r="RN38" s="183">
        <v>1</v>
      </c>
      <c r="RO38" s="183">
        <v>1</v>
      </c>
      <c r="RP38" s="183">
        <v>1</v>
      </c>
      <c r="RQ38" s="183">
        <v>1</v>
      </c>
      <c r="RR38" s="183">
        <v>1</v>
      </c>
      <c r="RS38" s="192" t="str">
        <f ca="1">IF(ISBLANK(RE38),"",ROUND(AVERAGE(OFFSET(RJ38:RR38,0,0,1,ion21Coop!$F$42)),1))</f>
        <v/>
      </c>
      <c r="RT38" s="269" t="str">
        <f t="shared" si="80"/>
        <v/>
      </c>
      <c r="RV38" s="119">
        <f t="shared" si="130"/>
        <v>21</v>
      </c>
      <c r="RW38" s="123" t="str">
        <f t="shared" si="103"/>
        <v/>
      </c>
      <c r="RX38" s="123">
        <v>33</v>
      </c>
      <c r="RY38" s="423"/>
      <c r="RZ38" s="423"/>
      <c r="SA38" s="423"/>
      <c r="SB38" s="423"/>
      <c r="SC38" s="421"/>
      <c r="SD38" s="422"/>
      <c r="SE38" s="269" t="str">
        <f t="shared" si="42"/>
        <v/>
      </c>
      <c r="SF38" s="180">
        <v>1</v>
      </c>
      <c r="SG38" s="269" t="str">
        <f t="shared" si="81"/>
        <v/>
      </c>
      <c r="SH38" s="180">
        <v>1</v>
      </c>
      <c r="SI38" s="181">
        <v>1</v>
      </c>
      <c r="SJ38" s="181">
        <v>1</v>
      </c>
      <c r="SK38" s="183">
        <v>1</v>
      </c>
      <c r="SL38" s="183">
        <v>1</v>
      </c>
      <c r="SM38" s="183">
        <v>1</v>
      </c>
      <c r="SN38" s="183">
        <v>1</v>
      </c>
      <c r="SO38" s="183">
        <v>1</v>
      </c>
      <c r="SP38" s="183">
        <v>1</v>
      </c>
      <c r="SQ38" s="192" t="str">
        <f ca="1">IF(ISBLANK(SC38),"",ROUND(AVERAGE(OFFSET(SH38:SP38,0,0,1,ion21Coop!$F$42)),1))</f>
        <v/>
      </c>
      <c r="SR38" s="269" t="str">
        <f t="shared" si="82"/>
        <v/>
      </c>
      <c r="ST38" s="565"/>
      <c r="SU38" s="565"/>
      <c r="SV38" s="566"/>
      <c r="SW38" s="567"/>
      <c r="SX38" s="565"/>
      <c r="SY38" s="566"/>
      <c r="SZ38" s="568"/>
      <c r="TA38" s="567"/>
      <c r="TB38" s="553"/>
    </row>
    <row r="39" spans="1:522" x14ac:dyDescent="0.3">
      <c r="A39" s="196" t="s">
        <v>327</v>
      </c>
      <c r="B39" s="159" t="s">
        <v>86</v>
      </c>
      <c r="C39" s="30"/>
      <c r="J39" s="119">
        <f t="shared" si="110"/>
        <v>1</v>
      </c>
      <c r="K39" s="123" t="str">
        <f t="shared" si="83"/>
        <v>YaJo</v>
      </c>
      <c r="L39" s="123">
        <v>34</v>
      </c>
      <c r="M39" s="351"/>
      <c r="N39" s="351"/>
      <c r="O39" s="351"/>
      <c r="P39" s="351"/>
      <c r="Q39" s="369"/>
      <c r="R39" s="370"/>
      <c r="S39" s="269" t="str">
        <f t="shared" si="106"/>
        <v/>
      </c>
      <c r="T39" s="180">
        <v>1</v>
      </c>
      <c r="U39" s="269" t="str">
        <f t="shared" si="107"/>
        <v/>
      </c>
      <c r="V39" s="180">
        <v>1</v>
      </c>
      <c r="W39" s="181">
        <v>1</v>
      </c>
      <c r="X39" s="181">
        <v>1</v>
      </c>
      <c r="Y39" s="183">
        <v>1</v>
      </c>
      <c r="Z39" s="183">
        <v>1</v>
      </c>
      <c r="AA39" s="183">
        <v>1</v>
      </c>
      <c r="AB39" s="183">
        <v>1</v>
      </c>
      <c r="AC39" s="183">
        <v>1</v>
      </c>
      <c r="AD39" s="183">
        <v>1</v>
      </c>
      <c r="AE39" s="192" t="str">
        <f ca="1">IF(ISBLANK(Q39),"",ROUND(AVERAGE(OFFSET(V39:AD39,0,0,1,ion21Coop!$F$42)),1))</f>
        <v/>
      </c>
      <c r="AF39" s="269" t="str">
        <f t="shared" si="104"/>
        <v/>
      </c>
      <c r="AH39" s="119">
        <f t="shared" si="111"/>
        <v>2</v>
      </c>
      <c r="AI39" s="123" t="str">
        <f t="shared" si="84"/>
        <v>GeLo</v>
      </c>
      <c r="AJ39" s="123">
        <v>34</v>
      </c>
      <c r="AK39" s="351"/>
      <c r="AL39" s="351"/>
      <c r="AM39" s="351"/>
      <c r="AN39" s="351"/>
      <c r="AO39" s="369"/>
      <c r="AP39" s="370"/>
      <c r="AQ39" s="269" t="str">
        <f t="shared" si="23"/>
        <v/>
      </c>
      <c r="AR39" s="180">
        <v>1</v>
      </c>
      <c r="AS39" s="269" t="str">
        <f t="shared" si="44"/>
        <v/>
      </c>
      <c r="AT39" s="180">
        <v>1</v>
      </c>
      <c r="AU39" s="181">
        <v>1</v>
      </c>
      <c r="AV39" s="181">
        <v>1</v>
      </c>
      <c r="AW39" s="183">
        <v>1</v>
      </c>
      <c r="AX39" s="183">
        <v>1</v>
      </c>
      <c r="AY39" s="183">
        <v>1</v>
      </c>
      <c r="AZ39" s="183">
        <v>1</v>
      </c>
      <c r="BA39" s="183">
        <v>1</v>
      </c>
      <c r="BB39" s="183">
        <v>1</v>
      </c>
      <c r="BC39" s="192" t="str">
        <f ca="1">IF(ISBLANK(AO39),"",ROUND(AVERAGE(OFFSET(AT39:BB39,0,0,1,ion21Coop!$F$42)),1))</f>
        <v/>
      </c>
      <c r="BD39" s="269" t="str">
        <f t="shared" si="45"/>
        <v/>
      </c>
      <c r="BF39" s="119">
        <f t="shared" si="112"/>
        <v>3</v>
      </c>
      <c r="BG39" s="123" t="str">
        <f t="shared" si="85"/>
        <v>MiDo</v>
      </c>
      <c r="BH39" s="123">
        <v>34</v>
      </c>
      <c r="BI39" s="351"/>
      <c r="BJ39" s="351"/>
      <c r="BK39" s="351"/>
      <c r="BL39" s="351"/>
      <c r="BM39" s="369"/>
      <c r="BN39" s="370"/>
      <c r="BO39" s="269" t="str">
        <f t="shared" si="108"/>
        <v/>
      </c>
      <c r="BP39" s="180">
        <v>1</v>
      </c>
      <c r="BQ39" s="269" t="str">
        <f t="shared" si="109"/>
        <v/>
      </c>
      <c r="BR39" s="180">
        <v>1</v>
      </c>
      <c r="BS39" s="181">
        <v>1</v>
      </c>
      <c r="BT39" s="181">
        <v>1</v>
      </c>
      <c r="BU39" s="183">
        <v>1</v>
      </c>
      <c r="BV39" s="183">
        <v>1</v>
      </c>
      <c r="BW39" s="183">
        <v>1</v>
      </c>
      <c r="BX39" s="183">
        <v>1</v>
      </c>
      <c r="BY39" s="183">
        <v>1</v>
      </c>
      <c r="BZ39" s="183">
        <v>1</v>
      </c>
      <c r="CA39" s="192" t="str">
        <f ca="1">IF(ISBLANK(BM39),"",ROUND(AVERAGE(OFFSET(BR39:BZ39,0,0,1,ion21Coop!$F$42)),1))</f>
        <v/>
      </c>
      <c r="CB39" s="269" t="str">
        <f t="shared" si="105"/>
        <v/>
      </c>
      <c r="CD39" s="119">
        <f t="shared" si="113"/>
        <v>4</v>
      </c>
      <c r="CE39" s="123" t="str">
        <f t="shared" si="86"/>
        <v>EmNi</v>
      </c>
      <c r="CF39" s="123">
        <v>34</v>
      </c>
      <c r="CG39" s="351"/>
      <c r="CH39" s="351"/>
      <c r="CI39" s="351"/>
      <c r="CJ39" s="351"/>
      <c r="CK39" s="369"/>
      <c r="CL39" s="370"/>
      <c r="CM39" s="269" t="str">
        <f t="shared" si="25"/>
        <v/>
      </c>
      <c r="CN39" s="180">
        <v>1</v>
      </c>
      <c r="CO39" s="269" t="str">
        <f t="shared" si="47"/>
        <v/>
      </c>
      <c r="CP39" s="180">
        <v>1</v>
      </c>
      <c r="CQ39" s="181">
        <v>1</v>
      </c>
      <c r="CR39" s="181">
        <v>1</v>
      </c>
      <c r="CS39" s="183">
        <v>1</v>
      </c>
      <c r="CT39" s="183">
        <v>1</v>
      </c>
      <c r="CU39" s="183">
        <v>1</v>
      </c>
      <c r="CV39" s="183">
        <v>1</v>
      </c>
      <c r="CW39" s="183">
        <v>1</v>
      </c>
      <c r="CX39" s="183">
        <v>1</v>
      </c>
      <c r="CY39" s="192" t="str">
        <f ca="1">IF(ISBLANK(CK39),"",ROUND(AVERAGE(OFFSET(CP39:CX39,0,0,1,ion21Coop!$F$42)),1))</f>
        <v/>
      </c>
      <c r="CZ39" s="269" t="str">
        <f t="shared" si="48"/>
        <v/>
      </c>
      <c r="DB39" s="119">
        <f t="shared" si="114"/>
        <v>5</v>
      </c>
      <c r="DC39" s="123" t="str">
        <f t="shared" si="87"/>
        <v>HeJe</v>
      </c>
      <c r="DD39" s="123">
        <v>34</v>
      </c>
      <c r="DE39" s="423"/>
      <c r="DF39" s="423"/>
      <c r="DG39" s="423"/>
      <c r="DH39" s="423"/>
      <c r="DI39" s="421"/>
      <c r="DJ39" s="422"/>
      <c r="DK39" s="269" t="str">
        <f t="shared" si="26"/>
        <v/>
      </c>
      <c r="DL39" s="180">
        <v>1</v>
      </c>
      <c r="DM39" s="269" t="str">
        <f t="shared" si="49"/>
        <v/>
      </c>
      <c r="DN39" s="180">
        <v>1</v>
      </c>
      <c r="DO39" s="181">
        <v>1</v>
      </c>
      <c r="DP39" s="181">
        <v>1</v>
      </c>
      <c r="DQ39" s="183">
        <v>1</v>
      </c>
      <c r="DR39" s="183">
        <v>1</v>
      </c>
      <c r="DS39" s="183">
        <v>1</v>
      </c>
      <c r="DT39" s="183">
        <v>1</v>
      </c>
      <c r="DU39" s="183">
        <v>1</v>
      </c>
      <c r="DV39" s="183">
        <v>1</v>
      </c>
      <c r="DW39" s="192" t="str">
        <f ca="1">IF(ISBLANK(DI39),"",ROUND(AVERAGE(OFFSET(DN39:DV39,0,0,1,ion21Coop!$F$42)),1))</f>
        <v/>
      </c>
      <c r="DX39" s="269" t="str">
        <f t="shared" si="50"/>
        <v/>
      </c>
      <c r="DZ39" s="119">
        <f t="shared" si="115"/>
        <v>6</v>
      </c>
      <c r="EA39" s="123" t="str">
        <f t="shared" si="88"/>
        <v/>
      </c>
      <c r="EB39" s="123">
        <v>34</v>
      </c>
      <c r="EC39" s="423"/>
      <c r="ED39" s="423"/>
      <c r="EE39" s="423"/>
      <c r="EF39" s="423"/>
      <c r="EG39" s="421"/>
      <c r="EH39" s="422"/>
      <c r="EI39" s="269" t="str">
        <f t="shared" si="27"/>
        <v/>
      </c>
      <c r="EJ39" s="180">
        <v>1</v>
      </c>
      <c r="EK39" s="269" t="str">
        <f t="shared" si="51"/>
        <v/>
      </c>
      <c r="EL39" s="180">
        <v>1</v>
      </c>
      <c r="EM39" s="181">
        <v>1</v>
      </c>
      <c r="EN39" s="181">
        <v>1</v>
      </c>
      <c r="EO39" s="183">
        <v>1</v>
      </c>
      <c r="EP39" s="183">
        <v>1</v>
      </c>
      <c r="EQ39" s="183">
        <v>1</v>
      </c>
      <c r="ER39" s="183">
        <v>1</v>
      </c>
      <c r="ES39" s="183">
        <v>1</v>
      </c>
      <c r="ET39" s="183">
        <v>1</v>
      </c>
      <c r="EU39" s="192" t="str">
        <f ca="1">IF(ISBLANK(EG39),"",ROUND(AVERAGE(OFFSET(EL39:ET39,0,0,1,ion21Coop!$F$42)),1))</f>
        <v/>
      </c>
      <c r="EV39" s="269" t="str">
        <f t="shared" si="52"/>
        <v/>
      </c>
      <c r="EX39" s="119">
        <f t="shared" si="116"/>
        <v>7</v>
      </c>
      <c r="EY39" s="123" t="str">
        <f t="shared" si="89"/>
        <v/>
      </c>
      <c r="EZ39" s="123">
        <v>34</v>
      </c>
      <c r="FA39" s="423"/>
      <c r="FB39" s="423"/>
      <c r="FC39" s="423"/>
      <c r="FD39" s="423"/>
      <c r="FE39" s="421"/>
      <c r="FF39" s="422"/>
      <c r="FG39" s="269" t="str">
        <f t="shared" si="28"/>
        <v/>
      </c>
      <c r="FH39" s="180">
        <v>1</v>
      </c>
      <c r="FI39" s="269" t="str">
        <f t="shared" si="53"/>
        <v/>
      </c>
      <c r="FJ39" s="180">
        <v>1</v>
      </c>
      <c r="FK39" s="181">
        <v>1</v>
      </c>
      <c r="FL39" s="181">
        <v>1</v>
      </c>
      <c r="FM39" s="183">
        <v>1</v>
      </c>
      <c r="FN39" s="183">
        <v>1</v>
      </c>
      <c r="FO39" s="183">
        <v>1</v>
      </c>
      <c r="FP39" s="183">
        <v>1</v>
      </c>
      <c r="FQ39" s="183">
        <v>1</v>
      </c>
      <c r="FR39" s="183">
        <v>1</v>
      </c>
      <c r="FS39" s="192" t="str">
        <f ca="1">IF(ISBLANK(FE39),"",ROUND(AVERAGE(OFFSET(FJ39:FR39,0,0,1,ion21Coop!$F$42)),1))</f>
        <v/>
      </c>
      <c r="FT39" s="269" t="str">
        <f t="shared" si="54"/>
        <v/>
      </c>
      <c r="FV39" s="119">
        <f t="shared" si="117"/>
        <v>8</v>
      </c>
      <c r="FW39" s="123" t="str">
        <f t="shared" si="90"/>
        <v/>
      </c>
      <c r="FX39" s="123">
        <v>34</v>
      </c>
      <c r="FY39" s="423"/>
      <c r="FZ39" s="423"/>
      <c r="GA39" s="423"/>
      <c r="GB39" s="423"/>
      <c r="GC39" s="421"/>
      <c r="GD39" s="422"/>
      <c r="GE39" s="269" t="str">
        <f t="shared" si="29"/>
        <v/>
      </c>
      <c r="GF39" s="180">
        <v>1</v>
      </c>
      <c r="GG39" s="269" t="str">
        <f t="shared" si="55"/>
        <v/>
      </c>
      <c r="GH39" s="180">
        <v>1</v>
      </c>
      <c r="GI39" s="181">
        <v>1</v>
      </c>
      <c r="GJ39" s="181">
        <v>1</v>
      </c>
      <c r="GK39" s="183">
        <v>1</v>
      </c>
      <c r="GL39" s="183">
        <v>1</v>
      </c>
      <c r="GM39" s="183">
        <v>1</v>
      </c>
      <c r="GN39" s="183">
        <v>1</v>
      </c>
      <c r="GO39" s="183">
        <v>1</v>
      </c>
      <c r="GP39" s="183">
        <v>1</v>
      </c>
      <c r="GQ39" s="192" t="str">
        <f ca="1">IF(ISBLANK(GC39),"",ROUND(AVERAGE(OFFSET(GH39:GP39,0,0,1,ion21Coop!$F$42)),1))</f>
        <v/>
      </c>
      <c r="GR39" s="269" t="str">
        <f t="shared" si="56"/>
        <v/>
      </c>
      <c r="GT39" s="119">
        <f t="shared" si="118"/>
        <v>9</v>
      </c>
      <c r="GU39" s="123" t="str">
        <f t="shared" si="91"/>
        <v/>
      </c>
      <c r="GV39" s="123">
        <v>34</v>
      </c>
      <c r="GW39" s="423"/>
      <c r="GX39" s="423"/>
      <c r="GY39" s="423"/>
      <c r="GZ39" s="423"/>
      <c r="HA39" s="421"/>
      <c r="HB39" s="422"/>
      <c r="HC39" s="269" t="str">
        <f t="shared" si="30"/>
        <v/>
      </c>
      <c r="HD39" s="180">
        <v>1</v>
      </c>
      <c r="HE39" s="269" t="str">
        <f t="shared" si="57"/>
        <v/>
      </c>
      <c r="HF39" s="180">
        <v>1</v>
      </c>
      <c r="HG39" s="181">
        <v>1</v>
      </c>
      <c r="HH39" s="181">
        <v>1</v>
      </c>
      <c r="HI39" s="183">
        <v>1</v>
      </c>
      <c r="HJ39" s="183">
        <v>1</v>
      </c>
      <c r="HK39" s="183">
        <v>1</v>
      </c>
      <c r="HL39" s="183">
        <v>1</v>
      </c>
      <c r="HM39" s="183">
        <v>1</v>
      </c>
      <c r="HN39" s="183">
        <v>1</v>
      </c>
      <c r="HO39" s="192" t="str">
        <f ca="1">IF(ISBLANK(HA39),"",ROUND(AVERAGE(OFFSET(HF39:HN39,0,0,1,ion21Coop!$F$42)),1))</f>
        <v/>
      </c>
      <c r="HP39" s="269" t="str">
        <f t="shared" si="58"/>
        <v/>
      </c>
      <c r="HR39" s="119">
        <f t="shared" si="119"/>
        <v>10</v>
      </c>
      <c r="HS39" s="123" t="str">
        <f t="shared" si="92"/>
        <v/>
      </c>
      <c r="HT39" s="123">
        <v>34</v>
      </c>
      <c r="HU39" s="423"/>
      <c r="HV39" s="423"/>
      <c r="HW39" s="423"/>
      <c r="HX39" s="423"/>
      <c r="HY39" s="421"/>
      <c r="HZ39" s="422"/>
      <c r="IA39" s="269" t="str">
        <f t="shared" si="31"/>
        <v/>
      </c>
      <c r="IB39" s="180">
        <v>1</v>
      </c>
      <c r="IC39" s="269" t="str">
        <f t="shared" si="59"/>
        <v/>
      </c>
      <c r="ID39" s="180">
        <v>1</v>
      </c>
      <c r="IE39" s="181">
        <v>1</v>
      </c>
      <c r="IF39" s="181">
        <v>1</v>
      </c>
      <c r="IG39" s="183">
        <v>1</v>
      </c>
      <c r="IH39" s="183">
        <v>1</v>
      </c>
      <c r="II39" s="183">
        <v>1</v>
      </c>
      <c r="IJ39" s="183">
        <v>1</v>
      </c>
      <c r="IK39" s="183">
        <v>1</v>
      </c>
      <c r="IL39" s="183">
        <v>1</v>
      </c>
      <c r="IM39" s="192" t="str">
        <f ca="1">IF(ISBLANK(HY39),"",ROUND(AVERAGE(OFFSET(ID39:IL39,0,0,1,ion21Coop!$F$42)),1))</f>
        <v/>
      </c>
      <c r="IN39" s="269" t="str">
        <f t="shared" si="60"/>
        <v/>
      </c>
      <c r="IP39" s="119">
        <f t="shared" si="120"/>
        <v>11</v>
      </c>
      <c r="IQ39" s="123" t="str">
        <f t="shared" si="93"/>
        <v/>
      </c>
      <c r="IR39" s="123">
        <v>34</v>
      </c>
      <c r="IS39" s="423"/>
      <c r="IT39" s="423"/>
      <c r="IU39" s="423"/>
      <c r="IV39" s="423"/>
      <c r="IW39" s="421"/>
      <c r="IX39" s="422"/>
      <c r="IY39" s="269" t="str">
        <f t="shared" si="32"/>
        <v/>
      </c>
      <c r="IZ39" s="180">
        <v>1</v>
      </c>
      <c r="JA39" s="269" t="str">
        <f t="shared" si="61"/>
        <v/>
      </c>
      <c r="JB39" s="180">
        <v>1</v>
      </c>
      <c r="JC39" s="181">
        <v>1</v>
      </c>
      <c r="JD39" s="181">
        <v>1</v>
      </c>
      <c r="JE39" s="183">
        <v>1</v>
      </c>
      <c r="JF39" s="183">
        <v>1</v>
      </c>
      <c r="JG39" s="183">
        <v>1</v>
      </c>
      <c r="JH39" s="183">
        <v>1</v>
      </c>
      <c r="JI39" s="183">
        <v>1</v>
      </c>
      <c r="JJ39" s="183">
        <v>1</v>
      </c>
      <c r="JK39" s="192" t="str">
        <f ca="1">IF(ISBLANK(IW39),"",ROUND(AVERAGE(OFFSET(JB39:JJ39,0,0,1,ion21Coop!$F$42)),1))</f>
        <v/>
      </c>
      <c r="JL39" s="269" t="str">
        <f t="shared" si="62"/>
        <v/>
      </c>
      <c r="JN39" s="119">
        <f t="shared" si="121"/>
        <v>12</v>
      </c>
      <c r="JO39" s="123" t="str">
        <f t="shared" si="94"/>
        <v/>
      </c>
      <c r="JP39" s="123">
        <v>34</v>
      </c>
      <c r="JQ39" s="423"/>
      <c r="JR39" s="423"/>
      <c r="JS39" s="423"/>
      <c r="JT39" s="423"/>
      <c r="JU39" s="421"/>
      <c r="JV39" s="422"/>
      <c r="JW39" s="269" t="str">
        <f t="shared" si="33"/>
        <v/>
      </c>
      <c r="JX39" s="180">
        <v>1</v>
      </c>
      <c r="JY39" s="269" t="str">
        <f t="shared" si="63"/>
        <v/>
      </c>
      <c r="JZ39" s="180">
        <v>1</v>
      </c>
      <c r="KA39" s="181">
        <v>1</v>
      </c>
      <c r="KB39" s="181">
        <v>1</v>
      </c>
      <c r="KC39" s="183">
        <v>1</v>
      </c>
      <c r="KD39" s="183">
        <v>1</v>
      </c>
      <c r="KE39" s="183">
        <v>1</v>
      </c>
      <c r="KF39" s="183">
        <v>1</v>
      </c>
      <c r="KG39" s="183">
        <v>1</v>
      </c>
      <c r="KH39" s="183">
        <v>1</v>
      </c>
      <c r="KI39" s="192" t="str">
        <f ca="1">IF(ISBLANK(JU39),"",ROUND(AVERAGE(OFFSET(JZ39:KH39,0,0,1,ion21Coop!$F$42)),1))</f>
        <v/>
      </c>
      <c r="KJ39" s="269" t="str">
        <f t="shared" si="64"/>
        <v/>
      </c>
      <c r="KL39" s="119">
        <f t="shared" si="122"/>
        <v>13</v>
      </c>
      <c r="KM39" s="123" t="str">
        <f t="shared" si="95"/>
        <v/>
      </c>
      <c r="KN39" s="123">
        <v>34</v>
      </c>
      <c r="KO39" s="423"/>
      <c r="KP39" s="423"/>
      <c r="KQ39" s="423"/>
      <c r="KR39" s="423"/>
      <c r="KS39" s="421"/>
      <c r="KT39" s="422"/>
      <c r="KU39" s="269" t="str">
        <f t="shared" si="34"/>
        <v/>
      </c>
      <c r="KV39" s="180">
        <v>1</v>
      </c>
      <c r="KW39" s="269" t="str">
        <f t="shared" si="65"/>
        <v/>
      </c>
      <c r="KX39" s="180">
        <v>1</v>
      </c>
      <c r="KY39" s="181">
        <v>1</v>
      </c>
      <c r="KZ39" s="181">
        <v>1</v>
      </c>
      <c r="LA39" s="183">
        <v>1</v>
      </c>
      <c r="LB39" s="183">
        <v>1</v>
      </c>
      <c r="LC39" s="183">
        <v>1</v>
      </c>
      <c r="LD39" s="183">
        <v>1</v>
      </c>
      <c r="LE39" s="183">
        <v>1</v>
      </c>
      <c r="LF39" s="183">
        <v>1</v>
      </c>
      <c r="LG39" s="192" t="str">
        <f ca="1">IF(ISBLANK(KS39),"",ROUND(AVERAGE(OFFSET(KX39:LF39,0,0,1,ion21Coop!$F$42)),1))</f>
        <v/>
      </c>
      <c r="LH39" s="269" t="str">
        <f t="shared" si="66"/>
        <v/>
      </c>
      <c r="LJ39" s="119">
        <f t="shared" si="123"/>
        <v>14</v>
      </c>
      <c r="LK39" s="123" t="str">
        <f t="shared" si="96"/>
        <v/>
      </c>
      <c r="LL39" s="123">
        <v>34</v>
      </c>
      <c r="LM39" s="423"/>
      <c r="LN39" s="423"/>
      <c r="LO39" s="423"/>
      <c r="LP39" s="423"/>
      <c r="LQ39" s="421"/>
      <c r="LR39" s="422"/>
      <c r="LS39" s="269" t="str">
        <f t="shared" si="35"/>
        <v/>
      </c>
      <c r="LT39" s="180">
        <v>1</v>
      </c>
      <c r="LU39" s="269" t="str">
        <f t="shared" si="67"/>
        <v/>
      </c>
      <c r="LV39" s="180">
        <v>1</v>
      </c>
      <c r="LW39" s="181">
        <v>1</v>
      </c>
      <c r="LX39" s="181">
        <v>1</v>
      </c>
      <c r="LY39" s="183">
        <v>1</v>
      </c>
      <c r="LZ39" s="183">
        <v>1</v>
      </c>
      <c r="MA39" s="183">
        <v>1</v>
      </c>
      <c r="MB39" s="183">
        <v>1</v>
      </c>
      <c r="MC39" s="183">
        <v>1</v>
      </c>
      <c r="MD39" s="183">
        <v>1</v>
      </c>
      <c r="ME39" s="192" t="str">
        <f ca="1">IF(ISBLANK(LQ39),"",ROUND(AVERAGE(OFFSET(LV39:MD39,0,0,1,ion21Coop!$F$42)),1))</f>
        <v/>
      </c>
      <c r="MF39" s="269" t="str">
        <f t="shared" si="68"/>
        <v/>
      </c>
      <c r="MH39" s="119">
        <f t="shared" si="124"/>
        <v>15</v>
      </c>
      <c r="MI39" s="123" t="str">
        <f t="shared" si="97"/>
        <v/>
      </c>
      <c r="MJ39" s="123">
        <v>34</v>
      </c>
      <c r="MK39" s="423"/>
      <c r="ML39" s="423"/>
      <c r="MM39" s="423"/>
      <c r="MN39" s="423"/>
      <c r="MO39" s="421"/>
      <c r="MP39" s="422"/>
      <c r="MQ39" s="269" t="str">
        <f t="shared" si="36"/>
        <v/>
      </c>
      <c r="MR39" s="180">
        <v>1</v>
      </c>
      <c r="MS39" s="269" t="str">
        <f t="shared" si="69"/>
        <v/>
      </c>
      <c r="MT39" s="180">
        <v>1</v>
      </c>
      <c r="MU39" s="181">
        <v>1</v>
      </c>
      <c r="MV39" s="181">
        <v>1</v>
      </c>
      <c r="MW39" s="183">
        <v>1</v>
      </c>
      <c r="MX39" s="183">
        <v>1</v>
      </c>
      <c r="MY39" s="183">
        <v>1</v>
      </c>
      <c r="MZ39" s="183">
        <v>1</v>
      </c>
      <c r="NA39" s="183">
        <v>1</v>
      </c>
      <c r="NB39" s="183">
        <v>1</v>
      </c>
      <c r="NC39" s="192" t="str">
        <f ca="1">IF(ISBLANK(MO39),"",ROUND(AVERAGE(OFFSET(MT39:NB39,0,0,1,ion21Coop!$F$42)),1))</f>
        <v/>
      </c>
      <c r="ND39" s="269" t="str">
        <f t="shared" si="70"/>
        <v/>
      </c>
      <c r="NF39" s="119">
        <f t="shared" si="125"/>
        <v>16</v>
      </c>
      <c r="NG39" s="123" t="str">
        <f t="shared" si="98"/>
        <v/>
      </c>
      <c r="NH39" s="123">
        <v>34</v>
      </c>
      <c r="NI39" s="423"/>
      <c r="NJ39" s="423"/>
      <c r="NK39" s="423"/>
      <c r="NL39" s="423"/>
      <c r="NM39" s="421"/>
      <c r="NN39" s="422"/>
      <c r="NO39" s="269" t="str">
        <f t="shared" si="37"/>
        <v/>
      </c>
      <c r="NP39" s="180">
        <v>1</v>
      </c>
      <c r="NQ39" s="269" t="str">
        <f t="shared" si="71"/>
        <v/>
      </c>
      <c r="NR39" s="180">
        <v>1</v>
      </c>
      <c r="NS39" s="181">
        <v>1</v>
      </c>
      <c r="NT39" s="181">
        <v>1</v>
      </c>
      <c r="NU39" s="183">
        <v>1</v>
      </c>
      <c r="NV39" s="183">
        <v>1</v>
      </c>
      <c r="NW39" s="183">
        <v>1</v>
      </c>
      <c r="NX39" s="183">
        <v>1</v>
      </c>
      <c r="NY39" s="183">
        <v>1</v>
      </c>
      <c r="NZ39" s="183">
        <v>1</v>
      </c>
      <c r="OA39" s="192" t="str">
        <f ca="1">IF(ISBLANK(NM39),"",ROUND(AVERAGE(OFFSET(NR39:NZ39,0,0,1,ion21Coop!$F$42)),1))</f>
        <v/>
      </c>
      <c r="OB39" s="269" t="str">
        <f t="shared" si="72"/>
        <v/>
      </c>
      <c r="OD39" s="119">
        <f t="shared" si="126"/>
        <v>17</v>
      </c>
      <c r="OE39" s="123" t="str">
        <f t="shared" si="99"/>
        <v/>
      </c>
      <c r="OF39" s="123">
        <v>34</v>
      </c>
      <c r="OG39" s="423"/>
      <c r="OH39" s="423"/>
      <c r="OI39" s="423"/>
      <c r="OJ39" s="423"/>
      <c r="OK39" s="421"/>
      <c r="OL39" s="422"/>
      <c r="OM39" s="269" t="str">
        <f t="shared" si="38"/>
        <v/>
      </c>
      <c r="ON39" s="180">
        <v>1</v>
      </c>
      <c r="OO39" s="269" t="str">
        <f t="shared" si="73"/>
        <v/>
      </c>
      <c r="OP39" s="180">
        <v>1</v>
      </c>
      <c r="OQ39" s="181">
        <v>1</v>
      </c>
      <c r="OR39" s="181">
        <v>1</v>
      </c>
      <c r="OS39" s="183">
        <v>1</v>
      </c>
      <c r="OT39" s="183">
        <v>1</v>
      </c>
      <c r="OU39" s="183">
        <v>1</v>
      </c>
      <c r="OV39" s="183">
        <v>1</v>
      </c>
      <c r="OW39" s="183">
        <v>1</v>
      </c>
      <c r="OX39" s="183">
        <v>1</v>
      </c>
      <c r="OY39" s="192" t="str">
        <f ca="1">IF(ISBLANK(OK39),"",ROUND(AVERAGE(OFFSET(OP39:OX39,0,0,1,ion21Coop!$F$42)),1))</f>
        <v/>
      </c>
      <c r="OZ39" s="269" t="str">
        <f t="shared" si="74"/>
        <v/>
      </c>
      <c r="PB39" s="119">
        <f t="shared" si="127"/>
        <v>18</v>
      </c>
      <c r="PC39" s="123" t="str">
        <f t="shared" si="100"/>
        <v/>
      </c>
      <c r="PD39" s="123">
        <v>34</v>
      </c>
      <c r="PE39" s="423"/>
      <c r="PF39" s="423"/>
      <c r="PG39" s="423"/>
      <c r="PH39" s="423"/>
      <c r="PI39" s="421"/>
      <c r="PJ39" s="422"/>
      <c r="PK39" s="269" t="str">
        <f t="shared" si="39"/>
        <v/>
      </c>
      <c r="PL39" s="180">
        <v>1</v>
      </c>
      <c r="PM39" s="269" t="str">
        <f t="shared" si="75"/>
        <v/>
      </c>
      <c r="PN39" s="180">
        <v>1</v>
      </c>
      <c r="PO39" s="181">
        <v>1</v>
      </c>
      <c r="PP39" s="181">
        <v>1</v>
      </c>
      <c r="PQ39" s="183">
        <v>1</v>
      </c>
      <c r="PR39" s="183">
        <v>1</v>
      </c>
      <c r="PS39" s="183">
        <v>1</v>
      </c>
      <c r="PT39" s="183">
        <v>1</v>
      </c>
      <c r="PU39" s="183">
        <v>1</v>
      </c>
      <c r="PV39" s="183">
        <v>1</v>
      </c>
      <c r="PW39" s="192" t="str">
        <f ca="1">IF(ISBLANK(PI39),"",ROUND(AVERAGE(OFFSET(PN39:PV39,0,0,1,ion21Coop!$F$42)),1))</f>
        <v/>
      </c>
      <c r="PX39" s="269" t="str">
        <f t="shared" si="76"/>
        <v/>
      </c>
      <c r="PZ39" s="119">
        <f t="shared" si="128"/>
        <v>19</v>
      </c>
      <c r="QA39" s="123" t="str">
        <f t="shared" si="101"/>
        <v/>
      </c>
      <c r="QB39" s="123">
        <v>34</v>
      </c>
      <c r="QC39" s="423"/>
      <c r="QD39" s="423"/>
      <c r="QE39" s="423"/>
      <c r="QF39" s="423"/>
      <c r="QG39" s="421"/>
      <c r="QH39" s="422"/>
      <c r="QI39" s="269" t="str">
        <f t="shared" si="40"/>
        <v/>
      </c>
      <c r="QJ39" s="180">
        <v>1</v>
      </c>
      <c r="QK39" s="269" t="str">
        <f t="shared" si="77"/>
        <v/>
      </c>
      <c r="QL39" s="180">
        <v>1</v>
      </c>
      <c r="QM39" s="181">
        <v>1</v>
      </c>
      <c r="QN39" s="181">
        <v>1</v>
      </c>
      <c r="QO39" s="183">
        <v>1</v>
      </c>
      <c r="QP39" s="183">
        <v>1</v>
      </c>
      <c r="QQ39" s="183">
        <v>1</v>
      </c>
      <c r="QR39" s="183">
        <v>1</v>
      </c>
      <c r="QS39" s="183">
        <v>1</v>
      </c>
      <c r="QT39" s="183">
        <v>1</v>
      </c>
      <c r="QU39" s="192" t="str">
        <f ca="1">IF(ISBLANK(QG39),"",ROUND(AVERAGE(OFFSET(QL39:QT39,0,0,1,ion21Coop!$F$42)),1))</f>
        <v/>
      </c>
      <c r="QV39" s="269" t="str">
        <f t="shared" si="78"/>
        <v/>
      </c>
      <c r="QX39" s="119">
        <f t="shared" si="129"/>
        <v>20</v>
      </c>
      <c r="QY39" s="123" t="str">
        <f t="shared" si="102"/>
        <v/>
      </c>
      <c r="QZ39" s="123">
        <v>34</v>
      </c>
      <c r="RA39" s="423"/>
      <c r="RB39" s="423"/>
      <c r="RC39" s="423"/>
      <c r="RD39" s="423"/>
      <c r="RE39" s="421"/>
      <c r="RF39" s="422"/>
      <c r="RG39" s="269" t="str">
        <f t="shared" si="41"/>
        <v/>
      </c>
      <c r="RH39" s="180">
        <v>1</v>
      </c>
      <c r="RI39" s="269" t="str">
        <f t="shared" si="79"/>
        <v/>
      </c>
      <c r="RJ39" s="180">
        <v>1</v>
      </c>
      <c r="RK39" s="181">
        <v>1</v>
      </c>
      <c r="RL39" s="181">
        <v>1</v>
      </c>
      <c r="RM39" s="183">
        <v>1</v>
      </c>
      <c r="RN39" s="183">
        <v>1</v>
      </c>
      <c r="RO39" s="183">
        <v>1</v>
      </c>
      <c r="RP39" s="183">
        <v>1</v>
      </c>
      <c r="RQ39" s="183">
        <v>1</v>
      </c>
      <c r="RR39" s="183">
        <v>1</v>
      </c>
      <c r="RS39" s="192" t="str">
        <f ca="1">IF(ISBLANK(RE39),"",ROUND(AVERAGE(OFFSET(RJ39:RR39,0,0,1,ion21Coop!$F$42)),1))</f>
        <v/>
      </c>
      <c r="RT39" s="269" t="str">
        <f t="shared" si="80"/>
        <v/>
      </c>
      <c r="RV39" s="119">
        <f t="shared" si="130"/>
        <v>21</v>
      </c>
      <c r="RW39" s="123" t="str">
        <f t="shared" si="103"/>
        <v/>
      </c>
      <c r="RX39" s="123">
        <v>34</v>
      </c>
      <c r="RY39" s="423"/>
      <c r="RZ39" s="423"/>
      <c r="SA39" s="423"/>
      <c r="SB39" s="423"/>
      <c r="SC39" s="421"/>
      <c r="SD39" s="422"/>
      <c r="SE39" s="269" t="str">
        <f t="shared" si="42"/>
        <v/>
      </c>
      <c r="SF39" s="180">
        <v>1</v>
      </c>
      <c r="SG39" s="269" t="str">
        <f t="shared" si="81"/>
        <v/>
      </c>
      <c r="SH39" s="180">
        <v>1</v>
      </c>
      <c r="SI39" s="181">
        <v>1</v>
      </c>
      <c r="SJ39" s="181">
        <v>1</v>
      </c>
      <c r="SK39" s="183">
        <v>1</v>
      </c>
      <c r="SL39" s="183">
        <v>1</v>
      </c>
      <c r="SM39" s="183">
        <v>1</v>
      </c>
      <c r="SN39" s="183">
        <v>1</v>
      </c>
      <c r="SO39" s="183">
        <v>1</v>
      </c>
      <c r="SP39" s="183">
        <v>1</v>
      </c>
      <c r="SQ39" s="192" t="str">
        <f ca="1">IF(ISBLANK(SC39),"",ROUND(AVERAGE(OFFSET(SH39:SP39,0,0,1,ion21Coop!$F$42)),1))</f>
        <v/>
      </c>
      <c r="SR39" s="269" t="str">
        <f t="shared" si="82"/>
        <v/>
      </c>
      <c r="ST39" s="565"/>
      <c r="SU39" s="565"/>
      <c r="SV39" s="566"/>
      <c r="SW39" s="567"/>
      <c r="SX39" s="565"/>
      <c r="SY39" s="566"/>
      <c r="SZ39" s="568"/>
      <c r="TA39" s="567"/>
      <c r="TB39" s="553"/>
    </row>
    <row r="40" spans="1:522" x14ac:dyDescent="0.3">
      <c r="B40" s="159" t="s">
        <v>87</v>
      </c>
      <c r="C40" s="30"/>
      <c r="J40" s="119">
        <f t="shared" si="110"/>
        <v>1</v>
      </c>
      <c r="K40" s="123" t="str">
        <f t="shared" si="83"/>
        <v>YaJo</v>
      </c>
      <c r="L40" s="123">
        <v>35</v>
      </c>
      <c r="M40" s="351"/>
      <c r="N40" s="351"/>
      <c r="O40" s="351"/>
      <c r="P40" s="351"/>
      <c r="Q40" s="369"/>
      <c r="R40" s="370"/>
      <c r="S40" s="269" t="str">
        <f t="shared" si="106"/>
        <v/>
      </c>
      <c r="T40" s="180">
        <v>1</v>
      </c>
      <c r="U40" s="269" t="str">
        <f t="shared" si="107"/>
        <v/>
      </c>
      <c r="V40" s="180">
        <v>1</v>
      </c>
      <c r="W40" s="181">
        <v>1</v>
      </c>
      <c r="X40" s="181">
        <v>1</v>
      </c>
      <c r="Y40" s="183">
        <v>1</v>
      </c>
      <c r="Z40" s="183">
        <v>1</v>
      </c>
      <c r="AA40" s="183">
        <v>1</v>
      </c>
      <c r="AB40" s="183">
        <v>1</v>
      </c>
      <c r="AC40" s="183">
        <v>1</v>
      </c>
      <c r="AD40" s="183">
        <v>1</v>
      </c>
      <c r="AE40" s="192" t="str">
        <f ca="1">IF(ISBLANK(Q40),"",ROUND(AVERAGE(OFFSET(V40:AD40,0,0,1,ion21Coop!$F$42)),1))</f>
        <v/>
      </c>
      <c r="AF40" s="269" t="str">
        <f t="shared" si="104"/>
        <v/>
      </c>
      <c r="AH40" s="119">
        <f t="shared" si="111"/>
        <v>2</v>
      </c>
      <c r="AI40" s="123" t="str">
        <f t="shared" si="84"/>
        <v>GeLo</v>
      </c>
      <c r="AJ40" s="123">
        <v>35</v>
      </c>
      <c r="AK40" s="351"/>
      <c r="AL40" s="351"/>
      <c r="AM40" s="351"/>
      <c r="AN40" s="351"/>
      <c r="AO40" s="369"/>
      <c r="AP40" s="370"/>
      <c r="AQ40" s="269" t="str">
        <f t="shared" si="23"/>
        <v/>
      </c>
      <c r="AR40" s="180">
        <v>1</v>
      </c>
      <c r="AS40" s="269" t="str">
        <f t="shared" si="44"/>
        <v/>
      </c>
      <c r="AT40" s="180">
        <v>1</v>
      </c>
      <c r="AU40" s="181">
        <v>1</v>
      </c>
      <c r="AV40" s="181">
        <v>1</v>
      </c>
      <c r="AW40" s="183">
        <v>1</v>
      </c>
      <c r="AX40" s="183">
        <v>1</v>
      </c>
      <c r="AY40" s="183">
        <v>1</v>
      </c>
      <c r="AZ40" s="183">
        <v>1</v>
      </c>
      <c r="BA40" s="183">
        <v>1</v>
      </c>
      <c r="BB40" s="183">
        <v>1</v>
      </c>
      <c r="BC40" s="192" t="str">
        <f ca="1">IF(ISBLANK(AO40),"",ROUND(AVERAGE(OFFSET(AT40:BB40,0,0,1,ion21Coop!$F$42)),1))</f>
        <v/>
      </c>
      <c r="BD40" s="269" t="str">
        <f t="shared" si="45"/>
        <v/>
      </c>
      <c r="BF40" s="119">
        <f t="shared" si="112"/>
        <v>3</v>
      </c>
      <c r="BG40" s="123" t="str">
        <f t="shared" si="85"/>
        <v>MiDo</v>
      </c>
      <c r="BH40" s="123">
        <v>35</v>
      </c>
      <c r="BI40" s="351"/>
      <c r="BJ40" s="351"/>
      <c r="BK40" s="351"/>
      <c r="BL40" s="351"/>
      <c r="BM40" s="369"/>
      <c r="BN40" s="370"/>
      <c r="BO40" s="269" t="str">
        <f t="shared" si="108"/>
        <v/>
      </c>
      <c r="BP40" s="180">
        <v>1</v>
      </c>
      <c r="BQ40" s="269" t="str">
        <f t="shared" si="109"/>
        <v/>
      </c>
      <c r="BR40" s="180">
        <v>1</v>
      </c>
      <c r="BS40" s="181">
        <v>1</v>
      </c>
      <c r="BT40" s="181">
        <v>1</v>
      </c>
      <c r="BU40" s="183">
        <v>1</v>
      </c>
      <c r="BV40" s="183">
        <v>1</v>
      </c>
      <c r="BW40" s="183">
        <v>1</v>
      </c>
      <c r="BX40" s="183">
        <v>1</v>
      </c>
      <c r="BY40" s="183">
        <v>1</v>
      </c>
      <c r="BZ40" s="183">
        <v>1</v>
      </c>
      <c r="CA40" s="192" t="str">
        <f ca="1">IF(ISBLANK(BM40),"",ROUND(AVERAGE(OFFSET(BR40:BZ40,0,0,1,ion21Coop!$F$42)),1))</f>
        <v/>
      </c>
      <c r="CB40" s="269" t="str">
        <f t="shared" si="105"/>
        <v/>
      </c>
      <c r="CD40" s="119">
        <f t="shared" si="113"/>
        <v>4</v>
      </c>
      <c r="CE40" s="123" t="str">
        <f t="shared" si="86"/>
        <v>EmNi</v>
      </c>
      <c r="CF40" s="123">
        <v>35</v>
      </c>
      <c r="CG40" s="351"/>
      <c r="CH40" s="351"/>
      <c r="CI40" s="351"/>
      <c r="CJ40" s="351"/>
      <c r="CK40" s="369"/>
      <c r="CL40" s="370"/>
      <c r="CM40" s="269" t="str">
        <f t="shared" si="25"/>
        <v/>
      </c>
      <c r="CN40" s="180">
        <v>1</v>
      </c>
      <c r="CO40" s="269" t="str">
        <f t="shared" si="47"/>
        <v/>
      </c>
      <c r="CP40" s="180">
        <v>1</v>
      </c>
      <c r="CQ40" s="181">
        <v>1</v>
      </c>
      <c r="CR40" s="181">
        <v>1</v>
      </c>
      <c r="CS40" s="183">
        <v>1</v>
      </c>
      <c r="CT40" s="183">
        <v>1</v>
      </c>
      <c r="CU40" s="183">
        <v>1</v>
      </c>
      <c r="CV40" s="183">
        <v>1</v>
      </c>
      <c r="CW40" s="183">
        <v>1</v>
      </c>
      <c r="CX40" s="183">
        <v>1</v>
      </c>
      <c r="CY40" s="192" t="str">
        <f ca="1">IF(ISBLANK(CK40),"",ROUND(AVERAGE(OFFSET(CP40:CX40,0,0,1,ion21Coop!$F$42)),1))</f>
        <v/>
      </c>
      <c r="CZ40" s="269" t="str">
        <f t="shared" si="48"/>
        <v/>
      </c>
      <c r="DB40" s="119">
        <f t="shared" si="114"/>
        <v>5</v>
      </c>
      <c r="DC40" s="123" t="str">
        <f t="shared" si="87"/>
        <v>HeJe</v>
      </c>
      <c r="DD40" s="123">
        <v>35</v>
      </c>
      <c r="DE40" s="423"/>
      <c r="DF40" s="423"/>
      <c r="DG40" s="423"/>
      <c r="DH40" s="423"/>
      <c r="DI40" s="421"/>
      <c r="DJ40" s="422"/>
      <c r="DK40" s="269" t="str">
        <f t="shared" si="26"/>
        <v/>
      </c>
      <c r="DL40" s="180">
        <v>1</v>
      </c>
      <c r="DM40" s="269" t="str">
        <f t="shared" si="49"/>
        <v/>
      </c>
      <c r="DN40" s="180">
        <v>1</v>
      </c>
      <c r="DO40" s="181">
        <v>1</v>
      </c>
      <c r="DP40" s="181">
        <v>1</v>
      </c>
      <c r="DQ40" s="183">
        <v>1</v>
      </c>
      <c r="DR40" s="183">
        <v>1</v>
      </c>
      <c r="DS40" s="183">
        <v>1</v>
      </c>
      <c r="DT40" s="183">
        <v>1</v>
      </c>
      <c r="DU40" s="183">
        <v>1</v>
      </c>
      <c r="DV40" s="183">
        <v>1</v>
      </c>
      <c r="DW40" s="192" t="str">
        <f ca="1">IF(ISBLANK(DI40),"",ROUND(AVERAGE(OFFSET(DN40:DV40,0,0,1,ion21Coop!$F$42)),1))</f>
        <v/>
      </c>
      <c r="DX40" s="269" t="str">
        <f t="shared" si="50"/>
        <v/>
      </c>
      <c r="DZ40" s="119">
        <f t="shared" si="115"/>
        <v>6</v>
      </c>
      <c r="EA40" s="123" t="str">
        <f t="shared" si="88"/>
        <v/>
      </c>
      <c r="EB40" s="123">
        <v>35</v>
      </c>
      <c r="EC40" s="423"/>
      <c r="ED40" s="423"/>
      <c r="EE40" s="423"/>
      <c r="EF40" s="423"/>
      <c r="EG40" s="421"/>
      <c r="EH40" s="422"/>
      <c r="EI40" s="269" t="str">
        <f t="shared" si="27"/>
        <v/>
      </c>
      <c r="EJ40" s="180">
        <v>1</v>
      </c>
      <c r="EK40" s="269" t="str">
        <f t="shared" si="51"/>
        <v/>
      </c>
      <c r="EL40" s="180">
        <v>1</v>
      </c>
      <c r="EM40" s="181">
        <v>1</v>
      </c>
      <c r="EN40" s="181">
        <v>1</v>
      </c>
      <c r="EO40" s="183">
        <v>1</v>
      </c>
      <c r="EP40" s="183">
        <v>1</v>
      </c>
      <c r="EQ40" s="183">
        <v>1</v>
      </c>
      <c r="ER40" s="183">
        <v>1</v>
      </c>
      <c r="ES40" s="183">
        <v>1</v>
      </c>
      <c r="ET40" s="183">
        <v>1</v>
      </c>
      <c r="EU40" s="192" t="str">
        <f ca="1">IF(ISBLANK(EG40),"",ROUND(AVERAGE(OFFSET(EL40:ET40,0,0,1,ion21Coop!$F$42)),1))</f>
        <v/>
      </c>
      <c r="EV40" s="269" t="str">
        <f t="shared" si="52"/>
        <v/>
      </c>
      <c r="EX40" s="119">
        <f t="shared" si="116"/>
        <v>7</v>
      </c>
      <c r="EY40" s="123" t="str">
        <f t="shared" si="89"/>
        <v/>
      </c>
      <c r="EZ40" s="123">
        <v>35</v>
      </c>
      <c r="FA40" s="423"/>
      <c r="FB40" s="423"/>
      <c r="FC40" s="423"/>
      <c r="FD40" s="423"/>
      <c r="FE40" s="421"/>
      <c r="FF40" s="422"/>
      <c r="FG40" s="269" t="str">
        <f t="shared" si="28"/>
        <v/>
      </c>
      <c r="FH40" s="180">
        <v>1</v>
      </c>
      <c r="FI40" s="269" t="str">
        <f t="shared" si="53"/>
        <v/>
      </c>
      <c r="FJ40" s="180">
        <v>1</v>
      </c>
      <c r="FK40" s="181">
        <v>1</v>
      </c>
      <c r="FL40" s="181">
        <v>1</v>
      </c>
      <c r="FM40" s="183">
        <v>1</v>
      </c>
      <c r="FN40" s="183">
        <v>1</v>
      </c>
      <c r="FO40" s="183">
        <v>1</v>
      </c>
      <c r="FP40" s="183">
        <v>1</v>
      </c>
      <c r="FQ40" s="183">
        <v>1</v>
      </c>
      <c r="FR40" s="183">
        <v>1</v>
      </c>
      <c r="FS40" s="192" t="str">
        <f ca="1">IF(ISBLANK(FE40),"",ROUND(AVERAGE(OFFSET(FJ40:FR40,0,0,1,ion21Coop!$F$42)),1))</f>
        <v/>
      </c>
      <c r="FT40" s="269" t="str">
        <f t="shared" si="54"/>
        <v/>
      </c>
      <c r="FV40" s="119">
        <f t="shared" si="117"/>
        <v>8</v>
      </c>
      <c r="FW40" s="123" t="str">
        <f t="shared" si="90"/>
        <v/>
      </c>
      <c r="FX40" s="123">
        <v>35</v>
      </c>
      <c r="FY40" s="423"/>
      <c r="FZ40" s="423"/>
      <c r="GA40" s="423"/>
      <c r="GB40" s="423"/>
      <c r="GC40" s="421"/>
      <c r="GD40" s="422"/>
      <c r="GE40" s="269" t="str">
        <f t="shared" si="29"/>
        <v/>
      </c>
      <c r="GF40" s="180">
        <v>1</v>
      </c>
      <c r="GG40" s="269" t="str">
        <f t="shared" si="55"/>
        <v/>
      </c>
      <c r="GH40" s="180">
        <v>1</v>
      </c>
      <c r="GI40" s="181">
        <v>1</v>
      </c>
      <c r="GJ40" s="181">
        <v>1</v>
      </c>
      <c r="GK40" s="183">
        <v>1</v>
      </c>
      <c r="GL40" s="183">
        <v>1</v>
      </c>
      <c r="GM40" s="183">
        <v>1</v>
      </c>
      <c r="GN40" s="183">
        <v>1</v>
      </c>
      <c r="GO40" s="183">
        <v>1</v>
      </c>
      <c r="GP40" s="183">
        <v>1</v>
      </c>
      <c r="GQ40" s="192" t="str">
        <f ca="1">IF(ISBLANK(GC40),"",ROUND(AVERAGE(OFFSET(GH40:GP40,0,0,1,ion21Coop!$F$42)),1))</f>
        <v/>
      </c>
      <c r="GR40" s="269" t="str">
        <f t="shared" si="56"/>
        <v/>
      </c>
      <c r="GT40" s="119">
        <f t="shared" si="118"/>
        <v>9</v>
      </c>
      <c r="GU40" s="123" t="str">
        <f t="shared" si="91"/>
        <v/>
      </c>
      <c r="GV40" s="123">
        <v>35</v>
      </c>
      <c r="GW40" s="423"/>
      <c r="GX40" s="423"/>
      <c r="GY40" s="423"/>
      <c r="GZ40" s="423"/>
      <c r="HA40" s="421"/>
      <c r="HB40" s="422"/>
      <c r="HC40" s="269" t="str">
        <f t="shared" si="30"/>
        <v/>
      </c>
      <c r="HD40" s="180">
        <v>1</v>
      </c>
      <c r="HE40" s="269" t="str">
        <f t="shared" si="57"/>
        <v/>
      </c>
      <c r="HF40" s="180">
        <v>1</v>
      </c>
      <c r="HG40" s="181">
        <v>1</v>
      </c>
      <c r="HH40" s="181">
        <v>1</v>
      </c>
      <c r="HI40" s="183">
        <v>1</v>
      </c>
      <c r="HJ40" s="183">
        <v>1</v>
      </c>
      <c r="HK40" s="183">
        <v>1</v>
      </c>
      <c r="HL40" s="183">
        <v>1</v>
      </c>
      <c r="HM40" s="183">
        <v>1</v>
      </c>
      <c r="HN40" s="183">
        <v>1</v>
      </c>
      <c r="HO40" s="192" t="str">
        <f ca="1">IF(ISBLANK(HA40),"",ROUND(AVERAGE(OFFSET(HF40:HN40,0,0,1,ion21Coop!$F$42)),1))</f>
        <v/>
      </c>
      <c r="HP40" s="269" t="str">
        <f t="shared" si="58"/>
        <v/>
      </c>
      <c r="HR40" s="119">
        <f t="shared" si="119"/>
        <v>10</v>
      </c>
      <c r="HS40" s="123" t="str">
        <f t="shared" si="92"/>
        <v/>
      </c>
      <c r="HT40" s="123">
        <v>35</v>
      </c>
      <c r="HU40" s="423"/>
      <c r="HV40" s="423"/>
      <c r="HW40" s="423"/>
      <c r="HX40" s="423"/>
      <c r="HY40" s="421"/>
      <c r="HZ40" s="422"/>
      <c r="IA40" s="269" t="str">
        <f t="shared" si="31"/>
        <v/>
      </c>
      <c r="IB40" s="180">
        <v>1</v>
      </c>
      <c r="IC40" s="269" t="str">
        <f t="shared" si="59"/>
        <v/>
      </c>
      <c r="ID40" s="180">
        <v>1</v>
      </c>
      <c r="IE40" s="181">
        <v>1</v>
      </c>
      <c r="IF40" s="181">
        <v>1</v>
      </c>
      <c r="IG40" s="183">
        <v>1</v>
      </c>
      <c r="IH40" s="183">
        <v>1</v>
      </c>
      <c r="II40" s="183">
        <v>1</v>
      </c>
      <c r="IJ40" s="183">
        <v>1</v>
      </c>
      <c r="IK40" s="183">
        <v>1</v>
      </c>
      <c r="IL40" s="183">
        <v>1</v>
      </c>
      <c r="IM40" s="192" t="str">
        <f ca="1">IF(ISBLANK(HY40),"",ROUND(AVERAGE(OFFSET(ID40:IL40,0,0,1,ion21Coop!$F$42)),1))</f>
        <v/>
      </c>
      <c r="IN40" s="269" t="str">
        <f t="shared" si="60"/>
        <v/>
      </c>
      <c r="IP40" s="119">
        <f t="shared" si="120"/>
        <v>11</v>
      </c>
      <c r="IQ40" s="123" t="str">
        <f t="shared" si="93"/>
        <v/>
      </c>
      <c r="IR40" s="123">
        <v>35</v>
      </c>
      <c r="IS40" s="423"/>
      <c r="IT40" s="423"/>
      <c r="IU40" s="423"/>
      <c r="IV40" s="423"/>
      <c r="IW40" s="421"/>
      <c r="IX40" s="422"/>
      <c r="IY40" s="269" t="str">
        <f t="shared" si="32"/>
        <v/>
      </c>
      <c r="IZ40" s="180">
        <v>1</v>
      </c>
      <c r="JA40" s="269" t="str">
        <f t="shared" si="61"/>
        <v/>
      </c>
      <c r="JB40" s="180">
        <v>1</v>
      </c>
      <c r="JC40" s="181">
        <v>1</v>
      </c>
      <c r="JD40" s="181">
        <v>1</v>
      </c>
      <c r="JE40" s="183">
        <v>1</v>
      </c>
      <c r="JF40" s="183">
        <v>1</v>
      </c>
      <c r="JG40" s="183">
        <v>1</v>
      </c>
      <c r="JH40" s="183">
        <v>1</v>
      </c>
      <c r="JI40" s="183">
        <v>1</v>
      </c>
      <c r="JJ40" s="183">
        <v>1</v>
      </c>
      <c r="JK40" s="192" t="str">
        <f ca="1">IF(ISBLANK(IW40),"",ROUND(AVERAGE(OFFSET(JB40:JJ40,0,0,1,ion21Coop!$F$42)),1))</f>
        <v/>
      </c>
      <c r="JL40" s="269" t="str">
        <f t="shared" si="62"/>
        <v/>
      </c>
      <c r="JN40" s="119">
        <f t="shared" si="121"/>
        <v>12</v>
      </c>
      <c r="JO40" s="123" t="str">
        <f t="shared" si="94"/>
        <v/>
      </c>
      <c r="JP40" s="123">
        <v>35</v>
      </c>
      <c r="JQ40" s="423"/>
      <c r="JR40" s="423"/>
      <c r="JS40" s="423"/>
      <c r="JT40" s="423"/>
      <c r="JU40" s="421"/>
      <c r="JV40" s="422"/>
      <c r="JW40" s="269" t="str">
        <f t="shared" si="33"/>
        <v/>
      </c>
      <c r="JX40" s="180">
        <v>1</v>
      </c>
      <c r="JY40" s="269" t="str">
        <f t="shared" si="63"/>
        <v/>
      </c>
      <c r="JZ40" s="180">
        <v>1</v>
      </c>
      <c r="KA40" s="181">
        <v>1</v>
      </c>
      <c r="KB40" s="181">
        <v>1</v>
      </c>
      <c r="KC40" s="183">
        <v>1</v>
      </c>
      <c r="KD40" s="183">
        <v>1</v>
      </c>
      <c r="KE40" s="183">
        <v>1</v>
      </c>
      <c r="KF40" s="183">
        <v>1</v>
      </c>
      <c r="KG40" s="183">
        <v>1</v>
      </c>
      <c r="KH40" s="183">
        <v>1</v>
      </c>
      <c r="KI40" s="192" t="str">
        <f ca="1">IF(ISBLANK(JU40),"",ROUND(AVERAGE(OFFSET(JZ40:KH40,0,0,1,ion21Coop!$F$42)),1))</f>
        <v/>
      </c>
      <c r="KJ40" s="269" t="str">
        <f t="shared" si="64"/>
        <v/>
      </c>
      <c r="KL40" s="119">
        <f t="shared" si="122"/>
        <v>13</v>
      </c>
      <c r="KM40" s="123" t="str">
        <f t="shared" si="95"/>
        <v/>
      </c>
      <c r="KN40" s="123">
        <v>35</v>
      </c>
      <c r="KO40" s="423"/>
      <c r="KP40" s="423"/>
      <c r="KQ40" s="423"/>
      <c r="KR40" s="423"/>
      <c r="KS40" s="421"/>
      <c r="KT40" s="422"/>
      <c r="KU40" s="269" t="str">
        <f t="shared" si="34"/>
        <v/>
      </c>
      <c r="KV40" s="180">
        <v>1</v>
      </c>
      <c r="KW40" s="269" t="str">
        <f t="shared" si="65"/>
        <v/>
      </c>
      <c r="KX40" s="180">
        <v>1</v>
      </c>
      <c r="KY40" s="181">
        <v>1</v>
      </c>
      <c r="KZ40" s="181">
        <v>1</v>
      </c>
      <c r="LA40" s="183">
        <v>1</v>
      </c>
      <c r="LB40" s="183">
        <v>1</v>
      </c>
      <c r="LC40" s="183">
        <v>1</v>
      </c>
      <c r="LD40" s="183">
        <v>1</v>
      </c>
      <c r="LE40" s="183">
        <v>1</v>
      </c>
      <c r="LF40" s="183">
        <v>1</v>
      </c>
      <c r="LG40" s="192" t="str">
        <f ca="1">IF(ISBLANK(KS40),"",ROUND(AVERAGE(OFFSET(KX40:LF40,0,0,1,ion21Coop!$F$42)),1))</f>
        <v/>
      </c>
      <c r="LH40" s="269" t="str">
        <f t="shared" si="66"/>
        <v/>
      </c>
      <c r="LJ40" s="119">
        <f t="shared" si="123"/>
        <v>14</v>
      </c>
      <c r="LK40" s="123" t="str">
        <f t="shared" si="96"/>
        <v/>
      </c>
      <c r="LL40" s="123">
        <v>35</v>
      </c>
      <c r="LM40" s="423"/>
      <c r="LN40" s="423"/>
      <c r="LO40" s="423"/>
      <c r="LP40" s="423"/>
      <c r="LQ40" s="421"/>
      <c r="LR40" s="422"/>
      <c r="LS40" s="269" t="str">
        <f t="shared" si="35"/>
        <v/>
      </c>
      <c r="LT40" s="180">
        <v>1</v>
      </c>
      <c r="LU40" s="269" t="str">
        <f t="shared" si="67"/>
        <v/>
      </c>
      <c r="LV40" s="180">
        <v>1</v>
      </c>
      <c r="LW40" s="181">
        <v>1</v>
      </c>
      <c r="LX40" s="181">
        <v>1</v>
      </c>
      <c r="LY40" s="183">
        <v>1</v>
      </c>
      <c r="LZ40" s="183">
        <v>1</v>
      </c>
      <c r="MA40" s="183">
        <v>1</v>
      </c>
      <c r="MB40" s="183">
        <v>1</v>
      </c>
      <c r="MC40" s="183">
        <v>1</v>
      </c>
      <c r="MD40" s="183">
        <v>1</v>
      </c>
      <c r="ME40" s="192" t="str">
        <f ca="1">IF(ISBLANK(LQ40),"",ROUND(AVERAGE(OFFSET(LV40:MD40,0,0,1,ion21Coop!$F$42)),1))</f>
        <v/>
      </c>
      <c r="MF40" s="269" t="str">
        <f t="shared" si="68"/>
        <v/>
      </c>
      <c r="MH40" s="119">
        <f t="shared" si="124"/>
        <v>15</v>
      </c>
      <c r="MI40" s="123" t="str">
        <f t="shared" si="97"/>
        <v/>
      </c>
      <c r="MJ40" s="123">
        <v>35</v>
      </c>
      <c r="MK40" s="423"/>
      <c r="ML40" s="423"/>
      <c r="MM40" s="423"/>
      <c r="MN40" s="423"/>
      <c r="MO40" s="421"/>
      <c r="MP40" s="422"/>
      <c r="MQ40" s="269" t="str">
        <f t="shared" si="36"/>
        <v/>
      </c>
      <c r="MR40" s="180">
        <v>1</v>
      </c>
      <c r="MS40" s="269" t="str">
        <f t="shared" si="69"/>
        <v/>
      </c>
      <c r="MT40" s="180">
        <v>1</v>
      </c>
      <c r="MU40" s="181">
        <v>1</v>
      </c>
      <c r="MV40" s="181">
        <v>1</v>
      </c>
      <c r="MW40" s="183">
        <v>1</v>
      </c>
      <c r="MX40" s="183">
        <v>1</v>
      </c>
      <c r="MY40" s="183">
        <v>1</v>
      </c>
      <c r="MZ40" s="183">
        <v>1</v>
      </c>
      <c r="NA40" s="183">
        <v>1</v>
      </c>
      <c r="NB40" s="183">
        <v>1</v>
      </c>
      <c r="NC40" s="192" t="str">
        <f ca="1">IF(ISBLANK(MO40),"",ROUND(AVERAGE(OFFSET(MT40:NB40,0,0,1,ion21Coop!$F$42)),1))</f>
        <v/>
      </c>
      <c r="ND40" s="269" t="str">
        <f t="shared" si="70"/>
        <v/>
      </c>
      <c r="NF40" s="119">
        <f t="shared" si="125"/>
        <v>16</v>
      </c>
      <c r="NG40" s="123" t="str">
        <f t="shared" si="98"/>
        <v/>
      </c>
      <c r="NH40" s="123">
        <v>35</v>
      </c>
      <c r="NI40" s="423"/>
      <c r="NJ40" s="423"/>
      <c r="NK40" s="423"/>
      <c r="NL40" s="423"/>
      <c r="NM40" s="421"/>
      <c r="NN40" s="422"/>
      <c r="NO40" s="269" t="str">
        <f t="shared" si="37"/>
        <v/>
      </c>
      <c r="NP40" s="180">
        <v>1</v>
      </c>
      <c r="NQ40" s="269" t="str">
        <f t="shared" si="71"/>
        <v/>
      </c>
      <c r="NR40" s="180">
        <v>1</v>
      </c>
      <c r="NS40" s="181">
        <v>1</v>
      </c>
      <c r="NT40" s="181">
        <v>1</v>
      </c>
      <c r="NU40" s="183">
        <v>1</v>
      </c>
      <c r="NV40" s="183">
        <v>1</v>
      </c>
      <c r="NW40" s="183">
        <v>1</v>
      </c>
      <c r="NX40" s="183">
        <v>1</v>
      </c>
      <c r="NY40" s="183">
        <v>1</v>
      </c>
      <c r="NZ40" s="183">
        <v>1</v>
      </c>
      <c r="OA40" s="192" t="str">
        <f ca="1">IF(ISBLANK(NM40),"",ROUND(AVERAGE(OFFSET(NR40:NZ40,0,0,1,ion21Coop!$F$42)),1))</f>
        <v/>
      </c>
      <c r="OB40" s="269" t="str">
        <f t="shared" si="72"/>
        <v/>
      </c>
      <c r="OD40" s="119">
        <f t="shared" si="126"/>
        <v>17</v>
      </c>
      <c r="OE40" s="123" t="str">
        <f t="shared" si="99"/>
        <v/>
      </c>
      <c r="OF40" s="123">
        <v>35</v>
      </c>
      <c r="OG40" s="423"/>
      <c r="OH40" s="423"/>
      <c r="OI40" s="423"/>
      <c r="OJ40" s="423"/>
      <c r="OK40" s="421"/>
      <c r="OL40" s="422"/>
      <c r="OM40" s="269" t="str">
        <f t="shared" si="38"/>
        <v/>
      </c>
      <c r="ON40" s="180">
        <v>1</v>
      </c>
      <c r="OO40" s="269" t="str">
        <f t="shared" si="73"/>
        <v/>
      </c>
      <c r="OP40" s="180">
        <v>1</v>
      </c>
      <c r="OQ40" s="181">
        <v>1</v>
      </c>
      <c r="OR40" s="181">
        <v>1</v>
      </c>
      <c r="OS40" s="183">
        <v>1</v>
      </c>
      <c r="OT40" s="183">
        <v>1</v>
      </c>
      <c r="OU40" s="183">
        <v>1</v>
      </c>
      <c r="OV40" s="183">
        <v>1</v>
      </c>
      <c r="OW40" s="183">
        <v>1</v>
      </c>
      <c r="OX40" s="183">
        <v>1</v>
      </c>
      <c r="OY40" s="192" t="str">
        <f ca="1">IF(ISBLANK(OK40),"",ROUND(AVERAGE(OFFSET(OP40:OX40,0,0,1,ion21Coop!$F$42)),1))</f>
        <v/>
      </c>
      <c r="OZ40" s="269" t="str">
        <f t="shared" si="74"/>
        <v/>
      </c>
      <c r="PB40" s="119">
        <f t="shared" si="127"/>
        <v>18</v>
      </c>
      <c r="PC40" s="123" t="str">
        <f t="shared" si="100"/>
        <v/>
      </c>
      <c r="PD40" s="123">
        <v>35</v>
      </c>
      <c r="PE40" s="423"/>
      <c r="PF40" s="423"/>
      <c r="PG40" s="423"/>
      <c r="PH40" s="423"/>
      <c r="PI40" s="421"/>
      <c r="PJ40" s="422"/>
      <c r="PK40" s="269" t="str">
        <f t="shared" si="39"/>
        <v/>
      </c>
      <c r="PL40" s="180">
        <v>1</v>
      </c>
      <c r="PM40" s="269" t="str">
        <f t="shared" si="75"/>
        <v/>
      </c>
      <c r="PN40" s="180">
        <v>1</v>
      </c>
      <c r="PO40" s="181">
        <v>1</v>
      </c>
      <c r="PP40" s="181">
        <v>1</v>
      </c>
      <c r="PQ40" s="183">
        <v>1</v>
      </c>
      <c r="PR40" s="183">
        <v>1</v>
      </c>
      <c r="PS40" s="183">
        <v>1</v>
      </c>
      <c r="PT40" s="183">
        <v>1</v>
      </c>
      <c r="PU40" s="183">
        <v>1</v>
      </c>
      <c r="PV40" s="183">
        <v>1</v>
      </c>
      <c r="PW40" s="192" t="str">
        <f ca="1">IF(ISBLANK(PI40),"",ROUND(AVERAGE(OFFSET(PN40:PV40,0,0,1,ion21Coop!$F$42)),1))</f>
        <v/>
      </c>
      <c r="PX40" s="269" t="str">
        <f t="shared" si="76"/>
        <v/>
      </c>
      <c r="PZ40" s="119">
        <f t="shared" si="128"/>
        <v>19</v>
      </c>
      <c r="QA40" s="123" t="str">
        <f t="shared" si="101"/>
        <v/>
      </c>
      <c r="QB40" s="123">
        <v>35</v>
      </c>
      <c r="QC40" s="423"/>
      <c r="QD40" s="423"/>
      <c r="QE40" s="423"/>
      <c r="QF40" s="423"/>
      <c r="QG40" s="421"/>
      <c r="QH40" s="422"/>
      <c r="QI40" s="269" t="str">
        <f t="shared" si="40"/>
        <v/>
      </c>
      <c r="QJ40" s="180">
        <v>1</v>
      </c>
      <c r="QK40" s="269" t="str">
        <f t="shared" si="77"/>
        <v/>
      </c>
      <c r="QL40" s="180">
        <v>1</v>
      </c>
      <c r="QM40" s="181">
        <v>1</v>
      </c>
      <c r="QN40" s="181">
        <v>1</v>
      </c>
      <c r="QO40" s="183">
        <v>1</v>
      </c>
      <c r="QP40" s="183">
        <v>1</v>
      </c>
      <c r="QQ40" s="183">
        <v>1</v>
      </c>
      <c r="QR40" s="183">
        <v>1</v>
      </c>
      <c r="QS40" s="183">
        <v>1</v>
      </c>
      <c r="QT40" s="183">
        <v>1</v>
      </c>
      <c r="QU40" s="192" t="str">
        <f ca="1">IF(ISBLANK(QG40),"",ROUND(AVERAGE(OFFSET(QL40:QT40,0,0,1,ion21Coop!$F$42)),1))</f>
        <v/>
      </c>
      <c r="QV40" s="269" t="str">
        <f t="shared" si="78"/>
        <v/>
      </c>
      <c r="QX40" s="119">
        <f t="shared" si="129"/>
        <v>20</v>
      </c>
      <c r="QY40" s="123" t="str">
        <f t="shared" si="102"/>
        <v/>
      </c>
      <c r="QZ40" s="123">
        <v>35</v>
      </c>
      <c r="RA40" s="423"/>
      <c r="RB40" s="423"/>
      <c r="RC40" s="423"/>
      <c r="RD40" s="423"/>
      <c r="RE40" s="421"/>
      <c r="RF40" s="422"/>
      <c r="RG40" s="269" t="str">
        <f t="shared" si="41"/>
        <v/>
      </c>
      <c r="RH40" s="180">
        <v>1</v>
      </c>
      <c r="RI40" s="269" t="str">
        <f t="shared" si="79"/>
        <v/>
      </c>
      <c r="RJ40" s="180">
        <v>1</v>
      </c>
      <c r="RK40" s="181">
        <v>1</v>
      </c>
      <c r="RL40" s="181">
        <v>1</v>
      </c>
      <c r="RM40" s="183">
        <v>1</v>
      </c>
      <c r="RN40" s="183">
        <v>1</v>
      </c>
      <c r="RO40" s="183">
        <v>1</v>
      </c>
      <c r="RP40" s="183">
        <v>1</v>
      </c>
      <c r="RQ40" s="183">
        <v>1</v>
      </c>
      <c r="RR40" s="183">
        <v>1</v>
      </c>
      <c r="RS40" s="192" t="str">
        <f ca="1">IF(ISBLANK(RE40),"",ROUND(AVERAGE(OFFSET(RJ40:RR40,0,0,1,ion21Coop!$F$42)),1))</f>
        <v/>
      </c>
      <c r="RT40" s="269" t="str">
        <f t="shared" si="80"/>
        <v/>
      </c>
      <c r="RV40" s="119">
        <f t="shared" si="130"/>
        <v>21</v>
      </c>
      <c r="RW40" s="123" t="str">
        <f t="shared" si="103"/>
        <v/>
      </c>
      <c r="RX40" s="123">
        <v>35</v>
      </c>
      <c r="RY40" s="423"/>
      <c r="RZ40" s="423"/>
      <c r="SA40" s="423"/>
      <c r="SB40" s="423"/>
      <c r="SC40" s="421"/>
      <c r="SD40" s="422"/>
      <c r="SE40" s="269" t="str">
        <f t="shared" si="42"/>
        <v/>
      </c>
      <c r="SF40" s="180">
        <v>1</v>
      </c>
      <c r="SG40" s="269" t="str">
        <f t="shared" si="81"/>
        <v/>
      </c>
      <c r="SH40" s="180">
        <v>1</v>
      </c>
      <c r="SI40" s="181">
        <v>1</v>
      </c>
      <c r="SJ40" s="181">
        <v>1</v>
      </c>
      <c r="SK40" s="183">
        <v>1</v>
      </c>
      <c r="SL40" s="183">
        <v>1</v>
      </c>
      <c r="SM40" s="183">
        <v>1</v>
      </c>
      <c r="SN40" s="183">
        <v>1</v>
      </c>
      <c r="SO40" s="183">
        <v>1</v>
      </c>
      <c r="SP40" s="183">
        <v>1</v>
      </c>
      <c r="SQ40" s="192" t="str">
        <f ca="1">IF(ISBLANK(SC40),"",ROUND(AVERAGE(OFFSET(SH40:SP40,0,0,1,ion21Coop!$F$42)),1))</f>
        <v/>
      </c>
      <c r="SR40" s="269" t="str">
        <f t="shared" si="82"/>
        <v/>
      </c>
      <c r="ST40" s="565"/>
      <c r="SU40" s="565"/>
      <c r="SV40" s="566"/>
      <c r="SW40" s="567"/>
      <c r="SX40" s="565"/>
      <c r="SY40" s="566"/>
      <c r="SZ40" s="568"/>
      <c r="TA40" s="567"/>
      <c r="TB40" s="553"/>
    </row>
    <row r="41" spans="1:522" x14ac:dyDescent="0.3">
      <c r="A41" s="196" t="s">
        <v>329</v>
      </c>
      <c r="B41" s="49"/>
      <c r="J41" s="119">
        <f t="shared" si="110"/>
        <v>1</v>
      </c>
      <c r="K41" s="123" t="str">
        <f t="shared" si="83"/>
        <v>YaJo</v>
      </c>
      <c r="L41" s="123">
        <v>36</v>
      </c>
      <c r="M41" s="351"/>
      <c r="N41" s="351"/>
      <c r="O41" s="351"/>
      <c r="P41" s="351"/>
      <c r="Q41" s="369"/>
      <c r="R41" s="370"/>
      <c r="S41" s="269" t="str">
        <f t="shared" si="106"/>
        <v/>
      </c>
      <c r="T41" s="180">
        <v>1</v>
      </c>
      <c r="U41" s="269" t="str">
        <f t="shared" si="107"/>
        <v/>
      </c>
      <c r="V41" s="180">
        <v>1</v>
      </c>
      <c r="W41" s="181">
        <v>1</v>
      </c>
      <c r="X41" s="181">
        <v>1</v>
      </c>
      <c r="Y41" s="183">
        <v>1</v>
      </c>
      <c r="Z41" s="183">
        <v>1</v>
      </c>
      <c r="AA41" s="183">
        <v>1</v>
      </c>
      <c r="AB41" s="183">
        <v>1</v>
      </c>
      <c r="AC41" s="183">
        <v>1</v>
      </c>
      <c r="AD41" s="183">
        <v>1</v>
      </c>
      <c r="AE41" s="192" t="str">
        <f ca="1">IF(ISBLANK(Q41),"",ROUND(AVERAGE(OFFSET(V41:AD41,0,0,1,ion21Coop!$F$42)),1))</f>
        <v/>
      </c>
      <c r="AF41" s="269" t="str">
        <f t="shared" si="104"/>
        <v/>
      </c>
      <c r="AH41" s="119">
        <f t="shared" si="111"/>
        <v>2</v>
      </c>
      <c r="AI41" s="123" t="str">
        <f t="shared" si="84"/>
        <v>GeLo</v>
      </c>
      <c r="AJ41" s="123">
        <v>36</v>
      </c>
      <c r="AK41" s="351"/>
      <c r="AL41" s="351"/>
      <c r="AM41" s="351"/>
      <c r="AN41" s="351"/>
      <c r="AO41" s="369"/>
      <c r="AP41" s="370"/>
      <c r="AQ41" s="269" t="str">
        <f t="shared" si="23"/>
        <v/>
      </c>
      <c r="AR41" s="180">
        <v>1</v>
      </c>
      <c r="AS41" s="269" t="str">
        <f t="shared" si="44"/>
        <v/>
      </c>
      <c r="AT41" s="180">
        <v>1</v>
      </c>
      <c r="AU41" s="181">
        <v>1</v>
      </c>
      <c r="AV41" s="181">
        <v>1</v>
      </c>
      <c r="AW41" s="183">
        <v>1</v>
      </c>
      <c r="AX41" s="183">
        <v>1</v>
      </c>
      <c r="AY41" s="183">
        <v>1</v>
      </c>
      <c r="AZ41" s="183">
        <v>1</v>
      </c>
      <c r="BA41" s="183">
        <v>1</v>
      </c>
      <c r="BB41" s="183">
        <v>1</v>
      </c>
      <c r="BC41" s="192" t="str">
        <f ca="1">IF(ISBLANK(AO41),"",ROUND(AVERAGE(OFFSET(AT41:BB41,0,0,1,ion21Coop!$F$42)),1))</f>
        <v/>
      </c>
      <c r="BD41" s="269" t="str">
        <f t="shared" si="45"/>
        <v/>
      </c>
      <c r="BF41" s="119">
        <f t="shared" si="112"/>
        <v>3</v>
      </c>
      <c r="BG41" s="123" t="str">
        <f t="shared" si="85"/>
        <v>MiDo</v>
      </c>
      <c r="BH41" s="123">
        <v>36</v>
      </c>
      <c r="BI41" s="351"/>
      <c r="BJ41" s="351"/>
      <c r="BK41" s="351"/>
      <c r="BL41" s="351"/>
      <c r="BM41" s="369"/>
      <c r="BN41" s="370"/>
      <c r="BO41" s="269" t="str">
        <f t="shared" si="108"/>
        <v/>
      </c>
      <c r="BP41" s="180">
        <v>1</v>
      </c>
      <c r="BQ41" s="269" t="str">
        <f t="shared" si="109"/>
        <v/>
      </c>
      <c r="BR41" s="180">
        <v>1</v>
      </c>
      <c r="BS41" s="181">
        <v>1</v>
      </c>
      <c r="BT41" s="181">
        <v>1</v>
      </c>
      <c r="BU41" s="183">
        <v>1</v>
      </c>
      <c r="BV41" s="183">
        <v>1</v>
      </c>
      <c r="BW41" s="183">
        <v>1</v>
      </c>
      <c r="BX41" s="183">
        <v>1</v>
      </c>
      <c r="BY41" s="183">
        <v>1</v>
      </c>
      <c r="BZ41" s="183">
        <v>1</v>
      </c>
      <c r="CA41" s="192" t="str">
        <f ca="1">IF(ISBLANK(BM41),"",ROUND(AVERAGE(OFFSET(BR41:BZ41,0,0,1,ion21Coop!$F$42)),1))</f>
        <v/>
      </c>
      <c r="CB41" s="269" t="str">
        <f t="shared" si="105"/>
        <v/>
      </c>
      <c r="CD41" s="119">
        <f t="shared" si="113"/>
        <v>4</v>
      </c>
      <c r="CE41" s="123" t="str">
        <f t="shared" si="86"/>
        <v>EmNi</v>
      </c>
      <c r="CF41" s="123">
        <v>36</v>
      </c>
      <c r="CG41" s="351"/>
      <c r="CH41" s="351"/>
      <c r="CI41" s="351"/>
      <c r="CJ41" s="351"/>
      <c r="CK41" s="369"/>
      <c r="CL41" s="370"/>
      <c r="CM41" s="269" t="str">
        <f t="shared" si="25"/>
        <v/>
      </c>
      <c r="CN41" s="180">
        <v>1</v>
      </c>
      <c r="CO41" s="269" t="str">
        <f t="shared" si="47"/>
        <v/>
      </c>
      <c r="CP41" s="180">
        <v>1</v>
      </c>
      <c r="CQ41" s="181">
        <v>1</v>
      </c>
      <c r="CR41" s="181">
        <v>1</v>
      </c>
      <c r="CS41" s="183">
        <v>1</v>
      </c>
      <c r="CT41" s="183">
        <v>1</v>
      </c>
      <c r="CU41" s="183">
        <v>1</v>
      </c>
      <c r="CV41" s="183">
        <v>1</v>
      </c>
      <c r="CW41" s="183">
        <v>1</v>
      </c>
      <c r="CX41" s="183">
        <v>1</v>
      </c>
      <c r="CY41" s="192" t="str">
        <f ca="1">IF(ISBLANK(CK41),"",ROUND(AVERAGE(OFFSET(CP41:CX41,0,0,1,ion21Coop!$F$42)),1))</f>
        <v/>
      </c>
      <c r="CZ41" s="269" t="str">
        <f t="shared" si="48"/>
        <v/>
      </c>
      <c r="DB41" s="119">
        <f t="shared" si="114"/>
        <v>5</v>
      </c>
      <c r="DC41" s="123" t="str">
        <f t="shared" si="87"/>
        <v>HeJe</v>
      </c>
      <c r="DD41" s="123">
        <v>36</v>
      </c>
      <c r="DE41" s="423"/>
      <c r="DF41" s="423"/>
      <c r="DG41" s="423"/>
      <c r="DH41" s="423"/>
      <c r="DI41" s="421"/>
      <c r="DJ41" s="422"/>
      <c r="DK41" s="269" t="str">
        <f t="shared" si="26"/>
        <v/>
      </c>
      <c r="DL41" s="180">
        <v>1</v>
      </c>
      <c r="DM41" s="269" t="str">
        <f t="shared" si="49"/>
        <v/>
      </c>
      <c r="DN41" s="180">
        <v>1</v>
      </c>
      <c r="DO41" s="181">
        <v>1</v>
      </c>
      <c r="DP41" s="181">
        <v>1</v>
      </c>
      <c r="DQ41" s="183">
        <v>1</v>
      </c>
      <c r="DR41" s="183">
        <v>1</v>
      </c>
      <c r="DS41" s="183">
        <v>1</v>
      </c>
      <c r="DT41" s="183">
        <v>1</v>
      </c>
      <c r="DU41" s="183">
        <v>1</v>
      </c>
      <c r="DV41" s="183">
        <v>1</v>
      </c>
      <c r="DW41" s="192" t="str">
        <f ca="1">IF(ISBLANK(DI41),"",ROUND(AVERAGE(OFFSET(DN41:DV41,0,0,1,ion21Coop!$F$42)),1))</f>
        <v/>
      </c>
      <c r="DX41" s="269" t="str">
        <f t="shared" si="50"/>
        <v/>
      </c>
      <c r="DZ41" s="119">
        <f t="shared" si="115"/>
        <v>6</v>
      </c>
      <c r="EA41" s="123" t="str">
        <f t="shared" si="88"/>
        <v/>
      </c>
      <c r="EB41" s="123">
        <v>36</v>
      </c>
      <c r="EC41" s="423"/>
      <c r="ED41" s="423"/>
      <c r="EE41" s="423"/>
      <c r="EF41" s="423"/>
      <c r="EG41" s="421"/>
      <c r="EH41" s="422"/>
      <c r="EI41" s="269" t="str">
        <f t="shared" si="27"/>
        <v/>
      </c>
      <c r="EJ41" s="180">
        <v>1</v>
      </c>
      <c r="EK41" s="269" t="str">
        <f t="shared" si="51"/>
        <v/>
      </c>
      <c r="EL41" s="180">
        <v>1</v>
      </c>
      <c r="EM41" s="181">
        <v>1</v>
      </c>
      <c r="EN41" s="181">
        <v>1</v>
      </c>
      <c r="EO41" s="183">
        <v>1</v>
      </c>
      <c r="EP41" s="183">
        <v>1</v>
      </c>
      <c r="EQ41" s="183">
        <v>1</v>
      </c>
      <c r="ER41" s="183">
        <v>1</v>
      </c>
      <c r="ES41" s="183">
        <v>1</v>
      </c>
      <c r="ET41" s="183">
        <v>1</v>
      </c>
      <c r="EU41" s="192" t="str">
        <f ca="1">IF(ISBLANK(EG41),"",ROUND(AVERAGE(OFFSET(EL41:ET41,0,0,1,ion21Coop!$F$42)),1))</f>
        <v/>
      </c>
      <c r="EV41" s="269" t="str">
        <f t="shared" si="52"/>
        <v/>
      </c>
      <c r="EX41" s="119">
        <f t="shared" si="116"/>
        <v>7</v>
      </c>
      <c r="EY41" s="123" t="str">
        <f t="shared" si="89"/>
        <v/>
      </c>
      <c r="EZ41" s="123">
        <v>36</v>
      </c>
      <c r="FA41" s="423"/>
      <c r="FB41" s="423"/>
      <c r="FC41" s="423"/>
      <c r="FD41" s="423"/>
      <c r="FE41" s="421"/>
      <c r="FF41" s="422"/>
      <c r="FG41" s="269" t="str">
        <f t="shared" si="28"/>
        <v/>
      </c>
      <c r="FH41" s="180">
        <v>1</v>
      </c>
      <c r="FI41" s="269" t="str">
        <f t="shared" si="53"/>
        <v/>
      </c>
      <c r="FJ41" s="180">
        <v>1</v>
      </c>
      <c r="FK41" s="181">
        <v>1</v>
      </c>
      <c r="FL41" s="181">
        <v>1</v>
      </c>
      <c r="FM41" s="183">
        <v>1</v>
      </c>
      <c r="FN41" s="183">
        <v>1</v>
      </c>
      <c r="FO41" s="183">
        <v>1</v>
      </c>
      <c r="FP41" s="183">
        <v>1</v>
      </c>
      <c r="FQ41" s="183">
        <v>1</v>
      </c>
      <c r="FR41" s="183">
        <v>1</v>
      </c>
      <c r="FS41" s="192" t="str">
        <f ca="1">IF(ISBLANK(FE41),"",ROUND(AVERAGE(OFFSET(FJ41:FR41,0,0,1,ion21Coop!$F$42)),1))</f>
        <v/>
      </c>
      <c r="FT41" s="269" t="str">
        <f t="shared" si="54"/>
        <v/>
      </c>
      <c r="FV41" s="119">
        <f t="shared" si="117"/>
        <v>8</v>
      </c>
      <c r="FW41" s="123" t="str">
        <f t="shared" si="90"/>
        <v/>
      </c>
      <c r="FX41" s="123">
        <v>36</v>
      </c>
      <c r="FY41" s="423"/>
      <c r="FZ41" s="423"/>
      <c r="GA41" s="423"/>
      <c r="GB41" s="423"/>
      <c r="GC41" s="421"/>
      <c r="GD41" s="422"/>
      <c r="GE41" s="269" t="str">
        <f t="shared" si="29"/>
        <v/>
      </c>
      <c r="GF41" s="180">
        <v>1</v>
      </c>
      <c r="GG41" s="269" t="str">
        <f t="shared" si="55"/>
        <v/>
      </c>
      <c r="GH41" s="180">
        <v>1</v>
      </c>
      <c r="GI41" s="181">
        <v>1</v>
      </c>
      <c r="GJ41" s="181">
        <v>1</v>
      </c>
      <c r="GK41" s="183">
        <v>1</v>
      </c>
      <c r="GL41" s="183">
        <v>1</v>
      </c>
      <c r="GM41" s="183">
        <v>1</v>
      </c>
      <c r="GN41" s="183">
        <v>1</v>
      </c>
      <c r="GO41" s="183">
        <v>1</v>
      </c>
      <c r="GP41" s="183">
        <v>1</v>
      </c>
      <c r="GQ41" s="192" t="str">
        <f ca="1">IF(ISBLANK(GC41),"",ROUND(AVERAGE(OFFSET(GH41:GP41,0,0,1,ion21Coop!$F$42)),1))</f>
        <v/>
      </c>
      <c r="GR41" s="269" t="str">
        <f t="shared" si="56"/>
        <v/>
      </c>
      <c r="GT41" s="119">
        <f t="shared" si="118"/>
        <v>9</v>
      </c>
      <c r="GU41" s="123" t="str">
        <f t="shared" si="91"/>
        <v/>
      </c>
      <c r="GV41" s="123">
        <v>36</v>
      </c>
      <c r="GW41" s="423"/>
      <c r="GX41" s="423"/>
      <c r="GY41" s="423"/>
      <c r="GZ41" s="423"/>
      <c r="HA41" s="421"/>
      <c r="HB41" s="422"/>
      <c r="HC41" s="269" t="str">
        <f t="shared" si="30"/>
        <v/>
      </c>
      <c r="HD41" s="180">
        <v>1</v>
      </c>
      <c r="HE41" s="269" t="str">
        <f t="shared" si="57"/>
        <v/>
      </c>
      <c r="HF41" s="180">
        <v>1</v>
      </c>
      <c r="HG41" s="181">
        <v>1</v>
      </c>
      <c r="HH41" s="181">
        <v>1</v>
      </c>
      <c r="HI41" s="183">
        <v>1</v>
      </c>
      <c r="HJ41" s="183">
        <v>1</v>
      </c>
      <c r="HK41" s="183">
        <v>1</v>
      </c>
      <c r="HL41" s="183">
        <v>1</v>
      </c>
      <c r="HM41" s="183">
        <v>1</v>
      </c>
      <c r="HN41" s="183">
        <v>1</v>
      </c>
      <c r="HO41" s="192" t="str">
        <f ca="1">IF(ISBLANK(HA41),"",ROUND(AVERAGE(OFFSET(HF41:HN41,0,0,1,ion21Coop!$F$42)),1))</f>
        <v/>
      </c>
      <c r="HP41" s="269" t="str">
        <f t="shared" si="58"/>
        <v/>
      </c>
      <c r="HR41" s="119">
        <f t="shared" si="119"/>
        <v>10</v>
      </c>
      <c r="HS41" s="123" t="str">
        <f t="shared" si="92"/>
        <v/>
      </c>
      <c r="HT41" s="123">
        <v>36</v>
      </c>
      <c r="HU41" s="423"/>
      <c r="HV41" s="423"/>
      <c r="HW41" s="423"/>
      <c r="HX41" s="423"/>
      <c r="HY41" s="421"/>
      <c r="HZ41" s="422"/>
      <c r="IA41" s="269" t="str">
        <f t="shared" si="31"/>
        <v/>
      </c>
      <c r="IB41" s="180">
        <v>1</v>
      </c>
      <c r="IC41" s="269" t="str">
        <f t="shared" si="59"/>
        <v/>
      </c>
      <c r="ID41" s="180">
        <v>1</v>
      </c>
      <c r="IE41" s="181">
        <v>1</v>
      </c>
      <c r="IF41" s="181">
        <v>1</v>
      </c>
      <c r="IG41" s="183">
        <v>1</v>
      </c>
      <c r="IH41" s="183">
        <v>1</v>
      </c>
      <c r="II41" s="183">
        <v>1</v>
      </c>
      <c r="IJ41" s="183">
        <v>1</v>
      </c>
      <c r="IK41" s="183">
        <v>1</v>
      </c>
      <c r="IL41" s="183">
        <v>1</v>
      </c>
      <c r="IM41" s="192" t="str">
        <f ca="1">IF(ISBLANK(HY41),"",ROUND(AVERAGE(OFFSET(ID41:IL41,0,0,1,ion21Coop!$F$42)),1))</f>
        <v/>
      </c>
      <c r="IN41" s="269" t="str">
        <f t="shared" si="60"/>
        <v/>
      </c>
      <c r="IP41" s="119">
        <f t="shared" si="120"/>
        <v>11</v>
      </c>
      <c r="IQ41" s="123" t="str">
        <f t="shared" si="93"/>
        <v/>
      </c>
      <c r="IR41" s="123">
        <v>36</v>
      </c>
      <c r="IS41" s="423"/>
      <c r="IT41" s="423"/>
      <c r="IU41" s="423"/>
      <c r="IV41" s="423"/>
      <c r="IW41" s="421"/>
      <c r="IX41" s="422"/>
      <c r="IY41" s="269" t="str">
        <f t="shared" si="32"/>
        <v/>
      </c>
      <c r="IZ41" s="180">
        <v>1</v>
      </c>
      <c r="JA41" s="269" t="str">
        <f t="shared" si="61"/>
        <v/>
      </c>
      <c r="JB41" s="180">
        <v>1</v>
      </c>
      <c r="JC41" s="181">
        <v>1</v>
      </c>
      <c r="JD41" s="181">
        <v>1</v>
      </c>
      <c r="JE41" s="183">
        <v>1</v>
      </c>
      <c r="JF41" s="183">
        <v>1</v>
      </c>
      <c r="JG41" s="183">
        <v>1</v>
      </c>
      <c r="JH41" s="183">
        <v>1</v>
      </c>
      <c r="JI41" s="183">
        <v>1</v>
      </c>
      <c r="JJ41" s="183">
        <v>1</v>
      </c>
      <c r="JK41" s="192" t="str">
        <f ca="1">IF(ISBLANK(IW41),"",ROUND(AVERAGE(OFFSET(JB41:JJ41,0,0,1,ion21Coop!$F$42)),1))</f>
        <v/>
      </c>
      <c r="JL41" s="269" t="str">
        <f t="shared" si="62"/>
        <v/>
      </c>
      <c r="JN41" s="119">
        <f t="shared" si="121"/>
        <v>12</v>
      </c>
      <c r="JO41" s="123" t="str">
        <f t="shared" si="94"/>
        <v/>
      </c>
      <c r="JP41" s="123">
        <v>36</v>
      </c>
      <c r="JQ41" s="423"/>
      <c r="JR41" s="423"/>
      <c r="JS41" s="423"/>
      <c r="JT41" s="423"/>
      <c r="JU41" s="421"/>
      <c r="JV41" s="422"/>
      <c r="JW41" s="269" t="str">
        <f t="shared" si="33"/>
        <v/>
      </c>
      <c r="JX41" s="180">
        <v>1</v>
      </c>
      <c r="JY41" s="269" t="str">
        <f t="shared" si="63"/>
        <v/>
      </c>
      <c r="JZ41" s="180">
        <v>1</v>
      </c>
      <c r="KA41" s="181">
        <v>1</v>
      </c>
      <c r="KB41" s="181">
        <v>1</v>
      </c>
      <c r="KC41" s="183">
        <v>1</v>
      </c>
      <c r="KD41" s="183">
        <v>1</v>
      </c>
      <c r="KE41" s="183">
        <v>1</v>
      </c>
      <c r="KF41" s="183">
        <v>1</v>
      </c>
      <c r="KG41" s="183">
        <v>1</v>
      </c>
      <c r="KH41" s="183">
        <v>1</v>
      </c>
      <c r="KI41" s="192" t="str">
        <f ca="1">IF(ISBLANK(JU41),"",ROUND(AVERAGE(OFFSET(JZ41:KH41,0,0,1,ion21Coop!$F$42)),1))</f>
        <v/>
      </c>
      <c r="KJ41" s="269" t="str">
        <f t="shared" si="64"/>
        <v/>
      </c>
      <c r="KL41" s="119">
        <f t="shared" si="122"/>
        <v>13</v>
      </c>
      <c r="KM41" s="123" t="str">
        <f t="shared" si="95"/>
        <v/>
      </c>
      <c r="KN41" s="123">
        <v>36</v>
      </c>
      <c r="KO41" s="423"/>
      <c r="KP41" s="423"/>
      <c r="KQ41" s="423"/>
      <c r="KR41" s="423"/>
      <c r="KS41" s="421"/>
      <c r="KT41" s="422"/>
      <c r="KU41" s="269" t="str">
        <f t="shared" si="34"/>
        <v/>
      </c>
      <c r="KV41" s="180">
        <v>1</v>
      </c>
      <c r="KW41" s="269" t="str">
        <f t="shared" si="65"/>
        <v/>
      </c>
      <c r="KX41" s="180">
        <v>1</v>
      </c>
      <c r="KY41" s="181">
        <v>1</v>
      </c>
      <c r="KZ41" s="181">
        <v>1</v>
      </c>
      <c r="LA41" s="183">
        <v>1</v>
      </c>
      <c r="LB41" s="183">
        <v>1</v>
      </c>
      <c r="LC41" s="183">
        <v>1</v>
      </c>
      <c r="LD41" s="183">
        <v>1</v>
      </c>
      <c r="LE41" s="183">
        <v>1</v>
      </c>
      <c r="LF41" s="183">
        <v>1</v>
      </c>
      <c r="LG41" s="192" t="str">
        <f ca="1">IF(ISBLANK(KS41),"",ROUND(AVERAGE(OFFSET(KX41:LF41,0,0,1,ion21Coop!$F$42)),1))</f>
        <v/>
      </c>
      <c r="LH41" s="269" t="str">
        <f t="shared" si="66"/>
        <v/>
      </c>
      <c r="LJ41" s="119">
        <f t="shared" si="123"/>
        <v>14</v>
      </c>
      <c r="LK41" s="123" t="str">
        <f t="shared" si="96"/>
        <v/>
      </c>
      <c r="LL41" s="123">
        <v>36</v>
      </c>
      <c r="LM41" s="423"/>
      <c r="LN41" s="423"/>
      <c r="LO41" s="423"/>
      <c r="LP41" s="423"/>
      <c r="LQ41" s="421"/>
      <c r="LR41" s="422"/>
      <c r="LS41" s="269" t="str">
        <f t="shared" si="35"/>
        <v/>
      </c>
      <c r="LT41" s="180">
        <v>1</v>
      </c>
      <c r="LU41" s="269" t="str">
        <f t="shared" si="67"/>
        <v/>
      </c>
      <c r="LV41" s="180">
        <v>1</v>
      </c>
      <c r="LW41" s="181">
        <v>1</v>
      </c>
      <c r="LX41" s="181">
        <v>1</v>
      </c>
      <c r="LY41" s="183">
        <v>1</v>
      </c>
      <c r="LZ41" s="183">
        <v>1</v>
      </c>
      <c r="MA41" s="183">
        <v>1</v>
      </c>
      <c r="MB41" s="183">
        <v>1</v>
      </c>
      <c r="MC41" s="183">
        <v>1</v>
      </c>
      <c r="MD41" s="183">
        <v>1</v>
      </c>
      <c r="ME41" s="192" t="str">
        <f ca="1">IF(ISBLANK(LQ41),"",ROUND(AVERAGE(OFFSET(LV41:MD41,0,0,1,ion21Coop!$F$42)),1))</f>
        <v/>
      </c>
      <c r="MF41" s="269" t="str">
        <f t="shared" si="68"/>
        <v/>
      </c>
      <c r="MH41" s="119">
        <f t="shared" si="124"/>
        <v>15</v>
      </c>
      <c r="MI41" s="123" t="str">
        <f t="shared" si="97"/>
        <v/>
      </c>
      <c r="MJ41" s="123">
        <v>36</v>
      </c>
      <c r="MK41" s="423"/>
      <c r="ML41" s="423"/>
      <c r="MM41" s="423"/>
      <c r="MN41" s="423"/>
      <c r="MO41" s="421"/>
      <c r="MP41" s="422"/>
      <c r="MQ41" s="269" t="str">
        <f t="shared" si="36"/>
        <v/>
      </c>
      <c r="MR41" s="180">
        <v>1</v>
      </c>
      <c r="MS41" s="269" t="str">
        <f t="shared" si="69"/>
        <v/>
      </c>
      <c r="MT41" s="180">
        <v>1</v>
      </c>
      <c r="MU41" s="181">
        <v>1</v>
      </c>
      <c r="MV41" s="181">
        <v>1</v>
      </c>
      <c r="MW41" s="183">
        <v>1</v>
      </c>
      <c r="MX41" s="183">
        <v>1</v>
      </c>
      <c r="MY41" s="183">
        <v>1</v>
      </c>
      <c r="MZ41" s="183">
        <v>1</v>
      </c>
      <c r="NA41" s="183">
        <v>1</v>
      </c>
      <c r="NB41" s="183">
        <v>1</v>
      </c>
      <c r="NC41" s="192" t="str">
        <f ca="1">IF(ISBLANK(MO41),"",ROUND(AVERAGE(OFFSET(MT41:NB41,0,0,1,ion21Coop!$F$42)),1))</f>
        <v/>
      </c>
      <c r="ND41" s="269" t="str">
        <f t="shared" si="70"/>
        <v/>
      </c>
      <c r="NF41" s="119">
        <f t="shared" si="125"/>
        <v>16</v>
      </c>
      <c r="NG41" s="123" t="str">
        <f t="shared" si="98"/>
        <v/>
      </c>
      <c r="NH41" s="123">
        <v>36</v>
      </c>
      <c r="NI41" s="423"/>
      <c r="NJ41" s="423"/>
      <c r="NK41" s="423"/>
      <c r="NL41" s="423"/>
      <c r="NM41" s="421"/>
      <c r="NN41" s="422"/>
      <c r="NO41" s="269" t="str">
        <f t="shared" si="37"/>
        <v/>
      </c>
      <c r="NP41" s="180">
        <v>1</v>
      </c>
      <c r="NQ41" s="269" t="str">
        <f t="shared" si="71"/>
        <v/>
      </c>
      <c r="NR41" s="180">
        <v>1</v>
      </c>
      <c r="NS41" s="181">
        <v>1</v>
      </c>
      <c r="NT41" s="181">
        <v>1</v>
      </c>
      <c r="NU41" s="183">
        <v>1</v>
      </c>
      <c r="NV41" s="183">
        <v>1</v>
      </c>
      <c r="NW41" s="183">
        <v>1</v>
      </c>
      <c r="NX41" s="183">
        <v>1</v>
      </c>
      <c r="NY41" s="183">
        <v>1</v>
      </c>
      <c r="NZ41" s="183">
        <v>1</v>
      </c>
      <c r="OA41" s="192" t="str">
        <f ca="1">IF(ISBLANK(NM41),"",ROUND(AVERAGE(OFFSET(NR41:NZ41,0,0,1,ion21Coop!$F$42)),1))</f>
        <v/>
      </c>
      <c r="OB41" s="269" t="str">
        <f t="shared" si="72"/>
        <v/>
      </c>
      <c r="OD41" s="119">
        <f t="shared" si="126"/>
        <v>17</v>
      </c>
      <c r="OE41" s="123" t="str">
        <f t="shared" si="99"/>
        <v/>
      </c>
      <c r="OF41" s="123">
        <v>36</v>
      </c>
      <c r="OG41" s="423"/>
      <c r="OH41" s="423"/>
      <c r="OI41" s="423"/>
      <c r="OJ41" s="423"/>
      <c r="OK41" s="421"/>
      <c r="OL41" s="422"/>
      <c r="OM41" s="269" t="str">
        <f t="shared" si="38"/>
        <v/>
      </c>
      <c r="ON41" s="180">
        <v>1</v>
      </c>
      <c r="OO41" s="269" t="str">
        <f t="shared" si="73"/>
        <v/>
      </c>
      <c r="OP41" s="180">
        <v>1</v>
      </c>
      <c r="OQ41" s="181">
        <v>1</v>
      </c>
      <c r="OR41" s="181">
        <v>1</v>
      </c>
      <c r="OS41" s="183">
        <v>1</v>
      </c>
      <c r="OT41" s="183">
        <v>1</v>
      </c>
      <c r="OU41" s="183">
        <v>1</v>
      </c>
      <c r="OV41" s="183">
        <v>1</v>
      </c>
      <c r="OW41" s="183">
        <v>1</v>
      </c>
      <c r="OX41" s="183">
        <v>1</v>
      </c>
      <c r="OY41" s="192" t="str">
        <f ca="1">IF(ISBLANK(OK41),"",ROUND(AVERAGE(OFFSET(OP41:OX41,0,0,1,ion21Coop!$F$42)),1))</f>
        <v/>
      </c>
      <c r="OZ41" s="269" t="str">
        <f t="shared" si="74"/>
        <v/>
      </c>
      <c r="PB41" s="119">
        <f t="shared" si="127"/>
        <v>18</v>
      </c>
      <c r="PC41" s="123" t="str">
        <f t="shared" si="100"/>
        <v/>
      </c>
      <c r="PD41" s="123">
        <v>36</v>
      </c>
      <c r="PE41" s="423"/>
      <c r="PF41" s="423"/>
      <c r="PG41" s="423"/>
      <c r="PH41" s="423"/>
      <c r="PI41" s="421"/>
      <c r="PJ41" s="422"/>
      <c r="PK41" s="269" t="str">
        <f t="shared" si="39"/>
        <v/>
      </c>
      <c r="PL41" s="180">
        <v>1</v>
      </c>
      <c r="PM41" s="269" t="str">
        <f t="shared" si="75"/>
        <v/>
      </c>
      <c r="PN41" s="180">
        <v>1</v>
      </c>
      <c r="PO41" s="181">
        <v>1</v>
      </c>
      <c r="PP41" s="181">
        <v>1</v>
      </c>
      <c r="PQ41" s="183">
        <v>1</v>
      </c>
      <c r="PR41" s="183">
        <v>1</v>
      </c>
      <c r="PS41" s="183">
        <v>1</v>
      </c>
      <c r="PT41" s="183">
        <v>1</v>
      </c>
      <c r="PU41" s="183">
        <v>1</v>
      </c>
      <c r="PV41" s="183">
        <v>1</v>
      </c>
      <c r="PW41" s="192" t="str">
        <f ca="1">IF(ISBLANK(PI41),"",ROUND(AVERAGE(OFFSET(PN41:PV41,0,0,1,ion21Coop!$F$42)),1))</f>
        <v/>
      </c>
      <c r="PX41" s="269" t="str">
        <f t="shared" si="76"/>
        <v/>
      </c>
      <c r="PZ41" s="119">
        <f t="shared" si="128"/>
        <v>19</v>
      </c>
      <c r="QA41" s="123" t="str">
        <f t="shared" si="101"/>
        <v/>
      </c>
      <c r="QB41" s="123">
        <v>36</v>
      </c>
      <c r="QC41" s="423"/>
      <c r="QD41" s="423"/>
      <c r="QE41" s="423"/>
      <c r="QF41" s="423"/>
      <c r="QG41" s="421"/>
      <c r="QH41" s="422"/>
      <c r="QI41" s="269" t="str">
        <f t="shared" si="40"/>
        <v/>
      </c>
      <c r="QJ41" s="180">
        <v>1</v>
      </c>
      <c r="QK41" s="269" t="str">
        <f t="shared" si="77"/>
        <v/>
      </c>
      <c r="QL41" s="180">
        <v>1</v>
      </c>
      <c r="QM41" s="181">
        <v>1</v>
      </c>
      <c r="QN41" s="181">
        <v>1</v>
      </c>
      <c r="QO41" s="183">
        <v>1</v>
      </c>
      <c r="QP41" s="183">
        <v>1</v>
      </c>
      <c r="QQ41" s="183">
        <v>1</v>
      </c>
      <c r="QR41" s="183">
        <v>1</v>
      </c>
      <c r="QS41" s="183">
        <v>1</v>
      </c>
      <c r="QT41" s="183">
        <v>1</v>
      </c>
      <c r="QU41" s="192" t="str">
        <f ca="1">IF(ISBLANK(QG41),"",ROUND(AVERAGE(OFFSET(QL41:QT41,0,0,1,ion21Coop!$F$42)),1))</f>
        <v/>
      </c>
      <c r="QV41" s="269" t="str">
        <f t="shared" si="78"/>
        <v/>
      </c>
      <c r="QX41" s="119">
        <f t="shared" si="129"/>
        <v>20</v>
      </c>
      <c r="QY41" s="123" t="str">
        <f t="shared" si="102"/>
        <v/>
      </c>
      <c r="QZ41" s="123">
        <v>36</v>
      </c>
      <c r="RA41" s="423"/>
      <c r="RB41" s="423"/>
      <c r="RC41" s="423"/>
      <c r="RD41" s="423"/>
      <c r="RE41" s="421"/>
      <c r="RF41" s="422"/>
      <c r="RG41" s="269" t="str">
        <f t="shared" si="41"/>
        <v/>
      </c>
      <c r="RH41" s="180">
        <v>1</v>
      </c>
      <c r="RI41" s="269" t="str">
        <f t="shared" si="79"/>
        <v/>
      </c>
      <c r="RJ41" s="180">
        <v>1</v>
      </c>
      <c r="RK41" s="181">
        <v>1</v>
      </c>
      <c r="RL41" s="181">
        <v>1</v>
      </c>
      <c r="RM41" s="183">
        <v>1</v>
      </c>
      <c r="RN41" s="183">
        <v>1</v>
      </c>
      <c r="RO41" s="183">
        <v>1</v>
      </c>
      <c r="RP41" s="183">
        <v>1</v>
      </c>
      <c r="RQ41" s="183">
        <v>1</v>
      </c>
      <c r="RR41" s="183">
        <v>1</v>
      </c>
      <c r="RS41" s="192" t="str">
        <f ca="1">IF(ISBLANK(RE41),"",ROUND(AVERAGE(OFFSET(RJ41:RR41,0,0,1,ion21Coop!$F$42)),1))</f>
        <v/>
      </c>
      <c r="RT41" s="269" t="str">
        <f t="shared" si="80"/>
        <v/>
      </c>
      <c r="RV41" s="119">
        <f t="shared" si="130"/>
        <v>21</v>
      </c>
      <c r="RW41" s="123" t="str">
        <f t="shared" si="103"/>
        <v/>
      </c>
      <c r="RX41" s="123">
        <v>36</v>
      </c>
      <c r="RY41" s="423"/>
      <c r="RZ41" s="423"/>
      <c r="SA41" s="423"/>
      <c r="SB41" s="423"/>
      <c r="SC41" s="421"/>
      <c r="SD41" s="422"/>
      <c r="SE41" s="269" t="str">
        <f t="shared" si="42"/>
        <v/>
      </c>
      <c r="SF41" s="180">
        <v>1</v>
      </c>
      <c r="SG41" s="269" t="str">
        <f t="shared" si="81"/>
        <v/>
      </c>
      <c r="SH41" s="180">
        <v>1</v>
      </c>
      <c r="SI41" s="181">
        <v>1</v>
      </c>
      <c r="SJ41" s="181">
        <v>1</v>
      </c>
      <c r="SK41" s="183">
        <v>1</v>
      </c>
      <c r="SL41" s="183">
        <v>1</v>
      </c>
      <c r="SM41" s="183">
        <v>1</v>
      </c>
      <c r="SN41" s="183">
        <v>1</v>
      </c>
      <c r="SO41" s="183">
        <v>1</v>
      </c>
      <c r="SP41" s="183">
        <v>1</v>
      </c>
      <c r="SQ41" s="192" t="str">
        <f ca="1">IF(ISBLANK(SC41),"",ROUND(AVERAGE(OFFSET(SH41:SP41,0,0,1,ion21Coop!$F$42)),1))</f>
        <v/>
      </c>
      <c r="SR41" s="269" t="str">
        <f t="shared" si="82"/>
        <v/>
      </c>
      <c r="ST41" s="565"/>
      <c r="SU41" s="565"/>
      <c r="SV41" s="566"/>
      <c r="SW41" s="567"/>
      <c r="SX41" s="565"/>
      <c r="SY41" s="566"/>
      <c r="SZ41" s="568"/>
      <c r="TA41" s="567"/>
      <c r="TB41" s="553"/>
    </row>
    <row r="42" spans="1:522" x14ac:dyDescent="0.3">
      <c r="A42" s="196" t="s">
        <v>326</v>
      </c>
      <c r="J42" s="119">
        <f t="shared" si="110"/>
        <v>1</v>
      </c>
      <c r="K42" s="123" t="str">
        <f t="shared" si="83"/>
        <v>YaJo</v>
      </c>
      <c r="L42" s="123">
        <v>37</v>
      </c>
      <c r="M42" s="351"/>
      <c r="N42" s="351"/>
      <c r="O42" s="351"/>
      <c r="P42" s="351"/>
      <c r="Q42" s="369"/>
      <c r="R42" s="370"/>
      <c r="S42" s="269" t="str">
        <f t="shared" si="106"/>
        <v/>
      </c>
      <c r="T42" s="180">
        <v>1</v>
      </c>
      <c r="U42" s="269" t="str">
        <f t="shared" si="107"/>
        <v/>
      </c>
      <c r="V42" s="180">
        <v>1</v>
      </c>
      <c r="W42" s="181">
        <v>1</v>
      </c>
      <c r="X42" s="181">
        <v>1</v>
      </c>
      <c r="Y42" s="183">
        <v>1</v>
      </c>
      <c r="Z42" s="183">
        <v>1</v>
      </c>
      <c r="AA42" s="183">
        <v>1</v>
      </c>
      <c r="AB42" s="183">
        <v>1</v>
      </c>
      <c r="AC42" s="183">
        <v>1</v>
      </c>
      <c r="AD42" s="183">
        <v>1</v>
      </c>
      <c r="AE42" s="192" t="str">
        <f ca="1">IF(ISBLANK(Q42),"",ROUND(AVERAGE(OFFSET(V42:AD42,0,0,1,ion21Coop!$F$42)),1))</f>
        <v/>
      </c>
      <c r="AF42" s="269" t="str">
        <f t="shared" si="104"/>
        <v/>
      </c>
      <c r="AH42" s="119">
        <f t="shared" si="111"/>
        <v>2</v>
      </c>
      <c r="AI42" s="123" t="str">
        <f t="shared" si="84"/>
        <v>GeLo</v>
      </c>
      <c r="AJ42" s="123">
        <v>37</v>
      </c>
      <c r="AK42" s="351"/>
      <c r="AL42" s="351"/>
      <c r="AM42" s="351"/>
      <c r="AN42" s="351"/>
      <c r="AO42" s="369"/>
      <c r="AP42" s="370"/>
      <c r="AQ42" s="269" t="str">
        <f t="shared" si="23"/>
        <v/>
      </c>
      <c r="AR42" s="180">
        <v>1</v>
      </c>
      <c r="AS42" s="269" t="str">
        <f t="shared" si="44"/>
        <v/>
      </c>
      <c r="AT42" s="180">
        <v>1</v>
      </c>
      <c r="AU42" s="181">
        <v>1</v>
      </c>
      <c r="AV42" s="181">
        <v>1</v>
      </c>
      <c r="AW42" s="183">
        <v>1</v>
      </c>
      <c r="AX42" s="183">
        <v>1</v>
      </c>
      <c r="AY42" s="183">
        <v>1</v>
      </c>
      <c r="AZ42" s="183">
        <v>1</v>
      </c>
      <c r="BA42" s="183">
        <v>1</v>
      </c>
      <c r="BB42" s="183">
        <v>1</v>
      </c>
      <c r="BC42" s="192" t="str">
        <f ca="1">IF(ISBLANK(AO42),"",ROUND(AVERAGE(OFFSET(AT42:BB42,0,0,1,ion21Coop!$F$42)),1))</f>
        <v/>
      </c>
      <c r="BD42" s="269" t="str">
        <f t="shared" si="45"/>
        <v/>
      </c>
      <c r="BF42" s="119">
        <f t="shared" si="112"/>
        <v>3</v>
      </c>
      <c r="BG42" s="123" t="str">
        <f t="shared" si="85"/>
        <v>MiDo</v>
      </c>
      <c r="BH42" s="123">
        <v>37</v>
      </c>
      <c r="BI42" s="351"/>
      <c r="BJ42" s="351"/>
      <c r="BK42" s="351"/>
      <c r="BL42" s="351"/>
      <c r="BM42" s="369"/>
      <c r="BN42" s="370"/>
      <c r="BO42" s="269" t="str">
        <f t="shared" si="108"/>
        <v/>
      </c>
      <c r="BP42" s="180">
        <v>1</v>
      </c>
      <c r="BQ42" s="269" t="str">
        <f t="shared" si="109"/>
        <v/>
      </c>
      <c r="BR42" s="180">
        <v>1</v>
      </c>
      <c r="BS42" s="181">
        <v>1</v>
      </c>
      <c r="BT42" s="181">
        <v>1</v>
      </c>
      <c r="BU42" s="183">
        <v>1</v>
      </c>
      <c r="BV42" s="183">
        <v>1</v>
      </c>
      <c r="BW42" s="183">
        <v>1</v>
      </c>
      <c r="BX42" s="183">
        <v>1</v>
      </c>
      <c r="BY42" s="183">
        <v>1</v>
      </c>
      <c r="BZ42" s="183">
        <v>1</v>
      </c>
      <c r="CA42" s="192" t="str">
        <f ca="1">IF(ISBLANK(BM42),"",ROUND(AVERAGE(OFFSET(BR42:BZ42,0,0,1,ion21Coop!$F$42)),1))</f>
        <v/>
      </c>
      <c r="CB42" s="269" t="str">
        <f t="shared" si="105"/>
        <v/>
      </c>
      <c r="CD42" s="119">
        <f t="shared" si="113"/>
        <v>4</v>
      </c>
      <c r="CE42" s="123" t="str">
        <f t="shared" si="86"/>
        <v>EmNi</v>
      </c>
      <c r="CF42" s="123">
        <v>37</v>
      </c>
      <c r="CG42" s="351"/>
      <c r="CH42" s="351"/>
      <c r="CI42" s="351"/>
      <c r="CJ42" s="351"/>
      <c r="CK42" s="369"/>
      <c r="CL42" s="370"/>
      <c r="CM42" s="269" t="str">
        <f t="shared" si="25"/>
        <v/>
      </c>
      <c r="CN42" s="180">
        <v>1</v>
      </c>
      <c r="CO42" s="269" t="str">
        <f t="shared" si="47"/>
        <v/>
      </c>
      <c r="CP42" s="180">
        <v>1</v>
      </c>
      <c r="CQ42" s="181">
        <v>1</v>
      </c>
      <c r="CR42" s="181">
        <v>1</v>
      </c>
      <c r="CS42" s="183">
        <v>1</v>
      </c>
      <c r="CT42" s="183">
        <v>1</v>
      </c>
      <c r="CU42" s="183">
        <v>1</v>
      </c>
      <c r="CV42" s="183">
        <v>1</v>
      </c>
      <c r="CW42" s="183">
        <v>1</v>
      </c>
      <c r="CX42" s="183">
        <v>1</v>
      </c>
      <c r="CY42" s="192" t="str">
        <f ca="1">IF(ISBLANK(CK42),"",ROUND(AVERAGE(OFFSET(CP42:CX42,0,0,1,ion21Coop!$F$42)),1))</f>
        <v/>
      </c>
      <c r="CZ42" s="269" t="str">
        <f t="shared" si="48"/>
        <v/>
      </c>
      <c r="DB42" s="119">
        <f t="shared" si="114"/>
        <v>5</v>
      </c>
      <c r="DC42" s="123" t="str">
        <f t="shared" si="87"/>
        <v>HeJe</v>
      </c>
      <c r="DD42" s="123">
        <v>37</v>
      </c>
      <c r="DE42" s="423"/>
      <c r="DF42" s="423"/>
      <c r="DG42" s="423"/>
      <c r="DH42" s="423"/>
      <c r="DI42" s="421"/>
      <c r="DJ42" s="422"/>
      <c r="DK42" s="269" t="str">
        <f t="shared" si="26"/>
        <v/>
      </c>
      <c r="DL42" s="180">
        <v>1</v>
      </c>
      <c r="DM42" s="269" t="str">
        <f t="shared" si="49"/>
        <v/>
      </c>
      <c r="DN42" s="180">
        <v>1</v>
      </c>
      <c r="DO42" s="181">
        <v>1</v>
      </c>
      <c r="DP42" s="181">
        <v>1</v>
      </c>
      <c r="DQ42" s="183">
        <v>1</v>
      </c>
      <c r="DR42" s="183">
        <v>1</v>
      </c>
      <c r="DS42" s="183">
        <v>1</v>
      </c>
      <c r="DT42" s="183">
        <v>1</v>
      </c>
      <c r="DU42" s="183">
        <v>1</v>
      </c>
      <c r="DV42" s="183">
        <v>1</v>
      </c>
      <c r="DW42" s="192" t="str">
        <f ca="1">IF(ISBLANK(DI42),"",ROUND(AVERAGE(OFFSET(DN42:DV42,0,0,1,ion21Coop!$F$42)),1))</f>
        <v/>
      </c>
      <c r="DX42" s="269" t="str">
        <f t="shared" si="50"/>
        <v/>
      </c>
      <c r="DZ42" s="119">
        <f t="shared" si="115"/>
        <v>6</v>
      </c>
      <c r="EA42" s="123" t="str">
        <f t="shared" si="88"/>
        <v/>
      </c>
      <c r="EB42" s="123">
        <v>37</v>
      </c>
      <c r="EC42" s="423"/>
      <c r="ED42" s="423"/>
      <c r="EE42" s="423"/>
      <c r="EF42" s="423"/>
      <c r="EG42" s="421"/>
      <c r="EH42" s="422"/>
      <c r="EI42" s="269" t="str">
        <f t="shared" si="27"/>
        <v/>
      </c>
      <c r="EJ42" s="180">
        <v>1</v>
      </c>
      <c r="EK42" s="269" t="str">
        <f t="shared" si="51"/>
        <v/>
      </c>
      <c r="EL42" s="180">
        <v>1</v>
      </c>
      <c r="EM42" s="181">
        <v>1</v>
      </c>
      <c r="EN42" s="181">
        <v>1</v>
      </c>
      <c r="EO42" s="183">
        <v>1</v>
      </c>
      <c r="EP42" s="183">
        <v>1</v>
      </c>
      <c r="EQ42" s="183">
        <v>1</v>
      </c>
      <c r="ER42" s="183">
        <v>1</v>
      </c>
      <c r="ES42" s="183">
        <v>1</v>
      </c>
      <c r="ET42" s="183">
        <v>1</v>
      </c>
      <c r="EU42" s="192" t="str">
        <f ca="1">IF(ISBLANK(EG42),"",ROUND(AVERAGE(OFFSET(EL42:ET42,0,0,1,ion21Coop!$F$42)),1))</f>
        <v/>
      </c>
      <c r="EV42" s="269" t="str">
        <f t="shared" si="52"/>
        <v/>
      </c>
      <c r="EX42" s="119">
        <f t="shared" si="116"/>
        <v>7</v>
      </c>
      <c r="EY42" s="123" t="str">
        <f t="shared" si="89"/>
        <v/>
      </c>
      <c r="EZ42" s="123">
        <v>37</v>
      </c>
      <c r="FA42" s="423"/>
      <c r="FB42" s="423"/>
      <c r="FC42" s="423"/>
      <c r="FD42" s="423"/>
      <c r="FE42" s="421"/>
      <c r="FF42" s="422"/>
      <c r="FG42" s="269" t="str">
        <f t="shared" si="28"/>
        <v/>
      </c>
      <c r="FH42" s="180">
        <v>1</v>
      </c>
      <c r="FI42" s="269" t="str">
        <f t="shared" si="53"/>
        <v/>
      </c>
      <c r="FJ42" s="180">
        <v>1</v>
      </c>
      <c r="FK42" s="181">
        <v>1</v>
      </c>
      <c r="FL42" s="181">
        <v>1</v>
      </c>
      <c r="FM42" s="183">
        <v>1</v>
      </c>
      <c r="FN42" s="183">
        <v>1</v>
      </c>
      <c r="FO42" s="183">
        <v>1</v>
      </c>
      <c r="FP42" s="183">
        <v>1</v>
      </c>
      <c r="FQ42" s="183">
        <v>1</v>
      </c>
      <c r="FR42" s="183">
        <v>1</v>
      </c>
      <c r="FS42" s="192" t="str">
        <f ca="1">IF(ISBLANK(FE42),"",ROUND(AVERAGE(OFFSET(FJ42:FR42,0,0,1,ion21Coop!$F$42)),1))</f>
        <v/>
      </c>
      <c r="FT42" s="269" t="str">
        <f t="shared" si="54"/>
        <v/>
      </c>
      <c r="FV42" s="119">
        <f t="shared" si="117"/>
        <v>8</v>
      </c>
      <c r="FW42" s="123" t="str">
        <f t="shared" si="90"/>
        <v/>
      </c>
      <c r="FX42" s="123">
        <v>37</v>
      </c>
      <c r="FY42" s="423"/>
      <c r="FZ42" s="423"/>
      <c r="GA42" s="423"/>
      <c r="GB42" s="423"/>
      <c r="GC42" s="421"/>
      <c r="GD42" s="422"/>
      <c r="GE42" s="269" t="str">
        <f t="shared" si="29"/>
        <v/>
      </c>
      <c r="GF42" s="180">
        <v>1</v>
      </c>
      <c r="GG42" s="269" t="str">
        <f t="shared" si="55"/>
        <v/>
      </c>
      <c r="GH42" s="180">
        <v>1</v>
      </c>
      <c r="GI42" s="181">
        <v>1</v>
      </c>
      <c r="GJ42" s="181">
        <v>1</v>
      </c>
      <c r="GK42" s="183">
        <v>1</v>
      </c>
      <c r="GL42" s="183">
        <v>1</v>
      </c>
      <c r="GM42" s="183">
        <v>1</v>
      </c>
      <c r="GN42" s="183">
        <v>1</v>
      </c>
      <c r="GO42" s="183">
        <v>1</v>
      </c>
      <c r="GP42" s="183">
        <v>1</v>
      </c>
      <c r="GQ42" s="192" t="str">
        <f ca="1">IF(ISBLANK(GC42),"",ROUND(AVERAGE(OFFSET(GH42:GP42,0,0,1,ion21Coop!$F$42)),1))</f>
        <v/>
      </c>
      <c r="GR42" s="269" t="str">
        <f t="shared" si="56"/>
        <v/>
      </c>
      <c r="GT42" s="119">
        <f t="shared" si="118"/>
        <v>9</v>
      </c>
      <c r="GU42" s="123" t="str">
        <f t="shared" si="91"/>
        <v/>
      </c>
      <c r="GV42" s="123">
        <v>37</v>
      </c>
      <c r="GW42" s="423"/>
      <c r="GX42" s="423"/>
      <c r="GY42" s="423"/>
      <c r="GZ42" s="423"/>
      <c r="HA42" s="421"/>
      <c r="HB42" s="422"/>
      <c r="HC42" s="269" t="str">
        <f t="shared" si="30"/>
        <v/>
      </c>
      <c r="HD42" s="180">
        <v>1</v>
      </c>
      <c r="HE42" s="269" t="str">
        <f t="shared" si="57"/>
        <v/>
      </c>
      <c r="HF42" s="180">
        <v>1</v>
      </c>
      <c r="HG42" s="181">
        <v>1</v>
      </c>
      <c r="HH42" s="181">
        <v>1</v>
      </c>
      <c r="HI42" s="183">
        <v>1</v>
      </c>
      <c r="HJ42" s="183">
        <v>1</v>
      </c>
      <c r="HK42" s="183">
        <v>1</v>
      </c>
      <c r="HL42" s="183">
        <v>1</v>
      </c>
      <c r="HM42" s="183">
        <v>1</v>
      </c>
      <c r="HN42" s="183">
        <v>1</v>
      </c>
      <c r="HO42" s="192" t="str">
        <f ca="1">IF(ISBLANK(HA42),"",ROUND(AVERAGE(OFFSET(HF42:HN42,0,0,1,ion21Coop!$F$42)),1))</f>
        <v/>
      </c>
      <c r="HP42" s="269" t="str">
        <f t="shared" si="58"/>
        <v/>
      </c>
      <c r="HR42" s="119">
        <f t="shared" si="119"/>
        <v>10</v>
      </c>
      <c r="HS42" s="123" t="str">
        <f t="shared" si="92"/>
        <v/>
      </c>
      <c r="HT42" s="123">
        <v>37</v>
      </c>
      <c r="HU42" s="423"/>
      <c r="HV42" s="423"/>
      <c r="HW42" s="423"/>
      <c r="HX42" s="423"/>
      <c r="HY42" s="421"/>
      <c r="HZ42" s="422"/>
      <c r="IA42" s="269" t="str">
        <f t="shared" si="31"/>
        <v/>
      </c>
      <c r="IB42" s="180">
        <v>1</v>
      </c>
      <c r="IC42" s="269" t="str">
        <f t="shared" si="59"/>
        <v/>
      </c>
      <c r="ID42" s="180">
        <v>1</v>
      </c>
      <c r="IE42" s="181">
        <v>1</v>
      </c>
      <c r="IF42" s="181">
        <v>1</v>
      </c>
      <c r="IG42" s="183">
        <v>1</v>
      </c>
      <c r="IH42" s="183">
        <v>1</v>
      </c>
      <c r="II42" s="183">
        <v>1</v>
      </c>
      <c r="IJ42" s="183">
        <v>1</v>
      </c>
      <c r="IK42" s="183">
        <v>1</v>
      </c>
      <c r="IL42" s="183">
        <v>1</v>
      </c>
      <c r="IM42" s="192" t="str">
        <f ca="1">IF(ISBLANK(HY42),"",ROUND(AVERAGE(OFFSET(ID42:IL42,0,0,1,ion21Coop!$F$42)),1))</f>
        <v/>
      </c>
      <c r="IN42" s="269" t="str">
        <f t="shared" si="60"/>
        <v/>
      </c>
      <c r="IP42" s="119">
        <f t="shared" si="120"/>
        <v>11</v>
      </c>
      <c r="IQ42" s="123" t="str">
        <f t="shared" si="93"/>
        <v/>
      </c>
      <c r="IR42" s="123">
        <v>37</v>
      </c>
      <c r="IS42" s="423"/>
      <c r="IT42" s="423"/>
      <c r="IU42" s="423"/>
      <c r="IV42" s="423"/>
      <c r="IW42" s="421"/>
      <c r="IX42" s="422"/>
      <c r="IY42" s="269" t="str">
        <f t="shared" si="32"/>
        <v/>
      </c>
      <c r="IZ42" s="180">
        <v>1</v>
      </c>
      <c r="JA42" s="269" t="str">
        <f t="shared" si="61"/>
        <v/>
      </c>
      <c r="JB42" s="180">
        <v>1</v>
      </c>
      <c r="JC42" s="181">
        <v>1</v>
      </c>
      <c r="JD42" s="181">
        <v>1</v>
      </c>
      <c r="JE42" s="183">
        <v>1</v>
      </c>
      <c r="JF42" s="183">
        <v>1</v>
      </c>
      <c r="JG42" s="183">
        <v>1</v>
      </c>
      <c r="JH42" s="183">
        <v>1</v>
      </c>
      <c r="JI42" s="183">
        <v>1</v>
      </c>
      <c r="JJ42" s="183">
        <v>1</v>
      </c>
      <c r="JK42" s="192" t="str">
        <f ca="1">IF(ISBLANK(IW42),"",ROUND(AVERAGE(OFFSET(JB42:JJ42,0,0,1,ion21Coop!$F$42)),1))</f>
        <v/>
      </c>
      <c r="JL42" s="269" t="str">
        <f t="shared" si="62"/>
        <v/>
      </c>
      <c r="JN42" s="119">
        <f t="shared" si="121"/>
        <v>12</v>
      </c>
      <c r="JO42" s="123" t="str">
        <f t="shared" si="94"/>
        <v/>
      </c>
      <c r="JP42" s="123">
        <v>37</v>
      </c>
      <c r="JQ42" s="423"/>
      <c r="JR42" s="423"/>
      <c r="JS42" s="423"/>
      <c r="JT42" s="423"/>
      <c r="JU42" s="421"/>
      <c r="JV42" s="422"/>
      <c r="JW42" s="269" t="str">
        <f t="shared" si="33"/>
        <v/>
      </c>
      <c r="JX42" s="180">
        <v>1</v>
      </c>
      <c r="JY42" s="269" t="str">
        <f t="shared" si="63"/>
        <v/>
      </c>
      <c r="JZ42" s="180">
        <v>1</v>
      </c>
      <c r="KA42" s="181">
        <v>1</v>
      </c>
      <c r="KB42" s="181">
        <v>1</v>
      </c>
      <c r="KC42" s="183">
        <v>1</v>
      </c>
      <c r="KD42" s="183">
        <v>1</v>
      </c>
      <c r="KE42" s="183">
        <v>1</v>
      </c>
      <c r="KF42" s="183">
        <v>1</v>
      </c>
      <c r="KG42" s="183">
        <v>1</v>
      </c>
      <c r="KH42" s="183">
        <v>1</v>
      </c>
      <c r="KI42" s="192" t="str">
        <f ca="1">IF(ISBLANK(JU42),"",ROUND(AVERAGE(OFFSET(JZ42:KH42,0,0,1,ion21Coop!$F$42)),1))</f>
        <v/>
      </c>
      <c r="KJ42" s="269" t="str">
        <f t="shared" si="64"/>
        <v/>
      </c>
      <c r="KL42" s="119">
        <f t="shared" si="122"/>
        <v>13</v>
      </c>
      <c r="KM42" s="123" t="str">
        <f t="shared" si="95"/>
        <v/>
      </c>
      <c r="KN42" s="123">
        <v>37</v>
      </c>
      <c r="KO42" s="423"/>
      <c r="KP42" s="423"/>
      <c r="KQ42" s="423"/>
      <c r="KR42" s="423"/>
      <c r="KS42" s="421"/>
      <c r="KT42" s="422"/>
      <c r="KU42" s="269" t="str">
        <f t="shared" si="34"/>
        <v/>
      </c>
      <c r="KV42" s="180">
        <v>1</v>
      </c>
      <c r="KW42" s="269" t="str">
        <f t="shared" si="65"/>
        <v/>
      </c>
      <c r="KX42" s="180">
        <v>1</v>
      </c>
      <c r="KY42" s="181">
        <v>1</v>
      </c>
      <c r="KZ42" s="181">
        <v>1</v>
      </c>
      <c r="LA42" s="183">
        <v>1</v>
      </c>
      <c r="LB42" s="183">
        <v>1</v>
      </c>
      <c r="LC42" s="183">
        <v>1</v>
      </c>
      <c r="LD42" s="183">
        <v>1</v>
      </c>
      <c r="LE42" s="183">
        <v>1</v>
      </c>
      <c r="LF42" s="183">
        <v>1</v>
      </c>
      <c r="LG42" s="192" t="str">
        <f ca="1">IF(ISBLANK(KS42),"",ROUND(AVERAGE(OFFSET(KX42:LF42,0,0,1,ion21Coop!$F$42)),1))</f>
        <v/>
      </c>
      <c r="LH42" s="269" t="str">
        <f t="shared" si="66"/>
        <v/>
      </c>
      <c r="LJ42" s="119">
        <f t="shared" si="123"/>
        <v>14</v>
      </c>
      <c r="LK42" s="123" t="str">
        <f t="shared" si="96"/>
        <v/>
      </c>
      <c r="LL42" s="123">
        <v>37</v>
      </c>
      <c r="LM42" s="423"/>
      <c r="LN42" s="423"/>
      <c r="LO42" s="423"/>
      <c r="LP42" s="423"/>
      <c r="LQ42" s="421"/>
      <c r="LR42" s="422"/>
      <c r="LS42" s="269" t="str">
        <f t="shared" si="35"/>
        <v/>
      </c>
      <c r="LT42" s="180">
        <v>1</v>
      </c>
      <c r="LU42" s="269" t="str">
        <f t="shared" si="67"/>
        <v/>
      </c>
      <c r="LV42" s="180">
        <v>1</v>
      </c>
      <c r="LW42" s="181">
        <v>1</v>
      </c>
      <c r="LX42" s="181">
        <v>1</v>
      </c>
      <c r="LY42" s="183">
        <v>1</v>
      </c>
      <c r="LZ42" s="183">
        <v>1</v>
      </c>
      <c r="MA42" s="183">
        <v>1</v>
      </c>
      <c r="MB42" s="183">
        <v>1</v>
      </c>
      <c r="MC42" s="183">
        <v>1</v>
      </c>
      <c r="MD42" s="183">
        <v>1</v>
      </c>
      <c r="ME42" s="192" t="str">
        <f ca="1">IF(ISBLANK(LQ42),"",ROUND(AVERAGE(OFFSET(LV42:MD42,0,0,1,ion21Coop!$F$42)),1))</f>
        <v/>
      </c>
      <c r="MF42" s="269" t="str">
        <f t="shared" si="68"/>
        <v/>
      </c>
      <c r="MH42" s="119">
        <f t="shared" si="124"/>
        <v>15</v>
      </c>
      <c r="MI42" s="123" t="str">
        <f t="shared" si="97"/>
        <v/>
      </c>
      <c r="MJ42" s="123">
        <v>37</v>
      </c>
      <c r="MK42" s="423"/>
      <c r="ML42" s="423"/>
      <c r="MM42" s="423"/>
      <c r="MN42" s="423"/>
      <c r="MO42" s="421"/>
      <c r="MP42" s="422"/>
      <c r="MQ42" s="269" t="str">
        <f t="shared" si="36"/>
        <v/>
      </c>
      <c r="MR42" s="180">
        <v>1</v>
      </c>
      <c r="MS42" s="269" t="str">
        <f t="shared" si="69"/>
        <v/>
      </c>
      <c r="MT42" s="180">
        <v>1</v>
      </c>
      <c r="MU42" s="181">
        <v>1</v>
      </c>
      <c r="MV42" s="181">
        <v>1</v>
      </c>
      <c r="MW42" s="183">
        <v>1</v>
      </c>
      <c r="MX42" s="183">
        <v>1</v>
      </c>
      <c r="MY42" s="183">
        <v>1</v>
      </c>
      <c r="MZ42" s="183">
        <v>1</v>
      </c>
      <c r="NA42" s="183">
        <v>1</v>
      </c>
      <c r="NB42" s="183">
        <v>1</v>
      </c>
      <c r="NC42" s="192" t="str">
        <f ca="1">IF(ISBLANK(MO42),"",ROUND(AVERAGE(OFFSET(MT42:NB42,0,0,1,ion21Coop!$F$42)),1))</f>
        <v/>
      </c>
      <c r="ND42" s="269" t="str">
        <f t="shared" si="70"/>
        <v/>
      </c>
      <c r="NF42" s="119">
        <f t="shared" si="125"/>
        <v>16</v>
      </c>
      <c r="NG42" s="123" t="str">
        <f t="shared" si="98"/>
        <v/>
      </c>
      <c r="NH42" s="123">
        <v>37</v>
      </c>
      <c r="NI42" s="423"/>
      <c r="NJ42" s="423"/>
      <c r="NK42" s="423"/>
      <c r="NL42" s="423"/>
      <c r="NM42" s="421"/>
      <c r="NN42" s="422"/>
      <c r="NO42" s="269" t="str">
        <f t="shared" si="37"/>
        <v/>
      </c>
      <c r="NP42" s="180">
        <v>1</v>
      </c>
      <c r="NQ42" s="269" t="str">
        <f t="shared" si="71"/>
        <v/>
      </c>
      <c r="NR42" s="180">
        <v>1</v>
      </c>
      <c r="NS42" s="181">
        <v>1</v>
      </c>
      <c r="NT42" s="181">
        <v>1</v>
      </c>
      <c r="NU42" s="183">
        <v>1</v>
      </c>
      <c r="NV42" s="183">
        <v>1</v>
      </c>
      <c r="NW42" s="183">
        <v>1</v>
      </c>
      <c r="NX42" s="183">
        <v>1</v>
      </c>
      <c r="NY42" s="183">
        <v>1</v>
      </c>
      <c r="NZ42" s="183">
        <v>1</v>
      </c>
      <c r="OA42" s="192" t="str">
        <f ca="1">IF(ISBLANK(NM42),"",ROUND(AVERAGE(OFFSET(NR42:NZ42,0,0,1,ion21Coop!$F$42)),1))</f>
        <v/>
      </c>
      <c r="OB42" s="269" t="str">
        <f t="shared" si="72"/>
        <v/>
      </c>
      <c r="OD42" s="119">
        <f t="shared" si="126"/>
        <v>17</v>
      </c>
      <c r="OE42" s="123" t="str">
        <f t="shared" si="99"/>
        <v/>
      </c>
      <c r="OF42" s="123">
        <v>37</v>
      </c>
      <c r="OG42" s="423"/>
      <c r="OH42" s="423"/>
      <c r="OI42" s="423"/>
      <c r="OJ42" s="423"/>
      <c r="OK42" s="421"/>
      <c r="OL42" s="422"/>
      <c r="OM42" s="269" t="str">
        <f t="shared" si="38"/>
        <v/>
      </c>
      <c r="ON42" s="180">
        <v>1</v>
      </c>
      <c r="OO42" s="269" t="str">
        <f t="shared" si="73"/>
        <v/>
      </c>
      <c r="OP42" s="180">
        <v>1</v>
      </c>
      <c r="OQ42" s="181">
        <v>1</v>
      </c>
      <c r="OR42" s="181">
        <v>1</v>
      </c>
      <c r="OS42" s="183">
        <v>1</v>
      </c>
      <c r="OT42" s="183">
        <v>1</v>
      </c>
      <c r="OU42" s="183">
        <v>1</v>
      </c>
      <c r="OV42" s="183">
        <v>1</v>
      </c>
      <c r="OW42" s="183">
        <v>1</v>
      </c>
      <c r="OX42" s="183">
        <v>1</v>
      </c>
      <c r="OY42" s="192" t="str">
        <f ca="1">IF(ISBLANK(OK42),"",ROUND(AVERAGE(OFFSET(OP42:OX42,0,0,1,ion21Coop!$F$42)),1))</f>
        <v/>
      </c>
      <c r="OZ42" s="269" t="str">
        <f t="shared" si="74"/>
        <v/>
      </c>
      <c r="PB42" s="119">
        <f t="shared" si="127"/>
        <v>18</v>
      </c>
      <c r="PC42" s="123" t="str">
        <f t="shared" si="100"/>
        <v/>
      </c>
      <c r="PD42" s="123">
        <v>37</v>
      </c>
      <c r="PE42" s="423"/>
      <c r="PF42" s="423"/>
      <c r="PG42" s="423"/>
      <c r="PH42" s="423"/>
      <c r="PI42" s="421"/>
      <c r="PJ42" s="422"/>
      <c r="PK42" s="269" t="str">
        <f t="shared" si="39"/>
        <v/>
      </c>
      <c r="PL42" s="180">
        <v>1</v>
      </c>
      <c r="PM42" s="269" t="str">
        <f t="shared" si="75"/>
        <v/>
      </c>
      <c r="PN42" s="180">
        <v>1</v>
      </c>
      <c r="PO42" s="181">
        <v>1</v>
      </c>
      <c r="PP42" s="181">
        <v>1</v>
      </c>
      <c r="PQ42" s="183">
        <v>1</v>
      </c>
      <c r="PR42" s="183">
        <v>1</v>
      </c>
      <c r="PS42" s="183">
        <v>1</v>
      </c>
      <c r="PT42" s="183">
        <v>1</v>
      </c>
      <c r="PU42" s="183">
        <v>1</v>
      </c>
      <c r="PV42" s="183">
        <v>1</v>
      </c>
      <c r="PW42" s="192" t="str">
        <f ca="1">IF(ISBLANK(PI42),"",ROUND(AVERAGE(OFFSET(PN42:PV42,0,0,1,ion21Coop!$F$42)),1))</f>
        <v/>
      </c>
      <c r="PX42" s="269" t="str">
        <f t="shared" si="76"/>
        <v/>
      </c>
      <c r="PZ42" s="119">
        <f t="shared" si="128"/>
        <v>19</v>
      </c>
      <c r="QA42" s="123" t="str">
        <f t="shared" si="101"/>
        <v/>
      </c>
      <c r="QB42" s="123">
        <v>37</v>
      </c>
      <c r="QC42" s="423"/>
      <c r="QD42" s="423"/>
      <c r="QE42" s="423"/>
      <c r="QF42" s="423"/>
      <c r="QG42" s="421"/>
      <c r="QH42" s="422"/>
      <c r="QI42" s="269" t="str">
        <f t="shared" si="40"/>
        <v/>
      </c>
      <c r="QJ42" s="180">
        <v>1</v>
      </c>
      <c r="QK42" s="269" t="str">
        <f t="shared" si="77"/>
        <v/>
      </c>
      <c r="QL42" s="180">
        <v>1</v>
      </c>
      <c r="QM42" s="181">
        <v>1</v>
      </c>
      <c r="QN42" s="181">
        <v>1</v>
      </c>
      <c r="QO42" s="183">
        <v>1</v>
      </c>
      <c r="QP42" s="183">
        <v>1</v>
      </c>
      <c r="QQ42" s="183">
        <v>1</v>
      </c>
      <c r="QR42" s="183">
        <v>1</v>
      </c>
      <c r="QS42" s="183">
        <v>1</v>
      </c>
      <c r="QT42" s="183">
        <v>1</v>
      </c>
      <c r="QU42" s="192" t="str">
        <f ca="1">IF(ISBLANK(QG42),"",ROUND(AVERAGE(OFFSET(QL42:QT42,0,0,1,ion21Coop!$F$42)),1))</f>
        <v/>
      </c>
      <c r="QV42" s="269" t="str">
        <f t="shared" si="78"/>
        <v/>
      </c>
      <c r="QX42" s="119">
        <f t="shared" si="129"/>
        <v>20</v>
      </c>
      <c r="QY42" s="123" t="str">
        <f t="shared" si="102"/>
        <v/>
      </c>
      <c r="QZ42" s="123">
        <v>37</v>
      </c>
      <c r="RA42" s="423"/>
      <c r="RB42" s="423"/>
      <c r="RC42" s="423"/>
      <c r="RD42" s="423"/>
      <c r="RE42" s="421"/>
      <c r="RF42" s="422"/>
      <c r="RG42" s="269" t="str">
        <f t="shared" si="41"/>
        <v/>
      </c>
      <c r="RH42" s="180">
        <v>1</v>
      </c>
      <c r="RI42" s="269" t="str">
        <f t="shared" si="79"/>
        <v/>
      </c>
      <c r="RJ42" s="180">
        <v>1</v>
      </c>
      <c r="RK42" s="181">
        <v>1</v>
      </c>
      <c r="RL42" s="181">
        <v>1</v>
      </c>
      <c r="RM42" s="183">
        <v>1</v>
      </c>
      <c r="RN42" s="183">
        <v>1</v>
      </c>
      <c r="RO42" s="183">
        <v>1</v>
      </c>
      <c r="RP42" s="183">
        <v>1</v>
      </c>
      <c r="RQ42" s="183">
        <v>1</v>
      </c>
      <c r="RR42" s="183">
        <v>1</v>
      </c>
      <c r="RS42" s="192" t="str">
        <f ca="1">IF(ISBLANK(RE42),"",ROUND(AVERAGE(OFFSET(RJ42:RR42,0,0,1,ion21Coop!$F$42)),1))</f>
        <v/>
      </c>
      <c r="RT42" s="269" t="str">
        <f t="shared" si="80"/>
        <v/>
      </c>
      <c r="RV42" s="119">
        <f t="shared" si="130"/>
        <v>21</v>
      </c>
      <c r="RW42" s="123" t="str">
        <f t="shared" si="103"/>
        <v/>
      </c>
      <c r="RX42" s="123">
        <v>37</v>
      </c>
      <c r="RY42" s="423"/>
      <c r="RZ42" s="423"/>
      <c r="SA42" s="423"/>
      <c r="SB42" s="423"/>
      <c r="SC42" s="421"/>
      <c r="SD42" s="422"/>
      <c r="SE42" s="269" t="str">
        <f t="shared" si="42"/>
        <v/>
      </c>
      <c r="SF42" s="180">
        <v>1</v>
      </c>
      <c r="SG42" s="269" t="str">
        <f t="shared" si="81"/>
        <v/>
      </c>
      <c r="SH42" s="180">
        <v>1</v>
      </c>
      <c r="SI42" s="181">
        <v>1</v>
      </c>
      <c r="SJ42" s="181">
        <v>1</v>
      </c>
      <c r="SK42" s="183">
        <v>1</v>
      </c>
      <c r="SL42" s="183">
        <v>1</v>
      </c>
      <c r="SM42" s="183">
        <v>1</v>
      </c>
      <c r="SN42" s="183">
        <v>1</v>
      </c>
      <c r="SO42" s="183">
        <v>1</v>
      </c>
      <c r="SP42" s="183">
        <v>1</v>
      </c>
      <c r="SQ42" s="192" t="str">
        <f ca="1">IF(ISBLANK(SC42),"",ROUND(AVERAGE(OFFSET(SH42:SP42,0,0,1,ion21Coop!$F$42)),1))</f>
        <v/>
      </c>
      <c r="SR42" s="269" t="str">
        <f t="shared" si="82"/>
        <v/>
      </c>
      <c r="ST42" s="565"/>
      <c r="SU42" s="565"/>
      <c r="SV42" s="566"/>
      <c r="SW42" s="567"/>
      <c r="SX42" s="565"/>
      <c r="SY42" s="566"/>
      <c r="SZ42" s="568"/>
      <c r="TA42" s="567"/>
      <c r="TB42" s="553"/>
    </row>
    <row r="43" spans="1:522" x14ac:dyDescent="0.3">
      <c r="A43" s="197"/>
      <c r="J43" s="119">
        <f t="shared" si="110"/>
        <v>1</v>
      </c>
      <c r="K43" s="123" t="str">
        <f t="shared" si="83"/>
        <v>YaJo</v>
      </c>
      <c r="L43" s="123">
        <v>38</v>
      </c>
      <c r="M43" s="351"/>
      <c r="N43" s="351"/>
      <c r="O43" s="351"/>
      <c r="P43" s="351"/>
      <c r="Q43" s="369"/>
      <c r="R43" s="370"/>
      <c r="S43" s="269" t="str">
        <f t="shared" si="106"/>
        <v/>
      </c>
      <c r="T43" s="180">
        <v>1</v>
      </c>
      <c r="U43" s="269" t="str">
        <f t="shared" si="107"/>
        <v/>
      </c>
      <c r="V43" s="180">
        <v>1</v>
      </c>
      <c r="W43" s="181">
        <v>1</v>
      </c>
      <c r="X43" s="181">
        <v>1</v>
      </c>
      <c r="Y43" s="183">
        <v>1</v>
      </c>
      <c r="Z43" s="183">
        <v>1</v>
      </c>
      <c r="AA43" s="183">
        <v>1</v>
      </c>
      <c r="AB43" s="183">
        <v>1</v>
      </c>
      <c r="AC43" s="183">
        <v>1</v>
      </c>
      <c r="AD43" s="183">
        <v>1</v>
      </c>
      <c r="AE43" s="192" t="str">
        <f ca="1">IF(ISBLANK(Q43),"",ROUND(AVERAGE(OFFSET(V43:AD43,0,0,1,ion21Coop!$F$42)),1))</f>
        <v/>
      </c>
      <c r="AF43" s="269" t="str">
        <f t="shared" si="104"/>
        <v/>
      </c>
      <c r="AH43" s="119">
        <f t="shared" si="111"/>
        <v>2</v>
      </c>
      <c r="AI43" s="123" t="str">
        <f t="shared" si="84"/>
        <v>GeLo</v>
      </c>
      <c r="AJ43" s="123">
        <v>38</v>
      </c>
      <c r="AK43" s="351"/>
      <c r="AL43" s="351"/>
      <c r="AM43" s="351"/>
      <c r="AN43" s="351"/>
      <c r="AO43" s="369"/>
      <c r="AP43" s="370"/>
      <c r="AQ43" s="269" t="str">
        <f t="shared" si="23"/>
        <v/>
      </c>
      <c r="AR43" s="180">
        <v>1</v>
      </c>
      <c r="AS43" s="269" t="str">
        <f t="shared" si="44"/>
        <v/>
      </c>
      <c r="AT43" s="180">
        <v>1</v>
      </c>
      <c r="AU43" s="181">
        <v>1</v>
      </c>
      <c r="AV43" s="181">
        <v>1</v>
      </c>
      <c r="AW43" s="183">
        <v>1</v>
      </c>
      <c r="AX43" s="183">
        <v>1</v>
      </c>
      <c r="AY43" s="183">
        <v>1</v>
      </c>
      <c r="AZ43" s="183">
        <v>1</v>
      </c>
      <c r="BA43" s="183">
        <v>1</v>
      </c>
      <c r="BB43" s="183">
        <v>1</v>
      </c>
      <c r="BC43" s="192" t="str">
        <f ca="1">IF(ISBLANK(AO43),"",ROUND(AVERAGE(OFFSET(AT43:BB43,0,0,1,ion21Coop!$F$42)),1))</f>
        <v/>
      </c>
      <c r="BD43" s="269" t="str">
        <f t="shared" si="45"/>
        <v/>
      </c>
      <c r="BF43" s="119">
        <f t="shared" si="112"/>
        <v>3</v>
      </c>
      <c r="BG43" s="123" t="str">
        <f t="shared" si="85"/>
        <v>MiDo</v>
      </c>
      <c r="BH43" s="123">
        <v>38</v>
      </c>
      <c r="BI43" s="351"/>
      <c r="BJ43" s="351"/>
      <c r="BK43" s="351"/>
      <c r="BL43" s="351"/>
      <c r="BM43" s="369"/>
      <c r="BN43" s="370"/>
      <c r="BO43" s="269" t="str">
        <f t="shared" si="108"/>
        <v/>
      </c>
      <c r="BP43" s="180">
        <v>1</v>
      </c>
      <c r="BQ43" s="269" t="str">
        <f t="shared" si="109"/>
        <v/>
      </c>
      <c r="BR43" s="180">
        <v>1</v>
      </c>
      <c r="BS43" s="181">
        <v>1</v>
      </c>
      <c r="BT43" s="181">
        <v>1</v>
      </c>
      <c r="BU43" s="183">
        <v>1</v>
      </c>
      <c r="BV43" s="183">
        <v>1</v>
      </c>
      <c r="BW43" s="183">
        <v>1</v>
      </c>
      <c r="BX43" s="183">
        <v>1</v>
      </c>
      <c r="BY43" s="183">
        <v>1</v>
      </c>
      <c r="BZ43" s="183">
        <v>1</v>
      </c>
      <c r="CA43" s="192" t="str">
        <f ca="1">IF(ISBLANK(BM43),"",ROUND(AVERAGE(OFFSET(BR43:BZ43,0,0,1,ion21Coop!$F$42)),1))</f>
        <v/>
      </c>
      <c r="CB43" s="269" t="str">
        <f t="shared" si="105"/>
        <v/>
      </c>
      <c r="CD43" s="119">
        <f t="shared" si="113"/>
        <v>4</v>
      </c>
      <c r="CE43" s="123" t="str">
        <f t="shared" si="86"/>
        <v>EmNi</v>
      </c>
      <c r="CF43" s="123">
        <v>38</v>
      </c>
      <c r="CG43" s="351"/>
      <c r="CH43" s="351"/>
      <c r="CI43" s="351"/>
      <c r="CJ43" s="351"/>
      <c r="CK43" s="369"/>
      <c r="CL43" s="370"/>
      <c r="CM43" s="269" t="str">
        <f t="shared" si="25"/>
        <v/>
      </c>
      <c r="CN43" s="180">
        <v>1</v>
      </c>
      <c r="CO43" s="269" t="str">
        <f t="shared" si="47"/>
        <v/>
      </c>
      <c r="CP43" s="180">
        <v>1</v>
      </c>
      <c r="CQ43" s="181">
        <v>1</v>
      </c>
      <c r="CR43" s="181">
        <v>1</v>
      </c>
      <c r="CS43" s="183">
        <v>1</v>
      </c>
      <c r="CT43" s="183">
        <v>1</v>
      </c>
      <c r="CU43" s="183">
        <v>1</v>
      </c>
      <c r="CV43" s="183">
        <v>1</v>
      </c>
      <c r="CW43" s="183">
        <v>1</v>
      </c>
      <c r="CX43" s="183">
        <v>1</v>
      </c>
      <c r="CY43" s="192" t="str">
        <f ca="1">IF(ISBLANK(CK43),"",ROUND(AVERAGE(OFFSET(CP43:CX43,0,0,1,ion21Coop!$F$42)),1))</f>
        <v/>
      </c>
      <c r="CZ43" s="269" t="str">
        <f t="shared" si="48"/>
        <v/>
      </c>
      <c r="DB43" s="119">
        <f t="shared" si="114"/>
        <v>5</v>
      </c>
      <c r="DC43" s="123" t="str">
        <f t="shared" si="87"/>
        <v>HeJe</v>
      </c>
      <c r="DD43" s="123">
        <v>38</v>
      </c>
      <c r="DE43" s="423"/>
      <c r="DF43" s="423"/>
      <c r="DG43" s="423"/>
      <c r="DH43" s="423"/>
      <c r="DI43" s="421"/>
      <c r="DJ43" s="422"/>
      <c r="DK43" s="269" t="str">
        <f t="shared" si="26"/>
        <v/>
      </c>
      <c r="DL43" s="180">
        <v>1</v>
      </c>
      <c r="DM43" s="269" t="str">
        <f t="shared" si="49"/>
        <v/>
      </c>
      <c r="DN43" s="180">
        <v>1</v>
      </c>
      <c r="DO43" s="181">
        <v>1</v>
      </c>
      <c r="DP43" s="181">
        <v>1</v>
      </c>
      <c r="DQ43" s="183">
        <v>1</v>
      </c>
      <c r="DR43" s="183">
        <v>1</v>
      </c>
      <c r="DS43" s="183">
        <v>1</v>
      </c>
      <c r="DT43" s="183">
        <v>1</v>
      </c>
      <c r="DU43" s="183">
        <v>1</v>
      </c>
      <c r="DV43" s="183">
        <v>1</v>
      </c>
      <c r="DW43" s="192" t="str">
        <f ca="1">IF(ISBLANK(DI43),"",ROUND(AVERAGE(OFFSET(DN43:DV43,0,0,1,ion21Coop!$F$42)),1))</f>
        <v/>
      </c>
      <c r="DX43" s="269" t="str">
        <f t="shared" si="50"/>
        <v/>
      </c>
      <c r="DZ43" s="119">
        <f t="shared" si="115"/>
        <v>6</v>
      </c>
      <c r="EA43" s="123" t="str">
        <f t="shared" si="88"/>
        <v/>
      </c>
      <c r="EB43" s="123">
        <v>38</v>
      </c>
      <c r="EC43" s="423"/>
      <c r="ED43" s="423"/>
      <c r="EE43" s="423"/>
      <c r="EF43" s="423"/>
      <c r="EG43" s="421"/>
      <c r="EH43" s="422"/>
      <c r="EI43" s="269" t="str">
        <f t="shared" si="27"/>
        <v/>
      </c>
      <c r="EJ43" s="180">
        <v>1</v>
      </c>
      <c r="EK43" s="269" t="str">
        <f t="shared" si="51"/>
        <v/>
      </c>
      <c r="EL43" s="180">
        <v>1</v>
      </c>
      <c r="EM43" s="181">
        <v>1</v>
      </c>
      <c r="EN43" s="181">
        <v>1</v>
      </c>
      <c r="EO43" s="183">
        <v>1</v>
      </c>
      <c r="EP43" s="183">
        <v>1</v>
      </c>
      <c r="EQ43" s="183">
        <v>1</v>
      </c>
      <c r="ER43" s="183">
        <v>1</v>
      </c>
      <c r="ES43" s="183">
        <v>1</v>
      </c>
      <c r="ET43" s="183">
        <v>1</v>
      </c>
      <c r="EU43" s="192" t="str">
        <f ca="1">IF(ISBLANK(EG43),"",ROUND(AVERAGE(OFFSET(EL43:ET43,0,0,1,ion21Coop!$F$42)),1))</f>
        <v/>
      </c>
      <c r="EV43" s="269" t="str">
        <f t="shared" si="52"/>
        <v/>
      </c>
      <c r="EX43" s="119">
        <f t="shared" si="116"/>
        <v>7</v>
      </c>
      <c r="EY43" s="123" t="str">
        <f t="shared" si="89"/>
        <v/>
      </c>
      <c r="EZ43" s="123">
        <v>38</v>
      </c>
      <c r="FA43" s="423"/>
      <c r="FB43" s="423"/>
      <c r="FC43" s="423"/>
      <c r="FD43" s="423"/>
      <c r="FE43" s="421"/>
      <c r="FF43" s="422"/>
      <c r="FG43" s="269" t="str">
        <f t="shared" si="28"/>
        <v/>
      </c>
      <c r="FH43" s="180">
        <v>1</v>
      </c>
      <c r="FI43" s="269" t="str">
        <f t="shared" si="53"/>
        <v/>
      </c>
      <c r="FJ43" s="180">
        <v>1</v>
      </c>
      <c r="FK43" s="181">
        <v>1</v>
      </c>
      <c r="FL43" s="181">
        <v>1</v>
      </c>
      <c r="FM43" s="183">
        <v>1</v>
      </c>
      <c r="FN43" s="183">
        <v>1</v>
      </c>
      <c r="FO43" s="183">
        <v>1</v>
      </c>
      <c r="FP43" s="183">
        <v>1</v>
      </c>
      <c r="FQ43" s="183">
        <v>1</v>
      </c>
      <c r="FR43" s="183">
        <v>1</v>
      </c>
      <c r="FS43" s="192" t="str">
        <f ca="1">IF(ISBLANK(FE43),"",ROUND(AVERAGE(OFFSET(FJ43:FR43,0,0,1,ion21Coop!$F$42)),1))</f>
        <v/>
      </c>
      <c r="FT43" s="269" t="str">
        <f t="shared" si="54"/>
        <v/>
      </c>
      <c r="FV43" s="119">
        <f t="shared" si="117"/>
        <v>8</v>
      </c>
      <c r="FW43" s="123" t="str">
        <f t="shared" si="90"/>
        <v/>
      </c>
      <c r="FX43" s="123">
        <v>38</v>
      </c>
      <c r="FY43" s="423"/>
      <c r="FZ43" s="423"/>
      <c r="GA43" s="423"/>
      <c r="GB43" s="423"/>
      <c r="GC43" s="421"/>
      <c r="GD43" s="422"/>
      <c r="GE43" s="269" t="str">
        <f t="shared" si="29"/>
        <v/>
      </c>
      <c r="GF43" s="180">
        <v>1</v>
      </c>
      <c r="GG43" s="269" t="str">
        <f t="shared" si="55"/>
        <v/>
      </c>
      <c r="GH43" s="180">
        <v>1</v>
      </c>
      <c r="GI43" s="181">
        <v>1</v>
      </c>
      <c r="GJ43" s="181">
        <v>1</v>
      </c>
      <c r="GK43" s="183">
        <v>1</v>
      </c>
      <c r="GL43" s="183">
        <v>1</v>
      </c>
      <c r="GM43" s="183">
        <v>1</v>
      </c>
      <c r="GN43" s="183">
        <v>1</v>
      </c>
      <c r="GO43" s="183">
        <v>1</v>
      </c>
      <c r="GP43" s="183">
        <v>1</v>
      </c>
      <c r="GQ43" s="192" t="str">
        <f ca="1">IF(ISBLANK(GC43),"",ROUND(AVERAGE(OFFSET(GH43:GP43,0,0,1,ion21Coop!$F$42)),1))</f>
        <v/>
      </c>
      <c r="GR43" s="269" t="str">
        <f t="shared" si="56"/>
        <v/>
      </c>
      <c r="GT43" s="119">
        <f t="shared" si="118"/>
        <v>9</v>
      </c>
      <c r="GU43" s="123" t="str">
        <f t="shared" si="91"/>
        <v/>
      </c>
      <c r="GV43" s="123">
        <v>38</v>
      </c>
      <c r="GW43" s="423"/>
      <c r="GX43" s="423"/>
      <c r="GY43" s="423"/>
      <c r="GZ43" s="423"/>
      <c r="HA43" s="421"/>
      <c r="HB43" s="422"/>
      <c r="HC43" s="269" t="str">
        <f t="shared" si="30"/>
        <v/>
      </c>
      <c r="HD43" s="180">
        <v>1</v>
      </c>
      <c r="HE43" s="269" t="str">
        <f t="shared" si="57"/>
        <v/>
      </c>
      <c r="HF43" s="180">
        <v>1</v>
      </c>
      <c r="HG43" s="181">
        <v>1</v>
      </c>
      <c r="HH43" s="181">
        <v>1</v>
      </c>
      <c r="HI43" s="183">
        <v>1</v>
      </c>
      <c r="HJ43" s="183">
        <v>1</v>
      </c>
      <c r="HK43" s="183">
        <v>1</v>
      </c>
      <c r="HL43" s="183">
        <v>1</v>
      </c>
      <c r="HM43" s="183">
        <v>1</v>
      </c>
      <c r="HN43" s="183">
        <v>1</v>
      </c>
      <c r="HO43" s="192" t="str">
        <f ca="1">IF(ISBLANK(HA43),"",ROUND(AVERAGE(OFFSET(HF43:HN43,0,0,1,ion21Coop!$F$42)),1))</f>
        <v/>
      </c>
      <c r="HP43" s="269" t="str">
        <f t="shared" si="58"/>
        <v/>
      </c>
      <c r="HR43" s="119">
        <f t="shared" si="119"/>
        <v>10</v>
      </c>
      <c r="HS43" s="123" t="str">
        <f t="shared" si="92"/>
        <v/>
      </c>
      <c r="HT43" s="123">
        <v>38</v>
      </c>
      <c r="HU43" s="423"/>
      <c r="HV43" s="423"/>
      <c r="HW43" s="423"/>
      <c r="HX43" s="423"/>
      <c r="HY43" s="421"/>
      <c r="HZ43" s="422"/>
      <c r="IA43" s="269" t="str">
        <f t="shared" si="31"/>
        <v/>
      </c>
      <c r="IB43" s="180">
        <v>1</v>
      </c>
      <c r="IC43" s="269" t="str">
        <f t="shared" si="59"/>
        <v/>
      </c>
      <c r="ID43" s="180">
        <v>1</v>
      </c>
      <c r="IE43" s="181">
        <v>1</v>
      </c>
      <c r="IF43" s="181">
        <v>1</v>
      </c>
      <c r="IG43" s="183">
        <v>1</v>
      </c>
      <c r="IH43" s="183">
        <v>1</v>
      </c>
      <c r="II43" s="183">
        <v>1</v>
      </c>
      <c r="IJ43" s="183">
        <v>1</v>
      </c>
      <c r="IK43" s="183">
        <v>1</v>
      </c>
      <c r="IL43" s="183">
        <v>1</v>
      </c>
      <c r="IM43" s="192" t="str">
        <f ca="1">IF(ISBLANK(HY43),"",ROUND(AVERAGE(OFFSET(ID43:IL43,0,0,1,ion21Coop!$F$42)),1))</f>
        <v/>
      </c>
      <c r="IN43" s="269" t="str">
        <f t="shared" si="60"/>
        <v/>
      </c>
      <c r="IP43" s="119">
        <f t="shared" si="120"/>
        <v>11</v>
      </c>
      <c r="IQ43" s="123" t="str">
        <f t="shared" si="93"/>
        <v/>
      </c>
      <c r="IR43" s="123">
        <v>38</v>
      </c>
      <c r="IS43" s="423"/>
      <c r="IT43" s="423"/>
      <c r="IU43" s="423"/>
      <c r="IV43" s="423"/>
      <c r="IW43" s="421"/>
      <c r="IX43" s="422"/>
      <c r="IY43" s="269" t="str">
        <f t="shared" si="32"/>
        <v/>
      </c>
      <c r="IZ43" s="180">
        <v>1</v>
      </c>
      <c r="JA43" s="269" t="str">
        <f t="shared" si="61"/>
        <v/>
      </c>
      <c r="JB43" s="180">
        <v>1</v>
      </c>
      <c r="JC43" s="181">
        <v>1</v>
      </c>
      <c r="JD43" s="181">
        <v>1</v>
      </c>
      <c r="JE43" s="183">
        <v>1</v>
      </c>
      <c r="JF43" s="183">
        <v>1</v>
      </c>
      <c r="JG43" s="183">
        <v>1</v>
      </c>
      <c r="JH43" s="183">
        <v>1</v>
      </c>
      <c r="JI43" s="183">
        <v>1</v>
      </c>
      <c r="JJ43" s="183">
        <v>1</v>
      </c>
      <c r="JK43" s="192" t="str">
        <f ca="1">IF(ISBLANK(IW43),"",ROUND(AVERAGE(OFFSET(JB43:JJ43,0,0,1,ion21Coop!$F$42)),1))</f>
        <v/>
      </c>
      <c r="JL43" s="269" t="str">
        <f t="shared" si="62"/>
        <v/>
      </c>
      <c r="JN43" s="119">
        <f t="shared" si="121"/>
        <v>12</v>
      </c>
      <c r="JO43" s="123" t="str">
        <f t="shared" si="94"/>
        <v/>
      </c>
      <c r="JP43" s="123">
        <v>38</v>
      </c>
      <c r="JQ43" s="423"/>
      <c r="JR43" s="423"/>
      <c r="JS43" s="423"/>
      <c r="JT43" s="423"/>
      <c r="JU43" s="421"/>
      <c r="JV43" s="422"/>
      <c r="JW43" s="269" t="str">
        <f t="shared" si="33"/>
        <v/>
      </c>
      <c r="JX43" s="180">
        <v>1</v>
      </c>
      <c r="JY43" s="269" t="str">
        <f t="shared" si="63"/>
        <v/>
      </c>
      <c r="JZ43" s="180">
        <v>1</v>
      </c>
      <c r="KA43" s="181">
        <v>1</v>
      </c>
      <c r="KB43" s="181">
        <v>1</v>
      </c>
      <c r="KC43" s="183">
        <v>1</v>
      </c>
      <c r="KD43" s="183">
        <v>1</v>
      </c>
      <c r="KE43" s="183">
        <v>1</v>
      </c>
      <c r="KF43" s="183">
        <v>1</v>
      </c>
      <c r="KG43" s="183">
        <v>1</v>
      </c>
      <c r="KH43" s="183">
        <v>1</v>
      </c>
      <c r="KI43" s="192" t="str">
        <f ca="1">IF(ISBLANK(JU43),"",ROUND(AVERAGE(OFFSET(JZ43:KH43,0,0,1,ion21Coop!$F$42)),1))</f>
        <v/>
      </c>
      <c r="KJ43" s="269" t="str">
        <f t="shared" si="64"/>
        <v/>
      </c>
      <c r="KL43" s="119">
        <f t="shared" si="122"/>
        <v>13</v>
      </c>
      <c r="KM43" s="123" t="str">
        <f t="shared" si="95"/>
        <v/>
      </c>
      <c r="KN43" s="123">
        <v>38</v>
      </c>
      <c r="KO43" s="423"/>
      <c r="KP43" s="423"/>
      <c r="KQ43" s="423"/>
      <c r="KR43" s="423"/>
      <c r="KS43" s="421"/>
      <c r="KT43" s="422"/>
      <c r="KU43" s="269" t="str">
        <f t="shared" si="34"/>
        <v/>
      </c>
      <c r="KV43" s="180">
        <v>1</v>
      </c>
      <c r="KW43" s="269" t="str">
        <f t="shared" si="65"/>
        <v/>
      </c>
      <c r="KX43" s="180">
        <v>1</v>
      </c>
      <c r="KY43" s="181">
        <v>1</v>
      </c>
      <c r="KZ43" s="181">
        <v>1</v>
      </c>
      <c r="LA43" s="183">
        <v>1</v>
      </c>
      <c r="LB43" s="183">
        <v>1</v>
      </c>
      <c r="LC43" s="183">
        <v>1</v>
      </c>
      <c r="LD43" s="183">
        <v>1</v>
      </c>
      <c r="LE43" s="183">
        <v>1</v>
      </c>
      <c r="LF43" s="183">
        <v>1</v>
      </c>
      <c r="LG43" s="192" t="str">
        <f ca="1">IF(ISBLANK(KS43),"",ROUND(AVERAGE(OFFSET(KX43:LF43,0,0,1,ion21Coop!$F$42)),1))</f>
        <v/>
      </c>
      <c r="LH43" s="269" t="str">
        <f t="shared" si="66"/>
        <v/>
      </c>
      <c r="LJ43" s="119">
        <f t="shared" si="123"/>
        <v>14</v>
      </c>
      <c r="LK43" s="123" t="str">
        <f t="shared" si="96"/>
        <v/>
      </c>
      <c r="LL43" s="123">
        <v>38</v>
      </c>
      <c r="LM43" s="423"/>
      <c r="LN43" s="423"/>
      <c r="LO43" s="423"/>
      <c r="LP43" s="423"/>
      <c r="LQ43" s="421"/>
      <c r="LR43" s="422"/>
      <c r="LS43" s="269" t="str">
        <f t="shared" si="35"/>
        <v/>
      </c>
      <c r="LT43" s="180">
        <v>1</v>
      </c>
      <c r="LU43" s="269" t="str">
        <f t="shared" si="67"/>
        <v/>
      </c>
      <c r="LV43" s="180">
        <v>1</v>
      </c>
      <c r="LW43" s="181">
        <v>1</v>
      </c>
      <c r="LX43" s="181">
        <v>1</v>
      </c>
      <c r="LY43" s="183">
        <v>1</v>
      </c>
      <c r="LZ43" s="183">
        <v>1</v>
      </c>
      <c r="MA43" s="183">
        <v>1</v>
      </c>
      <c r="MB43" s="183">
        <v>1</v>
      </c>
      <c r="MC43" s="183">
        <v>1</v>
      </c>
      <c r="MD43" s="183">
        <v>1</v>
      </c>
      <c r="ME43" s="192" t="str">
        <f ca="1">IF(ISBLANK(LQ43),"",ROUND(AVERAGE(OFFSET(LV43:MD43,0,0,1,ion21Coop!$F$42)),1))</f>
        <v/>
      </c>
      <c r="MF43" s="269" t="str">
        <f t="shared" si="68"/>
        <v/>
      </c>
      <c r="MH43" s="119">
        <f t="shared" si="124"/>
        <v>15</v>
      </c>
      <c r="MI43" s="123" t="str">
        <f t="shared" si="97"/>
        <v/>
      </c>
      <c r="MJ43" s="123">
        <v>38</v>
      </c>
      <c r="MK43" s="423"/>
      <c r="ML43" s="423"/>
      <c r="MM43" s="423"/>
      <c r="MN43" s="423"/>
      <c r="MO43" s="421"/>
      <c r="MP43" s="422"/>
      <c r="MQ43" s="269" t="str">
        <f t="shared" si="36"/>
        <v/>
      </c>
      <c r="MR43" s="180">
        <v>1</v>
      </c>
      <c r="MS43" s="269" t="str">
        <f t="shared" si="69"/>
        <v/>
      </c>
      <c r="MT43" s="180">
        <v>1</v>
      </c>
      <c r="MU43" s="181">
        <v>1</v>
      </c>
      <c r="MV43" s="181">
        <v>1</v>
      </c>
      <c r="MW43" s="183">
        <v>1</v>
      </c>
      <c r="MX43" s="183">
        <v>1</v>
      </c>
      <c r="MY43" s="183">
        <v>1</v>
      </c>
      <c r="MZ43" s="183">
        <v>1</v>
      </c>
      <c r="NA43" s="183">
        <v>1</v>
      </c>
      <c r="NB43" s="183">
        <v>1</v>
      </c>
      <c r="NC43" s="192" t="str">
        <f ca="1">IF(ISBLANK(MO43),"",ROUND(AVERAGE(OFFSET(MT43:NB43,0,0,1,ion21Coop!$F$42)),1))</f>
        <v/>
      </c>
      <c r="ND43" s="269" t="str">
        <f t="shared" si="70"/>
        <v/>
      </c>
      <c r="NF43" s="119">
        <f t="shared" si="125"/>
        <v>16</v>
      </c>
      <c r="NG43" s="123" t="str">
        <f t="shared" si="98"/>
        <v/>
      </c>
      <c r="NH43" s="123">
        <v>38</v>
      </c>
      <c r="NI43" s="423"/>
      <c r="NJ43" s="423"/>
      <c r="NK43" s="423"/>
      <c r="NL43" s="423"/>
      <c r="NM43" s="421"/>
      <c r="NN43" s="422"/>
      <c r="NO43" s="269" t="str">
        <f t="shared" si="37"/>
        <v/>
      </c>
      <c r="NP43" s="180">
        <v>1</v>
      </c>
      <c r="NQ43" s="269" t="str">
        <f t="shared" si="71"/>
        <v/>
      </c>
      <c r="NR43" s="180">
        <v>1</v>
      </c>
      <c r="NS43" s="181">
        <v>1</v>
      </c>
      <c r="NT43" s="181">
        <v>1</v>
      </c>
      <c r="NU43" s="183">
        <v>1</v>
      </c>
      <c r="NV43" s="183">
        <v>1</v>
      </c>
      <c r="NW43" s="183">
        <v>1</v>
      </c>
      <c r="NX43" s="183">
        <v>1</v>
      </c>
      <c r="NY43" s="183">
        <v>1</v>
      </c>
      <c r="NZ43" s="183">
        <v>1</v>
      </c>
      <c r="OA43" s="192" t="str">
        <f ca="1">IF(ISBLANK(NM43),"",ROUND(AVERAGE(OFFSET(NR43:NZ43,0,0,1,ion21Coop!$F$42)),1))</f>
        <v/>
      </c>
      <c r="OB43" s="269" t="str">
        <f t="shared" si="72"/>
        <v/>
      </c>
      <c r="OD43" s="119">
        <f t="shared" si="126"/>
        <v>17</v>
      </c>
      <c r="OE43" s="123" t="str">
        <f t="shared" si="99"/>
        <v/>
      </c>
      <c r="OF43" s="123">
        <v>38</v>
      </c>
      <c r="OG43" s="423"/>
      <c r="OH43" s="423"/>
      <c r="OI43" s="423"/>
      <c r="OJ43" s="423"/>
      <c r="OK43" s="421"/>
      <c r="OL43" s="422"/>
      <c r="OM43" s="269" t="str">
        <f t="shared" si="38"/>
        <v/>
      </c>
      <c r="ON43" s="180">
        <v>1</v>
      </c>
      <c r="OO43" s="269" t="str">
        <f t="shared" si="73"/>
        <v/>
      </c>
      <c r="OP43" s="180">
        <v>1</v>
      </c>
      <c r="OQ43" s="181">
        <v>1</v>
      </c>
      <c r="OR43" s="181">
        <v>1</v>
      </c>
      <c r="OS43" s="183">
        <v>1</v>
      </c>
      <c r="OT43" s="183">
        <v>1</v>
      </c>
      <c r="OU43" s="183">
        <v>1</v>
      </c>
      <c r="OV43" s="183">
        <v>1</v>
      </c>
      <c r="OW43" s="183">
        <v>1</v>
      </c>
      <c r="OX43" s="183">
        <v>1</v>
      </c>
      <c r="OY43" s="192" t="str">
        <f ca="1">IF(ISBLANK(OK43),"",ROUND(AVERAGE(OFFSET(OP43:OX43,0,0,1,ion21Coop!$F$42)),1))</f>
        <v/>
      </c>
      <c r="OZ43" s="269" t="str">
        <f t="shared" si="74"/>
        <v/>
      </c>
      <c r="PB43" s="119">
        <f t="shared" si="127"/>
        <v>18</v>
      </c>
      <c r="PC43" s="123" t="str">
        <f t="shared" si="100"/>
        <v/>
      </c>
      <c r="PD43" s="123">
        <v>38</v>
      </c>
      <c r="PE43" s="423"/>
      <c r="PF43" s="423"/>
      <c r="PG43" s="423"/>
      <c r="PH43" s="423"/>
      <c r="PI43" s="421"/>
      <c r="PJ43" s="422"/>
      <c r="PK43" s="269" t="str">
        <f t="shared" si="39"/>
        <v/>
      </c>
      <c r="PL43" s="180">
        <v>1</v>
      </c>
      <c r="PM43" s="269" t="str">
        <f t="shared" si="75"/>
        <v/>
      </c>
      <c r="PN43" s="180">
        <v>1</v>
      </c>
      <c r="PO43" s="181">
        <v>1</v>
      </c>
      <c r="PP43" s="181">
        <v>1</v>
      </c>
      <c r="PQ43" s="183">
        <v>1</v>
      </c>
      <c r="PR43" s="183">
        <v>1</v>
      </c>
      <c r="PS43" s="183">
        <v>1</v>
      </c>
      <c r="PT43" s="183">
        <v>1</v>
      </c>
      <c r="PU43" s="183">
        <v>1</v>
      </c>
      <c r="PV43" s="183">
        <v>1</v>
      </c>
      <c r="PW43" s="192" t="str">
        <f ca="1">IF(ISBLANK(PI43),"",ROUND(AVERAGE(OFFSET(PN43:PV43,0,0,1,ion21Coop!$F$42)),1))</f>
        <v/>
      </c>
      <c r="PX43" s="269" t="str">
        <f t="shared" si="76"/>
        <v/>
      </c>
      <c r="PZ43" s="119">
        <f t="shared" si="128"/>
        <v>19</v>
      </c>
      <c r="QA43" s="123" t="str">
        <f t="shared" si="101"/>
        <v/>
      </c>
      <c r="QB43" s="123">
        <v>38</v>
      </c>
      <c r="QC43" s="423"/>
      <c r="QD43" s="423"/>
      <c r="QE43" s="423"/>
      <c r="QF43" s="423"/>
      <c r="QG43" s="421"/>
      <c r="QH43" s="422"/>
      <c r="QI43" s="269" t="str">
        <f t="shared" si="40"/>
        <v/>
      </c>
      <c r="QJ43" s="180">
        <v>1</v>
      </c>
      <c r="QK43" s="269" t="str">
        <f t="shared" si="77"/>
        <v/>
      </c>
      <c r="QL43" s="180">
        <v>1</v>
      </c>
      <c r="QM43" s="181">
        <v>1</v>
      </c>
      <c r="QN43" s="181">
        <v>1</v>
      </c>
      <c r="QO43" s="183">
        <v>1</v>
      </c>
      <c r="QP43" s="183">
        <v>1</v>
      </c>
      <c r="QQ43" s="183">
        <v>1</v>
      </c>
      <c r="QR43" s="183">
        <v>1</v>
      </c>
      <c r="QS43" s="183">
        <v>1</v>
      </c>
      <c r="QT43" s="183">
        <v>1</v>
      </c>
      <c r="QU43" s="192" t="str">
        <f ca="1">IF(ISBLANK(QG43),"",ROUND(AVERAGE(OFFSET(QL43:QT43,0,0,1,ion21Coop!$F$42)),1))</f>
        <v/>
      </c>
      <c r="QV43" s="269" t="str">
        <f t="shared" si="78"/>
        <v/>
      </c>
      <c r="QX43" s="119">
        <f t="shared" si="129"/>
        <v>20</v>
      </c>
      <c r="QY43" s="123" t="str">
        <f t="shared" si="102"/>
        <v/>
      </c>
      <c r="QZ43" s="123">
        <v>38</v>
      </c>
      <c r="RA43" s="423"/>
      <c r="RB43" s="423"/>
      <c r="RC43" s="423"/>
      <c r="RD43" s="423"/>
      <c r="RE43" s="421"/>
      <c r="RF43" s="422"/>
      <c r="RG43" s="269" t="str">
        <f t="shared" si="41"/>
        <v/>
      </c>
      <c r="RH43" s="180">
        <v>1</v>
      </c>
      <c r="RI43" s="269" t="str">
        <f t="shared" si="79"/>
        <v/>
      </c>
      <c r="RJ43" s="180">
        <v>1</v>
      </c>
      <c r="RK43" s="181">
        <v>1</v>
      </c>
      <c r="RL43" s="181">
        <v>1</v>
      </c>
      <c r="RM43" s="183">
        <v>1</v>
      </c>
      <c r="RN43" s="183">
        <v>1</v>
      </c>
      <c r="RO43" s="183">
        <v>1</v>
      </c>
      <c r="RP43" s="183">
        <v>1</v>
      </c>
      <c r="RQ43" s="183">
        <v>1</v>
      </c>
      <c r="RR43" s="183">
        <v>1</v>
      </c>
      <c r="RS43" s="192" t="str">
        <f ca="1">IF(ISBLANK(RE43),"",ROUND(AVERAGE(OFFSET(RJ43:RR43,0,0,1,ion21Coop!$F$42)),1))</f>
        <v/>
      </c>
      <c r="RT43" s="269" t="str">
        <f t="shared" si="80"/>
        <v/>
      </c>
      <c r="RV43" s="119">
        <f t="shared" si="130"/>
        <v>21</v>
      </c>
      <c r="RW43" s="123" t="str">
        <f t="shared" si="103"/>
        <v/>
      </c>
      <c r="RX43" s="123">
        <v>38</v>
      </c>
      <c r="RY43" s="423"/>
      <c r="RZ43" s="423"/>
      <c r="SA43" s="423"/>
      <c r="SB43" s="423"/>
      <c r="SC43" s="421"/>
      <c r="SD43" s="422"/>
      <c r="SE43" s="269" t="str">
        <f t="shared" si="42"/>
        <v/>
      </c>
      <c r="SF43" s="180">
        <v>1</v>
      </c>
      <c r="SG43" s="269" t="str">
        <f t="shared" si="81"/>
        <v/>
      </c>
      <c r="SH43" s="180">
        <v>1</v>
      </c>
      <c r="SI43" s="181">
        <v>1</v>
      </c>
      <c r="SJ43" s="181">
        <v>1</v>
      </c>
      <c r="SK43" s="183">
        <v>1</v>
      </c>
      <c r="SL43" s="183">
        <v>1</v>
      </c>
      <c r="SM43" s="183">
        <v>1</v>
      </c>
      <c r="SN43" s="183">
        <v>1</v>
      </c>
      <c r="SO43" s="183">
        <v>1</v>
      </c>
      <c r="SP43" s="183">
        <v>1</v>
      </c>
      <c r="SQ43" s="192" t="str">
        <f ca="1">IF(ISBLANK(SC43),"",ROUND(AVERAGE(OFFSET(SH43:SP43,0,0,1,ion21Coop!$F$42)),1))</f>
        <v/>
      </c>
      <c r="SR43" s="269" t="str">
        <f t="shared" si="82"/>
        <v/>
      </c>
      <c r="ST43" s="565"/>
      <c r="SU43" s="565"/>
      <c r="SV43" s="566"/>
      <c r="SW43" s="567"/>
      <c r="SX43" s="565"/>
      <c r="SY43" s="566"/>
      <c r="SZ43" s="568"/>
      <c r="TA43" s="567"/>
      <c r="TB43" s="553"/>
    </row>
    <row r="44" spans="1:522" x14ac:dyDescent="0.3">
      <c r="A44" s="196">
        <v>1</v>
      </c>
      <c r="B44" s="159" t="s">
        <v>89</v>
      </c>
      <c r="J44" s="119">
        <f t="shared" si="110"/>
        <v>1</v>
      </c>
      <c r="K44" s="123" t="str">
        <f t="shared" si="83"/>
        <v>YaJo</v>
      </c>
      <c r="L44" s="123">
        <v>39</v>
      </c>
      <c r="M44" s="351"/>
      <c r="N44" s="351"/>
      <c r="O44" s="351"/>
      <c r="P44" s="351"/>
      <c r="Q44" s="369"/>
      <c r="R44" s="370"/>
      <c r="S44" s="269" t="str">
        <f t="shared" si="106"/>
        <v/>
      </c>
      <c r="T44" s="180">
        <v>1</v>
      </c>
      <c r="U44" s="269" t="str">
        <f t="shared" si="107"/>
        <v/>
      </c>
      <c r="V44" s="180">
        <v>1</v>
      </c>
      <c r="W44" s="181">
        <v>1</v>
      </c>
      <c r="X44" s="181">
        <v>1</v>
      </c>
      <c r="Y44" s="183">
        <v>1</v>
      </c>
      <c r="Z44" s="183">
        <v>1</v>
      </c>
      <c r="AA44" s="183">
        <v>1</v>
      </c>
      <c r="AB44" s="183">
        <v>1</v>
      </c>
      <c r="AC44" s="183">
        <v>1</v>
      </c>
      <c r="AD44" s="183">
        <v>1</v>
      </c>
      <c r="AE44" s="192" t="str">
        <f ca="1">IF(ISBLANK(Q44),"",ROUND(AVERAGE(OFFSET(V44:AD44,0,0,1,ion21Coop!$F$42)),1))</f>
        <v/>
      </c>
      <c r="AF44" s="269" t="str">
        <f t="shared" si="104"/>
        <v/>
      </c>
      <c r="AH44" s="119">
        <f t="shared" si="111"/>
        <v>2</v>
      </c>
      <c r="AI44" s="123" t="str">
        <f t="shared" si="84"/>
        <v>GeLo</v>
      </c>
      <c r="AJ44" s="123">
        <v>39</v>
      </c>
      <c r="AK44" s="351"/>
      <c r="AL44" s="351"/>
      <c r="AM44" s="351"/>
      <c r="AN44" s="351"/>
      <c r="AO44" s="369"/>
      <c r="AP44" s="370"/>
      <c r="AQ44" s="269" t="str">
        <f t="shared" si="23"/>
        <v/>
      </c>
      <c r="AR44" s="180">
        <v>1</v>
      </c>
      <c r="AS44" s="269" t="str">
        <f t="shared" si="44"/>
        <v/>
      </c>
      <c r="AT44" s="180">
        <v>1</v>
      </c>
      <c r="AU44" s="181">
        <v>1</v>
      </c>
      <c r="AV44" s="181">
        <v>1</v>
      </c>
      <c r="AW44" s="183">
        <v>1</v>
      </c>
      <c r="AX44" s="183">
        <v>1</v>
      </c>
      <c r="AY44" s="183">
        <v>1</v>
      </c>
      <c r="AZ44" s="183">
        <v>1</v>
      </c>
      <c r="BA44" s="183">
        <v>1</v>
      </c>
      <c r="BB44" s="183">
        <v>1</v>
      </c>
      <c r="BC44" s="192" t="str">
        <f ca="1">IF(ISBLANK(AO44),"",ROUND(AVERAGE(OFFSET(AT44:BB44,0,0,1,ion21Coop!$F$42)),1))</f>
        <v/>
      </c>
      <c r="BD44" s="269" t="str">
        <f t="shared" si="45"/>
        <v/>
      </c>
      <c r="BF44" s="119">
        <f t="shared" si="112"/>
        <v>3</v>
      </c>
      <c r="BG44" s="123" t="str">
        <f t="shared" si="85"/>
        <v>MiDo</v>
      </c>
      <c r="BH44" s="123">
        <v>39</v>
      </c>
      <c r="BI44" s="351"/>
      <c r="BJ44" s="351"/>
      <c r="BK44" s="351"/>
      <c r="BL44" s="351"/>
      <c r="BM44" s="369"/>
      <c r="BN44" s="370"/>
      <c r="BO44" s="269" t="str">
        <f t="shared" si="108"/>
        <v/>
      </c>
      <c r="BP44" s="180">
        <v>1</v>
      </c>
      <c r="BQ44" s="269" t="str">
        <f t="shared" si="109"/>
        <v/>
      </c>
      <c r="BR44" s="180">
        <v>1</v>
      </c>
      <c r="BS44" s="181">
        <v>1</v>
      </c>
      <c r="BT44" s="181">
        <v>1</v>
      </c>
      <c r="BU44" s="183">
        <v>1</v>
      </c>
      <c r="BV44" s="183">
        <v>1</v>
      </c>
      <c r="BW44" s="183">
        <v>1</v>
      </c>
      <c r="BX44" s="183">
        <v>1</v>
      </c>
      <c r="BY44" s="183">
        <v>1</v>
      </c>
      <c r="BZ44" s="183">
        <v>1</v>
      </c>
      <c r="CA44" s="192" t="str">
        <f ca="1">IF(ISBLANK(BM44),"",ROUND(AVERAGE(OFFSET(BR44:BZ44,0,0,1,ion21Coop!$F$42)),1))</f>
        <v/>
      </c>
      <c r="CB44" s="269" t="str">
        <f t="shared" si="105"/>
        <v/>
      </c>
      <c r="CD44" s="119">
        <f t="shared" si="113"/>
        <v>4</v>
      </c>
      <c r="CE44" s="123" t="str">
        <f t="shared" si="86"/>
        <v>EmNi</v>
      </c>
      <c r="CF44" s="123">
        <v>39</v>
      </c>
      <c r="CG44" s="351"/>
      <c r="CH44" s="351"/>
      <c r="CI44" s="351"/>
      <c r="CJ44" s="351"/>
      <c r="CK44" s="369"/>
      <c r="CL44" s="370"/>
      <c r="CM44" s="269" t="str">
        <f t="shared" si="25"/>
        <v/>
      </c>
      <c r="CN44" s="180">
        <v>1</v>
      </c>
      <c r="CO44" s="269" t="str">
        <f t="shared" si="47"/>
        <v/>
      </c>
      <c r="CP44" s="180">
        <v>1</v>
      </c>
      <c r="CQ44" s="181">
        <v>1</v>
      </c>
      <c r="CR44" s="181">
        <v>1</v>
      </c>
      <c r="CS44" s="183">
        <v>1</v>
      </c>
      <c r="CT44" s="183">
        <v>1</v>
      </c>
      <c r="CU44" s="183">
        <v>1</v>
      </c>
      <c r="CV44" s="183">
        <v>1</v>
      </c>
      <c r="CW44" s="183">
        <v>1</v>
      </c>
      <c r="CX44" s="183">
        <v>1</v>
      </c>
      <c r="CY44" s="192" t="str">
        <f ca="1">IF(ISBLANK(CK44),"",ROUND(AVERAGE(OFFSET(CP44:CX44,0,0,1,ion21Coop!$F$42)),1))</f>
        <v/>
      </c>
      <c r="CZ44" s="269" t="str">
        <f t="shared" si="48"/>
        <v/>
      </c>
      <c r="DB44" s="119">
        <f t="shared" si="114"/>
        <v>5</v>
      </c>
      <c r="DC44" s="123" t="str">
        <f t="shared" si="87"/>
        <v>HeJe</v>
      </c>
      <c r="DD44" s="123">
        <v>39</v>
      </c>
      <c r="DE44" s="423"/>
      <c r="DF44" s="423"/>
      <c r="DG44" s="423"/>
      <c r="DH44" s="423"/>
      <c r="DI44" s="421"/>
      <c r="DJ44" s="422"/>
      <c r="DK44" s="269" t="str">
        <f t="shared" si="26"/>
        <v/>
      </c>
      <c r="DL44" s="180">
        <v>1</v>
      </c>
      <c r="DM44" s="269" t="str">
        <f t="shared" si="49"/>
        <v/>
      </c>
      <c r="DN44" s="180">
        <v>1</v>
      </c>
      <c r="DO44" s="181">
        <v>1</v>
      </c>
      <c r="DP44" s="181">
        <v>1</v>
      </c>
      <c r="DQ44" s="183">
        <v>1</v>
      </c>
      <c r="DR44" s="183">
        <v>1</v>
      </c>
      <c r="DS44" s="183">
        <v>1</v>
      </c>
      <c r="DT44" s="183">
        <v>1</v>
      </c>
      <c r="DU44" s="183">
        <v>1</v>
      </c>
      <c r="DV44" s="183">
        <v>1</v>
      </c>
      <c r="DW44" s="192" t="str">
        <f ca="1">IF(ISBLANK(DI44),"",ROUND(AVERAGE(OFFSET(DN44:DV44,0,0,1,ion21Coop!$F$42)),1))</f>
        <v/>
      </c>
      <c r="DX44" s="269" t="str">
        <f t="shared" si="50"/>
        <v/>
      </c>
      <c r="DZ44" s="119">
        <f t="shared" si="115"/>
        <v>6</v>
      </c>
      <c r="EA44" s="123" t="str">
        <f t="shared" si="88"/>
        <v/>
      </c>
      <c r="EB44" s="123">
        <v>39</v>
      </c>
      <c r="EC44" s="423"/>
      <c r="ED44" s="423"/>
      <c r="EE44" s="423"/>
      <c r="EF44" s="423"/>
      <c r="EG44" s="421"/>
      <c r="EH44" s="422"/>
      <c r="EI44" s="269" t="str">
        <f t="shared" si="27"/>
        <v/>
      </c>
      <c r="EJ44" s="180">
        <v>1</v>
      </c>
      <c r="EK44" s="269" t="str">
        <f t="shared" si="51"/>
        <v/>
      </c>
      <c r="EL44" s="180">
        <v>1</v>
      </c>
      <c r="EM44" s="181">
        <v>1</v>
      </c>
      <c r="EN44" s="181">
        <v>1</v>
      </c>
      <c r="EO44" s="183">
        <v>1</v>
      </c>
      <c r="EP44" s="183">
        <v>1</v>
      </c>
      <c r="EQ44" s="183">
        <v>1</v>
      </c>
      <c r="ER44" s="183">
        <v>1</v>
      </c>
      <c r="ES44" s="183">
        <v>1</v>
      </c>
      <c r="ET44" s="183">
        <v>1</v>
      </c>
      <c r="EU44" s="192" t="str">
        <f ca="1">IF(ISBLANK(EG44),"",ROUND(AVERAGE(OFFSET(EL44:ET44,0,0,1,ion21Coop!$F$42)),1))</f>
        <v/>
      </c>
      <c r="EV44" s="269" t="str">
        <f t="shared" si="52"/>
        <v/>
      </c>
      <c r="EX44" s="119">
        <f t="shared" si="116"/>
        <v>7</v>
      </c>
      <c r="EY44" s="123" t="str">
        <f t="shared" si="89"/>
        <v/>
      </c>
      <c r="EZ44" s="123">
        <v>39</v>
      </c>
      <c r="FA44" s="423"/>
      <c r="FB44" s="423"/>
      <c r="FC44" s="423"/>
      <c r="FD44" s="423"/>
      <c r="FE44" s="421"/>
      <c r="FF44" s="422"/>
      <c r="FG44" s="269" t="str">
        <f t="shared" si="28"/>
        <v/>
      </c>
      <c r="FH44" s="180">
        <v>1</v>
      </c>
      <c r="FI44" s="269" t="str">
        <f t="shared" si="53"/>
        <v/>
      </c>
      <c r="FJ44" s="180">
        <v>1</v>
      </c>
      <c r="FK44" s="181">
        <v>1</v>
      </c>
      <c r="FL44" s="181">
        <v>1</v>
      </c>
      <c r="FM44" s="183">
        <v>1</v>
      </c>
      <c r="FN44" s="183">
        <v>1</v>
      </c>
      <c r="FO44" s="183">
        <v>1</v>
      </c>
      <c r="FP44" s="183">
        <v>1</v>
      </c>
      <c r="FQ44" s="183">
        <v>1</v>
      </c>
      <c r="FR44" s="183">
        <v>1</v>
      </c>
      <c r="FS44" s="192" t="str">
        <f ca="1">IF(ISBLANK(FE44),"",ROUND(AVERAGE(OFFSET(FJ44:FR44,0,0,1,ion21Coop!$F$42)),1))</f>
        <v/>
      </c>
      <c r="FT44" s="269" t="str">
        <f t="shared" si="54"/>
        <v/>
      </c>
      <c r="FV44" s="119">
        <f t="shared" si="117"/>
        <v>8</v>
      </c>
      <c r="FW44" s="123" t="str">
        <f t="shared" si="90"/>
        <v/>
      </c>
      <c r="FX44" s="123">
        <v>39</v>
      </c>
      <c r="FY44" s="423"/>
      <c r="FZ44" s="423"/>
      <c r="GA44" s="423"/>
      <c r="GB44" s="423"/>
      <c r="GC44" s="421"/>
      <c r="GD44" s="422"/>
      <c r="GE44" s="269" t="str">
        <f t="shared" si="29"/>
        <v/>
      </c>
      <c r="GF44" s="180">
        <v>1</v>
      </c>
      <c r="GG44" s="269" t="str">
        <f t="shared" si="55"/>
        <v/>
      </c>
      <c r="GH44" s="180">
        <v>1</v>
      </c>
      <c r="GI44" s="181">
        <v>1</v>
      </c>
      <c r="GJ44" s="181">
        <v>1</v>
      </c>
      <c r="GK44" s="183">
        <v>1</v>
      </c>
      <c r="GL44" s="183">
        <v>1</v>
      </c>
      <c r="GM44" s="183">
        <v>1</v>
      </c>
      <c r="GN44" s="183">
        <v>1</v>
      </c>
      <c r="GO44" s="183">
        <v>1</v>
      </c>
      <c r="GP44" s="183">
        <v>1</v>
      </c>
      <c r="GQ44" s="192" t="str">
        <f ca="1">IF(ISBLANK(GC44),"",ROUND(AVERAGE(OFFSET(GH44:GP44,0,0,1,ion21Coop!$F$42)),1))</f>
        <v/>
      </c>
      <c r="GR44" s="269" t="str">
        <f t="shared" si="56"/>
        <v/>
      </c>
      <c r="GT44" s="119">
        <f t="shared" si="118"/>
        <v>9</v>
      </c>
      <c r="GU44" s="123" t="str">
        <f t="shared" si="91"/>
        <v/>
      </c>
      <c r="GV44" s="123">
        <v>39</v>
      </c>
      <c r="GW44" s="423"/>
      <c r="GX44" s="423"/>
      <c r="GY44" s="423"/>
      <c r="GZ44" s="423"/>
      <c r="HA44" s="421"/>
      <c r="HB44" s="422"/>
      <c r="HC44" s="269" t="str">
        <f t="shared" si="30"/>
        <v/>
      </c>
      <c r="HD44" s="180">
        <v>1</v>
      </c>
      <c r="HE44" s="269" t="str">
        <f t="shared" si="57"/>
        <v/>
      </c>
      <c r="HF44" s="180">
        <v>1</v>
      </c>
      <c r="HG44" s="181">
        <v>1</v>
      </c>
      <c r="HH44" s="181">
        <v>1</v>
      </c>
      <c r="HI44" s="183">
        <v>1</v>
      </c>
      <c r="HJ44" s="183">
        <v>1</v>
      </c>
      <c r="HK44" s="183">
        <v>1</v>
      </c>
      <c r="HL44" s="183">
        <v>1</v>
      </c>
      <c r="HM44" s="183">
        <v>1</v>
      </c>
      <c r="HN44" s="183">
        <v>1</v>
      </c>
      <c r="HO44" s="192" t="str">
        <f ca="1">IF(ISBLANK(HA44),"",ROUND(AVERAGE(OFFSET(HF44:HN44,0,0,1,ion21Coop!$F$42)),1))</f>
        <v/>
      </c>
      <c r="HP44" s="269" t="str">
        <f t="shared" si="58"/>
        <v/>
      </c>
      <c r="HR44" s="119">
        <f t="shared" si="119"/>
        <v>10</v>
      </c>
      <c r="HS44" s="123" t="str">
        <f t="shared" si="92"/>
        <v/>
      </c>
      <c r="HT44" s="123">
        <v>39</v>
      </c>
      <c r="HU44" s="423"/>
      <c r="HV44" s="423"/>
      <c r="HW44" s="423"/>
      <c r="HX44" s="423"/>
      <c r="HY44" s="421"/>
      <c r="HZ44" s="422"/>
      <c r="IA44" s="269" t="str">
        <f t="shared" si="31"/>
        <v/>
      </c>
      <c r="IB44" s="180">
        <v>1</v>
      </c>
      <c r="IC44" s="269" t="str">
        <f t="shared" si="59"/>
        <v/>
      </c>
      <c r="ID44" s="180">
        <v>1</v>
      </c>
      <c r="IE44" s="181">
        <v>1</v>
      </c>
      <c r="IF44" s="181">
        <v>1</v>
      </c>
      <c r="IG44" s="183">
        <v>1</v>
      </c>
      <c r="IH44" s="183">
        <v>1</v>
      </c>
      <c r="II44" s="183">
        <v>1</v>
      </c>
      <c r="IJ44" s="183">
        <v>1</v>
      </c>
      <c r="IK44" s="183">
        <v>1</v>
      </c>
      <c r="IL44" s="183">
        <v>1</v>
      </c>
      <c r="IM44" s="192" t="str">
        <f ca="1">IF(ISBLANK(HY44),"",ROUND(AVERAGE(OFFSET(ID44:IL44,0,0,1,ion21Coop!$F$42)),1))</f>
        <v/>
      </c>
      <c r="IN44" s="269" t="str">
        <f t="shared" si="60"/>
        <v/>
      </c>
      <c r="IP44" s="119">
        <f t="shared" si="120"/>
        <v>11</v>
      </c>
      <c r="IQ44" s="123" t="str">
        <f t="shared" si="93"/>
        <v/>
      </c>
      <c r="IR44" s="123">
        <v>39</v>
      </c>
      <c r="IS44" s="423"/>
      <c r="IT44" s="423"/>
      <c r="IU44" s="423"/>
      <c r="IV44" s="423"/>
      <c r="IW44" s="421"/>
      <c r="IX44" s="422"/>
      <c r="IY44" s="269" t="str">
        <f t="shared" si="32"/>
        <v/>
      </c>
      <c r="IZ44" s="180">
        <v>1</v>
      </c>
      <c r="JA44" s="269" t="str">
        <f t="shared" si="61"/>
        <v/>
      </c>
      <c r="JB44" s="180">
        <v>1</v>
      </c>
      <c r="JC44" s="181">
        <v>1</v>
      </c>
      <c r="JD44" s="181">
        <v>1</v>
      </c>
      <c r="JE44" s="183">
        <v>1</v>
      </c>
      <c r="JF44" s="183">
        <v>1</v>
      </c>
      <c r="JG44" s="183">
        <v>1</v>
      </c>
      <c r="JH44" s="183">
        <v>1</v>
      </c>
      <c r="JI44" s="183">
        <v>1</v>
      </c>
      <c r="JJ44" s="183">
        <v>1</v>
      </c>
      <c r="JK44" s="192" t="str">
        <f ca="1">IF(ISBLANK(IW44),"",ROUND(AVERAGE(OFFSET(JB44:JJ44,0,0,1,ion21Coop!$F$42)),1))</f>
        <v/>
      </c>
      <c r="JL44" s="269" t="str">
        <f t="shared" si="62"/>
        <v/>
      </c>
      <c r="JN44" s="119">
        <f t="shared" si="121"/>
        <v>12</v>
      </c>
      <c r="JO44" s="123" t="str">
        <f t="shared" si="94"/>
        <v/>
      </c>
      <c r="JP44" s="123">
        <v>39</v>
      </c>
      <c r="JQ44" s="423"/>
      <c r="JR44" s="423"/>
      <c r="JS44" s="423"/>
      <c r="JT44" s="423"/>
      <c r="JU44" s="421"/>
      <c r="JV44" s="422"/>
      <c r="JW44" s="269" t="str">
        <f t="shared" si="33"/>
        <v/>
      </c>
      <c r="JX44" s="180">
        <v>1</v>
      </c>
      <c r="JY44" s="269" t="str">
        <f t="shared" si="63"/>
        <v/>
      </c>
      <c r="JZ44" s="180">
        <v>1</v>
      </c>
      <c r="KA44" s="181">
        <v>1</v>
      </c>
      <c r="KB44" s="181">
        <v>1</v>
      </c>
      <c r="KC44" s="183">
        <v>1</v>
      </c>
      <c r="KD44" s="183">
        <v>1</v>
      </c>
      <c r="KE44" s="183">
        <v>1</v>
      </c>
      <c r="KF44" s="183">
        <v>1</v>
      </c>
      <c r="KG44" s="183">
        <v>1</v>
      </c>
      <c r="KH44" s="183">
        <v>1</v>
      </c>
      <c r="KI44" s="192" t="str">
        <f ca="1">IF(ISBLANK(JU44),"",ROUND(AVERAGE(OFFSET(JZ44:KH44,0,0,1,ion21Coop!$F$42)),1))</f>
        <v/>
      </c>
      <c r="KJ44" s="269" t="str">
        <f t="shared" si="64"/>
        <v/>
      </c>
      <c r="KL44" s="119">
        <f t="shared" si="122"/>
        <v>13</v>
      </c>
      <c r="KM44" s="123" t="str">
        <f t="shared" si="95"/>
        <v/>
      </c>
      <c r="KN44" s="123">
        <v>39</v>
      </c>
      <c r="KO44" s="423"/>
      <c r="KP44" s="423"/>
      <c r="KQ44" s="423"/>
      <c r="KR44" s="423"/>
      <c r="KS44" s="421"/>
      <c r="KT44" s="422"/>
      <c r="KU44" s="269" t="str">
        <f t="shared" si="34"/>
        <v/>
      </c>
      <c r="KV44" s="180">
        <v>1</v>
      </c>
      <c r="KW44" s="269" t="str">
        <f t="shared" si="65"/>
        <v/>
      </c>
      <c r="KX44" s="180">
        <v>1</v>
      </c>
      <c r="KY44" s="181">
        <v>1</v>
      </c>
      <c r="KZ44" s="181">
        <v>1</v>
      </c>
      <c r="LA44" s="183">
        <v>1</v>
      </c>
      <c r="LB44" s="183">
        <v>1</v>
      </c>
      <c r="LC44" s="183">
        <v>1</v>
      </c>
      <c r="LD44" s="183">
        <v>1</v>
      </c>
      <c r="LE44" s="183">
        <v>1</v>
      </c>
      <c r="LF44" s="183">
        <v>1</v>
      </c>
      <c r="LG44" s="192" t="str">
        <f ca="1">IF(ISBLANK(KS44),"",ROUND(AVERAGE(OFFSET(KX44:LF44,0,0,1,ion21Coop!$F$42)),1))</f>
        <v/>
      </c>
      <c r="LH44" s="269" t="str">
        <f t="shared" si="66"/>
        <v/>
      </c>
      <c r="LJ44" s="119">
        <f t="shared" si="123"/>
        <v>14</v>
      </c>
      <c r="LK44" s="123" t="str">
        <f t="shared" si="96"/>
        <v/>
      </c>
      <c r="LL44" s="123">
        <v>39</v>
      </c>
      <c r="LM44" s="423"/>
      <c r="LN44" s="423"/>
      <c r="LO44" s="423"/>
      <c r="LP44" s="423"/>
      <c r="LQ44" s="421"/>
      <c r="LR44" s="422"/>
      <c r="LS44" s="269" t="str">
        <f t="shared" si="35"/>
        <v/>
      </c>
      <c r="LT44" s="180">
        <v>1</v>
      </c>
      <c r="LU44" s="269" t="str">
        <f t="shared" si="67"/>
        <v/>
      </c>
      <c r="LV44" s="180">
        <v>1</v>
      </c>
      <c r="LW44" s="181">
        <v>1</v>
      </c>
      <c r="LX44" s="181">
        <v>1</v>
      </c>
      <c r="LY44" s="183">
        <v>1</v>
      </c>
      <c r="LZ44" s="183">
        <v>1</v>
      </c>
      <c r="MA44" s="183">
        <v>1</v>
      </c>
      <c r="MB44" s="183">
        <v>1</v>
      </c>
      <c r="MC44" s="183">
        <v>1</v>
      </c>
      <c r="MD44" s="183">
        <v>1</v>
      </c>
      <c r="ME44" s="192" t="str">
        <f ca="1">IF(ISBLANK(LQ44),"",ROUND(AVERAGE(OFFSET(LV44:MD44,0,0,1,ion21Coop!$F$42)),1))</f>
        <v/>
      </c>
      <c r="MF44" s="269" t="str">
        <f t="shared" si="68"/>
        <v/>
      </c>
      <c r="MH44" s="119">
        <f t="shared" si="124"/>
        <v>15</v>
      </c>
      <c r="MI44" s="123" t="str">
        <f t="shared" si="97"/>
        <v/>
      </c>
      <c r="MJ44" s="123">
        <v>39</v>
      </c>
      <c r="MK44" s="423"/>
      <c r="ML44" s="423"/>
      <c r="MM44" s="423"/>
      <c r="MN44" s="423"/>
      <c r="MO44" s="421"/>
      <c r="MP44" s="422"/>
      <c r="MQ44" s="269" t="str">
        <f t="shared" si="36"/>
        <v/>
      </c>
      <c r="MR44" s="180">
        <v>1</v>
      </c>
      <c r="MS44" s="269" t="str">
        <f t="shared" si="69"/>
        <v/>
      </c>
      <c r="MT44" s="180">
        <v>1</v>
      </c>
      <c r="MU44" s="181">
        <v>1</v>
      </c>
      <c r="MV44" s="181">
        <v>1</v>
      </c>
      <c r="MW44" s="183">
        <v>1</v>
      </c>
      <c r="MX44" s="183">
        <v>1</v>
      </c>
      <c r="MY44" s="183">
        <v>1</v>
      </c>
      <c r="MZ44" s="183">
        <v>1</v>
      </c>
      <c r="NA44" s="183">
        <v>1</v>
      </c>
      <c r="NB44" s="183">
        <v>1</v>
      </c>
      <c r="NC44" s="192" t="str">
        <f ca="1">IF(ISBLANK(MO44),"",ROUND(AVERAGE(OFFSET(MT44:NB44,0,0,1,ion21Coop!$F$42)),1))</f>
        <v/>
      </c>
      <c r="ND44" s="269" t="str">
        <f t="shared" si="70"/>
        <v/>
      </c>
      <c r="NF44" s="119">
        <f t="shared" si="125"/>
        <v>16</v>
      </c>
      <c r="NG44" s="123" t="str">
        <f t="shared" si="98"/>
        <v/>
      </c>
      <c r="NH44" s="123">
        <v>39</v>
      </c>
      <c r="NI44" s="423"/>
      <c r="NJ44" s="423"/>
      <c r="NK44" s="423"/>
      <c r="NL44" s="423"/>
      <c r="NM44" s="421"/>
      <c r="NN44" s="422"/>
      <c r="NO44" s="269" t="str">
        <f t="shared" si="37"/>
        <v/>
      </c>
      <c r="NP44" s="180">
        <v>1</v>
      </c>
      <c r="NQ44" s="269" t="str">
        <f t="shared" si="71"/>
        <v/>
      </c>
      <c r="NR44" s="180">
        <v>1</v>
      </c>
      <c r="NS44" s="181">
        <v>1</v>
      </c>
      <c r="NT44" s="181">
        <v>1</v>
      </c>
      <c r="NU44" s="183">
        <v>1</v>
      </c>
      <c r="NV44" s="183">
        <v>1</v>
      </c>
      <c r="NW44" s="183">
        <v>1</v>
      </c>
      <c r="NX44" s="183">
        <v>1</v>
      </c>
      <c r="NY44" s="183">
        <v>1</v>
      </c>
      <c r="NZ44" s="183">
        <v>1</v>
      </c>
      <c r="OA44" s="192" t="str">
        <f ca="1">IF(ISBLANK(NM44),"",ROUND(AVERAGE(OFFSET(NR44:NZ44,0,0,1,ion21Coop!$F$42)),1))</f>
        <v/>
      </c>
      <c r="OB44" s="269" t="str">
        <f t="shared" si="72"/>
        <v/>
      </c>
      <c r="OD44" s="119">
        <f t="shared" si="126"/>
        <v>17</v>
      </c>
      <c r="OE44" s="123" t="str">
        <f t="shared" si="99"/>
        <v/>
      </c>
      <c r="OF44" s="123">
        <v>39</v>
      </c>
      <c r="OG44" s="423"/>
      <c r="OH44" s="423"/>
      <c r="OI44" s="423"/>
      <c r="OJ44" s="423"/>
      <c r="OK44" s="421"/>
      <c r="OL44" s="422"/>
      <c r="OM44" s="269" t="str">
        <f t="shared" si="38"/>
        <v/>
      </c>
      <c r="ON44" s="180">
        <v>1</v>
      </c>
      <c r="OO44" s="269" t="str">
        <f t="shared" si="73"/>
        <v/>
      </c>
      <c r="OP44" s="180">
        <v>1</v>
      </c>
      <c r="OQ44" s="181">
        <v>1</v>
      </c>
      <c r="OR44" s="181">
        <v>1</v>
      </c>
      <c r="OS44" s="183">
        <v>1</v>
      </c>
      <c r="OT44" s="183">
        <v>1</v>
      </c>
      <c r="OU44" s="183">
        <v>1</v>
      </c>
      <c r="OV44" s="183">
        <v>1</v>
      </c>
      <c r="OW44" s="183">
        <v>1</v>
      </c>
      <c r="OX44" s="183">
        <v>1</v>
      </c>
      <c r="OY44" s="192" t="str">
        <f ca="1">IF(ISBLANK(OK44),"",ROUND(AVERAGE(OFFSET(OP44:OX44,0,0,1,ion21Coop!$F$42)),1))</f>
        <v/>
      </c>
      <c r="OZ44" s="269" t="str">
        <f t="shared" si="74"/>
        <v/>
      </c>
      <c r="PB44" s="119">
        <f t="shared" si="127"/>
        <v>18</v>
      </c>
      <c r="PC44" s="123" t="str">
        <f t="shared" si="100"/>
        <v/>
      </c>
      <c r="PD44" s="123">
        <v>39</v>
      </c>
      <c r="PE44" s="423"/>
      <c r="PF44" s="423"/>
      <c r="PG44" s="423"/>
      <c r="PH44" s="423"/>
      <c r="PI44" s="421"/>
      <c r="PJ44" s="422"/>
      <c r="PK44" s="269" t="str">
        <f t="shared" si="39"/>
        <v/>
      </c>
      <c r="PL44" s="180">
        <v>1</v>
      </c>
      <c r="PM44" s="269" t="str">
        <f t="shared" si="75"/>
        <v/>
      </c>
      <c r="PN44" s="180">
        <v>1</v>
      </c>
      <c r="PO44" s="181">
        <v>1</v>
      </c>
      <c r="PP44" s="181">
        <v>1</v>
      </c>
      <c r="PQ44" s="183">
        <v>1</v>
      </c>
      <c r="PR44" s="183">
        <v>1</v>
      </c>
      <c r="PS44" s="183">
        <v>1</v>
      </c>
      <c r="PT44" s="183">
        <v>1</v>
      </c>
      <c r="PU44" s="183">
        <v>1</v>
      </c>
      <c r="PV44" s="183">
        <v>1</v>
      </c>
      <c r="PW44" s="192" t="str">
        <f ca="1">IF(ISBLANK(PI44),"",ROUND(AVERAGE(OFFSET(PN44:PV44,0,0,1,ion21Coop!$F$42)),1))</f>
        <v/>
      </c>
      <c r="PX44" s="269" t="str">
        <f t="shared" si="76"/>
        <v/>
      </c>
      <c r="PZ44" s="119">
        <f t="shared" si="128"/>
        <v>19</v>
      </c>
      <c r="QA44" s="123" t="str">
        <f t="shared" si="101"/>
        <v/>
      </c>
      <c r="QB44" s="123">
        <v>39</v>
      </c>
      <c r="QC44" s="423"/>
      <c r="QD44" s="423"/>
      <c r="QE44" s="423"/>
      <c r="QF44" s="423"/>
      <c r="QG44" s="421"/>
      <c r="QH44" s="422"/>
      <c r="QI44" s="269" t="str">
        <f t="shared" si="40"/>
        <v/>
      </c>
      <c r="QJ44" s="180">
        <v>1</v>
      </c>
      <c r="QK44" s="269" t="str">
        <f t="shared" si="77"/>
        <v/>
      </c>
      <c r="QL44" s="180">
        <v>1</v>
      </c>
      <c r="QM44" s="181">
        <v>1</v>
      </c>
      <c r="QN44" s="181">
        <v>1</v>
      </c>
      <c r="QO44" s="183">
        <v>1</v>
      </c>
      <c r="QP44" s="183">
        <v>1</v>
      </c>
      <c r="QQ44" s="183">
        <v>1</v>
      </c>
      <c r="QR44" s="183">
        <v>1</v>
      </c>
      <c r="QS44" s="183">
        <v>1</v>
      </c>
      <c r="QT44" s="183">
        <v>1</v>
      </c>
      <c r="QU44" s="192" t="str">
        <f ca="1">IF(ISBLANK(QG44),"",ROUND(AVERAGE(OFFSET(QL44:QT44,0,0,1,ion21Coop!$F$42)),1))</f>
        <v/>
      </c>
      <c r="QV44" s="269" t="str">
        <f t="shared" si="78"/>
        <v/>
      </c>
      <c r="QX44" s="119">
        <f t="shared" si="129"/>
        <v>20</v>
      </c>
      <c r="QY44" s="123" t="str">
        <f t="shared" si="102"/>
        <v/>
      </c>
      <c r="QZ44" s="123">
        <v>39</v>
      </c>
      <c r="RA44" s="423"/>
      <c r="RB44" s="423"/>
      <c r="RC44" s="423"/>
      <c r="RD44" s="423"/>
      <c r="RE44" s="421"/>
      <c r="RF44" s="422"/>
      <c r="RG44" s="269" t="str">
        <f t="shared" si="41"/>
        <v/>
      </c>
      <c r="RH44" s="180">
        <v>1</v>
      </c>
      <c r="RI44" s="269" t="str">
        <f t="shared" si="79"/>
        <v/>
      </c>
      <c r="RJ44" s="180">
        <v>1</v>
      </c>
      <c r="RK44" s="181">
        <v>1</v>
      </c>
      <c r="RL44" s="181">
        <v>1</v>
      </c>
      <c r="RM44" s="183">
        <v>1</v>
      </c>
      <c r="RN44" s="183">
        <v>1</v>
      </c>
      <c r="RO44" s="183">
        <v>1</v>
      </c>
      <c r="RP44" s="183">
        <v>1</v>
      </c>
      <c r="RQ44" s="183">
        <v>1</v>
      </c>
      <c r="RR44" s="183">
        <v>1</v>
      </c>
      <c r="RS44" s="192" t="str">
        <f ca="1">IF(ISBLANK(RE44),"",ROUND(AVERAGE(OFFSET(RJ44:RR44,0,0,1,ion21Coop!$F$42)),1))</f>
        <v/>
      </c>
      <c r="RT44" s="269" t="str">
        <f t="shared" si="80"/>
        <v/>
      </c>
      <c r="RV44" s="119">
        <f t="shared" si="130"/>
        <v>21</v>
      </c>
      <c r="RW44" s="123" t="str">
        <f t="shared" si="103"/>
        <v/>
      </c>
      <c r="RX44" s="123">
        <v>39</v>
      </c>
      <c r="RY44" s="423"/>
      <c r="RZ44" s="423"/>
      <c r="SA44" s="423"/>
      <c r="SB44" s="423"/>
      <c r="SC44" s="421"/>
      <c r="SD44" s="422"/>
      <c r="SE44" s="269" t="str">
        <f t="shared" si="42"/>
        <v/>
      </c>
      <c r="SF44" s="180">
        <v>1</v>
      </c>
      <c r="SG44" s="269" t="str">
        <f t="shared" si="81"/>
        <v/>
      </c>
      <c r="SH44" s="180">
        <v>1</v>
      </c>
      <c r="SI44" s="181">
        <v>1</v>
      </c>
      <c r="SJ44" s="181">
        <v>1</v>
      </c>
      <c r="SK44" s="183">
        <v>1</v>
      </c>
      <c r="SL44" s="183">
        <v>1</v>
      </c>
      <c r="SM44" s="183">
        <v>1</v>
      </c>
      <c r="SN44" s="183">
        <v>1</v>
      </c>
      <c r="SO44" s="183">
        <v>1</v>
      </c>
      <c r="SP44" s="183">
        <v>1</v>
      </c>
      <c r="SQ44" s="192" t="str">
        <f ca="1">IF(ISBLANK(SC44),"",ROUND(AVERAGE(OFFSET(SH44:SP44,0,0,1,ion21Coop!$F$42)),1))</f>
        <v/>
      </c>
      <c r="SR44" s="269" t="str">
        <f t="shared" si="82"/>
        <v/>
      </c>
      <c r="ST44" s="565"/>
      <c r="SU44" s="565"/>
      <c r="SV44" s="566"/>
      <c r="SW44" s="567"/>
      <c r="SX44" s="565"/>
      <c r="SY44" s="566"/>
      <c r="SZ44" s="568"/>
      <c r="TA44" s="567"/>
      <c r="TB44" s="553"/>
    </row>
    <row r="45" spans="1:522" x14ac:dyDescent="0.3">
      <c r="B45" s="159" t="s">
        <v>90</v>
      </c>
      <c r="J45" s="119">
        <f t="shared" si="110"/>
        <v>1</v>
      </c>
      <c r="K45" s="123" t="str">
        <f t="shared" si="83"/>
        <v>YaJo</v>
      </c>
      <c r="L45" s="123">
        <v>40</v>
      </c>
      <c r="M45" s="351"/>
      <c r="N45" s="351"/>
      <c r="O45" s="351"/>
      <c r="P45" s="351"/>
      <c r="Q45" s="369"/>
      <c r="R45" s="370"/>
      <c r="S45" s="269" t="str">
        <f t="shared" si="106"/>
        <v/>
      </c>
      <c r="T45" s="180">
        <v>1</v>
      </c>
      <c r="U45" s="269" t="str">
        <f t="shared" si="107"/>
        <v/>
      </c>
      <c r="V45" s="180">
        <v>1</v>
      </c>
      <c r="W45" s="181">
        <v>1</v>
      </c>
      <c r="X45" s="181">
        <v>1</v>
      </c>
      <c r="Y45" s="183">
        <v>1</v>
      </c>
      <c r="Z45" s="183">
        <v>1</v>
      </c>
      <c r="AA45" s="183">
        <v>1</v>
      </c>
      <c r="AB45" s="183">
        <v>1</v>
      </c>
      <c r="AC45" s="183">
        <v>1</v>
      </c>
      <c r="AD45" s="183">
        <v>1</v>
      </c>
      <c r="AE45" s="192" t="str">
        <f ca="1">IF(ISBLANK(Q45),"",ROUND(AVERAGE(OFFSET(V45:AD45,0,0,1,ion21Coop!$F$42)),1))</f>
        <v/>
      </c>
      <c r="AF45" s="269" t="str">
        <f t="shared" si="104"/>
        <v/>
      </c>
      <c r="AH45" s="119">
        <f t="shared" si="111"/>
        <v>2</v>
      </c>
      <c r="AI45" s="123" t="str">
        <f t="shared" si="84"/>
        <v>GeLo</v>
      </c>
      <c r="AJ45" s="123">
        <v>40</v>
      </c>
      <c r="AK45" s="351"/>
      <c r="AL45" s="351"/>
      <c r="AM45" s="351"/>
      <c r="AN45" s="351"/>
      <c r="AO45" s="369"/>
      <c r="AP45" s="370"/>
      <c r="AQ45" s="269" t="str">
        <f t="shared" si="23"/>
        <v/>
      </c>
      <c r="AR45" s="180">
        <v>1</v>
      </c>
      <c r="AS45" s="269" t="str">
        <f t="shared" si="44"/>
        <v/>
      </c>
      <c r="AT45" s="180">
        <v>1</v>
      </c>
      <c r="AU45" s="181">
        <v>1</v>
      </c>
      <c r="AV45" s="181">
        <v>1</v>
      </c>
      <c r="AW45" s="183">
        <v>1</v>
      </c>
      <c r="AX45" s="183">
        <v>1</v>
      </c>
      <c r="AY45" s="183">
        <v>1</v>
      </c>
      <c r="AZ45" s="183">
        <v>1</v>
      </c>
      <c r="BA45" s="183">
        <v>1</v>
      </c>
      <c r="BB45" s="183">
        <v>1</v>
      </c>
      <c r="BC45" s="192" t="str">
        <f ca="1">IF(ISBLANK(AO45),"",ROUND(AVERAGE(OFFSET(AT45:BB45,0,0,1,ion21Coop!$F$42)),1))</f>
        <v/>
      </c>
      <c r="BD45" s="269" t="str">
        <f t="shared" si="45"/>
        <v/>
      </c>
      <c r="BF45" s="119">
        <f t="shared" si="112"/>
        <v>3</v>
      </c>
      <c r="BG45" s="123" t="str">
        <f t="shared" si="85"/>
        <v>MiDo</v>
      </c>
      <c r="BH45" s="123">
        <v>40</v>
      </c>
      <c r="BI45" s="351"/>
      <c r="BJ45" s="351"/>
      <c r="BK45" s="351"/>
      <c r="BL45" s="351"/>
      <c r="BM45" s="369"/>
      <c r="BN45" s="370"/>
      <c r="BO45" s="269" t="str">
        <f t="shared" si="108"/>
        <v/>
      </c>
      <c r="BP45" s="180">
        <v>1</v>
      </c>
      <c r="BQ45" s="269" t="str">
        <f t="shared" si="109"/>
        <v/>
      </c>
      <c r="BR45" s="180">
        <v>1</v>
      </c>
      <c r="BS45" s="181">
        <v>1</v>
      </c>
      <c r="BT45" s="181">
        <v>1</v>
      </c>
      <c r="BU45" s="183">
        <v>1</v>
      </c>
      <c r="BV45" s="183">
        <v>1</v>
      </c>
      <c r="BW45" s="183">
        <v>1</v>
      </c>
      <c r="BX45" s="183">
        <v>1</v>
      </c>
      <c r="BY45" s="183">
        <v>1</v>
      </c>
      <c r="BZ45" s="183">
        <v>1</v>
      </c>
      <c r="CA45" s="192" t="str">
        <f ca="1">IF(ISBLANK(BM45),"",ROUND(AVERAGE(OFFSET(BR45:BZ45,0,0,1,ion21Coop!$F$42)),1))</f>
        <v/>
      </c>
      <c r="CB45" s="269" t="str">
        <f t="shared" si="105"/>
        <v/>
      </c>
      <c r="CD45" s="119">
        <f t="shared" si="113"/>
        <v>4</v>
      </c>
      <c r="CE45" s="123" t="str">
        <f t="shared" si="86"/>
        <v>EmNi</v>
      </c>
      <c r="CF45" s="123">
        <v>40</v>
      </c>
      <c r="CG45" s="351"/>
      <c r="CH45" s="351"/>
      <c r="CI45" s="351"/>
      <c r="CJ45" s="351"/>
      <c r="CK45" s="369"/>
      <c r="CL45" s="370"/>
      <c r="CM45" s="269" t="str">
        <f t="shared" si="25"/>
        <v/>
      </c>
      <c r="CN45" s="180">
        <v>1</v>
      </c>
      <c r="CO45" s="269" t="str">
        <f t="shared" si="47"/>
        <v/>
      </c>
      <c r="CP45" s="180">
        <v>1</v>
      </c>
      <c r="CQ45" s="181">
        <v>1</v>
      </c>
      <c r="CR45" s="181">
        <v>1</v>
      </c>
      <c r="CS45" s="183">
        <v>1</v>
      </c>
      <c r="CT45" s="183">
        <v>1</v>
      </c>
      <c r="CU45" s="183">
        <v>1</v>
      </c>
      <c r="CV45" s="183">
        <v>1</v>
      </c>
      <c r="CW45" s="183">
        <v>1</v>
      </c>
      <c r="CX45" s="183">
        <v>1</v>
      </c>
      <c r="CY45" s="192" t="str">
        <f ca="1">IF(ISBLANK(CK45),"",ROUND(AVERAGE(OFFSET(CP45:CX45,0,0,1,ion21Coop!$F$42)),1))</f>
        <v/>
      </c>
      <c r="CZ45" s="269" t="str">
        <f t="shared" si="48"/>
        <v/>
      </c>
      <c r="DB45" s="119">
        <f t="shared" si="114"/>
        <v>5</v>
      </c>
      <c r="DC45" s="123" t="str">
        <f t="shared" si="87"/>
        <v>HeJe</v>
      </c>
      <c r="DD45" s="123">
        <v>40</v>
      </c>
      <c r="DE45" s="423"/>
      <c r="DF45" s="423"/>
      <c r="DG45" s="423"/>
      <c r="DH45" s="423"/>
      <c r="DI45" s="421"/>
      <c r="DJ45" s="422"/>
      <c r="DK45" s="269" t="str">
        <f t="shared" si="26"/>
        <v/>
      </c>
      <c r="DL45" s="180">
        <v>1</v>
      </c>
      <c r="DM45" s="269" t="str">
        <f t="shared" si="49"/>
        <v/>
      </c>
      <c r="DN45" s="180">
        <v>1</v>
      </c>
      <c r="DO45" s="181">
        <v>1</v>
      </c>
      <c r="DP45" s="181">
        <v>1</v>
      </c>
      <c r="DQ45" s="183">
        <v>1</v>
      </c>
      <c r="DR45" s="183">
        <v>1</v>
      </c>
      <c r="DS45" s="183">
        <v>1</v>
      </c>
      <c r="DT45" s="183">
        <v>1</v>
      </c>
      <c r="DU45" s="183">
        <v>1</v>
      </c>
      <c r="DV45" s="183">
        <v>1</v>
      </c>
      <c r="DW45" s="192" t="str">
        <f ca="1">IF(ISBLANK(DI45),"",ROUND(AVERAGE(OFFSET(DN45:DV45,0,0,1,ion21Coop!$F$42)),1))</f>
        <v/>
      </c>
      <c r="DX45" s="269" t="str">
        <f t="shared" si="50"/>
        <v/>
      </c>
      <c r="DZ45" s="119">
        <f t="shared" si="115"/>
        <v>6</v>
      </c>
      <c r="EA45" s="123" t="str">
        <f t="shared" si="88"/>
        <v/>
      </c>
      <c r="EB45" s="123">
        <v>40</v>
      </c>
      <c r="EC45" s="423"/>
      <c r="ED45" s="423"/>
      <c r="EE45" s="423"/>
      <c r="EF45" s="423"/>
      <c r="EG45" s="421"/>
      <c r="EH45" s="422"/>
      <c r="EI45" s="269" t="str">
        <f t="shared" si="27"/>
        <v/>
      </c>
      <c r="EJ45" s="180">
        <v>1</v>
      </c>
      <c r="EK45" s="269" t="str">
        <f t="shared" si="51"/>
        <v/>
      </c>
      <c r="EL45" s="180">
        <v>1</v>
      </c>
      <c r="EM45" s="181">
        <v>1</v>
      </c>
      <c r="EN45" s="181">
        <v>1</v>
      </c>
      <c r="EO45" s="183">
        <v>1</v>
      </c>
      <c r="EP45" s="183">
        <v>1</v>
      </c>
      <c r="EQ45" s="183">
        <v>1</v>
      </c>
      <c r="ER45" s="183">
        <v>1</v>
      </c>
      <c r="ES45" s="183">
        <v>1</v>
      </c>
      <c r="ET45" s="183">
        <v>1</v>
      </c>
      <c r="EU45" s="192" t="str">
        <f ca="1">IF(ISBLANK(EG45),"",ROUND(AVERAGE(OFFSET(EL45:ET45,0,0,1,ion21Coop!$F$42)),1))</f>
        <v/>
      </c>
      <c r="EV45" s="269" t="str">
        <f t="shared" si="52"/>
        <v/>
      </c>
      <c r="EX45" s="119">
        <f t="shared" si="116"/>
        <v>7</v>
      </c>
      <c r="EY45" s="123" t="str">
        <f t="shared" si="89"/>
        <v/>
      </c>
      <c r="EZ45" s="123">
        <v>40</v>
      </c>
      <c r="FA45" s="423"/>
      <c r="FB45" s="423"/>
      <c r="FC45" s="423"/>
      <c r="FD45" s="423"/>
      <c r="FE45" s="421"/>
      <c r="FF45" s="422"/>
      <c r="FG45" s="269" t="str">
        <f t="shared" si="28"/>
        <v/>
      </c>
      <c r="FH45" s="180">
        <v>1</v>
      </c>
      <c r="FI45" s="269" t="str">
        <f t="shared" si="53"/>
        <v/>
      </c>
      <c r="FJ45" s="180">
        <v>1</v>
      </c>
      <c r="FK45" s="181">
        <v>1</v>
      </c>
      <c r="FL45" s="181">
        <v>1</v>
      </c>
      <c r="FM45" s="183">
        <v>1</v>
      </c>
      <c r="FN45" s="183">
        <v>1</v>
      </c>
      <c r="FO45" s="183">
        <v>1</v>
      </c>
      <c r="FP45" s="183">
        <v>1</v>
      </c>
      <c r="FQ45" s="183">
        <v>1</v>
      </c>
      <c r="FR45" s="183">
        <v>1</v>
      </c>
      <c r="FS45" s="192" t="str">
        <f ca="1">IF(ISBLANK(FE45),"",ROUND(AVERAGE(OFFSET(FJ45:FR45,0,0,1,ion21Coop!$F$42)),1))</f>
        <v/>
      </c>
      <c r="FT45" s="269" t="str">
        <f t="shared" si="54"/>
        <v/>
      </c>
      <c r="FV45" s="119">
        <f t="shared" si="117"/>
        <v>8</v>
      </c>
      <c r="FW45" s="123" t="str">
        <f t="shared" si="90"/>
        <v/>
      </c>
      <c r="FX45" s="123">
        <v>40</v>
      </c>
      <c r="FY45" s="423"/>
      <c r="FZ45" s="423"/>
      <c r="GA45" s="423"/>
      <c r="GB45" s="423"/>
      <c r="GC45" s="421"/>
      <c r="GD45" s="422"/>
      <c r="GE45" s="269" t="str">
        <f t="shared" si="29"/>
        <v/>
      </c>
      <c r="GF45" s="180">
        <v>1</v>
      </c>
      <c r="GG45" s="269" t="str">
        <f t="shared" si="55"/>
        <v/>
      </c>
      <c r="GH45" s="180">
        <v>1</v>
      </c>
      <c r="GI45" s="181">
        <v>1</v>
      </c>
      <c r="GJ45" s="181">
        <v>1</v>
      </c>
      <c r="GK45" s="183">
        <v>1</v>
      </c>
      <c r="GL45" s="183">
        <v>1</v>
      </c>
      <c r="GM45" s="183">
        <v>1</v>
      </c>
      <c r="GN45" s="183">
        <v>1</v>
      </c>
      <c r="GO45" s="183">
        <v>1</v>
      </c>
      <c r="GP45" s="183">
        <v>1</v>
      </c>
      <c r="GQ45" s="192" t="str">
        <f ca="1">IF(ISBLANK(GC45),"",ROUND(AVERAGE(OFFSET(GH45:GP45,0,0,1,ion21Coop!$F$42)),1))</f>
        <v/>
      </c>
      <c r="GR45" s="269" t="str">
        <f t="shared" si="56"/>
        <v/>
      </c>
      <c r="GT45" s="119">
        <f t="shared" si="118"/>
        <v>9</v>
      </c>
      <c r="GU45" s="123" t="str">
        <f t="shared" si="91"/>
        <v/>
      </c>
      <c r="GV45" s="123">
        <v>40</v>
      </c>
      <c r="GW45" s="423"/>
      <c r="GX45" s="423"/>
      <c r="GY45" s="423"/>
      <c r="GZ45" s="423"/>
      <c r="HA45" s="421"/>
      <c r="HB45" s="422"/>
      <c r="HC45" s="269" t="str">
        <f t="shared" si="30"/>
        <v/>
      </c>
      <c r="HD45" s="180">
        <v>1</v>
      </c>
      <c r="HE45" s="269" t="str">
        <f t="shared" si="57"/>
        <v/>
      </c>
      <c r="HF45" s="180">
        <v>1</v>
      </c>
      <c r="HG45" s="181">
        <v>1</v>
      </c>
      <c r="HH45" s="181">
        <v>1</v>
      </c>
      <c r="HI45" s="183">
        <v>1</v>
      </c>
      <c r="HJ45" s="183">
        <v>1</v>
      </c>
      <c r="HK45" s="183">
        <v>1</v>
      </c>
      <c r="HL45" s="183">
        <v>1</v>
      </c>
      <c r="HM45" s="183">
        <v>1</v>
      </c>
      <c r="HN45" s="183">
        <v>1</v>
      </c>
      <c r="HO45" s="192" t="str">
        <f ca="1">IF(ISBLANK(HA45),"",ROUND(AVERAGE(OFFSET(HF45:HN45,0,0,1,ion21Coop!$F$42)),1))</f>
        <v/>
      </c>
      <c r="HP45" s="269" t="str">
        <f t="shared" si="58"/>
        <v/>
      </c>
      <c r="HR45" s="119">
        <f t="shared" si="119"/>
        <v>10</v>
      </c>
      <c r="HS45" s="123" t="str">
        <f t="shared" si="92"/>
        <v/>
      </c>
      <c r="HT45" s="123">
        <v>40</v>
      </c>
      <c r="HU45" s="423"/>
      <c r="HV45" s="423"/>
      <c r="HW45" s="423"/>
      <c r="HX45" s="423"/>
      <c r="HY45" s="421"/>
      <c r="HZ45" s="422"/>
      <c r="IA45" s="269" t="str">
        <f t="shared" si="31"/>
        <v/>
      </c>
      <c r="IB45" s="180">
        <v>1</v>
      </c>
      <c r="IC45" s="269" t="str">
        <f t="shared" si="59"/>
        <v/>
      </c>
      <c r="ID45" s="180">
        <v>1</v>
      </c>
      <c r="IE45" s="181">
        <v>1</v>
      </c>
      <c r="IF45" s="181">
        <v>1</v>
      </c>
      <c r="IG45" s="183">
        <v>1</v>
      </c>
      <c r="IH45" s="183">
        <v>1</v>
      </c>
      <c r="II45" s="183">
        <v>1</v>
      </c>
      <c r="IJ45" s="183">
        <v>1</v>
      </c>
      <c r="IK45" s="183">
        <v>1</v>
      </c>
      <c r="IL45" s="183">
        <v>1</v>
      </c>
      <c r="IM45" s="192" t="str">
        <f ca="1">IF(ISBLANK(HY45),"",ROUND(AVERAGE(OFFSET(ID45:IL45,0,0,1,ion21Coop!$F$42)),1))</f>
        <v/>
      </c>
      <c r="IN45" s="269" t="str">
        <f t="shared" si="60"/>
        <v/>
      </c>
      <c r="IP45" s="119">
        <f t="shared" si="120"/>
        <v>11</v>
      </c>
      <c r="IQ45" s="123" t="str">
        <f t="shared" si="93"/>
        <v/>
      </c>
      <c r="IR45" s="123">
        <v>40</v>
      </c>
      <c r="IS45" s="423"/>
      <c r="IT45" s="423"/>
      <c r="IU45" s="423"/>
      <c r="IV45" s="423"/>
      <c r="IW45" s="421"/>
      <c r="IX45" s="422"/>
      <c r="IY45" s="269" t="str">
        <f t="shared" si="32"/>
        <v/>
      </c>
      <c r="IZ45" s="180">
        <v>1</v>
      </c>
      <c r="JA45" s="269" t="str">
        <f t="shared" si="61"/>
        <v/>
      </c>
      <c r="JB45" s="180">
        <v>1</v>
      </c>
      <c r="JC45" s="181">
        <v>1</v>
      </c>
      <c r="JD45" s="181">
        <v>1</v>
      </c>
      <c r="JE45" s="183">
        <v>1</v>
      </c>
      <c r="JF45" s="183">
        <v>1</v>
      </c>
      <c r="JG45" s="183">
        <v>1</v>
      </c>
      <c r="JH45" s="183">
        <v>1</v>
      </c>
      <c r="JI45" s="183">
        <v>1</v>
      </c>
      <c r="JJ45" s="183">
        <v>1</v>
      </c>
      <c r="JK45" s="192" t="str">
        <f ca="1">IF(ISBLANK(IW45),"",ROUND(AVERAGE(OFFSET(JB45:JJ45,0,0,1,ion21Coop!$F$42)),1))</f>
        <v/>
      </c>
      <c r="JL45" s="269" t="str">
        <f t="shared" si="62"/>
        <v/>
      </c>
      <c r="JN45" s="119">
        <f t="shared" si="121"/>
        <v>12</v>
      </c>
      <c r="JO45" s="123" t="str">
        <f t="shared" si="94"/>
        <v/>
      </c>
      <c r="JP45" s="123">
        <v>40</v>
      </c>
      <c r="JQ45" s="423"/>
      <c r="JR45" s="423"/>
      <c r="JS45" s="423"/>
      <c r="JT45" s="423"/>
      <c r="JU45" s="421"/>
      <c r="JV45" s="422"/>
      <c r="JW45" s="269" t="str">
        <f t="shared" si="33"/>
        <v/>
      </c>
      <c r="JX45" s="180">
        <v>1</v>
      </c>
      <c r="JY45" s="269" t="str">
        <f t="shared" si="63"/>
        <v/>
      </c>
      <c r="JZ45" s="180">
        <v>1</v>
      </c>
      <c r="KA45" s="181">
        <v>1</v>
      </c>
      <c r="KB45" s="181">
        <v>1</v>
      </c>
      <c r="KC45" s="183">
        <v>1</v>
      </c>
      <c r="KD45" s="183">
        <v>1</v>
      </c>
      <c r="KE45" s="183">
        <v>1</v>
      </c>
      <c r="KF45" s="183">
        <v>1</v>
      </c>
      <c r="KG45" s="183">
        <v>1</v>
      </c>
      <c r="KH45" s="183">
        <v>1</v>
      </c>
      <c r="KI45" s="192" t="str">
        <f ca="1">IF(ISBLANK(JU45),"",ROUND(AVERAGE(OFFSET(JZ45:KH45,0,0,1,ion21Coop!$F$42)),1))</f>
        <v/>
      </c>
      <c r="KJ45" s="269" t="str">
        <f t="shared" si="64"/>
        <v/>
      </c>
      <c r="KL45" s="119">
        <f t="shared" si="122"/>
        <v>13</v>
      </c>
      <c r="KM45" s="123" t="str">
        <f t="shared" si="95"/>
        <v/>
      </c>
      <c r="KN45" s="123">
        <v>40</v>
      </c>
      <c r="KO45" s="423"/>
      <c r="KP45" s="423"/>
      <c r="KQ45" s="423"/>
      <c r="KR45" s="423"/>
      <c r="KS45" s="421"/>
      <c r="KT45" s="422"/>
      <c r="KU45" s="269" t="str">
        <f t="shared" si="34"/>
        <v/>
      </c>
      <c r="KV45" s="180">
        <v>1</v>
      </c>
      <c r="KW45" s="269" t="str">
        <f t="shared" si="65"/>
        <v/>
      </c>
      <c r="KX45" s="180">
        <v>1</v>
      </c>
      <c r="KY45" s="181">
        <v>1</v>
      </c>
      <c r="KZ45" s="181">
        <v>1</v>
      </c>
      <c r="LA45" s="183">
        <v>1</v>
      </c>
      <c r="LB45" s="183">
        <v>1</v>
      </c>
      <c r="LC45" s="183">
        <v>1</v>
      </c>
      <c r="LD45" s="183">
        <v>1</v>
      </c>
      <c r="LE45" s="183">
        <v>1</v>
      </c>
      <c r="LF45" s="183">
        <v>1</v>
      </c>
      <c r="LG45" s="192" t="str">
        <f ca="1">IF(ISBLANK(KS45),"",ROUND(AVERAGE(OFFSET(KX45:LF45,0,0,1,ion21Coop!$F$42)),1))</f>
        <v/>
      </c>
      <c r="LH45" s="269" t="str">
        <f t="shared" si="66"/>
        <v/>
      </c>
      <c r="LJ45" s="119">
        <f t="shared" si="123"/>
        <v>14</v>
      </c>
      <c r="LK45" s="123" t="str">
        <f t="shared" si="96"/>
        <v/>
      </c>
      <c r="LL45" s="123">
        <v>40</v>
      </c>
      <c r="LM45" s="423"/>
      <c r="LN45" s="423"/>
      <c r="LO45" s="423"/>
      <c r="LP45" s="423"/>
      <c r="LQ45" s="421"/>
      <c r="LR45" s="422"/>
      <c r="LS45" s="269" t="str">
        <f t="shared" si="35"/>
        <v/>
      </c>
      <c r="LT45" s="180">
        <v>1</v>
      </c>
      <c r="LU45" s="269" t="str">
        <f t="shared" si="67"/>
        <v/>
      </c>
      <c r="LV45" s="180">
        <v>1</v>
      </c>
      <c r="LW45" s="181">
        <v>1</v>
      </c>
      <c r="LX45" s="181">
        <v>1</v>
      </c>
      <c r="LY45" s="183">
        <v>1</v>
      </c>
      <c r="LZ45" s="183">
        <v>1</v>
      </c>
      <c r="MA45" s="183">
        <v>1</v>
      </c>
      <c r="MB45" s="183">
        <v>1</v>
      </c>
      <c r="MC45" s="183">
        <v>1</v>
      </c>
      <c r="MD45" s="183">
        <v>1</v>
      </c>
      <c r="ME45" s="192" t="str">
        <f ca="1">IF(ISBLANK(LQ45),"",ROUND(AVERAGE(OFFSET(LV45:MD45,0,0,1,ion21Coop!$F$42)),1))</f>
        <v/>
      </c>
      <c r="MF45" s="269" t="str">
        <f t="shared" si="68"/>
        <v/>
      </c>
      <c r="MH45" s="119">
        <f t="shared" si="124"/>
        <v>15</v>
      </c>
      <c r="MI45" s="123" t="str">
        <f t="shared" si="97"/>
        <v/>
      </c>
      <c r="MJ45" s="123">
        <v>40</v>
      </c>
      <c r="MK45" s="423"/>
      <c r="ML45" s="423"/>
      <c r="MM45" s="423"/>
      <c r="MN45" s="423"/>
      <c r="MO45" s="421"/>
      <c r="MP45" s="422"/>
      <c r="MQ45" s="269" t="str">
        <f t="shared" si="36"/>
        <v/>
      </c>
      <c r="MR45" s="180">
        <v>1</v>
      </c>
      <c r="MS45" s="269" t="str">
        <f t="shared" si="69"/>
        <v/>
      </c>
      <c r="MT45" s="180">
        <v>1</v>
      </c>
      <c r="MU45" s="181">
        <v>1</v>
      </c>
      <c r="MV45" s="181">
        <v>1</v>
      </c>
      <c r="MW45" s="183">
        <v>1</v>
      </c>
      <c r="MX45" s="183">
        <v>1</v>
      </c>
      <c r="MY45" s="183">
        <v>1</v>
      </c>
      <c r="MZ45" s="183">
        <v>1</v>
      </c>
      <c r="NA45" s="183">
        <v>1</v>
      </c>
      <c r="NB45" s="183">
        <v>1</v>
      </c>
      <c r="NC45" s="192" t="str">
        <f ca="1">IF(ISBLANK(MO45),"",ROUND(AVERAGE(OFFSET(MT45:NB45,0,0,1,ion21Coop!$F$42)),1))</f>
        <v/>
      </c>
      <c r="ND45" s="269" t="str">
        <f t="shared" si="70"/>
        <v/>
      </c>
      <c r="NF45" s="119">
        <f t="shared" si="125"/>
        <v>16</v>
      </c>
      <c r="NG45" s="123" t="str">
        <f t="shared" si="98"/>
        <v/>
      </c>
      <c r="NH45" s="123">
        <v>40</v>
      </c>
      <c r="NI45" s="423"/>
      <c r="NJ45" s="423"/>
      <c r="NK45" s="423"/>
      <c r="NL45" s="423"/>
      <c r="NM45" s="421"/>
      <c r="NN45" s="422"/>
      <c r="NO45" s="269" t="str">
        <f t="shared" si="37"/>
        <v/>
      </c>
      <c r="NP45" s="180">
        <v>1</v>
      </c>
      <c r="NQ45" s="269" t="str">
        <f t="shared" si="71"/>
        <v/>
      </c>
      <c r="NR45" s="180">
        <v>1</v>
      </c>
      <c r="NS45" s="181">
        <v>1</v>
      </c>
      <c r="NT45" s="181">
        <v>1</v>
      </c>
      <c r="NU45" s="183">
        <v>1</v>
      </c>
      <c r="NV45" s="183">
        <v>1</v>
      </c>
      <c r="NW45" s="183">
        <v>1</v>
      </c>
      <c r="NX45" s="183">
        <v>1</v>
      </c>
      <c r="NY45" s="183">
        <v>1</v>
      </c>
      <c r="NZ45" s="183">
        <v>1</v>
      </c>
      <c r="OA45" s="192" t="str">
        <f ca="1">IF(ISBLANK(NM45),"",ROUND(AVERAGE(OFFSET(NR45:NZ45,0,0,1,ion21Coop!$F$42)),1))</f>
        <v/>
      </c>
      <c r="OB45" s="269" t="str">
        <f t="shared" si="72"/>
        <v/>
      </c>
      <c r="OD45" s="119">
        <f t="shared" si="126"/>
        <v>17</v>
      </c>
      <c r="OE45" s="123" t="str">
        <f t="shared" si="99"/>
        <v/>
      </c>
      <c r="OF45" s="123">
        <v>40</v>
      </c>
      <c r="OG45" s="423"/>
      <c r="OH45" s="423"/>
      <c r="OI45" s="423"/>
      <c r="OJ45" s="423"/>
      <c r="OK45" s="421"/>
      <c r="OL45" s="422"/>
      <c r="OM45" s="269" t="str">
        <f t="shared" si="38"/>
        <v/>
      </c>
      <c r="ON45" s="180">
        <v>1</v>
      </c>
      <c r="OO45" s="269" t="str">
        <f t="shared" si="73"/>
        <v/>
      </c>
      <c r="OP45" s="180">
        <v>1</v>
      </c>
      <c r="OQ45" s="181">
        <v>1</v>
      </c>
      <c r="OR45" s="181">
        <v>1</v>
      </c>
      <c r="OS45" s="183">
        <v>1</v>
      </c>
      <c r="OT45" s="183">
        <v>1</v>
      </c>
      <c r="OU45" s="183">
        <v>1</v>
      </c>
      <c r="OV45" s="183">
        <v>1</v>
      </c>
      <c r="OW45" s="183">
        <v>1</v>
      </c>
      <c r="OX45" s="183">
        <v>1</v>
      </c>
      <c r="OY45" s="192" t="str">
        <f ca="1">IF(ISBLANK(OK45),"",ROUND(AVERAGE(OFFSET(OP45:OX45,0,0,1,ion21Coop!$F$42)),1))</f>
        <v/>
      </c>
      <c r="OZ45" s="269" t="str">
        <f t="shared" si="74"/>
        <v/>
      </c>
      <c r="PB45" s="119">
        <f t="shared" si="127"/>
        <v>18</v>
      </c>
      <c r="PC45" s="123" t="str">
        <f t="shared" si="100"/>
        <v/>
      </c>
      <c r="PD45" s="123">
        <v>40</v>
      </c>
      <c r="PE45" s="423"/>
      <c r="PF45" s="423"/>
      <c r="PG45" s="423"/>
      <c r="PH45" s="423"/>
      <c r="PI45" s="421"/>
      <c r="PJ45" s="422"/>
      <c r="PK45" s="269" t="str">
        <f t="shared" si="39"/>
        <v/>
      </c>
      <c r="PL45" s="180">
        <v>1</v>
      </c>
      <c r="PM45" s="269" t="str">
        <f t="shared" si="75"/>
        <v/>
      </c>
      <c r="PN45" s="180">
        <v>1</v>
      </c>
      <c r="PO45" s="181">
        <v>1</v>
      </c>
      <c r="PP45" s="181">
        <v>1</v>
      </c>
      <c r="PQ45" s="183">
        <v>1</v>
      </c>
      <c r="PR45" s="183">
        <v>1</v>
      </c>
      <c r="PS45" s="183">
        <v>1</v>
      </c>
      <c r="PT45" s="183">
        <v>1</v>
      </c>
      <c r="PU45" s="183">
        <v>1</v>
      </c>
      <c r="PV45" s="183">
        <v>1</v>
      </c>
      <c r="PW45" s="192" t="str">
        <f ca="1">IF(ISBLANK(PI45),"",ROUND(AVERAGE(OFFSET(PN45:PV45,0,0,1,ion21Coop!$F$42)),1))</f>
        <v/>
      </c>
      <c r="PX45" s="269" t="str">
        <f t="shared" si="76"/>
        <v/>
      </c>
      <c r="PZ45" s="119">
        <f t="shared" si="128"/>
        <v>19</v>
      </c>
      <c r="QA45" s="123" t="str">
        <f t="shared" si="101"/>
        <v/>
      </c>
      <c r="QB45" s="123">
        <v>40</v>
      </c>
      <c r="QC45" s="423"/>
      <c r="QD45" s="423"/>
      <c r="QE45" s="423"/>
      <c r="QF45" s="423"/>
      <c r="QG45" s="421"/>
      <c r="QH45" s="422"/>
      <c r="QI45" s="269" t="str">
        <f t="shared" si="40"/>
        <v/>
      </c>
      <c r="QJ45" s="180">
        <v>1</v>
      </c>
      <c r="QK45" s="269" t="str">
        <f t="shared" si="77"/>
        <v/>
      </c>
      <c r="QL45" s="180">
        <v>1</v>
      </c>
      <c r="QM45" s="181">
        <v>1</v>
      </c>
      <c r="QN45" s="181">
        <v>1</v>
      </c>
      <c r="QO45" s="183">
        <v>1</v>
      </c>
      <c r="QP45" s="183">
        <v>1</v>
      </c>
      <c r="QQ45" s="183">
        <v>1</v>
      </c>
      <c r="QR45" s="183">
        <v>1</v>
      </c>
      <c r="QS45" s="183">
        <v>1</v>
      </c>
      <c r="QT45" s="183">
        <v>1</v>
      </c>
      <c r="QU45" s="192" t="str">
        <f ca="1">IF(ISBLANK(QG45),"",ROUND(AVERAGE(OFFSET(QL45:QT45,0,0,1,ion21Coop!$F$42)),1))</f>
        <v/>
      </c>
      <c r="QV45" s="269" t="str">
        <f t="shared" si="78"/>
        <v/>
      </c>
      <c r="QX45" s="119">
        <f t="shared" si="129"/>
        <v>20</v>
      </c>
      <c r="QY45" s="123" t="str">
        <f t="shared" si="102"/>
        <v/>
      </c>
      <c r="QZ45" s="123">
        <v>40</v>
      </c>
      <c r="RA45" s="423"/>
      <c r="RB45" s="423"/>
      <c r="RC45" s="423"/>
      <c r="RD45" s="423"/>
      <c r="RE45" s="421"/>
      <c r="RF45" s="422"/>
      <c r="RG45" s="269" t="str">
        <f t="shared" si="41"/>
        <v/>
      </c>
      <c r="RH45" s="180">
        <v>1</v>
      </c>
      <c r="RI45" s="269" t="str">
        <f t="shared" si="79"/>
        <v/>
      </c>
      <c r="RJ45" s="180">
        <v>1</v>
      </c>
      <c r="RK45" s="181">
        <v>1</v>
      </c>
      <c r="RL45" s="181">
        <v>1</v>
      </c>
      <c r="RM45" s="183">
        <v>1</v>
      </c>
      <c r="RN45" s="183">
        <v>1</v>
      </c>
      <c r="RO45" s="183">
        <v>1</v>
      </c>
      <c r="RP45" s="183">
        <v>1</v>
      </c>
      <c r="RQ45" s="183">
        <v>1</v>
      </c>
      <c r="RR45" s="183">
        <v>1</v>
      </c>
      <c r="RS45" s="192" t="str">
        <f ca="1">IF(ISBLANK(RE45),"",ROUND(AVERAGE(OFFSET(RJ45:RR45,0,0,1,ion21Coop!$F$42)),1))</f>
        <v/>
      </c>
      <c r="RT45" s="269" t="str">
        <f t="shared" si="80"/>
        <v/>
      </c>
      <c r="RV45" s="119">
        <f t="shared" si="130"/>
        <v>21</v>
      </c>
      <c r="RW45" s="123" t="str">
        <f t="shared" si="103"/>
        <v/>
      </c>
      <c r="RX45" s="123">
        <v>40</v>
      </c>
      <c r="RY45" s="423"/>
      <c r="RZ45" s="423"/>
      <c r="SA45" s="423"/>
      <c r="SB45" s="423"/>
      <c r="SC45" s="421"/>
      <c r="SD45" s="422"/>
      <c r="SE45" s="269" t="str">
        <f t="shared" si="42"/>
        <v/>
      </c>
      <c r="SF45" s="180">
        <v>1</v>
      </c>
      <c r="SG45" s="269" t="str">
        <f t="shared" si="81"/>
        <v/>
      </c>
      <c r="SH45" s="180">
        <v>1</v>
      </c>
      <c r="SI45" s="181">
        <v>1</v>
      </c>
      <c r="SJ45" s="181">
        <v>1</v>
      </c>
      <c r="SK45" s="183">
        <v>1</v>
      </c>
      <c r="SL45" s="183">
        <v>1</v>
      </c>
      <c r="SM45" s="183">
        <v>1</v>
      </c>
      <c r="SN45" s="183">
        <v>1</v>
      </c>
      <c r="SO45" s="183">
        <v>1</v>
      </c>
      <c r="SP45" s="183">
        <v>1</v>
      </c>
      <c r="SQ45" s="192" t="str">
        <f ca="1">IF(ISBLANK(SC45),"",ROUND(AVERAGE(OFFSET(SH45:SP45,0,0,1,ion21Coop!$F$42)),1))</f>
        <v/>
      </c>
      <c r="SR45" s="269" t="str">
        <f t="shared" si="82"/>
        <v/>
      </c>
      <c r="ST45" s="565"/>
      <c r="SU45" s="565"/>
      <c r="SV45" s="566"/>
      <c r="SW45" s="567"/>
      <c r="SX45" s="565"/>
      <c r="SY45" s="566"/>
      <c r="SZ45" s="568"/>
      <c r="TA45" s="567"/>
      <c r="TB45" s="553"/>
    </row>
    <row r="46" spans="1:522" x14ac:dyDescent="0.3">
      <c r="B46" s="159" t="s">
        <v>92</v>
      </c>
      <c r="J46" s="119">
        <f t="shared" si="110"/>
        <v>1</v>
      </c>
      <c r="K46" s="123" t="str">
        <f t="shared" si="83"/>
        <v>YaJo</v>
      </c>
      <c r="L46" s="123">
        <v>41</v>
      </c>
      <c r="M46" s="351"/>
      <c r="N46" s="351"/>
      <c r="O46" s="351"/>
      <c r="P46" s="351"/>
      <c r="Q46" s="369"/>
      <c r="R46" s="370"/>
      <c r="S46" s="269" t="str">
        <f t="shared" si="106"/>
        <v/>
      </c>
      <c r="T46" s="180">
        <v>1</v>
      </c>
      <c r="U46" s="269" t="str">
        <f t="shared" si="107"/>
        <v/>
      </c>
      <c r="V46" s="180">
        <v>1</v>
      </c>
      <c r="W46" s="181">
        <v>1</v>
      </c>
      <c r="X46" s="181">
        <v>1</v>
      </c>
      <c r="Y46" s="183">
        <v>1</v>
      </c>
      <c r="Z46" s="183">
        <v>1</v>
      </c>
      <c r="AA46" s="183">
        <v>1</v>
      </c>
      <c r="AB46" s="183">
        <v>1</v>
      </c>
      <c r="AC46" s="183">
        <v>1</v>
      </c>
      <c r="AD46" s="183">
        <v>1</v>
      </c>
      <c r="AE46" s="192" t="str">
        <f ca="1">IF(ISBLANK(Q46),"",ROUND(AVERAGE(OFFSET(V46:AD46,0,0,1,ion21Coop!$F$42)),1))</f>
        <v/>
      </c>
      <c r="AF46" s="269" t="str">
        <f t="shared" si="104"/>
        <v/>
      </c>
      <c r="AH46" s="119">
        <f t="shared" si="111"/>
        <v>2</v>
      </c>
      <c r="AI46" s="123" t="str">
        <f t="shared" si="84"/>
        <v>GeLo</v>
      </c>
      <c r="AJ46" s="123">
        <v>41</v>
      </c>
      <c r="AK46" s="351"/>
      <c r="AL46" s="351"/>
      <c r="AM46" s="351"/>
      <c r="AN46" s="351"/>
      <c r="AO46" s="369"/>
      <c r="AP46" s="370"/>
      <c r="AQ46" s="269" t="str">
        <f t="shared" si="23"/>
        <v/>
      </c>
      <c r="AR46" s="180">
        <v>1</v>
      </c>
      <c r="AS46" s="269" t="str">
        <f t="shared" si="44"/>
        <v/>
      </c>
      <c r="AT46" s="180">
        <v>1</v>
      </c>
      <c r="AU46" s="181">
        <v>1</v>
      </c>
      <c r="AV46" s="181">
        <v>1</v>
      </c>
      <c r="AW46" s="183">
        <v>1</v>
      </c>
      <c r="AX46" s="183">
        <v>1</v>
      </c>
      <c r="AY46" s="183">
        <v>1</v>
      </c>
      <c r="AZ46" s="183">
        <v>1</v>
      </c>
      <c r="BA46" s="183">
        <v>1</v>
      </c>
      <c r="BB46" s="183">
        <v>1</v>
      </c>
      <c r="BC46" s="192" t="str">
        <f ca="1">IF(ISBLANK(AO46),"",ROUND(AVERAGE(OFFSET(AT46:BB46,0,0,1,ion21Coop!$F$42)),1))</f>
        <v/>
      </c>
      <c r="BD46" s="269" t="str">
        <f t="shared" si="45"/>
        <v/>
      </c>
      <c r="BF46" s="119">
        <f t="shared" si="112"/>
        <v>3</v>
      </c>
      <c r="BG46" s="123" t="str">
        <f t="shared" si="85"/>
        <v>MiDo</v>
      </c>
      <c r="BH46" s="123">
        <v>41</v>
      </c>
      <c r="BI46" s="351"/>
      <c r="BJ46" s="351"/>
      <c r="BK46" s="351"/>
      <c r="BL46" s="351"/>
      <c r="BM46" s="369"/>
      <c r="BN46" s="370"/>
      <c r="BO46" s="269" t="str">
        <f t="shared" si="108"/>
        <v/>
      </c>
      <c r="BP46" s="180">
        <v>1</v>
      </c>
      <c r="BQ46" s="269" t="str">
        <f t="shared" si="109"/>
        <v/>
      </c>
      <c r="BR46" s="180">
        <v>1</v>
      </c>
      <c r="BS46" s="181">
        <v>1</v>
      </c>
      <c r="BT46" s="181">
        <v>1</v>
      </c>
      <c r="BU46" s="183">
        <v>1</v>
      </c>
      <c r="BV46" s="183">
        <v>1</v>
      </c>
      <c r="BW46" s="183">
        <v>1</v>
      </c>
      <c r="BX46" s="183">
        <v>1</v>
      </c>
      <c r="BY46" s="183">
        <v>1</v>
      </c>
      <c r="BZ46" s="183">
        <v>1</v>
      </c>
      <c r="CA46" s="192" t="str">
        <f ca="1">IF(ISBLANK(BM46),"",ROUND(AVERAGE(OFFSET(BR46:BZ46,0,0,1,ion21Coop!$F$42)),1))</f>
        <v/>
      </c>
      <c r="CB46" s="269" t="str">
        <f t="shared" si="105"/>
        <v/>
      </c>
      <c r="CD46" s="119">
        <f t="shared" si="113"/>
        <v>4</v>
      </c>
      <c r="CE46" s="123" t="str">
        <f t="shared" si="86"/>
        <v>EmNi</v>
      </c>
      <c r="CF46" s="123">
        <v>41</v>
      </c>
      <c r="CG46" s="351"/>
      <c r="CH46" s="351"/>
      <c r="CI46" s="351"/>
      <c r="CJ46" s="351"/>
      <c r="CK46" s="369"/>
      <c r="CL46" s="370"/>
      <c r="CM46" s="269" t="str">
        <f t="shared" si="25"/>
        <v/>
      </c>
      <c r="CN46" s="180">
        <v>1</v>
      </c>
      <c r="CO46" s="269" t="str">
        <f t="shared" si="47"/>
        <v/>
      </c>
      <c r="CP46" s="180">
        <v>1</v>
      </c>
      <c r="CQ46" s="181">
        <v>1</v>
      </c>
      <c r="CR46" s="181">
        <v>1</v>
      </c>
      <c r="CS46" s="183">
        <v>1</v>
      </c>
      <c r="CT46" s="183">
        <v>1</v>
      </c>
      <c r="CU46" s="183">
        <v>1</v>
      </c>
      <c r="CV46" s="183">
        <v>1</v>
      </c>
      <c r="CW46" s="183">
        <v>1</v>
      </c>
      <c r="CX46" s="183">
        <v>1</v>
      </c>
      <c r="CY46" s="192" t="str">
        <f ca="1">IF(ISBLANK(CK46),"",ROUND(AVERAGE(OFFSET(CP46:CX46,0,0,1,ion21Coop!$F$42)),1))</f>
        <v/>
      </c>
      <c r="CZ46" s="269" t="str">
        <f t="shared" si="48"/>
        <v/>
      </c>
      <c r="DB46" s="119">
        <f t="shared" si="114"/>
        <v>5</v>
      </c>
      <c r="DC46" s="123" t="str">
        <f t="shared" si="87"/>
        <v>HeJe</v>
      </c>
      <c r="DD46" s="123">
        <v>41</v>
      </c>
      <c r="DE46" s="423"/>
      <c r="DF46" s="423"/>
      <c r="DG46" s="423"/>
      <c r="DH46" s="423"/>
      <c r="DI46" s="421"/>
      <c r="DJ46" s="422"/>
      <c r="DK46" s="269" t="str">
        <f t="shared" si="26"/>
        <v/>
      </c>
      <c r="DL46" s="180">
        <v>1</v>
      </c>
      <c r="DM46" s="269" t="str">
        <f t="shared" si="49"/>
        <v/>
      </c>
      <c r="DN46" s="180">
        <v>1</v>
      </c>
      <c r="DO46" s="181">
        <v>1</v>
      </c>
      <c r="DP46" s="181">
        <v>1</v>
      </c>
      <c r="DQ46" s="183">
        <v>1</v>
      </c>
      <c r="DR46" s="183">
        <v>1</v>
      </c>
      <c r="DS46" s="183">
        <v>1</v>
      </c>
      <c r="DT46" s="183">
        <v>1</v>
      </c>
      <c r="DU46" s="183">
        <v>1</v>
      </c>
      <c r="DV46" s="183">
        <v>1</v>
      </c>
      <c r="DW46" s="192" t="str">
        <f ca="1">IF(ISBLANK(DI46),"",ROUND(AVERAGE(OFFSET(DN46:DV46,0,0,1,ion21Coop!$F$42)),1))</f>
        <v/>
      </c>
      <c r="DX46" s="269" t="str">
        <f t="shared" si="50"/>
        <v/>
      </c>
      <c r="DZ46" s="119">
        <f t="shared" si="115"/>
        <v>6</v>
      </c>
      <c r="EA46" s="123" t="str">
        <f t="shared" si="88"/>
        <v/>
      </c>
      <c r="EB46" s="123">
        <v>41</v>
      </c>
      <c r="EC46" s="423"/>
      <c r="ED46" s="423"/>
      <c r="EE46" s="423"/>
      <c r="EF46" s="423"/>
      <c r="EG46" s="421"/>
      <c r="EH46" s="422"/>
      <c r="EI46" s="269" t="str">
        <f t="shared" si="27"/>
        <v/>
      </c>
      <c r="EJ46" s="180">
        <v>1</v>
      </c>
      <c r="EK46" s="269" t="str">
        <f t="shared" si="51"/>
        <v/>
      </c>
      <c r="EL46" s="180">
        <v>1</v>
      </c>
      <c r="EM46" s="181">
        <v>1</v>
      </c>
      <c r="EN46" s="181">
        <v>1</v>
      </c>
      <c r="EO46" s="183">
        <v>1</v>
      </c>
      <c r="EP46" s="183">
        <v>1</v>
      </c>
      <c r="EQ46" s="183">
        <v>1</v>
      </c>
      <c r="ER46" s="183">
        <v>1</v>
      </c>
      <c r="ES46" s="183">
        <v>1</v>
      </c>
      <c r="ET46" s="183">
        <v>1</v>
      </c>
      <c r="EU46" s="192" t="str">
        <f ca="1">IF(ISBLANK(EG46),"",ROUND(AVERAGE(OFFSET(EL46:ET46,0,0,1,ion21Coop!$F$42)),1))</f>
        <v/>
      </c>
      <c r="EV46" s="269" t="str">
        <f t="shared" si="52"/>
        <v/>
      </c>
      <c r="EX46" s="119">
        <f t="shared" si="116"/>
        <v>7</v>
      </c>
      <c r="EY46" s="123" t="str">
        <f t="shared" si="89"/>
        <v/>
      </c>
      <c r="EZ46" s="123">
        <v>41</v>
      </c>
      <c r="FA46" s="423"/>
      <c r="FB46" s="423"/>
      <c r="FC46" s="423"/>
      <c r="FD46" s="423"/>
      <c r="FE46" s="421"/>
      <c r="FF46" s="422"/>
      <c r="FG46" s="269" t="str">
        <f t="shared" si="28"/>
        <v/>
      </c>
      <c r="FH46" s="180">
        <v>1</v>
      </c>
      <c r="FI46" s="269" t="str">
        <f t="shared" si="53"/>
        <v/>
      </c>
      <c r="FJ46" s="180">
        <v>1</v>
      </c>
      <c r="FK46" s="181">
        <v>1</v>
      </c>
      <c r="FL46" s="181">
        <v>1</v>
      </c>
      <c r="FM46" s="183">
        <v>1</v>
      </c>
      <c r="FN46" s="183">
        <v>1</v>
      </c>
      <c r="FO46" s="183">
        <v>1</v>
      </c>
      <c r="FP46" s="183">
        <v>1</v>
      </c>
      <c r="FQ46" s="183">
        <v>1</v>
      </c>
      <c r="FR46" s="183">
        <v>1</v>
      </c>
      <c r="FS46" s="192" t="str">
        <f ca="1">IF(ISBLANK(FE46),"",ROUND(AVERAGE(OFFSET(FJ46:FR46,0,0,1,ion21Coop!$F$42)),1))</f>
        <v/>
      </c>
      <c r="FT46" s="269" t="str">
        <f t="shared" si="54"/>
        <v/>
      </c>
      <c r="FV46" s="119">
        <f t="shared" si="117"/>
        <v>8</v>
      </c>
      <c r="FW46" s="123" t="str">
        <f t="shared" si="90"/>
        <v/>
      </c>
      <c r="FX46" s="123">
        <v>41</v>
      </c>
      <c r="FY46" s="423"/>
      <c r="FZ46" s="423"/>
      <c r="GA46" s="423"/>
      <c r="GB46" s="423"/>
      <c r="GC46" s="421"/>
      <c r="GD46" s="422"/>
      <c r="GE46" s="269" t="str">
        <f t="shared" si="29"/>
        <v/>
      </c>
      <c r="GF46" s="180">
        <v>1</v>
      </c>
      <c r="GG46" s="269" t="str">
        <f t="shared" si="55"/>
        <v/>
      </c>
      <c r="GH46" s="180">
        <v>1</v>
      </c>
      <c r="GI46" s="181">
        <v>1</v>
      </c>
      <c r="GJ46" s="181">
        <v>1</v>
      </c>
      <c r="GK46" s="183">
        <v>1</v>
      </c>
      <c r="GL46" s="183">
        <v>1</v>
      </c>
      <c r="GM46" s="183">
        <v>1</v>
      </c>
      <c r="GN46" s="183">
        <v>1</v>
      </c>
      <c r="GO46" s="183">
        <v>1</v>
      </c>
      <c r="GP46" s="183">
        <v>1</v>
      </c>
      <c r="GQ46" s="192" t="str">
        <f ca="1">IF(ISBLANK(GC46),"",ROUND(AVERAGE(OFFSET(GH46:GP46,0,0,1,ion21Coop!$F$42)),1))</f>
        <v/>
      </c>
      <c r="GR46" s="269" t="str">
        <f t="shared" si="56"/>
        <v/>
      </c>
      <c r="GT46" s="119">
        <f t="shared" si="118"/>
        <v>9</v>
      </c>
      <c r="GU46" s="123" t="str">
        <f t="shared" si="91"/>
        <v/>
      </c>
      <c r="GV46" s="123">
        <v>41</v>
      </c>
      <c r="GW46" s="423"/>
      <c r="GX46" s="423"/>
      <c r="GY46" s="423"/>
      <c r="GZ46" s="423"/>
      <c r="HA46" s="421"/>
      <c r="HB46" s="422"/>
      <c r="HC46" s="269" t="str">
        <f t="shared" si="30"/>
        <v/>
      </c>
      <c r="HD46" s="180">
        <v>1</v>
      </c>
      <c r="HE46" s="269" t="str">
        <f t="shared" si="57"/>
        <v/>
      </c>
      <c r="HF46" s="180">
        <v>1</v>
      </c>
      <c r="HG46" s="181">
        <v>1</v>
      </c>
      <c r="HH46" s="181">
        <v>1</v>
      </c>
      <c r="HI46" s="183">
        <v>1</v>
      </c>
      <c r="HJ46" s="183">
        <v>1</v>
      </c>
      <c r="HK46" s="183">
        <v>1</v>
      </c>
      <c r="HL46" s="183">
        <v>1</v>
      </c>
      <c r="HM46" s="183">
        <v>1</v>
      </c>
      <c r="HN46" s="183">
        <v>1</v>
      </c>
      <c r="HO46" s="192" t="str">
        <f ca="1">IF(ISBLANK(HA46),"",ROUND(AVERAGE(OFFSET(HF46:HN46,0,0,1,ion21Coop!$F$42)),1))</f>
        <v/>
      </c>
      <c r="HP46" s="269" t="str">
        <f t="shared" si="58"/>
        <v/>
      </c>
      <c r="HR46" s="119">
        <f t="shared" si="119"/>
        <v>10</v>
      </c>
      <c r="HS46" s="123" t="str">
        <f t="shared" si="92"/>
        <v/>
      </c>
      <c r="HT46" s="123">
        <v>41</v>
      </c>
      <c r="HU46" s="423"/>
      <c r="HV46" s="423"/>
      <c r="HW46" s="423"/>
      <c r="HX46" s="423"/>
      <c r="HY46" s="421"/>
      <c r="HZ46" s="422"/>
      <c r="IA46" s="269" t="str">
        <f t="shared" si="31"/>
        <v/>
      </c>
      <c r="IB46" s="180">
        <v>1</v>
      </c>
      <c r="IC46" s="269" t="str">
        <f t="shared" si="59"/>
        <v/>
      </c>
      <c r="ID46" s="180">
        <v>1</v>
      </c>
      <c r="IE46" s="181">
        <v>1</v>
      </c>
      <c r="IF46" s="181">
        <v>1</v>
      </c>
      <c r="IG46" s="183">
        <v>1</v>
      </c>
      <c r="IH46" s="183">
        <v>1</v>
      </c>
      <c r="II46" s="183">
        <v>1</v>
      </c>
      <c r="IJ46" s="183">
        <v>1</v>
      </c>
      <c r="IK46" s="183">
        <v>1</v>
      </c>
      <c r="IL46" s="183">
        <v>1</v>
      </c>
      <c r="IM46" s="192" t="str">
        <f ca="1">IF(ISBLANK(HY46),"",ROUND(AVERAGE(OFFSET(ID46:IL46,0,0,1,ion21Coop!$F$42)),1))</f>
        <v/>
      </c>
      <c r="IN46" s="269" t="str">
        <f t="shared" si="60"/>
        <v/>
      </c>
      <c r="IP46" s="119">
        <f t="shared" si="120"/>
        <v>11</v>
      </c>
      <c r="IQ46" s="123" t="str">
        <f t="shared" si="93"/>
        <v/>
      </c>
      <c r="IR46" s="123">
        <v>41</v>
      </c>
      <c r="IS46" s="423"/>
      <c r="IT46" s="423"/>
      <c r="IU46" s="423"/>
      <c r="IV46" s="423"/>
      <c r="IW46" s="421"/>
      <c r="IX46" s="422"/>
      <c r="IY46" s="269" t="str">
        <f t="shared" si="32"/>
        <v/>
      </c>
      <c r="IZ46" s="180">
        <v>1</v>
      </c>
      <c r="JA46" s="269" t="str">
        <f t="shared" si="61"/>
        <v/>
      </c>
      <c r="JB46" s="180">
        <v>1</v>
      </c>
      <c r="JC46" s="181">
        <v>1</v>
      </c>
      <c r="JD46" s="181">
        <v>1</v>
      </c>
      <c r="JE46" s="183">
        <v>1</v>
      </c>
      <c r="JF46" s="183">
        <v>1</v>
      </c>
      <c r="JG46" s="183">
        <v>1</v>
      </c>
      <c r="JH46" s="183">
        <v>1</v>
      </c>
      <c r="JI46" s="183">
        <v>1</v>
      </c>
      <c r="JJ46" s="183">
        <v>1</v>
      </c>
      <c r="JK46" s="192" t="str">
        <f ca="1">IF(ISBLANK(IW46),"",ROUND(AVERAGE(OFFSET(JB46:JJ46,0,0,1,ion21Coop!$F$42)),1))</f>
        <v/>
      </c>
      <c r="JL46" s="269" t="str">
        <f t="shared" si="62"/>
        <v/>
      </c>
      <c r="JN46" s="119">
        <f t="shared" si="121"/>
        <v>12</v>
      </c>
      <c r="JO46" s="123" t="str">
        <f t="shared" si="94"/>
        <v/>
      </c>
      <c r="JP46" s="123">
        <v>41</v>
      </c>
      <c r="JQ46" s="423"/>
      <c r="JR46" s="423"/>
      <c r="JS46" s="423"/>
      <c r="JT46" s="423"/>
      <c r="JU46" s="421"/>
      <c r="JV46" s="422"/>
      <c r="JW46" s="269" t="str">
        <f t="shared" si="33"/>
        <v/>
      </c>
      <c r="JX46" s="180">
        <v>1</v>
      </c>
      <c r="JY46" s="269" t="str">
        <f t="shared" si="63"/>
        <v/>
      </c>
      <c r="JZ46" s="180">
        <v>1</v>
      </c>
      <c r="KA46" s="181">
        <v>1</v>
      </c>
      <c r="KB46" s="181">
        <v>1</v>
      </c>
      <c r="KC46" s="183">
        <v>1</v>
      </c>
      <c r="KD46" s="183">
        <v>1</v>
      </c>
      <c r="KE46" s="183">
        <v>1</v>
      </c>
      <c r="KF46" s="183">
        <v>1</v>
      </c>
      <c r="KG46" s="183">
        <v>1</v>
      </c>
      <c r="KH46" s="183">
        <v>1</v>
      </c>
      <c r="KI46" s="192" t="str">
        <f ca="1">IF(ISBLANK(JU46),"",ROUND(AVERAGE(OFFSET(JZ46:KH46,0,0,1,ion21Coop!$F$42)),1))</f>
        <v/>
      </c>
      <c r="KJ46" s="269" t="str">
        <f t="shared" si="64"/>
        <v/>
      </c>
      <c r="KL46" s="119">
        <f t="shared" si="122"/>
        <v>13</v>
      </c>
      <c r="KM46" s="123" t="str">
        <f t="shared" si="95"/>
        <v/>
      </c>
      <c r="KN46" s="123">
        <v>41</v>
      </c>
      <c r="KO46" s="423"/>
      <c r="KP46" s="423"/>
      <c r="KQ46" s="423"/>
      <c r="KR46" s="423"/>
      <c r="KS46" s="421"/>
      <c r="KT46" s="422"/>
      <c r="KU46" s="269" t="str">
        <f t="shared" si="34"/>
        <v/>
      </c>
      <c r="KV46" s="180">
        <v>1</v>
      </c>
      <c r="KW46" s="269" t="str">
        <f t="shared" si="65"/>
        <v/>
      </c>
      <c r="KX46" s="180">
        <v>1</v>
      </c>
      <c r="KY46" s="181">
        <v>1</v>
      </c>
      <c r="KZ46" s="181">
        <v>1</v>
      </c>
      <c r="LA46" s="183">
        <v>1</v>
      </c>
      <c r="LB46" s="183">
        <v>1</v>
      </c>
      <c r="LC46" s="183">
        <v>1</v>
      </c>
      <c r="LD46" s="183">
        <v>1</v>
      </c>
      <c r="LE46" s="183">
        <v>1</v>
      </c>
      <c r="LF46" s="183">
        <v>1</v>
      </c>
      <c r="LG46" s="192" t="str">
        <f ca="1">IF(ISBLANK(KS46),"",ROUND(AVERAGE(OFFSET(KX46:LF46,0,0,1,ion21Coop!$F$42)),1))</f>
        <v/>
      </c>
      <c r="LH46" s="269" t="str">
        <f t="shared" si="66"/>
        <v/>
      </c>
      <c r="LJ46" s="119">
        <f t="shared" si="123"/>
        <v>14</v>
      </c>
      <c r="LK46" s="123" t="str">
        <f t="shared" si="96"/>
        <v/>
      </c>
      <c r="LL46" s="123">
        <v>41</v>
      </c>
      <c r="LM46" s="423"/>
      <c r="LN46" s="423"/>
      <c r="LO46" s="423"/>
      <c r="LP46" s="423"/>
      <c r="LQ46" s="421"/>
      <c r="LR46" s="422"/>
      <c r="LS46" s="269" t="str">
        <f t="shared" si="35"/>
        <v/>
      </c>
      <c r="LT46" s="180">
        <v>1</v>
      </c>
      <c r="LU46" s="269" t="str">
        <f t="shared" si="67"/>
        <v/>
      </c>
      <c r="LV46" s="180">
        <v>1</v>
      </c>
      <c r="LW46" s="181">
        <v>1</v>
      </c>
      <c r="LX46" s="181">
        <v>1</v>
      </c>
      <c r="LY46" s="183">
        <v>1</v>
      </c>
      <c r="LZ46" s="183">
        <v>1</v>
      </c>
      <c r="MA46" s="183">
        <v>1</v>
      </c>
      <c r="MB46" s="183">
        <v>1</v>
      </c>
      <c r="MC46" s="183">
        <v>1</v>
      </c>
      <c r="MD46" s="183">
        <v>1</v>
      </c>
      <c r="ME46" s="192" t="str">
        <f ca="1">IF(ISBLANK(LQ46),"",ROUND(AVERAGE(OFFSET(LV46:MD46,0,0,1,ion21Coop!$F$42)),1))</f>
        <v/>
      </c>
      <c r="MF46" s="269" t="str">
        <f t="shared" si="68"/>
        <v/>
      </c>
      <c r="MH46" s="119">
        <f t="shared" si="124"/>
        <v>15</v>
      </c>
      <c r="MI46" s="123" t="str">
        <f t="shared" si="97"/>
        <v/>
      </c>
      <c r="MJ46" s="123">
        <v>41</v>
      </c>
      <c r="MK46" s="423"/>
      <c r="ML46" s="423"/>
      <c r="MM46" s="423"/>
      <c r="MN46" s="423"/>
      <c r="MO46" s="421"/>
      <c r="MP46" s="422"/>
      <c r="MQ46" s="269" t="str">
        <f t="shared" si="36"/>
        <v/>
      </c>
      <c r="MR46" s="180">
        <v>1</v>
      </c>
      <c r="MS46" s="269" t="str">
        <f t="shared" si="69"/>
        <v/>
      </c>
      <c r="MT46" s="180">
        <v>1</v>
      </c>
      <c r="MU46" s="181">
        <v>1</v>
      </c>
      <c r="MV46" s="181">
        <v>1</v>
      </c>
      <c r="MW46" s="183">
        <v>1</v>
      </c>
      <c r="MX46" s="183">
        <v>1</v>
      </c>
      <c r="MY46" s="183">
        <v>1</v>
      </c>
      <c r="MZ46" s="183">
        <v>1</v>
      </c>
      <c r="NA46" s="183">
        <v>1</v>
      </c>
      <c r="NB46" s="183">
        <v>1</v>
      </c>
      <c r="NC46" s="192" t="str">
        <f ca="1">IF(ISBLANK(MO46),"",ROUND(AVERAGE(OFFSET(MT46:NB46,0,0,1,ion21Coop!$F$42)),1))</f>
        <v/>
      </c>
      <c r="ND46" s="269" t="str">
        <f t="shared" si="70"/>
        <v/>
      </c>
      <c r="NF46" s="119">
        <f t="shared" si="125"/>
        <v>16</v>
      </c>
      <c r="NG46" s="123" t="str">
        <f t="shared" si="98"/>
        <v/>
      </c>
      <c r="NH46" s="123">
        <v>41</v>
      </c>
      <c r="NI46" s="423"/>
      <c r="NJ46" s="423"/>
      <c r="NK46" s="423"/>
      <c r="NL46" s="423"/>
      <c r="NM46" s="421"/>
      <c r="NN46" s="422"/>
      <c r="NO46" s="269" t="str">
        <f t="shared" si="37"/>
        <v/>
      </c>
      <c r="NP46" s="180">
        <v>1</v>
      </c>
      <c r="NQ46" s="269" t="str">
        <f t="shared" si="71"/>
        <v/>
      </c>
      <c r="NR46" s="180">
        <v>1</v>
      </c>
      <c r="NS46" s="181">
        <v>1</v>
      </c>
      <c r="NT46" s="181">
        <v>1</v>
      </c>
      <c r="NU46" s="183">
        <v>1</v>
      </c>
      <c r="NV46" s="183">
        <v>1</v>
      </c>
      <c r="NW46" s="183">
        <v>1</v>
      </c>
      <c r="NX46" s="183">
        <v>1</v>
      </c>
      <c r="NY46" s="183">
        <v>1</v>
      </c>
      <c r="NZ46" s="183">
        <v>1</v>
      </c>
      <c r="OA46" s="192" t="str">
        <f ca="1">IF(ISBLANK(NM46),"",ROUND(AVERAGE(OFFSET(NR46:NZ46,0,0,1,ion21Coop!$F$42)),1))</f>
        <v/>
      </c>
      <c r="OB46" s="269" t="str">
        <f t="shared" si="72"/>
        <v/>
      </c>
      <c r="OD46" s="119">
        <f t="shared" si="126"/>
        <v>17</v>
      </c>
      <c r="OE46" s="123" t="str">
        <f t="shared" si="99"/>
        <v/>
      </c>
      <c r="OF46" s="123">
        <v>41</v>
      </c>
      <c r="OG46" s="423"/>
      <c r="OH46" s="423"/>
      <c r="OI46" s="423"/>
      <c r="OJ46" s="423"/>
      <c r="OK46" s="421"/>
      <c r="OL46" s="422"/>
      <c r="OM46" s="269" t="str">
        <f t="shared" si="38"/>
        <v/>
      </c>
      <c r="ON46" s="180">
        <v>1</v>
      </c>
      <c r="OO46" s="269" t="str">
        <f t="shared" si="73"/>
        <v/>
      </c>
      <c r="OP46" s="180">
        <v>1</v>
      </c>
      <c r="OQ46" s="181">
        <v>1</v>
      </c>
      <c r="OR46" s="181">
        <v>1</v>
      </c>
      <c r="OS46" s="183">
        <v>1</v>
      </c>
      <c r="OT46" s="183">
        <v>1</v>
      </c>
      <c r="OU46" s="183">
        <v>1</v>
      </c>
      <c r="OV46" s="183">
        <v>1</v>
      </c>
      <c r="OW46" s="183">
        <v>1</v>
      </c>
      <c r="OX46" s="183">
        <v>1</v>
      </c>
      <c r="OY46" s="192" t="str">
        <f ca="1">IF(ISBLANK(OK46),"",ROUND(AVERAGE(OFFSET(OP46:OX46,0,0,1,ion21Coop!$F$42)),1))</f>
        <v/>
      </c>
      <c r="OZ46" s="269" t="str">
        <f t="shared" si="74"/>
        <v/>
      </c>
      <c r="PB46" s="119">
        <f t="shared" si="127"/>
        <v>18</v>
      </c>
      <c r="PC46" s="123" t="str">
        <f t="shared" si="100"/>
        <v/>
      </c>
      <c r="PD46" s="123">
        <v>41</v>
      </c>
      <c r="PE46" s="423"/>
      <c r="PF46" s="423"/>
      <c r="PG46" s="423"/>
      <c r="PH46" s="423"/>
      <c r="PI46" s="421"/>
      <c r="PJ46" s="422"/>
      <c r="PK46" s="269" t="str">
        <f t="shared" si="39"/>
        <v/>
      </c>
      <c r="PL46" s="180">
        <v>1</v>
      </c>
      <c r="PM46" s="269" t="str">
        <f t="shared" si="75"/>
        <v/>
      </c>
      <c r="PN46" s="180">
        <v>1</v>
      </c>
      <c r="PO46" s="181">
        <v>1</v>
      </c>
      <c r="PP46" s="181">
        <v>1</v>
      </c>
      <c r="PQ46" s="183">
        <v>1</v>
      </c>
      <c r="PR46" s="183">
        <v>1</v>
      </c>
      <c r="PS46" s="183">
        <v>1</v>
      </c>
      <c r="PT46" s="183">
        <v>1</v>
      </c>
      <c r="PU46" s="183">
        <v>1</v>
      </c>
      <c r="PV46" s="183">
        <v>1</v>
      </c>
      <c r="PW46" s="192" t="str">
        <f ca="1">IF(ISBLANK(PI46),"",ROUND(AVERAGE(OFFSET(PN46:PV46,0,0,1,ion21Coop!$F$42)),1))</f>
        <v/>
      </c>
      <c r="PX46" s="269" t="str">
        <f t="shared" si="76"/>
        <v/>
      </c>
      <c r="PZ46" s="119">
        <f t="shared" si="128"/>
        <v>19</v>
      </c>
      <c r="QA46" s="123" t="str">
        <f t="shared" si="101"/>
        <v/>
      </c>
      <c r="QB46" s="123">
        <v>41</v>
      </c>
      <c r="QC46" s="423"/>
      <c r="QD46" s="423"/>
      <c r="QE46" s="423"/>
      <c r="QF46" s="423"/>
      <c r="QG46" s="421"/>
      <c r="QH46" s="422"/>
      <c r="QI46" s="269" t="str">
        <f t="shared" si="40"/>
        <v/>
      </c>
      <c r="QJ46" s="180">
        <v>1</v>
      </c>
      <c r="QK46" s="269" t="str">
        <f t="shared" si="77"/>
        <v/>
      </c>
      <c r="QL46" s="180">
        <v>1</v>
      </c>
      <c r="QM46" s="181">
        <v>1</v>
      </c>
      <c r="QN46" s="181">
        <v>1</v>
      </c>
      <c r="QO46" s="183">
        <v>1</v>
      </c>
      <c r="QP46" s="183">
        <v>1</v>
      </c>
      <c r="QQ46" s="183">
        <v>1</v>
      </c>
      <c r="QR46" s="183">
        <v>1</v>
      </c>
      <c r="QS46" s="183">
        <v>1</v>
      </c>
      <c r="QT46" s="183">
        <v>1</v>
      </c>
      <c r="QU46" s="192" t="str">
        <f ca="1">IF(ISBLANK(QG46),"",ROUND(AVERAGE(OFFSET(QL46:QT46,0,0,1,ion21Coop!$F$42)),1))</f>
        <v/>
      </c>
      <c r="QV46" s="269" t="str">
        <f t="shared" si="78"/>
        <v/>
      </c>
      <c r="QX46" s="119">
        <f t="shared" si="129"/>
        <v>20</v>
      </c>
      <c r="QY46" s="123" t="str">
        <f t="shared" si="102"/>
        <v/>
      </c>
      <c r="QZ46" s="123">
        <v>41</v>
      </c>
      <c r="RA46" s="423"/>
      <c r="RB46" s="423"/>
      <c r="RC46" s="423"/>
      <c r="RD46" s="423"/>
      <c r="RE46" s="421"/>
      <c r="RF46" s="422"/>
      <c r="RG46" s="269" t="str">
        <f t="shared" si="41"/>
        <v/>
      </c>
      <c r="RH46" s="180">
        <v>1</v>
      </c>
      <c r="RI46" s="269" t="str">
        <f t="shared" si="79"/>
        <v/>
      </c>
      <c r="RJ46" s="180">
        <v>1</v>
      </c>
      <c r="RK46" s="181">
        <v>1</v>
      </c>
      <c r="RL46" s="181">
        <v>1</v>
      </c>
      <c r="RM46" s="183">
        <v>1</v>
      </c>
      <c r="RN46" s="183">
        <v>1</v>
      </c>
      <c r="RO46" s="183">
        <v>1</v>
      </c>
      <c r="RP46" s="183">
        <v>1</v>
      </c>
      <c r="RQ46" s="183">
        <v>1</v>
      </c>
      <c r="RR46" s="183">
        <v>1</v>
      </c>
      <c r="RS46" s="192" t="str">
        <f ca="1">IF(ISBLANK(RE46),"",ROUND(AVERAGE(OFFSET(RJ46:RR46,0,0,1,ion21Coop!$F$42)),1))</f>
        <v/>
      </c>
      <c r="RT46" s="269" t="str">
        <f t="shared" si="80"/>
        <v/>
      </c>
      <c r="RV46" s="119">
        <f t="shared" si="130"/>
        <v>21</v>
      </c>
      <c r="RW46" s="123" t="str">
        <f t="shared" si="103"/>
        <v/>
      </c>
      <c r="RX46" s="123">
        <v>41</v>
      </c>
      <c r="RY46" s="423"/>
      <c r="RZ46" s="423"/>
      <c r="SA46" s="423"/>
      <c r="SB46" s="423"/>
      <c r="SC46" s="421"/>
      <c r="SD46" s="422"/>
      <c r="SE46" s="269" t="str">
        <f t="shared" si="42"/>
        <v/>
      </c>
      <c r="SF46" s="180">
        <v>1</v>
      </c>
      <c r="SG46" s="269" t="str">
        <f t="shared" si="81"/>
        <v/>
      </c>
      <c r="SH46" s="180">
        <v>1</v>
      </c>
      <c r="SI46" s="181">
        <v>1</v>
      </c>
      <c r="SJ46" s="181">
        <v>1</v>
      </c>
      <c r="SK46" s="183">
        <v>1</v>
      </c>
      <c r="SL46" s="183">
        <v>1</v>
      </c>
      <c r="SM46" s="183">
        <v>1</v>
      </c>
      <c r="SN46" s="183">
        <v>1</v>
      </c>
      <c r="SO46" s="183">
        <v>1</v>
      </c>
      <c r="SP46" s="183">
        <v>1</v>
      </c>
      <c r="SQ46" s="192" t="str">
        <f ca="1">IF(ISBLANK(SC46),"",ROUND(AVERAGE(OFFSET(SH46:SP46,0,0,1,ion21Coop!$F$42)),1))</f>
        <v/>
      </c>
      <c r="SR46" s="269" t="str">
        <f t="shared" si="82"/>
        <v/>
      </c>
      <c r="ST46" s="565"/>
      <c r="SU46" s="565"/>
      <c r="SV46" s="566"/>
      <c r="SW46" s="567"/>
      <c r="SX46" s="565"/>
      <c r="SY46" s="566"/>
      <c r="SZ46" s="568"/>
      <c r="TA46" s="567"/>
      <c r="TB46" s="553"/>
    </row>
    <row r="47" spans="1:522" x14ac:dyDescent="0.3">
      <c r="B47" s="159" t="s">
        <v>91</v>
      </c>
      <c r="J47" s="119">
        <f t="shared" si="110"/>
        <v>1</v>
      </c>
      <c r="K47" s="123" t="str">
        <f t="shared" si="83"/>
        <v>YaJo</v>
      </c>
      <c r="L47" s="123">
        <v>42</v>
      </c>
      <c r="M47" s="351"/>
      <c r="N47" s="351"/>
      <c r="O47" s="351"/>
      <c r="P47" s="351"/>
      <c r="Q47" s="369"/>
      <c r="R47" s="370"/>
      <c r="S47" s="269" t="str">
        <f t="shared" si="106"/>
        <v/>
      </c>
      <c r="T47" s="180">
        <v>1</v>
      </c>
      <c r="U47" s="269" t="str">
        <f t="shared" si="107"/>
        <v/>
      </c>
      <c r="V47" s="180">
        <v>1</v>
      </c>
      <c r="W47" s="181">
        <v>1</v>
      </c>
      <c r="X47" s="181">
        <v>1</v>
      </c>
      <c r="Y47" s="183">
        <v>1</v>
      </c>
      <c r="Z47" s="183">
        <v>1</v>
      </c>
      <c r="AA47" s="183">
        <v>1</v>
      </c>
      <c r="AB47" s="183">
        <v>1</v>
      </c>
      <c r="AC47" s="183">
        <v>1</v>
      </c>
      <c r="AD47" s="183">
        <v>1</v>
      </c>
      <c r="AE47" s="192" t="str">
        <f ca="1">IF(ISBLANK(Q47),"",ROUND(AVERAGE(OFFSET(V47:AD47,0,0,1,ion21Coop!$F$42)),1))</f>
        <v/>
      </c>
      <c r="AF47" s="269" t="str">
        <f t="shared" si="104"/>
        <v/>
      </c>
      <c r="AH47" s="119">
        <f t="shared" si="111"/>
        <v>2</v>
      </c>
      <c r="AI47" s="123" t="str">
        <f t="shared" si="84"/>
        <v>GeLo</v>
      </c>
      <c r="AJ47" s="123">
        <v>42</v>
      </c>
      <c r="AK47" s="351"/>
      <c r="AL47" s="351"/>
      <c r="AM47" s="351"/>
      <c r="AN47" s="351"/>
      <c r="AO47" s="369"/>
      <c r="AP47" s="370"/>
      <c r="AQ47" s="269" t="str">
        <f t="shared" si="23"/>
        <v/>
      </c>
      <c r="AR47" s="180">
        <v>1</v>
      </c>
      <c r="AS47" s="269" t="str">
        <f t="shared" si="44"/>
        <v/>
      </c>
      <c r="AT47" s="180">
        <v>1</v>
      </c>
      <c r="AU47" s="181">
        <v>1</v>
      </c>
      <c r="AV47" s="181">
        <v>1</v>
      </c>
      <c r="AW47" s="183">
        <v>1</v>
      </c>
      <c r="AX47" s="183">
        <v>1</v>
      </c>
      <c r="AY47" s="183">
        <v>1</v>
      </c>
      <c r="AZ47" s="183">
        <v>1</v>
      </c>
      <c r="BA47" s="183">
        <v>1</v>
      </c>
      <c r="BB47" s="183">
        <v>1</v>
      </c>
      <c r="BC47" s="192" t="str">
        <f ca="1">IF(ISBLANK(AO47),"",ROUND(AVERAGE(OFFSET(AT47:BB47,0,0,1,ion21Coop!$F$42)),1))</f>
        <v/>
      </c>
      <c r="BD47" s="269" t="str">
        <f t="shared" si="45"/>
        <v/>
      </c>
      <c r="BF47" s="119">
        <f t="shared" si="112"/>
        <v>3</v>
      </c>
      <c r="BG47" s="123" t="str">
        <f t="shared" si="85"/>
        <v>MiDo</v>
      </c>
      <c r="BH47" s="123">
        <v>42</v>
      </c>
      <c r="BI47" s="351"/>
      <c r="BJ47" s="351"/>
      <c r="BK47" s="351"/>
      <c r="BL47" s="351"/>
      <c r="BM47" s="369"/>
      <c r="BN47" s="370"/>
      <c r="BO47" s="269" t="str">
        <f t="shared" si="108"/>
        <v/>
      </c>
      <c r="BP47" s="180">
        <v>1</v>
      </c>
      <c r="BQ47" s="269" t="str">
        <f t="shared" si="109"/>
        <v/>
      </c>
      <c r="BR47" s="180">
        <v>1</v>
      </c>
      <c r="BS47" s="181">
        <v>1</v>
      </c>
      <c r="BT47" s="181">
        <v>1</v>
      </c>
      <c r="BU47" s="183">
        <v>1</v>
      </c>
      <c r="BV47" s="183">
        <v>1</v>
      </c>
      <c r="BW47" s="183">
        <v>1</v>
      </c>
      <c r="BX47" s="183">
        <v>1</v>
      </c>
      <c r="BY47" s="183">
        <v>1</v>
      </c>
      <c r="BZ47" s="183">
        <v>1</v>
      </c>
      <c r="CA47" s="192" t="str">
        <f ca="1">IF(ISBLANK(BM47),"",ROUND(AVERAGE(OFFSET(BR47:BZ47,0,0,1,ion21Coop!$F$42)),1))</f>
        <v/>
      </c>
      <c r="CB47" s="269" t="str">
        <f t="shared" si="105"/>
        <v/>
      </c>
      <c r="CD47" s="119">
        <f t="shared" si="113"/>
        <v>4</v>
      </c>
      <c r="CE47" s="123" t="str">
        <f t="shared" si="86"/>
        <v>EmNi</v>
      </c>
      <c r="CF47" s="123">
        <v>42</v>
      </c>
      <c r="CG47" s="351"/>
      <c r="CH47" s="351"/>
      <c r="CI47" s="351"/>
      <c r="CJ47" s="351"/>
      <c r="CK47" s="369"/>
      <c r="CL47" s="370"/>
      <c r="CM47" s="269" t="str">
        <f t="shared" si="25"/>
        <v/>
      </c>
      <c r="CN47" s="180">
        <v>1</v>
      </c>
      <c r="CO47" s="269" t="str">
        <f t="shared" si="47"/>
        <v/>
      </c>
      <c r="CP47" s="180">
        <v>1</v>
      </c>
      <c r="CQ47" s="181">
        <v>1</v>
      </c>
      <c r="CR47" s="181">
        <v>1</v>
      </c>
      <c r="CS47" s="183">
        <v>1</v>
      </c>
      <c r="CT47" s="183">
        <v>1</v>
      </c>
      <c r="CU47" s="183">
        <v>1</v>
      </c>
      <c r="CV47" s="183">
        <v>1</v>
      </c>
      <c r="CW47" s="183">
        <v>1</v>
      </c>
      <c r="CX47" s="183">
        <v>1</v>
      </c>
      <c r="CY47" s="192" t="str">
        <f ca="1">IF(ISBLANK(CK47),"",ROUND(AVERAGE(OFFSET(CP47:CX47,0,0,1,ion21Coop!$F$42)),1))</f>
        <v/>
      </c>
      <c r="CZ47" s="269" t="str">
        <f t="shared" si="48"/>
        <v/>
      </c>
      <c r="DB47" s="119">
        <f t="shared" si="114"/>
        <v>5</v>
      </c>
      <c r="DC47" s="123" t="str">
        <f t="shared" si="87"/>
        <v>HeJe</v>
      </c>
      <c r="DD47" s="123">
        <v>42</v>
      </c>
      <c r="DE47" s="423"/>
      <c r="DF47" s="423"/>
      <c r="DG47" s="423"/>
      <c r="DH47" s="423"/>
      <c r="DI47" s="421"/>
      <c r="DJ47" s="422"/>
      <c r="DK47" s="269" t="str">
        <f t="shared" si="26"/>
        <v/>
      </c>
      <c r="DL47" s="180">
        <v>1</v>
      </c>
      <c r="DM47" s="269" t="str">
        <f t="shared" si="49"/>
        <v/>
      </c>
      <c r="DN47" s="180">
        <v>1</v>
      </c>
      <c r="DO47" s="181">
        <v>1</v>
      </c>
      <c r="DP47" s="181">
        <v>1</v>
      </c>
      <c r="DQ47" s="183">
        <v>1</v>
      </c>
      <c r="DR47" s="183">
        <v>1</v>
      </c>
      <c r="DS47" s="183">
        <v>1</v>
      </c>
      <c r="DT47" s="183">
        <v>1</v>
      </c>
      <c r="DU47" s="183">
        <v>1</v>
      </c>
      <c r="DV47" s="183">
        <v>1</v>
      </c>
      <c r="DW47" s="192" t="str">
        <f ca="1">IF(ISBLANK(DI47),"",ROUND(AVERAGE(OFFSET(DN47:DV47,0,0,1,ion21Coop!$F$42)),1))</f>
        <v/>
      </c>
      <c r="DX47" s="269" t="str">
        <f t="shared" si="50"/>
        <v/>
      </c>
      <c r="DZ47" s="119">
        <f t="shared" si="115"/>
        <v>6</v>
      </c>
      <c r="EA47" s="123" t="str">
        <f t="shared" si="88"/>
        <v/>
      </c>
      <c r="EB47" s="123">
        <v>42</v>
      </c>
      <c r="EC47" s="423"/>
      <c r="ED47" s="423"/>
      <c r="EE47" s="423"/>
      <c r="EF47" s="423"/>
      <c r="EG47" s="421"/>
      <c r="EH47" s="422"/>
      <c r="EI47" s="269" t="str">
        <f t="shared" si="27"/>
        <v/>
      </c>
      <c r="EJ47" s="180">
        <v>1</v>
      </c>
      <c r="EK47" s="269" t="str">
        <f t="shared" si="51"/>
        <v/>
      </c>
      <c r="EL47" s="180">
        <v>1</v>
      </c>
      <c r="EM47" s="181">
        <v>1</v>
      </c>
      <c r="EN47" s="181">
        <v>1</v>
      </c>
      <c r="EO47" s="183">
        <v>1</v>
      </c>
      <c r="EP47" s="183">
        <v>1</v>
      </c>
      <c r="EQ47" s="183">
        <v>1</v>
      </c>
      <c r="ER47" s="183">
        <v>1</v>
      </c>
      <c r="ES47" s="183">
        <v>1</v>
      </c>
      <c r="ET47" s="183">
        <v>1</v>
      </c>
      <c r="EU47" s="192" t="str">
        <f ca="1">IF(ISBLANK(EG47),"",ROUND(AVERAGE(OFFSET(EL47:ET47,0,0,1,ion21Coop!$F$42)),1))</f>
        <v/>
      </c>
      <c r="EV47" s="269" t="str">
        <f t="shared" si="52"/>
        <v/>
      </c>
      <c r="EX47" s="119">
        <f t="shared" si="116"/>
        <v>7</v>
      </c>
      <c r="EY47" s="123" t="str">
        <f t="shared" si="89"/>
        <v/>
      </c>
      <c r="EZ47" s="123">
        <v>42</v>
      </c>
      <c r="FA47" s="423"/>
      <c r="FB47" s="423"/>
      <c r="FC47" s="423"/>
      <c r="FD47" s="423"/>
      <c r="FE47" s="421"/>
      <c r="FF47" s="422"/>
      <c r="FG47" s="269" t="str">
        <f t="shared" si="28"/>
        <v/>
      </c>
      <c r="FH47" s="180">
        <v>1</v>
      </c>
      <c r="FI47" s="269" t="str">
        <f t="shared" si="53"/>
        <v/>
      </c>
      <c r="FJ47" s="180">
        <v>1</v>
      </c>
      <c r="FK47" s="181">
        <v>1</v>
      </c>
      <c r="FL47" s="181">
        <v>1</v>
      </c>
      <c r="FM47" s="183">
        <v>1</v>
      </c>
      <c r="FN47" s="183">
        <v>1</v>
      </c>
      <c r="FO47" s="183">
        <v>1</v>
      </c>
      <c r="FP47" s="183">
        <v>1</v>
      </c>
      <c r="FQ47" s="183">
        <v>1</v>
      </c>
      <c r="FR47" s="183">
        <v>1</v>
      </c>
      <c r="FS47" s="192" t="str">
        <f ca="1">IF(ISBLANK(FE47),"",ROUND(AVERAGE(OFFSET(FJ47:FR47,0,0,1,ion21Coop!$F$42)),1))</f>
        <v/>
      </c>
      <c r="FT47" s="269" t="str">
        <f t="shared" si="54"/>
        <v/>
      </c>
      <c r="FV47" s="119">
        <f t="shared" si="117"/>
        <v>8</v>
      </c>
      <c r="FW47" s="123" t="str">
        <f t="shared" si="90"/>
        <v/>
      </c>
      <c r="FX47" s="123">
        <v>42</v>
      </c>
      <c r="FY47" s="423"/>
      <c r="FZ47" s="423"/>
      <c r="GA47" s="423"/>
      <c r="GB47" s="423"/>
      <c r="GC47" s="421"/>
      <c r="GD47" s="422"/>
      <c r="GE47" s="269" t="str">
        <f t="shared" si="29"/>
        <v/>
      </c>
      <c r="GF47" s="180">
        <v>1</v>
      </c>
      <c r="GG47" s="269" t="str">
        <f t="shared" si="55"/>
        <v/>
      </c>
      <c r="GH47" s="180">
        <v>1</v>
      </c>
      <c r="GI47" s="181">
        <v>1</v>
      </c>
      <c r="GJ47" s="181">
        <v>1</v>
      </c>
      <c r="GK47" s="183">
        <v>1</v>
      </c>
      <c r="GL47" s="183">
        <v>1</v>
      </c>
      <c r="GM47" s="183">
        <v>1</v>
      </c>
      <c r="GN47" s="183">
        <v>1</v>
      </c>
      <c r="GO47" s="183">
        <v>1</v>
      </c>
      <c r="GP47" s="183">
        <v>1</v>
      </c>
      <c r="GQ47" s="192" t="str">
        <f ca="1">IF(ISBLANK(GC47),"",ROUND(AVERAGE(OFFSET(GH47:GP47,0,0,1,ion21Coop!$F$42)),1))</f>
        <v/>
      </c>
      <c r="GR47" s="269" t="str">
        <f t="shared" si="56"/>
        <v/>
      </c>
      <c r="GT47" s="119">
        <f t="shared" si="118"/>
        <v>9</v>
      </c>
      <c r="GU47" s="123" t="str">
        <f t="shared" si="91"/>
        <v/>
      </c>
      <c r="GV47" s="123">
        <v>42</v>
      </c>
      <c r="GW47" s="423"/>
      <c r="GX47" s="423"/>
      <c r="GY47" s="423"/>
      <c r="GZ47" s="423"/>
      <c r="HA47" s="421"/>
      <c r="HB47" s="422"/>
      <c r="HC47" s="269" t="str">
        <f t="shared" si="30"/>
        <v/>
      </c>
      <c r="HD47" s="180">
        <v>1</v>
      </c>
      <c r="HE47" s="269" t="str">
        <f t="shared" si="57"/>
        <v/>
      </c>
      <c r="HF47" s="180">
        <v>1</v>
      </c>
      <c r="HG47" s="181">
        <v>1</v>
      </c>
      <c r="HH47" s="181">
        <v>1</v>
      </c>
      <c r="HI47" s="183">
        <v>1</v>
      </c>
      <c r="HJ47" s="183">
        <v>1</v>
      </c>
      <c r="HK47" s="183">
        <v>1</v>
      </c>
      <c r="HL47" s="183">
        <v>1</v>
      </c>
      <c r="HM47" s="183">
        <v>1</v>
      </c>
      <c r="HN47" s="183">
        <v>1</v>
      </c>
      <c r="HO47" s="192" t="str">
        <f ca="1">IF(ISBLANK(HA47),"",ROUND(AVERAGE(OFFSET(HF47:HN47,0,0,1,ion21Coop!$F$42)),1))</f>
        <v/>
      </c>
      <c r="HP47" s="269" t="str">
        <f t="shared" si="58"/>
        <v/>
      </c>
      <c r="HR47" s="119">
        <f t="shared" si="119"/>
        <v>10</v>
      </c>
      <c r="HS47" s="123" t="str">
        <f t="shared" si="92"/>
        <v/>
      </c>
      <c r="HT47" s="123">
        <v>42</v>
      </c>
      <c r="HU47" s="423"/>
      <c r="HV47" s="423"/>
      <c r="HW47" s="423"/>
      <c r="HX47" s="423"/>
      <c r="HY47" s="421"/>
      <c r="HZ47" s="422"/>
      <c r="IA47" s="269" t="str">
        <f t="shared" si="31"/>
        <v/>
      </c>
      <c r="IB47" s="180">
        <v>1</v>
      </c>
      <c r="IC47" s="269" t="str">
        <f t="shared" si="59"/>
        <v/>
      </c>
      <c r="ID47" s="180">
        <v>1</v>
      </c>
      <c r="IE47" s="181">
        <v>1</v>
      </c>
      <c r="IF47" s="181">
        <v>1</v>
      </c>
      <c r="IG47" s="183">
        <v>1</v>
      </c>
      <c r="IH47" s="183">
        <v>1</v>
      </c>
      <c r="II47" s="183">
        <v>1</v>
      </c>
      <c r="IJ47" s="183">
        <v>1</v>
      </c>
      <c r="IK47" s="183">
        <v>1</v>
      </c>
      <c r="IL47" s="183">
        <v>1</v>
      </c>
      <c r="IM47" s="192" t="str">
        <f ca="1">IF(ISBLANK(HY47),"",ROUND(AVERAGE(OFFSET(ID47:IL47,0,0,1,ion21Coop!$F$42)),1))</f>
        <v/>
      </c>
      <c r="IN47" s="269" t="str">
        <f t="shared" si="60"/>
        <v/>
      </c>
      <c r="IP47" s="119">
        <f t="shared" si="120"/>
        <v>11</v>
      </c>
      <c r="IQ47" s="123" t="str">
        <f t="shared" si="93"/>
        <v/>
      </c>
      <c r="IR47" s="123">
        <v>42</v>
      </c>
      <c r="IS47" s="423"/>
      <c r="IT47" s="423"/>
      <c r="IU47" s="423"/>
      <c r="IV47" s="423"/>
      <c r="IW47" s="421"/>
      <c r="IX47" s="422"/>
      <c r="IY47" s="269" t="str">
        <f t="shared" si="32"/>
        <v/>
      </c>
      <c r="IZ47" s="180">
        <v>1</v>
      </c>
      <c r="JA47" s="269" t="str">
        <f t="shared" si="61"/>
        <v/>
      </c>
      <c r="JB47" s="180">
        <v>1</v>
      </c>
      <c r="JC47" s="181">
        <v>1</v>
      </c>
      <c r="JD47" s="181">
        <v>1</v>
      </c>
      <c r="JE47" s="183">
        <v>1</v>
      </c>
      <c r="JF47" s="183">
        <v>1</v>
      </c>
      <c r="JG47" s="183">
        <v>1</v>
      </c>
      <c r="JH47" s="183">
        <v>1</v>
      </c>
      <c r="JI47" s="183">
        <v>1</v>
      </c>
      <c r="JJ47" s="183">
        <v>1</v>
      </c>
      <c r="JK47" s="192" t="str">
        <f ca="1">IF(ISBLANK(IW47),"",ROUND(AVERAGE(OFFSET(JB47:JJ47,0,0,1,ion21Coop!$F$42)),1))</f>
        <v/>
      </c>
      <c r="JL47" s="269" t="str">
        <f t="shared" si="62"/>
        <v/>
      </c>
      <c r="JN47" s="119">
        <f t="shared" si="121"/>
        <v>12</v>
      </c>
      <c r="JO47" s="123" t="str">
        <f t="shared" si="94"/>
        <v/>
      </c>
      <c r="JP47" s="123">
        <v>42</v>
      </c>
      <c r="JQ47" s="423"/>
      <c r="JR47" s="423"/>
      <c r="JS47" s="423"/>
      <c r="JT47" s="423"/>
      <c r="JU47" s="421"/>
      <c r="JV47" s="422"/>
      <c r="JW47" s="269" t="str">
        <f t="shared" si="33"/>
        <v/>
      </c>
      <c r="JX47" s="180">
        <v>1</v>
      </c>
      <c r="JY47" s="269" t="str">
        <f t="shared" si="63"/>
        <v/>
      </c>
      <c r="JZ47" s="180">
        <v>1</v>
      </c>
      <c r="KA47" s="181">
        <v>1</v>
      </c>
      <c r="KB47" s="181">
        <v>1</v>
      </c>
      <c r="KC47" s="183">
        <v>1</v>
      </c>
      <c r="KD47" s="183">
        <v>1</v>
      </c>
      <c r="KE47" s="183">
        <v>1</v>
      </c>
      <c r="KF47" s="183">
        <v>1</v>
      </c>
      <c r="KG47" s="183">
        <v>1</v>
      </c>
      <c r="KH47" s="183">
        <v>1</v>
      </c>
      <c r="KI47" s="192" t="str">
        <f ca="1">IF(ISBLANK(JU47),"",ROUND(AVERAGE(OFFSET(JZ47:KH47,0,0,1,ion21Coop!$F$42)),1))</f>
        <v/>
      </c>
      <c r="KJ47" s="269" t="str">
        <f t="shared" si="64"/>
        <v/>
      </c>
      <c r="KL47" s="119">
        <f t="shared" si="122"/>
        <v>13</v>
      </c>
      <c r="KM47" s="123" t="str">
        <f t="shared" si="95"/>
        <v/>
      </c>
      <c r="KN47" s="123">
        <v>42</v>
      </c>
      <c r="KO47" s="423"/>
      <c r="KP47" s="423"/>
      <c r="KQ47" s="423"/>
      <c r="KR47" s="423"/>
      <c r="KS47" s="421"/>
      <c r="KT47" s="422"/>
      <c r="KU47" s="269" t="str">
        <f t="shared" si="34"/>
        <v/>
      </c>
      <c r="KV47" s="180">
        <v>1</v>
      </c>
      <c r="KW47" s="269" t="str">
        <f t="shared" si="65"/>
        <v/>
      </c>
      <c r="KX47" s="180">
        <v>1</v>
      </c>
      <c r="KY47" s="181">
        <v>1</v>
      </c>
      <c r="KZ47" s="181">
        <v>1</v>
      </c>
      <c r="LA47" s="183">
        <v>1</v>
      </c>
      <c r="LB47" s="183">
        <v>1</v>
      </c>
      <c r="LC47" s="183">
        <v>1</v>
      </c>
      <c r="LD47" s="183">
        <v>1</v>
      </c>
      <c r="LE47" s="183">
        <v>1</v>
      </c>
      <c r="LF47" s="183">
        <v>1</v>
      </c>
      <c r="LG47" s="192" t="str">
        <f ca="1">IF(ISBLANK(KS47),"",ROUND(AVERAGE(OFFSET(KX47:LF47,0,0,1,ion21Coop!$F$42)),1))</f>
        <v/>
      </c>
      <c r="LH47" s="269" t="str">
        <f t="shared" si="66"/>
        <v/>
      </c>
      <c r="LJ47" s="119">
        <f t="shared" si="123"/>
        <v>14</v>
      </c>
      <c r="LK47" s="123" t="str">
        <f t="shared" si="96"/>
        <v/>
      </c>
      <c r="LL47" s="123">
        <v>42</v>
      </c>
      <c r="LM47" s="423"/>
      <c r="LN47" s="423"/>
      <c r="LO47" s="423"/>
      <c r="LP47" s="423"/>
      <c r="LQ47" s="421"/>
      <c r="LR47" s="422"/>
      <c r="LS47" s="269" t="str">
        <f t="shared" si="35"/>
        <v/>
      </c>
      <c r="LT47" s="180">
        <v>1</v>
      </c>
      <c r="LU47" s="269" t="str">
        <f t="shared" si="67"/>
        <v/>
      </c>
      <c r="LV47" s="180">
        <v>1</v>
      </c>
      <c r="LW47" s="181">
        <v>1</v>
      </c>
      <c r="LX47" s="181">
        <v>1</v>
      </c>
      <c r="LY47" s="183">
        <v>1</v>
      </c>
      <c r="LZ47" s="183">
        <v>1</v>
      </c>
      <c r="MA47" s="183">
        <v>1</v>
      </c>
      <c r="MB47" s="183">
        <v>1</v>
      </c>
      <c r="MC47" s="183">
        <v>1</v>
      </c>
      <c r="MD47" s="183">
        <v>1</v>
      </c>
      <c r="ME47" s="192" t="str">
        <f ca="1">IF(ISBLANK(LQ47),"",ROUND(AVERAGE(OFFSET(LV47:MD47,0,0,1,ion21Coop!$F$42)),1))</f>
        <v/>
      </c>
      <c r="MF47" s="269" t="str">
        <f t="shared" si="68"/>
        <v/>
      </c>
      <c r="MH47" s="119">
        <f t="shared" si="124"/>
        <v>15</v>
      </c>
      <c r="MI47" s="123" t="str">
        <f t="shared" si="97"/>
        <v/>
      </c>
      <c r="MJ47" s="123">
        <v>42</v>
      </c>
      <c r="MK47" s="423"/>
      <c r="ML47" s="423"/>
      <c r="MM47" s="423"/>
      <c r="MN47" s="423"/>
      <c r="MO47" s="421"/>
      <c r="MP47" s="422"/>
      <c r="MQ47" s="269" t="str">
        <f t="shared" si="36"/>
        <v/>
      </c>
      <c r="MR47" s="180">
        <v>1</v>
      </c>
      <c r="MS47" s="269" t="str">
        <f t="shared" si="69"/>
        <v/>
      </c>
      <c r="MT47" s="180">
        <v>1</v>
      </c>
      <c r="MU47" s="181">
        <v>1</v>
      </c>
      <c r="MV47" s="181">
        <v>1</v>
      </c>
      <c r="MW47" s="183">
        <v>1</v>
      </c>
      <c r="MX47" s="183">
        <v>1</v>
      </c>
      <c r="MY47" s="183">
        <v>1</v>
      </c>
      <c r="MZ47" s="183">
        <v>1</v>
      </c>
      <c r="NA47" s="183">
        <v>1</v>
      </c>
      <c r="NB47" s="183">
        <v>1</v>
      </c>
      <c r="NC47" s="192" t="str">
        <f ca="1">IF(ISBLANK(MO47),"",ROUND(AVERAGE(OFFSET(MT47:NB47,0,0,1,ion21Coop!$F$42)),1))</f>
        <v/>
      </c>
      <c r="ND47" s="269" t="str">
        <f t="shared" si="70"/>
        <v/>
      </c>
      <c r="NF47" s="119">
        <f t="shared" si="125"/>
        <v>16</v>
      </c>
      <c r="NG47" s="123" t="str">
        <f t="shared" si="98"/>
        <v/>
      </c>
      <c r="NH47" s="123">
        <v>42</v>
      </c>
      <c r="NI47" s="423"/>
      <c r="NJ47" s="423"/>
      <c r="NK47" s="423"/>
      <c r="NL47" s="423"/>
      <c r="NM47" s="421"/>
      <c r="NN47" s="422"/>
      <c r="NO47" s="269" t="str">
        <f t="shared" si="37"/>
        <v/>
      </c>
      <c r="NP47" s="180">
        <v>1</v>
      </c>
      <c r="NQ47" s="269" t="str">
        <f t="shared" si="71"/>
        <v/>
      </c>
      <c r="NR47" s="180">
        <v>1</v>
      </c>
      <c r="NS47" s="181">
        <v>1</v>
      </c>
      <c r="NT47" s="181">
        <v>1</v>
      </c>
      <c r="NU47" s="183">
        <v>1</v>
      </c>
      <c r="NV47" s="183">
        <v>1</v>
      </c>
      <c r="NW47" s="183">
        <v>1</v>
      </c>
      <c r="NX47" s="183">
        <v>1</v>
      </c>
      <c r="NY47" s="183">
        <v>1</v>
      </c>
      <c r="NZ47" s="183">
        <v>1</v>
      </c>
      <c r="OA47" s="192" t="str">
        <f ca="1">IF(ISBLANK(NM47),"",ROUND(AVERAGE(OFFSET(NR47:NZ47,0,0,1,ion21Coop!$F$42)),1))</f>
        <v/>
      </c>
      <c r="OB47" s="269" t="str">
        <f t="shared" si="72"/>
        <v/>
      </c>
      <c r="OD47" s="119">
        <f t="shared" si="126"/>
        <v>17</v>
      </c>
      <c r="OE47" s="123" t="str">
        <f t="shared" si="99"/>
        <v/>
      </c>
      <c r="OF47" s="123">
        <v>42</v>
      </c>
      <c r="OG47" s="423"/>
      <c r="OH47" s="423"/>
      <c r="OI47" s="423"/>
      <c r="OJ47" s="423"/>
      <c r="OK47" s="421"/>
      <c r="OL47" s="422"/>
      <c r="OM47" s="269" t="str">
        <f t="shared" si="38"/>
        <v/>
      </c>
      <c r="ON47" s="180">
        <v>1</v>
      </c>
      <c r="OO47" s="269" t="str">
        <f t="shared" si="73"/>
        <v/>
      </c>
      <c r="OP47" s="180">
        <v>1</v>
      </c>
      <c r="OQ47" s="181">
        <v>1</v>
      </c>
      <c r="OR47" s="181">
        <v>1</v>
      </c>
      <c r="OS47" s="183">
        <v>1</v>
      </c>
      <c r="OT47" s="183">
        <v>1</v>
      </c>
      <c r="OU47" s="183">
        <v>1</v>
      </c>
      <c r="OV47" s="183">
        <v>1</v>
      </c>
      <c r="OW47" s="183">
        <v>1</v>
      </c>
      <c r="OX47" s="183">
        <v>1</v>
      </c>
      <c r="OY47" s="192" t="str">
        <f ca="1">IF(ISBLANK(OK47),"",ROUND(AVERAGE(OFFSET(OP47:OX47,0,0,1,ion21Coop!$F$42)),1))</f>
        <v/>
      </c>
      <c r="OZ47" s="269" t="str">
        <f t="shared" si="74"/>
        <v/>
      </c>
      <c r="PB47" s="119">
        <f t="shared" si="127"/>
        <v>18</v>
      </c>
      <c r="PC47" s="123" t="str">
        <f t="shared" si="100"/>
        <v/>
      </c>
      <c r="PD47" s="123">
        <v>42</v>
      </c>
      <c r="PE47" s="423"/>
      <c r="PF47" s="423"/>
      <c r="PG47" s="423"/>
      <c r="PH47" s="423"/>
      <c r="PI47" s="421"/>
      <c r="PJ47" s="422"/>
      <c r="PK47" s="269" t="str">
        <f t="shared" si="39"/>
        <v/>
      </c>
      <c r="PL47" s="180">
        <v>1</v>
      </c>
      <c r="PM47" s="269" t="str">
        <f t="shared" si="75"/>
        <v/>
      </c>
      <c r="PN47" s="180">
        <v>1</v>
      </c>
      <c r="PO47" s="181">
        <v>1</v>
      </c>
      <c r="PP47" s="181">
        <v>1</v>
      </c>
      <c r="PQ47" s="183">
        <v>1</v>
      </c>
      <c r="PR47" s="183">
        <v>1</v>
      </c>
      <c r="PS47" s="183">
        <v>1</v>
      </c>
      <c r="PT47" s="183">
        <v>1</v>
      </c>
      <c r="PU47" s="183">
        <v>1</v>
      </c>
      <c r="PV47" s="183">
        <v>1</v>
      </c>
      <c r="PW47" s="192" t="str">
        <f ca="1">IF(ISBLANK(PI47),"",ROUND(AVERAGE(OFFSET(PN47:PV47,0,0,1,ion21Coop!$F$42)),1))</f>
        <v/>
      </c>
      <c r="PX47" s="269" t="str">
        <f t="shared" si="76"/>
        <v/>
      </c>
      <c r="PZ47" s="119">
        <f t="shared" si="128"/>
        <v>19</v>
      </c>
      <c r="QA47" s="123" t="str">
        <f t="shared" si="101"/>
        <v/>
      </c>
      <c r="QB47" s="123">
        <v>42</v>
      </c>
      <c r="QC47" s="423"/>
      <c r="QD47" s="423"/>
      <c r="QE47" s="423"/>
      <c r="QF47" s="423"/>
      <c r="QG47" s="421"/>
      <c r="QH47" s="422"/>
      <c r="QI47" s="269" t="str">
        <f t="shared" si="40"/>
        <v/>
      </c>
      <c r="QJ47" s="180">
        <v>1</v>
      </c>
      <c r="QK47" s="269" t="str">
        <f t="shared" si="77"/>
        <v/>
      </c>
      <c r="QL47" s="180">
        <v>1</v>
      </c>
      <c r="QM47" s="181">
        <v>1</v>
      </c>
      <c r="QN47" s="181">
        <v>1</v>
      </c>
      <c r="QO47" s="183">
        <v>1</v>
      </c>
      <c r="QP47" s="183">
        <v>1</v>
      </c>
      <c r="QQ47" s="183">
        <v>1</v>
      </c>
      <c r="QR47" s="183">
        <v>1</v>
      </c>
      <c r="QS47" s="183">
        <v>1</v>
      </c>
      <c r="QT47" s="183">
        <v>1</v>
      </c>
      <c r="QU47" s="192" t="str">
        <f ca="1">IF(ISBLANK(QG47),"",ROUND(AVERAGE(OFFSET(QL47:QT47,0,0,1,ion21Coop!$F$42)),1))</f>
        <v/>
      </c>
      <c r="QV47" s="269" t="str">
        <f t="shared" si="78"/>
        <v/>
      </c>
      <c r="QX47" s="119">
        <f t="shared" si="129"/>
        <v>20</v>
      </c>
      <c r="QY47" s="123" t="str">
        <f t="shared" si="102"/>
        <v/>
      </c>
      <c r="QZ47" s="123">
        <v>42</v>
      </c>
      <c r="RA47" s="423"/>
      <c r="RB47" s="423"/>
      <c r="RC47" s="423"/>
      <c r="RD47" s="423"/>
      <c r="RE47" s="421"/>
      <c r="RF47" s="422"/>
      <c r="RG47" s="269" t="str">
        <f t="shared" si="41"/>
        <v/>
      </c>
      <c r="RH47" s="180">
        <v>1</v>
      </c>
      <c r="RI47" s="269" t="str">
        <f t="shared" si="79"/>
        <v/>
      </c>
      <c r="RJ47" s="180">
        <v>1</v>
      </c>
      <c r="RK47" s="181">
        <v>1</v>
      </c>
      <c r="RL47" s="181">
        <v>1</v>
      </c>
      <c r="RM47" s="183">
        <v>1</v>
      </c>
      <c r="RN47" s="183">
        <v>1</v>
      </c>
      <c r="RO47" s="183">
        <v>1</v>
      </c>
      <c r="RP47" s="183">
        <v>1</v>
      </c>
      <c r="RQ47" s="183">
        <v>1</v>
      </c>
      <c r="RR47" s="183">
        <v>1</v>
      </c>
      <c r="RS47" s="192" t="str">
        <f ca="1">IF(ISBLANK(RE47),"",ROUND(AVERAGE(OFFSET(RJ47:RR47,0,0,1,ion21Coop!$F$42)),1))</f>
        <v/>
      </c>
      <c r="RT47" s="269" t="str">
        <f t="shared" si="80"/>
        <v/>
      </c>
      <c r="RV47" s="119">
        <f t="shared" si="130"/>
        <v>21</v>
      </c>
      <c r="RW47" s="123" t="str">
        <f t="shared" si="103"/>
        <v/>
      </c>
      <c r="RX47" s="123">
        <v>42</v>
      </c>
      <c r="RY47" s="423"/>
      <c r="RZ47" s="423"/>
      <c r="SA47" s="423"/>
      <c r="SB47" s="423"/>
      <c r="SC47" s="421"/>
      <c r="SD47" s="422"/>
      <c r="SE47" s="269" t="str">
        <f t="shared" si="42"/>
        <v/>
      </c>
      <c r="SF47" s="180">
        <v>1</v>
      </c>
      <c r="SG47" s="269" t="str">
        <f t="shared" si="81"/>
        <v/>
      </c>
      <c r="SH47" s="180">
        <v>1</v>
      </c>
      <c r="SI47" s="181">
        <v>1</v>
      </c>
      <c r="SJ47" s="181">
        <v>1</v>
      </c>
      <c r="SK47" s="183">
        <v>1</v>
      </c>
      <c r="SL47" s="183">
        <v>1</v>
      </c>
      <c r="SM47" s="183">
        <v>1</v>
      </c>
      <c r="SN47" s="183">
        <v>1</v>
      </c>
      <c r="SO47" s="183">
        <v>1</v>
      </c>
      <c r="SP47" s="183">
        <v>1</v>
      </c>
      <c r="SQ47" s="192" t="str">
        <f ca="1">IF(ISBLANK(SC47),"",ROUND(AVERAGE(OFFSET(SH47:SP47,0,0,1,ion21Coop!$F$42)),1))</f>
        <v/>
      </c>
      <c r="SR47" s="269" t="str">
        <f t="shared" si="82"/>
        <v/>
      </c>
      <c r="ST47" s="565"/>
      <c r="SU47" s="565"/>
      <c r="SV47" s="566"/>
      <c r="SW47" s="567"/>
      <c r="SX47" s="565"/>
      <c r="SY47" s="566"/>
      <c r="SZ47" s="568"/>
      <c r="TA47" s="567"/>
      <c r="TB47" s="553"/>
    </row>
    <row r="48" spans="1:522" x14ac:dyDescent="0.3">
      <c r="B48" s="50"/>
      <c r="J48" s="119">
        <f t="shared" si="110"/>
        <v>1</v>
      </c>
      <c r="K48" s="123" t="str">
        <f t="shared" si="83"/>
        <v>YaJo</v>
      </c>
      <c r="L48" s="123">
        <v>43</v>
      </c>
      <c r="M48" s="351"/>
      <c r="N48" s="351"/>
      <c r="O48" s="351"/>
      <c r="P48" s="351"/>
      <c r="Q48" s="369"/>
      <c r="R48" s="370"/>
      <c r="S48" s="269" t="str">
        <f t="shared" si="106"/>
        <v/>
      </c>
      <c r="T48" s="180">
        <v>1</v>
      </c>
      <c r="U48" s="269" t="str">
        <f t="shared" si="107"/>
        <v/>
      </c>
      <c r="V48" s="180">
        <v>1</v>
      </c>
      <c r="W48" s="181">
        <v>1</v>
      </c>
      <c r="X48" s="181">
        <v>1</v>
      </c>
      <c r="Y48" s="183">
        <v>1</v>
      </c>
      <c r="Z48" s="183">
        <v>1</v>
      </c>
      <c r="AA48" s="183">
        <v>1</v>
      </c>
      <c r="AB48" s="183">
        <v>1</v>
      </c>
      <c r="AC48" s="183">
        <v>1</v>
      </c>
      <c r="AD48" s="183">
        <v>1</v>
      </c>
      <c r="AE48" s="192" t="str">
        <f ca="1">IF(ISBLANK(Q48),"",ROUND(AVERAGE(OFFSET(V48:AD48,0,0,1,ion21Coop!$F$42)),1))</f>
        <v/>
      </c>
      <c r="AF48" s="269" t="str">
        <f t="shared" si="104"/>
        <v/>
      </c>
      <c r="AH48" s="119">
        <f t="shared" si="111"/>
        <v>2</v>
      </c>
      <c r="AI48" s="123" t="str">
        <f t="shared" si="84"/>
        <v>GeLo</v>
      </c>
      <c r="AJ48" s="123">
        <v>43</v>
      </c>
      <c r="AK48" s="351"/>
      <c r="AL48" s="351"/>
      <c r="AM48" s="351"/>
      <c r="AN48" s="351"/>
      <c r="AO48" s="369"/>
      <c r="AP48" s="370"/>
      <c r="AQ48" s="269" t="str">
        <f t="shared" si="23"/>
        <v/>
      </c>
      <c r="AR48" s="180">
        <v>1</v>
      </c>
      <c r="AS48" s="269" t="str">
        <f t="shared" si="44"/>
        <v/>
      </c>
      <c r="AT48" s="180">
        <v>1</v>
      </c>
      <c r="AU48" s="181">
        <v>1</v>
      </c>
      <c r="AV48" s="181">
        <v>1</v>
      </c>
      <c r="AW48" s="183">
        <v>1</v>
      </c>
      <c r="AX48" s="183">
        <v>1</v>
      </c>
      <c r="AY48" s="183">
        <v>1</v>
      </c>
      <c r="AZ48" s="183">
        <v>1</v>
      </c>
      <c r="BA48" s="183">
        <v>1</v>
      </c>
      <c r="BB48" s="183">
        <v>1</v>
      </c>
      <c r="BC48" s="192" t="str">
        <f ca="1">IF(ISBLANK(AO48),"",ROUND(AVERAGE(OFFSET(AT48:BB48,0,0,1,ion21Coop!$F$42)),1))</f>
        <v/>
      </c>
      <c r="BD48" s="269" t="str">
        <f t="shared" si="45"/>
        <v/>
      </c>
      <c r="BF48" s="119">
        <f t="shared" si="112"/>
        <v>3</v>
      </c>
      <c r="BG48" s="123" t="str">
        <f t="shared" si="85"/>
        <v>MiDo</v>
      </c>
      <c r="BH48" s="123">
        <v>43</v>
      </c>
      <c r="BI48" s="351"/>
      <c r="BJ48" s="351"/>
      <c r="BK48" s="351"/>
      <c r="BL48" s="351"/>
      <c r="BM48" s="369"/>
      <c r="BN48" s="370"/>
      <c r="BO48" s="269" t="str">
        <f t="shared" si="108"/>
        <v/>
      </c>
      <c r="BP48" s="180">
        <v>1</v>
      </c>
      <c r="BQ48" s="269" t="str">
        <f t="shared" si="109"/>
        <v/>
      </c>
      <c r="BR48" s="180">
        <v>1</v>
      </c>
      <c r="BS48" s="181">
        <v>1</v>
      </c>
      <c r="BT48" s="181">
        <v>1</v>
      </c>
      <c r="BU48" s="183">
        <v>1</v>
      </c>
      <c r="BV48" s="183">
        <v>1</v>
      </c>
      <c r="BW48" s="183">
        <v>1</v>
      </c>
      <c r="BX48" s="183">
        <v>1</v>
      </c>
      <c r="BY48" s="183">
        <v>1</v>
      </c>
      <c r="BZ48" s="183">
        <v>1</v>
      </c>
      <c r="CA48" s="192" t="str">
        <f ca="1">IF(ISBLANK(BM48),"",ROUND(AVERAGE(OFFSET(BR48:BZ48,0,0,1,ion21Coop!$F$42)),1))</f>
        <v/>
      </c>
      <c r="CB48" s="269" t="str">
        <f t="shared" si="105"/>
        <v/>
      </c>
      <c r="CD48" s="119">
        <f t="shared" si="113"/>
        <v>4</v>
      </c>
      <c r="CE48" s="123" t="str">
        <f t="shared" si="86"/>
        <v>EmNi</v>
      </c>
      <c r="CF48" s="123">
        <v>43</v>
      </c>
      <c r="CG48" s="351"/>
      <c r="CH48" s="351"/>
      <c r="CI48" s="351"/>
      <c r="CJ48" s="351"/>
      <c r="CK48" s="369"/>
      <c r="CL48" s="370"/>
      <c r="CM48" s="269" t="str">
        <f t="shared" si="25"/>
        <v/>
      </c>
      <c r="CN48" s="180">
        <v>1</v>
      </c>
      <c r="CO48" s="269" t="str">
        <f t="shared" si="47"/>
        <v/>
      </c>
      <c r="CP48" s="180">
        <v>1</v>
      </c>
      <c r="CQ48" s="181">
        <v>1</v>
      </c>
      <c r="CR48" s="181">
        <v>1</v>
      </c>
      <c r="CS48" s="183">
        <v>1</v>
      </c>
      <c r="CT48" s="183">
        <v>1</v>
      </c>
      <c r="CU48" s="183">
        <v>1</v>
      </c>
      <c r="CV48" s="183">
        <v>1</v>
      </c>
      <c r="CW48" s="183">
        <v>1</v>
      </c>
      <c r="CX48" s="183">
        <v>1</v>
      </c>
      <c r="CY48" s="192" t="str">
        <f ca="1">IF(ISBLANK(CK48),"",ROUND(AVERAGE(OFFSET(CP48:CX48,0,0,1,ion21Coop!$F$42)),1))</f>
        <v/>
      </c>
      <c r="CZ48" s="269" t="str">
        <f t="shared" si="48"/>
        <v/>
      </c>
      <c r="DB48" s="119">
        <f t="shared" si="114"/>
        <v>5</v>
      </c>
      <c r="DC48" s="123" t="str">
        <f t="shared" si="87"/>
        <v>HeJe</v>
      </c>
      <c r="DD48" s="123">
        <v>43</v>
      </c>
      <c r="DE48" s="423"/>
      <c r="DF48" s="423"/>
      <c r="DG48" s="423"/>
      <c r="DH48" s="423"/>
      <c r="DI48" s="421"/>
      <c r="DJ48" s="422"/>
      <c r="DK48" s="269" t="str">
        <f t="shared" si="26"/>
        <v/>
      </c>
      <c r="DL48" s="180">
        <v>1</v>
      </c>
      <c r="DM48" s="269" t="str">
        <f t="shared" si="49"/>
        <v/>
      </c>
      <c r="DN48" s="180">
        <v>1</v>
      </c>
      <c r="DO48" s="181">
        <v>1</v>
      </c>
      <c r="DP48" s="181">
        <v>1</v>
      </c>
      <c r="DQ48" s="183">
        <v>1</v>
      </c>
      <c r="DR48" s="183">
        <v>1</v>
      </c>
      <c r="DS48" s="183">
        <v>1</v>
      </c>
      <c r="DT48" s="183">
        <v>1</v>
      </c>
      <c r="DU48" s="183">
        <v>1</v>
      </c>
      <c r="DV48" s="183">
        <v>1</v>
      </c>
      <c r="DW48" s="192" t="str">
        <f ca="1">IF(ISBLANK(DI48),"",ROUND(AVERAGE(OFFSET(DN48:DV48,0,0,1,ion21Coop!$F$42)),1))</f>
        <v/>
      </c>
      <c r="DX48" s="269" t="str">
        <f t="shared" si="50"/>
        <v/>
      </c>
      <c r="DZ48" s="119">
        <f t="shared" si="115"/>
        <v>6</v>
      </c>
      <c r="EA48" s="123" t="str">
        <f t="shared" si="88"/>
        <v/>
      </c>
      <c r="EB48" s="123">
        <v>43</v>
      </c>
      <c r="EC48" s="423"/>
      <c r="ED48" s="423"/>
      <c r="EE48" s="423"/>
      <c r="EF48" s="423"/>
      <c r="EG48" s="421"/>
      <c r="EH48" s="422"/>
      <c r="EI48" s="269" t="str">
        <f t="shared" si="27"/>
        <v/>
      </c>
      <c r="EJ48" s="180">
        <v>1</v>
      </c>
      <c r="EK48" s="269" t="str">
        <f t="shared" si="51"/>
        <v/>
      </c>
      <c r="EL48" s="180">
        <v>1</v>
      </c>
      <c r="EM48" s="181">
        <v>1</v>
      </c>
      <c r="EN48" s="181">
        <v>1</v>
      </c>
      <c r="EO48" s="183">
        <v>1</v>
      </c>
      <c r="EP48" s="183">
        <v>1</v>
      </c>
      <c r="EQ48" s="183">
        <v>1</v>
      </c>
      <c r="ER48" s="183">
        <v>1</v>
      </c>
      <c r="ES48" s="183">
        <v>1</v>
      </c>
      <c r="ET48" s="183">
        <v>1</v>
      </c>
      <c r="EU48" s="192" t="str">
        <f ca="1">IF(ISBLANK(EG48),"",ROUND(AVERAGE(OFFSET(EL48:ET48,0,0,1,ion21Coop!$F$42)),1))</f>
        <v/>
      </c>
      <c r="EV48" s="269" t="str">
        <f t="shared" si="52"/>
        <v/>
      </c>
      <c r="EX48" s="119">
        <f t="shared" si="116"/>
        <v>7</v>
      </c>
      <c r="EY48" s="123" t="str">
        <f t="shared" si="89"/>
        <v/>
      </c>
      <c r="EZ48" s="123">
        <v>43</v>
      </c>
      <c r="FA48" s="423"/>
      <c r="FB48" s="423"/>
      <c r="FC48" s="423"/>
      <c r="FD48" s="423"/>
      <c r="FE48" s="421"/>
      <c r="FF48" s="422"/>
      <c r="FG48" s="269" t="str">
        <f t="shared" si="28"/>
        <v/>
      </c>
      <c r="FH48" s="180">
        <v>1</v>
      </c>
      <c r="FI48" s="269" t="str">
        <f t="shared" si="53"/>
        <v/>
      </c>
      <c r="FJ48" s="180">
        <v>1</v>
      </c>
      <c r="FK48" s="181">
        <v>1</v>
      </c>
      <c r="FL48" s="181">
        <v>1</v>
      </c>
      <c r="FM48" s="183">
        <v>1</v>
      </c>
      <c r="FN48" s="183">
        <v>1</v>
      </c>
      <c r="FO48" s="183">
        <v>1</v>
      </c>
      <c r="FP48" s="183">
        <v>1</v>
      </c>
      <c r="FQ48" s="183">
        <v>1</v>
      </c>
      <c r="FR48" s="183">
        <v>1</v>
      </c>
      <c r="FS48" s="192" t="str">
        <f ca="1">IF(ISBLANK(FE48),"",ROUND(AVERAGE(OFFSET(FJ48:FR48,0,0,1,ion21Coop!$F$42)),1))</f>
        <v/>
      </c>
      <c r="FT48" s="269" t="str">
        <f t="shared" si="54"/>
        <v/>
      </c>
      <c r="FV48" s="119">
        <f t="shared" si="117"/>
        <v>8</v>
      </c>
      <c r="FW48" s="123" t="str">
        <f t="shared" si="90"/>
        <v/>
      </c>
      <c r="FX48" s="123">
        <v>43</v>
      </c>
      <c r="FY48" s="423"/>
      <c r="FZ48" s="423"/>
      <c r="GA48" s="423"/>
      <c r="GB48" s="423"/>
      <c r="GC48" s="421"/>
      <c r="GD48" s="422"/>
      <c r="GE48" s="269" t="str">
        <f t="shared" si="29"/>
        <v/>
      </c>
      <c r="GF48" s="180">
        <v>1</v>
      </c>
      <c r="GG48" s="269" t="str">
        <f t="shared" si="55"/>
        <v/>
      </c>
      <c r="GH48" s="180">
        <v>1</v>
      </c>
      <c r="GI48" s="181">
        <v>1</v>
      </c>
      <c r="GJ48" s="181">
        <v>1</v>
      </c>
      <c r="GK48" s="183">
        <v>1</v>
      </c>
      <c r="GL48" s="183">
        <v>1</v>
      </c>
      <c r="GM48" s="183">
        <v>1</v>
      </c>
      <c r="GN48" s="183">
        <v>1</v>
      </c>
      <c r="GO48" s="183">
        <v>1</v>
      </c>
      <c r="GP48" s="183">
        <v>1</v>
      </c>
      <c r="GQ48" s="192" t="str">
        <f ca="1">IF(ISBLANK(GC48),"",ROUND(AVERAGE(OFFSET(GH48:GP48,0,0,1,ion21Coop!$F$42)),1))</f>
        <v/>
      </c>
      <c r="GR48" s="269" t="str">
        <f t="shared" si="56"/>
        <v/>
      </c>
      <c r="GT48" s="119">
        <f t="shared" si="118"/>
        <v>9</v>
      </c>
      <c r="GU48" s="123" t="str">
        <f t="shared" si="91"/>
        <v/>
      </c>
      <c r="GV48" s="123">
        <v>43</v>
      </c>
      <c r="GW48" s="423"/>
      <c r="GX48" s="423"/>
      <c r="GY48" s="423"/>
      <c r="GZ48" s="423"/>
      <c r="HA48" s="421"/>
      <c r="HB48" s="422"/>
      <c r="HC48" s="269" t="str">
        <f t="shared" si="30"/>
        <v/>
      </c>
      <c r="HD48" s="180">
        <v>1</v>
      </c>
      <c r="HE48" s="269" t="str">
        <f t="shared" si="57"/>
        <v/>
      </c>
      <c r="HF48" s="180">
        <v>1</v>
      </c>
      <c r="HG48" s="181">
        <v>1</v>
      </c>
      <c r="HH48" s="181">
        <v>1</v>
      </c>
      <c r="HI48" s="183">
        <v>1</v>
      </c>
      <c r="HJ48" s="183">
        <v>1</v>
      </c>
      <c r="HK48" s="183">
        <v>1</v>
      </c>
      <c r="HL48" s="183">
        <v>1</v>
      </c>
      <c r="HM48" s="183">
        <v>1</v>
      </c>
      <c r="HN48" s="183">
        <v>1</v>
      </c>
      <c r="HO48" s="192" t="str">
        <f ca="1">IF(ISBLANK(HA48),"",ROUND(AVERAGE(OFFSET(HF48:HN48,0,0,1,ion21Coop!$F$42)),1))</f>
        <v/>
      </c>
      <c r="HP48" s="269" t="str">
        <f t="shared" si="58"/>
        <v/>
      </c>
      <c r="HR48" s="119">
        <f t="shared" si="119"/>
        <v>10</v>
      </c>
      <c r="HS48" s="123" t="str">
        <f t="shared" si="92"/>
        <v/>
      </c>
      <c r="HT48" s="123">
        <v>43</v>
      </c>
      <c r="HU48" s="423"/>
      <c r="HV48" s="423"/>
      <c r="HW48" s="423"/>
      <c r="HX48" s="423"/>
      <c r="HY48" s="421"/>
      <c r="HZ48" s="422"/>
      <c r="IA48" s="269" t="str">
        <f t="shared" si="31"/>
        <v/>
      </c>
      <c r="IB48" s="180">
        <v>1</v>
      </c>
      <c r="IC48" s="269" t="str">
        <f t="shared" si="59"/>
        <v/>
      </c>
      <c r="ID48" s="180">
        <v>1</v>
      </c>
      <c r="IE48" s="181">
        <v>1</v>
      </c>
      <c r="IF48" s="181">
        <v>1</v>
      </c>
      <c r="IG48" s="183">
        <v>1</v>
      </c>
      <c r="IH48" s="183">
        <v>1</v>
      </c>
      <c r="II48" s="183">
        <v>1</v>
      </c>
      <c r="IJ48" s="183">
        <v>1</v>
      </c>
      <c r="IK48" s="183">
        <v>1</v>
      </c>
      <c r="IL48" s="183">
        <v>1</v>
      </c>
      <c r="IM48" s="192" t="str">
        <f ca="1">IF(ISBLANK(HY48),"",ROUND(AVERAGE(OFFSET(ID48:IL48,0,0,1,ion21Coop!$F$42)),1))</f>
        <v/>
      </c>
      <c r="IN48" s="269" t="str">
        <f t="shared" si="60"/>
        <v/>
      </c>
      <c r="IP48" s="119">
        <f t="shared" si="120"/>
        <v>11</v>
      </c>
      <c r="IQ48" s="123" t="str">
        <f t="shared" si="93"/>
        <v/>
      </c>
      <c r="IR48" s="123">
        <v>43</v>
      </c>
      <c r="IS48" s="423"/>
      <c r="IT48" s="423"/>
      <c r="IU48" s="423"/>
      <c r="IV48" s="423"/>
      <c r="IW48" s="421"/>
      <c r="IX48" s="422"/>
      <c r="IY48" s="269" t="str">
        <f t="shared" si="32"/>
        <v/>
      </c>
      <c r="IZ48" s="180">
        <v>1</v>
      </c>
      <c r="JA48" s="269" t="str">
        <f t="shared" si="61"/>
        <v/>
      </c>
      <c r="JB48" s="180">
        <v>1</v>
      </c>
      <c r="JC48" s="181">
        <v>1</v>
      </c>
      <c r="JD48" s="181">
        <v>1</v>
      </c>
      <c r="JE48" s="183">
        <v>1</v>
      </c>
      <c r="JF48" s="183">
        <v>1</v>
      </c>
      <c r="JG48" s="183">
        <v>1</v>
      </c>
      <c r="JH48" s="183">
        <v>1</v>
      </c>
      <c r="JI48" s="183">
        <v>1</v>
      </c>
      <c r="JJ48" s="183">
        <v>1</v>
      </c>
      <c r="JK48" s="192" t="str">
        <f ca="1">IF(ISBLANK(IW48),"",ROUND(AVERAGE(OFFSET(JB48:JJ48,0,0,1,ion21Coop!$F$42)),1))</f>
        <v/>
      </c>
      <c r="JL48" s="269" t="str">
        <f t="shared" si="62"/>
        <v/>
      </c>
      <c r="JN48" s="119">
        <f t="shared" si="121"/>
        <v>12</v>
      </c>
      <c r="JO48" s="123" t="str">
        <f t="shared" si="94"/>
        <v/>
      </c>
      <c r="JP48" s="123">
        <v>43</v>
      </c>
      <c r="JQ48" s="423"/>
      <c r="JR48" s="423"/>
      <c r="JS48" s="423"/>
      <c r="JT48" s="423"/>
      <c r="JU48" s="421"/>
      <c r="JV48" s="422"/>
      <c r="JW48" s="269" t="str">
        <f t="shared" si="33"/>
        <v/>
      </c>
      <c r="JX48" s="180">
        <v>1</v>
      </c>
      <c r="JY48" s="269" t="str">
        <f t="shared" si="63"/>
        <v/>
      </c>
      <c r="JZ48" s="180">
        <v>1</v>
      </c>
      <c r="KA48" s="181">
        <v>1</v>
      </c>
      <c r="KB48" s="181">
        <v>1</v>
      </c>
      <c r="KC48" s="183">
        <v>1</v>
      </c>
      <c r="KD48" s="183">
        <v>1</v>
      </c>
      <c r="KE48" s="183">
        <v>1</v>
      </c>
      <c r="KF48" s="183">
        <v>1</v>
      </c>
      <c r="KG48" s="183">
        <v>1</v>
      </c>
      <c r="KH48" s="183">
        <v>1</v>
      </c>
      <c r="KI48" s="192" t="str">
        <f ca="1">IF(ISBLANK(JU48),"",ROUND(AVERAGE(OFFSET(JZ48:KH48,0,0,1,ion21Coop!$F$42)),1))</f>
        <v/>
      </c>
      <c r="KJ48" s="269" t="str">
        <f t="shared" si="64"/>
        <v/>
      </c>
      <c r="KL48" s="119">
        <f t="shared" si="122"/>
        <v>13</v>
      </c>
      <c r="KM48" s="123" t="str">
        <f t="shared" si="95"/>
        <v/>
      </c>
      <c r="KN48" s="123">
        <v>43</v>
      </c>
      <c r="KO48" s="423"/>
      <c r="KP48" s="423"/>
      <c r="KQ48" s="423"/>
      <c r="KR48" s="423"/>
      <c r="KS48" s="421"/>
      <c r="KT48" s="422"/>
      <c r="KU48" s="269" t="str">
        <f t="shared" si="34"/>
        <v/>
      </c>
      <c r="KV48" s="180">
        <v>1</v>
      </c>
      <c r="KW48" s="269" t="str">
        <f t="shared" si="65"/>
        <v/>
      </c>
      <c r="KX48" s="180">
        <v>1</v>
      </c>
      <c r="KY48" s="181">
        <v>1</v>
      </c>
      <c r="KZ48" s="181">
        <v>1</v>
      </c>
      <c r="LA48" s="183">
        <v>1</v>
      </c>
      <c r="LB48" s="183">
        <v>1</v>
      </c>
      <c r="LC48" s="183">
        <v>1</v>
      </c>
      <c r="LD48" s="183">
        <v>1</v>
      </c>
      <c r="LE48" s="183">
        <v>1</v>
      </c>
      <c r="LF48" s="183">
        <v>1</v>
      </c>
      <c r="LG48" s="192" t="str">
        <f ca="1">IF(ISBLANK(KS48),"",ROUND(AVERAGE(OFFSET(KX48:LF48,0,0,1,ion21Coop!$F$42)),1))</f>
        <v/>
      </c>
      <c r="LH48" s="269" t="str">
        <f t="shared" si="66"/>
        <v/>
      </c>
      <c r="LJ48" s="119">
        <f t="shared" si="123"/>
        <v>14</v>
      </c>
      <c r="LK48" s="123" t="str">
        <f t="shared" si="96"/>
        <v/>
      </c>
      <c r="LL48" s="123">
        <v>43</v>
      </c>
      <c r="LM48" s="423"/>
      <c r="LN48" s="423"/>
      <c r="LO48" s="423"/>
      <c r="LP48" s="423"/>
      <c r="LQ48" s="421"/>
      <c r="LR48" s="422"/>
      <c r="LS48" s="269" t="str">
        <f t="shared" si="35"/>
        <v/>
      </c>
      <c r="LT48" s="180">
        <v>1</v>
      </c>
      <c r="LU48" s="269" t="str">
        <f t="shared" si="67"/>
        <v/>
      </c>
      <c r="LV48" s="180">
        <v>1</v>
      </c>
      <c r="LW48" s="181">
        <v>1</v>
      </c>
      <c r="LX48" s="181">
        <v>1</v>
      </c>
      <c r="LY48" s="183">
        <v>1</v>
      </c>
      <c r="LZ48" s="183">
        <v>1</v>
      </c>
      <c r="MA48" s="183">
        <v>1</v>
      </c>
      <c r="MB48" s="183">
        <v>1</v>
      </c>
      <c r="MC48" s="183">
        <v>1</v>
      </c>
      <c r="MD48" s="183">
        <v>1</v>
      </c>
      <c r="ME48" s="192" t="str">
        <f ca="1">IF(ISBLANK(LQ48),"",ROUND(AVERAGE(OFFSET(LV48:MD48,0,0,1,ion21Coop!$F$42)),1))</f>
        <v/>
      </c>
      <c r="MF48" s="269" t="str">
        <f t="shared" si="68"/>
        <v/>
      </c>
      <c r="MH48" s="119">
        <f t="shared" si="124"/>
        <v>15</v>
      </c>
      <c r="MI48" s="123" t="str">
        <f t="shared" si="97"/>
        <v/>
      </c>
      <c r="MJ48" s="123">
        <v>43</v>
      </c>
      <c r="MK48" s="423"/>
      <c r="ML48" s="423"/>
      <c r="MM48" s="423"/>
      <c r="MN48" s="423"/>
      <c r="MO48" s="421"/>
      <c r="MP48" s="422"/>
      <c r="MQ48" s="269" t="str">
        <f t="shared" si="36"/>
        <v/>
      </c>
      <c r="MR48" s="180">
        <v>1</v>
      </c>
      <c r="MS48" s="269" t="str">
        <f t="shared" si="69"/>
        <v/>
      </c>
      <c r="MT48" s="180">
        <v>1</v>
      </c>
      <c r="MU48" s="181">
        <v>1</v>
      </c>
      <c r="MV48" s="181">
        <v>1</v>
      </c>
      <c r="MW48" s="183">
        <v>1</v>
      </c>
      <c r="MX48" s="183">
        <v>1</v>
      </c>
      <c r="MY48" s="183">
        <v>1</v>
      </c>
      <c r="MZ48" s="183">
        <v>1</v>
      </c>
      <c r="NA48" s="183">
        <v>1</v>
      </c>
      <c r="NB48" s="183">
        <v>1</v>
      </c>
      <c r="NC48" s="192" t="str">
        <f ca="1">IF(ISBLANK(MO48),"",ROUND(AVERAGE(OFFSET(MT48:NB48,0,0,1,ion21Coop!$F$42)),1))</f>
        <v/>
      </c>
      <c r="ND48" s="269" t="str">
        <f t="shared" si="70"/>
        <v/>
      </c>
      <c r="NF48" s="119">
        <f t="shared" si="125"/>
        <v>16</v>
      </c>
      <c r="NG48" s="123" t="str">
        <f t="shared" si="98"/>
        <v/>
      </c>
      <c r="NH48" s="123">
        <v>43</v>
      </c>
      <c r="NI48" s="423"/>
      <c r="NJ48" s="423"/>
      <c r="NK48" s="423"/>
      <c r="NL48" s="423"/>
      <c r="NM48" s="421"/>
      <c r="NN48" s="422"/>
      <c r="NO48" s="269" t="str">
        <f t="shared" si="37"/>
        <v/>
      </c>
      <c r="NP48" s="180">
        <v>1</v>
      </c>
      <c r="NQ48" s="269" t="str">
        <f t="shared" si="71"/>
        <v/>
      </c>
      <c r="NR48" s="180">
        <v>1</v>
      </c>
      <c r="NS48" s="181">
        <v>1</v>
      </c>
      <c r="NT48" s="181">
        <v>1</v>
      </c>
      <c r="NU48" s="183">
        <v>1</v>
      </c>
      <c r="NV48" s="183">
        <v>1</v>
      </c>
      <c r="NW48" s="183">
        <v>1</v>
      </c>
      <c r="NX48" s="183">
        <v>1</v>
      </c>
      <c r="NY48" s="183">
        <v>1</v>
      </c>
      <c r="NZ48" s="183">
        <v>1</v>
      </c>
      <c r="OA48" s="192" t="str">
        <f ca="1">IF(ISBLANK(NM48),"",ROUND(AVERAGE(OFFSET(NR48:NZ48,0,0,1,ion21Coop!$F$42)),1))</f>
        <v/>
      </c>
      <c r="OB48" s="269" t="str">
        <f t="shared" si="72"/>
        <v/>
      </c>
      <c r="OD48" s="119">
        <f t="shared" si="126"/>
        <v>17</v>
      </c>
      <c r="OE48" s="123" t="str">
        <f t="shared" si="99"/>
        <v/>
      </c>
      <c r="OF48" s="123">
        <v>43</v>
      </c>
      <c r="OG48" s="423"/>
      <c r="OH48" s="423"/>
      <c r="OI48" s="423"/>
      <c r="OJ48" s="423"/>
      <c r="OK48" s="421"/>
      <c r="OL48" s="422"/>
      <c r="OM48" s="269" t="str">
        <f t="shared" si="38"/>
        <v/>
      </c>
      <c r="ON48" s="180">
        <v>1</v>
      </c>
      <c r="OO48" s="269" t="str">
        <f t="shared" si="73"/>
        <v/>
      </c>
      <c r="OP48" s="180">
        <v>1</v>
      </c>
      <c r="OQ48" s="181">
        <v>1</v>
      </c>
      <c r="OR48" s="181">
        <v>1</v>
      </c>
      <c r="OS48" s="183">
        <v>1</v>
      </c>
      <c r="OT48" s="183">
        <v>1</v>
      </c>
      <c r="OU48" s="183">
        <v>1</v>
      </c>
      <c r="OV48" s="183">
        <v>1</v>
      </c>
      <c r="OW48" s="183">
        <v>1</v>
      </c>
      <c r="OX48" s="183">
        <v>1</v>
      </c>
      <c r="OY48" s="192" t="str">
        <f ca="1">IF(ISBLANK(OK48),"",ROUND(AVERAGE(OFFSET(OP48:OX48,0,0,1,ion21Coop!$F$42)),1))</f>
        <v/>
      </c>
      <c r="OZ48" s="269" t="str">
        <f t="shared" si="74"/>
        <v/>
      </c>
      <c r="PB48" s="119">
        <f t="shared" si="127"/>
        <v>18</v>
      </c>
      <c r="PC48" s="123" t="str">
        <f t="shared" si="100"/>
        <v/>
      </c>
      <c r="PD48" s="123">
        <v>43</v>
      </c>
      <c r="PE48" s="423"/>
      <c r="PF48" s="423"/>
      <c r="PG48" s="423"/>
      <c r="PH48" s="423"/>
      <c r="PI48" s="421"/>
      <c r="PJ48" s="422"/>
      <c r="PK48" s="269" t="str">
        <f t="shared" si="39"/>
        <v/>
      </c>
      <c r="PL48" s="180">
        <v>1</v>
      </c>
      <c r="PM48" s="269" t="str">
        <f t="shared" si="75"/>
        <v/>
      </c>
      <c r="PN48" s="180">
        <v>1</v>
      </c>
      <c r="PO48" s="181">
        <v>1</v>
      </c>
      <c r="PP48" s="181">
        <v>1</v>
      </c>
      <c r="PQ48" s="183">
        <v>1</v>
      </c>
      <c r="PR48" s="183">
        <v>1</v>
      </c>
      <c r="PS48" s="183">
        <v>1</v>
      </c>
      <c r="PT48" s="183">
        <v>1</v>
      </c>
      <c r="PU48" s="183">
        <v>1</v>
      </c>
      <c r="PV48" s="183">
        <v>1</v>
      </c>
      <c r="PW48" s="192" t="str">
        <f ca="1">IF(ISBLANK(PI48),"",ROUND(AVERAGE(OFFSET(PN48:PV48,0,0,1,ion21Coop!$F$42)),1))</f>
        <v/>
      </c>
      <c r="PX48" s="269" t="str">
        <f t="shared" si="76"/>
        <v/>
      </c>
      <c r="PZ48" s="119">
        <f t="shared" si="128"/>
        <v>19</v>
      </c>
      <c r="QA48" s="123" t="str">
        <f t="shared" si="101"/>
        <v/>
      </c>
      <c r="QB48" s="123">
        <v>43</v>
      </c>
      <c r="QC48" s="423"/>
      <c r="QD48" s="423"/>
      <c r="QE48" s="423"/>
      <c r="QF48" s="423"/>
      <c r="QG48" s="421"/>
      <c r="QH48" s="422"/>
      <c r="QI48" s="269" t="str">
        <f t="shared" si="40"/>
        <v/>
      </c>
      <c r="QJ48" s="180">
        <v>1</v>
      </c>
      <c r="QK48" s="269" t="str">
        <f t="shared" si="77"/>
        <v/>
      </c>
      <c r="QL48" s="180">
        <v>1</v>
      </c>
      <c r="QM48" s="181">
        <v>1</v>
      </c>
      <c r="QN48" s="181">
        <v>1</v>
      </c>
      <c r="QO48" s="183">
        <v>1</v>
      </c>
      <c r="QP48" s="183">
        <v>1</v>
      </c>
      <c r="QQ48" s="183">
        <v>1</v>
      </c>
      <c r="QR48" s="183">
        <v>1</v>
      </c>
      <c r="QS48" s="183">
        <v>1</v>
      </c>
      <c r="QT48" s="183">
        <v>1</v>
      </c>
      <c r="QU48" s="192" t="str">
        <f ca="1">IF(ISBLANK(QG48),"",ROUND(AVERAGE(OFFSET(QL48:QT48,0,0,1,ion21Coop!$F$42)),1))</f>
        <v/>
      </c>
      <c r="QV48" s="269" t="str">
        <f t="shared" si="78"/>
        <v/>
      </c>
      <c r="QX48" s="119">
        <f t="shared" si="129"/>
        <v>20</v>
      </c>
      <c r="QY48" s="123" t="str">
        <f t="shared" si="102"/>
        <v/>
      </c>
      <c r="QZ48" s="123">
        <v>43</v>
      </c>
      <c r="RA48" s="423"/>
      <c r="RB48" s="423"/>
      <c r="RC48" s="423"/>
      <c r="RD48" s="423"/>
      <c r="RE48" s="421"/>
      <c r="RF48" s="422"/>
      <c r="RG48" s="269" t="str">
        <f t="shared" si="41"/>
        <v/>
      </c>
      <c r="RH48" s="180">
        <v>1</v>
      </c>
      <c r="RI48" s="269" t="str">
        <f t="shared" si="79"/>
        <v/>
      </c>
      <c r="RJ48" s="180">
        <v>1</v>
      </c>
      <c r="RK48" s="181">
        <v>1</v>
      </c>
      <c r="RL48" s="181">
        <v>1</v>
      </c>
      <c r="RM48" s="183">
        <v>1</v>
      </c>
      <c r="RN48" s="183">
        <v>1</v>
      </c>
      <c r="RO48" s="183">
        <v>1</v>
      </c>
      <c r="RP48" s="183">
        <v>1</v>
      </c>
      <c r="RQ48" s="183">
        <v>1</v>
      </c>
      <c r="RR48" s="183">
        <v>1</v>
      </c>
      <c r="RS48" s="192" t="str">
        <f ca="1">IF(ISBLANK(RE48),"",ROUND(AVERAGE(OFFSET(RJ48:RR48,0,0,1,ion21Coop!$F$42)),1))</f>
        <v/>
      </c>
      <c r="RT48" s="269" t="str">
        <f t="shared" si="80"/>
        <v/>
      </c>
      <c r="RV48" s="119">
        <f t="shared" si="130"/>
        <v>21</v>
      </c>
      <c r="RW48" s="123" t="str">
        <f t="shared" si="103"/>
        <v/>
      </c>
      <c r="RX48" s="123">
        <v>43</v>
      </c>
      <c r="RY48" s="423"/>
      <c r="RZ48" s="423"/>
      <c r="SA48" s="423"/>
      <c r="SB48" s="423"/>
      <c r="SC48" s="421"/>
      <c r="SD48" s="422"/>
      <c r="SE48" s="269" t="str">
        <f t="shared" si="42"/>
        <v/>
      </c>
      <c r="SF48" s="180">
        <v>1</v>
      </c>
      <c r="SG48" s="269" t="str">
        <f t="shared" si="81"/>
        <v/>
      </c>
      <c r="SH48" s="180">
        <v>1</v>
      </c>
      <c r="SI48" s="181">
        <v>1</v>
      </c>
      <c r="SJ48" s="181">
        <v>1</v>
      </c>
      <c r="SK48" s="183">
        <v>1</v>
      </c>
      <c r="SL48" s="183">
        <v>1</v>
      </c>
      <c r="SM48" s="183">
        <v>1</v>
      </c>
      <c r="SN48" s="183">
        <v>1</v>
      </c>
      <c r="SO48" s="183">
        <v>1</v>
      </c>
      <c r="SP48" s="183">
        <v>1</v>
      </c>
      <c r="SQ48" s="192" t="str">
        <f ca="1">IF(ISBLANK(SC48),"",ROUND(AVERAGE(OFFSET(SH48:SP48,0,0,1,ion21Coop!$F$42)),1))</f>
        <v/>
      </c>
      <c r="SR48" s="269" t="str">
        <f t="shared" si="82"/>
        <v/>
      </c>
      <c r="ST48" s="565"/>
      <c r="SU48" s="565"/>
      <c r="SV48" s="566"/>
      <c r="SW48" s="567"/>
      <c r="SX48" s="565"/>
      <c r="SY48" s="566"/>
      <c r="SZ48" s="568"/>
      <c r="TA48" s="567"/>
      <c r="TB48" s="553"/>
    </row>
    <row r="49" spans="2:522" x14ac:dyDescent="0.3">
      <c r="B49" s="50"/>
      <c r="J49" s="119">
        <f t="shared" si="110"/>
        <v>1</v>
      </c>
      <c r="K49" s="123" t="str">
        <f t="shared" si="83"/>
        <v>YaJo</v>
      </c>
      <c r="L49" s="123">
        <v>44</v>
      </c>
      <c r="M49" s="351"/>
      <c r="N49" s="351"/>
      <c r="O49" s="351"/>
      <c r="P49" s="351"/>
      <c r="Q49" s="369"/>
      <c r="R49" s="370"/>
      <c r="S49" s="269" t="str">
        <f t="shared" si="106"/>
        <v/>
      </c>
      <c r="T49" s="180">
        <v>1</v>
      </c>
      <c r="U49" s="269" t="str">
        <f t="shared" si="107"/>
        <v/>
      </c>
      <c r="V49" s="180">
        <v>1</v>
      </c>
      <c r="W49" s="181">
        <v>1</v>
      </c>
      <c r="X49" s="181">
        <v>1</v>
      </c>
      <c r="Y49" s="183">
        <v>1</v>
      </c>
      <c r="Z49" s="183">
        <v>1</v>
      </c>
      <c r="AA49" s="183">
        <v>1</v>
      </c>
      <c r="AB49" s="183">
        <v>1</v>
      </c>
      <c r="AC49" s="183">
        <v>1</v>
      </c>
      <c r="AD49" s="183">
        <v>1</v>
      </c>
      <c r="AE49" s="192" t="str">
        <f ca="1">IF(ISBLANK(Q49),"",ROUND(AVERAGE(OFFSET(V49:AD49,0,0,1,ion21Coop!$F$42)),1))</f>
        <v/>
      </c>
      <c r="AF49" s="269" t="str">
        <f t="shared" si="104"/>
        <v/>
      </c>
      <c r="AH49" s="119">
        <f t="shared" si="111"/>
        <v>2</v>
      </c>
      <c r="AI49" s="123" t="str">
        <f t="shared" si="84"/>
        <v>GeLo</v>
      </c>
      <c r="AJ49" s="123">
        <v>44</v>
      </c>
      <c r="AK49" s="351"/>
      <c r="AL49" s="351"/>
      <c r="AM49" s="351"/>
      <c r="AN49" s="351"/>
      <c r="AO49" s="369"/>
      <c r="AP49" s="370"/>
      <c r="AQ49" s="269" t="str">
        <f t="shared" si="23"/>
        <v/>
      </c>
      <c r="AR49" s="180">
        <v>1</v>
      </c>
      <c r="AS49" s="269" t="str">
        <f t="shared" si="44"/>
        <v/>
      </c>
      <c r="AT49" s="180">
        <v>1</v>
      </c>
      <c r="AU49" s="181">
        <v>1</v>
      </c>
      <c r="AV49" s="181">
        <v>1</v>
      </c>
      <c r="AW49" s="183">
        <v>1</v>
      </c>
      <c r="AX49" s="183">
        <v>1</v>
      </c>
      <c r="AY49" s="183">
        <v>1</v>
      </c>
      <c r="AZ49" s="183">
        <v>1</v>
      </c>
      <c r="BA49" s="183">
        <v>1</v>
      </c>
      <c r="BB49" s="183">
        <v>1</v>
      </c>
      <c r="BC49" s="192" t="str">
        <f ca="1">IF(ISBLANK(AO49),"",ROUND(AVERAGE(OFFSET(AT49:BB49,0,0,1,ion21Coop!$F$42)),1))</f>
        <v/>
      </c>
      <c r="BD49" s="269" t="str">
        <f t="shared" si="45"/>
        <v/>
      </c>
      <c r="BF49" s="119">
        <f t="shared" si="112"/>
        <v>3</v>
      </c>
      <c r="BG49" s="123" t="str">
        <f t="shared" si="85"/>
        <v>MiDo</v>
      </c>
      <c r="BH49" s="123">
        <v>44</v>
      </c>
      <c r="BI49" s="351"/>
      <c r="BJ49" s="351"/>
      <c r="BK49" s="351"/>
      <c r="BL49" s="351"/>
      <c r="BM49" s="369"/>
      <c r="BN49" s="370"/>
      <c r="BO49" s="269" t="str">
        <f t="shared" si="108"/>
        <v/>
      </c>
      <c r="BP49" s="180">
        <v>1</v>
      </c>
      <c r="BQ49" s="269" t="str">
        <f t="shared" si="109"/>
        <v/>
      </c>
      <c r="BR49" s="180">
        <v>1</v>
      </c>
      <c r="BS49" s="181">
        <v>1</v>
      </c>
      <c r="BT49" s="181">
        <v>1</v>
      </c>
      <c r="BU49" s="183">
        <v>1</v>
      </c>
      <c r="BV49" s="183">
        <v>1</v>
      </c>
      <c r="BW49" s="183">
        <v>1</v>
      </c>
      <c r="BX49" s="183">
        <v>1</v>
      </c>
      <c r="BY49" s="183">
        <v>1</v>
      </c>
      <c r="BZ49" s="183">
        <v>1</v>
      </c>
      <c r="CA49" s="192" t="str">
        <f ca="1">IF(ISBLANK(BM49),"",ROUND(AVERAGE(OFFSET(BR49:BZ49,0,0,1,ion21Coop!$F$42)),1))</f>
        <v/>
      </c>
      <c r="CB49" s="269" t="str">
        <f t="shared" si="105"/>
        <v/>
      </c>
      <c r="CD49" s="119">
        <f t="shared" si="113"/>
        <v>4</v>
      </c>
      <c r="CE49" s="123" t="str">
        <f t="shared" si="86"/>
        <v>EmNi</v>
      </c>
      <c r="CF49" s="123">
        <v>44</v>
      </c>
      <c r="CG49" s="351"/>
      <c r="CH49" s="351"/>
      <c r="CI49" s="351"/>
      <c r="CJ49" s="351"/>
      <c r="CK49" s="369"/>
      <c r="CL49" s="370"/>
      <c r="CM49" s="269" t="str">
        <f t="shared" si="25"/>
        <v/>
      </c>
      <c r="CN49" s="180">
        <v>1</v>
      </c>
      <c r="CO49" s="269" t="str">
        <f t="shared" si="47"/>
        <v/>
      </c>
      <c r="CP49" s="180">
        <v>1</v>
      </c>
      <c r="CQ49" s="181">
        <v>1</v>
      </c>
      <c r="CR49" s="181">
        <v>1</v>
      </c>
      <c r="CS49" s="183">
        <v>1</v>
      </c>
      <c r="CT49" s="183">
        <v>1</v>
      </c>
      <c r="CU49" s="183">
        <v>1</v>
      </c>
      <c r="CV49" s="183">
        <v>1</v>
      </c>
      <c r="CW49" s="183">
        <v>1</v>
      </c>
      <c r="CX49" s="183">
        <v>1</v>
      </c>
      <c r="CY49" s="192" t="str">
        <f ca="1">IF(ISBLANK(CK49),"",ROUND(AVERAGE(OFFSET(CP49:CX49,0,0,1,ion21Coop!$F$42)),1))</f>
        <v/>
      </c>
      <c r="CZ49" s="269" t="str">
        <f t="shared" si="48"/>
        <v/>
      </c>
      <c r="DB49" s="119">
        <f t="shared" si="114"/>
        <v>5</v>
      </c>
      <c r="DC49" s="123" t="str">
        <f t="shared" si="87"/>
        <v>HeJe</v>
      </c>
      <c r="DD49" s="123">
        <v>44</v>
      </c>
      <c r="DE49" s="423"/>
      <c r="DF49" s="423"/>
      <c r="DG49" s="423"/>
      <c r="DH49" s="423"/>
      <c r="DI49" s="421"/>
      <c r="DJ49" s="422"/>
      <c r="DK49" s="269" t="str">
        <f t="shared" si="26"/>
        <v/>
      </c>
      <c r="DL49" s="180">
        <v>1</v>
      </c>
      <c r="DM49" s="269" t="str">
        <f t="shared" si="49"/>
        <v/>
      </c>
      <c r="DN49" s="180">
        <v>1</v>
      </c>
      <c r="DO49" s="181">
        <v>1</v>
      </c>
      <c r="DP49" s="181">
        <v>1</v>
      </c>
      <c r="DQ49" s="183">
        <v>1</v>
      </c>
      <c r="DR49" s="183">
        <v>1</v>
      </c>
      <c r="DS49" s="183">
        <v>1</v>
      </c>
      <c r="DT49" s="183">
        <v>1</v>
      </c>
      <c r="DU49" s="183">
        <v>1</v>
      </c>
      <c r="DV49" s="183">
        <v>1</v>
      </c>
      <c r="DW49" s="192" t="str">
        <f ca="1">IF(ISBLANK(DI49),"",ROUND(AVERAGE(OFFSET(DN49:DV49,0,0,1,ion21Coop!$F$42)),1))</f>
        <v/>
      </c>
      <c r="DX49" s="269" t="str">
        <f t="shared" si="50"/>
        <v/>
      </c>
      <c r="DZ49" s="119">
        <f t="shared" si="115"/>
        <v>6</v>
      </c>
      <c r="EA49" s="123" t="str">
        <f t="shared" si="88"/>
        <v/>
      </c>
      <c r="EB49" s="123">
        <v>44</v>
      </c>
      <c r="EC49" s="423"/>
      <c r="ED49" s="423"/>
      <c r="EE49" s="423"/>
      <c r="EF49" s="423"/>
      <c r="EG49" s="421"/>
      <c r="EH49" s="422"/>
      <c r="EI49" s="269" t="str">
        <f t="shared" si="27"/>
        <v/>
      </c>
      <c r="EJ49" s="180">
        <v>1</v>
      </c>
      <c r="EK49" s="269" t="str">
        <f t="shared" si="51"/>
        <v/>
      </c>
      <c r="EL49" s="180">
        <v>1</v>
      </c>
      <c r="EM49" s="181">
        <v>1</v>
      </c>
      <c r="EN49" s="181">
        <v>1</v>
      </c>
      <c r="EO49" s="183">
        <v>1</v>
      </c>
      <c r="EP49" s="183">
        <v>1</v>
      </c>
      <c r="EQ49" s="183">
        <v>1</v>
      </c>
      <c r="ER49" s="183">
        <v>1</v>
      </c>
      <c r="ES49" s="183">
        <v>1</v>
      </c>
      <c r="ET49" s="183">
        <v>1</v>
      </c>
      <c r="EU49" s="192" t="str">
        <f ca="1">IF(ISBLANK(EG49),"",ROUND(AVERAGE(OFFSET(EL49:ET49,0,0,1,ion21Coop!$F$42)),1))</f>
        <v/>
      </c>
      <c r="EV49" s="269" t="str">
        <f t="shared" si="52"/>
        <v/>
      </c>
      <c r="EX49" s="119">
        <f t="shared" si="116"/>
        <v>7</v>
      </c>
      <c r="EY49" s="123" t="str">
        <f t="shared" si="89"/>
        <v/>
      </c>
      <c r="EZ49" s="123">
        <v>44</v>
      </c>
      <c r="FA49" s="423"/>
      <c r="FB49" s="423"/>
      <c r="FC49" s="423"/>
      <c r="FD49" s="423"/>
      <c r="FE49" s="421"/>
      <c r="FF49" s="422"/>
      <c r="FG49" s="269" t="str">
        <f t="shared" si="28"/>
        <v/>
      </c>
      <c r="FH49" s="180">
        <v>1</v>
      </c>
      <c r="FI49" s="269" t="str">
        <f t="shared" si="53"/>
        <v/>
      </c>
      <c r="FJ49" s="180">
        <v>1</v>
      </c>
      <c r="FK49" s="181">
        <v>1</v>
      </c>
      <c r="FL49" s="181">
        <v>1</v>
      </c>
      <c r="FM49" s="183">
        <v>1</v>
      </c>
      <c r="FN49" s="183">
        <v>1</v>
      </c>
      <c r="FO49" s="183">
        <v>1</v>
      </c>
      <c r="FP49" s="183">
        <v>1</v>
      </c>
      <c r="FQ49" s="183">
        <v>1</v>
      </c>
      <c r="FR49" s="183">
        <v>1</v>
      </c>
      <c r="FS49" s="192" t="str">
        <f ca="1">IF(ISBLANK(FE49),"",ROUND(AVERAGE(OFFSET(FJ49:FR49,0,0,1,ion21Coop!$F$42)),1))</f>
        <v/>
      </c>
      <c r="FT49" s="269" t="str">
        <f t="shared" si="54"/>
        <v/>
      </c>
      <c r="FV49" s="119">
        <f t="shared" si="117"/>
        <v>8</v>
      </c>
      <c r="FW49" s="123" t="str">
        <f t="shared" si="90"/>
        <v/>
      </c>
      <c r="FX49" s="123">
        <v>44</v>
      </c>
      <c r="FY49" s="423"/>
      <c r="FZ49" s="423"/>
      <c r="GA49" s="423"/>
      <c r="GB49" s="423"/>
      <c r="GC49" s="421"/>
      <c r="GD49" s="422"/>
      <c r="GE49" s="269" t="str">
        <f t="shared" si="29"/>
        <v/>
      </c>
      <c r="GF49" s="180">
        <v>1</v>
      </c>
      <c r="GG49" s="269" t="str">
        <f t="shared" si="55"/>
        <v/>
      </c>
      <c r="GH49" s="180">
        <v>1</v>
      </c>
      <c r="GI49" s="181">
        <v>1</v>
      </c>
      <c r="GJ49" s="181">
        <v>1</v>
      </c>
      <c r="GK49" s="183">
        <v>1</v>
      </c>
      <c r="GL49" s="183">
        <v>1</v>
      </c>
      <c r="GM49" s="183">
        <v>1</v>
      </c>
      <c r="GN49" s="183">
        <v>1</v>
      </c>
      <c r="GO49" s="183">
        <v>1</v>
      </c>
      <c r="GP49" s="183">
        <v>1</v>
      </c>
      <c r="GQ49" s="192" t="str">
        <f ca="1">IF(ISBLANK(GC49),"",ROUND(AVERAGE(OFFSET(GH49:GP49,0,0,1,ion21Coop!$F$42)),1))</f>
        <v/>
      </c>
      <c r="GR49" s="269" t="str">
        <f t="shared" si="56"/>
        <v/>
      </c>
      <c r="GT49" s="119">
        <f t="shared" si="118"/>
        <v>9</v>
      </c>
      <c r="GU49" s="123" t="str">
        <f t="shared" si="91"/>
        <v/>
      </c>
      <c r="GV49" s="123">
        <v>44</v>
      </c>
      <c r="GW49" s="423"/>
      <c r="GX49" s="423"/>
      <c r="GY49" s="423"/>
      <c r="GZ49" s="423"/>
      <c r="HA49" s="421"/>
      <c r="HB49" s="422"/>
      <c r="HC49" s="269" t="str">
        <f t="shared" si="30"/>
        <v/>
      </c>
      <c r="HD49" s="180">
        <v>1</v>
      </c>
      <c r="HE49" s="269" t="str">
        <f t="shared" si="57"/>
        <v/>
      </c>
      <c r="HF49" s="180">
        <v>1</v>
      </c>
      <c r="HG49" s="181">
        <v>1</v>
      </c>
      <c r="HH49" s="181">
        <v>1</v>
      </c>
      <c r="HI49" s="183">
        <v>1</v>
      </c>
      <c r="HJ49" s="183">
        <v>1</v>
      </c>
      <c r="HK49" s="183">
        <v>1</v>
      </c>
      <c r="HL49" s="183">
        <v>1</v>
      </c>
      <c r="HM49" s="183">
        <v>1</v>
      </c>
      <c r="HN49" s="183">
        <v>1</v>
      </c>
      <c r="HO49" s="192" t="str">
        <f ca="1">IF(ISBLANK(HA49),"",ROUND(AVERAGE(OFFSET(HF49:HN49,0,0,1,ion21Coop!$F$42)),1))</f>
        <v/>
      </c>
      <c r="HP49" s="269" t="str">
        <f t="shared" si="58"/>
        <v/>
      </c>
      <c r="HR49" s="119">
        <f t="shared" si="119"/>
        <v>10</v>
      </c>
      <c r="HS49" s="123" t="str">
        <f t="shared" si="92"/>
        <v/>
      </c>
      <c r="HT49" s="123">
        <v>44</v>
      </c>
      <c r="HU49" s="423"/>
      <c r="HV49" s="423"/>
      <c r="HW49" s="423"/>
      <c r="HX49" s="423"/>
      <c r="HY49" s="421"/>
      <c r="HZ49" s="422"/>
      <c r="IA49" s="269" t="str">
        <f t="shared" si="31"/>
        <v/>
      </c>
      <c r="IB49" s="180">
        <v>1</v>
      </c>
      <c r="IC49" s="269" t="str">
        <f t="shared" si="59"/>
        <v/>
      </c>
      <c r="ID49" s="180">
        <v>1</v>
      </c>
      <c r="IE49" s="181">
        <v>1</v>
      </c>
      <c r="IF49" s="181">
        <v>1</v>
      </c>
      <c r="IG49" s="183">
        <v>1</v>
      </c>
      <c r="IH49" s="183">
        <v>1</v>
      </c>
      <c r="II49" s="183">
        <v>1</v>
      </c>
      <c r="IJ49" s="183">
        <v>1</v>
      </c>
      <c r="IK49" s="183">
        <v>1</v>
      </c>
      <c r="IL49" s="183">
        <v>1</v>
      </c>
      <c r="IM49" s="192" t="str">
        <f ca="1">IF(ISBLANK(HY49),"",ROUND(AVERAGE(OFFSET(ID49:IL49,0,0,1,ion21Coop!$F$42)),1))</f>
        <v/>
      </c>
      <c r="IN49" s="269" t="str">
        <f t="shared" si="60"/>
        <v/>
      </c>
      <c r="IP49" s="119">
        <f t="shared" si="120"/>
        <v>11</v>
      </c>
      <c r="IQ49" s="123" t="str">
        <f t="shared" si="93"/>
        <v/>
      </c>
      <c r="IR49" s="123">
        <v>44</v>
      </c>
      <c r="IS49" s="423"/>
      <c r="IT49" s="423"/>
      <c r="IU49" s="423"/>
      <c r="IV49" s="423"/>
      <c r="IW49" s="421"/>
      <c r="IX49" s="422"/>
      <c r="IY49" s="269" t="str">
        <f t="shared" si="32"/>
        <v/>
      </c>
      <c r="IZ49" s="180">
        <v>1</v>
      </c>
      <c r="JA49" s="269" t="str">
        <f t="shared" si="61"/>
        <v/>
      </c>
      <c r="JB49" s="180">
        <v>1</v>
      </c>
      <c r="JC49" s="181">
        <v>1</v>
      </c>
      <c r="JD49" s="181">
        <v>1</v>
      </c>
      <c r="JE49" s="183">
        <v>1</v>
      </c>
      <c r="JF49" s="183">
        <v>1</v>
      </c>
      <c r="JG49" s="183">
        <v>1</v>
      </c>
      <c r="JH49" s="183">
        <v>1</v>
      </c>
      <c r="JI49" s="183">
        <v>1</v>
      </c>
      <c r="JJ49" s="183">
        <v>1</v>
      </c>
      <c r="JK49" s="192" t="str">
        <f ca="1">IF(ISBLANK(IW49),"",ROUND(AVERAGE(OFFSET(JB49:JJ49,0,0,1,ion21Coop!$F$42)),1))</f>
        <v/>
      </c>
      <c r="JL49" s="269" t="str">
        <f t="shared" si="62"/>
        <v/>
      </c>
      <c r="JN49" s="119">
        <f t="shared" si="121"/>
        <v>12</v>
      </c>
      <c r="JO49" s="123" t="str">
        <f t="shared" si="94"/>
        <v/>
      </c>
      <c r="JP49" s="123">
        <v>44</v>
      </c>
      <c r="JQ49" s="423"/>
      <c r="JR49" s="423"/>
      <c r="JS49" s="423"/>
      <c r="JT49" s="423"/>
      <c r="JU49" s="421"/>
      <c r="JV49" s="422"/>
      <c r="JW49" s="269" t="str">
        <f t="shared" si="33"/>
        <v/>
      </c>
      <c r="JX49" s="180">
        <v>1</v>
      </c>
      <c r="JY49" s="269" t="str">
        <f t="shared" si="63"/>
        <v/>
      </c>
      <c r="JZ49" s="180">
        <v>1</v>
      </c>
      <c r="KA49" s="181">
        <v>1</v>
      </c>
      <c r="KB49" s="181">
        <v>1</v>
      </c>
      <c r="KC49" s="183">
        <v>1</v>
      </c>
      <c r="KD49" s="183">
        <v>1</v>
      </c>
      <c r="KE49" s="183">
        <v>1</v>
      </c>
      <c r="KF49" s="183">
        <v>1</v>
      </c>
      <c r="KG49" s="183">
        <v>1</v>
      </c>
      <c r="KH49" s="183">
        <v>1</v>
      </c>
      <c r="KI49" s="192" t="str">
        <f ca="1">IF(ISBLANK(JU49),"",ROUND(AVERAGE(OFFSET(JZ49:KH49,0,0,1,ion21Coop!$F$42)),1))</f>
        <v/>
      </c>
      <c r="KJ49" s="269" t="str">
        <f t="shared" si="64"/>
        <v/>
      </c>
      <c r="KL49" s="119">
        <f t="shared" si="122"/>
        <v>13</v>
      </c>
      <c r="KM49" s="123" t="str">
        <f t="shared" si="95"/>
        <v/>
      </c>
      <c r="KN49" s="123">
        <v>44</v>
      </c>
      <c r="KO49" s="423"/>
      <c r="KP49" s="423"/>
      <c r="KQ49" s="423"/>
      <c r="KR49" s="423"/>
      <c r="KS49" s="421"/>
      <c r="KT49" s="422"/>
      <c r="KU49" s="269" t="str">
        <f t="shared" si="34"/>
        <v/>
      </c>
      <c r="KV49" s="180">
        <v>1</v>
      </c>
      <c r="KW49" s="269" t="str">
        <f t="shared" si="65"/>
        <v/>
      </c>
      <c r="KX49" s="180">
        <v>1</v>
      </c>
      <c r="KY49" s="181">
        <v>1</v>
      </c>
      <c r="KZ49" s="181">
        <v>1</v>
      </c>
      <c r="LA49" s="183">
        <v>1</v>
      </c>
      <c r="LB49" s="183">
        <v>1</v>
      </c>
      <c r="LC49" s="183">
        <v>1</v>
      </c>
      <c r="LD49" s="183">
        <v>1</v>
      </c>
      <c r="LE49" s="183">
        <v>1</v>
      </c>
      <c r="LF49" s="183">
        <v>1</v>
      </c>
      <c r="LG49" s="192" t="str">
        <f ca="1">IF(ISBLANK(KS49),"",ROUND(AVERAGE(OFFSET(KX49:LF49,0,0,1,ion21Coop!$F$42)),1))</f>
        <v/>
      </c>
      <c r="LH49" s="269" t="str">
        <f t="shared" si="66"/>
        <v/>
      </c>
      <c r="LJ49" s="119">
        <f t="shared" si="123"/>
        <v>14</v>
      </c>
      <c r="LK49" s="123" t="str">
        <f t="shared" si="96"/>
        <v/>
      </c>
      <c r="LL49" s="123">
        <v>44</v>
      </c>
      <c r="LM49" s="423"/>
      <c r="LN49" s="423"/>
      <c r="LO49" s="423"/>
      <c r="LP49" s="423"/>
      <c r="LQ49" s="421"/>
      <c r="LR49" s="422"/>
      <c r="LS49" s="269" t="str">
        <f t="shared" si="35"/>
        <v/>
      </c>
      <c r="LT49" s="180">
        <v>1</v>
      </c>
      <c r="LU49" s="269" t="str">
        <f t="shared" si="67"/>
        <v/>
      </c>
      <c r="LV49" s="180">
        <v>1</v>
      </c>
      <c r="LW49" s="181">
        <v>1</v>
      </c>
      <c r="LX49" s="181">
        <v>1</v>
      </c>
      <c r="LY49" s="183">
        <v>1</v>
      </c>
      <c r="LZ49" s="183">
        <v>1</v>
      </c>
      <c r="MA49" s="183">
        <v>1</v>
      </c>
      <c r="MB49" s="183">
        <v>1</v>
      </c>
      <c r="MC49" s="183">
        <v>1</v>
      </c>
      <c r="MD49" s="183">
        <v>1</v>
      </c>
      <c r="ME49" s="192" t="str">
        <f ca="1">IF(ISBLANK(LQ49),"",ROUND(AVERAGE(OFFSET(LV49:MD49,0,0,1,ion21Coop!$F$42)),1))</f>
        <v/>
      </c>
      <c r="MF49" s="269" t="str">
        <f t="shared" si="68"/>
        <v/>
      </c>
      <c r="MH49" s="119">
        <f t="shared" si="124"/>
        <v>15</v>
      </c>
      <c r="MI49" s="123" t="str">
        <f t="shared" si="97"/>
        <v/>
      </c>
      <c r="MJ49" s="123">
        <v>44</v>
      </c>
      <c r="MK49" s="423"/>
      <c r="ML49" s="423"/>
      <c r="MM49" s="423"/>
      <c r="MN49" s="423"/>
      <c r="MO49" s="421"/>
      <c r="MP49" s="422"/>
      <c r="MQ49" s="269" t="str">
        <f t="shared" si="36"/>
        <v/>
      </c>
      <c r="MR49" s="180">
        <v>1</v>
      </c>
      <c r="MS49" s="269" t="str">
        <f t="shared" si="69"/>
        <v/>
      </c>
      <c r="MT49" s="180">
        <v>1</v>
      </c>
      <c r="MU49" s="181">
        <v>1</v>
      </c>
      <c r="MV49" s="181">
        <v>1</v>
      </c>
      <c r="MW49" s="183">
        <v>1</v>
      </c>
      <c r="MX49" s="183">
        <v>1</v>
      </c>
      <c r="MY49" s="183">
        <v>1</v>
      </c>
      <c r="MZ49" s="183">
        <v>1</v>
      </c>
      <c r="NA49" s="183">
        <v>1</v>
      </c>
      <c r="NB49" s="183">
        <v>1</v>
      </c>
      <c r="NC49" s="192" t="str">
        <f ca="1">IF(ISBLANK(MO49),"",ROUND(AVERAGE(OFFSET(MT49:NB49,0,0,1,ion21Coop!$F$42)),1))</f>
        <v/>
      </c>
      <c r="ND49" s="269" t="str">
        <f t="shared" si="70"/>
        <v/>
      </c>
      <c r="NF49" s="119">
        <f t="shared" si="125"/>
        <v>16</v>
      </c>
      <c r="NG49" s="123" t="str">
        <f t="shared" si="98"/>
        <v/>
      </c>
      <c r="NH49" s="123">
        <v>44</v>
      </c>
      <c r="NI49" s="423"/>
      <c r="NJ49" s="423"/>
      <c r="NK49" s="423"/>
      <c r="NL49" s="423"/>
      <c r="NM49" s="421"/>
      <c r="NN49" s="422"/>
      <c r="NO49" s="269" t="str">
        <f t="shared" si="37"/>
        <v/>
      </c>
      <c r="NP49" s="180">
        <v>1</v>
      </c>
      <c r="NQ49" s="269" t="str">
        <f t="shared" si="71"/>
        <v/>
      </c>
      <c r="NR49" s="180">
        <v>1</v>
      </c>
      <c r="NS49" s="181">
        <v>1</v>
      </c>
      <c r="NT49" s="181">
        <v>1</v>
      </c>
      <c r="NU49" s="183">
        <v>1</v>
      </c>
      <c r="NV49" s="183">
        <v>1</v>
      </c>
      <c r="NW49" s="183">
        <v>1</v>
      </c>
      <c r="NX49" s="183">
        <v>1</v>
      </c>
      <c r="NY49" s="183">
        <v>1</v>
      </c>
      <c r="NZ49" s="183">
        <v>1</v>
      </c>
      <c r="OA49" s="192" t="str">
        <f ca="1">IF(ISBLANK(NM49),"",ROUND(AVERAGE(OFFSET(NR49:NZ49,0,0,1,ion21Coop!$F$42)),1))</f>
        <v/>
      </c>
      <c r="OB49" s="269" t="str">
        <f t="shared" si="72"/>
        <v/>
      </c>
      <c r="OD49" s="119">
        <f t="shared" si="126"/>
        <v>17</v>
      </c>
      <c r="OE49" s="123" t="str">
        <f t="shared" si="99"/>
        <v/>
      </c>
      <c r="OF49" s="123">
        <v>44</v>
      </c>
      <c r="OG49" s="423"/>
      <c r="OH49" s="423"/>
      <c r="OI49" s="423"/>
      <c r="OJ49" s="423"/>
      <c r="OK49" s="421"/>
      <c r="OL49" s="422"/>
      <c r="OM49" s="269" t="str">
        <f t="shared" si="38"/>
        <v/>
      </c>
      <c r="ON49" s="180">
        <v>1</v>
      </c>
      <c r="OO49" s="269" t="str">
        <f t="shared" si="73"/>
        <v/>
      </c>
      <c r="OP49" s="180">
        <v>1</v>
      </c>
      <c r="OQ49" s="181">
        <v>1</v>
      </c>
      <c r="OR49" s="181">
        <v>1</v>
      </c>
      <c r="OS49" s="183">
        <v>1</v>
      </c>
      <c r="OT49" s="183">
        <v>1</v>
      </c>
      <c r="OU49" s="183">
        <v>1</v>
      </c>
      <c r="OV49" s="183">
        <v>1</v>
      </c>
      <c r="OW49" s="183">
        <v>1</v>
      </c>
      <c r="OX49" s="183">
        <v>1</v>
      </c>
      <c r="OY49" s="192" t="str">
        <f ca="1">IF(ISBLANK(OK49),"",ROUND(AVERAGE(OFFSET(OP49:OX49,0,0,1,ion21Coop!$F$42)),1))</f>
        <v/>
      </c>
      <c r="OZ49" s="269" t="str">
        <f t="shared" si="74"/>
        <v/>
      </c>
      <c r="PB49" s="119">
        <f t="shared" si="127"/>
        <v>18</v>
      </c>
      <c r="PC49" s="123" t="str">
        <f t="shared" si="100"/>
        <v/>
      </c>
      <c r="PD49" s="123">
        <v>44</v>
      </c>
      <c r="PE49" s="423"/>
      <c r="PF49" s="423"/>
      <c r="PG49" s="423"/>
      <c r="PH49" s="423"/>
      <c r="PI49" s="421"/>
      <c r="PJ49" s="422"/>
      <c r="PK49" s="269" t="str">
        <f t="shared" si="39"/>
        <v/>
      </c>
      <c r="PL49" s="180">
        <v>1</v>
      </c>
      <c r="PM49" s="269" t="str">
        <f t="shared" si="75"/>
        <v/>
      </c>
      <c r="PN49" s="180">
        <v>1</v>
      </c>
      <c r="PO49" s="181">
        <v>1</v>
      </c>
      <c r="PP49" s="181">
        <v>1</v>
      </c>
      <c r="PQ49" s="183">
        <v>1</v>
      </c>
      <c r="PR49" s="183">
        <v>1</v>
      </c>
      <c r="PS49" s="183">
        <v>1</v>
      </c>
      <c r="PT49" s="183">
        <v>1</v>
      </c>
      <c r="PU49" s="183">
        <v>1</v>
      </c>
      <c r="PV49" s="183">
        <v>1</v>
      </c>
      <c r="PW49" s="192" t="str">
        <f ca="1">IF(ISBLANK(PI49),"",ROUND(AVERAGE(OFFSET(PN49:PV49,0,0,1,ion21Coop!$F$42)),1))</f>
        <v/>
      </c>
      <c r="PX49" s="269" t="str">
        <f t="shared" si="76"/>
        <v/>
      </c>
      <c r="PZ49" s="119">
        <f t="shared" si="128"/>
        <v>19</v>
      </c>
      <c r="QA49" s="123" t="str">
        <f t="shared" si="101"/>
        <v/>
      </c>
      <c r="QB49" s="123">
        <v>44</v>
      </c>
      <c r="QC49" s="423"/>
      <c r="QD49" s="423"/>
      <c r="QE49" s="423"/>
      <c r="QF49" s="423"/>
      <c r="QG49" s="421"/>
      <c r="QH49" s="422"/>
      <c r="QI49" s="269" t="str">
        <f t="shared" si="40"/>
        <v/>
      </c>
      <c r="QJ49" s="180">
        <v>1</v>
      </c>
      <c r="QK49" s="269" t="str">
        <f t="shared" si="77"/>
        <v/>
      </c>
      <c r="QL49" s="180">
        <v>1</v>
      </c>
      <c r="QM49" s="181">
        <v>1</v>
      </c>
      <c r="QN49" s="181">
        <v>1</v>
      </c>
      <c r="QO49" s="183">
        <v>1</v>
      </c>
      <c r="QP49" s="183">
        <v>1</v>
      </c>
      <c r="QQ49" s="183">
        <v>1</v>
      </c>
      <c r="QR49" s="183">
        <v>1</v>
      </c>
      <c r="QS49" s="183">
        <v>1</v>
      </c>
      <c r="QT49" s="183">
        <v>1</v>
      </c>
      <c r="QU49" s="192" t="str">
        <f ca="1">IF(ISBLANK(QG49),"",ROUND(AVERAGE(OFFSET(QL49:QT49,0,0,1,ion21Coop!$F$42)),1))</f>
        <v/>
      </c>
      <c r="QV49" s="269" t="str">
        <f t="shared" si="78"/>
        <v/>
      </c>
      <c r="QX49" s="119">
        <f t="shared" si="129"/>
        <v>20</v>
      </c>
      <c r="QY49" s="123" t="str">
        <f t="shared" si="102"/>
        <v/>
      </c>
      <c r="QZ49" s="123">
        <v>44</v>
      </c>
      <c r="RA49" s="423"/>
      <c r="RB49" s="423"/>
      <c r="RC49" s="423"/>
      <c r="RD49" s="423"/>
      <c r="RE49" s="421"/>
      <c r="RF49" s="422"/>
      <c r="RG49" s="269" t="str">
        <f t="shared" si="41"/>
        <v/>
      </c>
      <c r="RH49" s="180">
        <v>1</v>
      </c>
      <c r="RI49" s="269" t="str">
        <f t="shared" si="79"/>
        <v/>
      </c>
      <c r="RJ49" s="180">
        <v>1</v>
      </c>
      <c r="RK49" s="181">
        <v>1</v>
      </c>
      <c r="RL49" s="181">
        <v>1</v>
      </c>
      <c r="RM49" s="183">
        <v>1</v>
      </c>
      <c r="RN49" s="183">
        <v>1</v>
      </c>
      <c r="RO49" s="183">
        <v>1</v>
      </c>
      <c r="RP49" s="183">
        <v>1</v>
      </c>
      <c r="RQ49" s="183">
        <v>1</v>
      </c>
      <c r="RR49" s="183">
        <v>1</v>
      </c>
      <c r="RS49" s="192" t="str">
        <f ca="1">IF(ISBLANK(RE49),"",ROUND(AVERAGE(OFFSET(RJ49:RR49,0,0,1,ion21Coop!$F$42)),1))</f>
        <v/>
      </c>
      <c r="RT49" s="269" t="str">
        <f t="shared" si="80"/>
        <v/>
      </c>
      <c r="RV49" s="119">
        <f t="shared" si="130"/>
        <v>21</v>
      </c>
      <c r="RW49" s="123" t="str">
        <f t="shared" si="103"/>
        <v/>
      </c>
      <c r="RX49" s="123">
        <v>44</v>
      </c>
      <c r="RY49" s="423"/>
      <c r="RZ49" s="423"/>
      <c r="SA49" s="423"/>
      <c r="SB49" s="423"/>
      <c r="SC49" s="421"/>
      <c r="SD49" s="422"/>
      <c r="SE49" s="269" t="str">
        <f t="shared" si="42"/>
        <v/>
      </c>
      <c r="SF49" s="180">
        <v>1</v>
      </c>
      <c r="SG49" s="269" t="str">
        <f t="shared" si="81"/>
        <v/>
      </c>
      <c r="SH49" s="180">
        <v>1</v>
      </c>
      <c r="SI49" s="181">
        <v>1</v>
      </c>
      <c r="SJ49" s="181">
        <v>1</v>
      </c>
      <c r="SK49" s="183">
        <v>1</v>
      </c>
      <c r="SL49" s="183">
        <v>1</v>
      </c>
      <c r="SM49" s="183">
        <v>1</v>
      </c>
      <c r="SN49" s="183">
        <v>1</v>
      </c>
      <c r="SO49" s="183">
        <v>1</v>
      </c>
      <c r="SP49" s="183">
        <v>1</v>
      </c>
      <c r="SQ49" s="192" t="str">
        <f ca="1">IF(ISBLANK(SC49),"",ROUND(AVERAGE(OFFSET(SH49:SP49,0,0,1,ion21Coop!$F$42)),1))</f>
        <v/>
      </c>
      <c r="SR49" s="269" t="str">
        <f t="shared" si="82"/>
        <v/>
      </c>
      <c r="ST49" s="565"/>
      <c r="SU49" s="565"/>
      <c r="SV49" s="566"/>
      <c r="SW49" s="567"/>
      <c r="SX49" s="565"/>
      <c r="SY49" s="566"/>
      <c r="SZ49" s="568"/>
      <c r="TA49" s="567"/>
      <c r="TB49" s="553"/>
    </row>
    <row r="50" spans="2:522" x14ac:dyDescent="0.3">
      <c r="B50" s="50"/>
      <c r="J50" s="119">
        <f t="shared" si="110"/>
        <v>1</v>
      </c>
      <c r="K50" s="123" t="str">
        <f t="shared" si="83"/>
        <v>YaJo</v>
      </c>
      <c r="L50" s="123">
        <v>45</v>
      </c>
      <c r="M50" s="351"/>
      <c r="N50" s="351"/>
      <c r="O50" s="351"/>
      <c r="P50" s="351"/>
      <c r="Q50" s="369"/>
      <c r="R50" s="370"/>
      <c r="S50" s="269" t="str">
        <f t="shared" si="106"/>
        <v/>
      </c>
      <c r="T50" s="180">
        <v>1</v>
      </c>
      <c r="U50" s="269" t="str">
        <f t="shared" si="107"/>
        <v/>
      </c>
      <c r="V50" s="180">
        <v>1</v>
      </c>
      <c r="W50" s="181">
        <v>1</v>
      </c>
      <c r="X50" s="181">
        <v>1</v>
      </c>
      <c r="Y50" s="183">
        <v>1</v>
      </c>
      <c r="Z50" s="183">
        <v>1</v>
      </c>
      <c r="AA50" s="183">
        <v>1</v>
      </c>
      <c r="AB50" s="183">
        <v>1</v>
      </c>
      <c r="AC50" s="183">
        <v>1</v>
      </c>
      <c r="AD50" s="183">
        <v>1</v>
      </c>
      <c r="AE50" s="192" t="str">
        <f ca="1">IF(ISBLANK(Q50),"",ROUND(AVERAGE(OFFSET(V50:AD50,0,0,1,ion21Coop!$F$42)),1))</f>
        <v/>
      </c>
      <c r="AF50" s="269" t="str">
        <f t="shared" si="104"/>
        <v/>
      </c>
      <c r="AH50" s="119">
        <f t="shared" si="111"/>
        <v>2</v>
      </c>
      <c r="AI50" s="123" t="str">
        <f t="shared" si="84"/>
        <v>GeLo</v>
      </c>
      <c r="AJ50" s="123">
        <v>45</v>
      </c>
      <c r="AK50" s="351"/>
      <c r="AL50" s="351"/>
      <c r="AM50" s="351"/>
      <c r="AN50" s="351"/>
      <c r="AO50" s="369"/>
      <c r="AP50" s="370"/>
      <c r="AQ50" s="269" t="str">
        <f t="shared" si="23"/>
        <v/>
      </c>
      <c r="AR50" s="180">
        <v>1</v>
      </c>
      <c r="AS50" s="269" t="str">
        <f t="shared" si="44"/>
        <v/>
      </c>
      <c r="AT50" s="180">
        <v>1</v>
      </c>
      <c r="AU50" s="181">
        <v>1</v>
      </c>
      <c r="AV50" s="181">
        <v>1</v>
      </c>
      <c r="AW50" s="183">
        <v>1</v>
      </c>
      <c r="AX50" s="183">
        <v>1</v>
      </c>
      <c r="AY50" s="183">
        <v>1</v>
      </c>
      <c r="AZ50" s="183">
        <v>1</v>
      </c>
      <c r="BA50" s="183">
        <v>1</v>
      </c>
      <c r="BB50" s="183">
        <v>1</v>
      </c>
      <c r="BC50" s="192" t="str">
        <f ca="1">IF(ISBLANK(AO50),"",ROUND(AVERAGE(OFFSET(AT50:BB50,0,0,1,ion21Coop!$F$42)),1))</f>
        <v/>
      </c>
      <c r="BD50" s="269" t="str">
        <f t="shared" si="45"/>
        <v/>
      </c>
      <c r="BF50" s="119">
        <f t="shared" si="112"/>
        <v>3</v>
      </c>
      <c r="BG50" s="123" t="str">
        <f t="shared" si="85"/>
        <v>MiDo</v>
      </c>
      <c r="BH50" s="123">
        <v>45</v>
      </c>
      <c r="BI50" s="351"/>
      <c r="BJ50" s="351"/>
      <c r="BK50" s="351"/>
      <c r="BL50" s="351"/>
      <c r="BM50" s="369"/>
      <c r="BN50" s="370"/>
      <c r="BO50" s="269" t="str">
        <f t="shared" si="108"/>
        <v/>
      </c>
      <c r="BP50" s="180">
        <v>1</v>
      </c>
      <c r="BQ50" s="269" t="str">
        <f t="shared" si="109"/>
        <v/>
      </c>
      <c r="BR50" s="180">
        <v>1</v>
      </c>
      <c r="BS50" s="181">
        <v>1</v>
      </c>
      <c r="BT50" s="181">
        <v>1</v>
      </c>
      <c r="BU50" s="183">
        <v>1</v>
      </c>
      <c r="BV50" s="183">
        <v>1</v>
      </c>
      <c r="BW50" s="183">
        <v>1</v>
      </c>
      <c r="BX50" s="183">
        <v>1</v>
      </c>
      <c r="BY50" s="183">
        <v>1</v>
      </c>
      <c r="BZ50" s="183">
        <v>1</v>
      </c>
      <c r="CA50" s="192" t="str">
        <f ca="1">IF(ISBLANK(BM50),"",ROUND(AVERAGE(OFFSET(BR50:BZ50,0,0,1,ion21Coop!$F$42)),1))</f>
        <v/>
      </c>
      <c r="CB50" s="269" t="str">
        <f t="shared" si="105"/>
        <v/>
      </c>
      <c r="CD50" s="119">
        <f t="shared" si="113"/>
        <v>4</v>
      </c>
      <c r="CE50" s="123" t="str">
        <f t="shared" si="86"/>
        <v>EmNi</v>
      </c>
      <c r="CF50" s="123">
        <v>45</v>
      </c>
      <c r="CG50" s="351"/>
      <c r="CH50" s="351"/>
      <c r="CI50" s="351"/>
      <c r="CJ50" s="351"/>
      <c r="CK50" s="369"/>
      <c r="CL50" s="370"/>
      <c r="CM50" s="269" t="str">
        <f t="shared" si="25"/>
        <v/>
      </c>
      <c r="CN50" s="180">
        <v>1</v>
      </c>
      <c r="CO50" s="269" t="str">
        <f t="shared" si="47"/>
        <v/>
      </c>
      <c r="CP50" s="180">
        <v>1</v>
      </c>
      <c r="CQ50" s="181">
        <v>1</v>
      </c>
      <c r="CR50" s="181">
        <v>1</v>
      </c>
      <c r="CS50" s="183">
        <v>1</v>
      </c>
      <c r="CT50" s="183">
        <v>1</v>
      </c>
      <c r="CU50" s="183">
        <v>1</v>
      </c>
      <c r="CV50" s="183">
        <v>1</v>
      </c>
      <c r="CW50" s="183">
        <v>1</v>
      </c>
      <c r="CX50" s="183">
        <v>1</v>
      </c>
      <c r="CY50" s="192" t="str">
        <f ca="1">IF(ISBLANK(CK50),"",ROUND(AVERAGE(OFFSET(CP50:CX50,0,0,1,ion21Coop!$F$42)),1))</f>
        <v/>
      </c>
      <c r="CZ50" s="269" t="str">
        <f t="shared" si="48"/>
        <v/>
      </c>
      <c r="DB50" s="119">
        <f t="shared" si="114"/>
        <v>5</v>
      </c>
      <c r="DC50" s="123" t="str">
        <f t="shared" si="87"/>
        <v>HeJe</v>
      </c>
      <c r="DD50" s="123">
        <v>45</v>
      </c>
      <c r="DE50" s="423"/>
      <c r="DF50" s="423"/>
      <c r="DG50" s="423"/>
      <c r="DH50" s="423"/>
      <c r="DI50" s="421"/>
      <c r="DJ50" s="422"/>
      <c r="DK50" s="269" t="str">
        <f t="shared" si="26"/>
        <v/>
      </c>
      <c r="DL50" s="180">
        <v>1</v>
      </c>
      <c r="DM50" s="269" t="str">
        <f t="shared" si="49"/>
        <v/>
      </c>
      <c r="DN50" s="180">
        <v>1</v>
      </c>
      <c r="DO50" s="181">
        <v>1</v>
      </c>
      <c r="DP50" s="181">
        <v>1</v>
      </c>
      <c r="DQ50" s="183">
        <v>1</v>
      </c>
      <c r="DR50" s="183">
        <v>1</v>
      </c>
      <c r="DS50" s="183">
        <v>1</v>
      </c>
      <c r="DT50" s="183">
        <v>1</v>
      </c>
      <c r="DU50" s="183">
        <v>1</v>
      </c>
      <c r="DV50" s="183">
        <v>1</v>
      </c>
      <c r="DW50" s="192" t="str">
        <f ca="1">IF(ISBLANK(DI50),"",ROUND(AVERAGE(OFFSET(DN50:DV50,0,0,1,ion21Coop!$F$42)),1))</f>
        <v/>
      </c>
      <c r="DX50" s="269" t="str">
        <f t="shared" si="50"/>
        <v/>
      </c>
      <c r="DZ50" s="119">
        <f t="shared" si="115"/>
        <v>6</v>
      </c>
      <c r="EA50" s="123" t="str">
        <f t="shared" si="88"/>
        <v/>
      </c>
      <c r="EB50" s="123">
        <v>45</v>
      </c>
      <c r="EC50" s="423"/>
      <c r="ED50" s="423"/>
      <c r="EE50" s="423"/>
      <c r="EF50" s="423"/>
      <c r="EG50" s="421"/>
      <c r="EH50" s="422"/>
      <c r="EI50" s="269" t="str">
        <f t="shared" si="27"/>
        <v/>
      </c>
      <c r="EJ50" s="180">
        <v>1</v>
      </c>
      <c r="EK50" s="269" t="str">
        <f t="shared" si="51"/>
        <v/>
      </c>
      <c r="EL50" s="180">
        <v>1</v>
      </c>
      <c r="EM50" s="181">
        <v>1</v>
      </c>
      <c r="EN50" s="181">
        <v>1</v>
      </c>
      <c r="EO50" s="183">
        <v>1</v>
      </c>
      <c r="EP50" s="183">
        <v>1</v>
      </c>
      <c r="EQ50" s="183">
        <v>1</v>
      </c>
      <c r="ER50" s="183">
        <v>1</v>
      </c>
      <c r="ES50" s="183">
        <v>1</v>
      </c>
      <c r="ET50" s="183">
        <v>1</v>
      </c>
      <c r="EU50" s="192" t="str">
        <f ca="1">IF(ISBLANK(EG50),"",ROUND(AVERAGE(OFFSET(EL50:ET50,0,0,1,ion21Coop!$F$42)),1))</f>
        <v/>
      </c>
      <c r="EV50" s="269" t="str">
        <f t="shared" si="52"/>
        <v/>
      </c>
      <c r="EX50" s="119">
        <f t="shared" si="116"/>
        <v>7</v>
      </c>
      <c r="EY50" s="123" t="str">
        <f t="shared" si="89"/>
        <v/>
      </c>
      <c r="EZ50" s="123">
        <v>45</v>
      </c>
      <c r="FA50" s="423"/>
      <c r="FB50" s="423"/>
      <c r="FC50" s="423"/>
      <c r="FD50" s="423"/>
      <c r="FE50" s="421"/>
      <c r="FF50" s="422"/>
      <c r="FG50" s="269" t="str">
        <f t="shared" si="28"/>
        <v/>
      </c>
      <c r="FH50" s="180">
        <v>1</v>
      </c>
      <c r="FI50" s="269" t="str">
        <f t="shared" si="53"/>
        <v/>
      </c>
      <c r="FJ50" s="180">
        <v>1</v>
      </c>
      <c r="FK50" s="181">
        <v>1</v>
      </c>
      <c r="FL50" s="181">
        <v>1</v>
      </c>
      <c r="FM50" s="183">
        <v>1</v>
      </c>
      <c r="FN50" s="183">
        <v>1</v>
      </c>
      <c r="FO50" s="183">
        <v>1</v>
      </c>
      <c r="FP50" s="183">
        <v>1</v>
      </c>
      <c r="FQ50" s="183">
        <v>1</v>
      </c>
      <c r="FR50" s="183">
        <v>1</v>
      </c>
      <c r="FS50" s="192" t="str">
        <f ca="1">IF(ISBLANK(FE50),"",ROUND(AVERAGE(OFFSET(FJ50:FR50,0,0,1,ion21Coop!$F$42)),1))</f>
        <v/>
      </c>
      <c r="FT50" s="269" t="str">
        <f t="shared" si="54"/>
        <v/>
      </c>
      <c r="FV50" s="119">
        <f t="shared" si="117"/>
        <v>8</v>
      </c>
      <c r="FW50" s="123" t="str">
        <f t="shared" si="90"/>
        <v/>
      </c>
      <c r="FX50" s="123">
        <v>45</v>
      </c>
      <c r="FY50" s="423"/>
      <c r="FZ50" s="423"/>
      <c r="GA50" s="423"/>
      <c r="GB50" s="423"/>
      <c r="GC50" s="421"/>
      <c r="GD50" s="422"/>
      <c r="GE50" s="269" t="str">
        <f t="shared" si="29"/>
        <v/>
      </c>
      <c r="GF50" s="180">
        <v>1</v>
      </c>
      <c r="GG50" s="269" t="str">
        <f t="shared" si="55"/>
        <v/>
      </c>
      <c r="GH50" s="180">
        <v>1</v>
      </c>
      <c r="GI50" s="181">
        <v>1</v>
      </c>
      <c r="GJ50" s="181">
        <v>1</v>
      </c>
      <c r="GK50" s="183">
        <v>1</v>
      </c>
      <c r="GL50" s="183">
        <v>1</v>
      </c>
      <c r="GM50" s="183">
        <v>1</v>
      </c>
      <c r="GN50" s="183">
        <v>1</v>
      </c>
      <c r="GO50" s="183">
        <v>1</v>
      </c>
      <c r="GP50" s="183">
        <v>1</v>
      </c>
      <c r="GQ50" s="192" t="str">
        <f ca="1">IF(ISBLANK(GC50),"",ROUND(AVERAGE(OFFSET(GH50:GP50,0,0,1,ion21Coop!$F$42)),1))</f>
        <v/>
      </c>
      <c r="GR50" s="269" t="str">
        <f t="shared" si="56"/>
        <v/>
      </c>
      <c r="GT50" s="119">
        <f t="shared" si="118"/>
        <v>9</v>
      </c>
      <c r="GU50" s="123" t="str">
        <f t="shared" si="91"/>
        <v/>
      </c>
      <c r="GV50" s="123">
        <v>45</v>
      </c>
      <c r="GW50" s="423"/>
      <c r="GX50" s="423"/>
      <c r="GY50" s="423"/>
      <c r="GZ50" s="423"/>
      <c r="HA50" s="421"/>
      <c r="HB50" s="422"/>
      <c r="HC50" s="269" t="str">
        <f t="shared" si="30"/>
        <v/>
      </c>
      <c r="HD50" s="180">
        <v>1</v>
      </c>
      <c r="HE50" s="269" t="str">
        <f t="shared" si="57"/>
        <v/>
      </c>
      <c r="HF50" s="180">
        <v>1</v>
      </c>
      <c r="HG50" s="181">
        <v>1</v>
      </c>
      <c r="HH50" s="181">
        <v>1</v>
      </c>
      <c r="HI50" s="183">
        <v>1</v>
      </c>
      <c r="HJ50" s="183">
        <v>1</v>
      </c>
      <c r="HK50" s="183">
        <v>1</v>
      </c>
      <c r="HL50" s="183">
        <v>1</v>
      </c>
      <c r="HM50" s="183">
        <v>1</v>
      </c>
      <c r="HN50" s="183">
        <v>1</v>
      </c>
      <c r="HO50" s="192" t="str">
        <f ca="1">IF(ISBLANK(HA50),"",ROUND(AVERAGE(OFFSET(HF50:HN50,0,0,1,ion21Coop!$F$42)),1))</f>
        <v/>
      </c>
      <c r="HP50" s="269" t="str">
        <f t="shared" si="58"/>
        <v/>
      </c>
      <c r="HR50" s="119">
        <f t="shared" si="119"/>
        <v>10</v>
      </c>
      <c r="HS50" s="123" t="str">
        <f t="shared" si="92"/>
        <v/>
      </c>
      <c r="HT50" s="123">
        <v>45</v>
      </c>
      <c r="HU50" s="423"/>
      <c r="HV50" s="423"/>
      <c r="HW50" s="423"/>
      <c r="HX50" s="423"/>
      <c r="HY50" s="421"/>
      <c r="HZ50" s="422"/>
      <c r="IA50" s="269" t="str">
        <f t="shared" si="31"/>
        <v/>
      </c>
      <c r="IB50" s="180">
        <v>1</v>
      </c>
      <c r="IC50" s="269" t="str">
        <f t="shared" si="59"/>
        <v/>
      </c>
      <c r="ID50" s="180">
        <v>1</v>
      </c>
      <c r="IE50" s="181">
        <v>1</v>
      </c>
      <c r="IF50" s="181">
        <v>1</v>
      </c>
      <c r="IG50" s="183">
        <v>1</v>
      </c>
      <c r="IH50" s="183">
        <v>1</v>
      </c>
      <c r="II50" s="183">
        <v>1</v>
      </c>
      <c r="IJ50" s="183">
        <v>1</v>
      </c>
      <c r="IK50" s="183">
        <v>1</v>
      </c>
      <c r="IL50" s="183">
        <v>1</v>
      </c>
      <c r="IM50" s="192" t="str">
        <f ca="1">IF(ISBLANK(HY50),"",ROUND(AVERAGE(OFFSET(ID50:IL50,0,0,1,ion21Coop!$F$42)),1))</f>
        <v/>
      </c>
      <c r="IN50" s="269" t="str">
        <f t="shared" si="60"/>
        <v/>
      </c>
      <c r="IP50" s="119">
        <f t="shared" si="120"/>
        <v>11</v>
      </c>
      <c r="IQ50" s="123" t="str">
        <f t="shared" si="93"/>
        <v/>
      </c>
      <c r="IR50" s="123">
        <v>45</v>
      </c>
      <c r="IS50" s="423"/>
      <c r="IT50" s="423"/>
      <c r="IU50" s="423"/>
      <c r="IV50" s="423"/>
      <c r="IW50" s="421"/>
      <c r="IX50" s="422"/>
      <c r="IY50" s="269" t="str">
        <f t="shared" si="32"/>
        <v/>
      </c>
      <c r="IZ50" s="180">
        <v>1</v>
      </c>
      <c r="JA50" s="269" t="str">
        <f t="shared" si="61"/>
        <v/>
      </c>
      <c r="JB50" s="180">
        <v>1</v>
      </c>
      <c r="JC50" s="181">
        <v>1</v>
      </c>
      <c r="JD50" s="181">
        <v>1</v>
      </c>
      <c r="JE50" s="183">
        <v>1</v>
      </c>
      <c r="JF50" s="183">
        <v>1</v>
      </c>
      <c r="JG50" s="183">
        <v>1</v>
      </c>
      <c r="JH50" s="183">
        <v>1</v>
      </c>
      <c r="JI50" s="183">
        <v>1</v>
      </c>
      <c r="JJ50" s="183">
        <v>1</v>
      </c>
      <c r="JK50" s="192" t="str">
        <f ca="1">IF(ISBLANK(IW50),"",ROUND(AVERAGE(OFFSET(JB50:JJ50,0,0,1,ion21Coop!$F$42)),1))</f>
        <v/>
      </c>
      <c r="JL50" s="269" t="str">
        <f t="shared" si="62"/>
        <v/>
      </c>
      <c r="JN50" s="119">
        <f t="shared" si="121"/>
        <v>12</v>
      </c>
      <c r="JO50" s="123" t="str">
        <f t="shared" si="94"/>
        <v/>
      </c>
      <c r="JP50" s="123">
        <v>45</v>
      </c>
      <c r="JQ50" s="423"/>
      <c r="JR50" s="423"/>
      <c r="JS50" s="423"/>
      <c r="JT50" s="423"/>
      <c r="JU50" s="421"/>
      <c r="JV50" s="422"/>
      <c r="JW50" s="269" t="str">
        <f t="shared" si="33"/>
        <v/>
      </c>
      <c r="JX50" s="180">
        <v>1</v>
      </c>
      <c r="JY50" s="269" t="str">
        <f t="shared" si="63"/>
        <v/>
      </c>
      <c r="JZ50" s="180">
        <v>1</v>
      </c>
      <c r="KA50" s="181">
        <v>1</v>
      </c>
      <c r="KB50" s="181">
        <v>1</v>
      </c>
      <c r="KC50" s="183">
        <v>1</v>
      </c>
      <c r="KD50" s="183">
        <v>1</v>
      </c>
      <c r="KE50" s="183">
        <v>1</v>
      </c>
      <c r="KF50" s="183">
        <v>1</v>
      </c>
      <c r="KG50" s="183">
        <v>1</v>
      </c>
      <c r="KH50" s="183">
        <v>1</v>
      </c>
      <c r="KI50" s="192" t="str">
        <f ca="1">IF(ISBLANK(JU50),"",ROUND(AVERAGE(OFFSET(JZ50:KH50,0,0,1,ion21Coop!$F$42)),1))</f>
        <v/>
      </c>
      <c r="KJ50" s="269" t="str">
        <f t="shared" si="64"/>
        <v/>
      </c>
      <c r="KL50" s="119">
        <f t="shared" si="122"/>
        <v>13</v>
      </c>
      <c r="KM50" s="123" t="str">
        <f t="shared" si="95"/>
        <v/>
      </c>
      <c r="KN50" s="123">
        <v>45</v>
      </c>
      <c r="KO50" s="423"/>
      <c r="KP50" s="423"/>
      <c r="KQ50" s="423"/>
      <c r="KR50" s="423"/>
      <c r="KS50" s="421"/>
      <c r="KT50" s="422"/>
      <c r="KU50" s="269" t="str">
        <f t="shared" si="34"/>
        <v/>
      </c>
      <c r="KV50" s="180">
        <v>1</v>
      </c>
      <c r="KW50" s="269" t="str">
        <f t="shared" si="65"/>
        <v/>
      </c>
      <c r="KX50" s="180">
        <v>1</v>
      </c>
      <c r="KY50" s="181">
        <v>1</v>
      </c>
      <c r="KZ50" s="181">
        <v>1</v>
      </c>
      <c r="LA50" s="183">
        <v>1</v>
      </c>
      <c r="LB50" s="183">
        <v>1</v>
      </c>
      <c r="LC50" s="183">
        <v>1</v>
      </c>
      <c r="LD50" s="183">
        <v>1</v>
      </c>
      <c r="LE50" s="183">
        <v>1</v>
      </c>
      <c r="LF50" s="183">
        <v>1</v>
      </c>
      <c r="LG50" s="192" t="str">
        <f ca="1">IF(ISBLANK(KS50),"",ROUND(AVERAGE(OFFSET(KX50:LF50,0,0,1,ion21Coop!$F$42)),1))</f>
        <v/>
      </c>
      <c r="LH50" s="269" t="str">
        <f t="shared" si="66"/>
        <v/>
      </c>
      <c r="LJ50" s="119">
        <f t="shared" si="123"/>
        <v>14</v>
      </c>
      <c r="LK50" s="123" t="str">
        <f t="shared" si="96"/>
        <v/>
      </c>
      <c r="LL50" s="123">
        <v>45</v>
      </c>
      <c r="LM50" s="423"/>
      <c r="LN50" s="423"/>
      <c r="LO50" s="423"/>
      <c r="LP50" s="423"/>
      <c r="LQ50" s="421"/>
      <c r="LR50" s="422"/>
      <c r="LS50" s="269" t="str">
        <f t="shared" si="35"/>
        <v/>
      </c>
      <c r="LT50" s="180">
        <v>1</v>
      </c>
      <c r="LU50" s="269" t="str">
        <f t="shared" si="67"/>
        <v/>
      </c>
      <c r="LV50" s="180">
        <v>1</v>
      </c>
      <c r="LW50" s="181">
        <v>1</v>
      </c>
      <c r="LX50" s="181">
        <v>1</v>
      </c>
      <c r="LY50" s="183">
        <v>1</v>
      </c>
      <c r="LZ50" s="183">
        <v>1</v>
      </c>
      <c r="MA50" s="183">
        <v>1</v>
      </c>
      <c r="MB50" s="183">
        <v>1</v>
      </c>
      <c r="MC50" s="183">
        <v>1</v>
      </c>
      <c r="MD50" s="183">
        <v>1</v>
      </c>
      <c r="ME50" s="192" t="str">
        <f ca="1">IF(ISBLANK(LQ50),"",ROUND(AVERAGE(OFFSET(LV50:MD50,0,0,1,ion21Coop!$F$42)),1))</f>
        <v/>
      </c>
      <c r="MF50" s="269" t="str">
        <f t="shared" si="68"/>
        <v/>
      </c>
      <c r="MH50" s="119">
        <f t="shared" si="124"/>
        <v>15</v>
      </c>
      <c r="MI50" s="123" t="str">
        <f t="shared" si="97"/>
        <v/>
      </c>
      <c r="MJ50" s="123">
        <v>45</v>
      </c>
      <c r="MK50" s="423"/>
      <c r="ML50" s="423"/>
      <c r="MM50" s="423"/>
      <c r="MN50" s="423"/>
      <c r="MO50" s="421"/>
      <c r="MP50" s="422"/>
      <c r="MQ50" s="269" t="str">
        <f t="shared" si="36"/>
        <v/>
      </c>
      <c r="MR50" s="180">
        <v>1</v>
      </c>
      <c r="MS50" s="269" t="str">
        <f t="shared" si="69"/>
        <v/>
      </c>
      <c r="MT50" s="180">
        <v>1</v>
      </c>
      <c r="MU50" s="181">
        <v>1</v>
      </c>
      <c r="MV50" s="181">
        <v>1</v>
      </c>
      <c r="MW50" s="183">
        <v>1</v>
      </c>
      <c r="MX50" s="183">
        <v>1</v>
      </c>
      <c r="MY50" s="183">
        <v>1</v>
      </c>
      <c r="MZ50" s="183">
        <v>1</v>
      </c>
      <c r="NA50" s="183">
        <v>1</v>
      </c>
      <c r="NB50" s="183">
        <v>1</v>
      </c>
      <c r="NC50" s="192" t="str">
        <f ca="1">IF(ISBLANK(MO50),"",ROUND(AVERAGE(OFFSET(MT50:NB50,0,0,1,ion21Coop!$F$42)),1))</f>
        <v/>
      </c>
      <c r="ND50" s="269" t="str">
        <f t="shared" si="70"/>
        <v/>
      </c>
      <c r="NF50" s="119">
        <f t="shared" si="125"/>
        <v>16</v>
      </c>
      <c r="NG50" s="123" t="str">
        <f t="shared" si="98"/>
        <v/>
      </c>
      <c r="NH50" s="123">
        <v>45</v>
      </c>
      <c r="NI50" s="423"/>
      <c r="NJ50" s="423"/>
      <c r="NK50" s="423"/>
      <c r="NL50" s="423"/>
      <c r="NM50" s="421"/>
      <c r="NN50" s="422"/>
      <c r="NO50" s="269" t="str">
        <f t="shared" si="37"/>
        <v/>
      </c>
      <c r="NP50" s="180">
        <v>1</v>
      </c>
      <c r="NQ50" s="269" t="str">
        <f t="shared" si="71"/>
        <v/>
      </c>
      <c r="NR50" s="180">
        <v>1</v>
      </c>
      <c r="NS50" s="181">
        <v>1</v>
      </c>
      <c r="NT50" s="181">
        <v>1</v>
      </c>
      <c r="NU50" s="183">
        <v>1</v>
      </c>
      <c r="NV50" s="183">
        <v>1</v>
      </c>
      <c r="NW50" s="183">
        <v>1</v>
      </c>
      <c r="NX50" s="183">
        <v>1</v>
      </c>
      <c r="NY50" s="183">
        <v>1</v>
      </c>
      <c r="NZ50" s="183">
        <v>1</v>
      </c>
      <c r="OA50" s="192" t="str">
        <f ca="1">IF(ISBLANK(NM50),"",ROUND(AVERAGE(OFFSET(NR50:NZ50,0,0,1,ion21Coop!$F$42)),1))</f>
        <v/>
      </c>
      <c r="OB50" s="269" t="str">
        <f t="shared" si="72"/>
        <v/>
      </c>
      <c r="OD50" s="119">
        <f t="shared" si="126"/>
        <v>17</v>
      </c>
      <c r="OE50" s="123" t="str">
        <f t="shared" si="99"/>
        <v/>
      </c>
      <c r="OF50" s="123">
        <v>45</v>
      </c>
      <c r="OG50" s="423"/>
      <c r="OH50" s="423"/>
      <c r="OI50" s="423"/>
      <c r="OJ50" s="423"/>
      <c r="OK50" s="421"/>
      <c r="OL50" s="422"/>
      <c r="OM50" s="269" t="str">
        <f t="shared" si="38"/>
        <v/>
      </c>
      <c r="ON50" s="180">
        <v>1</v>
      </c>
      <c r="OO50" s="269" t="str">
        <f t="shared" si="73"/>
        <v/>
      </c>
      <c r="OP50" s="180">
        <v>1</v>
      </c>
      <c r="OQ50" s="181">
        <v>1</v>
      </c>
      <c r="OR50" s="181">
        <v>1</v>
      </c>
      <c r="OS50" s="183">
        <v>1</v>
      </c>
      <c r="OT50" s="183">
        <v>1</v>
      </c>
      <c r="OU50" s="183">
        <v>1</v>
      </c>
      <c r="OV50" s="183">
        <v>1</v>
      </c>
      <c r="OW50" s="183">
        <v>1</v>
      </c>
      <c r="OX50" s="183">
        <v>1</v>
      </c>
      <c r="OY50" s="192" t="str">
        <f ca="1">IF(ISBLANK(OK50),"",ROUND(AVERAGE(OFFSET(OP50:OX50,0,0,1,ion21Coop!$F$42)),1))</f>
        <v/>
      </c>
      <c r="OZ50" s="269" t="str">
        <f t="shared" si="74"/>
        <v/>
      </c>
      <c r="PB50" s="119">
        <f t="shared" si="127"/>
        <v>18</v>
      </c>
      <c r="PC50" s="123" t="str">
        <f t="shared" si="100"/>
        <v/>
      </c>
      <c r="PD50" s="123">
        <v>45</v>
      </c>
      <c r="PE50" s="423"/>
      <c r="PF50" s="423"/>
      <c r="PG50" s="423"/>
      <c r="PH50" s="423"/>
      <c r="PI50" s="421"/>
      <c r="PJ50" s="422"/>
      <c r="PK50" s="269" t="str">
        <f t="shared" si="39"/>
        <v/>
      </c>
      <c r="PL50" s="180">
        <v>1</v>
      </c>
      <c r="PM50" s="269" t="str">
        <f t="shared" si="75"/>
        <v/>
      </c>
      <c r="PN50" s="180">
        <v>1</v>
      </c>
      <c r="PO50" s="181">
        <v>1</v>
      </c>
      <c r="PP50" s="181">
        <v>1</v>
      </c>
      <c r="PQ50" s="183">
        <v>1</v>
      </c>
      <c r="PR50" s="183">
        <v>1</v>
      </c>
      <c r="PS50" s="183">
        <v>1</v>
      </c>
      <c r="PT50" s="183">
        <v>1</v>
      </c>
      <c r="PU50" s="183">
        <v>1</v>
      </c>
      <c r="PV50" s="183">
        <v>1</v>
      </c>
      <c r="PW50" s="192" t="str">
        <f ca="1">IF(ISBLANK(PI50),"",ROUND(AVERAGE(OFFSET(PN50:PV50,0,0,1,ion21Coop!$F$42)),1))</f>
        <v/>
      </c>
      <c r="PX50" s="269" t="str">
        <f t="shared" si="76"/>
        <v/>
      </c>
      <c r="PZ50" s="119">
        <f t="shared" si="128"/>
        <v>19</v>
      </c>
      <c r="QA50" s="123" t="str">
        <f t="shared" si="101"/>
        <v/>
      </c>
      <c r="QB50" s="123">
        <v>45</v>
      </c>
      <c r="QC50" s="423"/>
      <c r="QD50" s="423"/>
      <c r="QE50" s="423"/>
      <c r="QF50" s="423"/>
      <c r="QG50" s="421"/>
      <c r="QH50" s="422"/>
      <c r="QI50" s="269" t="str">
        <f t="shared" si="40"/>
        <v/>
      </c>
      <c r="QJ50" s="180">
        <v>1</v>
      </c>
      <c r="QK50" s="269" t="str">
        <f t="shared" si="77"/>
        <v/>
      </c>
      <c r="QL50" s="180">
        <v>1</v>
      </c>
      <c r="QM50" s="181">
        <v>1</v>
      </c>
      <c r="QN50" s="181">
        <v>1</v>
      </c>
      <c r="QO50" s="183">
        <v>1</v>
      </c>
      <c r="QP50" s="183">
        <v>1</v>
      </c>
      <c r="QQ50" s="183">
        <v>1</v>
      </c>
      <c r="QR50" s="183">
        <v>1</v>
      </c>
      <c r="QS50" s="183">
        <v>1</v>
      </c>
      <c r="QT50" s="183">
        <v>1</v>
      </c>
      <c r="QU50" s="192" t="str">
        <f ca="1">IF(ISBLANK(QG50),"",ROUND(AVERAGE(OFFSET(QL50:QT50,0,0,1,ion21Coop!$F$42)),1))</f>
        <v/>
      </c>
      <c r="QV50" s="269" t="str">
        <f t="shared" si="78"/>
        <v/>
      </c>
      <c r="QX50" s="119">
        <f t="shared" si="129"/>
        <v>20</v>
      </c>
      <c r="QY50" s="123" t="str">
        <f t="shared" si="102"/>
        <v/>
      </c>
      <c r="QZ50" s="123">
        <v>45</v>
      </c>
      <c r="RA50" s="423"/>
      <c r="RB50" s="423"/>
      <c r="RC50" s="423"/>
      <c r="RD50" s="423"/>
      <c r="RE50" s="421"/>
      <c r="RF50" s="422"/>
      <c r="RG50" s="269" t="str">
        <f t="shared" si="41"/>
        <v/>
      </c>
      <c r="RH50" s="180">
        <v>1</v>
      </c>
      <c r="RI50" s="269" t="str">
        <f t="shared" si="79"/>
        <v/>
      </c>
      <c r="RJ50" s="180">
        <v>1</v>
      </c>
      <c r="RK50" s="181">
        <v>1</v>
      </c>
      <c r="RL50" s="181">
        <v>1</v>
      </c>
      <c r="RM50" s="183">
        <v>1</v>
      </c>
      <c r="RN50" s="183">
        <v>1</v>
      </c>
      <c r="RO50" s="183">
        <v>1</v>
      </c>
      <c r="RP50" s="183">
        <v>1</v>
      </c>
      <c r="RQ50" s="183">
        <v>1</v>
      </c>
      <c r="RR50" s="183">
        <v>1</v>
      </c>
      <c r="RS50" s="192" t="str">
        <f ca="1">IF(ISBLANK(RE50),"",ROUND(AVERAGE(OFFSET(RJ50:RR50,0,0,1,ion21Coop!$F$42)),1))</f>
        <v/>
      </c>
      <c r="RT50" s="269" t="str">
        <f t="shared" si="80"/>
        <v/>
      </c>
      <c r="RV50" s="119">
        <f t="shared" si="130"/>
        <v>21</v>
      </c>
      <c r="RW50" s="123" t="str">
        <f t="shared" si="103"/>
        <v/>
      </c>
      <c r="RX50" s="123">
        <v>45</v>
      </c>
      <c r="RY50" s="423"/>
      <c r="RZ50" s="423"/>
      <c r="SA50" s="423"/>
      <c r="SB50" s="423"/>
      <c r="SC50" s="421"/>
      <c r="SD50" s="422"/>
      <c r="SE50" s="269" t="str">
        <f t="shared" si="42"/>
        <v/>
      </c>
      <c r="SF50" s="180">
        <v>1</v>
      </c>
      <c r="SG50" s="269" t="str">
        <f t="shared" si="81"/>
        <v/>
      </c>
      <c r="SH50" s="180">
        <v>1</v>
      </c>
      <c r="SI50" s="181">
        <v>1</v>
      </c>
      <c r="SJ50" s="181">
        <v>1</v>
      </c>
      <c r="SK50" s="183">
        <v>1</v>
      </c>
      <c r="SL50" s="183">
        <v>1</v>
      </c>
      <c r="SM50" s="183">
        <v>1</v>
      </c>
      <c r="SN50" s="183">
        <v>1</v>
      </c>
      <c r="SO50" s="183">
        <v>1</v>
      </c>
      <c r="SP50" s="183">
        <v>1</v>
      </c>
      <c r="SQ50" s="192" t="str">
        <f ca="1">IF(ISBLANK(SC50),"",ROUND(AVERAGE(OFFSET(SH50:SP50,0,0,1,ion21Coop!$F$42)),1))</f>
        <v/>
      </c>
      <c r="SR50" s="269" t="str">
        <f t="shared" si="82"/>
        <v/>
      </c>
      <c r="ST50" s="565"/>
      <c r="SU50" s="565"/>
      <c r="SV50" s="566"/>
      <c r="SW50" s="567"/>
      <c r="SX50" s="565"/>
      <c r="SY50" s="566"/>
      <c r="SZ50" s="568"/>
      <c r="TA50" s="567"/>
      <c r="TB50" s="553"/>
    </row>
    <row r="51" spans="2:522" x14ac:dyDescent="0.3">
      <c r="B51" s="50"/>
      <c r="J51" s="119">
        <f t="shared" si="110"/>
        <v>1</v>
      </c>
      <c r="K51" s="123" t="str">
        <f t="shared" si="83"/>
        <v>YaJo</v>
      </c>
      <c r="L51" s="123">
        <v>46</v>
      </c>
      <c r="M51" s="351"/>
      <c r="N51" s="351"/>
      <c r="O51" s="351"/>
      <c r="P51" s="351"/>
      <c r="Q51" s="369"/>
      <c r="R51" s="370"/>
      <c r="S51" s="269" t="str">
        <f>IF(ISBLANK(Q51),"",(R51-Q51)*24)</f>
        <v/>
      </c>
      <c r="T51" s="180">
        <v>1</v>
      </c>
      <c r="U51" s="269" t="str">
        <f t="shared" si="107"/>
        <v/>
      </c>
      <c r="V51" s="180">
        <v>1</v>
      </c>
      <c r="W51" s="181">
        <v>1</v>
      </c>
      <c r="X51" s="181">
        <v>1</v>
      </c>
      <c r="Y51" s="183">
        <v>1</v>
      </c>
      <c r="Z51" s="183">
        <v>1</v>
      </c>
      <c r="AA51" s="183">
        <v>1</v>
      </c>
      <c r="AB51" s="183">
        <v>1</v>
      </c>
      <c r="AC51" s="183">
        <v>1</v>
      </c>
      <c r="AD51" s="183">
        <v>1</v>
      </c>
      <c r="AE51" s="192" t="str">
        <f ca="1">IF(ISBLANK(Q51),"",ROUND(AVERAGE(OFFSET(V51:AD51,0,0,1,ion21Coop!$F$42)),1))</f>
        <v/>
      </c>
      <c r="AF51" s="269" t="str">
        <f t="shared" si="104"/>
        <v/>
      </c>
      <c r="AH51" s="119">
        <f t="shared" si="111"/>
        <v>2</v>
      </c>
      <c r="AI51" s="123" t="str">
        <f t="shared" si="84"/>
        <v>GeLo</v>
      </c>
      <c r="AJ51" s="123">
        <v>46</v>
      </c>
      <c r="AK51" s="351"/>
      <c r="AL51" s="351"/>
      <c r="AM51" s="351"/>
      <c r="AN51" s="351"/>
      <c r="AO51" s="369"/>
      <c r="AP51" s="370"/>
      <c r="AQ51" s="269" t="str">
        <f t="shared" si="23"/>
        <v/>
      </c>
      <c r="AR51" s="180">
        <v>1</v>
      </c>
      <c r="AS51" s="269" t="str">
        <f t="shared" si="44"/>
        <v/>
      </c>
      <c r="AT51" s="180">
        <v>1</v>
      </c>
      <c r="AU51" s="181">
        <v>1</v>
      </c>
      <c r="AV51" s="181">
        <v>1</v>
      </c>
      <c r="AW51" s="183">
        <v>1</v>
      </c>
      <c r="AX51" s="183">
        <v>1</v>
      </c>
      <c r="AY51" s="183">
        <v>1</v>
      </c>
      <c r="AZ51" s="183">
        <v>1</v>
      </c>
      <c r="BA51" s="183">
        <v>1</v>
      </c>
      <c r="BB51" s="183">
        <v>1</v>
      </c>
      <c r="BC51" s="192" t="str">
        <f ca="1">IF(ISBLANK(AO51),"",ROUND(AVERAGE(OFFSET(AT51:BB51,0,0,1,ion21Coop!$F$42)),1))</f>
        <v/>
      </c>
      <c r="BD51" s="269" t="str">
        <f t="shared" si="45"/>
        <v/>
      </c>
      <c r="BF51" s="119">
        <f t="shared" si="112"/>
        <v>3</v>
      </c>
      <c r="BG51" s="123" t="str">
        <f t="shared" si="85"/>
        <v>MiDo</v>
      </c>
      <c r="BH51" s="123">
        <v>46</v>
      </c>
      <c r="BI51" s="351"/>
      <c r="BJ51" s="351"/>
      <c r="BK51" s="351"/>
      <c r="BL51" s="351"/>
      <c r="BM51" s="369"/>
      <c r="BN51" s="370"/>
      <c r="BO51" s="269" t="str">
        <f t="shared" si="108"/>
        <v/>
      </c>
      <c r="BP51" s="180">
        <v>1</v>
      </c>
      <c r="BQ51" s="269" t="str">
        <f t="shared" si="109"/>
        <v/>
      </c>
      <c r="BR51" s="180">
        <v>1</v>
      </c>
      <c r="BS51" s="181">
        <v>1</v>
      </c>
      <c r="BT51" s="181">
        <v>1</v>
      </c>
      <c r="BU51" s="183">
        <v>1</v>
      </c>
      <c r="BV51" s="183">
        <v>1</v>
      </c>
      <c r="BW51" s="183">
        <v>1</v>
      </c>
      <c r="BX51" s="183">
        <v>1</v>
      </c>
      <c r="BY51" s="183">
        <v>1</v>
      </c>
      <c r="BZ51" s="183">
        <v>1</v>
      </c>
      <c r="CA51" s="192" t="str">
        <f ca="1">IF(ISBLANK(BM51),"",ROUND(AVERAGE(OFFSET(BR51:BZ51,0,0,1,ion21Coop!$F$42)),1))</f>
        <v/>
      </c>
      <c r="CB51" s="269" t="str">
        <f t="shared" si="105"/>
        <v/>
      </c>
      <c r="CD51" s="119">
        <f t="shared" si="113"/>
        <v>4</v>
      </c>
      <c r="CE51" s="123" t="str">
        <f t="shared" si="86"/>
        <v>EmNi</v>
      </c>
      <c r="CF51" s="123">
        <v>46</v>
      </c>
      <c r="CG51" s="351"/>
      <c r="CH51" s="351"/>
      <c r="CI51" s="351"/>
      <c r="CJ51" s="351"/>
      <c r="CK51" s="369"/>
      <c r="CL51" s="370"/>
      <c r="CM51" s="269" t="str">
        <f t="shared" si="25"/>
        <v/>
      </c>
      <c r="CN51" s="180">
        <v>1</v>
      </c>
      <c r="CO51" s="269" t="str">
        <f t="shared" si="47"/>
        <v/>
      </c>
      <c r="CP51" s="180">
        <v>1</v>
      </c>
      <c r="CQ51" s="181">
        <v>1</v>
      </c>
      <c r="CR51" s="181">
        <v>1</v>
      </c>
      <c r="CS51" s="183">
        <v>1</v>
      </c>
      <c r="CT51" s="183">
        <v>1</v>
      </c>
      <c r="CU51" s="183">
        <v>1</v>
      </c>
      <c r="CV51" s="183">
        <v>1</v>
      </c>
      <c r="CW51" s="183">
        <v>1</v>
      </c>
      <c r="CX51" s="183">
        <v>1</v>
      </c>
      <c r="CY51" s="192" t="str">
        <f ca="1">IF(ISBLANK(CK51),"",ROUND(AVERAGE(OFFSET(CP51:CX51,0,0,1,ion21Coop!$F$42)),1))</f>
        <v/>
      </c>
      <c r="CZ51" s="269" t="str">
        <f t="shared" si="48"/>
        <v/>
      </c>
      <c r="DB51" s="119">
        <f t="shared" si="114"/>
        <v>5</v>
      </c>
      <c r="DC51" s="123" t="str">
        <f t="shared" si="87"/>
        <v>HeJe</v>
      </c>
      <c r="DD51" s="123">
        <v>46</v>
      </c>
      <c r="DE51" s="423"/>
      <c r="DF51" s="423"/>
      <c r="DG51" s="423"/>
      <c r="DH51" s="423"/>
      <c r="DI51" s="421"/>
      <c r="DJ51" s="422"/>
      <c r="DK51" s="269" t="str">
        <f t="shared" si="26"/>
        <v/>
      </c>
      <c r="DL51" s="180">
        <v>1</v>
      </c>
      <c r="DM51" s="269" t="str">
        <f t="shared" si="49"/>
        <v/>
      </c>
      <c r="DN51" s="180">
        <v>1</v>
      </c>
      <c r="DO51" s="181">
        <v>1</v>
      </c>
      <c r="DP51" s="181">
        <v>1</v>
      </c>
      <c r="DQ51" s="183">
        <v>1</v>
      </c>
      <c r="DR51" s="183">
        <v>1</v>
      </c>
      <c r="DS51" s="183">
        <v>1</v>
      </c>
      <c r="DT51" s="183">
        <v>1</v>
      </c>
      <c r="DU51" s="183">
        <v>1</v>
      </c>
      <c r="DV51" s="183">
        <v>1</v>
      </c>
      <c r="DW51" s="192" t="str">
        <f ca="1">IF(ISBLANK(DI51),"",ROUND(AVERAGE(OFFSET(DN51:DV51,0,0,1,ion21Coop!$F$42)),1))</f>
        <v/>
      </c>
      <c r="DX51" s="269" t="str">
        <f t="shared" si="50"/>
        <v/>
      </c>
      <c r="DZ51" s="119">
        <f t="shared" si="115"/>
        <v>6</v>
      </c>
      <c r="EA51" s="123" t="str">
        <f t="shared" si="88"/>
        <v/>
      </c>
      <c r="EB51" s="123">
        <v>46</v>
      </c>
      <c r="EC51" s="423"/>
      <c r="ED51" s="423"/>
      <c r="EE51" s="423"/>
      <c r="EF51" s="423"/>
      <c r="EG51" s="421"/>
      <c r="EH51" s="422"/>
      <c r="EI51" s="269" t="str">
        <f t="shared" si="27"/>
        <v/>
      </c>
      <c r="EJ51" s="180">
        <v>1</v>
      </c>
      <c r="EK51" s="269" t="str">
        <f t="shared" si="51"/>
        <v/>
      </c>
      <c r="EL51" s="180">
        <v>1</v>
      </c>
      <c r="EM51" s="181">
        <v>1</v>
      </c>
      <c r="EN51" s="181">
        <v>1</v>
      </c>
      <c r="EO51" s="183">
        <v>1</v>
      </c>
      <c r="EP51" s="183">
        <v>1</v>
      </c>
      <c r="EQ51" s="183">
        <v>1</v>
      </c>
      <c r="ER51" s="183">
        <v>1</v>
      </c>
      <c r="ES51" s="183">
        <v>1</v>
      </c>
      <c r="ET51" s="183">
        <v>1</v>
      </c>
      <c r="EU51" s="192" t="str">
        <f ca="1">IF(ISBLANK(EG51),"",ROUND(AVERAGE(OFFSET(EL51:ET51,0,0,1,ion21Coop!$F$42)),1))</f>
        <v/>
      </c>
      <c r="EV51" s="269" t="str">
        <f t="shared" si="52"/>
        <v/>
      </c>
      <c r="EX51" s="119">
        <f t="shared" si="116"/>
        <v>7</v>
      </c>
      <c r="EY51" s="123" t="str">
        <f t="shared" si="89"/>
        <v/>
      </c>
      <c r="EZ51" s="123">
        <v>46</v>
      </c>
      <c r="FA51" s="423"/>
      <c r="FB51" s="423"/>
      <c r="FC51" s="423"/>
      <c r="FD51" s="423"/>
      <c r="FE51" s="421"/>
      <c r="FF51" s="422"/>
      <c r="FG51" s="269" t="str">
        <f t="shared" si="28"/>
        <v/>
      </c>
      <c r="FH51" s="180">
        <v>1</v>
      </c>
      <c r="FI51" s="269" t="str">
        <f t="shared" si="53"/>
        <v/>
      </c>
      <c r="FJ51" s="180">
        <v>1</v>
      </c>
      <c r="FK51" s="181">
        <v>1</v>
      </c>
      <c r="FL51" s="181">
        <v>1</v>
      </c>
      <c r="FM51" s="183">
        <v>1</v>
      </c>
      <c r="FN51" s="183">
        <v>1</v>
      </c>
      <c r="FO51" s="183">
        <v>1</v>
      </c>
      <c r="FP51" s="183">
        <v>1</v>
      </c>
      <c r="FQ51" s="183">
        <v>1</v>
      </c>
      <c r="FR51" s="183">
        <v>1</v>
      </c>
      <c r="FS51" s="192" t="str">
        <f ca="1">IF(ISBLANK(FE51),"",ROUND(AVERAGE(OFFSET(FJ51:FR51,0,0,1,ion21Coop!$F$42)),1))</f>
        <v/>
      </c>
      <c r="FT51" s="269" t="str">
        <f t="shared" si="54"/>
        <v/>
      </c>
      <c r="FV51" s="119">
        <f t="shared" si="117"/>
        <v>8</v>
      </c>
      <c r="FW51" s="123" t="str">
        <f t="shared" si="90"/>
        <v/>
      </c>
      <c r="FX51" s="123">
        <v>46</v>
      </c>
      <c r="FY51" s="423"/>
      <c r="FZ51" s="423"/>
      <c r="GA51" s="423"/>
      <c r="GB51" s="423"/>
      <c r="GC51" s="421"/>
      <c r="GD51" s="422"/>
      <c r="GE51" s="269" t="str">
        <f t="shared" si="29"/>
        <v/>
      </c>
      <c r="GF51" s="180">
        <v>1</v>
      </c>
      <c r="GG51" s="269" t="str">
        <f t="shared" si="55"/>
        <v/>
      </c>
      <c r="GH51" s="180">
        <v>1</v>
      </c>
      <c r="GI51" s="181">
        <v>1</v>
      </c>
      <c r="GJ51" s="181">
        <v>1</v>
      </c>
      <c r="GK51" s="183">
        <v>1</v>
      </c>
      <c r="GL51" s="183">
        <v>1</v>
      </c>
      <c r="GM51" s="183">
        <v>1</v>
      </c>
      <c r="GN51" s="183">
        <v>1</v>
      </c>
      <c r="GO51" s="183">
        <v>1</v>
      </c>
      <c r="GP51" s="183">
        <v>1</v>
      </c>
      <c r="GQ51" s="192" t="str">
        <f ca="1">IF(ISBLANK(GC51),"",ROUND(AVERAGE(OFFSET(GH51:GP51,0,0,1,ion21Coop!$F$42)),1))</f>
        <v/>
      </c>
      <c r="GR51" s="269" t="str">
        <f t="shared" si="56"/>
        <v/>
      </c>
      <c r="GT51" s="119">
        <f t="shared" si="118"/>
        <v>9</v>
      </c>
      <c r="GU51" s="123" t="str">
        <f t="shared" si="91"/>
        <v/>
      </c>
      <c r="GV51" s="123">
        <v>46</v>
      </c>
      <c r="GW51" s="423"/>
      <c r="GX51" s="423"/>
      <c r="GY51" s="423"/>
      <c r="GZ51" s="423"/>
      <c r="HA51" s="421"/>
      <c r="HB51" s="422"/>
      <c r="HC51" s="269" t="str">
        <f t="shared" si="30"/>
        <v/>
      </c>
      <c r="HD51" s="180">
        <v>1</v>
      </c>
      <c r="HE51" s="269" t="str">
        <f t="shared" si="57"/>
        <v/>
      </c>
      <c r="HF51" s="180">
        <v>1</v>
      </c>
      <c r="HG51" s="181">
        <v>1</v>
      </c>
      <c r="HH51" s="181">
        <v>1</v>
      </c>
      <c r="HI51" s="183">
        <v>1</v>
      </c>
      <c r="HJ51" s="183">
        <v>1</v>
      </c>
      <c r="HK51" s="183">
        <v>1</v>
      </c>
      <c r="HL51" s="183">
        <v>1</v>
      </c>
      <c r="HM51" s="183">
        <v>1</v>
      </c>
      <c r="HN51" s="183">
        <v>1</v>
      </c>
      <c r="HO51" s="192" t="str">
        <f ca="1">IF(ISBLANK(HA51),"",ROUND(AVERAGE(OFFSET(HF51:HN51,0,0,1,ion21Coop!$F$42)),1))</f>
        <v/>
      </c>
      <c r="HP51" s="269" t="str">
        <f t="shared" si="58"/>
        <v/>
      </c>
      <c r="HR51" s="119">
        <f t="shared" si="119"/>
        <v>10</v>
      </c>
      <c r="HS51" s="123" t="str">
        <f t="shared" si="92"/>
        <v/>
      </c>
      <c r="HT51" s="123">
        <v>46</v>
      </c>
      <c r="HU51" s="423"/>
      <c r="HV51" s="423"/>
      <c r="HW51" s="423"/>
      <c r="HX51" s="423"/>
      <c r="HY51" s="421"/>
      <c r="HZ51" s="422"/>
      <c r="IA51" s="269" t="str">
        <f t="shared" si="31"/>
        <v/>
      </c>
      <c r="IB51" s="180">
        <v>1</v>
      </c>
      <c r="IC51" s="269" t="str">
        <f t="shared" si="59"/>
        <v/>
      </c>
      <c r="ID51" s="180">
        <v>1</v>
      </c>
      <c r="IE51" s="181">
        <v>1</v>
      </c>
      <c r="IF51" s="181">
        <v>1</v>
      </c>
      <c r="IG51" s="183">
        <v>1</v>
      </c>
      <c r="IH51" s="183">
        <v>1</v>
      </c>
      <c r="II51" s="183">
        <v>1</v>
      </c>
      <c r="IJ51" s="183">
        <v>1</v>
      </c>
      <c r="IK51" s="183">
        <v>1</v>
      </c>
      <c r="IL51" s="183">
        <v>1</v>
      </c>
      <c r="IM51" s="192" t="str">
        <f ca="1">IF(ISBLANK(HY51),"",ROUND(AVERAGE(OFFSET(ID51:IL51,0,0,1,ion21Coop!$F$42)),1))</f>
        <v/>
      </c>
      <c r="IN51" s="269" t="str">
        <f t="shared" si="60"/>
        <v/>
      </c>
      <c r="IP51" s="119">
        <f t="shared" si="120"/>
        <v>11</v>
      </c>
      <c r="IQ51" s="123" t="str">
        <f t="shared" si="93"/>
        <v/>
      </c>
      <c r="IR51" s="123">
        <v>46</v>
      </c>
      <c r="IS51" s="423"/>
      <c r="IT51" s="423"/>
      <c r="IU51" s="423"/>
      <c r="IV51" s="423"/>
      <c r="IW51" s="421"/>
      <c r="IX51" s="422"/>
      <c r="IY51" s="269" t="str">
        <f t="shared" si="32"/>
        <v/>
      </c>
      <c r="IZ51" s="180">
        <v>1</v>
      </c>
      <c r="JA51" s="269" t="str">
        <f t="shared" si="61"/>
        <v/>
      </c>
      <c r="JB51" s="180">
        <v>1</v>
      </c>
      <c r="JC51" s="181">
        <v>1</v>
      </c>
      <c r="JD51" s="181">
        <v>1</v>
      </c>
      <c r="JE51" s="183">
        <v>1</v>
      </c>
      <c r="JF51" s="183">
        <v>1</v>
      </c>
      <c r="JG51" s="183">
        <v>1</v>
      </c>
      <c r="JH51" s="183">
        <v>1</v>
      </c>
      <c r="JI51" s="183">
        <v>1</v>
      </c>
      <c r="JJ51" s="183">
        <v>1</v>
      </c>
      <c r="JK51" s="192" t="str">
        <f ca="1">IF(ISBLANK(IW51),"",ROUND(AVERAGE(OFFSET(JB51:JJ51,0,0,1,ion21Coop!$F$42)),1))</f>
        <v/>
      </c>
      <c r="JL51" s="269" t="str">
        <f t="shared" si="62"/>
        <v/>
      </c>
      <c r="JN51" s="119">
        <f t="shared" si="121"/>
        <v>12</v>
      </c>
      <c r="JO51" s="123" t="str">
        <f t="shared" si="94"/>
        <v/>
      </c>
      <c r="JP51" s="123">
        <v>46</v>
      </c>
      <c r="JQ51" s="423"/>
      <c r="JR51" s="423"/>
      <c r="JS51" s="423"/>
      <c r="JT51" s="423"/>
      <c r="JU51" s="421"/>
      <c r="JV51" s="422"/>
      <c r="JW51" s="269" t="str">
        <f t="shared" si="33"/>
        <v/>
      </c>
      <c r="JX51" s="180">
        <v>1</v>
      </c>
      <c r="JY51" s="269" t="str">
        <f t="shared" si="63"/>
        <v/>
      </c>
      <c r="JZ51" s="180">
        <v>1</v>
      </c>
      <c r="KA51" s="181">
        <v>1</v>
      </c>
      <c r="KB51" s="181">
        <v>1</v>
      </c>
      <c r="KC51" s="183">
        <v>1</v>
      </c>
      <c r="KD51" s="183">
        <v>1</v>
      </c>
      <c r="KE51" s="183">
        <v>1</v>
      </c>
      <c r="KF51" s="183">
        <v>1</v>
      </c>
      <c r="KG51" s="183">
        <v>1</v>
      </c>
      <c r="KH51" s="183">
        <v>1</v>
      </c>
      <c r="KI51" s="192" t="str">
        <f ca="1">IF(ISBLANK(JU51),"",ROUND(AVERAGE(OFFSET(JZ51:KH51,0,0,1,ion21Coop!$F$42)),1))</f>
        <v/>
      </c>
      <c r="KJ51" s="269" t="str">
        <f t="shared" si="64"/>
        <v/>
      </c>
      <c r="KL51" s="119">
        <f t="shared" si="122"/>
        <v>13</v>
      </c>
      <c r="KM51" s="123" t="str">
        <f t="shared" si="95"/>
        <v/>
      </c>
      <c r="KN51" s="123">
        <v>46</v>
      </c>
      <c r="KO51" s="423"/>
      <c r="KP51" s="423"/>
      <c r="KQ51" s="423"/>
      <c r="KR51" s="423"/>
      <c r="KS51" s="421"/>
      <c r="KT51" s="422"/>
      <c r="KU51" s="269" t="str">
        <f t="shared" si="34"/>
        <v/>
      </c>
      <c r="KV51" s="180">
        <v>1</v>
      </c>
      <c r="KW51" s="269" t="str">
        <f t="shared" si="65"/>
        <v/>
      </c>
      <c r="KX51" s="180">
        <v>1</v>
      </c>
      <c r="KY51" s="181">
        <v>1</v>
      </c>
      <c r="KZ51" s="181">
        <v>1</v>
      </c>
      <c r="LA51" s="183">
        <v>1</v>
      </c>
      <c r="LB51" s="183">
        <v>1</v>
      </c>
      <c r="LC51" s="183">
        <v>1</v>
      </c>
      <c r="LD51" s="183">
        <v>1</v>
      </c>
      <c r="LE51" s="183">
        <v>1</v>
      </c>
      <c r="LF51" s="183">
        <v>1</v>
      </c>
      <c r="LG51" s="192" t="str">
        <f ca="1">IF(ISBLANK(KS51),"",ROUND(AVERAGE(OFFSET(KX51:LF51,0,0,1,ion21Coop!$F$42)),1))</f>
        <v/>
      </c>
      <c r="LH51" s="269" t="str">
        <f t="shared" si="66"/>
        <v/>
      </c>
      <c r="LJ51" s="119">
        <f t="shared" si="123"/>
        <v>14</v>
      </c>
      <c r="LK51" s="123" t="str">
        <f t="shared" si="96"/>
        <v/>
      </c>
      <c r="LL51" s="123">
        <v>46</v>
      </c>
      <c r="LM51" s="423"/>
      <c r="LN51" s="423"/>
      <c r="LO51" s="423"/>
      <c r="LP51" s="423"/>
      <c r="LQ51" s="421"/>
      <c r="LR51" s="422"/>
      <c r="LS51" s="269" t="str">
        <f t="shared" si="35"/>
        <v/>
      </c>
      <c r="LT51" s="180">
        <v>1</v>
      </c>
      <c r="LU51" s="269" t="str">
        <f t="shared" si="67"/>
        <v/>
      </c>
      <c r="LV51" s="180">
        <v>1</v>
      </c>
      <c r="LW51" s="181">
        <v>1</v>
      </c>
      <c r="LX51" s="181">
        <v>1</v>
      </c>
      <c r="LY51" s="183">
        <v>1</v>
      </c>
      <c r="LZ51" s="183">
        <v>1</v>
      </c>
      <c r="MA51" s="183">
        <v>1</v>
      </c>
      <c r="MB51" s="183">
        <v>1</v>
      </c>
      <c r="MC51" s="183">
        <v>1</v>
      </c>
      <c r="MD51" s="183">
        <v>1</v>
      </c>
      <c r="ME51" s="192" t="str">
        <f ca="1">IF(ISBLANK(LQ51),"",ROUND(AVERAGE(OFFSET(LV51:MD51,0,0,1,ion21Coop!$F$42)),1))</f>
        <v/>
      </c>
      <c r="MF51" s="269" t="str">
        <f t="shared" si="68"/>
        <v/>
      </c>
      <c r="MH51" s="119">
        <f t="shared" si="124"/>
        <v>15</v>
      </c>
      <c r="MI51" s="123" t="str">
        <f t="shared" si="97"/>
        <v/>
      </c>
      <c r="MJ51" s="123">
        <v>46</v>
      </c>
      <c r="MK51" s="423"/>
      <c r="ML51" s="423"/>
      <c r="MM51" s="423"/>
      <c r="MN51" s="423"/>
      <c r="MO51" s="421"/>
      <c r="MP51" s="422"/>
      <c r="MQ51" s="269" t="str">
        <f t="shared" si="36"/>
        <v/>
      </c>
      <c r="MR51" s="180">
        <v>1</v>
      </c>
      <c r="MS51" s="269" t="str">
        <f t="shared" si="69"/>
        <v/>
      </c>
      <c r="MT51" s="180">
        <v>1</v>
      </c>
      <c r="MU51" s="181">
        <v>1</v>
      </c>
      <c r="MV51" s="181">
        <v>1</v>
      </c>
      <c r="MW51" s="183">
        <v>1</v>
      </c>
      <c r="MX51" s="183">
        <v>1</v>
      </c>
      <c r="MY51" s="183">
        <v>1</v>
      </c>
      <c r="MZ51" s="183">
        <v>1</v>
      </c>
      <c r="NA51" s="183">
        <v>1</v>
      </c>
      <c r="NB51" s="183">
        <v>1</v>
      </c>
      <c r="NC51" s="192" t="str">
        <f ca="1">IF(ISBLANK(MO51),"",ROUND(AVERAGE(OFFSET(MT51:NB51,0,0,1,ion21Coop!$F$42)),1))</f>
        <v/>
      </c>
      <c r="ND51" s="269" t="str">
        <f t="shared" si="70"/>
        <v/>
      </c>
      <c r="NF51" s="119">
        <f t="shared" si="125"/>
        <v>16</v>
      </c>
      <c r="NG51" s="123" t="str">
        <f t="shared" si="98"/>
        <v/>
      </c>
      <c r="NH51" s="123">
        <v>46</v>
      </c>
      <c r="NI51" s="423"/>
      <c r="NJ51" s="423"/>
      <c r="NK51" s="423"/>
      <c r="NL51" s="423"/>
      <c r="NM51" s="421"/>
      <c r="NN51" s="422"/>
      <c r="NO51" s="269" t="str">
        <f t="shared" si="37"/>
        <v/>
      </c>
      <c r="NP51" s="180">
        <v>1</v>
      </c>
      <c r="NQ51" s="269" t="str">
        <f t="shared" si="71"/>
        <v/>
      </c>
      <c r="NR51" s="180">
        <v>1</v>
      </c>
      <c r="NS51" s="181">
        <v>1</v>
      </c>
      <c r="NT51" s="181">
        <v>1</v>
      </c>
      <c r="NU51" s="183">
        <v>1</v>
      </c>
      <c r="NV51" s="183">
        <v>1</v>
      </c>
      <c r="NW51" s="183">
        <v>1</v>
      </c>
      <c r="NX51" s="183">
        <v>1</v>
      </c>
      <c r="NY51" s="183">
        <v>1</v>
      </c>
      <c r="NZ51" s="183">
        <v>1</v>
      </c>
      <c r="OA51" s="192" t="str">
        <f ca="1">IF(ISBLANK(NM51),"",ROUND(AVERAGE(OFFSET(NR51:NZ51,0,0,1,ion21Coop!$F$42)),1))</f>
        <v/>
      </c>
      <c r="OB51" s="269" t="str">
        <f t="shared" si="72"/>
        <v/>
      </c>
      <c r="OD51" s="119">
        <f t="shared" si="126"/>
        <v>17</v>
      </c>
      <c r="OE51" s="123" t="str">
        <f t="shared" si="99"/>
        <v/>
      </c>
      <c r="OF51" s="123">
        <v>46</v>
      </c>
      <c r="OG51" s="423"/>
      <c r="OH51" s="423"/>
      <c r="OI51" s="423"/>
      <c r="OJ51" s="423"/>
      <c r="OK51" s="421"/>
      <c r="OL51" s="422"/>
      <c r="OM51" s="269" t="str">
        <f t="shared" si="38"/>
        <v/>
      </c>
      <c r="ON51" s="180">
        <v>1</v>
      </c>
      <c r="OO51" s="269" t="str">
        <f t="shared" si="73"/>
        <v/>
      </c>
      <c r="OP51" s="180">
        <v>1</v>
      </c>
      <c r="OQ51" s="181">
        <v>1</v>
      </c>
      <c r="OR51" s="181">
        <v>1</v>
      </c>
      <c r="OS51" s="183">
        <v>1</v>
      </c>
      <c r="OT51" s="183">
        <v>1</v>
      </c>
      <c r="OU51" s="183">
        <v>1</v>
      </c>
      <c r="OV51" s="183">
        <v>1</v>
      </c>
      <c r="OW51" s="183">
        <v>1</v>
      </c>
      <c r="OX51" s="183">
        <v>1</v>
      </c>
      <c r="OY51" s="192" t="str">
        <f ca="1">IF(ISBLANK(OK51),"",ROUND(AVERAGE(OFFSET(OP51:OX51,0,0,1,ion21Coop!$F$42)),1))</f>
        <v/>
      </c>
      <c r="OZ51" s="269" t="str">
        <f t="shared" si="74"/>
        <v/>
      </c>
      <c r="PB51" s="119">
        <f t="shared" si="127"/>
        <v>18</v>
      </c>
      <c r="PC51" s="123" t="str">
        <f t="shared" si="100"/>
        <v/>
      </c>
      <c r="PD51" s="123">
        <v>46</v>
      </c>
      <c r="PE51" s="423"/>
      <c r="PF51" s="423"/>
      <c r="PG51" s="423"/>
      <c r="PH51" s="423"/>
      <c r="PI51" s="421"/>
      <c r="PJ51" s="422"/>
      <c r="PK51" s="269" t="str">
        <f t="shared" si="39"/>
        <v/>
      </c>
      <c r="PL51" s="180">
        <v>1</v>
      </c>
      <c r="PM51" s="269" t="str">
        <f t="shared" si="75"/>
        <v/>
      </c>
      <c r="PN51" s="180">
        <v>1</v>
      </c>
      <c r="PO51" s="181">
        <v>1</v>
      </c>
      <c r="PP51" s="181">
        <v>1</v>
      </c>
      <c r="PQ51" s="183">
        <v>1</v>
      </c>
      <c r="PR51" s="183">
        <v>1</v>
      </c>
      <c r="PS51" s="183">
        <v>1</v>
      </c>
      <c r="PT51" s="183">
        <v>1</v>
      </c>
      <c r="PU51" s="183">
        <v>1</v>
      </c>
      <c r="PV51" s="183">
        <v>1</v>
      </c>
      <c r="PW51" s="192" t="str">
        <f ca="1">IF(ISBLANK(PI51),"",ROUND(AVERAGE(OFFSET(PN51:PV51,0,0,1,ion21Coop!$F$42)),1))</f>
        <v/>
      </c>
      <c r="PX51" s="269" t="str">
        <f t="shared" si="76"/>
        <v/>
      </c>
      <c r="PZ51" s="119">
        <f t="shared" si="128"/>
        <v>19</v>
      </c>
      <c r="QA51" s="123" t="str">
        <f t="shared" si="101"/>
        <v/>
      </c>
      <c r="QB51" s="123">
        <v>46</v>
      </c>
      <c r="QC51" s="423"/>
      <c r="QD51" s="423"/>
      <c r="QE51" s="423"/>
      <c r="QF51" s="423"/>
      <c r="QG51" s="421"/>
      <c r="QH51" s="422"/>
      <c r="QI51" s="269" t="str">
        <f t="shared" si="40"/>
        <v/>
      </c>
      <c r="QJ51" s="180">
        <v>1</v>
      </c>
      <c r="QK51" s="269" t="str">
        <f t="shared" si="77"/>
        <v/>
      </c>
      <c r="QL51" s="180">
        <v>1</v>
      </c>
      <c r="QM51" s="181">
        <v>1</v>
      </c>
      <c r="QN51" s="181">
        <v>1</v>
      </c>
      <c r="QO51" s="183">
        <v>1</v>
      </c>
      <c r="QP51" s="183">
        <v>1</v>
      </c>
      <c r="QQ51" s="183">
        <v>1</v>
      </c>
      <c r="QR51" s="183">
        <v>1</v>
      </c>
      <c r="QS51" s="183">
        <v>1</v>
      </c>
      <c r="QT51" s="183">
        <v>1</v>
      </c>
      <c r="QU51" s="192" t="str">
        <f ca="1">IF(ISBLANK(QG51),"",ROUND(AVERAGE(OFFSET(QL51:QT51,0,0,1,ion21Coop!$F$42)),1))</f>
        <v/>
      </c>
      <c r="QV51" s="269" t="str">
        <f t="shared" si="78"/>
        <v/>
      </c>
      <c r="QX51" s="119">
        <f t="shared" si="129"/>
        <v>20</v>
      </c>
      <c r="QY51" s="123" t="str">
        <f t="shared" si="102"/>
        <v/>
      </c>
      <c r="QZ51" s="123">
        <v>46</v>
      </c>
      <c r="RA51" s="423"/>
      <c r="RB51" s="423"/>
      <c r="RC51" s="423"/>
      <c r="RD51" s="423"/>
      <c r="RE51" s="421"/>
      <c r="RF51" s="422"/>
      <c r="RG51" s="269" t="str">
        <f t="shared" si="41"/>
        <v/>
      </c>
      <c r="RH51" s="180">
        <v>1</v>
      </c>
      <c r="RI51" s="269" t="str">
        <f t="shared" si="79"/>
        <v/>
      </c>
      <c r="RJ51" s="180">
        <v>1</v>
      </c>
      <c r="RK51" s="181">
        <v>1</v>
      </c>
      <c r="RL51" s="181">
        <v>1</v>
      </c>
      <c r="RM51" s="183">
        <v>1</v>
      </c>
      <c r="RN51" s="183">
        <v>1</v>
      </c>
      <c r="RO51" s="183">
        <v>1</v>
      </c>
      <c r="RP51" s="183">
        <v>1</v>
      </c>
      <c r="RQ51" s="183">
        <v>1</v>
      </c>
      <c r="RR51" s="183">
        <v>1</v>
      </c>
      <c r="RS51" s="192" t="str">
        <f ca="1">IF(ISBLANK(RE51),"",ROUND(AVERAGE(OFFSET(RJ51:RR51,0,0,1,ion21Coop!$F$42)),1))</f>
        <v/>
      </c>
      <c r="RT51" s="269" t="str">
        <f t="shared" si="80"/>
        <v/>
      </c>
      <c r="RV51" s="119">
        <f t="shared" si="130"/>
        <v>21</v>
      </c>
      <c r="RW51" s="123" t="str">
        <f t="shared" si="103"/>
        <v/>
      </c>
      <c r="RX51" s="123">
        <v>46</v>
      </c>
      <c r="RY51" s="423"/>
      <c r="RZ51" s="423"/>
      <c r="SA51" s="423"/>
      <c r="SB51" s="423"/>
      <c r="SC51" s="421"/>
      <c r="SD51" s="422"/>
      <c r="SE51" s="269" t="str">
        <f t="shared" si="42"/>
        <v/>
      </c>
      <c r="SF51" s="180">
        <v>1</v>
      </c>
      <c r="SG51" s="269" t="str">
        <f t="shared" si="81"/>
        <v/>
      </c>
      <c r="SH51" s="180">
        <v>1</v>
      </c>
      <c r="SI51" s="181">
        <v>1</v>
      </c>
      <c r="SJ51" s="181">
        <v>1</v>
      </c>
      <c r="SK51" s="183">
        <v>1</v>
      </c>
      <c r="SL51" s="183">
        <v>1</v>
      </c>
      <c r="SM51" s="183">
        <v>1</v>
      </c>
      <c r="SN51" s="183">
        <v>1</v>
      </c>
      <c r="SO51" s="183">
        <v>1</v>
      </c>
      <c r="SP51" s="183">
        <v>1</v>
      </c>
      <c r="SQ51" s="192" t="str">
        <f ca="1">IF(ISBLANK(SC51),"",ROUND(AVERAGE(OFFSET(SH51:SP51,0,0,1,ion21Coop!$F$42)),1))</f>
        <v/>
      </c>
      <c r="SR51" s="269" t="str">
        <f t="shared" si="82"/>
        <v/>
      </c>
      <c r="ST51" s="565"/>
      <c r="SU51" s="565"/>
      <c r="SV51" s="566"/>
      <c r="SW51" s="567"/>
      <c r="SX51" s="565"/>
      <c r="SY51" s="566"/>
      <c r="SZ51" s="568"/>
      <c r="TA51" s="567"/>
      <c r="TB51" s="553"/>
    </row>
    <row r="52" spans="2:522" x14ac:dyDescent="0.3">
      <c r="B52" s="50"/>
      <c r="J52" s="119">
        <f t="shared" si="110"/>
        <v>1</v>
      </c>
      <c r="K52" s="123" t="str">
        <f t="shared" si="83"/>
        <v>YaJo</v>
      </c>
      <c r="L52" s="123">
        <v>47</v>
      </c>
      <c r="M52" s="351"/>
      <c r="N52" s="351"/>
      <c r="O52" s="351"/>
      <c r="P52" s="351"/>
      <c r="Q52" s="369"/>
      <c r="R52" s="370"/>
      <c r="S52" s="269" t="str">
        <f>IF(ISBLANK(Q52),"",(R52-Q52)*24)</f>
        <v/>
      </c>
      <c r="T52" s="180">
        <v>1</v>
      </c>
      <c r="U52" s="269" t="str">
        <f t="shared" si="107"/>
        <v/>
      </c>
      <c r="V52" s="180">
        <v>1</v>
      </c>
      <c r="W52" s="181">
        <v>1</v>
      </c>
      <c r="X52" s="181">
        <v>1</v>
      </c>
      <c r="Y52" s="183">
        <v>1</v>
      </c>
      <c r="Z52" s="183">
        <v>1</v>
      </c>
      <c r="AA52" s="183">
        <v>1</v>
      </c>
      <c r="AB52" s="183">
        <v>1</v>
      </c>
      <c r="AC52" s="183">
        <v>1</v>
      </c>
      <c r="AD52" s="183">
        <v>1</v>
      </c>
      <c r="AE52" s="192" t="str">
        <f ca="1">IF(ISBLANK(Q52),"",ROUND(AVERAGE(OFFSET(V52:AD52,0,0,1,ion21Coop!$F$42)),1))</f>
        <v/>
      </c>
      <c r="AF52" s="269" t="str">
        <f t="shared" si="104"/>
        <v/>
      </c>
      <c r="AH52" s="119">
        <f t="shared" si="111"/>
        <v>2</v>
      </c>
      <c r="AI52" s="123" t="str">
        <f t="shared" si="84"/>
        <v>GeLo</v>
      </c>
      <c r="AJ52" s="123">
        <v>47</v>
      </c>
      <c r="AK52" s="351"/>
      <c r="AL52" s="351"/>
      <c r="AM52" s="351"/>
      <c r="AN52" s="351"/>
      <c r="AO52" s="369"/>
      <c r="AP52" s="370"/>
      <c r="AQ52" s="269" t="str">
        <f t="shared" si="23"/>
        <v/>
      </c>
      <c r="AR52" s="180">
        <v>1</v>
      </c>
      <c r="AS52" s="269" t="str">
        <f t="shared" si="44"/>
        <v/>
      </c>
      <c r="AT52" s="180">
        <v>1</v>
      </c>
      <c r="AU52" s="181">
        <v>1</v>
      </c>
      <c r="AV52" s="181">
        <v>1</v>
      </c>
      <c r="AW52" s="183">
        <v>1</v>
      </c>
      <c r="AX52" s="183">
        <v>1</v>
      </c>
      <c r="AY52" s="183">
        <v>1</v>
      </c>
      <c r="AZ52" s="183">
        <v>1</v>
      </c>
      <c r="BA52" s="183">
        <v>1</v>
      </c>
      <c r="BB52" s="183">
        <v>1</v>
      </c>
      <c r="BC52" s="192" t="str">
        <f ca="1">IF(ISBLANK(AO52),"",ROUND(AVERAGE(OFFSET(AT52:BB52,0,0,1,ion21Coop!$F$42)),1))</f>
        <v/>
      </c>
      <c r="BD52" s="269" t="str">
        <f t="shared" si="45"/>
        <v/>
      </c>
      <c r="BF52" s="119">
        <f t="shared" si="112"/>
        <v>3</v>
      </c>
      <c r="BG52" s="123" t="str">
        <f t="shared" si="85"/>
        <v>MiDo</v>
      </c>
      <c r="BH52" s="123">
        <v>47</v>
      </c>
      <c r="BI52" s="351"/>
      <c r="BJ52" s="351"/>
      <c r="BK52" s="351"/>
      <c r="BL52" s="351"/>
      <c r="BM52" s="369"/>
      <c r="BN52" s="370"/>
      <c r="BO52" s="269" t="str">
        <f t="shared" si="108"/>
        <v/>
      </c>
      <c r="BP52" s="180">
        <v>1</v>
      </c>
      <c r="BQ52" s="269" t="str">
        <f t="shared" si="109"/>
        <v/>
      </c>
      <c r="BR52" s="180">
        <v>1</v>
      </c>
      <c r="BS52" s="181">
        <v>1</v>
      </c>
      <c r="BT52" s="181">
        <v>1</v>
      </c>
      <c r="BU52" s="183">
        <v>1</v>
      </c>
      <c r="BV52" s="183">
        <v>1</v>
      </c>
      <c r="BW52" s="183">
        <v>1</v>
      </c>
      <c r="BX52" s="183">
        <v>1</v>
      </c>
      <c r="BY52" s="183">
        <v>1</v>
      </c>
      <c r="BZ52" s="183">
        <v>1</v>
      </c>
      <c r="CA52" s="192" t="str">
        <f ca="1">IF(ISBLANK(BM52),"",ROUND(AVERAGE(OFFSET(BR52:BZ52,0,0,1,ion21Coop!$F$42)),1))</f>
        <v/>
      </c>
      <c r="CB52" s="269" t="str">
        <f t="shared" si="105"/>
        <v/>
      </c>
      <c r="CD52" s="119">
        <f t="shared" si="113"/>
        <v>4</v>
      </c>
      <c r="CE52" s="123" t="str">
        <f t="shared" si="86"/>
        <v>EmNi</v>
      </c>
      <c r="CF52" s="123">
        <v>47</v>
      </c>
      <c r="CG52" s="351"/>
      <c r="CH52" s="351"/>
      <c r="CI52" s="351"/>
      <c r="CJ52" s="351"/>
      <c r="CK52" s="369"/>
      <c r="CL52" s="370"/>
      <c r="CM52" s="269" t="str">
        <f t="shared" si="25"/>
        <v/>
      </c>
      <c r="CN52" s="180">
        <v>1</v>
      </c>
      <c r="CO52" s="269" t="str">
        <f t="shared" si="47"/>
        <v/>
      </c>
      <c r="CP52" s="180">
        <v>1</v>
      </c>
      <c r="CQ52" s="181">
        <v>1</v>
      </c>
      <c r="CR52" s="181">
        <v>1</v>
      </c>
      <c r="CS52" s="183">
        <v>1</v>
      </c>
      <c r="CT52" s="183">
        <v>1</v>
      </c>
      <c r="CU52" s="183">
        <v>1</v>
      </c>
      <c r="CV52" s="183">
        <v>1</v>
      </c>
      <c r="CW52" s="183">
        <v>1</v>
      </c>
      <c r="CX52" s="183">
        <v>1</v>
      </c>
      <c r="CY52" s="192" t="str">
        <f ca="1">IF(ISBLANK(CK52),"",ROUND(AVERAGE(OFFSET(CP52:CX52,0,0,1,ion21Coop!$F$42)),1))</f>
        <v/>
      </c>
      <c r="CZ52" s="269" t="str">
        <f t="shared" si="48"/>
        <v/>
      </c>
      <c r="DB52" s="119">
        <f t="shared" si="114"/>
        <v>5</v>
      </c>
      <c r="DC52" s="123" t="str">
        <f t="shared" si="87"/>
        <v>HeJe</v>
      </c>
      <c r="DD52" s="123">
        <v>47</v>
      </c>
      <c r="DE52" s="423"/>
      <c r="DF52" s="423"/>
      <c r="DG52" s="423"/>
      <c r="DH52" s="423"/>
      <c r="DI52" s="421"/>
      <c r="DJ52" s="422"/>
      <c r="DK52" s="269" t="str">
        <f t="shared" si="26"/>
        <v/>
      </c>
      <c r="DL52" s="180">
        <v>1</v>
      </c>
      <c r="DM52" s="269" t="str">
        <f t="shared" si="49"/>
        <v/>
      </c>
      <c r="DN52" s="180">
        <v>1</v>
      </c>
      <c r="DO52" s="181">
        <v>1</v>
      </c>
      <c r="DP52" s="181">
        <v>1</v>
      </c>
      <c r="DQ52" s="183">
        <v>1</v>
      </c>
      <c r="DR52" s="183">
        <v>1</v>
      </c>
      <c r="DS52" s="183">
        <v>1</v>
      </c>
      <c r="DT52" s="183">
        <v>1</v>
      </c>
      <c r="DU52" s="183">
        <v>1</v>
      </c>
      <c r="DV52" s="183">
        <v>1</v>
      </c>
      <c r="DW52" s="192" t="str">
        <f ca="1">IF(ISBLANK(DI52),"",ROUND(AVERAGE(OFFSET(DN52:DV52,0,0,1,ion21Coop!$F$42)),1))</f>
        <v/>
      </c>
      <c r="DX52" s="269" t="str">
        <f t="shared" si="50"/>
        <v/>
      </c>
      <c r="DZ52" s="119">
        <f t="shared" si="115"/>
        <v>6</v>
      </c>
      <c r="EA52" s="123" t="str">
        <f t="shared" si="88"/>
        <v/>
      </c>
      <c r="EB52" s="123">
        <v>47</v>
      </c>
      <c r="EC52" s="423"/>
      <c r="ED52" s="423"/>
      <c r="EE52" s="423"/>
      <c r="EF52" s="423"/>
      <c r="EG52" s="421"/>
      <c r="EH52" s="422"/>
      <c r="EI52" s="269" t="str">
        <f t="shared" si="27"/>
        <v/>
      </c>
      <c r="EJ52" s="180">
        <v>1</v>
      </c>
      <c r="EK52" s="269" t="str">
        <f t="shared" si="51"/>
        <v/>
      </c>
      <c r="EL52" s="180">
        <v>1</v>
      </c>
      <c r="EM52" s="181">
        <v>1</v>
      </c>
      <c r="EN52" s="181">
        <v>1</v>
      </c>
      <c r="EO52" s="183">
        <v>1</v>
      </c>
      <c r="EP52" s="183">
        <v>1</v>
      </c>
      <c r="EQ52" s="183">
        <v>1</v>
      </c>
      <c r="ER52" s="183">
        <v>1</v>
      </c>
      <c r="ES52" s="183">
        <v>1</v>
      </c>
      <c r="ET52" s="183">
        <v>1</v>
      </c>
      <c r="EU52" s="192" t="str">
        <f ca="1">IF(ISBLANK(EG52),"",ROUND(AVERAGE(OFFSET(EL52:ET52,0,0,1,ion21Coop!$F$42)),1))</f>
        <v/>
      </c>
      <c r="EV52" s="269" t="str">
        <f t="shared" si="52"/>
        <v/>
      </c>
      <c r="EX52" s="119">
        <f t="shared" si="116"/>
        <v>7</v>
      </c>
      <c r="EY52" s="123" t="str">
        <f t="shared" si="89"/>
        <v/>
      </c>
      <c r="EZ52" s="123">
        <v>47</v>
      </c>
      <c r="FA52" s="423"/>
      <c r="FB52" s="423"/>
      <c r="FC52" s="423"/>
      <c r="FD52" s="423"/>
      <c r="FE52" s="421"/>
      <c r="FF52" s="422"/>
      <c r="FG52" s="269" t="str">
        <f t="shared" si="28"/>
        <v/>
      </c>
      <c r="FH52" s="180">
        <v>1</v>
      </c>
      <c r="FI52" s="269" t="str">
        <f t="shared" si="53"/>
        <v/>
      </c>
      <c r="FJ52" s="180">
        <v>1</v>
      </c>
      <c r="FK52" s="181">
        <v>1</v>
      </c>
      <c r="FL52" s="181">
        <v>1</v>
      </c>
      <c r="FM52" s="183">
        <v>1</v>
      </c>
      <c r="FN52" s="183">
        <v>1</v>
      </c>
      <c r="FO52" s="183">
        <v>1</v>
      </c>
      <c r="FP52" s="183">
        <v>1</v>
      </c>
      <c r="FQ52" s="183">
        <v>1</v>
      </c>
      <c r="FR52" s="183">
        <v>1</v>
      </c>
      <c r="FS52" s="192" t="str">
        <f ca="1">IF(ISBLANK(FE52),"",ROUND(AVERAGE(OFFSET(FJ52:FR52,0,0,1,ion21Coop!$F$42)),1))</f>
        <v/>
      </c>
      <c r="FT52" s="269" t="str">
        <f t="shared" si="54"/>
        <v/>
      </c>
      <c r="FV52" s="119">
        <f t="shared" si="117"/>
        <v>8</v>
      </c>
      <c r="FW52" s="123" t="str">
        <f t="shared" si="90"/>
        <v/>
      </c>
      <c r="FX52" s="123">
        <v>47</v>
      </c>
      <c r="FY52" s="423"/>
      <c r="FZ52" s="423"/>
      <c r="GA52" s="423"/>
      <c r="GB52" s="423"/>
      <c r="GC52" s="421"/>
      <c r="GD52" s="422"/>
      <c r="GE52" s="269" t="str">
        <f t="shared" si="29"/>
        <v/>
      </c>
      <c r="GF52" s="180">
        <v>1</v>
      </c>
      <c r="GG52" s="269" t="str">
        <f t="shared" si="55"/>
        <v/>
      </c>
      <c r="GH52" s="180">
        <v>1</v>
      </c>
      <c r="GI52" s="181">
        <v>1</v>
      </c>
      <c r="GJ52" s="181">
        <v>1</v>
      </c>
      <c r="GK52" s="183">
        <v>1</v>
      </c>
      <c r="GL52" s="183">
        <v>1</v>
      </c>
      <c r="GM52" s="183">
        <v>1</v>
      </c>
      <c r="GN52" s="183">
        <v>1</v>
      </c>
      <c r="GO52" s="183">
        <v>1</v>
      </c>
      <c r="GP52" s="183">
        <v>1</v>
      </c>
      <c r="GQ52" s="192" t="str">
        <f ca="1">IF(ISBLANK(GC52),"",ROUND(AVERAGE(OFFSET(GH52:GP52,0,0,1,ion21Coop!$F$42)),1))</f>
        <v/>
      </c>
      <c r="GR52" s="269" t="str">
        <f t="shared" si="56"/>
        <v/>
      </c>
      <c r="GT52" s="119">
        <f t="shared" si="118"/>
        <v>9</v>
      </c>
      <c r="GU52" s="123" t="str">
        <f t="shared" si="91"/>
        <v/>
      </c>
      <c r="GV52" s="123">
        <v>47</v>
      </c>
      <c r="GW52" s="423"/>
      <c r="GX52" s="423"/>
      <c r="GY52" s="423"/>
      <c r="GZ52" s="423"/>
      <c r="HA52" s="421"/>
      <c r="HB52" s="422"/>
      <c r="HC52" s="269" t="str">
        <f t="shared" si="30"/>
        <v/>
      </c>
      <c r="HD52" s="180">
        <v>1</v>
      </c>
      <c r="HE52" s="269" t="str">
        <f t="shared" si="57"/>
        <v/>
      </c>
      <c r="HF52" s="180">
        <v>1</v>
      </c>
      <c r="HG52" s="181">
        <v>1</v>
      </c>
      <c r="HH52" s="181">
        <v>1</v>
      </c>
      <c r="HI52" s="183">
        <v>1</v>
      </c>
      <c r="HJ52" s="183">
        <v>1</v>
      </c>
      <c r="HK52" s="183">
        <v>1</v>
      </c>
      <c r="HL52" s="183">
        <v>1</v>
      </c>
      <c r="HM52" s="183">
        <v>1</v>
      </c>
      <c r="HN52" s="183">
        <v>1</v>
      </c>
      <c r="HO52" s="192" t="str">
        <f ca="1">IF(ISBLANK(HA52),"",ROUND(AVERAGE(OFFSET(HF52:HN52,0,0,1,ion21Coop!$F$42)),1))</f>
        <v/>
      </c>
      <c r="HP52" s="269" t="str">
        <f t="shared" si="58"/>
        <v/>
      </c>
      <c r="HR52" s="119">
        <f t="shared" si="119"/>
        <v>10</v>
      </c>
      <c r="HS52" s="123" t="str">
        <f t="shared" si="92"/>
        <v/>
      </c>
      <c r="HT52" s="123">
        <v>47</v>
      </c>
      <c r="HU52" s="423"/>
      <c r="HV52" s="423"/>
      <c r="HW52" s="423"/>
      <c r="HX52" s="423"/>
      <c r="HY52" s="421"/>
      <c r="HZ52" s="422"/>
      <c r="IA52" s="269" t="str">
        <f t="shared" si="31"/>
        <v/>
      </c>
      <c r="IB52" s="180">
        <v>1</v>
      </c>
      <c r="IC52" s="269" t="str">
        <f t="shared" si="59"/>
        <v/>
      </c>
      <c r="ID52" s="180">
        <v>1</v>
      </c>
      <c r="IE52" s="181">
        <v>1</v>
      </c>
      <c r="IF52" s="181">
        <v>1</v>
      </c>
      <c r="IG52" s="183">
        <v>1</v>
      </c>
      <c r="IH52" s="183">
        <v>1</v>
      </c>
      <c r="II52" s="183">
        <v>1</v>
      </c>
      <c r="IJ52" s="183">
        <v>1</v>
      </c>
      <c r="IK52" s="183">
        <v>1</v>
      </c>
      <c r="IL52" s="183">
        <v>1</v>
      </c>
      <c r="IM52" s="192" t="str">
        <f ca="1">IF(ISBLANK(HY52),"",ROUND(AVERAGE(OFFSET(ID52:IL52,0,0,1,ion21Coop!$F$42)),1))</f>
        <v/>
      </c>
      <c r="IN52" s="269" t="str">
        <f t="shared" si="60"/>
        <v/>
      </c>
      <c r="IP52" s="119">
        <f t="shared" si="120"/>
        <v>11</v>
      </c>
      <c r="IQ52" s="123" t="str">
        <f t="shared" si="93"/>
        <v/>
      </c>
      <c r="IR52" s="123">
        <v>47</v>
      </c>
      <c r="IS52" s="423"/>
      <c r="IT52" s="423"/>
      <c r="IU52" s="423"/>
      <c r="IV52" s="423"/>
      <c r="IW52" s="421"/>
      <c r="IX52" s="422"/>
      <c r="IY52" s="269" t="str">
        <f t="shared" si="32"/>
        <v/>
      </c>
      <c r="IZ52" s="180">
        <v>1</v>
      </c>
      <c r="JA52" s="269" t="str">
        <f t="shared" si="61"/>
        <v/>
      </c>
      <c r="JB52" s="180">
        <v>1</v>
      </c>
      <c r="JC52" s="181">
        <v>1</v>
      </c>
      <c r="JD52" s="181">
        <v>1</v>
      </c>
      <c r="JE52" s="183">
        <v>1</v>
      </c>
      <c r="JF52" s="183">
        <v>1</v>
      </c>
      <c r="JG52" s="183">
        <v>1</v>
      </c>
      <c r="JH52" s="183">
        <v>1</v>
      </c>
      <c r="JI52" s="183">
        <v>1</v>
      </c>
      <c r="JJ52" s="183">
        <v>1</v>
      </c>
      <c r="JK52" s="192" t="str">
        <f ca="1">IF(ISBLANK(IW52),"",ROUND(AVERAGE(OFFSET(JB52:JJ52,0,0,1,ion21Coop!$F$42)),1))</f>
        <v/>
      </c>
      <c r="JL52" s="269" t="str">
        <f t="shared" si="62"/>
        <v/>
      </c>
      <c r="JN52" s="119">
        <f t="shared" si="121"/>
        <v>12</v>
      </c>
      <c r="JO52" s="123" t="str">
        <f t="shared" si="94"/>
        <v/>
      </c>
      <c r="JP52" s="123">
        <v>47</v>
      </c>
      <c r="JQ52" s="423"/>
      <c r="JR52" s="423"/>
      <c r="JS52" s="423"/>
      <c r="JT52" s="423"/>
      <c r="JU52" s="421"/>
      <c r="JV52" s="422"/>
      <c r="JW52" s="269" t="str">
        <f t="shared" si="33"/>
        <v/>
      </c>
      <c r="JX52" s="180">
        <v>1</v>
      </c>
      <c r="JY52" s="269" t="str">
        <f t="shared" si="63"/>
        <v/>
      </c>
      <c r="JZ52" s="180">
        <v>1</v>
      </c>
      <c r="KA52" s="181">
        <v>1</v>
      </c>
      <c r="KB52" s="181">
        <v>1</v>
      </c>
      <c r="KC52" s="183">
        <v>1</v>
      </c>
      <c r="KD52" s="183">
        <v>1</v>
      </c>
      <c r="KE52" s="183">
        <v>1</v>
      </c>
      <c r="KF52" s="183">
        <v>1</v>
      </c>
      <c r="KG52" s="183">
        <v>1</v>
      </c>
      <c r="KH52" s="183">
        <v>1</v>
      </c>
      <c r="KI52" s="192" t="str">
        <f ca="1">IF(ISBLANK(JU52),"",ROUND(AVERAGE(OFFSET(JZ52:KH52,0,0,1,ion21Coop!$F$42)),1))</f>
        <v/>
      </c>
      <c r="KJ52" s="269" t="str">
        <f t="shared" si="64"/>
        <v/>
      </c>
      <c r="KL52" s="119">
        <f t="shared" si="122"/>
        <v>13</v>
      </c>
      <c r="KM52" s="123" t="str">
        <f t="shared" si="95"/>
        <v/>
      </c>
      <c r="KN52" s="123">
        <v>47</v>
      </c>
      <c r="KO52" s="423"/>
      <c r="KP52" s="423"/>
      <c r="KQ52" s="423"/>
      <c r="KR52" s="423"/>
      <c r="KS52" s="421"/>
      <c r="KT52" s="422"/>
      <c r="KU52" s="269" t="str">
        <f t="shared" si="34"/>
        <v/>
      </c>
      <c r="KV52" s="180">
        <v>1</v>
      </c>
      <c r="KW52" s="269" t="str">
        <f t="shared" si="65"/>
        <v/>
      </c>
      <c r="KX52" s="180">
        <v>1</v>
      </c>
      <c r="KY52" s="181">
        <v>1</v>
      </c>
      <c r="KZ52" s="181">
        <v>1</v>
      </c>
      <c r="LA52" s="183">
        <v>1</v>
      </c>
      <c r="LB52" s="183">
        <v>1</v>
      </c>
      <c r="LC52" s="183">
        <v>1</v>
      </c>
      <c r="LD52" s="183">
        <v>1</v>
      </c>
      <c r="LE52" s="183">
        <v>1</v>
      </c>
      <c r="LF52" s="183">
        <v>1</v>
      </c>
      <c r="LG52" s="192" t="str">
        <f ca="1">IF(ISBLANK(KS52),"",ROUND(AVERAGE(OFFSET(KX52:LF52,0,0,1,ion21Coop!$F$42)),1))</f>
        <v/>
      </c>
      <c r="LH52" s="269" t="str">
        <f t="shared" si="66"/>
        <v/>
      </c>
      <c r="LJ52" s="119">
        <f t="shared" si="123"/>
        <v>14</v>
      </c>
      <c r="LK52" s="123" t="str">
        <f t="shared" si="96"/>
        <v/>
      </c>
      <c r="LL52" s="123">
        <v>47</v>
      </c>
      <c r="LM52" s="423"/>
      <c r="LN52" s="423"/>
      <c r="LO52" s="423"/>
      <c r="LP52" s="423"/>
      <c r="LQ52" s="421"/>
      <c r="LR52" s="422"/>
      <c r="LS52" s="269" t="str">
        <f t="shared" si="35"/>
        <v/>
      </c>
      <c r="LT52" s="180">
        <v>1</v>
      </c>
      <c r="LU52" s="269" t="str">
        <f t="shared" si="67"/>
        <v/>
      </c>
      <c r="LV52" s="180">
        <v>1</v>
      </c>
      <c r="LW52" s="181">
        <v>1</v>
      </c>
      <c r="LX52" s="181">
        <v>1</v>
      </c>
      <c r="LY52" s="183">
        <v>1</v>
      </c>
      <c r="LZ52" s="183">
        <v>1</v>
      </c>
      <c r="MA52" s="183">
        <v>1</v>
      </c>
      <c r="MB52" s="183">
        <v>1</v>
      </c>
      <c r="MC52" s="183">
        <v>1</v>
      </c>
      <c r="MD52" s="183">
        <v>1</v>
      </c>
      <c r="ME52" s="192" t="str">
        <f ca="1">IF(ISBLANK(LQ52),"",ROUND(AVERAGE(OFFSET(LV52:MD52,0,0,1,ion21Coop!$F$42)),1))</f>
        <v/>
      </c>
      <c r="MF52" s="269" t="str">
        <f t="shared" si="68"/>
        <v/>
      </c>
      <c r="MH52" s="119">
        <f t="shared" si="124"/>
        <v>15</v>
      </c>
      <c r="MI52" s="123" t="str">
        <f t="shared" si="97"/>
        <v/>
      </c>
      <c r="MJ52" s="123">
        <v>47</v>
      </c>
      <c r="MK52" s="423"/>
      <c r="ML52" s="423"/>
      <c r="MM52" s="423"/>
      <c r="MN52" s="423"/>
      <c r="MO52" s="421"/>
      <c r="MP52" s="422"/>
      <c r="MQ52" s="269" t="str">
        <f t="shared" si="36"/>
        <v/>
      </c>
      <c r="MR52" s="180">
        <v>1</v>
      </c>
      <c r="MS52" s="269" t="str">
        <f t="shared" si="69"/>
        <v/>
      </c>
      <c r="MT52" s="180">
        <v>1</v>
      </c>
      <c r="MU52" s="181">
        <v>1</v>
      </c>
      <c r="MV52" s="181">
        <v>1</v>
      </c>
      <c r="MW52" s="183">
        <v>1</v>
      </c>
      <c r="MX52" s="183">
        <v>1</v>
      </c>
      <c r="MY52" s="183">
        <v>1</v>
      </c>
      <c r="MZ52" s="183">
        <v>1</v>
      </c>
      <c r="NA52" s="183">
        <v>1</v>
      </c>
      <c r="NB52" s="183">
        <v>1</v>
      </c>
      <c r="NC52" s="192" t="str">
        <f ca="1">IF(ISBLANK(MO52),"",ROUND(AVERAGE(OFFSET(MT52:NB52,0,0,1,ion21Coop!$F$42)),1))</f>
        <v/>
      </c>
      <c r="ND52" s="269" t="str">
        <f t="shared" si="70"/>
        <v/>
      </c>
      <c r="NF52" s="119">
        <f t="shared" si="125"/>
        <v>16</v>
      </c>
      <c r="NG52" s="123" t="str">
        <f t="shared" si="98"/>
        <v/>
      </c>
      <c r="NH52" s="123">
        <v>47</v>
      </c>
      <c r="NI52" s="423"/>
      <c r="NJ52" s="423"/>
      <c r="NK52" s="423"/>
      <c r="NL52" s="423"/>
      <c r="NM52" s="421"/>
      <c r="NN52" s="422"/>
      <c r="NO52" s="269" t="str">
        <f t="shared" si="37"/>
        <v/>
      </c>
      <c r="NP52" s="180">
        <v>1</v>
      </c>
      <c r="NQ52" s="269" t="str">
        <f t="shared" si="71"/>
        <v/>
      </c>
      <c r="NR52" s="180">
        <v>1</v>
      </c>
      <c r="NS52" s="181">
        <v>1</v>
      </c>
      <c r="NT52" s="181">
        <v>1</v>
      </c>
      <c r="NU52" s="183">
        <v>1</v>
      </c>
      <c r="NV52" s="183">
        <v>1</v>
      </c>
      <c r="NW52" s="183">
        <v>1</v>
      </c>
      <c r="NX52" s="183">
        <v>1</v>
      </c>
      <c r="NY52" s="183">
        <v>1</v>
      </c>
      <c r="NZ52" s="183">
        <v>1</v>
      </c>
      <c r="OA52" s="192" t="str">
        <f ca="1">IF(ISBLANK(NM52),"",ROUND(AVERAGE(OFFSET(NR52:NZ52,0,0,1,ion21Coop!$F$42)),1))</f>
        <v/>
      </c>
      <c r="OB52" s="269" t="str">
        <f t="shared" si="72"/>
        <v/>
      </c>
      <c r="OD52" s="119">
        <f t="shared" si="126"/>
        <v>17</v>
      </c>
      <c r="OE52" s="123" t="str">
        <f t="shared" si="99"/>
        <v/>
      </c>
      <c r="OF52" s="123">
        <v>47</v>
      </c>
      <c r="OG52" s="423"/>
      <c r="OH52" s="423"/>
      <c r="OI52" s="423"/>
      <c r="OJ52" s="423"/>
      <c r="OK52" s="421"/>
      <c r="OL52" s="422"/>
      <c r="OM52" s="269" t="str">
        <f t="shared" si="38"/>
        <v/>
      </c>
      <c r="ON52" s="180">
        <v>1</v>
      </c>
      <c r="OO52" s="269" t="str">
        <f t="shared" si="73"/>
        <v/>
      </c>
      <c r="OP52" s="180">
        <v>1</v>
      </c>
      <c r="OQ52" s="181">
        <v>1</v>
      </c>
      <c r="OR52" s="181">
        <v>1</v>
      </c>
      <c r="OS52" s="183">
        <v>1</v>
      </c>
      <c r="OT52" s="183">
        <v>1</v>
      </c>
      <c r="OU52" s="183">
        <v>1</v>
      </c>
      <c r="OV52" s="183">
        <v>1</v>
      </c>
      <c r="OW52" s="183">
        <v>1</v>
      </c>
      <c r="OX52" s="183">
        <v>1</v>
      </c>
      <c r="OY52" s="192" t="str">
        <f ca="1">IF(ISBLANK(OK52),"",ROUND(AVERAGE(OFFSET(OP52:OX52,0,0,1,ion21Coop!$F$42)),1))</f>
        <v/>
      </c>
      <c r="OZ52" s="269" t="str">
        <f t="shared" si="74"/>
        <v/>
      </c>
      <c r="PB52" s="119">
        <f t="shared" si="127"/>
        <v>18</v>
      </c>
      <c r="PC52" s="123" t="str">
        <f t="shared" si="100"/>
        <v/>
      </c>
      <c r="PD52" s="123">
        <v>47</v>
      </c>
      <c r="PE52" s="423"/>
      <c r="PF52" s="423"/>
      <c r="PG52" s="423"/>
      <c r="PH52" s="423"/>
      <c r="PI52" s="421"/>
      <c r="PJ52" s="422"/>
      <c r="PK52" s="269" t="str">
        <f t="shared" si="39"/>
        <v/>
      </c>
      <c r="PL52" s="180">
        <v>1</v>
      </c>
      <c r="PM52" s="269" t="str">
        <f t="shared" si="75"/>
        <v/>
      </c>
      <c r="PN52" s="180">
        <v>1</v>
      </c>
      <c r="PO52" s="181">
        <v>1</v>
      </c>
      <c r="PP52" s="181">
        <v>1</v>
      </c>
      <c r="PQ52" s="183">
        <v>1</v>
      </c>
      <c r="PR52" s="183">
        <v>1</v>
      </c>
      <c r="PS52" s="183">
        <v>1</v>
      </c>
      <c r="PT52" s="183">
        <v>1</v>
      </c>
      <c r="PU52" s="183">
        <v>1</v>
      </c>
      <c r="PV52" s="183">
        <v>1</v>
      </c>
      <c r="PW52" s="192" t="str">
        <f ca="1">IF(ISBLANK(PI52),"",ROUND(AVERAGE(OFFSET(PN52:PV52,0,0,1,ion21Coop!$F$42)),1))</f>
        <v/>
      </c>
      <c r="PX52" s="269" t="str">
        <f t="shared" si="76"/>
        <v/>
      </c>
      <c r="PZ52" s="119">
        <f t="shared" si="128"/>
        <v>19</v>
      </c>
      <c r="QA52" s="123" t="str">
        <f t="shared" si="101"/>
        <v/>
      </c>
      <c r="QB52" s="123">
        <v>47</v>
      </c>
      <c r="QC52" s="423"/>
      <c r="QD52" s="423"/>
      <c r="QE52" s="423"/>
      <c r="QF52" s="423"/>
      <c r="QG52" s="421"/>
      <c r="QH52" s="422"/>
      <c r="QI52" s="269" t="str">
        <f t="shared" si="40"/>
        <v/>
      </c>
      <c r="QJ52" s="180">
        <v>1</v>
      </c>
      <c r="QK52" s="269" t="str">
        <f t="shared" si="77"/>
        <v/>
      </c>
      <c r="QL52" s="180">
        <v>1</v>
      </c>
      <c r="QM52" s="181">
        <v>1</v>
      </c>
      <c r="QN52" s="181">
        <v>1</v>
      </c>
      <c r="QO52" s="183">
        <v>1</v>
      </c>
      <c r="QP52" s="183">
        <v>1</v>
      </c>
      <c r="QQ52" s="183">
        <v>1</v>
      </c>
      <c r="QR52" s="183">
        <v>1</v>
      </c>
      <c r="QS52" s="183">
        <v>1</v>
      </c>
      <c r="QT52" s="183">
        <v>1</v>
      </c>
      <c r="QU52" s="192" t="str">
        <f ca="1">IF(ISBLANK(QG52),"",ROUND(AVERAGE(OFFSET(QL52:QT52,0,0,1,ion21Coop!$F$42)),1))</f>
        <v/>
      </c>
      <c r="QV52" s="269" t="str">
        <f t="shared" si="78"/>
        <v/>
      </c>
      <c r="QX52" s="119">
        <f t="shared" si="129"/>
        <v>20</v>
      </c>
      <c r="QY52" s="123" t="str">
        <f t="shared" si="102"/>
        <v/>
      </c>
      <c r="QZ52" s="123">
        <v>47</v>
      </c>
      <c r="RA52" s="423"/>
      <c r="RB52" s="423"/>
      <c r="RC52" s="423"/>
      <c r="RD52" s="423"/>
      <c r="RE52" s="421"/>
      <c r="RF52" s="422"/>
      <c r="RG52" s="269" t="str">
        <f t="shared" si="41"/>
        <v/>
      </c>
      <c r="RH52" s="180">
        <v>1</v>
      </c>
      <c r="RI52" s="269" t="str">
        <f t="shared" si="79"/>
        <v/>
      </c>
      <c r="RJ52" s="180">
        <v>1</v>
      </c>
      <c r="RK52" s="181">
        <v>1</v>
      </c>
      <c r="RL52" s="181">
        <v>1</v>
      </c>
      <c r="RM52" s="183">
        <v>1</v>
      </c>
      <c r="RN52" s="183">
        <v>1</v>
      </c>
      <c r="RO52" s="183">
        <v>1</v>
      </c>
      <c r="RP52" s="183">
        <v>1</v>
      </c>
      <c r="RQ52" s="183">
        <v>1</v>
      </c>
      <c r="RR52" s="183">
        <v>1</v>
      </c>
      <c r="RS52" s="192" t="str">
        <f ca="1">IF(ISBLANK(RE52),"",ROUND(AVERAGE(OFFSET(RJ52:RR52,0,0,1,ion21Coop!$F$42)),1))</f>
        <v/>
      </c>
      <c r="RT52" s="269" t="str">
        <f t="shared" si="80"/>
        <v/>
      </c>
      <c r="RV52" s="119">
        <f t="shared" si="130"/>
        <v>21</v>
      </c>
      <c r="RW52" s="123" t="str">
        <f t="shared" si="103"/>
        <v/>
      </c>
      <c r="RX52" s="123">
        <v>47</v>
      </c>
      <c r="RY52" s="423"/>
      <c r="RZ52" s="423"/>
      <c r="SA52" s="423"/>
      <c r="SB52" s="423"/>
      <c r="SC52" s="421"/>
      <c r="SD52" s="422"/>
      <c r="SE52" s="269" t="str">
        <f t="shared" si="42"/>
        <v/>
      </c>
      <c r="SF52" s="180">
        <v>1</v>
      </c>
      <c r="SG52" s="269" t="str">
        <f t="shared" si="81"/>
        <v/>
      </c>
      <c r="SH52" s="180">
        <v>1</v>
      </c>
      <c r="SI52" s="181">
        <v>1</v>
      </c>
      <c r="SJ52" s="181">
        <v>1</v>
      </c>
      <c r="SK52" s="183">
        <v>1</v>
      </c>
      <c r="SL52" s="183">
        <v>1</v>
      </c>
      <c r="SM52" s="183">
        <v>1</v>
      </c>
      <c r="SN52" s="183">
        <v>1</v>
      </c>
      <c r="SO52" s="183">
        <v>1</v>
      </c>
      <c r="SP52" s="183">
        <v>1</v>
      </c>
      <c r="SQ52" s="192" t="str">
        <f ca="1">IF(ISBLANK(SC52),"",ROUND(AVERAGE(OFFSET(SH52:SP52,0,0,1,ion21Coop!$F$42)),1))</f>
        <v/>
      </c>
      <c r="SR52" s="269" t="str">
        <f t="shared" si="82"/>
        <v/>
      </c>
      <c r="ST52" s="565"/>
      <c r="SU52" s="565"/>
      <c r="SV52" s="566"/>
      <c r="SW52" s="567"/>
      <c r="SX52" s="565"/>
      <c r="SY52" s="566"/>
      <c r="SZ52" s="568"/>
      <c r="TA52" s="567"/>
      <c r="TB52" s="553"/>
    </row>
    <row r="53" spans="2:522" x14ac:dyDescent="0.3">
      <c r="B53" s="50"/>
      <c r="J53" s="119">
        <f t="shared" si="110"/>
        <v>1</v>
      </c>
      <c r="K53" s="123" t="str">
        <f t="shared" si="83"/>
        <v>YaJo</v>
      </c>
      <c r="L53" s="123">
        <v>48</v>
      </c>
      <c r="M53" s="351"/>
      <c r="N53" s="351"/>
      <c r="O53" s="351"/>
      <c r="P53" s="351"/>
      <c r="Q53" s="369"/>
      <c r="R53" s="370"/>
      <c r="S53" s="269" t="str">
        <f t="shared" ref="S53:S116" si="131">IF(ISBLANK(Q53),"",(R53-Q53)*24)</f>
        <v/>
      </c>
      <c r="T53" s="180">
        <v>1</v>
      </c>
      <c r="U53" s="269" t="str">
        <f t="shared" ref="U53:U116" si="132">IF(ISBLANK(Q53),"",S53*T53)</f>
        <v/>
      </c>
      <c r="V53" s="180">
        <v>1</v>
      </c>
      <c r="W53" s="181">
        <v>1</v>
      </c>
      <c r="X53" s="181">
        <v>1</v>
      </c>
      <c r="Y53" s="183">
        <v>1</v>
      </c>
      <c r="Z53" s="183">
        <v>1</v>
      </c>
      <c r="AA53" s="183">
        <v>1</v>
      </c>
      <c r="AB53" s="183">
        <v>1</v>
      </c>
      <c r="AC53" s="183">
        <v>1</v>
      </c>
      <c r="AD53" s="183">
        <v>1</v>
      </c>
      <c r="AE53" s="192" t="str">
        <f ca="1">IF(ISBLANK(Q53),"",ROUND(AVERAGE(OFFSET(V53:AD53,0,0,1,ion21Coop!$F$42)),1))</f>
        <v/>
      </c>
      <c r="AF53" s="269" t="str">
        <f t="shared" ref="AF53:AF116" si="133">IF(ISBLANK(Q53),"",U53*AE53)</f>
        <v/>
      </c>
      <c r="AH53" s="119">
        <f t="shared" si="111"/>
        <v>2</v>
      </c>
      <c r="AI53" s="123" t="str">
        <f t="shared" si="84"/>
        <v>GeLo</v>
      </c>
      <c r="AJ53" s="123">
        <v>48</v>
      </c>
      <c r="AK53" s="351"/>
      <c r="AL53" s="351"/>
      <c r="AM53" s="351"/>
      <c r="AN53" s="351"/>
      <c r="AO53" s="369"/>
      <c r="AP53" s="370"/>
      <c r="AQ53" s="269" t="str">
        <f t="shared" ref="AQ53:AQ116" si="134">IF(ISBLANK(AO53),"",(AP53-AO53)*24)</f>
        <v/>
      </c>
      <c r="AR53" s="180">
        <v>1</v>
      </c>
      <c r="AS53" s="269" t="str">
        <f t="shared" ref="AS53:AS116" si="135">IF(ISBLANK(AO53),"",AQ53*AR53)</f>
        <v/>
      </c>
      <c r="AT53" s="180">
        <v>1</v>
      </c>
      <c r="AU53" s="181">
        <v>1</v>
      </c>
      <c r="AV53" s="181">
        <v>1</v>
      </c>
      <c r="AW53" s="183">
        <v>1</v>
      </c>
      <c r="AX53" s="183">
        <v>1</v>
      </c>
      <c r="AY53" s="183">
        <v>1</v>
      </c>
      <c r="AZ53" s="183">
        <v>1</v>
      </c>
      <c r="BA53" s="183">
        <v>1</v>
      </c>
      <c r="BB53" s="183">
        <v>1</v>
      </c>
      <c r="BC53" s="192" t="str">
        <f ca="1">IF(ISBLANK(AO53),"",ROUND(AVERAGE(OFFSET(AT53:BB53,0,0,1,ion21Coop!$F$42)),1))</f>
        <v/>
      </c>
      <c r="BD53" s="269" t="str">
        <f t="shared" ref="BD53:BD116" si="136">IF(ISBLANK(AO53),"",AS53*BC53)</f>
        <v/>
      </c>
      <c r="BF53" s="119">
        <f t="shared" si="112"/>
        <v>3</v>
      </c>
      <c r="BG53" s="123" t="str">
        <f t="shared" si="85"/>
        <v>MiDo</v>
      </c>
      <c r="BH53" s="123">
        <v>48</v>
      </c>
      <c r="BI53" s="351"/>
      <c r="BJ53" s="351"/>
      <c r="BK53" s="351"/>
      <c r="BL53" s="351"/>
      <c r="BM53" s="369"/>
      <c r="BN53" s="370"/>
      <c r="BO53" s="269" t="str">
        <f t="shared" ref="BO53:BO116" si="137">IF(ISBLANK(BM53),"",(BN53-BM53)*24)</f>
        <v/>
      </c>
      <c r="BP53" s="180">
        <v>1</v>
      </c>
      <c r="BQ53" s="269" t="str">
        <f t="shared" ref="BQ53:BQ116" si="138">IF(ISBLANK(BM53),"",BO53*BP53)</f>
        <v/>
      </c>
      <c r="BR53" s="180">
        <v>1</v>
      </c>
      <c r="BS53" s="181">
        <v>1</v>
      </c>
      <c r="BT53" s="181">
        <v>1</v>
      </c>
      <c r="BU53" s="183">
        <v>1</v>
      </c>
      <c r="BV53" s="183">
        <v>1</v>
      </c>
      <c r="BW53" s="183">
        <v>1</v>
      </c>
      <c r="BX53" s="183">
        <v>1</v>
      </c>
      <c r="BY53" s="183">
        <v>1</v>
      </c>
      <c r="BZ53" s="183">
        <v>1</v>
      </c>
      <c r="CA53" s="192" t="str">
        <f ca="1">IF(ISBLANK(BM53),"",ROUND(AVERAGE(OFFSET(BR53:BZ53,0,0,1,ion21Coop!$F$42)),1))</f>
        <v/>
      </c>
      <c r="CB53" s="269" t="str">
        <f t="shared" ref="CB53:CB116" si="139">IF(ISBLANK(BM53),"",BQ53*CA53)</f>
        <v/>
      </c>
      <c r="CD53" s="119">
        <f t="shared" si="113"/>
        <v>4</v>
      </c>
      <c r="CE53" s="123" t="str">
        <f t="shared" si="86"/>
        <v>EmNi</v>
      </c>
      <c r="CF53" s="123">
        <v>48</v>
      </c>
      <c r="CG53" s="351"/>
      <c r="CH53" s="351"/>
      <c r="CI53" s="351"/>
      <c r="CJ53" s="351"/>
      <c r="CK53" s="369"/>
      <c r="CL53" s="370"/>
      <c r="CM53" s="269" t="str">
        <f t="shared" ref="CM53:CM116" si="140">IF(ISBLANK(CK53),"",(CL53-CK53)*24)</f>
        <v/>
      </c>
      <c r="CN53" s="180">
        <v>1</v>
      </c>
      <c r="CO53" s="269" t="str">
        <f t="shared" ref="CO53:CO116" si="141">IF(ISBLANK(CK53),"",CM53*CN53)</f>
        <v/>
      </c>
      <c r="CP53" s="180">
        <v>1</v>
      </c>
      <c r="CQ53" s="181">
        <v>1</v>
      </c>
      <c r="CR53" s="181">
        <v>1</v>
      </c>
      <c r="CS53" s="183">
        <v>1</v>
      </c>
      <c r="CT53" s="183">
        <v>1</v>
      </c>
      <c r="CU53" s="183">
        <v>1</v>
      </c>
      <c r="CV53" s="183">
        <v>1</v>
      </c>
      <c r="CW53" s="183">
        <v>1</v>
      </c>
      <c r="CX53" s="183">
        <v>1</v>
      </c>
      <c r="CY53" s="192" t="str">
        <f ca="1">IF(ISBLANK(CK53),"",ROUND(AVERAGE(OFFSET(CP53:CX53,0,0,1,ion21Coop!$F$42)),1))</f>
        <v/>
      </c>
      <c r="CZ53" s="269" t="str">
        <f t="shared" ref="CZ53:CZ116" si="142">IF(ISBLANK(CK53),"",CO53*CY53)</f>
        <v/>
      </c>
      <c r="DB53" s="119">
        <f t="shared" si="114"/>
        <v>5</v>
      </c>
      <c r="DC53" s="123" t="str">
        <f t="shared" si="87"/>
        <v>HeJe</v>
      </c>
      <c r="DD53" s="123">
        <v>48</v>
      </c>
      <c r="DE53" s="423"/>
      <c r="DF53" s="423"/>
      <c r="DG53" s="423"/>
      <c r="DH53" s="423"/>
      <c r="DI53" s="421"/>
      <c r="DJ53" s="422"/>
      <c r="DK53" s="269" t="str">
        <f t="shared" ref="DK53:DK116" si="143">IF(ISBLANK(DI53),"",(DJ53-DI53)*24)</f>
        <v/>
      </c>
      <c r="DL53" s="180">
        <v>1</v>
      </c>
      <c r="DM53" s="269" t="str">
        <f t="shared" ref="DM53:DM116" si="144">IF(ISBLANK(DI53),"",DK53*DL53)</f>
        <v/>
      </c>
      <c r="DN53" s="180">
        <v>1</v>
      </c>
      <c r="DO53" s="181">
        <v>1</v>
      </c>
      <c r="DP53" s="181">
        <v>1</v>
      </c>
      <c r="DQ53" s="183">
        <v>1</v>
      </c>
      <c r="DR53" s="183">
        <v>1</v>
      </c>
      <c r="DS53" s="183">
        <v>1</v>
      </c>
      <c r="DT53" s="183">
        <v>1</v>
      </c>
      <c r="DU53" s="183">
        <v>1</v>
      </c>
      <c r="DV53" s="183">
        <v>1</v>
      </c>
      <c r="DW53" s="192" t="str">
        <f ca="1">IF(ISBLANK(DI53),"",ROUND(AVERAGE(OFFSET(DN53:DV53,0,0,1,ion21Coop!$F$42)),1))</f>
        <v/>
      </c>
      <c r="DX53" s="269" t="str">
        <f t="shared" ref="DX53:DX116" si="145">IF(ISBLANK(DI53),"",DM53*DW53)</f>
        <v/>
      </c>
      <c r="DZ53" s="119">
        <f t="shared" si="115"/>
        <v>6</v>
      </c>
      <c r="EA53" s="123" t="str">
        <f t="shared" si="88"/>
        <v/>
      </c>
      <c r="EB53" s="123">
        <v>48</v>
      </c>
      <c r="EC53" s="423"/>
      <c r="ED53" s="423"/>
      <c r="EE53" s="423"/>
      <c r="EF53" s="423"/>
      <c r="EG53" s="421"/>
      <c r="EH53" s="422"/>
      <c r="EI53" s="269" t="str">
        <f t="shared" ref="EI53:EI116" si="146">IF(ISBLANK(EG53),"",(EH53-EG53)*24)</f>
        <v/>
      </c>
      <c r="EJ53" s="180">
        <v>1</v>
      </c>
      <c r="EK53" s="269" t="str">
        <f t="shared" ref="EK53:EK116" si="147">IF(ISBLANK(EG53),"",EI53*EJ53)</f>
        <v/>
      </c>
      <c r="EL53" s="180">
        <v>1</v>
      </c>
      <c r="EM53" s="181">
        <v>1</v>
      </c>
      <c r="EN53" s="181">
        <v>1</v>
      </c>
      <c r="EO53" s="183">
        <v>1</v>
      </c>
      <c r="EP53" s="183">
        <v>1</v>
      </c>
      <c r="EQ53" s="183">
        <v>1</v>
      </c>
      <c r="ER53" s="183">
        <v>1</v>
      </c>
      <c r="ES53" s="183">
        <v>1</v>
      </c>
      <c r="ET53" s="183">
        <v>1</v>
      </c>
      <c r="EU53" s="192" t="str">
        <f ca="1">IF(ISBLANK(EG53),"",ROUND(AVERAGE(OFFSET(EL53:ET53,0,0,1,ion21Coop!$F$42)),1))</f>
        <v/>
      </c>
      <c r="EV53" s="269" t="str">
        <f t="shared" ref="EV53:EV116" si="148">IF(ISBLANK(EG53),"",EK53*EU53)</f>
        <v/>
      </c>
      <c r="EX53" s="119">
        <f t="shared" si="116"/>
        <v>7</v>
      </c>
      <c r="EY53" s="123" t="str">
        <f t="shared" si="89"/>
        <v/>
      </c>
      <c r="EZ53" s="123">
        <v>48</v>
      </c>
      <c r="FA53" s="423"/>
      <c r="FB53" s="423"/>
      <c r="FC53" s="423"/>
      <c r="FD53" s="423"/>
      <c r="FE53" s="421"/>
      <c r="FF53" s="422"/>
      <c r="FG53" s="269" t="str">
        <f t="shared" ref="FG53:FG116" si="149">IF(ISBLANK(FE53),"",(FF53-FE53)*24)</f>
        <v/>
      </c>
      <c r="FH53" s="180">
        <v>1</v>
      </c>
      <c r="FI53" s="269" t="str">
        <f t="shared" ref="FI53:FI116" si="150">IF(ISBLANK(FE53),"",FG53*FH53)</f>
        <v/>
      </c>
      <c r="FJ53" s="180">
        <v>1</v>
      </c>
      <c r="FK53" s="181">
        <v>1</v>
      </c>
      <c r="FL53" s="181">
        <v>1</v>
      </c>
      <c r="FM53" s="183">
        <v>1</v>
      </c>
      <c r="FN53" s="183">
        <v>1</v>
      </c>
      <c r="FO53" s="183">
        <v>1</v>
      </c>
      <c r="FP53" s="183">
        <v>1</v>
      </c>
      <c r="FQ53" s="183">
        <v>1</v>
      </c>
      <c r="FR53" s="183">
        <v>1</v>
      </c>
      <c r="FS53" s="192" t="str">
        <f ca="1">IF(ISBLANK(FE53),"",ROUND(AVERAGE(OFFSET(FJ53:FR53,0,0,1,ion21Coop!$F$42)),1))</f>
        <v/>
      </c>
      <c r="FT53" s="269" t="str">
        <f t="shared" ref="FT53:FT116" si="151">IF(ISBLANK(FE53),"",FI53*FS53)</f>
        <v/>
      </c>
      <c r="FV53" s="119">
        <f t="shared" si="117"/>
        <v>8</v>
      </c>
      <c r="FW53" s="123" t="str">
        <f t="shared" si="90"/>
        <v/>
      </c>
      <c r="FX53" s="123">
        <v>48</v>
      </c>
      <c r="FY53" s="423"/>
      <c r="FZ53" s="423"/>
      <c r="GA53" s="423"/>
      <c r="GB53" s="423"/>
      <c r="GC53" s="421"/>
      <c r="GD53" s="422"/>
      <c r="GE53" s="269" t="str">
        <f t="shared" ref="GE53:GE116" si="152">IF(ISBLANK(GC53),"",(GD53-GC53)*24)</f>
        <v/>
      </c>
      <c r="GF53" s="180">
        <v>1</v>
      </c>
      <c r="GG53" s="269" t="str">
        <f t="shared" ref="GG53:GG116" si="153">IF(ISBLANK(GC53),"",GE53*GF53)</f>
        <v/>
      </c>
      <c r="GH53" s="180">
        <v>1</v>
      </c>
      <c r="GI53" s="181">
        <v>1</v>
      </c>
      <c r="GJ53" s="181">
        <v>1</v>
      </c>
      <c r="GK53" s="183">
        <v>1</v>
      </c>
      <c r="GL53" s="183">
        <v>1</v>
      </c>
      <c r="GM53" s="183">
        <v>1</v>
      </c>
      <c r="GN53" s="183">
        <v>1</v>
      </c>
      <c r="GO53" s="183">
        <v>1</v>
      </c>
      <c r="GP53" s="183">
        <v>1</v>
      </c>
      <c r="GQ53" s="192" t="str">
        <f ca="1">IF(ISBLANK(GC53),"",ROUND(AVERAGE(OFFSET(GH53:GP53,0,0,1,ion21Coop!$F$42)),1))</f>
        <v/>
      </c>
      <c r="GR53" s="269" t="str">
        <f t="shared" ref="GR53:GR116" si="154">IF(ISBLANK(GC53),"",GG53*GQ53)</f>
        <v/>
      </c>
      <c r="GT53" s="119">
        <f t="shared" si="118"/>
        <v>9</v>
      </c>
      <c r="GU53" s="123" t="str">
        <f t="shared" si="91"/>
        <v/>
      </c>
      <c r="GV53" s="123">
        <v>48</v>
      </c>
      <c r="GW53" s="423"/>
      <c r="GX53" s="423"/>
      <c r="GY53" s="423"/>
      <c r="GZ53" s="423"/>
      <c r="HA53" s="421"/>
      <c r="HB53" s="422"/>
      <c r="HC53" s="269" t="str">
        <f t="shared" ref="HC53:HC116" si="155">IF(ISBLANK(HA53),"",(HB53-HA53)*24)</f>
        <v/>
      </c>
      <c r="HD53" s="180">
        <v>1</v>
      </c>
      <c r="HE53" s="269" t="str">
        <f t="shared" ref="HE53:HE116" si="156">IF(ISBLANK(HA53),"",HC53*HD53)</f>
        <v/>
      </c>
      <c r="HF53" s="180">
        <v>1</v>
      </c>
      <c r="HG53" s="181">
        <v>1</v>
      </c>
      <c r="HH53" s="181">
        <v>1</v>
      </c>
      <c r="HI53" s="183">
        <v>1</v>
      </c>
      <c r="HJ53" s="183">
        <v>1</v>
      </c>
      <c r="HK53" s="183">
        <v>1</v>
      </c>
      <c r="HL53" s="183">
        <v>1</v>
      </c>
      <c r="HM53" s="183">
        <v>1</v>
      </c>
      <c r="HN53" s="183">
        <v>1</v>
      </c>
      <c r="HO53" s="192" t="str">
        <f ca="1">IF(ISBLANK(HA53),"",ROUND(AVERAGE(OFFSET(HF53:HN53,0,0,1,ion21Coop!$F$42)),1))</f>
        <v/>
      </c>
      <c r="HP53" s="269" t="str">
        <f t="shared" ref="HP53:HP116" si="157">IF(ISBLANK(HA53),"",HE53*HO53)</f>
        <v/>
      </c>
      <c r="HR53" s="119">
        <f t="shared" si="119"/>
        <v>10</v>
      </c>
      <c r="HS53" s="123" t="str">
        <f t="shared" si="92"/>
        <v/>
      </c>
      <c r="HT53" s="123">
        <v>48</v>
      </c>
      <c r="HU53" s="423"/>
      <c r="HV53" s="423"/>
      <c r="HW53" s="423"/>
      <c r="HX53" s="423"/>
      <c r="HY53" s="421"/>
      <c r="HZ53" s="422"/>
      <c r="IA53" s="269" t="str">
        <f t="shared" ref="IA53:IA116" si="158">IF(ISBLANK(HY53),"",(HZ53-HY53)*24)</f>
        <v/>
      </c>
      <c r="IB53" s="180">
        <v>1</v>
      </c>
      <c r="IC53" s="269" t="str">
        <f t="shared" ref="IC53:IC116" si="159">IF(ISBLANK(HY53),"",IA53*IB53)</f>
        <v/>
      </c>
      <c r="ID53" s="180">
        <v>1</v>
      </c>
      <c r="IE53" s="181">
        <v>1</v>
      </c>
      <c r="IF53" s="181">
        <v>1</v>
      </c>
      <c r="IG53" s="183">
        <v>1</v>
      </c>
      <c r="IH53" s="183">
        <v>1</v>
      </c>
      <c r="II53" s="183">
        <v>1</v>
      </c>
      <c r="IJ53" s="183">
        <v>1</v>
      </c>
      <c r="IK53" s="183">
        <v>1</v>
      </c>
      <c r="IL53" s="183">
        <v>1</v>
      </c>
      <c r="IM53" s="192" t="str">
        <f ca="1">IF(ISBLANK(HY53),"",ROUND(AVERAGE(OFFSET(ID53:IL53,0,0,1,ion21Coop!$F$42)),1))</f>
        <v/>
      </c>
      <c r="IN53" s="269" t="str">
        <f t="shared" ref="IN53:IN116" si="160">IF(ISBLANK(HY53),"",IC53*IM53)</f>
        <v/>
      </c>
      <c r="IP53" s="119">
        <f t="shared" si="120"/>
        <v>11</v>
      </c>
      <c r="IQ53" s="123" t="str">
        <f t="shared" si="93"/>
        <v/>
      </c>
      <c r="IR53" s="123">
        <v>48</v>
      </c>
      <c r="IS53" s="423"/>
      <c r="IT53" s="423"/>
      <c r="IU53" s="423"/>
      <c r="IV53" s="423"/>
      <c r="IW53" s="421"/>
      <c r="IX53" s="422"/>
      <c r="IY53" s="269" t="str">
        <f t="shared" ref="IY53:IY116" si="161">IF(ISBLANK(IW53),"",(IX53-IW53)*24)</f>
        <v/>
      </c>
      <c r="IZ53" s="180">
        <v>1</v>
      </c>
      <c r="JA53" s="269" t="str">
        <f t="shared" ref="JA53:JA116" si="162">IF(ISBLANK(IW53),"",IY53*IZ53)</f>
        <v/>
      </c>
      <c r="JB53" s="180">
        <v>1</v>
      </c>
      <c r="JC53" s="181">
        <v>1</v>
      </c>
      <c r="JD53" s="181">
        <v>1</v>
      </c>
      <c r="JE53" s="183">
        <v>1</v>
      </c>
      <c r="JF53" s="183">
        <v>1</v>
      </c>
      <c r="JG53" s="183">
        <v>1</v>
      </c>
      <c r="JH53" s="183">
        <v>1</v>
      </c>
      <c r="JI53" s="183">
        <v>1</v>
      </c>
      <c r="JJ53" s="183">
        <v>1</v>
      </c>
      <c r="JK53" s="192" t="str">
        <f ca="1">IF(ISBLANK(IW53),"",ROUND(AVERAGE(OFFSET(JB53:JJ53,0,0,1,ion21Coop!$F$42)),1))</f>
        <v/>
      </c>
      <c r="JL53" s="269" t="str">
        <f t="shared" ref="JL53:JL116" si="163">IF(ISBLANK(IW53),"",JA53*JK53)</f>
        <v/>
      </c>
      <c r="JN53" s="119">
        <f t="shared" si="121"/>
        <v>12</v>
      </c>
      <c r="JO53" s="123" t="str">
        <f t="shared" si="94"/>
        <v/>
      </c>
      <c r="JP53" s="123">
        <v>48</v>
      </c>
      <c r="JQ53" s="423"/>
      <c r="JR53" s="423"/>
      <c r="JS53" s="423"/>
      <c r="JT53" s="423"/>
      <c r="JU53" s="421"/>
      <c r="JV53" s="422"/>
      <c r="JW53" s="269" t="str">
        <f t="shared" ref="JW53:JW116" si="164">IF(ISBLANK(JU53),"",(JV53-JU53)*24)</f>
        <v/>
      </c>
      <c r="JX53" s="180">
        <v>1</v>
      </c>
      <c r="JY53" s="269" t="str">
        <f t="shared" ref="JY53:JY116" si="165">IF(ISBLANK(JU53),"",JW53*JX53)</f>
        <v/>
      </c>
      <c r="JZ53" s="180">
        <v>1</v>
      </c>
      <c r="KA53" s="181">
        <v>1</v>
      </c>
      <c r="KB53" s="181">
        <v>1</v>
      </c>
      <c r="KC53" s="183">
        <v>1</v>
      </c>
      <c r="KD53" s="183">
        <v>1</v>
      </c>
      <c r="KE53" s="183">
        <v>1</v>
      </c>
      <c r="KF53" s="183">
        <v>1</v>
      </c>
      <c r="KG53" s="183">
        <v>1</v>
      </c>
      <c r="KH53" s="183">
        <v>1</v>
      </c>
      <c r="KI53" s="192" t="str">
        <f ca="1">IF(ISBLANK(JU53),"",ROUND(AVERAGE(OFFSET(JZ53:KH53,0,0,1,ion21Coop!$F$42)),1))</f>
        <v/>
      </c>
      <c r="KJ53" s="269" t="str">
        <f t="shared" ref="KJ53:KJ116" si="166">IF(ISBLANK(JU53),"",JY53*KI53)</f>
        <v/>
      </c>
      <c r="KL53" s="119">
        <f t="shared" si="122"/>
        <v>13</v>
      </c>
      <c r="KM53" s="123" t="str">
        <f t="shared" si="95"/>
        <v/>
      </c>
      <c r="KN53" s="123">
        <v>48</v>
      </c>
      <c r="KO53" s="423"/>
      <c r="KP53" s="423"/>
      <c r="KQ53" s="423"/>
      <c r="KR53" s="423"/>
      <c r="KS53" s="421"/>
      <c r="KT53" s="422"/>
      <c r="KU53" s="269" t="str">
        <f t="shared" ref="KU53:KU116" si="167">IF(ISBLANK(KS53),"",(KT53-KS53)*24)</f>
        <v/>
      </c>
      <c r="KV53" s="180">
        <v>1</v>
      </c>
      <c r="KW53" s="269" t="str">
        <f t="shared" ref="KW53:KW116" si="168">IF(ISBLANK(KS53),"",KU53*KV53)</f>
        <v/>
      </c>
      <c r="KX53" s="180">
        <v>1</v>
      </c>
      <c r="KY53" s="181">
        <v>1</v>
      </c>
      <c r="KZ53" s="181">
        <v>1</v>
      </c>
      <c r="LA53" s="183">
        <v>1</v>
      </c>
      <c r="LB53" s="183">
        <v>1</v>
      </c>
      <c r="LC53" s="183">
        <v>1</v>
      </c>
      <c r="LD53" s="183">
        <v>1</v>
      </c>
      <c r="LE53" s="183">
        <v>1</v>
      </c>
      <c r="LF53" s="183">
        <v>1</v>
      </c>
      <c r="LG53" s="192" t="str">
        <f ca="1">IF(ISBLANK(KS53),"",ROUND(AVERAGE(OFFSET(KX53:LF53,0,0,1,ion21Coop!$F$42)),1))</f>
        <v/>
      </c>
      <c r="LH53" s="269" t="str">
        <f t="shared" ref="LH53:LH116" si="169">IF(ISBLANK(KS53),"",KW53*LG53)</f>
        <v/>
      </c>
      <c r="LJ53" s="119">
        <f t="shared" si="123"/>
        <v>14</v>
      </c>
      <c r="LK53" s="123" t="str">
        <f t="shared" si="96"/>
        <v/>
      </c>
      <c r="LL53" s="123">
        <v>48</v>
      </c>
      <c r="LM53" s="423"/>
      <c r="LN53" s="423"/>
      <c r="LO53" s="423"/>
      <c r="LP53" s="423"/>
      <c r="LQ53" s="421"/>
      <c r="LR53" s="422"/>
      <c r="LS53" s="269" t="str">
        <f t="shared" ref="LS53:LS116" si="170">IF(ISBLANK(LQ53),"",(LR53-LQ53)*24)</f>
        <v/>
      </c>
      <c r="LT53" s="180">
        <v>1</v>
      </c>
      <c r="LU53" s="269" t="str">
        <f t="shared" ref="LU53:LU116" si="171">IF(ISBLANK(LQ53),"",LS53*LT53)</f>
        <v/>
      </c>
      <c r="LV53" s="180">
        <v>1</v>
      </c>
      <c r="LW53" s="181">
        <v>1</v>
      </c>
      <c r="LX53" s="181">
        <v>1</v>
      </c>
      <c r="LY53" s="183">
        <v>1</v>
      </c>
      <c r="LZ53" s="183">
        <v>1</v>
      </c>
      <c r="MA53" s="183">
        <v>1</v>
      </c>
      <c r="MB53" s="183">
        <v>1</v>
      </c>
      <c r="MC53" s="183">
        <v>1</v>
      </c>
      <c r="MD53" s="183">
        <v>1</v>
      </c>
      <c r="ME53" s="192" t="str">
        <f ca="1">IF(ISBLANK(LQ53),"",ROUND(AVERAGE(OFFSET(LV53:MD53,0,0,1,ion21Coop!$F$42)),1))</f>
        <v/>
      </c>
      <c r="MF53" s="269" t="str">
        <f t="shared" ref="MF53:MF116" si="172">IF(ISBLANK(LQ53),"",LU53*ME53)</f>
        <v/>
      </c>
      <c r="MH53" s="119">
        <f t="shared" si="124"/>
        <v>15</v>
      </c>
      <c r="MI53" s="123" t="str">
        <f t="shared" si="97"/>
        <v/>
      </c>
      <c r="MJ53" s="123">
        <v>48</v>
      </c>
      <c r="MK53" s="423"/>
      <c r="ML53" s="423"/>
      <c r="MM53" s="423"/>
      <c r="MN53" s="423"/>
      <c r="MO53" s="421"/>
      <c r="MP53" s="422"/>
      <c r="MQ53" s="269" t="str">
        <f t="shared" ref="MQ53:MQ116" si="173">IF(ISBLANK(MO53),"",(MP53-MO53)*24)</f>
        <v/>
      </c>
      <c r="MR53" s="180">
        <v>1</v>
      </c>
      <c r="MS53" s="269" t="str">
        <f t="shared" ref="MS53:MS116" si="174">IF(ISBLANK(MO53),"",MQ53*MR53)</f>
        <v/>
      </c>
      <c r="MT53" s="180">
        <v>1</v>
      </c>
      <c r="MU53" s="181">
        <v>1</v>
      </c>
      <c r="MV53" s="181">
        <v>1</v>
      </c>
      <c r="MW53" s="183">
        <v>1</v>
      </c>
      <c r="MX53" s="183">
        <v>1</v>
      </c>
      <c r="MY53" s="183">
        <v>1</v>
      </c>
      <c r="MZ53" s="183">
        <v>1</v>
      </c>
      <c r="NA53" s="183">
        <v>1</v>
      </c>
      <c r="NB53" s="183">
        <v>1</v>
      </c>
      <c r="NC53" s="192" t="str">
        <f ca="1">IF(ISBLANK(MO53),"",ROUND(AVERAGE(OFFSET(MT53:NB53,0,0,1,ion21Coop!$F$42)),1))</f>
        <v/>
      </c>
      <c r="ND53" s="269" t="str">
        <f t="shared" ref="ND53:ND116" si="175">IF(ISBLANK(MO53),"",MS53*NC53)</f>
        <v/>
      </c>
      <c r="NF53" s="119">
        <f t="shared" si="125"/>
        <v>16</v>
      </c>
      <c r="NG53" s="123" t="str">
        <f t="shared" si="98"/>
        <v/>
      </c>
      <c r="NH53" s="123">
        <v>48</v>
      </c>
      <c r="NI53" s="423"/>
      <c r="NJ53" s="423"/>
      <c r="NK53" s="423"/>
      <c r="NL53" s="423"/>
      <c r="NM53" s="421"/>
      <c r="NN53" s="422"/>
      <c r="NO53" s="269" t="str">
        <f t="shared" ref="NO53:NO116" si="176">IF(ISBLANK(NM53),"",(NN53-NM53)*24)</f>
        <v/>
      </c>
      <c r="NP53" s="180">
        <v>1</v>
      </c>
      <c r="NQ53" s="269" t="str">
        <f t="shared" ref="NQ53:NQ116" si="177">IF(ISBLANK(NM53),"",NO53*NP53)</f>
        <v/>
      </c>
      <c r="NR53" s="180">
        <v>1</v>
      </c>
      <c r="NS53" s="181">
        <v>1</v>
      </c>
      <c r="NT53" s="181">
        <v>1</v>
      </c>
      <c r="NU53" s="183">
        <v>1</v>
      </c>
      <c r="NV53" s="183">
        <v>1</v>
      </c>
      <c r="NW53" s="183">
        <v>1</v>
      </c>
      <c r="NX53" s="183">
        <v>1</v>
      </c>
      <c r="NY53" s="183">
        <v>1</v>
      </c>
      <c r="NZ53" s="183">
        <v>1</v>
      </c>
      <c r="OA53" s="192" t="str">
        <f ca="1">IF(ISBLANK(NM53),"",ROUND(AVERAGE(OFFSET(NR53:NZ53,0,0,1,ion21Coop!$F$42)),1))</f>
        <v/>
      </c>
      <c r="OB53" s="269" t="str">
        <f t="shared" ref="OB53:OB116" si="178">IF(ISBLANK(NM53),"",NQ53*OA53)</f>
        <v/>
      </c>
      <c r="OD53" s="119">
        <f t="shared" si="126"/>
        <v>17</v>
      </c>
      <c r="OE53" s="123" t="str">
        <f t="shared" si="99"/>
        <v/>
      </c>
      <c r="OF53" s="123">
        <v>48</v>
      </c>
      <c r="OG53" s="423"/>
      <c r="OH53" s="423"/>
      <c r="OI53" s="423"/>
      <c r="OJ53" s="423"/>
      <c r="OK53" s="421"/>
      <c r="OL53" s="422"/>
      <c r="OM53" s="269" t="str">
        <f t="shared" ref="OM53:OM116" si="179">IF(ISBLANK(OK53),"",(OL53-OK53)*24)</f>
        <v/>
      </c>
      <c r="ON53" s="180">
        <v>1</v>
      </c>
      <c r="OO53" s="269" t="str">
        <f t="shared" ref="OO53:OO116" si="180">IF(ISBLANK(OK53),"",OM53*ON53)</f>
        <v/>
      </c>
      <c r="OP53" s="180">
        <v>1</v>
      </c>
      <c r="OQ53" s="181">
        <v>1</v>
      </c>
      <c r="OR53" s="181">
        <v>1</v>
      </c>
      <c r="OS53" s="183">
        <v>1</v>
      </c>
      <c r="OT53" s="183">
        <v>1</v>
      </c>
      <c r="OU53" s="183">
        <v>1</v>
      </c>
      <c r="OV53" s="183">
        <v>1</v>
      </c>
      <c r="OW53" s="183">
        <v>1</v>
      </c>
      <c r="OX53" s="183">
        <v>1</v>
      </c>
      <c r="OY53" s="192" t="str">
        <f ca="1">IF(ISBLANK(OK53),"",ROUND(AVERAGE(OFFSET(OP53:OX53,0,0,1,ion21Coop!$F$42)),1))</f>
        <v/>
      </c>
      <c r="OZ53" s="269" t="str">
        <f t="shared" ref="OZ53:OZ116" si="181">IF(ISBLANK(OK53),"",OO53*OY53)</f>
        <v/>
      </c>
      <c r="PB53" s="119">
        <f t="shared" si="127"/>
        <v>18</v>
      </c>
      <c r="PC53" s="123" t="str">
        <f t="shared" si="100"/>
        <v/>
      </c>
      <c r="PD53" s="123">
        <v>48</v>
      </c>
      <c r="PE53" s="423"/>
      <c r="PF53" s="423"/>
      <c r="PG53" s="423"/>
      <c r="PH53" s="423"/>
      <c r="PI53" s="421"/>
      <c r="PJ53" s="422"/>
      <c r="PK53" s="269" t="str">
        <f t="shared" ref="PK53:PK116" si="182">IF(ISBLANK(PI53),"",(PJ53-PI53)*24)</f>
        <v/>
      </c>
      <c r="PL53" s="180">
        <v>1</v>
      </c>
      <c r="PM53" s="269" t="str">
        <f t="shared" ref="PM53:PM116" si="183">IF(ISBLANK(PI53),"",PK53*PL53)</f>
        <v/>
      </c>
      <c r="PN53" s="180">
        <v>1</v>
      </c>
      <c r="PO53" s="181">
        <v>1</v>
      </c>
      <c r="PP53" s="181">
        <v>1</v>
      </c>
      <c r="PQ53" s="183">
        <v>1</v>
      </c>
      <c r="PR53" s="183">
        <v>1</v>
      </c>
      <c r="PS53" s="183">
        <v>1</v>
      </c>
      <c r="PT53" s="183">
        <v>1</v>
      </c>
      <c r="PU53" s="183">
        <v>1</v>
      </c>
      <c r="PV53" s="183">
        <v>1</v>
      </c>
      <c r="PW53" s="192" t="str">
        <f ca="1">IF(ISBLANK(PI53),"",ROUND(AVERAGE(OFFSET(PN53:PV53,0,0,1,ion21Coop!$F$42)),1))</f>
        <v/>
      </c>
      <c r="PX53" s="269" t="str">
        <f t="shared" ref="PX53:PX116" si="184">IF(ISBLANK(PI53),"",PM53*PW53)</f>
        <v/>
      </c>
      <c r="PZ53" s="119">
        <f t="shared" si="128"/>
        <v>19</v>
      </c>
      <c r="QA53" s="123" t="str">
        <f t="shared" si="101"/>
        <v/>
      </c>
      <c r="QB53" s="123">
        <v>48</v>
      </c>
      <c r="QC53" s="423"/>
      <c r="QD53" s="423"/>
      <c r="QE53" s="423"/>
      <c r="QF53" s="423"/>
      <c r="QG53" s="421"/>
      <c r="QH53" s="422"/>
      <c r="QI53" s="269" t="str">
        <f t="shared" ref="QI53:QI116" si="185">IF(ISBLANK(QG53),"",(QH53-QG53)*24)</f>
        <v/>
      </c>
      <c r="QJ53" s="180">
        <v>1</v>
      </c>
      <c r="QK53" s="269" t="str">
        <f t="shared" ref="QK53:QK116" si="186">IF(ISBLANK(QG53),"",QI53*QJ53)</f>
        <v/>
      </c>
      <c r="QL53" s="180">
        <v>1</v>
      </c>
      <c r="QM53" s="181">
        <v>1</v>
      </c>
      <c r="QN53" s="181">
        <v>1</v>
      </c>
      <c r="QO53" s="183">
        <v>1</v>
      </c>
      <c r="QP53" s="183">
        <v>1</v>
      </c>
      <c r="QQ53" s="183">
        <v>1</v>
      </c>
      <c r="QR53" s="183">
        <v>1</v>
      </c>
      <c r="QS53" s="183">
        <v>1</v>
      </c>
      <c r="QT53" s="183">
        <v>1</v>
      </c>
      <c r="QU53" s="192" t="str">
        <f ca="1">IF(ISBLANK(QG53),"",ROUND(AVERAGE(OFFSET(QL53:QT53,0,0,1,ion21Coop!$F$42)),1))</f>
        <v/>
      </c>
      <c r="QV53" s="269" t="str">
        <f t="shared" ref="QV53:QV116" si="187">IF(ISBLANK(QG53),"",QK53*QU53)</f>
        <v/>
      </c>
      <c r="QX53" s="119">
        <f t="shared" si="129"/>
        <v>20</v>
      </c>
      <c r="QY53" s="123" t="str">
        <f t="shared" si="102"/>
        <v/>
      </c>
      <c r="QZ53" s="123">
        <v>48</v>
      </c>
      <c r="RA53" s="423"/>
      <c r="RB53" s="423"/>
      <c r="RC53" s="423"/>
      <c r="RD53" s="423"/>
      <c r="RE53" s="421"/>
      <c r="RF53" s="422"/>
      <c r="RG53" s="269" t="str">
        <f t="shared" ref="RG53:RG116" si="188">IF(ISBLANK(RE53),"",(RF53-RE53)*24)</f>
        <v/>
      </c>
      <c r="RH53" s="180">
        <v>1</v>
      </c>
      <c r="RI53" s="269" t="str">
        <f t="shared" ref="RI53:RI116" si="189">IF(ISBLANK(RE53),"",RG53*RH53)</f>
        <v/>
      </c>
      <c r="RJ53" s="180">
        <v>1</v>
      </c>
      <c r="RK53" s="181">
        <v>1</v>
      </c>
      <c r="RL53" s="181">
        <v>1</v>
      </c>
      <c r="RM53" s="183">
        <v>1</v>
      </c>
      <c r="RN53" s="183">
        <v>1</v>
      </c>
      <c r="RO53" s="183">
        <v>1</v>
      </c>
      <c r="RP53" s="183">
        <v>1</v>
      </c>
      <c r="RQ53" s="183">
        <v>1</v>
      </c>
      <c r="RR53" s="183">
        <v>1</v>
      </c>
      <c r="RS53" s="192" t="str">
        <f ca="1">IF(ISBLANK(RE53),"",ROUND(AVERAGE(OFFSET(RJ53:RR53,0,0,1,ion21Coop!$F$42)),1))</f>
        <v/>
      </c>
      <c r="RT53" s="269" t="str">
        <f t="shared" ref="RT53:RT116" si="190">IF(ISBLANK(RE53),"",RI53*RS53)</f>
        <v/>
      </c>
      <c r="RV53" s="119">
        <f t="shared" si="130"/>
        <v>21</v>
      </c>
      <c r="RW53" s="123" t="str">
        <f t="shared" si="103"/>
        <v/>
      </c>
      <c r="RX53" s="123">
        <v>48</v>
      </c>
      <c r="RY53" s="423"/>
      <c r="RZ53" s="423"/>
      <c r="SA53" s="423"/>
      <c r="SB53" s="423"/>
      <c r="SC53" s="421"/>
      <c r="SD53" s="422"/>
      <c r="SE53" s="269" t="str">
        <f t="shared" ref="SE53:SE116" si="191">IF(ISBLANK(SC53),"",(SD53-SC53)*24)</f>
        <v/>
      </c>
      <c r="SF53" s="180">
        <v>1</v>
      </c>
      <c r="SG53" s="269" t="str">
        <f t="shared" ref="SG53:SG116" si="192">IF(ISBLANK(SC53),"",SE53*SF53)</f>
        <v/>
      </c>
      <c r="SH53" s="180">
        <v>1</v>
      </c>
      <c r="SI53" s="181">
        <v>1</v>
      </c>
      <c r="SJ53" s="181">
        <v>1</v>
      </c>
      <c r="SK53" s="183">
        <v>1</v>
      </c>
      <c r="SL53" s="183">
        <v>1</v>
      </c>
      <c r="SM53" s="183">
        <v>1</v>
      </c>
      <c r="SN53" s="183">
        <v>1</v>
      </c>
      <c r="SO53" s="183">
        <v>1</v>
      </c>
      <c r="SP53" s="183">
        <v>1</v>
      </c>
      <c r="SQ53" s="192" t="str">
        <f ca="1">IF(ISBLANK(SC53),"",ROUND(AVERAGE(OFFSET(SH53:SP53,0,0,1,ion21Coop!$F$42)),1))</f>
        <v/>
      </c>
      <c r="SR53" s="269" t="str">
        <f t="shared" ref="SR53:SR116" si="193">IF(ISBLANK(SC53),"",SG53*SQ53)</f>
        <v/>
      </c>
      <c r="ST53" s="565"/>
      <c r="SU53" s="565"/>
      <c r="SV53" s="566"/>
      <c r="SW53" s="567"/>
      <c r="SX53" s="565"/>
      <c r="SY53" s="566"/>
      <c r="SZ53" s="568"/>
      <c r="TA53" s="567"/>
      <c r="TB53" s="553"/>
    </row>
    <row r="54" spans="2:522" x14ac:dyDescent="0.3">
      <c r="B54" s="50"/>
      <c r="J54" s="119">
        <f t="shared" si="110"/>
        <v>1</v>
      </c>
      <c r="K54" s="123" t="str">
        <f t="shared" si="83"/>
        <v>YaJo</v>
      </c>
      <c r="L54" s="123">
        <v>49</v>
      </c>
      <c r="M54" s="351"/>
      <c r="N54" s="351"/>
      <c r="O54" s="351"/>
      <c r="P54" s="351"/>
      <c r="Q54" s="369"/>
      <c r="R54" s="370"/>
      <c r="S54" s="269" t="str">
        <f t="shared" si="131"/>
        <v/>
      </c>
      <c r="T54" s="180">
        <v>1</v>
      </c>
      <c r="U54" s="269" t="str">
        <f t="shared" si="132"/>
        <v/>
      </c>
      <c r="V54" s="180">
        <v>1</v>
      </c>
      <c r="W54" s="181">
        <v>1</v>
      </c>
      <c r="X54" s="181">
        <v>1</v>
      </c>
      <c r="Y54" s="183">
        <v>1</v>
      </c>
      <c r="Z54" s="183">
        <v>1</v>
      </c>
      <c r="AA54" s="183">
        <v>1</v>
      </c>
      <c r="AB54" s="183">
        <v>1</v>
      </c>
      <c r="AC54" s="183">
        <v>1</v>
      </c>
      <c r="AD54" s="183">
        <v>1</v>
      </c>
      <c r="AE54" s="192" t="str">
        <f ca="1">IF(ISBLANK(Q54),"",ROUND(AVERAGE(OFFSET(V54:AD54,0,0,1,ion21Coop!$F$42)),1))</f>
        <v/>
      </c>
      <c r="AF54" s="269" t="str">
        <f t="shared" si="133"/>
        <v/>
      </c>
      <c r="AH54" s="119">
        <f t="shared" si="111"/>
        <v>2</v>
      </c>
      <c r="AI54" s="123" t="str">
        <f t="shared" si="84"/>
        <v>GeLo</v>
      </c>
      <c r="AJ54" s="123">
        <v>49</v>
      </c>
      <c r="AK54" s="351"/>
      <c r="AL54" s="351"/>
      <c r="AM54" s="351"/>
      <c r="AN54" s="351"/>
      <c r="AO54" s="369"/>
      <c r="AP54" s="370"/>
      <c r="AQ54" s="269" t="str">
        <f t="shared" si="134"/>
        <v/>
      </c>
      <c r="AR54" s="180">
        <v>1</v>
      </c>
      <c r="AS54" s="269" t="str">
        <f t="shared" si="135"/>
        <v/>
      </c>
      <c r="AT54" s="180">
        <v>1</v>
      </c>
      <c r="AU54" s="181">
        <v>1</v>
      </c>
      <c r="AV54" s="181">
        <v>1</v>
      </c>
      <c r="AW54" s="183">
        <v>1</v>
      </c>
      <c r="AX54" s="183">
        <v>1</v>
      </c>
      <c r="AY54" s="183">
        <v>1</v>
      </c>
      <c r="AZ54" s="183">
        <v>1</v>
      </c>
      <c r="BA54" s="183">
        <v>1</v>
      </c>
      <c r="BB54" s="183">
        <v>1</v>
      </c>
      <c r="BC54" s="192" t="str">
        <f ca="1">IF(ISBLANK(AO54),"",ROUND(AVERAGE(OFFSET(AT54:BB54,0,0,1,ion21Coop!$F$42)),1))</f>
        <v/>
      </c>
      <c r="BD54" s="269" t="str">
        <f t="shared" si="136"/>
        <v/>
      </c>
      <c r="BF54" s="119">
        <f t="shared" si="112"/>
        <v>3</v>
      </c>
      <c r="BG54" s="123" t="str">
        <f t="shared" si="85"/>
        <v>MiDo</v>
      </c>
      <c r="BH54" s="123">
        <v>49</v>
      </c>
      <c r="BI54" s="351"/>
      <c r="BJ54" s="351"/>
      <c r="BK54" s="351"/>
      <c r="BL54" s="351"/>
      <c r="BM54" s="369"/>
      <c r="BN54" s="370"/>
      <c r="BO54" s="269" t="str">
        <f t="shared" si="137"/>
        <v/>
      </c>
      <c r="BP54" s="180">
        <v>1</v>
      </c>
      <c r="BQ54" s="269" t="str">
        <f t="shared" si="138"/>
        <v/>
      </c>
      <c r="BR54" s="180">
        <v>1</v>
      </c>
      <c r="BS54" s="181">
        <v>1</v>
      </c>
      <c r="BT54" s="181">
        <v>1</v>
      </c>
      <c r="BU54" s="183">
        <v>1</v>
      </c>
      <c r="BV54" s="183">
        <v>1</v>
      </c>
      <c r="BW54" s="183">
        <v>1</v>
      </c>
      <c r="BX54" s="183">
        <v>1</v>
      </c>
      <c r="BY54" s="183">
        <v>1</v>
      </c>
      <c r="BZ54" s="183">
        <v>1</v>
      </c>
      <c r="CA54" s="192" t="str">
        <f ca="1">IF(ISBLANK(BM54),"",ROUND(AVERAGE(OFFSET(BR54:BZ54,0,0,1,ion21Coop!$F$42)),1))</f>
        <v/>
      </c>
      <c r="CB54" s="269" t="str">
        <f t="shared" si="139"/>
        <v/>
      </c>
      <c r="CD54" s="119">
        <f t="shared" si="113"/>
        <v>4</v>
      </c>
      <c r="CE54" s="123" t="str">
        <f t="shared" si="86"/>
        <v>EmNi</v>
      </c>
      <c r="CF54" s="123">
        <v>49</v>
      </c>
      <c r="CG54" s="351"/>
      <c r="CH54" s="351"/>
      <c r="CI54" s="351"/>
      <c r="CJ54" s="351"/>
      <c r="CK54" s="369"/>
      <c r="CL54" s="370"/>
      <c r="CM54" s="269" t="str">
        <f t="shared" si="140"/>
        <v/>
      </c>
      <c r="CN54" s="180">
        <v>1</v>
      </c>
      <c r="CO54" s="269" t="str">
        <f t="shared" si="141"/>
        <v/>
      </c>
      <c r="CP54" s="180">
        <v>1</v>
      </c>
      <c r="CQ54" s="181">
        <v>1</v>
      </c>
      <c r="CR54" s="181">
        <v>1</v>
      </c>
      <c r="CS54" s="183">
        <v>1</v>
      </c>
      <c r="CT54" s="183">
        <v>1</v>
      </c>
      <c r="CU54" s="183">
        <v>1</v>
      </c>
      <c r="CV54" s="183">
        <v>1</v>
      </c>
      <c r="CW54" s="183">
        <v>1</v>
      </c>
      <c r="CX54" s="183">
        <v>1</v>
      </c>
      <c r="CY54" s="192" t="str">
        <f ca="1">IF(ISBLANK(CK54),"",ROUND(AVERAGE(OFFSET(CP54:CX54,0,0,1,ion21Coop!$F$42)),1))</f>
        <v/>
      </c>
      <c r="CZ54" s="269" t="str">
        <f t="shared" si="142"/>
        <v/>
      </c>
      <c r="DB54" s="119">
        <f t="shared" si="114"/>
        <v>5</v>
      </c>
      <c r="DC54" s="123" t="str">
        <f t="shared" si="87"/>
        <v>HeJe</v>
      </c>
      <c r="DD54" s="123">
        <v>49</v>
      </c>
      <c r="DE54" s="423"/>
      <c r="DF54" s="423"/>
      <c r="DG54" s="423"/>
      <c r="DH54" s="423"/>
      <c r="DI54" s="421"/>
      <c r="DJ54" s="422"/>
      <c r="DK54" s="269" t="str">
        <f t="shared" si="143"/>
        <v/>
      </c>
      <c r="DL54" s="180">
        <v>1</v>
      </c>
      <c r="DM54" s="269" t="str">
        <f t="shared" si="144"/>
        <v/>
      </c>
      <c r="DN54" s="180">
        <v>1</v>
      </c>
      <c r="DO54" s="181">
        <v>1</v>
      </c>
      <c r="DP54" s="181">
        <v>1</v>
      </c>
      <c r="DQ54" s="183">
        <v>1</v>
      </c>
      <c r="DR54" s="183">
        <v>1</v>
      </c>
      <c r="DS54" s="183">
        <v>1</v>
      </c>
      <c r="DT54" s="183">
        <v>1</v>
      </c>
      <c r="DU54" s="183">
        <v>1</v>
      </c>
      <c r="DV54" s="183">
        <v>1</v>
      </c>
      <c r="DW54" s="192" t="str">
        <f ca="1">IF(ISBLANK(DI54),"",ROUND(AVERAGE(OFFSET(DN54:DV54,0,0,1,ion21Coop!$F$42)),1))</f>
        <v/>
      </c>
      <c r="DX54" s="269" t="str">
        <f t="shared" si="145"/>
        <v/>
      </c>
      <c r="DZ54" s="119">
        <f t="shared" si="115"/>
        <v>6</v>
      </c>
      <c r="EA54" s="123" t="str">
        <f t="shared" si="88"/>
        <v/>
      </c>
      <c r="EB54" s="123">
        <v>49</v>
      </c>
      <c r="EC54" s="423"/>
      <c r="ED54" s="423"/>
      <c r="EE54" s="423"/>
      <c r="EF54" s="423"/>
      <c r="EG54" s="421"/>
      <c r="EH54" s="422"/>
      <c r="EI54" s="269" t="str">
        <f t="shared" si="146"/>
        <v/>
      </c>
      <c r="EJ54" s="180">
        <v>1</v>
      </c>
      <c r="EK54" s="269" t="str">
        <f t="shared" si="147"/>
        <v/>
      </c>
      <c r="EL54" s="180">
        <v>1</v>
      </c>
      <c r="EM54" s="181">
        <v>1</v>
      </c>
      <c r="EN54" s="181">
        <v>1</v>
      </c>
      <c r="EO54" s="183">
        <v>1</v>
      </c>
      <c r="EP54" s="183">
        <v>1</v>
      </c>
      <c r="EQ54" s="183">
        <v>1</v>
      </c>
      <c r="ER54" s="183">
        <v>1</v>
      </c>
      <c r="ES54" s="183">
        <v>1</v>
      </c>
      <c r="ET54" s="183">
        <v>1</v>
      </c>
      <c r="EU54" s="192" t="str">
        <f ca="1">IF(ISBLANK(EG54),"",ROUND(AVERAGE(OFFSET(EL54:ET54,0,0,1,ion21Coop!$F$42)),1))</f>
        <v/>
      </c>
      <c r="EV54" s="269" t="str">
        <f t="shared" si="148"/>
        <v/>
      </c>
      <c r="EX54" s="119">
        <f t="shared" si="116"/>
        <v>7</v>
      </c>
      <c r="EY54" s="123" t="str">
        <f t="shared" si="89"/>
        <v/>
      </c>
      <c r="EZ54" s="123">
        <v>49</v>
      </c>
      <c r="FA54" s="423"/>
      <c r="FB54" s="423"/>
      <c r="FC54" s="423"/>
      <c r="FD54" s="423"/>
      <c r="FE54" s="421"/>
      <c r="FF54" s="422"/>
      <c r="FG54" s="269" t="str">
        <f t="shared" si="149"/>
        <v/>
      </c>
      <c r="FH54" s="180">
        <v>1</v>
      </c>
      <c r="FI54" s="269" t="str">
        <f t="shared" si="150"/>
        <v/>
      </c>
      <c r="FJ54" s="180">
        <v>1</v>
      </c>
      <c r="FK54" s="181">
        <v>1</v>
      </c>
      <c r="FL54" s="181">
        <v>1</v>
      </c>
      <c r="FM54" s="183">
        <v>1</v>
      </c>
      <c r="FN54" s="183">
        <v>1</v>
      </c>
      <c r="FO54" s="183">
        <v>1</v>
      </c>
      <c r="FP54" s="183">
        <v>1</v>
      </c>
      <c r="FQ54" s="183">
        <v>1</v>
      </c>
      <c r="FR54" s="183">
        <v>1</v>
      </c>
      <c r="FS54" s="192" t="str">
        <f ca="1">IF(ISBLANK(FE54),"",ROUND(AVERAGE(OFFSET(FJ54:FR54,0,0,1,ion21Coop!$F$42)),1))</f>
        <v/>
      </c>
      <c r="FT54" s="269" t="str">
        <f t="shared" si="151"/>
        <v/>
      </c>
      <c r="FV54" s="119">
        <f t="shared" si="117"/>
        <v>8</v>
      </c>
      <c r="FW54" s="123" t="str">
        <f t="shared" si="90"/>
        <v/>
      </c>
      <c r="FX54" s="123">
        <v>49</v>
      </c>
      <c r="FY54" s="423"/>
      <c r="FZ54" s="423"/>
      <c r="GA54" s="423"/>
      <c r="GB54" s="423"/>
      <c r="GC54" s="421"/>
      <c r="GD54" s="422"/>
      <c r="GE54" s="269" t="str">
        <f t="shared" si="152"/>
        <v/>
      </c>
      <c r="GF54" s="180">
        <v>1</v>
      </c>
      <c r="GG54" s="269" t="str">
        <f t="shared" si="153"/>
        <v/>
      </c>
      <c r="GH54" s="180">
        <v>1</v>
      </c>
      <c r="GI54" s="181">
        <v>1</v>
      </c>
      <c r="GJ54" s="181">
        <v>1</v>
      </c>
      <c r="GK54" s="183">
        <v>1</v>
      </c>
      <c r="GL54" s="183">
        <v>1</v>
      </c>
      <c r="GM54" s="183">
        <v>1</v>
      </c>
      <c r="GN54" s="183">
        <v>1</v>
      </c>
      <c r="GO54" s="183">
        <v>1</v>
      </c>
      <c r="GP54" s="183">
        <v>1</v>
      </c>
      <c r="GQ54" s="192" t="str">
        <f ca="1">IF(ISBLANK(GC54),"",ROUND(AVERAGE(OFFSET(GH54:GP54,0,0,1,ion21Coop!$F$42)),1))</f>
        <v/>
      </c>
      <c r="GR54" s="269" t="str">
        <f t="shared" si="154"/>
        <v/>
      </c>
      <c r="GT54" s="119">
        <f t="shared" si="118"/>
        <v>9</v>
      </c>
      <c r="GU54" s="123" t="str">
        <f t="shared" si="91"/>
        <v/>
      </c>
      <c r="GV54" s="123">
        <v>49</v>
      </c>
      <c r="GW54" s="423"/>
      <c r="GX54" s="423"/>
      <c r="GY54" s="423"/>
      <c r="GZ54" s="423"/>
      <c r="HA54" s="421"/>
      <c r="HB54" s="422"/>
      <c r="HC54" s="269" t="str">
        <f t="shared" si="155"/>
        <v/>
      </c>
      <c r="HD54" s="180">
        <v>1</v>
      </c>
      <c r="HE54" s="269" t="str">
        <f t="shared" si="156"/>
        <v/>
      </c>
      <c r="HF54" s="180">
        <v>1</v>
      </c>
      <c r="HG54" s="181">
        <v>1</v>
      </c>
      <c r="HH54" s="181">
        <v>1</v>
      </c>
      <c r="HI54" s="183">
        <v>1</v>
      </c>
      <c r="HJ54" s="183">
        <v>1</v>
      </c>
      <c r="HK54" s="183">
        <v>1</v>
      </c>
      <c r="HL54" s="183">
        <v>1</v>
      </c>
      <c r="HM54" s="183">
        <v>1</v>
      </c>
      <c r="HN54" s="183">
        <v>1</v>
      </c>
      <c r="HO54" s="192" t="str">
        <f ca="1">IF(ISBLANK(HA54),"",ROUND(AVERAGE(OFFSET(HF54:HN54,0,0,1,ion21Coop!$F$42)),1))</f>
        <v/>
      </c>
      <c r="HP54" s="269" t="str">
        <f t="shared" si="157"/>
        <v/>
      </c>
      <c r="HR54" s="119">
        <f t="shared" si="119"/>
        <v>10</v>
      </c>
      <c r="HS54" s="123" t="str">
        <f t="shared" si="92"/>
        <v/>
      </c>
      <c r="HT54" s="123">
        <v>49</v>
      </c>
      <c r="HU54" s="423"/>
      <c r="HV54" s="423"/>
      <c r="HW54" s="423"/>
      <c r="HX54" s="423"/>
      <c r="HY54" s="421"/>
      <c r="HZ54" s="422"/>
      <c r="IA54" s="269" t="str">
        <f t="shared" si="158"/>
        <v/>
      </c>
      <c r="IB54" s="180">
        <v>1</v>
      </c>
      <c r="IC54" s="269" t="str">
        <f t="shared" si="159"/>
        <v/>
      </c>
      <c r="ID54" s="180">
        <v>1</v>
      </c>
      <c r="IE54" s="181">
        <v>1</v>
      </c>
      <c r="IF54" s="181">
        <v>1</v>
      </c>
      <c r="IG54" s="183">
        <v>1</v>
      </c>
      <c r="IH54" s="183">
        <v>1</v>
      </c>
      <c r="II54" s="183">
        <v>1</v>
      </c>
      <c r="IJ54" s="183">
        <v>1</v>
      </c>
      <c r="IK54" s="183">
        <v>1</v>
      </c>
      <c r="IL54" s="183">
        <v>1</v>
      </c>
      <c r="IM54" s="192" t="str">
        <f ca="1">IF(ISBLANK(HY54),"",ROUND(AVERAGE(OFFSET(ID54:IL54,0,0,1,ion21Coop!$F$42)),1))</f>
        <v/>
      </c>
      <c r="IN54" s="269" t="str">
        <f t="shared" si="160"/>
        <v/>
      </c>
      <c r="IP54" s="119">
        <f t="shared" si="120"/>
        <v>11</v>
      </c>
      <c r="IQ54" s="123" t="str">
        <f t="shared" si="93"/>
        <v/>
      </c>
      <c r="IR54" s="123">
        <v>49</v>
      </c>
      <c r="IS54" s="423"/>
      <c r="IT54" s="423"/>
      <c r="IU54" s="423"/>
      <c r="IV54" s="423"/>
      <c r="IW54" s="421"/>
      <c r="IX54" s="422"/>
      <c r="IY54" s="269" t="str">
        <f t="shared" si="161"/>
        <v/>
      </c>
      <c r="IZ54" s="180">
        <v>1</v>
      </c>
      <c r="JA54" s="269" t="str">
        <f t="shared" si="162"/>
        <v/>
      </c>
      <c r="JB54" s="180">
        <v>1</v>
      </c>
      <c r="JC54" s="181">
        <v>1</v>
      </c>
      <c r="JD54" s="181">
        <v>1</v>
      </c>
      <c r="JE54" s="183">
        <v>1</v>
      </c>
      <c r="JF54" s="183">
        <v>1</v>
      </c>
      <c r="JG54" s="183">
        <v>1</v>
      </c>
      <c r="JH54" s="183">
        <v>1</v>
      </c>
      <c r="JI54" s="183">
        <v>1</v>
      </c>
      <c r="JJ54" s="183">
        <v>1</v>
      </c>
      <c r="JK54" s="192" t="str">
        <f ca="1">IF(ISBLANK(IW54),"",ROUND(AVERAGE(OFFSET(JB54:JJ54,0,0,1,ion21Coop!$F$42)),1))</f>
        <v/>
      </c>
      <c r="JL54" s="269" t="str">
        <f t="shared" si="163"/>
        <v/>
      </c>
      <c r="JN54" s="119">
        <f t="shared" si="121"/>
        <v>12</v>
      </c>
      <c r="JO54" s="123" t="str">
        <f t="shared" si="94"/>
        <v/>
      </c>
      <c r="JP54" s="123">
        <v>49</v>
      </c>
      <c r="JQ54" s="423"/>
      <c r="JR54" s="423"/>
      <c r="JS54" s="423"/>
      <c r="JT54" s="423"/>
      <c r="JU54" s="421"/>
      <c r="JV54" s="422"/>
      <c r="JW54" s="269" t="str">
        <f t="shared" si="164"/>
        <v/>
      </c>
      <c r="JX54" s="180">
        <v>1</v>
      </c>
      <c r="JY54" s="269" t="str">
        <f t="shared" si="165"/>
        <v/>
      </c>
      <c r="JZ54" s="180">
        <v>1</v>
      </c>
      <c r="KA54" s="181">
        <v>1</v>
      </c>
      <c r="KB54" s="181">
        <v>1</v>
      </c>
      <c r="KC54" s="183">
        <v>1</v>
      </c>
      <c r="KD54" s="183">
        <v>1</v>
      </c>
      <c r="KE54" s="183">
        <v>1</v>
      </c>
      <c r="KF54" s="183">
        <v>1</v>
      </c>
      <c r="KG54" s="183">
        <v>1</v>
      </c>
      <c r="KH54" s="183">
        <v>1</v>
      </c>
      <c r="KI54" s="192" t="str">
        <f ca="1">IF(ISBLANK(JU54),"",ROUND(AVERAGE(OFFSET(JZ54:KH54,0,0,1,ion21Coop!$F$42)),1))</f>
        <v/>
      </c>
      <c r="KJ54" s="269" t="str">
        <f t="shared" si="166"/>
        <v/>
      </c>
      <c r="KL54" s="119">
        <f t="shared" si="122"/>
        <v>13</v>
      </c>
      <c r="KM54" s="123" t="str">
        <f t="shared" si="95"/>
        <v/>
      </c>
      <c r="KN54" s="123">
        <v>49</v>
      </c>
      <c r="KO54" s="423"/>
      <c r="KP54" s="423"/>
      <c r="KQ54" s="423"/>
      <c r="KR54" s="423"/>
      <c r="KS54" s="421"/>
      <c r="KT54" s="422"/>
      <c r="KU54" s="269" t="str">
        <f t="shared" si="167"/>
        <v/>
      </c>
      <c r="KV54" s="180">
        <v>1</v>
      </c>
      <c r="KW54" s="269" t="str">
        <f t="shared" si="168"/>
        <v/>
      </c>
      <c r="KX54" s="180">
        <v>1</v>
      </c>
      <c r="KY54" s="181">
        <v>1</v>
      </c>
      <c r="KZ54" s="181">
        <v>1</v>
      </c>
      <c r="LA54" s="183">
        <v>1</v>
      </c>
      <c r="LB54" s="183">
        <v>1</v>
      </c>
      <c r="LC54" s="183">
        <v>1</v>
      </c>
      <c r="LD54" s="183">
        <v>1</v>
      </c>
      <c r="LE54" s="183">
        <v>1</v>
      </c>
      <c r="LF54" s="183">
        <v>1</v>
      </c>
      <c r="LG54" s="192" t="str">
        <f ca="1">IF(ISBLANK(KS54),"",ROUND(AVERAGE(OFFSET(KX54:LF54,0,0,1,ion21Coop!$F$42)),1))</f>
        <v/>
      </c>
      <c r="LH54" s="269" t="str">
        <f t="shared" si="169"/>
        <v/>
      </c>
      <c r="LJ54" s="119">
        <f t="shared" si="123"/>
        <v>14</v>
      </c>
      <c r="LK54" s="123" t="str">
        <f t="shared" si="96"/>
        <v/>
      </c>
      <c r="LL54" s="123">
        <v>49</v>
      </c>
      <c r="LM54" s="423"/>
      <c r="LN54" s="423"/>
      <c r="LO54" s="423"/>
      <c r="LP54" s="423"/>
      <c r="LQ54" s="421"/>
      <c r="LR54" s="422"/>
      <c r="LS54" s="269" t="str">
        <f t="shared" si="170"/>
        <v/>
      </c>
      <c r="LT54" s="180">
        <v>1</v>
      </c>
      <c r="LU54" s="269" t="str">
        <f t="shared" si="171"/>
        <v/>
      </c>
      <c r="LV54" s="180">
        <v>1</v>
      </c>
      <c r="LW54" s="181">
        <v>1</v>
      </c>
      <c r="LX54" s="181">
        <v>1</v>
      </c>
      <c r="LY54" s="183">
        <v>1</v>
      </c>
      <c r="LZ54" s="183">
        <v>1</v>
      </c>
      <c r="MA54" s="183">
        <v>1</v>
      </c>
      <c r="MB54" s="183">
        <v>1</v>
      </c>
      <c r="MC54" s="183">
        <v>1</v>
      </c>
      <c r="MD54" s="183">
        <v>1</v>
      </c>
      <c r="ME54" s="192" t="str">
        <f ca="1">IF(ISBLANK(LQ54),"",ROUND(AVERAGE(OFFSET(LV54:MD54,0,0,1,ion21Coop!$F$42)),1))</f>
        <v/>
      </c>
      <c r="MF54" s="269" t="str">
        <f t="shared" si="172"/>
        <v/>
      </c>
      <c r="MH54" s="119">
        <f t="shared" si="124"/>
        <v>15</v>
      </c>
      <c r="MI54" s="123" t="str">
        <f t="shared" si="97"/>
        <v/>
      </c>
      <c r="MJ54" s="123">
        <v>49</v>
      </c>
      <c r="MK54" s="423"/>
      <c r="ML54" s="423"/>
      <c r="MM54" s="423"/>
      <c r="MN54" s="423"/>
      <c r="MO54" s="421"/>
      <c r="MP54" s="422"/>
      <c r="MQ54" s="269" t="str">
        <f t="shared" si="173"/>
        <v/>
      </c>
      <c r="MR54" s="180">
        <v>1</v>
      </c>
      <c r="MS54" s="269" t="str">
        <f t="shared" si="174"/>
        <v/>
      </c>
      <c r="MT54" s="180">
        <v>1</v>
      </c>
      <c r="MU54" s="181">
        <v>1</v>
      </c>
      <c r="MV54" s="181">
        <v>1</v>
      </c>
      <c r="MW54" s="183">
        <v>1</v>
      </c>
      <c r="MX54" s="183">
        <v>1</v>
      </c>
      <c r="MY54" s="183">
        <v>1</v>
      </c>
      <c r="MZ54" s="183">
        <v>1</v>
      </c>
      <c r="NA54" s="183">
        <v>1</v>
      </c>
      <c r="NB54" s="183">
        <v>1</v>
      </c>
      <c r="NC54" s="192" t="str">
        <f ca="1">IF(ISBLANK(MO54),"",ROUND(AVERAGE(OFFSET(MT54:NB54,0,0,1,ion21Coop!$F$42)),1))</f>
        <v/>
      </c>
      <c r="ND54" s="269" t="str">
        <f t="shared" si="175"/>
        <v/>
      </c>
      <c r="NF54" s="119">
        <f t="shared" si="125"/>
        <v>16</v>
      </c>
      <c r="NG54" s="123" t="str">
        <f t="shared" si="98"/>
        <v/>
      </c>
      <c r="NH54" s="123">
        <v>49</v>
      </c>
      <c r="NI54" s="423"/>
      <c r="NJ54" s="423"/>
      <c r="NK54" s="423"/>
      <c r="NL54" s="423"/>
      <c r="NM54" s="421"/>
      <c r="NN54" s="422"/>
      <c r="NO54" s="269" t="str">
        <f t="shared" si="176"/>
        <v/>
      </c>
      <c r="NP54" s="180">
        <v>1</v>
      </c>
      <c r="NQ54" s="269" t="str">
        <f t="shared" si="177"/>
        <v/>
      </c>
      <c r="NR54" s="180">
        <v>1</v>
      </c>
      <c r="NS54" s="181">
        <v>1</v>
      </c>
      <c r="NT54" s="181">
        <v>1</v>
      </c>
      <c r="NU54" s="183">
        <v>1</v>
      </c>
      <c r="NV54" s="183">
        <v>1</v>
      </c>
      <c r="NW54" s="183">
        <v>1</v>
      </c>
      <c r="NX54" s="183">
        <v>1</v>
      </c>
      <c r="NY54" s="183">
        <v>1</v>
      </c>
      <c r="NZ54" s="183">
        <v>1</v>
      </c>
      <c r="OA54" s="192" t="str">
        <f ca="1">IF(ISBLANK(NM54),"",ROUND(AVERAGE(OFFSET(NR54:NZ54,0,0,1,ion21Coop!$F$42)),1))</f>
        <v/>
      </c>
      <c r="OB54" s="269" t="str">
        <f t="shared" si="178"/>
        <v/>
      </c>
      <c r="OD54" s="119">
        <f t="shared" si="126"/>
        <v>17</v>
      </c>
      <c r="OE54" s="123" t="str">
        <f t="shared" si="99"/>
        <v/>
      </c>
      <c r="OF54" s="123">
        <v>49</v>
      </c>
      <c r="OG54" s="423"/>
      <c r="OH54" s="423"/>
      <c r="OI54" s="423"/>
      <c r="OJ54" s="423"/>
      <c r="OK54" s="421"/>
      <c r="OL54" s="422"/>
      <c r="OM54" s="269" t="str">
        <f t="shared" si="179"/>
        <v/>
      </c>
      <c r="ON54" s="180">
        <v>1</v>
      </c>
      <c r="OO54" s="269" t="str">
        <f t="shared" si="180"/>
        <v/>
      </c>
      <c r="OP54" s="180">
        <v>1</v>
      </c>
      <c r="OQ54" s="181">
        <v>1</v>
      </c>
      <c r="OR54" s="181">
        <v>1</v>
      </c>
      <c r="OS54" s="183">
        <v>1</v>
      </c>
      <c r="OT54" s="183">
        <v>1</v>
      </c>
      <c r="OU54" s="183">
        <v>1</v>
      </c>
      <c r="OV54" s="183">
        <v>1</v>
      </c>
      <c r="OW54" s="183">
        <v>1</v>
      </c>
      <c r="OX54" s="183">
        <v>1</v>
      </c>
      <c r="OY54" s="192" t="str">
        <f ca="1">IF(ISBLANK(OK54),"",ROUND(AVERAGE(OFFSET(OP54:OX54,0,0,1,ion21Coop!$F$42)),1))</f>
        <v/>
      </c>
      <c r="OZ54" s="269" t="str">
        <f t="shared" si="181"/>
        <v/>
      </c>
      <c r="PB54" s="119">
        <f t="shared" si="127"/>
        <v>18</v>
      </c>
      <c r="PC54" s="123" t="str">
        <f t="shared" si="100"/>
        <v/>
      </c>
      <c r="PD54" s="123">
        <v>49</v>
      </c>
      <c r="PE54" s="423"/>
      <c r="PF54" s="423"/>
      <c r="PG54" s="423"/>
      <c r="PH54" s="423"/>
      <c r="PI54" s="421"/>
      <c r="PJ54" s="422"/>
      <c r="PK54" s="269" t="str">
        <f t="shared" si="182"/>
        <v/>
      </c>
      <c r="PL54" s="180">
        <v>1</v>
      </c>
      <c r="PM54" s="269" t="str">
        <f t="shared" si="183"/>
        <v/>
      </c>
      <c r="PN54" s="180">
        <v>1</v>
      </c>
      <c r="PO54" s="181">
        <v>1</v>
      </c>
      <c r="PP54" s="181">
        <v>1</v>
      </c>
      <c r="PQ54" s="183">
        <v>1</v>
      </c>
      <c r="PR54" s="183">
        <v>1</v>
      </c>
      <c r="PS54" s="183">
        <v>1</v>
      </c>
      <c r="PT54" s="183">
        <v>1</v>
      </c>
      <c r="PU54" s="183">
        <v>1</v>
      </c>
      <c r="PV54" s="183">
        <v>1</v>
      </c>
      <c r="PW54" s="192" t="str">
        <f ca="1">IF(ISBLANK(PI54),"",ROUND(AVERAGE(OFFSET(PN54:PV54,0,0,1,ion21Coop!$F$42)),1))</f>
        <v/>
      </c>
      <c r="PX54" s="269" t="str">
        <f t="shared" si="184"/>
        <v/>
      </c>
      <c r="PZ54" s="119">
        <f t="shared" si="128"/>
        <v>19</v>
      </c>
      <c r="QA54" s="123" t="str">
        <f t="shared" si="101"/>
        <v/>
      </c>
      <c r="QB54" s="123">
        <v>49</v>
      </c>
      <c r="QC54" s="423"/>
      <c r="QD54" s="423"/>
      <c r="QE54" s="423"/>
      <c r="QF54" s="423"/>
      <c r="QG54" s="421"/>
      <c r="QH54" s="422"/>
      <c r="QI54" s="269" t="str">
        <f t="shared" si="185"/>
        <v/>
      </c>
      <c r="QJ54" s="180">
        <v>1</v>
      </c>
      <c r="QK54" s="269" t="str">
        <f t="shared" si="186"/>
        <v/>
      </c>
      <c r="QL54" s="180">
        <v>1</v>
      </c>
      <c r="QM54" s="181">
        <v>1</v>
      </c>
      <c r="QN54" s="181">
        <v>1</v>
      </c>
      <c r="QO54" s="183">
        <v>1</v>
      </c>
      <c r="QP54" s="183">
        <v>1</v>
      </c>
      <c r="QQ54" s="183">
        <v>1</v>
      </c>
      <c r="QR54" s="183">
        <v>1</v>
      </c>
      <c r="QS54" s="183">
        <v>1</v>
      </c>
      <c r="QT54" s="183">
        <v>1</v>
      </c>
      <c r="QU54" s="192" t="str">
        <f ca="1">IF(ISBLANK(QG54),"",ROUND(AVERAGE(OFFSET(QL54:QT54,0,0,1,ion21Coop!$F$42)),1))</f>
        <v/>
      </c>
      <c r="QV54" s="269" t="str">
        <f t="shared" si="187"/>
        <v/>
      </c>
      <c r="QX54" s="119">
        <f t="shared" si="129"/>
        <v>20</v>
      </c>
      <c r="QY54" s="123" t="str">
        <f t="shared" si="102"/>
        <v/>
      </c>
      <c r="QZ54" s="123">
        <v>49</v>
      </c>
      <c r="RA54" s="423"/>
      <c r="RB54" s="423"/>
      <c r="RC54" s="423"/>
      <c r="RD54" s="423"/>
      <c r="RE54" s="421"/>
      <c r="RF54" s="422"/>
      <c r="RG54" s="269" t="str">
        <f t="shared" si="188"/>
        <v/>
      </c>
      <c r="RH54" s="180">
        <v>1</v>
      </c>
      <c r="RI54" s="269" t="str">
        <f t="shared" si="189"/>
        <v/>
      </c>
      <c r="RJ54" s="180">
        <v>1</v>
      </c>
      <c r="RK54" s="181">
        <v>1</v>
      </c>
      <c r="RL54" s="181">
        <v>1</v>
      </c>
      <c r="RM54" s="183">
        <v>1</v>
      </c>
      <c r="RN54" s="183">
        <v>1</v>
      </c>
      <c r="RO54" s="183">
        <v>1</v>
      </c>
      <c r="RP54" s="183">
        <v>1</v>
      </c>
      <c r="RQ54" s="183">
        <v>1</v>
      </c>
      <c r="RR54" s="183">
        <v>1</v>
      </c>
      <c r="RS54" s="192" t="str">
        <f ca="1">IF(ISBLANK(RE54),"",ROUND(AVERAGE(OFFSET(RJ54:RR54,0,0,1,ion21Coop!$F$42)),1))</f>
        <v/>
      </c>
      <c r="RT54" s="269" t="str">
        <f t="shared" si="190"/>
        <v/>
      </c>
      <c r="RV54" s="119">
        <f t="shared" si="130"/>
        <v>21</v>
      </c>
      <c r="RW54" s="123" t="str">
        <f t="shared" si="103"/>
        <v/>
      </c>
      <c r="RX54" s="123">
        <v>49</v>
      </c>
      <c r="RY54" s="423"/>
      <c r="RZ54" s="423"/>
      <c r="SA54" s="423"/>
      <c r="SB54" s="423"/>
      <c r="SC54" s="421"/>
      <c r="SD54" s="422"/>
      <c r="SE54" s="269" t="str">
        <f t="shared" si="191"/>
        <v/>
      </c>
      <c r="SF54" s="180">
        <v>1</v>
      </c>
      <c r="SG54" s="269" t="str">
        <f t="shared" si="192"/>
        <v/>
      </c>
      <c r="SH54" s="180">
        <v>1</v>
      </c>
      <c r="SI54" s="181">
        <v>1</v>
      </c>
      <c r="SJ54" s="181">
        <v>1</v>
      </c>
      <c r="SK54" s="183">
        <v>1</v>
      </c>
      <c r="SL54" s="183">
        <v>1</v>
      </c>
      <c r="SM54" s="183">
        <v>1</v>
      </c>
      <c r="SN54" s="183">
        <v>1</v>
      </c>
      <c r="SO54" s="183">
        <v>1</v>
      </c>
      <c r="SP54" s="183">
        <v>1</v>
      </c>
      <c r="SQ54" s="192" t="str">
        <f ca="1">IF(ISBLANK(SC54),"",ROUND(AVERAGE(OFFSET(SH54:SP54,0,0,1,ion21Coop!$F$42)),1))</f>
        <v/>
      </c>
      <c r="SR54" s="269" t="str">
        <f t="shared" si="193"/>
        <v/>
      </c>
      <c r="ST54" s="565"/>
      <c r="SU54" s="565"/>
      <c r="SV54" s="566"/>
      <c r="SW54" s="567"/>
      <c r="SX54" s="565"/>
      <c r="SY54" s="566"/>
      <c r="SZ54" s="568"/>
      <c r="TA54" s="567"/>
      <c r="TB54" s="553"/>
    </row>
    <row r="55" spans="2:522" x14ac:dyDescent="0.3">
      <c r="B55" s="50"/>
      <c r="J55" s="119">
        <f t="shared" si="110"/>
        <v>1</v>
      </c>
      <c r="K55" s="123" t="str">
        <f t="shared" si="83"/>
        <v>YaJo</v>
      </c>
      <c r="L55" s="123">
        <v>50</v>
      </c>
      <c r="M55" s="351"/>
      <c r="N55" s="351"/>
      <c r="O55" s="351"/>
      <c r="P55" s="351"/>
      <c r="Q55" s="369"/>
      <c r="R55" s="370"/>
      <c r="S55" s="269" t="str">
        <f t="shared" si="131"/>
        <v/>
      </c>
      <c r="T55" s="180">
        <v>1</v>
      </c>
      <c r="U55" s="269" t="str">
        <f t="shared" si="132"/>
        <v/>
      </c>
      <c r="V55" s="180">
        <v>1</v>
      </c>
      <c r="W55" s="181">
        <v>1</v>
      </c>
      <c r="X55" s="181">
        <v>1</v>
      </c>
      <c r="Y55" s="183">
        <v>1</v>
      </c>
      <c r="Z55" s="183">
        <v>1</v>
      </c>
      <c r="AA55" s="183">
        <v>1</v>
      </c>
      <c r="AB55" s="183">
        <v>1</v>
      </c>
      <c r="AC55" s="183">
        <v>1</v>
      </c>
      <c r="AD55" s="183">
        <v>1</v>
      </c>
      <c r="AE55" s="192" t="str">
        <f ca="1">IF(ISBLANK(Q55),"",ROUND(AVERAGE(OFFSET(V55:AD55,0,0,1,ion21Coop!$F$42)),1))</f>
        <v/>
      </c>
      <c r="AF55" s="269" t="str">
        <f t="shared" si="133"/>
        <v/>
      </c>
      <c r="AH55" s="119">
        <f t="shared" si="111"/>
        <v>2</v>
      </c>
      <c r="AI55" s="123" t="str">
        <f t="shared" si="84"/>
        <v>GeLo</v>
      </c>
      <c r="AJ55" s="123">
        <v>50</v>
      </c>
      <c r="AK55" s="351"/>
      <c r="AL55" s="351"/>
      <c r="AM55" s="351"/>
      <c r="AN55" s="351"/>
      <c r="AO55" s="369"/>
      <c r="AP55" s="370"/>
      <c r="AQ55" s="269" t="str">
        <f t="shared" si="134"/>
        <v/>
      </c>
      <c r="AR55" s="180">
        <v>1</v>
      </c>
      <c r="AS55" s="269" t="str">
        <f t="shared" si="135"/>
        <v/>
      </c>
      <c r="AT55" s="180">
        <v>1</v>
      </c>
      <c r="AU55" s="181">
        <v>1</v>
      </c>
      <c r="AV55" s="181">
        <v>1</v>
      </c>
      <c r="AW55" s="183">
        <v>1</v>
      </c>
      <c r="AX55" s="183">
        <v>1</v>
      </c>
      <c r="AY55" s="183">
        <v>1</v>
      </c>
      <c r="AZ55" s="183">
        <v>1</v>
      </c>
      <c r="BA55" s="183">
        <v>1</v>
      </c>
      <c r="BB55" s="183">
        <v>1</v>
      </c>
      <c r="BC55" s="192" t="str">
        <f ca="1">IF(ISBLANK(AO55),"",ROUND(AVERAGE(OFFSET(AT55:BB55,0,0,1,ion21Coop!$F$42)),1))</f>
        <v/>
      </c>
      <c r="BD55" s="269" t="str">
        <f t="shared" si="136"/>
        <v/>
      </c>
      <c r="BF55" s="119">
        <f t="shared" si="112"/>
        <v>3</v>
      </c>
      <c r="BG55" s="123" t="str">
        <f t="shared" si="85"/>
        <v>MiDo</v>
      </c>
      <c r="BH55" s="123">
        <v>50</v>
      </c>
      <c r="BI55" s="351"/>
      <c r="BJ55" s="351"/>
      <c r="BK55" s="351"/>
      <c r="BL55" s="351"/>
      <c r="BM55" s="369"/>
      <c r="BN55" s="370"/>
      <c r="BO55" s="269" t="str">
        <f t="shared" si="137"/>
        <v/>
      </c>
      <c r="BP55" s="180">
        <v>1</v>
      </c>
      <c r="BQ55" s="269" t="str">
        <f t="shared" si="138"/>
        <v/>
      </c>
      <c r="BR55" s="180">
        <v>1</v>
      </c>
      <c r="BS55" s="181">
        <v>1</v>
      </c>
      <c r="BT55" s="181">
        <v>1</v>
      </c>
      <c r="BU55" s="183">
        <v>1</v>
      </c>
      <c r="BV55" s="183">
        <v>1</v>
      </c>
      <c r="BW55" s="183">
        <v>1</v>
      </c>
      <c r="BX55" s="183">
        <v>1</v>
      </c>
      <c r="BY55" s="183">
        <v>1</v>
      </c>
      <c r="BZ55" s="183">
        <v>1</v>
      </c>
      <c r="CA55" s="192" t="str">
        <f ca="1">IF(ISBLANK(BM55),"",ROUND(AVERAGE(OFFSET(BR55:BZ55,0,0,1,ion21Coop!$F$42)),1))</f>
        <v/>
      </c>
      <c r="CB55" s="269" t="str">
        <f t="shared" si="139"/>
        <v/>
      </c>
      <c r="CD55" s="119">
        <f t="shared" si="113"/>
        <v>4</v>
      </c>
      <c r="CE55" s="123" t="str">
        <f t="shared" si="86"/>
        <v>EmNi</v>
      </c>
      <c r="CF55" s="123">
        <v>50</v>
      </c>
      <c r="CG55" s="351"/>
      <c r="CH55" s="351"/>
      <c r="CI55" s="351"/>
      <c r="CJ55" s="351"/>
      <c r="CK55" s="369"/>
      <c r="CL55" s="370"/>
      <c r="CM55" s="269" t="str">
        <f t="shared" si="140"/>
        <v/>
      </c>
      <c r="CN55" s="180">
        <v>1</v>
      </c>
      <c r="CO55" s="269" t="str">
        <f t="shared" si="141"/>
        <v/>
      </c>
      <c r="CP55" s="180">
        <v>1</v>
      </c>
      <c r="CQ55" s="181">
        <v>1</v>
      </c>
      <c r="CR55" s="181">
        <v>1</v>
      </c>
      <c r="CS55" s="183">
        <v>1</v>
      </c>
      <c r="CT55" s="183">
        <v>1</v>
      </c>
      <c r="CU55" s="183">
        <v>1</v>
      </c>
      <c r="CV55" s="183">
        <v>1</v>
      </c>
      <c r="CW55" s="183">
        <v>1</v>
      </c>
      <c r="CX55" s="183">
        <v>1</v>
      </c>
      <c r="CY55" s="192" t="str">
        <f ca="1">IF(ISBLANK(CK55),"",ROUND(AVERAGE(OFFSET(CP55:CX55,0,0,1,ion21Coop!$F$42)),1))</f>
        <v/>
      </c>
      <c r="CZ55" s="269" t="str">
        <f t="shared" si="142"/>
        <v/>
      </c>
      <c r="DB55" s="119">
        <f t="shared" si="114"/>
        <v>5</v>
      </c>
      <c r="DC55" s="123" t="str">
        <f t="shared" si="87"/>
        <v>HeJe</v>
      </c>
      <c r="DD55" s="123">
        <v>50</v>
      </c>
      <c r="DE55" s="423"/>
      <c r="DF55" s="423"/>
      <c r="DG55" s="423"/>
      <c r="DH55" s="423"/>
      <c r="DI55" s="421"/>
      <c r="DJ55" s="422"/>
      <c r="DK55" s="269" t="str">
        <f t="shared" si="143"/>
        <v/>
      </c>
      <c r="DL55" s="180">
        <v>1</v>
      </c>
      <c r="DM55" s="269" t="str">
        <f t="shared" si="144"/>
        <v/>
      </c>
      <c r="DN55" s="180">
        <v>1</v>
      </c>
      <c r="DO55" s="181">
        <v>1</v>
      </c>
      <c r="DP55" s="181">
        <v>1</v>
      </c>
      <c r="DQ55" s="183">
        <v>1</v>
      </c>
      <c r="DR55" s="183">
        <v>1</v>
      </c>
      <c r="DS55" s="183">
        <v>1</v>
      </c>
      <c r="DT55" s="183">
        <v>1</v>
      </c>
      <c r="DU55" s="183">
        <v>1</v>
      </c>
      <c r="DV55" s="183">
        <v>1</v>
      </c>
      <c r="DW55" s="192" t="str">
        <f ca="1">IF(ISBLANK(DI55),"",ROUND(AVERAGE(OFFSET(DN55:DV55,0,0,1,ion21Coop!$F$42)),1))</f>
        <v/>
      </c>
      <c r="DX55" s="269" t="str">
        <f t="shared" si="145"/>
        <v/>
      </c>
      <c r="DZ55" s="119">
        <f t="shared" si="115"/>
        <v>6</v>
      </c>
      <c r="EA55" s="123" t="str">
        <f t="shared" si="88"/>
        <v/>
      </c>
      <c r="EB55" s="123">
        <v>50</v>
      </c>
      <c r="EC55" s="423"/>
      <c r="ED55" s="423"/>
      <c r="EE55" s="423"/>
      <c r="EF55" s="423"/>
      <c r="EG55" s="421"/>
      <c r="EH55" s="422"/>
      <c r="EI55" s="269" t="str">
        <f t="shared" si="146"/>
        <v/>
      </c>
      <c r="EJ55" s="180">
        <v>1</v>
      </c>
      <c r="EK55" s="269" t="str">
        <f t="shared" si="147"/>
        <v/>
      </c>
      <c r="EL55" s="180">
        <v>1</v>
      </c>
      <c r="EM55" s="181">
        <v>1</v>
      </c>
      <c r="EN55" s="181">
        <v>1</v>
      </c>
      <c r="EO55" s="183">
        <v>1</v>
      </c>
      <c r="EP55" s="183">
        <v>1</v>
      </c>
      <c r="EQ55" s="183">
        <v>1</v>
      </c>
      <c r="ER55" s="183">
        <v>1</v>
      </c>
      <c r="ES55" s="183">
        <v>1</v>
      </c>
      <c r="ET55" s="183">
        <v>1</v>
      </c>
      <c r="EU55" s="192" t="str">
        <f ca="1">IF(ISBLANK(EG55),"",ROUND(AVERAGE(OFFSET(EL55:ET55,0,0,1,ion21Coop!$F$42)),1))</f>
        <v/>
      </c>
      <c r="EV55" s="269" t="str">
        <f t="shared" si="148"/>
        <v/>
      </c>
      <c r="EX55" s="119">
        <f t="shared" si="116"/>
        <v>7</v>
      </c>
      <c r="EY55" s="123" t="str">
        <f t="shared" si="89"/>
        <v/>
      </c>
      <c r="EZ55" s="123">
        <v>50</v>
      </c>
      <c r="FA55" s="423"/>
      <c r="FB55" s="423"/>
      <c r="FC55" s="423"/>
      <c r="FD55" s="423"/>
      <c r="FE55" s="421"/>
      <c r="FF55" s="422"/>
      <c r="FG55" s="269" t="str">
        <f t="shared" si="149"/>
        <v/>
      </c>
      <c r="FH55" s="180">
        <v>1</v>
      </c>
      <c r="FI55" s="269" t="str">
        <f t="shared" si="150"/>
        <v/>
      </c>
      <c r="FJ55" s="180">
        <v>1</v>
      </c>
      <c r="FK55" s="181">
        <v>1</v>
      </c>
      <c r="FL55" s="181">
        <v>1</v>
      </c>
      <c r="FM55" s="183">
        <v>1</v>
      </c>
      <c r="FN55" s="183">
        <v>1</v>
      </c>
      <c r="FO55" s="183">
        <v>1</v>
      </c>
      <c r="FP55" s="183">
        <v>1</v>
      </c>
      <c r="FQ55" s="183">
        <v>1</v>
      </c>
      <c r="FR55" s="183">
        <v>1</v>
      </c>
      <c r="FS55" s="192" t="str">
        <f ca="1">IF(ISBLANK(FE55),"",ROUND(AVERAGE(OFFSET(FJ55:FR55,0,0,1,ion21Coop!$F$42)),1))</f>
        <v/>
      </c>
      <c r="FT55" s="269" t="str">
        <f t="shared" si="151"/>
        <v/>
      </c>
      <c r="FV55" s="119">
        <f t="shared" si="117"/>
        <v>8</v>
      </c>
      <c r="FW55" s="123" t="str">
        <f t="shared" si="90"/>
        <v/>
      </c>
      <c r="FX55" s="123">
        <v>50</v>
      </c>
      <c r="FY55" s="423"/>
      <c r="FZ55" s="423"/>
      <c r="GA55" s="423"/>
      <c r="GB55" s="423"/>
      <c r="GC55" s="421"/>
      <c r="GD55" s="422"/>
      <c r="GE55" s="269" t="str">
        <f t="shared" si="152"/>
        <v/>
      </c>
      <c r="GF55" s="180">
        <v>1</v>
      </c>
      <c r="GG55" s="269" t="str">
        <f t="shared" si="153"/>
        <v/>
      </c>
      <c r="GH55" s="180">
        <v>1</v>
      </c>
      <c r="GI55" s="181">
        <v>1</v>
      </c>
      <c r="GJ55" s="181">
        <v>1</v>
      </c>
      <c r="GK55" s="183">
        <v>1</v>
      </c>
      <c r="GL55" s="183">
        <v>1</v>
      </c>
      <c r="GM55" s="183">
        <v>1</v>
      </c>
      <c r="GN55" s="183">
        <v>1</v>
      </c>
      <c r="GO55" s="183">
        <v>1</v>
      </c>
      <c r="GP55" s="183">
        <v>1</v>
      </c>
      <c r="GQ55" s="192" t="str">
        <f ca="1">IF(ISBLANK(GC55),"",ROUND(AVERAGE(OFFSET(GH55:GP55,0,0,1,ion21Coop!$F$42)),1))</f>
        <v/>
      </c>
      <c r="GR55" s="269" t="str">
        <f t="shared" si="154"/>
        <v/>
      </c>
      <c r="GT55" s="119">
        <f t="shared" si="118"/>
        <v>9</v>
      </c>
      <c r="GU55" s="123" t="str">
        <f t="shared" si="91"/>
        <v/>
      </c>
      <c r="GV55" s="123">
        <v>50</v>
      </c>
      <c r="GW55" s="423"/>
      <c r="GX55" s="423"/>
      <c r="GY55" s="423"/>
      <c r="GZ55" s="423"/>
      <c r="HA55" s="421"/>
      <c r="HB55" s="422"/>
      <c r="HC55" s="269" t="str">
        <f t="shared" si="155"/>
        <v/>
      </c>
      <c r="HD55" s="180">
        <v>1</v>
      </c>
      <c r="HE55" s="269" t="str">
        <f t="shared" si="156"/>
        <v/>
      </c>
      <c r="HF55" s="180">
        <v>1</v>
      </c>
      <c r="HG55" s="181">
        <v>1</v>
      </c>
      <c r="HH55" s="181">
        <v>1</v>
      </c>
      <c r="HI55" s="183">
        <v>1</v>
      </c>
      <c r="HJ55" s="183">
        <v>1</v>
      </c>
      <c r="HK55" s="183">
        <v>1</v>
      </c>
      <c r="HL55" s="183">
        <v>1</v>
      </c>
      <c r="HM55" s="183">
        <v>1</v>
      </c>
      <c r="HN55" s="183">
        <v>1</v>
      </c>
      <c r="HO55" s="192" t="str">
        <f ca="1">IF(ISBLANK(HA55),"",ROUND(AVERAGE(OFFSET(HF55:HN55,0,0,1,ion21Coop!$F$42)),1))</f>
        <v/>
      </c>
      <c r="HP55" s="269" t="str">
        <f t="shared" si="157"/>
        <v/>
      </c>
      <c r="HR55" s="119">
        <f t="shared" si="119"/>
        <v>10</v>
      </c>
      <c r="HS55" s="123" t="str">
        <f t="shared" si="92"/>
        <v/>
      </c>
      <c r="HT55" s="123">
        <v>50</v>
      </c>
      <c r="HU55" s="423"/>
      <c r="HV55" s="423"/>
      <c r="HW55" s="423"/>
      <c r="HX55" s="423"/>
      <c r="HY55" s="421"/>
      <c r="HZ55" s="422"/>
      <c r="IA55" s="269" t="str">
        <f t="shared" si="158"/>
        <v/>
      </c>
      <c r="IB55" s="180">
        <v>1</v>
      </c>
      <c r="IC55" s="269" t="str">
        <f t="shared" si="159"/>
        <v/>
      </c>
      <c r="ID55" s="180">
        <v>1</v>
      </c>
      <c r="IE55" s="181">
        <v>1</v>
      </c>
      <c r="IF55" s="181">
        <v>1</v>
      </c>
      <c r="IG55" s="183">
        <v>1</v>
      </c>
      <c r="IH55" s="183">
        <v>1</v>
      </c>
      <c r="II55" s="183">
        <v>1</v>
      </c>
      <c r="IJ55" s="183">
        <v>1</v>
      </c>
      <c r="IK55" s="183">
        <v>1</v>
      </c>
      <c r="IL55" s="183">
        <v>1</v>
      </c>
      <c r="IM55" s="192" t="str">
        <f ca="1">IF(ISBLANK(HY55),"",ROUND(AVERAGE(OFFSET(ID55:IL55,0,0,1,ion21Coop!$F$42)),1))</f>
        <v/>
      </c>
      <c r="IN55" s="269" t="str">
        <f t="shared" si="160"/>
        <v/>
      </c>
      <c r="IP55" s="119">
        <f t="shared" si="120"/>
        <v>11</v>
      </c>
      <c r="IQ55" s="123" t="str">
        <f t="shared" si="93"/>
        <v/>
      </c>
      <c r="IR55" s="123">
        <v>50</v>
      </c>
      <c r="IS55" s="423"/>
      <c r="IT55" s="423"/>
      <c r="IU55" s="423"/>
      <c r="IV55" s="423"/>
      <c r="IW55" s="421"/>
      <c r="IX55" s="422"/>
      <c r="IY55" s="269" t="str">
        <f t="shared" si="161"/>
        <v/>
      </c>
      <c r="IZ55" s="180">
        <v>1</v>
      </c>
      <c r="JA55" s="269" t="str">
        <f t="shared" si="162"/>
        <v/>
      </c>
      <c r="JB55" s="180">
        <v>1</v>
      </c>
      <c r="JC55" s="181">
        <v>1</v>
      </c>
      <c r="JD55" s="181">
        <v>1</v>
      </c>
      <c r="JE55" s="183">
        <v>1</v>
      </c>
      <c r="JF55" s="183">
        <v>1</v>
      </c>
      <c r="JG55" s="183">
        <v>1</v>
      </c>
      <c r="JH55" s="183">
        <v>1</v>
      </c>
      <c r="JI55" s="183">
        <v>1</v>
      </c>
      <c r="JJ55" s="183">
        <v>1</v>
      </c>
      <c r="JK55" s="192" t="str">
        <f ca="1">IF(ISBLANK(IW55),"",ROUND(AVERAGE(OFFSET(JB55:JJ55,0,0,1,ion21Coop!$F$42)),1))</f>
        <v/>
      </c>
      <c r="JL55" s="269" t="str">
        <f t="shared" si="163"/>
        <v/>
      </c>
      <c r="JN55" s="119">
        <f t="shared" si="121"/>
        <v>12</v>
      </c>
      <c r="JO55" s="123" t="str">
        <f t="shared" si="94"/>
        <v/>
      </c>
      <c r="JP55" s="123">
        <v>50</v>
      </c>
      <c r="JQ55" s="423"/>
      <c r="JR55" s="423"/>
      <c r="JS55" s="423"/>
      <c r="JT55" s="423"/>
      <c r="JU55" s="421"/>
      <c r="JV55" s="422"/>
      <c r="JW55" s="269" t="str">
        <f t="shared" si="164"/>
        <v/>
      </c>
      <c r="JX55" s="180">
        <v>1</v>
      </c>
      <c r="JY55" s="269" t="str">
        <f t="shared" si="165"/>
        <v/>
      </c>
      <c r="JZ55" s="180">
        <v>1</v>
      </c>
      <c r="KA55" s="181">
        <v>1</v>
      </c>
      <c r="KB55" s="181">
        <v>1</v>
      </c>
      <c r="KC55" s="183">
        <v>1</v>
      </c>
      <c r="KD55" s="183">
        <v>1</v>
      </c>
      <c r="KE55" s="183">
        <v>1</v>
      </c>
      <c r="KF55" s="183">
        <v>1</v>
      </c>
      <c r="KG55" s="183">
        <v>1</v>
      </c>
      <c r="KH55" s="183">
        <v>1</v>
      </c>
      <c r="KI55" s="192" t="str">
        <f ca="1">IF(ISBLANK(JU55),"",ROUND(AVERAGE(OFFSET(JZ55:KH55,0,0,1,ion21Coop!$F$42)),1))</f>
        <v/>
      </c>
      <c r="KJ55" s="269" t="str">
        <f t="shared" si="166"/>
        <v/>
      </c>
      <c r="KL55" s="119">
        <f t="shared" si="122"/>
        <v>13</v>
      </c>
      <c r="KM55" s="123" t="str">
        <f t="shared" si="95"/>
        <v/>
      </c>
      <c r="KN55" s="123">
        <v>50</v>
      </c>
      <c r="KO55" s="423"/>
      <c r="KP55" s="423"/>
      <c r="KQ55" s="423"/>
      <c r="KR55" s="423"/>
      <c r="KS55" s="421"/>
      <c r="KT55" s="422"/>
      <c r="KU55" s="269" t="str">
        <f t="shared" si="167"/>
        <v/>
      </c>
      <c r="KV55" s="180">
        <v>1</v>
      </c>
      <c r="KW55" s="269" t="str">
        <f t="shared" si="168"/>
        <v/>
      </c>
      <c r="KX55" s="180">
        <v>1</v>
      </c>
      <c r="KY55" s="181">
        <v>1</v>
      </c>
      <c r="KZ55" s="181">
        <v>1</v>
      </c>
      <c r="LA55" s="183">
        <v>1</v>
      </c>
      <c r="LB55" s="183">
        <v>1</v>
      </c>
      <c r="LC55" s="183">
        <v>1</v>
      </c>
      <c r="LD55" s="183">
        <v>1</v>
      </c>
      <c r="LE55" s="183">
        <v>1</v>
      </c>
      <c r="LF55" s="183">
        <v>1</v>
      </c>
      <c r="LG55" s="192" t="str">
        <f ca="1">IF(ISBLANK(KS55),"",ROUND(AVERAGE(OFFSET(KX55:LF55,0,0,1,ion21Coop!$F$42)),1))</f>
        <v/>
      </c>
      <c r="LH55" s="269" t="str">
        <f t="shared" si="169"/>
        <v/>
      </c>
      <c r="LJ55" s="119">
        <f t="shared" si="123"/>
        <v>14</v>
      </c>
      <c r="LK55" s="123" t="str">
        <f t="shared" si="96"/>
        <v/>
      </c>
      <c r="LL55" s="123">
        <v>50</v>
      </c>
      <c r="LM55" s="423"/>
      <c r="LN55" s="423"/>
      <c r="LO55" s="423"/>
      <c r="LP55" s="423"/>
      <c r="LQ55" s="421"/>
      <c r="LR55" s="422"/>
      <c r="LS55" s="269" t="str">
        <f t="shared" si="170"/>
        <v/>
      </c>
      <c r="LT55" s="180">
        <v>1</v>
      </c>
      <c r="LU55" s="269" t="str">
        <f t="shared" si="171"/>
        <v/>
      </c>
      <c r="LV55" s="180">
        <v>1</v>
      </c>
      <c r="LW55" s="181">
        <v>1</v>
      </c>
      <c r="LX55" s="181">
        <v>1</v>
      </c>
      <c r="LY55" s="183">
        <v>1</v>
      </c>
      <c r="LZ55" s="183">
        <v>1</v>
      </c>
      <c r="MA55" s="183">
        <v>1</v>
      </c>
      <c r="MB55" s="183">
        <v>1</v>
      </c>
      <c r="MC55" s="183">
        <v>1</v>
      </c>
      <c r="MD55" s="183">
        <v>1</v>
      </c>
      <c r="ME55" s="192" t="str">
        <f ca="1">IF(ISBLANK(LQ55),"",ROUND(AVERAGE(OFFSET(LV55:MD55,0,0,1,ion21Coop!$F$42)),1))</f>
        <v/>
      </c>
      <c r="MF55" s="269" t="str">
        <f t="shared" si="172"/>
        <v/>
      </c>
      <c r="MH55" s="119">
        <f t="shared" si="124"/>
        <v>15</v>
      </c>
      <c r="MI55" s="123" t="str">
        <f t="shared" si="97"/>
        <v/>
      </c>
      <c r="MJ55" s="123">
        <v>50</v>
      </c>
      <c r="MK55" s="423"/>
      <c r="ML55" s="423"/>
      <c r="MM55" s="423"/>
      <c r="MN55" s="423"/>
      <c r="MO55" s="421"/>
      <c r="MP55" s="422"/>
      <c r="MQ55" s="269" t="str">
        <f t="shared" si="173"/>
        <v/>
      </c>
      <c r="MR55" s="180">
        <v>1</v>
      </c>
      <c r="MS55" s="269" t="str">
        <f t="shared" si="174"/>
        <v/>
      </c>
      <c r="MT55" s="180">
        <v>1</v>
      </c>
      <c r="MU55" s="181">
        <v>1</v>
      </c>
      <c r="MV55" s="181">
        <v>1</v>
      </c>
      <c r="MW55" s="183">
        <v>1</v>
      </c>
      <c r="MX55" s="183">
        <v>1</v>
      </c>
      <c r="MY55" s="183">
        <v>1</v>
      </c>
      <c r="MZ55" s="183">
        <v>1</v>
      </c>
      <c r="NA55" s="183">
        <v>1</v>
      </c>
      <c r="NB55" s="183">
        <v>1</v>
      </c>
      <c r="NC55" s="192" t="str">
        <f ca="1">IF(ISBLANK(MO55),"",ROUND(AVERAGE(OFFSET(MT55:NB55,0,0,1,ion21Coop!$F$42)),1))</f>
        <v/>
      </c>
      <c r="ND55" s="269" t="str">
        <f t="shared" si="175"/>
        <v/>
      </c>
      <c r="NF55" s="119">
        <f t="shared" si="125"/>
        <v>16</v>
      </c>
      <c r="NG55" s="123" t="str">
        <f t="shared" si="98"/>
        <v/>
      </c>
      <c r="NH55" s="123">
        <v>50</v>
      </c>
      <c r="NI55" s="423"/>
      <c r="NJ55" s="423"/>
      <c r="NK55" s="423"/>
      <c r="NL55" s="423"/>
      <c r="NM55" s="421"/>
      <c r="NN55" s="422"/>
      <c r="NO55" s="269" t="str">
        <f t="shared" si="176"/>
        <v/>
      </c>
      <c r="NP55" s="180">
        <v>1</v>
      </c>
      <c r="NQ55" s="269" t="str">
        <f t="shared" si="177"/>
        <v/>
      </c>
      <c r="NR55" s="180">
        <v>1</v>
      </c>
      <c r="NS55" s="181">
        <v>1</v>
      </c>
      <c r="NT55" s="181">
        <v>1</v>
      </c>
      <c r="NU55" s="183">
        <v>1</v>
      </c>
      <c r="NV55" s="183">
        <v>1</v>
      </c>
      <c r="NW55" s="183">
        <v>1</v>
      </c>
      <c r="NX55" s="183">
        <v>1</v>
      </c>
      <c r="NY55" s="183">
        <v>1</v>
      </c>
      <c r="NZ55" s="183">
        <v>1</v>
      </c>
      <c r="OA55" s="192" t="str">
        <f ca="1">IF(ISBLANK(NM55),"",ROUND(AVERAGE(OFFSET(NR55:NZ55,0,0,1,ion21Coop!$F$42)),1))</f>
        <v/>
      </c>
      <c r="OB55" s="269" t="str">
        <f t="shared" si="178"/>
        <v/>
      </c>
      <c r="OD55" s="119">
        <f t="shared" si="126"/>
        <v>17</v>
      </c>
      <c r="OE55" s="123" t="str">
        <f t="shared" si="99"/>
        <v/>
      </c>
      <c r="OF55" s="123">
        <v>50</v>
      </c>
      <c r="OG55" s="423"/>
      <c r="OH55" s="423"/>
      <c r="OI55" s="423"/>
      <c r="OJ55" s="423"/>
      <c r="OK55" s="421"/>
      <c r="OL55" s="422"/>
      <c r="OM55" s="269" t="str">
        <f t="shared" si="179"/>
        <v/>
      </c>
      <c r="ON55" s="180">
        <v>1</v>
      </c>
      <c r="OO55" s="269" t="str">
        <f t="shared" si="180"/>
        <v/>
      </c>
      <c r="OP55" s="180">
        <v>1</v>
      </c>
      <c r="OQ55" s="181">
        <v>1</v>
      </c>
      <c r="OR55" s="181">
        <v>1</v>
      </c>
      <c r="OS55" s="183">
        <v>1</v>
      </c>
      <c r="OT55" s="183">
        <v>1</v>
      </c>
      <c r="OU55" s="183">
        <v>1</v>
      </c>
      <c r="OV55" s="183">
        <v>1</v>
      </c>
      <c r="OW55" s="183">
        <v>1</v>
      </c>
      <c r="OX55" s="183">
        <v>1</v>
      </c>
      <c r="OY55" s="192" t="str">
        <f ca="1">IF(ISBLANK(OK55),"",ROUND(AVERAGE(OFFSET(OP55:OX55,0,0,1,ion21Coop!$F$42)),1))</f>
        <v/>
      </c>
      <c r="OZ55" s="269" t="str">
        <f t="shared" si="181"/>
        <v/>
      </c>
      <c r="PB55" s="119">
        <f t="shared" si="127"/>
        <v>18</v>
      </c>
      <c r="PC55" s="123" t="str">
        <f t="shared" si="100"/>
        <v/>
      </c>
      <c r="PD55" s="123">
        <v>50</v>
      </c>
      <c r="PE55" s="423"/>
      <c r="PF55" s="423"/>
      <c r="PG55" s="423"/>
      <c r="PH55" s="423"/>
      <c r="PI55" s="421"/>
      <c r="PJ55" s="422"/>
      <c r="PK55" s="269" t="str">
        <f t="shared" si="182"/>
        <v/>
      </c>
      <c r="PL55" s="180">
        <v>1</v>
      </c>
      <c r="PM55" s="269" t="str">
        <f t="shared" si="183"/>
        <v/>
      </c>
      <c r="PN55" s="180">
        <v>1</v>
      </c>
      <c r="PO55" s="181">
        <v>1</v>
      </c>
      <c r="PP55" s="181">
        <v>1</v>
      </c>
      <c r="PQ55" s="183">
        <v>1</v>
      </c>
      <c r="PR55" s="183">
        <v>1</v>
      </c>
      <c r="PS55" s="183">
        <v>1</v>
      </c>
      <c r="PT55" s="183">
        <v>1</v>
      </c>
      <c r="PU55" s="183">
        <v>1</v>
      </c>
      <c r="PV55" s="183">
        <v>1</v>
      </c>
      <c r="PW55" s="192" t="str">
        <f ca="1">IF(ISBLANK(PI55),"",ROUND(AVERAGE(OFFSET(PN55:PV55,0,0,1,ion21Coop!$F$42)),1))</f>
        <v/>
      </c>
      <c r="PX55" s="269" t="str">
        <f t="shared" si="184"/>
        <v/>
      </c>
      <c r="PZ55" s="119">
        <f t="shared" si="128"/>
        <v>19</v>
      </c>
      <c r="QA55" s="123" t="str">
        <f t="shared" si="101"/>
        <v/>
      </c>
      <c r="QB55" s="123">
        <v>50</v>
      </c>
      <c r="QC55" s="423"/>
      <c r="QD55" s="423"/>
      <c r="QE55" s="423"/>
      <c r="QF55" s="423"/>
      <c r="QG55" s="421"/>
      <c r="QH55" s="422"/>
      <c r="QI55" s="269" t="str">
        <f t="shared" si="185"/>
        <v/>
      </c>
      <c r="QJ55" s="180">
        <v>1</v>
      </c>
      <c r="QK55" s="269" t="str">
        <f t="shared" si="186"/>
        <v/>
      </c>
      <c r="QL55" s="180">
        <v>1</v>
      </c>
      <c r="QM55" s="181">
        <v>1</v>
      </c>
      <c r="QN55" s="181">
        <v>1</v>
      </c>
      <c r="QO55" s="183">
        <v>1</v>
      </c>
      <c r="QP55" s="183">
        <v>1</v>
      </c>
      <c r="QQ55" s="183">
        <v>1</v>
      </c>
      <c r="QR55" s="183">
        <v>1</v>
      </c>
      <c r="QS55" s="183">
        <v>1</v>
      </c>
      <c r="QT55" s="183">
        <v>1</v>
      </c>
      <c r="QU55" s="192" t="str">
        <f ca="1">IF(ISBLANK(QG55),"",ROUND(AVERAGE(OFFSET(QL55:QT55,0,0,1,ion21Coop!$F$42)),1))</f>
        <v/>
      </c>
      <c r="QV55" s="269" t="str">
        <f t="shared" si="187"/>
        <v/>
      </c>
      <c r="QX55" s="119">
        <f t="shared" si="129"/>
        <v>20</v>
      </c>
      <c r="QY55" s="123" t="str">
        <f t="shared" si="102"/>
        <v/>
      </c>
      <c r="QZ55" s="123">
        <v>50</v>
      </c>
      <c r="RA55" s="423"/>
      <c r="RB55" s="423"/>
      <c r="RC55" s="423"/>
      <c r="RD55" s="423"/>
      <c r="RE55" s="421"/>
      <c r="RF55" s="422"/>
      <c r="RG55" s="269" t="str">
        <f t="shared" si="188"/>
        <v/>
      </c>
      <c r="RH55" s="180">
        <v>1</v>
      </c>
      <c r="RI55" s="269" t="str">
        <f t="shared" si="189"/>
        <v/>
      </c>
      <c r="RJ55" s="180">
        <v>1</v>
      </c>
      <c r="RK55" s="181">
        <v>1</v>
      </c>
      <c r="RL55" s="181">
        <v>1</v>
      </c>
      <c r="RM55" s="183">
        <v>1</v>
      </c>
      <c r="RN55" s="183">
        <v>1</v>
      </c>
      <c r="RO55" s="183">
        <v>1</v>
      </c>
      <c r="RP55" s="183">
        <v>1</v>
      </c>
      <c r="RQ55" s="183">
        <v>1</v>
      </c>
      <c r="RR55" s="183">
        <v>1</v>
      </c>
      <c r="RS55" s="192" t="str">
        <f ca="1">IF(ISBLANK(RE55),"",ROUND(AVERAGE(OFFSET(RJ55:RR55,0,0,1,ion21Coop!$F$42)),1))</f>
        <v/>
      </c>
      <c r="RT55" s="269" t="str">
        <f t="shared" si="190"/>
        <v/>
      </c>
      <c r="RV55" s="119">
        <f t="shared" si="130"/>
        <v>21</v>
      </c>
      <c r="RW55" s="123" t="str">
        <f t="shared" si="103"/>
        <v/>
      </c>
      <c r="RX55" s="123">
        <v>50</v>
      </c>
      <c r="RY55" s="423"/>
      <c r="RZ55" s="423"/>
      <c r="SA55" s="423"/>
      <c r="SB55" s="423"/>
      <c r="SC55" s="421"/>
      <c r="SD55" s="422"/>
      <c r="SE55" s="269" t="str">
        <f t="shared" si="191"/>
        <v/>
      </c>
      <c r="SF55" s="180">
        <v>1</v>
      </c>
      <c r="SG55" s="269" t="str">
        <f t="shared" si="192"/>
        <v/>
      </c>
      <c r="SH55" s="180">
        <v>1</v>
      </c>
      <c r="SI55" s="181">
        <v>1</v>
      </c>
      <c r="SJ55" s="181">
        <v>1</v>
      </c>
      <c r="SK55" s="183">
        <v>1</v>
      </c>
      <c r="SL55" s="183">
        <v>1</v>
      </c>
      <c r="SM55" s="183">
        <v>1</v>
      </c>
      <c r="SN55" s="183">
        <v>1</v>
      </c>
      <c r="SO55" s="183">
        <v>1</v>
      </c>
      <c r="SP55" s="183">
        <v>1</v>
      </c>
      <c r="SQ55" s="192" t="str">
        <f ca="1">IF(ISBLANK(SC55),"",ROUND(AVERAGE(OFFSET(SH55:SP55,0,0,1,ion21Coop!$F$42)),1))</f>
        <v/>
      </c>
      <c r="SR55" s="269" t="str">
        <f t="shared" si="193"/>
        <v/>
      </c>
      <c r="ST55" s="565"/>
      <c r="SU55" s="565"/>
      <c r="SV55" s="566"/>
      <c r="SW55" s="567"/>
      <c r="SX55" s="565"/>
      <c r="SY55" s="566"/>
      <c r="SZ55" s="568"/>
      <c r="TA55" s="567"/>
      <c r="TB55" s="553"/>
    </row>
    <row r="56" spans="2:522" x14ac:dyDescent="0.3">
      <c r="B56" s="50"/>
      <c r="J56" s="119">
        <f t="shared" si="110"/>
        <v>1</v>
      </c>
      <c r="K56" s="123" t="str">
        <f t="shared" si="83"/>
        <v>YaJo</v>
      </c>
      <c r="L56" s="123">
        <v>51</v>
      </c>
      <c r="M56" s="351"/>
      <c r="N56" s="351"/>
      <c r="O56" s="351"/>
      <c r="P56" s="351"/>
      <c r="Q56" s="369"/>
      <c r="R56" s="370"/>
      <c r="S56" s="269" t="str">
        <f t="shared" si="131"/>
        <v/>
      </c>
      <c r="T56" s="180">
        <v>1</v>
      </c>
      <c r="U56" s="269" t="str">
        <f t="shared" si="132"/>
        <v/>
      </c>
      <c r="V56" s="180">
        <v>1</v>
      </c>
      <c r="W56" s="181">
        <v>1</v>
      </c>
      <c r="X56" s="181">
        <v>1</v>
      </c>
      <c r="Y56" s="183">
        <v>1</v>
      </c>
      <c r="Z56" s="183">
        <v>1</v>
      </c>
      <c r="AA56" s="183">
        <v>1</v>
      </c>
      <c r="AB56" s="183">
        <v>1</v>
      </c>
      <c r="AC56" s="183">
        <v>1</v>
      </c>
      <c r="AD56" s="183">
        <v>1</v>
      </c>
      <c r="AE56" s="192" t="str">
        <f ca="1">IF(ISBLANK(Q56),"",ROUND(AVERAGE(OFFSET(V56:AD56,0,0,1,ion21Coop!$F$42)),1))</f>
        <v/>
      </c>
      <c r="AF56" s="269" t="str">
        <f t="shared" si="133"/>
        <v/>
      </c>
      <c r="AH56" s="119">
        <f t="shared" si="111"/>
        <v>2</v>
      </c>
      <c r="AI56" s="123" t="str">
        <f t="shared" si="84"/>
        <v>GeLo</v>
      </c>
      <c r="AJ56" s="123">
        <v>51</v>
      </c>
      <c r="AK56" s="351"/>
      <c r="AL56" s="351"/>
      <c r="AM56" s="351"/>
      <c r="AN56" s="351"/>
      <c r="AO56" s="369"/>
      <c r="AP56" s="370"/>
      <c r="AQ56" s="269" t="str">
        <f t="shared" si="134"/>
        <v/>
      </c>
      <c r="AR56" s="180">
        <v>1</v>
      </c>
      <c r="AS56" s="269" t="str">
        <f t="shared" si="135"/>
        <v/>
      </c>
      <c r="AT56" s="180">
        <v>1</v>
      </c>
      <c r="AU56" s="181">
        <v>1</v>
      </c>
      <c r="AV56" s="181">
        <v>1</v>
      </c>
      <c r="AW56" s="183">
        <v>1</v>
      </c>
      <c r="AX56" s="183">
        <v>1</v>
      </c>
      <c r="AY56" s="183">
        <v>1</v>
      </c>
      <c r="AZ56" s="183">
        <v>1</v>
      </c>
      <c r="BA56" s="183">
        <v>1</v>
      </c>
      <c r="BB56" s="183">
        <v>1</v>
      </c>
      <c r="BC56" s="192" t="str">
        <f ca="1">IF(ISBLANK(AO56),"",ROUND(AVERAGE(OFFSET(AT56:BB56,0,0,1,ion21Coop!$F$42)),1))</f>
        <v/>
      </c>
      <c r="BD56" s="269" t="str">
        <f t="shared" si="136"/>
        <v/>
      </c>
      <c r="BF56" s="119">
        <f t="shared" si="112"/>
        <v>3</v>
      </c>
      <c r="BG56" s="123" t="str">
        <f t="shared" si="85"/>
        <v>MiDo</v>
      </c>
      <c r="BH56" s="123">
        <v>51</v>
      </c>
      <c r="BI56" s="351"/>
      <c r="BJ56" s="351"/>
      <c r="BK56" s="351"/>
      <c r="BL56" s="351"/>
      <c r="BM56" s="369"/>
      <c r="BN56" s="370"/>
      <c r="BO56" s="269" t="str">
        <f t="shared" si="137"/>
        <v/>
      </c>
      <c r="BP56" s="180">
        <v>1</v>
      </c>
      <c r="BQ56" s="269" t="str">
        <f t="shared" si="138"/>
        <v/>
      </c>
      <c r="BR56" s="180">
        <v>1</v>
      </c>
      <c r="BS56" s="181">
        <v>1</v>
      </c>
      <c r="BT56" s="181">
        <v>1</v>
      </c>
      <c r="BU56" s="183">
        <v>1</v>
      </c>
      <c r="BV56" s="183">
        <v>1</v>
      </c>
      <c r="BW56" s="183">
        <v>1</v>
      </c>
      <c r="BX56" s="183">
        <v>1</v>
      </c>
      <c r="BY56" s="183">
        <v>1</v>
      </c>
      <c r="BZ56" s="183">
        <v>1</v>
      </c>
      <c r="CA56" s="192" t="str">
        <f ca="1">IF(ISBLANK(BM56),"",ROUND(AVERAGE(OFFSET(BR56:BZ56,0,0,1,ion21Coop!$F$42)),1))</f>
        <v/>
      </c>
      <c r="CB56" s="269" t="str">
        <f t="shared" si="139"/>
        <v/>
      </c>
      <c r="CD56" s="119">
        <f t="shared" si="113"/>
        <v>4</v>
      </c>
      <c r="CE56" s="123" t="str">
        <f t="shared" si="86"/>
        <v>EmNi</v>
      </c>
      <c r="CF56" s="123">
        <v>51</v>
      </c>
      <c r="CG56" s="351"/>
      <c r="CH56" s="351"/>
      <c r="CI56" s="351"/>
      <c r="CJ56" s="351"/>
      <c r="CK56" s="369"/>
      <c r="CL56" s="370"/>
      <c r="CM56" s="269" t="str">
        <f t="shared" si="140"/>
        <v/>
      </c>
      <c r="CN56" s="180">
        <v>1</v>
      </c>
      <c r="CO56" s="269" t="str">
        <f t="shared" si="141"/>
        <v/>
      </c>
      <c r="CP56" s="180">
        <v>1</v>
      </c>
      <c r="CQ56" s="181">
        <v>1</v>
      </c>
      <c r="CR56" s="181">
        <v>1</v>
      </c>
      <c r="CS56" s="183">
        <v>1</v>
      </c>
      <c r="CT56" s="183">
        <v>1</v>
      </c>
      <c r="CU56" s="183">
        <v>1</v>
      </c>
      <c r="CV56" s="183">
        <v>1</v>
      </c>
      <c r="CW56" s="183">
        <v>1</v>
      </c>
      <c r="CX56" s="183">
        <v>1</v>
      </c>
      <c r="CY56" s="192" t="str">
        <f ca="1">IF(ISBLANK(CK56),"",ROUND(AVERAGE(OFFSET(CP56:CX56,0,0,1,ion21Coop!$F$42)),1))</f>
        <v/>
      </c>
      <c r="CZ56" s="269" t="str">
        <f t="shared" si="142"/>
        <v/>
      </c>
      <c r="DB56" s="119">
        <f t="shared" si="114"/>
        <v>5</v>
      </c>
      <c r="DC56" s="123" t="str">
        <f t="shared" si="87"/>
        <v>HeJe</v>
      </c>
      <c r="DD56" s="123">
        <v>51</v>
      </c>
      <c r="DE56" s="423"/>
      <c r="DF56" s="423"/>
      <c r="DG56" s="423"/>
      <c r="DH56" s="423"/>
      <c r="DI56" s="421"/>
      <c r="DJ56" s="422"/>
      <c r="DK56" s="269" t="str">
        <f t="shared" si="143"/>
        <v/>
      </c>
      <c r="DL56" s="180">
        <v>1</v>
      </c>
      <c r="DM56" s="269" t="str">
        <f t="shared" si="144"/>
        <v/>
      </c>
      <c r="DN56" s="180">
        <v>1</v>
      </c>
      <c r="DO56" s="181">
        <v>1</v>
      </c>
      <c r="DP56" s="181">
        <v>1</v>
      </c>
      <c r="DQ56" s="183">
        <v>1</v>
      </c>
      <c r="DR56" s="183">
        <v>1</v>
      </c>
      <c r="DS56" s="183">
        <v>1</v>
      </c>
      <c r="DT56" s="183">
        <v>1</v>
      </c>
      <c r="DU56" s="183">
        <v>1</v>
      </c>
      <c r="DV56" s="183">
        <v>1</v>
      </c>
      <c r="DW56" s="192" t="str">
        <f ca="1">IF(ISBLANK(DI56),"",ROUND(AVERAGE(OFFSET(DN56:DV56,0,0,1,ion21Coop!$F$42)),1))</f>
        <v/>
      </c>
      <c r="DX56" s="269" t="str">
        <f t="shared" si="145"/>
        <v/>
      </c>
      <c r="DZ56" s="119">
        <f t="shared" si="115"/>
        <v>6</v>
      </c>
      <c r="EA56" s="123" t="str">
        <f t="shared" si="88"/>
        <v/>
      </c>
      <c r="EB56" s="123">
        <v>51</v>
      </c>
      <c r="EC56" s="423"/>
      <c r="ED56" s="423"/>
      <c r="EE56" s="423"/>
      <c r="EF56" s="423"/>
      <c r="EG56" s="421"/>
      <c r="EH56" s="422"/>
      <c r="EI56" s="269" t="str">
        <f t="shared" si="146"/>
        <v/>
      </c>
      <c r="EJ56" s="180">
        <v>1</v>
      </c>
      <c r="EK56" s="269" t="str">
        <f t="shared" si="147"/>
        <v/>
      </c>
      <c r="EL56" s="180">
        <v>1</v>
      </c>
      <c r="EM56" s="181">
        <v>1</v>
      </c>
      <c r="EN56" s="181">
        <v>1</v>
      </c>
      <c r="EO56" s="183">
        <v>1</v>
      </c>
      <c r="EP56" s="183">
        <v>1</v>
      </c>
      <c r="EQ56" s="183">
        <v>1</v>
      </c>
      <c r="ER56" s="183">
        <v>1</v>
      </c>
      <c r="ES56" s="183">
        <v>1</v>
      </c>
      <c r="ET56" s="183">
        <v>1</v>
      </c>
      <c r="EU56" s="192" t="str">
        <f ca="1">IF(ISBLANK(EG56),"",ROUND(AVERAGE(OFFSET(EL56:ET56,0,0,1,ion21Coop!$F$42)),1))</f>
        <v/>
      </c>
      <c r="EV56" s="269" t="str">
        <f t="shared" si="148"/>
        <v/>
      </c>
      <c r="EX56" s="119">
        <f t="shared" si="116"/>
        <v>7</v>
      </c>
      <c r="EY56" s="123" t="str">
        <f t="shared" si="89"/>
        <v/>
      </c>
      <c r="EZ56" s="123">
        <v>51</v>
      </c>
      <c r="FA56" s="423"/>
      <c r="FB56" s="423"/>
      <c r="FC56" s="423"/>
      <c r="FD56" s="423"/>
      <c r="FE56" s="421"/>
      <c r="FF56" s="422"/>
      <c r="FG56" s="269" t="str">
        <f t="shared" si="149"/>
        <v/>
      </c>
      <c r="FH56" s="180">
        <v>1</v>
      </c>
      <c r="FI56" s="269" t="str">
        <f t="shared" si="150"/>
        <v/>
      </c>
      <c r="FJ56" s="180">
        <v>1</v>
      </c>
      <c r="FK56" s="181">
        <v>1</v>
      </c>
      <c r="FL56" s="181">
        <v>1</v>
      </c>
      <c r="FM56" s="183">
        <v>1</v>
      </c>
      <c r="FN56" s="183">
        <v>1</v>
      </c>
      <c r="FO56" s="183">
        <v>1</v>
      </c>
      <c r="FP56" s="183">
        <v>1</v>
      </c>
      <c r="FQ56" s="183">
        <v>1</v>
      </c>
      <c r="FR56" s="183">
        <v>1</v>
      </c>
      <c r="FS56" s="192" t="str">
        <f ca="1">IF(ISBLANK(FE56),"",ROUND(AVERAGE(OFFSET(FJ56:FR56,0,0,1,ion21Coop!$F$42)),1))</f>
        <v/>
      </c>
      <c r="FT56" s="269" t="str">
        <f t="shared" si="151"/>
        <v/>
      </c>
      <c r="FV56" s="119">
        <f t="shared" si="117"/>
        <v>8</v>
      </c>
      <c r="FW56" s="123" t="str">
        <f t="shared" si="90"/>
        <v/>
      </c>
      <c r="FX56" s="123">
        <v>51</v>
      </c>
      <c r="FY56" s="423"/>
      <c r="FZ56" s="423"/>
      <c r="GA56" s="423"/>
      <c r="GB56" s="423"/>
      <c r="GC56" s="421"/>
      <c r="GD56" s="422"/>
      <c r="GE56" s="269" t="str">
        <f t="shared" si="152"/>
        <v/>
      </c>
      <c r="GF56" s="180">
        <v>1</v>
      </c>
      <c r="GG56" s="269" t="str">
        <f t="shared" si="153"/>
        <v/>
      </c>
      <c r="GH56" s="180">
        <v>1</v>
      </c>
      <c r="GI56" s="181">
        <v>1</v>
      </c>
      <c r="GJ56" s="181">
        <v>1</v>
      </c>
      <c r="GK56" s="183">
        <v>1</v>
      </c>
      <c r="GL56" s="183">
        <v>1</v>
      </c>
      <c r="GM56" s="183">
        <v>1</v>
      </c>
      <c r="GN56" s="183">
        <v>1</v>
      </c>
      <c r="GO56" s="183">
        <v>1</v>
      </c>
      <c r="GP56" s="183">
        <v>1</v>
      </c>
      <c r="GQ56" s="192" t="str">
        <f ca="1">IF(ISBLANK(GC56),"",ROUND(AVERAGE(OFFSET(GH56:GP56,0,0,1,ion21Coop!$F$42)),1))</f>
        <v/>
      </c>
      <c r="GR56" s="269" t="str">
        <f t="shared" si="154"/>
        <v/>
      </c>
      <c r="GT56" s="119">
        <f t="shared" si="118"/>
        <v>9</v>
      </c>
      <c r="GU56" s="123" t="str">
        <f t="shared" si="91"/>
        <v/>
      </c>
      <c r="GV56" s="123">
        <v>51</v>
      </c>
      <c r="GW56" s="423"/>
      <c r="GX56" s="423"/>
      <c r="GY56" s="423"/>
      <c r="GZ56" s="423"/>
      <c r="HA56" s="421"/>
      <c r="HB56" s="422"/>
      <c r="HC56" s="269" t="str">
        <f t="shared" si="155"/>
        <v/>
      </c>
      <c r="HD56" s="180">
        <v>1</v>
      </c>
      <c r="HE56" s="269" t="str">
        <f t="shared" si="156"/>
        <v/>
      </c>
      <c r="HF56" s="180">
        <v>1</v>
      </c>
      <c r="HG56" s="181">
        <v>1</v>
      </c>
      <c r="HH56" s="181">
        <v>1</v>
      </c>
      <c r="HI56" s="183">
        <v>1</v>
      </c>
      <c r="HJ56" s="183">
        <v>1</v>
      </c>
      <c r="HK56" s="183">
        <v>1</v>
      </c>
      <c r="HL56" s="183">
        <v>1</v>
      </c>
      <c r="HM56" s="183">
        <v>1</v>
      </c>
      <c r="HN56" s="183">
        <v>1</v>
      </c>
      <c r="HO56" s="192" t="str">
        <f ca="1">IF(ISBLANK(HA56),"",ROUND(AVERAGE(OFFSET(HF56:HN56,0,0,1,ion21Coop!$F$42)),1))</f>
        <v/>
      </c>
      <c r="HP56" s="269" t="str">
        <f t="shared" si="157"/>
        <v/>
      </c>
      <c r="HR56" s="119">
        <f t="shared" si="119"/>
        <v>10</v>
      </c>
      <c r="HS56" s="123" t="str">
        <f t="shared" si="92"/>
        <v/>
      </c>
      <c r="HT56" s="123">
        <v>51</v>
      </c>
      <c r="HU56" s="423"/>
      <c r="HV56" s="423"/>
      <c r="HW56" s="423"/>
      <c r="HX56" s="423"/>
      <c r="HY56" s="421"/>
      <c r="HZ56" s="422"/>
      <c r="IA56" s="269" t="str">
        <f t="shared" si="158"/>
        <v/>
      </c>
      <c r="IB56" s="180">
        <v>1</v>
      </c>
      <c r="IC56" s="269" t="str">
        <f t="shared" si="159"/>
        <v/>
      </c>
      <c r="ID56" s="180">
        <v>1</v>
      </c>
      <c r="IE56" s="181">
        <v>1</v>
      </c>
      <c r="IF56" s="181">
        <v>1</v>
      </c>
      <c r="IG56" s="183">
        <v>1</v>
      </c>
      <c r="IH56" s="183">
        <v>1</v>
      </c>
      <c r="II56" s="183">
        <v>1</v>
      </c>
      <c r="IJ56" s="183">
        <v>1</v>
      </c>
      <c r="IK56" s="183">
        <v>1</v>
      </c>
      <c r="IL56" s="183">
        <v>1</v>
      </c>
      <c r="IM56" s="192" t="str">
        <f ca="1">IF(ISBLANK(HY56),"",ROUND(AVERAGE(OFFSET(ID56:IL56,0,0,1,ion21Coop!$F$42)),1))</f>
        <v/>
      </c>
      <c r="IN56" s="269" t="str">
        <f t="shared" si="160"/>
        <v/>
      </c>
      <c r="IP56" s="119">
        <f t="shared" si="120"/>
        <v>11</v>
      </c>
      <c r="IQ56" s="123" t="str">
        <f t="shared" si="93"/>
        <v/>
      </c>
      <c r="IR56" s="123">
        <v>51</v>
      </c>
      <c r="IS56" s="423"/>
      <c r="IT56" s="423"/>
      <c r="IU56" s="423"/>
      <c r="IV56" s="423"/>
      <c r="IW56" s="421"/>
      <c r="IX56" s="422"/>
      <c r="IY56" s="269" t="str">
        <f t="shared" si="161"/>
        <v/>
      </c>
      <c r="IZ56" s="180">
        <v>1</v>
      </c>
      <c r="JA56" s="269" t="str">
        <f t="shared" si="162"/>
        <v/>
      </c>
      <c r="JB56" s="180">
        <v>1</v>
      </c>
      <c r="JC56" s="181">
        <v>1</v>
      </c>
      <c r="JD56" s="181">
        <v>1</v>
      </c>
      <c r="JE56" s="183">
        <v>1</v>
      </c>
      <c r="JF56" s="183">
        <v>1</v>
      </c>
      <c r="JG56" s="183">
        <v>1</v>
      </c>
      <c r="JH56" s="183">
        <v>1</v>
      </c>
      <c r="JI56" s="183">
        <v>1</v>
      </c>
      <c r="JJ56" s="183">
        <v>1</v>
      </c>
      <c r="JK56" s="192" t="str">
        <f ca="1">IF(ISBLANK(IW56),"",ROUND(AVERAGE(OFFSET(JB56:JJ56,0,0,1,ion21Coop!$F$42)),1))</f>
        <v/>
      </c>
      <c r="JL56" s="269" t="str">
        <f t="shared" si="163"/>
        <v/>
      </c>
      <c r="JN56" s="119">
        <f t="shared" si="121"/>
        <v>12</v>
      </c>
      <c r="JO56" s="123" t="str">
        <f t="shared" si="94"/>
        <v/>
      </c>
      <c r="JP56" s="123">
        <v>51</v>
      </c>
      <c r="JQ56" s="423"/>
      <c r="JR56" s="423"/>
      <c r="JS56" s="423"/>
      <c r="JT56" s="423"/>
      <c r="JU56" s="421"/>
      <c r="JV56" s="422"/>
      <c r="JW56" s="269" t="str">
        <f t="shared" si="164"/>
        <v/>
      </c>
      <c r="JX56" s="180">
        <v>1</v>
      </c>
      <c r="JY56" s="269" t="str">
        <f t="shared" si="165"/>
        <v/>
      </c>
      <c r="JZ56" s="180">
        <v>1</v>
      </c>
      <c r="KA56" s="181">
        <v>1</v>
      </c>
      <c r="KB56" s="181">
        <v>1</v>
      </c>
      <c r="KC56" s="183">
        <v>1</v>
      </c>
      <c r="KD56" s="183">
        <v>1</v>
      </c>
      <c r="KE56" s="183">
        <v>1</v>
      </c>
      <c r="KF56" s="183">
        <v>1</v>
      </c>
      <c r="KG56" s="183">
        <v>1</v>
      </c>
      <c r="KH56" s="183">
        <v>1</v>
      </c>
      <c r="KI56" s="192" t="str">
        <f ca="1">IF(ISBLANK(JU56),"",ROUND(AVERAGE(OFFSET(JZ56:KH56,0,0,1,ion21Coop!$F$42)),1))</f>
        <v/>
      </c>
      <c r="KJ56" s="269" t="str">
        <f t="shared" si="166"/>
        <v/>
      </c>
      <c r="KL56" s="119">
        <f t="shared" si="122"/>
        <v>13</v>
      </c>
      <c r="KM56" s="123" t="str">
        <f t="shared" si="95"/>
        <v/>
      </c>
      <c r="KN56" s="123">
        <v>51</v>
      </c>
      <c r="KO56" s="423"/>
      <c r="KP56" s="423"/>
      <c r="KQ56" s="423"/>
      <c r="KR56" s="423"/>
      <c r="KS56" s="421"/>
      <c r="KT56" s="422"/>
      <c r="KU56" s="269" t="str">
        <f t="shared" si="167"/>
        <v/>
      </c>
      <c r="KV56" s="180">
        <v>1</v>
      </c>
      <c r="KW56" s="269" t="str">
        <f t="shared" si="168"/>
        <v/>
      </c>
      <c r="KX56" s="180">
        <v>1</v>
      </c>
      <c r="KY56" s="181">
        <v>1</v>
      </c>
      <c r="KZ56" s="181">
        <v>1</v>
      </c>
      <c r="LA56" s="183">
        <v>1</v>
      </c>
      <c r="LB56" s="183">
        <v>1</v>
      </c>
      <c r="LC56" s="183">
        <v>1</v>
      </c>
      <c r="LD56" s="183">
        <v>1</v>
      </c>
      <c r="LE56" s="183">
        <v>1</v>
      </c>
      <c r="LF56" s="183">
        <v>1</v>
      </c>
      <c r="LG56" s="192" t="str">
        <f ca="1">IF(ISBLANK(KS56),"",ROUND(AVERAGE(OFFSET(KX56:LF56,0,0,1,ion21Coop!$F$42)),1))</f>
        <v/>
      </c>
      <c r="LH56" s="269" t="str">
        <f t="shared" si="169"/>
        <v/>
      </c>
      <c r="LJ56" s="119">
        <f t="shared" si="123"/>
        <v>14</v>
      </c>
      <c r="LK56" s="123" t="str">
        <f t="shared" si="96"/>
        <v/>
      </c>
      <c r="LL56" s="123">
        <v>51</v>
      </c>
      <c r="LM56" s="423"/>
      <c r="LN56" s="423"/>
      <c r="LO56" s="423"/>
      <c r="LP56" s="423"/>
      <c r="LQ56" s="421"/>
      <c r="LR56" s="422"/>
      <c r="LS56" s="269" t="str">
        <f t="shared" si="170"/>
        <v/>
      </c>
      <c r="LT56" s="180">
        <v>1</v>
      </c>
      <c r="LU56" s="269" t="str">
        <f t="shared" si="171"/>
        <v/>
      </c>
      <c r="LV56" s="180">
        <v>1</v>
      </c>
      <c r="LW56" s="181">
        <v>1</v>
      </c>
      <c r="LX56" s="181">
        <v>1</v>
      </c>
      <c r="LY56" s="183">
        <v>1</v>
      </c>
      <c r="LZ56" s="183">
        <v>1</v>
      </c>
      <c r="MA56" s="183">
        <v>1</v>
      </c>
      <c r="MB56" s="183">
        <v>1</v>
      </c>
      <c r="MC56" s="183">
        <v>1</v>
      </c>
      <c r="MD56" s="183">
        <v>1</v>
      </c>
      <c r="ME56" s="192" t="str">
        <f ca="1">IF(ISBLANK(LQ56),"",ROUND(AVERAGE(OFFSET(LV56:MD56,0,0,1,ion21Coop!$F$42)),1))</f>
        <v/>
      </c>
      <c r="MF56" s="269" t="str">
        <f t="shared" si="172"/>
        <v/>
      </c>
      <c r="MH56" s="119">
        <f t="shared" si="124"/>
        <v>15</v>
      </c>
      <c r="MI56" s="123" t="str">
        <f t="shared" si="97"/>
        <v/>
      </c>
      <c r="MJ56" s="123">
        <v>51</v>
      </c>
      <c r="MK56" s="423"/>
      <c r="ML56" s="423"/>
      <c r="MM56" s="423"/>
      <c r="MN56" s="423"/>
      <c r="MO56" s="421"/>
      <c r="MP56" s="422"/>
      <c r="MQ56" s="269" t="str">
        <f t="shared" si="173"/>
        <v/>
      </c>
      <c r="MR56" s="180">
        <v>1</v>
      </c>
      <c r="MS56" s="269" t="str">
        <f t="shared" si="174"/>
        <v/>
      </c>
      <c r="MT56" s="180">
        <v>1</v>
      </c>
      <c r="MU56" s="181">
        <v>1</v>
      </c>
      <c r="MV56" s="181">
        <v>1</v>
      </c>
      <c r="MW56" s="183">
        <v>1</v>
      </c>
      <c r="MX56" s="183">
        <v>1</v>
      </c>
      <c r="MY56" s="183">
        <v>1</v>
      </c>
      <c r="MZ56" s="183">
        <v>1</v>
      </c>
      <c r="NA56" s="183">
        <v>1</v>
      </c>
      <c r="NB56" s="183">
        <v>1</v>
      </c>
      <c r="NC56" s="192" t="str">
        <f ca="1">IF(ISBLANK(MO56),"",ROUND(AVERAGE(OFFSET(MT56:NB56,0,0,1,ion21Coop!$F$42)),1))</f>
        <v/>
      </c>
      <c r="ND56" s="269" t="str">
        <f t="shared" si="175"/>
        <v/>
      </c>
      <c r="NF56" s="119">
        <f t="shared" si="125"/>
        <v>16</v>
      </c>
      <c r="NG56" s="123" t="str">
        <f t="shared" si="98"/>
        <v/>
      </c>
      <c r="NH56" s="123">
        <v>51</v>
      </c>
      <c r="NI56" s="423"/>
      <c r="NJ56" s="423"/>
      <c r="NK56" s="423"/>
      <c r="NL56" s="423"/>
      <c r="NM56" s="421"/>
      <c r="NN56" s="422"/>
      <c r="NO56" s="269" t="str">
        <f t="shared" si="176"/>
        <v/>
      </c>
      <c r="NP56" s="180">
        <v>1</v>
      </c>
      <c r="NQ56" s="269" t="str">
        <f t="shared" si="177"/>
        <v/>
      </c>
      <c r="NR56" s="180">
        <v>1</v>
      </c>
      <c r="NS56" s="181">
        <v>1</v>
      </c>
      <c r="NT56" s="181">
        <v>1</v>
      </c>
      <c r="NU56" s="183">
        <v>1</v>
      </c>
      <c r="NV56" s="183">
        <v>1</v>
      </c>
      <c r="NW56" s="183">
        <v>1</v>
      </c>
      <c r="NX56" s="183">
        <v>1</v>
      </c>
      <c r="NY56" s="183">
        <v>1</v>
      </c>
      <c r="NZ56" s="183">
        <v>1</v>
      </c>
      <c r="OA56" s="192" t="str">
        <f ca="1">IF(ISBLANK(NM56),"",ROUND(AVERAGE(OFFSET(NR56:NZ56,0,0,1,ion21Coop!$F$42)),1))</f>
        <v/>
      </c>
      <c r="OB56" s="269" t="str">
        <f t="shared" si="178"/>
        <v/>
      </c>
      <c r="OD56" s="119">
        <f t="shared" si="126"/>
        <v>17</v>
      </c>
      <c r="OE56" s="123" t="str">
        <f t="shared" si="99"/>
        <v/>
      </c>
      <c r="OF56" s="123">
        <v>51</v>
      </c>
      <c r="OG56" s="423"/>
      <c r="OH56" s="423"/>
      <c r="OI56" s="423"/>
      <c r="OJ56" s="423"/>
      <c r="OK56" s="421"/>
      <c r="OL56" s="422"/>
      <c r="OM56" s="269" t="str">
        <f t="shared" si="179"/>
        <v/>
      </c>
      <c r="ON56" s="180">
        <v>1</v>
      </c>
      <c r="OO56" s="269" t="str">
        <f t="shared" si="180"/>
        <v/>
      </c>
      <c r="OP56" s="180">
        <v>1</v>
      </c>
      <c r="OQ56" s="181">
        <v>1</v>
      </c>
      <c r="OR56" s="181">
        <v>1</v>
      </c>
      <c r="OS56" s="183">
        <v>1</v>
      </c>
      <c r="OT56" s="183">
        <v>1</v>
      </c>
      <c r="OU56" s="183">
        <v>1</v>
      </c>
      <c r="OV56" s="183">
        <v>1</v>
      </c>
      <c r="OW56" s="183">
        <v>1</v>
      </c>
      <c r="OX56" s="183">
        <v>1</v>
      </c>
      <c r="OY56" s="192" t="str">
        <f ca="1">IF(ISBLANK(OK56),"",ROUND(AVERAGE(OFFSET(OP56:OX56,0,0,1,ion21Coop!$F$42)),1))</f>
        <v/>
      </c>
      <c r="OZ56" s="269" t="str">
        <f t="shared" si="181"/>
        <v/>
      </c>
      <c r="PB56" s="119">
        <f t="shared" si="127"/>
        <v>18</v>
      </c>
      <c r="PC56" s="123" t="str">
        <f t="shared" si="100"/>
        <v/>
      </c>
      <c r="PD56" s="123">
        <v>51</v>
      </c>
      <c r="PE56" s="423"/>
      <c r="PF56" s="423"/>
      <c r="PG56" s="423"/>
      <c r="PH56" s="423"/>
      <c r="PI56" s="421"/>
      <c r="PJ56" s="422"/>
      <c r="PK56" s="269" t="str">
        <f t="shared" si="182"/>
        <v/>
      </c>
      <c r="PL56" s="180">
        <v>1</v>
      </c>
      <c r="PM56" s="269" t="str">
        <f t="shared" si="183"/>
        <v/>
      </c>
      <c r="PN56" s="180">
        <v>1</v>
      </c>
      <c r="PO56" s="181">
        <v>1</v>
      </c>
      <c r="PP56" s="181">
        <v>1</v>
      </c>
      <c r="PQ56" s="183">
        <v>1</v>
      </c>
      <c r="PR56" s="183">
        <v>1</v>
      </c>
      <c r="PS56" s="183">
        <v>1</v>
      </c>
      <c r="PT56" s="183">
        <v>1</v>
      </c>
      <c r="PU56" s="183">
        <v>1</v>
      </c>
      <c r="PV56" s="183">
        <v>1</v>
      </c>
      <c r="PW56" s="192" t="str">
        <f ca="1">IF(ISBLANK(PI56),"",ROUND(AVERAGE(OFFSET(PN56:PV56,0,0,1,ion21Coop!$F$42)),1))</f>
        <v/>
      </c>
      <c r="PX56" s="269" t="str">
        <f t="shared" si="184"/>
        <v/>
      </c>
      <c r="PZ56" s="119">
        <f t="shared" si="128"/>
        <v>19</v>
      </c>
      <c r="QA56" s="123" t="str">
        <f t="shared" si="101"/>
        <v/>
      </c>
      <c r="QB56" s="123">
        <v>51</v>
      </c>
      <c r="QC56" s="423"/>
      <c r="QD56" s="423"/>
      <c r="QE56" s="423"/>
      <c r="QF56" s="423"/>
      <c r="QG56" s="421"/>
      <c r="QH56" s="422"/>
      <c r="QI56" s="269" t="str">
        <f t="shared" si="185"/>
        <v/>
      </c>
      <c r="QJ56" s="180">
        <v>1</v>
      </c>
      <c r="QK56" s="269" t="str">
        <f t="shared" si="186"/>
        <v/>
      </c>
      <c r="QL56" s="180">
        <v>1</v>
      </c>
      <c r="QM56" s="181">
        <v>1</v>
      </c>
      <c r="QN56" s="181">
        <v>1</v>
      </c>
      <c r="QO56" s="183">
        <v>1</v>
      </c>
      <c r="QP56" s="183">
        <v>1</v>
      </c>
      <c r="QQ56" s="183">
        <v>1</v>
      </c>
      <c r="QR56" s="183">
        <v>1</v>
      </c>
      <c r="QS56" s="183">
        <v>1</v>
      </c>
      <c r="QT56" s="183">
        <v>1</v>
      </c>
      <c r="QU56" s="192" t="str">
        <f ca="1">IF(ISBLANK(QG56),"",ROUND(AVERAGE(OFFSET(QL56:QT56,0,0,1,ion21Coop!$F$42)),1))</f>
        <v/>
      </c>
      <c r="QV56" s="269" t="str">
        <f t="shared" si="187"/>
        <v/>
      </c>
      <c r="QX56" s="119">
        <f t="shared" si="129"/>
        <v>20</v>
      </c>
      <c r="QY56" s="123" t="str">
        <f t="shared" si="102"/>
        <v/>
      </c>
      <c r="QZ56" s="123">
        <v>51</v>
      </c>
      <c r="RA56" s="423"/>
      <c r="RB56" s="423"/>
      <c r="RC56" s="423"/>
      <c r="RD56" s="423"/>
      <c r="RE56" s="421"/>
      <c r="RF56" s="422"/>
      <c r="RG56" s="269" t="str">
        <f t="shared" si="188"/>
        <v/>
      </c>
      <c r="RH56" s="180">
        <v>1</v>
      </c>
      <c r="RI56" s="269" t="str">
        <f t="shared" si="189"/>
        <v/>
      </c>
      <c r="RJ56" s="180">
        <v>1</v>
      </c>
      <c r="RK56" s="181">
        <v>1</v>
      </c>
      <c r="RL56" s="181">
        <v>1</v>
      </c>
      <c r="RM56" s="183">
        <v>1</v>
      </c>
      <c r="RN56" s="183">
        <v>1</v>
      </c>
      <c r="RO56" s="183">
        <v>1</v>
      </c>
      <c r="RP56" s="183">
        <v>1</v>
      </c>
      <c r="RQ56" s="183">
        <v>1</v>
      </c>
      <c r="RR56" s="183">
        <v>1</v>
      </c>
      <c r="RS56" s="192" t="str">
        <f ca="1">IF(ISBLANK(RE56),"",ROUND(AVERAGE(OFFSET(RJ56:RR56,0,0,1,ion21Coop!$F$42)),1))</f>
        <v/>
      </c>
      <c r="RT56" s="269" t="str">
        <f t="shared" si="190"/>
        <v/>
      </c>
      <c r="RV56" s="119">
        <f t="shared" si="130"/>
        <v>21</v>
      </c>
      <c r="RW56" s="123" t="str">
        <f t="shared" si="103"/>
        <v/>
      </c>
      <c r="RX56" s="123">
        <v>51</v>
      </c>
      <c r="RY56" s="423"/>
      <c r="RZ56" s="423"/>
      <c r="SA56" s="423"/>
      <c r="SB56" s="423"/>
      <c r="SC56" s="421"/>
      <c r="SD56" s="422"/>
      <c r="SE56" s="269" t="str">
        <f t="shared" si="191"/>
        <v/>
      </c>
      <c r="SF56" s="180">
        <v>1</v>
      </c>
      <c r="SG56" s="269" t="str">
        <f t="shared" si="192"/>
        <v/>
      </c>
      <c r="SH56" s="180">
        <v>1</v>
      </c>
      <c r="SI56" s="181">
        <v>1</v>
      </c>
      <c r="SJ56" s="181">
        <v>1</v>
      </c>
      <c r="SK56" s="183">
        <v>1</v>
      </c>
      <c r="SL56" s="183">
        <v>1</v>
      </c>
      <c r="SM56" s="183">
        <v>1</v>
      </c>
      <c r="SN56" s="183">
        <v>1</v>
      </c>
      <c r="SO56" s="183">
        <v>1</v>
      </c>
      <c r="SP56" s="183">
        <v>1</v>
      </c>
      <c r="SQ56" s="192" t="str">
        <f ca="1">IF(ISBLANK(SC56),"",ROUND(AVERAGE(OFFSET(SH56:SP56,0,0,1,ion21Coop!$F$42)),1))</f>
        <v/>
      </c>
      <c r="SR56" s="269" t="str">
        <f t="shared" si="193"/>
        <v/>
      </c>
      <c r="ST56" s="565"/>
      <c r="SU56" s="565"/>
      <c r="SV56" s="566"/>
      <c r="SW56" s="567"/>
      <c r="SX56" s="565"/>
      <c r="SY56" s="566"/>
      <c r="SZ56" s="568"/>
      <c r="TA56" s="567"/>
      <c r="TB56" s="553"/>
    </row>
    <row r="57" spans="2:522" x14ac:dyDescent="0.3">
      <c r="B57" s="50"/>
      <c r="J57" s="119">
        <f t="shared" si="110"/>
        <v>1</v>
      </c>
      <c r="K57" s="123" t="str">
        <f t="shared" si="83"/>
        <v>YaJo</v>
      </c>
      <c r="L57" s="123">
        <v>52</v>
      </c>
      <c r="M57" s="351"/>
      <c r="N57" s="351"/>
      <c r="O57" s="351"/>
      <c r="P57" s="351"/>
      <c r="Q57" s="369"/>
      <c r="R57" s="370"/>
      <c r="S57" s="269" t="str">
        <f t="shared" si="131"/>
        <v/>
      </c>
      <c r="T57" s="180">
        <v>1</v>
      </c>
      <c r="U57" s="269" t="str">
        <f t="shared" si="132"/>
        <v/>
      </c>
      <c r="V57" s="180">
        <v>1</v>
      </c>
      <c r="W57" s="181">
        <v>1</v>
      </c>
      <c r="X57" s="181">
        <v>1</v>
      </c>
      <c r="Y57" s="183">
        <v>1</v>
      </c>
      <c r="Z57" s="183">
        <v>1</v>
      </c>
      <c r="AA57" s="183">
        <v>1</v>
      </c>
      <c r="AB57" s="183">
        <v>1</v>
      </c>
      <c r="AC57" s="183">
        <v>1</v>
      </c>
      <c r="AD57" s="183">
        <v>1</v>
      </c>
      <c r="AE57" s="192" t="str">
        <f ca="1">IF(ISBLANK(Q57),"",ROUND(AVERAGE(OFFSET(V57:AD57,0,0,1,ion21Coop!$F$42)),1))</f>
        <v/>
      </c>
      <c r="AF57" s="269" t="str">
        <f t="shared" si="133"/>
        <v/>
      </c>
      <c r="AH57" s="119">
        <f t="shared" si="111"/>
        <v>2</v>
      </c>
      <c r="AI57" s="123" t="str">
        <f t="shared" si="84"/>
        <v>GeLo</v>
      </c>
      <c r="AJ57" s="123">
        <v>52</v>
      </c>
      <c r="AK57" s="351"/>
      <c r="AL57" s="351"/>
      <c r="AM57" s="351"/>
      <c r="AN57" s="351"/>
      <c r="AO57" s="369"/>
      <c r="AP57" s="370"/>
      <c r="AQ57" s="269" t="str">
        <f t="shared" si="134"/>
        <v/>
      </c>
      <c r="AR57" s="180">
        <v>1</v>
      </c>
      <c r="AS57" s="269" t="str">
        <f t="shared" si="135"/>
        <v/>
      </c>
      <c r="AT57" s="180">
        <v>1</v>
      </c>
      <c r="AU57" s="181">
        <v>1</v>
      </c>
      <c r="AV57" s="181">
        <v>1</v>
      </c>
      <c r="AW57" s="183">
        <v>1</v>
      </c>
      <c r="AX57" s="183">
        <v>1</v>
      </c>
      <c r="AY57" s="183">
        <v>1</v>
      </c>
      <c r="AZ57" s="183">
        <v>1</v>
      </c>
      <c r="BA57" s="183">
        <v>1</v>
      </c>
      <c r="BB57" s="183">
        <v>1</v>
      </c>
      <c r="BC57" s="192" t="str">
        <f ca="1">IF(ISBLANK(AO57),"",ROUND(AVERAGE(OFFSET(AT57:BB57,0,0,1,ion21Coop!$F$42)),1))</f>
        <v/>
      </c>
      <c r="BD57" s="269" t="str">
        <f t="shared" si="136"/>
        <v/>
      </c>
      <c r="BF57" s="119">
        <f t="shared" si="112"/>
        <v>3</v>
      </c>
      <c r="BG57" s="123" t="str">
        <f t="shared" si="85"/>
        <v>MiDo</v>
      </c>
      <c r="BH57" s="123">
        <v>52</v>
      </c>
      <c r="BI57" s="351"/>
      <c r="BJ57" s="351"/>
      <c r="BK57" s="351"/>
      <c r="BL57" s="351"/>
      <c r="BM57" s="369"/>
      <c r="BN57" s="370"/>
      <c r="BO57" s="269" t="str">
        <f t="shared" si="137"/>
        <v/>
      </c>
      <c r="BP57" s="180">
        <v>1</v>
      </c>
      <c r="BQ57" s="269" t="str">
        <f t="shared" si="138"/>
        <v/>
      </c>
      <c r="BR57" s="180">
        <v>1</v>
      </c>
      <c r="BS57" s="181">
        <v>1</v>
      </c>
      <c r="BT57" s="181">
        <v>1</v>
      </c>
      <c r="BU57" s="183">
        <v>1</v>
      </c>
      <c r="BV57" s="183">
        <v>1</v>
      </c>
      <c r="BW57" s="183">
        <v>1</v>
      </c>
      <c r="BX57" s="183">
        <v>1</v>
      </c>
      <c r="BY57" s="183">
        <v>1</v>
      </c>
      <c r="BZ57" s="183">
        <v>1</v>
      </c>
      <c r="CA57" s="192" t="str">
        <f ca="1">IF(ISBLANK(BM57),"",ROUND(AVERAGE(OFFSET(BR57:BZ57,0,0,1,ion21Coop!$F$42)),1))</f>
        <v/>
      </c>
      <c r="CB57" s="269" t="str">
        <f t="shared" si="139"/>
        <v/>
      </c>
      <c r="CD57" s="119">
        <f t="shared" si="113"/>
        <v>4</v>
      </c>
      <c r="CE57" s="123" t="str">
        <f t="shared" si="86"/>
        <v>EmNi</v>
      </c>
      <c r="CF57" s="123">
        <v>52</v>
      </c>
      <c r="CG57" s="351"/>
      <c r="CH57" s="351"/>
      <c r="CI57" s="351"/>
      <c r="CJ57" s="351"/>
      <c r="CK57" s="369"/>
      <c r="CL57" s="370"/>
      <c r="CM57" s="269" t="str">
        <f t="shared" si="140"/>
        <v/>
      </c>
      <c r="CN57" s="180">
        <v>1</v>
      </c>
      <c r="CO57" s="269" t="str">
        <f t="shared" si="141"/>
        <v/>
      </c>
      <c r="CP57" s="180">
        <v>1</v>
      </c>
      <c r="CQ57" s="181">
        <v>1</v>
      </c>
      <c r="CR57" s="181">
        <v>1</v>
      </c>
      <c r="CS57" s="183">
        <v>1</v>
      </c>
      <c r="CT57" s="183">
        <v>1</v>
      </c>
      <c r="CU57" s="183">
        <v>1</v>
      </c>
      <c r="CV57" s="183">
        <v>1</v>
      </c>
      <c r="CW57" s="183">
        <v>1</v>
      </c>
      <c r="CX57" s="183">
        <v>1</v>
      </c>
      <c r="CY57" s="192" t="str">
        <f ca="1">IF(ISBLANK(CK57),"",ROUND(AVERAGE(OFFSET(CP57:CX57,0,0,1,ion21Coop!$F$42)),1))</f>
        <v/>
      </c>
      <c r="CZ57" s="269" t="str">
        <f t="shared" si="142"/>
        <v/>
      </c>
      <c r="DB57" s="119">
        <f t="shared" si="114"/>
        <v>5</v>
      </c>
      <c r="DC57" s="123" t="str">
        <f t="shared" si="87"/>
        <v>HeJe</v>
      </c>
      <c r="DD57" s="123">
        <v>52</v>
      </c>
      <c r="DE57" s="423"/>
      <c r="DF57" s="423"/>
      <c r="DG57" s="423"/>
      <c r="DH57" s="423"/>
      <c r="DI57" s="421"/>
      <c r="DJ57" s="422"/>
      <c r="DK57" s="269" t="str">
        <f t="shared" si="143"/>
        <v/>
      </c>
      <c r="DL57" s="180">
        <v>1</v>
      </c>
      <c r="DM57" s="269" t="str">
        <f t="shared" si="144"/>
        <v/>
      </c>
      <c r="DN57" s="180">
        <v>1</v>
      </c>
      <c r="DO57" s="181">
        <v>1</v>
      </c>
      <c r="DP57" s="181">
        <v>1</v>
      </c>
      <c r="DQ57" s="183">
        <v>1</v>
      </c>
      <c r="DR57" s="183">
        <v>1</v>
      </c>
      <c r="DS57" s="183">
        <v>1</v>
      </c>
      <c r="DT57" s="183">
        <v>1</v>
      </c>
      <c r="DU57" s="183">
        <v>1</v>
      </c>
      <c r="DV57" s="183">
        <v>1</v>
      </c>
      <c r="DW57" s="192" t="str">
        <f ca="1">IF(ISBLANK(DI57),"",ROUND(AVERAGE(OFFSET(DN57:DV57,0,0,1,ion21Coop!$F$42)),1))</f>
        <v/>
      </c>
      <c r="DX57" s="269" t="str">
        <f t="shared" si="145"/>
        <v/>
      </c>
      <c r="DZ57" s="119">
        <f t="shared" si="115"/>
        <v>6</v>
      </c>
      <c r="EA57" s="123" t="str">
        <f t="shared" si="88"/>
        <v/>
      </c>
      <c r="EB57" s="123">
        <v>52</v>
      </c>
      <c r="EC57" s="423"/>
      <c r="ED57" s="423"/>
      <c r="EE57" s="423"/>
      <c r="EF57" s="423"/>
      <c r="EG57" s="421"/>
      <c r="EH57" s="422"/>
      <c r="EI57" s="269" t="str">
        <f t="shared" si="146"/>
        <v/>
      </c>
      <c r="EJ57" s="180">
        <v>1</v>
      </c>
      <c r="EK57" s="269" t="str">
        <f t="shared" si="147"/>
        <v/>
      </c>
      <c r="EL57" s="180">
        <v>1</v>
      </c>
      <c r="EM57" s="181">
        <v>1</v>
      </c>
      <c r="EN57" s="181">
        <v>1</v>
      </c>
      <c r="EO57" s="183">
        <v>1</v>
      </c>
      <c r="EP57" s="183">
        <v>1</v>
      </c>
      <c r="EQ57" s="183">
        <v>1</v>
      </c>
      <c r="ER57" s="183">
        <v>1</v>
      </c>
      <c r="ES57" s="183">
        <v>1</v>
      </c>
      <c r="ET57" s="183">
        <v>1</v>
      </c>
      <c r="EU57" s="192" t="str">
        <f ca="1">IF(ISBLANK(EG57),"",ROUND(AVERAGE(OFFSET(EL57:ET57,0,0,1,ion21Coop!$F$42)),1))</f>
        <v/>
      </c>
      <c r="EV57" s="269" t="str">
        <f t="shared" si="148"/>
        <v/>
      </c>
      <c r="EX57" s="119">
        <f t="shared" si="116"/>
        <v>7</v>
      </c>
      <c r="EY57" s="123" t="str">
        <f t="shared" si="89"/>
        <v/>
      </c>
      <c r="EZ57" s="123">
        <v>52</v>
      </c>
      <c r="FA57" s="423"/>
      <c r="FB57" s="423"/>
      <c r="FC57" s="423"/>
      <c r="FD57" s="423"/>
      <c r="FE57" s="421"/>
      <c r="FF57" s="422"/>
      <c r="FG57" s="269" t="str">
        <f t="shared" si="149"/>
        <v/>
      </c>
      <c r="FH57" s="180">
        <v>1</v>
      </c>
      <c r="FI57" s="269" t="str">
        <f t="shared" si="150"/>
        <v/>
      </c>
      <c r="FJ57" s="180">
        <v>1</v>
      </c>
      <c r="FK57" s="181">
        <v>1</v>
      </c>
      <c r="FL57" s="181">
        <v>1</v>
      </c>
      <c r="FM57" s="183">
        <v>1</v>
      </c>
      <c r="FN57" s="183">
        <v>1</v>
      </c>
      <c r="FO57" s="183">
        <v>1</v>
      </c>
      <c r="FP57" s="183">
        <v>1</v>
      </c>
      <c r="FQ57" s="183">
        <v>1</v>
      </c>
      <c r="FR57" s="183">
        <v>1</v>
      </c>
      <c r="FS57" s="192" t="str">
        <f ca="1">IF(ISBLANK(FE57),"",ROUND(AVERAGE(OFFSET(FJ57:FR57,0,0,1,ion21Coop!$F$42)),1))</f>
        <v/>
      </c>
      <c r="FT57" s="269" t="str">
        <f t="shared" si="151"/>
        <v/>
      </c>
      <c r="FV57" s="119">
        <f t="shared" si="117"/>
        <v>8</v>
      </c>
      <c r="FW57" s="123" t="str">
        <f t="shared" si="90"/>
        <v/>
      </c>
      <c r="FX57" s="123">
        <v>52</v>
      </c>
      <c r="FY57" s="423"/>
      <c r="FZ57" s="423"/>
      <c r="GA57" s="423"/>
      <c r="GB57" s="423"/>
      <c r="GC57" s="421"/>
      <c r="GD57" s="422"/>
      <c r="GE57" s="269" t="str">
        <f t="shared" si="152"/>
        <v/>
      </c>
      <c r="GF57" s="180">
        <v>1</v>
      </c>
      <c r="GG57" s="269" t="str">
        <f t="shared" si="153"/>
        <v/>
      </c>
      <c r="GH57" s="180">
        <v>1</v>
      </c>
      <c r="GI57" s="181">
        <v>1</v>
      </c>
      <c r="GJ57" s="181">
        <v>1</v>
      </c>
      <c r="GK57" s="183">
        <v>1</v>
      </c>
      <c r="GL57" s="183">
        <v>1</v>
      </c>
      <c r="GM57" s="183">
        <v>1</v>
      </c>
      <c r="GN57" s="183">
        <v>1</v>
      </c>
      <c r="GO57" s="183">
        <v>1</v>
      </c>
      <c r="GP57" s="183">
        <v>1</v>
      </c>
      <c r="GQ57" s="192" t="str">
        <f ca="1">IF(ISBLANK(GC57),"",ROUND(AVERAGE(OFFSET(GH57:GP57,0,0,1,ion21Coop!$F$42)),1))</f>
        <v/>
      </c>
      <c r="GR57" s="269" t="str">
        <f t="shared" si="154"/>
        <v/>
      </c>
      <c r="GT57" s="119">
        <f t="shared" si="118"/>
        <v>9</v>
      </c>
      <c r="GU57" s="123" t="str">
        <f t="shared" si="91"/>
        <v/>
      </c>
      <c r="GV57" s="123">
        <v>52</v>
      </c>
      <c r="GW57" s="423"/>
      <c r="GX57" s="423"/>
      <c r="GY57" s="423"/>
      <c r="GZ57" s="423"/>
      <c r="HA57" s="421"/>
      <c r="HB57" s="422"/>
      <c r="HC57" s="269" t="str">
        <f t="shared" si="155"/>
        <v/>
      </c>
      <c r="HD57" s="180">
        <v>1</v>
      </c>
      <c r="HE57" s="269" t="str">
        <f t="shared" si="156"/>
        <v/>
      </c>
      <c r="HF57" s="180">
        <v>1</v>
      </c>
      <c r="HG57" s="181">
        <v>1</v>
      </c>
      <c r="HH57" s="181">
        <v>1</v>
      </c>
      <c r="HI57" s="183">
        <v>1</v>
      </c>
      <c r="HJ57" s="183">
        <v>1</v>
      </c>
      <c r="HK57" s="183">
        <v>1</v>
      </c>
      <c r="HL57" s="183">
        <v>1</v>
      </c>
      <c r="HM57" s="183">
        <v>1</v>
      </c>
      <c r="HN57" s="183">
        <v>1</v>
      </c>
      <c r="HO57" s="192" t="str">
        <f ca="1">IF(ISBLANK(HA57),"",ROUND(AVERAGE(OFFSET(HF57:HN57,0,0,1,ion21Coop!$F$42)),1))</f>
        <v/>
      </c>
      <c r="HP57" s="269" t="str">
        <f t="shared" si="157"/>
        <v/>
      </c>
      <c r="HR57" s="119">
        <f t="shared" si="119"/>
        <v>10</v>
      </c>
      <c r="HS57" s="123" t="str">
        <f t="shared" si="92"/>
        <v/>
      </c>
      <c r="HT57" s="123">
        <v>52</v>
      </c>
      <c r="HU57" s="423"/>
      <c r="HV57" s="423"/>
      <c r="HW57" s="423"/>
      <c r="HX57" s="423"/>
      <c r="HY57" s="421"/>
      <c r="HZ57" s="422"/>
      <c r="IA57" s="269" t="str">
        <f t="shared" si="158"/>
        <v/>
      </c>
      <c r="IB57" s="180">
        <v>1</v>
      </c>
      <c r="IC57" s="269" t="str">
        <f t="shared" si="159"/>
        <v/>
      </c>
      <c r="ID57" s="180">
        <v>1</v>
      </c>
      <c r="IE57" s="181">
        <v>1</v>
      </c>
      <c r="IF57" s="181">
        <v>1</v>
      </c>
      <c r="IG57" s="183">
        <v>1</v>
      </c>
      <c r="IH57" s="183">
        <v>1</v>
      </c>
      <c r="II57" s="183">
        <v>1</v>
      </c>
      <c r="IJ57" s="183">
        <v>1</v>
      </c>
      <c r="IK57" s="183">
        <v>1</v>
      </c>
      <c r="IL57" s="183">
        <v>1</v>
      </c>
      <c r="IM57" s="192" t="str">
        <f ca="1">IF(ISBLANK(HY57),"",ROUND(AVERAGE(OFFSET(ID57:IL57,0,0,1,ion21Coop!$F$42)),1))</f>
        <v/>
      </c>
      <c r="IN57" s="269" t="str">
        <f t="shared" si="160"/>
        <v/>
      </c>
      <c r="IP57" s="119">
        <f t="shared" si="120"/>
        <v>11</v>
      </c>
      <c r="IQ57" s="123" t="str">
        <f t="shared" si="93"/>
        <v/>
      </c>
      <c r="IR57" s="123">
        <v>52</v>
      </c>
      <c r="IS57" s="423"/>
      <c r="IT57" s="423"/>
      <c r="IU57" s="423"/>
      <c r="IV57" s="423"/>
      <c r="IW57" s="421"/>
      <c r="IX57" s="422"/>
      <c r="IY57" s="269" t="str">
        <f t="shared" si="161"/>
        <v/>
      </c>
      <c r="IZ57" s="180">
        <v>1</v>
      </c>
      <c r="JA57" s="269" t="str">
        <f t="shared" si="162"/>
        <v/>
      </c>
      <c r="JB57" s="180">
        <v>1</v>
      </c>
      <c r="JC57" s="181">
        <v>1</v>
      </c>
      <c r="JD57" s="181">
        <v>1</v>
      </c>
      <c r="JE57" s="183">
        <v>1</v>
      </c>
      <c r="JF57" s="183">
        <v>1</v>
      </c>
      <c r="JG57" s="183">
        <v>1</v>
      </c>
      <c r="JH57" s="183">
        <v>1</v>
      </c>
      <c r="JI57" s="183">
        <v>1</v>
      </c>
      <c r="JJ57" s="183">
        <v>1</v>
      </c>
      <c r="JK57" s="192" t="str">
        <f ca="1">IF(ISBLANK(IW57),"",ROUND(AVERAGE(OFFSET(JB57:JJ57,0,0,1,ion21Coop!$F$42)),1))</f>
        <v/>
      </c>
      <c r="JL57" s="269" t="str">
        <f t="shared" si="163"/>
        <v/>
      </c>
      <c r="JN57" s="119">
        <f t="shared" si="121"/>
        <v>12</v>
      </c>
      <c r="JO57" s="123" t="str">
        <f t="shared" si="94"/>
        <v/>
      </c>
      <c r="JP57" s="123">
        <v>52</v>
      </c>
      <c r="JQ57" s="423"/>
      <c r="JR57" s="423"/>
      <c r="JS57" s="423"/>
      <c r="JT57" s="423"/>
      <c r="JU57" s="421"/>
      <c r="JV57" s="422"/>
      <c r="JW57" s="269" t="str">
        <f t="shared" si="164"/>
        <v/>
      </c>
      <c r="JX57" s="180">
        <v>1</v>
      </c>
      <c r="JY57" s="269" t="str">
        <f t="shared" si="165"/>
        <v/>
      </c>
      <c r="JZ57" s="180">
        <v>1</v>
      </c>
      <c r="KA57" s="181">
        <v>1</v>
      </c>
      <c r="KB57" s="181">
        <v>1</v>
      </c>
      <c r="KC57" s="183">
        <v>1</v>
      </c>
      <c r="KD57" s="183">
        <v>1</v>
      </c>
      <c r="KE57" s="183">
        <v>1</v>
      </c>
      <c r="KF57" s="183">
        <v>1</v>
      </c>
      <c r="KG57" s="183">
        <v>1</v>
      </c>
      <c r="KH57" s="183">
        <v>1</v>
      </c>
      <c r="KI57" s="192" t="str">
        <f ca="1">IF(ISBLANK(JU57),"",ROUND(AVERAGE(OFFSET(JZ57:KH57,0,0,1,ion21Coop!$F$42)),1))</f>
        <v/>
      </c>
      <c r="KJ57" s="269" t="str">
        <f t="shared" si="166"/>
        <v/>
      </c>
      <c r="KL57" s="119">
        <f t="shared" si="122"/>
        <v>13</v>
      </c>
      <c r="KM57" s="123" t="str">
        <f t="shared" si="95"/>
        <v/>
      </c>
      <c r="KN57" s="123">
        <v>52</v>
      </c>
      <c r="KO57" s="423"/>
      <c r="KP57" s="423"/>
      <c r="KQ57" s="423"/>
      <c r="KR57" s="423"/>
      <c r="KS57" s="421"/>
      <c r="KT57" s="422"/>
      <c r="KU57" s="269" t="str">
        <f t="shared" si="167"/>
        <v/>
      </c>
      <c r="KV57" s="180">
        <v>1</v>
      </c>
      <c r="KW57" s="269" t="str">
        <f t="shared" si="168"/>
        <v/>
      </c>
      <c r="KX57" s="180">
        <v>1</v>
      </c>
      <c r="KY57" s="181">
        <v>1</v>
      </c>
      <c r="KZ57" s="181">
        <v>1</v>
      </c>
      <c r="LA57" s="183">
        <v>1</v>
      </c>
      <c r="LB57" s="183">
        <v>1</v>
      </c>
      <c r="LC57" s="183">
        <v>1</v>
      </c>
      <c r="LD57" s="183">
        <v>1</v>
      </c>
      <c r="LE57" s="183">
        <v>1</v>
      </c>
      <c r="LF57" s="183">
        <v>1</v>
      </c>
      <c r="LG57" s="192" t="str">
        <f ca="1">IF(ISBLANK(KS57),"",ROUND(AVERAGE(OFFSET(KX57:LF57,0,0,1,ion21Coop!$F$42)),1))</f>
        <v/>
      </c>
      <c r="LH57" s="269" t="str">
        <f t="shared" si="169"/>
        <v/>
      </c>
      <c r="LJ57" s="119">
        <f t="shared" si="123"/>
        <v>14</v>
      </c>
      <c r="LK57" s="123" t="str">
        <f t="shared" si="96"/>
        <v/>
      </c>
      <c r="LL57" s="123">
        <v>52</v>
      </c>
      <c r="LM57" s="423"/>
      <c r="LN57" s="423"/>
      <c r="LO57" s="423"/>
      <c r="LP57" s="423"/>
      <c r="LQ57" s="421"/>
      <c r="LR57" s="422"/>
      <c r="LS57" s="269" t="str">
        <f t="shared" si="170"/>
        <v/>
      </c>
      <c r="LT57" s="180">
        <v>1</v>
      </c>
      <c r="LU57" s="269" t="str">
        <f t="shared" si="171"/>
        <v/>
      </c>
      <c r="LV57" s="180">
        <v>1</v>
      </c>
      <c r="LW57" s="181">
        <v>1</v>
      </c>
      <c r="LX57" s="181">
        <v>1</v>
      </c>
      <c r="LY57" s="183">
        <v>1</v>
      </c>
      <c r="LZ57" s="183">
        <v>1</v>
      </c>
      <c r="MA57" s="183">
        <v>1</v>
      </c>
      <c r="MB57" s="183">
        <v>1</v>
      </c>
      <c r="MC57" s="183">
        <v>1</v>
      </c>
      <c r="MD57" s="183">
        <v>1</v>
      </c>
      <c r="ME57" s="192" t="str">
        <f ca="1">IF(ISBLANK(LQ57),"",ROUND(AVERAGE(OFFSET(LV57:MD57,0,0,1,ion21Coop!$F$42)),1))</f>
        <v/>
      </c>
      <c r="MF57" s="269" t="str">
        <f t="shared" si="172"/>
        <v/>
      </c>
      <c r="MH57" s="119">
        <f t="shared" si="124"/>
        <v>15</v>
      </c>
      <c r="MI57" s="123" t="str">
        <f t="shared" si="97"/>
        <v/>
      </c>
      <c r="MJ57" s="123">
        <v>52</v>
      </c>
      <c r="MK57" s="423"/>
      <c r="ML57" s="423"/>
      <c r="MM57" s="423"/>
      <c r="MN57" s="423"/>
      <c r="MO57" s="421"/>
      <c r="MP57" s="422"/>
      <c r="MQ57" s="269" t="str">
        <f t="shared" si="173"/>
        <v/>
      </c>
      <c r="MR57" s="180">
        <v>1</v>
      </c>
      <c r="MS57" s="269" t="str">
        <f t="shared" si="174"/>
        <v/>
      </c>
      <c r="MT57" s="180">
        <v>1</v>
      </c>
      <c r="MU57" s="181">
        <v>1</v>
      </c>
      <c r="MV57" s="181">
        <v>1</v>
      </c>
      <c r="MW57" s="183">
        <v>1</v>
      </c>
      <c r="MX57" s="183">
        <v>1</v>
      </c>
      <c r="MY57" s="183">
        <v>1</v>
      </c>
      <c r="MZ57" s="183">
        <v>1</v>
      </c>
      <c r="NA57" s="183">
        <v>1</v>
      </c>
      <c r="NB57" s="183">
        <v>1</v>
      </c>
      <c r="NC57" s="192" t="str">
        <f ca="1">IF(ISBLANK(MO57),"",ROUND(AVERAGE(OFFSET(MT57:NB57,0,0,1,ion21Coop!$F$42)),1))</f>
        <v/>
      </c>
      <c r="ND57" s="269" t="str">
        <f t="shared" si="175"/>
        <v/>
      </c>
      <c r="NF57" s="119">
        <f t="shared" si="125"/>
        <v>16</v>
      </c>
      <c r="NG57" s="123" t="str">
        <f t="shared" si="98"/>
        <v/>
      </c>
      <c r="NH57" s="123">
        <v>52</v>
      </c>
      <c r="NI57" s="423"/>
      <c r="NJ57" s="423"/>
      <c r="NK57" s="423"/>
      <c r="NL57" s="423"/>
      <c r="NM57" s="421"/>
      <c r="NN57" s="422"/>
      <c r="NO57" s="269" t="str">
        <f t="shared" si="176"/>
        <v/>
      </c>
      <c r="NP57" s="180">
        <v>1</v>
      </c>
      <c r="NQ57" s="269" t="str">
        <f t="shared" si="177"/>
        <v/>
      </c>
      <c r="NR57" s="180">
        <v>1</v>
      </c>
      <c r="NS57" s="181">
        <v>1</v>
      </c>
      <c r="NT57" s="181">
        <v>1</v>
      </c>
      <c r="NU57" s="183">
        <v>1</v>
      </c>
      <c r="NV57" s="183">
        <v>1</v>
      </c>
      <c r="NW57" s="183">
        <v>1</v>
      </c>
      <c r="NX57" s="183">
        <v>1</v>
      </c>
      <c r="NY57" s="183">
        <v>1</v>
      </c>
      <c r="NZ57" s="183">
        <v>1</v>
      </c>
      <c r="OA57" s="192" t="str">
        <f ca="1">IF(ISBLANK(NM57),"",ROUND(AVERAGE(OFFSET(NR57:NZ57,0,0,1,ion21Coop!$F$42)),1))</f>
        <v/>
      </c>
      <c r="OB57" s="269" t="str">
        <f t="shared" si="178"/>
        <v/>
      </c>
      <c r="OD57" s="119">
        <f t="shared" si="126"/>
        <v>17</v>
      </c>
      <c r="OE57" s="123" t="str">
        <f t="shared" si="99"/>
        <v/>
      </c>
      <c r="OF57" s="123">
        <v>52</v>
      </c>
      <c r="OG57" s="423"/>
      <c r="OH57" s="423"/>
      <c r="OI57" s="423"/>
      <c r="OJ57" s="423"/>
      <c r="OK57" s="421"/>
      <c r="OL57" s="422"/>
      <c r="OM57" s="269" t="str">
        <f t="shared" si="179"/>
        <v/>
      </c>
      <c r="ON57" s="180">
        <v>1</v>
      </c>
      <c r="OO57" s="269" t="str">
        <f t="shared" si="180"/>
        <v/>
      </c>
      <c r="OP57" s="180">
        <v>1</v>
      </c>
      <c r="OQ57" s="181">
        <v>1</v>
      </c>
      <c r="OR57" s="181">
        <v>1</v>
      </c>
      <c r="OS57" s="183">
        <v>1</v>
      </c>
      <c r="OT57" s="183">
        <v>1</v>
      </c>
      <c r="OU57" s="183">
        <v>1</v>
      </c>
      <c r="OV57" s="183">
        <v>1</v>
      </c>
      <c r="OW57" s="183">
        <v>1</v>
      </c>
      <c r="OX57" s="183">
        <v>1</v>
      </c>
      <c r="OY57" s="192" t="str">
        <f ca="1">IF(ISBLANK(OK57),"",ROUND(AVERAGE(OFFSET(OP57:OX57,0,0,1,ion21Coop!$F$42)),1))</f>
        <v/>
      </c>
      <c r="OZ57" s="269" t="str">
        <f t="shared" si="181"/>
        <v/>
      </c>
      <c r="PB57" s="119">
        <f t="shared" si="127"/>
        <v>18</v>
      </c>
      <c r="PC57" s="123" t="str">
        <f t="shared" si="100"/>
        <v/>
      </c>
      <c r="PD57" s="123">
        <v>52</v>
      </c>
      <c r="PE57" s="423"/>
      <c r="PF57" s="423"/>
      <c r="PG57" s="423"/>
      <c r="PH57" s="423"/>
      <c r="PI57" s="421"/>
      <c r="PJ57" s="422"/>
      <c r="PK57" s="269" t="str">
        <f t="shared" si="182"/>
        <v/>
      </c>
      <c r="PL57" s="180">
        <v>1</v>
      </c>
      <c r="PM57" s="269" t="str">
        <f t="shared" si="183"/>
        <v/>
      </c>
      <c r="PN57" s="180">
        <v>1</v>
      </c>
      <c r="PO57" s="181">
        <v>1</v>
      </c>
      <c r="PP57" s="181">
        <v>1</v>
      </c>
      <c r="PQ57" s="183">
        <v>1</v>
      </c>
      <c r="PR57" s="183">
        <v>1</v>
      </c>
      <c r="PS57" s="183">
        <v>1</v>
      </c>
      <c r="PT57" s="183">
        <v>1</v>
      </c>
      <c r="PU57" s="183">
        <v>1</v>
      </c>
      <c r="PV57" s="183">
        <v>1</v>
      </c>
      <c r="PW57" s="192" t="str">
        <f ca="1">IF(ISBLANK(PI57),"",ROUND(AVERAGE(OFFSET(PN57:PV57,0,0,1,ion21Coop!$F$42)),1))</f>
        <v/>
      </c>
      <c r="PX57" s="269" t="str">
        <f t="shared" si="184"/>
        <v/>
      </c>
      <c r="PZ57" s="119">
        <f t="shared" si="128"/>
        <v>19</v>
      </c>
      <c r="QA57" s="123" t="str">
        <f t="shared" si="101"/>
        <v/>
      </c>
      <c r="QB57" s="123">
        <v>52</v>
      </c>
      <c r="QC57" s="423"/>
      <c r="QD57" s="423"/>
      <c r="QE57" s="423"/>
      <c r="QF57" s="423"/>
      <c r="QG57" s="421"/>
      <c r="QH57" s="422"/>
      <c r="QI57" s="269" t="str">
        <f t="shared" si="185"/>
        <v/>
      </c>
      <c r="QJ57" s="180">
        <v>1</v>
      </c>
      <c r="QK57" s="269" t="str">
        <f t="shared" si="186"/>
        <v/>
      </c>
      <c r="QL57" s="180">
        <v>1</v>
      </c>
      <c r="QM57" s="181">
        <v>1</v>
      </c>
      <c r="QN57" s="181">
        <v>1</v>
      </c>
      <c r="QO57" s="183">
        <v>1</v>
      </c>
      <c r="QP57" s="183">
        <v>1</v>
      </c>
      <c r="QQ57" s="183">
        <v>1</v>
      </c>
      <c r="QR57" s="183">
        <v>1</v>
      </c>
      <c r="QS57" s="183">
        <v>1</v>
      </c>
      <c r="QT57" s="183">
        <v>1</v>
      </c>
      <c r="QU57" s="192" t="str">
        <f ca="1">IF(ISBLANK(QG57),"",ROUND(AVERAGE(OFFSET(QL57:QT57,0,0,1,ion21Coop!$F$42)),1))</f>
        <v/>
      </c>
      <c r="QV57" s="269" t="str">
        <f t="shared" si="187"/>
        <v/>
      </c>
      <c r="QX57" s="119">
        <f t="shared" si="129"/>
        <v>20</v>
      </c>
      <c r="QY57" s="123" t="str">
        <f t="shared" si="102"/>
        <v/>
      </c>
      <c r="QZ57" s="123">
        <v>52</v>
      </c>
      <c r="RA57" s="423"/>
      <c r="RB57" s="423"/>
      <c r="RC57" s="423"/>
      <c r="RD57" s="423"/>
      <c r="RE57" s="421"/>
      <c r="RF57" s="422"/>
      <c r="RG57" s="269" t="str">
        <f t="shared" si="188"/>
        <v/>
      </c>
      <c r="RH57" s="180">
        <v>1</v>
      </c>
      <c r="RI57" s="269" t="str">
        <f t="shared" si="189"/>
        <v/>
      </c>
      <c r="RJ57" s="180">
        <v>1</v>
      </c>
      <c r="RK57" s="181">
        <v>1</v>
      </c>
      <c r="RL57" s="181">
        <v>1</v>
      </c>
      <c r="RM57" s="183">
        <v>1</v>
      </c>
      <c r="RN57" s="183">
        <v>1</v>
      </c>
      <c r="RO57" s="183">
        <v>1</v>
      </c>
      <c r="RP57" s="183">
        <v>1</v>
      </c>
      <c r="RQ57" s="183">
        <v>1</v>
      </c>
      <c r="RR57" s="183">
        <v>1</v>
      </c>
      <c r="RS57" s="192" t="str">
        <f ca="1">IF(ISBLANK(RE57),"",ROUND(AVERAGE(OFFSET(RJ57:RR57,0,0,1,ion21Coop!$F$42)),1))</f>
        <v/>
      </c>
      <c r="RT57" s="269" t="str">
        <f t="shared" si="190"/>
        <v/>
      </c>
      <c r="RV57" s="119">
        <f t="shared" si="130"/>
        <v>21</v>
      </c>
      <c r="RW57" s="123" t="str">
        <f t="shared" si="103"/>
        <v/>
      </c>
      <c r="RX57" s="123">
        <v>52</v>
      </c>
      <c r="RY57" s="423"/>
      <c r="RZ57" s="423"/>
      <c r="SA57" s="423"/>
      <c r="SB57" s="423"/>
      <c r="SC57" s="421"/>
      <c r="SD57" s="422"/>
      <c r="SE57" s="269" t="str">
        <f t="shared" si="191"/>
        <v/>
      </c>
      <c r="SF57" s="180">
        <v>1</v>
      </c>
      <c r="SG57" s="269" t="str">
        <f t="shared" si="192"/>
        <v/>
      </c>
      <c r="SH57" s="180">
        <v>1</v>
      </c>
      <c r="SI57" s="181">
        <v>1</v>
      </c>
      <c r="SJ57" s="181">
        <v>1</v>
      </c>
      <c r="SK57" s="183">
        <v>1</v>
      </c>
      <c r="SL57" s="183">
        <v>1</v>
      </c>
      <c r="SM57" s="183">
        <v>1</v>
      </c>
      <c r="SN57" s="183">
        <v>1</v>
      </c>
      <c r="SO57" s="183">
        <v>1</v>
      </c>
      <c r="SP57" s="183">
        <v>1</v>
      </c>
      <c r="SQ57" s="192" t="str">
        <f ca="1">IF(ISBLANK(SC57),"",ROUND(AVERAGE(OFFSET(SH57:SP57,0,0,1,ion21Coop!$F$42)),1))</f>
        <v/>
      </c>
      <c r="SR57" s="269" t="str">
        <f t="shared" si="193"/>
        <v/>
      </c>
      <c r="ST57" s="565"/>
      <c r="SU57" s="565"/>
      <c r="SV57" s="566"/>
      <c r="SW57" s="567"/>
      <c r="SX57" s="565"/>
      <c r="SY57" s="566"/>
      <c r="SZ57" s="568"/>
      <c r="TA57" s="567"/>
      <c r="TB57" s="553"/>
    </row>
    <row r="58" spans="2:522" x14ac:dyDescent="0.3">
      <c r="J58" s="119">
        <f t="shared" si="110"/>
        <v>1</v>
      </c>
      <c r="K58" s="123" t="str">
        <f t="shared" si="83"/>
        <v>YaJo</v>
      </c>
      <c r="L58" s="123">
        <v>53</v>
      </c>
      <c r="M58" s="351"/>
      <c r="N58" s="351"/>
      <c r="O58" s="351"/>
      <c r="P58" s="351"/>
      <c r="Q58" s="369"/>
      <c r="R58" s="370"/>
      <c r="S58" s="269" t="str">
        <f t="shared" si="131"/>
        <v/>
      </c>
      <c r="T58" s="180">
        <v>1</v>
      </c>
      <c r="U58" s="269" t="str">
        <f t="shared" si="132"/>
        <v/>
      </c>
      <c r="V58" s="180">
        <v>1</v>
      </c>
      <c r="W58" s="181">
        <v>1</v>
      </c>
      <c r="X58" s="181">
        <v>1</v>
      </c>
      <c r="Y58" s="183">
        <v>1</v>
      </c>
      <c r="Z58" s="183">
        <v>1</v>
      </c>
      <c r="AA58" s="183">
        <v>1</v>
      </c>
      <c r="AB58" s="183">
        <v>1</v>
      </c>
      <c r="AC58" s="183">
        <v>1</v>
      </c>
      <c r="AD58" s="183">
        <v>1</v>
      </c>
      <c r="AE58" s="192" t="str">
        <f ca="1">IF(ISBLANK(Q58),"",ROUND(AVERAGE(OFFSET(V58:AD58,0,0,1,ion21Coop!$F$42)),1))</f>
        <v/>
      </c>
      <c r="AF58" s="269" t="str">
        <f t="shared" si="133"/>
        <v/>
      </c>
      <c r="AH58" s="119">
        <f t="shared" si="111"/>
        <v>2</v>
      </c>
      <c r="AI58" s="123" t="str">
        <f t="shared" si="84"/>
        <v>GeLo</v>
      </c>
      <c r="AJ58" s="123">
        <v>53</v>
      </c>
      <c r="AK58" s="351"/>
      <c r="AL58" s="351"/>
      <c r="AM58" s="351"/>
      <c r="AN58" s="351"/>
      <c r="AO58" s="369"/>
      <c r="AP58" s="370"/>
      <c r="AQ58" s="269" t="str">
        <f t="shared" si="134"/>
        <v/>
      </c>
      <c r="AR58" s="180">
        <v>1</v>
      </c>
      <c r="AS58" s="269" t="str">
        <f t="shared" si="135"/>
        <v/>
      </c>
      <c r="AT58" s="180">
        <v>1</v>
      </c>
      <c r="AU58" s="181">
        <v>1</v>
      </c>
      <c r="AV58" s="181">
        <v>1</v>
      </c>
      <c r="AW58" s="183">
        <v>1</v>
      </c>
      <c r="AX58" s="183">
        <v>1</v>
      </c>
      <c r="AY58" s="183">
        <v>1</v>
      </c>
      <c r="AZ58" s="183">
        <v>1</v>
      </c>
      <c r="BA58" s="183">
        <v>1</v>
      </c>
      <c r="BB58" s="183">
        <v>1</v>
      </c>
      <c r="BC58" s="192" t="str">
        <f ca="1">IF(ISBLANK(AO58),"",ROUND(AVERAGE(OFFSET(AT58:BB58,0,0,1,ion21Coop!$F$42)),1))</f>
        <v/>
      </c>
      <c r="BD58" s="269" t="str">
        <f t="shared" si="136"/>
        <v/>
      </c>
      <c r="BF58" s="119">
        <f t="shared" si="112"/>
        <v>3</v>
      </c>
      <c r="BG58" s="123" t="str">
        <f t="shared" si="85"/>
        <v>MiDo</v>
      </c>
      <c r="BH58" s="123">
        <v>53</v>
      </c>
      <c r="BI58" s="351"/>
      <c r="BJ58" s="351"/>
      <c r="BK58" s="351"/>
      <c r="BL58" s="351"/>
      <c r="BM58" s="369"/>
      <c r="BN58" s="370"/>
      <c r="BO58" s="269" t="str">
        <f t="shared" si="137"/>
        <v/>
      </c>
      <c r="BP58" s="180">
        <v>1</v>
      </c>
      <c r="BQ58" s="269" t="str">
        <f t="shared" si="138"/>
        <v/>
      </c>
      <c r="BR58" s="180">
        <v>1</v>
      </c>
      <c r="BS58" s="181">
        <v>1</v>
      </c>
      <c r="BT58" s="181">
        <v>1</v>
      </c>
      <c r="BU58" s="183">
        <v>1</v>
      </c>
      <c r="BV58" s="183">
        <v>1</v>
      </c>
      <c r="BW58" s="183">
        <v>1</v>
      </c>
      <c r="BX58" s="183">
        <v>1</v>
      </c>
      <c r="BY58" s="183">
        <v>1</v>
      </c>
      <c r="BZ58" s="183">
        <v>1</v>
      </c>
      <c r="CA58" s="192" t="str">
        <f ca="1">IF(ISBLANK(BM58),"",ROUND(AVERAGE(OFFSET(BR58:BZ58,0,0,1,ion21Coop!$F$42)),1))</f>
        <v/>
      </c>
      <c r="CB58" s="269" t="str">
        <f t="shared" si="139"/>
        <v/>
      </c>
      <c r="CD58" s="119">
        <f t="shared" si="113"/>
        <v>4</v>
      </c>
      <c r="CE58" s="123" t="str">
        <f t="shared" si="86"/>
        <v>EmNi</v>
      </c>
      <c r="CF58" s="123">
        <v>53</v>
      </c>
      <c r="CG58" s="351"/>
      <c r="CH58" s="351"/>
      <c r="CI58" s="351"/>
      <c r="CJ58" s="351"/>
      <c r="CK58" s="369"/>
      <c r="CL58" s="370"/>
      <c r="CM58" s="269" t="str">
        <f t="shared" si="140"/>
        <v/>
      </c>
      <c r="CN58" s="180">
        <v>1</v>
      </c>
      <c r="CO58" s="269" t="str">
        <f t="shared" si="141"/>
        <v/>
      </c>
      <c r="CP58" s="180">
        <v>1</v>
      </c>
      <c r="CQ58" s="181">
        <v>1</v>
      </c>
      <c r="CR58" s="181">
        <v>1</v>
      </c>
      <c r="CS58" s="183">
        <v>1</v>
      </c>
      <c r="CT58" s="183">
        <v>1</v>
      </c>
      <c r="CU58" s="183">
        <v>1</v>
      </c>
      <c r="CV58" s="183">
        <v>1</v>
      </c>
      <c r="CW58" s="183">
        <v>1</v>
      </c>
      <c r="CX58" s="183">
        <v>1</v>
      </c>
      <c r="CY58" s="192" t="str">
        <f ca="1">IF(ISBLANK(CK58),"",ROUND(AVERAGE(OFFSET(CP58:CX58,0,0,1,ion21Coop!$F$42)),1))</f>
        <v/>
      </c>
      <c r="CZ58" s="269" t="str">
        <f t="shared" si="142"/>
        <v/>
      </c>
      <c r="DB58" s="119">
        <f t="shared" si="114"/>
        <v>5</v>
      </c>
      <c r="DC58" s="123" t="str">
        <f t="shared" si="87"/>
        <v>HeJe</v>
      </c>
      <c r="DD58" s="123">
        <v>53</v>
      </c>
      <c r="DE58" s="423"/>
      <c r="DF58" s="423"/>
      <c r="DG58" s="423"/>
      <c r="DH58" s="423"/>
      <c r="DI58" s="421"/>
      <c r="DJ58" s="422"/>
      <c r="DK58" s="269" t="str">
        <f t="shared" si="143"/>
        <v/>
      </c>
      <c r="DL58" s="180">
        <v>1</v>
      </c>
      <c r="DM58" s="269" t="str">
        <f t="shared" si="144"/>
        <v/>
      </c>
      <c r="DN58" s="180">
        <v>1</v>
      </c>
      <c r="DO58" s="181">
        <v>1</v>
      </c>
      <c r="DP58" s="181">
        <v>1</v>
      </c>
      <c r="DQ58" s="183">
        <v>1</v>
      </c>
      <c r="DR58" s="183">
        <v>1</v>
      </c>
      <c r="DS58" s="183">
        <v>1</v>
      </c>
      <c r="DT58" s="183">
        <v>1</v>
      </c>
      <c r="DU58" s="183">
        <v>1</v>
      </c>
      <c r="DV58" s="183">
        <v>1</v>
      </c>
      <c r="DW58" s="192" t="str">
        <f ca="1">IF(ISBLANK(DI58),"",ROUND(AVERAGE(OFFSET(DN58:DV58,0,0,1,ion21Coop!$F$42)),1))</f>
        <v/>
      </c>
      <c r="DX58" s="269" t="str">
        <f t="shared" si="145"/>
        <v/>
      </c>
      <c r="DZ58" s="119">
        <f t="shared" si="115"/>
        <v>6</v>
      </c>
      <c r="EA58" s="123" t="str">
        <f t="shared" si="88"/>
        <v/>
      </c>
      <c r="EB58" s="123">
        <v>53</v>
      </c>
      <c r="EC58" s="423"/>
      <c r="ED58" s="423"/>
      <c r="EE58" s="423"/>
      <c r="EF58" s="423"/>
      <c r="EG58" s="421"/>
      <c r="EH58" s="422"/>
      <c r="EI58" s="269" t="str">
        <f t="shared" si="146"/>
        <v/>
      </c>
      <c r="EJ58" s="180">
        <v>1</v>
      </c>
      <c r="EK58" s="269" t="str">
        <f t="shared" si="147"/>
        <v/>
      </c>
      <c r="EL58" s="180">
        <v>1</v>
      </c>
      <c r="EM58" s="181">
        <v>1</v>
      </c>
      <c r="EN58" s="181">
        <v>1</v>
      </c>
      <c r="EO58" s="183">
        <v>1</v>
      </c>
      <c r="EP58" s="183">
        <v>1</v>
      </c>
      <c r="EQ58" s="183">
        <v>1</v>
      </c>
      <c r="ER58" s="183">
        <v>1</v>
      </c>
      <c r="ES58" s="183">
        <v>1</v>
      </c>
      <c r="ET58" s="183">
        <v>1</v>
      </c>
      <c r="EU58" s="192" t="str">
        <f ca="1">IF(ISBLANK(EG58),"",ROUND(AVERAGE(OFFSET(EL58:ET58,0,0,1,ion21Coop!$F$42)),1))</f>
        <v/>
      </c>
      <c r="EV58" s="269" t="str">
        <f t="shared" si="148"/>
        <v/>
      </c>
      <c r="EX58" s="119">
        <f t="shared" si="116"/>
        <v>7</v>
      </c>
      <c r="EY58" s="123" t="str">
        <f t="shared" si="89"/>
        <v/>
      </c>
      <c r="EZ58" s="123">
        <v>53</v>
      </c>
      <c r="FA58" s="423"/>
      <c r="FB58" s="423"/>
      <c r="FC58" s="423"/>
      <c r="FD58" s="423"/>
      <c r="FE58" s="421"/>
      <c r="FF58" s="422"/>
      <c r="FG58" s="269" t="str">
        <f t="shared" si="149"/>
        <v/>
      </c>
      <c r="FH58" s="180">
        <v>1</v>
      </c>
      <c r="FI58" s="269" t="str">
        <f t="shared" si="150"/>
        <v/>
      </c>
      <c r="FJ58" s="180">
        <v>1</v>
      </c>
      <c r="FK58" s="181">
        <v>1</v>
      </c>
      <c r="FL58" s="181">
        <v>1</v>
      </c>
      <c r="FM58" s="183">
        <v>1</v>
      </c>
      <c r="FN58" s="183">
        <v>1</v>
      </c>
      <c r="FO58" s="183">
        <v>1</v>
      </c>
      <c r="FP58" s="183">
        <v>1</v>
      </c>
      <c r="FQ58" s="183">
        <v>1</v>
      </c>
      <c r="FR58" s="183">
        <v>1</v>
      </c>
      <c r="FS58" s="192" t="str">
        <f ca="1">IF(ISBLANK(FE58),"",ROUND(AVERAGE(OFFSET(FJ58:FR58,0,0,1,ion21Coop!$F$42)),1))</f>
        <v/>
      </c>
      <c r="FT58" s="269" t="str">
        <f t="shared" si="151"/>
        <v/>
      </c>
      <c r="FV58" s="119">
        <f t="shared" si="117"/>
        <v>8</v>
      </c>
      <c r="FW58" s="123" t="str">
        <f t="shared" si="90"/>
        <v/>
      </c>
      <c r="FX58" s="123">
        <v>53</v>
      </c>
      <c r="FY58" s="423"/>
      <c r="FZ58" s="423"/>
      <c r="GA58" s="423"/>
      <c r="GB58" s="423"/>
      <c r="GC58" s="421"/>
      <c r="GD58" s="422"/>
      <c r="GE58" s="269" t="str">
        <f t="shared" si="152"/>
        <v/>
      </c>
      <c r="GF58" s="180">
        <v>1</v>
      </c>
      <c r="GG58" s="269" t="str">
        <f t="shared" si="153"/>
        <v/>
      </c>
      <c r="GH58" s="180">
        <v>1</v>
      </c>
      <c r="GI58" s="181">
        <v>1</v>
      </c>
      <c r="GJ58" s="181">
        <v>1</v>
      </c>
      <c r="GK58" s="183">
        <v>1</v>
      </c>
      <c r="GL58" s="183">
        <v>1</v>
      </c>
      <c r="GM58" s="183">
        <v>1</v>
      </c>
      <c r="GN58" s="183">
        <v>1</v>
      </c>
      <c r="GO58" s="183">
        <v>1</v>
      </c>
      <c r="GP58" s="183">
        <v>1</v>
      </c>
      <c r="GQ58" s="192" t="str">
        <f ca="1">IF(ISBLANK(GC58),"",ROUND(AVERAGE(OFFSET(GH58:GP58,0,0,1,ion21Coop!$F$42)),1))</f>
        <v/>
      </c>
      <c r="GR58" s="269" t="str">
        <f t="shared" si="154"/>
        <v/>
      </c>
      <c r="GT58" s="119">
        <f t="shared" si="118"/>
        <v>9</v>
      </c>
      <c r="GU58" s="123" t="str">
        <f t="shared" si="91"/>
        <v/>
      </c>
      <c r="GV58" s="123">
        <v>53</v>
      </c>
      <c r="GW58" s="423"/>
      <c r="GX58" s="423"/>
      <c r="GY58" s="423"/>
      <c r="GZ58" s="423"/>
      <c r="HA58" s="421"/>
      <c r="HB58" s="422"/>
      <c r="HC58" s="269" t="str">
        <f t="shared" si="155"/>
        <v/>
      </c>
      <c r="HD58" s="180">
        <v>1</v>
      </c>
      <c r="HE58" s="269" t="str">
        <f t="shared" si="156"/>
        <v/>
      </c>
      <c r="HF58" s="180">
        <v>1</v>
      </c>
      <c r="HG58" s="181">
        <v>1</v>
      </c>
      <c r="HH58" s="181">
        <v>1</v>
      </c>
      <c r="HI58" s="183">
        <v>1</v>
      </c>
      <c r="HJ58" s="183">
        <v>1</v>
      </c>
      <c r="HK58" s="183">
        <v>1</v>
      </c>
      <c r="HL58" s="183">
        <v>1</v>
      </c>
      <c r="HM58" s="183">
        <v>1</v>
      </c>
      <c r="HN58" s="183">
        <v>1</v>
      </c>
      <c r="HO58" s="192" t="str">
        <f ca="1">IF(ISBLANK(HA58),"",ROUND(AVERAGE(OFFSET(HF58:HN58,0,0,1,ion21Coop!$F$42)),1))</f>
        <v/>
      </c>
      <c r="HP58" s="269" t="str">
        <f t="shared" si="157"/>
        <v/>
      </c>
      <c r="HR58" s="119">
        <f t="shared" si="119"/>
        <v>10</v>
      </c>
      <c r="HS58" s="123" t="str">
        <f t="shared" si="92"/>
        <v/>
      </c>
      <c r="HT58" s="123">
        <v>53</v>
      </c>
      <c r="HU58" s="423"/>
      <c r="HV58" s="423"/>
      <c r="HW58" s="423"/>
      <c r="HX58" s="423"/>
      <c r="HY58" s="421"/>
      <c r="HZ58" s="422"/>
      <c r="IA58" s="269" t="str">
        <f t="shared" si="158"/>
        <v/>
      </c>
      <c r="IB58" s="180">
        <v>1</v>
      </c>
      <c r="IC58" s="269" t="str">
        <f t="shared" si="159"/>
        <v/>
      </c>
      <c r="ID58" s="180">
        <v>1</v>
      </c>
      <c r="IE58" s="181">
        <v>1</v>
      </c>
      <c r="IF58" s="181">
        <v>1</v>
      </c>
      <c r="IG58" s="183">
        <v>1</v>
      </c>
      <c r="IH58" s="183">
        <v>1</v>
      </c>
      <c r="II58" s="183">
        <v>1</v>
      </c>
      <c r="IJ58" s="183">
        <v>1</v>
      </c>
      <c r="IK58" s="183">
        <v>1</v>
      </c>
      <c r="IL58" s="183">
        <v>1</v>
      </c>
      <c r="IM58" s="192" t="str">
        <f ca="1">IF(ISBLANK(HY58),"",ROUND(AVERAGE(OFFSET(ID58:IL58,0,0,1,ion21Coop!$F$42)),1))</f>
        <v/>
      </c>
      <c r="IN58" s="269" t="str">
        <f t="shared" si="160"/>
        <v/>
      </c>
      <c r="IP58" s="119">
        <f t="shared" si="120"/>
        <v>11</v>
      </c>
      <c r="IQ58" s="123" t="str">
        <f t="shared" si="93"/>
        <v/>
      </c>
      <c r="IR58" s="123">
        <v>53</v>
      </c>
      <c r="IS58" s="423"/>
      <c r="IT58" s="423"/>
      <c r="IU58" s="423"/>
      <c r="IV58" s="423"/>
      <c r="IW58" s="421"/>
      <c r="IX58" s="422"/>
      <c r="IY58" s="269" t="str">
        <f t="shared" si="161"/>
        <v/>
      </c>
      <c r="IZ58" s="180">
        <v>1</v>
      </c>
      <c r="JA58" s="269" t="str">
        <f t="shared" si="162"/>
        <v/>
      </c>
      <c r="JB58" s="180">
        <v>1</v>
      </c>
      <c r="JC58" s="181">
        <v>1</v>
      </c>
      <c r="JD58" s="181">
        <v>1</v>
      </c>
      <c r="JE58" s="183">
        <v>1</v>
      </c>
      <c r="JF58" s="183">
        <v>1</v>
      </c>
      <c r="JG58" s="183">
        <v>1</v>
      </c>
      <c r="JH58" s="183">
        <v>1</v>
      </c>
      <c r="JI58" s="183">
        <v>1</v>
      </c>
      <c r="JJ58" s="183">
        <v>1</v>
      </c>
      <c r="JK58" s="192" t="str">
        <f ca="1">IF(ISBLANK(IW58),"",ROUND(AVERAGE(OFFSET(JB58:JJ58,0,0,1,ion21Coop!$F$42)),1))</f>
        <v/>
      </c>
      <c r="JL58" s="269" t="str">
        <f t="shared" si="163"/>
        <v/>
      </c>
      <c r="JN58" s="119">
        <f t="shared" si="121"/>
        <v>12</v>
      </c>
      <c r="JO58" s="123" t="str">
        <f t="shared" si="94"/>
        <v/>
      </c>
      <c r="JP58" s="123">
        <v>53</v>
      </c>
      <c r="JQ58" s="423"/>
      <c r="JR58" s="423"/>
      <c r="JS58" s="423"/>
      <c r="JT58" s="423"/>
      <c r="JU58" s="421"/>
      <c r="JV58" s="422"/>
      <c r="JW58" s="269" t="str">
        <f t="shared" si="164"/>
        <v/>
      </c>
      <c r="JX58" s="180">
        <v>1</v>
      </c>
      <c r="JY58" s="269" t="str">
        <f t="shared" si="165"/>
        <v/>
      </c>
      <c r="JZ58" s="180">
        <v>1</v>
      </c>
      <c r="KA58" s="181">
        <v>1</v>
      </c>
      <c r="KB58" s="181">
        <v>1</v>
      </c>
      <c r="KC58" s="183">
        <v>1</v>
      </c>
      <c r="KD58" s="183">
        <v>1</v>
      </c>
      <c r="KE58" s="183">
        <v>1</v>
      </c>
      <c r="KF58" s="183">
        <v>1</v>
      </c>
      <c r="KG58" s="183">
        <v>1</v>
      </c>
      <c r="KH58" s="183">
        <v>1</v>
      </c>
      <c r="KI58" s="192" t="str">
        <f ca="1">IF(ISBLANK(JU58),"",ROUND(AVERAGE(OFFSET(JZ58:KH58,0,0,1,ion21Coop!$F$42)),1))</f>
        <v/>
      </c>
      <c r="KJ58" s="269" t="str">
        <f t="shared" si="166"/>
        <v/>
      </c>
      <c r="KL58" s="119">
        <f t="shared" si="122"/>
        <v>13</v>
      </c>
      <c r="KM58" s="123" t="str">
        <f t="shared" si="95"/>
        <v/>
      </c>
      <c r="KN58" s="123">
        <v>53</v>
      </c>
      <c r="KO58" s="423"/>
      <c r="KP58" s="423"/>
      <c r="KQ58" s="423"/>
      <c r="KR58" s="423"/>
      <c r="KS58" s="421"/>
      <c r="KT58" s="422"/>
      <c r="KU58" s="269" t="str">
        <f t="shared" si="167"/>
        <v/>
      </c>
      <c r="KV58" s="180">
        <v>1</v>
      </c>
      <c r="KW58" s="269" t="str">
        <f t="shared" si="168"/>
        <v/>
      </c>
      <c r="KX58" s="180">
        <v>1</v>
      </c>
      <c r="KY58" s="181">
        <v>1</v>
      </c>
      <c r="KZ58" s="181">
        <v>1</v>
      </c>
      <c r="LA58" s="183">
        <v>1</v>
      </c>
      <c r="LB58" s="183">
        <v>1</v>
      </c>
      <c r="LC58" s="183">
        <v>1</v>
      </c>
      <c r="LD58" s="183">
        <v>1</v>
      </c>
      <c r="LE58" s="183">
        <v>1</v>
      </c>
      <c r="LF58" s="183">
        <v>1</v>
      </c>
      <c r="LG58" s="192" t="str">
        <f ca="1">IF(ISBLANK(KS58),"",ROUND(AVERAGE(OFFSET(KX58:LF58,0,0,1,ion21Coop!$F$42)),1))</f>
        <v/>
      </c>
      <c r="LH58" s="269" t="str">
        <f t="shared" si="169"/>
        <v/>
      </c>
      <c r="LJ58" s="119">
        <f t="shared" si="123"/>
        <v>14</v>
      </c>
      <c r="LK58" s="123" t="str">
        <f t="shared" si="96"/>
        <v/>
      </c>
      <c r="LL58" s="123">
        <v>53</v>
      </c>
      <c r="LM58" s="423"/>
      <c r="LN58" s="423"/>
      <c r="LO58" s="423"/>
      <c r="LP58" s="423"/>
      <c r="LQ58" s="421"/>
      <c r="LR58" s="422"/>
      <c r="LS58" s="269" t="str">
        <f t="shared" si="170"/>
        <v/>
      </c>
      <c r="LT58" s="180">
        <v>1</v>
      </c>
      <c r="LU58" s="269" t="str">
        <f t="shared" si="171"/>
        <v/>
      </c>
      <c r="LV58" s="180">
        <v>1</v>
      </c>
      <c r="LW58" s="181">
        <v>1</v>
      </c>
      <c r="LX58" s="181">
        <v>1</v>
      </c>
      <c r="LY58" s="183">
        <v>1</v>
      </c>
      <c r="LZ58" s="183">
        <v>1</v>
      </c>
      <c r="MA58" s="183">
        <v>1</v>
      </c>
      <c r="MB58" s="183">
        <v>1</v>
      </c>
      <c r="MC58" s="183">
        <v>1</v>
      </c>
      <c r="MD58" s="183">
        <v>1</v>
      </c>
      <c r="ME58" s="192" t="str">
        <f ca="1">IF(ISBLANK(LQ58),"",ROUND(AVERAGE(OFFSET(LV58:MD58,0,0,1,ion21Coop!$F$42)),1))</f>
        <v/>
      </c>
      <c r="MF58" s="269" t="str">
        <f t="shared" si="172"/>
        <v/>
      </c>
      <c r="MH58" s="119">
        <f t="shared" si="124"/>
        <v>15</v>
      </c>
      <c r="MI58" s="123" t="str">
        <f t="shared" si="97"/>
        <v/>
      </c>
      <c r="MJ58" s="123">
        <v>53</v>
      </c>
      <c r="MK58" s="423"/>
      <c r="ML58" s="423"/>
      <c r="MM58" s="423"/>
      <c r="MN58" s="423"/>
      <c r="MO58" s="421"/>
      <c r="MP58" s="422"/>
      <c r="MQ58" s="269" t="str">
        <f t="shared" si="173"/>
        <v/>
      </c>
      <c r="MR58" s="180">
        <v>1</v>
      </c>
      <c r="MS58" s="269" t="str">
        <f t="shared" si="174"/>
        <v/>
      </c>
      <c r="MT58" s="180">
        <v>1</v>
      </c>
      <c r="MU58" s="181">
        <v>1</v>
      </c>
      <c r="MV58" s="181">
        <v>1</v>
      </c>
      <c r="MW58" s="183">
        <v>1</v>
      </c>
      <c r="MX58" s="183">
        <v>1</v>
      </c>
      <c r="MY58" s="183">
        <v>1</v>
      </c>
      <c r="MZ58" s="183">
        <v>1</v>
      </c>
      <c r="NA58" s="183">
        <v>1</v>
      </c>
      <c r="NB58" s="183">
        <v>1</v>
      </c>
      <c r="NC58" s="192" t="str">
        <f ca="1">IF(ISBLANK(MO58),"",ROUND(AVERAGE(OFFSET(MT58:NB58,0,0,1,ion21Coop!$F$42)),1))</f>
        <v/>
      </c>
      <c r="ND58" s="269" t="str">
        <f t="shared" si="175"/>
        <v/>
      </c>
      <c r="NF58" s="119">
        <f t="shared" si="125"/>
        <v>16</v>
      </c>
      <c r="NG58" s="123" t="str">
        <f t="shared" si="98"/>
        <v/>
      </c>
      <c r="NH58" s="123">
        <v>53</v>
      </c>
      <c r="NI58" s="423"/>
      <c r="NJ58" s="423"/>
      <c r="NK58" s="423"/>
      <c r="NL58" s="423"/>
      <c r="NM58" s="421"/>
      <c r="NN58" s="422"/>
      <c r="NO58" s="269" t="str">
        <f t="shared" si="176"/>
        <v/>
      </c>
      <c r="NP58" s="180">
        <v>1</v>
      </c>
      <c r="NQ58" s="269" t="str">
        <f t="shared" si="177"/>
        <v/>
      </c>
      <c r="NR58" s="180">
        <v>1</v>
      </c>
      <c r="NS58" s="181">
        <v>1</v>
      </c>
      <c r="NT58" s="181">
        <v>1</v>
      </c>
      <c r="NU58" s="183">
        <v>1</v>
      </c>
      <c r="NV58" s="183">
        <v>1</v>
      </c>
      <c r="NW58" s="183">
        <v>1</v>
      </c>
      <c r="NX58" s="183">
        <v>1</v>
      </c>
      <c r="NY58" s="183">
        <v>1</v>
      </c>
      <c r="NZ58" s="183">
        <v>1</v>
      </c>
      <c r="OA58" s="192" t="str">
        <f ca="1">IF(ISBLANK(NM58),"",ROUND(AVERAGE(OFFSET(NR58:NZ58,0,0,1,ion21Coop!$F$42)),1))</f>
        <v/>
      </c>
      <c r="OB58" s="269" t="str">
        <f t="shared" si="178"/>
        <v/>
      </c>
      <c r="OD58" s="119">
        <f t="shared" si="126"/>
        <v>17</v>
      </c>
      <c r="OE58" s="123" t="str">
        <f t="shared" si="99"/>
        <v/>
      </c>
      <c r="OF58" s="123">
        <v>53</v>
      </c>
      <c r="OG58" s="423"/>
      <c r="OH58" s="423"/>
      <c r="OI58" s="423"/>
      <c r="OJ58" s="423"/>
      <c r="OK58" s="421"/>
      <c r="OL58" s="422"/>
      <c r="OM58" s="269" t="str">
        <f t="shared" si="179"/>
        <v/>
      </c>
      <c r="ON58" s="180">
        <v>1</v>
      </c>
      <c r="OO58" s="269" t="str">
        <f t="shared" si="180"/>
        <v/>
      </c>
      <c r="OP58" s="180">
        <v>1</v>
      </c>
      <c r="OQ58" s="181">
        <v>1</v>
      </c>
      <c r="OR58" s="181">
        <v>1</v>
      </c>
      <c r="OS58" s="183">
        <v>1</v>
      </c>
      <c r="OT58" s="183">
        <v>1</v>
      </c>
      <c r="OU58" s="183">
        <v>1</v>
      </c>
      <c r="OV58" s="183">
        <v>1</v>
      </c>
      <c r="OW58" s="183">
        <v>1</v>
      </c>
      <c r="OX58" s="183">
        <v>1</v>
      </c>
      <c r="OY58" s="192" t="str">
        <f ca="1">IF(ISBLANK(OK58),"",ROUND(AVERAGE(OFFSET(OP58:OX58,0,0,1,ion21Coop!$F$42)),1))</f>
        <v/>
      </c>
      <c r="OZ58" s="269" t="str">
        <f t="shared" si="181"/>
        <v/>
      </c>
      <c r="PB58" s="119">
        <f t="shared" si="127"/>
        <v>18</v>
      </c>
      <c r="PC58" s="123" t="str">
        <f t="shared" si="100"/>
        <v/>
      </c>
      <c r="PD58" s="123">
        <v>53</v>
      </c>
      <c r="PE58" s="423"/>
      <c r="PF58" s="423"/>
      <c r="PG58" s="423"/>
      <c r="PH58" s="423"/>
      <c r="PI58" s="421"/>
      <c r="PJ58" s="422"/>
      <c r="PK58" s="269" t="str">
        <f t="shared" si="182"/>
        <v/>
      </c>
      <c r="PL58" s="180">
        <v>1</v>
      </c>
      <c r="PM58" s="269" t="str">
        <f t="shared" si="183"/>
        <v/>
      </c>
      <c r="PN58" s="180">
        <v>1</v>
      </c>
      <c r="PO58" s="181">
        <v>1</v>
      </c>
      <c r="PP58" s="181">
        <v>1</v>
      </c>
      <c r="PQ58" s="183">
        <v>1</v>
      </c>
      <c r="PR58" s="183">
        <v>1</v>
      </c>
      <c r="PS58" s="183">
        <v>1</v>
      </c>
      <c r="PT58" s="183">
        <v>1</v>
      </c>
      <c r="PU58" s="183">
        <v>1</v>
      </c>
      <c r="PV58" s="183">
        <v>1</v>
      </c>
      <c r="PW58" s="192" t="str">
        <f ca="1">IF(ISBLANK(PI58),"",ROUND(AVERAGE(OFFSET(PN58:PV58,0,0,1,ion21Coop!$F$42)),1))</f>
        <v/>
      </c>
      <c r="PX58" s="269" t="str">
        <f t="shared" si="184"/>
        <v/>
      </c>
      <c r="PZ58" s="119">
        <f t="shared" si="128"/>
        <v>19</v>
      </c>
      <c r="QA58" s="123" t="str">
        <f t="shared" si="101"/>
        <v/>
      </c>
      <c r="QB58" s="123">
        <v>53</v>
      </c>
      <c r="QC58" s="423"/>
      <c r="QD58" s="423"/>
      <c r="QE58" s="423"/>
      <c r="QF58" s="423"/>
      <c r="QG58" s="421"/>
      <c r="QH58" s="422"/>
      <c r="QI58" s="269" t="str">
        <f t="shared" si="185"/>
        <v/>
      </c>
      <c r="QJ58" s="180">
        <v>1</v>
      </c>
      <c r="QK58" s="269" t="str">
        <f t="shared" si="186"/>
        <v/>
      </c>
      <c r="QL58" s="180">
        <v>1</v>
      </c>
      <c r="QM58" s="181">
        <v>1</v>
      </c>
      <c r="QN58" s="181">
        <v>1</v>
      </c>
      <c r="QO58" s="183">
        <v>1</v>
      </c>
      <c r="QP58" s="183">
        <v>1</v>
      </c>
      <c r="QQ58" s="183">
        <v>1</v>
      </c>
      <c r="QR58" s="183">
        <v>1</v>
      </c>
      <c r="QS58" s="183">
        <v>1</v>
      </c>
      <c r="QT58" s="183">
        <v>1</v>
      </c>
      <c r="QU58" s="192" t="str">
        <f ca="1">IF(ISBLANK(QG58),"",ROUND(AVERAGE(OFFSET(QL58:QT58,0,0,1,ion21Coop!$F$42)),1))</f>
        <v/>
      </c>
      <c r="QV58" s="269" t="str">
        <f t="shared" si="187"/>
        <v/>
      </c>
      <c r="QX58" s="119">
        <f t="shared" si="129"/>
        <v>20</v>
      </c>
      <c r="QY58" s="123" t="str">
        <f t="shared" si="102"/>
        <v/>
      </c>
      <c r="QZ58" s="123">
        <v>53</v>
      </c>
      <c r="RA58" s="423"/>
      <c r="RB58" s="423"/>
      <c r="RC58" s="423"/>
      <c r="RD58" s="423"/>
      <c r="RE58" s="421"/>
      <c r="RF58" s="422"/>
      <c r="RG58" s="269" t="str">
        <f t="shared" si="188"/>
        <v/>
      </c>
      <c r="RH58" s="180">
        <v>1</v>
      </c>
      <c r="RI58" s="269" t="str">
        <f t="shared" si="189"/>
        <v/>
      </c>
      <c r="RJ58" s="180">
        <v>1</v>
      </c>
      <c r="RK58" s="181">
        <v>1</v>
      </c>
      <c r="RL58" s="181">
        <v>1</v>
      </c>
      <c r="RM58" s="183">
        <v>1</v>
      </c>
      <c r="RN58" s="183">
        <v>1</v>
      </c>
      <c r="RO58" s="183">
        <v>1</v>
      </c>
      <c r="RP58" s="183">
        <v>1</v>
      </c>
      <c r="RQ58" s="183">
        <v>1</v>
      </c>
      <c r="RR58" s="183">
        <v>1</v>
      </c>
      <c r="RS58" s="192" t="str">
        <f ca="1">IF(ISBLANK(RE58),"",ROUND(AVERAGE(OFFSET(RJ58:RR58,0,0,1,ion21Coop!$F$42)),1))</f>
        <v/>
      </c>
      <c r="RT58" s="269" t="str">
        <f t="shared" si="190"/>
        <v/>
      </c>
      <c r="RV58" s="119">
        <f t="shared" si="130"/>
        <v>21</v>
      </c>
      <c r="RW58" s="123" t="str">
        <f t="shared" si="103"/>
        <v/>
      </c>
      <c r="RX58" s="123">
        <v>53</v>
      </c>
      <c r="RY58" s="423"/>
      <c r="RZ58" s="423"/>
      <c r="SA58" s="423"/>
      <c r="SB58" s="423"/>
      <c r="SC58" s="421"/>
      <c r="SD58" s="422"/>
      <c r="SE58" s="269" t="str">
        <f t="shared" si="191"/>
        <v/>
      </c>
      <c r="SF58" s="180">
        <v>1</v>
      </c>
      <c r="SG58" s="269" t="str">
        <f t="shared" si="192"/>
        <v/>
      </c>
      <c r="SH58" s="180">
        <v>1</v>
      </c>
      <c r="SI58" s="181">
        <v>1</v>
      </c>
      <c r="SJ58" s="181">
        <v>1</v>
      </c>
      <c r="SK58" s="183">
        <v>1</v>
      </c>
      <c r="SL58" s="183">
        <v>1</v>
      </c>
      <c r="SM58" s="183">
        <v>1</v>
      </c>
      <c r="SN58" s="183">
        <v>1</v>
      </c>
      <c r="SO58" s="183">
        <v>1</v>
      </c>
      <c r="SP58" s="183">
        <v>1</v>
      </c>
      <c r="SQ58" s="192" t="str">
        <f ca="1">IF(ISBLANK(SC58),"",ROUND(AVERAGE(OFFSET(SH58:SP58,0,0,1,ion21Coop!$F$42)),1))</f>
        <v/>
      </c>
      <c r="SR58" s="269" t="str">
        <f t="shared" si="193"/>
        <v/>
      </c>
      <c r="ST58" s="565"/>
      <c r="SU58" s="565"/>
      <c r="SV58" s="566"/>
      <c r="SW58" s="567"/>
      <c r="SX58" s="565"/>
      <c r="SY58" s="566"/>
      <c r="SZ58" s="568"/>
      <c r="TA58" s="567"/>
      <c r="TB58" s="553"/>
    </row>
    <row r="59" spans="2:522" x14ac:dyDescent="0.3">
      <c r="J59" s="119">
        <f t="shared" si="110"/>
        <v>1</v>
      </c>
      <c r="K59" s="123" t="str">
        <f t="shared" si="83"/>
        <v>YaJo</v>
      </c>
      <c r="L59" s="123">
        <v>54</v>
      </c>
      <c r="M59" s="351"/>
      <c r="N59" s="351"/>
      <c r="O59" s="351"/>
      <c r="P59" s="351"/>
      <c r="Q59" s="369"/>
      <c r="R59" s="370"/>
      <c r="S59" s="269" t="str">
        <f t="shared" si="131"/>
        <v/>
      </c>
      <c r="T59" s="180">
        <v>1</v>
      </c>
      <c r="U59" s="269" t="str">
        <f t="shared" si="132"/>
        <v/>
      </c>
      <c r="V59" s="180">
        <v>1</v>
      </c>
      <c r="W59" s="181">
        <v>1</v>
      </c>
      <c r="X59" s="181">
        <v>1</v>
      </c>
      <c r="Y59" s="183">
        <v>1</v>
      </c>
      <c r="Z59" s="183">
        <v>1</v>
      </c>
      <c r="AA59" s="183">
        <v>1</v>
      </c>
      <c r="AB59" s="183">
        <v>1</v>
      </c>
      <c r="AC59" s="183">
        <v>1</v>
      </c>
      <c r="AD59" s="183">
        <v>1</v>
      </c>
      <c r="AE59" s="192" t="str">
        <f ca="1">IF(ISBLANK(Q59),"",ROUND(AVERAGE(OFFSET(V59:AD59,0,0,1,ion21Coop!$F$42)),1))</f>
        <v/>
      </c>
      <c r="AF59" s="269" t="str">
        <f t="shared" si="133"/>
        <v/>
      </c>
      <c r="AH59" s="119">
        <f t="shared" si="111"/>
        <v>2</v>
      </c>
      <c r="AI59" s="123" t="str">
        <f t="shared" si="84"/>
        <v>GeLo</v>
      </c>
      <c r="AJ59" s="123">
        <v>54</v>
      </c>
      <c r="AK59" s="351"/>
      <c r="AL59" s="351"/>
      <c r="AM59" s="351"/>
      <c r="AN59" s="351"/>
      <c r="AO59" s="369"/>
      <c r="AP59" s="370"/>
      <c r="AQ59" s="269" t="str">
        <f t="shared" si="134"/>
        <v/>
      </c>
      <c r="AR59" s="180">
        <v>1</v>
      </c>
      <c r="AS59" s="269" t="str">
        <f t="shared" si="135"/>
        <v/>
      </c>
      <c r="AT59" s="180">
        <v>1</v>
      </c>
      <c r="AU59" s="181">
        <v>1</v>
      </c>
      <c r="AV59" s="181">
        <v>1</v>
      </c>
      <c r="AW59" s="183">
        <v>1</v>
      </c>
      <c r="AX59" s="183">
        <v>1</v>
      </c>
      <c r="AY59" s="183">
        <v>1</v>
      </c>
      <c r="AZ59" s="183">
        <v>1</v>
      </c>
      <c r="BA59" s="183">
        <v>1</v>
      </c>
      <c r="BB59" s="183">
        <v>1</v>
      </c>
      <c r="BC59" s="192" t="str">
        <f ca="1">IF(ISBLANK(AO59),"",ROUND(AVERAGE(OFFSET(AT59:BB59,0,0,1,ion21Coop!$F$42)),1))</f>
        <v/>
      </c>
      <c r="BD59" s="269" t="str">
        <f t="shared" si="136"/>
        <v/>
      </c>
      <c r="BF59" s="119">
        <f t="shared" si="112"/>
        <v>3</v>
      </c>
      <c r="BG59" s="123" t="str">
        <f t="shared" si="85"/>
        <v>MiDo</v>
      </c>
      <c r="BH59" s="123">
        <v>54</v>
      </c>
      <c r="BI59" s="351"/>
      <c r="BJ59" s="351"/>
      <c r="BK59" s="351"/>
      <c r="BL59" s="351"/>
      <c r="BM59" s="369"/>
      <c r="BN59" s="370"/>
      <c r="BO59" s="269" t="str">
        <f t="shared" si="137"/>
        <v/>
      </c>
      <c r="BP59" s="180">
        <v>1</v>
      </c>
      <c r="BQ59" s="269" t="str">
        <f t="shared" si="138"/>
        <v/>
      </c>
      <c r="BR59" s="180">
        <v>1</v>
      </c>
      <c r="BS59" s="181">
        <v>1</v>
      </c>
      <c r="BT59" s="181">
        <v>1</v>
      </c>
      <c r="BU59" s="183">
        <v>1</v>
      </c>
      <c r="BV59" s="183">
        <v>1</v>
      </c>
      <c r="BW59" s="183">
        <v>1</v>
      </c>
      <c r="BX59" s="183">
        <v>1</v>
      </c>
      <c r="BY59" s="183">
        <v>1</v>
      </c>
      <c r="BZ59" s="183">
        <v>1</v>
      </c>
      <c r="CA59" s="192" t="str">
        <f ca="1">IF(ISBLANK(BM59),"",ROUND(AVERAGE(OFFSET(BR59:BZ59,0,0,1,ion21Coop!$F$42)),1))</f>
        <v/>
      </c>
      <c r="CB59" s="269" t="str">
        <f t="shared" si="139"/>
        <v/>
      </c>
      <c r="CD59" s="119">
        <f t="shared" si="113"/>
        <v>4</v>
      </c>
      <c r="CE59" s="123" t="str">
        <f t="shared" si="86"/>
        <v>EmNi</v>
      </c>
      <c r="CF59" s="123">
        <v>54</v>
      </c>
      <c r="CG59" s="351"/>
      <c r="CH59" s="351"/>
      <c r="CI59" s="351"/>
      <c r="CJ59" s="351"/>
      <c r="CK59" s="369"/>
      <c r="CL59" s="370"/>
      <c r="CM59" s="269" t="str">
        <f t="shared" si="140"/>
        <v/>
      </c>
      <c r="CN59" s="180">
        <v>1</v>
      </c>
      <c r="CO59" s="269" t="str">
        <f t="shared" si="141"/>
        <v/>
      </c>
      <c r="CP59" s="180">
        <v>1</v>
      </c>
      <c r="CQ59" s="181">
        <v>1</v>
      </c>
      <c r="CR59" s="181">
        <v>1</v>
      </c>
      <c r="CS59" s="183">
        <v>1</v>
      </c>
      <c r="CT59" s="183">
        <v>1</v>
      </c>
      <c r="CU59" s="183">
        <v>1</v>
      </c>
      <c r="CV59" s="183">
        <v>1</v>
      </c>
      <c r="CW59" s="183">
        <v>1</v>
      </c>
      <c r="CX59" s="183">
        <v>1</v>
      </c>
      <c r="CY59" s="192" t="str">
        <f ca="1">IF(ISBLANK(CK59),"",ROUND(AVERAGE(OFFSET(CP59:CX59,0,0,1,ion21Coop!$F$42)),1))</f>
        <v/>
      </c>
      <c r="CZ59" s="269" t="str">
        <f t="shared" si="142"/>
        <v/>
      </c>
      <c r="DB59" s="119">
        <f t="shared" si="114"/>
        <v>5</v>
      </c>
      <c r="DC59" s="123" t="str">
        <f t="shared" si="87"/>
        <v>HeJe</v>
      </c>
      <c r="DD59" s="123">
        <v>54</v>
      </c>
      <c r="DE59" s="423"/>
      <c r="DF59" s="423"/>
      <c r="DG59" s="423"/>
      <c r="DH59" s="423"/>
      <c r="DI59" s="421"/>
      <c r="DJ59" s="422"/>
      <c r="DK59" s="269" t="str">
        <f t="shared" si="143"/>
        <v/>
      </c>
      <c r="DL59" s="180">
        <v>1</v>
      </c>
      <c r="DM59" s="269" t="str">
        <f t="shared" si="144"/>
        <v/>
      </c>
      <c r="DN59" s="180">
        <v>1</v>
      </c>
      <c r="DO59" s="181">
        <v>1</v>
      </c>
      <c r="DP59" s="181">
        <v>1</v>
      </c>
      <c r="DQ59" s="183">
        <v>1</v>
      </c>
      <c r="DR59" s="183">
        <v>1</v>
      </c>
      <c r="DS59" s="183">
        <v>1</v>
      </c>
      <c r="DT59" s="183">
        <v>1</v>
      </c>
      <c r="DU59" s="183">
        <v>1</v>
      </c>
      <c r="DV59" s="183">
        <v>1</v>
      </c>
      <c r="DW59" s="192" t="str">
        <f ca="1">IF(ISBLANK(DI59),"",ROUND(AVERAGE(OFFSET(DN59:DV59,0,0,1,ion21Coop!$F$42)),1))</f>
        <v/>
      </c>
      <c r="DX59" s="269" t="str">
        <f t="shared" si="145"/>
        <v/>
      </c>
      <c r="DZ59" s="119">
        <f t="shared" si="115"/>
        <v>6</v>
      </c>
      <c r="EA59" s="123" t="str">
        <f t="shared" si="88"/>
        <v/>
      </c>
      <c r="EB59" s="123">
        <v>54</v>
      </c>
      <c r="EC59" s="423"/>
      <c r="ED59" s="423"/>
      <c r="EE59" s="423"/>
      <c r="EF59" s="423"/>
      <c r="EG59" s="421"/>
      <c r="EH59" s="422"/>
      <c r="EI59" s="269" t="str">
        <f t="shared" si="146"/>
        <v/>
      </c>
      <c r="EJ59" s="180">
        <v>1</v>
      </c>
      <c r="EK59" s="269" t="str">
        <f t="shared" si="147"/>
        <v/>
      </c>
      <c r="EL59" s="180">
        <v>1</v>
      </c>
      <c r="EM59" s="181">
        <v>1</v>
      </c>
      <c r="EN59" s="181">
        <v>1</v>
      </c>
      <c r="EO59" s="183">
        <v>1</v>
      </c>
      <c r="EP59" s="183">
        <v>1</v>
      </c>
      <c r="EQ59" s="183">
        <v>1</v>
      </c>
      <c r="ER59" s="183">
        <v>1</v>
      </c>
      <c r="ES59" s="183">
        <v>1</v>
      </c>
      <c r="ET59" s="183">
        <v>1</v>
      </c>
      <c r="EU59" s="192" t="str">
        <f ca="1">IF(ISBLANK(EG59),"",ROUND(AVERAGE(OFFSET(EL59:ET59,0,0,1,ion21Coop!$F$42)),1))</f>
        <v/>
      </c>
      <c r="EV59" s="269" t="str">
        <f t="shared" si="148"/>
        <v/>
      </c>
      <c r="EX59" s="119">
        <f t="shared" si="116"/>
        <v>7</v>
      </c>
      <c r="EY59" s="123" t="str">
        <f t="shared" si="89"/>
        <v/>
      </c>
      <c r="EZ59" s="123">
        <v>54</v>
      </c>
      <c r="FA59" s="423"/>
      <c r="FB59" s="423"/>
      <c r="FC59" s="423"/>
      <c r="FD59" s="423"/>
      <c r="FE59" s="421"/>
      <c r="FF59" s="422"/>
      <c r="FG59" s="269" t="str">
        <f t="shared" si="149"/>
        <v/>
      </c>
      <c r="FH59" s="180">
        <v>1</v>
      </c>
      <c r="FI59" s="269" t="str">
        <f t="shared" si="150"/>
        <v/>
      </c>
      <c r="FJ59" s="180">
        <v>1</v>
      </c>
      <c r="FK59" s="181">
        <v>1</v>
      </c>
      <c r="FL59" s="181">
        <v>1</v>
      </c>
      <c r="FM59" s="183">
        <v>1</v>
      </c>
      <c r="FN59" s="183">
        <v>1</v>
      </c>
      <c r="FO59" s="183">
        <v>1</v>
      </c>
      <c r="FP59" s="183">
        <v>1</v>
      </c>
      <c r="FQ59" s="183">
        <v>1</v>
      </c>
      <c r="FR59" s="183">
        <v>1</v>
      </c>
      <c r="FS59" s="192" t="str">
        <f ca="1">IF(ISBLANK(FE59),"",ROUND(AVERAGE(OFFSET(FJ59:FR59,0,0,1,ion21Coop!$F$42)),1))</f>
        <v/>
      </c>
      <c r="FT59" s="269" t="str">
        <f t="shared" si="151"/>
        <v/>
      </c>
      <c r="FV59" s="119">
        <f t="shared" si="117"/>
        <v>8</v>
      </c>
      <c r="FW59" s="123" t="str">
        <f t="shared" si="90"/>
        <v/>
      </c>
      <c r="FX59" s="123">
        <v>54</v>
      </c>
      <c r="FY59" s="423"/>
      <c r="FZ59" s="423"/>
      <c r="GA59" s="423"/>
      <c r="GB59" s="423"/>
      <c r="GC59" s="421"/>
      <c r="GD59" s="422"/>
      <c r="GE59" s="269" t="str">
        <f t="shared" si="152"/>
        <v/>
      </c>
      <c r="GF59" s="180">
        <v>1</v>
      </c>
      <c r="GG59" s="269" t="str">
        <f t="shared" si="153"/>
        <v/>
      </c>
      <c r="GH59" s="180">
        <v>1</v>
      </c>
      <c r="GI59" s="181">
        <v>1</v>
      </c>
      <c r="GJ59" s="181">
        <v>1</v>
      </c>
      <c r="GK59" s="183">
        <v>1</v>
      </c>
      <c r="GL59" s="183">
        <v>1</v>
      </c>
      <c r="GM59" s="183">
        <v>1</v>
      </c>
      <c r="GN59" s="183">
        <v>1</v>
      </c>
      <c r="GO59" s="183">
        <v>1</v>
      </c>
      <c r="GP59" s="183">
        <v>1</v>
      </c>
      <c r="GQ59" s="192" t="str">
        <f ca="1">IF(ISBLANK(GC59),"",ROUND(AVERAGE(OFFSET(GH59:GP59,0,0,1,ion21Coop!$F$42)),1))</f>
        <v/>
      </c>
      <c r="GR59" s="269" t="str">
        <f t="shared" si="154"/>
        <v/>
      </c>
      <c r="GT59" s="119">
        <f t="shared" si="118"/>
        <v>9</v>
      </c>
      <c r="GU59" s="123" t="str">
        <f t="shared" si="91"/>
        <v/>
      </c>
      <c r="GV59" s="123">
        <v>54</v>
      </c>
      <c r="GW59" s="423"/>
      <c r="GX59" s="423"/>
      <c r="GY59" s="423"/>
      <c r="GZ59" s="423"/>
      <c r="HA59" s="421"/>
      <c r="HB59" s="422"/>
      <c r="HC59" s="269" t="str">
        <f t="shared" si="155"/>
        <v/>
      </c>
      <c r="HD59" s="180">
        <v>1</v>
      </c>
      <c r="HE59" s="269" t="str">
        <f t="shared" si="156"/>
        <v/>
      </c>
      <c r="HF59" s="180">
        <v>1</v>
      </c>
      <c r="HG59" s="181">
        <v>1</v>
      </c>
      <c r="HH59" s="181">
        <v>1</v>
      </c>
      <c r="HI59" s="183">
        <v>1</v>
      </c>
      <c r="HJ59" s="183">
        <v>1</v>
      </c>
      <c r="HK59" s="183">
        <v>1</v>
      </c>
      <c r="HL59" s="183">
        <v>1</v>
      </c>
      <c r="HM59" s="183">
        <v>1</v>
      </c>
      <c r="HN59" s="183">
        <v>1</v>
      </c>
      <c r="HO59" s="192" t="str">
        <f ca="1">IF(ISBLANK(HA59),"",ROUND(AVERAGE(OFFSET(HF59:HN59,0,0,1,ion21Coop!$F$42)),1))</f>
        <v/>
      </c>
      <c r="HP59" s="269" t="str">
        <f t="shared" si="157"/>
        <v/>
      </c>
      <c r="HR59" s="119">
        <f t="shared" si="119"/>
        <v>10</v>
      </c>
      <c r="HS59" s="123" t="str">
        <f t="shared" si="92"/>
        <v/>
      </c>
      <c r="HT59" s="123">
        <v>54</v>
      </c>
      <c r="HU59" s="423"/>
      <c r="HV59" s="423"/>
      <c r="HW59" s="423"/>
      <c r="HX59" s="423"/>
      <c r="HY59" s="421"/>
      <c r="HZ59" s="422"/>
      <c r="IA59" s="269" t="str">
        <f t="shared" si="158"/>
        <v/>
      </c>
      <c r="IB59" s="180">
        <v>1</v>
      </c>
      <c r="IC59" s="269" t="str">
        <f t="shared" si="159"/>
        <v/>
      </c>
      <c r="ID59" s="180">
        <v>1</v>
      </c>
      <c r="IE59" s="181">
        <v>1</v>
      </c>
      <c r="IF59" s="181">
        <v>1</v>
      </c>
      <c r="IG59" s="183">
        <v>1</v>
      </c>
      <c r="IH59" s="183">
        <v>1</v>
      </c>
      <c r="II59" s="183">
        <v>1</v>
      </c>
      <c r="IJ59" s="183">
        <v>1</v>
      </c>
      <c r="IK59" s="183">
        <v>1</v>
      </c>
      <c r="IL59" s="183">
        <v>1</v>
      </c>
      <c r="IM59" s="192" t="str">
        <f ca="1">IF(ISBLANK(HY59),"",ROUND(AVERAGE(OFFSET(ID59:IL59,0,0,1,ion21Coop!$F$42)),1))</f>
        <v/>
      </c>
      <c r="IN59" s="269" t="str">
        <f t="shared" si="160"/>
        <v/>
      </c>
      <c r="IP59" s="119">
        <f t="shared" si="120"/>
        <v>11</v>
      </c>
      <c r="IQ59" s="123" t="str">
        <f t="shared" si="93"/>
        <v/>
      </c>
      <c r="IR59" s="123">
        <v>54</v>
      </c>
      <c r="IS59" s="423"/>
      <c r="IT59" s="423"/>
      <c r="IU59" s="423"/>
      <c r="IV59" s="423"/>
      <c r="IW59" s="421"/>
      <c r="IX59" s="422"/>
      <c r="IY59" s="269" t="str">
        <f t="shared" si="161"/>
        <v/>
      </c>
      <c r="IZ59" s="180">
        <v>1</v>
      </c>
      <c r="JA59" s="269" t="str">
        <f t="shared" si="162"/>
        <v/>
      </c>
      <c r="JB59" s="180">
        <v>1</v>
      </c>
      <c r="JC59" s="181">
        <v>1</v>
      </c>
      <c r="JD59" s="181">
        <v>1</v>
      </c>
      <c r="JE59" s="183">
        <v>1</v>
      </c>
      <c r="JF59" s="183">
        <v>1</v>
      </c>
      <c r="JG59" s="183">
        <v>1</v>
      </c>
      <c r="JH59" s="183">
        <v>1</v>
      </c>
      <c r="JI59" s="183">
        <v>1</v>
      </c>
      <c r="JJ59" s="183">
        <v>1</v>
      </c>
      <c r="JK59" s="192" t="str">
        <f ca="1">IF(ISBLANK(IW59),"",ROUND(AVERAGE(OFFSET(JB59:JJ59,0,0,1,ion21Coop!$F$42)),1))</f>
        <v/>
      </c>
      <c r="JL59" s="269" t="str">
        <f t="shared" si="163"/>
        <v/>
      </c>
      <c r="JN59" s="119">
        <f t="shared" si="121"/>
        <v>12</v>
      </c>
      <c r="JO59" s="123" t="str">
        <f t="shared" si="94"/>
        <v/>
      </c>
      <c r="JP59" s="123">
        <v>54</v>
      </c>
      <c r="JQ59" s="423"/>
      <c r="JR59" s="423"/>
      <c r="JS59" s="423"/>
      <c r="JT59" s="423"/>
      <c r="JU59" s="421"/>
      <c r="JV59" s="422"/>
      <c r="JW59" s="269" t="str">
        <f t="shared" si="164"/>
        <v/>
      </c>
      <c r="JX59" s="180">
        <v>1</v>
      </c>
      <c r="JY59" s="269" t="str">
        <f t="shared" si="165"/>
        <v/>
      </c>
      <c r="JZ59" s="180">
        <v>1</v>
      </c>
      <c r="KA59" s="181">
        <v>1</v>
      </c>
      <c r="KB59" s="181">
        <v>1</v>
      </c>
      <c r="KC59" s="183">
        <v>1</v>
      </c>
      <c r="KD59" s="183">
        <v>1</v>
      </c>
      <c r="KE59" s="183">
        <v>1</v>
      </c>
      <c r="KF59" s="183">
        <v>1</v>
      </c>
      <c r="KG59" s="183">
        <v>1</v>
      </c>
      <c r="KH59" s="183">
        <v>1</v>
      </c>
      <c r="KI59" s="192" t="str">
        <f ca="1">IF(ISBLANK(JU59),"",ROUND(AVERAGE(OFFSET(JZ59:KH59,0,0,1,ion21Coop!$F$42)),1))</f>
        <v/>
      </c>
      <c r="KJ59" s="269" t="str">
        <f t="shared" si="166"/>
        <v/>
      </c>
      <c r="KL59" s="119">
        <f t="shared" si="122"/>
        <v>13</v>
      </c>
      <c r="KM59" s="123" t="str">
        <f t="shared" si="95"/>
        <v/>
      </c>
      <c r="KN59" s="123">
        <v>54</v>
      </c>
      <c r="KO59" s="423"/>
      <c r="KP59" s="423"/>
      <c r="KQ59" s="423"/>
      <c r="KR59" s="423"/>
      <c r="KS59" s="421"/>
      <c r="KT59" s="422"/>
      <c r="KU59" s="269" t="str">
        <f t="shared" si="167"/>
        <v/>
      </c>
      <c r="KV59" s="180">
        <v>1</v>
      </c>
      <c r="KW59" s="269" t="str">
        <f t="shared" si="168"/>
        <v/>
      </c>
      <c r="KX59" s="180">
        <v>1</v>
      </c>
      <c r="KY59" s="181">
        <v>1</v>
      </c>
      <c r="KZ59" s="181">
        <v>1</v>
      </c>
      <c r="LA59" s="183">
        <v>1</v>
      </c>
      <c r="LB59" s="183">
        <v>1</v>
      </c>
      <c r="LC59" s="183">
        <v>1</v>
      </c>
      <c r="LD59" s="183">
        <v>1</v>
      </c>
      <c r="LE59" s="183">
        <v>1</v>
      </c>
      <c r="LF59" s="183">
        <v>1</v>
      </c>
      <c r="LG59" s="192" t="str">
        <f ca="1">IF(ISBLANK(KS59),"",ROUND(AVERAGE(OFFSET(KX59:LF59,0,0,1,ion21Coop!$F$42)),1))</f>
        <v/>
      </c>
      <c r="LH59" s="269" t="str">
        <f t="shared" si="169"/>
        <v/>
      </c>
      <c r="LJ59" s="119">
        <f t="shared" si="123"/>
        <v>14</v>
      </c>
      <c r="LK59" s="123" t="str">
        <f t="shared" si="96"/>
        <v/>
      </c>
      <c r="LL59" s="123">
        <v>54</v>
      </c>
      <c r="LM59" s="423"/>
      <c r="LN59" s="423"/>
      <c r="LO59" s="423"/>
      <c r="LP59" s="423"/>
      <c r="LQ59" s="421"/>
      <c r="LR59" s="422"/>
      <c r="LS59" s="269" t="str">
        <f t="shared" si="170"/>
        <v/>
      </c>
      <c r="LT59" s="180">
        <v>1</v>
      </c>
      <c r="LU59" s="269" t="str">
        <f t="shared" si="171"/>
        <v/>
      </c>
      <c r="LV59" s="180">
        <v>1</v>
      </c>
      <c r="LW59" s="181">
        <v>1</v>
      </c>
      <c r="LX59" s="181">
        <v>1</v>
      </c>
      <c r="LY59" s="183">
        <v>1</v>
      </c>
      <c r="LZ59" s="183">
        <v>1</v>
      </c>
      <c r="MA59" s="183">
        <v>1</v>
      </c>
      <c r="MB59" s="183">
        <v>1</v>
      </c>
      <c r="MC59" s="183">
        <v>1</v>
      </c>
      <c r="MD59" s="183">
        <v>1</v>
      </c>
      <c r="ME59" s="192" t="str">
        <f ca="1">IF(ISBLANK(LQ59),"",ROUND(AVERAGE(OFFSET(LV59:MD59,0,0,1,ion21Coop!$F$42)),1))</f>
        <v/>
      </c>
      <c r="MF59" s="269" t="str">
        <f t="shared" si="172"/>
        <v/>
      </c>
      <c r="MH59" s="119">
        <f t="shared" si="124"/>
        <v>15</v>
      </c>
      <c r="MI59" s="123" t="str">
        <f t="shared" si="97"/>
        <v/>
      </c>
      <c r="MJ59" s="123">
        <v>54</v>
      </c>
      <c r="MK59" s="423"/>
      <c r="ML59" s="423"/>
      <c r="MM59" s="423"/>
      <c r="MN59" s="423"/>
      <c r="MO59" s="421"/>
      <c r="MP59" s="422"/>
      <c r="MQ59" s="269" t="str">
        <f t="shared" si="173"/>
        <v/>
      </c>
      <c r="MR59" s="180">
        <v>1</v>
      </c>
      <c r="MS59" s="269" t="str">
        <f t="shared" si="174"/>
        <v/>
      </c>
      <c r="MT59" s="180">
        <v>1</v>
      </c>
      <c r="MU59" s="181">
        <v>1</v>
      </c>
      <c r="MV59" s="181">
        <v>1</v>
      </c>
      <c r="MW59" s="183">
        <v>1</v>
      </c>
      <c r="MX59" s="183">
        <v>1</v>
      </c>
      <c r="MY59" s="183">
        <v>1</v>
      </c>
      <c r="MZ59" s="183">
        <v>1</v>
      </c>
      <c r="NA59" s="183">
        <v>1</v>
      </c>
      <c r="NB59" s="183">
        <v>1</v>
      </c>
      <c r="NC59" s="192" t="str">
        <f ca="1">IF(ISBLANK(MO59),"",ROUND(AVERAGE(OFFSET(MT59:NB59,0,0,1,ion21Coop!$F$42)),1))</f>
        <v/>
      </c>
      <c r="ND59" s="269" t="str">
        <f t="shared" si="175"/>
        <v/>
      </c>
      <c r="NF59" s="119">
        <f t="shared" si="125"/>
        <v>16</v>
      </c>
      <c r="NG59" s="123" t="str">
        <f t="shared" si="98"/>
        <v/>
      </c>
      <c r="NH59" s="123">
        <v>54</v>
      </c>
      <c r="NI59" s="423"/>
      <c r="NJ59" s="423"/>
      <c r="NK59" s="423"/>
      <c r="NL59" s="423"/>
      <c r="NM59" s="421"/>
      <c r="NN59" s="422"/>
      <c r="NO59" s="269" t="str">
        <f t="shared" si="176"/>
        <v/>
      </c>
      <c r="NP59" s="180">
        <v>1</v>
      </c>
      <c r="NQ59" s="269" t="str">
        <f t="shared" si="177"/>
        <v/>
      </c>
      <c r="NR59" s="180">
        <v>1</v>
      </c>
      <c r="NS59" s="181">
        <v>1</v>
      </c>
      <c r="NT59" s="181">
        <v>1</v>
      </c>
      <c r="NU59" s="183">
        <v>1</v>
      </c>
      <c r="NV59" s="183">
        <v>1</v>
      </c>
      <c r="NW59" s="183">
        <v>1</v>
      </c>
      <c r="NX59" s="183">
        <v>1</v>
      </c>
      <c r="NY59" s="183">
        <v>1</v>
      </c>
      <c r="NZ59" s="183">
        <v>1</v>
      </c>
      <c r="OA59" s="192" t="str">
        <f ca="1">IF(ISBLANK(NM59),"",ROUND(AVERAGE(OFFSET(NR59:NZ59,0,0,1,ion21Coop!$F$42)),1))</f>
        <v/>
      </c>
      <c r="OB59" s="269" t="str">
        <f t="shared" si="178"/>
        <v/>
      </c>
      <c r="OD59" s="119">
        <f t="shared" si="126"/>
        <v>17</v>
      </c>
      <c r="OE59" s="123" t="str">
        <f t="shared" si="99"/>
        <v/>
      </c>
      <c r="OF59" s="123">
        <v>54</v>
      </c>
      <c r="OG59" s="423"/>
      <c r="OH59" s="423"/>
      <c r="OI59" s="423"/>
      <c r="OJ59" s="423"/>
      <c r="OK59" s="421"/>
      <c r="OL59" s="422"/>
      <c r="OM59" s="269" t="str">
        <f t="shared" si="179"/>
        <v/>
      </c>
      <c r="ON59" s="180">
        <v>1</v>
      </c>
      <c r="OO59" s="269" t="str">
        <f t="shared" si="180"/>
        <v/>
      </c>
      <c r="OP59" s="180">
        <v>1</v>
      </c>
      <c r="OQ59" s="181">
        <v>1</v>
      </c>
      <c r="OR59" s="181">
        <v>1</v>
      </c>
      <c r="OS59" s="183">
        <v>1</v>
      </c>
      <c r="OT59" s="183">
        <v>1</v>
      </c>
      <c r="OU59" s="183">
        <v>1</v>
      </c>
      <c r="OV59" s="183">
        <v>1</v>
      </c>
      <c r="OW59" s="183">
        <v>1</v>
      </c>
      <c r="OX59" s="183">
        <v>1</v>
      </c>
      <c r="OY59" s="192" t="str">
        <f ca="1">IF(ISBLANK(OK59),"",ROUND(AVERAGE(OFFSET(OP59:OX59,0,0,1,ion21Coop!$F$42)),1))</f>
        <v/>
      </c>
      <c r="OZ59" s="269" t="str">
        <f t="shared" si="181"/>
        <v/>
      </c>
      <c r="PB59" s="119">
        <f t="shared" si="127"/>
        <v>18</v>
      </c>
      <c r="PC59" s="123" t="str">
        <f t="shared" si="100"/>
        <v/>
      </c>
      <c r="PD59" s="123">
        <v>54</v>
      </c>
      <c r="PE59" s="423"/>
      <c r="PF59" s="423"/>
      <c r="PG59" s="423"/>
      <c r="PH59" s="423"/>
      <c r="PI59" s="421"/>
      <c r="PJ59" s="422"/>
      <c r="PK59" s="269" t="str">
        <f t="shared" si="182"/>
        <v/>
      </c>
      <c r="PL59" s="180">
        <v>1</v>
      </c>
      <c r="PM59" s="269" t="str">
        <f t="shared" si="183"/>
        <v/>
      </c>
      <c r="PN59" s="180">
        <v>1</v>
      </c>
      <c r="PO59" s="181">
        <v>1</v>
      </c>
      <c r="PP59" s="181">
        <v>1</v>
      </c>
      <c r="PQ59" s="183">
        <v>1</v>
      </c>
      <c r="PR59" s="183">
        <v>1</v>
      </c>
      <c r="PS59" s="183">
        <v>1</v>
      </c>
      <c r="PT59" s="183">
        <v>1</v>
      </c>
      <c r="PU59" s="183">
        <v>1</v>
      </c>
      <c r="PV59" s="183">
        <v>1</v>
      </c>
      <c r="PW59" s="192" t="str">
        <f ca="1">IF(ISBLANK(PI59),"",ROUND(AVERAGE(OFFSET(PN59:PV59,0,0,1,ion21Coop!$F$42)),1))</f>
        <v/>
      </c>
      <c r="PX59" s="269" t="str">
        <f t="shared" si="184"/>
        <v/>
      </c>
      <c r="PZ59" s="119">
        <f t="shared" si="128"/>
        <v>19</v>
      </c>
      <c r="QA59" s="123" t="str">
        <f t="shared" si="101"/>
        <v/>
      </c>
      <c r="QB59" s="123">
        <v>54</v>
      </c>
      <c r="QC59" s="423"/>
      <c r="QD59" s="423"/>
      <c r="QE59" s="423"/>
      <c r="QF59" s="423"/>
      <c r="QG59" s="421"/>
      <c r="QH59" s="422"/>
      <c r="QI59" s="269" t="str">
        <f t="shared" si="185"/>
        <v/>
      </c>
      <c r="QJ59" s="180">
        <v>1</v>
      </c>
      <c r="QK59" s="269" t="str">
        <f t="shared" si="186"/>
        <v/>
      </c>
      <c r="QL59" s="180">
        <v>1</v>
      </c>
      <c r="QM59" s="181">
        <v>1</v>
      </c>
      <c r="QN59" s="181">
        <v>1</v>
      </c>
      <c r="QO59" s="183">
        <v>1</v>
      </c>
      <c r="QP59" s="183">
        <v>1</v>
      </c>
      <c r="QQ59" s="183">
        <v>1</v>
      </c>
      <c r="QR59" s="183">
        <v>1</v>
      </c>
      <c r="QS59" s="183">
        <v>1</v>
      </c>
      <c r="QT59" s="183">
        <v>1</v>
      </c>
      <c r="QU59" s="192" t="str">
        <f ca="1">IF(ISBLANK(QG59),"",ROUND(AVERAGE(OFFSET(QL59:QT59,0,0,1,ion21Coop!$F$42)),1))</f>
        <v/>
      </c>
      <c r="QV59" s="269" t="str">
        <f t="shared" si="187"/>
        <v/>
      </c>
      <c r="QX59" s="119">
        <f t="shared" si="129"/>
        <v>20</v>
      </c>
      <c r="QY59" s="123" t="str">
        <f t="shared" si="102"/>
        <v/>
      </c>
      <c r="QZ59" s="123">
        <v>54</v>
      </c>
      <c r="RA59" s="423"/>
      <c r="RB59" s="423"/>
      <c r="RC59" s="423"/>
      <c r="RD59" s="423"/>
      <c r="RE59" s="421"/>
      <c r="RF59" s="422"/>
      <c r="RG59" s="269" t="str">
        <f t="shared" si="188"/>
        <v/>
      </c>
      <c r="RH59" s="180">
        <v>1</v>
      </c>
      <c r="RI59" s="269" t="str">
        <f t="shared" si="189"/>
        <v/>
      </c>
      <c r="RJ59" s="180">
        <v>1</v>
      </c>
      <c r="RK59" s="181">
        <v>1</v>
      </c>
      <c r="RL59" s="181">
        <v>1</v>
      </c>
      <c r="RM59" s="183">
        <v>1</v>
      </c>
      <c r="RN59" s="183">
        <v>1</v>
      </c>
      <c r="RO59" s="183">
        <v>1</v>
      </c>
      <c r="RP59" s="183">
        <v>1</v>
      </c>
      <c r="RQ59" s="183">
        <v>1</v>
      </c>
      <c r="RR59" s="183">
        <v>1</v>
      </c>
      <c r="RS59" s="192" t="str">
        <f ca="1">IF(ISBLANK(RE59),"",ROUND(AVERAGE(OFFSET(RJ59:RR59,0,0,1,ion21Coop!$F$42)),1))</f>
        <v/>
      </c>
      <c r="RT59" s="269" t="str">
        <f t="shared" si="190"/>
        <v/>
      </c>
      <c r="RV59" s="119">
        <f t="shared" si="130"/>
        <v>21</v>
      </c>
      <c r="RW59" s="123" t="str">
        <f t="shared" si="103"/>
        <v/>
      </c>
      <c r="RX59" s="123">
        <v>54</v>
      </c>
      <c r="RY59" s="423"/>
      <c r="RZ59" s="423"/>
      <c r="SA59" s="423"/>
      <c r="SB59" s="423"/>
      <c r="SC59" s="421"/>
      <c r="SD59" s="422"/>
      <c r="SE59" s="269" t="str">
        <f t="shared" si="191"/>
        <v/>
      </c>
      <c r="SF59" s="180">
        <v>1</v>
      </c>
      <c r="SG59" s="269" t="str">
        <f t="shared" si="192"/>
        <v/>
      </c>
      <c r="SH59" s="180">
        <v>1</v>
      </c>
      <c r="SI59" s="181">
        <v>1</v>
      </c>
      <c r="SJ59" s="181">
        <v>1</v>
      </c>
      <c r="SK59" s="183">
        <v>1</v>
      </c>
      <c r="SL59" s="183">
        <v>1</v>
      </c>
      <c r="SM59" s="183">
        <v>1</v>
      </c>
      <c r="SN59" s="183">
        <v>1</v>
      </c>
      <c r="SO59" s="183">
        <v>1</v>
      </c>
      <c r="SP59" s="183">
        <v>1</v>
      </c>
      <c r="SQ59" s="192" t="str">
        <f ca="1">IF(ISBLANK(SC59),"",ROUND(AVERAGE(OFFSET(SH59:SP59,0,0,1,ion21Coop!$F$42)),1))</f>
        <v/>
      </c>
      <c r="SR59" s="269" t="str">
        <f t="shared" si="193"/>
        <v/>
      </c>
      <c r="ST59" s="565"/>
      <c r="SU59" s="565"/>
      <c r="SV59" s="566"/>
      <c r="SW59" s="567"/>
      <c r="SX59" s="565"/>
      <c r="SY59" s="566"/>
      <c r="SZ59" s="568"/>
      <c r="TA59" s="567"/>
      <c r="TB59" s="553"/>
    </row>
    <row r="60" spans="2:522" x14ac:dyDescent="0.3">
      <c r="J60" s="119">
        <f t="shared" si="110"/>
        <v>1</v>
      </c>
      <c r="K60" s="123" t="str">
        <f t="shared" si="83"/>
        <v>YaJo</v>
      </c>
      <c r="L60" s="123">
        <v>55</v>
      </c>
      <c r="M60" s="351"/>
      <c r="N60" s="351"/>
      <c r="O60" s="351"/>
      <c r="P60" s="351"/>
      <c r="Q60" s="369"/>
      <c r="R60" s="370"/>
      <c r="S60" s="269" t="str">
        <f t="shared" si="131"/>
        <v/>
      </c>
      <c r="T60" s="180">
        <v>1</v>
      </c>
      <c r="U60" s="269" t="str">
        <f t="shared" si="132"/>
        <v/>
      </c>
      <c r="V60" s="180">
        <v>1</v>
      </c>
      <c r="W60" s="181">
        <v>1</v>
      </c>
      <c r="X60" s="181">
        <v>1</v>
      </c>
      <c r="Y60" s="183">
        <v>1</v>
      </c>
      <c r="Z60" s="183">
        <v>1</v>
      </c>
      <c r="AA60" s="183">
        <v>1</v>
      </c>
      <c r="AB60" s="183">
        <v>1</v>
      </c>
      <c r="AC60" s="183">
        <v>1</v>
      </c>
      <c r="AD60" s="183">
        <v>1</v>
      </c>
      <c r="AE60" s="192" t="str">
        <f ca="1">IF(ISBLANK(Q60),"",ROUND(AVERAGE(OFFSET(V60:AD60,0,0,1,ion21Coop!$F$42)),1))</f>
        <v/>
      </c>
      <c r="AF60" s="269" t="str">
        <f t="shared" si="133"/>
        <v/>
      </c>
      <c r="AH60" s="119">
        <f t="shared" si="111"/>
        <v>2</v>
      </c>
      <c r="AI60" s="123" t="str">
        <f t="shared" si="84"/>
        <v>GeLo</v>
      </c>
      <c r="AJ60" s="123">
        <v>55</v>
      </c>
      <c r="AK60" s="351"/>
      <c r="AL60" s="351"/>
      <c r="AM60" s="351"/>
      <c r="AN60" s="351"/>
      <c r="AO60" s="369"/>
      <c r="AP60" s="370"/>
      <c r="AQ60" s="269" t="str">
        <f t="shared" si="134"/>
        <v/>
      </c>
      <c r="AR60" s="180">
        <v>1</v>
      </c>
      <c r="AS60" s="269" t="str">
        <f t="shared" si="135"/>
        <v/>
      </c>
      <c r="AT60" s="180">
        <v>1</v>
      </c>
      <c r="AU60" s="181">
        <v>1</v>
      </c>
      <c r="AV60" s="181">
        <v>1</v>
      </c>
      <c r="AW60" s="183">
        <v>1</v>
      </c>
      <c r="AX60" s="183">
        <v>1</v>
      </c>
      <c r="AY60" s="183">
        <v>1</v>
      </c>
      <c r="AZ60" s="183">
        <v>1</v>
      </c>
      <c r="BA60" s="183">
        <v>1</v>
      </c>
      <c r="BB60" s="183">
        <v>1</v>
      </c>
      <c r="BC60" s="192" t="str">
        <f ca="1">IF(ISBLANK(AO60),"",ROUND(AVERAGE(OFFSET(AT60:BB60,0,0,1,ion21Coop!$F$42)),1))</f>
        <v/>
      </c>
      <c r="BD60" s="269" t="str">
        <f t="shared" si="136"/>
        <v/>
      </c>
      <c r="BF60" s="119">
        <f t="shared" si="112"/>
        <v>3</v>
      </c>
      <c r="BG60" s="123" t="str">
        <f t="shared" si="85"/>
        <v>MiDo</v>
      </c>
      <c r="BH60" s="123">
        <v>55</v>
      </c>
      <c r="BI60" s="351"/>
      <c r="BJ60" s="351"/>
      <c r="BK60" s="351"/>
      <c r="BL60" s="351"/>
      <c r="BM60" s="369"/>
      <c r="BN60" s="370"/>
      <c r="BO60" s="269" t="str">
        <f t="shared" si="137"/>
        <v/>
      </c>
      <c r="BP60" s="180">
        <v>1</v>
      </c>
      <c r="BQ60" s="269" t="str">
        <f t="shared" si="138"/>
        <v/>
      </c>
      <c r="BR60" s="180">
        <v>1</v>
      </c>
      <c r="BS60" s="181">
        <v>1</v>
      </c>
      <c r="BT60" s="181">
        <v>1</v>
      </c>
      <c r="BU60" s="183">
        <v>1</v>
      </c>
      <c r="BV60" s="183">
        <v>1</v>
      </c>
      <c r="BW60" s="183">
        <v>1</v>
      </c>
      <c r="BX60" s="183">
        <v>1</v>
      </c>
      <c r="BY60" s="183">
        <v>1</v>
      </c>
      <c r="BZ60" s="183">
        <v>1</v>
      </c>
      <c r="CA60" s="192" t="str">
        <f ca="1">IF(ISBLANK(BM60),"",ROUND(AVERAGE(OFFSET(BR60:BZ60,0,0,1,ion21Coop!$F$42)),1))</f>
        <v/>
      </c>
      <c r="CB60" s="269" t="str">
        <f t="shared" si="139"/>
        <v/>
      </c>
      <c r="CD60" s="119">
        <f t="shared" si="113"/>
        <v>4</v>
      </c>
      <c r="CE60" s="123" t="str">
        <f t="shared" si="86"/>
        <v>EmNi</v>
      </c>
      <c r="CF60" s="123">
        <v>55</v>
      </c>
      <c r="CG60" s="351"/>
      <c r="CH60" s="351"/>
      <c r="CI60" s="351"/>
      <c r="CJ60" s="351"/>
      <c r="CK60" s="369"/>
      <c r="CL60" s="370"/>
      <c r="CM60" s="269" t="str">
        <f t="shared" si="140"/>
        <v/>
      </c>
      <c r="CN60" s="180">
        <v>1</v>
      </c>
      <c r="CO60" s="269" t="str">
        <f t="shared" si="141"/>
        <v/>
      </c>
      <c r="CP60" s="180">
        <v>1</v>
      </c>
      <c r="CQ60" s="181">
        <v>1</v>
      </c>
      <c r="CR60" s="181">
        <v>1</v>
      </c>
      <c r="CS60" s="183">
        <v>1</v>
      </c>
      <c r="CT60" s="183">
        <v>1</v>
      </c>
      <c r="CU60" s="183">
        <v>1</v>
      </c>
      <c r="CV60" s="183">
        <v>1</v>
      </c>
      <c r="CW60" s="183">
        <v>1</v>
      </c>
      <c r="CX60" s="183">
        <v>1</v>
      </c>
      <c r="CY60" s="192" t="str">
        <f ca="1">IF(ISBLANK(CK60),"",ROUND(AVERAGE(OFFSET(CP60:CX60,0,0,1,ion21Coop!$F$42)),1))</f>
        <v/>
      </c>
      <c r="CZ60" s="269" t="str">
        <f t="shared" si="142"/>
        <v/>
      </c>
      <c r="DB60" s="119">
        <f t="shared" si="114"/>
        <v>5</v>
      </c>
      <c r="DC60" s="123" t="str">
        <f t="shared" si="87"/>
        <v>HeJe</v>
      </c>
      <c r="DD60" s="123">
        <v>55</v>
      </c>
      <c r="DE60" s="423"/>
      <c r="DF60" s="423"/>
      <c r="DG60" s="423"/>
      <c r="DH60" s="423"/>
      <c r="DI60" s="421"/>
      <c r="DJ60" s="422"/>
      <c r="DK60" s="269" t="str">
        <f t="shared" si="143"/>
        <v/>
      </c>
      <c r="DL60" s="180">
        <v>1</v>
      </c>
      <c r="DM60" s="269" t="str">
        <f t="shared" si="144"/>
        <v/>
      </c>
      <c r="DN60" s="180">
        <v>1</v>
      </c>
      <c r="DO60" s="181">
        <v>1</v>
      </c>
      <c r="DP60" s="181">
        <v>1</v>
      </c>
      <c r="DQ60" s="183">
        <v>1</v>
      </c>
      <c r="DR60" s="183">
        <v>1</v>
      </c>
      <c r="DS60" s="183">
        <v>1</v>
      </c>
      <c r="DT60" s="183">
        <v>1</v>
      </c>
      <c r="DU60" s="183">
        <v>1</v>
      </c>
      <c r="DV60" s="183">
        <v>1</v>
      </c>
      <c r="DW60" s="192" t="str">
        <f ca="1">IF(ISBLANK(DI60),"",ROUND(AVERAGE(OFFSET(DN60:DV60,0,0,1,ion21Coop!$F$42)),1))</f>
        <v/>
      </c>
      <c r="DX60" s="269" t="str">
        <f t="shared" si="145"/>
        <v/>
      </c>
      <c r="DZ60" s="119">
        <f t="shared" si="115"/>
        <v>6</v>
      </c>
      <c r="EA60" s="123" t="str">
        <f t="shared" si="88"/>
        <v/>
      </c>
      <c r="EB60" s="123">
        <v>55</v>
      </c>
      <c r="EC60" s="423"/>
      <c r="ED60" s="423"/>
      <c r="EE60" s="423"/>
      <c r="EF60" s="423"/>
      <c r="EG60" s="421"/>
      <c r="EH60" s="422"/>
      <c r="EI60" s="269" t="str">
        <f t="shared" si="146"/>
        <v/>
      </c>
      <c r="EJ60" s="180">
        <v>1</v>
      </c>
      <c r="EK60" s="269" t="str">
        <f t="shared" si="147"/>
        <v/>
      </c>
      <c r="EL60" s="180">
        <v>1</v>
      </c>
      <c r="EM60" s="181">
        <v>1</v>
      </c>
      <c r="EN60" s="181">
        <v>1</v>
      </c>
      <c r="EO60" s="183">
        <v>1</v>
      </c>
      <c r="EP60" s="183">
        <v>1</v>
      </c>
      <c r="EQ60" s="183">
        <v>1</v>
      </c>
      <c r="ER60" s="183">
        <v>1</v>
      </c>
      <c r="ES60" s="183">
        <v>1</v>
      </c>
      <c r="ET60" s="183">
        <v>1</v>
      </c>
      <c r="EU60" s="192" t="str">
        <f ca="1">IF(ISBLANK(EG60),"",ROUND(AVERAGE(OFFSET(EL60:ET60,0,0,1,ion21Coop!$F$42)),1))</f>
        <v/>
      </c>
      <c r="EV60" s="269" t="str">
        <f t="shared" si="148"/>
        <v/>
      </c>
      <c r="EX60" s="119">
        <f t="shared" si="116"/>
        <v>7</v>
      </c>
      <c r="EY60" s="123" t="str">
        <f t="shared" si="89"/>
        <v/>
      </c>
      <c r="EZ60" s="123">
        <v>55</v>
      </c>
      <c r="FA60" s="423"/>
      <c r="FB60" s="423"/>
      <c r="FC60" s="423"/>
      <c r="FD60" s="423"/>
      <c r="FE60" s="421"/>
      <c r="FF60" s="422"/>
      <c r="FG60" s="269" t="str">
        <f t="shared" si="149"/>
        <v/>
      </c>
      <c r="FH60" s="180">
        <v>1</v>
      </c>
      <c r="FI60" s="269" t="str">
        <f t="shared" si="150"/>
        <v/>
      </c>
      <c r="FJ60" s="180">
        <v>1</v>
      </c>
      <c r="FK60" s="181">
        <v>1</v>
      </c>
      <c r="FL60" s="181">
        <v>1</v>
      </c>
      <c r="FM60" s="183">
        <v>1</v>
      </c>
      <c r="FN60" s="183">
        <v>1</v>
      </c>
      <c r="FO60" s="183">
        <v>1</v>
      </c>
      <c r="FP60" s="183">
        <v>1</v>
      </c>
      <c r="FQ60" s="183">
        <v>1</v>
      </c>
      <c r="FR60" s="183">
        <v>1</v>
      </c>
      <c r="FS60" s="192" t="str">
        <f ca="1">IF(ISBLANK(FE60),"",ROUND(AVERAGE(OFFSET(FJ60:FR60,0,0,1,ion21Coop!$F$42)),1))</f>
        <v/>
      </c>
      <c r="FT60" s="269" t="str">
        <f t="shared" si="151"/>
        <v/>
      </c>
      <c r="FV60" s="119">
        <f t="shared" si="117"/>
        <v>8</v>
      </c>
      <c r="FW60" s="123" t="str">
        <f t="shared" si="90"/>
        <v/>
      </c>
      <c r="FX60" s="123">
        <v>55</v>
      </c>
      <c r="FY60" s="423"/>
      <c r="FZ60" s="423"/>
      <c r="GA60" s="423"/>
      <c r="GB60" s="423"/>
      <c r="GC60" s="421"/>
      <c r="GD60" s="422"/>
      <c r="GE60" s="269" t="str">
        <f t="shared" si="152"/>
        <v/>
      </c>
      <c r="GF60" s="180">
        <v>1</v>
      </c>
      <c r="GG60" s="269" t="str">
        <f t="shared" si="153"/>
        <v/>
      </c>
      <c r="GH60" s="180">
        <v>1</v>
      </c>
      <c r="GI60" s="181">
        <v>1</v>
      </c>
      <c r="GJ60" s="181">
        <v>1</v>
      </c>
      <c r="GK60" s="183">
        <v>1</v>
      </c>
      <c r="GL60" s="183">
        <v>1</v>
      </c>
      <c r="GM60" s="183">
        <v>1</v>
      </c>
      <c r="GN60" s="183">
        <v>1</v>
      </c>
      <c r="GO60" s="183">
        <v>1</v>
      </c>
      <c r="GP60" s="183">
        <v>1</v>
      </c>
      <c r="GQ60" s="192" t="str">
        <f ca="1">IF(ISBLANK(GC60),"",ROUND(AVERAGE(OFFSET(GH60:GP60,0,0,1,ion21Coop!$F$42)),1))</f>
        <v/>
      </c>
      <c r="GR60" s="269" t="str">
        <f t="shared" si="154"/>
        <v/>
      </c>
      <c r="GT60" s="119">
        <f t="shared" si="118"/>
        <v>9</v>
      </c>
      <c r="GU60" s="123" t="str">
        <f t="shared" si="91"/>
        <v/>
      </c>
      <c r="GV60" s="123">
        <v>55</v>
      </c>
      <c r="GW60" s="423"/>
      <c r="GX60" s="423"/>
      <c r="GY60" s="423"/>
      <c r="GZ60" s="423"/>
      <c r="HA60" s="421"/>
      <c r="HB60" s="422"/>
      <c r="HC60" s="269" t="str">
        <f t="shared" si="155"/>
        <v/>
      </c>
      <c r="HD60" s="180">
        <v>1</v>
      </c>
      <c r="HE60" s="269" t="str">
        <f t="shared" si="156"/>
        <v/>
      </c>
      <c r="HF60" s="180">
        <v>1</v>
      </c>
      <c r="HG60" s="181">
        <v>1</v>
      </c>
      <c r="HH60" s="181">
        <v>1</v>
      </c>
      <c r="HI60" s="183">
        <v>1</v>
      </c>
      <c r="HJ60" s="183">
        <v>1</v>
      </c>
      <c r="HK60" s="183">
        <v>1</v>
      </c>
      <c r="HL60" s="183">
        <v>1</v>
      </c>
      <c r="HM60" s="183">
        <v>1</v>
      </c>
      <c r="HN60" s="183">
        <v>1</v>
      </c>
      <c r="HO60" s="192" t="str">
        <f ca="1">IF(ISBLANK(HA60),"",ROUND(AVERAGE(OFFSET(HF60:HN60,0,0,1,ion21Coop!$F$42)),1))</f>
        <v/>
      </c>
      <c r="HP60" s="269" t="str">
        <f t="shared" si="157"/>
        <v/>
      </c>
      <c r="HR60" s="119">
        <f t="shared" si="119"/>
        <v>10</v>
      </c>
      <c r="HS60" s="123" t="str">
        <f t="shared" si="92"/>
        <v/>
      </c>
      <c r="HT60" s="123">
        <v>55</v>
      </c>
      <c r="HU60" s="423"/>
      <c r="HV60" s="423"/>
      <c r="HW60" s="423"/>
      <c r="HX60" s="423"/>
      <c r="HY60" s="421"/>
      <c r="HZ60" s="422"/>
      <c r="IA60" s="269" t="str">
        <f t="shared" si="158"/>
        <v/>
      </c>
      <c r="IB60" s="180">
        <v>1</v>
      </c>
      <c r="IC60" s="269" t="str">
        <f t="shared" si="159"/>
        <v/>
      </c>
      <c r="ID60" s="180">
        <v>1</v>
      </c>
      <c r="IE60" s="181">
        <v>1</v>
      </c>
      <c r="IF60" s="181">
        <v>1</v>
      </c>
      <c r="IG60" s="183">
        <v>1</v>
      </c>
      <c r="IH60" s="183">
        <v>1</v>
      </c>
      <c r="II60" s="183">
        <v>1</v>
      </c>
      <c r="IJ60" s="183">
        <v>1</v>
      </c>
      <c r="IK60" s="183">
        <v>1</v>
      </c>
      <c r="IL60" s="183">
        <v>1</v>
      </c>
      <c r="IM60" s="192" t="str">
        <f ca="1">IF(ISBLANK(HY60),"",ROUND(AVERAGE(OFFSET(ID60:IL60,0,0,1,ion21Coop!$F$42)),1))</f>
        <v/>
      </c>
      <c r="IN60" s="269" t="str">
        <f t="shared" si="160"/>
        <v/>
      </c>
      <c r="IP60" s="119">
        <f t="shared" si="120"/>
        <v>11</v>
      </c>
      <c r="IQ60" s="123" t="str">
        <f t="shared" si="93"/>
        <v/>
      </c>
      <c r="IR60" s="123">
        <v>55</v>
      </c>
      <c r="IS60" s="423"/>
      <c r="IT60" s="423"/>
      <c r="IU60" s="423"/>
      <c r="IV60" s="423"/>
      <c r="IW60" s="421"/>
      <c r="IX60" s="422"/>
      <c r="IY60" s="269" t="str">
        <f t="shared" si="161"/>
        <v/>
      </c>
      <c r="IZ60" s="180">
        <v>1</v>
      </c>
      <c r="JA60" s="269" t="str">
        <f t="shared" si="162"/>
        <v/>
      </c>
      <c r="JB60" s="180">
        <v>1</v>
      </c>
      <c r="JC60" s="181">
        <v>1</v>
      </c>
      <c r="JD60" s="181">
        <v>1</v>
      </c>
      <c r="JE60" s="183">
        <v>1</v>
      </c>
      <c r="JF60" s="183">
        <v>1</v>
      </c>
      <c r="JG60" s="183">
        <v>1</v>
      </c>
      <c r="JH60" s="183">
        <v>1</v>
      </c>
      <c r="JI60" s="183">
        <v>1</v>
      </c>
      <c r="JJ60" s="183">
        <v>1</v>
      </c>
      <c r="JK60" s="192" t="str">
        <f ca="1">IF(ISBLANK(IW60),"",ROUND(AVERAGE(OFFSET(JB60:JJ60,0,0,1,ion21Coop!$F$42)),1))</f>
        <v/>
      </c>
      <c r="JL60" s="269" t="str">
        <f t="shared" si="163"/>
        <v/>
      </c>
      <c r="JN60" s="119">
        <f t="shared" si="121"/>
        <v>12</v>
      </c>
      <c r="JO60" s="123" t="str">
        <f t="shared" si="94"/>
        <v/>
      </c>
      <c r="JP60" s="123">
        <v>55</v>
      </c>
      <c r="JQ60" s="423"/>
      <c r="JR60" s="423"/>
      <c r="JS60" s="423"/>
      <c r="JT60" s="423"/>
      <c r="JU60" s="421"/>
      <c r="JV60" s="422"/>
      <c r="JW60" s="269" t="str">
        <f t="shared" si="164"/>
        <v/>
      </c>
      <c r="JX60" s="180">
        <v>1</v>
      </c>
      <c r="JY60" s="269" t="str">
        <f t="shared" si="165"/>
        <v/>
      </c>
      <c r="JZ60" s="180">
        <v>1</v>
      </c>
      <c r="KA60" s="181">
        <v>1</v>
      </c>
      <c r="KB60" s="181">
        <v>1</v>
      </c>
      <c r="KC60" s="183">
        <v>1</v>
      </c>
      <c r="KD60" s="183">
        <v>1</v>
      </c>
      <c r="KE60" s="183">
        <v>1</v>
      </c>
      <c r="KF60" s="183">
        <v>1</v>
      </c>
      <c r="KG60" s="183">
        <v>1</v>
      </c>
      <c r="KH60" s="183">
        <v>1</v>
      </c>
      <c r="KI60" s="192" t="str">
        <f ca="1">IF(ISBLANK(JU60),"",ROUND(AVERAGE(OFFSET(JZ60:KH60,0,0,1,ion21Coop!$F$42)),1))</f>
        <v/>
      </c>
      <c r="KJ60" s="269" t="str">
        <f t="shared" si="166"/>
        <v/>
      </c>
      <c r="KL60" s="119">
        <f t="shared" si="122"/>
        <v>13</v>
      </c>
      <c r="KM60" s="123" t="str">
        <f t="shared" si="95"/>
        <v/>
      </c>
      <c r="KN60" s="123">
        <v>55</v>
      </c>
      <c r="KO60" s="423"/>
      <c r="KP60" s="423"/>
      <c r="KQ60" s="423"/>
      <c r="KR60" s="423"/>
      <c r="KS60" s="421"/>
      <c r="KT60" s="422"/>
      <c r="KU60" s="269" t="str">
        <f t="shared" si="167"/>
        <v/>
      </c>
      <c r="KV60" s="180">
        <v>1</v>
      </c>
      <c r="KW60" s="269" t="str">
        <f t="shared" si="168"/>
        <v/>
      </c>
      <c r="KX60" s="180">
        <v>1</v>
      </c>
      <c r="KY60" s="181">
        <v>1</v>
      </c>
      <c r="KZ60" s="181">
        <v>1</v>
      </c>
      <c r="LA60" s="183">
        <v>1</v>
      </c>
      <c r="LB60" s="183">
        <v>1</v>
      </c>
      <c r="LC60" s="183">
        <v>1</v>
      </c>
      <c r="LD60" s="183">
        <v>1</v>
      </c>
      <c r="LE60" s="183">
        <v>1</v>
      </c>
      <c r="LF60" s="183">
        <v>1</v>
      </c>
      <c r="LG60" s="192" t="str">
        <f ca="1">IF(ISBLANK(KS60),"",ROUND(AVERAGE(OFFSET(KX60:LF60,0,0,1,ion21Coop!$F$42)),1))</f>
        <v/>
      </c>
      <c r="LH60" s="269" t="str">
        <f t="shared" si="169"/>
        <v/>
      </c>
      <c r="LJ60" s="119">
        <f t="shared" si="123"/>
        <v>14</v>
      </c>
      <c r="LK60" s="123" t="str">
        <f t="shared" si="96"/>
        <v/>
      </c>
      <c r="LL60" s="123">
        <v>55</v>
      </c>
      <c r="LM60" s="423"/>
      <c r="LN60" s="423"/>
      <c r="LO60" s="423"/>
      <c r="LP60" s="423"/>
      <c r="LQ60" s="421"/>
      <c r="LR60" s="422"/>
      <c r="LS60" s="269" t="str">
        <f t="shared" si="170"/>
        <v/>
      </c>
      <c r="LT60" s="180">
        <v>1</v>
      </c>
      <c r="LU60" s="269" t="str">
        <f t="shared" si="171"/>
        <v/>
      </c>
      <c r="LV60" s="180">
        <v>1</v>
      </c>
      <c r="LW60" s="181">
        <v>1</v>
      </c>
      <c r="LX60" s="181">
        <v>1</v>
      </c>
      <c r="LY60" s="183">
        <v>1</v>
      </c>
      <c r="LZ60" s="183">
        <v>1</v>
      </c>
      <c r="MA60" s="183">
        <v>1</v>
      </c>
      <c r="MB60" s="183">
        <v>1</v>
      </c>
      <c r="MC60" s="183">
        <v>1</v>
      </c>
      <c r="MD60" s="183">
        <v>1</v>
      </c>
      <c r="ME60" s="192" t="str">
        <f ca="1">IF(ISBLANK(LQ60),"",ROUND(AVERAGE(OFFSET(LV60:MD60,0,0,1,ion21Coop!$F$42)),1))</f>
        <v/>
      </c>
      <c r="MF60" s="269" t="str">
        <f t="shared" si="172"/>
        <v/>
      </c>
      <c r="MH60" s="119">
        <f t="shared" si="124"/>
        <v>15</v>
      </c>
      <c r="MI60" s="123" t="str">
        <f t="shared" si="97"/>
        <v/>
      </c>
      <c r="MJ60" s="123">
        <v>55</v>
      </c>
      <c r="MK60" s="423"/>
      <c r="ML60" s="423"/>
      <c r="MM60" s="423"/>
      <c r="MN60" s="423"/>
      <c r="MO60" s="421"/>
      <c r="MP60" s="422"/>
      <c r="MQ60" s="269" t="str">
        <f t="shared" si="173"/>
        <v/>
      </c>
      <c r="MR60" s="180">
        <v>1</v>
      </c>
      <c r="MS60" s="269" t="str">
        <f t="shared" si="174"/>
        <v/>
      </c>
      <c r="MT60" s="180">
        <v>1</v>
      </c>
      <c r="MU60" s="181">
        <v>1</v>
      </c>
      <c r="MV60" s="181">
        <v>1</v>
      </c>
      <c r="MW60" s="183">
        <v>1</v>
      </c>
      <c r="MX60" s="183">
        <v>1</v>
      </c>
      <c r="MY60" s="183">
        <v>1</v>
      </c>
      <c r="MZ60" s="183">
        <v>1</v>
      </c>
      <c r="NA60" s="183">
        <v>1</v>
      </c>
      <c r="NB60" s="183">
        <v>1</v>
      </c>
      <c r="NC60" s="192" t="str">
        <f ca="1">IF(ISBLANK(MO60),"",ROUND(AVERAGE(OFFSET(MT60:NB60,0,0,1,ion21Coop!$F$42)),1))</f>
        <v/>
      </c>
      <c r="ND60" s="269" t="str">
        <f t="shared" si="175"/>
        <v/>
      </c>
      <c r="NF60" s="119">
        <f t="shared" si="125"/>
        <v>16</v>
      </c>
      <c r="NG60" s="123" t="str">
        <f t="shared" si="98"/>
        <v/>
      </c>
      <c r="NH60" s="123">
        <v>55</v>
      </c>
      <c r="NI60" s="423"/>
      <c r="NJ60" s="423"/>
      <c r="NK60" s="423"/>
      <c r="NL60" s="423"/>
      <c r="NM60" s="421"/>
      <c r="NN60" s="422"/>
      <c r="NO60" s="269" t="str">
        <f t="shared" si="176"/>
        <v/>
      </c>
      <c r="NP60" s="180">
        <v>1</v>
      </c>
      <c r="NQ60" s="269" t="str">
        <f t="shared" si="177"/>
        <v/>
      </c>
      <c r="NR60" s="180">
        <v>1</v>
      </c>
      <c r="NS60" s="181">
        <v>1</v>
      </c>
      <c r="NT60" s="181">
        <v>1</v>
      </c>
      <c r="NU60" s="183">
        <v>1</v>
      </c>
      <c r="NV60" s="183">
        <v>1</v>
      </c>
      <c r="NW60" s="183">
        <v>1</v>
      </c>
      <c r="NX60" s="183">
        <v>1</v>
      </c>
      <c r="NY60" s="183">
        <v>1</v>
      </c>
      <c r="NZ60" s="183">
        <v>1</v>
      </c>
      <c r="OA60" s="192" t="str">
        <f ca="1">IF(ISBLANK(NM60),"",ROUND(AVERAGE(OFFSET(NR60:NZ60,0,0,1,ion21Coop!$F$42)),1))</f>
        <v/>
      </c>
      <c r="OB60" s="269" t="str">
        <f t="shared" si="178"/>
        <v/>
      </c>
      <c r="OD60" s="119">
        <f t="shared" si="126"/>
        <v>17</v>
      </c>
      <c r="OE60" s="123" t="str">
        <f t="shared" si="99"/>
        <v/>
      </c>
      <c r="OF60" s="123">
        <v>55</v>
      </c>
      <c r="OG60" s="423"/>
      <c r="OH60" s="423"/>
      <c r="OI60" s="423"/>
      <c r="OJ60" s="423"/>
      <c r="OK60" s="421"/>
      <c r="OL60" s="422"/>
      <c r="OM60" s="269" t="str">
        <f t="shared" si="179"/>
        <v/>
      </c>
      <c r="ON60" s="180">
        <v>1</v>
      </c>
      <c r="OO60" s="269" t="str">
        <f t="shared" si="180"/>
        <v/>
      </c>
      <c r="OP60" s="180">
        <v>1</v>
      </c>
      <c r="OQ60" s="181">
        <v>1</v>
      </c>
      <c r="OR60" s="181">
        <v>1</v>
      </c>
      <c r="OS60" s="183">
        <v>1</v>
      </c>
      <c r="OT60" s="183">
        <v>1</v>
      </c>
      <c r="OU60" s="183">
        <v>1</v>
      </c>
      <c r="OV60" s="183">
        <v>1</v>
      </c>
      <c r="OW60" s="183">
        <v>1</v>
      </c>
      <c r="OX60" s="183">
        <v>1</v>
      </c>
      <c r="OY60" s="192" t="str">
        <f ca="1">IF(ISBLANK(OK60),"",ROUND(AVERAGE(OFFSET(OP60:OX60,0,0,1,ion21Coop!$F$42)),1))</f>
        <v/>
      </c>
      <c r="OZ60" s="269" t="str">
        <f t="shared" si="181"/>
        <v/>
      </c>
      <c r="PB60" s="119">
        <f t="shared" si="127"/>
        <v>18</v>
      </c>
      <c r="PC60" s="123" t="str">
        <f t="shared" si="100"/>
        <v/>
      </c>
      <c r="PD60" s="123">
        <v>55</v>
      </c>
      <c r="PE60" s="423"/>
      <c r="PF60" s="423"/>
      <c r="PG60" s="423"/>
      <c r="PH60" s="423"/>
      <c r="PI60" s="421"/>
      <c r="PJ60" s="422"/>
      <c r="PK60" s="269" t="str">
        <f t="shared" si="182"/>
        <v/>
      </c>
      <c r="PL60" s="180">
        <v>1</v>
      </c>
      <c r="PM60" s="269" t="str">
        <f t="shared" si="183"/>
        <v/>
      </c>
      <c r="PN60" s="180">
        <v>1</v>
      </c>
      <c r="PO60" s="181">
        <v>1</v>
      </c>
      <c r="PP60" s="181">
        <v>1</v>
      </c>
      <c r="PQ60" s="183">
        <v>1</v>
      </c>
      <c r="PR60" s="183">
        <v>1</v>
      </c>
      <c r="PS60" s="183">
        <v>1</v>
      </c>
      <c r="PT60" s="183">
        <v>1</v>
      </c>
      <c r="PU60" s="183">
        <v>1</v>
      </c>
      <c r="PV60" s="183">
        <v>1</v>
      </c>
      <c r="PW60" s="192" t="str">
        <f ca="1">IF(ISBLANK(PI60),"",ROUND(AVERAGE(OFFSET(PN60:PV60,0,0,1,ion21Coop!$F$42)),1))</f>
        <v/>
      </c>
      <c r="PX60" s="269" t="str">
        <f t="shared" si="184"/>
        <v/>
      </c>
      <c r="PZ60" s="119">
        <f t="shared" si="128"/>
        <v>19</v>
      </c>
      <c r="QA60" s="123" t="str">
        <f t="shared" si="101"/>
        <v/>
      </c>
      <c r="QB60" s="123">
        <v>55</v>
      </c>
      <c r="QC60" s="423"/>
      <c r="QD60" s="423"/>
      <c r="QE60" s="423"/>
      <c r="QF60" s="423"/>
      <c r="QG60" s="421"/>
      <c r="QH60" s="422"/>
      <c r="QI60" s="269" t="str">
        <f t="shared" si="185"/>
        <v/>
      </c>
      <c r="QJ60" s="180">
        <v>1</v>
      </c>
      <c r="QK60" s="269" t="str">
        <f t="shared" si="186"/>
        <v/>
      </c>
      <c r="QL60" s="180">
        <v>1</v>
      </c>
      <c r="QM60" s="181">
        <v>1</v>
      </c>
      <c r="QN60" s="181">
        <v>1</v>
      </c>
      <c r="QO60" s="183">
        <v>1</v>
      </c>
      <c r="QP60" s="183">
        <v>1</v>
      </c>
      <c r="QQ60" s="183">
        <v>1</v>
      </c>
      <c r="QR60" s="183">
        <v>1</v>
      </c>
      <c r="QS60" s="183">
        <v>1</v>
      </c>
      <c r="QT60" s="183">
        <v>1</v>
      </c>
      <c r="QU60" s="192" t="str">
        <f ca="1">IF(ISBLANK(QG60),"",ROUND(AVERAGE(OFFSET(QL60:QT60,0,0,1,ion21Coop!$F$42)),1))</f>
        <v/>
      </c>
      <c r="QV60" s="269" t="str">
        <f t="shared" si="187"/>
        <v/>
      </c>
      <c r="QX60" s="119">
        <f t="shared" si="129"/>
        <v>20</v>
      </c>
      <c r="QY60" s="123" t="str">
        <f t="shared" si="102"/>
        <v/>
      </c>
      <c r="QZ60" s="123">
        <v>55</v>
      </c>
      <c r="RA60" s="423"/>
      <c r="RB60" s="423"/>
      <c r="RC60" s="423"/>
      <c r="RD60" s="423"/>
      <c r="RE60" s="421"/>
      <c r="RF60" s="422"/>
      <c r="RG60" s="269" t="str">
        <f t="shared" si="188"/>
        <v/>
      </c>
      <c r="RH60" s="180">
        <v>1</v>
      </c>
      <c r="RI60" s="269" t="str">
        <f t="shared" si="189"/>
        <v/>
      </c>
      <c r="RJ60" s="180">
        <v>1</v>
      </c>
      <c r="RK60" s="181">
        <v>1</v>
      </c>
      <c r="RL60" s="181">
        <v>1</v>
      </c>
      <c r="RM60" s="183">
        <v>1</v>
      </c>
      <c r="RN60" s="183">
        <v>1</v>
      </c>
      <c r="RO60" s="183">
        <v>1</v>
      </c>
      <c r="RP60" s="183">
        <v>1</v>
      </c>
      <c r="RQ60" s="183">
        <v>1</v>
      </c>
      <c r="RR60" s="183">
        <v>1</v>
      </c>
      <c r="RS60" s="192" t="str">
        <f ca="1">IF(ISBLANK(RE60),"",ROUND(AVERAGE(OFFSET(RJ60:RR60,0,0,1,ion21Coop!$F$42)),1))</f>
        <v/>
      </c>
      <c r="RT60" s="269" t="str">
        <f t="shared" si="190"/>
        <v/>
      </c>
      <c r="RV60" s="119">
        <f t="shared" si="130"/>
        <v>21</v>
      </c>
      <c r="RW60" s="123" t="str">
        <f t="shared" si="103"/>
        <v/>
      </c>
      <c r="RX60" s="123">
        <v>55</v>
      </c>
      <c r="RY60" s="423"/>
      <c r="RZ60" s="423"/>
      <c r="SA60" s="423"/>
      <c r="SB60" s="423"/>
      <c r="SC60" s="421"/>
      <c r="SD60" s="422"/>
      <c r="SE60" s="269" t="str">
        <f t="shared" si="191"/>
        <v/>
      </c>
      <c r="SF60" s="180">
        <v>1</v>
      </c>
      <c r="SG60" s="269" t="str">
        <f t="shared" si="192"/>
        <v/>
      </c>
      <c r="SH60" s="180">
        <v>1</v>
      </c>
      <c r="SI60" s="181">
        <v>1</v>
      </c>
      <c r="SJ60" s="181">
        <v>1</v>
      </c>
      <c r="SK60" s="183">
        <v>1</v>
      </c>
      <c r="SL60" s="183">
        <v>1</v>
      </c>
      <c r="SM60" s="183">
        <v>1</v>
      </c>
      <c r="SN60" s="183">
        <v>1</v>
      </c>
      <c r="SO60" s="183">
        <v>1</v>
      </c>
      <c r="SP60" s="183">
        <v>1</v>
      </c>
      <c r="SQ60" s="192" t="str">
        <f ca="1">IF(ISBLANK(SC60),"",ROUND(AVERAGE(OFFSET(SH60:SP60,0,0,1,ion21Coop!$F$42)),1))</f>
        <v/>
      </c>
      <c r="SR60" s="269" t="str">
        <f t="shared" si="193"/>
        <v/>
      </c>
      <c r="ST60" s="565"/>
      <c r="SU60" s="565"/>
      <c r="SV60" s="566"/>
      <c r="SW60" s="567"/>
      <c r="SX60" s="565"/>
      <c r="SY60" s="566"/>
      <c r="SZ60" s="568"/>
      <c r="TA60" s="567"/>
      <c r="TB60" s="553"/>
    </row>
    <row r="61" spans="2:522" x14ac:dyDescent="0.3">
      <c r="J61" s="119">
        <f t="shared" si="110"/>
        <v>1</v>
      </c>
      <c r="K61" s="123" t="str">
        <f t="shared" si="83"/>
        <v>YaJo</v>
      </c>
      <c r="L61" s="123">
        <v>56</v>
      </c>
      <c r="M61" s="351"/>
      <c r="N61" s="351"/>
      <c r="O61" s="351"/>
      <c r="P61" s="351"/>
      <c r="Q61" s="369"/>
      <c r="R61" s="370"/>
      <c r="S61" s="269" t="str">
        <f t="shared" si="131"/>
        <v/>
      </c>
      <c r="T61" s="180">
        <v>1</v>
      </c>
      <c r="U61" s="269" t="str">
        <f t="shared" si="132"/>
        <v/>
      </c>
      <c r="V61" s="180">
        <v>1</v>
      </c>
      <c r="W61" s="181">
        <v>1</v>
      </c>
      <c r="X61" s="181">
        <v>1</v>
      </c>
      <c r="Y61" s="183">
        <v>1</v>
      </c>
      <c r="Z61" s="183">
        <v>1</v>
      </c>
      <c r="AA61" s="183">
        <v>1</v>
      </c>
      <c r="AB61" s="183">
        <v>1</v>
      </c>
      <c r="AC61" s="183">
        <v>1</v>
      </c>
      <c r="AD61" s="183">
        <v>1</v>
      </c>
      <c r="AE61" s="192" t="str">
        <f ca="1">IF(ISBLANK(Q61),"",ROUND(AVERAGE(OFFSET(V61:AD61,0,0,1,ion21Coop!$F$42)),1))</f>
        <v/>
      </c>
      <c r="AF61" s="269" t="str">
        <f t="shared" si="133"/>
        <v/>
      </c>
      <c r="AH61" s="119">
        <f t="shared" si="111"/>
        <v>2</v>
      </c>
      <c r="AI61" s="123" t="str">
        <f t="shared" si="84"/>
        <v>GeLo</v>
      </c>
      <c r="AJ61" s="123">
        <v>56</v>
      </c>
      <c r="AK61" s="351"/>
      <c r="AL61" s="351"/>
      <c r="AM61" s="351"/>
      <c r="AN61" s="351"/>
      <c r="AO61" s="369"/>
      <c r="AP61" s="370"/>
      <c r="AQ61" s="269" t="str">
        <f t="shared" si="134"/>
        <v/>
      </c>
      <c r="AR61" s="180">
        <v>1</v>
      </c>
      <c r="AS61" s="269" t="str">
        <f t="shared" si="135"/>
        <v/>
      </c>
      <c r="AT61" s="180">
        <v>1</v>
      </c>
      <c r="AU61" s="181">
        <v>1</v>
      </c>
      <c r="AV61" s="181">
        <v>1</v>
      </c>
      <c r="AW61" s="183">
        <v>1</v>
      </c>
      <c r="AX61" s="183">
        <v>1</v>
      </c>
      <c r="AY61" s="183">
        <v>1</v>
      </c>
      <c r="AZ61" s="183">
        <v>1</v>
      </c>
      <c r="BA61" s="183">
        <v>1</v>
      </c>
      <c r="BB61" s="183">
        <v>1</v>
      </c>
      <c r="BC61" s="192" t="str">
        <f ca="1">IF(ISBLANK(AO61),"",ROUND(AVERAGE(OFFSET(AT61:BB61,0,0,1,ion21Coop!$F$42)),1))</f>
        <v/>
      </c>
      <c r="BD61" s="269" t="str">
        <f t="shared" si="136"/>
        <v/>
      </c>
      <c r="BF61" s="119">
        <f t="shared" si="112"/>
        <v>3</v>
      </c>
      <c r="BG61" s="123" t="str">
        <f t="shared" si="85"/>
        <v>MiDo</v>
      </c>
      <c r="BH61" s="123">
        <v>56</v>
      </c>
      <c r="BI61" s="351"/>
      <c r="BJ61" s="351"/>
      <c r="BK61" s="351"/>
      <c r="BL61" s="351"/>
      <c r="BM61" s="369"/>
      <c r="BN61" s="370"/>
      <c r="BO61" s="269" t="str">
        <f t="shared" si="137"/>
        <v/>
      </c>
      <c r="BP61" s="180">
        <v>1</v>
      </c>
      <c r="BQ61" s="269" t="str">
        <f t="shared" si="138"/>
        <v/>
      </c>
      <c r="BR61" s="180">
        <v>1</v>
      </c>
      <c r="BS61" s="181">
        <v>1</v>
      </c>
      <c r="BT61" s="181">
        <v>1</v>
      </c>
      <c r="BU61" s="183">
        <v>1</v>
      </c>
      <c r="BV61" s="183">
        <v>1</v>
      </c>
      <c r="BW61" s="183">
        <v>1</v>
      </c>
      <c r="BX61" s="183">
        <v>1</v>
      </c>
      <c r="BY61" s="183">
        <v>1</v>
      </c>
      <c r="BZ61" s="183">
        <v>1</v>
      </c>
      <c r="CA61" s="192" t="str">
        <f ca="1">IF(ISBLANK(BM61),"",ROUND(AVERAGE(OFFSET(BR61:BZ61,0,0,1,ion21Coop!$F$42)),1))</f>
        <v/>
      </c>
      <c r="CB61" s="269" t="str">
        <f t="shared" si="139"/>
        <v/>
      </c>
      <c r="CD61" s="119">
        <f t="shared" si="113"/>
        <v>4</v>
      </c>
      <c r="CE61" s="123" t="str">
        <f t="shared" si="86"/>
        <v>EmNi</v>
      </c>
      <c r="CF61" s="123">
        <v>56</v>
      </c>
      <c r="CG61" s="351"/>
      <c r="CH61" s="351"/>
      <c r="CI61" s="351"/>
      <c r="CJ61" s="351"/>
      <c r="CK61" s="369"/>
      <c r="CL61" s="370"/>
      <c r="CM61" s="269" t="str">
        <f t="shared" si="140"/>
        <v/>
      </c>
      <c r="CN61" s="180">
        <v>1</v>
      </c>
      <c r="CO61" s="269" t="str">
        <f t="shared" si="141"/>
        <v/>
      </c>
      <c r="CP61" s="180">
        <v>1</v>
      </c>
      <c r="CQ61" s="181">
        <v>1</v>
      </c>
      <c r="CR61" s="181">
        <v>1</v>
      </c>
      <c r="CS61" s="183">
        <v>1</v>
      </c>
      <c r="CT61" s="183">
        <v>1</v>
      </c>
      <c r="CU61" s="183">
        <v>1</v>
      </c>
      <c r="CV61" s="183">
        <v>1</v>
      </c>
      <c r="CW61" s="183">
        <v>1</v>
      </c>
      <c r="CX61" s="183">
        <v>1</v>
      </c>
      <c r="CY61" s="192" t="str">
        <f ca="1">IF(ISBLANK(CK61),"",ROUND(AVERAGE(OFFSET(CP61:CX61,0,0,1,ion21Coop!$F$42)),1))</f>
        <v/>
      </c>
      <c r="CZ61" s="269" t="str">
        <f t="shared" si="142"/>
        <v/>
      </c>
      <c r="DB61" s="119">
        <f t="shared" si="114"/>
        <v>5</v>
      </c>
      <c r="DC61" s="123" t="str">
        <f t="shared" si="87"/>
        <v>HeJe</v>
      </c>
      <c r="DD61" s="123">
        <v>56</v>
      </c>
      <c r="DE61" s="423"/>
      <c r="DF61" s="423"/>
      <c r="DG61" s="423"/>
      <c r="DH61" s="423"/>
      <c r="DI61" s="421"/>
      <c r="DJ61" s="422"/>
      <c r="DK61" s="269" t="str">
        <f t="shared" si="143"/>
        <v/>
      </c>
      <c r="DL61" s="180">
        <v>1</v>
      </c>
      <c r="DM61" s="269" t="str">
        <f t="shared" si="144"/>
        <v/>
      </c>
      <c r="DN61" s="180">
        <v>1</v>
      </c>
      <c r="DO61" s="181">
        <v>1</v>
      </c>
      <c r="DP61" s="181">
        <v>1</v>
      </c>
      <c r="DQ61" s="183">
        <v>1</v>
      </c>
      <c r="DR61" s="183">
        <v>1</v>
      </c>
      <c r="DS61" s="183">
        <v>1</v>
      </c>
      <c r="DT61" s="183">
        <v>1</v>
      </c>
      <c r="DU61" s="183">
        <v>1</v>
      </c>
      <c r="DV61" s="183">
        <v>1</v>
      </c>
      <c r="DW61" s="192" t="str">
        <f ca="1">IF(ISBLANK(DI61),"",ROUND(AVERAGE(OFFSET(DN61:DV61,0,0,1,ion21Coop!$F$42)),1))</f>
        <v/>
      </c>
      <c r="DX61" s="269" t="str">
        <f t="shared" si="145"/>
        <v/>
      </c>
      <c r="DZ61" s="119">
        <f t="shared" si="115"/>
        <v>6</v>
      </c>
      <c r="EA61" s="123" t="str">
        <f t="shared" si="88"/>
        <v/>
      </c>
      <c r="EB61" s="123">
        <v>56</v>
      </c>
      <c r="EC61" s="423"/>
      <c r="ED61" s="423"/>
      <c r="EE61" s="423"/>
      <c r="EF61" s="423"/>
      <c r="EG61" s="421"/>
      <c r="EH61" s="422"/>
      <c r="EI61" s="269" t="str">
        <f t="shared" si="146"/>
        <v/>
      </c>
      <c r="EJ61" s="180">
        <v>1</v>
      </c>
      <c r="EK61" s="269" t="str">
        <f t="shared" si="147"/>
        <v/>
      </c>
      <c r="EL61" s="180">
        <v>1</v>
      </c>
      <c r="EM61" s="181">
        <v>1</v>
      </c>
      <c r="EN61" s="181">
        <v>1</v>
      </c>
      <c r="EO61" s="183">
        <v>1</v>
      </c>
      <c r="EP61" s="183">
        <v>1</v>
      </c>
      <c r="EQ61" s="183">
        <v>1</v>
      </c>
      <c r="ER61" s="183">
        <v>1</v>
      </c>
      <c r="ES61" s="183">
        <v>1</v>
      </c>
      <c r="ET61" s="183">
        <v>1</v>
      </c>
      <c r="EU61" s="192" t="str">
        <f ca="1">IF(ISBLANK(EG61),"",ROUND(AVERAGE(OFFSET(EL61:ET61,0,0,1,ion21Coop!$F$42)),1))</f>
        <v/>
      </c>
      <c r="EV61" s="269" t="str">
        <f t="shared" si="148"/>
        <v/>
      </c>
      <c r="EX61" s="119">
        <f t="shared" si="116"/>
        <v>7</v>
      </c>
      <c r="EY61" s="123" t="str">
        <f t="shared" si="89"/>
        <v/>
      </c>
      <c r="EZ61" s="123">
        <v>56</v>
      </c>
      <c r="FA61" s="423"/>
      <c r="FB61" s="423"/>
      <c r="FC61" s="423"/>
      <c r="FD61" s="423"/>
      <c r="FE61" s="421"/>
      <c r="FF61" s="422"/>
      <c r="FG61" s="269" t="str">
        <f t="shared" si="149"/>
        <v/>
      </c>
      <c r="FH61" s="180">
        <v>1</v>
      </c>
      <c r="FI61" s="269" t="str">
        <f t="shared" si="150"/>
        <v/>
      </c>
      <c r="FJ61" s="180">
        <v>1</v>
      </c>
      <c r="FK61" s="181">
        <v>1</v>
      </c>
      <c r="FL61" s="181">
        <v>1</v>
      </c>
      <c r="FM61" s="183">
        <v>1</v>
      </c>
      <c r="FN61" s="183">
        <v>1</v>
      </c>
      <c r="FO61" s="183">
        <v>1</v>
      </c>
      <c r="FP61" s="183">
        <v>1</v>
      </c>
      <c r="FQ61" s="183">
        <v>1</v>
      </c>
      <c r="FR61" s="183">
        <v>1</v>
      </c>
      <c r="FS61" s="192" t="str">
        <f ca="1">IF(ISBLANK(FE61),"",ROUND(AVERAGE(OFFSET(FJ61:FR61,0,0,1,ion21Coop!$F$42)),1))</f>
        <v/>
      </c>
      <c r="FT61" s="269" t="str">
        <f t="shared" si="151"/>
        <v/>
      </c>
      <c r="FV61" s="119">
        <f t="shared" si="117"/>
        <v>8</v>
      </c>
      <c r="FW61" s="123" t="str">
        <f t="shared" si="90"/>
        <v/>
      </c>
      <c r="FX61" s="123">
        <v>56</v>
      </c>
      <c r="FY61" s="423"/>
      <c r="FZ61" s="423"/>
      <c r="GA61" s="423"/>
      <c r="GB61" s="423"/>
      <c r="GC61" s="421"/>
      <c r="GD61" s="422"/>
      <c r="GE61" s="269" t="str">
        <f t="shared" si="152"/>
        <v/>
      </c>
      <c r="GF61" s="180">
        <v>1</v>
      </c>
      <c r="GG61" s="269" t="str">
        <f t="shared" si="153"/>
        <v/>
      </c>
      <c r="GH61" s="180">
        <v>1</v>
      </c>
      <c r="GI61" s="181">
        <v>1</v>
      </c>
      <c r="GJ61" s="181">
        <v>1</v>
      </c>
      <c r="GK61" s="183">
        <v>1</v>
      </c>
      <c r="GL61" s="183">
        <v>1</v>
      </c>
      <c r="GM61" s="183">
        <v>1</v>
      </c>
      <c r="GN61" s="183">
        <v>1</v>
      </c>
      <c r="GO61" s="183">
        <v>1</v>
      </c>
      <c r="GP61" s="183">
        <v>1</v>
      </c>
      <c r="GQ61" s="192" t="str">
        <f ca="1">IF(ISBLANK(GC61),"",ROUND(AVERAGE(OFFSET(GH61:GP61,0,0,1,ion21Coop!$F$42)),1))</f>
        <v/>
      </c>
      <c r="GR61" s="269" t="str">
        <f t="shared" si="154"/>
        <v/>
      </c>
      <c r="GT61" s="119">
        <f t="shared" si="118"/>
        <v>9</v>
      </c>
      <c r="GU61" s="123" t="str">
        <f t="shared" si="91"/>
        <v/>
      </c>
      <c r="GV61" s="123">
        <v>56</v>
      </c>
      <c r="GW61" s="423"/>
      <c r="GX61" s="423"/>
      <c r="GY61" s="423"/>
      <c r="GZ61" s="423"/>
      <c r="HA61" s="421"/>
      <c r="HB61" s="422"/>
      <c r="HC61" s="269" t="str">
        <f t="shared" si="155"/>
        <v/>
      </c>
      <c r="HD61" s="180">
        <v>1</v>
      </c>
      <c r="HE61" s="269" t="str">
        <f t="shared" si="156"/>
        <v/>
      </c>
      <c r="HF61" s="180">
        <v>1</v>
      </c>
      <c r="HG61" s="181">
        <v>1</v>
      </c>
      <c r="HH61" s="181">
        <v>1</v>
      </c>
      <c r="HI61" s="183">
        <v>1</v>
      </c>
      <c r="HJ61" s="183">
        <v>1</v>
      </c>
      <c r="HK61" s="183">
        <v>1</v>
      </c>
      <c r="HL61" s="183">
        <v>1</v>
      </c>
      <c r="HM61" s="183">
        <v>1</v>
      </c>
      <c r="HN61" s="183">
        <v>1</v>
      </c>
      <c r="HO61" s="192" t="str">
        <f ca="1">IF(ISBLANK(HA61),"",ROUND(AVERAGE(OFFSET(HF61:HN61,0,0,1,ion21Coop!$F$42)),1))</f>
        <v/>
      </c>
      <c r="HP61" s="269" t="str">
        <f t="shared" si="157"/>
        <v/>
      </c>
      <c r="HR61" s="119">
        <f t="shared" si="119"/>
        <v>10</v>
      </c>
      <c r="HS61" s="123" t="str">
        <f t="shared" si="92"/>
        <v/>
      </c>
      <c r="HT61" s="123">
        <v>56</v>
      </c>
      <c r="HU61" s="423"/>
      <c r="HV61" s="423"/>
      <c r="HW61" s="423"/>
      <c r="HX61" s="423"/>
      <c r="HY61" s="421"/>
      <c r="HZ61" s="422"/>
      <c r="IA61" s="269" t="str">
        <f t="shared" si="158"/>
        <v/>
      </c>
      <c r="IB61" s="180">
        <v>1</v>
      </c>
      <c r="IC61" s="269" t="str">
        <f t="shared" si="159"/>
        <v/>
      </c>
      <c r="ID61" s="180">
        <v>1</v>
      </c>
      <c r="IE61" s="181">
        <v>1</v>
      </c>
      <c r="IF61" s="181">
        <v>1</v>
      </c>
      <c r="IG61" s="183">
        <v>1</v>
      </c>
      <c r="IH61" s="183">
        <v>1</v>
      </c>
      <c r="II61" s="183">
        <v>1</v>
      </c>
      <c r="IJ61" s="183">
        <v>1</v>
      </c>
      <c r="IK61" s="183">
        <v>1</v>
      </c>
      <c r="IL61" s="183">
        <v>1</v>
      </c>
      <c r="IM61" s="192" t="str">
        <f ca="1">IF(ISBLANK(HY61),"",ROUND(AVERAGE(OFFSET(ID61:IL61,0,0,1,ion21Coop!$F$42)),1))</f>
        <v/>
      </c>
      <c r="IN61" s="269" t="str">
        <f t="shared" si="160"/>
        <v/>
      </c>
      <c r="IP61" s="119">
        <f t="shared" si="120"/>
        <v>11</v>
      </c>
      <c r="IQ61" s="123" t="str">
        <f t="shared" si="93"/>
        <v/>
      </c>
      <c r="IR61" s="123">
        <v>56</v>
      </c>
      <c r="IS61" s="423"/>
      <c r="IT61" s="423"/>
      <c r="IU61" s="423"/>
      <c r="IV61" s="423"/>
      <c r="IW61" s="421"/>
      <c r="IX61" s="422"/>
      <c r="IY61" s="269" t="str">
        <f t="shared" si="161"/>
        <v/>
      </c>
      <c r="IZ61" s="180">
        <v>1</v>
      </c>
      <c r="JA61" s="269" t="str">
        <f t="shared" si="162"/>
        <v/>
      </c>
      <c r="JB61" s="180">
        <v>1</v>
      </c>
      <c r="JC61" s="181">
        <v>1</v>
      </c>
      <c r="JD61" s="181">
        <v>1</v>
      </c>
      <c r="JE61" s="183">
        <v>1</v>
      </c>
      <c r="JF61" s="183">
        <v>1</v>
      </c>
      <c r="JG61" s="183">
        <v>1</v>
      </c>
      <c r="JH61" s="183">
        <v>1</v>
      </c>
      <c r="JI61" s="183">
        <v>1</v>
      </c>
      <c r="JJ61" s="183">
        <v>1</v>
      </c>
      <c r="JK61" s="192" t="str">
        <f ca="1">IF(ISBLANK(IW61),"",ROUND(AVERAGE(OFFSET(JB61:JJ61,0,0,1,ion21Coop!$F$42)),1))</f>
        <v/>
      </c>
      <c r="JL61" s="269" t="str">
        <f t="shared" si="163"/>
        <v/>
      </c>
      <c r="JN61" s="119">
        <f t="shared" si="121"/>
        <v>12</v>
      </c>
      <c r="JO61" s="123" t="str">
        <f t="shared" si="94"/>
        <v/>
      </c>
      <c r="JP61" s="123">
        <v>56</v>
      </c>
      <c r="JQ61" s="423"/>
      <c r="JR61" s="423"/>
      <c r="JS61" s="423"/>
      <c r="JT61" s="423"/>
      <c r="JU61" s="421"/>
      <c r="JV61" s="422"/>
      <c r="JW61" s="269" t="str">
        <f t="shared" si="164"/>
        <v/>
      </c>
      <c r="JX61" s="180">
        <v>1</v>
      </c>
      <c r="JY61" s="269" t="str">
        <f t="shared" si="165"/>
        <v/>
      </c>
      <c r="JZ61" s="180">
        <v>1</v>
      </c>
      <c r="KA61" s="181">
        <v>1</v>
      </c>
      <c r="KB61" s="181">
        <v>1</v>
      </c>
      <c r="KC61" s="183">
        <v>1</v>
      </c>
      <c r="KD61" s="183">
        <v>1</v>
      </c>
      <c r="KE61" s="183">
        <v>1</v>
      </c>
      <c r="KF61" s="183">
        <v>1</v>
      </c>
      <c r="KG61" s="183">
        <v>1</v>
      </c>
      <c r="KH61" s="183">
        <v>1</v>
      </c>
      <c r="KI61" s="192" t="str">
        <f ca="1">IF(ISBLANK(JU61),"",ROUND(AVERAGE(OFFSET(JZ61:KH61,0,0,1,ion21Coop!$F$42)),1))</f>
        <v/>
      </c>
      <c r="KJ61" s="269" t="str">
        <f t="shared" si="166"/>
        <v/>
      </c>
      <c r="KL61" s="119">
        <f t="shared" si="122"/>
        <v>13</v>
      </c>
      <c r="KM61" s="123" t="str">
        <f t="shared" si="95"/>
        <v/>
      </c>
      <c r="KN61" s="123">
        <v>56</v>
      </c>
      <c r="KO61" s="423"/>
      <c r="KP61" s="423"/>
      <c r="KQ61" s="423"/>
      <c r="KR61" s="423"/>
      <c r="KS61" s="421"/>
      <c r="KT61" s="422"/>
      <c r="KU61" s="269" t="str">
        <f t="shared" si="167"/>
        <v/>
      </c>
      <c r="KV61" s="180">
        <v>1</v>
      </c>
      <c r="KW61" s="269" t="str">
        <f t="shared" si="168"/>
        <v/>
      </c>
      <c r="KX61" s="180">
        <v>1</v>
      </c>
      <c r="KY61" s="181">
        <v>1</v>
      </c>
      <c r="KZ61" s="181">
        <v>1</v>
      </c>
      <c r="LA61" s="183">
        <v>1</v>
      </c>
      <c r="LB61" s="183">
        <v>1</v>
      </c>
      <c r="LC61" s="183">
        <v>1</v>
      </c>
      <c r="LD61" s="183">
        <v>1</v>
      </c>
      <c r="LE61" s="183">
        <v>1</v>
      </c>
      <c r="LF61" s="183">
        <v>1</v>
      </c>
      <c r="LG61" s="192" t="str">
        <f ca="1">IF(ISBLANK(KS61),"",ROUND(AVERAGE(OFFSET(KX61:LF61,0,0,1,ion21Coop!$F$42)),1))</f>
        <v/>
      </c>
      <c r="LH61" s="269" t="str">
        <f t="shared" si="169"/>
        <v/>
      </c>
      <c r="LJ61" s="119">
        <f t="shared" si="123"/>
        <v>14</v>
      </c>
      <c r="LK61" s="123" t="str">
        <f t="shared" si="96"/>
        <v/>
      </c>
      <c r="LL61" s="123">
        <v>56</v>
      </c>
      <c r="LM61" s="423"/>
      <c r="LN61" s="423"/>
      <c r="LO61" s="423"/>
      <c r="LP61" s="423"/>
      <c r="LQ61" s="421"/>
      <c r="LR61" s="422"/>
      <c r="LS61" s="269" t="str">
        <f t="shared" si="170"/>
        <v/>
      </c>
      <c r="LT61" s="180">
        <v>1</v>
      </c>
      <c r="LU61" s="269" t="str">
        <f t="shared" si="171"/>
        <v/>
      </c>
      <c r="LV61" s="180">
        <v>1</v>
      </c>
      <c r="LW61" s="181">
        <v>1</v>
      </c>
      <c r="LX61" s="181">
        <v>1</v>
      </c>
      <c r="LY61" s="183">
        <v>1</v>
      </c>
      <c r="LZ61" s="183">
        <v>1</v>
      </c>
      <c r="MA61" s="183">
        <v>1</v>
      </c>
      <c r="MB61" s="183">
        <v>1</v>
      </c>
      <c r="MC61" s="183">
        <v>1</v>
      </c>
      <c r="MD61" s="183">
        <v>1</v>
      </c>
      <c r="ME61" s="192" t="str">
        <f ca="1">IF(ISBLANK(LQ61),"",ROUND(AVERAGE(OFFSET(LV61:MD61,0,0,1,ion21Coop!$F$42)),1))</f>
        <v/>
      </c>
      <c r="MF61" s="269" t="str">
        <f t="shared" si="172"/>
        <v/>
      </c>
      <c r="MH61" s="119">
        <f t="shared" si="124"/>
        <v>15</v>
      </c>
      <c r="MI61" s="123" t="str">
        <f t="shared" si="97"/>
        <v/>
      </c>
      <c r="MJ61" s="123">
        <v>56</v>
      </c>
      <c r="MK61" s="423"/>
      <c r="ML61" s="423"/>
      <c r="MM61" s="423"/>
      <c r="MN61" s="423"/>
      <c r="MO61" s="421"/>
      <c r="MP61" s="422"/>
      <c r="MQ61" s="269" t="str">
        <f t="shared" si="173"/>
        <v/>
      </c>
      <c r="MR61" s="180">
        <v>1</v>
      </c>
      <c r="MS61" s="269" t="str">
        <f t="shared" si="174"/>
        <v/>
      </c>
      <c r="MT61" s="180">
        <v>1</v>
      </c>
      <c r="MU61" s="181">
        <v>1</v>
      </c>
      <c r="MV61" s="181">
        <v>1</v>
      </c>
      <c r="MW61" s="183">
        <v>1</v>
      </c>
      <c r="MX61" s="183">
        <v>1</v>
      </c>
      <c r="MY61" s="183">
        <v>1</v>
      </c>
      <c r="MZ61" s="183">
        <v>1</v>
      </c>
      <c r="NA61" s="183">
        <v>1</v>
      </c>
      <c r="NB61" s="183">
        <v>1</v>
      </c>
      <c r="NC61" s="192" t="str">
        <f ca="1">IF(ISBLANK(MO61),"",ROUND(AVERAGE(OFFSET(MT61:NB61,0,0,1,ion21Coop!$F$42)),1))</f>
        <v/>
      </c>
      <c r="ND61" s="269" t="str">
        <f t="shared" si="175"/>
        <v/>
      </c>
      <c r="NF61" s="119">
        <f t="shared" si="125"/>
        <v>16</v>
      </c>
      <c r="NG61" s="123" t="str">
        <f t="shared" si="98"/>
        <v/>
      </c>
      <c r="NH61" s="123">
        <v>56</v>
      </c>
      <c r="NI61" s="423"/>
      <c r="NJ61" s="423"/>
      <c r="NK61" s="423"/>
      <c r="NL61" s="423"/>
      <c r="NM61" s="421"/>
      <c r="NN61" s="422"/>
      <c r="NO61" s="269" t="str">
        <f t="shared" si="176"/>
        <v/>
      </c>
      <c r="NP61" s="180">
        <v>1</v>
      </c>
      <c r="NQ61" s="269" t="str">
        <f t="shared" si="177"/>
        <v/>
      </c>
      <c r="NR61" s="180">
        <v>1</v>
      </c>
      <c r="NS61" s="181">
        <v>1</v>
      </c>
      <c r="NT61" s="181">
        <v>1</v>
      </c>
      <c r="NU61" s="183">
        <v>1</v>
      </c>
      <c r="NV61" s="183">
        <v>1</v>
      </c>
      <c r="NW61" s="183">
        <v>1</v>
      </c>
      <c r="NX61" s="183">
        <v>1</v>
      </c>
      <c r="NY61" s="183">
        <v>1</v>
      </c>
      <c r="NZ61" s="183">
        <v>1</v>
      </c>
      <c r="OA61" s="192" t="str">
        <f ca="1">IF(ISBLANK(NM61),"",ROUND(AVERAGE(OFFSET(NR61:NZ61,0,0,1,ion21Coop!$F$42)),1))</f>
        <v/>
      </c>
      <c r="OB61" s="269" t="str">
        <f t="shared" si="178"/>
        <v/>
      </c>
      <c r="OD61" s="119">
        <f t="shared" si="126"/>
        <v>17</v>
      </c>
      <c r="OE61" s="123" t="str">
        <f t="shared" si="99"/>
        <v/>
      </c>
      <c r="OF61" s="123">
        <v>56</v>
      </c>
      <c r="OG61" s="423"/>
      <c r="OH61" s="423"/>
      <c r="OI61" s="423"/>
      <c r="OJ61" s="423"/>
      <c r="OK61" s="421"/>
      <c r="OL61" s="422"/>
      <c r="OM61" s="269" t="str">
        <f t="shared" si="179"/>
        <v/>
      </c>
      <c r="ON61" s="180">
        <v>1</v>
      </c>
      <c r="OO61" s="269" t="str">
        <f t="shared" si="180"/>
        <v/>
      </c>
      <c r="OP61" s="180">
        <v>1</v>
      </c>
      <c r="OQ61" s="181">
        <v>1</v>
      </c>
      <c r="OR61" s="181">
        <v>1</v>
      </c>
      <c r="OS61" s="183">
        <v>1</v>
      </c>
      <c r="OT61" s="183">
        <v>1</v>
      </c>
      <c r="OU61" s="183">
        <v>1</v>
      </c>
      <c r="OV61" s="183">
        <v>1</v>
      </c>
      <c r="OW61" s="183">
        <v>1</v>
      </c>
      <c r="OX61" s="183">
        <v>1</v>
      </c>
      <c r="OY61" s="192" t="str">
        <f ca="1">IF(ISBLANK(OK61),"",ROUND(AVERAGE(OFFSET(OP61:OX61,0,0,1,ion21Coop!$F$42)),1))</f>
        <v/>
      </c>
      <c r="OZ61" s="269" t="str">
        <f t="shared" si="181"/>
        <v/>
      </c>
      <c r="PB61" s="119">
        <f t="shared" si="127"/>
        <v>18</v>
      </c>
      <c r="PC61" s="123" t="str">
        <f t="shared" si="100"/>
        <v/>
      </c>
      <c r="PD61" s="123">
        <v>56</v>
      </c>
      <c r="PE61" s="423"/>
      <c r="PF61" s="423"/>
      <c r="PG61" s="423"/>
      <c r="PH61" s="423"/>
      <c r="PI61" s="421"/>
      <c r="PJ61" s="422"/>
      <c r="PK61" s="269" t="str">
        <f t="shared" si="182"/>
        <v/>
      </c>
      <c r="PL61" s="180">
        <v>1</v>
      </c>
      <c r="PM61" s="269" t="str">
        <f t="shared" si="183"/>
        <v/>
      </c>
      <c r="PN61" s="180">
        <v>1</v>
      </c>
      <c r="PO61" s="181">
        <v>1</v>
      </c>
      <c r="PP61" s="181">
        <v>1</v>
      </c>
      <c r="PQ61" s="183">
        <v>1</v>
      </c>
      <c r="PR61" s="183">
        <v>1</v>
      </c>
      <c r="PS61" s="183">
        <v>1</v>
      </c>
      <c r="PT61" s="183">
        <v>1</v>
      </c>
      <c r="PU61" s="183">
        <v>1</v>
      </c>
      <c r="PV61" s="183">
        <v>1</v>
      </c>
      <c r="PW61" s="192" t="str">
        <f ca="1">IF(ISBLANK(PI61),"",ROUND(AVERAGE(OFFSET(PN61:PV61,0,0,1,ion21Coop!$F$42)),1))</f>
        <v/>
      </c>
      <c r="PX61" s="269" t="str">
        <f t="shared" si="184"/>
        <v/>
      </c>
      <c r="PZ61" s="119">
        <f t="shared" si="128"/>
        <v>19</v>
      </c>
      <c r="QA61" s="123" t="str">
        <f t="shared" si="101"/>
        <v/>
      </c>
      <c r="QB61" s="123">
        <v>56</v>
      </c>
      <c r="QC61" s="423"/>
      <c r="QD61" s="423"/>
      <c r="QE61" s="423"/>
      <c r="QF61" s="423"/>
      <c r="QG61" s="421"/>
      <c r="QH61" s="422"/>
      <c r="QI61" s="269" t="str">
        <f t="shared" si="185"/>
        <v/>
      </c>
      <c r="QJ61" s="180">
        <v>1</v>
      </c>
      <c r="QK61" s="269" t="str">
        <f t="shared" si="186"/>
        <v/>
      </c>
      <c r="QL61" s="180">
        <v>1</v>
      </c>
      <c r="QM61" s="181">
        <v>1</v>
      </c>
      <c r="QN61" s="181">
        <v>1</v>
      </c>
      <c r="QO61" s="183">
        <v>1</v>
      </c>
      <c r="QP61" s="183">
        <v>1</v>
      </c>
      <c r="QQ61" s="183">
        <v>1</v>
      </c>
      <c r="QR61" s="183">
        <v>1</v>
      </c>
      <c r="QS61" s="183">
        <v>1</v>
      </c>
      <c r="QT61" s="183">
        <v>1</v>
      </c>
      <c r="QU61" s="192" t="str">
        <f ca="1">IF(ISBLANK(QG61),"",ROUND(AVERAGE(OFFSET(QL61:QT61,0,0,1,ion21Coop!$F$42)),1))</f>
        <v/>
      </c>
      <c r="QV61" s="269" t="str">
        <f t="shared" si="187"/>
        <v/>
      </c>
      <c r="QX61" s="119">
        <f t="shared" si="129"/>
        <v>20</v>
      </c>
      <c r="QY61" s="123" t="str">
        <f t="shared" si="102"/>
        <v/>
      </c>
      <c r="QZ61" s="123">
        <v>56</v>
      </c>
      <c r="RA61" s="423"/>
      <c r="RB61" s="423"/>
      <c r="RC61" s="423"/>
      <c r="RD61" s="423"/>
      <c r="RE61" s="421"/>
      <c r="RF61" s="422"/>
      <c r="RG61" s="269" t="str">
        <f t="shared" si="188"/>
        <v/>
      </c>
      <c r="RH61" s="180">
        <v>1</v>
      </c>
      <c r="RI61" s="269" t="str">
        <f t="shared" si="189"/>
        <v/>
      </c>
      <c r="RJ61" s="180">
        <v>1</v>
      </c>
      <c r="RK61" s="181">
        <v>1</v>
      </c>
      <c r="RL61" s="181">
        <v>1</v>
      </c>
      <c r="RM61" s="183">
        <v>1</v>
      </c>
      <c r="RN61" s="183">
        <v>1</v>
      </c>
      <c r="RO61" s="183">
        <v>1</v>
      </c>
      <c r="RP61" s="183">
        <v>1</v>
      </c>
      <c r="RQ61" s="183">
        <v>1</v>
      </c>
      <c r="RR61" s="183">
        <v>1</v>
      </c>
      <c r="RS61" s="192" t="str">
        <f ca="1">IF(ISBLANK(RE61),"",ROUND(AVERAGE(OFFSET(RJ61:RR61,0,0,1,ion21Coop!$F$42)),1))</f>
        <v/>
      </c>
      <c r="RT61" s="269" t="str">
        <f t="shared" si="190"/>
        <v/>
      </c>
      <c r="RV61" s="119">
        <f t="shared" si="130"/>
        <v>21</v>
      </c>
      <c r="RW61" s="123" t="str">
        <f t="shared" si="103"/>
        <v/>
      </c>
      <c r="RX61" s="123">
        <v>56</v>
      </c>
      <c r="RY61" s="423"/>
      <c r="RZ61" s="423"/>
      <c r="SA61" s="423"/>
      <c r="SB61" s="423"/>
      <c r="SC61" s="421"/>
      <c r="SD61" s="422"/>
      <c r="SE61" s="269" t="str">
        <f t="shared" si="191"/>
        <v/>
      </c>
      <c r="SF61" s="180">
        <v>1</v>
      </c>
      <c r="SG61" s="269" t="str">
        <f t="shared" si="192"/>
        <v/>
      </c>
      <c r="SH61" s="180">
        <v>1</v>
      </c>
      <c r="SI61" s="181">
        <v>1</v>
      </c>
      <c r="SJ61" s="181">
        <v>1</v>
      </c>
      <c r="SK61" s="183">
        <v>1</v>
      </c>
      <c r="SL61" s="183">
        <v>1</v>
      </c>
      <c r="SM61" s="183">
        <v>1</v>
      </c>
      <c r="SN61" s="183">
        <v>1</v>
      </c>
      <c r="SO61" s="183">
        <v>1</v>
      </c>
      <c r="SP61" s="183">
        <v>1</v>
      </c>
      <c r="SQ61" s="192" t="str">
        <f ca="1">IF(ISBLANK(SC61),"",ROUND(AVERAGE(OFFSET(SH61:SP61,0,0,1,ion21Coop!$F$42)),1))</f>
        <v/>
      </c>
      <c r="SR61" s="269" t="str">
        <f t="shared" si="193"/>
        <v/>
      </c>
      <c r="ST61" s="565"/>
      <c r="SU61" s="565"/>
      <c r="SV61" s="566"/>
      <c r="SW61" s="567"/>
      <c r="SX61" s="565"/>
      <c r="SY61" s="566"/>
      <c r="SZ61" s="568"/>
      <c r="TA61" s="567"/>
      <c r="TB61" s="553"/>
    </row>
    <row r="62" spans="2:522" x14ac:dyDescent="0.3">
      <c r="J62" s="119">
        <f t="shared" si="110"/>
        <v>1</v>
      </c>
      <c r="K62" s="123" t="str">
        <f t="shared" si="83"/>
        <v>YaJo</v>
      </c>
      <c r="L62" s="123">
        <v>57</v>
      </c>
      <c r="M62" s="351"/>
      <c r="N62" s="351"/>
      <c r="O62" s="351"/>
      <c r="P62" s="351"/>
      <c r="Q62" s="369"/>
      <c r="R62" s="370"/>
      <c r="S62" s="269" t="str">
        <f t="shared" si="131"/>
        <v/>
      </c>
      <c r="T62" s="180">
        <v>1</v>
      </c>
      <c r="U62" s="269" t="str">
        <f t="shared" si="132"/>
        <v/>
      </c>
      <c r="V62" s="180">
        <v>1</v>
      </c>
      <c r="W62" s="181">
        <v>1</v>
      </c>
      <c r="X62" s="181">
        <v>1</v>
      </c>
      <c r="Y62" s="183">
        <v>1</v>
      </c>
      <c r="Z62" s="183">
        <v>1</v>
      </c>
      <c r="AA62" s="183">
        <v>1</v>
      </c>
      <c r="AB62" s="183">
        <v>1</v>
      </c>
      <c r="AC62" s="183">
        <v>1</v>
      </c>
      <c r="AD62" s="183">
        <v>1</v>
      </c>
      <c r="AE62" s="192" t="str">
        <f ca="1">IF(ISBLANK(Q62),"",ROUND(AVERAGE(OFFSET(V62:AD62,0,0,1,ion21Coop!$F$42)),1))</f>
        <v/>
      </c>
      <c r="AF62" s="269" t="str">
        <f t="shared" si="133"/>
        <v/>
      </c>
      <c r="AH62" s="119">
        <f t="shared" si="111"/>
        <v>2</v>
      </c>
      <c r="AI62" s="123" t="str">
        <f t="shared" si="84"/>
        <v>GeLo</v>
      </c>
      <c r="AJ62" s="123">
        <v>57</v>
      </c>
      <c r="AK62" s="351"/>
      <c r="AL62" s="351"/>
      <c r="AM62" s="351"/>
      <c r="AN62" s="351"/>
      <c r="AO62" s="369"/>
      <c r="AP62" s="370"/>
      <c r="AQ62" s="269" t="str">
        <f t="shared" si="134"/>
        <v/>
      </c>
      <c r="AR62" s="180">
        <v>1</v>
      </c>
      <c r="AS62" s="269" t="str">
        <f t="shared" si="135"/>
        <v/>
      </c>
      <c r="AT62" s="180">
        <v>1</v>
      </c>
      <c r="AU62" s="181">
        <v>1</v>
      </c>
      <c r="AV62" s="181">
        <v>1</v>
      </c>
      <c r="AW62" s="183">
        <v>1</v>
      </c>
      <c r="AX62" s="183">
        <v>1</v>
      </c>
      <c r="AY62" s="183">
        <v>1</v>
      </c>
      <c r="AZ62" s="183">
        <v>1</v>
      </c>
      <c r="BA62" s="183">
        <v>1</v>
      </c>
      <c r="BB62" s="183">
        <v>1</v>
      </c>
      <c r="BC62" s="192" t="str">
        <f ca="1">IF(ISBLANK(AO62),"",ROUND(AVERAGE(OFFSET(AT62:BB62,0,0,1,ion21Coop!$F$42)),1))</f>
        <v/>
      </c>
      <c r="BD62" s="269" t="str">
        <f t="shared" si="136"/>
        <v/>
      </c>
      <c r="BF62" s="119">
        <f t="shared" si="112"/>
        <v>3</v>
      </c>
      <c r="BG62" s="123" t="str">
        <f t="shared" si="85"/>
        <v>MiDo</v>
      </c>
      <c r="BH62" s="123">
        <v>57</v>
      </c>
      <c r="BI62" s="351"/>
      <c r="BJ62" s="351"/>
      <c r="BK62" s="351"/>
      <c r="BL62" s="351"/>
      <c r="BM62" s="369"/>
      <c r="BN62" s="370"/>
      <c r="BO62" s="269" t="str">
        <f t="shared" si="137"/>
        <v/>
      </c>
      <c r="BP62" s="180">
        <v>1</v>
      </c>
      <c r="BQ62" s="269" t="str">
        <f t="shared" si="138"/>
        <v/>
      </c>
      <c r="BR62" s="180">
        <v>1</v>
      </c>
      <c r="BS62" s="181">
        <v>1</v>
      </c>
      <c r="BT62" s="181">
        <v>1</v>
      </c>
      <c r="BU62" s="183">
        <v>1</v>
      </c>
      <c r="BV62" s="183">
        <v>1</v>
      </c>
      <c r="BW62" s="183">
        <v>1</v>
      </c>
      <c r="BX62" s="183">
        <v>1</v>
      </c>
      <c r="BY62" s="183">
        <v>1</v>
      </c>
      <c r="BZ62" s="183">
        <v>1</v>
      </c>
      <c r="CA62" s="192" t="str">
        <f ca="1">IF(ISBLANK(BM62),"",ROUND(AVERAGE(OFFSET(BR62:BZ62,0,0,1,ion21Coop!$F$42)),1))</f>
        <v/>
      </c>
      <c r="CB62" s="269" t="str">
        <f t="shared" si="139"/>
        <v/>
      </c>
      <c r="CD62" s="119">
        <f t="shared" si="113"/>
        <v>4</v>
      </c>
      <c r="CE62" s="123" t="str">
        <f t="shared" si="86"/>
        <v>EmNi</v>
      </c>
      <c r="CF62" s="123">
        <v>57</v>
      </c>
      <c r="CG62" s="351"/>
      <c r="CH62" s="351"/>
      <c r="CI62" s="351"/>
      <c r="CJ62" s="351"/>
      <c r="CK62" s="369"/>
      <c r="CL62" s="370"/>
      <c r="CM62" s="269" t="str">
        <f t="shared" si="140"/>
        <v/>
      </c>
      <c r="CN62" s="180">
        <v>1</v>
      </c>
      <c r="CO62" s="269" t="str">
        <f t="shared" si="141"/>
        <v/>
      </c>
      <c r="CP62" s="180">
        <v>1</v>
      </c>
      <c r="CQ62" s="181">
        <v>1</v>
      </c>
      <c r="CR62" s="181">
        <v>1</v>
      </c>
      <c r="CS62" s="183">
        <v>1</v>
      </c>
      <c r="CT62" s="183">
        <v>1</v>
      </c>
      <c r="CU62" s="183">
        <v>1</v>
      </c>
      <c r="CV62" s="183">
        <v>1</v>
      </c>
      <c r="CW62" s="183">
        <v>1</v>
      </c>
      <c r="CX62" s="183">
        <v>1</v>
      </c>
      <c r="CY62" s="192" t="str">
        <f ca="1">IF(ISBLANK(CK62),"",ROUND(AVERAGE(OFFSET(CP62:CX62,0,0,1,ion21Coop!$F$42)),1))</f>
        <v/>
      </c>
      <c r="CZ62" s="269" t="str">
        <f t="shared" si="142"/>
        <v/>
      </c>
      <c r="DB62" s="119">
        <f t="shared" si="114"/>
        <v>5</v>
      </c>
      <c r="DC62" s="123" t="str">
        <f t="shared" si="87"/>
        <v>HeJe</v>
      </c>
      <c r="DD62" s="123">
        <v>57</v>
      </c>
      <c r="DE62" s="423"/>
      <c r="DF62" s="423"/>
      <c r="DG62" s="423"/>
      <c r="DH62" s="423"/>
      <c r="DI62" s="421"/>
      <c r="DJ62" s="422"/>
      <c r="DK62" s="269" t="str">
        <f t="shared" si="143"/>
        <v/>
      </c>
      <c r="DL62" s="180">
        <v>1</v>
      </c>
      <c r="DM62" s="269" t="str">
        <f t="shared" si="144"/>
        <v/>
      </c>
      <c r="DN62" s="180">
        <v>1</v>
      </c>
      <c r="DO62" s="181">
        <v>1</v>
      </c>
      <c r="DP62" s="181">
        <v>1</v>
      </c>
      <c r="DQ62" s="183">
        <v>1</v>
      </c>
      <c r="DR62" s="183">
        <v>1</v>
      </c>
      <c r="DS62" s="183">
        <v>1</v>
      </c>
      <c r="DT62" s="183">
        <v>1</v>
      </c>
      <c r="DU62" s="183">
        <v>1</v>
      </c>
      <c r="DV62" s="183">
        <v>1</v>
      </c>
      <c r="DW62" s="192" t="str">
        <f ca="1">IF(ISBLANK(DI62),"",ROUND(AVERAGE(OFFSET(DN62:DV62,0,0,1,ion21Coop!$F$42)),1))</f>
        <v/>
      </c>
      <c r="DX62" s="269" t="str">
        <f t="shared" si="145"/>
        <v/>
      </c>
      <c r="DZ62" s="119">
        <f t="shared" si="115"/>
        <v>6</v>
      </c>
      <c r="EA62" s="123" t="str">
        <f t="shared" si="88"/>
        <v/>
      </c>
      <c r="EB62" s="123">
        <v>57</v>
      </c>
      <c r="EC62" s="423"/>
      <c r="ED62" s="423"/>
      <c r="EE62" s="423"/>
      <c r="EF62" s="423"/>
      <c r="EG62" s="421"/>
      <c r="EH62" s="422"/>
      <c r="EI62" s="269" t="str">
        <f t="shared" si="146"/>
        <v/>
      </c>
      <c r="EJ62" s="180">
        <v>1</v>
      </c>
      <c r="EK62" s="269" t="str">
        <f t="shared" si="147"/>
        <v/>
      </c>
      <c r="EL62" s="180">
        <v>1</v>
      </c>
      <c r="EM62" s="181">
        <v>1</v>
      </c>
      <c r="EN62" s="181">
        <v>1</v>
      </c>
      <c r="EO62" s="183">
        <v>1</v>
      </c>
      <c r="EP62" s="183">
        <v>1</v>
      </c>
      <c r="EQ62" s="183">
        <v>1</v>
      </c>
      <c r="ER62" s="183">
        <v>1</v>
      </c>
      <c r="ES62" s="183">
        <v>1</v>
      </c>
      <c r="ET62" s="183">
        <v>1</v>
      </c>
      <c r="EU62" s="192" t="str">
        <f ca="1">IF(ISBLANK(EG62),"",ROUND(AVERAGE(OFFSET(EL62:ET62,0,0,1,ion21Coop!$F$42)),1))</f>
        <v/>
      </c>
      <c r="EV62" s="269" t="str">
        <f t="shared" si="148"/>
        <v/>
      </c>
      <c r="EX62" s="119">
        <f t="shared" si="116"/>
        <v>7</v>
      </c>
      <c r="EY62" s="123" t="str">
        <f t="shared" si="89"/>
        <v/>
      </c>
      <c r="EZ62" s="123">
        <v>57</v>
      </c>
      <c r="FA62" s="423"/>
      <c r="FB62" s="423"/>
      <c r="FC62" s="423"/>
      <c r="FD62" s="423"/>
      <c r="FE62" s="421"/>
      <c r="FF62" s="422"/>
      <c r="FG62" s="269" t="str">
        <f t="shared" si="149"/>
        <v/>
      </c>
      <c r="FH62" s="180">
        <v>1</v>
      </c>
      <c r="FI62" s="269" t="str">
        <f t="shared" si="150"/>
        <v/>
      </c>
      <c r="FJ62" s="180">
        <v>1</v>
      </c>
      <c r="FK62" s="181">
        <v>1</v>
      </c>
      <c r="FL62" s="181">
        <v>1</v>
      </c>
      <c r="FM62" s="183">
        <v>1</v>
      </c>
      <c r="FN62" s="183">
        <v>1</v>
      </c>
      <c r="FO62" s="183">
        <v>1</v>
      </c>
      <c r="FP62" s="183">
        <v>1</v>
      </c>
      <c r="FQ62" s="183">
        <v>1</v>
      </c>
      <c r="FR62" s="183">
        <v>1</v>
      </c>
      <c r="FS62" s="192" t="str">
        <f ca="1">IF(ISBLANK(FE62),"",ROUND(AVERAGE(OFFSET(FJ62:FR62,0,0,1,ion21Coop!$F$42)),1))</f>
        <v/>
      </c>
      <c r="FT62" s="269" t="str">
        <f t="shared" si="151"/>
        <v/>
      </c>
      <c r="FV62" s="119">
        <f t="shared" si="117"/>
        <v>8</v>
      </c>
      <c r="FW62" s="123" t="str">
        <f t="shared" si="90"/>
        <v/>
      </c>
      <c r="FX62" s="123">
        <v>57</v>
      </c>
      <c r="FY62" s="423"/>
      <c r="FZ62" s="423"/>
      <c r="GA62" s="423"/>
      <c r="GB62" s="423"/>
      <c r="GC62" s="421"/>
      <c r="GD62" s="422"/>
      <c r="GE62" s="269" t="str">
        <f t="shared" si="152"/>
        <v/>
      </c>
      <c r="GF62" s="180">
        <v>1</v>
      </c>
      <c r="GG62" s="269" t="str">
        <f t="shared" si="153"/>
        <v/>
      </c>
      <c r="GH62" s="180">
        <v>1</v>
      </c>
      <c r="GI62" s="181">
        <v>1</v>
      </c>
      <c r="GJ62" s="181">
        <v>1</v>
      </c>
      <c r="GK62" s="183">
        <v>1</v>
      </c>
      <c r="GL62" s="183">
        <v>1</v>
      </c>
      <c r="GM62" s="183">
        <v>1</v>
      </c>
      <c r="GN62" s="183">
        <v>1</v>
      </c>
      <c r="GO62" s="183">
        <v>1</v>
      </c>
      <c r="GP62" s="183">
        <v>1</v>
      </c>
      <c r="GQ62" s="192" t="str">
        <f ca="1">IF(ISBLANK(GC62),"",ROUND(AVERAGE(OFFSET(GH62:GP62,0,0,1,ion21Coop!$F$42)),1))</f>
        <v/>
      </c>
      <c r="GR62" s="269" t="str">
        <f t="shared" si="154"/>
        <v/>
      </c>
      <c r="GT62" s="119">
        <f t="shared" si="118"/>
        <v>9</v>
      </c>
      <c r="GU62" s="123" t="str">
        <f t="shared" si="91"/>
        <v/>
      </c>
      <c r="GV62" s="123">
        <v>57</v>
      </c>
      <c r="GW62" s="423"/>
      <c r="GX62" s="423"/>
      <c r="GY62" s="423"/>
      <c r="GZ62" s="423"/>
      <c r="HA62" s="421"/>
      <c r="HB62" s="422"/>
      <c r="HC62" s="269" t="str">
        <f t="shared" si="155"/>
        <v/>
      </c>
      <c r="HD62" s="180">
        <v>1</v>
      </c>
      <c r="HE62" s="269" t="str">
        <f t="shared" si="156"/>
        <v/>
      </c>
      <c r="HF62" s="180">
        <v>1</v>
      </c>
      <c r="HG62" s="181">
        <v>1</v>
      </c>
      <c r="HH62" s="181">
        <v>1</v>
      </c>
      <c r="HI62" s="183">
        <v>1</v>
      </c>
      <c r="HJ62" s="183">
        <v>1</v>
      </c>
      <c r="HK62" s="183">
        <v>1</v>
      </c>
      <c r="HL62" s="183">
        <v>1</v>
      </c>
      <c r="HM62" s="183">
        <v>1</v>
      </c>
      <c r="HN62" s="183">
        <v>1</v>
      </c>
      <c r="HO62" s="192" t="str">
        <f ca="1">IF(ISBLANK(HA62),"",ROUND(AVERAGE(OFFSET(HF62:HN62,0,0,1,ion21Coop!$F$42)),1))</f>
        <v/>
      </c>
      <c r="HP62" s="269" t="str">
        <f t="shared" si="157"/>
        <v/>
      </c>
      <c r="HR62" s="119">
        <f t="shared" si="119"/>
        <v>10</v>
      </c>
      <c r="HS62" s="123" t="str">
        <f t="shared" si="92"/>
        <v/>
      </c>
      <c r="HT62" s="123">
        <v>57</v>
      </c>
      <c r="HU62" s="423"/>
      <c r="HV62" s="423"/>
      <c r="HW62" s="423"/>
      <c r="HX62" s="423"/>
      <c r="HY62" s="421"/>
      <c r="HZ62" s="422"/>
      <c r="IA62" s="269" t="str">
        <f t="shared" si="158"/>
        <v/>
      </c>
      <c r="IB62" s="180">
        <v>1</v>
      </c>
      <c r="IC62" s="269" t="str">
        <f t="shared" si="159"/>
        <v/>
      </c>
      <c r="ID62" s="180">
        <v>1</v>
      </c>
      <c r="IE62" s="181">
        <v>1</v>
      </c>
      <c r="IF62" s="181">
        <v>1</v>
      </c>
      <c r="IG62" s="183">
        <v>1</v>
      </c>
      <c r="IH62" s="183">
        <v>1</v>
      </c>
      <c r="II62" s="183">
        <v>1</v>
      </c>
      <c r="IJ62" s="183">
        <v>1</v>
      </c>
      <c r="IK62" s="183">
        <v>1</v>
      </c>
      <c r="IL62" s="183">
        <v>1</v>
      </c>
      <c r="IM62" s="192" t="str">
        <f ca="1">IF(ISBLANK(HY62),"",ROUND(AVERAGE(OFFSET(ID62:IL62,0,0,1,ion21Coop!$F$42)),1))</f>
        <v/>
      </c>
      <c r="IN62" s="269" t="str">
        <f t="shared" si="160"/>
        <v/>
      </c>
      <c r="IP62" s="119">
        <f t="shared" si="120"/>
        <v>11</v>
      </c>
      <c r="IQ62" s="123" t="str">
        <f t="shared" si="93"/>
        <v/>
      </c>
      <c r="IR62" s="123">
        <v>57</v>
      </c>
      <c r="IS62" s="423"/>
      <c r="IT62" s="423"/>
      <c r="IU62" s="423"/>
      <c r="IV62" s="423"/>
      <c r="IW62" s="421"/>
      <c r="IX62" s="422"/>
      <c r="IY62" s="269" t="str">
        <f t="shared" si="161"/>
        <v/>
      </c>
      <c r="IZ62" s="180">
        <v>1</v>
      </c>
      <c r="JA62" s="269" t="str">
        <f t="shared" si="162"/>
        <v/>
      </c>
      <c r="JB62" s="180">
        <v>1</v>
      </c>
      <c r="JC62" s="181">
        <v>1</v>
      </c>
      <c r="JD62" s="181">
        <v>1</v>
      </c>
      <c r="JE62" s="183">
        <v>1</v>
      </c>
      <c r="JF62" s="183">
        <v>1</v>
      </c>
      <c r="JG62" s="183">
        <v>1</v>
      </c>
      <c r="JH62" s="183">
        <v>1</v>
      </c>
      <c r="JI62" s="183">
        <v>1</v>
      </c>
      <c r="JJ62" s="183">
        <v>1</v>
      </c>
      <c r="JK62" s="192" t="str">
        <f ca="1">IF(ISBLANK(IW62),"",ROUND(AVERAGE(OFFSET(JB62:JJ62,0,0,1,ion21Coop!$F$42)),1))</f>
        <v/>
      </c>
      <c r="JL62" s="269" t="str">
        <f t="shared" si="163"/>
        <v/>
      </c>
      <c r="JN62" s="119">
        <f t="shared" si="121"/>
        <v>12</v>
      </c>
      <c r="JO62" s="123" t="str">
        <f t="shared" si="94"/>
        <v/>
      </c>
      <c r="JP62" s="123">
        <v>57</v>
      </c>
      <c r="JQ62" s="423"/>
      <c r="JR62" s="423"/>
      <c r="JS62" s="423"/>
      <c r="JT62" s="423"/>
      <c r="JU62" s="421"/>
      <c r="JV62" s="422"/>
      <c r="JW62" s="269" t="str">
        <f t="shared" si="164"/>
        <v/>
      </c>
      <c r="JX62" s="180">
        <v>1</v>
      </c>
      <c r="JY62" s="269" t="str">
        <f t="shared" si="165"/>
        <v/>
      </c>
      <c r="JZ62" s="180">
        <v>1</v>
      </c>
      <c r="KA62" s="181">
        <v>1</v>
      </c>
      <c r="KB62" s="181">
        <v>1</v>
      </c>
      <c r="KC62" s="183">
        <v>1</v>
      </c>
      <c r="KD62" s="183">
        <v>1</v>
      </c>
      <c r="KE62" s="183">
        <v>1</v>
      </c>
      <c r="KF62" s="183">
        <v>1</v>
      </c>
      <c r="KG62" s="183">
        <v>1</v>
      </c>
      <c r="KH62" s="183">
        <v>1</v>
      </c>
      <c r="KI62" s="192" t="str">
        <f ca="1">IF(ISBLANK(JU62),"",ROUND(AVERAGE(OFFSET(JZ62:KH62,0,0,1,ion21Coop!$F$42)),1))</f>
        <v/>
      </c>
      <c r="KJ62" s="269" t="str">
        <f t="shared" si="166"/>
        <v/>
      </c>
      <c r="KL62" s="119">
        <f t="shared" si="122"/>
        <v>13</v>
      </c>
      <c r="KM62" s="123" t="str">
        <f t="shared" si="95"/>
        <v/>
      </c>
      <c r="KN62" s="123">
        <v>57</v>
      </c>
      <c r="KO62" s="423"/>
      <c r="KP62" s="423"/>
      <c r="KQ62" s="423"/>
      <c r="KR62" s="423"/>
      <c r="KS62" s="421"/>
      <c r="KT62" s="422"/>
      <c r="KU62" s="269" t="str">
        <f t="shared" si="167"/>
        <v/>
      </c>
      <c r="KV62" s="180">
        <v>1</v>
      </c>
      <c r="KW62" s="269" t="str">
        <f t="shared" si="168"/>
        <v/>
      </c>
      <c r="KX62" s="180">
        <v>1</v>
      </c>
      <c r="KY62" s="181">
        <v>1</v>
      </c>
      <c r="KZ62" s="181">
        <v>1</v>
      </c>
      <c r="LA62" s="183">
        <v>1</v>
      </c>
      <c r="LB62" s="183">
        <v>1</v>
      </c>
      <c r="LC62" s="183">
        <v>1</v>
      </c>
      <c r="LD62" s="183">
        <v>1</v>
      </c>
      <c r="LE62" s="183">
        <v>1</v>
      </c>
      <c r="LF62" s="183">
        <v>1</v>
      </c>
      <c r="LG62" s="192" t="str">
        <f ca="1">IF(ISBLANK(KS62),"",ROUND(AVERAGE(OFFSET(KX62:LF62,0,0,1,ion21Coop!$F$42)),1))</f>
        <v/>
      </c>
      <c r="LH62" s="269" t="str">
        <f t="shared" si="169"/>
        <v/>
      </c>
      <c r="LJ62" s="119">
        <f t="shared" si="123"/>
        <v>14</v>
      </c>
      <c r="LK62" s="123" t="str">
        <f t="shared" si="96"/>
        <v/>
      </c>
      <c r="LL62" s="123">
        <v>57</v>
      </c>
      <c r="LM62" s="423"/>
      <c r="LN62" s="423"/>
      <c r="LO62" s="423"/>
      <c r="LP62" s="423"/>
      <c r="LQ62" s="421"/>
      <c r="LR62" s="422"/>
      <c r="LS62" s="269" t="str">
        <f t="shared" si="170"/>
        <v/>
      </c>
      <c r="LT62" s="180">
        <v>1</v>
      </c>
      <c r="LU62" s="269" t="str">
        <f t="shared" si="171"/>
        <v/>
      </c>
      <c r="LV62" s="180">
        <v>1</v>
      </c>
      <c r="LW62" s="181">
        <v>1</v>
      </c>
      <c r="LX62" s="181">
        <v>1</v>
      </c>
      <c r="LY62" s="183">
        <v>1</v>
      </c>
      <c r="LZ62" s="183">
        <v>1</v>
      </c>
      <c r="MA62" s="183">
        <v>1</v>
      </c>
      <c r="MB62" s="183">
        <v>1</v>
      </c>
      <c r="MC62" s="183">
        <v>1</v>
      </c>
      <c r="MD62" s="183">
        <v>1</v>
      </c>
      <c r="ME62" s="192" t="str">
        <f ca="1">IF(ISBLANK(LQ62),"",ROUND(AVERAGE(OFFSET(LV62:MD62,0,0,1,ion21Coop!$F$42)),1))</f>
        <v/>
      </c>
      <c r="MF62" s="269" t="str">
        <f t="shared" si="172"/>
        <v/>
      </c>
      <c r="MH62" s="119">
        <f t="shared" si="124"/>
        <v>15</v>
      </c>
      <c r="MI62" s="123" t="str">
        <f t="shared" si="97"/>
        <v/>
      </c>
      <c r="MJ62" s="123">
        <v>57</v>
      </c>
      <c r="MK62" s="423"/>
      <c r="ML62" s="423"/>
      <c r="MM62" s="423"/>
      <c r="MN62" s="423"/>
      <c r="MO62" s="421"/>
      <c r="MP62" s="422"/>
      <c r="MQ62" s="269" t="str">
        <f t="shared" si="173"/>
        <v/>
      </c>
      <c r="MR62" s="180">
        <v>1</v>
      </c>
      <c r="MS62" s="269" t="str">
        <f t="shared" si="174"/>
        <v/>
      </c>
      <c r="MT62" s="180">
        <v>1</v>
      </c>
      <c r="MU62" s="181">
        <v>1</v>
      </c>
      <c r="MV62" s="181">
        <v>1</v>
      </c>
      <c r="MW62" s="183">
        <v>1</v>
      </c>
      <c r="MX62" s="183">
        <v>1</v>
      </c>
      <c r="MY62" s="183">
        <v>1</v>
      </c>
      <c r="MZ62" s="183">
        <v>1</v>
      </c>
      <c r="NA62" s="183">
        <v>1</v>
      </c>
      <c r="NB62" s="183">
        <v>1</v>
      </c>
      <c r="NC62" s="192" t="str">
        <f ca="1">IF(ISBLANK(MO62),"",ROUND(AVERAGE(OFFSET(MT62:NB62,0,0,1,ion21Coop!$F$42)),1))</f>
        <v/>
      </c>
      <c r="ND62" s="269" t="str">
        <f t="shared" si="175"/>
        <v/>
      </c>
      <c r="NF62" s="119">
        <f t="shared" si="125"/>
        <v>16</v>
      </c>
      <c r="NG62" s="123" t="str">
        <f t="shared" si="98"/>
        <v/>
      </c>
      <c r="NH62" s="123">
        <v>57</v>
      </c>
      <c r="NI62" s="423"/>
      <c r="NJ62" s="423"/>
      <c r="NK62" s="423"/>
      <c r="NL62" s="423"/>
      <c r="NM62" s="421"/>
      <c r="NN62" s="422"/>
      <c r="NO62" s="269" t="str">
        <f t="shared" si="176"/>
        <v/>
      </c>
      <c r="NP62" s="180">
        <v>1</v>
      </c>
      <c r="NQ62" s="269" t="str">
        <f t="shared" si="177"/>
        <v/>
      </c>
      <c r="NR62" s="180">
        <v>1</v>
      </c>
      <c r="NS62" s="181">
        <v>1</v>
      </c>
      <c r="NT62" s="181">
        <v>1</v>
      </c>
      <c r="NU62" s="183">
        <v>1</v>
      </c>
      <c r="NV62" s="183">
        <v>1</v>
      </c>
      <c r="NW62" s="183">
        <v>1</v>
      </c>
      <c r="NX62" s="183">
        <v>1</v>
      </c>
      <c r="NY62" s="183">
        <v>1</v>
      </c>
      <c r="NZ62" s="183">
        <v>1</v>
      </c>
      <c r="OA62" s="192" t="str">
        <f ca="1">IF(ISBLANK(NM62),"",ROUND(AVERAGE(OFFSET(NR62:NZ62,0,0,1,ion21Coop!$F$42)),1))</f>
        <v/>
      </c>
      <c r="OB62" s="269" t="str">
        <f t="shared" si="178"/>
        <v/>
      </c>
      <c r="OD62" s="119">
        <f t="shared" si="126"/>
        <v>17</v>
      </c>
      <c r="OE62" s="123" t="str">
        <f t="shared" si="99"/>
        <v/>
      </c>
      <c r="OF62" s="123">
        <v>57</v>
      </c>
      <c r="OG62" s="423"/>
      <c r="OH62" s="423"/>
      <c r="OI62" s="423"/>
      <c r="OJ62" s="423"/>
      <c r="OK62" s="421"/>
      <c r="OL62" s="422"/>
      <c r="OM62" s="269" t="str">
        <f t="shared" si="179"/>
        <v/>
      </c>
      <c r="ON62" s="180">
        <v>1</v>
      </c>
      <c r="OO62" s="269" t="str">
        <f t="shared" si="180"/>
        <v/>
      </c>
      <c r="OP62" s="180">
        <v>1</v>
      </c>
      <c r="OQ62" s="181">
        <v>1</v>
      </c>
      <c r="OR62" s="181">
        <v>1</v>
      </c>
      <c r="OS62" s="183">
        <v>1</v>
      </c>
      <c r="OT62" s="183">
        <v>1</v>
      </c>
      <c r="OU62" s="183">
        <v>1</v>
      </c>
      <c r="OV62" s="183">
        <v>1</v>
      </c>
      <c r="OW62" s="183">
        <v>1</v>
      </c>
      <c r="OX62" s="183">
        <v>1</v>
      </c>
      <c r="OY62" s="192" t="str">
        <f ca="1">IF(ISBLANK(OK62),"",ROUND(AVERAGE(OFFSET(OP62:OX62,0,0,1,ion21Coop!$F$42)),1))</f>
        <v/>
      </c>
      <c r="OZ62" s="269" t="str">
        <f t="shared" si="181"/>
        <v/>
      </c>
      <c r="PB62" s="119">
        <f t="shared" si="127"/>
        <v>18</v>
      </c>
      <c r="PC62" s="123" t="str">
        <f t="shared" si="100"/>
        <v/>
      </c>
      <c r="PD62" s="123">
        <v>57</v>
      </c>
      <c r="PE62" s="423"/>
      <c r="PF62" s="423"/>
      <c r="PG62" s="423"/>
      <c r="PH62" s="423"/>
      <c r="PI62" s="421"/>
      <c r="PJ62" s="422"/>
      <c r="PK62" s="269" t="str">
        <f t="shared" si="182"/>
        <v/>
      </c>
      <c r="PL62" s="180">
        <v>1</v>
      </c>
      <c r="PM62" s="269" t="str">
        <f t="shared" si="183"/>
        <v/>
      </c>
      <c r="PN62" s="180">
        <v>1</v>
      </c>
      <c r="PO62" s="181">
        <v>1</v>
      </c>
      <c r="PP62" s="181">
        <v>1</v>
      </c>
      <c r="PQ62" s="183">
        <v>1</v>
      </c>
      <c r="PR62" s="183">
        <v>1</v>
      </c>
      <c r="PS62" s="183">
        <v>1</v>
      </c>
      <c r="PT62" s="183">
        <v>1</v>
      </c>
      <c r="PU62" s="183">
        <v>1</v>
      </c>
      <c r="PV62" s="183">
        <v>1</v>
      </c>
      <c r="PW62" s="192" t="str">
        <f ca="1">IF(ISBLANK(PI62),"",ROUND(AVERAGE(OFFSET(PN62:PV62,0,0,1,ion21Coop!$F$42)),1))</f>
        <v/>
      </c>
      <c r="PX62" s="269" t="str">
        <f t="shared" si="184"/>
        <v/>
      </c>
      <c r="PZ62" s="119">
        <f t="shared" si="128"/>
        <v>19</v>
      </c>
      <c r="QA62" s="123" t="str">
        <f t="shared" si="101"/>
        <v/>
      </c>
      <c r="QB62" s="123">
        <v>57</v>
      </c>
      <c r="QC62" s="423"/>
      <c r="QD62" s="423"/>
      <c r="QE62" s="423"/>
      <c r="QF62" s="423"/>
      <c r="QG62" s="421"/>
      <c r="QH62" s="422"/>
      <c r="QI62" s="269" t="str">
        <f t="shared" si="185"/>
        <v/>
      </c>
      <c r="QJ62" s="180">
        <v>1</v>
      </c>
      <c r="QK62" s="269" t="str">
        <f t="shared" si="186"/>
        <v/>
      </c>
      <c r="QL62" s="180">
        <v>1</v>
      </c>
      <c r="QM62" s="181">
        <v>1</v>
      </c>
      <c r="QN62" s="181">
        <v>1</v>
      </c>
      <c r="QO62" s="183">
        <v>1</v>
      </c>
      <c r="QP62" s="183">
        <v>1</v>
      </c>
      <c r="QQ62" s="183">
        <v>1</v>
      </c>
      <c r="QR62" s="183">
        <v>1</v>
      </c>
      <c r="QS62" s="183">
        <v>1</v>
      </c>
      <c r="QT62" s="183">
        <v>1</v>
      </c>
      <c r="QU62" s="192" t="str">
        <f ca="1">IF(ISBLANK(QG62),"",ROUND(AVERAGE(OFFSET(QL62:QT62,0,0,1,ion21Coop!$F$42)),1))</f>
        <v/>
      </c>
      <c r="QV62" s="269" t="str">
        <f t="shared" si="187"/>
        <v/>
      </c>
      <c r="QX62" s="119">
        <f t="shared" si="129"/>
        <v>20</v>
      </c>
      <c r="QY62" s="123" t="str">
        <f t="shared" si="102"/>
        <v/>
      </c>
      <c r="QZ62" s="123">
        <v>57</v>
      </c>
      <c r="RA62" s="423"/>
      <c r="RB62" s="423"/>
      <c r="RC62" s="423"/>
      <c r="RD62" s="423"/>
      <c r="RE62" s="421"/>
      <c r="RF62" s="422"/>
      <c r="RG62" s="269" t="str">
        <f t="shared" si="188"/>
        <v/>
      </c>
      <c r="RH62" s="180">
        <v>1</v>
      </c>
      <c r="RI62" s="269" t="str">
        <f t="shared" si="189"/>
        <v/>
      </c>
      <c r="RJ62" s="180">
        <v>1</v>
      </c>
      <c r="RK62" s="181">
        <v>1</v>
      </c>
      <c r="RL62" s="181">
        <v>1</v>
      </c>
      <c r="RM62" s="183">
        <v>1</v>
      </c>
      <c r="RN62" s="183">
        <v>1</v>
      </c>
      <c r="RO62" s="183">
        <v>1</v>
      </c>
      <c r="RP62" s="183">
        <v>1</v>
      </c>
      <c r="RQ62" s="183">
        <v>1</v>
      </c>
      <c r="RR62" s="183">
        <v>1</v>
      </c>
      <c r="RS62" s="192" t="str">
        <f ca="1">IF(ISBLANK(RE62),"",ROUND(AVERAGE(OFFSET(RJ62:RR62,0,0,1,ion21Coop!$F$42)),1))</f>
        <v/>
      </c>
      <c r="RT62" s="269" t="str">
        <f t="shared" si="190"/>
        <v/>
      </c>
      <c r="RV62" s="119">
        <f t="shared" si="130"/>
        <v>21</v>
      </c>
      <c r="RW62" s="123" t="str">
        <f t="shared" si="103"/>
        <v/>
      </c>
      <c r="RX62" s="123">
        <v>57</v>
      </c>
      <c r="RY62" s="423"/>
      <c r="RZ62" s="423"/>
      <c r="SA62" s="423"/>
      <c r="SB62" s="423"/>
      <c r="SC62" s="421"/>
      <c r="SD62" s="422"/>
      <c r="SE62" s="269" t="str">
        <f t="shared" si="191"/>
        <v/>
      </c>
      <c r="SF62" s="180">
        <v>1</v>
      </c>
      <c r="SG62" s="269" t="str">
        <f t="shared" si="192"/>
        <v/>
      </c>
      <c r="SH62" s="180">
        <v>1</v>
      </c>
      <c r="SI62" s="181">
        <v>1</v>
      </c>
      <c r="SJ62" s="181">
        <v>1</v>
      </c>
      <c r="SK62" s="183">
        <v>1</v>
      </c>
      <c r="SL62" s="183">
        <v>1</v>
      </c>
      <c r="SM62" s="183">
        <v>1</v>
      </c>
      <c r="SN62" s="183">
        <v>1</v>
      </c>
      <c r="SO62" s="183">
        <v>1</v>
      </c>
      <c r="SP62" s="183">
        <v>1</v>
      </c>
      <c r="SQ62" s="192" t="str">
        <f ca="1">IF(ISBLANK(SC62),"",ROUND(AVERAGE(OFFSET(SH62:SP62,0,0,1,ion21Coop!$F$42)),1))</f>
        <v/>
      </c>
      <c r="SR62" s="269" t="str">
        <f t="shared" si="193"/>
        <v/>
      </c>
      <c r="ST62" s="565"/>
      <c r="SU62" s="565"/>
      <c r="SV62" s="566"/>
      <c r="SW62" s="567"/>
      <c r="SX62" s="565"/>
      <c r="SY62" s="566"/>
      <c r="SZ62" s="568"/>
      <c r="TA62" s="567"/>
      <c r="TB62" s="553"/>
    </row>
    <row r="63" spans="2:522" x14ac:dyDescent="0.3">
      <c r="J63" s="119">
        <f t="shared" si="110"/>
        <v>1</v>
      </c>
      <c r="K63" s="123" t="str">
        <f t="shared" si="83"/>
        <v>YaJo</v>
      </c>
      <c r="L63" s="123">
        <v>58</v>
      </c>
      <c r="M63" s="351"/>
      <c r="N63" s="351"/>
      <c r="O63" s="351"/>
      <c r="P63" s="351"/>
      <c r="Q63" s="369"/>
      <c r="R63" s="370"/>
      <c r="S63" s="269" t="str">
        <f t="shared" si="131"/>
        <v/>
      </c>
      <c r="T63" s="180">
        <v>1</v>
      </c>
      <c r="U63" s="269" t="str">
        <f t="shared" si="132"/>
        <v/>
      </c>
      <c r="V63" s="180">
        <v>1</v>
      </c>
      <c r="W63" s="181">
        <v>1</v>
      </c>
      <c r="X63" s="181">
        <v>1</v>
      </c>
      <c r="Y63" s="183">
        <v>1</v>
      </c>
      <c r="Z63" s="183">
        <v>1</v>
      </c>
      <c r="AA63" s="183">
        <v>1</v>
      </c>
      <c r="AB63" s="183">
        <v>1</v>
      </c>
      <c r="AC63" s="183">
        <v>1</v>
      </c>
      <c r="AD63" s="183">
        <v>1</v>
      </c>
      <c r="AE63" s="192" t="str">
        <f ca="1">IF(ISBLANK(Q63),"",ROUND(AVERAGE(OFFSET(V63:AD63,0,0,1,ion21Coop!$F$42)),1))</f>
        <v/>
      </c>
      <c r="AF63" s="269" t="str">
        <f t="shared" si="133"/>
        <v/>
      </c>
      <c r="AH63" s="119">
        <f t="shared" si="111"/>
        <v>2</v>
      </c>
      <c r="AI63" s="123" t="str">
        <f t="shared" si="84"/>
        <v>GeLo</v>
      </c>
      <c r="AJ63" s="123">
        <v>58</v>
      </c>
      <c r="AK63" s="351"/>
      <c r="AL63" s="351"/>
      <c r="AM63" s="351"/>
      <c r="AN63" s="351"/>
      <c r="AO63" s="369"/>
      <c r="AP63" s="370"/>
      <c r="AQ63" s="269" t="str">
        <f t="shared" si="134"/>
        <v/>
      </c>
      <c r="AR63" s="180">
        <v>1</v>
      </c>
      <c r="AS63" s="269" t="str">
        <f t="shared" si="135"/>
        <v/>
      </c>
      <c r="AT63" s="180">
        <v>1</v>
      </c>
      <c r="AU63" s="181">
        <v>1</v>
      </c>
      <c r="AV63" s="181">
        <v>1</v>
      </c>
      <c r="AW63" s="183">
        <v>1</v>
      </c>
      <c r="AX63" s="183">
        <v>1</v>
      </c>
      <c r="AY63" s="183">
        <v>1</v>
      </c>
      <c r="AZ63" s="183">
        <v>1</v>
      </c>
      <c r="BA63" s="183">
        <v>1</v>
      </c>
      <c r="BB63" s="183">
        <v>1</v>
      </c>
      <c r="BC63" s="192" t="str">
        <f ca="1">IF(ISBLANK(AO63),"",ROUND(AVERAGE(OFFSET(AT63:BB63,0,0,1,ion21Coop!$F$42)),1))</f>
        <v/>
      </c>
      <c r="BD63" s="269" t="str">
        <f t="shared" si="136"/>
        <v/>
      </c>
      <c r="BF63" s="119">
        <f t="shared" si="112"/>
        <v>3</v>
      </c>
      <c r="BG63" s="123" t="str">
        <f t="shared" si="85"/>
        <v>MiDo</v>
      </c>
      <c r="BH63" s="123">
        <v>58</v>
      </c>
      <c r="BI63" s="351"/>
      <c r="BJ63" s="351"/>
      <c r="BK63" s="351"/>
      <c r="BL63" s="351"/>
      <c r="BM63" s="369"/>
      <c r="BN63" s="370"/>
      <c r="BO63" s="269" t="str">
        <f t="shared" si="137"/>
        <v/>
      </c>
      <c r="BP63" s="180">
        <v>1</v>
      </c>
      <c r="BQ63" s="269" t="str">
        <f t="shared" si="138"/>
        <v/>
      </c>
      <c r="BR63" s="180">
        <v>1</v>
      </c>
      <c r="BS63" s="181">
        <v>1</v>
      </c>
      <c r="BT63" s="181">
        <v>1</v>
      </c>
      <c r="BU63" s="183">
        <v>1</v>
      </c>
      <c r="BV63" s="183">
        <v>1</v>
      </c>
      <c r="BW63" s="183">
        <v>1</v>
      </c>
      <c r="BX63" s="183">
        <v>1</v>
      </c>
      <c r="BY63" s="183">
        <v>1</v>
      </c>
      <c r="BZ63" s="183">
        <v>1</v>
      </c>
      <c r="CA63" s="192" t="str">
        <f ca="1">IF(ISBLANK(BM63),"",ROUND(AVERAGE(OFFSET(BR63:BZ63,0,0,1,ion21Coop!$F$42)),1))</f>
        <v/>
      </c>
      <c r="CB63" s="269" t="str">
        <f t="shared" si="139"/>
        <v/>
      </c>
      <c r="CD63" s="119">
        <f t="shared" si="113"/>
        <v>4</v>
      </c>
      <c r="CE63" s="123" t="str">
        <f t="shared" si="86"/>
        <v>EmNi</v>
      </c>
      <c r="CF63" s="123">
        <v>58</v>
      </c>
      <c r="CG63" s="351"/>
      <c r="CH63" s="351"/>
      <c r="CI63" s="351"/>
      <c r="CJ63" s="351"/>
      <c r="CK63" s="369"/>
      <c r="CL63" s="370"/>
      <c r="CM63" s="269" t="str">
        <f t="shared" si="140"/>
        <v/>
      </c>
      <c r="CN63" s="180">
        <v>1</v>
      </c>
      <c r="CO63" s="269" t="str">
        <f t="shared" si="141"/>
        <v/>
      </c>
      <c r="CP63" s="180">
        <v>1</v>
      </c>
      <c r="CQ63" s="181">
        <v>1</v>
      </c>
      <c r="CR63" s="181">
        <v>1</v>
      </c>
      <c r="CS63" s="183">
        <v>1</v>
      </c>
      <c r="CT63" s="183">
        <v>1</v>
      </c>
      <c r="CU63" s="183">
        <v>1</v>
      </c>
      <c r="CV63" s="183">
        <v>1</v>
      </c>
      <c r="CW63" s="183">
        <v>1</v>
      </c>
      <c r="CX63" s="183">
        <v>1</v>
      </c>
      <c r="CY63" s="192" t="str">
        <f ca="1">IF(ISBLANK(CK63),"",ROUND(AVERAGE(OFFSET(CP63:CX63,0,0,1,ion21Coop!$F$42)),1))</f>
        <v/>
      </c>
      <c r="CZ63" s="269" t="str">
        <f t="shared" si="142"/>
        <v/>
      </c>
      <c r="DB63" s="119">
        <f t="shared" si="114"/>
        <v>5</v>
      </c>
      <c r="DC63" s="123" t="str">
        <f t="shared" si="87"/>
        <v>HeJe</v>
      </c>
      <c r="DD63" s="123">
        <v>58</v>
      </c>
      <c r="DE63" s="423"/>
      <c r="DF63" s="423"/>
      <c r="DG63" s="423"/>
      <c r="DH63" s="423"/>
      <c r="DI63" s="421"/>
      <c r="DJ63" s="422"/>
      <c r="DK63" s="269" t="str">
        <f t="shared" si="143"/>
        <v/>
      </c>
      <c r="DL63" s="180">
        <v>1</v>
      </c>
      <c r="DM63" s="269" t="str">
        <f t="shared" si="144"/>
        <v/>
      </c>
      <c r="DN63" s="180">
        <v>1</v>
      </c>
      <c r="DO63" s="181">
        <v>1</v>
      </c>
      <c r="DP63" s="181">
        <v>1</v>
      </c>
      <c r="DQ63" s="183">
        <v>1</v>
      </c>
      <c r="DR63" s="183">
        <v>1</v>
      </c>
      <c r="DS63" s="183">
        <v>1</v>
      </c>
      <c r="DT63" s="183">
        <v>1</v>
      </c>
      <c r="DU63" s="183">
        <v>1</v>
      </c>
      <c r="DV63" s="183">
        <v>1</v>
      </c>
      <c r="DW63" s="192" t="str">
        <f ca="1">IF(ISBLANK(DI63),"",ROUND(AVERAGE(OFFSET(DN63:DV63,0,0,1,ion21Coop!$F$42)),1))</f>
        <v/>
      </c>
      <c r="DX63" s="269" t="str">
        <f t="shared" si="145"/>
        <v/>
      </c>
      <c r="DZ63" s="119">
        <f t="shared" si="115"/>
        <v>6</v>
      </c>
      <c r="EA63" s="123" t="str">
        <f t="shared" si="88"/>
        <v/>
      </c>
      <c r="EB63" s="123">
        <v>58</v>
      </c>
      <c r="EC63" s="423"/>
      <c r="ED63" s="423"/>
      <c r="EE63" s="423"/>
      <c r="EF63" s="423"/>
      <c r="EG63" s="421"/>
      <c r="EH63" s="422"/>
      <c r="EI63" s="269" t="str">
        <f t="shared" si="146"/>
        <v/>
      </c>
      <c r="EJ63" s="180">
        <v>1</v>
      </c>
      <c r="EK63" s="269" t="str">
        <f t="shared" si="147"/>
        <v/>
      </c>
      <c r="EL63" s="180">
        <v>1</v>
      </c>
      <c r="EM63" s="181">
        <v>1</v>
      </c>
      <c r="EN63" s="181">
        <v>1</v>
      </c>
      <c r="EO63" s="183">
        <v>1</v>
      </c>
      <c r="EP63" s="183">
        <v>1</v>
      </c>
      <c r="EQ63" s="183">
        <v>1</v>
      </c>
      <c r="ER63" s="183">
        <v>1</v>
      </c>
      <c r="ES63" s="183">
        <v>1</v>
      </c>
      <c r="ET63" s="183">
        <v>1</v>
      </c>
      <c r="EU63" s="192" t="str">
        <f ca="1">IF(ISBLANK(EG63),"",ROUND(AVERAGE(OFFSET(EL63:ET63,0,0,1,ion21Coop!$F$42)),1))</f>
        <v/>
      </c>
      <c r="EV63" s="269" t="str">
        <f t="shared" si="148"/>
        <v/>
      </c>
      <c r="EX63" s="119">
        <f t="shared" si="116"/>
        <v>7</v>
      </c>
      <c r="EY63" s="123" t="str">
        <f t="shared" si="89"/>
        <v/>
      </c>
      <c r="EZ63" s="123">
        <v>58</v>
      </c>
      <c r="FA63" s="423"/>
      <c r="FB63" s="423"/>
      <c r="FC63" s="423"/>
      <c r="FD63" s="423"/>
      <c r="FE63" s="421"/>
      <c r="FF63" s="422"/>
      <c r="FG63" s="269" t="str">
        <f t="shared" si="149"/>
        <v/>
      </c>
      <c r="FH63" s="180">
        <v>1</v>
      </c>
      <c r="FI63" s="269" t="str">
        <f t="shared" si="150"/>
        <v/>
      </c>
      <c r="FJ63" s="180">
        <v>1</v>
      </c>
      <c r="FK63" s="181">
        <v>1</v>
      </c>
      <c r="FL63" s="181">
        <v>1</v>
      </c>
      <c r="FM63" s="183">
        <v>1</v>
      </c>
      <c r="FN63" s="183">
        <v>1</v>
      </c>
      <c r="FO63" s="183">
        <v>1</v>
      </c>
      <c r="FP63" s="183">
        <v>1</v>
      </c>
      <c r="FQ63" s="183">
        <v>1</v>
      </c>
      <c r="FR63" s="183">
        <v>1</v>
      </c>
      <c r="FS63" s="192" t="str">
        <f ca="1">IF(ISBLANK(FE63),"",ROUND(AVERAGE(OFFSET(FJ63:FR63,0,0,1,ion21Coop!$F$42)),1))</f>
        <v/>
      </c>
      <c r="FT63" s="269" t="str">
        <f t="shared" si="151"/>
        <v/>
      </c>
      <c r="FV63" s="119">
        <f t="shared" si="117"/>
        <v>8</v>
      </c>
      <c r="FW63" s="123" t="str">
        <f t="shared" si="90"/>
        <v/>
      </c>
      <c r="FX63" s="123">
        <v>58</v>
      </c>
      <c r="FY63" s="423"/>
      <c r="FZ63" s="423"/>
      <c r="GA63" s="423"/>
      <c r="GB63" s="423"/>
      <c r="GC63" s="421"/>
      <c r="GD63" s="422"/>
      <c r="GE63" s="269" t="str">
        <f t="shared" si="152"/>
        <v/>
      </c>
      <c r="GF63" s="180">
        <v>1</v>
      </c>
      <c r="GG63" s="269" t="str">
        <f t="shared" si="153"/>
        <v/>
      </c>
      <c r="GH63" s="180">
        <v>1</v>
      </c>
      <c r="GI63" s="181">
        <v>1</v>
      </c>
      <c r="GJ63" s="181">
        <v>1</v>
      </c>
      <c r="GK63" s="183">
        <v>1</v>
      </c>
      <c r="GL63" s="183">
        <v>1</v>
      </c>
      <c r="GM63" s="183">
        <v>1</v>
      </c>
      <c r="GN63" s="183">
        <v>1</v>
      </c>
      <c r="GO63" s="183">
        <v>1</v>
      </c>
      <c r="GP63" s="183">
        <v>1</v>
      </c>
      <c r="GQ63" s="192" t="str">
        <f ca="1">IF(ISBLANK(GC63),"",ROUND(AVERAGE(OFFSET(GH63:GP63,0,0,1,ion21Coop!$F$42)),1))</f>
        <v/>
      </c>
      <c r="GR63" s="269" t="str">
        <f t="shared" si="154"/>
        <v/>
      </c>
      <c r="GT63" s="119">
        <f t="shared" si="118"/>
        <v>9</v>
      </c>
      <c r="GU63" s="123" t="str">
        <f t="shared" si="91"/>
        <v/>
      </c>
      <c r="GV63" s="123">
        <v>58</v>
      </c>
      <c r="GW63" s="423"/>
      <c r="GX63" s="423"/>
      <c r="GY63" s="423"/>
      <c r="GZ63" s="423"/>
      <c r="HA63" s="421"/>
      <c r="HB63" s="422"/>
      <c r="HC63" s="269" t="str">
        <f t="shared" si="155"/>
        <v/>
      </c>
      <c r="HD63" s="180">
        <v>1</v>
      </c>
      <c r="HE63" s="269" t="str">
        <f t="shared" si="156"/>
        <v/>
      </c>
      <c r="HF63" s="180">
        <v>1</v>
      </c>
      <c r="HG63" s="181">
        <v>1</v>
      </c>
      <c r="HH63" s="181">
        <v>1</v>
      </c>
      <c r="HI63" s="183">
        <v>1</v>
      </c>
      <c r="HJ63" s="183">
        <v>1</v>
      </c>
      <c r="HK63" s="183">
        <v>1</v>
      </c>
      <c r="HL63" s="183">
        <v>1</v>
      </c>
      <c r="HM63" s="183">
        <v>1</v>
      </c>
      <c r="HN63" s="183">
        <v>1</v>
      </c>
      <c r="HO63" s="192" t="str">
        <f ca="1">IF(ISBLANK(HA63),"",ROUND(AVERAGE(OFFSET(HF63:HN63,0,0,1,ion21Coop!$F$42)),1))</f>
        <v/>
      </c>
      <c r="HP63" s="269" t="str">
        <f t="shared" si="157"/>
        <v/>
      </c>
      <c r="HR63" s="119">
        <f t="shared" si="119"/>
        <v>10</v>
      </c>
      <c r="HS63" s="123" t="str">
        <f t="shared" si="92"/>
        <v/>
      </c>
      <c r="HT63" s="123">
        <v>58</v>
      </c>
      <c r="HU63" s="423"/>
      <c r="HV63" s="423"/>
      <c r="HW63" s="423"/>
      <c r="HX63" s="423"/>
      <c r="HY63" s="421"/>
      <c r="HZ63" s="422"/>
      <c r="IA63" s="269" t="str">
        <f t="shared" si="158"/>
        <v/>
      </c>
      <c r="IB63" s="180">
        <v>1</v>
      </c>
      <c r="IC63" s="269" t="str">
        <f t="shared" si="159"/>
        <v/>
      </c>
      <c r="ID63" s="180">
        <v>1</v>
      </c>
      <c r="IE63" s="181">
        <v>1</v>
      </c>
      <c r="IF63" s="181">
        <v>1</v>
      </c>
      <c r="IG63" s="183">
        <v>1</v>
      </c>
      <c r="IH63" s="183">
        <v>1</v>
      </c>
      <c r="II63" s="183">
        <v>1</v>
      </c>
      <c r="IJ63" s="183">
        <v>1</v>
      </c>
      <c r="IK63" s="183">
        <v>1</v>
      </c>
      <c r="IL63" s="183">
        <v>1</v>
      </c>
      <c r="IM63" s="192" t="str">
        <f ca="1">IF(ISBLANK(HY63),"",ROUND(AVERAGE(OFFSET(ID63:IL63,0,0,1,ion21Coop!$F$42)),1))</f>
        <v/>
      </c>
      <c r="IN63" s="269" t="str">
        <f t="shared" si="160"/>
        <v/>
      </c>
      <c r="IP63" s="119">
        <f t="shared" si="120"/>
        <v>11</v>
      </c>
      <c r="IQ63" s="123" t="str">
        <f t="shared" si="93"/>
        <v/>
      </c>
      <c r="IR63" s="123">
        <v>58</v>
      </c>
      <c r="IS63" s="423"/>
      <c r="IT63" s="423"/>
      <c r="IU63" s="423"/>
      <c r="IV63" s="423"/>
      <c r="IW63" s="421"/>
      <c r="IX63" s="422"/>
      <c r="IY63" s="269" t="str">
        <f t="shared" si="161"/>
        <v/>
      </c>
      <c r="IZ63" s="180">
        <v>1</v>
      </c>
      <c r="JA63" s="269" t="str">
        <f t="shared" si="162"/>
        <v/>
      </c>
      <c r="JB63" s="180">
        <v>1</v>
      </c>
      <c r="JC63" s="181">
        <v>1</v>
      </c>
      <c r="JD63" s="181">
        <v>1</v>
      </c>
      <c r="JE63" s="183">
        <v>1</v>
      </c>
      <c r="JF63" s="183">
        <v>1</v>
      </c>
      <c r="JG63" s="183">
        <v>1</v>
      </c>
      <c r="JH63" s="183">
        <v>1</v>
      </c>
      <c r="JI63" s="183">
        <v>1</v>
      </c>
      <c r="JJ63" s="183">
        <v>1</v>
      </c>
      <c r="JK63" s="192" t="str">
        <f ca="1">IF(ISBLANK(IW63),"",ROUND(AVERAGE(OFFSET(JB63:JJ63,0,0,1,ion21Coop!$F$42)),1))</f>
        <v/>
      </c>
      <c r="JL63" s="269" t="str">
        <f t="shared" si="163"/>
        <v/>
      </c>
      <c r="JN63" s="119">
        <f t="shared" si="121"/>
        <v>12</v>
      </c>
      <c r="JO63" s="123" t="str">
        <f t="shared" si="94"/>
        <v/>
      </c>
      <c r="JP63" s="123">
        <v>58</v>
      </c>
      <c r="JQ63" s="423"/>
      <c r="JR63" s="423"/>
      <c r="JS63" s="423"/>
      <c r="JT63" s="423"/>
      <c r="JU63" s="421"/>
      <c r="JV63" s="422"/>
      <c r="JW63" s="269" t="str">
        <f t="shared" si="164"/>
        <v/>
      </c>
      <c r="JX63" s="180">
        <v>1</v>
      </c>
      <c r="JY63" s="269" t="str">
        <f t="shared" si="165"/>
        <v/>
      </c>
      <c r="JZ63" s="180">
        <v>1</v>
      </c>
      <c r="KA63" s="181">
        <v>1</v>
      </c>
      <c r="KB63" s="181">
        <v>1</v>
      </c>
      <c r="KC63" s="183">
        <v>1</v>
      </c>
      <c r="KD63" s="183">
        <v>1</v>
      </c>
      <c r="KE63" s="183">
        <v>1</v>
      </c>
      <c r="KF63" s="183">
        <v>1</v>
      </c>
      <c r="KG63" s="183">
        <v>1</v>
      </c>
      <c r="KH63" s="183">
        <v>1</v>
      </c>
      <c r="KI63" s="192" t="str">
        <f ca="1">IF(ISBLANK(JU63),"",ROUND(AVERAGE(OFFSET(JZ63:KH63,0,0,1,ion21Coop!$F$42)),1))</f>
        <v/>
      </c>
      <c r="KJ63" s="269" t="str">
        <f t="shared" si="166"/>
        <v/>
      </c>
      <c r="KL63" s="119">
        <f t="shared" si="122"/>
        <v>13</v>
      </c>
      <c r="KM63" s="123" t="str">
        <f t="shared" si="95"/>
        <v/>
      </c>
      <c r="KN63" s="123">
        <v>58</v>
      </c>
      <c r="KO63" s="423"/>
      <c r="KP63" s="423"/>
      <c r="KQ63" s="423"/>
      <c r="KR63" s="423"/>
      <c r="KS63" s="421"/>
      <c r="KT63" s="422"/>
      <c r="KU63" s="269" t="str">
        <f t="shared" si="167"/>
        <v/>
      </c>
      <c r="KV63" s="180">
        <v>1</v>
      </c>
      <c r="KW63" s="269" t="str">
        <f t="shared" si="168"/>
        <v/>
      </c>
      <c r="KX63" s="180">
        <v>1</v>
      </c>
      <c r="KY63" s="181">
        <v>1</v>
      </c>
      <c r="KZ63" s="181">
        <v>1</v>
      </c>
      <c r="LA63" s="183">
        <v>1</v>
      </c>
      <c r="LB63" s="183">
        <v>1</v>
      </c>
      <c r="LC63" s="183">
        <v>1</v>
      </c>
      <c r="LD63" s="183">
        <v>1</v>
      </c>
      <c r="LE63" s="183">
        <v>1</v>
      </c>
      <c r="LF63" s="183">
        <v>1</v>
      </c>
      <c r="LG63" s="192" t="str">
        <f ca="1">IF(ISBLANK(KS63),"",ROUND(AVERAGE(OFFSET(KX63:LF63,0,0,1,ion21Coop!$F$42)),1))</f>
        <v/>
      </c>
      <c r="LH63" s="269" t="str">
        <f t="shared" si="169"/>
        <v/>
      </c>
      <c r="LJ63" s="119">
        <f t="shared" si="123"/>
        <v>14</v>
      </c>
      <c r="LK63" s="123" t="str">
        <f t="shared" si="96"/>
        <v/>
      </c>
      <c r="LL63" s="123">
        <v>58</v>
      </c>
      <c r="LM63" s="423"/>
      <c r="LN63" s="423"/>
      <c r="LO63" s="423"/>
      <c r="LP63" s="423"/>
      <c r="LQ63" s="421"/>
      <c r="LR63" s="422"/>
      <c r="LS63" s="269" t="str">
        <f t="shared" si="170"/>
        <v/>
      </c>
      <c r="LT63" s="180">
        <v>1</v>
      </c>
      <c r="LU63" s="269" t="str">
        <f t="shared" si="171"/>
        <v/>
      </c>
      <c r="LV63" s="180">
        <v>1</v>
      </c>
      <c r="LW63" s="181">
        <v>1</v>
      </c>
      <c r="LX63" s="181">
        <v>1</v>
      </c>
      <c r="LY63" s="183">
        <v>1</v>
      </c>
      <c r="LZ63" s="183">
        <v>1</v>
      </c>
      <c r="MA63" s="183">
        <v>1</v>
      </c>
      <c r="MB63" s="183">
        <v>1</v>
      </c>
      <c r="MC63" s="183">
        <v>1</v>
      </c>
      <c r="MD63" s="183">
        <v>1</v>
      </c>
      <c r="ME63" s="192" t="str">
        <f ca="1">IF(ISBLANK(LQ63),"",ROUND(AVERAGE(OFFSET(LV63:MD63,0,0,1,ion21Coop!$F$42)),1))</f>
        <v/>
      </c>
      <c r="MF63" s="269" t="str">
        <f t="shared" si="172"/>
        <v/>
      </c>
      <c r="MH63" s="119">
        <f t="shared" si="124"/>
        <v>15</v>
      </c>
      <c r="MI63" s="123" t="str">
        <f t="shared" si="97"/>
        <v/>
      </c>
      <c r="MJ63" s="123">
        <v>58</v>
      </c>
      <c r="MK63" s="423"/>
      <c r="ML63" s="423"/>
      <c r="MM63" s="423"/>
      <c r="MN63" s="423"/>
      <c r="MO63" s="421"/>
      <c r="MP63" s="422"/>
      <c r="MQ63" s="269" t="str">
        <f t="shared" si="173"/>
        <v/>
      </c>
      <c r="MR63" s="180">
        <v>1</v>
      </c>
      <c r="MS63" s="269" t="str">
        <f t="shared" si="174"/>
        <v/>
      </c>
      <c r="MT63" s="180">
        <v>1</v>
      </c>
      <c r="MU63" s="181">
        <v>1</v>
      </c>
      <c r="MV63" s="181">
        <v>1</v>
      </c>
      <c r="MW63" s="183">
        <v>1</v>
      </c>
      <c r="MX63" s="183">
        <v>1</v>
      </c>
      <c r="MY63" s="183">
        <v>1</v>
      </c>
      <c r="MZ63" s="183">
        <v>1</v>
      </c>
      <c r="NA63" s="183">
        <v>1</v>
      </c>
      <c r="NB63" s="183">
        <v>1</v>
      </c>
      <c r="NC63" s="192" t="str">
        <f ca="1">IF(ISBLANK(MO63),"",ROUND(AVERAGE(OFFSET(MT63:NB63,0,0,1,ion21Coop!$F$42)),1))</f>
        <v/>
      </c>
      <c r="ND63" s="269" t="str">
        <f t="shared" si="175"/>
        <v/>
      </c>
      <c r="NF63" s="119">
        <f t="shared" si="125"/>
        <v>16</v>
      </c>
      <c r="NG63" s="123" t="str">
        <f t="shared" si="98"/>
        <v/>
      </c>
      <c r="NH63" s="123">
        <v>58</v>
      </c>
      <c r="NI63" s="423"/>
      <c r="NJ63" s="423"/>
      <c r="NK63" s="423"/>
      <c r="NL63" s="423"/>
      <c r="NM63" s="421"/>
      <c r="NN63" s="422"/>
      <c r="NO63" s="269" t="str">
        <f t="shared" si="176"/>
        <v/>
      </c>
      <c r="NP63" s="180">
        <v>1</v>
      </c>
      <c r="NQ63" s="269" t="str">
        <f t="shared" si="177"/>
        <v/>
      </c>
      <c r="NR63" s="180">
        <v>1</v>
      </c>
      <c r="NS63" s="181">
        <v>1</v>
      </c>
      <c r="NT63" s="181">
        <v>1</v>
      </c>
      <c r="NU63" s="183">
        <v>1</v>
      </c>
      <c r="NV63" s="183">
        <v>1</v>
      </c>
      <c r="NW63" s="183">
        <v>1</v>
      </c>
      <c r="NX63" s="183">
        <v>1</v>
      </c>
      <c r="NY63" s="183">
        <v>1</v>
      </c>
      <c r="NZ63" s="183">
        <v>1</v>
      </c>
      <c r="OA63" s="192" t="str">
        <f ca="1">IF(ISBLANK(NM63),"",ROUND(AVERAGE(OFFSET(NR63:NZ63,0,0,1,ion21Coop!$F$42)),1))</f>
        <v/>
      </c>
      <c r="OB63" s="269" t="str">
        <f t="shared" si="178"/>
        <v/>
      </c>
      <c r="OD63" s="119">
        <f t="shared" si="126"/>
        <v>17</v>
      </c>
      <c r="OE63" s="123" t="str">
        <f t="shared" si="99"/>
        <v/>
      </c>
      <c r="OF63" s="123">
        <v>58</v>
      </c>
      <c r="OG63" s="423"/>
      <c r="OH63" s="423"/>
      <c r="OI63" s="423"/>
      <c r="OJ63" s="423"/>
      <c r="OK63" s="421"/>
      <c r="OL63" s="422"/>
      <c r="OM63" s="269" t="str">
        <f t="shared" si="179"/>
        <v/>
      </c>
      <c r="ON63" s="180">
        <v>1</v>
      </c>
      <c r="OO63" s="269" t="str">
        <f t="shared" si="180"/>
        <v/>
      </c>
      <c r="OP63" s="180">
        <v>1</v>
      </c>
      <c r="OQ63" s="181">
        <v>1</v>
      </c>
      <c r="OR63" s="181">
        <v>1</v>
      </c>
      <c r="OS63" s="183">
        <v>1</v>
      </c>
      <c r="OT63" s="183">
        <v>1</v>
      </c>
      <c r="OU63" s="183">
        <v>1</v>
      </c>
      <c r="OV63" s="183">
        <v>1</v>
      </c>
      <c r="OW63" s="183">
        <v>1</v>
      </c>
      <c r="OX63" s="183">
        <v>1</v>
      </c>
      <c r="OY63" s="192" t="str">
        <f ca="1">IF(ISBLANK(OK63),"",ROUND(AVERAGE(OFFSET(OP63:OX63,0,0,1,ion21Coop!$F$42)),1))</f>
        <v/>
      </c>
      <c r="OZ63" s="269" t="str">
        <f t="shared" si="181"/>
        <v/>
      </c>
      <c r="PB63" s="119">
        <f t="shared" si="127"/>
        <v>18</v>
      </c>
      <c r="PC63" s="123" t="str">
        <f t="shared" si="100"/>
        <v/>
      </c>
      <c r="PD63" s="123">
        <v>58</v>
      </c>
      <c r="PE63" s="423"/>
      <c r="PF63" s="423"/>
      <c r="PG63" s="423"/>
      <c r="PH63" s="423"/>
      <c r="PI63" s="421"/>
      <c r="PJ63" s="422"/>
      <c r="PK63" s="269" t="str">
        <f t="shared" si="182"/>
        <v/>
      </c>
      <c r="PL63" s="180">
        <v>1</v>
      </c>
      <c r="PM63" s="269" t="str">
        <f t="shared" si="183"/>
        <v/>
      </c>
      <c r="PN63" s="180">
        <v>1</v>
      </c>
      <c r="PO63" s="181">
        <v>1</v>
      </c>
      <c r="PP63" s="181">
        <v>1</v>
      </c>
      <c r="PQ63" s="183">
        <v>1</v>
      </c>
      <c r="PR63" s="183">
        <v>1</v>
      </c>
      <c r="PS63" s="183">
        <v>1</v>
      </c>
      <c r="PT63" s="183">
        <v>1</v>
      </c>
      <c r="PU63" s="183">
        <v>1</v>
      </c>
      <c r="PV63" s="183">
        <v>1</v>
      </c>
      <c r="PW63" s="192" t="str">
        <f ca="1">IF(ISBLANK(PI63),"",ROUND(AVERAGE(OFFSET(PN63:PV63,0,0,1,ion21Coop!$F$42)),1))</f>
        <v/>
      </c>
      <c r="PX63" s="269" t="str">
        <f t="shared" si="184"/>
        <v/>
      </c>
      <c r="PZ63" s="119">
        <f t="shared" si="128"/>
        <v>19</v>
      </c>
      <c r="QA63" s="123" t="str">
        <f t="shared" si="101"/>
        <v/>
      </c>
      <c r="QB63" s="123">
        <v>58</v>
      </c>
      <c r="QC63" s="423"/>
      <c r="QD63" s="423"/>
      <c r="QE63" s="423"/>
      <c r="QF63" s="423"/>
      <c r="QG63" s="421"/>
      <c r="QH63" s="422"/>
      <c r="QI63" s="269" t="str">
        <f t="shared" si="185"/>
        <v/>
      </c>
      <c r="QJ63" s="180">
        <v>1</v>
      </c>
      <c r="QK63" s="269" t="str">
        <f t="shared" si="186"/>
        <v/>
      </c>
      <c r="QL63" s="180">
        <v>1</v>
      </c>
      <c r="QM63" s="181">
        <v>1</v>
      </c>
      <c r="QN63" s="181">
        <v>1</v>
      </c>
      <c r="QO63" s="183">
        <v>1</v>
      </c>
      <c r="QP63" s="183">
        <v>1</v>
      </c>
      <c r="QQ63" s="183">
        <v>1</v>
      </c>
      <c r="QR63" s="183">
        <v>1</v>
      </c>
      <c r="QS63" s="183">
        <v>1</v>
      </c>
      <c r="QT63" s="183">
        <v>1</v>
      </c>
      <c r="QU63" s="192" t="str">
        <f ca="1">IF(ISBLANK(QG63),"",ROUND(AVERAGE(OFFSET(QL63:QT63,0,0,1,ion21Coop!$F$42)),1))</f>
        <v/>
      </c>
      <c r="QV63" s="269" t="str">
        <f t="shared" si="187"/>
        <v/>
      </c>
      <c r="QX63" s="119">
        <f t="shared" si="129"/>
        <v>20</v>
      </c>
      <c r="QY63" s="123" t="str">
        <f t="shared" si="102"/>
        <v/>
      </c>
      <c r="QZ63" s="123">
        <v>58</v>
      </c>
      <c r="RA63" s="423"/>
      <c r="RB63" s="423"/>
      <c r="RC63" s="423"/>
      <c r="RD63" s="423"/>
      <c r="RE63" s="421"/>
      <c r="RF63" s="422"/>
      <c r="RG63" s="269" t="str">
        <f t="shared" si="188"/>
        <v/>
      </c>
      <c r="RH63" s="180">
        <v>1</v>
      </c>
      <c r="RI63" s="269" t="str">
        <f t="shared" si="189"/>
        <v/>
      </c>
      <c r="RJ63" s="180">
        <v>1</v>
      </c>
      <c r="RK63" s="181">
        <v>1</v>
      </c>
      <c r="RL63" s="181">
        <v>1</v>
      </c>
      <c r="RM63" s="183">
        <v>1</v>
      </c>
      <c r="RN63" s="183">
        <v>1</v>
      </c>
      <c r="RO63" s="183">
        <v>1</v>
      </c>
      <c r="RP63" s="183">
        <v>1</v>
      </c>
      <c r="RQ63" s="183">
        <v>1</v>
      </c>
      <c r="RR63" s="183">
        <v>1</v>
      </c>
      <c r="RS63" s="192" t="str">
        <f ca="1">IF(ISBLANK(RE63),"",ROUND(AVERAGE(OFFSET(RJ63:RR63,0,0,1,ion21Coop!$F$42)),1))</f>
        <v/>
      </c>
      <c r="RT63" s="269" t="str">
        <f t="shared" si="190"/>
        <v/>
      </c>
      <c r="RV63" s="119">
        <f t="shared" si="130"/>
        <v>21</v>
      </c>
      <c r="RW63" s="123" t="str">
        <f t="shared" si="103"/>
        <v/>
      </c>
      <c r="RX63" s="123">
        <v>58</v>
      </c>
      <c r="RY63" s="423"/>
      <c r="RZ63" s="423"/>
      <c r="SA63" s="423"/>
      <c r="SB63" s="423"/>
      <c r="SC63" s="421"/>
      <c r="SD63" s="422"/>
      <c r="SE63" s="269" t="str">
        <f t="shared" si="191"/>
        <v/>
      </c>
      <c r="SF63" s="180">
        <v>1</v>
      </c>
      <c r="SG63" s="269" t="str">
        <f t="shared" si="192"/>
        <v/>
      </c>
      <c r="SH63" s="180">
        <v>1</v>
      </c>
      <c r="SI63" s="181">
        <v>1</v>
      </c>
      <c r="SJ63" s="181">
        <v>1</v>
      </c>
      <c r="SK63" s="183">
        <v>1</v>
      </c>
      <c r="SL63" s="183">
        <v>1</v>
      </c>
      <c r="SM63" s="183">
        <v>1</v>
      </c>
      <c r="SN63" s="183">
        <v>1</v>
      </c>
      <c r="SO63" s="183">
        <v>1</v>
      </c>
      <c r="SP63" s="183">
        <v>1</v>
      </c>
      <c r="SQ63" s="192" t="str">
        <f ca="1">IF(ISBLANK(SC63),"",ROUND(AVERAGE(OFFSET(SH63:SP63,0,0,1,ion21Coop!$F$42)),1))</f>
        <v/>
      </c>
      <c r="SR63" s="269" t="str">
        <f t="shared" si="193"/>
        <v/>
      </c>
      <c r="ST63" s="565"/>
      <c r="SU63" s="565"/>
      <c r="SV63" s="566"/>
      <c r="SW63" s="567"/>
      <c r="SX63" s="565"/>
      <c r="SY63" s="566"/>
      <c r="SZ63" s="568"/>
      <c r="TA63" s="567"/>
      <c r="TB63" s="553"/>
    </row>
    <row r="64" spans="2:522" x14ac:dyDescent="0.3">
      <c r="J64" s="119">
        <f t="shared" si="110"/>
        <v>1</v>
      </c>
      <c r="K64" s="123" t="str">
        <f t="shared" si="83"/>
        <v>YaJo</v>
      </c>
      <c r="L64" s="123">
        <v>59</v>
      </c>
      <c r="M64" s="351"/>
      <c r="N64" s="351"/>
      <c r="O64" s="351"/>
      <c r="P64" s="351"/>
      <c r="Q64" s="369"/>
      <c r="R64" s="370"/>
      <c r="S64" s="269" t="str">
        <f t="shared" si="131"/>
        <v/>
      </c>
      <c r="T64" s="180">
        <v>1</v>
      </c>
      <c r="U64" s="269" t="str">
        <f t="shared" si="132"/>
        <v/>
      </c>
      <c r="V64" s="180">
        <v>1</v>
      </c>
      <c r="W64" s="181">
        <v>1</v>
      </c>
      <c r="X64" s="181">
        <v>1</v>
      </c>
      <c r="Y64" s="183">
        <v>1</v>
      </c>
      <c r="Z64" s="183">
        <v>1</v>
      </c>
      <c r="AA64" s="183">
        <v>1</v>
      </c>
      <c r="AB64" s="183">
        <v>1</v>
      </c>
      <c r="AC64" s="183">
        <v>1</v>
      </c>
      <c r="AD64" s="183">
        <v>1</v>
      </c>
      <c r="AE64" s="192" t="str">
        <f ca="1">IF(ISBLANK(Q64),"",ROUND(AVERAGE(OFFSET(V64:AD64,0,0,1,ion21Coop!$F$42)),1))</f>
        <v/>
      </c>
      <c r="AF64" s="269" t="str">
        <f t="shared" si="133"/>
        <v/>
      </c>
      <c r="AH64" s="119">
        <f t="shared" si="111"/>
        <v>2</v>
      </c>
      <c r="AI64" s="123" t="str">
        <f t="shared" si="84"/>
        <v>GeLo</v>
      </c>
      <c r="AJ64" s="123">
        <v>59</v>
      </c>
      <c r="AK64" s="351"/>
      <c r="AL64" s="351"/>
      <c r="AM64" s="351"/>
      <c r="AN64" s="351"/>
      <c r="AO64" s="369"/>
      <c r="AP64" s="370"/>
      <c r="AQ64" s="269" t="str">
        <f t="shared" si="134"/>
        <v/>
      </c>
      <c r="AR64" s="180">
        <v>1</v>
      </c>
      <c r="AS64" s="269" t="str">
        <f t="shared" si="135"/>
        <v/>
      </c>
      <c r="AT64" s="180">
        <v>1</v>
      </c>
      <c r="AU64" s="181">
        <v>1</v>
      </c>
      <c r="AV64" s="181">
        <v>1</v>
      </c>
      <c r="AW64" s="183">
        <v>1</v>
      </c>
      <c r="AX64" s="183">
        <v>1</v>
      </c>
      <c r="AY64" s="183">
        <v>1</v>
      </c>
      <c r="AZ64" s="183">
        <v>1</v>
      </c>
      <c r="BA64" s="183">
        <v>1</v>
      </c>
      <c r="BB64" s="183">
        <v>1</v>
      </c>
      <c r="BC64" s="192" t="str">
        <f ca="1">IF(ISBLANK(AO64),"",ROUND(AVERAGE(OFFSET(AT64:BB64,0,0,1,ion21Coop!$F$42)),1))</f>
        <v/>
      </c>
      <c r="BD64" s="269" t="str">
        <f t="shared" si="136"/>
        <v/>
      </c>
      <c r="BF64" s="119">
        <f t="shared" si="112"/>
        <v>3</v>
      </c>
      <c r="BG64" s="123" t="str">
        <f t="shared" si="85"/>
        <v>MiDo</v>
      </c>
      <c r="BH64" s="123">
        <v>59</v>
      </c>
      <c r="BI64" s="351"/>
      <c r="BJ64" s="351"/>
      <c r="BK64" s="351"/>
      <c r="BL64" s="351"/>
      <c r="BM64" s="369"/>
      <c r="BN64" s="370"/>
      <c r="BO64" s="269" t="str">
        <f t="shared" si="137"/>
        <v/>
      </c>
      <c r="BP64" s="180">
        <v>1</v>
      </c>
      <c r="BQ64" s="269" t="str">
        <f t="shared" si="138"/>
        <v/>
      </c>
      <c r="BR64" s="180">
        <v>1</v>
      </c>
      <c r="BS64" s="181">
        <v>1</v>
      </c>
      <c r="BT64" s="181">
        <v>1</v>
      </c>
      <c r="BU64" s="183">
        <v>1</v>
      </c>
      <c r="BV64" s="183">
        <v>1</v>
      </c>
      <c r="BW64" s="183">
        <v>1</v>
      </c>
      <c r="BX64" s="183">
        <v>1</v>
      </c>
      <c r="BY64" s="183">
        <v>1</v>
      </c>
      <c r="BZ64" s="183">
        <v>1</v>
      </c>
      <c r="CA64" s="192" t="str">
        <f ca="1">IF(ISBLANK(BM64),"",ROUND(AVERAGE(OFFSET(BR64:BZ64,0,0,1,ion21Coop!$F$42)),1))</f>
        <v/>
      </c>
      <c r="CB64" s="269" t="str">
        <f t="shared" si="139"/>
        <v/>
      </c>
      <c r="CD64" s="119">
        <f t="shared" si="113"/>
        <v>4</v>
      </c>
      <c r="CE64" s="123" t="str">
        <f t="shared" si="86"/>
        <v>EmNi</v>
      </c>
      <c r="CF64" s="123">
        <v>59</v>
      </c>
      <c r="CG64" s="351"/>
      <c r="CH64" s="351"/>
      <c r="CI64" s="351"/>
      <c r="CJ64" s="351"/>
      <c r="CK64" s="369"/>
      <c r="CL64" s="370"/>
      <c r="CM64" s="269" t="str">
        <f t="shared" si="140"/>
        <v/>
      </c>
      <c r="CN64" s="180">
        <v>1</v>
      </c>
      <c r="CO64" s="269" t="str">
        <f t="shared" si="141"/>
        <v/>
      </c>
      <c r="CP64" s="180">
        <v>1</v>
      </c>
      <c r="CQ64" s="181">
        <v>1</v>
      </c>
      <c r="CR64" s="181">
        <v>1</v>
      </c>
      <c r="CS64" s="183">
        <v>1</v>
      </c>
      <c r="CT64" s="183">
        <v>1</v>
      </c>
      <c r="CU64" s="183">
        <v>1</v>
      </c>
      <c r="CV64" s="183">
        <v>1</v>
      </c>
      <c r="CW64" s="183">
        <v>1</v>
      </c>
      <c r="CX64" s="183">
        <v>1</v>
      </c>
      <c r="CY64" s="192" t="str">
        <f ca="1">IF(ISBLANK(CK64),"",ROUND(AVERAGE(OFFSET(CP64:CX64,0,0,1,ion21Coop!$F$42)),1))</f>
        <v/>
      </c>
      <c r="CZ64" s="269" t="str">
        <f t="shared" si="142"/>
        <v/>
      </c>
      <c r="DB64" s="119">
        <f t="shared" si="114"/>
        <v>5</v>
      </c>
      <c r="DC64" s="123" t="str">
        <f t="shared" si="87"/>
        <v>HeJe</v>
      </c>
      <c r="DD64" s="123">
        <v>59</v>
      </c>
      <c r="DE64" s="423"/>
      <c r="DF64" s="423"/>
      <c r="DG64" s="423"/>
      <c r="DH64" s="423"/>
      <c r="DI64" s="421"/>
      <c r="DJ64" s="422"/>
      <c r="DK64" s="269" t="str">
        <f t="shared" si="143"/>
        <v/>
      </c>
      <c r="DL64" s="180">
        <v>1</v>
      </c>
      <c r="DM64" s="269" t="str">
        <f t="shared" si="144"/>
        <v/>
      </c>
      <c r="DN64" s="180">
        <v>1</v>
      </c>
      <c r="DO64" s="181">
        <v>1</v>
      </c>
      <c r="DP64" s="181">
        <v>1</v>
      </c>
      <c r="DQ64" s="183">
        <v>1</v>
      </c>
      <c r="DR64" s="183">
        <v>1</v>
      </c>
      <c r="DS64" s="183">
        <v>1</v>
      </c>
      <c r="DT64" s="183">
        <v>1</v>
      </c>
      <c r="DU64" s="183">
        <v>1</v>
      </c>
      <c r="DV64" s="183">
        <v>1</v>
      </c>
      <c r="DW64" s="192" t="str">
        <f ca="1">IF(ISBLANK(DI64),"",ROUND(AVERAGE(OFFSET(DN64:DV64,0,0,1,ion21Coop!$F$42)),1))</f>
        <v/>
      </c>
      <c r="DX64" s="269" t="str">
        <f t="shared" si="145"/>
        <v/>
      </c>
      <c r="DZ64" s="119">
        <f t="shared" si="115"/>
        <v>6</v>
      </c>
      <c r="EA64" s="123" t="str">
        <f t="shared" si="88"/>
        <v/>
      </c>
      <c r="EB64" s="123">
        <v>59</v>
      </c>
      <c r="EC64" s="423"/>
      <c r="ED64" s="423"/>
      <c r="EE64" s="423"/>
      <c r="EF64" s="423"/>
      <c r="EG64" s="421"/>
      <c r="EH64" s="422"/>
      <c r="EI64" s="269" t="str">
        <f t="shared" si="146"/>
        <v/>
      </c>
      <c r="EJ64" s="180">
        <v>1</v>
      </c>
      <c r="EK64" s="269" t="str">
        <f t="shared" si="147"/>
        <v/>
      </c>
      <c r="EL64" s="180">
        <v>1</v>
      </c>
      <c r="EM64" s="181">
        <v>1</v>
      </c>
      <c r="EN64" s="181">
        <v>1</v>
      </c>
      <c r="EO64" s="183">
        <v>1</v>
      </c>
      <c r="EP64" s="183">
        <v>1</v>
      </c>
      <c r="EQ64" s="183">
        <v>1</v>
      </c>
      <c r="ER64" s="183">
        <v>1</v>
      </c>
      <c r="ES64" s="183">
        <v>1</v>
      </c>
      <c r="ET64" s="183">
        <v>1</v>
      </c>
      <c r="EU64" s="192" t="str">
        <f ca="1">IF(ISBLANK(EG64),"",ROUND(AVERAGE(OFFSET(EL64:ET64,0,0,1,ion21Coop!$F$42)),1))</f>
        <v/>
      </c>
      <c r="EV64" s="269" t="str">
        <f t="shared" si="148"/>
        <v/>
      </c>
      <c r="EX64" s="119">
        <f t="shared" si="116"/>
        <v>7</v>
      </c>
      <c r="EY64" s="123" t="str">
        <f t="shared" si="89"/>
        <v/>
      </c>
      <c r="EZ64" s="123">
        <v>59</v>
      </c>
      <c r="FA64" s="423"/>
      <c r="FB64" s="423"/>
      <c r="FC64" s="423"/>
      <c r="FD64" s="423"/>
      <c r="FE64" s="421"/>
      <c r="FF64" s="422"/>
      <c r="FG64" s="269" t="str">
        <f t="shared" si="149"/>
        <v/>
      </c>
      <c r="FH64" s="180">
        <v>1</v>
      </c>
      <c r="FI64" s="269" t="str">
        <f t="shared" si="150"/>
        <v/>
      </c>
      <c r="FJ64" s="180">
        <v>1</v>
      </c>
      <c r="FK64" s="181">
        <v>1</v>
      </c>
      <c r="FL64" s="181">
        <v>1</v>
      </c>
      <c r="FM64" s="183">
        <v>1</v>
      </c>
      <c r="FN64" s="183">
        <v>1</v>
      </c>
      <c r="FO64" s="183">
        <v>1</v>
      </c>
      <c r="FP64" s="183">
        <v>1</v>
      </c>
      <c r="FQ64" s="183">
        <v>1</v>
      </c>
      <c r="FR64" s="183">
        <v>1</v>
      </c>
      <c r="FS64" s="192" t="str">
        <f ca="1">IF(ISBLANK(FE64),"",ROUND(AVERAGE(OFFSET(FJ64:FR64,0,0,1,ion21Coop!$F$42)),1))</f>
        <v/>
      </c>
      <c r="FT64" s="269" t="str">
        <f t="shared" si="151"/>
        <v/>
      </c>
      <c r="FV64" s="119">
        <f t="shared" si="117"/>
        <v>8</v>
      </c>
      <c r="FW64" s="123" t="str">
        <f t="shared" si="90"/>
        <v/>
      </c>
      <c r="FX64" s="123">
        <v>59</v>
      </c>
      <c r="FY64" s="423"/>
      <c r="FZ64" s="423"/>
      <c r="GA64" s="423"/>
      <c r="GB64" s="423"/>
      <c r="GC64" s="421"/>
      <c r="GD64" s="422"/>
      <c r="GE64" s="269" t="str">
        <f t="shared" si="152"/>
        <v/>
      </c>
      <c r="GF64" s="180">
        <v>1</v>
      </c>
      <c r="GG64" s="269" t="str">
        <f t="shared" si="153"/>
        <v/>
      </c>
      <c r="GH64" s="180">
        <v>1</v>
      </c>
      <c r="GI64" s="181">
        <v>1</v>
      </c>
      <c r="GJ64" s="181">
        <v>1</v>
      </c>
      <c r="GK64" s="183">
        <v>1</v>
      </c>
      <c r="GL64" s="183">
        <v>1</v>
      </c>
      <c r="GM64" s="183">
        <v>1</v>
      </c>
      <c r="GN64" s="183">
        <v>1</v>
      </c>
      <c r="GO64" s="183">
        <v>1</v>
      </c>
      <c r="GP64" s="183">
        <v>1</v>
      </c>
      <c r="GQ64" s="192" t="str">
        <f ca="1">IF(ISBLANK(GC64),"",ROUND(AVERAGE(OFFSET(GH64:GP64,0,0,1,ion21Coop!$F$42)),1))</f>
        <v/>
      </c>
      <c r="GR64" s="269" t="str">
        <f t="shared" si="154"/>
        <v/>
      </c>
      <c r="GT64" s="119">
        <f t="shared" si="118"/>
        <v>9</v>
      </c>
      <c r="GU64" s="123" t="str">
        <f t="shared" si="91"/>
        <v/>
      </c>
      <c r="GV64" s="123">
        <v>59</v>
      </c>
      <c r="GW64" s="423"/>
      <c r="GX64" s="423"/>
      <c r="GY64" s="423"/>
      <c r="GZ64" s="423"/>
      <c r="HA64" s="421"/>
      <c r="HB64" s="422"/>
      <c r="HC64" s="269" t="str">
        <f t="shared" si="155"/>
        <v/>
      </c>
      <c r="HD64" s="180">
        <v>1</v>
      </c>
      <c r="HE64" s="269" t="str">
        <f t="shared" si="156"/>
        <v/>
      </c>
      <c r="HF64" s="180">
        <v>1</v>
      </c>
      <c r="HG64" s="181">
        <v>1</v>
      </c>
      <c r="HH64" s="181">
        <v>1</v>
      </c>
      <c r="HI64" s="183">
        <v>1</v>
      </c>
      <c r="HJ64" s="183">
        <v>1</v>
      </c>
      <c r="HK64" s="183">
        <v>1</v>
      </c>
      <c r="HL64" s="183">
        <v>1</v>
      </c>
      <c r="HM64" s="183">
        <v>1</v>
      </c>
      <c r="HN64" s="183">
        <v>1</v>
      </c>
      <c r="HO64" s="192" t="str">
        <f ca="1">IF(ISBLANK(HA64),"",ROUND(AVERAGE(OFFSET(HF64:HN64,0,0,1,ion21Coop!$F$42)),1))</f>
        <v/>
      </c>
      <c r="HP64" s="269" t="str">
        <f t="shared" si="157"/>
        <v/>
      </c>
      <c r="HR64" s="119">
        <f t="shared" si="119"/>
        <v>10</v>
      </c>
      <c r="HS64" s="123" t="str">
        <f t="shared" si="92"/>
        <v/>
      </c>
      <c r="HT64" s="123">
        <v>59</v>
      </c>
      <c r="HU64" s="423"/>
      <c r="HV64" s="423"/>
      <c r="HW64" s="423"/>
      <c r="HX64" s="423"/>
      <c r="HY64" s="421"/>
      <c r="HZ64" s="422"/>
      <c r="IA64" s="269" t="str">
        <f t="shared" si="158"/>
        <v/>
      </c>
      <c r="IB64" s="180">
        <v>1</v>
      </c>
      <c r="IC64" s="269" t="str">
        <f t="shared" si="159"/>
        <v/>
      </c>
      <c r="ID64" s="180">
        <v>1</v>
      </c>
      <c r="IE64" s="181">
        <v>1</v>
      </c>
      <c r="IF64" s="181">
        <v>1</v>
      </c>
      <c r="IG64" s="183">
        <v>1</v>
      </c>
      <c r="IH64" s="183">
        <v>1</v>
      </c>
      <c r="II64" s="183">
        <v>1</v>
      </c>
      <c r="IJ64" s="183">
        <v>1</v>
      </c>
      <c r="IK64" s="183">
        <v>1</v>
      </c>
      <c r="IL64" s="183">
        <v>1</v>
      </c>
      <c r="IM64" s="192" t="str">
        <f ca="1">IF(ISBLANK(HY64),"",ROUND(AVERAGE(OFFSET(ID64:IL64,0,0,1,ion21Coop!$F$42)),1))</f>
        <v/>
      </c>
      <c r="IN64" s="269" t="str">
        <f t="shared" si="160"/>
        <v/>
      </c>
      <c r="IP64" s="119">
        <f t="shared" si="120"/>
        <v>11</v>
      </c>
      <c r="IQ64" s="123" t="str">
        <f t="shared" si="93"/>
        <v/>
      </c>
      <c r="IR64" s="123">
        <v>59</v>
      </c>
      <c r="IS64" s="423"/>
      <c r="IT64" s="423"/>
      <c r="IU64" s="423"/>
      <c r="IV64" s="423"/>
      <c r="IW64" s="421"/>
      <c r="IX64" s="422"/>
      <c r="IY64" s="269" t="str">
        <f t="shared" si="161"/>
        <v/>
      </c>
      <c r="IZ64" s="180">
        <v>1</v>
      </c>
      <c r="JA64" s="269" t="str">
        <f t="shared" si="162"/>
        <v/>
      </c>
      <c r="JB64" s="180">
        <v>1</v>
      </c>
      <c r="JC64" s="181">
        <v>1</v>
      </c>
      <c r="JD64" s="181">
        <v>1</v>
      </c>
      <c r="JE64" s="183">
        <v>1</v>
      </c>
      <c r="JF64" s="183">
        <v>1</v>
      </c>
      <c r="JG64" s="183">
        <v>1</v>
      </c>
      <c r="JH64" s="183">
        <v>1</v>
      </c>
      <c r="JI64" s="183">
        <v>1</v>
      </c>
      <c r="JJ64" s="183">
        <v>1</v>
      </c>
      <c r="JK64" s="192" t="str">
        <f ca="1">IF(ISBLANK(IW64),"",ROUND(AVERAGE(OFFSET(JB64:JJ64,0,0,1,ion21Coop!$F$42)),1))</f>
        <v/>
      </c>
      <c r="JL64" s="269" t="str">
        <f t="shared" si="163"/>
        <v/>
      </c>
      <c r="JN64" s="119">
        <f t="shared" si="121"/>
        <v>12</v>
      </c>
      <c r="JO64" s="123" t="str">
        <f t="shared" si="94"/>
        <v/>
      </c>
      <c r="JP64" s="123">
        <v>59</v>
      </c>
      <c r="JQ64" s="423"/>
      <c r="JR64" s="423"/>
      <c r="JS64" s="423"/>
      <c r="JT64" s="423"/>
      <c r="JU64" s="421"/>
      <c r="JV64" s="422"/>
      <c r="JW64" s="269" t="str">
        <f t="shared" si="164"/>
        <v/>
      </c>
      <c r="JX64" s="180">
        <v>1</v>
      </c>
      <c r="JY64" s="269" t="str">
        <f t="shared" si="165"/>
        <v/>
      </c>
      <c r="JZ64" s="180">
        <v>1</v>
      </c>
      <c r="KA64" s="181">
        <v>1</v>
      </c>
      <c r="KB64" s="181">
        <v>1</v>
      </c>
      <c r="KC64" s="183">
        <v>1</v>
      </c>
      <c r="KD64" s="183">
        <v>1</v>
      </c>
      <c r="KE64" s="183">
        <v>1</v>
      </c>
      <c r="KF64" s="183">
        <v>1</v>
      </c>
      <c r="KG64" s="183">
        <v>1</v>
      </c>
      <c r="KH64" s="183">
        <v>1</v>
      </c>
      <c r="KI64" s="192" t="str">
        <f ca="1">IF(ISBLANK(JU64),"",ROUND(AVERAGE(OFFSET(JZ64:KH64,0,0,1,ion21Coop!$F$42)),1))</f>
        <v/>
      </c>
      <c r="KJ64" s="269" t="str">
        <f t="shared" si="166"/>
        <v/>
      </c>
      <c r="KL64" s="119">
        <f t="shared" si="122"/>
        <v>13</v>
      </c>
      <c r="KM64" s="123" t="str">
        <f t="shared" si="95"/>
        <v/>
      </c>
      <c r="KN64" s="123">
        <v>59</v>
      </c>
      <c r="KO64" s="423"/>
      <c r="KP64" s="423"/>
      <c r="KQ64" s="423"/>
      <c r="KR64" s="423"/>
      <c r="KS64" s="421"/>
      <c r="KT64" s="422"/>
      <c r="KU64" s="269" t="str">
        <f t="shared" si="167"/>
        <v/>
      </c>
      <c r="KV64" s="180">
        <v>1</v>
      </c>
      <c r="KW64" s="269" t="str">
        <f t="shared" si="168"/>
        <v/>
      </c>
      <c r="KX64" s="180">
        <v>1</v>
      </c>
      <c r="KY64" s="181">
        <v>1</v>
      </c>
      <c r="KZ64" s="181">
        <v>1</v>
      </c>
      <c r="LA64" s="183">
        <v>1</v>
      </c>
      <c r="LB64" s="183">
        <v>1</v>
      </c>
      <c r="LC64" s="183">
        <v>1</v>
      </c>
      <c r="LD64" s="183">
        <v>1</v>
      </c>
      <c r="LE64" s="183">
        <v>1</v>
      </c>
      <c r="LF64" s="183">
        <v>1</v>
      </c>
      <c r="LG64" s="192" t="str">
        <f ca="1">IF(ISBLANK(KS64),"",ROUND(AVERAGE(OFFSET(KX64:LF64,0,0,1,ion21Coop!$F$42)),1))</f>
        <v/>
      </c>
      <c r="LH64" s="269" t="str">
        <f t="shared" si="169"/>
        <v/>
      </c>
      <c r="LJ64" s="119">
        <f t="shared" si="123"/>
        <v>14</v>
      </c>
      <c r="LK64" s="123" t="str">
        <f t="shared" si="96"/>
        <v/>
      </c>
      <c r="LL64" s="123">
        <v>59</v>
      </c>
      <c r="LM64" s="423"/>
      <c r="LN64" s="423"/>
      <c r="LO64" s="423"/>
      <c r="LP64" s="423"/>
      <c r="LQ64" s="421"/>
      <c r="LR64" s="422"/>
      <c r="LS64" s="269" t="str">
        <f t="shared" si="170"/>
        <v/>
      </c>
      <c r="LT64" s="180">
        <v>1</v>
      </c>
      <c r="LU64" s="269" t="str">
        <f t="shared" si="171"/>
        <v/>
      </c>
      <c r="LV64" s="180">
        <v>1</v>
      </c>
      <c r="LW64" s="181">
        <v>1</v>
      </c>
      <c r="LX64" s="181">
        <v>1</v>
      </c>
      <c r="LY64" s="183">
        <v>1</v>
      </c>
      <c r="LZ64" s="183">
        <v>1</v>
      </c>
      <c r="MA64" s="183">
        <v>1</v>
      </c>
      <c r="MB64" s="183">
        <v>1</v>
      </c>
      <c r="MC64" s="183">
        <v>1</v>
      </c>
      <c r="MD64" s="183">
        <v>1</v>
      </c>
      <c r="ME64" s="192" t="str">
        <f ca="1">IF(ISBLANK(LQ64),"",ROUND(AVERAGE(OFFSET(LV64:MD64,0,0,1,ion21Coop!$F$42)),1))</f>
        <v/>
      </c>
      <c r="MF64" s="269" t="str">
        <f t="shared" si="172"/>
        <v/>
      </c>
      <c r="MH64" s="119">
        <f t="shared" si="124"/>
        <v>15</v>
      </c>
      <c r="MI64" s="123" t="str">
        <f t="shared" si="97"/>
        <v/>
      </c>
      <c r="MJ64" s="123">
        <v>59</v>
      </c>
      <c r="MK64" s="423"/>
      <c r="ML64" s="423"/>
      <c r="MM64" s="423"/>
      <c r="MN64" s="423"/>
      <c r="MO64" s="421"/>
      <c r="MP64" s="422"/>
      <c r="MQ64" s="269" t="str">
        <f t="shared" si="173"/>
        <v/>
      </c>
      <c r="MR64" s="180">
        <v>1</v>
      </c>
      <c r="MS64" s="269" t="str">
        <f t="shared" si="174"/>
        <v/>
      </c>
      <c r="MT64" s="180">
        <v>1</v>
      </c>
      <c r="MU64" s="181">
        <v>1</v>
      </c>
      <c r="MV64" s="181">
        <v>1</v>
      </c>
      <c r="MW64" s="183">
        <v>1</v>
      </c>
      <c r="MX64" s="183">
        <v>1</v>
      </c>
      <c r="MY64" s="183">
        <v>1</v>
      </c>
      <c r="MZ64" s="183">
        <v>1</v>
      </c>
      <c r="NA64" s="183">
        <v>1</v>
      </c>
      <c r="NB64" s="183">
        <v>1</v>
      </c>
      <c r="NC64" s="192" t="str">
        <f ca="1">IF(ISBLANK(MO64),"",ROUND(AVERAGE(OFFSET(MT64:NB64,0,0,1,ion21Coop!$F$42)),1))</f>
        <v/>
      </c>
      <c r="ND64" s="269" t="str">
        <f t="shared" si="175"/>
        <v/>
      </c>
      <c r="NF64" s="119">
        <f t="shared" si="125"/>
        <v>16</v>
      </c>
      <c r="NG64" s="123" t="str">
        <f t="shared" si="98"/>
        <v/>
      </c>
      <c r="NH64" s="123">
        <v>59</v>
      </c>
      <c r="NI64" s="423"/>
      <c r="NJ64" s="423"/>
      <c r="NK64" s="423"/>
      <c r="NL64" s="423"/>
      <c r="NM64" s="421"/>
      <c r="NN64" s="422"/>
      <c r="NO64" s="269" t="str">
        <f t="shared" si="176"/>
        <v/>
      </c>
      <c r="NP64" s="180">
        <v>1</v>
      </c>
      <c r="NQ64" s="269" t="str">
        <f t="shared" si="177"/>
        <v/>
      </c>
      <c r="NR64" s="180">
        <v>1</v>
      </c>
      <c r="NS64" s="181">
        <v>1</v>
      </c>
      <c r="NT64" s="181">
        <v>1</v>
      </c>
      <c r="NU64" s="183">
        <v>1</v>
      </c>
      <c r="NV64" s="183">
        <v>1</v>
      </c>
      <c r="NW64" s="183">
        <v>1</v>
      </c>
      <c r="NX64" s="183">
        <v>1</v>
      </c>
      <c r="NY64" s="183">
        <v>1</v>
      </c>
      <c r="NZ64" s="183">
        <v>1</v>
      </c>
      <c r="OA64" s="192" t="str">
        <f ca="1">IF(ISBLANK(NM64),"",ROUND(AVERAGE(OFFSET(NR64:NZ64,0,0,1,ion21Coop!$F$42)),1))</f>
        <v/>
      </c>
      <c r="OB64" s="269" t="str">
        <f t="shared" si="178"/>
        <v/>
      </c>
      <c r="OD64" s="119">
        <f t="shared" si="126"/>
        <v>17</v>
      </c>
      <c r="OE64" s="123" t="str">
        <f t="shared" si="99"/>
        <v/>
      </c>
      <c r="OF64" s="123">
        <v>59</v>
      </c>
      <c r="OG64" s="423"/>
      <c r="OH64" s="423"/>
      <c r="OI64" s="423"/>
      <c r="OJ64" s="423"/>
      <c r="OK64" s="421"/>
      <c r="OL64" s="422"/>
      <c r="OM64" s="269" t="str">
        <f t="shared" si="179"/>
        <v/>
      </c>
      <c r="ON64" s="180">
        <v>1</v>
      </c>
      <c r="OO64" s="269" t="str">
        <f t="shared" si="180"/>
        <v/>
      </c>
      <c r="OP64" s="180">
        <v>1</v>
      </c>
      <c r="OQ64" s="181">
        <v>1</v>
      </c>
      <c r="OR64" s="181">
        <v>1</v>
      </c>
      <c r="OS64" s="183">
        <v>1</v>
      </c>
      <c r="OT64" s="183">
        <v>1</v>
      </c>
      <c r="OU64" s="183">
        <v>1</v>
      </c>
      <c r="OV64" s="183">
        <v>1</v>
      </c>
      <c r="OW64" s="183">
        <v>1</v>
      </c>
      <c r="OX64" s="183">
        <v>1</v>
      </c>
      <c r="OY64" s="192" t="str">
        <f ca="1">IF(ISBLANK(OK64),"",ROUND(AVERAGE(OFFSET(OP64:OX64,0,0,1,ion21Coop!$F$42)),1))</f>
        <v/>
      </c>
      <c r="OZ64" s="269" t="str">
        <f t="shared" si="181"/>
        <v/>
      </c>
      <c r="PB64" s="119">
        <f t="shared" si="127"/>
        <v>18</v>
      </c>
      <c r="PC64" s="123" t="str">
        <f t="shared" si="100"/>
        <v/>
      </c>
      <c r="PD64" s="123">
        <v>59</v>
      </c>
      <c r="PE64" s="423"/>
      <c r="PF64" s="423"/>
      <c r="PG64" s="423"/>
      <c r="PH64" s="423"/>
      <c r="PI64" s="421"/>
      <c r="PJ64" s="422"/>
      <c r="PK64" s="269" t="str">
        <f t="shared" si="182"/>
        <v/>
      </c>
      <c r="PL64" s="180">
        <v>1</v>
      </c>
      <c r="PM64" s="269" t="str">
        <f t="shared" si="183"/>
        <v/>
      </c>
      <c r="PN64" s="180">
        <v>1</v>
      </c>
      <c r="PO64" s="181">
        <v>1</v>
      </c>
      <c r="PP64" s="181">
        <v>1</v>
      </c>
      <c r="PQ64" s="183">
        <v>1</v>
      </c>
      <c r="PR64" s="183">
        <v>1</v>
      </c>
      <c r="PS64" s="183">
        <v>1</v>
      </c>
      <c r="PT64" s="183">
        <v>1</v>
      </c>
      <c r="PU64" s="183">
        <v>1</v>
      </c>
      <c r="PV64" s="183">
        <v>1</v>
      </c>
      <c r="PW64" s="192" t="str">
        <f ca="1">IF(ISBLANK(PI64),"",ROUND(AVERAGE(OFFSET(PN64:PV64,0,0,1,ion21Coop!$F$42)),1))</f>
        <v/>
      </c>
      <c r="PX64" s="269" t="str">
        <f t="shared" si="184"/>
        <v/>
      </c>
      <c r="PZ64" s="119">
        <f t="shared" si="128"/>
        <v>19</v>
      </c>
      <c r="QA64" s="123" t="str">
        <f t="shared" si="101"/>
        <v/>
      </c>
      <c r="QB64" s="123">
        <v>59</v>
      </c>
      <c r="QC64" s="423"/>
      <c r="QD64" s="423"/>
      <c r="QE64" s="423"/>
      <c r="QF64" s="423"/>
      <c r="QG64" s="421"/>
      <c r="QH64" s="422"/>
      <c r="QI64" s="269" t="str">
        <f t="shared" si="185"/>
        <v/>
      </c>
      <c r="QJ64" s="180">
        <v>1</v>
      </c>
      <c r="QK64" s="269" t="str">
        <f t="shared" si="186"/>
        <v/>
      </c>
      <c r="QL64" s="180">
        <v>1</v>
      </c>
      <c r="QM64" s="181">
        <v>1</v>
      </c>
      <c r="QN64" s="181">
        <v>1</v>
      </c>
      <c r="QO64" s="183">
        <v>1</v>
      </c>
      <c r="QP64" s="183">
        <v>1</v>
      </c>
      <c r="QQ64" s="183">
        <v>1</v>
      </c>
      <c r="QR64" s="183">
        <v>1</v>
      </c>
      <c r="QS64" s="183">
        <v>1</v>
      </c>
      <c r="QT64" s="183">
        <v>1</v>
      </c>
      <c r="QU64" s="192" t="str">
        <f ca="1">IF(ISBLANK(QG64),"",ROUND(AVERAGE(OFFSET(QL64:QT64,0,0,1,ion21Coop!$F$42)),1))</f>
        <v/>
      </c>
      <c r="QV64" s="269" t="str">
        <f t="shared" si="187"/>
        <v/>
      </c>
      <c r="QX64" s="119">
        <f t="shared" si="129"/>
        <v>20</v>
      </c>
      <c r="QY64" s="123" t="str">
        <f t="shared" si="102"/>
        <v/>
      </c>
      <c r="QZ64" s="123">
        <v>59</v>
      </c>
      <c r="RA64" s="423"/>
      <c r="RB64" s="423"/>
      <c r="RC64" s="423"/>
      <c r="RD64" s="423"/>
      <c r="RE64" s="421"/>
      <c r="RF64" s="422"/>
      <c r="RG64" s="269" t="str">
        <f t="shared" si="188"/>
        <v/>
      </c>
      <c r="RH64" s="180">
        <v>1</v>
      </c>
      <c r="RI64" s="269" t="str">
        <f t="shared" si="189"/>
        <v/>
      </c>
      <c r="RJ64" s="180">
        <v>1</v>
      </c>
      <c r="RK64" s="181">
        <v>1</v>
      </c>
      <c r="RL64" s="181">
        <v>1</v>
      </c>
      <c r="RM64" s="183">
        <v>1</v>
      </c>
      <c r="RN64" s="183">
        <v>1</v>
      </c>
      <c r="RO64" s="183">
        <v>1</v>
      </c>
      <c r="RP64" s="183">
        <v>1</v>
      </c>
      <c r="RQ64" s="183">
        <v>1</v>
      </c>
      <c r="RR64" s="183">
        <v>1</v>
      </c>
      <c r="RS64" s="192" t="str">
        <f ca="1">IF(ISBLANK(RE64),"",ROUND(AVERAGE(OFFSET(RJ64:RR64,0,0,1,ion21Coop!$F$42)),1))</f>
        <v/>
      </c>
      <c r="RT64" s="269" t="str">
        <f t="shared" si="190"/>
        <v/>
      </c>
      <c r="RV64" s="119">
        <f t="shared" si="130"/>
        <v>21</v>
      </c>
      <c r="RW64" s="123" t="str">
        <f t="shared" si="103"/>
        <v/>
      </c>
      <c r="RX64" s="123">
        <v>59</v>
      </c>
      <c r="RY64" s="423"/>
      <c r="RZ64" s="423"/>
      <c r="SA64" s="423"/>
      <c r="SB64" s="423"/>
      <c r="SC64" s="421"/>
      <c r="SD64" s="422"/>
      <c r="SE64" s="269" t="str">
        <f t="shared" si="191"/>
        <v/>
      </c>
      <c r="SF64" s="180">
        <v>1</v>
      </c>
      <c r="SG64" s="269" t="str">
        <f t="shared" si="192"/>
        <v/>
      </c>
      <c r="SH64" s="180">
        <v>1</v>
      </c>
      <c r="SI64" s="181">
        <v>1</v>
      </c>
      <c r="SJ64" s="181">
        <v>1</v>
      </c>
      <c r="SK64" s="183">
        <v>1</v>
      </c>
      <c r="SL64" s="183">
        <v>1</v>
      </c>
      <c r="SM64" s="183">
        <v>1</v>
      </c>
      <c r="SN64" s="183">
        <v>1</v>
      </c>
      <c r="SO64" s="183">
        <v>1</v>
      </c>
      <c r="SP64" s="183">
        <v>1</v>
      </c>
      <c r="SQ64" s="192" t="str">
        <f ca="1">IF(ISBLANK(SC64),"",ROUND(AVERAGE(OFFSET(SH64:SP64,0,0,1,ion21Coop!$F$42)),1))</f>
        <v/>
      </c>
      <c r="SR64" s="269" t="str">
        <f t="shared" si="193"/>
        <v/>
      </c>
      <c r="ST64" s="565"/>
      <c r="SU64" s="565"/>
      <c r="SV64" s="566"/>
      <c r="SW64" s="567"/>
      <c r="SX64" s="565"/>
      <c r="SY64" s="566"/>
      <c r="SZ64" s="568"/>
      <c r="TA64" s="567"/>
      <c r="TB64" s="553"/>
    </row>
    <row r="65" spans="10:522" x14ac:dyDescent="0.3">
      <c r="J65" s="119">
        <f t="shared" si="110"/>
        <v>1</v>
      </c>
      <c r="K65" s="123" t="str">
        <f t="shared" si="83"/>
        <v>YaJo</v>
      </c>
      <c r="L65" s="123">
        <v>60</v>
      </c>
      <c r="M65" s="351"/>
      <c r="N65" s="351"/>
      <c r="O65" s="351"/>
      <c r="P65" s="351"/>
      <c r="Q65" s="369"/>
      <c r="R65" s="370"/>
      <c r="S65" s="269" t="str">
        <f t="shared" si="131"/>
        <v/>
      </c>
      <c r="T65" s="180">
        <v>1</v>
      </c>
      <c r="U65" s="269" t="str">
        <f t="shared" si="132"/>
        <v/>
      </c>
      <c r="V65" s="180">
        <v>1</v>
      </c>
      <c r="W65" s="181">
        <v>1</v>
      </c>
      <c r="X65" s="181">
        <v>1</v>
      </c>
      <c r="Y65" s="183">
        <v>1</v>
      </c>
      <c r="Z65" s="183">
        <v>1</v>
      </c>
      <c r="AA65" s="183">
        <v>1</v>
      </c>
      <c r="AB65" s="183">
        <v>1</v>
      </c>
      <c r="AC65" s="183">
        <v>1</v>
      </c>
      <c r="AD65" s="183">
        <v>1</v>
      </c>
      <c r="AE65" s="192" t="str">
        <f ca="1">IF(ISBLANK(Q65),"",ROUND(AVERAGE(OFFSET(V65:AD65,0,0,1,ion21Coop!$F$42)),1))</f>
        <v/>
      </c>
      <c r="AF65" s="269" t="str">
        <f t="shared" si="133"/>
        <v/>
      </c>
      <c r="AH65" s="119">
        <f t="shared" si="111"/>
        <v>2</v>
      </c>
      <c r="AI65" s="123" t="str">
        <f t="shared" si="84"/>
        <v>GeLo</v>
      </c>
      <c r="AJ65" s="123">
        <v>60</v>
      </c>
      <c r="AK65" s="351"/>
      <c r="AL65" s="351"/>
      <c r="AM65" s="351"/>
      <c r="AN65" s="351"/>
      <c r="AO65" s="369"/>
      <c r="AP65" s="370"/>
      <c r="AQ65" s="269" t="str">
        <f t="shared" si="134"/>
        <v/>
      </c>
      <c r="AR65" s="180">
        <v>1</v>
      </c>
      <c r="AS65" s="269" t="str">
        <f t="shared" si="135"/>
        <v/>
      </c>
      <c r="AT65" s="180">
        <v>1</v>
      </c>
      <c r="AU65" s="181">
        <v>1</v>
      </c>
      <c r="AV65" s="181">
        <v>1</v>
      </c>
      <c r="AW65" s="183">
        <v>1</v>
      </c>
      <c r="AX65" s="183">
        <v>1</v>
      </c>
      <c r="AY65" s="183">
        <v>1</v>
      </c>
      <c r="AZ65" s="183">
        <v>1</v>
      </c>
      <c r="BA65" s="183">
        <v>1</v>
      </c>
      <c r="BB65" s="183">
        <v>1</v>
      </c>
      <c r="BC65" s="192" t="str">
        <f ca="1">IF(ISBLANK(AO65),"",ROUND(AVERAGE(OFFSET(AT65:BB65,0,0,1,ion21Coop!$F$42)),1))</f>
        <v/>
      </c>
      <c r="BD65" s="269" t="str">
        <f t="shared" si="136"/>
        <v/>
      </c>
      <c r="BF65" s="119">
        <f t="shared" si="112"/>
        <v>3</v>
      </c>
      <c r="BG65" s="123" t="str">
        <f t="shared" si="85"/>
        <v>MiDo</v>
      </c>
      <c r="BH65" s="123">
        <v>60</v>
      </c>
      <c r="BI65" s="351"/>
      <c r="BJ65" s="351"/>
      <c r="BK65" s="351"/>
      <c r="BL65" s="351"/>
      <c r="BM65" s="369"/>
      <c r="BN65" s="370"/>
      <c r="BO65" s="269" t="str">
        <f t="shared" si="137"/>
        <v/>
      </c>
      <c r="BP65" s="180">
        <v>1</v>
      </c>
      <c r="BQ65" s="269" t="str">
        <f t="shared" si="138"/>
        <v/>
      </c>
      <c r="BR65" s="180">
        <v>1</v>
      </c>
      <c r="BS65" s="181">
        <v>1</v>
      </c>
      <c r="BT65" s="181">
        <v>1</v>
      </c>
      <c r="BU65" s="183">
        <v>1</v>
      </c>
      <c r="BV65" s="183">
        <v>1</v>
      </c>
      <c r="BW65" s="183">
        <v>1</v>
      </c>
      <c r="BX65" s="183">
        <v>1</v>
      </c>
      <c r="BY65" s="183">
        <v>1</v>
      </c>
      <c r="BZ65" s="183">
        <v>1</v>
      </c>
      <c r="CA65" s="192" t="str">
        <f ca="1">IF(ISBLANK(BM65),"",ROUND(AVERAGE(OFFSET(BR65:BZ65,0,0,1,ion21Coop!$F$42)),1))</f>
        <v/>
      </c>
      <c r="CB65" s="269" t="str">
        <f t="shared" si="139"/>
        <v/>
      </c>
      <c r="CD65" s="119">
        <f t="shared" si="113"/>
        <v>4</v>
      </c>
      <c r="CE65" s="123" t="str">
        <f t="shared" si="86"/>
        <v>EmNi</v>
      </c>
      <c r="CF65" s="123">
        <v>60</v>
      </c>
      <c r="CG65" s="351"/>
      <c r="CH65" s="351"/>
      <c r="CI65" s="351"/>
      <c r="CJ65" s="351"/>
      <c r="CK65" s="369"/>
      <c r="CL65" s="370"/>
      <c r="CM65" s="269" t="str">
        <f t="shared" si="140"/>
        <v/>
      </c>
      <c r="CN65" s="180">
        <v>1</v>
      </c>
      <c r="CO65" s="269" t="str">
        <f t="shared" si="141"/>
        <v/>
      </c>
      <c r="CP65" s="180">
        <v>1</v>
      </c>
      <c r="CQ65" s="181">
        <v>1</v>
      </c>
      <c r="CR65" s="181">
        <v>1</v>
      </c>
      <c r="CS65" s="183">
        <v>1</v>
      </c>
      <c r="CT65" s="183">
        <v>1</v>
      </c>
      <c r="CU65" s="183">
        <v>1</v>
      </c>
      <c r="CV65" s="183">
        <v>1</v>
      </c>
      <c r="CW65" s="183">
        <v>1</v>
      </c>
      <c r="CX65" s="183">
        <v>1</v>
      </c>
      <c r="CY65" s="192" t="str">
        <f ca="1">IF(ISBLANK(CK65),"",ROUND(AVERAGE(OFFSET(CP65:CX65,0,0,1,ion21Coop!$F$42)),1))</f>
        <v/>
      </c>
      <c r="CZ65" s="269" t="str">
        <f t="shared" si="142"/>
        <v/>
      </c>
      <c r="DB65" s="119">
        <f t="shared" si="114"/>
        <v>5</v>
      </c>
      <c r="DC65" s="123" t="str">
        <f t="shared" si="87"/>
        <v>HeJe</v>
      </c>
      <c r="DD65" s="123">
        <v>60</v>
      </c>
      <c r="DE65" s="423"/>
      <c r="DF65" s="423"/>
      <c r="DG65" s="423"/>
      <c r="DH65" s="423"/>
      <c r="DI65" s="421"/>
      <c r="DJ65" s="422"/>
      <c r="DK65" s="269" t="str">
        <f t="shared" si="143"/>
        <v/>
      </c>
      <c r="DL65" s="180">
        <v>1</v>
      </c>
      <c r="DM65" s="269" t="str">
        <f t="shared" si="144"/>
        <v/>
      </c>
      <c r="DN65" s="180">
        <v>1</v>
      </c>
      <c r="DO65" s="181">
        <v>1</v>
      </c>
      <c r="DP65" s="181">
        <v>1</v>
      </c>
      <c r="DQ65" s="183">
        <v>1</v>
      </c>
      <c r="DR65" s="183">
        <v>1</v>
      </c>
      <c r="DS65" s="183">
        <v>1</v>
      </c>
      <c r="DT65" s="183">
        <v>1</v>
      </c>
      <c r="DU65" s="183">
        <v>1</v>
      </c>
      <c r="DV65" s="183">
        <v>1</v>
      </c>
      <c r="DW65" s="192" t="str">
        <f ca="1">IF(ISBLANK(DI65),"",ROUND(AVERAGE(OFFSET(DN65:DV65,0,0,1,ion21Coop!$F$42)),1))</f>
        <v/>
      </c>
      <c r="DX65" s="269" t="str">
        <f t="shared" si="145"/>
        <v/>
      </c>
      <c r="DZ65" s="119">
        <f t="shared" si="115"/>
        <v>6</v>
      </c>
      <c r="EA65" s="123" t="str">
        <f t="shared" si="88"/>
        <v/>
      </c>
      <c r="EB65" s="123">
        <v>60</v>
      </c>
      <c r="EC65" s="423"/>
      <c r="ED65" s="423"/>
      <c r="EE65" s="423"/>
      <c r="EF65" s="423"/>
      <c r="EG65" s="421"/>
      <c r="EH65" s="422"/>
      <c r="EI65" s="269" t="str">
        <f t="shared" si="146"/>
        <v/>
      </c>
      <c r="EJ65" s="180">
        <v>1</v>
      </c>
      <c r="EK65" s="269" t="str">
        <f t="shared" si="147"/>
        <v/>
      </c>
      <c r="EL65" s="180">
        <v>1</v>
      </c>
      <c r="EM65" s="181">
        <v>1</v>
      </c>
      <c r="EN65" s="181">
        <v>1</v>
      </c>
      <c r="EO65" s="183">
        <v>1</v>
      </c>
      <c r="EP65" s="183">
        <v>1</v>
      </c>
      <c r="EQ65" s="183">
        <v>1</v>
      </c>
      <c r="ER65" s="183">
        <v>1</v>
      </c>
      <c r="ES65" s="183">
        <v>1</v>
      </c>
      <c r="ET65" s="183">
        <v>1</v>
      </c>
      <c r="EU65" s="192" t="str">
        <f ca="1">IF(ISBLANK(EG65),"",ROUND(AVERAGE(OFFSET(EL65:ET65,0,0,1,ion21Coop!$F$42)),1))</f>
        <v/>
      </c>
      <c r="EV65" s="269" t="str">
        <f t="shared" si="148"/>
        <v/>
      </c>
      <c r="EX65" s="119">
        <f t="shared" si="116"/>
        <v>7</v>
      </c>
      <c r="EY65" s="123" t="str">
        <f t="shared" si="89"/>
        <v/>
      </c>
      <c r="EZ65" s="123">
        <v>60</v>
      </c>
      <c r="FA65" s="423"/>
      <c r="FB65" s="423"/>
      <c r="FC65" s="423"/>
      <c r="FD65" s="423"/>
      <c r="FE65" s="421"/>
      <c r="FF65" s="422"/>
      <c r="FG65" s="269" t="str">
        <f t="shared" si="149"/>
        <v/>
      </c>
      <c r="FH65" s="180">
        <v>1</v>
      </c>
      <c r="FI65" s="269" t="str">
        <f t="shared" si="150"/>
        <v/>
      </c>
      <c r="FJ65" s="180">
        <v>1</v>
      </c>
      <c r="FK65" s="181">
        <v>1</v>
      </c>
      <c r="FL65" s="181">
        <v>1</v>
      </c>
      <c r="FM65" s="183">
        <v>1</v>
      </c>
      <c r="FN65" s="183">
        <v>1</v>
      </c>
      <c r="FO65" s="183">
        <v>1</v>
      </c>
      <c r="FP65" s="183">
        <v>1</v>
      </c>
      <c r="FQ65" s="183">
        <v>1</v>
      </c>
      <c r="FR65" s="183">
        <v>1</v>
      </c>
      <c r="FS65" s="192" t="str">
        <f ca="1">IF(ISBLANK(FE65),"",ROUND(AVERAGE(OFFSET(FJ65:FR65,0,0,1,ion21Coop!$F$42)),1))</f>
        <v/>
      </c>
      <c r="FT65" s="269" t="str">
        <f t="shared" si="151"/>
        <v/>
      </c>
      <c r="FV65" s="119">
        <f t="shared" si="117"/>
        <v>8</v>
      </c>
      <c r="FW65" s="123" t="str">
        <f t="shared" si="90"/>
        <v/>
      </c>
      <c r="FX65" s="123">
        <v>60</v>
      </c>
      <c r="FY65" s="423"/>
      <c r="FZ65" s="423"/>
      <c r="GA65" s="423"/>
      <c r="GB65" s="423"/>
      <c r="GC65" s="421"/>
      <c r="GD65" s="422"/>
      <c r="GE65" s="269" t="str">
        <f t="shared" si="152"/>
        <v/>
      </c>
      <c r="GF65" s="180">
        <v>1</v>
      </c>
      <c r="GG65" s="269" t="str">
        <f t="shared" si="153"/>
        <v/>
      </c>
      <c r="GH65" s="180">
        <v>1</v>
      </c>
      <c r="GI65" s="181">
        <v>1</v>
      </c>
      <c r="GJ65" s="181">
        <v>1</v>
      </c>
      <c r="GK65" s="183">
        <v>1</v>
      </c>
      <c r="GL65" s="183">
        <v>1</v>
      </c>
      <c r="GM65" s="183">
        <v>1</v>
      </c>
      <c r="GN65" s="183">
        <v>1</v>
      </c>
      <c r="GO65" s="183">
        <v>1</v>
      </c>
      <c r="GP65" s="183">
        <v>1</v>
      </c>
      <c r="GQ65" s="192" t="str">
        <f ca="1">IF(ISBLANK(GC65),"",ROUND(AVERAGE(OFFSET(GH65:GP65,0,0,1,ion21Coop!$F$42)),1))</f>
        <v/>
      </c>
      <c r="GR65" s="269" t="str">
        <f t="shared" si="154"/>
        <v/>
      </c>
      <c r="GT65" s="119">
        <f t="shared" si="118"/>
        <v>9</v>
      </c>
      <c r="GU65" s="123" t="str">
        <f t="shared" si="91"/>
        <v/>
      </c>
      <c r="GV65" s="123">
        <v>60</v>
      </c>
      <c r="GW65" s="423"/>
      <c r="GX65" s="423"/>
      <c r="GY65" s="423"/>
      <c r="GZ65" s="423"/>
      <c r="HA65" s="421"/>
      <c r="HB65" s="422"/>
      <c r="HC65" s="269" t="str">
        <f t="shared" si="155"/>
        <v/>
      </c>
      <c r="HD65" s="180">
        <v>1</v>
      </c>
      <c r="HE65" s="269" t="str">
        <f t="shared" si="156"/>
        <v/>
      </c>
      <c r="HF65" s="180">
        <v>1</v>
      </c>
      <c r="HG65" s="181">
        <v>1</v>
      </c>
      <c r="HH65" s="181">
        <v>1</v>
      </c>
      <c r="HI65" s="183">
        <v>1</v>
      </c>
      <c r="HJ65" s="183">
        <v>1</v>
      </c>
      <c r="HK65" s="183">
        <v>1</v>
      </c>
      <c r="HL65" s="183">
        <v>1</v>
      </c>
      <c r="HM65" s="183">
        <v>1</v>
      </c>
      <c r="HN65" s="183">
        <v>1</v>
      </c>
      <c r="HO65" s="192" t="str">
        <f ca="1">IF(ISBLANK(HA65),"",ROUND(AVERAGE(OFFSET(HF65:HN65,0,0,1,ion21Coop!$F$42)),1))</f>
        <v/>
      </c>
      <c r="HP65" s="269" t="str">
        <f t="shared" si="157"/>
        <v/>
      </c>
      <c r="HR65" s="119">
        <f t="shared" si="119"/>
        <v>10</v>
      </c>
      <c r="HS65" s="123" t="str">
        <f t="shared" si="92"/>
        <v/>
      </c>
      <c r="HT65" s="123">
        <v>60</v>
      </c>
      <c r="HU65" s="423"/>
      <c r="HV65" s="423"/>
      <c r="HW65" s="423"/>
      <c r="HX65" s="423"/>
      <c r="HY65" s="421"/>
      <c r="HZ65" s="422"/>
      <c r="IA65" s="269" t="str">
        <f t="shared" si="158"/>
        <v/>
      </c>
      <c r="IB65" s="180">
        <v>1</v>
      </c>
      <c r="IC65" s="269" t="str">
        <f t="shared" si="159"/>
        <v/>
      </c>
      <c r="ID65" s="180">
        <v>1</v>
      </c>
      <c r="IE65" s="181">
        <v>1</v>
      </c>
      <c r="IF65" s="181">
        <v>1</v>
      </c>
      <c r="IG65" s="183">
        <v>1</v>
      </c>
      <c r="IH65" s="183">
        <v>1</v>
      </c>
      <c r="II65" s="183">
        <v>1</v>
      </c>
      <c r="IJ65" s="183">
        <v>1</v>
      </c>
      <c r="IK65" s="183">
        <v>1</v>
      </c>
      <c r="IL65" s="183">
        <v>1</v>
      </c>
      <c r="IM65" s="192" t="str">
        <f ca="1">IF(ISBLANK(HY65),"",ROUND(AVERAGE(OFFSET(ID65:IL65,0,0,1,ion21Coop!$F$42)),1))</f>
        <v/>
      </c>
      <c r="IN65" s="269" t="str">
        <f t="shared" si="160"/>
        <v/>
      </c>
      <c r="IP65" s="119">
        <f t="shared" si="120"/>
        <v>11</v>
      </c>
      <c r="IQ65" s="123" t="str">
        <f t="shared" si="93"/>
        <v/>
      </c>
      <c r="IR65" s="123">
        <v>60</v>
      </c>
      <c r="IS65" s="423"/>
      <c r="IT65" s="423"/>
      <c r="IU65" s="423"/>
      <c r="IV65" s="423"/>
      <c r="IW65" s="421"/>
      <c r="IX65" s="422"/>
      <c r="IY65" s="269" t="str">
        <f t="shared" si="161"/>
        <v/>
      </c>
      <c r="IZ65" s="180">
        <v>1</v>
      </c>
      <c r="JA65" s="269" t="str">
        <f t="shared" si="162"/>
        <v/>
      </c>
      <c r="JB65" s="180">
        <v>1</v>
      </c>
      <c r="JC65" s="181">
        <v>1</v>
      </c>
      <c r="JD65" s="181">
        <v>1</v>
      </c>
      <c r="JE65" s="183">
        <v>1</v>
      </c>
      <c r="JF65" s="183">
        <v>1</v>
      </c>
      <c r="JG65" s="183">
        <v>1</v>
      </c>
      <c r="JH65" s="183">
        <v>1</v>
      </c>
      <c r="JI65" s="183">
        <v>1</v>
      </c>
      <c r="JJ65" s="183">
        <v>1</v>
      </c>
      <c r="JK65" s="192" t="str">
        <f ca="1">IF(ISBLANK(IW65),"",ROUND(AVERAGE(OFFSET(JB65:JJ65,0,0,1,ion21Coop!$F$42)),1))</f>
        <v/>
      </c>
      <c r="JL65" s="269" t="str">
        <f t="shared" si="163"/>
        <v/>
      </c>
      <c r="JN65" s="119">
        <f t="shared" si="121"/>
        <v>12</v>
      </c>
      <c r="JO65" s="123" t="str">
        <f t="shared" si="94"/>
        <v/>
      </c>
      <c r="JP65" s="123">
        <v>60</v>
      </c>
      <c r="JQ65" s="423"/>
      <c r="JR65" s="423"/>
      <c r="JS65" s="423"/>
      <c r="JT65" s="423"/>
      <c r="JU65" s="421"/>
      <c r="JV65" s="422"/>
      <c r="JW65" s="269" t="str">
        <f t="shared" si="164"/>
        <v/>
      </c>
      <c r="JX65" s="180">
        <v>1</v>
      </c>
      <c r="JY65" s="269" t="str">
        <f t="shared" si="165"/>
        <v/>
      </c>
      <c r="JZ65" s="180">
        <v>1</v>
      </c>
      <c r="KA65" s="181">
        <v>1</v>
      </c>
      <c r="KB65" s="181">
        <v>1</v>
      </c>
      <c r="KC65" s="183">
        <v>1</v>
      </c>
      <c r="KD65" s="183">
        <v>1</v>
      </c>
      <c r="KE65" s="183">
        <v>1</v>
      </c>
      <c r="KF65" s="183">
        <v>1</v>
      </c>
      <c r="KG65" s="183">
        <v>1</v>
      </c>
      <c r="KH65" s="183">
        <v>1</v>
      </c>
      <c r="KI65" s="192" t="str">
        <f ca="1">IF(ISBLANK(JU65),"",ROUND(AVERAGE(OFFSET(JZ65:KH65,0,0,1,ion21Coop!$F$42)),1))</f>
        <v/>
      </c>
      <c r="KJ65" s="269" t="str">
        <f t="shared" si="166"/>
        <v/>
      </c>
      <c r="KL65" s="119">
        <f t="shared" si="122"/>
        <v>13</v>
      </c>
      <c r="KM65" s="123" t="str">
        <f t="shared" si="95"/>
        <v/>
      </c>
      <c r="KN65" s="123">
        <v>60</v>
      </c>
      <c r="KO65" s="423"/>
      <c r="KP65" s="423"/>
      <c r="KQ65" s="423"/>
      <c r="KR65" s="423"/>
      <c r="KS65" s="421"/>
      <c r="KT65" s="422"/>
      <c r="KU65" s="269" t="str">
        <f t="shared" si="167"/>
        <v/>
      </c>
      <c r="KV65" s="180">
        <v>1</v>
      </c>
      <c r="KW65" s="269" t="str">
        <f t="shared" si="168"/>
        <v/>
      </c>
      <c r="KX65" s="180">
        <v>1</v>
      </c>
      <c r="KY65" s="181">
        <v>1</v>
      </c>
      <c r="KZ65" s="181">
        <v>1</v>
      </c>
      <c r="LA65" s="183">
        <v>1</v>
      </c>
      <c r="LB65" s="183">
        <v>1</v>
      </c>
      <c r="LC65" s="183">
        <v>1</v>
      </c>
      <c r="LD65" s="183">
        <v>1</v>
      </c>
      <c r="LE65" s="183">
        <v>1</v>
      </c>
      <c r="LF65" s="183">
        <v>1</v>
      </c>
      <c r="LG65" s="192" t="str">
        <f ca="1">IF(ISBLANK(KS65),"",ROUND(AVERAGE(OFFSET(KX65:LF65,0,0,1,ion21Coop!$F$42)),1))</f>
        <v/>
      </c>
      <c r="LH65" s="269" t="str">
        <f t="shared" si="169"/>
        <v/>
      </c>
      <c r="LJ65" s="119">
        <f t="shared" si="123"/>
        <v>14</v>
      </c>
      <c r="LK65" s="123" t="str">
        <f t="shared" si="96"/>
        <v/>
      </c>
      <c r="LL65" s="123">
        <v>60</v>
      </c>
      <c r="LM65" s="423"/>
      <c r="LN65" s="423"/>
      <c r="LO65" s="423"/>
      <c r="LP65" s="423"/>
      <c r="LQ65" s="421"/>
      <c r="LR65" s="422"/>
      <c r="LS65" s="269" t="str">
        <f t="shared" si="170"/>
        <v/>
      </c>
      <c r="LT65" s="180">
        <v>1</v>
      </c>
      <c r="LU65" s="269" t="str">
        <f t="shared" si="171"/>
        <v/>
      </c>
      <c r="LV65" s="180">
        <v>1</v>
      </c>
      <c r="LW65" s="181">
        <v>1</v>
      </c>
      <c r="LX65" s="181">
        <v>1</v>
      </c>
      <c r="LY65" s="183">
        <v>1</v>
      </c>
      <c r="LZ65" s="183">
        <v>1</v>
      </c>
      <c r="MA65" s="183">
        <v>1</v>
      </c>
      <c r="MB65" s="183">
        <v>1</v>
      </c>
      <c r="MC65" s="183">
        <v>1</v>
      </c>
      <c r="MD65" s="183">
        <v>1</v>
      </c>
      <c r="ME65" s="192" t="str">
        <f ca="1">IF(ISBLANK(LQ65),"",ROUND(AVERAGE(OFFSET(LV65:MD65,0,0,1,ion21Coop!$F$42)),1))</f>
        <v/>
      </c>
      <c r="MF65" s="269" t="str">
        <f t="shared" si="172"/>
        <v/>
      </c>
      <c r="MH65" s="119">
        <f t="shared" si="124"/>
        <v>15</v>
      </c>
      <c r="MI65" s="123" t="str">
        <f t="shared" si="97"/>
        <v/>
      </c>
      <c r="MJ65" s="123">
        <v>60</v>
      </c>
      <c r="MK65" s="423"/>
      <c r="ML65" s="423"/>
      <c r="MM65" s="423"/>
      <c r="MN65" s="423"/>
      <c r="MO65" s="421"/>
      <c r="MP65" s="422"/>
      <c r="MQ65" s="269" t="str">
        <f t="shared" si="173"/>
        <v/>
      </c>
      <c r="MR65" s="180">
        <v>1</v>
      </c>
      <c r="MS65" s="269" t="str">
        <f t="shared" si="174"/>
        <v/>
      </c>
      <c r="MT65" s="180">
        <v>1</v>
      </c>
      <c r="MU65" s="181">
        <v>1</v>
      </c>
      <c r="MV65" s="181">
        <v>1</v>
      </c>
      <c r="MW65" s="183">
        <v>1</v>
      </c>
      <c r="MX65" s="183">
        <v>1</v>
      </c>
      <c r="MY65" s="183">
        <v>1</v>
      </c>
      <c r="MZ65" s="183">
        <v>1</v>
      </c>
      <c r="NA65" s="183">
        <v>1</v>
      </c>
      <c r="NB65" s="183">
        <v>1</v>
      </c>
      <c r="NC65" s="192" t="str">
        <f ca="1">IF(ISBLANK(MO65),"",ROUND(AVERAGE(OFFSET(MT65:NB65,0,0,1,ion21Coop!$F$42)),1))</f>
        <v/>
      </c>
      <c r="ND65" s="269" t="str">
        <f t="shared" si="175"/>
        <v/>
      </c>
      <c r="NF65" s="119">
        <f t="shared" si="125"/>
        <v>16</v>
      </c>
      <c r="NG65" s="123" t="str">
        <f t="shared" si="98"/>
        <v/>
      </c>
      <c r="NH65" s="123">
        <v>60</v>
      </c>
      <c r="NI65" s="423"/>
      <c r="NJ65" s="423"/>
      <c r="NK65" s="423"/>
      <c r="NL65" s="423"/>
      <c r="NM65" s="421"/>
      <c r="NN65" s="422"/>
      <c r="NO65" s="269" t="str">
        <f t="shared" si="176"/>
        <v/>
      </c>
      <c r="NP65" s="180">
        <v>1</v>
      </c>
      <c r="NQ65" s="269" t="str">
        <f t="shared" si="177"/>
        <v/>
      </c>
      <c r="NR65" s="180">
        <v>1</v>
      </c>
      <c r="NS65" s="181">
        <v>1</v>
      </c>
      <c r="NT65" s="181">
        <v>1</v>
      </c>
      <c r="NU65" s="183">
        <v>1</v>
      </c>
      <c r="NV65" s="183">
        <v>1</v>
      </c>
      <c r="NW65" s="183">
        <v>1</v>
      </c>
      <c r="NX65" s="183">
        <v>1</v>
      </c>
      <c r="NY65" s="183">
        <v>1</v>
      </c>
      <c r="NZ65" s="183">
        <v>1</v>
      </c>
      <c r="OA65" s="192" t="str">
        <f ca="1">IF(ISBLANK(NM65),"",ROUND(AVERAGE(OFFSET(NR65:NZ65,0,0,1,ion21Coop!$F$42)),1))</f>
        <v/>
      </c>
      <c r="OB65" s="269" t="str">
        <f t="shared" si="178"/>
        <v/>
      </c>
      <c r="OD65" s="119">
        <f t="shared" si="126"/>
        <v>17</v>
      </c>
      <c r="OE65" s="123" t="str">
        <f t="shared" si="99"/>
        <v/>
      </c>
      <c r="OF65" s="123">
        <v>60</v>
      </c>
      <c r="OG65" s="423"/>
      <c r="OH65" s="423"/>
      <c r="OI65" s="423"/>
      <c r="OJ65" s="423"/>
      <c r="OK65" s="421"/>
      <c r="OL65" s="422"/>
      <c r="OM65" s="269" t="str">
        <f t="shared" si="179"/>
        <v/>
      </c>
      <c r="ON65" s="180">
        <v>1</v>
      </c>
      <c r="OO65" s="269" t="str">
        <f t="shared" si="180"/>
        <v/>
      </c>
      <c r="OP65" s="180">
        <v>1</v>
      </c>
      <c r="OQ65" s="181">
        <v>1</v>
      </c>
      <c r="OR65" s="181">
        <v>1</v>
      </c>
      <c r="OS65" s="183">
        <v>1</v>
      </c>
      <c r="OT65" s="183">
        <v>1</v>
      </c>
      <c r="OU65" s="183">
        <v>1</v>
      </c>
      <c r="OV65" s="183">
        <v>1</v>
      </c>
      <c r="OW65" s="183">
        <v>1</v>
      </c>
      <c r="OX65" s="183">
        <v>1</v>
      </c>
      <c r="OY65" s="192" t="str">
        <f ca="1">IF(ISBLANK(OK65),"",ROUND(AVERAGE(OFFSET(OP65:OX65,0,0,1,ion21Coop!$F$42)),1))</f>
        <v/>
      </c>
      <c r="OZ65" s="269" t="str">
        <f t="shared" si="181"/>
        <v/>
      </c>
      <c r="PB65" s="119">
        <f t="shared" si="127"/>
        <v>18</v>
      </c>
      <c r="PC65" s="123" t="str">
        <f t="shared" si="100"/>
        <v/>
      </c>
      <c r="PD65" s="123">
        <v>60</v>
      </c>
      <c r="PE65" s="423"/>
      <c r="PF65" s="423"/>
      <c r="PG65" s="423"/>
      <c r="PH65" s="423"/>
      <c r="PI65" s="421"/>
      <c r="PJ65" s="422"/>
      <c r="PK65" s="269" t="str">
        <f t="shared" si="182"/>
        <v/>
      </c>
      <c r="PL65" s="180">
        <v>1</v>
      </c>
      <c r="PM65" s="269" t="str">
        <f t="shared" si="183"/>
        <v/>
      </c>
      <c r="PN65" s="180">
        <v>1</v>
      </c>
      <c r="PO65" s="181">
        <v>1</v>
      </c>
      <c r="PP65" s="181">
        <v>1</v>
      </c>
      <c r="PQ65" s="183">
        <v>1</v>
      </c>
      <c r="PR65" s="183">
        <v>1</v>
      </c>
      <c r="PS65" s="183">
        <v>1</v>
      </c>
      <c r="PT65" s="183">
        <v>1</v>
      </c>
      <c r="PU65" s="183">
        <v>1</v>
      </c>
      <c r="PV65" s="183">
        <v>1</v>
      </c>
      <c r="PW65" s="192" t="str">
        <f ca="1">IF(ISBLANK(PI65),"",ROUND(AVERAGE(OFFSET(PN65:PV65,0,0,1,ion21Coop!$F$42)),1))</f>
        <v/>
      </c>
      <c r="PX65" s="269" t="str">
        <f t="shared" si="184"/>
        <v/>
      </c>
      <c r="PZ65" s="119">
        <f t="shared" si="128"/>
        <v>19</v>
      </c>
      <c r="QA65" s="123" t="str">
        <f t="shared" si="101"/>
        <v/>
      </c>
      <c r="QB65" s="123">
        <v>60</v>
      </c>
      <c r="QC65" s="423"/>
      <c r="QD65" s="423"/>
      <c r="QE65" s="423"/>
      <c r="QF65" s="423"/>
      <c r="QG65" s="421"/>
      <c r="QH65" s="422"/>
      <c r="QI65" s="269" t="str">
        <f t="shared" si="185"/>
        <v/>
      </c>
      <c r="QJ65" s="180">
        <v>1</v>
      </c>
      <c r="QK65" s="269" t="str">
        <f t="shared" si="186"/>
        <v/>
      </c>
      <c r="QL65" s="180">
        <v>1</v>
      </c>
      <c r="QM65" s="181">
        <v>1</v>
      </c>
      <c r="QN65" s="181">
        <v>1</v>
      </c>
      <c r="QO65" s="183">
        <v>1</v>
      </c>
      <c r="QP65" s="183">
        <v>1</v>
      </c>
      <c r="QQ65" s="183">
        <v>1</v>
      </c>
      <c r="QR65" s="183">
        <v>1</v>
      </c>
      <c r="QS65" s="183">
        <v>1</v>
      </c>
      <c r="QT65" s="183">
        <v>1</v>
      </c>
      <c r="QU65" s="192" t="str">
        <f ca="1">IF(ISBLANK(QG65),"",ROUND(AVERAGE(OFFSET(QL65:QT65,0,0,1,ion21Coop!$F$42)),1))</f>
        <v/>
      </c>
      <c r="QV65" s="269" t="str">
        <f t="shared" si="187"/>
        <v/>
      </c>
      <c r="QX65" s="119">
        <f t="shared" si="129"/>
        <v>20</v>
      </c>
      <c r="QY65" s="123" t="str">
        <f t="shared" si="102"/>
        <v/>
      </c>
      <c r="QZ65" s="123">
        <v>60</v>
      </c>
      <c r="RA65" s="423"/>
      <c r="RB65" s="423"/>
      <c r="RC65" s="423"/>
      <c r="RD65" s="423"/>
      <c r="RE65" s="421"/>
      <c r="RF65" s="422"/>
      <c r="RG65" s="269" t="str">
        <f t="shared" si="188"/>
        <v/>
      </c>
      <c r="RH65" s="180">
        <v>1</v>
      </c>
      <c r="RI65" s="269" t="str">
        <f t="shared" si="189"/>
        <v/>
      </c>
      <c r="RJ65" s="180">
        <v>1</v>
      </c>
      <c r="RK65" s="181">
        <v>1</v>
      </c>
      <c r="RL65" s="181">
        <v>1</v>
      </c>
      <c r="RM65" s="183">
        <v>1</v>
      </c>
      <c r="RN65" s="183">
        <v>1</v>
      </c>
      <c r="RO65" s="183">
        <v>1</v>
      </c>
      <c r="RP65" s="183">
        <v>1</v>
      </c>
      <c r="RQ65" s="183">
        <v>1</v>
      </c>
      <c r="RR65" s="183">
        <v>1</v>
      </c>
      <c r="RS65" s="192" t="str">
        <f ca="1">IF(ISBLANK(RE65),"",ROUND(AVERAGE(OFFSET(RJ65:RR65,0,0,1,ion21Coop!$F$42)),1))</f>
        <v/>
      </c>
      <c r="RT65" s="269" t="str">
        <f t="shared" si="190"/>
        <v/>
      </c>
      <c r="RV65" s="119">
        <f t="shared" si="130"/>
        <v>21</v>
      </c>
      <c r="RW65" s="123" t="str">
        <f t="shared" si="103"/>
        <v/>
      </c>
      <c r="RX65" s="123">
        <v>60</v>
      </c>
      <c r="RY65" s="423"/>
      <c r="RZ65" s="423"/>
      <c r="SA65" s="423"/>
      <c r="SB65" s="423"/>
      <c r="SC65" s="421"/>
      <c r="SD65" s="422"/>
      <c r="SE65" s="269" t="str">
        <f t="shared" si="191"/>
        <v/>
      </c>
      <c r="SF65" s="180">
        <v>1</v>
      </c>
      <c r="SG65" s="269" t="str">
        <f t="shared" si="192"/>
        <v/>
      </c>
      <c r="SH65" s="180">
        <v>1</v>
      </c>
      <c r="SI65" s="181">
        <v>1</v>
      </c>
      <c r="SJ65" s="181">
        <v>1</v>
      </c>
      <c r="SK65" s="183">
        <v>1</v>
      </c>
      <c r="SL65" s="183">
        <v>1</v>
      </c>
      <c r="SM65" s="183">
        <v>1</v>
      </c>
      <c r="SN65" s="183">
        <v>1</v>
      </c>
      <c r="SO65" s="183">
        <v>1</v>
      </c>
      <c r="SP65" s="183">
        <v>1</v>
      </c>
      <c r="SQ65" s="192" t="str">
        <f ca="1">IF(ISBLANK(SC65),"",ROUND(AVERAGE(OFFSET(SH65:SP65,0,0,1,ion21Coop!$F$42)),1))</f>
        <v/>
      </c>
      <c r="SR65" s="269" t="str">
        <f t="shared" si="193"/>
        <v/>
      </c>
      <c r="ST65" s="565"/>
      <c r="SU65" s="565"/>
      <c r="SV65" s="566"/>
      <c r="SW65" s="567"/>
      <c r="SX65" s="565"/>
      <c r="SY65" s="566"/>
      <c r="SZ65" s="568"/>
      <c r="TA65" s="567"/>
      <c r="TB65" s="553"/>
    </row>
    <row r="66" spans="10:522" x14ac:dyDescent="0.3">
      <c r="J66" s="119">
        <f t="shared" si="110"/>
        <v>1</v>
      </c>
      <c r="K66" s="123" t="str">
        <f t="shared" si="83"/>
        <v>YaJo</v>
      </c>
      <c r="L66" s="123">
        <v>61</v>
      </c>
      <c r="M66" s="351"/>
      <c r="N66" s="351"/>
      <c r="O66" s="351"/>
      <c r="P66" s="351"/>
      <c r="Q66" s="369"/>
      <c r="R66" s="370"/>
      <c r="S66" s="269" t="str">
        <f t="shared" si="131"/>
        <v/>
      </c>
      <c r="T66" s="180">
        <v>1</v>
      </c>
      <c r="U66" s="269" t="str">
        <f t="shared" si="132"/>
        <v/>
      </c>
      <c r="V66" s="180">
        <v>1</v>
      </c>
      <c r="W66" s="181">
        <v>1</v>
      </c>
      <c r="X66" s="181">
        <v>1</v>
      </c>
      <c r="Y66" s="183">
        <v>1</v>
      </c>
      <c r="Z66" s="183">
        <v>1</v>
      </c>
      <c r="AA66" s="183">
        <v>1</v>
      </c>
      <c r="AB66" s="183">
        <v>1</v>
      </c>
      <c r="AC66" s="183">
        <v>1</v>
      </c>
      <c r="AD66" s="183">
        <v>1</v>
      </c>
      <c r="AE66" s="192" t="str">
        <f ca="1">IF(ISBLANK(Q66),"",ROUND(AVERAGE(OFFSET(V66:AD66,0,0,1,ion21Coop!$F$42)),1))</f>
        <v/>
      </c>
      <c r="AF66" s="269" t="str">
        <f t="shared" si="133"/>
        <v/>
      </c>
      <c r="AH66" s="119">
        <f t="shared" si="111"/>
        <v>2</v>
      </c>
      <c r="AI66" s="123" t="str">
        <f t="shared" si="84"/>
        <v>GeLo</v>
      </c>
      <c r="AJ66" s="123">
        <v>61</v>
      </c>
      <c r="AK66" s="351"/>
      <c r="AL66" s="351"/>
      <c r="AM66" s="351"/>
      <c r="AN66" s="351"/>
      <c r="AO66" s="369"/>
      <c r="AP66" s="370"/>
      <c r="AQ66" s="269" t="str">
        <f t="shared" si="134"/>
        <v/>
      </c>
      <c r="AR66" s="180">
        <v>1</v>
      </c>
      <c r="AS66" s="269" t="str">
        <f t="shared" si="135"/>
        <v/>
      </c>
      <c r="AT66" s="180">
        <v>1</v>
      </c>
      <c r="AU66" s="181">
        <v>1</v>
      </c>
      <c r="AV66" s="181">
        <v>1</v>
      </c>
      <c r="AW66" s="183">
        <v>1</v>
      </c>
      <c r="AX66" s="183">
        <v>1</v>
      </c>
      <c r="AY66" s="183">
        <v>1</v>
      </c>
      <c r="AZ66" s="183">
        <v>1</v>
      </c>
      <c r="BA66" s="183">
        <v>1</v>
      </c>
      <c r="BB66" s="183">
        <v>1</v>
      </c>
      <c r="BC66" s="192" t="str">
        <f ca="1">IF(ISBLANK(AO66),"",ROUND(AVERAGE(OFFSET(AT66:BB66,0,0,1,ion21Coop!$F$42)),1))</f>
        <v/>
      </c>
      <c r="BD66" s="269" t="str">
        <f t="shared" si="136"/>
        <v/>
      </c>
      <c r="BF66" s="119">
        <f t="shared" si="112"/>
        <v>3</v>
      </c>
      <c r="BG66" s="123" t="str">
        <f t="shared" si="85"/>
        <v>MiDo</v>
      </c>
      <c r="BH66" s="123">
        <v>61</v>
      </c>
      <c r="BI66" s="351"/>
      <c r="BJ66" s="351"/>
      <c r="BK66" s="351"/>
      <c r="BL66" s="351"/>
      <c r="BM66" s="369"/>
      <c r="BN66" s="370"/>
      <c r="BO66" s="269" t="str">
        <f t="shared" si="137"/>
        <v/>
      </c>
      <c r="BP66" s="180">
        <v>1</v>
      </c>
      <c r="BQ66" s="269" t="str">
        <f t="shared" si="138"/>
        <v/>
      </c>
      <c r="BR66" s="180">
        <v>1</v>
      </c>
      <c r="BS66" s="181">
        <v>1</v>
      </c>
      <c r="BT66" s="181">
        <v>1</v>
      </c>
      <c r="BU66" s="183">
        <v>1</v>
      </c>
      <c r="BV66" s="183">
        <v>1</v>
      </c>
      <c r="BW66" s="183">
        <v>1</v>
      </c>
      <c r="BX66" s="183">
        <v>1</v>
      </c>
      <c r="BY66" s="183">
        <v>1</v>
      </c>
      <c r="BZ66" s="183">
        <v>1</v>
      </c>
      <c r="CA66" s="192" t="str">
        <f ca="1">IF(ISBLANK(BM66),"",ROUND(AVERAGE(OFFSET(BR66:BZ66,0,0,1,ion21Coop!$F$42)),1))</f>
        <v/>
      </c>
      <c r="CB66" s="269" t="str">
        <f t="shared" si="139"/>
        <v/>
      </c>
      <c r="CD66" s="119">
        <f t="shared" si="113"/>
        <v>4</v>
      </c>
      <c r="CE66" s="123" t="str">
        <f t="shared" si="86"/>
        <v>EmNi</v>
      </c>
      <c r="CF66" s="123">
        <v>61</v>
      </c>
      <c r="CG66" s="351"/>
      <c r="CH66" s="351"/>
      <c r="CI66" s="351"/>
      <c r="CJ66" s="351"/>
      <c r="CK66" s="369"/>
      <c r="CL66" s="370"/>
      <c r="CM66" s="269" t="str">
        <f t="shared" si="140"/>
        <v/>
      </c>
      <c r="CN66" s="180">
        <v>1</v>
      </c>
      <c r="CO66" s="269" t="str">
        <f t="shared" si="141"/>
        <v/>
      </c>
      <c r="CP66" s="180">
        <v>1</v>
      </c>
      <c r="CQ66" s="181">
        <v>1</v>
      </c>
      <c r="CR66" s="181">
        <v>1</v>
      </c>
      <c r="CS66" s="183">
        <v>1</v>
      </c>
      <c r="CT66" s="183">
        <v>1</v>
      </c>
      <c r="CU66" s="183">
        <v>1</v>
      </c>
      <c r="CV66" s="183">
        <v>1</v>
      </c>
      <c r="CW66" s="183">
        <v>1</v>
      </c>
      <c r="CX66" s="183">
        <v>1</v>
      </c>
      <c r="CY66" s="192" t="str">
        <f ca="1">IF(ISBLANK(CK66),"",ROUND(AVERAGE(OFFSET(CP66:CX66,0,0,1,ion21Coop!$F$42)),1))</f>
        <v/>
      </c>
      <c r="CZ66" s="269" t="str">
        <f t="shared" si="142"/>
        <v/>
      </c>
      <c r="DB66" s="119">
        <f t="shared" si="114"/>
        <v>5</v>
      </c>
      <c r="DC66" s="123" t="str">
        <f t="shared" si="87"/>
        <v>HeJe</v>
      </c>
      <c r="DD66" s="123">
        <v>61</v>
      </c>
      <c r="DE66" s="423"/>
      <c r="DF66" s="423"/>
      <c r="DG66" s="423"/>
      <c r="DH66" s="423"/>
      <c r="DI66" s="421"/>
      <c r="DJ66" s="422"/>
      <c r="DK66" s="269" t="str">
        <f t="shared" si="143"/>
        <v/>
      </c>
      <c r="DL66" s="180">
        <v>1</v>
      </c>
      <c r="DM66" s="269" t="str">
        <f t="shared" si="144"/>
        <v/>
      </c>
      <c r="DN66" s="180">
        <v>1</v>
      </c>
      <c r="DO66" s="181">
        <v>1</v>
      </c>
      <c r="DP66" s="181">
        <v>1</v>
      </c>
      <c r="DQ66" s="183">
        <v>1</v>
      </c>
      <c r="DR66" s="183">
        <v>1</v>
      </c>
      <c r="DS66" s="183">
        <v>1</v>
      </c>
      <c r="DT66" s="183">
        <v>1</v>
      </c>
      <c r="DU66" s="183">
        <v>1</v>
      </c>
      <c r="DV66" s="183">
        <v>1</v>
      </c>
      <c r="DW66" s="192" t="str">
        <f ca="1">IF(ISBLANK(DI66),"",ROUND(AVERAGE(OFFSET(DN66:DV66,0,0,1,ion21Coop!$F$42)),1))</f>
        <v/>
      </c>
      <c r="DX66" s="269" t="str">
        <f t="shared" si="145"/>
        <v/>
      </c>
      <c r="DZ66" s="119">
        <f t="shared" si="115"/>
        <v>6</v>
      </c>
      <c r="EA66" s="123" t="str">
        <f t="shared" si="88"/>
        <v/>
      </c>
      <c r="EB66" s="123">
        <v>61</v>
      </c>
      <c r="EC66" s="423"/>
      <c r="ED66" s="423"/>
      <c r="EE66" s="423"/>
      <c r="EF66" s="423"/>
      <c r="EG66" s="421"/>
      <c r="EH66" s="422"/>
      <c r="EI66" s="269" t="str">
        <f t="shared" si="146"/>
        <v/>
      </c>
      <c r="EJ66" s="180">
        <v>1</v>
      </c>
      <c r="EK66" s="269" t="str">
        <f t="shared" si="147"/>
        <v/>
      </c>
      <c r="EL66" s="180">
        <v>1</v>
      </c>
      <c r="EM66" s="181">
        <v>1</v>
      </c>
      <c r="EN66" s="181">
        <v>1</v>
      </c>
      <c r="EO66" s="183">
        <v>1</v>
      </c>
      <c r="EP66" s="183">
        <v>1</v>
      </c>
      <c r="EQ66" s="183">
        <v>1</v>
      </c>
      <c r="ER66" s="183">
        <v>1</v>
      </c>
      <c r="ES66" s="183">
        <v>1</v>
      </c>
      <c r="ET66" s="183">
        <v>1</v>
      </c>
      <c r="EU66" s="192" t="str">
        <f ca="1">IF(ISBLANK(EG66),"",ROUND(AVERAGE(OFFSET(EL66:ET66,0,0,1,ion21Coop!$F$42)),1))</f>
        <v/>
      </c>
      <c r="EV66" s="269" t="str">
        <f t="shared" si="148"/>
        <v/>
      </c>
      <c r="EX66" s="119">
        <f t="shared" si="116"/>
        <v>7</v>
      </c>
      <c r="EY66" s="123" t="str">
        <f t="shared" si="89"/>
        <v/>
      </c>
      <c r="EZ66" s="123">
        <v>61</v>
      </c>
      <c r="FA66" s="423"/>
      <c r="FB66" s="423"/>
      <c r="FC66" s="423"/>
      <c r="FD66" s="423"/>
      <c r="FE66" s="421"/>
      <c r="FF66" s="422"/>
      <c r="FG66" s="269" t="str">
        <f t="shared" si="149"/>
        <v/>
      </c>
      <c r="FH66" s="180">
        <v>1</v>
      </c>
      <c r="FI66" s="269" t="str">
        <f t="shared" si="150"/>
        <v/>
      </c>
      <c r="FJ66" s="180">
        <v>1</v>
      </c>
      <c r="FK66" s="181">
        <v>1</v>
      </c>
      <c r="FL66" s="181">
        <v>1</v>
      </c>
      <c r="FM66" s="183">
        <v>1</v>
      </c>
      <c r="FN66" s="183">
        <v>1</v>
      </c>
      <c r="FO66" s="183">
        <v>1</v>
      </c>
      <c r="FP66" s="183">
        <v>1</v>
      </c>
      <c r="FQ66" s="183">
        <v>1</v>
      </c>
      <c r="FR66" s="183">
        <v>1</v>
      </c>
      <c r="FS66" s="192" t="str">
        <f ca="1">IF(ISBLANK(FE66),"",ROUND(AVERAGE(OFFSET(FJ66:FR66,0,0,1,ion21Coop!$F$42)),1))</f>
        <v/>
      </c>
      <c r="FT66" s="269" t="str">
        <f t="shared" si="151"/>
        <v/>
      </c>
      <c r="FV66" s="119">
        <f t="shared" si="117"/>
        <v>8</v>
      </c>
      <c r="FW66" s="123" t="str">
        <f t="shared" si="90"/>
        <v/>
      </c>
      <c r="FX66" s="123">
        <v>61</v>
      </c>
      <c r="FY66" s="423"/>
      <c r="FZ66" s="423"/>
      <c r="GA66" s="423"/>
      <c r="GB66" s="423"/>
      <c r="GC66" s="421"/>
      <c r="GD66" s="422"/>
      <c r="GE66" s="269" t="str">
        <f t="shared" si="152"/>
        <v/>
      </c>
      <c r="GF66" s="180">
        <v>1</v>
      </c>
      <c r="GG66" s="269" t="str">
        <f t="shared" si="153"/>
        <v/>
      </c>
      <c r="GH66" s="180">
        <v>1</v>
      </c>
      <c r="GI66" s="181">
        <v>1</v>
      </c>
      <c r="GJ66" s="181">
        <v>1</v>
      </c>
      <c r="GK66" s="183">
        <v>1</v>
      </c>
      <c r="GL66" s="183">
        <v>1</v>
      </c>
      <c r="GM66" s="183">
        <v>1</v>
      </c>
      <c r="GN66" s="183">
        <v>1</v>
      </c>
      <c r="GO66" s="183">
        <v>1</v>
      </c>
      <c r="GP66" s="183">
        <v>1</v>
      </c>
      <c r="GQ66" s="192" t="str">
        <f ca="1">IF(ISBLANK(GC66),"",ROUND(AVERAGE(OFFSET(GH66:GP66,0,0,1,ion21Coop!$F$42)),1))</f>
        <v/>
      </c>
      <c r="GR66" s="269" t="str">
        <f t="shared" si="154"/>
        <v/>
      </c>
      <c r="GT66" s="119">
        <f t="shared" si="118"/>
        <v>9</v>
      </c>
      <c r="GU66" s="123" t="str">
        <f t="shared" si="91"/>
        <v/>
      </c>
      <c r="GV66" s="123">
        <v>61</v>
      </c>
      <c r="GW66" s="423"/>
      <c r="GX66" s="423"/>
      <c r="GY66" s="423"/>
      <c r="GZ66" s="423"/>
      <c r="HA66" s="421"/>
      <c r="HB66" s="422"/>
      <c r="HC66" s="269" t="str">
        <f t="shared" si="155"/>
        <v/>
      </c>
      <c r="HD66" s="180">
        <v>1</v>
      </c>
      <c r="HE66" s="269" t="str">
        <f t="shared" si="156"/>
        <v/>
      </c>
      <c r="HF66" s="180">
        <v>1</v>
      </c>
      <c r="HG66" s="181">
        <v>1</v>
      </c>
      <c r="HH66" s="181">
        <v>1</v>
      </c>
      <c r="HI66" s="183">
        <v>1</v>
      </c>
      <c r="HJ66" s="183">
        <v>1</v>
      </c>
      <c r="HK66" s="183">
        <v>1</v>
      </c>
      <c r="HL66" s="183">
        <v>1</v>
      </c>
      <c r="HM66" s="183">
        <v>1</v>
      </c>
      <c r="HN66" s="183">
        <v>1</v>
      </c>
      <c r="HO66" s="192" t="str">
        <f ca="1">IF(ISBLANK(HA66),"",ROUND(AVERAGE(OFFSET(HF66:HN66,0,0,1,ion21Coop!$F$42)),1))</f>
        <v/>
      </c>
      <c r="HP66" s="269" t="str">
        <f t="shared" si="157"/>
        <v/>
      </c>
      <c r="HR66" s="119">
        <f t="shared" si="119"/>
        <v>10</v>
      </c>
      <c r="HS66" s="123" t="str">
        <f t="shared" si="92"/>
        <v/>
      </c>
      <c r="HT66" s="123">
        <v>61</v>
      </c>
      <c r="HU66" s="423"/>
      <c r="HV66" s="423"/>
      <c r="HW66" s="423"/>
      <c r="HX66" s="423"/>
      <c r="HY66" s="421"/>
      <c r="HZ66" s="422"/>
      <c r="IA66" s="269" t="str">
        <f t="shared" si="158"/>
        <v/>
      </c>
      <c r="IB66" s="180">
        <v>1</v>
      </c>
      <c r="IC66" s="269" t="str">
        <f t="shared" si="159"/>
        <v/>
      </c>
      <c r="ID66" s="180">
        <v>1</v>
      </c>
      <c r="IE66" s="181">
        <v>1</v>
      </c>
      <c r="IF66" s="181">
        <v>1</v>
      </c>
      <c r="IG66" s="183">
        <v>1</v>
      </c>
      <c r="IH66" s="183">
        <v>1</v>
      </c>
      <c r="II66" s="183">
        <v>1</v>
      </c>
      <c r="IJ66" s="183">
        <v>1</v>
      </c>
      <c r="IK66" s="183">
        <v>1</v>
      </c>
      <c r="IL66" s="183">
        <v>1</v>
      </c>
      <c r="IM66" s="192" t="str">
        <f ca="1">IF(ISBLANK(HY66),"",ROUND(AVERAGE(OFFSET(ID66:IL66,0,0,1,ion21Coop!$F$42)),1))</f>
        <v/>
      </c>
      <c r="IN66" s="269" t="str">
        <f t="shared" si="160"/>
        <v/>
      </c>
      <c r="IP66" s="119">
        <f t="shared" si="120"/>
        <v>11</v>
      </c>
      <c r="IQ66" s="123" t="str">
        <f t="shared" si="93"/>
        <v/>
      </c>
      <c r="IR66" s="123">
        <v>61</v>
      </c>
      <c r="IS66" s="423"/>
      <c r="IT66" s="423"/>
      <c r="IU66" s="423"/>
      <c r="IV66" s="423"/>
      <c r="IW66" s="421"/>
      <c r="IX66" s="422"/>
      <c r="IY66" s="269" t="str">
        <f t="shared" si="161"/>
        <v/>
      </c>
      <c r="IZ66" s="180">
        <v>1</v>
      </c>
      <c r="JA66" s="269" t="str">
        <f t="shared" si="162"/>
        <v/>
      </c>
      <c r="JB66" s="180">
        <v>1</v>
      </c>
      <c r="JC66" s="181">
        <v>1</v>
      </c>
      <c r="JD66" s="181">
        <v>1</v>
      </c>
      <c r="JE66" s="183">
        <v>1</v>
      </c>
      <c r="JF66" s="183">
        <v>1</v>
      </c>
      <c r="JG66" s="183">
        <v>1</v>
      </c>
      <c r="JH66" s="183">
        <v>1</v>
      </c>
      <c r="JI66" s="183">
        <v>1</v>
      </c>
      <c r="JJ66" s="183">
        <v>1</v>
      </c>
      <c r="JK66" s="192" t="str">
        <f ca="1">IF(ISBLANK(IW66),"",ROUND(AVERAGE(OFFSET(JB66:JJ66,0,0,1,ion21Coop!$F$42)),1))</f>
        <v/>
      </c>
      <c r="JL66" s="269" t="str">
        <f t="shared" si="163"/>
        <v/>
      </c>
      <c r="JN66" s="119">
        <f t="shared" si="121"/>
        <v>12</v>
      </c>
      <c r="JO66" s="123" t="str">
        <f t="shared" si="94"/>
        <v/>
      </c>
      <c r="JP66" s="123">
        <v>61</v>
      </c>
      <c r="JQ66" s="423"/>
      <c r="JR66" s="423"/>
      <c r="JS66" s="423"/>
      <c r="JT66" s="423"/>
      <c r="JU66" s="421"/>
      <c r="JV66" s="422"/>
      <c r="JW66" s="269" t="str">
        <f t="shared" si="164"/>
        <v/>
      </c>
      <c r="JX66" s="180">
        <v>1</v>
      </c>
      <c r="JY66" s="269" t="str">
        <f t="shared" si="165"/>
        <v/>
      </c>
      <c r="JZ66" s="180">
        <v>1</v>
      </c>
      <c r="KA66" s="181">
        <v>1</v>
      </c>
      <c r="KB66" s="181">
        <v>1</v>
      </c>
      <c r="KC66" s="183">
        <v>1</v>
      </c>
      <c r="KD66" s="183">
        <v>1</v>
      </c>
      <c r="KE66" s="183">
        <v>1</v>
      </c>
      <c r="KF66" s="183">
        <v>1</v>
      </c>
      <c r="KG66" s="183">
        <v>1</v>
      </c>
      <c r="KH66" s="183">
        <v>1</v>
      </c>
      <c r="KI66" s="192" t="str">
        <f ca="1">IF(ISBLANK(JU66),"",ROUND(AVERAGE(OFFSET(JZ66:KH66,0,0,1,ion21Coop!$F$42)),1))</f>
        <v/>
      </c>
      <c r="KJ66" s="269" t="str">
        <f t="shared" si="166"/>
        <v/>
      </c>
      <c r="KL66" s="119">
        <f t="shared" si="122"/>
        <v>13</v>
      </c>
      <c r="KM66" s="123" t="str">
        <f t="shared" si="95"/>
        <v/>
      </c>
      <c r="KN66" s="123">
        <v>61</v>
      </c>
      <c r="KO66" s="423"/>
      <c r="KP66" s="423"/>
      <c r="KQ66" s="423"/>
      <c r="KR66" s="423"/>
      <c r="KS66" s="421"/>
      <c r="KT66" s="422"/>
      <c r="KU66" s="269" t="str">
        <f t="shared" si="167"/>
        <v/>
      </c>
      <c r="KV66" s="180">
        <v>1</v>
      </c>
      <c r="KW66" s="269" t="str">
        <f t="shared" si="168"/>
        <v/>
      </c>
      <c r="KX66" s="180">
        <v>1</v>
      </c>
      <c r="KY66" s="181">
        <v>1</v>
      </c>
      <c r="KZ66" s="181">
        <v>1</v>
      </c>
      <c r="LA66" s="183">
        <v>1</v>
      </c>
      <c r="LB66" s="183">
        <v>1</v>
      </c>
      <c r="LC66" s="183">
        <v>1</v>
      </c>
      <c r="LD66" s="183">
        <v>1</v>
      </c>
      <c r="LE66" s="183">
        <v>1</v>
      </c>
      <c r="LF66" s="183">
        <v>1</v>
      </c>
      <c r="LG66" s="192" t="str">
        <f ca="1">IF(ISBLANK(KS66),"",ROUND(AVERAGE(OFFSET(KX66:LF66,0,0,1,ion21Coop!$F$42)),1))</f>
        <v/>
      </c>
      <c r="LH66" s="269" t="str">
        <f t="shared" si="169"/>
        <v/>
      </c>
      <c r="LJ66" s="119">
        <f t="shared" si="123"/>
        <v>14</v>
      </c>
      <c r="LK66" s="123" t="str">
        <f t="shared" si="96"/>
        <v/>
      </c>
      <c r="LL66" s="123">
        <v>61</v>
      </c>
      <c r="LM66" s="423"/>
      <c r="LN66" s="423"/>
      <c r="LO66" s="423"/>
      <c r="LP66" s="423"/>
      <c r="LQ66" s="421"/>
      <c r="LR66" s="422"/>
      <c r="LS66" s="269" t="str">
        <f t="shared" si="170"/>
        <v/>
      </c>
      <c r="LT66" s="180">
        <v>1</v>
      </c>
      <c r="LU66" s="269" t="str">
        <f t="shared" si="171"/>
        <v/>
      </c>
      <c r="LV66" s="180">
        <v>1</v>
      </c>
      <c r="LW66" s="181">
        <v>1</v>
      </c>
      <c r="LX66" s="181">
        <v>1</v>
      </c>
      <c r="LY66" s="183">
        <v>1</v>
      </c>
      <c r="LZ66" s="183">
        <v>1</v>
      </c>
      <c r="MA66" s="183">
        <v>1</v>
      </c>
      <c r="MB66" s="183">
        <v>1</v>
      </c>
      <c r="MC66" s="183">
        <v>1</v>
      </c>
      <c r="MD66" s="183">
        <v>1</v>
      </c>
      <c r="ME66" s="192" t="str">
        <f ca="1">IF(ISBLANK(LQ66),"",ROUND(AVERAGE(OFFSET(LV66:MD66,0,0,1,ion21Coop!$F$42)),1))</f>
        <v/>
      </c>
      <c r="MF66" s="269" t="str">
        <f t="shared" si="172"/>
        <v/>
      </c>
      <c r="MH66" s="119">
        <f t="shared" si="124"/>
        <v>15</v>
      </c>
      <c r="MI66" s="123" t="str">
        <f t="shared" si="97"/>
        <v/>
      </c>
      <c r="MJ66" s="123">
        <v>61</v>
      </c>
      <c r="MK66" s="423"/>
      <c r="ML66" s="423"/>
      <c r="MM66" s="423"/>
      <c r="MN66" s="423"/>
      <c r="MO66" s="421"/>
      <c r="MP66" s="422"/>
      <c r="MQ66" s="269" t="str">
        <f t="shared" si="173"/>
        <v/>
      </c>
      <c r="MR66" s="180">
        <v>1</v>
      </c>
      <c r="MS66" s="269" t="str">
        <f t="shared" si="174"/>
        <v/>
      </c>
      <c r="MT66" s="180">
        <v>1</v>
      </c>
      <c r="MU66" s="181">
        <v>1</v>
      </c>
      <c r="MV66" s="181">
        <v>1</v>
      </c>
      <c r="MW66" s="183">
        <v>1</v>
      </c>
      <c r="MX66" s="183">
        <v>1</v>
      </c>
      <c r="MY66" s="183">
        <v>1</v>
      </c>
      <c r="MZ66" s="183">
        <v>1</v>
      </c>
      <c r="NA66" s="183">
        <v>1</v>
      </c>
      <c r="NB66" s="183">
        <v>1</v>
      </c>
      <c r="NC66" s="192" t="str">
        <f ca="1">IF(ISBLANK(MO66),"",ROUND(AVERAGE(OFFSET(MT66:NB66,0,0,1,ion21Coop!$F$42)),1))</f>
        <v/>
      </c>
      <c r="ND66" s="269" t="str">
        <f t="shared" si="175"/>
        <v/>
      </c>
      <c r="NF66" s="119">
        <f t="shared" si="125"/>
        <v>16</v>
      </c>
      <c r="NG66" s="123" t="str">
        <f t="shared" si="98"/>
        <v/>
      </c>
      <c r="NH66" s="123">
        <v>61</v>
      </c>
      <c r="NI66" s="423"/>
      <c r="NJ66" s="423"/>
      <c r="NK66" s="423"/>
      <c r="NL66" s="423"/>
      <c r="NM66" s="421"/>
      <c r="NN66" s="422"/>
      <c r="NO66" s="269" t="str">
        <f t="shared" si="176"/>
        <v/>
      </c>
      <c r="NP66" s="180">
        <v>1</v>
      </c>
      <c r="NQ66" s="269" t="str">
        <f t="shared" si="177"/>
        <v/>
      </c>
      <c r="NR66" s="180">
        <v>1</v>
      </c>
      <c r="NS66" s="181">
        <v>1</v>
      </c>
      <c r="NT66" s="181">
        <v>1</v>
      </c>
      <c r="NU66" s="183">
        <v>1</v>
      </c>
      <c r="NV66" s="183">
        <v>1</v>
      </c>
      <c r="NW66" s="183">
        <v>1</v>
      </c>
      <c r="NX66" s="183">
        <v>1</v>
      </c>
      <c r="NY66" s="183">
        <v>1</v>
      </c>
      <c r="NZ66" s="183">
        <v>1</v>
      </c>
      <c r="OA66" s="192" t="str">
        <f ca="1">IF(ISBLANK(NM66),"",ROUND(AVERAGE(OFFSET(NR66:NZ66,0,0,1,ion21Coop!$F$42)),1))</f>
        <v/>
      </c>
      <c r="OB66" s="269" t="str">
        <f t="shared" si="178"/>
        <v/>
      </c>
      <c r="OD66" s="119">
        <f t="shared" si="126"/>
        <v>17</v>
      </c>
      <c r="OE66" s="123" t="str">
        <f t="shared" si="99"/>
        <v/>
      </c>
      <c r="OF66" s="123">
        <v>61</v>
      </c>
      <c r="OG66" s="423"/>
      <c r="OH66" s="423"/>
      <c r="OI66" s="423"/>
      <c r="OJ66" s="423"/>
      <c r="OK66" s="421"/>
      <c r="OL66" s="422"/>
      <c r="OM66" s="269" t="str">
        <f t="shared" si="179"/>
        <v/>
      </c>
      <c r="ON66" s="180">
        <v>1</v>
      </c>
      <c r="OO66" s="269" t="str">
        <f t="shared" si="180"/>
        <v/>
      </c>
      <c r="OP66" s="180">
        <v>1</v>
      </c>
      <c r="OQ66" s="181">
        <v>1</v>
      </c>
      <c r="OR66" s="181">
        <v>1</v>
      </c>
      <c r="OS66" s="183">
        <v>1</v>
      </c>
      <c r="OT66" s="183">
        <v>1</v>
      </c>
      <c r="OU66" s="183">
        <v>1</v>
      </c>
      <c r="OV66" s="183">
        <v>1</v>
      </c>
      <c r="OW66" s="183">
        <v>1</v>
      </c>
      <c r="OX66" s="183">
        <v>1</v>
      </c>
      <c r="OY66" s="192" t="str">
        <f ca="1">IF(ISBLANK(OK66),"",ROUND(AVERAGE(OFFSET(OP66:OX66,0,0,1,ion21Coop!$F$42)),1))</f>
        <v/>
      </c>
      <c r="OZ66" s="269" t="str">
        <f t="shared" si="181"/>
        <v/>
      </c>
      <c r="PB66" s="119">
        <f t="shared" si="127"/>
        <v>18</v>
      </c>
      <c r="PC66" s="123" t="str">
        <f t="shared" si="100"/>
        <v/>
      </c>
      <c r="PD66" s="123">
        <v>61</v>
      </c>
      <c r="PE66" s="423"/>
      <c r="PF66" s="423"/>
      <c r="PG66" s="423"/>
      <c r="PH66" s="423"/>
      <c r="PI66" s="421"/>
      <c r="PJ66" s="422"/>
      <c r="PK66" s="269" t="str">
        <f t="shared" si="182"/>
        <v/>
      </c>
      <c r="PL66" s="180">
        <v>1</v>
      </c>
      <c r="PM66" s="269" t="str">
        <f t="shared" si="183"/>
        <v/>
      </c>
      <c r="PN66" s="180">
        <v>1</v>
      </c>
      <c r="PO66" s="181">
        <v>1</v>
      </c>
      <c r="PP66" s="181">
        <v>1</v>
      </c>
      <c r="PQ66" s="183">
        <v>1</v>
      </c>
      <c r="PR66" s="183">
        <v>1</v>
      </c>
      <c r="PS66" s="183">
        <v>1</v>
      </c>
      <c r="PT66" s="183">
        <v>1</v>
      </c>
      <c r="PU66" s="183">
        <v>1</v>
      </c>
      <c r="PV66" s="183">
        <v>1</v>
      </c>
      <c r="PW66" s="192" t="str">
        <f ca="1">IF(ISBLANK(PI66),"",ROUND(AVERAGE(OFFSET(PN66:PV66,0,0,1,ion21Coop!$F$42)),1))</f>
        <v/>
      </c>
      <c r="PX66" s="269" t="str">
        <f t="shared" si="184"/>
        <v/>
      </c>
      <c r="PZ66" s="119">
        <f t="shared" si="128"/>
        <v>19</v>
      </c>
      <c r="QA66" s="123" t="str">
        <f t="shared" si="101"/>
        <v/>
      </c>
      <c r="QB66" s="123">
        <v>61</v>
      </c>
      <c r="QC66" s="423"/>
      <c r="QD66" s="423"/>
      <c r="QE66" s="423"/>
      <c r="QF66" s="423"/>
      <c r="QG66" s="421"/>
      <c r="QH66" s="422"/>
      <c r="QI66" s="269" t="str">
        <f t="shared" si="185"/>
        <v/>
      </c>
      <c r="QJ66" s="180">
        <v>1</v>
      </c>
      <c r="QK66" s="269" t="str">
        <f t="shared" si="186"/>
        <v/>
      </c>
      <c r="QL66" s="180">
        <v>1</v>
      </c>
      <c r="QM66" s="181">
        <v>1</v>
      </c>
      <c r="QN66" s="181">
        <v>1</v>
      </c>
      <c r="QO66" s="183">
        <v>1</v>
      </c>
      <c r="QP66" s="183">
        <v>1</v>
      </c>
      <c r="QQ66" s="183">
        <v>1</v>
      </c>
      <c r="QR66" s="183">
        <v>1</v>
      </c>
      <c r="QS66" s="183">
        <v>1</v>
      </c>
      <c r="QT66" s="183">
        <v>1</v>
      </c>
      <c r="QU66" s="192" t="str">
        <f ca="1">IF(ISBLANK(QG66),"",ROUND(AVERAGE(OFFSET(QL66:QT66,0,0,1,ion21Coop!$F$42)),1))</f>
        <v/>
      </c>
      <c r="QV66" s="269" t="str">
        <f t="shared" si="187"/>
        <v/>
      </c>
      <c r="QX66" s="119">
        <f t="shared" si="129"/>
        <v>20</v>
      </c>
      <c r="QY66" s="123" t="str">
        <f t="shared" si="102"/>
        <v/>
      </c>
      <c r="QZ66" s="123">
        <v>61</v>
      </c>
      <c r="RA66" s="423"/>
      <c r="RB66" s="423"/>
      <c r="RC66" s="423"/>
      <c r="RD66" s="423"/>
      <c r="RE66" s="421"/>
      <c r="RF66" s="422"/>
      <c r="RG66" s="269" t="str">
        <f t="shared" si="188"/>
        <v/>
      </c>
      <c r="RH66" s="180">
        <v>1</v>
      </c>
      <c r="RI66" s="269" t="str">
        <f t="shared" si="189"/>
        <v/>
      </c>
      <c r="RJ66" s="180">
        <v>1</v>
      </c>
      <c r="RK66" s="181">
        <v>1</v>
      </c>
      <c r="RL66" s="181">
        <v>1</v>
      </c>
      <c r="RM66" s="183">
        <v>1</v>
      </c>
      <c r="RN66" s="183">
        <v>1</v>
      </c>
      <c r="RO66" s="183">
        <v>1</v>
      </c>
      <c r="RP66" s="183">
        <v>1</v>
      </c>
      <c r="RQ66" s="183">
        <v>1</v>
      </c>
      <c r="RR66" s="183">
        <v>1</v>
      </c>
      <c r="RS66" s="192" t="str">
        <f ca="1">IF(ISBLANK(RE66),"",ROUND(AVERAGE(OFFSET(RJ66:RR66,0,0,1,ion21Coop!$F$42)),1))</f>
        <v/>
      </c>
      <c r="RT66" s="269" t="str">
        <f t="shared" si="190"/>
        <v/>
      </c>
      <c r="RV66" s="119">
        <f t="shared" si="130"/>
        <v>21</v>
      </c>
      <c r="RW66" s="123" t="str">
        <f t="shared" si="103"/>
        <v/>
      </c>
      <c r="RX66" s="123">
        <v>61</v>
      </c>
      <c r="RY66" s="423"/>
      <c r="RZ66" s="423"/>
      <c r="SA66" s="423"/>
      <c r="SB66" s="423"/>
      <c r="SC66" s="421"/>
      <c r="SD66" s="422"/>
      <c r="SE66" s="269" t="str">
        <f t="shared" si="191"/>
        <v/>
      </c>
      <c r="SF66" s="180">
        <v>1</v>
      </c>
      <c r="SG66" s="269" t="str">
        <f t="shared" si="192"/>
        <v/>
      </c>
      <c r="SH66" s="180">
        <v>1</v>
      </c>
      <c r="SI66" s="181">
        <v>1</v>
      </c>
      <c r="SJ66" s="181">
        <v>1</v>
      </c>
      <c r="SK66" s="183">
        <v>1</v>
      </c>
      <c r="SL66" s="183">
        <v>1</v>
      </c>
      <c r="SM66" s="183">
        <v>1</v>
      </c>
      <c r="SN66" s="183">
        <v>1</v>
      </c>
      <c r="SO66" s="183">
        <v>1</v>
      </c>
      <c r="SP66" s="183">
        <v>1</v>
      </c>
      <c r="SQ66" s="192" t="str">
        <f ca="1">IF(ISBLANK(SC66),"",ROUND(AVERAGE(OFFSET(SH66:SP66,0,0,1,ion21Coop!$F$42)),1))</f>
        <v/>
      </c>
      <c r="SR66" s="269" t="str">
        <f t="shared" si="193"/>
        <v/>
      </c>
      <c r="ST66" s="565"/>
      <c r="SU66" s="565"/>
      <c r="SV66" s="566"/>
      <c r="SW66" s="567"/>
      <c r="SX66" s="565"/>
      <c r="SY66" s="566"/>
      <c r="SZ66" s="568"/>
      <c r="TA66" s="567"/>
      <c r="TB66" s="553"/>
    </row>
    <row r="67" spans="10:522" x14ac:dyDescent="0.3">
      <c r="J67" s="119">
        <f t="shared" si="110"/>
        <v>1</v>
      </c>
      <c r="K67" s="123" t="str">
        <f t="shared" si="83"/>
        <v>YaJo</v>
      </c>
      <c r="L67" s="123">
        <v>62</v>
      </c>
      <c r="M67" s="351"/>
      <c r="N67" s="351"/>
      <c r="O67" s="351"/>
      <c r="P67" s="351"/>
      <c r="Q67" s="369"/>
      <c r="R67" s="370"/>
      <c r="S67" s="269" t="str">
        <f t="shared" si="131"/>
        <v/>
      </c>
      <c r="T67" s="180">
        <v>1</v>
      </c>
      <c r="U67" s="269" t="str">
        <f t="shared" si="132"/>
        <v/>
      </c>
      <c r="V67" s="180">
        <v>1</v>
      </c>
      <c r="W67" s="181">
        <v>1</v>
      </c>
      <c r="X67" s="181">
        <v>1</v>
      </c>
      <c r="Y67" s="183">
        <v>1</v>
      </c>
      <c r="Z67" s="183">
        <v>1</v>
      </c>
      <c r="AA67" s="183">
        <v>1</v>
      </c>
      <c r="AB67" s="183">
        <v>1</v>
      </c>
      <c r="AC67" s="183">
        <v>1</v>
      </c>
      <c r="AD67" s="183">
        <v>1</v>
      </c>
      <c r="AE67" s="192" t="str">
        <f ca="1">IF(ISBLANK(Q67),"",ROUND(AVERAGE(OFFSET(V67:AD67,0,0,1,ion21Coop!$F$42)),1))</f>
        <v/>
      </c>
      <c r="AF67" s="269" t="str">
        <f t="shared" si="133"/>
        <v/>
      </c>
      <c r="AH67" s="119">
        <f t="shared" si="111"/>
        <v>2</v>
      </c>
      <c r="AI67" s="123" t="str">
        <f t="shared" si="84"/>
        <v>GeLo</v>
      </c>
      <c r="AJ67" s="123">
        <v>62</v>
      </c>
      <c r="AK67" s="351"/>
      <c r="AL67" s="351"/>
      <c r="AM67" s="351"/>
      <c r="AN67" s="351"/>
      <c r="AO67" s="369"/>
      <c r="AP67" s="370"/>
      <c r="AQ67" s="269" t="str">
        <f t="shared" si="134"/>
        <v/>
      </c>
      <c r="AR67" s="180">
        <v>1</v>
      </c>
      <c r="AS67" s="269" t="str">
        <f t="shared" si="135"/>
        <v/>
      </c>
      <c r="AT67" s="180">
        <v>1</v>
      </c>
      <c r="AU67" s="181">
        <v>1</v>
      </c>
      <c r="AV67" s="181">
        <v>1</v>
      </c>
      <c r="AW67" s="183">
        <v>1</v>
      </c>
      <c r="AX67" s="183">
        <v>1</v>
      </c>
      <c r="AY67" s="183">
        <v>1</v>
      </c>
      <c r="AZ67" s="183">
        <v>1</v>
      </c>
      <c r="BA67" s="183">
        <v>1</v>
      </c>
      <c r="BB67" s="183">
        <v>1</v>
      </c>
      <c r="BC67" s="192" t="str">
        <f ca="1">IF(ISBLANK(AO67),"",ROUND(AVERAGE(OFFSET(AT67:BB67,0,0,1,ion21Coop!$F$42)),1))</f>
        <v/>
      </c>
      <c r="BD67" s="269" t="str">
        <f t="shared" si="136"/>
        <v/>
      </c>
      <c r="BF67" s="119">
        <f t="shared" si="112"/>
        <v>3</v>
      </c>
      <c r="BG67" s="123" t="str">
        <f t="shared" si="85"/>
        <v>MiDo</v>
      </c>
      <c r="BH67" s="123">
        <v>62</v>
      </c>
      <c r="BI67" s="351"/>
      <c r="BJ67" s="351"/>
      <c r="BK67" s="351"/>
      <c r="BL67" s="351"/>
      <c r="BM67" s="369"/>
      <c r="BN67" s="370"/>
      <c r="BO67" s="269" t="str">
        <f t="shared" si="137"/>
        <v/>
      </c>
      <c r="BP67" s="180">
        <v>1</v>
      </c>
      <c r="BQ67" s="269" t="str">
        <f t="shared" si="138"/>
        <v/>
      </c>
      <c r="BR67" s="180">
        <v>1</v>
      </c>
      <c r="BS67" s="181">
        <v>1</v>
      </c>
      <c r="BT67" s="181">
        <v>1</v>
      </c>
      <c r="BU67" s="183">
        <v>1</v>
      </c>
      <c r="BV67" s="183">
        <v>1</v>
      </c>
      <c r="BW67" s="183">
        <v>1</v>
      </c>
      <c r="BX67" s="183">
        <v>1</v>
      </c>
      <c r="BY67" s="183">
        <v>1</v>
      </c>
      <c r="BZ67" s="183">
        <v>1</v>
      </c>
      <c r="CA67" s="192" t="str">
        <f ca="1">IF(ISBLANK(BM67),"",ROUND(AVERAGE(OFFSET(BR67:BZ67,0,0,1,ion21Coop!$F$42)),1))</f>
        <v/>
      </c>
      <c r="CB67" s="269" t="str">
        <f t="shared" si="139"/>
        <v/>
      </c>
      <c r="CD67" s="119">
        <f t="shared" si="113"/>
        <v>4</v>
      </c>
      <c r="CE67" s="123" t="str">
        <f t="shared" si="86"/>
        <v>EmNi</v>
      </c>
      <c r="CF67" s="123">
        <v>62</v>
      </c>
      <c r="CG67" s="351"/>
      <c r="CH67" s="351"/>
      <c r="CI67" s="351"/>
      <c r="CJ67" s="351"/>
      <c r="CK67" s="369"/>
      <c r="CL67" s="370"/>
      <c r="CM67" s="269" t="str">
        <f t="shared" si="140"/>
        <v/>
      </c>
      <c r="CN67" s="180">
        <v>1</v>
      </c>
      <c r="CO67" s="269" t="str">
        <f t="shared" si="141"/>
        <v/>
      </c>
      <c r="CP67" s="180">
        <v>1</v>
      </c>
      <c r="CQ67" s="181">
        <v>1</v>
      </c>
      <c r="CR67" s="181">
        <v>1</v>
      </c>
      <c r="CS67" s="183">
        <v>1</v>
      </c>
      <c r="CT67" s="183">
        <v>1</v>
      </c>
      <c r="CU67" s="183">
        <v>1</v>
      </c>
      <c r="CV67" s="183">
        <v>1</v>
      </c>
      <c r="CW67" s="183">
        <v>1</v>
      </c>
      <c r="CX67" s="183">
        <v>1</v>
      </c>
      <c r="CY67" s="192" t="str">
        <f ca="1">IF(ISBLANK(CK67),"",ROUND(AVERAGE(OFFSET(CP67:CX67,0,0,1,ion21Coop!$F$42)),1))</f>
        <v/>
      </c>
      <c r="CZ67" s="269" t="str">
        <f t="shared" si="142"/>
        <v/>
      </c>
      <c r="DB67" s="119">
        <f t="shared" si="114"/>
        <v>5</v>
      </c>
      <c r="DC67" s="123" t="str">
        <f t="shared" si="87"/>
        <v>HeJe</v>
      </c>
      <c r="DD67" s="123">
        <v>62</v>
      </c>
      <c r="DE67" s="423"/>
      <c r="DF67" s="423"/>
      <c r="DG67" s="423"/>
      <c r="DH67" s="423"/>
      <c r="DI67" s="421"/>
      <c r="DJ67" s="422"/>
      <c r="DK67" s="269" t="str">
        <f t="shared" si="143"/>
        <v/>
      </c>
      <c r="DL67" s="180">
        <v>1</v>
      </c>
      <c r="DM67" s="269" t="str">
        <f t="shared" si="144"/>
        <v/>
      </c>
      <c r="DN67" s="180">
        <v>1</v>
      </c>
      <c r="DO67" s="181">
        <v>1</v>
      </c>
      <c r="DP67" s="181">
        <v>1</v>
      </c>
      <c r="DQ67" s="183">
        <v>1</v>
      </c>
      <c r="DR67" s="183">
        <v>1</v>
      </c>
      <c r="DS67" s="183">
        <v>1</v>
      </c>
      <c r="DT67" s="183">
        <v>1</v>
      </c>
      <c r="DU67" s="183">
        <v>1</v>
      </c>
      <c r="DV67" s="183">
        <v>1</v>
      </c>
      <c r="DW67" s="192" t="str">
        <f ca="1">IF(ISBLANK(DI67),"",ROUND(AVERAGE(OFFSET(DN67:DV67,0,0,1,ion21Coop!$F$42)),1))</f>
        <v/>
      </c>
      <c r="DX67" s="269" t="str">
        <f t="shared" si="145"/>
        <v/>
      </c>
      <c r="DZ67" s="119">
        <f t="shared" si="115"/>
        <v>6</v>
      </c>
      <c r="EA67" s="123" t="str">
        <f t="shared" si="88"/>
        <v/>
      </c>
      <c r="EB67" s="123">
        <v>62</v>
      </c>
      <c r="EC67" s="423"/>
      <c r="ED67" s="423"/>
      <c r="EE67" s="423"/>
      <c r="EF67" s="423"/>
      <c r="EG67" s="421"/>
      <c r="EH67" s="422"/>
      <c r="EI67" s="269" t="str">
        <f t="shared" si="146"/>
        <v/>
      </c>
      <c r="EJ67" s="180">
        <v>1</v>
      </c>
      <c r="EK67" s="269" t="str">
        <f t="shared" si="147"/>
        <v/>
      </c>
      <c r="EL67" s="180">
        <v>1</v>
      </c>
      <c r="EM67" s="181">
        <v>1</v>
      </c>
      <c r="EN67" s="181">
        <v>1</v>
      </c>
      <c r="EO67" s="183">
        <v>1</v>
      </c>
      <c r="EP67" s="183">
        <v>1</v>
      </c>
      <c r="EQ67" s="183">
        <v>1</v>
      </c>
      <c r="ER67" s="183">
        <v>1</v>
      </c>
      <c r="ES67" s="183">
        <v>1</v>
      </c>
      <c r="ET67" s="183">
        <v>1</v>
      </c>
      <c r="EU67" s="192" t="str">
        <f ca="1">IF(ISBLANK(EG67),"",ROUND(AVERAGE(OFFSET(EL67:ET67,0,0,1,ion21Coop!$F$42)),1))</f>
        <v/>
      </c>
      <c r="EV67" s="269" t="str">
        <f t="shared" si="148"/>
        <v/>
      </c>
      <c r="EX67" s="119">
        <f t="shared" si="116"/>
        <v>7</v>
      </c>
      <c r="EY67" s="123" t="str">
        <f t="shared" si="89"/>
        <v/>
      </c>
      <c r="EZ67" s="123">
        <v>62</v>
      </c>
      <c r="FA67" s="423"/>
      <c r="FB67" s="423"/>
      <c r="FC67" s="423"/>
      <c r="FD67" s="423"/>
      <c r="FE67" s="421"/>
      <c r="FF67" s="422"/>
      <c r="FG67" s="269" t="str">
        <f t="shared" si="149"/>
        <v/>
      </c>
      <c r="FH67" s="180">
        <v>1</v>
      </c>
      <c r="FI67" s="269" t="str">
        <f t="shared" si="150"/>
        <v/>
      </c>
      <c r="FJ67" s="180">
        <v>1</v>
      </c>
      <c r="FK67" s="181">
        <v>1</v>
      </c>
      <c r="FL67" s="181">
        <v>1</v>
      </c>
      <c r="FM67" s="183">
        <v>1</v>
      </c>
      <c r="FN67" s="183">
        <v>1</v>
      </c>
      <c r="FO67" s="183">
        <v>1</v>
      </c>
      <c r="FP67" s="183">
        <v>1</v>
      </c>
      <c r="FQ67" s="183">
        <v>1</v>
      </c>
      <c r="FR67" s="183">
        <v>1</v>
      </c>
      <c r="FS67" s="192" t="str">
        <f ca="1">IF(ISBLANK(FE67),"",ROUND(AVERAGE(OFFSET(FJ67:FR67,0,0,1,ion21Coop!$F$42)),1))</f>
        <v/>
      </c>
      <c r="FT67" s="269" t="str">
        <f t="shared" si="151"/>
        <v/>
      </c>
      <c r="FV67" s="119">
        <f t="shared" si="117"/>
        <v>8</v>
      </c>
      <c r="FW67" s="123" t="str">
        <f t="shared" si="90"/>
        <v/>
      </c>
      <c r="FX67" s="123">
        <v>62</v>
      </c>
      <c r="FY67" s="423"/>
      <c r="FZ67" s="423"/>
      <c r="GA67" s="423"/>
      <c r="GB67" s="423"/>
      <c r="GC67" s="421"/>
      <c r="GD67" s="422"/>
      <c r="GE67" s="269" t="str">
        <f t="shared" si="152"/>
        <v/>
      </c>
      <c r="GF67" s="180">
        <v>1</v>
      </c>
      <c r="GG67" s="269" t="str">
        <f t="shared" si="153"/>
        <v/>
      </c>
      <c r="GH67" s="180">
        <v>1</v>
      </c>
      <c r="GI67" s="181">
        <v>1</v>
      </c>
      <c r="GJ67" s="181">
        <v>1</v>
      </c>
      <c r="GK67" s="183">
        <v>1</v>
      </c>
      <c r="GL67" s="183">
        <v>1</v>
      </c>
      <c r="GM67" s="183">
        <v>1</v>
      </c>
      <c r="GN67" s="183">
        <v>1</v>
      </c>
      <c r="GO67" s="183">
        <v>1</v>
      </c>
      <c r="GP67" s="183">
        <v>1</v>
      </c>
      <c r="GQ67" s="192" t="str">
        <f ca="1">IF(ISBLANK(GC67),"",ROUND(AVERAGE(OFFSET(GH67:GP67,0,0,1,ion21Coop!$F$42)),1))</f>
        <v/>
      </c>
      <c r="GR67" s="269" t="str">
        <f t="shared" si="154"/>
        <v/>
      </c>
      <c r="GT67" s="119">
        <f t="shared" si="118"/>
        <v>9</v>
      </c>
      <c r="GU67" s="123" t="str">
        <f t="shared" si="91"/>
        <v/>
      </c>
      <c r="GV67" s="123">
        <v>62</v>
      </c>
      <c r="GW67" s="423"/>
      <c r="GX67" s="423"/>
      <c r="GY67" s="423"/>
      <c r="GZ67" s="423"/>
      <c r="HA67" s="421"/>
      <c r="HB67" s="422"/>
      <c r="HC67" s="269" t="str">
        <f t="shared" si="155"/>
        <v/>
      </c>
      <c r="HD67" s="180">
        <v>1</v>
      </c>
      <c r="HE67" s="269" t="str">
        <f t="shared" si="156"/>
        <v/>
      </c>
      <c r="HF67" s="180">
        <v>1</v>
      </c>
      <c r="HG67" s="181">
        <v>1</v>
      </c>
      <c r="HH67" s="181">
        <v>1</v>
      </c>
      <c r="HI67" s="183">
        <v>1</v>
      </c>
      <c r="HJ67" s="183">
        <v>1</v>
      </c>
      <c r="HK67" s="183">
        <v>1</v>
      </c>
      <c r="HL67" s="183">
        <v>1</v>
      </c>
      <c r="HM67" s="183">
        <v>1</v>
      </c>
      <c r="HN67" s="183">
        <v>1</v>
      </c>
      <c r="HO67" s="192" t="str">
        <f ca="1">IF(ISBLANK(HA67),"",ROUND(AVERAGE(OFFSET(HF67:HN67,0,0,1,ion21Coop!$F$42)),1))</f>
        <v/>
      </c>
      <c r="HP67" s="269" t="str">
        <f t="shared" si="157"/>
        <v/>
      </c>
      <c r="HR67" s="119">
        <f t="shared" si="119"/>
        <v>10</v>
      </c>
      <c r="HS67" s="123" t="str">
        <f t="shared" si="92"/>
        <v/>
      </c>
      <c r="HT67" s="123">
        <v>62</v>
      </c>
      <c r="HU67" s="423"/>
      <c r="HV67" s="423"/>
      <c r="HW67" s="423"/>
      <c r="HX67" s="423"/>
      <c r="HY67" s="421"/>
      <c r="HZ67" s="422"/>
      <c r="IA67" s="269" t="str">
        <f t="shared" si="158"/>
        <v/>
      </c>
      <c r="IB67" s="180">
        <v>1</v>
      </c>
      <c r="IC67" s="269" t="str">
        <f t="shared" si="159"/>
        <v/>
      </c>
      <c r="ID67" s="180">
        <v>1</v>
      </c>
      <c r="IE67" s="181">
        <v>1</v>
      </c>
      <c r="IF67" s="181">
        <v>1</v>
      </c>
      <c r="IG67" s="183">
        <v>1</v>
      </c>
      <c r="IH67" s="183">
        <v>1</v>
      </c>
      <c r="II67" s="183">
        <v>1</v>
      </c>
      <c r="IJ67" s="183">
        <v>1</v>
      </c>
      <c r="IK67" s="183">
        <v>1</v>
      </c>
      <c r="IL67" s="183">
        <v>1</v>
      </c>
      <c r="IM67" s="192" t="str">
        <f ca="1">IF(ISBLANK(HY67),"",ROUND(AVERAGE(OFFSET(ID67:IL67,0,0,1,ion21Coop!$F$42)),1))</f>
        <v/>
      </c>
      <c r="IN67" s="269" t="str">
        <f t="shared" si="160"/>
        <v/>
      </c>
      <c r="IP67" s="119">
        <f t="shared" si="120"/>
        <v>11</v>
      </c>
      <c r="IQ67" s="123" t="str">
        <f t="shared" si="93"/>
        <v/>
      </c>
      <c r="IR67" s="123">
        <v>62</v>
      </c>
      <c r="IS67" s="423"/>
      <c r="IT67" s="423"/>
      <c r="IU67" s="423"/>
      <c r="IV67" s="423"/>
      <c r="IW67" s="421"/>
      <c r="IX67" s="422"/>
      <c r="IY67" s="269" t="str">
        <f t="shared" si="161"/>
        <v/>
      </c>
      <c r="IZ67" s="180">
        <v>1</v>
      </c>
      <c r="JA67" s="269" t="str">
        <f t="shared" si="162"/>
        <v/>
      </c>
      <c r="JB67" s="180">
        <v>1</v>
      </c>
      <c r="JC67" s="181">
        <v>1</v>
      </c>
      <c r="JD67" s="181">
        <v>1</v>
      </c>
      <c r="JE67" s="183">
        <v>1</v>
      </c>
      <c r="JF67" s="183">
        <v>1</v>
      </c>
      <c r="JG67" s="183">
        <v>1</v>
      </c>
      <c r="JH67" s="183">
        <v>1</v>
      </c>
      <c r="JI67" s="183">
        <v>1</v>
      </c>
      <c r="JJ67" s="183">
        <v>1</v>
      </c>
      <c r="JK67" s="192" t="str">
        <f ca="1">IF(ISBLANK(IW67),"",ROUND(AVERAGE(OFFSET(JB67:JJ67,0,0,1,ion21Coop!$F$42)),1))</f>
        <v/>
      </c>
      <c r="JL67" s="269" t="str">
        <f t="shared" si="163"/>
        <v/>
      </c>
      <c r="JN67" s="119">
        <f t="shared" si="121"/>
        <v>12</v>
      </c>
      <c r="JO67" s="123" t="str">
        <f t="shared" si="94"/>
        <v/>
      </c>
      <c r="JP67" s="123">
        <v>62</v>
      </c>
      <c r="JQ67" s="423"/>
      <c r="JR67" s="423"/>
      <c r="JS67" s="423"/>
      <c r="JT67" s="423"/>
      <c r="JU67" s="421"/>
      <c r="JV67" s="422"/>
      <c r="JW67" s="269" t="str">
        <f t="shared" si="164"/>
        <v/>
      </c>
      <c r="JX67" s="180">
        <v>1</v>
      </c>
      <c r="JY67" s="269" t="str">
        <f t="shared" si="165"/>
        <v/>
      </c>
      <c r="JZ67" s="180">
        <v>1</v>
      </c>
      <c r="KA67" s="181">
        <v>1</v>
      </c>
      <c r="KB67" s="181">
        <v>1</v>
      </c>
      <c r="KC67" s="183">
        <v>1</v>
      </c>
      <c r="KD67" s="183">
        <v>1</v>
      </c>
      <c r="KE67" s="183">
        <v>1</v>
      </c>
      <c r="KF67" s="183">
        <v>1</v>
      </c>
      <c r="KG67" s="183">
        <v>1</v>
      </c>
      <c r="KH67" s="183">
        <v>1</v>
      </c>
      <c r="KI67" s="192" t="str">
        <f ca="1">IF(ISBLANK(JU67),"",ROUND(AVERAGE(OFFSET(JZ67:KH67,0,0,1,ion21Coop!$F$42)),1))</f>
        <v/>
      </c>
      <c r="KJ67" s="269" t="str">
        <f t="shared" si="166"/>
        <v/>
      </c>
      <c r="KL67" s="119">
        <f t="shared" si="122"/>
        <v>13</v>
      </c>
      <c r="KM67" s="123" t="str">
        <f t="shared" si="95"/>
        <v/>
      </c>
      <c r="KN67" s="123">
        <v>62</v>
      </c>
      <c r="KO67" s="423"/>
      <c r="KP67" s="423"/>
      <c r="KQ67" s="423"/>
      <c r="KR67" s="423"/>
      <c r="KS67" s="421"/>
      <c r="KT67" s="422"/>
      <c r="KU67" s="269" t="str">
        <f t="shared" si="167"/>
        <v/>
      </c>
      <c r="KV67" s="180">
        <v>1</v>
      </c>
      <c r="KW67" s="269" t="str">
        <f t="shared" si="168"/>
        <v/>
      </c>
      <c r="KX67" s="180">
        <v>1</v>
      </c>
      <c r="KY67" s="181">
        <v>1</v>
      </c>
      <c r="KZ67" s="181">
        <v>1</v>
      </c>
      <c r="LA67" s="183">
        <v>1</v>
      </c>
      <c r="LB67" s="183">
        <v>1</v>
      </c>
      <c r="LC67" s="183">
        <v>1</v>
      </c>
      <c r="LD67" s="183">
        <v>1</v>
      </c>
      <c r="LE67" s="183">
        <v>1</v>
      </c>
      <c r="LF67" s="183">
        <v>1</v>
      </c>
      <c r="LG67" s="192" t="str">
        <f ca="1">IF(ISBLANK(KS67),"",ROUND(AVERAGE(OFFSET(KX67:LF67,0,0,1,ion21Coop!$F$42)),1))</f>
        <v/>
      </c>
      <c r="LH67" s="269" t="str">
        <f t="shared" si="169"/>
        <v/>
      </c>
      <c r="LJ67" s="119">
        <f t="shared" si="123"/>
        <v>14</v>
      </c>
      <c r="LK67" s="123" t="str">
        <f t="shared" si="96"/>
        <v/>
      </c>
      <c r="LL67" s="123">
        <v>62</v>
      </c>
      <c r="LM67" s="423"/>
      <c r="LN67" s="423"/>
      <c r="LO67" s="423"/>
      <c r="LP67" s="423"/>
      <c r="LQ67" s="421"/>
      <c r="LR67" s="422"/>
      <c r="LS67" s="269" t="str">
        <f t="shared" si="170"/>
        <v/>
      </c>
      <c r="LT67" s="180">
        <v>1</v>
      </c>
      <c r="LU67" s="269" t="str">
        <f t="shared" si="171"/>
        <v/>
      </c>
      <c r="LV67" s="180">
        <v>1</v>
      </c>
      <c r="LW67" s="181">
        <v>1</v>
      </c>
      <c r="LX67" s="181">
        <v>1</v>
      </c>
      <c r="LY67" s="183">
        <v>1</v>
      </c>
      <c r="LZ67" s="183">
        <v>1</v>
      </c>
      <c r="MA67" s="183">
        <v>1</v>
      </c>
      <c r="MB67" s="183">
        <v>1</v>
      </c>
      <c r="MC67" s="183">
        <v>1</v>
      </c>
      <c r="MD67" s="183">
        <v>1</v>
      </c>
      <c r="ME67" s="192" t="str">
        <f ca="1">IF(ISBLANK(LQ67),"",ROUND(AVERAGE(OFFSET(LV67:MD67,0,0,1,ion21Coop!$F$42)),1))</f>
        <v/>
      </c>
      <c r="MF67" s="269" t="str">
        <f t="shared" si="172"/>
        <v/>
      </c>
      <c r="MH67" s="119">
        <f t="shared" si="124"/>
        <v>15</v>
      </c>
      <c r="MI67" s="123" t="str">
        <f t="shared" si="97"/>
        <v/>
      </c>
      <c r="MJ67" s="123">
        <v>62</v>
      </c>
      <c r="MK67" s="423"/>
      <c r="ML67" s="423"/>
      <c r="MM67" s="423"/>
      <c r="MN67" s="423"/>
      <c r="MO67" s="421"/>
      <c r="MP67" s="422"/>
      <c r="MQ67" s="269" t="str">
        <f t="shared" si="173"/>
        <v/>
      </c>
      <c r="MR67" s="180">
        <v>1</v>
      </c>
      <c r="MS67" s="269" t="str">
        <f t="shared" si="174"/>
        <v/>
      </c>
      <c r="MT67" s="180">
        <v>1</v>
      </c>
      <c r="MU67" s="181">
        <v>1</v>
      </c>
      <c r="MV67" s="181">
        <v>1</v>
      </c>
      <c r="MW67" s="183">
        <v>1</v>
      </c>
      <c r="MX67" s="183">
        <v>1</v>
      </c>
      <c r="MY67" s="183">
        <v>1</v>
      </c>
      <c r="MZ67" s="183">
        <v>1</v>
      </c>
      <c r="NA67" s="183">
        <v>1</v>
      </c>
      <c r="NB67" s="183">
        <v>1</v>
      </c>
      <c r="NC67" s="192" t="str">
        <f ca="1">IF(ISBLANK(MO67),"",ROUND(AVERAGE(OFFSET(MT67:NB67,0,0,1,ion21Coop!$F$42)),1))</f>
        <v/>
      </c>
      <c r="ND67" s="269" t="str">
        <f t="shared" si="175"/>
        <v/>
      </c>
      <c r="NF67" s="119">
        <f t="shared" si="125"/>
        <v>16</v>
      </c>
      <c r="NG67" s="123" t="str">
        <f t="shared" si="98"/>
        <v/>
      </c>
      <c r="NH67" s="123">
        <v>62</v>
      </c>
      <c r="NI67" s="423"/>
      <c r="NJ67" s="423"/>
      <c r="NK67" s="423"/>
      <c r="NL67" s="423"/>
      <c r="NM67" s="421"/>
      <c r="NN67" s="422"/>
      <c r="NO67" s="269" t="str">
        <f t="shared" si="176"/>
        <v/>
      </c>
      <c r="NP67" s="180">
        <v>1</v>
      </c>
      <c r="NQ67" s="269" t="str">
        <f t="shared" si="177"/>
        <v/>
      </c>
      <c r="NR67" s="180">
        <v>1</v>
      </c>
      <c r="NS67" s="181">
        <v>1</v>
      </c>
      <c r="NT67" s="181">
        <v>1</v>
      </c>
      <c r="NU67" s="183">
        <v>1</v>
      </c>
      <c r="NV67" s="183">
        <v>1</v>
      </c>
      <c r="NW67" s="183">
        <v>1</v>
      </c>
      <c r="NX67" s="183">
        <v>1</v>
      </c>
      <c r="NY67" s="183">
        <v>1</v>
      </c>
      <c r="NZ67" s="183">
        <v>1</v>
      </c>
      <c r="OA67" s="192" t="str">
        <f ca="1">IF(ISBLANK(NM67),"",ROUND(AVERAGE(OFFSET(NR67:NZ67,0,0,1,ion21Coop!$F$42)),1))</f>
        <v/>
      </c>
      <c r="OB67" s="269" t="str">
        <f t="shared" si="178"/>
        <v/>
      </c>
      <c r="OD67" s="119">
        <f t="shared" si="126"/>
        <v>17</v>
      </c>
      <c r="OE67" s="123" t="str">
        <f t="shared" si="99"/>
        <v/>
      </c>
      <c r="OF67" s="123">
        <v>62</v>
      </c>
      <c r="OG67" s="423"/>
      <c r="OH67" s="423"/>
      <c r="OI67" s="423"/>
      <c r="OJ67" s="423"/>
      <c r="OK67" s="421"/>
      <c r="OL67" s="422"/>
      <c r="OM67" s="269" t="str">
        <f t="shared" si="179"/>
        <v/>
      </c>
      <c r="ON67" s="180">
        <v>1</v>
      </c>
      <c r="OO67" s="269" t="str">
        <f t="shared" si="180"/>
        <v/>
      </c>
      <c r="OP67" s="180">
        <v>1</v>
      </c>
      <c r="OQ67" s="181">
        <v>1</v>
      </c>
      <c r="OR67" s="181">
        <v>1</v>
      </c>
      <c r="OS67" s="183">
        <v>1</v>
      </c>
      <c r="OT67" s="183">
        <v>1</v>
      </c>
      <c r="OU67" s="183">
        <v>1</v>
      </c>
      <c r="OV67" s="183">
        <v>1</v>
      </c>
      <c r="OW67" s="183">
        <v>1</v>
      </c>
      <c r="OX67" s="183">
        <v>1</v>
      </c>
      <c r="OY67" s="192" t="str">
        <f ca="1">IF(ISBLANK(OK67),"",ROUND(AVERAGE(OFFSET(OP67:OX67,0,0,1,ion21Coop!$F$42)),1))</f>
        <v/>
      </c>
      <c r="OZ67" s="269" t="str">
        <f t="shared" si="181"/>
        <v/>
      </c>
      <c r="PB67" s="119">
        <f t="shared" si="127"/>
        <v>18</v>
      </c>
      <c r="PC67" s="123" t="str">
        <f t="shared" si="100"/>
        <v/>
      </c>
      <c r="PD67" s="123">
        <v>62</v>
      </c>
      <c r="PE67" s="423"/>
      <c r="PF67" s="423"/>
      <c r="PG67" s="423"/>
      <c r="PH67" s="423"/>
      <c r="PI67" s="421"/>
      <c r="PJ67" s="422"/>
      <c r="PK67" s="269" t="str">
        <f t="shared" si="182"/>
        <v/>
      </c>
      <c r="PL67" s="180">
        <v>1</v>
      </c>
      <c r="PM67" s="269" t="str">
        <f t="shared" si="183"/>
        <v/>
      </c>
      <c r="PN67" s="180">
        <v>1</v>
      </c>
      <c r="PO67" s="181">
        <v>1</v>
      </c>
      <c r="PP67" s="181">
        <v>1</v>
      </c>
      <c r="PQ67" s="183">
        <v>1</v>
      </c>
      <c r="PR67" s="183">
        <v>1</v>
      </c>
      <c r="PS67" s="183">
        <v>1</v>
      </c>
      <c r="PT67" s="183">
        <v>1</v>
      </c>
      <c r="PU67" s="183">
        <v>1</v>
      </c>
      <c r="PV67" s="183">
        <v>1</v>
      </c>
      <c r="PW67" s="192" t="str">
        <f ca="1">IF(ISBLANK(PI67),"",ROUND(AVERAGE(OFFSET(PN67:PV67,0,0,1,ion21Coop!$F$42)),1))</f>
        <v/>
      </c>
      <c r="PX67" s="269" t="str">
        <f t="shared" si="184"/>
        <v/>
      </c>
      <c r="PZ67" s="119">
        <f t="shared" si="128"/>
        <v>19</v>
      </c>
      <c r="QA67" s="123" t="str">
        <f t="shared" si="101"/>
        <v/>
      </c>
      <c r="QB67" s="123">
        <v>62</v>
      </c>
      <c r="QC67" s="423"/>
      <c r="QD67" s="423"/>
      <c r="QE67" s="423"/>
      <c r="QF67" s="423"/>
      <c r="QG67" s="421"/>
      <c r="QH67" s="422"/>
      <c r="QI67" s="269" t="str">
        <f t="shared" si="185"/>
        <v/>
      </c>
      <c r="QJ67" s="180">
        <v>1</v>
      </c>
      <c r="QK67" s="269" t="str">
        <f t="shared" si="186"/>
        <v/>
      </c>
      <c r="QL67" s="180">
        <v>1</v>
      </c>
      <c r="QM67" s="181">
        <v>1</v>
      </c>
      <c r="QN67" s="181">
        <v>1</v>
      </c>
      <c r="QO67" s="183">
        <v>1</v>
      </c>
      <c r="QP67" s="183">
        <v>1</v>
      </c>
      <c r="QQ67" s="183">
        <v>1</v>
      </c>
      <c r="QR67" s="183">
        <v>1</v>
      </c>
      <c r="QS67" s="183">
        <v>1</v>
      </c>
      <c r="QT67" s="183">
        <v>1</v>
      </c>
      <c r="QU67" s="192" t="str">
        <f ca="1">IF(ISBLANK(QG67),"",ROUND(AVERAGE(OFFSET(QL67:QT67,0,0,1,ion21Coop!$F$42)),1))</f>
        <v/>
      </c>
      <c r="QV67" s="269" t="str">
        <f t="shared" si="187"/>
        <v/>
      </c>
      <c r="QX67" s="119">
        <f t="shared" si="129"/>
        <v>20</v>
      </c>
      <c r="QY67" s="123" t="str">
        <f t="shared" si="102"/>
        <v/>
      </c>
      <c r="QZ67" s="123">
        <v>62</v>
      </c>
      <c r="RA67" s="423"/>
      <c r="RB67" s="423"/>
      <c r="RC67" s="423"/>
      <c r="RD67" s="423"/>
      <c r="RE67" s="421"/>
      <c r="RF67" s="422"/>
      <c r="RG67" s="269" t="str">
        <f t="shared" si="188"/>
        <v/>
      </c>
      <c r="RH67" s="180">
        <v>1</v>
      </c>
      <c r="RI67" s="269" t="str">
        <f t="shared" si="189"/>
        <v/>
      </c>
      <c r="RJ67" s="180">
        <v>1</v>
      </c>
      <c r="RK67" s="181">
        <v>1</v>
      </c>
      <c r="RL67" s="181">
        <v>1</v>
      </c>
      <c r="RM67" s="183">
        <v>1</v>
      </c>
      <c r="RN67" s="183">
        <v>1</v>
      </c>
      <c r="RO67" s="183">
        <v>1</v>
      </c>
      <c r="RP67" s="183">
        <v>1</v>
      </c>
      <c r="RQ67" s="183">
        <v>1</v>
      </c>
      <c r="RR67" s="183">
        <v>1</v>
      </c>
      <c r="RS67" s="192" t="str">
        <f ca="1">IF(ISBLANK(RE67),"",ROUND(AVERAGE(OFFSET(RJ67:RR67,0,0,1,ion21Coop!$F$42)),1))</f>
        <v/>
      </c>
      <c r="RT67" s="269" t="str">
        <f t="shared" si="190"/>
        <v/>
      </c>
      <c r="RV67" s="119">
        <f t="shared" si="130"/>
        <v>21</v>
      </c>
      <c r="RW67" s="123" t="str">
        <f t="shared" si="103"/>
        <v/>
      </c>
      <c r="RX67" s="123">
        <v>62</v>
      </c>
      <c r="RY67" s="423"/>
      <c r="RZ67" s="423"/>
      <c r="SA67" s="423"/>
      <c r="SB67" s="423"/>
      <c r="SC67" s="421"/>
      <c r="SD67" s="422"/>
      <c r="SE67" s="269" t="str">
        <f t="shared" si="191"/>
        <v/>
      </c>
      <c r="SF67" s="180">
        <v>1</v>
      </c>
      <c r="SG67" s="269" t="str">
        <f t="shared" si="192"/>
        <v/>
      </c>
      <c r="SH67" s="180">
        <v>1</v>
      </c>
      <c r="SI67" s="181">
        <v>1</v>
      </c>
      <c r="SJ67" s="181">
        <v>1</v>
      </c>
      <c r="SK67" s="183">
        <v>1</v>
      </c>
      <c r="SL67" s="183">
        <v>1</v>
      </c>
      <c r="SM67" s="183">
        <v>1</v>
      </c>
      <c r="SN67" s="183">
        <v>1</v>
      </c>
      <c r="SO67" s="183">
        <v>1</v>
      </c>
      <c r="SP67" s="183">
        <v>1</v>
      </c>
      <c r="SQ67" s="192" t="str">
        <f ca="1">IF(ISBLANK(SC67),"",ROUND(AVERAGE(OFFSET(SH67:SP67,0,0,1,ion21Coop!$F$42)),1))</f>
        <v/>
      </c>
      <c r="SR67" s="269" t="str">
        <f t="shared" si="193"/>
        <v/>
      </c>
      <c r="ST67" s="565"/>
      <c r="SU67" s="565"/>
      <c r="SV67" s="566"/>
      <c r="SW67" s="567"/>
      <c r="SX67" s="565"/>
      <c r="SY67" s="566"/>
      <c r="SZ67" s="568"/>
      <c r="TA67" s="567"/>
      <c r="TB67" s="553"/>
    </row>
    <row r="68" spans="10:522" x14ac:dyDescent="0.3">
      <c r="J68" s="119">
        <f t="shared" si="110"/>
        <v>1</v>
      </c>
      <c r="K68" s="123" t="str">
        <f t="shared" si="83"/>
        <v>YaJo</v>
      </c>
      <c r="L68" s="123">
        <v>63</v>
      </c>
      <c r="M68" s="351"/>
      <c r="N68" s="351"/>
      <c r="O68" s="351"/>
      <c r="P68" s="351"/>
      <c r="Q68" s="369"/>
      <c r="R68" s="370"/>
      <c r="S68" s="269" t="str">
        <f t="shared" si="131"/>
        <v/>
      </c>
      <c r="T68" s="180">
        <v>1</v>
      </c>
      <c r="U68" s="269" t="str">
        <f t="shared" si="132"/>
        <v/>
      </c>
      <c r="V68" s="180">
        <v>1</v>
      </c>
      <c r="W68" s="181">
        <v>1</v>
      </c>
      <c r="X68" s="181">
        <v>1</v>
      </c>
      <c r="Y68" s="183">
        <v>1</v>
      </c>
      <c r="Z68" s="183">
        <v>1</v>
      </c>
      <c r="AA68" s="183">
        <v>1</v>
      </c>
      <c r="AB68" s="183">
        <v>1</v>
      </c>
      <c r="AC68" s="183">
        <v>1</v>
      </c>
      <c r="AD68" s="183">
        <v>1</v>
      </c>
      <c r="AE68" s="192" t="str">
        <f ca="1">IF(ISBLANK(Q68),"",ROUND(AVERAGE(OFFSET(V68:AD68,0,0,1,ion21Coop!$F$42)),1))</f>
        <v/>
      </c>
      <c r="AF68" s="269" t="str">
        <f t="shared" si="133"/>
        <v/>
      </c>
      <c r="AH68" s="119">
        <f t="shared" si="111"/>
        <v>2</v>
      </c>
      <c r="AI68" s="123" t="str">
        <f t="shared" si="84"/>
        <v>GeLo</v>
      </c>
      <c r="AJ68" s="123">
        <v>63</v>
      </c>
      <c r="AK68" s="351"/>
      <c r="AL68" s="351"/>
      <c r="AM68" s="351"/>
      <c r="AN68" s="351"/>
      <c r="AO68" s="369"/>
      <c r="AP68" s="370"/>
      <c r="AQ68" s="269" t="str">
        <f t="shared" si="134"/>
        <v/>
      </c>
      <c r="AR68" s="180">
        <v>1</v>
      </c>
      <c r="AS68" s="269" t="str">
        <f t="shared" si="135"/>
        <v/>
      </c>
      <c r="AT68" s="180">
        <v>1</v>
      </c>
      <c r="AU68" s="181">
        <v>1</v>
      </c>
      <c r="AV68" s="181">
        <v>1</v>
      </c>
      <c r="AW68" s="183">
        <v>1</v>
      </c>
      <c r="AX68" s="183">
        <v>1</v>
      </c>
      <c r="AY68" s="183">
        <v>1</v>
      </c>
      <c r="AZ68" s="183">
        <v>1</v>
      </c>
      <c r="BA68" s="183">
        <v>1</v>
      </c>
      <c r="BB68" s="183">
        <v>1</v>
      </c>
      <c r="BC68" s="192" t="str">
        <f ca="1">IF(ISBLANK(AO68),"",ROUND(AVERAGE(OFFSET(AT68:BB68,0,0,1,ion21Coop!$F$42)),1))</f>
        <v/>
      </c>
      <c r="BD68" s="269" t="str">
        <f t="shared" si="136"/>
        <v/>
      </c>
      <c r="BF68" s="119">
        <f t="shared" si="112"/>
        <v>3</v>
      </c>
      <c r="BG68" s="123" t="str">
        <f t="shared" si="85"/>
        <v>MiDo</v>
      </c>
      <c r="BH68" s="123">
        <v>63</v>
      </c>
      <c r="BI68" s="351"/>
      <c r="BJ68" s="351"/>
      <c r="BK68" s="351"/>
      <c r="BL68" s="351"/>
      <c r="BM68" s="369"/>
      <c r="BN68" s="370"/>
      <c r="BO68" s="269" t="str">
        <f t="shared" si="137"/>
        <v/>
      </c>
      <c r="BP68" s="180">
        <v>1</v>
      </c>
      <c r="BQ68" s="269" t="str">
        <f t="shared" si="138"/>
        <v/>
      </c>
      <c r="BR68" s="180">
        <v>1</v>
      </c>
      <c r="BS68" s="181">
        <v>1</v>
      </c>
      <c r="BT68" s="181">
        <v>1</v>
      </c>
      <c r="BU68" s="183">
        <v>1</v>
      </c>
      <c r="BV68" s="183">
        <v>1</v>
      </c>
      <c r="BW68" s="183">
        <v>1</v>
      </c>
      <c r="BX68" s="183">
        <v>1</v>
      </c>
      <c r="BY68" s="183">
        <v>1</v>
      </c>
      <c r="BZ68" s="183">
        <v>1</v>
      </c>
      <c r="CA68" s="192" t="str">
        <f ca="1">IF(ISBLANK(BM68),"",ROUND(AVERAGE(OFFSET(BR68:BZ68,0,0,1,ion21Coop!$F$42)),1))</f>
        <v/>
      </c>
      <c r="CB68" s="269" t="str">
        <f t="shared" si="139"/>
        <v/>
      </c>
      <c r="CD68" s="119">
        <f t="shared" si="113"/>
        <v>4</v>
      </c>
      <c r="CE68" s="123" t="str">
        <f t="shared" si="86"/>
        <v>EmNi</v>
      </c>
      <c r="CF68" s="123">
        <v>63</v>
      </c>
      <c r="CG68" s="351"/>
      <c r="CH68" s="351"/>
      <c r="CI68" s="351"/>
      <c r="CJ68" s="351"/>
      <c r="CK68" s="369"/>
      <c r="CL68" s="370"/>
      <c r="CM68" s="269" t="str">
        <f t="shared" si="140"/>
        <v/>
      </c>
      <c r="CN68" s="180">
        <v>1</v>
      </c>
      <c r="CO68" s="269" t="str">
        <f t="shared" si="141"/>
        <v/>
      </c>
      <c r="CP68" s="180">
        <v>1</v>
      </c>
      <c r="CQ68" s="181">
        <v>1</v>
      </c>
      <c r="CR68" s="181">
        <v>1</v>
      </c>
      <c r="CS68" s="183">
        <v>1</v>
      </c>
      <c r="CT68" s="183">
        <v>1</v>
      </c>
      <c r="CU68" s="183">
        <v>1</v>
      </c>
      <c r="CV68" s="183">
        <v>1</v>
      </c>
      <c r="CW68" s="183">
        <v>1</v>
      </c>
      <c r="CX68" s="183">
        <v>1</v>
      </c>
      <c r="CY68" s="192" t="str">
        <f ca="1">IF(ISBLANK(CK68),"",ROUND(AVERAGE(OFFSET(CP68:CX68,0,0,1,ion21Coop!$F$42)),1))</f>
        <v/>
      </c>
      <c r="CZ68" s="269" t="str">
        <f t="shared" si="142"/>
        <v/>
      </c>
      <c r="DB68" s="119">
        <f t="shared" si="114"/>
        <v>5</v>
      </c>
      <c r="DC68" s="123" t="str">
        <f t="shared" si="87"/>
        <v>HeJe</v>
      </c>
      <c r="DD68" s="123">
        <v>63</v>
      </c>
      <c r="DE68" s="423"/>
      <c r="DF68" s="423"/>
      <c r="DG68" s="423"/>
      <c r="DH68" s="423"/>
      <c r="DI68" s="421"/>
      <c r="DJ68" s="422"/>
      <c r="DK68" s="269" t="str">
        <f t="shared" si="143"/>
        <v/>
      </c>
      <c r="DL68" s="180">
        <v>1</v>
      </c>
      <c r="DM68" s="269" t="str">
        <f t="shared" si="144"/>
        <v/>
      </c>
      <c r="DN68" s="180">
        <v>1</v>
      </c>
      <c r="DO68" s="181">
        <v>1</v>
      </c>
      <c r="DP68" s="181">
        <v>1</v>
      </c>
      <c r="DQ68" s="183">
        <v>1</v>
      </c>
      <c r="DR68" s="183">
        <v>1</v>
      </c>
      <c r="DS68" s="183">
        <v>1</v>
      </c>
      <c r="DT68" s="183">
        <v>1</v>
      </c>
      <c r="DU68" s="183">
        <v>1</v>
      </c>
      <c r="DV68" s="183">
        <v>1</v>
      </c>
      <c r="DW68" s="192" t="str">
        <f ca="1">IF(ISBLANK(DI68),"",ROUND(AVERAGE(OFFSET(DN68:DV68,0,0,1,ion21Coop!$F$42)),1))</f>
        <v/>
      </c>
      <c r="DX68" s="269" t="str">
        <f t="shared" si="145"/>
        <v/>
      </c>
      <c r="DZ68" s="119">
        <f t="shared" si="115"/>
        <v>6</v>
      </c>
      <c r="EA68" s="123" t="str">
        <f t="shared" si="88"/>
        <v/>
      </c>
      <c r="EB68" s="123">
        <v>63</v>
      </c>
      <c r="EC68" s="423"/>
      <c r="ED68" s="423"/>
      <c r="EE68" s="423"/>
      <c r="EF68" s="423"/>
      <c r="EG68" s="421"/>
      <c r="EH68" s="422"/>
      <c r="EI68" s="269" t="str">
        <f t="shared" si="146"/>
        <v/>
      </c>
      <c r="EJ68" s="180">
        <v>1</v>
      </c>
      <c r="EK68" s="269" t="str">
        <f t="shared" si="147"/>
        <v/>
      </c>
      <c r="EL68" s="180">
        <v>1</v>
      </c>
      <c r="EM68" s="181">
        <v>1</v>
      </c>
      <c r="EN68" s="181">
        <v>1</v>
      </c>
      <c r="EO68" s="183">
        <v>1</v>
      </c>
      <c r="EP68" s="183">
        <v>1</v>
      </c>
      <c r="EQ68" s="183">
        <v>1</v>
      </c>
      <c r="ER68" s="183">
        <v>1</v>
      </c>
      <c r="ES68" s="183">
        <v>1</v>
      </c>
      <c r="ET68" s="183">
        <v>1</v>
      </c>
      <c r="EU68" s="192" t="str">
        <f ca="1">IF(ISBLANK(EG68),"",ROUND(AVERAGE(OFFSET(EL68:ET68,0,0,1,ion21Coop!$F$42)),1))</f>
        <v/>
      </c>
      <c r="EV68" s="269" t="str">
        <f t="shared" si="148"/>
        <v/>
      </c>
      <c r="EX68" s="119">
        <f t="shared" si="116"/>
        <v>7</v>
      </c>
      <c r="EY68" s="123" t="str">
        <f t="shared" si="89"/>
        <v/>
      </c>
      <c r="EZ68" s="123">
        <v>63</v>
      </c>
      <c r="FA68" s="423"/>
      <c r="FB68" s="423"/>
      <c r="FC68" s="423"/>
      <c r="FD68" s="423"/>
      <c r="FE68" s="421"/>
      <c r="FF68" s="422"/>
      <c r="FG68" s="269" t="str">
        <f t="shared" si="149"/>
        <v/>
      </c>
      <c r="FH68" s="180">
        <v>1</v>
      </c>
      <c r="FI68" s="269" t="str">
        <f t="shared" si="150"/>
        <v/>
      </c>
      <c r="FJ68" s="180">
        <v>1</v>
      </c>
      <c r="FK68" s="181">
        <v>1</v>
      </c>
      <c r="FL68" s="181">
        <v>1</v>
      </c>
      <c r="FM68" s="183">
        <v>1</v>
      </c>
      <c r="FN68" s="183">
        <v>1</v>
      </c>
      <c r="FO68" s="183">
        <v>1</v>
      </c>
      <c r="FP68" s="183">
        <v>1</v>
      </c>
      <c r="FQ68" s="183">
        <v>1</v>
      </c>
      <c r="FR68" s="183">
        <v>1</v>
      </c>
      <c r="FS68" s="192" t="str">
        <f ca="1">IF(ISBLANK(FE68),"",ROUND(AVERAGE(OFFSET(FJ68:FR68,0,0,1,ion21Coop!$F$42)),1))</f>
        <v/>
      </c>
      <c r="FT68" s="269" t="str">
        <f t="shared" si="151"/>
        <v/>
      </c>
      <c r="FV68" s="119">
        <f t="shared" si="117"/>
        <v>8</v>
      </c>
      <c r="FW68" s="123" t="str">
        <f t="shared" si="90"/>
        <v/>
      </c>
      <c r="FX68" s="123">
        <v>63</v>
      </c>
      <c r="FY68" s="423"/>
      <c r="FZ68" s="423"/>
      <c r="GA68" s="423"/>
      <c r="GB68" s="423"/>
      <c r="GC68" s="421"/>
      <c r="GD68" s="422"/>
      <c r="GE68" s="269" t="str">
        <f t="shared" si="152"/>
        <v/>
      </c>
      <c r="GF68" s="180">
        <v>1</v>
      </c>
      <c r="GG68" s="269" t="str">
        <f t="shared" si="153"/>
        <v/>
      </c>
      <c r="GH68" s="180">
        <v>1</v>
      </c>
      <c r="GI68" s="181">
        <v>1</v>
      </c>
      <c r="GJ68" s="181">
        <v>1</v>
      </c>
      <c r="GK68" s="183">
        <v>1</v>
      </c>
      <c r="GL68" s="183">
        <v>1</v>
      </c>
      <c r="GM68" s="183">
        <v>1</v>
      </c>
      <c r="GN68" s="183">
        <v>1</v>
      </c>
      <c r="GO68" s="183">
        <v>1</v>
      </c>
      <c r="GP68" s="183">
        <v>1</v>
      </c>
      <c r="GQ68" s="192" t="str">
        <f ca="1">IF(ISBLANK(GC68),"",ROUND(AVERAGE(OFFSET(GH68:GP68,0,0,1,ion21Coop!$F$42)),1))</f>
        <v/>
      </c>
      <c r="GR68" s="269" t="str">
        <f t="shared" si="154"/>
        <v/>
      </c>
      <c r="GT68" s="119">
        <f t="shared" si="118"/>
        <v>9</v>
      </c>
      <c r="GU68" s="123" t="str">
        <f t="shared" si="91"/>
        <v/>
      </c>
      <c r="GV68" s="123">
        <v>63</v>
      </c>
      <c r="GW68" s="423"/>
      <c r="GX68" s="423"/>
      <c r="GY68" s="423"/>
      <c r="GZ68" s="423"/>
      <c r="HA68" s="421"/>
      <c r="HB68" s="422"/>
      <c r="HC68" s="269" t="str">
        <f t="shared" si="155"/>
        <v/>
      </c>
      <c r="HD68" s="180">
        <v>1</v>
      </c>
      <c r="HE68" s="269" t="str">
        <f t="shared" si="156"/>
        <v/>
      </c>
      <c r="HF68" s="180">
        <v>1</v>
      </c>
      <c r="HG68" s="181">
        <v>1</v>
      </c>
      <c r="HH68" s="181">
        <v>1</v>
      </c>
      <c r="HI68" s="183">
        <v>1</v>
      </c>
      <c r="HJ68" s="183">
        <v>1</v>
      </c>
      <c r="HK68" s="183">
        <v>1</v>
      </c>
      <c r="HL68" s="183">
        <v>1</v>
      </c>
      <c r="HM68" s="183">
        <v>1</v>
      </c>
      <c r="HN68" s="183">
        <v>1</v>
      </c>
      <c r="HO68" s="192" t="str">
        <f ca="1">IF(ISBLANK(HA68),"",ROUND(AVERAGE(OFFSET(HF68:HN68,0,0,1,ion21Coop!$F$42)),1))</f>
        <v/>
      </c>
      <c r="HP68" s="269" t="str">
        <f t="shared" si="157"/>
        <v/>
      </c>
      <c r="HR68" s="119">
        <f t="shared" si="119"/>
        <v>10</v>
      </c>
      <c r="HS68" s="123" t="str">
        <f t="shared" si="92"/>
        <v/>
      </c>
      <c r="HT68" s="123">
        <v>63</v>
      </c>
      <c r="HU68" s="423"/>
      <c r="HV68" s="423"/>
      <c r="HW68" s="423"/>
      <c r="HX68" s="423"/>
      <c r="HY68" s="421"/>
      <c r="HZ68" s="422"/>
      <c r="IA68" s="269" t="str">
        <f t="shared" si="158"/>
        <v/>
      </c>
      <c r="IB68" s="180">
        <v>1</v>
      </c>
      <c r="IC68" s="269" t="str">
        <f t="shared" si="159"/>
        <v/>
      </c>
      <c r="ID68" s="180">
        <v>1</v>
      </c>
      <c r="IE68" s="181">
        <v>1</v>
      </c>
      <c r="IF68" s="181">
        <v>1</v>
      </c>
      <c r="IG68" s="183">
        <v>1</v>
      </c>
      <c r="IH68" s="183">
        <v>1</v>
      </c>
      <c r="II68" s="183">
        <v>1</v>
      </c>
      <c r="IJ68" s="183">
        <v>1</v>
      </c>
      <c r="IK68" s="183">
        <v>1</v>
      </c>
      <c r="IL68" s="183">
        <v>1</v>
      </c>
      <c r="IM68" s="192" t="str">
        <f ca="1">IF(ISBLANK(HY68),"",ROUND(AVERAGE(OFFSET(ID68:IL68,0,0,1,ion21Coop!$F$42)),1))</f>
        <v/>
      </c>
      <c r="IN68" s="269" t="str">
        <f t="shared" si="160"/>
        <v/>
      </c>
      <c r="IP68" s="119">
        <f t="shared" si="120"/>
        <v>11</v>
      </c>
      <c r="IQ68" s="123" t="str">
        <f t="shared" si="93"/>
        <v/>
      </c>
      <c r="IR68" s="123">
        <v>63</v>
      </c>
      <c r="IS68" s="423"/>
      <c r="IT68" s="423"/>
      <c r="IU68" s="423"/>
      <c r="IV68" s="423"/>
      <c r="IW68" s="421"/>
      <c r="IX68" s="422"/>
      <c r="IY68" s="269" t="str">
        <f t="shared" si="161"/>
        <v/>
      </c>
      <c r="IZ68" s="180">
        <v>1</v>
      </c>
      <c r="JA68" s="269" t="str">
        <f t="shared" si="162"/>
        <v/>
      </c>
      <c r="JB68" s="180">
        <v>1</v>
      </c>
      <c r="JC68" s="181">
        <v>1</v>
      </c>
      <c r="JD68" s="181">
        <v>1</v>
      </c>
      <c r="JE68" s="183">
        <v>1</v>
      </c>
      <c r="JF68" s="183">
        <v>1</v>
      </c>
      <c r="JG68" s="183">
        <v>1</v>
      </c>
      <c r="JH68" s="183">
        <v>1</v>
      </c>
      <c r="JI68" s="183">
        <v>1</v>
      </c>
      <c r="JJ68" s="183">
        <v>1</v>
      </c>
      <c r="JK68" s="192" t="str">
        <f ca="1">IF(ISBLANK(IW68),"",ROUND(AVERAGE(OFFSET(JB68:JJ68,0,0,1,ion21Coop!$F$42)),1))</f>
        <v/>
      </c>
      <c r="JL68" s="269" t="str">
        <f t="shared" si="163"/>
        <v/>
      </c>
      <c r="JN68" s="119">
        <f t="shared" si="121"/>
        <v>12</v>
      </c>
      <c r="JO68" s="123" t="str">
        <f t="shared" si="94"/>
        <v/>
      </c>
      <c r="JP68" s="123">
        <v>63</v>
      </c>
      <c r="JQ68" s="423"/>
      <c r="JR68" s="423"/>
      <c r="JS68" s="423"/>
      <c r="JT68" s="423"/>
      <c r="JU68" s="421"/>
      <c r="JV68" s="422"/>
      <c r="JW68" s="269" t="str">
        <f t="shared" si="164"/>
        <v/>
      </c>
      <c r="JX68" s="180">
        <v>1</v>
      </c>
      <c r="JY68" s="269" t="str">
        <f t="shared" si="165"/>
        <v/>
      </c>
      <c r="JZ68" s="180">
        <v>1</v>
      </c>
      <c r="KA68" s="181">
        <v>1</v>
      </c>
      <c r="KB68" s="181">
        <v>1</v>
      </c>
      <c r="KC68" s="183">
        <v>1</v>
      </c>
      <c r="KD68" s="183">
        <v>1</v>
      </c>
      <c r="KE68" s="183">
        <v>1</v>
      </c>
      <c r="KF68" s="183">
        <v>1</v>
      </c>
      <c r="KG68" s="183">
        <v>1</v>
      </c>
      <c r="KH68" s="183">
        <v>1</v>
      </c>
      <c r="KI68" s="192" t="str">
        <f ca="1">IF(ISBLANK(JU68),"",ROUND(AVERAGE(OFFSET(JZ68:KH68,0,0,1,ion21Coop!$F$42)),1))</f>
        <v/>
      </c>
      <c r="KJ68" s="269" t="str">
        <f t="shared" si="166"/>
        <v/>
      </c>
      <c r="KL68" s="119">
        <f t="shared" si="122"/>
        <v>13</v>
      </c>
      <c r="KM68" s="123" t="str">
        <f t="shared" si="95"/>
        <v/>
      </c>
      <c r="KN68" s="123">
        <v>63</v>
      </c>
      <c r="KO68" s="423"/>
      <c r="KP68" s="423"/>
      <c r="KQ68" s="423"/>
      <c r="KR68" s="423"/>
      <c r="KS68" s="421"/>
      <c r="KT68" s="422"/>
      <c r="KU68" s="269" t="str">
        <f t="shared" si="167"/>
        <v/>
      </c>
      <c r="KV68" s="180">
        <v>1</v>
      </c>
      <c r="KW68" s="269" t="str">
        <f t="shared" si="168"/>
        <v/>
      </c>
      <c r="KX68" s="180">
        <v>1</v>
      </c>
      <c r="KY68" s="181">
        <v>1</v>
      </c>
      <c r="KZ68" s="181">
        <v>1</v>
      </c>
      <c r="LA68" s="183">
        <v>1</v>
      </c>
      <c r="LB68" s="183">
        <v>1</v>
      </c>
      <c r="LC68" s="183">
        <v>1</v>
      </c>
      <c r="LD68" s="183">
        <v>1</v>
      </c>
      <c r="LE68" s="183">
        <v>1</v>
      </c>
      <c r="LF68" s="183">
        <v>1</v>
      </c>
      <c r="LG68" s="192" t="str">
        <f ca="1">IF(ISBLANK(KS68),"",ROUND(AVERAGE(OFFSET(KX68:LF68,0,0,1,ion21Coop!$F$42)),1))</f>
        <v/>
      </c>
      <c r="LH68" s="269" t="str">
        <f t="shared" si="169"/>
        <v/>
      </c>
      <c r="LJ68" s="119">
        <f t="shared" si="123"/>
        <v>14</v>
      </c>
      <c r="LK68" s="123" t="str">
        <f t="shared" si="96"/>
        <v/>
      </c>
      <c r="LL68" s="123">
        <v>63</v>
      </c>
      <c r="LM68" s="423"/>
      <c r="LN68" s="423"/>
      <c r="LO68" s="423"/>
      <c r="LP68" s="423"/>
      <c r="LQ68" s="421"/>
      <c r="LR68" s="422"/>
      <c r="LS68" s="269" t="str">
        <f t="shared" si="170"/>
        <v/>
      </c>
      <c r="LT68" s="180">
        <v>1</v>
      </c>
      <c r="LU68" s="269" t="str">
        <f t="shared" si="171"/>
        <v/>
      </c>
      <c r="LV68" s="180">
        <v>1</v>
      </c>
      <c r="LW68" s="181">
        <v>1</v>
      </c>
      <c r="LX68" s="181">
        <v>1</v>
      </c>
      <c r="LY68" s="183">
        <v>1</v>
      </c>
      <c r="LZ68" s="183">
        <v>1</v>
      </c>
      <c r="MA68" s="183">
        <v>1</v>
      </c>
      <c r="MB68" s="183">
        <v>1</v>
      </c>
      <c r="MC68" s="183">
        <v>1</v>
      </c>
      <c r="MD68" s="183">
        <v>1</v>
      </c>
      <c r="ME68" s="192" t="str">
        <f ca="1">IF(ISBLANK(LQ68),"",ROUND(AVERAGE(OFFSET(LV68:MD68,0,0,1,ion21Coop!$F$42)),1))</f>
        <v/>
      </c>
      <c r="MF68" s="269" t="str">
        <f t="shared" si="172"/>
        <v/>
      </c>
      <c r="MH68" s="119">
        <f t="shared" si="124"/>
        <v>15</v>
      </c>
      <c r="MI68" s="123" t="str">
        <f t="shared" si="97"/>
        <v/>
      </c>
      <c r="MJ68" s="123">
        <v>63</v>
      </c>
      <c r="MK68" s="423"/>
      <c r="ML68" s="423"/>
      <c r="MM68" s="423"/>
      <c r="MN68" s="423"/>
      <c r="MO68" s="421"/>
      <c r="MP68" s="422"/>
      <c r="MQ68" s="269" t="str">
        <f t="shared" si="173"/>
        <v/>
      </c>
      <c r="MR68" s="180">
        <v>1</v>
      </c>
      <c r="MS68" s="269" t="str">
        <f t="shared" si="174"/>
        <v/>
      </c>
      <c r="MT68" s="180">
        <v>1</v>
      </c>
      <c r="MU68" s="181">
        <v>1</v>
      </c>
      <c r="MV68" s="181">
        <v>1</v>
      </c>
      <c r="MW68" s="183">
        <v>1</v>
      </c>
      <c r="MX68" s="183">
        <v>1</v>
      </c>
      <c r="MY68" s="183">
        <v>1</v>
      </c>
      <c r="MZ68" s="183">
        <v>1</v>
      </c>
      <c r="NA68" s="183">
        <v>1</v>
      </c>
      <c r="NB68" s="183">
        <v>1</v>
      </c>
      <c r="NC68" s="192" t="str">
        <f ca="1">IF(ISBLANK(MO68),"",ROUND(AVERAGE(OFFSET(MT68:NB68,0,0,1,ion21Coop!$F$42)),1))</f>
        <v/>
      </c>
      <c r="ND68" s="269" t="str">
        <f t="shared" si="175"/>
        <v/>
      </c>
      <c r="NF68" s="119">
        <f t="shared" si="125"/>
        <v>16</v>
      </c>
      <c r="NG68" s="123" t="str">
        <f t="shared" si="98"/>
        <v/>
      </c>
      <c r="NH68" s="123">
        <v>63</v>
      </c>
      <c r="NI68" s="423"/>
      <c r="NJ68" s="423"/>
      <c r="NK68" s="423"/>
      <c r="NL68" s="423"/>
      <c r="NM68" s="421"/>
      <c r="NN68" s="422"/>
      <c r="NO68" s="269" t="str">
        <f t="shared" si="176"/>
        <v/>
      </c>
      <c r="NP68" s="180">
        <v>1</v>
      </c>
      <c r="NQ68" s="269" t="str">
        <f t="shared" si="177"/>
        <v/>
      </c>
      <c r="NR68" s="180">
        <v>1</v>
      </c>
      <c r="NS68" s="181">
        <v>1</v>
      </c>
      <c r="NT68" s="181">
        <v>1</v>
      </c>
      <c r="NU68" s="183">
        <v>1</v>
      </c>
      <c r="NV68" s="183">
        <v>1</v>
      </c>
      <c r="NW68" s="183">
        <v>1</v>
      </c>
      <c r="NX68" s="183">
        <v>1</v>
      </c>
      <c r="NY68" s="183">
        <v>1</v>
      </c>
      <c r="NZ68" s="183">
        <v>1</v>
      </c>
      <c r="OA68" s="192" t="str">
        <f ca="1">IF(ISBLANK(NM68),"",ROUND(AVERAGE(OFFSET(NR68:NZ68,0,0,1,ion21Coop!$F$42)),1))</f>
        <v/>
      </c>
      <c r="OB68" s="269" t="str">
        <f t="shared" si="178"/>
        <v/>
      </c>
      <c r="OD68" s="119">
        <f t="shared" si="126"/>
        <v>17</v>
      </c>
      <c r="OE68" s="123" t="str">
        <f t="shared" si="99"/>
        <v/>
      </c>
      <c r="OF68" s="123">
        <v>63</v>
      </c>
      <c r="OG68" s="423"/>
      <c r="OH68" s="423"/>
      <c r="OI68" s="423"/>
      <c r="OJ68" s="423"/>
      <c r="OK68" s="421"/>
      <c r="OL68" s="422"/>
      <c r="OM68" s="269" t="str">
        <f t="shared" si="179"/>
        <v/>
      </c>
      <c r="ON68" s="180">
        <v>1</v>
      </c>
      <c r="OO68" s="269" t="str">
        <f t="shared" si="180"/>
        <v/>
      </c>
      <c r="OP68" s="180">
        <v>1</v>
      </c>
      <c r="OQ68" s="181">
        <v>1</v>
      </c>
      <c r="OR68" s="181">
        <v>1</v>
      </c>
      <c r="OS68" s="183">
        <v>1</v>
      </c>
      <c r="OT68" s="183">
        <v>1</v>
      </c>
      <c r="OU68" s="183">
        <v>1</v>
      </c>
      <c r="OV68" s="183">
        <v>1</v>
      </c>
      <c r="OW68" s="183">
        <v>1</v>
      </c>
      <c r="OX68" s="183">
        <v>1</v>
      </c>
      <c r="OY68" s="192" t="str">
        <f ca="1">IF(ISBLANK(OK68),"",ROUND(AVERAGE(OFFSET(OP68:OX68,0,0,1,ion21Coop!$F$42)),1))</f>
        <v/>
      </c>
      <c r="OZ68" s="269" t="str">
        <f t="shared" si="181"/>
        <v/>
      </c>
      <c r="PB68" s="119">
        <f t="shared" si="127"/>
        <v>18</v>
      </c>
      <c r="PC68" s="123" t="str">
        <f t="shared" si="100"/>
        <v/>
      </c>
      <c r="PD68" s="123">
        <v>63</v>
      </c>
      <c r="PE68" s="423"/>
      <c r="PF68" s="423"/>
      <c r="PG68" s="423"/>
      <c r="PH68" s="423"/>
      <c r="PI68" s="421"/>
      <c r="PJ68" s="422"/>
      <c r="PK68" s="269" t="str">
        <f t="shared" si="182"/>
        <v/>
      </c>
      <c r="PL68" s="180">
        <v>1</v>
      </c>
      <c r="PM68" s="269" t="str">
        <f t="shared" si="183"/>
        <v/>
      </c>
      <c r="PN68" s="180">
        <v>1</v>
      </c>
      <c r="PO68" s="181">
        <v>1</v>
      </c>
      <c r="PP68" s="181">
        <v>1</v>
      </c>
      <c r="PQ68" s="183">
        <v>1</v>
      </c>
      <c r="PR68" s="183">
        <v>1</v>
      </c>
      <c r="PS68" s="183">
        <v>1</v>
      </c>
      <c r="PT68" s="183">
        <v>1</v>
      </c>
      <c r="PU68" s="183">
        <v>1</v>
      </c>
      <c r="PV68" s="183">
        <v>1</v>
      </c>
      <c r="PW68" s="192" t="str">
        <f ca="1">IF(ISBLANK(PI68),"",ROUND(AVERAGE(OFFSET(PN68:PV68,0,0,1,ion21Coop!$F$42)),1))</f>
        <v/>
      </c>
      <c r="PX68" s="269" t="str">
        <f t="shared" si="184"/>
        <v/>
      </c>
      <c r="PZ68" s="119">
        <f t="shared" si="128"/>
        <v>19</v>
      </c>
      <c r="QA68" s="123" t="str">
        <f t="shared" si="101"/>
        <v/>
      </c>
      <c r="QB68" s="123">
        <v>63</v>
      </c>
      <c r="QC68" s="423"/>
      <c r="QD68" s="423"/>
      <c r="QE68" s="423"/>
      <c r="QF68" s="423"/>
      <c r="QG68" s="421"/>
      <c r="QH68" s="422"/>
      <c r="QI68" s="269" t="str">
        <f t="shared" si="185"/>
        <v/>
      </c>
      <c r="QJ68" s="180">
        <v>1</v>
      </c>
      <c r="QK68" s="269" t="str">
        <f t="shared" si="186"/>
        <v/>
      </c>
      <c r="QL68" s="180">
        <v>1</v>
      </c>
      <c r="QM68" s="181">
        <v>1</v>
      </c>
      <c r="QN68" s="181">
        <v>1</v>
      </c>
      <c r="QO68" s="183">
        <v>1</v>
      </c>
      <c r="QP68" s="183">
        <v>1</v>
      </c>
      <c r="QQ68" s="183">
        <v>1</v>
      </c>
      <c r="QR68" s="183">
        <v>1</v>
      </c>
      <c r="QS68" s="183">
        <v>1</v>
      </c>
      <c r="QT68" s="183">
        <v>1</v>
      </c>
      <c r="QU68" s="192" t="str">
        <f ca="1">IF(ISBLANK(QG68),"",ROUND(AVERAGE(OFFSET(QL68:QT68,0,0,1,ion21Coop!$F$42)),1))</f>
        <v/>
      </c>
      <c r="QV68" s="269" t="str">
        <f t="shared" si="187"/>
        <v/>
      </c>
      <c r="QX68" s="119">
        <f t="shared" si="129"/>
        <v>20</v>
      </c>
      <c r="QY68" s="123" t="str">
        <f t="shared" si="102"/>
        <v/>
      </c>
      <c r="QZ68" s="123">
        <v>63</v>
      </c>
      <c r="RA68" s="423"/>
      <c r="RB68" s="423"/>
      <c r="RC68" s="423"/>
      <c r="RD68" s="423"/>
      <c r="RE68" s="421"/>
      <c r="RF68" s="422"/>
      <c r="RG68" s="269" t="str">
        <f t="shared" si="188"/>
        <v/>
      </c>
      <c r="RH68" s="180">
        <v>1</v>
      </c>
      <c r="RI68" s="269" t="str">
        <f t="shared" si="189"/>
        <v/>
      </c>
      <c r="RJ68" s="180">
        <v>1</v>
      </c>
      <c r="RK68" s="181">
        <v>1</v>
      </c>
      <c r="RL68" s="181">
        <v>1</v>
      </c>
      <c r="RM68" s="183">
        <v>1</v>
      </c>
      <c r="RN68" s="183">
        <v>1</v>
      </c>
      <c r="RO68" s="183">
        <v>1</v>
      </c>
      <c r="RP68" s="183">
        <v>1</v>
      </c>
      <c r="RQ68" s="183">
        <v>1</v>
      </c>
      <c r="RR68" s="183">
        <v>1</v>
      </c>
      <c r="RS68" s="192" t="str">
        <f ca="1">IF(ISBLANK(RE68),"",ROUND(AVERAGE(OFFSET(RJ68:RR68,0,0,1,ion21Coop!$F$42)),1))</f>
        <v/>
      </c>
      <c r="RT68" s="269" t="str">
        <f t="shared" si="190"/>
        <v/>
      </c>
      <c r="RV68" s="119">
        <f t="shared" si="130"/>
        <v>21</v>
      </c>
      <c r="RW68" s="123" t="str">
        <f t="shared" si="103"/>
        <v/>
      </c>
      <c r="RX68" s="123">
        <v>63</v>
      </c>
      <c r="RY68" s="423"/>
      <c r="RZ68" s="423"/>
      <c r="SA68" s="423"/>
      <c r="SB68" s="423"/>
      <c r="SC68" s="421"/>
      <c r="SD68" s="422"/>
      <c r="SE68" s="269" t="str">
        <f t="shared" si="191"/>
        <v/>
      </c>
      <c r="SF68" s="180">
        <v>1</v>
      </c>
      <c r="SG68" s="269" t="str">
        <f t="shared" si="192"/>
        <v/>
      </c>
      <c r="SH68" s="180">
        <v>1</v>
      </c>
      <c r="SI68" s="181">
        <v>1</v>
      </c>
      <c r="SJ68" s="181">
        <v>1</v>
      </c>
      <c r="SK68" s="183">
        <v>1</v>
      </c>
      <c r="SL68" s="183">
        <v>1</v>
      </c>
      <c r="SM68" s="183">
        <v>1</v>
      </c>
      <c r="SN68" s="183">
        <v>1</v>
      </c>
      <c r="SO68" s="183">
        <v>1</v>
      </c>
      <c r="SP68" s="183">
        <v>1</v>
      </c>
      <c r="SQ68" s="192" t="str">
        <f ca="1">IF(ISBLANK(SC68),"",ROUND(AVERAGE(OFFSET(SH68:SP68,0,0,1,ion21Coop!$F$42)),1))</f>
        <v/>
      </c>
      <c r="SR68" s="269" t="str">
        <f t="shared" si="193"/>
        <v/>
      </c>
      <c r="ST68" s="565"/>
      <c r="SU68" s="565"/>
      <c r="SV68" s="566"/>
      <c r="SW68" s="567"/>
      <c r="SX68" s="565"/>
      <c r="SY68" s="566"/>
      <c r="SZ68" s="568"/>
      <c r="TA68" s="567"/>
      <c r="TB68" s="553"/>
    </row>
    <row r="69" spans="10:522" x14ac:dyDescent="0.3">
      <c r="J69" s="119">
        <f t="shared" si="110"/>
        <v>1</v>
      </c>
      <c r="K69" s="123" t="str">
        <f t="shared" si="83"/>
        <v>YaJo</v>
      </c>
      <c r="L69" s="123">
        <v>64</v>
      </c>
      <c r="M69" s="351"/>
      <c r="N69" s="351"/>
      <c r="O69" s="351"/>
      <c r="P69" s="351"/>
      <c r="Q69" s="369"/>
      <c r="R69" s="370"/>
      <c r="S69" s="269" t="str">
        <f t="shared" si="131"/>
        <v/>
      </c>
      <c r="T69" s="180">
        <v>1</v>
      </c>
      <c r="U69" s="269" t="str">
        <f t="shared" si="132"/>
        <v/>
      </c>
      <c r="V69" s="180">
        <v>1</v>
      </c>
      <c r="W69" s="181">
        <v>1</v>
      </c>
      <c r="X69" s="181">
        <v>1</v>
      </c>
      <c r="Y69" s="183">
        <v>1</v>
      </c>
      <c r="Z69" s="183">
        <v>1</v>
      </c>
      <c r="AA69" s="183">
        <v>1</v>
      </c>
      <c r="AB69" s="183">
        <v>1</v>
      </c>
      <c r="AC69" s="183">
        <v>1</v>
      </c>
      <c r="AD69" s="183">
        <v>1</v>
      </c>
      <c r="AE69" s="192" t="str">
        <f ca="1">IF(ISBLANK(Q69),"",ROUND(AVERAGE(OFFSET(V69:AD69,0,0,1,ion21Coop!$F$42)),1))</f>
        <v/>
      </c>
      <c r="AF69" s="269" t="str">
        <f t="shared" si="133"/>
        <v/>
      </c>
      <c r="AH69" s="119">
        <f t="shared" si="111"/>
        <v>2</v>
      </c>
      <c r="AI69" s="123" t="str">
        <f t="shared" si="84"/>
        <v>GeLo</v>
      </c>
      <c r="AJ69" s="123">
        <v>64</v>
      </c>
      <c r="AK69" s="351"/>
      <c r="AL69" s="351"/>
      <c r="AM69" s="351"/>
      <c r="AN69" s="351"/>
      <c r="AO69" s="369"/>
      <c r="AP69" s="370"/>
      <c r="AQ69" s="269" t="str">
        <f t="shared" si="134"/>
        <v/>
      </c>
      <c r="AR69" s="180">
        <v>1</v>
      </c>
      <c r="AS69" s="269" t="str">
        <f t="shared" si="135"/>
        <v/>
      </c>
      <c r="AT69" s="180">
        <v>1</v>
      </c>
      <c r="AU69" s="181">
        <v>1</v>
      </c>
      <c r="AV69" s="181">
        <v>1</v>
      </c>
      <c r="AW69" s="183">
        <v>1</v>
      </c>
      <c r="AX69" s="183">
        <v>1</v>
      </c>
      <c r="AY69" s="183">
        <v>1</v>
      </c>
      <c r="AZ69" s="183">
        <v>1</v>
      </c>
      <c r="BA69" s="183">
        <v>1</v>
      </c>
      <c r="BB69" s="183">
        <v>1</v>
      </c>
      <c r="BC69" s="192" t="str">
        <f ca="1">IF(ISBLANK(AO69),"",ROUND(AVERAGE(OFFSET(AT69:BB69,0,0,1,ion21Coop!$F$42)),1))</f>
        <v/>
      </c>
      <c r="BD69" s="269" t="str">
        <f t="shared" si="136"/>
        <v/>
      </c>
      <c r="BF69" s="119">
        <f t="shared" si="112"/>
        <v>3</v>
      </c>
      <c r="BG69" s="123" t="str">
        <f t="shared" si="85"/>
        <v>MiDo</v>
      </c>
      <c r="BH69" s="123">
        <v>64</v>
      </c>
      <c r="BI69" s="351"/>
      <c r="BJ69" s="351"/>
      <c r="BK69" s="351"/>
      <c r="BL69" s="351"/>
      <c r="BM69" s="369"/>
      <c r="BN69" s="370"/>
      <c r="BO69" s="269" t="str">
        <f t="shared" si="137"/>
        <v/>
      </c>
      <c r="BP69" s="180">
        <v>1</v>
      </c>
      <c r="BQ69" s="269" t="str">
        <f t="shared" si="138"/>
        <v/>
      </c>
      <c r="BR69" s="180">
        <v>1</v>
      </c>
      <c r="BS69" s="181">
        <v>1</v>
      </c>
      <c r="BT69" s="181">
        <v>1</v>
      </c>
      <c r="BU69" s="183">
        <v>1</v>
      </c>
      <c r="BV69" s="183">
        <v>1</v>
      </c>
      <c r="BW69" s="183">
        <v>1</v>
      </c>
      <c r="BX69" s="183">
        <v>1</v>
      </c>
      <c r="BY69" s="183">
        <v>1</v>
      </c>
      <c r="BZ69" s="183">
        <v>1</v>
      </c>
      <c r="CA69" s="192" t="str">
        <f ca="1">IF(ISBLANK(BM69),"",ROUND(AVERAGE(OFFSET(BR69:BZ69,0,0,1,ion21Coop!$F$42)),1))</f>
        <v/>
      </c>
      <c r="CB69" s="269" t="str">
        <f t="shared" si="139"/>
        <v/>
      </c>
      <c r="CD69" s="119">
        <f t="shared" si="113"/>
        <v>4</v>
      </c>
      <c r="CE69" s="123" t="str">
        <f t="shared" si="86"/>
        <v>EmNi</v>
      </c>
      <c r="CF69" s="123">
        <v>64</v>
      </c>
      <c r="CG69" s="351"/>
      <c r="CH69" s="351"/>
      <c r="CI69" s="351"/>
      <c r="CJ69" s="351"/>
      <c r="CK69" s="369"/>
      <c r="CL69" s="370"/>
      <c r="CM69" s="269" t="str">
        <f t="shared" si="140"/>
        <v/>
      </c>
      <c r="CN69" s="180">
        <v>1</v>
      </c>
      <c r="CO69" s="269" t="str">
        <f t="shared" si="141"/>
        <v/>
      </c>
      <c r="CP69" s="180">
        <v>1</v>
      </c>
      <c r="CQ69" s="181">
        <v>1</v>
      </c>
      <c r="CR69" s="181">
        <v>1</v>
      </c>
      <c r="CS69" s="183">
        <v>1</v>
      </c>
      <c r="CT69" s="183">
        <v>1</v>
      </c>
      <c r="CU69" s="183">
        <v>1</v>
      </c>
      <c r="CV69" s="183">
        <v>1</v>
      </c>
      <c r="CW69" s="183">
        <v>1</v>
      </c>
      <c r="CX69" s="183">
        <v>1</v>
      </c>
      <c r="CY69" s="192" t="str">
        <f ca="1">IF(ISBLANK(CK69),"",ROUND(AVERAGE(OFFSET(CP69:CX69,0,0,1,ion21Coop!$F$42)),1))</f>
        <v/>
      </c>
      <c r="CZ69" s="269" t="str">
        <f t="shared" si="142"/>
        <v/>
      </c>
      <c r="DB69" s="119">
        <f t="shared" si="114"/>
        <v>5</v>
      </c>
      <c r="DC69" s="123" t="str">
        <f t="shared" si="87"/>
        <v>HeJe</v>
      </c>
      <c r="DD69" s="123">
        <v>64</v>
      </c>
      <c r="DE69" s="423"/>
      <c r="DF69" s="423"/>
      <c r="DG69" s="423"/>
      <c r="DH69" s="423"/>
      <c r="DI69" s="421"/>
      <c r="DJ69" s="422"/>
      <c r="DK69" s="269" t="str">
        <f t="shared" si="143"/>
        <v/>
      </c>
      <c r="DL69" s="180">
        <v>1</v>
      </c>
      <c r="DM69" s="269" t="str">
        <f t="shared" si="144"/>
        <v/>
      </c>
      <c r="DN69" s="180">
        <v>1</v>
      </c>
      <c r="DO69" s="181">
        <v>1</v>
      </c>
      <c r="DP69" s="181">
        <v>1</v>
      </c>
      <c r="DQ69" s="183">
        <v>1</v>
      </c>
      <c r="DR69" s="183">
        <v>1</v>
      </c>
      <c r="DS69" s="183">
        <v>1</v>
      </c>
      <c r="DT69" s="183">
        <v>1</v>
      </c>
      <c r="DU69" s="183">
        <v>1</v>
      </c>
      <c r="DV69" s="183">
        <v>1</v>
      </c>
      <c r="DW69" s="192" t="str">
        <f ca="1">IF(ISBLANK(DI69),"",ROUND(AVERAGE(OFFSET(DN69:DV69,0,0,1,ion21Coop!$F$42)),1))</f>
        <v/>
      </c>
      <c r="DX69" s="269" t="str">
        <f t="shared" si="145"/>
        <v/>
      </c>
      <c r="DZ69" s="119">
        <f t="shared" si="115"/>
        <v>6</v>
      </c>
      <c r="EA69" s="123" t="str">
        <f t="shared" si="88"/>
        <v/>
      </c>
      <c r="EB69" s="123">
        <v>64</v>
      </c>
      <c r="EC69" s="423"/>
      <c r="ED69" s="423"/>
      <c r="EE69" s="423"/>
      <c r="EF69" s="423"/>
      <c r="EG69" s="421"/>
      <c r="EH69" s="422"/>
      <c r="EI69" s="269" t="str">
        <f t="shared" si="146"/>
        <v/>
      </c>
      <c r="EJ69" s="180">
        <v>1</v>
      </c>
      <c r="EK69" s="269" t="str">
        <f t="shared" si="147"/>
        <v/>
      </c>
      <c r="EL69" s="180">
        <v>1</v>
      </c>
      <c r="EM69" s="181">
        <v>1</v>
      </c>
      <c r="EN69" s="181">
        <v>1</v>
      </c>
      <c r="EO69" s="183">
        <v>1</v>
      </c>
      <c r="EP69" s="183">
        <v>1</v>
      </c>
      <c r="EQ69" s="183">
        <v>1</v>
      </c>
      <c r="ER69" s="183">
        <v>1</v>
      </c>
      <c r="ES69" s="183">
        <v>1</v>
      </c>
      <c r="ET69" s="183">
        <v>1</v>
      </c>
      <c r="EU69" s="192" t="str">
        <f ca="1">IF(ISBLANK(EG69),"",ROUND(AVERAGE(OFFSET(EL69:ET69,0,0,1,ion21Coop!$F$42)),1))</f>
        <v/>
      </c>
      <c r="EV69" s="269" t="str">
        <f t="shared" si="148"/>
        <v/>
      </c>
      <c r="EX69" s="119">
        <f t="shared" si="116"/>
        <v>7</v>
      </c>
      <c r="EY69" s="123" t="str">
        <f t="shared" si="89"/>
        <v/>
      </c>
      <c r="EZ69" s="123">
        <v>64</v>
      </c>
      <c r="FA69" s="423"/>
      <c r="FB69" s="423"/>
      <c r="FC69" s="423"/>
      <c r="FD69" s="423"/>
      <c r="FE69" s="421"/>
      <c r="FF69" s="422"/>
      <c r="FG69" s="269" t="str">
        <f t="shared" si="149"/>
        <v/>
      </c>
      <c r="FH69" s="180">
        <v>1</v>
      </c>
      <c r="FI69" s="269" t="str">
        <f t="shared" si="150"/>
        <v/>
      </c>
      <c r="FJ69" s="180">
        <v>1</v>
      </c>
      <c r="FK69" s="181">
        <v>1</v>
      </c>
      <c r="FL69" s="181">
        <v>1</v>
      </c>
      <c r="FM69" s="183">
        <v>1</v>
      </c>
      <c r="FN69" s="183">
        <v>1</v>
      </c>
      <c r="FO69" s="183">
        <v>1</v>
      </c>
      <c r="FP69" s="183">
        <v>1</v>
      </c>
      <c r="FQ69" s="183">
        <v>1</v>
      </c>
      <c r="FR69" s="183">
        <v>1</v>
      </c>
      <c r="FS69" s="192" t="str">
        <f ca="1">IF(ISBLANK(FE69),"",ROUND(AVERAGE(OFFSET(FJ69:FR69,0,0,1,ion21Coop!$F$42)),1))</f>
        <v/>
      </c>
      <c r="FT69" s="269" t="str">
        <f t="shared" si="151"/>
        <v/>
      </c>
      <c r="FV69" s="119">
        <f t="shared" si="117"/>
        <v>8</v>
      </c>
      <c r="FW69" s="123" t="str">
        <f t="shared" si="90"/>
        <v/>
      </c>
      <c r="FX69" s="123">
        <v>64</v>
      </c>
      <c r="FY69" s="423"/>
      <c r="FZ69" s="423"/>
      <c r="GA69" s="423"/>
      <c r="GB69" s="423"/>
      <c r="GC69" s="421"/>
      <c r="GD69" s="422"/>
      <c r="GE69" s="269" t="str">
        <f t="shared" si="152"/>
        <v/>
      </c>
      <c r="GF69" s="180">
        <v>1</v>
      </c>
      <c r="GG69" s="269" t="str">
        <f t="shared" si="153"/>
        <v/>
      </c>
      <c r="GH69" s="180">
        <v>1</v>
      </c>
      <c r="GI69" s="181">
        <v>1</v>
      </c>
      <c r="GJ69" s="181">
        <v>1</v>
      </c>
      <c r="GK69" s="183">
        <v>1</v>
      </c>
      <c r="GL69" s="183">
        <v>1</v>
      </c>
      <c r="GM69" s="183">
        <v>1</v>
      </c>
      <c r="GN69" s="183">
        <v>1</v>
      </c>
      <c r="GO69" s="183">
        <v>1</v>
      </c>
      <c r="GP69" s="183">
        <v>1</v>
      </c>
      <c r="GQ69" s="192" t="str">
        <f ca="1">IF(ISBLANK(GC69),"",ROUND(AVERAGE(OFFSET(GH69:GP69,0,0,1,ion21Coop!$F$42)),1))</f>
        <v/>
      </c>
      <c r="GR69" s="269" t="str">
        <f t="shared" si="154"/>
        <v/>
      </c>
      <c r="GT69" s="119">
        <f t="shared" si="118"/>
        <v>9</v>
      </c>
      <c r="GU69" s="123" t="str">
        <f t="shared" si="91"/>
        <v/>
      </c>
      <c r="GV69" s="123">
        <v>64</v>
      </c>
      <c r="GW69" s="423"/>
      <c r="GX69" s="423"/>
      <c r="GY69" s="423"/>
      <c r="GZ69" s="423"/>
      <c r="HA69" s="421"/>
      <c r="HB69" s="422"/>
      <c r="HC69" s="269" t="str">
        <f t="shared" si="155"/>
        <v/>
      </c>
      <c r="HD69" s="180">
        <v>1</v>
      </c>
      <c r="HE69" s="269" t="str">
        <f t="shared" si="156"/>
        <v/>
      </c>
      <c r="HF69" s="180">
        <v>1</v>
      </c>
      <c r="HG69" s="181">
        <v>1</v>
      </c>
      <c r="HH69" s="181">
        <v>1</v>
      </c>
      <c r="HI69" s="183">
        <v>1</v>
      </c>
      <c r="HJ69" s="183">
        <v>1</v>
      </c>
      <c r="HK69" s="183">
        <v>1</v>
      </c>
      <c r="HL69" s="183">
        <v>1</v>
      </c>
      <c r="HM69" s="183">
        <v>1</v>
      </c>
      <c r="HN69" s="183">
        <v>1</v>
      </c>
      <c r="HO69" s="192" t="str">
        <f ca="1">IF(ISBLANK(HA69),"",ROUND(AVERAGE(OFFSET(HF69:HN69,0,0,1,ion21Coop!$F$42)),1))</f>
        <v/>
      </c>
      <c r="HP69" s="269" t="str">
        <f t="shared" si="157"/>
        <v/>
      </c>
      <c r="HR69" s="119">
        <f t="shared" si="119"/>
        <v>10</v>
      </c>
      <c r="HS69" s="123" t="str">
        <f t="shared" si="92"/>
        <v/>
      </c>
      <c r="HT69" s="123">
        <v>64</v>
      </c>
      <c r="HU69" s="423"/>
      <c r="HV69" s="423"/>
      <c r="HW69" s="423"/>
      <c r="HX69" s="423"/>
      <c r="HY69" s="421"/>
      <c r="HZ69" s="422"/>
      <c r="IA69" s="269" t="str">
        <f t="shared" si="158"/>
        <v/>
      </c>
      <c r="IB69" s="180">
        <v>1</v>
      </c>
      <c r="IC69" s="269" t="str">
        <f t="shared" si="159"/>
        <v/>
      </c>
      <c r="ID69" s="180">
        <v>1</v>
      </c>
      <c r="IE69" s="181">
        <v>1</v>
      </c>
      <c r="IF69" s="181">
        <v>1</v>
      </c>
      <c r="IG69" s="183">
        <v>1</v>
      </c>
      <c r="IH69" s="183">
        <v>1</v>
      </c>
      <c r="II69" s="183">
        <v>1</v>
      </c>
      <c r="IJ69" s="183">
        <v>1</v>
      </c>
      <c r="IK69" s="183">
        <v>1</v>
      </c>
      <c r="IL69" s="183">
        <v>1</v>
      </c>
      <c r="IM69" s="192" t="str">
        <f ca="1">IF(ISBLANK(HY69),"",ROUND(AVERAGE(OFFSET(ID69:IL69,0,0,1,ion21Coop!$F$42)),1))</f>
        <v/>
      </c>
      <c r="IN69" s="269" t="str">
        <f t="shared" si="160"/>
        <v/>
      </c>
      <c r="IP69" s="119">
        <f t="shared" si="120"/>
        <v>11</v>
      </c>
      <c r="IQ69" s="123" t="str">
        <f t="shared" si="93"/>
        <v/>
      </c>
      <c r="IR69" s="123">
        <v>64</v>
      </c>
      <c r="IS69" s="423"/>
      <c r="IT69" s="423"/>
      <c r="IU69" s="423"/>
      <c r="IV69" s="423"/>
      <c r="IW69" s="421"/>
      <c r="IX69" s="422"/>
      <c r="IY69" s="269" t="str">
        <f t="shared" si="161"/>
        <v/>
      </c>
      <c r="IZ69" s="180">
        <v>1</v>
      </c>
      <c r="JA69" s="269" t="str">
        <f t="shared" si="162"/>
        <v/>
      </c>
      <c r="JB69" s="180">
        <v>1</v>
      </c>
      <c r="JC69" s="181">
        <v>1</v>
      </c>
      <c r="JD69" s="181">
        <v>1</v>
      </c>
      <c r="JE69" s="183">
        <v>1</v>
      </c>
      <c r="JF69" s="183">
        <v>1</v>
      </c>
      <c r="JG69" s="183">
        <v>1</v>
      </c>
      <c r="JH69" s="183">
        <v>1</v>
      </c>
      <c r="JI69" s="183">
        <v>1</v>
      </c>
      <c r="JJ69" s="183">
        <v>1</v>
      </c>
      <c r="JK69" s="192" t="str">
        <f ca="1">IF(ISBLANK(IW69),"",ROUND(AVERAGE(OFFSET(JB69:JJ69,0,0,1,ion21Coop!$F$42)),1))</f>
        <v/>
      </c>
      <c r="JL69" s="269" t="str">
        <f t="shared" si="163"/>
        <v/>
      </c>
      <c r="JN69" s="119">
        <f t="shared" si="121"/>
        <v>12</v>
      </c>
      <c r="JO69" s="123" t="str">
        <f t="shared" si="94"/>
        <v/>
      </c>
      <c r="JP69" s="123">
        <v>64</v>
      </c>
      <c r="JQ69" s="423"/>
      <c r="JR69" s="423"/>
      <c r="JS69" s="423"/>
      <c r="JT69" s="423"/>
      <c r="JU69" s="421"/>
      <c r="JV69" s="422"/>
      <c r="JW69" s="269" t="str">
        <f t="shared" si="164"/>
        <v/>
      </c>
      <c r="JX69" s="180">
        <v>1</v>
      </c>
      <c r="JY69" s="269" t="str">
        <f t="shared" si="165"/>
        <v/>
      </c>
      <c r="JZ69" s="180">
        <v>1</v>
      </c>
      <c r="KA69" s="181">
        <v>1</v>
      </c>
      <c r="KB69" s="181">
        <v>1</v>
      </c>
      <c r="KC69" s="183">
        <v>1</v>
      </c>
      <c r="KD69" s="183">
        <v>1</v>
      </c>
      <c r="KE69" s="183">
        <v>1</v>
      </c>
      <c r="KF69" s="183">
        <v>1</v>
      </c>
      <c r="KG69" s="183">
        <v>1</v>
      </c>
      <c r="KH69" s="183">
        <v>1</v>
      </c>
      <c r="KI69" s="192" t="str">
        <f ca="1">IF(ISBLANK(JU69),"",ROUND(AVERAGE(OFFSET(JZ69:KH69,0,0,1,ion21Coop!$F$42)),1))</f>
        <v/>
      </c>
      <c r="KJ69" s="269" t="str">
        <f t="shared" si="166"/>
        <v/>
      </c>
      <c r="KL69" s="119">
        <f t="shared" si="122"/>
        <v>13</v>
      </c>
      <c r="KM69" s="123" t="str">
        <f t="shared" si="95"/>
        <v/>
      </c>
      <c r="KN69" s="123">
        <v>64</v>
      </c>
      <c r="KO69" s="423"/>
      <c r="KP69" s="423"/>
      <c r="KQ69" s="423"/>
      <c r="KR69" s="423"/>
      <c r="KS69" s="421"/>
      <c r="KT69" s="422"/>
      <c r="KU69" s="269" t="str">
        <f t="shared" si="167"/>
        <v/>
      </c>
      <c r="KV69" s="180">
        <v>1</v>
      </c>
      <c r="KW69" s="269" t="str">
        <f t="shared" si="168"/>
        <v/>
      </c>
      <c r="KX69" s="180">
        <v>1</v>
      </c>
      <c r="KY69" s="181">
        <v>1</v>
      </c>
      <c r="KZ69" s="181">
        <v>1</v>
      </c>
      <c r="LA69" s="183">
        <v>1</v>
      </c>
      <c r="LB69" s="183">
        <v>1</v>
      </c>
      <c r="LC69" s="183">
        <v>1</v>
      </c>
      <c r="LD69" s="183">
        <v>1</v>
      </c>
      <c r="LE69" s="183">
        <v>1</v>
      </c>
      <c r="LF69" s="183">
        <v>1</v>
      </c>
      <c r="LG69" s="192" t="str">
        <f ca="1">IF(ISBLANK(KS69),"",ROUND(AVERAGE(OFFSET(KX69:LF69,0,0,1,ion21Coop!$F$42)),1))</f>
        <v/>
      </c>
      <c r="LH69" s="269" t="str">
        <f t="shared" si="169"/>
        <v/>
      </c>
      <c r="LJ69" s="119">
        <f t="shared" si="123"/>
        <v>14</v>
      </c>
      <c r="LK69" s="123" t="str">
        <f t="shared" si="96"/>
        <v/>
      </c>
      <c r="LL69" s="123">
        <v>64</v>
      </c>
      <c r="LM69" s="423"/>
      <c r="LN69" s="423"/>
      <c r="LO69" s="423"/>
      <c r="LP69" s="423"/>
      <c r="LQ69" s="421"/>
      <c r="LR69" s="422"/>
      <c r="LS69" s="269" t="str">
        <f t="shared" si="170"/>
        <v/>
      </c>
      <c r="LT69" s="180">
        <v>1</v>
      </c>
      <c r="LU69" s="269" t="str">
        <f t="shared" si="171"/>
        <v/>
      </c>
      <c r="LV69" s="180">
        <v>1</v>
      </c>
      <c r="LW69" s="181">
        <v>1</v>
      </c>
      <c r="LX69" s="181">
        <v>1</v>
      </c>
      <c r="LY69" s="183">
        <v>1</v>
      </c>
      <c r="LZ69" s="183">
        <v>1</v>
      </c>
      <c r="MA69" s="183">
        <v>1</v>
      </c>
      <c r="MB69" s="183">
        <v>1</v>
      </c>
      <c r="MC69" s="183">
        <v>1</v>
      </c>
      <c r="MD69" s="183">
        <v>1</v>
      </c>
      <c r="ME69" s="192" t="str">
        <f ca="1">IF(ISBLANK(LQ69),"",ROUND(AVERAGE(OFFSET(LV69:MD69,0,0,1,ion21Coop!$F$42)),1))</f>
        <v/>
      </c>
      <c r="MF69" s="269" t="str">
        <f t="shared" si="172"/>
        <v/>
      </c>
      <c r="MH69" s="119">
        <f t="shared" si="124"/>
        <v>15</v>
      </c>
      <c r="MI69" s="123" t="str">
        <f t="shared" si="97"/>
        <v/>
      </c>
      <c r="MJ69" s="123">
        <v>64</v>
      </c>
      <c r="MK69" s="423"/>
      <c r="ML69" s="423"/>
      <c r="MM69" s="423"/>
      <c r="MN69" s="423"/>
      <c r="MO69" s="421"/>
      <c r="MP69" s="422"/>
      <c r="MQ69" s="269" t="str">
        <f t="shared" si="173"/>
        <v/>
      </c>
      <c r="MR69" s="180">
        <v>1</v>
      </c>
      <c r="MS69" s="269" t="str">
        <f t="shared" si="174"/>
        <v/>
      </c>
      <c r="MT69" s="180">
        <v>1</v>
      </c>
      <c r="MU69" s="181">
        <v>1</v>
      </c>
      <c r="MV69" s="181">
        <v>1</v>
      </c>
      <c r="MW69" s="183">
        <v>1</v>
      </c>
      <c r="MX69" s="183">
        <v>1</v>
      </c>
      <c r="MY69" s="183">
        <v>1</v>
      </c>
      <c r="MZ69" s="183">
        <v>1</v>
      </c>
      <c r="NA69" s="183">
        <v>1</v>
      </c>
      <c r="NB69" s="183">
        <v>1</v>
      </c>
      <c r="NC69" s="192" t="str">
        <f ca="1">IF(ISBLANK(MO69),"",ROUND(AVERAGE(OFFSET(MT69:NB69,0,0,1,ion21Coop!$F$42)),1))</f>
        <v/>
      </c>
      <c r="ND69" s="269" t="str">
        <f t="shared" si="175"/>
        <v/>
      </c>
      <c r="NF69" s="119">
        <f t="shared" si="125"/>
        <v>16</v>
      </c>
      <c r="NG69" s="123" t="str">
        <f t="shared" si="98"/>
        <v/>
      </c>
      <c r="NH69" s="123">
        <v>64</v>
      </c>
      <c r="NI69" s="423"/>
      <c r="NJ69" s="423"/>
      <c r="NK69" s="423"/>
      <c r="NL69" s="423"/>
      <c r="NM69" s="421"/>
      <c r="NN69" s="422"/>
      <c r="NO69" s="269" t="str">
        <f t="shared" si="176"/>
        <v/>
      </c>
      <c r="NP69" s="180">
        <v>1</v>
      </c>
      <c r="NQ69" s="269" t="str">
        <f t="shared" si="177"/>
        <v/>
      </c>
      <c r="NR69" s="180">
        <v>1</v>
      </c>
      <c r="NS69" s="181">
        <v>1</v>
      </c>
      <c r="NT69" s="181">
        <v>1</v>
      </c>
      <c r="NU69" s="183">
        <v>1</v>
      </c>
      <c r="NV69" s="183">
        <v>1</v>
      </c>
      <c r="NW69" s="183">
        <v>1</v>
      </c>
      <c r="NX69" s="183">
        <v>1</v>
      </c>
      <c r="NY69" s="183">
        <v>1</v>
      </c>
      <c r="NZ69" s="183">
        <v>1</v>
      </c>
      <c r="OA69" s="192" t="str">
        <f ca="1">IF(ISBLANK(NM69),"",ROUND(AVERAGE(OFFSET(NR69:NZ69,0,0,1,ion21Coop!$F$42)),1))</f>
        <v/>
      </c>
      <c r="OB69" s="269" t="str">
        <f t="shared" si="178"/>
        <v/>
      </c>
      <c r="OD69" s="119">
        <f t="shared" si="126"/>
        <v>17</v>
      </c>
      <c r="OE69" s="123" t="str">
        <f t="shared" si="99"/>
        <v/>
      </c>
      <c r="OF69" s="123">
        <v>64</v>
      </c>
      <c r="OG69" s="423"/>
      <c r="OH69" s="423"/>
      <c r="OI69" s="423"/>
      <c r="OJ69" s="423"/>
      <c r="OK69" s="421"/>
      <c r="OL69" s="422"/>
      <c r="OM69" s="269" t="str">
        <f t="shared" si="179"/>
        <v/>
      </c>
      <c r="ON69" s="180">
        <v>1</v>
      </c>
      <c r="OO69" s="269" t="str">
        <f t="shared" si="180"/>
        <v/>
      </c>
      <c r="OP69" s="180">
        <v>1</v>
      </c>
      <c r="OQ69" s="181">
        <v>1</v>
      </c>
      <c r="OR69" s="181">
        <v>1</v>
      </c>
      <c r="OS69" s="183">
        <v>1</v>
      </c>
      <c r="OT69" s="183">
        <v>1</v>
      </c>
      <c r="OU69" s="183">
        <v>1</v>
      </c>
      <c r="OV69" s="183">
        <v>1</v>
      </c>
      <c r="OW69" s="183">
        <v>1</v>
      </c>
      <c r="OX69" s="183">
        <v>1</v>
      </c>
      <c r="OY69" s="192" t="str">
        <f ca="1">IF(ISBLANK(OK69),"",ROUND(AVERAGE(OFFSET(OP69:OX69,0,0,1,ion21Coop!$F$42)),1))</f>
        <v/>
      </c>
      <c r="OZ69" s="269" t="str">
        <f t="shared" si="181"/>
        <v/>
      </c>
      <c r="PB69" s="119">
        <f t="shared" si="127"/>
        <v>18</v>
      </c>
      <c r="PC69" s="123" t="str">
        <f t="shared" si="100"/>
        <v/>
      </c>
      <c r="PD69" s="123">
        <v>64</v>
      </c>
      <c r="PE69" s="423"/>
      <c r="PF69" s="423"/>
      <c r="PG69" s="423"/>
      <c r="PH69" s="423"/>
      <c r="PI69" s="421"/>
      <c r="PJ69" s="422"/>
      <c r="PK69" s="269" t="str">
        <f t="shared" si="182"/>
        <v/>
      </c>
      <c r="PL69" s="180">
        <v>1</v>
      </c>
      <c r="PM69" s="269" t="str">
        <f t="shared" si="183"/>
        <v/>
      </c>
      <c r="PN69" s="180">
        <v>1</v>
      </c>
      <c r="PO69" s="181">
        <v>1</v>
      </c>
      <c r="PP69" s="181">
        <v>1</v>
      </c>
      <c r="PQ69" s="183">
        <v>1</v>
      </c>
      <c r="PR69" s="183">
        <v>1</v>
      </c>
      <c r="PS69" s="183">
        <v>1</v>
      </c>
      <c r="PT69" s="183">
        <v>1</v>
      </c>
      <c r="PU69" s="183">
        <v>1</v>
      </c>
      <c r="PV69" s="183">
        <v>1</v>
      </c>
      <c r="PW69" s="192" t="str">
        <f ca="1">IF(ISBLANK(PI69),"",ROUND(AVERAGE(OFFSET(PN69:PV69,0,0,1,ion21Coop!$F$42)),1))</f>
        <v/>
      </c>
      <c r="PX69" s="269" t="str">
        <f t="shared" si="184"/>
        <v/>
      </c>
      <c r="PZ69" s="119">
        <f t="shared" si="128"/>
        <v>19</v>
      </c>
      <c r="QA69" s="123" t="str">
        <f t="shared" si="101"/>
        <v/>
      </c>
      <c r="QB69" s="123">
        <v>64</v>
      </c>
      <c r="QC69" s="423"/>
      <c r="QD69" s="423"/>
      <c r="QE69" s="423"/>
      <c r="QF69" s="423"/>
      <c r="QG69" s="421"/>
      <c r="QH69" s="422"/>
      <c r="QI69" s="269" t="str">
        <f t="shared" si="185"/>
        <v/>
      </c>
      <c r="QJ69" s="180">
        <v>1</v>
      </c>
      <c r="QK69" s="269" t="str">
        <f t="shared" si="186"/>
        <v/>
      </c>
      <c r="QL69" s="180">
        <v>1</v>
      </c>
      <c r="QM69" s="181">
        <v>1</v>
      </c>
      <c r="QN69" s="181">
        <v>1</v>
      </c>
      <c r="QO69" s="183">
        <v>1</v>
      </c>
      <c r="QP69" s="183">
        <v>1</v>
      </c>
      <c r="QQ69" s="183">
        <v>1</v>
      </c>
      <c r="QR69" s="183">
        <v>1</v>
      </c>
      <c r="QS69" s="183">
        <v>1</v>
      </c>
      <c r="QT69" s="183">
        <v>1</v>
      </c>
      <c r="QU69" s="192" t="str">
        <f ca="1">IF(ISBLANK(QG69),"",ROUND(AVERAGE(OFFSET(QL69:QT69,0,0,1,ion21Coop!$F$42)),1))</f>
        <v/>
      </c>
      <c r="QV69" s="269" t="str">
        <f t="shared" si="187"/>
        <v/>
      </c>
      <c r="QX69" s="119">
        <f t="shared" si="129"/>
        <v>20</v>
      </c>
      <c r="QY69" s="123" t="str">
        <f t="shared" si="102"/>
        <v/>
      </c>
      <c r="QZ69" s="123">
        <v>64</v>
      </c>
      <c r="RA69" s="423"/>
      <c r="RB69" s="423"/>
      <c r="RC69" s="423"/>
      <c r="RD69" s="423"/>
      <c r="RE69" s="421"/>
      <c r="RF69" s="422"/>
      <c r="RG69" s="269" t="str">
        <f t="shared" si="188"/>
        <v/>
      </c>
      <c r="RH69" s="180">
        <v>1</v>
      </c>
      <c r="RI69" s="269" t="str">
        <f t="shared" si="189"/>
        <v/>
      </c>
      <c r="RJ69" s="180">
        <v>1</v>
      </c>
      <c r="RK69" s="181">
        <v>1</v>
      </c>
      <c r="RL69" s="181">
        <v>1</v>
      </c>
      <c r="RM69" s="183">
        <v>1</v>
      </c>
      <c r="RN69" s="183">
        <v>1</v>
      </c>
      <c r="RO69" s="183">
        <v>1</v>
      </c>
      <c r="RP69" s="183">
        <v>1</v>
      </c>
      <c r="RQ69" s="183">
        <v>1</v>
      </c>
      <c r="RR69" s="183">
        <v>1</v>
      </c>
      <c r="RS69" s="192" t="str">
        <f ca="1">IF(ISBLANK(RE69),"",ROUND(AVERAGE(OFFSET(RJ69:RR69,0,0,1,ion21Coop!$F$42)),1))</f>
        <v/>
      </c>
      <c r="RT69" s="269" t="str">
        <f t="shared" si="190"/>
        <v/>
      </c>
      <c r="RV69" s="119">
        <f t="shared" si="130"/>
        <v>21</v>
      </c>
      <c r="RW69" s="123" t="str">
        <f t="shared" si="103"/>
        <v/>
      </c>
      <c r="RX69" s="123">
        <v>64</v>
      </c>
      <c r="RY69" s="423"/>
      <c r="RZ69" s="423"/>
      <c r="SA69" s="423"/>
      <c r="SB69" s="423"/>
      <c r="SC69" s="421"/>
      <c r="SD69" s="422"/>
      <c r="SE69" s="269" t="str">
        <f t="shared" si="191"/>
        <v/>
      </c>
      <c r="SF69" s="180">
        <v>1</v>
      </c>
      <c r="SG69" s="269" t="str">
        <f t="shared" si="192"/>
        <v/>
      </c>
      <c r="SH69" s="180">
        <v>1</v>
      </c>
      <c r="SI69" s="181">
        <v>1</v>
      </c>
      <c r="SJ69" s="181">
        <v>1</v>
      </c>
      <c r="SK69" s="183">
        <v>1</v>
      </c>
      <c r="SL69" s="183">
        <v>1</v>
      </c>
      <c r="SM69" s="183">
        <v>1</v>
      </c>
      <c r="SN69" s="183">
        <v>1</v>
      </c>
      <c r="SO69" s="183">
        <v>1</v>
      </c>
      <c r="SP69" s="183">
        <v>1</v>
      </c>
      <c r="SQ69" s="192" t="str">
        <f ca="1">IF(ISBLANK(SC69),"",ROUND(AVERAGE(OFFSET(SH69:SP69,0,0,1,ion21Coop!$F$42)),1))</f>
        <v/>
      </c>
      <c r="SR69" s="269" t="str">
        <f t="shared" si="193"/>
        <v/>
      </c>
      <c r="ST69" s="565"/>
      <c r="SU69" s="565"/>
      <c r="SV69" s="566"/>
      <c r="SW69" s="567"/>
      <c r="SX69" s="565"/>
      <c r="SY69" s="566"/>
      <c r="SZ69" s="568"/>
      <c r="TA69" s="567"/>
      <c r="TB69" s="553"/>
    </row>
    <row r="70" spans="10:522" x14ac:dyDescent="0.3">
      <c r="J70" s="119">
        <f t="shared" si="110"/>
        <v>1</v>
      </c>
      <c r="K70" s="123" t="str">
        <f t="shared" si="83"/>
        <v>YaJo</v>
      </c>
      <c r="L70" s="123">
        <v>65</v>
      </c>
      <c r="M70" s="351"/>
      <c r="N70" s="351"/>
      <c r="O70" s="351"/>
      <c r="P70" s="351"/>
      <c r="Q70" s="369"/>
      <c r="R70" s="370"/>
      <c r="S70" s="269" t="str">
        <f t="shared" si="131"/>
        <v/>
      </c>
      <c r="T70" s="180">
        <v>1</v>
      </c>
      <c r="U70" s="269" t="str">
        <f t="shared" si="132"/>
        <v/>
      </c>
      <c r="V70" s="180">
        <v>1</v>
      </c>
      <c r="W70" s="181">
        <v>1</v>
      </c>
      <c r="X70" s="181">
        <v>1</v>
      </c>
      <c r="Y70" s="183">
        <v>1</v>
      </c>
      <c r="Z70" s="183">
        <v>1</v>
      </c>
      <c r="AA70" s="183">
        <v>1</v>
      </c>
      <c r="AB70" s="183">
        <v>1</v>
      </c>
      <c r="AC70" s="183">
        <v>1</v>
      </c>
      <c r="AD70" s="183">
        <v>1</v>
      </c>
      <c r="AE70" s="192" t="str">
        <f ca="1">IF(ISBLANK(Q70),"",ROUND(AVERAGE(OFFSET(V70:AD70,0,0,1,ion21Coop!$F$42)),1))</f>
        <v/>
      </c>
      <c r="AF70" s="269" t="str">
        <f t="shared" si="133"/>
        <v/>
      </c>
      <c r="AH70" s="119">
        <f t="shared" si="111"/>
        <v>2</v>
      </c>
      <c r="AI70" s="123" t="str">
        <f t="shared" si="84"/>
        <v>GeLo</v>
      </c>
      <c r="AJ70" s="123">
        <v>65</v>
      </c>
      <c r="AK70" s="351"/>
      <c r="AL70" s="351"/>
      <c r="AM70" s="351"/>
      <c r="AN70" s="351"/>
      <c r="AO70" s="369"/>
      <c r="AP70" s="370"/>
      <c r="AQ70" s="269" t="str">
        <f t="shared" si="134"/>
        <v/>
      </c>
      <c r="AR70" s="180">
        <v>1</v>
      </c>
      <c r="AS70" s="269" t="str">
        <f t="shared" si="135"/>
        <v/>
      </c>
      <c r="AT70" s="180">
        <v>1</v>
      </c>
      <c r="AU70" s="181">
        <v>1</v>
      </c>
      <c r="AV70" s="181">
        <v>1</v>
      </c>
      <c r="AW70" s="183">
        <v>1</v>
      </c>
      <c r="AX70" s="183">
        <v>1</v>
      </c>
      <c r="AY70" s="183">
        <v>1</v>
      </c>
      <c r="AZ70" s="183">
        <v>1</v>
      </c>
      <c r="BA70" s="183">
        <v>1</v>
      </c>
      <c r="BB70" s="183">
        <v>1</v>
      </c>
      <c r="BC70" s="192" t="str">
        <f ca="1">IF(ISBLANK(AO70),"",ROUND(AVERAGE(OFFSET(AT70:BB70,0,0,1,ion21Coop!$F$42)),1))</f>
        <v/>
      </c>
      <c r="BD70" s="269" t="str">
        <f t="shared" si="136"/>
        <v/>
      </c>
      <c r="BF70" s="119">
        <f t="shared" si="112"/>
        <v>3</v>
      </c>
      <c r="BG70" s="123" t="str">
        <f t="shared" si="85"/>
        <v>MiDo</v>
      </c>
      <c r="BH70" s="123">
        <v>65</v>
      </c>
      <c r="BI70" s="351"/>
      <c r="BJ70" s="351"/>
      <c r="BK70" s="351"/>
      <c r="BL70" s="351"/>
      <c r="BM70" s="369"/>
      <c r="BN70" s="370"/>
      <c r="BO70" s="269" t="str">
        <f t="shared" si="137"/>
        <v/>
      </c>
      <c r="BP70" s="180">
        <v>1</v>
      </c>
      <c r="BQ70" s="269" t="str">
        <f t="shared" si="138"/>
        <v/>
      </c>
      <c r="BR70" s="180">
        <v>1</v>
      </c>
      <c r="BS70" s="181">
        <v>1</v>
      </c>
      <c r="BT70" s="181">
        <v>1</v>
      </c>
      <c r="BU70" s="183">
        <v>1</v>
      </c>
      <c r="BV70" s="183">
        <v>1</v>
      </c>
      <c r="BW70" s="183">
        <v>1</v>
      </c>
      <c r="BX70" s="183">
        <v>1</v>
      </c>
      <c r="BY70" s="183">
        <v>1</v>
      </c>
      <c r="BZ70" s="183">
        <v>1</v>
      </c>
      <c r="CA70" s="192" t="str">
        <f ca="1">IF(ISBLANK(BM70),"",ROUND(AVERAGE(OFFSET(BR70:BZ70,0,0,1,ion21Coop!$F$42)),1))</f>
        <v/>
      </c>
      <c r="CB70" s="269" t="str">
        <f t="shared" si="139"/>
        <v/>
      </c>
      <c r="CD70" s="119">
        <f t="shared" si="113"/>
        <v>4</v>
      </c>
      <c r="CE70" s="123" t="str">
        <f t="shared" si="86"/>
        <v>EmNi</v>
      </c>
      <c r="CF70" s="123">
        <v>65</v>
      </c>
      <c r="CG70" s="351"/>
      <c r="CH70" s="351"/>
      <c r="CI70" s="351"/>
      <c r="CJ70" s="351"/>
      <c r="CK70" s="369"/>
      <c r="CL70" s="370"/>
      <c r="CM70" s="269" t="str">
        <f t="shared" si="140"/>
        <v/>
      </c>
      <c r="CN70" s="180">
        <v>1</v>
      </c>
      <c r="CO70" s="269" t="str">
        <f t="shared" si="141"/>
        <v/>
      </c>
      <c r="CP70" s="180">
        <v>1</v>
      </c>
      <c r="CQ70" s="181">
        <v>1</v>
      </c>
      <c r="CR70" s="181">
        <v>1</v>
      </c>
      <c r="CS70" s="183">
        <v>1</v>
      </c>
      <c r="CT70" s="183">
        <v>1</v>
      </c>
      <c r="CU70" s="183">
        <v>1</v>
      </c>
      <c r="CV70" s="183">
        <v>1</v>
      </c>
      <c r="CW70" s="183">
        <v>1</v>
      </c>
      <c r="CX70" s="183">
        <v>1</v>
      </c>
      <c r="CY70" s="192" t="str">
        <f ca="1">IF(ISBLANK(CK70),"",ROUND(AVERAGE(OFFSET(CP70:CX70,0,0,1,ion21Coop!$F$42)),1))</f>
        <v/>
      </c>
      <c r="CZ70" s="269" t="str">
        <f t="shared" si="142"/>
        <v/>
      </c>
      <c r="DB70" s="119">
        <f t="shared" si="114"/>
        <v>5</v>
      </c>
      <c r="DC70" s="123" t="str">
        <f t="shared" si="87"/>
        <v>HeJe</v>
      </c>
      <c r="DD70" s="123">
        <v>65</v>
      </c>
      <c r="DE70" s="423"/>
      <c r="DF70" s="423"/>
      <c r="DG70" s="423"/>
      <c r="DH70" s="423"/>
      <c r="DI70" s="421"/>
      <c r="DJ70" s="422"/>
      <c r="DK70" s="269" t="str">
        <f t="shared" si="143"/>
        <v/>
      </c>
      <c r="DL70" s="180">
        <v>1</v>
      </c>
      <c r="DM70" s="269" t="str">
        <f t="shared" si="144"/>
        <v/>
      </c>
      <c r="DN70" s="180">
        <v>1</v>
      </c>
      <c r="DO70" s="181">
        <v>1</v>
      </c>
      <c r="DP70" s="181">
        <v>1</v>
      </c>
      <c r="DQ70" s="183">
        <v>1</v>
      </c>
      <c r="DR70" s="183">
        <v>1</v>
      </c>
      <c r="DS70" s="183">
        <v>1</v>
      </c>
      <c r="DT70" s="183">
        <v>1</v>
      </c>
      <c r="DU70" s="183">
        <v>1</v>
      </c>
      <c r="DV70" s="183">
        <v>1</v>
      </c>
      <c r="DW70" s="192" t="str">
        <f ca="1">IF(ISBLANK(DI70),"",ROUND(AVERAGE(OFFSET(DN70:DV70,0,0,1,ion21Coop!$F$42)),1))</f>
        <v/>
      </c>
      <c r="DX70" s="269" t="str">
        <f t="shared" si="145"/>
        <v/>
      </c>
      <c r="DZ70" s="119">
        <f t="shared" si="115"/>
        <v>6</v>
      </c>
      <c r="EA70" s="123" t="str">
        <f t="shared" si="88"/>
        <v/>
      </c>
      <c r="EB70" s="123">
        <v>65</v>
      </c>
      <c r="EC70" s="423"/>
      <c r="ED70" s="423"/>
      <c r="EE70" s="423"/>
      <c r="EF70" s="423"/>
      <c r="EG70" s="421"/>
      <c r="EH70" s="422"/>
      <c r="EI70" s="269" t="str">
        <f t="shared" si="146"/>
        <v/>
      </c>
      <c r="EJ70" s="180">
        <v>1</v>
      </c>
      <c r="EK70" s="269" t="str">
        <f t="shared" si="147"/>
        <v/>
      </c>
      <c r="EL70" s="180">
        <v>1</v>
      </c>
      <c r="EM70" s="181">
        <v>1</v>
      </c>
      <c r="EN70" s="181">
        <v>1</v>
      </c>
      <c r="EO70" s="183">
        <v>1</v>
      </c>
      <c r="EP70" s="183">
        <v>1</v>
      </c>
      <c r="EQ70" s="183">
        <v>1</v>
      </c>
      <c r="ER70" s="183">
        <v>1</v>
      </c>
      <c r="ES70" s="183">
        <v>1</v>
      </c>
      <c r="ET70" s="183">
        <v>1</v>
      </c>
      <c r="EU70" s="192" t="str">
        <f ca="1">IF(ISBLANK(EG70),"",ROUND(AVERAGE(OFFSET(EL70:ET70,0,0,1,ion21Coop!$F$42)),1))</f>
        <v/>
      </c>
      <c r="EV70" s="269" t="str">
        <f t="shared" si="148"/>
        <v/>
      </c>
      <c r="EX70" s="119">
        <f t="shared" si="116"/>
        <v>7</v>
      </c>
      <c r="EY70" s="123" t="str">
        <f t="shared" si="89"/>
        <v/>
      </c>
      <c r="EZ70" s="123">
        <v>65</v>
      </c>
      <c r="FA70" s="423"/>
      <c r="FB70" s="423"/>
      <c r="FC70" s="423"/>
      <c r="FD70" s="423"/>
      <c r="FE70" s="421"/>
      <c r="FF70" s="422"/>
      <c r="FG70" s="269" t="str">
        <f t="shared" si="149"/>
        <v/>
      </c>
      <c r="FH70" s="180">
        <v>1</v>
      </c>
      <c r="FI70" s="269" t="str">
        <f t="shared" si="150"/>
        <v/>
      </c>
      <c r="FJ70" s="180">
        <v>1</v>
      </c>
      <c r="FK70" s="181">
        <v>1</v>
      </c>
      <c r="FL70" s="181">
        <v>1</v>
      </c>
      <c r="FM70" s="183">
        <v>1</v>
      </c>
      <c r="FN70" s="183">
        <v>1</v>
      </c>
      <c r="FO70" s="183">
        <v>1</v>
      </c>
      <c r="FP70" s="183">
        <v>1</v>
      </c>
      <c r="FQ70" s="183">
        <v>1</v>
      </c>
      <c r="FR70" s="183">
        <v>1</v>
      </c>
      <c r="FS70" s="192" t="str">
        <f ca="1">IF(ISBLANK(FE70),"",ROUND(AVERAGE(OFFSET(FJ70:FR70,0,0,1,ion21Coop!$F$42)),1))</f>
        <v/>
      </c>
      <c r="FT70" s="269" t="str">
        <f t="shared" si="151"/>
        <v/>
      </c>
      <c r="FV70" s="119">
        <f t="shared" si="117"/>
        <v>8</v>
      </c>
      <c r="FW70" s="123" t="str">
        <f t="shared" si="90"/>
        <v/>
      </c>
      <c r="FX70" s="123">
        <v>65</v>
      </c>
      <c r="FY70" s="423"/>
      <c r="FZ70" s="423"/>
      <c r="GA70" s="423"/>
      <c r="GB70" s="423"/>
      <c r="GC70" s="421"/>
      <c r="GD70" s="422"/>
      <c r="GE70" s="269" t="str">
        <f t="shared" si="152"/>
        <v/>
      </c>
      <c r="GF70" s="180">
        <v>1</v>
      </c>
      <c r="GG70" s="269" t="str">
        <f t="shared" si="153"/>
        <v/>
      </c>
      <c r="GH70" s="180">
        <v>1</v>
      </c>
      <c r="GI70" s="181">
        <v>1</v>
      </c>
      <c r="GJ70" s="181">
        <v>1</v>
      </c>
      <c r="GK70" s="183">
        <v>1</v>
      </c>
      <c r="GL70" s="183">
        <v>1</v>
      </c>
      <c r="GM70" s="183">
        <v>1</v>
      </c>
      <c r="GN70" s="183">
        <v>1</v>
      </c>
      <c r="GO70" s="183">
        <v>1</v>
      </c>
      <c r="GP70" s="183">
        <v>1</v>
      </c>
      <c r="GQ70" s="192" t="str">
        <f ca="1">IF(ISBLANK(GC70),"",ROUND(AVERAGE(OFFSET(GH70:GP70,0,0,1,ion21Coop!$F$42)),1))</f>
        <v/>
      </c>
      <c r="GR70" s="269" t="str">
        <f t="shared" si="154"/>
        <v/>
      </c>
      <c r="GT70" s="119">
        <f t="shared" si="118"/>
        <v>9</v>
      </c>
      <c r="GU70" s="123" t="str">
        <f t="shared" si="91"/>
        <v/>
      </c>
      <c r="GV70" s="123">
        <v>65</v>
      </c>
      <c r="GW70" s="423"/>
      <c r="GX70" s="423"/>
      <c r="GY70" s="423"/>
      <c r="GZ70" s="423"/>
      <c r="HA70" s="421"/>
      <c r="HB70" s="422"/>
      <c r="HC70" s="269" t="str">
        <f t="shared" si="155"/>
        <v/>
      </c>
      <c r="HD70" s="180">
        <v>1</v>
      </c>
      <c r="HE70" s="269" t="str">
        <f t="shared" si="156"/>
        <v/>
      </c>
      <c r="HF70" s="180">
        <v>1</v>
      </c>
      <c r="HG70" s="181">
        <v>1</v>
      </c>
      <c r="HH70" s="181">
        <v>1</v>
      </c>
      <c r="HI70" s="183">
        <v>1</v>
      </c>
      <c r="HJ70" s="183">
        <v>1</v>
      </c>
      <c r="HK70" s="183">
        <v>1</v>
      </c>
      <c r="HL70" s="183">
        <v>1</v>
      </c>
      <c r="HM70" s="183">
        <v>1</v>
      </c>
      <c r="HN70" s="183">
        <v>1</v>
      </c>
      <c r="HO70" s="192" t="str">
        <f ca="1">IF(ISBLANK(HA70),"",ROUND(AVERAGE(OFFSET(HF70:HN70,0,0,1,ion21Coop!$F$42)),1))</f>
        <v/>
      </c>
      <c r="HP70" s="269" t="str">
        <f t="shared" si="157"/>
        <v/>
      </c>
      <c r="HR70" s="119">
        <f t="shared" si="119"/>
        <v>10</v>
      </c>
      <c r="HS70" s="123" t="str">
        <f t="shared" si="92"/>
        <v/>
      </c>
      <c r="HT70" s="123">
        <v>65</v>
      </c>
      <c r="HU70" s="423"/>
      <c r="HV70" s="423"/>
      <c r="HW70" s="423"/>
      <c r="HX70" s="423"/>
      <c r="HY70" s="421"/>
      <c r="HZ70" s="422"/>
      <c r="IA70" s="269" t="str">
        <f t="shared" si="158"/>
        <v/>
      </c>
      <c r="IB70" s="180">
        <v>1</v>
      </c>
      <c r="IC70" s="269" t="str">
        <f t="shared" si="159"/>
        <v/>
      </c>
      <c r="ID70" s="180">
        <v>1</v>
      </c>
      <c r="IE70" s="181">
        <v>1</v>
      </c>
      <c r="IF70" s="181">
        <v>1</v>
      </c>
      <c r="IG70" s="183">
        <v>1</v>
      </c>
      <c r="IH70" s="183">
        <v>1</v>
      </c>
      <c r="II70" s="183">
        <v>1</v>
      </c>
      <c r="IJ70" s="183">
        <v>1</v>
      </c>
      <c r="IK70" s="183">
        <v>1</v>
      </c>
      <c r="IL70" s="183">
        <v>1</v>
      </c>
      <c r="IM70" s="192" t="str">
        <f ca="1">IF(ISBLANK(HY70),"",ROUND(AVERAGE(OFFSET(ID70:IL70,0,0,1,ion21Coop!$F$42)),1))</f>
        <v/>
      </c>
      <c r="IN70" s="269" t="str">
        <f t="shared" si="160"/>
        <v/>
      </c>
      <c r="IP70" s="119">
        <f t="shared" si="120"/>
        <v>11</v>
      </c>
      <c r="IQ70" s="123" t="str">
        <f t="shared" si="93"/>
        <v/>
      </c>
      <c r="IR70" s="123">
        <v>65</v>
      </c>
      <c r="IS70" s="423"/>
      <c r="IT70" s="423"/>
      <c r="IU70" s="423"/>
      <c r="IV70" s="423"/>
      <c r="IW70" s="421"/>
      <c r="IX70" s="422"/>
      <c r="IY70" s="269" t="str">
        <f t="shared" si="161"/>
        <v/>
      </c>
      <c r="IZ70" s="180">
        <v>1</v>
      </c>
      <c r="JA70" s="269" t="str">
        <f t="shared" si="162"/>
        <v/>
      </c>
      <c r="JB70" s="180">
        <v>1</v>
      </c>
      <c r="JC70" s="181">
        <v>1</v>
      </c>
      <c r="JD70" s="181">
        <v>1</v>
      </c>
      <c r="JE70" s="183">
        <v>1</v>
      </c>
      <c r="JF70" s="183">
        <v>1</v>
      </c>
      <c r="JG70" s="183">
        <v>1</v>
      </c>
      <c r="JH70" s="183">
        <v>1</v>
      </c>
      <c r="JI70" s="183">
        <v>1</v>
      </c>
      <c r="JJ70" s="183">
        <v>1</v>
      </c>
      <c r="JK70" s="192" t="str">
        <f ca="1">IF(ISBLANK(IW70),"",ROUND(AVERAGE(OFFSET(JB70:JJ70,0,0,1,ion21Coop!$F$42)),1))</f>
        <v/>
      </c>
      <c r="JL70" s="269" t="str">
        <f t="shared" si="163"/>
        <v/>
      </c>
      <c r="JN70" s="119">
        <f t="shared" si="121"/>
        <v>12</v>
      </c>
      <c r="JO70" s="123" t="str">
        <f t="shared" si="94"/>
        <v/>
      </c>
      <c r="JP70" s="123">
        <v>65</v>
      </c>
      <c r="JQ70" s="423"/>
      <c r="JR70" s="423"/>
      <c r="JS70" s="423"/>
      <c r="JT70" s="423"/>
      <c r="JU70" s="421"/>
      <c r="JV70" s="422"/>
      <c r="JW70" s="269" t="str">
        <f t="shared" si="164"/>
        <v/>
      </c>
      <c r="JX70" s="180">
        <v>1</v>
      </c>
      <c r="JY70" s="269" t="str">
        <f t="shared" si="165"/>
        <v/>
      </c>
      <c r="JZ70" s="180">
        <v>1</v>
      </c>
      <c r="KA70" s="181">
        <v>1</v>
      </c>
      <c r="KB70" s="181">
        <v>1</v>
      </c>
      <c r="KC70" s="183">
        <v>1</v>
      </c>
      <c r="KD70" s="183">
        <v>1</v>
      </c>
      <c r="KE70" s="183">
        <v>1</v>
      </c>
      <c r="KF70" s="183">
        <v>1</v>
      </c>
      <c r="KG70" s="183">
        <v>1</v>
      </c>
      <c r="KH70" s="183">
        <v>1</v>
      </c>
      <c r="KI70" s="192" t="str">
        <f ca="1">IF(ISBLANK(JU70),"",ROUND(AVERAGE(OFFSET(JZ70:KH70,0,0,1,ion21Coop!$F$42)),1))</f>
        <v/>
      </c>
      <c r="KJ70" s="269" t="str">
        <f t="shared" si="166"/>
        <v/>
      </c>
      <c r="KL70" s="119">
        <f t="shared" si="122"/>
        <v>13</v>
      </c>
      <c r="KM70" s="123" t="str">
        <f t="shared" si="95"/>
        <v/>
      </c>
      <c r="KN70" s="123">
        <v>65</v>
      </c>
      <c r="KO70" s="423"/>
      <c r="KP70" s="423"/>
      <c r="KQ70" s="423"/>
      <c r="KR70" s="423"/>
      <c r="KS70" s="421"/>
      <c r="KT70" s="422"/>
      <c r="KU70" s="269" t="str">
        <f t="shared" si="167"/>
        <v/>
      </c>
      <c r="KV70" s="180">
        <v>1</v>
      </c>
      <c r="KW70" s="269" t="str">
        <f t="shared" si="168"/>
        <v/>
      </c>
      <c r="KX70" s="180">
        <v>1</v>
      </c>
      <c r="KY70" s="181">
        <v>1</v>
      </c>
      <c r="KZ70" s="181">
        <v>1</v>
      </c>
      <c r="LA70" s="183">
        <v>1</v>
      </c>
      <c r="LB70" s="183">
        <v>1</v>
      </c>
      <c r="LC70" s="183">
        <v>1</v>
      </c>
      <c r="LD70" s="183">
        <v>1</v>
      </c>
      <c r="LE70" s="183">
        <v>1</v>
      </c>
      <c r="LF70" s="183">
        <v>1</v>
      </c>
      <c r="LG70" s="192" t="str">
        <f ca="1">IF(ISBLANK(KS70),"",ROUND(AVERAGE(OFFSET(KX70:LF70,0,0,1,ion21Coop!$F$42)),1))</f>
        <v/>
      </c>
      <c r="LH70" s="269" t="str">
        <f t="shared" si="169"/>
        <v/>
      </c>
      <c r="LJ70" s="119">
        <f t="shared" si="123"/>
        <v>14</v>
      </c>
      <c r="LK70" s="123" t="str">
        <f t="shared" si="96"/>
        <v/>
      </c>
      <c r="LL70" s="123">
        <v>65</v>
      </c>
      <c r="LM70" s="423"/>
      <c r="LN70" s="423"/>
      <c r="LO70" s="423"/>
      <c r="LP70" s="423"/>
      <c r="LQ70" s="421"/>
      <c r="LR70" s="422"/>
      <c r="LS70" s="269" t="str">
        <f t="shared" si="170"/>
        <v/>
      </c>
      <c r="LT70" s="180">
        <v>1</v>
      </c>
      <c r="LU70" s="269" t="str">
        <f t="shared" si="171"/>
        <v/>
      </c>
      <c r="LV70" s="180">
        <v>1</v>
      </c>
      <c r="LW70" s="181">
        <v>1</v>
      </c>
      <c r="LX70" s="181">
        <v>1</v>
      </c>
      <c r="LY70" s="183">
        <v>1</v>
      </c>
      <c r="LZ70" s="183">
        <v>1</v>
      </c>
      <c r="MA70" s="183">
        <v>1</v>
      </c>
      <c r="MB70" s="183">
        <v>1</v>
      </c>
      <c r="MC70" s="183">
        <v>1</v>
      </c>
      <c r="MD70" s="183">
        <v>1</v>
      </c>
      <c r="ME70" s="192" t="str">
        <f ca="1">IF(ISBLANK(LQ70),"",ROUND(AVERAGE(OFFSET(LV70:MD70,0,0,1,ion21Coop!$F$42)),1))</f>
        <v/>
      </c>
      <c r="MF70" s="269" t="str">
        <f t="shared" si="172"/>
        <v/>
      </c>
      <c r="MH70" s="119">
        <f t="shared" si="124"/>
        <v>15</v>
      </c>
      <c r="MI70" s="123" t="str">
        <f t="shared" si="97"/>
        <v/>
      </c>
      <c r="MJ70" s="123">
        <v>65</v>
      </c>
      <c r="MK70" s="423"/>
      <c r="ML70" s="423"/>
      <c r="MM70" s="423"/>
      <c r="MN70" s="423"/>
      <c r="MO70" s="421"/>
      <c r="MP70" s="422"/>
      <c r="MQ70" s="269" t="str">
        <f t="shared" si="173"/>
        <v/>
      </c>
      <c r="MR70" s="180">
        <v>1</v>
      </c>
      <c r="MS70" s="269" t="str">
        <f t="shared" si="174"/>
        <v/>
      </c>
      <c r="MT70" s="180">
        <v>1</v>
      </c>
      <c r="MU70" s="181">
        <v>1</v>
      </c>
      <c r="MV70" s="181">
        <v>1</v>
      </c>
      <c r="MW70" s="183">
        <v>1</v>
      </c>
      <c r="MX70" s="183">
        <v>1</v>
      </c>
      <c r="MY70" s="183">
        <v>1</v>
      </c>
      <c r="MZ70" s="183">
        <v>1</v>
      </c>
      <c r="NA70" s="183">
        <v>1</v>
      </c>
      <c r="NB70" s="183">
        <v>1</v>
      </c>
      <c r="NC70" s="192" t="str">
        <f ca="1">IF(ISBLANK(MO70),"",ROUND(AVERAGE(OFFSET(MT70:NB70,0,0,1,ion21Coop!$F$42)),1))</f>
        <v/>
      </c>
      <c r="ND70" s="269" t="str">
        <f t="shared" si="175"/>
        <v/>
      </c>
      <c r="NF70" s="119">
        <f t="shared" si="125"/>
        <v>16</v>
      </c>
      <c r="NG70" s="123" t="str">
        <f t="shared" si="98"/>
        <v/>
      </c>
      <c r="NH70" s="123">
        <v>65</v>
      </c>
      <c r="NI70" s="423"/>
      <c r="NJ70" s="423"/>
      <c r="NK70" s="423"/>
      <c r="NL70" s="423"/>
      <c r="NM70" s="421"/>
      <c r="NN70" s="422"/>
      <c r="NO70" s="269" t="str">
        <f t="shared" si="176"/>
        <v/>
      </c>
      <c r="NP70" s="180">
        <v>1</v>
      </c>
      <c r="NQ70" s="269" t="str">
        <f t="shared" si="177"/>
        <v/>
      </c>
      <c r="NR70" s="180">
        <v>1</v>
      </c>
      <c r="NS70" s="181">
        <v>1</v>
      </c>
      <c r="NT70" s="181">
        <v>1</v>
      </c>
      <c r="NU70" s="183">
        <v>1</v>
      </c>
      <c r="NV70" s="183">
        <v>1</v>
      </c>
      <c r="NW70" s="183">
        <v>1</v>
      </c>
      <c r="NX70" s="183">
        <v>1</v>
      </c>
      <c r="NY70" s="183">
        <v>1</v>
      </c>
      <c r="NZ70" s="183">
        <v>1</v>
      </c>
      <c r="OA70" s="192" t="str">
        <f ca="1">IF(ISBLANK(NM70),"",ROUND(AVERAGE(OFFSET(NR70:NZ70,0,0,1,ion21Coop!$F$42)),1))</f>
        <v/>
      </c>
      <c r="OB70" s="269" t="str">
        <f t="shared" si="178"/>
        <v/>
      </c>
      <c r="OD70" s="119">
        <f t="shared" si="126"/>
        <v>17</v>
      </c>
      <c r="OE70" s="123" t="str">
        <f t="shared" si="99"/>
        <v/>
      </c>
      <c r="OF70" s="123">
        <v>65</v>
      </c>
      <c r="OG70" s="423"/>
      <c r="OH70" s="423"/>
      <c r="OI70" s="423"/>
      <c r="OJ70" s="423"/>
      <c r="OK70" s="421"/>
      <c r="OL70" s="422"/>
      <c r="OM70" s="269" t="str">
        <f t="shared" si="179"/>
        <v/>
      </c>
      <c r="ON70" s="180">
        <v>1</v>
      </c>
      <c r="OO70" s="269" t="str">
        <f t="shared" si="180"/>
        <v/>
      </c>
      <c r="OP70" s="180">
        <v>1</v>
      </c>
      <c r="OQ70" s="181">
        <v>1</v>
      </c>
      <c r="OR70" s="181">
        <v>1</v>
      </c>
      <c r="OS70" s="183">
        <v>1</v>
      </c>
      <c r="OT70" s="183">
        <v>1</v>
      </c>
      <c r="OU70" s="183">
        <v>1</v>
      </c>
      <c r="OV70" s="183">
        <v>1</v>
      </c>
      <c r="OW70" s="183">
        <v>1</v>
      </c>
      <c r="OX70" s="183">
        <v>1</v>
      </c>
      <c r="OY70" s="192" t="str">
        <f ca="1">IF(ISBLANK(OK70),"",ROUND(AVERAGE(OFFSET(OP70:OX70,0,0,1,ion21Coop!$F$42)),1))</f>
        <v/>
      </c>
      <c r="OZ70" s="269" t="str">
        <f t="shared" si="181"/>
        <v/>
      </c>
      <c r="PB70" s="119">
        <f t="shared" si="127"/>
        <v>18</v>
      </c>
      <c r="PC70" s="123" t="str">
        <f t="shared" si="100"/>
        <v/>
      </c>
      <c r="PD70" s="123">
        <v>65</v>
      </c>
      <c r="PE70" s="423"/>
      <c r="PF70" s="423"/>
      <c r="PG70" s="423"/>
      <c r="PH70" s="423"/>
      <c r="PI70" s="421"/>
      <c r="PJ70" s="422"/>
      <c r="PK70" s="269" t="str">
        <f t="shared" si="182"/>
        <v/>
      </c>
      <c r="PL70" s="180">
        <v>1</v>
      </c>
      <c r="PM70" s="269" t="str">
        <f t="shared" si="183"/>
        <v/>
      </c>
      <c r="PN70" s="180">
        <v>1</v>
      </c>
      <c r="PO70" s="181">
        <v>1</v>
      </c>
      <c r="PP70" s="181">
        <v>1</v>
      </c>
      <c r="PQ70" s="183">
        <v>1</v>
      </c>
      <c r="PR70" s="183">
        <v>1</v>
      </c>
      <c r="PS70" s="183">
        <v>1</v>
      </c>
      <c r="PT70" s="183">
        <v>1</v>
      </c>
      <c r="PU70" s="183">
        <v>1</v>
      </c>
      <c r="PV70" s="183">
        <v>1</v>
      </c>
      <c r="PW70" s="192" t="str">
        <f ca="1">IF(ISBLANK(PI70),"",ROUND(AVERAGE(OFFSET(PN70:PV70,0,0,1,ion21Coop!$F$42)),1))</f>
        <v/>
      </c>
      <c r="PX70" s="269" t="str">
        <f t="shared" si="184"/>
        <v/>
      </c>
      <c r="PZ70" s="119">
        <f t="shared" si="128"/>
        <v>19</v>
      </c>
      <c r="QA70" s="123" t="str">
        <f t="shared" si="101"/>
        <v/>
      </c>
      <c r="QB70" s="123">
        <v>65</v>
      </c>
      <c r="QC70" s="423"/>
      <c r="QD70" s="423"/>
      <c r="QE70" s="423"/>
      <c r="QF70" s="423"/>
      <c r="QG70" s="421"/>
      <c r="QH70" s="422"/>
      <c r="QI70" s="269" t="str">
        <f t="shared" si="185"/>
        <v/>
      </c>
      <c r="QJ70" s="180">
        <v>1</v>
      </c>
      <c r="QK70" s="269" t="str">
        <f t="shared" si="186"/>
        <v/>
      </c>
      <c r="QL70" s="180">
        <v>1</v>
      </c>
      <c r="QM70" s="181">
        <v>1</v>
      </c>
      <c r="QN70" s="181">
        <v>1</v>
      </c>
      <c r="QO70" s="183">
        <v>1</v>
      </c>
      <c r="QP70" s="183">
        <v>1</v>
      </c>
      <c r="QQ70" s="183">
        <v>1</v>
      </c>
      <c r="QR70" s="183">
        <v>1</v>
      </c>
      <c r="QS70" s="183">
        <v>1</v>
      </c>
      <c r="QT70" s="183">
        <v>1</v>
      </c>
      <c r="QU70" s="192" t="str">
        <f ca="1">IF(ISBLANK(QG70),"",ROUND(AVERAGE(OFFSET(QL70:QT70,0,0,1,ion21Coop!$F$42)),1))</f>
        <v/>
      </c>
      <c r="QV70" s="269" t="str">
        <f t="shared" si="187"/>
        <v/>
      </c>
      <c r="QX70" s="119">
        <f t="shared" si="129"/>
        <v>20</v>
      </c>
      <c r="QY70" s="123" t="str">
        <f t="shared" si="102"/>
        <v/>
      </c>
      <c r="QZ70" s="123">
        <v>65</v>
      </c>
      <c r="RA70" s="423"/>
      <c r="RB70" s="423"/>
      <c r="RC70" s="423"/>
      <c r="RD70" s="423"/>
      <c r="RE70" s="421"/>
      <c r="RF70" s="422"/>
      <c r="RG70" s="269" t="str">
        <f t="shared" si="188"/>
        <v/>
      </c>
      <c r="RH70" s="180">
        <v>1</v>
      </c>
      <c r="RI70" s="269" t="str">
        <f t="shared" si="189"/>
        <v/>
      </c>
      <c r="RJ70" s="180">
        <v>1</v>
      </c>
      <c r="RK70" s="181">
        <v>1</v>
      </c>
      <c r="RL70" s="181">
        <v>1</v>
      </c>
      <c r="RM70" s="183">
        <v>1</v>
      </c>
      <c r="RN70" s="183">
        <v>1</v>
      </c>
      <c r="RO70" s="183">
        <v>1</v>
      </c>
      <c r="RP70" s="183">
        <v>1</v>
      </c>
      <c r="RQ70" s="183">
        <v>1</v>
      </c>
      <c r="RR70" s="183">
        <v>1</v>
      </c>
      <c r="RS70" s="192" t="str">
        <f ca="1">IF(ISBLANK(RE70),"",ROUND(AVERAGE(OFFSET(RJ70:RR70,0,0,1,ion21Coop!$F$42)),1))</f>
        <v/>
      </c>
      <c r="RT70" s="269" t="str">
        <f t="shared" si="190"/>
        <v/>
      </c>
      <c r="RV70" s="119">
        <f t="shared" si="130"/>
        <v>21</v>
      </c>
      <c r="RW70" s="123" t="str">
        <f t="shared" si="103"/>
        <v/>
      </c>
      <c r="RX70" s="123">
        <v>65</v>
      </c>
      <c r="RY70" s="423"/>
      <c r="RZ70" s="423"/>
      <c r="SA70" s="423"/>
      <c r="SB70" s="423"/>
      <c r="SC70" s="421"/>
      <c r="SD70" s="422"/>
      <c r="SE70" s="269" t="str">
        <f t="shared" si="191"/>
        <v/>
      </c>
      <c r="SF70" s="180">
        <v>1</v>
      </c>
      <c r="SG70" s="269" t="str">
        <f t="shared" si="192"/>
        <v/>
      </c>
      <c r="SH70" s="180">
        <v>1</v>
      </c>
      <c r="SI70" s="181">
        <v>1</v>
      </c>
      <c r="SJ70" s="181">
        <v>1</v>
      </c>
      <c r="SK70" s="183">
        <v>1</v>
      </c>
      <c r="SL70" s="183">
        <v>1</v>
      </c>
      <c r="SM70" s="183">
        <v>1</v>
      </c>
      <c r="SN70" s="183">
        <v>1</v>
      </c>
      <c r="SO70" s="183">
        <v>1</v>
      </c>
      <c r="SP70" s="183">
        <v>1</v>
      </c>
      <c r="SQ70" s="192" t="str">
        <f ca="1">IF(ISBLANK(SC70),"",ROUND(AVERAGE(OFFSET(SH70:SP70,0,0,1,ion21Coop!$F$42)),1))</f>
        <v/>
      </c>
      <c r="SR70" s="269" t="str">
        <f t="shared" si="193"/>
        <v/>
      </c>
      <c r="ST70" s="565"/>
      <c r="SU70" s="565"/>
      <c r="SV70" s="566"/>
      <c r="SW70" s="567"/>
      <c r="SX70" s="565"/>
      <c r="SY70" s="566"/>
      <c r="SZ70" s="568"/>
      <c r="TA70" s="567"/>
      <c r="TB70" s="553"/>
    </row>
    <row r="71" spans="10:522" x14ac:dyDescent="0.3">
      <c r="J71" s="119">
        <f t="shared" si="110"/>
        <v>1</v>
      </c>
      <c r="K71" s="123" t="str">
        <f t="shared" si="83"/>
        <v>YaJo</v>
      </c>
      <c r="L71" s="123">
        <v>66</v>
      </c>
      <c r="M71" s="351"/>
      <c r="N71" s="351"/>
      <c r="O71" s="351"/>
      <c r="P71" s="351"/>
      <c r="Q71" s="369"/>
      <c r="R71" s="370"/>
      <c r="S71" s="269" t="str">
        <f t="shared" si="131"/>
        <v/>
      </c>
      <c r="T71" s="180">
        <v>1</v>
      </c>
      <c r="U71" s="269" t="str">
        <f t="shared" si="132"/>
        <v/>
      </c>
      <c r="V71" s="180">
        <v>1</v>
      </c>
      <c r="W71" s="181">
        <v>1</v>
      </c>
      <c r="X71" s="181">
        <v>1</v>
      </c>
      <c r="Y71" s="183">
        <v>1</v>
      </c>
      <c r="Z71" s="183">
        <v>1</v>
      </c>
      <c r="AA71" s="183">
        <v>1</v>
      </c>
      <c r="AB71" s="183">
        <v>1</v>
      </c>
      <c r="AC71" s="183">
        <v>1</v>
      </c>
      <c r="AD71" s="183">
        <v>1</v>
      </c>
      <c r="AE71" s="192" t="str">
        <f ca="1">IF(ISBLANK(Q71),"",ROUND(AVERAGE(OFFSET(V71:AD71,0,0,1,ion21Coop!$F$42)),1))</f>
        <v/>
      </c>
      <c r="AF71" s="269" t="str">
        <f t="shared" si="133"/>
        <v/>
      </c>
      <c r="AH71" s="119">
        <f t="shared" si="111"/>
        <v>2</v>
      </c>
      <c r="AI71" s="123" t="str">
        <f t="shared" si="84"/>
        <v>GeLo</v>
      </c>
      <c r="AJ71" s="123">
        <v>66</v>
      </c>
      <c r="AK71" s="351"/>
      <c r="AL71" s="351"/>
      <c r="AM71" s="351"/>
      <c r="AN71" s="351"/>
      <c r="AO71" s="369"/>
      <c r="AP71" s="370"/>
      <c r="AQ71" s="269" t="str">
        <f t="shared" si="134"/>
        <v/>
      </c>
      <c r="AR71" s="180">
        <v>1</v>
      </c>
      <c r="AS71" s="269" t="str">
        <f t="shared" si="135"/>
        <v/>
      </c>
      <c r="AT71" s="180">
        <v>1</v>
      </c>
      <c r="AU71" s="181">
        <v>1</v>
      </c>
      <c r="AV71" s="181">
        <v>1</v>
      </c>
      <c r="AW71" s="183">
        <v>1</v>
      </c>
      <c r="AX71" s="183">
        <v>1</v>
      </c>
      <c r="AY71" s="183">
        <v>1</v>
      </c>
      <c r="AZ71" s="183">
        <v>1</v>
      </c>
      <c r="BA71" s="183">
        <v>1</v>
      </c>
      <c r="BB71" s="183">
        <v>1</v>
      </c>
      <c r="BC71" s="192" t="str">
        <f ca="1">IF(ISBLANK(AO71),"",ROUND(AVERAGE(OFFSET(AT71:BB71,0,0,1,ion21Coop!$F$42)),1))</f>
        <v/>
      </c>
      <c r="BD71" s="269" t="str">
        <f t="shared" si="136"/>
        <v/>
      </c>
      <c r="BF71" s="119">
        <f t="shared" si="112"/>
        <v>3</v>
      </c>
      <c r="BG71" s="123" t="str">
        <f t="shared" si="85"/>
        <v>MiDo</v>
      </c>
      <c r="BH71" s="123">
        <v>66</v>
      </c>
      <c r="BI71" s="351"/>
      <c r="BJ71" s="351"/>
      <c r="BK71" s="351"/>
      <c r="BL71" s="351"/>
      <c r="BM71" s="369"/>
      <c r="BN71" s="370"/>
      <c r="BO71" s="269" t="str">
        <f t="shared" si="137"/>
        <v/>
      </c>
      <c r="BP71" s="180">
        <v>1</v>
      </c>
      <c r="BQ71" s="269" t="str">
        <f t="shared" si="138"/>
        <v/>
      </c>
      <c r="BR71" s="180">
        <v>1</v>
      </c>
      <c r="BS71" s="181">
        <v>1</v>
      </c>
      <c r="BT71" s="181">
        <v>1</v>
      </c>
      <c r="BU71" s="183">
        <v>1</v>
      </c>
      <c r="BV71" s="183">
        <v>1</v>
      </c>
      <c r="BW71" s="183">
        <v>1</v>
      </c>
      <c r="BX71" s="183">
        <v>1</v>
      </c>
      <c r="BY71" s="183">
        <v>1</v>
      </c>
      <c r="BZ71" s="183">
        <v>1</v>
      </c>
      <c r="CA71" s="192" t="str">
        <f ca="1">IF(ISBLANK(BM71),"",ROUND(AVERAGE(OFFSET(BR71:BZ71,0,0,1,ion21Coop!$F$42)),1))</f>
        <v/>
      </c>
      <c r="CB71" s="269" t="str">
        <f t="shared" si="139"/>
        <v/>
      </c>
      <c r="CD71" s="119">
        <f t="shared" si="113"/>
        <v>4</v>
      </c>
      <c r="CE71" s="123" t="str">
        <f t="shared" si="86"/>
        <v>EmNi</v>
      </c>
      <c r="CF71" s="123">
        <v>66</v>
      </c>
      <c r="CG71" s="351"/>
      <c r="CH71" s="351"/>
      <c r="CI71" s="351"/>
      <c r="CJ71" s="351"/>
      <c r="CK71" s="369"/>
      <c r="CL71" s="370"/>
      <c r="CM71" s="269" t="str">
        <f t="shared" si="140"/>
        <v/>
      </c>
      <c r="CN71" s="180">
        <v>1</v>
      </c>
      <c r="CO71" s="269" t="str">
        <f t="shared" si="141"/>
        <v/>
      </c>
      <c r="CP71" s="180">
        <v>1</v>
      </c>
      <c r="CQ71" s="181">
        <v>1</v>
      </c>
      <c r="CR71" s="181">
        <v>1</v>
      </c>
      <c r="CS71" s="183">
        <v>1</v>
      </c>
      <c r="CT71" s="183">
        <v>1</v>
      </c>
      <c r="CU71" s="183">
        <v>1</v>
      </c>
      <c r="CV71" s="183">
        <v>1</v>
      </c>
      <c r="CW71" s="183">
        <v>1</v>
      </c>
      <c r="CX71" s="183">
        <v>1</v>
      </c>
      <c r="CY71" s="192" t="str">
        <f ca="1">IF(ISBLANK(CK71),"",ROUND(AVERAGE(OFFSET(CP71:CX71,0,0,1,ion21Coop!$F$42)),1))</f>
        <v/>
      </c>
      <c r="CZ71" s="269" t="str">
        <f t="shared" si="142"/>
        <v/>
      </c>
      <c r="DB71" s="119">
        <f t="shared" si="114"/>
        <v>5</v>
      </c>
      <c r="DC71" s="123" t="str">
        <f t="shared" si="87"/>
        <v>HeJe</v>
      </c>
      <c r="DD71" s="123">
        <v>66</v>
      </c>
      <c r="DE71" s="423"/>
      <c r="DF71" s="423"/>
      <c r="DG71" s="423"/>
      <c r="DH71" s="423"/>
      <c r="DI71" s="421"/>
      <c r="DJ71" s="422"/>
      <c r="DK71" s="269" t="str">
        <f t="shared" si="143"/>
        <v/>
      </c>
      <c r="DL71" s="180">
        <v>1</v>
      </c>
      <c r="DM71" s="269" t="str">
        <f t="shared" si="144"/>
        <v/>
      </c>
      <c r="DN71" s="180">
        <v>1</v>
      </c>
      <c r="DO71" s="181">
        <v>1</v>
      </c>
      <c r="DP71" s="181">
        <v>1</v>
      </c>
      <c r="DQ71" s="183">
        <v>1</v>
      </c>
      <c r="DR71" s="183">
        <v>1</v>
      </c>
      <c r="DS71" s="183">
        <v>1</v>
      </c>
      <c r="DT71" s="183">
        <v>1</v>
      </c>
      <c r="DU71" s="183">
        <v>1</v>
      </c>
      <c r="DV71" s="183">
        <v>1</v>
      </c>
      <c r="DW71" s="192" t="str">
        <f ca="1">IF(ISBLANK(DI71),"",ROUND(AVERAGE(OFFSET(DN71:DV71,0,0,1,ion21Coop!$F$42)),1))</f>
        <v/>
      </c>
      <c r="DX71" s="269" t="str">
        <f t="shared" si="145"/>
        <v/>
      </c>
      <c r="DZ71" s="119">
        <f t="shared" si="115"/>
        <v>6</v>
      </c>
      <c r="EA71" s="123" t="str">
        <f t="shared" si="88"/>
        <v/>
      </c>
      <c r="EB71" s="123">
        <v>66</v>
      </c>
      <c r="EC71" s="423"/>
      <c r="ED71" s="423"/>
      <c r="EE71" s="423"/>
      <c r="EF71" s="423"/>
      <c r="EG71" s="421"/>
      <c r="EH71" s="422"/>
      <c r="EI71" s="269" t="str">
        <f t="shared" si="146"/>
        <v/>
      </c>
      <c r="EJ71" s="180">
        <v>1</v>
      </c>
      <c r="EK71" s="269" t="str">
        <f t="shared" si="147"/>
        <v/>
      </c>
      <c r="EL71" s="180">
        <v>1</v>
      </c>
      <c r="EM71" s="181">
        <v>1</v>
      </c>
      <c r="EN71" s="181">
        <v>1</v>
      </c>
      <c r="EO71" s="183">
        <v>1</v>
      </c>
      <c r="EP71" s="183">
        <v>1</v>
      </c>
      <c r="EQ71" s="183">
        <v>1</v>
      </c>
      <c r="ER71" s="183">
        <v>1</v>
      </c>
      <c r="ES71" s="183">
        <v>1</v>
      </c>
      <c r="ET71" s="183">
        <v>1</v>
      </c>
      <c r="EU71" s="192" t="str">
        <f ca="1">IF(ISBLANK(EG71),"",ROUND(AVERAGE(OFFSET(EL71:ET71,0,0,1,ion21Coop!$F$42)),1))</f>
        <v/>
      </c>
      <c r="EV71" s="269" t="str">
        <f t="shared" si="148"/>
        <v/>
      </c>
      <c r="EX71" s="119">
        <f t="shared" si="116"/>
        <v>7</v>
      </c>
      <c r="EY71" s="123" t="str">
        <f t="shared" si="89"/>
        <v/>
      </c>
      <c r="EZ71" s="123">
        <v>66</v>
      </c>
      <c r="FA71" s="423"/>
      <c r="FB71" s="423"/>
      <c r="FC71" s="423"/>
      <c r="FD71" s="423"/>
      <c r="FE71" s="421"/>
      <c r="FF71" s="422"/>
      <c r="FG71" s="269" t="str">
        <f t="shared" si="149"/>
        <v/>
      </c>
      <c r="FH71" s="180">
        <v>1</v>
      </c>
      <c r="FI71" s="269" t="str">
        <f t="shared" si="150"/>
        <v/>
      </c>
      <c r="FJ71" s="180">
        <v>1</v>
      </c>
      <c r="FK71" s="181">
        <v>1</v>
      </c>
      <c r="FL71" s="181">
        <v>1</v>
      </c>
      <c r="FM71" s="183">
        <v>1</v>
      </c>
      <c r="FN71" s="183">
        <v>1</v>
      </c>
      <c r="FO71" s="183">
        <v>1</v>
      </c>
      <c r="FP71" s="183">
        <v>1</v>
      </c>
      <c r="FQ71" s="183">
        <v>1</v>
      </c>
      <c r="FR71" s="183">
        <v>1</v>
      </c>
      <c r="FS71" s="192" t="str">
        <f ca="1">IF(ISBLANK(FE71),"",ROUND(AVERAGE(OFFSET(FJ71:FR71,0,0,1,ion21Coop!$F$42)),1))</f>
        <v/>
      </c>
      <c r="FT71" s="269" t="str">
        <f t="shared" si="151"/>
        <v/>
      </c>
      <c r="FV71" s="119">
        <f t="shared" si="117"/>
        <v>8</v>
      </c>
      <c r="FW71" s="123" t="str">
        <f t="shared" si="90"/>
        <v/>
      </c>
      <c r="FX71" s="123">
        <v>66</v>
      </c>
      <c r="FY71" s="423"/>
      <c r="FZ71" s="423"/>
      <c r="GA71" s="423"/>
      <c r="GB71" s="423"/>
      <c r="GC71" s="421"/>
      <c r="GD71" s="422"/>
      <c r="GE71" s="269" t="str">
        <f t="shared" si="152"/>
        <v/>
      </c>
      <c r="GF71" s="180">
        <v>1</v>
      </c>
      <c r="GG71" s="269" t="str">
        <f t="shared" si="153"/>
        <v/>
      </c>
      <c r="GH71" s="180">
        <v>1</v>
      </c>
      <c r="GI71" s="181">
        <v>1</v>
      </c>
      <c r="GJ71" s="181">
        <v>1</v>
      </c>
      <c r="GK71" s="183">
        <v>1</v>
      </c>
      <c r="GL71" s="183">
        <v>1</v>
      </c>
      <c r="GM71" s="183">
        <v>1</v>
      </c>
      <c r="GN71" s="183">
        <v>1</v>
      </c>
      <c r="GO71" s="183">
        <v>1</v>
      </c>
      <c r="GP71" s="183">
        <v>1</v>
      </c>
      <c r="GQ71" s="192" t="str">
        <f ca="1">IF(ISBLANK(GC71),"",ROUND(AVERAGE(OFFSET(GH71:GP71,0,0,1,ion21Coop!$F$42)),1))</f>
        <v/>
      </c>
      <c r="GR71" s="269" t="str">
        <f t="shared" si="154"/>
        <v/>
      </c>
      <c r="GT71" s="119">
        <f t="shared" si="118"/>
        <v>9</v>
      </c>
      <c r="GU71" s="123" t="str">
        <f t="shared" si="91"/>
        <v/>
      </c>
      <c r="GV71" s="123">
        <v>66</v>
      </c>
      <c r="GW71" s="423"/>
      <c r="GX71" s="423"/>
      <c r="GY71" s="423"/>
      <c r="GZ71" s="423"/>
      <c r="HA71" s="421"/>
      <c r="HB71" s="422"/>
      <c r="HC71" s="269" t="str">
        <f t="shared" si="155"/>
        <v/>
      </c>
      <c r="HD71" s="180">
        <v>1</v>
      </c>
      <c r="HE71" s="269" t="str">
        <f t="shared" si="156"/>
        <v/>
      </c>
      <c r="HF71" s="180">
        <v>1</v>
      </c>
      <c r="HG71" s="181">
        <v>1</v>
      </c>
      <c r="HH71" s="181">
        <v>1</v>
      </c>
      <c r="HI71" s="183">
        <v>1</v>
      </c>
      <c r="HJ71" s="183">
        <v>1</v>
      </c>
      <c r="HK71" s="183">
        <v>1</v>
      </c>
      <c r="HL71" s="183">
        <v>1</v>
      </c>
      <c r="HM71" s="183">
        <v>1</v>
      </c>
      <c r="HN71" s="183">
        <v>1</v>
      </c>
      <c r="HO71" s="192" t="str">
        <f ca="1">IF(ISBLANK(HA71),"",ROUND(AVERAGE(OFFSET(HF71:HN71,0,0,1,ion21Coop!$F$42)),1))</f>
        <v/>
      </c>
      <c r="HP71" s="269" t="str">
        <f t="shared" si="157"/>
        <v/>
      </c>
      <c r="HR71" s="119">
        <f t="shared" si="119"/>
        <v>10</v>
      </c>
      <c r="HS71" s="123" t="str">
        <f t="shared" si="92"/>
        <v/>
      </c>
      <c r="HT71" s="123">
        <v>66</v>
      </c>
      <c r="HU71" s="423"/>
      <c r="HV71" s="423"/>
      <c r="HW71" s="423"/>
      <c r="HX71" s="423"/>
      <c r="HY71" s="421"/>
      <c r="HZ71" s="422"/>
      <c r="IA71" s="269" t="str">
        <f t="shared" si="158"/>
        <v/>
      </c>
      <c r="IB71" s="180">
        <v>1</v>
      </c>
      <c r="IC71" s="269" t="str">
        <f t="shared" si="159"/>
        <v/>
      </c>
      <c r="ID71" s="180">
        <v>1</v>
      </c>
      <c r="IE71" s="181">
        <v>1</v>
      </c>
      <c r="IF71" s="181">
        <v>1</v>
      </c>
      <c r="IG71" s="183">
        <v>1</v>
      </c>
      <c r="IH71" s="183">
        <v>1</v>
      </c>
      <c r="II71" s="183">
        <v>1</v>
      </c>
      <c r="IJ71" s="183">
        <v>1</v>
      </c>
      <c r="IK71" s="183">
        <v>1</v>
      </c>
      <c r="IL71" s="183">
        <v>1</v>
      </c>
      <c r="IM71" s="192" t="str">
        <f ca="1">IF(ISBLANK(HY71),"",ROUND(AVERAGE(OFFSET(ID71:IL71,0,0,1,ion21Coop!$F$42)),1))</f>
        <v/>
      </c>
      <c r="IN71" s="269" t="str">
        <f t="shared" si="160"/>
        <v/>
      </c>
      <c r="IP71" s="119">
        <f t="shared" si="120"/>
        <v>11</v>
      </c>
      <c r="IQ71" s="123" t="str">
        <f t="shared" si="93"/>
        <v/>
      </c>
      <c r="IR71" s="123">
        <v>66</v>
      </c>
      <c r="IS71" s="423"/>
      <c r="IT71" s="423"/>
      <c r="IU71" s="423"/>
      <c r="IV71" s="423"/>
      <c r="IW71" s="421"/>
      <c r="IX71" s="422"/>
      <c r="IY71" s="269" t="str">
        <f t="shared" si="161"/>
        <v/>
      </c>
      <c r="IZ71" s="180">
        <v>1</v>
      </c>
      <c r="JA71" s="269" t="str">
        <f t="shared" si="162"/>
        <v/>
      </c>
      <c r="JB71" s="180">
        <v>1</v>
      </c>
      <c r="JC71" s="181">
        <v>1</v>
      </c>
      <c r="JD71" s="181">
        <v>1</v>
      </c>
      <c r="JE71" s="183">
        <v>1</v>
      </c>
      <c r="JF71" s="183">
        <v>1</v>
      </c>
      <c r="JG71" s="183">
        <v>1</v>
      </c>
      <c r="JH71" s="183">
        <v>1</v>
      </c>
      <c r="JI71" s="183">
        <v>1</v>
      </c>
      <c r="JJ71" s="183">
        <v>1</v>
      </c>
      <c r="JK71" s="192" t="str">
        <f ca="1">IF(ISBLANK(IW71),"",ROUND(AVERAGE(OFFSET(JB71:JJ71,0,0,1,ion21Coop!$F$42)),1))</f>
        <v/>
      </c>
      <c r="JL71" s="269" t="str">
        <f t="shared" si="163"/>
        <v/>
      </c>
      <c r="JN71" s="119">
        <f t="shared" si="121"/>
        <v>12</v>
      </c>
      <c r="JO71" s="123" t="str">
        <f t="shared" si="94"/>
        <v/>
      </c>
      <c r="JP71" s="123">
        <v>66</v>
      </c>
      <c r="JQ71" s="423"/>
      <c r="JR71" s="423"/>
      <c r="JS71" s="423"/>
      <c r="JT71" s="423"/>
      <c r="JU71" s="421"/>
      <c r="JV71" s="422"/>
      <c r="JW71" s="269" t="str">
        <f t="shared" si="164"/>
        <v/>
      </c>
      <c r="JX71" s="180">
        <v>1</v>
      </c>
      <c r="JY71" s="269" t="str">
        <f t="shared" si="165"/>
        <v/>
      </c>
      <c r="JZ71" s="180">
        <v>1</v>
      </c>
      <c r="KA71" s="181">
        <v>1</v>
      </c>
      <c r="KB71" s="181">
        <v>1</v>
      </c>
      <c r="KC71" s="183">
        <v>1</v>
      </c>
      <c r="KD71" s="183">
        <v>1</v>
      </c>
      <c r="KE71" s="183">
        <v>1</v>
      </c>
      <c r="KF71" s="183">
        <v>1</v>
      </c>
      <c r="KG71" s="183">
        <v>1</v>
      </c>
      <c r="KH71" s="183">
        <v>1</v>
      </c>
      <c r="KI71" s="192" t="str">
        <f ca="1">IF(ISBLANK(JU71),"",ROUND(AVERAGE(OFFSET(JZ71:KH71,0,0,1,ion21Coop!$F$42)),1))</f>
        <v/>
      </c>
      <c r="KJ71" s="269" t="str">
        <f t="shared" si="166"/>
        <v/>
      </c>
      <c r="KL71" s="119">
        <f t="shared" si="122"/>
        <v>13</v>
      </c>
      <c r="KM71" s="123" t="str">
        <f t="shared" si="95"/>
        <v/>
      </c>
      <c r="KN71" s="123">
        <v>66</v>
      </c>
      <c r="KO71" s="423"/>
      <c r="KP71" s="423"/>
      <c r="KQ71" s="423"/>
      <c r="KR71" s="423"/>
      <c r="KS71" s="421"/>
      <c r="KT71" s="422"/>
      <c r="KU71" s="269" t="str">
        <f t="shared" si="167"/>
        <v/>
      </c>
      <c r="KV71" s="180">
        <v>1</v>
      </c>
      <c r="KW71" s="269" t="str">
        <f t="shared" si="168"/>
        <v/>
      </c>
      <c r="KX71" s="180">
        <v>1</v>
      </c>
      <c r="KY71" s="181">
        <v>1</v>
      </c>
      <c r="KZ71" s="181">
        <v>1</v>
      </c>
      <c r="LA71" s="183">
        <v>1</v>
      </c>
      <c r="LB71" s="183">
        <v>1</v>
      </c>
      <c r="LC71" s="183">
        <v>1</v>
      </c>
      <c r="LD71" s="183">
        <v>1</v>
      </c>
      <c r="LE71" s="183">
        <v>1</v>
      </c>
      <c r="LF71" s="183">
        <v>1</v>
      </c>
      <c r="LG71" s="192" t="str">
        <f ca="1">IF(ISBLANK(KS71),"",ROUND(AVERAGE(OFFSET(KX71:LF71,0,0,1,ion21Coop!$F$42)),1))</f>
        <v/>
      </c>
      <c r="LH71" s="269" t="str">
        <f t="shared" si="169"/>
        <v/>
      </c>
      <c r="LJ71" s="119">
        <f t="shared" si="123"/>
        <v>14</v>
      </c>
      <c r="LK71" s="123" t="str">
        <f t="shared" si="96"/>
        <v/>
      </c>
      <c r="LL71" s="123">
        <v>66</v>
      </c>
      <c r="LM71" s="423"/>
      <c r="LN71" s="423"/>
      <c r="LO71" s="423"/>
      <c r="LP71" s="423"/>
      <c r="LQ71" s="421"/>
      <c r="LR71" s="422"/>
      <c r="LS71" s="269" t="str">
        <f t="shared" si="170"/>
        <v/>
      </c>
      <c r="LT71" s="180">
        <v>1</v>
      </c>
      <c r="LU71" s="269" t="str">
        <f t="shared" si="171"/>
        <v/>
      </c>
      <c r="LV71" s="180">
        <v>1</v>
      </c>
      <c r="LW71" s="181">
        <v>1</v>
      </c>
      <c r="LX71" s="181">
        <v>1</v>
      </c>
      <c r="LY71" s="183">
        <v>1</v>
      </c>
      <c r="LZ71" s="183">
        <v>1</v>
      </c>
      <c r="MA71" s="183">
        <v>1</v>
      </c>
      <c r="MB71" s="183">
        <v>1</v>
      </c>
      <c r="MC71" s="183">
        <v>1</v>
      </c>
      <c r="MD71" s="183">
        <v>1</v>
      </c>
      <c r="ME71" s="192" t="str">
        <f ca="1">IF(ISBLANK(LQ71),"",ROUND(AVERAGE(OFFSET(LV71:MD71,0,0,1,ion21Coop!$F$42)),1))</f>
        <v/>
      </c>
      <c r="MF71" s="269" t="str">
        <f t="shared" si="172"/>
        <v/>
      </c>
      <c r="MH71" s="119">
        <f t="shared" si="124"/>
        <v>15</v>
      </c>
      <c r="MI71" s="123" t="str">
        <f t="shared" si="97"/>
        <v/>
      </c>
      <c r="MJ71" s="123">
        <v>66</v>
      </c>
      <c r="MK71" s="423"/>
      <c r="ML71" s="423"/>
      <c r="MM71" s="423"/>
      <c r="MN71" s="423"/>
      <c r="MO71" s="421"/>
      <c r="MP71" s="422"/>
      <c r="MQ71" s="269" t="str">
        <f t="shared" si="173"/>
        <v/>
      </c>
      <c r="MR71" s="180">
        <v>1</v>
      </c>
      <c r="MS71" s="269" t="str">
        <f t="shared" si="174"/>
        <v/>
      </c>
      <c r="MT71" s="180">
        <v>1</v>
      </c>
      <c r="MU71" s="181">
        <v>1</v>
      </c>
      <c r="MV71" s="181">
        <v>1</v>
      </c>
      <c r="MW71" s="183">
        <v>1</v>
      </c>
      <c r="MX71" s="183">
        <v>1</v>
      </c>
      <c r="MY71" s="183">
        <v>1</v>
      </c>
      <c r="MZ71" s="183">
        <v>1</v>
      </c>
      <c r="NA71" s="183">
        <v>1</v>
      </c>
      <c r="NB71" s="183">
        <v>1</v>
      </c>
      <c r="NC71" s="192" t="str">
        <f ca="1">IF(ISBLANK(MO71),"",ROUND(AVERAGE(OFFSET(MT71:NB71,0,0,1,ion21Coop!$F$42)),1))</f>
        <v/>
      </c>
      <c r="ND71" s="269" t="str">
        <f t="shared" si="175"/>
        <v/>
      </c>
      <c r="NF71" s="119">
        <f t="shared" si="125"/>
        <v>16</v>
      </c>
      <c r="NG71" s="123" t="str">
        <f t="shared" si="98"/>
        <v/>
      </c>
      <c r="NH71" s="123">
        <v>66</v>
      </c>
      <c r="NI71" s="423"/>
      <c r="NJ71" s="423"/>
      <c r="NK71" s="423"/>
      <c r="NL71" s="423"/>
      <c r="NM71" s="421"/>
      <c r="NN71" s="422"/>
      <c r="NO71" s="269" t="str">
        <f t="shared" si="176"/>
        <v/>
      </c>
      <c r="NP71" s="180">
        <v>1</v>
      </c>
      <c r="NQ71" s="269" t="str">
        <f t="shared" si="177"/>
        <v/>
      </c>
      <c r="NR71" s="180">
        <v>1</v>
      </c>
      <c r="NS71" s="181">
        <v>1</v>
      </c>
      <c r="NT71" s="181">
        <v>1</v>
      </c>
      <c r="NU71" s="183">
        <v>1</v>
      </c>
      <c r="NV71" s="183">
        <v>1</v>
      </c>
      <c r="NW71" s="183">
        <v>1</v>
      </c>
      <c r="NX71" s="183">
        <v>1</v>
      </c>
      <c r="NY71" s="183">
        <v>1</v>
      </c>
      <c r="NZ71" s="183">
        <v>1</v>
      </c>
      <c r="OA71" s="192" t="str">
        <f ca="1">IF(ISBLANK(NM71),"",ROUND(AVERAGE(OFFSET(NR71:NZ71,0,0,1,ion21Coop!$F$42)),1))</f>
        <v/>
      </c>
      <c r="OB71" s="269" t="str">
        <f t="shared" si="178"/>
        <v/>
      </c>
      <c r="OD71" s="119">
        <f t="shared" si="126"/>
        <v>17</v>
      </c>
      <c r="OE71" s="123" t="str">
        <f t="shared" si="99"/>
        <v/>
      </c>
      <c r="OF71" s="123">
        <v>66</v>
      </c>
      <c r="OG71" s="423"/>
      <c r="OH71" s="423"/>
      <c r="OI71" s="423"/>
      <c r="OJ71" s="423"/>
      <c r="OK71" s="421"/>
      <c r="OL71" s="422"/>
      <c r="OM71" s="269" t="str">
        <f t="shared" si="179"/>
        <v/>
      </c>
      <c r="ON71" s="180">
        <v>1</v>
      </c>
      <c r="OO71" s="269" t="str">
        <f t="shared" si="180"/>
        <v/>
      </c>
      <c r="OP71" s="180">
        <v>1</v>
      </c>
      <c r="OQ71" s="181">
        <v>1</v>
      </c>
      <c r="OR71" s="181">
        <v>1</v>
      </c>
      <c r="OS71" s="183">
        <v>1</v>
      </c>
      <c r="OT71" s="183">
        <v>1</v>
      </c>
      <c r="OU71" s="183">
        <v>1</v>
      </c>
      <c r="OV71" s="183">
        <v>1</v>
      </c>
      <c r="OW71" s="183">
        <v>1</v>
      </c>
      <c r="OX71" s="183">
        <v>1</v>
      </c>
      <c r="OY71" s="192" t="str">
        <f ca="1">IF(ISBLANK(OK71),"",ROUND(AVERAGE(OFFSET(OP71:OX71,0,0,1,ion21Coop!$F$42)),1))</f>
        <v/>
      </c>
      <c r="OZ71" s="269" t="str">
        <f t="shared" si="181"/>
        <v/>
      </c>
      <c r="PB71" s="119">
        <f t="shared" si="127"/>
        <v>18</v>
      </c>
      <c r="PC71" s="123" t="str">
        <f t="shared" si="100"/>
        <v/>
      </c>
      <c r="PD71" s="123">
        <v>66</v>
      </c>
      <c r="PE71" s="423"/>
      <c r="PF71" s="423"/>
      <c r="PG71" s="423"/>
      <c r="PH71" s="423"/>
      <c r="PI71" s="421"/>
      <c r="PJ71" s="422"/>
      <c r="PK71" s="269" t="str">
        <f t="shared" si="182"/>
        <v/>
      </c>
      <c r="PL71" s="180">
        <v>1</v>
      </c>
      <c r="PM71" s="269" t="str">
        <f t="shared" si="183"/>
        <v/>
      </c>
      <c r="PN71" s="180">
        <v>1</v>
      </c>
      <c r="PO71" s="181">
        <v>1</v>
      </c>
      <c r="PP71" s="181">
        <v>1</v>
      </c>
      <c r="PQ71" s="183">
        <v>1</v>
      </c>
      <c r="PR71" s="183">
        <v>1</v>
      </c>
      <c r="PS71" s="183">
        <v>1</v>
      </c>
      <c r="PT71" s="183">
        <v>1</v>
      </c>
      <c r="PU71" s="183">
        <v>1</v>
      </c>
      <c r="PV71" s="183">
        <v>1</v>
      </c>
      <c r="PW71" s="192" t="str">
        <f ca="1">IF(ISBLANK(PI71),"",ROUND(AVERAGE(OFFSET(PN71:PV71,0,0,1,ion21Coop!$F$42)),1))</f>
        <v/>
      </c>
      <c r="PX71" s="269" t="str">
        <f t="shared" si="184"/>
        <v/>
      </c>
      <c r="PZ71" s="119">
        <f t="shared" si="128"/>
        <v>19</v>
      </c>
      <c r="QA71" s="123" t="str">
        <f t="shared" si="101"/>
        <v/>
      </c>
      <c r="QB71" s="123">
        <v>66</v>
      </c>
      <c r="QC71" s="423"/>
      <c r="QD71" s="423"/>
      <c r="QE71" s="423"/>
      <c r="QF71" s="423"/>
      <c r="QG71" s="421"/>
      <c r="QH71" s="422"/>
      <c r="QI71" s="269" t="str">
        <f t="shared" si="185"/>
        <v/>
      </c>
      <c r="QJ71" s="180">
        <v>1</v>
      </c>
      <c r="QK71" s="269" t="str">
        <f t="shared" si="186"/>
        <v/>
      </c>
      <c r="QL71" s="180">
        <v>1</v>
      </c>
      <c r="QM71" s="181">
        <v>1</v>
      </c>
      <c r="QN71" s="181">
        <v>1</v>
      </c>
      <c r="QO71" s="183">
        <v>1</v>
      </c>
      <c r="QP71" s="183">
        <v>1</v>
      </c>
      <c r="QQ71" s="183">
        <v>1</v>
      </c>
      <c r="QR71" s="183">
        <v>1</v>
      </c>
      <c r="QS71" s="183">
        <v>1</v>
      </c>
      <c r="QT71" s="183">
        <v>1</v>
      </c>
      <c r="QU71" s="192" t="str">
        <f ca="1">IF(ISBLANK(QG71),"",ROUND(AVERAGE(OFFSET(QL71:QT71,0,0,1,ion21Coop!$F$42)),1))</f>
        <v/>
      </c>
      <c r="QV71" s="269" t="str">
        <f t="shared" si="187"/>
        <v/>
      </c>
      <c r="QX71" s="119">
        <f t="shared" si="129"/>
        <v>20</v>
      </c>
      <c r="QY71" s="123" t="str">
        <f t="shared" si="102"/>
        <v/>
      </c>
      <c r="QZ71" s="123">
        <v>66</v>
      </c>
      <c r="RA71" s="423"/>
      <c r="RB71" s="423"/>
      <c r="RC71" s="423"/>
      <c r="RD71" s="423"/>
      <c r="RE71" s="421"/>
      <c r="RF71" s="422"/>
      <c r="RG71" s="269" t="str">
        <f t="shared" si="188"/>
        <v/>
      </c>
      <c r="RH71" s="180">
        <v>1</v>
      </c>
      <c r="RI71" s="269" t="str">
        <f t="shared" si="189"/>
        <v/>
      </c>
      <c r="RJ71" s="180">
        <v>1</v>
      </c>
      <c r="RK71" s="181">
        <v>1</v>
      </c>
      <c r="RL71" s="181">
        <v>1</v>
      </c>
      <c r="RM71" s="183">
        <v>1</v>
      </c>
      <c r="RN71" s="183">
        <v>1</v>
      </c>
      <c r="RO71" s="183">
        <v>1</v>
      </c>
      <c r="RP71" s="183">
        <v>1</v>
      </c>
      <c r="RQ71" s="183">
        <v>1</v>
      </c>
      <c r="RR71" s="183">
        <v>1</v>
      </c>
      <c r="RS71" s="192" t="str">
        <f ca="1">IF(ISBLANK(RE71),"",ROUND(AVERAGE(OFFSET(RJ71:RR71,0,0,1,ion21Coop!$F$42)),1))</f>
        <v/>
      </c>
      <c r="RT71" s="269" t="str">
        <f t="shared" si="190"/>
        <v/>
      </c>
      <c r="RV71" s="119">
        <f t="shared" si="130"/>
        <v>21</v>
      </c>
      <c r="RW71" s="123" t="str">
        <f t="shared" si="103"/>
        <v/>
      </c>
      <c r="RX71" s="123">
        <v>66</v>
      </c>
      <c r="RY71" s="423"/>
      <c r="RZ71" s="423"/>
      <c r="SA71" s="423"/>
      <c r="SB71" s="423"/>
      <c r="SC71" s="421"/>
      <c r="SD71" s="422"/>
      <c r="SE71" s="269" t="str">
        <f t="shared" si="191"/>
        <v/>
      </c>
      <c r="SF71" s="180">
        <v>1</v>
      </c>
      <c r="SG71" s="269" t="str">
        <f t="shared" si="192"/>
        <v/>
      </c>
      <c r="SH71" s="180">
        <v>1</v>
      </c>
      <c r="SI71" s="181">
        <v>1</v>
      </c>
      <c r="SJ71" s="181">
        <v>1</v>
      </c>
      <c r="SK71" s="183">
        <v>1</v>
      </c>
      <c r="SL71" s="183">
        <v>1</v>
      </c>
      <c r="SM71" s="183">
        <v>1</v>
      </c>
      <c r="SN71" s="183">
        <v>1</v>
      </c>
      <c r="SO71" s="183">
        <v>1</v>
      </c>
      <c r="SP71" s="183">
        <v>1</v>
      </c>
      <c r="SQ71" s="192" t="str">
        <f ca="1">IF(ISBLANK(SC71),"",ROUND(AVERAGE(OFFSET(SH71:SP71,0,0,1,ion21Coop!$F$42)),1))</f>
        <v/>
      </c>
      <c r="SR71" s="269" t="str">
        <f t="shared" si="193"/>
        <v/>
      </c>
      <c r="ST71" s="565"/>
      <c r="SU71" s="565"/>
      <c r="SV71" s="566"/>
      <c r="SW71" s="567"/>
      <c r="SX71" s="565"/>
      <c r="SY71" s="566"/>
      <c r="SZ71" s="568"/>
      <c r="TA71" s="567"/>
      <c r="TB71" s="553"/>
    </row>
    <row r="72" spans="10:522" x14ac:dyDescent="0.3">
      <c r="J72" s="119">
        <f t="shared" ref="J72:J135" si="194">J$3</f>
        <v>1</v>
      </c>
      <c r="K72" s="123" t="str">
        <f t="shared" si="83"/>
        <v>YaJo</v>
      </c>
      <c r="L72" s="123">
        <v>67</v>
      </c>
      <c r="M72" s="351"/>
      <c r="N72" s="351"/>
      <c r="O72" s="351"/>
      <c r="P72" s="351"/>
      <c r="Q72" s="369"/>
      <c r="R72" s="370"/>
      <c r="S72" s="269" t="str">
        <f t="shared" si="131"/>
        <v/>
      </c>
      <c r="T72" s="180">
        <v>1</v>
      </c>
      <c r="U72" s="269" t="str">
        <f t="shared" si="132"/>
        <v/>
      </c>
      <c r="V72" s="180">
        <v>1</v>
      </c>
      <c r="W72" s="181">
        <v>1</v>
      </c>
      <c r="X72" s="181">
        <v>1</v>
      </c>
      <c r="Y72" s="183">
        <v>1</v>
      </c>
      <c r="Z72" s="183">
        <v>1</v>
      </c>
      <c r="AA72" s="183">
        <v>1</v>
      </c>
      <c r="AB72" s="183">
        <v>1</v>
      </c>
      <c r="AC72" s="183">
        <v>1</v>
      </c>
      <c r="AD72" s="183">
        <v>1</v>
      </c>
      <c r="AE72" s="192" t="str">
        <f ca="1">IF(ISBLANK(Q72),"",ROUND(AVERAGE(OFFSET(V72:AD72,0,0,1,ion21Coop!$F$42)),1))</f>
        <v/>
      </c>
      <c r="AF72" s="269" t="str">
        <f t="shared" si="133"/>
        <v/>
      </c>
      <c r="AH72" s="119">
        <f t="shared" ref="AH72:AH135" si="195">AH$3</f>
        <v>2</v>
      </c>
      <c r="AI72" s="123" t="str">
        <f t="shared" si="84"/>
        <v>GeLo</v>
      </c>
      <c r="AJ72" s="123">
        <v>67</v>
      </c>
      <c r="AK72" s="351"/>
      <c r="AL72" s="351"/>
      <c r="AM72" s="351"/>
      <c r="AN72" s="351"/>
      <c r="AO72" s="369"/>
      <c r="AP72" s="370"/>
      <c r="AQ72" s="269" t="str">
        <f t="shared" si="134"/>
        <v/>
      </c>
      <c r="AR72" s="180">
        <v>1</v>
      </c>
      <c r="AS72" s="269" t="str">
        <f t="shared" si="135"/>
        <v/>
      </c>
      <c r="AT72" s="180">
        <v>1</v>
      </c>
      <c r="AU72" s="181">
        <v>1</v>
      </c>
      <c r="AV72" s="181">
        <v>1</v>
      </c>
      <c r="AW72" s="183">
        <v>1</v>
      </c>
      <c r="AX72" s="183">
        <v>1</v>
      </c>
      <c r="AY72" s="183">
        <v>1</v>
      </c>
      <c r="AZ72" s="183">
        <v>1</v>
      </c>
      <c r="BA72" s="183">
        <v>1</v>
      </c>
      <c r="BB72" s="183">
        <v>1</v>
      </c>
      <c r="BC72" s="192" t="str">
        <f ca="1">IF(ISBLANK(AO72),"",ROUND(AVERAGE(OFFSET(AT72:BB72,0,0,1,ion21Coop!$F$42)),1))</f>
        <v/>
      </c>
      <c r="BD72" s="269" t="str">
        <f t="shared" si="136"/>
        <v/>
      </c>
      <c r="BF72" s="119">
        <f t="shared" ref="BF72:BF135" si="196">BF$3</f>
        <v>3</v>
      </c>
      <c r="BG72" s="123" t="str">
        <f t="shared" si="85"/>
        <v>MiDo</v>
      </c>
      <c r="BH72" s="123">
        <v>67</v>
      </c>
      <c r="BI72" s="351"/>
      <c r="BJ72" s="351"/>
      <c r="BK72" s="351"/>
      <c r="BL72" s="351"/>
      <c r="BM72" s="369"/>
      <c r="BN72" s="370"/>
      <c r="BO72" s="269" t="str">
        <f t="shared" si="137"/>
        <v/>
      </c>
      <c r="BP72" s="180">
        <v>1</v>
      </c>
      <c r="BQ72" s="269" t="str">
        <f t="shared" si="138"/>
        <v/>
      </c>
      <c r="BR72" s="180">
        <v>1</v>
      </c>
      <c r="BS72" s="181">
        <v>1</v>
      </c>
      <c r="BT72" s="181">
        <v>1</v>
      </c>
      <c r="BU72" s="183">
        <v>1</v>
      </c>
      <c r="BV72" s="183">
        <v>1</v>
      </c>
      <c r="BW72" s="183">
        <v>1</v>
      </c>
      <c r="BX72" s="183">
        <v>1</v>
      </c>
      <c r="BY72" s="183">
        <v>1</v>
      </c>
      <c r="BZ72" s="183">
        <v>1</v>
      </c>
      <c r="CA72" s="192" t="str">
        <f ca="1">IF(ISBLANK(BM72),"",ROUND(AVERAGE(OFFSET(BR72:BZ72,0,0,1,ion21Coop!$F$42)),1))</f>
        <v/>
      </c>
      <c r="CB72" s="269" t="str">
        <f t="shared" si="139"/>
        <v/>
      </c>
      <c r="CD72" s="119">
        <f t="shared" ref="CD72:CD135" si="197">CD$3</f>
        <v>4</v>
      </c>
      <c r="CE72" s="123" t="str">
        <f t="shared" si="86"/>
        <v>EmNi</v>
      </c>
      <c r="CF72" s="123">
        <v>67</v>
      </c>
      <c r="CG72" s="351"/>
      <c r="CH72" s="351"/>
      <c r="CI72" s="351"/>
      <c r="CJ72" s="351"/>
      <c r="CK72" s="369"/>
      <c r="CL72" s="370"/>
      <c r="CM72" s="269" t="str">
        <f t="shared" si="140"/>
        <v/>
      </c>
      <c r="CN72" s="180">
        <v>1</v>
      </c>
      <c r="CO72" s="269" t="str">
        <f t="shared" si="141"/>
        <v/>
      </c>
      <c r="CP72" s="180">
        <v>1</v>
      </c>
      <c r="CQ72" s="181">
        <v>1</v>
      </c>
      <c r="CR72" s="181">
        <v>1</v>
      </c>
      <c r="CS72" s="183">
        <v>1</v>
      </c>
      <c r="CT72" s="183">
        <v>1</v>
      </c>
      <c r="CU72" s="183">
        <v>1</v>
      </c>
      <c r="CV72" s="183">
        <v>1</v>
      </c>
      <c r="CW72" s="183">
        <v>1</v>
      </c>
      <c r="CX72" s="183">
        <v>1</v>
      </c>
      <c r="CY72" s="192" t="str">
        <f ca="1">IF(ISBLANK(CK72),"",ROUND(AVERAGE(OFFSET(CP72:CX72,0,0,1,ion21Coop!$F$42)),1))</f>
        <v/>
      </c>
      <c r="CZ72" s="269" t="str">
        <f t="shared" si="142"/>
        <v/>
      </c>
      <c r="DB72" s="119">
        <f t="shared" ref="DB72:DB135" si="198">DB$3</f>
        <v>5</v>
      </c>
      <c r="DC72" s="123" t="str">
        <f t="shared" si="87"/>
        <v>HeJe</v>
      </c>
      <c r="DD72" s="123">
        <v>67</v>
      </c>
      <c r="DE72" s="423"/>
      <c r="DF72" s="423"/>
      <c r="DG72" s="423"/>
      <c r="DH72" s="423"/>
      <c r="DI72" s="421"/>
      <c r="DJ72" s="422"/>
      <c r="DK72" s="269" t="str">
        <f t="shared" si="143"/>
        <v/>
      </c>
      <c r="DL72" s="180">
        <v>1</v>
      </c>
      <c r="DM72" s="269" t="str">
        <f t="shared" si="144"/>
        <v/>
      </c>
      <c r="DN72" s="180">
        <v>1</v>
      </c>
      <c r="DO72" s="181">
        <v>1</v>
      </c>
      <c r="DP72" s="181">
        <v>1</v>
      </c>
      <c r="DQ72" s="183">
        <v>1</v>
      </c>
      <c r="DR72" s="183">
        <v>1</v>
      </c>
      <c r="DS72" s="183">
        <v>1</v>
      </c>
      <c r="DT72" s="183">
        <v>1</v>
      </c>
      <c r="DU72" s="183">
        <v>1</v>
      </c>
      <c r="DV72" s="183">
        <v>1</v>
      </c>
      <c r="DW72" s="192" t="str">
        <f ca="1">IF(ISBLANK(DI72),"",ROUND(AVERAGE(OFFSET(DN72:DV72,0,0,1,ion21Coop!$F$42)),1))</f>
        <v/>
      </c>
      <c r="DX72" s="269" t="str">
        <f t="shared" si="145"/>
        <v/>
      </c>
      <c r="DZ72" s="119">
        <f t="shared" ref="DZ72:DZ135" si="199">DZ$3</f>
        <v>6</v>
      </c>
      <c r="EA72" s="123" t="str">
        <f t="shared" si="88"/>
        <v/>
      </c>
      <c r="EB72" s="123">
        <v>67</v>
      </c>
      <c r="EC72" s="423"/>
      <c r="ED72" s="423"/>
      <c r="EE72" s="423"/>
      <c r="EF72" s="423"/>
      <c r="EG72" s="421"/>
      <c r="EH72" s="422"/>
      <c r="EI72" s="269" t="str">
        <f t="shared" si="146"/>
        <v/>
      </c>
      <c r="EJ72" s="180">
        <v>1</v>
      </c>
      <c r="EK72" s="269" t="str">
        <f t="shared" si="147"/>
        <v/>
      </c>
      <c r="EL72" s="180">
        <v>1</v>
      </c>
      <c r="EM72" s="181">
        <v>1</v>
      </c>
      <c r="EN72" s="181">
        <v>1</v>
      </c>
      <c r="EO72" s="183">
        <v>1</v>
      </c>
      <c r="EP72" s="183">
        <v>1</v>
      </c>
      <c r="EQ72" s="183">
        <v>1</v>
      </c>
      <c r="ER72" s="183">
        <v>1</v>
      </c>
      <c r="ES72" s="183">
        <v>1</v>
      </c>
      <c r="ET72" s="183">
        <v>1</v>
      </c>
      <c r="EU72" s="192" t="str">
        <f ca="1">IF(ISBLANK(EG72),"",ROUND(AVERAGE(OFFSET(EL72:ET72,0,0,1,ion21Coop!$F$42)),1))</f>
        <v/>
      </c>
      <c r="EV72" s="269" t="str">
        <f t="shared" si="148"/>
        <v/>
      </c>
      <c r="EX72" s="119">
        <f t="shared" ref="EX72:EX135" si="200">EX$3</f>
        <v>7</v>
      </c>
      <c r="EY72" s="123" t="str">
        <f t="shared" si="89"/>
        <v/>
      </c>
      <c r="EZ72" s="123">
        <v>67</v>
      </c>
      <c r="FA72" s="423"/>
      <c r="FB72" s="423"/>
      <c r="FC72" s="423"/>
      <c r="FD72" s="423"/>
      <c r="FE72" s="421"/>
      <c r="FF72" s="422"/>
      <c r="FG72" s="269" t="str">
        <f t="shared" si="149"/>
        <v/>
      </c>
      <c r="FH72" s="180">
        <v>1</v>
      </c>
      <c r="FI72" s="269" t="str">
        <f t="shared" si="150"/>
        <v/>
      </c>
      <c r="FJ72" s="180">
        <v>1</v>
      </c>
      <c r="FK72" s="181">
        <v>1</v>
      </c>
      <c r="FL72" s="181">
        <v>1</v>
      </c>
      <c r="FM72" s="183">
        <v>1</v>
      </c>
      <c r="FN72" s="183">
        <v>1</v>
      </c>
      <c r="FO72" s="183">
        <v>1</v>
      </c>
      <c r="FP72" s="183">
        <v>1</v>
      </c>
      <c r="FQ72" s="183">
        <v>1</v>
      </c>
      <c r="FR72" s="183">
        <v>1</v>
      </c>
      <c r="FS72" s="192" t="str">
        <f ca="1">IF(ISBLANK(FE72),"",ROUND(AVERAGE(OFFSET(FJ72:FR72,0,0,1,ion21Coop!$F$42)),1))</f>
        <v/>
      </c>
      <c r="FT72" s="269" t="str">
        <f t="shared" si="151"/>
        <v/>
      </c>
      <c r="FV72" s="119">
        <f t="shared" ref="FV72:FV135" si="201">FV$3</f>
        <v>8</v>
      </c>
      <c r="FW72" s="123" t="str">
        <f t="shared" si="90"/>
        <v/>
      </c>
      <c r="FX72" s="123">
        <v>67</v>
      </c>
      <c r="FY72" s="423"/>
      <c r="FZ72" s="423"/>
      <c r="GA72" s="423"/>
      <c r="GB72" s="423"/>
      <c r="GC72" s="421"/>
      <c r="GD72" s="422"/>
      <c r="GE72" s="269" t="str">
        <f t="shared" si="152"/>
        <v/>
      </c>
      <c r="GF72" s="180">
        <v>1</v>
      </c>
      <c r="GG72" s="269" t="str">
        <f t="shared" si="153"/>
        <v/>
      </c>
      <c r="GH72" s="180">
        <v>1</v>
      </c>
      <c r="GI72" s="181">
        <v>1</v>
      </c>
      <c r="GJ72" s="181">
        <v>1</v>
      </c>
      <c r="GK72" s="183">
        <v>1</v>
      </c>
      <c r="GL72" s="183">
        <v>1</v>
      </c>
      <c r="GM72" s="183">
        <v>1</v>
      </c>
      <c r="GN72" s="183">
        <v>1</v>
      </c>
      <c r="GO72" s="183">
        <v>1</v>
      </c>
      <c r="GP72" s="183">
        <v>1</v>
      </c>
      <c r="GQ72" s="192" t="str">
        <f ca="1">IF(ISBLANK(GC72),"",ROUND(AVERAGE(OFFSET(GH72:GP72,0,0,1,ion21Coop!$F$42)),1))</f>
        <v/>
      </c>
      <c r="GR72" s="269" t="str">
        <f t="shared" si="154"/>
        <v/>
      </c>
      <c r="GT72" s="119">
        <f t="shared" ref="GT72:GT135" si="202">GT$3</f>
        <v>9</v>
      </c>
      <c r="GU72" s="123" t="str">
        <f t="shared" si="91"/>
        <v/>
      </c>
      <c r="GV72" s="123">
        <v>67</v>
      </c>
      <c r="GW72" s="423"/>
      <c r="GX72" s="423"/>
      <c r="GY72" s="423"/>
      <c r="GZ72" s="423"/>
      <c r="HA72" s="421"/>
      <c r="HB72" s="422"/>
      <c r="HC72" s="269" t="str">
        <f t="shared" si="155"/>
        <v/>
      </c>
      <c r="HD72" s="180">
        <v>1</v>
      </c>
      <c r="HE72" s="269" t="str">
        <f t="shared" si="156"/>
        <v/>
      </c>
      <c r="HF72" s="180">
        <v>1</v>
      </c>
      <c r="HG72" s="181">
        <v>1</v>
      </c>
      <c r="HH72" s="181">
        <v>1</v>
      </c>
      <c r="HI72" s="183">
        <v>1</v>
      </c>
      <c r="HJ72" s="183">
        <v>1</v>
      </c>
      <c r="HK72" s="183">
        <v>1</v>
      </c>
      <c r="HL72" s="183">
        <v>1</v>
      </c>
      <c r="HM72" s="183">
        <v>1</v>
      </c>
      <c r="HN72" s="183">
        <v>1</v>
      </c>
      <c r="HO72" s="192" t="str">
        <f ca="1">IF(ISBLANK(HA72),"",ROUND(AVERAGE(OFFSET(HF72:HN72,0,0,1,ion21Coop!$F$42)),1))</f>
        <v/>
      </c>
      <c r="HP72" s="269" t="str">
        <f t="shared" si="157"/>
        <v/>
      </c>
      <c r="HR72" s="119">
        <f t="shared" ref="HR72:HR135" si="203">HR$3</f>
        <v>10</v>
      </c>
      <c r="HS72" s="123" t="str">
        <f t="shared" si="92"/>
        <v/>
      </c>
      <c r="HT72" s="123">
        <v>67</v>
      </c>
      <c r="HU72" s="423"/>
      <c r="HV72" s="423"/>
      <c r="HW72" s="423"/>
      <c r="HX72" s="423"/>
      <c r="HY72" s="421"/>
      <c r="HZ72" s="422"/>
      <c r="IA72" s="269" t="str">
        <f t="shared" si="158"/>
        <v/>
      </c>
      <c r="IB72" s="180">
        <v>1</v>
      </c>
      <c r="IC72" s="269" t="str">
        <f t="shared" si="159"/>
        <v/>
      </c>
      <c r="ID72" s="180">
        <v>1</v>
      </c>
      <c r="IE72" s="181">
        <v>1</v>
      </c>
      <c r="IF72" s="181">
        <v>1</v>
      </c>
      <c r="IG72" s="183">
        <v>1</v>
      </c>
      <c r="IH72" s="183">
        <v>1</v>
      </c>
      <c r="II72" s="183">
        <v>1</v>
      </c>
      <c r="IJ72" s="183">
        <v>1</v>
      </c>
      <c r="IK72" s="183">
        <v>1</v>
      </c>
      <c r="IL72" s="183">
        <v>1</v>
      </c>
      <c r="IM72" s="192" t="str">
        <f ca="1">IF(ISBLANK(HY72),"",ROUND(AVERAGE(OFFSET(ID72:IL72,0,0,1,ion21Coop!$F$42)),1))</f>
        <v/>
      </c>
      <c r="IN72" s="269" t="str">
        <f t="shared" si="160"/>
        <v/>
      </c>
      <c r="IP72" s="119">
        <f t="shared" ref="IP72:IP135" si="204">IP$3</f>
        <v>11</v>
      </c>
      <c r="IQ72" s="123" t="str">
        <f t="shared" si="93"/>
        <v/>
      </c>
      <c r="IR72" s="123">
        <v>67</v>
      </c>
      <c r="IS72" s="423"/>
      <c r="IT72" s="423"/>
      <c r="IU72" s="423"/>
      <c r="IV72" s="423"/>
      <c r="IW72" s="421"/>
      <c r="IX72" s="422"/>
      <c r="IY72" s="269" t="str">
        <f t="shared" si="161"/>
        <v/>
      </c>
      <c r="IZ72" s="180">
        <v>1</v>
      </c>
      <c r="JA72" s="269" t="str">
        <f t="shared" si="162"/>
        <v/>
      </c>
      <c r="JB72" s="180">
        <v>1</v>
      </c>
      <c r="JC72" s="181">
        <v>1</v>
      </c>
      <c r="JD72" s="181">
        <v>1</v>
      </c>
      <c r="JE72" s="183">
        <v>1</v>
      </c>
      <c r="JF72" s="183">
        <v>1</v>
      </c>
      <c r="JG72" s="183">
        <v>1</v>
      </c>
      <c r="JH72" s="183">
        <v>1</v>
      </c>
      <c r="JI72" s="183">
        <v>1</v>
      </c>
      <c r="JJ72" s="183">
        <v>1</v>
      </c>
      <c r="JK72" s="192" t="str">
        <f ca="1">IF(ISBLANK(IW72),"",ROUND(AVERAGE(OFFSET(JB72:JJ72,0,0,1,ion21Coop!$F$42)),1))</f>
        <v/>
      </c>
      <c r="JL72" s="269" t="str">
        <f t="shared" si="163"/>
        <v/>
      </c>
      <c r="JN72" s="119">
        <f t="shared" ref="JN72:JN135" si="205">JN$3</f>
        <v>12</v>
      </c>
      <c r="JO72" s="123" t="str">
        <f t="shared" si="94"/>
        <v/>
      </c>
      <c r="JP72" s="123">
        <v>67</v>
      </c>
      <c r="JQ72" s="423"/>
      <c r="JR72" s="423"/>
      <c r="JS72" s="423"/>
      <c r="JT72" s="423"/>
      <c r="JU72" s="421"/>
      <c r="JV72" s="422"/>
      <c r="JW72" s="269" t="str">
        <f t="shared" si="164"/>
        <v/>
      </c>
      <c r="JX72" s="180">
        <v>1</v>
      </c>
      <c r="JY72" s="269" t="str">
        <f t="shared" si="165"/>
        <v/>
      </c>
      <c r="JZ72" s="180">
        <v>1</v>
      </c>
      <c r="KA72" s="181">
        <v>1</v>
      </c>
      <c r="KB72" s="181">
        <v>1</v>
      </c>
      <c r="KC72" s="183">
        <v>1</v>
      </c>
      <c r="KD72" s="183">
        <v>1</v>
      </c>
      <c r="KE72" s="183">
        <v>1</v>
      </c>
      <c r="KF72" s="183">
        <v>1</v>
      </c>
      <c r="KG72" s="183">
        <v>1</v>
      </c>
      <c r="KH72" s="183">
        <v>1</v>
      </c>
      <c r="KI72" s="192" t="str">
        <f ca="1">IF(ISBLANK(JU72),"",ROUND(AVERAGE(OFFSET(JZ72:KH72,0,0,1,ion21Coop!$F$42)),1))</f>
        <v/>
      </c>
      <c r="KJ72" s="269" t="str">
        <f t="shared" si="166"/>
        <v/>
      </c>
      <c r="KL72" s="119">
        <f t="shared" ref="KL72:KL135" si="206">KL$3</f>
        <v>13</v>
      </c>
      <c r="KM72" s="123" t="str">
        <f t="shared" si="95"/>
        <v/>
      </c>
      <c r="KN72" s="123">
        <v>67</v>
      </c>
      <c r="KO72" s="423"/>
      <c r="KP72" s="423"/>
      <c r="KQ72" s="423"/>
      <c r="KR72" s="423"/>
      <c r="KS72" s="421"/>
      <c r="KT72" s="422"/>
      <c r="KU72" s="269" t="str">
        <f t="shared" si="167"/>
        <v/>
      </c>
      <c r="KV72" s="180">
        <v>1</v>
      </c>
      <c r="KW72" s="269" t="str">
        <f t="shared" si="168"/>
        <v/>
      </c>
      <c r="KX72" s="180">
        <v>1</v>
      </c>
      <c r="KY72" s="181">
        <v>1</v>
      </c>
      <c r="KZ72" s="181">
        <v>1</v>
      </c>
      <c r="LA72" s="183">
        <v>1</v>
      </c>
      <c r="LB72" s="183">
        <v>1</v>
      </c>
      <c r="LC72" s="183">
        <v>1</v>
      </c>
      <c r="LD72" s="183">
        <v>1</v>
      </c>
      <c r="LE72" s="183">
        <v>1</v>
      </c>
      <c r="LF72" s="183">
        <v>1</v>
      </c>
      <c r="LG72" s="192" t="str">
        <f ca="1">IF(ISBLANK(KS72),"",ROUND(AVERAGE(OFFSET(KX72:LF72,0,0,1,ion21Coop!$F$42)),1))</f>
        <v/>
      </c>
      <c r="LH72" s="269" t="str">
        <f t="shared" si="169"/>
        <v/>
      </c>
      <c r="LJ72" s="119">
        <f t="shared" ref="LJ72:LJ135" si="207">LJ$3</f>
        <v>14</v>
      </c>
      <c r="LK72" s="123" t="str">
        <f t="shared" si="96"/>
        <v/>
      </c>
      <c r="LL72" s="123">
        <v>67</v>
      </c>
      <c r="LM72" s="423"/>
      <c r="LN72" s="423"/>
      <c r="LO72" s="423"/>
      <c r="LP72" s="423"/>
      <c r="LQ72" s="421"/>
      <c r="LR72" s="422"/>
      <c r="LS72" s="269" t="str">
        <f t="shared" si="170"/>
        <v/>
      </c>
      <c r="LT72" s="180">
        <v>1</v>
      </c>
      <c r="LU72" s="269" t="str">
        <f t="shared" si="171"/>
        <v/>
      </c>
      <c r="LV72" s="180">
        <v>1</v>
      </c>
      <c r="LW72" s="181">
        <v>1</v>
      </c>
      <c r="LX72" s="181">
        <v>1</v>
      </c>
      <c r="LY72" s="183">
        <v>1</v>
      </c>
      <c r="LZ72" s="183">
        <v>1</v>
      </c>
      <c r="MA72" s="183">
        <v>1</v>
      </c>
      <c r="MB72" s="183">
        <v>1</v>
      </c>
      <c r="MC72" s="183">
        <v>1</v>
      </c>
      <c r="MD72" s="183">
        <v>1</v>
      </c>
      <c r="ME72" s="192" t="str">
        <f ca="1">IF(ISBLANK(LQ72),"",ROUND(AVERAGE(OFFSET(LV72:MD72,0,0,1,ion21Coop!$F$42)),1))</f>
        <v/>
      </c>
      <c r="MF72" s="269" t="str">
        <f t="shared" si="172"/>
        <v/>
      </c>
      <c r="MH72" s="119">
        <f t="shared" ref="MH72:MH135" si="208">MH$3</f>
        <v>15</v>
      </c>
      <c r="MI72" s="123" t="str">
        <f t="shared" si="97"/>
        <v/>
      </c>
      <c r="MJ72" s="123">
        <v>67</v>
      </c>
      <c r="MK72" s="423"/>
      <c r="ML72" s="423"/>
      <c r="MM72" s="423"/>
      <c r="MN72" s="423"/>
      <c r="MO72" s="421"/>
      <c r="MP72" s="422"/>
      <c r="MQ72" s="269" t="str">
        <f t="shared" si="173"/>
        <v/>
      </c>
      <c r="MR72" s="180">
        <v>1</v>
      </c>
      <c r="MS72" s="269" t="str">
        <f t="shared" si="174"/>
        <v/>
      </c>
      <c r="MT72" s="180">
        <v>1</v>
      </c>
      <c r="MU72" s="181">
        <v>1</v>
      </c>
      <c r="MV72" s="181">
        <v>1</v>
      </c>
      <c r="MW72" s="183">
        <v>1</v>
      </c>
      <c r="MX72" s="183">
        <v>1</v>
      </c>
      <c r="MY72" s="183">
        <v>1</v>
      </c>
      <c r="MZ72" s="183">
        <v>1</v>
      </c>
      <c r="NA72" s="183">
        <v>1</v>
      </c>
      <c r="NB72" s="183">
        <v>1</v>
      </c>
      <c r="NC72" s="192" t="str">
        <f ca="1">IF(ISBLANK(MO72),"",ROUND(AVERAGE(OFFSET(MT72:NB72,0,0,1,ion21Coop!$F$42)),1))</f>
        <v/>
      </c>
      <c r="ND72" s="269" t="str">
        <f t="shared" si="175"/>
        <v/>
      </c>
      <c r="NF72" s="119">
        <f t="shared" ref="NF72:NF135" si="209">NF$3</f>
        <v>16</v>
      </c>
      <c r="NG72" s="123" t="str">
        <f t="shared" si="98"/>
        <v/>
      </c>
      <c r="NH72" s="123">
        <v>67</v>
      </c>
      <c r="NI72" s="423"/>
      <c r="NJ72" s="423"/>
      <c r="NK72" s="423"/>
      <c r="NL72" s="423"/>
      <c r="NM72" s="421"/>
      <c r="NN72" s="422"/>
      <c r="NO72" s="269" t="str">
        <f t="shared" si="176"/>
        <v/>
      </c>
      <c r="NP72" s="180">
        <v>1</v>
      </c>
      <c r="NQ72" s="269" t="str">
        <f t="shared" si="177"/>
        <v/>
      </c>
      <c r="NR72" s="180">
        <v>1</v>
      </c>
      <c r="NS72" s="181">
        <v>1</v>
      </c>
      <c r="NT72" s="181">
        <v>1</v>
      </c>
      <c r="NU72" s="183">
        <v>1</v>
      </c>
      <c r="NV72" s="183">
        <v>1</v>
      </c>
      <c r="NW72" s="183">
        <v>1</v>
      </c>
      <c r="NX72" s="183">
        <v>1</v>
      </c>
      <c r="NY72" s="183">
        <v>1</v>
      </c>
      <c r="NZ72" s="183">
        <v>1</v>
      </c>
      <c r="OA72" s="192" t="str">
        <f ca="1">IF(ISBLANK(NM72),"",ROUND(AVERAGE(OFFSET(NR72:NZ72,0,0,1,ion21Coop!$F$42)),1))</f>
        <v/>
      </c>
      <c r="OB72" s="269" t="str">
        <f t="shared" si="178"/>
        <v/>
      </c>
      <c r="OD72" s="119">
        <f t="shared" ref="OD72:OD135" si="210">OD$3</f>
        <v>17</v>
      </c>
      <c r="OE72" s="123" t="str">
        <f t="shared" si="99"/>
        <v/>
      </c>
      <c r="OF72" s="123">
        <v>67</v>
      </c>
      <c r="OG72" s="423"/>
      <c r="OH72" s="423"/>
      <c r="OI72" s="423"/>
      <c r="OJ72" s="423"/>
      <c r="OK72" s="421"/>
      <c r="OL72" s="422"/>
      <c r="OM72" s="269" t="str">
        <f t="shared" si="179"/>
        <v/>
      </c>
      <c r="ON72" s="180">
        <v>1</v>
      </c>
      <c r="OO72" s="269" t="str">
        <f t="shared" si="180"/>
        <v/>
      </c>
      <c r="OP72" s="180">
        <v>1</v>
      </c>
      <c r="OQ72" s="181">
        <v>1</v>
      </c>
      <c r="OR72" s="181">
        <v>1</v>
      </c>
      <c r="OS72" s="183">
        <v>1</v>
      </c>
      <c r="OT72" s="183">
        <v>1</v>
      </c>
      <c r="OU72" s="183">
        <v>1</v>
      </c>
      <c r="OV72" s="183">
        <v>1</v>
      </c>
      <c r="OW72" s="183">
        <v>1</v>
      </c>
      <c r="OX72" s="183">
        <v>1</v>
      </c>
      <c r="OY72" s="192" t="str">
        <f ca="1">IF(ISBLANK(OK72),"",ROUND(AVERAGE(OFFSET(OP72:OX72,0,0,1,ion21Coop!$F$42)),1))</f>
        <v/>
      </c>
      <c r="OZ72" s="269" t="str">
        <f t="shared" si="181"/>
        <v/>
      </c>
      <c r="PB72" s="119">
        <f t="shared" ref="PB72:PB135" si="211">PB$3</f>
        <v>18</v>
      </c>
      <c r="PC72" s="123" t="str">
        <f t="shared" si="100"/>
        <v/>
      </c>
      <c r="PD72" s="123">
        <v>67</v>
      </c>
      <c r="PE72" s="423"/>
      <c r="PF72" s="423"/>
      <c r="PG72" s="423"/>
      <c r="PH72" s="423"/>
      <c r="PI72" s="421"/>
      <c r="PJ72" s="422"/>
      <c r="PK72" s="269" t="str">
        <f t="shared" si="182"/>
        <v/>
      </c>
      <c r="PL72" s="180">
        <v>1</v>
      </c>
      <c r="PM72" s="269" t="str">
        <f t="shared" si="183"/>
        <v/>
      </c>
      <c r="PN72" s="180">
        <v>1</v>
      </c>
      <c r="PO72" s="181">
        <v>1</v>
      </c>
      <c r="PP72" s="181">
        <v>1</v>
      </c>
      <c r="PQ72" s="183">
        <v>1</v>
      </c>
      <c r="PR72" s="183">
        <v>1</v>
      </c>
      <c r="PS72" s="183">
        <v>1</v>
      </c>
      <c r="PT72" s="183">
        <v>1</v>
      </c>
      <c r="PU72" s="183">
        <v>1</v>
      </c>
      <c r="PV72" s="183">
        <v>1</v>
      </c>
      <c r="PW72" s="192" t="str">
        <f ca="1">IF(ISBLANK(PI72),"",ROUND(AVERAGE(OFFSET(PN72:PV72,0,0,1,ion21Coop!$F$42)),1))</f>
        <v/>
      </c>
      <c r="PX72" s="269" t="str">
        <f t="shared" si="184"/>
        <v/>
      </c>
      <c r="PZ72" s="119">
        <f t="shared" ref="PZ72:PZ135" si="212">PZ$3</f>
        <v>19</v>
      </c>
      <c r="QA72" s="123" t="str">
        <f t="shared" si="101"/>
        <v/>
      </c>
      <c r="QB72" s="123">
        <v>67</v>
      </c>
      <c r="QC72" s="423"/>
      <c r="QD72" s="423"/>
      <c r="QE72" s="423"/>
      <c r="QF72" s="423"/>
      <c r="QG72" s="421"/>
      <c r="QH72" s="422"/>
      <c r="QI72" s="269" t="str">
        <f t="shared" si="185"/>
        <v/>
      </c>
      <c r="QJ72" s="180">
        <v>1</v>
      </c>
      <c r="QK72" s="269" t="str">
        <f t="shared" si="186"/>
        <v/>
      </c>
      <c r="QL72" s="180">
        <v>1</v>
      </c>
      <c r="QM72" s="181">
        <v>1</v>
      </c>
      <c r="QN72" s="181">
        <v>1</v>
      </c>
      <c r="QO72" s="183">
        <v>1</v>
      </c>
      <c r="QP72" s="183">
        <v>1</v>
      </c>
      <c r="QQ72" s="183">
        <v>1</v>
      </c>
      <c r="QR72" s="183">
        <v>1</v>
      </c>
      <c r="QS72" s="183">
        <v>1</v>
      </c>
      <c r="QT72" s="183">
        <v>1</v>
      </c>
      <c r="QU72" s="192" t="str">
        <f ca="1">IF(ISBLANK(QG72),"",ROUND(AVERAGE(OFFSET(QL72:QT72,0,0,1,ion21Coop!$F$42)),1))</f>
        <v/>
      </c>
      <c r="QV72" s="269" t="str">
        <f t="shared" si="187"/>
        <v/>
      </c>
      <c r="QX72" s="119">
        <f t="shared" ref="QX72:QX135" si="213">QX$3</f>
        <v>20</v>
      </c>
      <c r="QY72" s="123" t="str">
        <f t="shared" si="102"/>
        <v/>
      </c>
      <c r="QZ72" s="123">
        <v>67</v>
      </c>
      <c r="RA72" s="423"/>
      <c r="RB72" s="423"/>
      <c r="RC72" s="423"/>
      <c r="RD72" s="423"/>
      <c r="RE72" s="421"/>
      <c r="RF72" s="422"/>
      <c r="RG72" s="269" t="str">
        <f t="shared" si="188"/>
        <v/>
      </c>
      <c r="RH72" s="180">
        <v>1</v>
      </c>
      <c r="RI72" s="269" t="str">
        <f t="shared" si="189"/>
        <v/>
      </c>
      <c r="RJ72" s="180">
        <v>1</v>
      </c>
      <c r="RK72" s="181">
        <v>1</v>
      </c>
      <c r="RL72" s="181">
        <v>1</v>
      </c>
      <c r="RM72" s="183">
        <v>1</v>
      </c>
      <c r="RN72" s="183">
        <v>1</v>
      </c>
      <c r="RO72" s="183">
        <v>1</v>
      </c>
      <c r="RP72" s="183">
        <v>1</v>
      </c>
      <c r="RQ72" s="183">
        <v>1</v>
      </c>
      <c r="RR72" s="183">
        <v>1</v>
      </c>
      <c r="RS72" s="192" t="str">
        <f ca="1">IF(ISBLANK(RE72),"",ROUND(AVERAGE(OFFSET(RJ72:RR72,0,0,1,ion21Coop!$F$42)),1))</f>
        <v/>
      </c>
      <c r="RT72" s="269" t="str">
        <f t="shared" si="190"/>
        <v/>
      </c>
      <c r="RV72" s="119">
        <f t="shared" ref="RV72:RV135" si="214">RV$3</f>
        <v>21</v>
      </c>
      <c r="RW72" s="123" t="str">
        <f t="shared" si="103"/>
        <v/>
      </c>
      <c r="RX72" s="123">
        <v>67</v>
      </c>
      <c r="RY72" s="423"/>
      <c r="RZ72" s="423"/>
      <c r="SA72" s="423"/>
      <c r="SB72" s="423"/>
      <c r="SC72" s="421"/>
      <c r="SD72" s="422"/>
      <c r="SE72" s="269" t="str">
        <f t="shared" si="191"/>
        <v/>
      </c>
      <c r="SF72" s="180">
        <v>1</v>
      </c>
      <c r="SG72" s="269" t="str">
        <f t="shared" si="192"/>
        <v/>
      </c>
      <c r="SH72" s="180">
        <v>1</v>
      </c>
      <c r="SI72" s="181">
        <v>1</v>
      </c>
      <c r="SJ72" s="181">
        <v>1</v>
      </c>
      <c r="SK72" s="183">
        <v>1</v>
      </c>
      <c r="SL72" s="183">
        <v>1</v>
      </c>
      <c r="SM72" s="183">
        <v>1</v>
      </c>
      <c r="SN72" s="183">
        <v>1</v>
      </c>
      <c r="SO72" s="183">
        <v>1</v>
      </c>
      <c r="SP72" s="183">
        <v>1</v>
      </c>
      <c r="SQ72" s="192" t="str">
        <f ca="1">IF(ISBLANK(SC72),"",ROUND(AVERAGE(OFFSET(SH72:SP72,0,0,1,ion21Coop!$F$42)),1))</f>
        <v/>
      </c>
      <c r="SR72" s="269" t="str">
        <f t="shared" si="193"/>
        <v/>
      </c>
      <c r="ST72" s="565"/>
      <c r="SU72" s="565"/>
      <c r="SV72" s="566"/>
      <c r="SW72" s="567"/>
      <c r="SX72" s="565"/>
      <c r="SY72" s="566"/>
      <c r="SZ72" s="568"/>
      <c r="TA72" s="567"/>
      <c r="TB72" s="553"/>
    </row>
    <row r="73" spans="10:522" x14ac:dyDescent="0.3">
      <c r="J73" s="119">
        <f t="shared" si="194"/>
        <v>1</v>
      </c>
      <c r="K73" s="123" t="str">
        <f t="shared" ref="K73:K136" si="215">VLOOKUP(J73,$B$6:$C$26,2)</f>
        <v>YaJo</v>
      </c>
      <c r="L73" s="123">
        <v>68</v>
      </c>
      <c r="M73" s="351"/>
      <c r="N73" s="351"/>
      <c r="O73" s="351"/>
      <c r="P73" s="351"/>
      <c r="Q73" s="369"/>
      <c r="R73" s="370"/>
      <c r="S73" s="269" t="str">
        <f t="shared" si="131"/>
        <v/>
      </c>
      <c r="T73" s="180">
        <v>1</v>
      </c>
      <c r="U73" s="269" t="str">
        <f t="shared" si="132"/>
        <v/>
      </c>
      <c r="V73" s="180">
        <v>1</v>
      </c>
      <c r="W73" s="181">
        <v>1</v>
      </c>
      <c r="X73" s="181">
        <v>1</v>
      </c>
      <c r="Y73" s="183">
        <v>1</v>
      </c>
      <c r="Z73" s="183">
        <v>1</v>
      </c>
      <c r="AA73" s="183">
        <v>1</v>
      </c>
      <c r="AB73" s="183">
        <v>1</v>
      </c>
      <c r="AC73" s="183">
        <v>1</v>
      </c>
      <c r="AD73" s="183">
        <v>1</v>
      </c>
      <c r="AE73" s="192" t="str">
        <f ca="1">IF(ISBLANK(Q73),"",ROUND(AVERAGE(OFFSET(V73:AD73,0,0,1,ion21Coop!$F$42)),1))</f>
        <v/>
      </c>
      <c r="AF73" s="269" t="str">
        <f t="shared" si="133"/>
        <v/>
      </c>
      <c r="AH73" s="119">
        <f t="shared" si="195"/>
        <v>2</v>
      </c>
      <c r="AI73" s="123" t="str">
        <f t="shared" ref="AI73:AI136" si="216">VLOOKUP(AH73,$B$6:$C$26,2)</f>
        <v>GeLo</v>
      </c>
      <c r="AJ73" s="123">
        <v>68</v>
      </c>
      <c r="AK73" s="351"/>
      <c r="AL73" s="351"/>
      <c r="AM73" s="351"/>
      <c r="AN73" s="351"/>
      <c r="AO73" s="369"/>
      <c r="AP73" s="370"/>
      <c r="AQ73" s="269" t="str">
        <f t="shared" si="134"/>
        <v/>
      </c>
      <c r="AR73" s="180">
        <v>1</v>
      </c>
      <c r="AS73" s="269" t="str">
        <f t="shared" si="135"/>
        <v/>
      </c>
      <c r="AT73" s="180">
        <v>1</v>
      </c>
      <c r="AU73" s="181">
        <v>1</v>
      </c>
      <c r="AV73" s="181">
        <v>1</v>
      </c>
      <c r="AW73" s="183">
        <v>1</v>
      </c>
      <c r="AX73" s="183">
        <v>1</v>
      </c>
      <c r="AY73" s="183">
        <v>1</v>
      </c>
      <c r="AZ73" s="183">
        <v>1</v>
      </c>
      <c r="BA73" s="183">
        <v>1</v>
      </c>
      <c r="BB73" s="183">
        <v>1</v>
      </c>
      <c r="BC73" s="192" t="str">
        <f ca="1">IF(ISBLANK(AO73),"",ROUND(AVERAGE(OFFSET(AT73:BB73,0,0,1,ion21Coop!$F$42)),1))</f>
        <v/>
      </c>
      <c r="BD73" s="269" t="str">
        <f t="shared" si="136"/>
        <v/>
      </c>
      <c r="BF73" s="119">
        <f t="shared" si="196"/>
        <v>3</v>
      </c>
      <c r="BG73" s="123" t="str">
        <f t="shared" ref="BG73:BG136" si="217">VLOOKUP(BF73,$B$6:$C$26,2)</f>
        <v>MiDo</v>
      </c>
      <c r="BH73" s="123">
        <v>68</v>
      </c>
      <c r="BI73" s="351"/>
      <c r="BJ73" s="351"/>
      <c r="BK73" s="351"/>
      <c r="BL73" s="351"/>
      <c r="BM73" s="369"/>
      <c r="BN73" s="370"/>
      <c r="BO73" s="269" t="str">
        <f t="shared" si="137"/>
        <v/>
      </c>
      <c r="BP73" s="180">
        <v>1</v>
      </c>
      <c r="BQ73" s="269" t="str">
        <f t="shared" si="138"/>
        <v/>
      </c>
      <c r="BR73" s="180">
        <v>1</v>
      </c>
      <c r="BS73" s="181">
        <v>1</v>
      </c>
      <c r="BT73" s="181">
        <v>1</v>
      </c>
      <c r="BU73" s="183">
        <v>1</v>
      </c>
      <c r="BV73" s="183">
        <v>1</v>
      </c>
      <c r="BW73" s="183">
        <v>1</v>
      </c>
      <c r="BX73" s="183">
        <v>1</v>
      </c>
      <c r="BY73" s="183">
        <v>1</v>
      </c>
      <c r="BZ73" s="183">
        <v>1</v>
      </c>
      <c r="CA73" s="192" t="str">
        <f ca="1">IF(ISBLANK(BM73),"",ROUND(AVERAGE(OFFSET(BR73:BZ73,0,0,1,ion21Coop!$F$42)),1))</f>
        <v/>
      </c>
      <c r="CB73" s="269" t="str">
        <f t="shared" si="139"/>
        <v/>
      </c>
      <c r="CD73" s="119">
        <f t="shared" si="197"/>
        <v>4</v>
      </c>
      <c r="CE73" s="123" t="str">
        <f t="shared" ref="CE73:CE136" si="218">VLOOKUP(CD73,$B$6:$C$26,2)</f>
        <v>EmNi</v>
      </c>
      <c r="CF73" s="123">
        <v>68</v>
      </c>
      <c r="CG73" s="351"/>
      <c r="CH73" s="351"/>
      <c r="CI73" s="351"/>
      <c r="CJ73" s="351"/>
      <c r="CK73" s="369"/>
      <c r="CL73" s="370"/>
      <c r="CM73" s="269" t="str">
        <f t="shared" si="140"/>
        <v/>
      </c>
      <c r="CN73" s="180">
        <v>1</v>
      </c>
      <c r="CO73" s="269" t="str">
        <f t="shared" si="141"/>
        <v/>
      </c>
      <c r="CP73" s="180">
        <v>1</v>
      </c>
      <c r="CQ73" s="181">
        <v>1</v>
      </c>
      <c r="CR73" s="181">
        <v>1</v>
      </c>
      <c r="CS73" s="183">
        <v>1</v>
      </c>
      <c r="CT73" s="183">
        <v>1</v>
      </c>
      <c r="CU73" s="183">
        <v>1</v>
      </c>
      <c r="CV73" s="183">
        <v>1</v>
      </c>
      <c r="CW73" s="183">
        <v>1</v>
      </c>
      <c r="CX73" s="183">
        <v>1</v>
      </c>
      <c r="CY73" s="192" t="str">
        <f ca="1">IF(ISBLANK(CK73),"",ROUND(AVERAGE(OFFSET(CP73:CX73,0,0,1,ion21Coop!$F$42)),1))</f>
        <v/>
      </c>
      <c r="CZ73" s="269" t="str">
        <f t="shared" si="142"/>
        <v/>
      </c>
      <c r="DB73" s="119">
        <f t="shared" si="198"/>
        <v>5</v>
      </c>
      <c r="DC73" s="123" t="str">
        <f t="shared" ref="DC73:DC136" si="219">VLOOKUP(DB73,$B$6:$C$26,2)</f>
        <v>HeJe</v>
      </c>
      <c r="DD73" s="123">
        <v>68</v>
      </c>
      <c r="DE73" s="423"/>
      <c r="DF73" s="423"/>
      <c r="DG73" s="423"/>
      <c r="DH73" s="423"/>
      <c r="DI73" s="421"/>
      <c r="DJ73" s="422"/>
      <c r="DK73" s="269" t="str">
        <f t="shared" si="143"/>
        <v/>
      </c>
      <c r="DL73" s="180">
        <v>1</v>
      </c>
      <c r="DM73" s="269" t="str">
        <f t="shared" si="144"/>
        <v/>
      </c>
      <c r="DN73" s="180">
        <v>1</v>
      </c>
      <c r="DO73" s="181">
        <v>1</v>
      </c>
      <c r="DP73" s="181">
        <v>1</v>
      </c>
      <c r="DQ73" s="183">
        <v>1</v>
      </c>
      <c r="DR73" s="183">
        <v>1</v>
      </c>
      <c r="DS73" s="183">
        <v>1</v>
      </c>
      <c r="DT73" s="183">
        <v>1</v>
      </c>
      <c r="DU73" s="183">
        <v>1</v>
      </c>
      <c r="DV73" s="183">
        <v>1</v>
      </c>
      <c r="DW73" s="192" t="str">
        <f ca="1">IF(ISBLANK(DI73),"",ROUND(AVERAGE(OFFSET(DN73:DV73,0,0,1,ion21Coop!$F$42)),1))</f>
        <v/>
      </c>
      <c r="DX73" s="269" t="str">
        <f t="shared" si="145"/>
        <v/>
      </c>
      <c r="DZ73" s="119">
        <f t="shared" si="199"/>
        <v>6</v>
      </c>
      <c r="EA73" s="123" t="str">
        <f t="shared" ref="EA73:EA136" si="220">VLOOKUP(DZ73,$B$6:$C$26,2)</f>
        <v/>
      </c>
      <c r="EB73" s="123">
        <v>68</v>
      </c>
      <c r="EC73" s="423"/>
      <c r="ED73" s="423"/>
      <c r="EE73" s="423"/>
      <c r="EF73" s="423"/>
      <c r="EG73" s="421"/>
      <c r="EH73" s="422"/>
      <c r="EI73" s="269" t="str">
        <f t="shared" si="146"/>
        <v/>
      </c>
      <c r="EJ73" s="180">
        <v>1</v>
      </c>
      <c r="EK73" s="269" t="str">
        <f t="shared" si="147"/>
        <v/>
      </c>
      <c r="EL73" s="180">
        <v>1</v>
      </c>
      <c r="EM73" s="181">
        <v>1</v>
      </c>
      <c r="EN73" s="181">
        <v>1</v>
      </c>
      <c r="EO73" s="183">
        <v>1</v>
      </c>
      <c r="EP73" s="183">
        <v>1</v>
      </c>
      <c r="EQ73" s="183">
        <v>1</v>
      </c>
      <c r="ER73" s="183">
        <v>1</v>
      </c>
      <c r="ES73" s="183">
        <v>1</v>
      </c>
      <c r="ET73" s="183">
        <v>1</v>
      </c>
      <c r="EU73" s="192" t="str">
        <f ca="1">IF(ISBLANK(EG73),"",ROUND(AVERAGE(OFFSET(EL73:ET73,0,0,1,ion21Coop!$F$42)),1))</f>
        <v/>
      </c>
      <c r="EV73" s="269" t="str">
        <f t="shared" si="148"/>
        <v/>
      </c>
      <c r="EX73" s="119">
        <f t="shared" si="200"/>
        <v>7</v>
      </c>
      <c r="EY73" s="123" t="str">
        <f t="shared" ref="EY73:EY136" si="221">VLOOKUP(EX73,$B$6:$C$26,2)</f>
        <v/>
      </c>
      <c r="EZ73" s="123">
        <v>68</v>
      </c>
      <c r="FA73" s="423"/>
      <c r="FB73" s="423"/>
      <c r="FC73" s="423"/>
      <c r="FD73" s="423"/>
      <c r="FE73" s="421"/>
      <c r="FF73" s="422"/>
      <c r="FG73" s="269" t="str">
        <f t="shared" si="149"/>
        <v/>
      </c>
      <c r="FH73" s="180">
        <v>1</v>
      </c>
      <c r="FI73" s="269" t="str">
        <f t="shared" si="150"/>
        <v/>
      </c>
      <c r="FJ73" s="180">
        <v>1</v>
      </c>
      <c r="FK73" s="181">
        <v>1</v>
      </c>
      <c r="FL73" s="181">
        <v>1</v>
      </c>
      <c r="FM73" s="183">
        <v>1</v>
      </c>
      <c r="FN73" s="183">
        <v>1</v>
      </c>
      <c r="FO73" s="183">
        <v>1</v>
      </c>
      <c r="FP73" s="183">
        <v>1</v>
      </c>
      <c r="FQ73" s="183">
        <v>1</v>
      </c>
      <c r="FR73" s="183">
        <v>1</v>
      </c>
      <c r="FS73" s="192" t="str">
        <f ca="1">IF(ISBLANK(FE73),"",ROUND(AVERAGE(OFFSET(FJ73:FR73,0,0,1,ion21Coop!$F$42)),1))</f>
        <v/>
      </c>
      <c r="FT73" s="269" t="str">
        <f t="shared" si="151"/>
        <v/>
      </c>
      <c r="FV73" s="119">
        <f t="shared" si="201"/>
        <v>8</v>
      </c>
      <c r="FW73" s="123" t="str">
        <f t="shared" ref="FW73:FW136" si="222">VLOOKUP(FV73,$B$6:$C$26,2)</f>
        <v/>
      </c>
      <c r="FX73" s="123">
        <v>68</v>
      </c>
      <c r="FY73" s="423"/>
      <c r="FZ73" s="423"/>
      <c r="GA73" s="423"/>
      <c r="GB73" s="423"/>
      <c r="GC73" s="421"/>
      <c r="GD73" s="422"/>
      <c r="GE73" s="269" t="str">
        <f t="shared" si="152"/>
        <v/>
      </c>
      <c r="GF73" s="180">
        <v>1</v>
      </c>
      <c r="GG73" s="269" t="str">
        <f t="shared" si="153"/>
        <v/>
      </c>
      <c r="GH73" s="180">
        <v>1</v>
      </c>
      <c r="GI73" s="181">
        <v>1</v>
      </c>
      <c r="GJ73" s="181">
        <v>1</v>
      </c>
      <c r="GK73" s="183">
        <v>1</v>
      </c>
      <c r="GL73" s="183">
        <v>1</v>
      </c>
      <c r="GM73" s="183">
        <v>1</v>
      </c>
      <c r="GN73" s="183">
        <v>1</v>
      </c>
      <c r="GO73" s="183">
        <v>1</v>
      </c>
      <c r="GP73" s="183">
        <v>1</v>
      </c>
      <c r="GQ73" s="192" t="str">
        <f ca="1">IF(ISBLANK(GC73),"",ROUND(AVERAGE(OFFSET(GH73:GP73,0,0,1,ion21Coop!$F$42)),1))</f>
        <v/>
      </c>
      <c r="GR73" s="269" t="str">
        <f t="shared" si="154"/>
        <v/>
      </c>
      <c r="GT73" s="119">
        <f t="shared" si="202"/>
        <v>9</v>
      </c>
      <c r="GU73" s="123" t="str">
        <f t="shared" ref="GU73:GU136" si="223">VLOOKUP(GT73,$B$6:$C$26,2)</f>
        <v/>
      </c>
      <c r="GV73" s="123">
        <v>68</v>
      </c>
      <c r="GW73" s="423"/>
      <c r="GX73" s="423"/>
      <c r="GY73" s="423"/>
      <c r="GZ73" s="423"/>
      <c r="HA73" s="421"/>
      <c r="HB73" s="422"/>
      <c r="HC73" s="269" t="str">
        <f t="shared" si="155"/>
        <v/>
      </c>
      <c r="HD73" s="180">
        <v>1</v>
      </c>
      <c r="HE73" s="269" t="str">
        <f t="shared" si="156"/>
        <v/>
      </c>
      <c r="HF73" s="180">
        <v>1</v>
      </c>
      <c r="HG73" s="181">
        <v>1</v>
      </c>
      <c r="HH73" s="181">
        <v>1</v>
      </c>
      <c r="HI73" s="183">
        <v>1</v>
      </c>
      <c r="HJ73" s="183">
        <v>1</v>
      </c>
      <c r="HK73" s="183">
        <v>1</v>
      </c>
      <c r="HL73" s="183">
        <v>1</v>
      </c>
      <c r="HM73" s="183">
        <v>1</v>
      </c>
      <c r="HN73" s="183">
        <v>1</v>
      </c>
      <c r="HO73" s="192" t="str">
        <f ca="1">IF(ISBLANK(HA73),"",ROUND(AVERAGE(OFFSET(HF73:HN73,0,0,1,ion21Coop!$F$42)),1))</f>
        <v/>
      </c>
      <c r="HP73" s="269" t="str">
        <f t="shared" si="157"/>
        <v/>
      </c>
      <c r="HR73" s="119">
        <f t="shared" si="203"/>
        <v>10</v>
      </c>
      <c r="HS73" s="123" t="str">
        <f t="shared" ref="HS73:HS136" si="224">VLOOKUP(HR73,$B$6:$C$26,2)</f>
        <v/>
      </c>
      <c r="HT73" s="123">
        <v>68</v>
      </c>
      <c r="HU73" s="423"/>
      <c r="HV73" s="423"/>
      <c r="HW73" s="423"/>
      <c r="HX73" s="423"/>
      <c r="HY73" s="421"/>
      <c r="HZ73" s="422"/>
      <c r="IA73" s="269" t="str">
        <f t="shared" si="158"/>
        <v/>
      </c>
      <c r="IB73" s="180">
        <v>1</v>
      </c>
      <c r="IC73" s="269" t="str">
        <f t="shared" si="159"/>
        <v/>
      </c>
      <c r="ID73" s="180">
        <v>1</v>
      </c>
      <c r="IE73" s="181">
        <v>1</v>
      </c>
      <c r="IF73" s="181">
        <v>1</v>
      </c>
      <c r="IG73" s="183">
        <v>1</v>
      </c>
      <c r="IH73" s="183">
        <v>1</v>
      </c>
      <c r="II73" s="183">
        <v>1</v>
      </c>
      <c r="IJ73" s="183">
        <v>1</v>
      </c>
      <c r="IK73" s="183">
        <v>1</v>
      </c>
      <c r="IL73" s="183">
        <v>1</v>
      </c>
      <c r="IM73" s="192" t="str">
        <f ca="1">IF(ISBLANK(HY73),"",ROUND(AVERAGE(OFFSET(ID73:IL73,0,0,1,ion21Coop!$F$42)),1))</f>
        <v/>
      </c>
      <c r="IN73" s="269" t="str">
        <f t="shared" si="160"/>
        <v/>
      </c>
      <c r="IP73" s="119">
        <f t="shared" si="204"/>
        <v>11</v>
      </c>
      <c r="IQ73" s="123" t="str">
        <f t="shared" ref="IQ73:IQ136" si="225">VLOOKUP(IP73,$B$6:$C$26,2)</f>
        <v/>
      </c>
      <c r="IR73" s="123">
        <v>68</v>
      </c>
      <c r="IS73" s="423"/>
      <c r="IT73" s="423"/>
      <c r="IU73" s="423"/>
      <c r="IV73" s="423"/>
      <c r="IW73" s="421"/>
      <c r="IX73" s="422"/>
      <c r="IY73" s="269" t="str">
        <f t="shared" si="161"/>
        <v/>
      </c>
      <c r="IZ73" s="180">
        <v>1</v>
      </c>
      <c r="JA73" s="269" t="str">
        <f t="shared" si="162"/>
        <v/>
      </c>
      <c r="JB73" s="180">
        <v>1</v>
      </c>
      <c r="JC73" s="181">
        <v>1</v>
      </c>
      <c r="JD73" s="181">
        <v>1</v>
      </c>
      <c r="JE73" s="183">
        <v>1</v>
      </c>
      <c r="JF73" s="183">
        <v>1</v>
      </c>
      <c r="JG73" s="183">
        <v>1</v>
      </c>
      <c r="JH73" s="183">
        <v>1</v>
      </c>
      <c r="JI73" s="183">
        <v>1</v>
      </c>
      <c r="JJ73" s="183">
        <v>1</v>
      </c>
      <c r="JK73" s="192" t="str">
        <f ca="1">IF(ISBLANK(IW73),"",ROUND(AVERAGE(OFFSET(JB73:JJ73,0,0,1,ion21Coop!$F$42)),1))</f>
        <v/>
      </c>
      <c r="JL73" s="269" t="str">
        <f t="shared" si="163"/>
        <v/>
      </c>
      <c r="JN73" s="119">
        <f t="shared" si="205"/>
        <v>12</v>
      </c>
      <c r="JO73" s="123" t="str">
        <f t="shared" ref="JO73:JO136" si="226">VLOOKUP(JN73,$B$6:$C$26,2)</f>
        <v/>
      </c>
      <c r="JP73" s="123">
        <v>68</v>
      </c>
      <c r="JQ73" s="423"/>
      <c r="JR73" s="423"/>
      <c r="JS73" s="423"/>
      <c r="JT73" s="423"/>
      <c r="JU73" s="421"/>
      <c r="JV73" s="422"/>
      <c r="JW73" s="269" t="str">
        <f t="shared" si="164"/>
        <v/>
      </c>
      <c r="JX73" s="180">
        <v>1</v>
      </c>
      <c r="JY73" s="269" t="str">
        <f t="shared" si="165"/>
        <v/>
      </c>
      <c r="JZ73" s="180">
        <v>1</v>
      </c>
      <c r="KA73" s="181">
        <v>1</v>
      </c>
      <c r="KB73" s="181">
        <v>1</v>
      </c>
      <c r="KC73" s="183">
        <v>1</v>
      </c>
      <c r="KD73" s="183">
        <v>1</v>
      </c>
      <c r="KE73" s="183">
        <v>1</v>
      </c>
      <c r="KF73" s="183">
        <v>1</v>
      </c>
      <c r="KG73" s="183">
        <v>1</v>
      </c>
      <c r="KH73" s="183">
        <v>1</v>
      </c>
      <c r="KI73" s="192" t="str">
        <f ca="1">IF(ISBLANK(JU73),"",ROUND(AVERAGE(OFFSET(JZ73:KH73,0,0,1,ion21Coop!$F$42)),1))</f>
        <v/>
      </c>
      <c r="KJ73" s="269" t="str">
        <f t="shared" si="166"/>
        <v/>
      </c>
      <c r="KL73" s="119">
        <f t="shared" si="206"/>
        <v>13</v>
      </c>
      <c r="KM73" s="123" t="str">
        <f t="shared" ref="KM73:KM136" si="227">VLOOKUP(KL73,$B$6:$C$26,2)</f>
        <v/>
      </c>
      <c r="KN73" s="123">
        <v>68</v>
      </c>
      <c r="KO73" s="423"/>
      <c r="KP73" s="423"/>
      <c r="KQ73" s="423"/>
      <c r="KR73" s="423"/>
      <c r="KS73" s="421"/>
      <c r="KT73" s="422"/>
      <c r="KU73" s="269" t="str">
        <f t="shared" si="167"/>
        <v/>
      </c>
      <c r="KV73" s="180">
        <v>1</v>
      </c>
      <c r="KW73" s="269" t="str">
        <f t="shared" si="168"/>
        <v/>
      </c>
      <c r="KX73" s="180">
        <v>1</v>
      </c>
      <c r="KY73" s="181">
        <v>1</v>
      </c>
      <c r="KZ73" s="181">
        <v>1</v>
      </c>
      <c r="LA73" s="183">
        <v>1</v>
      </c>
      <c r="LB73" s="183">
        <v>1</v>
      </c>
      <c r="LC73" s="183">
        <v>1</v>
      </c>
      <c r="LD73" s="183">
        <v>1</v>
      </c>
      <c r="LE73" s="183">
        <v>1</v>
      </c>
      <c r="LF73" s="183">
        <v>1</v>
      </c>
      <c r="LG73" s="192" t="str">
        <f ca="1">IF(ISBLANK(KS73),"",ROUND(AVERAGE(OFFSET(KX73:LF73,0,0,1,ion21Coop!$F$42)),1))</f>
        <v/>
      </c>
      <c r="LH73" s="269" t="str">
        <f t="shared" si="169"/>
        <v/>
      </c>
      <c r="LJ73" s="119">
        <f t="shared" si="207"/>
        <v>14</v>
      </c>
      <c r="LK73" s="123" t="str">
        <f t="shared" ref="LK73:LK136" si="228">VLOOKUP(LJ73,$B$6:$C$26,2)</f>
        <v/>
      </c>
      <c r="LL73" s="123">
        <v>68</v>
      </c>
      <c r="LM73" s="423"/>
      <c r="LN73" s="423"/>
      <c r="LO73" s="423"/>
      <c r="LP73" s="423"/>
      <c r="LQ73" s="421"/>
      <c r="LR73" s="422"/>
      <c r="LS73" s="269" t="str">
        <f t="shared" si="170"/>
        <v/>
      </c>
      <c r="LT73" s="180">
        <v>1</v>
      </c>
      <c r="LU73" s="269" t="str">
        <f t="shared" si="171"/>
        <v/>
      </c>
      <c r="LV73" s="180">
        <v>1</v>
      </c>
      <c r="LW73" s="181">
        <v>1</v>
      </c>
      <c r="LX73" s="181">
        <v>1</v>
      </c>
      <c r="LY73" s="183">
        <v>1</v>
      </c>
      <c r="LZ73" s="183">
        <v>1</v>
      </c>
      <c r="MA73" s="183">
        <v>1</v>
      </c>
      <c r="MB73" s="183">
        <v>1</v>
      </c>
      <c r="MC73" s="183">
        <v>1</v>
      </c>
      <c r="MD73" s="183">
        <v>1</v>
      </c>
      <c r="ME73" s="192" t="str">
        <f ca="1">IF(ISBLANK(LQ73),"",ROUND(AVERAGE(OFFSET(LV73:MD73,0,0,1,ion21Coop!$F$42)),1))</f>
        <v/>
      </c>
      <c r="MF73" s="269" t="str">
        <f t="shared" si="172"/>
        <v/>
      </c>
      <c r="MH73" s="119">
        <f t="shared" si="208"/>
        <v>15</v>
      </c>
      <c r="MI73" s="123" t="str">
        <f t="shared" ref="MI73:MI136" si="229">VLOOKUP(MH73,$B$6:$C$26,2)</f>
        <v/>
      </c>
      <c r="MJ73" s="123">
        <v>68</v>
      </c>
      <c r="MK73" s="423"/>
      <c r="ML73" s="423"/>
      <c r="MM73" s="423"/>
      <c r="MN73" s="423"/>
      <c r="MO73" s="421"/>
      <c r="MP73" s="422"/>
      <c r="MQ73" s="269" t="str">
        <f t="shared" si="173"/>
        <v/>
      </c>
      <c r="MR73" s="180">
        <v>1</v>
      </c>
      <c r="MS73" s="269" t="str">
        <f t="shared" si="174"/>
        <v/>
      </c>
      <c r="MT73" s="180">
        <v>1</v>
      </c>
      <c r="MU73" s="181">
        <v>1</v>
      </c>
      <c r="MV73" s="181">
        <v>1</v>
      </c>
      <c r="MW73" s="183">
        <v>1</v>
      </c>
      <c r="MX73" s="183">
        <v>1</v>
      </c>
      <c r="MY73" s="183">
        <v>1</v>
      </c>
      <c r="MZ73" s="183">
        <v>1</v>
      </c>
      <c r="NA73" s="183">
        <v>1</v>
      </c>
      <c r="NB73" s="183">
        <v>1</v>
      </c>
      <c r="NC73" s="192" t="str">
        <f ca="1">IF(ISBLANK(MO73),"",ROUND(AVERAGE(OFFSET(MT73:NB73,0,0,1,ion21Coop!$F$42)),1))</f>
        <v/>
      </c>
      <c r="ND73" s="269" t="str">
        <f t="shared" si="175"/>
        <v/>
      </c>
      <c r="NF73" s="119">
        <f t="shared" si="209"/>
        <v>16</v>
      </c>
      <c r="NG73" s="123" t="str">
        <f t="shared" ref="NG73:NG136" si="230">VLOOKUP(NF73,$B$6:$C$26,2)</f>
        <v/>
      </c>
      <c r="NH73" s="123">
        <v>68</v>
      </c>
      <c r="NI73" s="423"/>
      <c r="NJ73" s="423"/>
      <c r="NK73" s="423"/>
      <c r="NL73" s="423"/>
      <c r="NM73" s="421"/>
      <c r="NN73" s="422"/>
      <c r="NO73" s="269" t="str">
        <f t="shared" si="176"/>
        <v/>
      </c>
      <c r="NP73" s="180">
        <v>1</v>
      </c>
      <c r="NQ73" s="269" t="str">
        <f t="shared" si="177"/>
        <v/>
      </c>
      <c r="NR73" s="180">
        <v>1</v>
      </c>
      <c r="NS73" s="181">
        <v>1</v>
      </c>
      <c r="NT73" s="181">
        <v>1</v>
      </c>
      <c r="NU73" s="183">
        <v>1</v>
      </c>
      <c r="NV73" s="183">
        <v>1</v>
      </c>
      <c r="NW73" s="183">
        <v>1</v>
      </c>
      <c r="NX73" s="183">
        <v>1</v>
      </c>
      <c r="NY73" s="183">
        <v>1</v>
      </c>
      <c r="NZ73" s="183">
        <v>1</v>
      </c>
      <c r="OA73" s="192" t="str">
        <f ca="1">IF(ISBLANK(NM73),"",ROUND(AVERAGE(OFFSET(NR73:NZ73,0,0,1,ion21Coop!$F$42)),1))</f>
        <v/>
      </c>
      <c r="OB73" s="269" t="str">
        <f t="shared" si="178"/>
        <v/>
      </c>
      <c r="OD73" s="119">
        <f t="shared" si="210"/>
        <v>17</v>
      </c>
      <c r="OE73" s="123" t="str">
        <f t="shared" ref="OE73:OE136" si="231">VLOOKUP(OD73,$B$6:$C$26,2)</f>
        <v/>
      </c>
      <c r="OF73" s="123">
        <v>68</v>
      </c>
      <c r="OG73" s="423"/>
      <c r="OH73" s="423"/>
      <c r="OI73" s="423"/>
      <c r="OJ73" s="423"/>
      <c r="OK73" s="421"/>
      <c r="OL73" s="422"/>
      <c r="OM73" s="269" t="str">
        <f t="shared" si="179"/>
        <v/>
      </c>
      <c r="ON73" s="180">
        <v>1</v>
      </c>
      <c r="OO73" s="269" t="str">
        <f t="shared" si="180"/>
        <v/>
      </c>
      <c r="OP73" s="180">
        <v>1</v>
      </c>
      <c r="OQ73" s="181">
        <v>1</v>
      </c>
      <c r="OR73" s="181">
        <v>1</v>
      </c>
      <c r="OS73" s="183">
        <v>1</v>
      </c>
      <c r="OT73" s="183">
        <v>1</v>
      </c>
      <c r="OU73" s="183">
        <v>1</v>
      </c>
      <c r="OV73" s="183">
        <v>1</v>
      </c>
      <c r="OW73" s="183">
        <v>1</v>
      </c>
      <c r="OX73" s="183">
        <v>1</v>
      </c>
      <c r="OY73" s="192" t="str">
        <f ca="1">IF(ISBLANK(OK73),"",ROUND(AVERAGE(OFFSET(OP73:OX73,0,0,1,ion21Coop!$F$42)),1))</f>
        <v/>
      </c>
      <c r="OZ73" s="269" t="str">
        <f t="shared" si="181"/>
        <v/>
      </c>
      <c r="PB73" s="119">
        <f t="shared" si="211"/>
        <v>18</v>
      </c>
      <c r="PC73" s="123" t="str">
        <f t="shared" ref="PC73:PC136" si="232">VLOOKUP(PB73,$B$6:$C$26,2)</f>
        <v/>
      </c>
      <c r="PD73" s="123">
        <v>68</v>
      </c>
      <c r="PE73" s="423"/>
      <c r="PF73" s="423"/>
      <c r="PG73" s="423"/>
      <c r="PH73" s="423"/>
      <c r="PI73" s="421"/>
      <c r="PJ73" s="422"/>
      <c r="PK73" s="269" t="str">
        <f t="shared" si="182"/>
        <v/>
      </c>
      <c r="PL73" s="180">
        <v>1</v>
      </c>
      <c r="PM73" s="269" t="str">
        <f t="shared" si="183"/>
        <v/>
      </c>
      <c r="PN73" s="180">
        <v>1</v>
      </c>
      <c r="PO73" s="181">
        <v>1</v>
      </c>
      <c r="PP73" s="181">
        <v>1</v>
      </c>
      <c r="PQ73" s="183">
        <v>1</v>
      </c>
      <c r="PR73" s="183">
        <v>1</v>
      </c>
      <c r="PS73" s="183">
        <v>1</v>
      </c>
      <c r="PT73" s="183">
        <v>1</v>
      </c>
      <c r="PU73" s="183">
        <v>1</v>
      </c>
      <c r="PV73" s="183">
        <v>1</v>
      </c>
      <c r="PW73" s="192" t="str">
        <f ca="1">IF(ISBLANK(PI73),"",ROUND(AVERAGE(OFFSET(PN73:PV73,0,0,1,ion21Coop!$F$42)),1))</f>
        <v/>
      </c>
      <c r="PX73" s="269" t="str">
        <f t="shared" si="184"/>
        <v/>
      </c>
      <c r="PZ73" s="119">
        <f t="shared" si="212"/>
        <v>19</v>
      </c>
      <c r="QA73" s="123" t="str">
        <f t="shared" ref="QA73:QA136" si="233">VLOOKUP(PZ73,$B$6:$C$26,2)</f>
        <v/>
      </c>
      <c r="QB73" s="123">
        <v>68</v>
      </c>
      <c r="QC73" s="423"/>
      <c r="QD73" s="423"/>
      <c r="QE73" s="423"/>
      <c r="QF73" s="423"/>
      <c r="QG73" s="421"/>
      <c r="QH73" s="422"/>
      <c r="QI73" s="269" t="str">
        <f t="shared" si="185"/>
        <v/>
      </c>
      <c r="QJ73" s="180">
        <v>1</v>
      </c>
      <c r="QK73" s="269" t="str">
        <f t="shared" si="186"/>
        <v/>
      </c>
      <c r="QL73" s="180">
        <v>1</v>
      </c>
      <c r="QM73" s="181">
        <v>1</v>
      </c>
      <c r="QN73" s="181">
        <v>1</v>
      </c>
      <c r="QO73" s="183">
        <v>1</v>
      </c>
      <c r="QP73" s="183">
        <v>1</v>
      </c>
      <c r="QQ73" s="183">
        <v>1</v>
      </c>
      <c r="QR73" s="183">
        <v>1</v>
      </c>
      <c r="QS73" s="183">
        <v>1</v>
      </c>
      <c r="QT73" s="183">
        <v>1</v>
      </c>
      <c r="QU73" s="192" t="str">
        <f ca="1">IF(ISBLANK(QG73),"",ROUND(AVERAGE(OFFSET(QL73:QT73,0,0,1,ion21Coop!$F$42)),1))</f>
        <v/>
      </c>
      <c r="QV73" s="269" t="str">
        <f t="shared" si="187"/>
        <v/>
      </c>
      <c r="QX73" s="119">
        <f t="shared" si="213"/>
        <v>20</v>
      </c>
      <c r="QY73" s="123" t="str">
        <f t="shared" ref="QY73:QY136" si="234">VLOOKUP(QX73,$B$6:$C$26,2)</f>
        <v/>
      </c>
      <c r="QZ73" s="123">
        <v>68</v>
      </c>
      <c r="RA73" s="423"/>
      <c r="RB73" s="423"/>
      <c r="RC73" s="423"/>
      <c r="RD73" s="423"/>
      <c r="RE73" s="421"/>
      <c r="RF73" s="422"/>
      <c r="RG73" s="269" t="str">
        <f t="shared" si="188"/>
        <v/>
      </c>
      <c r="RH73" s="180">
        <v>1</v>
      </c>
      <c r="RI73" s="269" t="str">
        <f t="shared" si="189"/>
        <v/>
      </c>
      <c r="RJ73" s="180">
        <v>1</v>
      </c>
      <c r="RK73" s="181">
        <v>1</v>
      </c>
      <c r="RL73" s="181">
        <v>1</v>
      </c>
      <c r="RM73" s="183">
        <v>1</v>
      </c>
      <c r="RN73" s="183">
        <v>1</v>
      </c>
      <c r="RO73" s="183">
        <v>1</v>
      </c>
      <c r="RP73" s="183">
        <v>1</v>
      </c>
      <c r="RQ73" s="183">
        <v>1</v>
      </c>
      <c r="RR73" s="183">
        <v>1</v>
      </c>
      <c r="RS73" s="192" t="str">
        <f ca="1">IF(ISBLANK(RE73),"",ROUND(AVERAGE(OFFSET(RJ73:RR73,0,0,1,ion21Coop!$F$42)),1))</f>
        <v/>
      </c>
      <c r="RT73" s="269" t="str">
        <f t="shared" si="190"/>
        <v/>
      </c>
      <c r="RV73" s="119">
        <f t="shared" si="214"/>
        <v>21</v>
      </c>
      <c r="RW73" s="123" t="str">
        <f t="shared" ref="RW73:RW136" si="235">VLOOKUP(RV73,$B$6:$C$26,2)</f>
        <v/>
      </c>
      <c r="RX73" s="123">
        <v>68</v>
      </c>
      <c r="RY73" s="423"/>
      <c r="RZ73" s="423"/>
      <c r="SA73" s="423"/>
      <c r="SB73" s="423"/>
      <c r="SC73" s="421"/>
      <c r="SD73" s="422"/>
      <c r="SE73" s="269" t="str">
        <f t="shared" si="191"/>
        <v/>
      </c>
      <c r="SF73" s="180">
        <v>1</v>
      </c>
      <c r="SG73" s="269" t="str">
        <f t="shared" si="192"/>
        <v/>
      </c>
      <c r="SH73" s="180">
        <v>1</v>
      </c>
      <c r="SI73" s="181">
        <v>1</v>
      </c>
      <c r="SJ73" s="181">
        <v>1</v>
      </c>
      <c r="SK73" s="183">
        <v>1</v>
      </c>
      <c r="SL73" s="183">
        <v>1</v>
      </c>
      <c r="SM73" s="183">
        <v>1</v>
      </c>
      <c r="SN73" s="183">
        <v>1</v>
      </c>
      <c r="SO73" s="183">
        <v>1</v>
      </c>
      <c r="SP73" s="183">
        <v>1</v>
      </c>
      <c r="SQ73" s="192" t="str">
        <f ca="1">IF(ISBLANK(SC73),"",ROUND(AVERAGE(OFFSET(SH73:SP73,0,0,1,ion21Coop!$F$42)),1))</f>
        <v/>
      </c>
      <c r="SR73" s="269" t="str">
        <f t="shared" si="193"/>
        <v/>
      </c>
      <c r="ST73" s="565"/>
      <c r="SU73" s="565"/>
      <c r="SV73" s="566"/>
      <c r="SW73" s="567"/>
      <c r="SX73" s="565"/>
      <c r="SY73" s="566"/>
      <c r="SZ73" s="568"/>
      <c r="TA73" s="567"/>
      <c r="TB73" s="553"/>
    </row>
    <row r="74" spans="10:522" x14ac:dyDescent="0.3">
      <c r="J74" s="119">
        <f t="shared" si="194"/>
        <v>1</v>
      </c>
      <c r="K74" s="123" t="str">
        <f t="shared" si="215"/>
        <v>YaJo</v>
      </c>
      <c r="L74" s="123">
        <v>69</v>
      </c>
      <c r="M74" s="351"/>
      <c r="N74" s="351"/>
      <c r="O74" s="351"/>
      <c r="P74" s="351"/>
      <c r="Q74" s="369"/>
      <c r="R74" s="370"/>
      <c r="S74" s="269" t="str">
        <f t="shared" si="131"/>
        <v/>
      </c>
      <c r="T74" s="180">
        <v>1</v>
      </c>
      <c r="U74" s="269" t="str">
        <f t="shared" si="132"/>
        <v/>
      </c>
      <c r="V74" s="180">
        <v>1</v>
      </c>
      <c r="W74" s="181">
        <v>1</v>
      </c>
      <c r="X74" s="181">
        <v>1</v>
      </c>
      <c r="Y74" s="183">
        <v>1</v>
      </c>
      <c r="Z74" s="183">
        <v>1</v>
      </c>
      <c r="AA74" s="183">
        <v>1</v>
      </c>
      <c r="AB74" s="183">
        <v>1</v>
      </c>
      <c r="AC74" s="183">
        <v>1</v>
      </c>
      <c r="AD74" s="183">
        <v>1</v>
      </c>
      <c r="AE74" s="192" t="str">
        <f ca="1">IF(ISBLANK(Q74),"",ROUND(AVERAGE(OFFSET(V74:AD74,0,0,1,ion21Coop!$F$42)),1))</f>
        <v/>
      </c>
      <c r="AF74" s="269" t="str">
        <f t="shared" si="133"/>
        <v/>
      </c>
      <c r="AH74" s="119">
        <f t="shared" si="195"/>
        <v>2</v>
      </c>
      <c r="AI74" s="123" t="str">
        <f t="shared" si="216"/>
        <v>GeLo</v>
      </c>
      <c r="AJ74" s="123">
        <v>69</v>
      </c>
      <c r="AK74" s="351"/>
      <c r="AL74" s="351"/>
      <c r="AM74" s="351"/>
      <c r="AN74" s="351"/>
      <c r="AO74" s="369"/>
      <c r="AP74" s="370"/>
      <c r="AQ74" s="269" t="str">
        <f t="shared" si="134"/>
        <v/>
      </c>
      <c r="AR74" s="180">
        <v>1</v>
      </c>
      <c r="AS74" s="269" t="str">
        <f t="shared" si="135"/>
        <v/>
      </c>
      <c r="AT74" s="180">
        <v>1</v>
      </c>
      <c r="AU74" s="181">
        <v>1</v>
      </c>
      <c r="AV74" s="181">
        <v>1</v>
      </c>
      <c r="AW74" s="183">
        <v>1</v>
      </c>
      <c r="AX74" s="183">
        <v>1</v>
      </c>
      <c r="AY74" s="183">
        <v>1</v>
      </c>
      <c r="AZ74" s="183">
        <v>1</v>
      </c>
      <c r="BA74" s="183">
        <v>1</v>
      </c>
      <c r="BB74" s="183">
        <v>1</v>
      </c>
      <c r="BC74" s="192" t="str">
        <f ca="1">IF(ISBLANK(AO74),"",ROUND(AVERAGE(OFFSET(AT74:BB74,0,0,1,ion21Coop!$F$42)),1))</f>
        <v/>
      </c>
      <c r="BD74" s="269" t="str">
        <f t="shared" si="136"/>
        <v/>
      </c>
      <c r="BF74" s="119">
        <f t="shared" si="196"/>
        <v>3</v>
      </c>
      <c r="BG74" s="123" t="str">
        <f t="shared" si="217"/>
        <v>MiDo</v>
      </c>
      <c r="BH74" s="123">
        <v>69</v>
      </c>
      <c r="BI74" s="351"/>
      <c r="BJ74" s="351"/>
      <c r="BK74" s="351"/>
      <c r="BL74" s="351"/>
      <c r="BM74" s="369"/>
      <c r="BN74" s="370"/>
      <c r="BO74" s="269" t="str">
        <f t="shared" si="137"/>
        <v/>
      </c>
      <c r="BP74" s="180">
        <v>1</v>
      </c>
      <c r="BQ74" s="269" t="str">
        <f t="shared" si="138"/>
        <v/>
      </c>
      <c r="BR74" s="180">
        <v>1</v>
      </c>
      <c r="BS74" s="181">
        <v>1</v>
      </c>
      <c r="BT74" s="181">
        <v>1</v>
      </c>
      <c r="BU74" s="183">
        <v>1</v>
      </c>
      <c r="BV74" s="183">
        <v>1</v>
      </c>
      <c r="BW74" s="183">
        <v>1</v>
      </c>
      <c r="BX74" s="183">
        <v>1</v>
      </c>
      <c r="BY74" s="183">
        <v>1</v>
      </c>
      <c r="BZ74" s="183">
        <v>1</v>
      </c>
      <c r="CA74" s="192" t="str">
        <f ca="1">IF(ISBLANK(BM74),"",ROUND(AVERAGE(OFFSET(BR74:BZ74,0,0,1,ion21Coop!$F$42)),1))</f>
        <v/>
      </c>
      <c r="CB74" s="269" t="str">
        <f t="shared" si="139"/>
        <v/>
      </c>
      <c r="CD74" s="119">
        <f t="shared" si="197"/>
        <v>4</v>
      </c>
      <c r="CE74" s="123" t="str">
        <f t="shared" si="218"/>
        <v>EmNi</v>
      </c>
      <c r="CF74" s="123">
        <v>69</v>
      </c>
      <c r="CG74" s="351"/>
      <c r="CH74" s="351"/>
      <c r="CI74" s="351"/>
      <c r="CJ74" s="351"/>
      <c r="CK74" s="369"/>
      <c r="CL74" s="370"/>
      <c r="CM74" s="269" t="str">
        <f t="shared" si="140"/>
        <v/>
      </c>
      <c r="CN74" s="180">
        <v>1</v>
      </c>
      <c r="CO74" s="269" t="str">
        <f t="shared" si="141"/>
        <v/>
      </c>
      <c r="CP74" s="180">
        <v>1</v>
      </c>
      <c r="CQ74" s="181">
        <v>1</v>
      </c>
      <c r="CR74" s="181">
        <v>1</v>
      </c>
      <c r="CS74" s="183">
        <v>1</v>
      </c>
      <c r="CT74" s="183">
        <v>1</v>
      </c>
      <c r="CU74" s="183">
        <v>1</v>
      </c>
      <c r="CV74" s="183">
        <v>1</v>
      </c>
      <c r="CW74" s="183">
        <v>1</v>
      </c>
      <c r="CX74" s="183">
        <v>1</v>
      </c>
      <c r="CY74" s="192" t="str">
        <f ca="1">IF(ISBLANK(CK74),"",ROUND(AVERAGE(OFFSET(CP74:CX74,0,0,1,ion21Coop!$F$42)),1))</f>
        <v/>
      </c>
      <c r="CZ74" s="269" t="str">
        <f t="shared" si="142"/>
        <v/>
      </c>
      <c r="DB74" s="119">
        <f t="shared" si="198"/>
        <v>5</v>
      </c>
      <c r="DC74" s="123" t="str">
        <f t="shared" si="219"/>
        <v>HeJe</v>
      </c>
      <c r="DD74" s="123">
        <v>69</v>
      </c>
      <c r="DE74" s="423"/>
      <c r="DF74" s="423"/>
      <c r="DG74" s="423"/>
      <c r="DH74" s="423"/>
      <c r="DI74" s="421"/>
      <c r="DJ74" s="422"/>
      <c r="DK74" s="269" t="str">
        <f t="shared" si="143"/>
        <v/>
      </c>
      <c r="DL74" s="180">
        <v>1</v>
      </c>
      <c r="DM74" s="269" t="str">
        <f t="shared" si="144"/>
        <v/>
      </c>
      <c r="DN74" s="180">
        <v>1</v>
      </c>
      <c r="DO74" s="181">
        <v>1</v>
      </c>
      <c r="DP74" s="181">
        <v>1</v>
      </c>
      <c r="DQ74" s="183">
        <v>1</v>
      </c>
      <c r="DR74" s="183">
        <v>1</v>
      </c>
      <c r="DS74" s="183">
        <v>1</v>
      </c>
      <c r="DT74" s="183">
        <v>1</v>
      </c>
      <c r="DU74" s="183">
        <v>1</v>
      </c>
      <c r="DV74" s="183">
        <v>1</v>
      </c>
      <c r="DW74" s="192" t="str">
        <f ca="1">IF(ISBLANK(DI74),"",ROUND(AVERAGE(OFFSET(DN74:DV74,0,0,1,ion21Coop!$F$42)),1))</f>
        <v/>
      </c>
      <c r="DX74" s="269" t="str">
        <f t="shared" si="145"/>
        <v/>
      </c>
      <c r="DZ74" s="119">
        <f t="shared" si="199"/>
        <v>6</v>
      </c>
      <c r="EA74" s="123" t="str">
        <f t="shared" si="220"/>
        <v/>
      </c>
      <c r="EB74" s="123">
        <v>69</v>
      </c>
      <c r="EC74" s="423"/>
      <c r="ED74" s="423"/>
      <c r="EE74" s="423"/>
      <c r="EF74" s="423"/>
      <c r="EG74" s="421"/>
      <c r="EH74" s="422"/>
      <c r="EI74" s="269" t="str">
        <f t="shared" si="146"/>
        <v/>
      </c>
      <c r="EJ74" s="180">
        <v>1</v>
      </c>
      <c r="EK74" s="269" t="str">
        <f t="shared" si="147"/>
        <v/>
      </c>
      <c r="EL74" s="180">
        <v>1</v>
      </c>
      <c r="EM74" s="181">
        <v>1</v>
      </c>
      <c r="EN74" s="181">
        <v>1</v>
      </c>
      <c r="EO74" s="183">
        <v>1</v>
      </c>
      <c r="EP74" s="183">
        <v>1</v>
      </c>
      <c r="EQ74" s="183">
        <v>1</v>
      </c>
      <c r="ER74" s="183">
        <v>1</v>
      </c>
      <c r="ES74" s="183">
        <v>1</v>
      </c>
      <c r="ET74" s="183">
        <v>1</v>
      </c>
      <c r="EU74" s="192" t="str">
        <f ca="1">IF(ISBLANK(EG74),"",ROUND(AVERAGE(OFFSET(EL74:ET74,0,0,1,ion21Coop!$F$42)),1))</f>
        <v/>
      </c>
      <c r="EV74" s="269" t="str">
        <f t="shared" si="148"/>
        <v/>
      </c>
      <c r="EX74" s="119">
        <f t="shared" si="200"/>
        <v>7</v>
      </c>
      <c r="EY74" s="123" t="str">
        <f t="shared" si="221"/>
        <v/>
      </c>
      <c r="EZ74" s="123">
        <v>69</v>
      </c>
      <c r="FA74" s="423"/>
      <c r="FB74" s="423"/>
      <c r="FC74" s="423"/>
      <c r="FD74" s="423"/>
      <c r="FE74" s="421"/>
      <c r="FF74" s="422"/>
      <c r="FG74" s="269" t="str">
        <f t="shared" si="149"/>
        <v/>
      </c>
      <c r="FH74" s="180">
        <v>1</v>
      </c>
      <c r="FI74" s="269" t="str">
        <f t="shared" si="150"/>
        <v/>
      </c>
      <c r="FJ74" s="180">
        <v>1</v>
      </c>
      <c r="FK74" s="181">
        <v>1</v>
      </c>
      <c r="FL74" s="181">
        <v>1</v>
      </c>
      <c r="FM74" s="183">
        <v>1</v>
      </c>
      <c r="FN74" s="183">
        <v>1</v>
      </c>
      <c r="FO74" s="183">
        <v>1</v>
      </c>
      <c r="FP74" s="183">
        <v>1</v>
      </c>
      <c r="FQ74" s="183">
        <v>1</v>
      </c>
      <c r="FR74" s="183">
        <v>1</v>
      </c>
      <c r="FS74" s="192" t="str">
        <f ca="1">IF(ISBLANK(FE74),"",ROUND(AVERAGE(OFFSET(FJ74:FR74,0,0,1,ion21Coop!$F$42)),1))</f>
        <v/>
      </c>
      <c r="FT74" s="269" t="str">
        <f t="shared" si="151"/>
        <v/>
      </c>
      <c r="FV74" s="119">
        <f t="shared" si="201"/>
        <v>8</v>
      </c>
      <c r="FW74" s="123" t="str">
        <f t="shared" si="222"/>
        <v/>
      </c>
      <c r="FX74" s="123">
        <v>69</v>
      </c>
      <c r="FY74" s="423"/>
      <c r="FZ74" s="423"/>
      <c r="GA74" s="423"/>
      <c r="GB74" s="423"/>
      <c r="GC74" s="421"/>
      <c r="GD74" s="422"/>
      <c r="GE74" s="269" t="str">
        <f t="shared" si="152"/>
        <v/>
      </c>
      <c r="GF74" s="180">
        <v>1</v>
      </c>
      <c r="GG74" s="269" t="str">
        <f t="shared" si="153"/>
        <v/>
      </c>
      <c r="GH74" s="180">
        <v>1</v>
      </c>
      <c r="GI74" s="181">
        <v>1</v>
      </c>
      <c r="GJ74" s="181">
        <v>1</v>
      </c>
      <c r="GK74" s="183">
        <v>1</v>
      </c>
      <c r="GL74" s="183">
        <v>1</v>
      </c>
      <c r="GM74" s="183">
        <v>1</v>
      </c>
      <c r="GN74" s="183">
        <v>1</v>
      </c>
      <c r="GO74" s="183">
        <v>1</v>
      </c>
      <c r="GP74" s="183">
        <v>1</v>
      </c>
      <c r="GQ74" s="192" t="str">
        <f ca="1">IF(ISBLANK(GC74),"",ROUND(AVERAGE(OFFSET(GH74:GP74,0,0,1,ion21Coop!$F$42)),1))</f>
        <v/>
      </c>
      <c r="GR74" s="269" t="str">
        <f t="shared" si="154"/>
        <v/>
      </c>
      <c r="GT74" s="119">
        <f t="shared" si="202"/>
        <v>9</v>
      </c>
      <c r="GU74" s="123" t="str">
        <f t="shared" si="223"/>
        <v/>
      </c>
      <c r="GV74" s="123">
        <v>69</v>
      </c>
      <c r="GW74" s="423"/>
      <c r="GX74" s="423"/>
      <c r="GY74" s="423"/>
      <c r="GZ74" s="423"/>
      <c r="HA74" s="421"/>
      <c r="HB74" s="422"/>
      <c r="HC74" s="269" t="str">
        <f t="shared" si="155"/>
        <v/>
      </c>
      <c r="HD74" s="180">
        <v>1</v>
      </c>
      <c r="HE74" s="269" t="str">
        <f t="shared" si="156"/>
        <v/>
      </c>
      <c r="HF74" s="180">
        <v>1</v>
      </c>
      <c r="HG74" s="181">
        <v>1</v>
      </c>
      <c r="HH74" s="181">
        <v>1</v>
      </c>
      <c r="HI74" s="183">
        <v>1</v>
      </c>
      <c r="HJ74" s="183">
        <v>1</v>
      </c>
      <c r="HK74" s="183">
        <v>1</v>
      </c>
      <c r="HL74" s="183">
        <v>1</v>
      </c>
      <c r="HM74" s="183">
        <v>1</v>
      </c>
      <c r="HN74" s="183">
        <v>1</v>
      </c>
      <c r="HO74" s="192" t="str">
        <f ca="1">IF(ISBLANK(HA74),"",ROUND(AVERAGE(OFFSET(HF74:HN74,0,0,1,ion21Coop!$F$42)),1))</f>
        <v/>
      </c>
      <c r="HP74" s="269" t="str">
        <f t="shared" si="157"/>
        <v/>
      </c>
      <c r="HR74" s="119">
        <f t="shared" si="203"/>
        <v>10</v>
      </c>
      <c r="HS74" s="123" t="str">
        <f t="shared" si="224"/>
        <v/>
      </c>
      <c r="HT74" s="123">
        <v>69</v>
      </c>
      <c r="HU74" s="423"/>
      <c r="HV74" s="423"/>
      <c r="HW74" s="423"/>
      <c r="HX74" s="423"/>
      <c r="HY74" s="421"/>
      <c r="HZ74" s="422"/>
      <c r="IA74" s="269" t="str">
        <f t="shared" si="158"/>
        <v/>
      </c>
      <c r="IB74" s="180">
        <v>1</v>
      </c>
      <c r="IC74" s="269" t="str">
        <f t="shared" si="159"/>
        <v/>
      </c>
      <c r="ID74" s="180">
        <v>1</v>
      </c>
      <c r="IE74" s="181">
        <v>1</v>
      </c>
      <c r="IF74" s="181">
        <v>1</v>
      </c>
      <c r="IG74" s="183">
        <v>1</v>
      </c>
      <c r="IH74" s="183">
        <v>1</v>
      </c>
      <c r="II74" s="183">
        <v>1</v>
      </c>
      <c r="IJ74" s="183">
        <v>1</v>
      </c>
      <c r="IK74" s="183">
        <v>1</v>
      </c>
      <c r="IL74" s="183">
        <v>1</v>
      </c>
      <c r="IM74" s="192" t="str">
        <f ca="1">IF(ISBLANK(HY74),"",ROUND(AVERAGE(OFFSET(ID74:IL74,0,0,1,ion21Coop!$F$42)),1))</f>
        <v/>
      </c>
      <c r="IN74" s="269" t="str">
        <f t="shared" si="160"/>
        <v/>
      </c>
      <c r="IP74" s="119">
        <f t="shared" si="204"/>
        <v>11</v>
      </c>
      <c r="IQ74" s="123" t="str">
        <f t="shared" si="225"/>
        <v/>
      </c>
      <c r="IR74" s="123">
        <v>69</v>
      </c>
      <c r="IS74" s="423"/>
      <c r="IT74" s="423"/>
      <c r="IU74" s="423"/>
      <c r="IV74" s="423"/>
      <c r="IW74" s="421"/>
      <c r="IX74" s="422"/>
      <c r="IY74" s="269" t="str">
        <f t="shared" si="161"/>
        <v/>
      </c>
      <c r="IZ74" s="180">
        <v>1</v>
      </c>
      <c r="JA74" s="269" t="str">
        <f t="shared" si="162"/>
        <v/>
      </c>
      <c r="JB74" s="180">
        <v>1</v>
      </c>
      <c r="JC74" s="181">
        <v>1</v>
      </c>
      <c r="JD74" s="181">
        <v>1</v>
      </c>
      <c r="JE74" s="183">
        <v>1</v>
      </c>
      <c r="JF74" s="183">
        <v>1</v>
      </c>
      <c r="JG74" s="183">
        <v>1</v>
      </c>
      <c r="JH74" s="183">
        <v>1</v>
      </c>
      <c r="JI74" s="183">
        <v>1</v>
      </c>
      <c r="JJ74" s="183">
        <v>1</v>
      </c>
      <c r="JK74" s="192" t="str">
        <f ca="1">IF(ISBLANK(IW74),"",ROUND(AVERAGE(OFFSET(JB74:JJ74,0,0,1,ion21Coop!$F$42)),1))</f>
        <v/>
      </c>
      <c r="JL74" s="269" t="str">
        <f t="shared" si="163"/>
        <v/>
      </c>
      <c r="JN74" s="119">
        <f t="shared" si="205"/>
        <v>12</v>
      </c>
      <c r="JO74" s="123" t="str">
        <f t="shared" si="226"/>
        <v/>
      </c>
      <c r="JP74" s="123">
        <v>69</v>
      </c>
      <c r="JQ74" s="423"/>
      <c r="JR74" s="423"/>
      <c r="JS74" s="423"/>
      <c r="JT74" s="423"/>
      <c r="JU74" s="421"/>
      <c r="JV74" s="422"/>
      <c r="JW74" s="269" t="str">
        <f t="shared" si="164"/>
        <v/>
      </c>
      <c r="JX74" s="180">
        <v>1</v>
      </c>
      <c r="JY74" s="269" t="str">
        <f t="shared" si="165"/>
        <v/>
      </c>
      <c r="JZ74" s="180">
        <v>1</v>
      </c>
      <c r="KA74" s="181">
        <v>1</v>
      </c>
      <c r="KB74" s="181">
        <v>1</v>
      </c>
      <c r="KC74" s="183">
        <v>1</v>
      </c>
      <c r="KD74" s="183">
        <v>1</v>
      </c>
      <c r="KE74" s="183">
        <v>1</v>
      </c>
      <c r="KF74" s="183">
        <v>1</v>
      </c>
      <c r="KG74" s="183">
        <v>1</v>
      </c>
      <c r="KH74" s="183">
        <v>1</v>
      </c>
      <c r="KI74" s="192" t="str">
        <f ca="1">IF(ISBLANK(JU74),"",ROUND(AVERAGE(OFFSET(JZ74:KH74,0,0,1,ion21Coop!$F$42)),1))</f>
        <v/>
      </c>
      <c r="KJ74" s="269" t="str">
        <f t="shared" si="166"/>
        <v/>
      </c>
      <c r="KL74" s="119">
        <f t="shared" si="206"/>
        <v>13</v>
      </c>
      <c r="KM74" s="123" t="str">
        <f t="shared" si="227"/>
        <v/>
      </c>
      <c r="KN74" s="123">
        <v>69</v>
      </c>
      <c r="KO74" s="423"/>
      <c r="KP74" s="423"/>
      <c r="KQ74" s="423"/>
      <c r="KR74" s="423"/>
      <c r="KS74" s="421"/>
      <c r="KT74" s="422"/>
      <c r="KU74" s="269" t="str">
        <f t="shared" si="167"/>
        <v/>
      </c>
      <c r="KV74" s="180">
        <v>1</v>
      </c>
      <c r="KW74" s="269" t="str">
        <f t="shared" si="168"/>
        <v/>
      </c>
      <c r="KX74" s="180">
        <v>1</v>
      </c>
      <c r="KY74" s="181">
        <v>1</v>
      </c>
      <c r="KZ74" s="181">
        <v>1</v>
      </c>
      <c r="LA74" s="183">
        <v>1</v>
      </c>
      <c r="LB74" s="183">
        <v>1</v>
      </c>
      <c r="LC74" s="183">
        <v>1</v>
      </c>
      <c r="LD74" s="183">
        <v>1</v>
      </c>
      <c r="LE74" s="183">
        <v>1</v>
      </c>
      <c r="LF74" s="183">
        <v>1</v>
      </c>
      <c r="LG74" s="192" t="str">
        <f ca="1">IF(ISBLANK(KS74),"",ROUND(AVERAGE(OFFSET(KX74:LF74,0,0,1,ion21Coop!$F$42)),1))</f>
        <v/>
      </c>
      <c r="LH74" s="269" t="str">
        <f t="shared" si="169"/>
        <v/>
      </c>
      <c r="LJ74" s="119">
        <f t="shared" si="207"/>
        <v>14</v>
      </c>
      <c r="LK74" s="123" t="str">
        <f t="shared" si="228"/>
        <v/>
      </c>
      <c r="LL74" s="123">
        <v>69</v>
      </c>
      <c r="LM74" s="423"/>
      <c r="LN74" s="423"/>
      <c r="LO74" s="423"/>
      <c r="LP74" s="423"/>
      <c r="LQ74" s="421"/>
      <c r="LR74" s="422"/>
      <c r="LS74" s="269" t="str">
        <f t="shared" si="170"/>
        <v/>
      </c>
      <c r="LT74" s="180">
        <v>1</v>
      </c>
      <c r="LU74" s="269" t="str">
        <f t="shared" si="171"/>
        <v/>
      </c>
      <c r="LV74" s="180">
        <v>1</v>
      </c>
      <c r="LW74" s="181">
        <v>1</v>
      </c>
      <c r="LX74" s="181">
        <v>1</v>
      </c>
      <c r="LY74" s="183">
        <v>1</v>
      </c>
      <c r="LZ74" s="183">
        <v>1</v>
      </c>
      <c r="MA74" s="183">
        <v>1</v>
      </c>
      <c r="MB74" s="183">
        <v>1</v>
      </c>
      <c r="MC74" s="183">
        <v>1</v>
      </c>
      <c r="MD74" s="183">
        <v>1</v>
      </c>
      <c r="ME74" s="192" t="str">
        <f ca="1">IF(ISBLANK(LQ74),"",ROUND(AVERAGE(OFFSET(LV74:MD74,0,0,1,ion21Coop!$F$42)),1))</f>
        <v/>
      </c>
      <c r="MF74" s="269" t="str">
        <f t="shared" si="172"/>
        <v/>
      </c>
      <c r="MH74" s="119">
        <f t="shared" si="208"/>
        <v>15</v>
      </c>
      <c r="MI74" s="123" t="str">
        <f t="shared" si="229"/>
        <v/>
      </c>
      <c r="MJ74" s="123">
        <v>69</v>
      </c>
      <c r="MK74" s="423"/>
      <c r="ML74" s="423"/>
      <c r="MM74" s="423"/>
      <c r="MN74" s="423"/>
      <c r="MO74" s="421"/>
      <c r="MP74" s="422"/>
      <c r="MQ74" s="269" t="str">
        <f t="shared" si="173"/>
        <v/>
      </c>
      <c r="MR74" s="180">
        <v>1</v>
      </c>
      <c r="MS74" s="269" t="str">
        <f t="shared" si="174"/>
        <v/>
      </c>
      <c r="MT74" s="180">
        <v>1</v>
      </c>
      <c r="MU74" s="181">
        <v>1</v>
      </c>
      <c r="MV74" s="181">
        <v>1</v>
      </c>
      <c r="MW74" s="183">
        <v>1</v>
      </c>
      <c r="MX74" s="183">
        <v>1</v>
      </c>
      <c r="MY74" s="183">
        <v>1</v>
      </c>
      <c r="MZ74" s="183">
        <v>1</v>
      </c>
      <c r="NA74" s="183">
        <v>1</v>
      </c>
      <c r="NB74" s="183">
        <v>1</v>
      </c>
      <c r="NC74" s="192" t="str">
        <f ca="1">IF(ISBLANK(MO74),"",ROUND(AVERAGE(OFFSET(MT74:NB74,0,0,1,ion21Coop!$F$42)),1))</f>
        <v/>
      </c>
      <c r="ND74" s="269" t="str">
        <f t="shared" si="175"/>
        <v/>
      </c>
      <c r="NF74" s="119">
        <f t="shared" si="209"/>
        <v>16</v>
      </c>
      <c r="NG74" s="123" t="str">
        <f t="shared" si="230"/>
        <v/>
      </c>
      <c r="NH74" s="123">
        <v>69</v>
      </c>
      <c r="NI74" s="423"/>
      <c r="NJ74" s="423"/>
      <c r="NK74" s="423"/>
      <c r="NL74" s="423"/>
      <c r="NM74" s="421"/>
      <c r="NN74" s="422"/>
      <c r="NO74" s="269" t="str">
        <f t="shared" si="176"/>
        <v/>
      </c>
      <c r="NP74" s="180">
        <v>1</v>
      </c>
      <c r="NQ74" s="269" t="str">
        <f t="shared" si="177"/>
        <v/>
      </c>
      <c r="NR74" s="180">
        <v>1</v>
      </c>
      <c r="NS74" s="181">
        <v>1</v>
      </c>
      <c r="NT74" s="181">
        <v>1</v>
      </c>
      <c r="NU74" s="183">
        <v>1</v>
      </c>
      <c r="NV74" s="183">
        <v>1</v>
      </c>
      <c r="NW74" s="183">
        <v>1</v>
      </c>
      <c r="NX74" s="183">
        <v>1</v>
      </c>
      <c r="NY74" s="183">
        <v>1</v>
      </c>
      <c r="NZ74" s="183">
        <v>1</v>
      </c>
      <c r="OA74" s="192" t="str">
        <f ca="1">IF(ISBLANK(NM74),"",ROUND(AVERAGE(OFFSET(NR74:NZ74,0,0,1,ion21Coop!$F$42)),1))</f>
        <v/>
      </c>
      <c r="OB74" s="269" t="str">
        <f t="shared" si="178"/>
        <v/>
      </c>
      <c r="OD74" s="119">
        <f t="shared" si="210"/>
        <v>17</v>
      </c>
      <c r="OE74" s="123" t="str">
        <f t="shared" si="231"/>
        <v/>
      </c>
      <c r="OF74" s="123">
        <v>69</v>
      </c>
      <c r="OG74" s="423"/>
      <c r="OH74" s="423"/>
      <c r="OI74" s="423"/>
      <c r="OJ74" s="423"/>
      <c r="OK74" s="421"/>
      <c r="OL74" s="422"/>
      <c r="OM74" s="269" t="str">
        <f t="shared" si="179"/>
        <v/>
      </c>
      <c r="ON74" s="180">
        <v>1</v>
      </c>
      <c r="OO74" s="269" t="str">
        <f t="shared" si="180"/>
        <v/>
      </c>
      <c r="OP74" s="180">
        <v>1</v>
      </c>
      <c r="OQ74" s="181">
        <v>1</v>
      </c>
      <c r="OR74" s="181">
        <v>1</v>
      </c>
      <c r="OS74" s="183">
        <v>1</v>
      </c>
      <c r="OT74" s="183">
        <v>1</v>
      </c>
      <c r="OU74" s="183">
        <v>1</v>
      </c>
      <c r="OV74" s="183">
        <v>1</v>
      </c>
      <c r="OW74" s="183">
        <v>1</v>
      </c>
      <c r="OX74" s="183">
        <v>1</v>
      </c>
      <c r="OY74" s="192" t="str">
        <f ca="1">IF(ISBLANK(OK74),"",ROUND(AVERAGE(OFFSET(OP74:OX74,0,0,1,ion21Coop!$F$42)),1))</f>
        <v/>
      </c>
      <c r="OZ74" s="269" t="str">
        <f t="shared" si="181"/>
        <v/>
      </c>
      <c r="PB74" s="119">
        <f t="shared" si="211"/>
        <v>18</v>
      </c>
      <c r="PC74" s="123" t="str">
        <f t="shared" si="232"/>
        <v/>
      </c>
      <c r="PD74" s="123">
        <v>69</v>
      </c>
      <c r="PE74" s="423"/>
      <c r="PF74" s="423"/>
      <c r="PG74" s="423"/>
      <c r="PH74" s="423"/>
      <c r="PI74" s="421"/>
      <c r="PJ74" s="422"/>
      <c r="PK74" s="269" t="str">
        <f t="shared" si="182"/>
        <v/>
      </c>
      <c r="PL74" s="180">
        <v>1</v>
      </c>
      <c r="PM74" s="269" t="str">
        <f t="shared" si="183"/>
        <v/>
      </c>
      <c r="PN74" s="180">
        <v>1</v>
      </c>
      <c r="PO74" s="181">
        <v>1</v>
      </c>
      <c r="PP74" s="181">
        <v>1</v>
      </c>
      <c r="PQ74" s="183">
        <v>1</v>
      </c>
      <c r="PR74" s="183">
        <v>1</v>
      </c>
      <c r="PS74" s="183">
        <v>1</v>
      </c>
      <c r="PT74" s="183">
        <v>1</v>
      </c>
      <c r="PU74" s="183">
        <v>1</v>
      </c>
      <c r="PV74" s="183">
        <v>1</v>
      </c>
      <c r="PW74" s="192" t="str">
        <f ca="1">IF(ISBLANK(PI74),"",ROUND(AVERAGE(OFFSET(PN74:PV74,0,0,1,ion21Coop!$F$42)),1))</f>
        <v/>
      </c>
      <c r="PX74" s="269" t="str">
        <f t="shared" si="184"/>
        <v/>
      </c>
      <c r="PZ74" s="119">
        <f t="shared" si="212"/>
        <v>19</v>
      </c>
      <c r="QA74" s="123" t="str">
        <f t="shared" si="233"/>
        <v/>
      </c>
      <c r="QB74" s="123">
        <v>69</v>
      </c>
      <c r="QC74" s="423"/>
      <c r="QD74" s="423"/>
      <c r="QE74" s="423"/>
      <c r="QF74" s="423"/>
      <c r="QG74" s="421"/>
      <c r="QH74" s="422"/>
      <c r="QI74" s="269" t="str">
        <f t="shared" si="185"/>
        <v/>
      </c>
      <c r="QJ74" s="180">
        <v>1</v>
      </c>
      <c r="QK74" s="269" t="str">
        <f t="shared" si="186"/>
        <v/>
      </c>
      <c r="QL74" s="180">
        <v>1</v>
      </c>
      <c r="QM74" s="181">
        <v>1</v>
      </c>
      <c r="QN74" s="181">
        <v>1</v>
      </c>
      <c r="QO74" s="183">
        <v>1</v>
      </c>
      <c r="QP74" s="183">
        <v>1</v>
      </c>
      <c r="QQ74" s="183">
        <v>1</v>
      </c>
      <c r="QR74" s="183">
        <v>1</v>
      </c>
      <c r="QS74" s="183">
        <v>1</v>
      </c>
      <c r="QT74" s="183">
        <v>1</v>
      </c>
      <c r="QU74" s="192" t="str">
        <f ca="1">IF(ISBLANK(QG74),"",ROUND(AVERAGE(OFFSET(QL74:QT74,0,0,1,ion21Coop!$F$42)),1))</f>
        <v/>
      </c>
      <c r="QV74" s="269" t="str">
        <f t="shared" si="187"/>
        <v/>
      </c>
      <c r="QX74" s="119">
        <f t="shared" si="213"/>
        <v>20</v>
      </c>
      <c r="QY74" s="123" t="str">
        <f t="shared" si="234"/>
        <v/>
      </c>
      <c r="QZ74" s="123">
        <v>69</v>
      </c>
      <c r="RA74" s="423"/>
      <c r="RB74" s="423"/>
      <c r="RC74" s="423"/>
      <c r="RD74" s="423"/>
      <c r="RE74" s="421"/>
      <c r="RF74" s="422"/>
      <c r="RG74" s="269" t="str">
        <f t="shared" si="188"/>
        <v/>
      </c>
      <c r="RH74" s="180">
        <v>1</v>
      </c>
      <c r="RI74" s="269" t="str">
        <f t="shared" si="189"/>
        <v/>
      </c>
      <c r="RJ74" s="180">
        <v>1</v>
      </c>
      <c r="RK74" s="181">
        <v>1</v>
      </c>
      <c r="RL74" s="181">
        <v>1</v>
      </c>
      <c r="RM74" s="183">
        <v>1</v>
      </c>
      <c r="RN74" s="183">
        <v>1</v>
      </c>
      <c r="RO74" s="183">
        <v>1</v>
      </c>
      <c r="RP74" s="183">
        <v>1</v>
      </c>
      <c r="RQ74" s="183">
        <v>1</v>
      </c>
      <c r="RR74" s="183">
        <v>1</v>
      </c>
      <c r="RS74" s="192" t="str">
        <f ca="1">IF(ISBLANK(RE74),"",ROUND(AVERAGE(OFFSET(RJ74:RR74,0,0,1,ion21Coop!$F$42)),1))</f>
        <v/>
      </c>
      <c r="RT74" s="269" t="str">
        <f t="shared" si="190"/>
        <v/>
      </c>
      <c r="RV74" s="119">
        <f t="shared" si="214"/>
        <v>21</v>
      </c>
      <c r="RW74" s="123" t="str">
        <f t="shared" si="235"/>
        <v/>
      </c>
      <c r="RX74" s="123">
        <v>69</v>
      </c>
      <c r="RY74" s="423"/>
      <c r="RZ74" s="423"/>
      <c r="SA74" s="423"/>
      <c r="SB74" s="423"/>
      <c r="SC74" s="421"/>
      <c r="SD74" s="422"/>
      <c r="SE74" s="269" t="str">
        <f t="shared" si="191"/>
        <v/>
      </c>
      <c r="SF74" s="180">
        <v>1</v>
      </c>
      <c r="SG74" s="269" t="str">
        <f t="shared" si="192"/>
        <v/>
      </c>
      <c r="SH74" s="180">
        <v>1</v>
      </c>
      <c r="SI74" s="181">
        <v>1</v>
      </c>
      <c r="SJ74" s="181">
        <v>1</v>
      </c>
      <c r="SK74" s="183">
        <v>1</v>
      </c>
      <c r="SL74" s="183">
        <v>1</v>
      </c>
      <c r="SM74" s="183">
        <v>1</v>
      </c>
      <c r="SN74" s="183">
        <v>1</v>
      </c>
      <c r="SO74" s="183">
        <v>1</v>
      </c>
      <c r="SP74" s="183">
        <v>1</v>
      </c>
      <c r="SQ74" s="192" t="str">
        <f ca="1">IF(ISBLANK(SC74),"",ROUND(AVERAGE(OFFSET(SH74:SP74,0,0,1,ion21Coop!$F$42)),1))</f>
        <v/>
      </c>
      <c r="SR74" s="269" t="str">
        <f t="shared" si="193"/>
        <v/>
      </c>
      <c r="ST74" s="565"/>
      <c r="SU74" s="565"/>
      <c r="SV74" s="566"/>
      <c r="SW74" s="567"/>
      <c r="SX74" s="565"/>
      <c r="SY74" s="566"/>
      <c r="SZ74" s="568"/>
      <c r="TA74" s="567"/>
      <c r="TB74" s="553"/>
    </row>
    <row r="75" spans="10:522" x14ac:dyDescent="0.3">
      <c r="J75" s="119">
        <f t="shared" si="194"/>
        <v>1</v>
      </c>
      <c r="K75" s="123" t="str">
        <f t="shared" si="215"/>
        <v>YaJo</v>
      </c>
      <c r="L75" s="123">
        <v>70</v>
      </c>
      <c r="M75" s="351"/>
      <c r="N75" s="351"/>
      <c r="O75" s="351"/>
      <c r="P75" s="351"/>
      <c r="Q75" s="369"/>
      <c r="R75" s="370"/>
      <c r="S75" s="269" t="str">
        <f t="shared" si="131"/>
        <v/>
      </c>
      <c r="T75" s="180">
        <v>1</v>
      </c>
      <c r="U75" s="269" t="str">
        <f t="shared" si="132"/>
        <v/>
      </c>
      <c r="V75" s="180">
        <v>1</v>
      </c>
      <c r="W75" s="181">
        <v>1</v>
      </c>
      <c r="X75" s="181">
        <v>1</v>
      </c>
      <c r="Y75" s="183">
        <v>1</v>
      </c>
      <c r="Z75" s="183">
        <v>1</v>
      </c>
      <c r="AA75" s="183">
        <v>1</v>
      </c>
      <c r="AB75" s="183">
        <v>1</v>
      </c>
      <c r="AC75" s="183">
        <v>1</v>
      </c>
      <c r="AD75" s="183">
        <v>1</v>
      </c>
      <c r="AE75" s="192" t="str">
        <f ca="1">IF(ISBLANK(Q75),"",ROUND(AVERAGE(OFFSET(V75:AD75,0,0,1,ion21Coop!$F$42)),1))</f>
        <v/>
      </c>
      <c r="AF75" s="269" t="str">
        <f t="shared" si="133"/>
        <v/>
      </c>
      <c r="AH75" s="119">
        <f t="shared" si="195"/>
        <v>2</v>
      </c>
      <c r="AI75" s="123" t="str">
        <f t="shared" si="216"/>
        <v>GeLo</v>
      </c>
      <c r="AJ75" s="123">
        <v>70</v>
      </c>
      <c r="AK75" s="351"/>
      <c r="AL75" s="351"/>
      <c r="AM75" s="351"/>
      <c r="AN75" s="351"/>
      <c r="AO75" s="369"/>
      <c r="AP75" s="370"/>
      <c r="AQ75" s="269" t="str">
        <f t="shared" si="134"/>
        <v/>
      </c>
      <c r="AR75" s="180">
        <v>1</v>
      </c>
      <c r="AS75" s="269" t="str">
        <f t="shared" si="135"/>
        <v/>
      </c>
      <c r="AT75" s="180">
        <v>1</v>
      </c>
      <c r="AU75" s="181">
        <v>1</v>
      </c>
      <c r="AV75" s="181">
        <v>1</v>
      </c>
      <c r="AW75" s="183">
        <v>1</v>
      </c>
      <c r="AX75" s="183">
        <v>1</v>
      </c>
      <c r="AY75" s="183">
        <v>1</v>
      </c>
      <c r="AZ75" s="183">
        <v>1</v>
      </c>
      <c r="BA75" s="183">
        <v>1</v>
      </c>
      <c r="BB75" s="183">
        <v>1</v>
      </c>
      <c r="BC75" s="192" t="str">
        <f ca="1">IF(ISBLANK(AO75),"",ROUND(AVERAGE(OFFSET(AT75:BB75,0,0,1,ion21Coop!$F$42)),1))</f>
        <v/>
      </c>
      <c r="BD75" s="269" t="str">
        <f t="shared" si="136"/>
        <v/>
      </c>
      <c r="BF75" s="119">
        <f t="shared" si="196"/>
        <v>3</v>
      </c>
      <c r="BG75" s="123" t="str">
        <f t="shared" si="217"/>
        <v>MiDo</v>
      </c>
      <c r="BH75" s="123">
        <v>70</v>
      </c>
      <c r="BI75" s="351"/>
      <c r="BJ75" s="351"/>
      <c r="BK75" s="351"/>
      <c r="BL75" s="351"/>
      <c r="BM75" s="369"/>
      <c r="BN75" s="370"/>
      <c r="BO75" s="269" t="str">
        <f t="shared" si="137"/>
        <v/>
      </c>
      <c r="BP75" s="180">
        <v>1</v>
      </c>
      <c r="BQ75" s="269" t="str">
        <f t="shared" si="138"/>
        <v/>
      </c>
      <c r="BR75" s="180">
        <v>1</v>
      </c>
      <c r="BS75" s="181">
        <v>1</v>
      </c>
      <c r="BT75" s="181">
        <v>1</v>
      </c>
      <c r="BU75" s="183">
        <v>1</v>
      </c>
      <c r="BV75" s="183">
        <v>1</v>
      </c>
      <c r="BW75" s="183">
        <v>1</v>
      </c>
      <c r="BX75" s="183">
        <v>1</v>
      </c>
      <c r="BY75" s="183">
        <v>1</v>
      </c>
      <c r="BZ75" s="183">
        <v>1</v>
      </c>
      <c r="CA75" s="192" t="str">
        <f ca="1">IF(ISBLANK(BM75),"",ROUND(AVERAGE(OFFSET(BR75:BZ75,0,0,1,ion21Coop!$F$42)),1))</f>
        <v/>
      </c>
      <c r="CB75" s="269" t="str">
        <f t="shared" si="139"/>
        <v/>
      </c>
      <c r="CD75" s="119">
        <f t="shared" si="197"/>
        <v>4</v>
      </c>
      <c r="CE75" s="123" t="str">
        <f t="shared" si="218"/>
        <v>EmNi</v>
      </c>
      <c r="CF75" s="123">
        <v>70</v>
      </c>
      <c r="CG75" s="351"/>
      <c r="CH75" s="351"/>
      <c r="CI75" s="351"/>
      <c r="CJ75" s="351"/>
      <c r="CK75" s="369"/>
      <c r="CL75" s="370"/>
      <c r="CM75" s="269" t="str">
        <f t="shared" si="140"/>
        <v/>
      </c>
      <c r="CN75" s="180">
        <v>1</v>
      </c>
      <c r="CO75" s="269" t="str">
        <f t="shared" si="141"/>
        <v/>
      </c>
      <c r="CP75" s="180">
        <v>1</v>
      </c>
      <c r="CQ75" s="181">
        <v>1</v>
      </c>
      <c r="CR75" s="181">
        <v>1</v>
      </c>
      <c r="CS75" s="183">
        <v>1</v>
      </c>
      <c r="CT75" s="183">
        <v>1</v>
      </c>
      <c r="CU75" s="183">
        <v>1</v>
      </c>
      <c r="CV75" s="183">
        <v>1</v>
      </c>
      <c r="CW75" s="183">
        <v>1</v>
      </c>
      <c r="CX75" s="183">
        <v>1</v>
      </c>
      <c r="CY75" s="192" t="str">
        <f ca="1">IF(ISBLANK(CK75),"",ROUND(AVERAGE(OFFSET(CP75:CX75,0,0,1,ion21Coop!$F$42)),1))</f>
        <v/>
      </c>
      <c r="CZ75" s="269" t="str">
        <f t="shared" si="142"/>
        <v/>
      </c>
      <c r="DB75" s="119">
        <f t="shared" si="198"/>
        <v>5</v>
      </c>
      <c r="DC75" s="123" t="str">
        <f t="shared" si="219"/>
        <v>HeJe</v>
      </c>
      <c r="DD75" s="123">
        <v>70</v>
      </c>
      <c r="DE75" s="423"/>
      <c r="DF75" s="423"/>
      <c r="DG75" s="423"/>
      <c r="DH75" s="423"/>
      <c r="DI75" s="421"/>
      <c r="DJ75" s="422"/>
      <c r="DK75" s="269" t="str">
        <f t="shared" si="143"/>
        <v/>
      </c>
      <c r="DL75" s="180">
        <v>1</v>
      </c>
      <c r="DM75" s="269" t="str">
        <f t="shared" si="144"/>
        <v/>
      </c>
      <c r="DN75" s="180">
        <v>1</v>
      </c>
      <c r="DO75" s="181">
        <v>1</v>
      </c>
      <c r="DP75" s="181">
        <v>1</v>
      </c>
      <c r="DQ75" s="183">
        <v>1</v>
      </c>
      <c r="DR75" s="183">
        <v>1</v>
      </c>
      <c r="DS75" s="183">
        <v>1</v>
      </c>
      <c r="DT75" s="183">
        <v>1</v>
      </c>
      <c r="DU75" s="183">
        <v>1</v>
      </c>
      <c r="DV75" s="183">
        <v>1</v>
      </c>
      <c r="DW75" s="192" t="str">
        <f ca="1">IF(ISBLANK(DI75),"",ROUND(AVERAGE(OFFSET(DN75:DV75,0,0,1,ion21Coop!$F$42)),1))</f>
        <v/>
      </c>
      <c r="DX75" s="269" t="str">
        <f t="shared" si="145"/>
        <v/>
      </c>
      <c r="DZ75" s="119">
        <f t="shared" si="199"/>
        <v>6</v>
      </c>
      <c r="EA75" s="123" t="str">
        <f t="shared" si="220"/>
        <v/>
      </c>
      <c r="EB75" s="123">
        <v>70</v>
      </c>
      <c r="EC75" s="423"/>
      <c r="ED75" s="423"/>
      <c r="EE75" s="423"/>
      <c r="EF75" s="423"/>
      <c r="EG75" s="421"/>
      <c r="EH75" s="422"/>
      <c r="EI75" s="269" t="str">
        <f t="shared" si="146"/>
        <v/>
      </c>
      <c r="EJ75" s="180">
        <v>1</v>
      </c>
      <c r="EK75" s="269" t="str">
        <f t="shared" si="147"/>
        <v/>
      </c>
      <c r="EL75" s="180">
        <v>1</v>
      </c>
      <c r="EM75" s="181">
        <v>1</v>
      </c>
      <c r="EN75" s="181">
        <v>1</v>
      </c>
      <c r="EO75" s="183">
        <v>1</v>
      </c>
      <c r="EP75" s="183">
        <v>1</v>
      </c>
      <c r="EQ75" s="183">
        <v>1</v>
      </c>
      <c r="ER75" s="183">
        <v>1</v>
      </c>
      <c r="ES75" s="183">
        <v>1</v>
      </c>
      <c r="ET75" s="183">
        <v>1</v>
      </c>
      <c r="EU75" s="192" t="str">
        <f ca="1">IF(ISBLANK(EG75),"",ROUND(AVERAGE(OFFSET(EL75:ET75,0,0,1,ion21Coop!$F$42)),1))</f>
        <v/>
      </c>
      <c r="EV75" s="269" t="str">
        <f t="shared" si="148"/>
        <v/>
      </c>
      <c r="EX75" s="119">
        <f t="shared" si="200"/>
        <v>7</v>
      </c>
      <c r="EY75" s="123" t="str">
        <f t="shared" si="221"/>
        <v/>
      </c>
      <c r="EZ75" s="123">
        <v>70</v>
      </c>
      <c r="FA75" s="423"/>
      <c r="FB75" s="423"/>
      <c r="FC75" s="423"/>
      <c r="FD75" s="423"/>
      <c r="FE75" s="421"/>
      <c r="FF75" s="422"/>
      <c r="FG75" s="269" t="str">
        <f t="shared" si="149"/>
        <v/>
      </c>
      <c r="FH75" s="180">
        <v>1</v>
      </c>
      <c r="FI75" s="269" t="str">
        <f t="shared" si="150"/>
        <v/>
      </c>
      <c r="FJ75" s="180">
        <v>1</v>
      </c>
      <c r="FK75" s="181">
        <v>1</v>
      </c>
      <c r="FL75" s="181">
        <v>1</v>
      </c>
      <c r="FM75" s="183">
        <v>1</v>
      </c>
      <c r="FN75" s="183">
        <v>1</v>
      </c>
      <c r="FO75" s="183">
        <v>1</v>
      </c>
      <c r="FP75" s="183">
        <v>1</v>
      </c>
      <c r="FQ75" s="183">
        <v>1</v>
      </c>
      <c r="FR75" s="183">
        <v>1</v>
      </c>
      <c r="FS75" s="192" t="str">
        <f ca="1">IF(ISBLANK(FE75),"",ROUND(AVERAGE(OFFSET(FJ75:FR75,0,0,1,ion21Coop!$F$42)),1))</f>
        <v/>
      </c>
      <c r="FT75" s="269" t="str">
        <f t="shared" si="151"/>
        <v/>
      </c>
      <c r="FV75" s="119">
        <f t="shared" si="201"/>
        <v>8</v>
      </c>
      <c r="FW75" s="123" t="str">
        <f t="shared" si="222"/>
        <v/>
      </c>
      <c r="FX75" s="123">
        <v>70</v>
      </c>
      <c r="FY75" s="423"/>
      <c r="FZ75" s="423"/>
      <c r="GA75" s="423"/>
      <c r="GB75" s="423"/>
      <c r="GC75" s="421"/>
      <c r="GD75" s="422"/>
      <c r="GE75" s="269" t="str">
        <f t="shared" si="152"/>
        <v/>
      </c>
      <c r="GF75" s="180">
        <v>1</v>
      </c>
      <c r="GG75" s="269" t="str">
        <f t="shared" si="153"/>
        <v/>
      </c>
      <c r="GH75" s="180">
        <v>1</v>
      </c>
      <c r="GI75" s="181">
        <v>1</v>
      </c>
      <c r="GJ75" s="181">
        <v>1</v>
      </c>
      <c r="GK75" s="183">
        <v>1</v>
      </c>
      <c r="GL75" s="183">
        <v>1</v>
      </c>
      <c r="GM75" s="183">
        <v>1</v>
      </c>
      <c r="GN75" s="183">
        <v>1</v>
      </c>
      <c r="GO75" s="183">
        <v>1</v>
      </c>
      <c r="GP75" s="183">
        <v>1</v>
      </c>
      <c r="GQ75" s="192" t="str">
        <f ca="1">IF(ISBLANK(GC75),"",ROUND(AVERAGE(OFFSET(GH75:GP75,0,0,1,ion21Coop!$F$42)),1))</f>
        <v/>
      </c>
      <c r="GR75" s="269" t="str">
        <f t="shared" si="154"/>
        <v/>
      </c>
      <c r="GT75" s="119">
        <f t="shared" si="202"/>
        <v>9</v>
      </c>
      <c r="GU75" s="123" t="str">
        <f t="shared" si="223"/>
        <v/>
      </c>
      <c r="GV75" s="123">
        <v>70</v>
      </c>
      <c r="GW75" s="423"/>
      <c r="GX75" s="423"/>
      <c r="GY75" s="423"/>
      <c r="GZ75" s="423"/>
      <c r="HA75" s="421"/>
      <c r="HB75" s="422"/>
      <c r="HC75" s="269" t="str">
        <f t="shared" si="155"/>
        <v/>
      </c>
      <c r="HD75" s="180">
        <v>1</v>
      </c>
      <c r="HE75" s="269" t="str">
        <f t="shared" si="156"/>
        <v/>
      </c>
      <c r="HF75" s="180">
        <v>1</v>
      </c>
      <c r="HG75" s="181">
        <v>1</v>
      </c>
      <c r="HH75" s="181">
        <v>1</v>
      </c>
      <c r="HI75" s="183">
        <v>1</v>
      </c>
      <c r="HJ75" s="183">
        <v>1</v>
      </c>
      <c r="HK75" s="183">
        <v>1</v>
      </c>
      <c r="HL75" s="183">
        <v>1</v>
      </c>
      <c r="HM75" s="183">
        <v>1</v>
      </c>
      <c r="HN75" s="183">
        <v>1</v>
      </c>
      <c r="HO75" s="192" t="str">
        <f ca="1">IF(ISBLANK(HA75),"",ROUND(AVERAGE(OFFSET(HF75:HN75,0,0,1,ion21Coop!$F$42)),1))</f>
        <v/>
      </c>
      <c r="HP75" s="269" t="str">
        <f t="shared" si="157"/>
        <v/>
      </c>
      <c r="HR75" s="119">
        <f t="shared" si="203"/>
        <v>10</v>
      </c>
      <c r="HS75" s="123" t="str">
        <f t="shared" si="224"/>
        <v/>
      </c>
      <c r="HT75" s="123">
        <v>70</v>
      </c>
      <c r="HU75" s="423"/>
      <c r="HV75" s="423"/>
      <c r="HW75" s="423"/>
      <c r="HX75" s="423"/>
      <c r="HY75" s="421"/>
      <c r="HZ75" s="422"/>
      <c r="IA75" s="269" t="str">
        <f t="shared" si="158"/>
        <v/>
      </c>
      <c r="IB75" s="180">
        <v>1</v>
      </c>
      <c r="IC75" s="269" t="str">
        <f t="shared" si="159"/>
        <v/>
      </c>
      <c r="ID75" s="180">
        <v>1</v>
      </c>
      <c r="IE75" s="181">
        <v>1</v>
      </c>
      <c r="IF75" s="181">
        <v>1</v>
      </c>
      <c r="IG75" s="183">
        <v>1</v>
      </c>
      <c r="IH75" s="183">
        <v>1</v>
      </c>
      <c r="II75" s="183">
        <v>1</v>
      </c>
      <c r="IJ75" s="183">
        <v>1</v>
      </c>
      <c r="IK75" s="183">
        <v>1</v>
      </c>
      <c r="IL75" s="183">
        <v>1</v>
      </c>
      <c r="IM75" s="192" t="str">
        <f ca="1">IF(ISBLANK(HY75),"",ROUND(AVERAGE(OFFSET(ID75:IL75,0,0,1,ion21Coop!$F$42)),1))</f>
        <v/>
      </c>
      <c r="IN75" s="269" t="str">
        <f t="shared" si="160"/>
        <v/>
      </c>
      <c r="IP75" s="119">
        <f t="shared" si="204"/>
        <v>11</v>
      </c>
      <c r="IQ75" s="123" t="str">
        <f t="shared" si="225"/>
        <v/>
      </c>
      <c r="IR75" s="123">
        <v>70</v>
      </c>
      <c r="IS75" s="423"/>
      <c r="IT75" s="423"/>
      <c r="IU75" s="423"/>
      <c r="IV75" s="423"/>
      <c r="IW75" s="421"/>
      <c r="IX75" s="422"/>
      <c r="IY75" s="269" t="str">
        <f t="shared" si="161"/>
        <v/>
      </c>
      <c r="IZ75" s="180">
        <v>1</v>
      </c>
      <c r="JA75" s="269" t="str">
        <f t="shared" si="162"/>
        <v/>
      </c>
      <c r="JB75" s="180">
        <v>1</v>
      </c>
      <c r="JC75" s="181">
        <v>1</v>
      </c>
      <c r="JD75" s="181">
        <v>1</v>
      </c>
      <c r="JE75" s="183">
        <v>1</v>
      </c>
      <c r="JF75" s="183">
        <v>1</v>
      </c>
      <c r="JG75" s="183">
        <v>1</v>
      </c>
      <c r="JH75" s="183">
        <v>1</v>
      </c>
      <c r="JI75" s="183">
        <v>1</v>
      </c>
      <c r="JJ75" s="183">
        <v>1</v>
      </c>
      <c r="JK75" s="192" t="str">
        <f ca="1">IF(ISBLANK(IW75),"",ROUND(AVERAGE(OFFSET(JB75:JJ75,0,0,1,ion21Coop!$F$42)),1))</f>
        <v/>
      </c>
      <c r="JL75" s="269" t="str">
        <f t="shared" si="163"/>
        <v/>
      </c>
      <c r="JN75" s="119">
        <f t="shared" si="205"/>
        <v>12</v>
      </c>
      <c r="JO75" s="123" t="str">
        <f t="shared" si="226"/>
        <v/>
      </c>
      <c r="JP75" s="123">
        <v>70</v>
      </c>
      <c r="JQ75" s="423"/>
      <c r="JR75" s="423"/>
      <c r="JS75" s="423"/>
      <c r="JT75" s="423"/>
      <c r="JU75" s="421"/>
      <c r="JV75" s="422"/>
      <c r="JW75" s="269" t="str">
        <f t="shared" si="164"/>
        <v/>
      </c>
      <c r="JX75" s="180">
        <v>1</v>
      </c>
      <c r="JY75" s="269" t="str">
        <f t="shared" si="165"/>
        <v/>
      </c>
      <c r="JZ75" s="180">
        <v>1</v>
      </c>
      <c r="KA75" s="181">
        <v>1</v>
      </c>
      <c r="KB75" s="181">
        <v>1</v>
      </c>
      <c r="KC75" s="183">
        <v>1</v>
      </c>
      <c r="KD75" s="183">
        <v>1</v>
      </c>
      <c r="KE75" s="183">
        <v>1</v>
      </c>
      <c r="KF75" s="183">
        <v>1</v>
      </c>
      <c r="KG75" s="183">
        <v>1</v>
      </c>
      <c r="KH75" s="183">
        <v>1</v>
      </c>
      <c r="KI75" s="192" t="str">
        <f ca="1">IF(ISBLANK(JU75),"",ROUND(AVERAGE(OFFSET(JZ75:KH75,0,0,1,ion21Coop!$F$42)),1))</f>
        <v/>
      </c>
      <c r="KJ75" s="269" t="str">
        <f t="shared" si="166"/>
        <v/>
      </c>
      <c r="KL75" s="119">
        <f t="shared" si="206"/>
        <v>13</v>
      </c>
      <c r="KM75" s="123" t="str">
        <f t="shared" si="227"/>
        <v/>
      </c>
      <c r="KN75" s="123">
        <v>70</v>
      </c>
      <c r="KO75" s="423"/>
      <c r="KP75" s="423"/>
      <c r="KQ75" s="423"/>
      <c r="KR75" s="423"/>
      <c r="KS75" s="421"/>
      <c r="KT75" s="422"/>
      <c r="KU75" s="269" t="str">
        <f t="shared" si="167"/>
        <v/>
      </c>
      <c r="KV75" s="180">
        <v>1</v>
      </c>
      <c r="KW75" s="269" t="str">
        <f t="shared" si="168"/>
        <v/>
      </c>
      <c r="KX75" s="180">
        <v>1</v>
      </c>
      <c r="KY75" s="181">
        <v>1</v>
      </c>
      <c r="KZ75" s="181">
        <v>1</v>
      </c>
      <c r="LA75" s="183">
        <v>1</v>
      </c>
      <c r="LB75" s="183">
        <v>1</v>
      </c>
      <c r="LC75" s="183">
        <v>1</v>
      </c>
      <c r="LD75" s="183">
        <v>1</v>
      </c>
      <c r="LE75" s="183">
        <v>1</v>
      </c>
      <c r="LF75" s="183">
        <v>1</v>
      </c>
      <c r="LG75" s="192" t="str">
        <f ca="1">IF(ISBLANK(KS75),"",ROUND(AVERAGE(OFFSET(KX75:LF75,0,0,1,ion21Coop!$F$42)),1))</f>
        <v/>
      </c>
      <c r="LH75" s="269" t="str">
        <f t="shared" si="169"/>
        <v/>
      </c>
      <c r="LJ75" s="119">
        <f t="shared" si="207"/>
        <v>14</v>
      </c>
      <c r="LK75" s="123" t="str">
        <f t="shared" si="228"/>
        <v/>
      </c>
      <c r="LL75" s="123">
        <v>70</v>
      </c>
      <c r="LM75" s="423"/>
      <c r="LN75" s="423"/>
      <c r="LO75" s="423"/>
      <c r="LP75" s="423"/>
      <c r="LQ75" s="421"/>
      <c r="LR75" s="422"/>
      <c r="LS75" s="269" t="str">
        <f t="shared" si="170"/>
        <v/>
      </c>
      <c r="LT75" s="180">
        <v>1</v>
      </c>
      <c r="LU75" s="269" t="str">
        <f t="shared" si="171"/>
        <v/>
      </c>
      <c r="LV75" s="180">
        <v>1</v>
      </c>
      <c r="LW75" s="181">
        <v>1</v>
      </c>
      <c r="LX75" s="181">
        <v>1</v>
      </c>
      <c r="LY75" s="183">
        <v>1</v>
      </c>
      <c r="LZ75" s="183">
        <v>1</v>
      </c>
      <c r="MA75" s="183">
        <v>1</v>
      </c>
      <c r="MB75" s="183">
        <v>1</v>
      </c>
      <c r="MC75" s="183">
        <v>1</v>
      </c>
      <c r="MD75" s="183">
        <v>1</v>
      </c>
      <c r="ME75" s="192" t="str">
        <f ca="1">IF(ISBLANK(LQ75),"",ROUND(AVERAGE(OFFSET(LV75:MD75,0,0,1,ion21Coop!$F$42)),1))</f>
        <v/>
      </c>
      <c r="MF75" s="269" t="str">
        <f t="shared" si="172"/>
        <v/>
      </c>
      <c r="MH75" s="119">
        <f t="shared" si="208"/>
        <v>15</v>
      </c>
      <c r="MI75" s="123" t="str">
        <f t="shared" si="229"/>
        <v/>
      </c>
      <c r="MJ75" s="123">
        <v>70</v>
      </c>
      <c r="MK75" s="423"/>
      <c r="ML75" s="423"/>
      <c r="MM75" s="423"/>
      <c r="MN75" s="423"/>
      <c r="MO75" s="421"/>
      <c r="MP75" s="422"/>
      <c r="MQ75" s="269" t="str">
        <f t="shared" si="173"/>
        <v/>
      </c>
      <c r="MR75" s="180">
        <v>1</v>
      </c>
      <c r="MS75" s="269" t="str">
        <f t="shared" si="174"/>
        <v/>
      </c>
      <c r="MT75" s="180">
        <v>1</v>
      </c>
      <c r="MU75" s="181">
        <v>1</v>
      </c>
      <c r="MV75" s="181">
        <v>1</v>
      </c>
      <c r="MW75" s="183">
        <v>1</v>
      </c>
      <c r="MX75" s="183">
        <v>1</v>
      </c>
      <c r="MY75" s="183">
        <v>1</v>
      </c>
      <c r="MZ75" s="183">
        <v>1</v>
      </c>
      <c r="NA75" s="183">
        <v>1</v>
      </c>
      <c r="NB75" s="183">
        <v>1</v>
      </c>
      <c r="NC75" s="192" t="str">
        <f ca="1">IF(ISBLANK(MO75),"",ROUND(AVERAGE(OFFSET(MT75:NB75,0,0,1,ion21Coop!$F$42)),1))</f>
        <v/>
      </c>
      <c r="ND75" s="269" t="str">
        <f t="shared" si="175"/>
        <v/>
      </c>
      <c r="NF75" s="119">
        <f t="shared" si="209"/>
        <v>16</v>
      </c>
      <c r="NG75" s="123" t="str">
        <f t="shared" si="230"/>
        <v/>
      </c>
      <c r="NH75" s="123">
        <v>70</v>
      </c>
      <c r="NI75" s="423"/>
      <c r="NJ75" s="423"/>
      <c r="NK75" s="423"/>
      <c r="NL75" s="423"/>
      <c r="NM75" s="421"/>
      <c r="NN75" s="422"/>
      <c r="NO75" s="269" t="str">
        <f t="shared" si="176"/>
        <v/>
      </c>
      <c r="NP75" s="180">
        <v>1</v>
      </c>
      <c r="NQ75" s="269" t="str">
        <f t="shared" si="177"/>
        <v/>
      </c>
      <c r="NR75" s="180">
        <v>1</v>
      </c>
      <c r="NS75" s="181">
        <v>1</v>
      </c>
      <c r="NT75" s="181">
        <v>1</v>
      </c>
      <c r="NU75" s="183">
        <v>1</v>
      </c>
      <c r="NV75" s="183">
        <v>1</v>
      </c>
      <c r="NW75" s="183">
        <v>1</v>
      </c>
      <c r="NX75" s="183">
        <v>1</v>
      </c>
      <c r="NY75" s="183">
        <v>1</v>
      </c>
      <c r="NZ75" s="183">
        <v>1</v>
      </c>
      <c r="OA75" s="192" t="str">
        <f ca="1">IF(ISBLANK(NM75),"",ROUND(AVERAGE(OFFSET(NR75:NZ75,0,0,1,ion21Coop!$F$42)),1))</f>
        <v/>
      </c>
      <c r="OB75" s="269" t="str">
        <f t="shared" si="178"/>
        <v/>
      </c>
      <c r="OD75" s="119">
        <f t="shared" si="210"/>
        <v>17</v>
      </c>
      <c r="OE75" s="123" t="str">
        <f t="shared" si="231"/>
        <v/>
      </c>
      <c r="OF75" s="123">
        <v>70</v>
      </c>
      <c r="OG75" s="423"/>
      <c r="OH75" s="423"/>
      <c r="OI75" s="423"/>
      <c r="OJ75" s="423"/>
      <c r="OK75" s="421"/>
      <c r="OL75" s="422"/>
      <c r="OM75" s="269" t="str">
        <f t="shared" si="179"/>
        <v/>
      </c>
      <c r="ON75" s="180">
        <v>1</v>
      </c>
      <c r="OO75" s="269" t="str">
        <f t="shared" si="180"/>
        <v/>
      </c>
      <c r="OP75" s="180">
        <v>1</v>
      </c>
      <c r="OQ75" s="181">
        <v>1</v>
      </c>
      <c r="OR75" s="181">
        <v>1</v>
      </c>
      <c r="OS75" s="183">
        <v>1</v>
      </c>
      <c r="OT75" s="183">
        <v>1</v>
      </c>
      <c r="OU75" s="183">
        <v>1</v>
      </c>
      <c r="OV75" s="183">
        <v>1</v>
      </c>
      <c r="OW75" s="183">
        <v>1</v>
      </c>
      <c r="OX75" s="183">
        <v>1</v>
      </c>
      <c r="OY75" s="192" t="str">
        <f ca="1">IF(ISBLANK(OK75),"",ROUND(AVERAGE(OFFSET(OP75:OX75,0,0,1,ion21Coop!$F$42)),1))</f>
        <v/>
      </c>
      <c r="OZ75" s="269" t="str">
        <f t="shared" si="181"/>
        <v/>
      </c>
      <c r="PB75" s="119">
        <f t="shared" si="211"/>
        <v>18</v>
      </c>
      <c r="PC75" s="123" t="str">
        <f t="shared" si="232"/>
        <v/>
      </c>
      <c r="PD75" s="123">
        <v>70</v>
      </c>
      <c r="PE75" s="423"/>
      <c r="PF75" s="423"/>
      <c r="PG75" s="423"/>
      <c r="PH75" s="423"/>
      <c r="PI75" s="421"/>
      <c r="PJ75" s="422"/>
      <c r="PK75" s="269" t="str">
        <f t="shared" si="182"/>
        <v/>
      </c>
      <c r="PL75" s="180">
        <v>1</v>
      </c>
      <c r="PM75" s="269" t="str">
        <f t="shared" si="183"/>
        <v/>
      </c>
      <c r="PN75" s="180">
        <v>1</v>
      </c>
      <c r="PO75" s="181">
        <v>1</v>
      </c>
      <c r="PP75" s="181">
        <v>1</v>
      </c>
      <c r="PQ75" s="183">
        <v>1</v>
      </c>
      <c r="PR75" s="183">
        <v>1</v>
      </c>
      <c r="PS75" s="183">
        <v>1</v>
      </c>
      <c r="PT75" s="183">
        <v>1</v>
      </c>
      <c r="PU75" s="183">
        <v>1</v>
      </c>
      <c r="PV75" s="183">
        <v>1</v>
      </c>
      <c r="PW75" s="192" t="str">
        <f ca="1">IF(ISBLANK(PI75),"",ROUND(AVERAGE(OFFSET(PN75:PV75,0,0,1,ion21Coop!$F$42)),1))</f>
        <v/>
      </c>
      <c r="PX75" s="269" t="str">
        <f t="shared" si="184"/>
        <v/>
      </c>
      <c r="PZ75" s="119">
        <f t="shared" si="212"/>
        <v>19</v>
      </c>
      <c r="QA75" s="123" t="str">
        <f t="shared" si="233"/>
        <v/>
      </c>
      <c r="QB75" s="123">
        <v>70</v>
      </c>
      <c r="QC75" s="423"/>
      <c r="QD75" s="423"/>
      <c r="QE75" s="423"/>
      <c r="QF75" s="423"/>
      <c r="QG75" s="421"/>
      <c r="QH75" s="422"/>
      <c r="QI75" s="269" t="str">
        <f t="shared" si="185"/>
        <v/>
      </c>
      <c r="QJ75" s="180">
        <v>1</v>
      </c>
      <c r="QK75" s="269" t="str">
        <f t="shared" si="186"/>
        <v/>
      </c>
      <c r="QL75" s="180">
        <v>1</v>
      </c>
      <c r="QM75" s="181">
        <v>1</v>
      </c>
      <c r="QN75" s="181">
        <v>1</v>
      </c>
      <c r="QO75" s="183">
        <v>1</v>
      </c>
      <c r="QP75" s="183">
        <v>1</v>
      </c>
      <c r="QQ75" s="183">
        <v>1</v>
      </c>
      <c r="QR75" s="183">
        <v>1</v>
      </c>
      <c r="QS75" s="183">
        <v>1</v>
      </c>
      <c r="QT75" s="183">
        <v>1</v>
      </c>
      <c r="QU75" s="192" t="str">
        <f ca="1">IF(ISBLANK(QG75),"",ROUND(AVERAGE(OFFSET(QL75:QT75,0,0,1,ion21Coop!$F$42)),1))</f>
        <v/>
      </c>
      <c r="QV75" s="269" t="str">
        <f t="shared" si="187"/>
        <v/>
      </c>
      <c r="QX75" s="119">
        <f t="shared" si="213"/>
        <v>20</v>
      </c>
      <c r="QY75" s="123" t="str">
        <f t="shared" si="234"/>
        <v/>
      </c>
      <c r="QZ75" s="123">
        <v>70</v>
      </c>
      <c r="RA75" s="423"/>
      <c r="RB75" s="423"/>
      <c r="RC75" s="423"/>
      <c r="RD75" s="423"/>
      <c r="RE75" s="421"/>
      <c r="RF75" s="422"/>
      <c r="RG75" s="269" t="str">
        <f t="shared" si="188"/>
        <v/>
      </c>
      <c r="RH75" s="180">
        <v>1</v>
      </c>
      <c r="RI75" s="269" t="str">
        <f t="shared" si="189"/>
        <v/>
      </c>
      <c r="RJ75" s="180">
        <v>1</v>
      </c>
      <c r="RK75" s="181">
        <v>1</v>
      </c>
      <c r="RL75" s="181">
        <v>1</v>
      </c>
      <c r="RM75" s="183">
        <v>1</v>
      </c>
      <c r="RN75" s="183">
        <v>1</v>
      </c>
      <c r="RO75" s="183">
        <v>1</v>
      </c>
      <c r="RP75" s="183">
        <v>1</v>
      </c>
      <c r="RQ75" s="183">
        <v>1</v>
      </c>
      <c r="RR75" s="183">
        <v>1</v>
      </c>
      <c r="RS75" s="192" t="str">
        <f ca="1">IF(ISBLANK(RE75),"",ROUND(AVERAGE(OFFSET(RJ75:RR75,0,0,1,ion21Coop!$F$42)),1))</f>
        <v/>
      </c>
      <c r="RT75" s="269" t="str">
        <f t="shared" si="190"/>
        <v/>
      </c>
      <c r="RV75" s="119">
        <f t="shared" si="214"/>
        <v>21</v>
      </c>
      <c r="RW75" s="123" t="str">
        <f t="shared" si="235"/>
        <v/>
      </c>
      <c r="RX75" s="123">
        <v>70</v>
      </c>
      <c r="RY75" s="423"/>
      <c r="RZ75" s="423"/>
      <c r="SA75" s="423"/>
      <c r="SB75" s="423"/>
      <c r="SC75" s="421"/>
      <c r="SD75" s="422"/>
      <c r="SE75" s="269" t="str">
        <f t="shared" si="191"/>
        <v/>
      </c>
      <c r="SF75" s="180">
        <v>1</v>
      </c>
      <c r="SG75" s="269" t="str">
        <f t="shared" si="192"/>
        <v/>
      </c>
      <c r="SH75" s="180">
        <v>1</v>
      </c>
      <c r="SI75" s="181">
        <v>1</v>
      </c>
      <c r="SJ75" s="181">
        <v>1</v>
      </c>
      <c r="SK75" s="183">
        <v>1</v>
      </c>
      <c r="SL75" s="183">
        <v>1</v>
      </c>
      <c r="SM75" s="183">
        <v>1</v>
      </c>
      <c r="SN75" s="183">
        <v>1</v>
      </c>
      <c r="SO75" s="183">
        <v>1</v>
      </c>
      <c r="SP75" s="183">
        <v>1</v>
      </c>
      <c r="SQ75" s="192" t="str">
        <f ca="1">IF(ISBLANK(SC75),"",ROUND(AVERAGE(OFFSET(SH75:SP75,0,0,1,ion21Coop!$F$42)),1))</f>
        <v/>
      </c>
      <c r="SR75" s="269" t="str">
        <f t="shared" si="193"/>
        <v/>
      </c>
      <c r="ST75" s="565"/>
      <c r="SU75" s="565"/>
      <c r="SV75" s="566"/>
      <c r="SW75" s="567"/>
      <c r="SX75" s="565"/>
      <c r="SY75" s="566"/>
      <c r="SZ75" s="568"/>
      <c r="TA75" s="567"/>
      <c r="TB75" s="553"/>
    </row>
    <row r="76" spans="10:522" x14ac:dyDescent="0.3">
      <c r="J76" s="119">
        <f t="shared" si="194"/>
        <v>1</v>
      </c>
      <c r="K76" s="123" t="str">
        <f t="shared" si="215"/>
        <v>YaJo</v>
      </c>
      <c r="L76" s="123">
        <v>71</v>
      </c>
      <c r="M76" s="351"/>
      <c r="N76" s="351"/>
      <c r="O76" s="351"/>
      <c r="P76" s="351"/>
      <c r="Q76" s="369"/>
      <c r="R76" s="370"/>
      <c r="S76" s="269" t="str">
        <f t="shared" si="131"/>
        <v/>
      </c>
      <c r="T76" s="180">
        <v>1</v>
      </c>
      <c r="U76" s="269" t="str">
        <f t="shared" si="132"/>
        <v/>
      </c>
      <c r="V76" s="180">
        <v>1</v>
      </c>
      <c r="W76" s="181">
        <v>1</v>
      </c>
      <c r="X76" s="181">
        <v>1</v>
      </c>
      <c r="Y76" s="183">
        <v>1</v>
      </c>
      <c r="Z76" s="183">
        <v>1</v>
      </c>
      <c r="AA76" s="183">
        <v>1</v>
      </c>
      <c r="AB76" s="183">
        <v>1</v>
      </c>
      <c r="AC76" s="183">
        <v>1</v>
      </c>
      <c r="AD76" s="183">
        <v>1</v>
      </c>
      <c r="AE76" s="192" t="str">
        <f ca="1">IF(ISBLANK(Q76),"",ROUND(AVERAGE(OFFSET(V76:AD76,0,0,1,ion21Coop!$F$42)),1))</f>
        <v/>
      </c>
      <c r="AF76" s="269" t="str">
        <f t="shared" si="133"/>
        <v/>
      </c>
      <c r="AH76" s="119">
        <f t="shared" si="195"/>
        <v>2</v>
      </c>
      <c r="AI76" s="123" t="str">
        <f t="shared" si="216"/>
        <v>GeLo</v>
      </c>
      <c r="AJ76" s="123">
        <v>71</v>
      </c>
      <c r="AK76" s="351"/>
      <c r="AL76" s="351"/>
      <c r="AM76" s="351"/>
      <c r="AN76" s="351"/>
      <c r="AO76" s="369"/>
      <c r="AP76" s="370"/>
      <c r="AQ76" s="269" t="str">
        <f t="shared" si="134"/>
        <v/>
      </c>
      <c r="AR76" s="180">
        <v>1</v>
      </c>
      <c r="AS76" s="269" t="str">
        <f t="shared" si="135"/>
        <v/>
      </c>
      <c r="AT76" s="180">
        <v>1</v>
      </c>
      <c r="AU76" s="181">
        <v>1</v>
      </c>
      <c r="AV76" s="181">
        <v>1</v>
      </c>
      <c r="AW76" s="183">
        <v>1</v>
      </c>
      <c r="AX76" s="183">
        <v>1</v>
      </c>
      <c r="AY76" s="183">
        <v>1</v>
      </c>
      <c r="AZ76" s="183">
        <v>1</v>
      </c>
      <c r="BA76" s="183">
        <v>1</v>
      </c>
      <c r="BB76" s="183">
        <v>1</v>
      </c>
      <c r="BC76" s="192" t="str">
        <f ca="1">IF(ISBLANK(AO76),"",ROUND(AVERAGE(OFFSET(AT76:BB76,0,0,1,ion21Coop!$F$42)),1))</f>
        <v/>
      </c>
      <c r="BD76" s="269" t="str">
        <f t="shared" si="136"/>
        <v/>
      </c>
      <c r="BF76" s="119">
        <f t="shared" si="196"/>
        <v>3</v>
      </c>
      <c r="BG76" s="123" t="str">
        <f t="shared" si="217"/>
        <v>MiDo</v>
      </c>
      <c r="BH76" s="123">
        <v>71</v>
      </c>
      <c r="BI76" s="351"/>
      <c r="BJ76" s="351"/>
      <c r="BK76" s="351"/>
      <c r="BL76" s="351"/>
      <c r="BM76" s="369"/>
      <c r="BN76" s="370"/>
      <c r="BO76" s="269" t="str">
        <f t="shared" si="137"/>
        <v/>
      </c>
      <c r="BP76" s="180">
        <v>1</v>
      </c>
      <c r="BQ76" s="269" t="str">
        <f t="shared" si="138"/>
        <v/>
      </c>
      <c r="BR76" s="180">
        <v>1</v>
      </c>
      <c r="BS76" s="181">
        <v>1</v>
      </c>
      <c r="BT76" s="181">
        <v>1</v>
      </c>
      <c r="BU76" s="183">
        <v>1</v>
      </c>
      <c r="BV76" s="183">
        <v>1</v>
      </c>
      <c r="BW76" s="183">
        <v>1</v>
      </c>
      <c r="BX76" s="183">
        <v>1</v>
      </c>
      <c r="BY76" s="183">
        <v>1</v>
      </c>
      <c r="BZ76" s="183">
        <v>1</v>
      </c>
      <c r="CA76" s="192" t="str">
        <f ca="1">IF(ISBLANK(BM76),"",ROUND(AVERAGE(OFFSET(BR76:BZ76,0,0,1,ion21Coop!$F$42)),1))</f>
        <v/>
      </c>
      <c r="CB76" s="269" t="str">
        <f t="shared" si="139"/>
        <v/>
      </c>
      <c r="CD76" s="119">
        <f t="shared" si="197"/>
        <v>4</v>
      </c>
      <c r="CE76" s="123" t="str">
        <f t="shared" si="218"/>
        <v>EmNi</v>
      </c>
      <c r="CF76" s="123">
        <v>71</v>
      </c>
      <c r="CG76" s="351"/>
      <c r="CH76" s="351"/>
      <c r="CI76" s="351"/>
      <c r="CJ76" s="351"/>
      <c r="CK76" s="369"/>
      <c r="CL76" s="370"/>
      <c r="CM76" s="269" t="str">
        <f t="shared" si="140"/>
        <v/>
      </c>
      <c r="CN76" s="180">
        <v>1</v>
      </c>
      <c r="CO76" s="269" t="str">
        <f t="shared" si="141"/>
        <v/>
      </c>
      <c r="CP76" s="180">
        <v>1</v>
      </c>
      <c r="CQ76" s="181">
        <v>1</v>
      </c>
      <c r="CR76" s="181">
        <v>1</v>
      </c>
      <c r="CS76" s="183">
        <v>1</v>
      </c>
      <c r="CT76" s="183">
        <v>1</v>
      </c>
      <c r="CU76" s="183">
        <v>1</v>
      </c>
      <c r="CV76" s="183">
        <v>1</v>
      </c>
      <c r="CW76" s="183">
        <v>1</v>
      </c>
      <c r="CX76" s="183">
        <v>1</v>
      </c>
      <c r="CY76" s="192" t="str">
        <f ca="1">IF(ISBLANK(CK76),"",ROUND(AVERAGE(OFFSET(CP76:CX76,0,0,1,ion21Coop!$F$42)),1))</f>
        <v/>
      </c>
      <c r="CZ76" s="269" t="str">
        <f t="shared" si="142"/>
        <v/>
      </c>
      <c r="DB76" s="119">
        <f t="shared" si="198"/>
        <v>5</v>
      </c>
      <c r="DC76" s="123" t="str">
        <f t="shared" si="219"/>
        <v>HeJe</v>
      </c>
      <c r="DD76" s="123">
        <v>71</v>
      </c>
      <c r="DE76" s="423"/>
      <c r="DF76" s="423"/>
      <c r="DG76" s="423"/>
      <c r="DH76" s="423"/>
      <c r="DI76" s="421"/>
      <c r="DJ76" s="422"/>
      <c r="DK76" s="269" t="str">
        <f t="shared" si="143"/>
        <v/>
      </c>
      <c r="DL76" s="180">
        <v>1</v>
      </c>
      <c r="DM76" s="269" t="str">
        <f t="shared" si="144"/>
        <v/>
      </c>
      <c r="DN76" s="180">
        <v>1</v>
      </c>
      <c r="DO76" s="181">
        <v>1</v>
      </c>
      <c r="DP76" s="181">
        <v>1</v>
      </c>
      <c r="DQ76" s="183">
        <v>1</v>
      </c>
      <c r="DR76" s="183">
        <v>1</v>
      </c>
      <c r="DS76" s="183">
        <v>1</v>
      </c>
      <c r="DT76" s="183">
        <v>1</v>
      </c>
      <c r="DU76" s="183">
        <v>1</v>
      </c>
      <c r="DV76" s="183">
        <v>1</v>
      </c>
      <c r="DW76" s="192" t="str">
        <f ca="1">IF(ISBLANK(DI76),"",ROUND(AVERAGE(OFFSET(DN76:DV76,0,0,1,ion21Coop!$F$42)),1))</f>
        <v/>
      </c>
      <c r="DX76" s="269" t="str">
        <f t="shared" si="145"/>
        <v/>
      </c>
      <c r="DZ76" s="119">
        <f t="shared" si="199"/>
        <v>6</v>
      </c>
      <c r="EA76" s="123" t="str">
        <f t="shared" si="220"/>
        <v/>
      </c>
      <c r="EB76" s="123">
        <v>71</v>
      </c>
      <c r="EC76" s="423"/>
      <c r="ED76" s="423"/>
      <c r="EE76" s="423"/>
      <c r="EF76" s="423"/>
      <c r="EG76" s="421"/>
      <c r="EH76" s="422"/>
      <c r="EI76" s="269" t="str">
        <f t="shared" si="146"/>
        <v/>
      </c>
      <c r="EJ76" s="180">
        <v>1</v>
      </c>
      <c r="EK76" s="269" t="str">
        <f t="shared" si="147"/>
        <v/>
      </c>
      <c r="EL76" s="180">
        <v>1</v>
      </c>
      <c r="EM76" s="181">
        <v>1</v>
      </c>
      <c r="EN76" s="181">
        <v>1</v>
      </c>
      <c r="EO76" s="183">
        <v>1</v>
      </c>
      <c r="EP76" s="183">
        <v>1</v>
      </c>
      <c r="EQ76" s="183">
        <v>1</v>
      </c>
      <c r="ER76" s="183">
        <v>1</v>
      </c>
      <c r="ES76" s="183">
        <v>1</v>
      </c>
      <c r="ET76" s="183">
        <v>1</v>
      </c>
      <c r="EU76" s="192" t="str">
        <f ca="1">IF(ISBLANK(EG76),"",ROUND(AVERAGE(OFFSET(EL76:ET76,0,0,1,ion21Coop!$F$42)),1))</f>
        <v/>
      </c>
      <c r="EV76" s="269" t="str">
        <f t="shared" si="148"/>
        <v/>
      </c>
      <c r="EX76" s="119">
        <f t="shared" si="200"/>
        <v>7</v>
      </c>
      <c r="EY76" s="123" t="str">
        <f t="shared" si="221"/>
        <v/>
      </c>
      <c r="EZ76" s="123">
        <v>71</v>
      </c>
      <c r="FA76" s="423"/>
      <c r="FB76" s="423"/>
      <c r="FC76" s="423"/>
      <c r="FD76" s="423"/>
      <c r="FE76" s="421"/>
      <c r="FF76" s="422"/>
      <c r="FG76" s="269" t="str">
        <f t="shared" si="149"/>
        <v/>
      </c>
      <c r="FH76" s="180">
        <v>1</v>
      </c>
      <c r="FI76" s="269" t="str">
        <f t="shared" si="150"/>
        <v/>
      </c>
      <c r="FJ76" s="180">
        <v>1</v>
      </c>
      <c r="FK76" s="181">
        <v>1</v>
      </c>
      <c r="FL76" s="181">
        <v>1</v>
      </c>
      <c r="FM76" s="183">
        <v>1</v>
      </c>
      <c r="FN76" s="183">
        <v>1</v>
      </c>
      <c r="FO76" s="183">
        <v>1</v>
      </c>
      <c r="FP76" s="183">
        <v>1</v>
      </c>
      <c r="FQ76" s="183">
        <v>1</v>
      </c>
      <c r="FR76" s="183">
        <v>1</v>
      </c>
      <c r="FS76" s="192" t="str">
        <f ca="1">IF(ISBLANK(FE76),"",ROUND(AVERAGE(OFFSET(FJ76:FR76,0,0,1,ion21Coop!$F$42)),1))</f>
        <v/>
      </c>
      <c r="FT76" s="269" t="str">
        <f t="shared" si="151"/>
        <v/>
      </c>
      <c r="FV76" s="119">
        <f t="shared" si="201"/>
        <v>8</v>
      </c>
      <c r="FW76" s="123" t="str">
        <f t="shared" si="222"/>
        <v/>
      </c>
      <c r="FX76" s="123">
        <v>71</v>
      </c>
      <c r="FY76" s="423"/>
      <c r="FZ76" s="423"/>
      <c r="GA76" s="423"/>
      <c r="GB76" s="423"/>
      <c r="GC76" s="421"/>
      <c r="GD76" s="422"/>
      <c r="GE76" s="269" t="str">
        <f t="shared" si="152"/>
        <v/>
      </c>
      <c r="GF76" s="180">
        <v>1</v>
      </c>
      <c r="GG76" s="269" t="str">
        <f t="shared" si="153"/>
        <v/>
      </c>
      <c r="GH76" s="180">
        <v>1</v>
      </c>
      <c r="GI76" s="181">
        <v>1</v>
      </c>
      <c r="GJ76" s="181">
        <v>1</v>
      </c>
      <c r="GK76" s="183">
        <v>1</v>
      </c>
      <c r="GL76" s="183">
        <v>1</v>
      </c>
      <c r="GM76" s="183">
        <v>1</v>
      </c>
      <c r="GN76" s="183">
        <v>1</v>
      </c>
      <c r="GO76" s="183">
        <v>1</v>
      </c>
      <c r="GP76" s="183">
        <v>1</v>
      </c>
      <c r="GQ76" s="192" t="str">
        <f ca="1">IF(ISBLANK(GC76),"",ROUND(AVERAGE(OFFSET(GH76:GP76,0,0,1,ion21Coop!$F$42)),1))</f>
        <v/>
      </c>
      <c r="GR76" s="269" t="str">
        <f t="shared" si="154"/>
        <v/>
      </c>
      <c r="GT76" s="119">
        <f t="shared" si="202"/>
        <v>9</v>
      </c>
      <c r="GU76" s="123" t="str">
        <f t="shared" si="223"/>
        <v/>
      </c>
      <c r="GV76" s="123">
        <v>71</v>
      </c>
      <c r="GW76" s="423"/>
      <c r="GX76" s="423"/>
      <c r="GY76" s="423"/>
      <c r="GZ76" s="423"/>
      <c r="HA76" s="421"/>
      <c r="HB76" s="422"/>
      <c r="HC76" s="269" t="str">
        <f t="shared" si="155"/>
        <v/>
      </c>
      <c r="HD76" s="180">
        <v>1</v>
      </c>
      <c r="HE76" s="269" t="str">
        <f t="shared" si="156"/>
        <v/>
      </c>
      <c r="HF76" s="180">
        <v>1</v>
      </c>
      <c r="HG76" s="181">
        <v>1</v>
      </c>
      <c r="HH76" s="181">
        <v>1</v>
      </c>
      <c r="HI76" s="183">
        <v>1</v>
      </c>
      <c r="HJ76" s="183">
        <v>1</v>
      </c>
      <c r="HK76" s="183">
        <v>1</v>
      </c>
      <c r="HL76" s="183">
        <v>1</v>
      </c>
      <c r="HM76" s="183">
        <v>1</v>
      </c>
      <c r="HN76" s="183">
        <v>1</v>
      </c>
      <c r="HO76" s="192" t="str">
        <f ca="1">IF(ISBLANK(HA76),"",ROUND(AVERAGE(OFFSET(HF76:HN76,0,0,1,ion21Coop!$F$42)),1))</f>
        <v/>
      </c>
      <c r="HP76" s="269" t="str">
        <f t="shared" si="157"/>
        <v/>
      </c>
      <c r="HR76" s="119">
        <f t="shared" si="203"/>
        <v>10</v>
      </c>
      <c r="HS76" s="123" t="str">
        <f t="shared" si="224"/>
        <v/>
      </c>
      <c r="HT76" s="123">
        <v>71</v>
      </c>
      <c r="HU76" s="423"/>
      <c r="HV76" s="423"/>
      <c r="HW76" s="423"/>
      <c r="HX76" s="423"/>
      <c r="HY76" s="421"/>
      <c r="HZ76" s="422"/>
      <c r="IA76" s="269" t="str">
        <f t="shared" si="158"/>
        <v/>
      </c>
      <c r="IB76" s="180">
        <v>1</v>
      </c>
      <c r="IC76" s="269" t="str">
        <f t="shared" si="159"/>
        <v/>
      </c>
      <c r="ID76" s="180">
        <v>1</v>
      </c>
      <c r="IE76" s="181">
        <v>1</v>
      </c>
      <c r="IF76" s="181">
        <v>1</v>
      </c>
      <c r="IG76" s="183">
        <v>1</v>
      </c>
      <c r="IH76" s="183">
        <v>1</v>
      </c>
      <c r="II76" s="183">
        <v>1</v>
      </c>
      <c r="IJ76" s="183">
        <v>1</v>
      </c>
      <c r="IK76" s="183">
        <v>1</v>
      </c>
      <c r="IL76" s="183">
        <v>1</v>
      </c>
      <c r="IM76" s="192" t="str">
        <f ca="1">IF(ISBLANK(HY76),"",ROUND(AVERAGE(OFFSET(ID76:IL76,0,0,1,ion21Coop!$F$42)),1))</f>
        <v/>
      </c>
      <c r="IN76" s="269" t="str">
        <f t="shared" si="160"/>
        <v/>
      </c>
      <c r="IP76" s="119">
        <f t="shared" si="204"/>
        <v>11</v>
      </c>
      <c r="IQ76" s="123" t="str">
        <f t="shared" si="225"/>
        <v/>
      </c>
      <c r="IR76" s="123">
        <v>71</v>
      </c>
      <c r="IS76" s="423"/>
      <c r="IT76" s="423"/>
      <c r="IU76" s="423"/>
      <c r="IV76" s="423"/>
      <c r="IW76" s="421"/>
      <c r="IX76" s="422"/>
      <c r="IY76" s="269" t="str">
        <f t="shared" si="161"/>
        <v/>
      </c>
      <c r="IZ76" s="180">
        <v>1</v>
      </c>
      <c r="JA76" s="269" t="str">
        <f t="shared" si="162"/>
        <v/>
      </c>
      <c r="JB76" s="180">
        <v>1</v>
      </c>
      <c r="JC76" s="181">
        <v>1</v>
      </c>
      <c r="JD76" s="181">
        <v>1</v>
      </c>
      <c r="JE76" s="183">
        <v>1</v>
      </c>
      <c r="JF76" s="183">
        <v>1</v>
      </c>
      <c r="JG76" s="183">
        <v>1</v>
      </c>
      <c r="JH76" s="183">
        <v>1</v>
      </c>
      <c r="JI76" s="183">
        <v>1</v>
      </c>
      <c r="JJ76" s="183">
        <v>1</v>
      </c>
      <c r="JK76" s="192" t="str">
        <f ca="1">IF(ISBLANK(IW76),"",ROUND(AVERAGE(OFFSET(JB76:JJ76,0,0,1,ion21Coop!$F$42)),1))</f>
        <v/>
      </c>
      <c r="JL76" s="269" t="str">
        <f t="shared" si="163"/>
        <v/>
      </c>
      <c r="JN76" s="119">
        <f t="shared" si="205"/>
        <v>12</v>
      </c>
      <c r="JO76" s="123" t="str">
        <f t="shared" si="226"/>
        <v/>
      </c>
      <c r="JP76" s="123">
        <v>71</v>
      </c>
      <c r="JQ76" s="423"/>
      <c r="JR76" s="423"/>
      <c r="JS76" s="423"/>
      <c r="JT76" s="423"/>
      <c r="JU76" s="421"/>
      <c r="JV76" s="422"/>
      <c r="JW76" s="269" t="str">
        <f t="shared" si="164"/>
        <v/>
      </c>
      <c r="JX76" s="180">
        <v>1</v>
      </c>
      <c r="JY76" s="269" t="str">
        <f t="shared" si="165"/>
        <v/>
      </c>
      <c r="JZ76" s="180">
        <v>1</v>
      </c>
      <c r="KA76" s="181">
        <v>1</v>
      </c>
      <c r="KB76" s="181">
        <v>1</v>
      </c>
      <c r="KC76" s="183">
        <v>1</v>
      </c>
      <c r="KD76" s="183">
        <v>1</v>
      </c>
      <c r="KE76" s="183">
        <v>1</v>
      </c>
      <c r="KF76" s="183">
        <v>1</v>
      </c>
      <c r="KG76" s="183">
        <v>1</v>
      </c>
      <c r="KH76" s="183">
        <v>1</v>
      </c>
      <c r="KI76" s="192" t="str">
        <f ca="1">IF(ISBLANK(JU76),"",ROUND(AVERAGE(OFFSET(JZ76:KH76,0,0,1,ion21Coop!$F$42)),1))</f>
        <v/>
      </c>
      <c r="KJ76" s="269" t="str">
        <f t="shared" si="166"/>
        <v/>
      </c>
      <c r="KL76" s="119">
        <f t="shared" si="206"/>
        <v>13</v>
      </c>
      <c r="KM76" s="123" t="str">
        <f t="shared" si="227"/>
        <v/>
      </c>
      <c r="KN76" s="123">
        <v>71</v>
      </c>
      <c r="KO76" s="423"/>
      <c r="KP76" s="423"/>
      <c r="KQ76" s="423"/>
      <c r="KR76" s="423"/>
      <c r="KS76" s="421"/>
      <c r="KT76" s="422"/>
      <c r="KU76" s="269" t="str">
        <f t="shared" si="167"/>
        <v/>
      </c>
      <c r="KV76" s="180">
        <v>1</v>
      </c>
      <c r="KW76" s="269" t="str">
        <f t="shared" si="168"/>
        <v/>
      </c>
      <c r="KX76" s="180">
        <v>1</v>
      </c>
      <c r="KY76" s="181">
        <v>1</v>
      </c>
      <c r="KZ76" s="181">
        <v>1</v>
      </c>
      <c r="LA76" s="183">
        <v>1</v>
      </c>
      <c r="LB76" s="183">
        <v>1</v>
      </c>
      <c r="LC76" s="183">
        <v>1</v>
      </c>
      <c r="LD76" s="183">
        <v>1</v>
      </c>
      <c r="LE76" s="183">
        <v>1</v>
      </c>
      <c r="LF76" s="183">
        <v>1</v>
      </c>
      <c r="LG76" s="192" t="str">
        <f ca="1">IF(ISBLANK(KS76),"",ROUND(AVERAGE(OFFSET(KX76:LF76,0,0,1,ion21Coop!$F$42)),1))</f>
        <v/>
      </c>
      <c r="LH76" s="269" t="str">
        <f t="shared" si="169"/>
        <v/>
      </c>
      <c r="LJ76" s="119">
        <f t="shared" si="207"/>
        <v>14</v>
      </c>
      <c r="LK76" s="123" t="str">
        <f t="shared" si="228"/>
        <v/>
      </c>
      <c r="LL76" s="123">
        <v>71</v>
      </c>
      <c r="LM76" s="423"/>
      <c r="LN76" s="423"/>
      <c r="LO76" s="423"/>
      <c r="LP76" s="423"/>
      <c r="LQ76" s="421"/>
      <c r="LR76" s="422"/>
      <c r="LS76" s="269" t="str">
        <f t="shared" si="170"/>
        <v/>
      </c>
      <c r="LT76" s="180">
        <v>1</v>
      </c>
      <c r="LU76" s="269" t="str">
        <f t="shared" si="171"/>
        <v/>
      </c>
      <c r="LV76" s="180">
        <v>1</v>
      </c>
      <c r="LW76" s="181">
        <v>1</v>
      </c>
      <c r="LX76" s="181">
        <v>1</v>
      </c>
      <c r="LY76" s="183">
        <v>1</v>
      </c>
      <c r="LZ76" s="183">
        <v>1</v>
      </c>
      <c r="MA76" s="183">
        <v>1</v>
      </c>
      <c r="MB76" s="183">
        <v>1</v>
      </c>
      <c r="MC76" s="183">
        <v>1</v>
      </c>
      <c r="MD76" s="183">
        <v>1</v>
      </c>
      <c r="ME76" s="192" t="str">
        <f ca="1">IF(ISBLANK(LQ76),"",ROUND(AVERAGE(OFFSET(LV76:MD76,0,0,1,ion21Coop!$F$42)),1))</f>
        <v/>
      </c>
      <c r="MF76" s="269" t="str">
        <f t="shared" si="172"/>
        <v/>
      </c>
      <c r="MH76" s="119">
        <f t="shared" si="208"/>
        <v>15</v>
      </c>
      <c r="MI76" s="123" t="str">
        <f t="shared" si="229"/>
        <v/>
      </c>
      <c r="MJ76" s="123">
        <v>71</v>
      </c>
      <c r="MK76" s="423"/>
      <c r="ML76" s="423"/>
      <c r="MM76" s="423"/>
      <c r="MN76" s="423"/>
      <c r="MO76" s="421"/>
      <c r="MP76" s="422"/>
      <c r="MQ76" s="269" t="str">
        <f t="shared" si="173"/>
        <v/>
      </c>
      <c r="MR76" s="180">
        <v>1</v>
      </c>
      <c r="MS76" s="269" t="str">
        <f t="shared" si="174"/>
        <v/>
      </c>
      <c r="MT76" s="180">
        <v>1</v>
      </c>
      <c r="MU76" s="181">
        <v>1</v>
      </c>
      <c r="MV76" s="181">
        <v>1</v>
      </c>
      <c r="MW76" s="183">
        <v>1</v>
      </c>
      <c r="MX76" s="183">
        <v>1</v>
      </c>
      <c r="MY76" s="183">
        <v>1</v>
      </c>
      <c r="MZ76" s="183">
        <v>1</v>
      </c>
      <c r="NA76" s="183">
        <v>1</v>
      </c>
      <c r="NB76" s="183">
        <v>1</v>
      </c>
      <c r="NC76" s="192" t="str">
        <f ca="1">IF(ISBLANK(MO76),"",ROUND(AVERAGE(OFFSET(MT76:NB76,0,0,1,ion21Coop!$F$42)),1))</f>
        <v/>
      </c>
      <c r="ND76" s="269" t="str">
        <f t="shared" si="175"/>
        <v/>
      </c>
      <c r="NF76" s="119">
        <f t="shared" si="209"/>
        <v>16</v>
      </c>
      <c r="NG76" s="123" t="str">
        <f t="shared" si="230"/>
        <v/>
      </c>
      <c r="NH76" s="123">
        <v>71</v>
      </c>
      <c r="NI76" s="423"/>
      <c r="NJ76" s="423"/>
      <c r="NK76" s="423"/>
      <c r="NL76" s="423"/>
      <c r="NM76" s="421"/>
      <c r="NN76" s="422"/>
      <c r="NO76" s="269" t="str">
        <f t="shared" si="176"/>
        <v/>
      </c>
      <c r="NP76" s="180">
        <v>1</v>
      </c>
      <c r="NQ76" s="269" t="str">
        <f t="shared" si="177"/>
        <v/>
      </c>
      <c r="NR76" s="180">
        <v>1</v>
      </c>
      <c r="NS76" s="181">
        <v>1</v>
      </c>
      <c r="NT76" s="181">
        <v>1</v>
      </c>
      <c r="NU76" s="183">
        <v>1</v>
      </c>
      <c r="NV76" s="183">
        <v>1</v>
      </c>
      <c r="NW76" s="183">
        <v>1</v>
      </c>
      <c r="NX76" s="183">
        <v>1</v>
      </c>
      <c r="NY76" s="183">
        <v>1</v>
      </c>
      <c r="NZ76" s="183">
        <v>1</v>
      </c>
      <c r="OA76" s="192" t="str">
        <f ca="1">IF(ISBLANK(NM76),"",ROUND(AVERAGE(OFFSET(NR76:NZ76,0,0,1,ion21Coop!$F$42)),1))</f>
        <v/>
      </c>
      <c r="OB76" s="269" t="str">
        <f t="shared" si="178"/>
        <v/>
      </c>
      <c r="OD76" s="119">
        <f t="shared" si="210"/>
        <v>17</v>
      </c>
      <c r="OE76" s="123" t="str">
        <f t="shared" si="231"/>
        <v/>
      </c>
      <c r="OF76" s="123">
        <v>71</v>
      </c>
      <c r="OG76" s="423"/>
      <c r="OH76" s="423"/>
      <c r="OI76" s="423"/>
      <c r="OJ76" s="423"/>
      <c r="OK76" s="421"/>
      <c r="OL76" s="422"/>
      <c r="OM76" s="269" t="str">
        <f t="shared" si="179"/>
        <v/>
      </c>
      <c r="ON76" s="180">
        <v>1</v>
      </c>
      <c r="OO76" s="269" t="str">
        <f t="shared" si="180"/>
        <v/>
      </c>
      <c r="OP76" s="180">
        <v>1</v>
      </c>
      <c r="OQ76" s="181">
        <v>1</v>
      </c>
      <c r="OR76" s="181">
        <v>1</v>
      </c>
      <c r="OS76" s="183">
        <v>1</v>
      </c>
      <c r="OT76" s="183">
        <v>1</v>
      </c>
      <c r="OU76" s="183">
        <v>1</v>
      </c>
      <c r="OV76" s="183">
        <v>1</v>
      </c>
      <c r="OW76" s="183">
        <v>1</v>
      </c>
      <c r="OX76" s="183">
        <v>1</v>
      </c>
      <c r="OY76" s="192" t="str">
        <f ca="1">IF(ISBLANK(OK76),"",ROUND(AVERAGE(OFFSET(OP76:OX76,0,0,1,ion21Coop!$F$42)),1))</f>
        <v/>
      </c>
      <c r="OZ76" s="269" t="str">
        <f t="shared" si="181"/>
        <v/>
      </c>
      <c r="PB76" s="119">
        <f t="shared" si="211"/>
        <v>18</v>
      </c>
      <c r="PC76" s="123" t="str">
        <f t="shared" si="232"/>
        <v/>
      </c>
      <c r="PD76" s="123">
        <v>71</v>
      </c>
      <c r="PE76" s="423"/>
      <c r="PF76" s="423"/>
      <c r="PG76" s="423"/>
      <c r="PH76" s="423"/>
      <c r="PI76" s="421"/>
      <c r="PJ76" s="422"/>
      <c r="PK76" s="269" t="str">
        <f t="shared" si="182"/>
        <v/>
      </c>
      <c r="PL76" s="180">
        <v>1</v>
      </c>
      <c r="PM76" s="269" t="str">
        <f t="shared" si="183"/>
        <v/>
      </c>
      <c r="PN76" s="180">
        <v>1</v>
      </c>
      <c r="PO76" s="181">
        <v>1</v>
      </c>
      <c r="PP76" s="181">
        <v>1</v>
      </c>
      <c r="PQ76" s="183">
        <v>1</v>
      </c>
      <c r="PR76" s="183">
        <v>1</v>
      </c>
      <c r="PS76" s="183">
        <v>1</v>
      </c>
      <c r="PT76" s="183">
        <v>1</v>
      </c>
      <c r="PU76" s="183">
        <v>1</v>
      </c>
      <c r="PV76" s="183">
        <v>1</v>
      </c>
      <c r="PW76" s="192" t="str">
        <f ca="1">IF(ISBLANK(PI76),"",ROUND(AVERAGE(OFFSET(PN76:PV76,0,0,1,ion21Coop!$F$42)),1))</f>
        <v/>
      </c>
      <c r="PX76" s="269" t="str">
        <f t="shared" si="184"/>
        <v/>
      </c>
      <c r="PZ76" s="119">
        <f t="shared" si="212"/>
        <v>19</v>
      </c>
      <c r="QA76" s="123" t="str">
        <f t="shared" si="233"/>
        <v/>
      </c>
      <c r="QB76" s="123">
        <v>71</v>
      </c>
      <c r="QC76" s="423"/>
      <c r="QD76" s="423"/>
      <c r="QE76" s="423"/>
      <c r="QF76" s="423"/>
      <c r="QG76" s="421"/>
      <c r="QH76" s="422"/>
      <c r="QI76" s="269" t="str">
        <f t="shared" si="185"/>
        <v/>
      </c>
      <c r="QJ76" s="180">
        <v>1</v>
      </c>
      <c r="QK76" s="269" t="str">
        <f t="shared" si="186"/>
        <v/>
      </c>
      <c r="QL76" s="180">
        <v>1</v>
      </c>
      <c r="QM76" s="181">
        <v>1</v>
      </c>
      <c r="QN76" s="181">
        <v>1</v>
      </c>
      <c r="QO76" s="183">
        <v>1</v>
      </c>
      <c r="QP76" s="183">
        <v>1</v>
      </c>
      <c r="QQ76" s="183">
        <v>1</v>
      </c>
      <c r="QR76" s="183">
        <v>1</v>
      </c>
      <c r="QS76" s="183">
        <v>1</v>
      </c>
      <c r="QT76" s="183">
        <v>1</v>
      </c>
      <c r="QU76" s="192" t="str">
        <f ca="1">IF(ISBLANK(QG76),"",ROUND(AVERAGE(OFFSET(QL76:QT76,0,0,1,ion21Coop!$F$42)),1))</f>
        <v/>
      </c>
      <c r="QV76" s="269" t="str">
        <f t="shared" si="187"/>
        <v/>
      </c>
      <c r="QX76" s="119">
        <f t="shared" si="213"/>
        <v>20</v>
      </c>
      <c r="QY76" s="123" t="str">
        <f t="shared" si="234"/>
        <v/>
      </c>
      <c r="QZ76" s="123">
        <v>71</v>
      </c>
      <c r="RA76" s="423"/>
      <c r="RB76" s="423"/>
      <c r="RC76" s="423"/>
      <c r="RD76" s="423"/>
      <c r="RE76" s="421"/>
      <c r="RF76" s="422"/>
      <c r="RG76" s="269" t="str">
        <f t="shared" si="188"/>
        <v/>
      </c>
      <c r="RH76" s="180">
        <v>1</v>
      </c>
      <c r="RI76" s="269" t="str">
        <f t="shared" si="189"/>
        <v/>
      </c>
      <c r="RJ76" s="180">
        <v>1</v>
      </c>
      <c r="RK76" s="181">
        <v>1</v>
      </c>
      <c r="RL76" s="181">
        <v>1</v>
      </c>
      <c r="RM76" s="183">
        <v>1</v>
      </c>
      <c r="RN76" s="183">
        <v>1</v>
      </c>
      <c r="RO76" s="183">
        <v>1</v>
      </c>
      <c r="RP76" s="183">
        <v>1</v>
      </c>
      <c r="RQ76" s="183">
        <v>1</v>
      </c>
      <c r="RR76" s="183">
        <v>1</v>
      </c>
      <c r="RS76" s="192" t="str">
        <f ca="1">IF(ISBLANK(RE76),"",ROUND(AVERAGE(OFFSET(RJ76:RR76,0,0,1,ion21Coop!$F$42)),1))</f>
        <v/>
      </c>
      <c r="RT76" s="269" t="str">
        <f t="shared" si="190"/>
        <v/>
      </c>
      <c r="RV76" s="119">
        <f t="shared" si="214"/>
        <v>21</v>
      </c>
      <c r="RW76" s="123" t="str">
        <f t="shared" si="235"/>
        <v/>
      </c>
      <c r="RX76" s="123">
        <v>71</v>
      </c>
      <c r="RY76" s="423"/>
      <c r="RZ76" s="423"/>
      <c r="SA76" s="423"/>
      <c r="SB76" s="423"/>
      <c r="SC76" s="421"/>
      <c r="SD76" s="422"/>
      <c r="SE76" s="269" t="str">
        <f t="shared" si="191"/>
        <v/>
      </c>
      <c r="SF76" s="180">
        <v>1</v>
      </c>
      <c r="SG76" s="269" t="str">
        <f t="shared" si="192"/>
        <v/>
      </c>
      <c r="SH76" s="180">
        <v>1</v>
      </c>
      <c r="SI76" s="181">
        <v>1</v>
      </c>
      <c r="SJ76" s="181">
        <v>1</v>
      </c>
      <c r="SK76" s="183">
        <v>1</v>
      </c>
      <c r="SL76" s="183">
        <v>1</v>
      </c>
      <c r="SM76" s="183">
        <v>1</v>
      </c>
      <c r="SN76" s="183">
        <v>1</v>
      </c>
      <c r="SO76" s="183">
        <v>1</v>
      </c>
      <c r="SP76" s="183">
        <v>1</v>
      </c>
      <c r="SQ76" s="192" t="str">
        <f ca="1">IF(ISBLANK(SC76),"",ROUND(AVERAGE(OFFSET(SH76:SP76,0,0,1,ion21Coop!$F$42)),1))</f>
        <v/>
      </c>
      <c r="SR76" s="269" t="str">
        <f t="shared" si="193"/>
        <v/>
      </c>
      <c r="ST76" s="565"/>
      <c r="SU76" s="565"/>
      <c r="SV76" s="566"/>
      <c r="SW76" s="567"/>
      <c r="SX76" s="565"/>
      <c r="SY76" s="566"/>
      <c r="SZ76" s="568"/>
      <c r="TA76" s="567"/>
      <c r="TB76" s="553"/>
    </row>
    <row r="77" spans="10:522" x14ac:dyDescent="0.3">
      <c r="J77" s="119">
        <f t="shared" si="194"/>
        <v>1</v>
      </c>
      <c r="K77" s="123" t="str">
        <f t="shared" si="215"/>
        <v>YaJo</v>
      </c>
      <c r="L77" s="123">
        <v>72</v>
      </c>
      <c r="M77" s="351"/>
      <c r="N77" s="351"/>
      <c r="O77" s="351"/>
      <c r="P77" s="351"/>
      <c r="Q77" s="369"/>
      <c r="R77" s="370"/>
      <c r="S77" s="269" t="str">
        <f t="shared" si="131"/>
        <v/>
      </c>
      <c r="T77" s="180">
        <v>1</v>
      </c>
      <c r="U77" s="269" t="str">
        <f t="shared" si="132"/>
        <v/>
      </c>
      <c r="V77" s="180">
        <v>1</v>
      </c>
      <c r="W77" s="181">
        <v>1</v>
      </c>
      <c r="X77" s="181">
        <v>1</v>
      </c>
      <c r="Y77" s="183">
        <v>1</v>
      </c>
      <c r="Z77" s="183">
        <v>1</v>
      </c>
      <c r="AA77" s="183">
        <v>1</v>
      </c>
      <c r="AB77" s="183">
        <v>1</v>
      </c>
      <c r="AC77" s="183">
        <v>1</v>
      </c>
      <c r="AD77" s="183">
        <v>1</v>
      </c>
      <c r="AE77" s="192" t="str">
        <f ca="1">IF(ISBLANK(Q77),"",ROUND(AVERAGE(OFFSET(V77:AD77,0,0,1,ion21Coop!$F$42)),1))</f>
        <v/>
      </c>
      <c r="AF77" s="269" t="str">
        <f t="shared" si="133"/>
        <v/>
      </c>
      <c r="AH77" s="119">
        <f t="shared" si="195"/>
        <v>2</v>
      </c>
      <c r="AI77" s="123" t="str">
        <f t="shared" si="216"/>
        <v>GeLo</v>
      </c>
      <c r="AJ77" s="123">
        <v>72</v>
      </c>
      <c r="AK77" s="351"/>
      <c r="AL77" s="351"/>
      <c r="AM77" s="351"/>
      <c r="AN77" s="351"/>
      <c r="AO77" s="369"/>
      <c r="AP77" s="370"/>
      <c r="AQ77" s="269" t="str">
        <f t="shared" si="134"/>
        <v/>
      </c>
      <c r="AR77" s="180">
        <v>1</v>
      </c>
      <c r="AS77" s="269" t="str">
        <f t="shared" si="135"/>
        <v/>
      </c>
      <c r="AT77" s="180">
        <v>1</v>
      </c>
      <c r="AU77" s="181">
        <v>1</v>
      </c>
      <c r="AV77" s="181">
        <v>1</v>
      </c>
      <c r="AW77" s="183">
        <v>1</v>
      </c>
      <c r="AX77" s="183">
        <v>1</v>
      </c>
      <c r="AY77" s="183">
        <v>1</v>
      </c>
      <c r="AZ77" s="183">
        <v>1</v>
      </c>
      <c r="BA77" s="183">
        <v>1</v>
      </c>
      <c r="BB77" s="183">
        <v>1</v>
      </c>
      <c r="BC77" s="192" t="str">
        <f ca="1">IF(ISBLANK(AO77),"",ROUND(AVERAGE(OFFSET(AT77:BB77,0,0,1,ion21Coop!$F$42)),1))</f>
        <v/>
      </c>
      <c r="BD77" s="269" t="str">
        <f t="shared" si="136"/>
        <v/>
      </c>
      <c r="BF77" s="119">
        <f t="shared" si="196"/>
        <v>3</v>
      </c>
      <c r="BG77" s="123" t="str">
        <f t="shared" si="217"/>
        <v>MiDo</v>
      </c>
      <c r="BH77" s="123">
        <v>72</v>
      </c>
      <c r="BI77" s="351"/>
      <c r="BJ77" s="351"/>
      <c r="BK77" s="351"/>
      <c r="BL77" s="351"/>
      <c r="BM77" s="369"/>
      <c r="BN77" s="370"/>
      <c r="BO77" s="269" t="str">
        <f t="shared" si="137"/>
        <v/>
      </c>
      <c r="BP77" s="180">
        <v>1</v>
      </c>
      <c r="BQ77" s="269" t="str">
        <f t="shared" si="138"/>
        <v/>
      </c>
      <c r="BR77" s="180">
        <v>1</v>
      </c>
      <c r="BS77" s="181">
        <v>1</v>
      </c>
      <c r="BT77" s="181">
        <v>1</v>
      </c>
      <c r="BU77" s="183">
        <v>1</v>
      </c>
      <c r="BV77" s="183">
        <v>1</v>
      </c>
      <c r="BW77" s="183">
        <v>1</v>
      </c>
      <c r="BX77" s="183">
        <v>1</v>
      </c>
      <c r="BY77" s="183">
        <v>1</v>
      </c>
      <c r="BZ77" s="183">
        <v>1</v>
      </c>
      <c r="CA77" s="192" t="str">
        <f ca="1">IF(ISBLANK(BM77),"",ROUND(AVERAGE(OFFSET(BR77:BZ77,0,0,1,ion21Coop!$F$42)),1))</f>
        <v/>
      </c>
      <c r="CB77" s="269" t="str">
        <f t="shared" si="139"/>
        <v/>
      </c>
      <c r="CD77" s="119">
        <f t="shared" si="197"/>
        <v>4</v>
      </c>
      <c r="CE77" s="123" t="str">
        <f t="shared" si="218"/>
        <v>EmNi</v>
      </c>
      <c r="CF77" s="123">
        <v>72</v>
      </c>
      <c r="CG77" s="351"/>
      <c r="CH77" s="351"/>
      <c r="CI77" s="351"/>
      <c r="CJ77" s="351"/>
      <c r="CK77" s="369"/>
      <c r="CL77" s="370"/>
      <c r="CM77" s="269" t="str">
        <f t="shared" si="140"/>
        <v/>
      </c>
      <c r="CN77" s="180">
        <v>1</v>
      </c>
      <c r="CO77" s="269" t="str">
        <f t="shared" si="141"/>
        <v/>
      </c>
      <c r="CP77" s="180">
        <v>1</v>
      </c>
      <c r="CQ77" s="181">
        <v>1</v>
      </c>
      <c r="CR77" s="181">
        <v>1</v>
      </c>
      <c r="CS77" s="183">
        <v>1</v>
      </c>
      <c r="CT77" s="183">
        <v>1</v>
      </c>
      <c r="CU77" s="183">
        <v>1</v>
      </c>
      <c r="CV77" s="183">
        <v>1</v>
      </c>
      <c r="CW77" s="183">
        <v>1</v>
      </c>
      <c r="CX77" s="183">
        <v>1</v>
      </c>
      <c r="CY77" s="192" t="str">
        <f ca="1">IF(ISBLANK(CK77),"",ROUND(AVERAGE(OFFSET(CP77:CX77,0,0,1,ion21Coop!$F$42)),1))</f>
        <v/>
      </c>
      <c r="CZ77" s="269" t="str">
        <f t="shared" si="142"/>
        <v/>
      </c>
      <c r="DB77" s="119">
        <f t="shared" si="198"/>
        <v>5</v>
      </c>
      <c r="DC77" s="123" t="str">
        <f t="shared" si="219"/>
        <v>HeJe</v>
      </c>
      <c r="DD77" s="123">
        <v>72</v>
      </c>
      <c r="DE77" s="423"/>
      <c r="DF77" s="423"/>
      <c r="DG77" s="423"/>
      <c r="DH77" s="423"/>
      <c r="DI77" s="421"/>
      <c r="DJ77" s="422"/>
      <c r="DK77" s="269" t="str">
        <f t="shared" si="143"/>
        <v/>
      </c>
      <c r="DL77" s="180">
        <v>1</v>
      </c>
      <c r="DM77" s="269" t="str">
        <f t="shared" si="144"/>
        <v/>
      </c>
      <c r="DN77" s="180">
        <v>1</v>
      </c>
      <c r="DO77" s="181">
        <v>1</v>
      </c>
      <c r="DP77" s="181">
        <v>1</v>
      </c>
      <c r="DQ77" s="183">
        <v>1</v>
      </c>
      <c r="DR77" s="183">
        <v>1</v>
      </c>
      <c r="DS77" s="183">
        <v>1</v>
      </c>
      <c r="DT77" s="183">
        <v>1</v>
      </c>
      <c r="DU77" s="183">
        <v>1</v>
      </c>
      <c r="DV77" s="183">
        <v>1</v>
      </c>
      <c r="DW77" s="192" t="str">
        <f ca="1">IF(ISBLANK(DI77),"",ROUND(AVERAGE(OFFSET(DN77:DV77,0,0,1,ion21Coop!$F$42)),1))</f>
        <v/>
      </c>
      <c r="DX77" s="269" t="str">
        <f t="shared" si="145"/>
        <v/>
      </c>
      <c r="DZ77" s="119">
        <f t="shared" si="199"/>
        <v>6</v>
      </c>
      <c r="EA77" s="123" t="str">
        <f t="shared" si="220"/>
        <v/>
      </c>
      <c r="EB77" s="123">
        <v>72</v>
      </c>
      <c r="EC77" s="423"/>
      <c r="ED77" s="423"/>
      <c r="EE77" s="423"/>
      <c r="EF77" s="423"/>
      <c r="EG77" s="421"/>
      <c r="EH77" s="422"/>
      <c r="EI77" s="269" t="str">
        <f t="shared" si="146"/>
        <v/>
      </c>
      <c r="EJ77" s="180">
        <v>1</v>
      </c>
      <c r="EK77" s="269" t="str">
        <f t="shared" si="147"/>
        <v/>
      </c>
      <c r="EL77" s="180">
        <v>1</v>
      </c>
      <c r="EM77" s="181">
        <v>1</v>
      </c>
      <c r="EN77" s="181">
        <v>1</v>
      </c>
      <c r="EO77" s="183">
        <v>1</v>
      </c>
      <c r="EP77" s="183">
        <v>1</v>
      </c>
      <c r="EQ77" s="183">
        <v>1</v>
      </c>
      <c r="ER77" s="183">
        <v>1</v>
      </c>
      <c r="ES77" s="183">
        <v>1</v>
      </c>
      <c r="ET77" s="183">
        <v>1</v>
      </c>
      <c r="EU77" s="192" t="str">
        <f ca="1">IF(ISBLANK(EG77),"",ROUND(AVERAGE(OFFSET(EL77:ET77,0,0,1,ion21Coop!$F$42)),1))</f>
        <v/>
      </c>
      <c r="EV77" s="269" t="str">
        <f t="shared" si="148"/>
        <v/>
      </c>
      <c r="EX77" s="119">
        <f t="shared" si="200"/>
        <v>7</v>
      </c>
      <c r="EY77" s="123" t="str">
        <f t="shared" si="221"/>
        <v/>
      </c>
      <c r="EZ77" s="123">
        <v>72</v>
      </c>
      <c r="FA77" s="423"/>
      <c r="FB77" s="423"/>
      <c r="FC77" s="423"/>
      <c r="FD77" s="423"/>
      <c r="FE77" s="421"/>
      <c r="FF77" s="422"/>
      <c r="FG77" s="269" t="str">
        <f t="shared" si="149"/>
        <v/>
      </c>
      <c r="FH77" s="180">
        <v>1</v>
      </c>
      <c r="FI77" s="269" t="str">
        <f t="shared" si="150"/>
        <v/>
      </c>
      <c r="FJ77" s="180">
        <v>1</v>
      </c>
      <c r="FK77" s="181">
        <v>1</v>
      </c>
      <c r="FL77" s="181">
        <v>1</v>
      </c>
      <c r="FM77" s="183">
        <v>1</v>
      </c>
      <c r="FN77" s="183">
        <v>1</v>
      </c>
      <c r="FO77" s="183">
        <v>1</v>
      </c>
      <c r="FP77" s="183">
        <v>1</v>
      </c>
      <c r="FQ77" s="183">
        <v>1</v>
      </c>
      <c r="FR77" s="183">
        <v>1</v>
      </c>
      <c r="FS77" s="192" t="str">
        <f ca="1">IF(ISBLANK(FE77),"",ROUND(AVERAGE(OFFSET(FJ77:FR77,0,0,1,ion21Coop!$F$42)),1))</f>
        <v/>
      </c>
      <c r="FT77" s="269" t="str">
        <f t="shared" si="151"/>
        <v/>
      </c>
      <c r="FV77" s="119">
        <f t="shared" si="201"/>
        <v>8</v>
      </c>
      <c r="FW77" s="123" t="str">
        <f t="shared" si="222"/>
        <v/>
      </c>
      <c r="FX77" s="123">
        <v>72</v>
      </c>
      <c r="FY77" s="423"/>
      <c r="FZ77" s="423"/>
      <c r="GA77" s="423"/>
      <c r="GB77" s="423"/>
      <c r="GC77" s="421"/>
      <c r="GD77" s="422"/>
      <c r="GE77" s="269" t="str">
        <f t="shared" si="152"/>
        <v/>
      </c>
      <c r="GF77" s="180">
        <v>1</v>
      </c>
      <c r="GG77" s="269" t="str">
        <f t="shared" si="153"/>
        <v/>
      </c>
      <c r="GH77" s="180">
        <v>1</v>
      </c>
      <c r="GI77" s="181">
        <v>1</v>
      </c>
      <c r="GJ77" s="181">
        <v>1</v>
      </c>
      <c r="GK77" s="183">
        <v>1</v>
      </c>
      <c r="GL77" s="183">
        <v>1</v>
      </c>
      <c r="GM77" s="183">
        <v>1</v>
      </c>
      <c r="GN77" s="183">
        <v>1</v>
      </c>
      <c r="GO77" s="183">
        <v>1</v>
      </c>
      <c r="GP77" s="183">
        <v>1</v>
      </c>
      <c r="GQ77" s="192" t="str">
        <f ca="1">IF(ISBLANK(GC77),"",ROUND(AVERAGE(OFFSET(GH77:GP77,0,0,1,ion21Coop!$F$42)),1))</f>
        <v/>
      </c>
      <c r="GR77" s="269" t="str">
        <f t="shared" si="154"/>
        <v/>
      </c>
      <c r="GT77" s="119">
        <f t="shared" si="202"/>
        <v>9</v>
      </c>
      <c r="GU77" s="123" t="str">
        <f t="shared" si="223"/>
        <v/>
      </c>
      <c r="GV77" s="123">
        <v>72</v>
      </c>
      <c r="GW77" s="423"/>
      <c r="GX77" s="423"/>
      <c r="GY77" s="423"/>
      <c r="GZ77" s="423"/>
      <c r="HA77" s="421"/>
      <c r="HB77" s="422"/>
      <c r="HC77" s="269" t="str">
        <f t="shared" si="155"/>
        <v/>
      </c>
      <c r="HD77" s="180">
        <v>1</v>
      </c>
      <c r="HE77" s="269" t="str">
        <f t="shared" si="156"/>
        <v/>
      </c>
      <c r="HF77" s="180">
        <v>1</v>
      </c>
      <c r="HG77" s="181">
        <v>1</v>
      </c>
      <c r="HH77" s="181">
        <v>1</v>
      </c>
      <c r="HI77" s="183">
        <v>1</v>
      </c>
      <c r="HJ77" s="183">
        <v>1</v>
      </c>
      <c r="HK77" s="183">
        <v>1</v>
      </c>
      <c r="HL77" s="183">
        <v>1</v>
      </c>
      <c r="HM77" s="183">
        <v>1</v>
      </c>
      <c r="HN77" s="183">
        <v>1</v>
      </c>
      <c r="HO77" s="192" t="str">
        <f ca="1">IF(ISBLANK(HA77),"",ROUND(AVERAGE(OFFSET(HF77:HN77,0,0,1,ion21Coop!$F$42)),1))</f>
        <v/>
      </c>
      <c r="HP77" s="269" t="str">
        <f t="shared" si="157"/>
        <v/>
      </c>
      <c r="HR77" s="119">
        <f t="shared" si="203"/>
        <v>10</v>
      </c>
      <c r="HS77" s="123" t="str">
        <f t="shared" si="224"/>
        <v/>
      </c>
      <c r="HT77" s="123">
        <v>72</v>
      </c>
      <c r="HU77" s="423"/>
      <c r="HV77" s="423"/>
      <c r="HW77" s="423"/>
      <c r="HX77" s="423"/>
      <c r="HY77" s="421"/>
      <c r="HZ77" s="422"/>
      <c r="IA77" s="269" t="str">
        <f t="shared" si="158"/>
        <v/>
      </c>
      <c r="IB77" s="180">
        <v>1</v>
      </c>
      <c r="IC77" s="269" t="str">
        <f t="shared" si="159"/>
        <v/>
      </c>
      <c r="ID77" s="180">
        <v>1</v>
      </c>
      <c r="IE77" s="181">
        <v>1</v>
      </c>
      <c r="IF77" s="181">
        <v>1</v>
      </c>
      <c r="IG77" s="183">
        <v>1</v>
      </c>
      <c r="IH77" s="183">
        <v>1</v>
      </c>
      <c r="II77" s="183">
        <v>1</v>
      </c>
      <c r="IJ77" s="183">
        <v>1</v>
      </c>
      <c r="IK77" s="183">
        <v>1</v>
      </c>
      <c r="IL77" s="183">
        <v>1</v>
      </c>
      <c r="IM77" s="192" t="str">
        <f ca="1">IF(ISBLANK(HY77),"",ROUND(AVERAGE(OFFSET(ID77:IL77,0,0,1,ion21Coop!$F$42)),1))</f>
        <v/>
      </c>
      <c r="IN77" s="269" t="str">
        <f t="shared" si="160"/>
        <v/>
      </c>
      <c r="IP77" s="119">
        <f t="shared" si="204"/>
        <v>11</v>
      </c>
      <c r="IQ77" s="123" t="str">
        <f t="shared" si="225"/>
        <v/>
      </c>
      <c r="IR77" s="123">
        <v>72</v>
      </c>
      <c r="IS77" s="423"/>
      <c r="IT77" s="423"/>
      <c r="IU77" s="423"/>
      <c r="IV77" s="423"/>
      <c r="IW77" s="421"/>
      <c r="IX77" s="422"/>
      <c r="IY77" s="269" t="str">
        <f t="shared" si="161"/>
        <v/>
      </c>
      <c r="IZ77" s="180">
        <v>1</v>
      </c>
      <c r="JA77" s="269" t="str">
        <f t="shared" si="162"/>
        <v/>
      </c>
      <c r="JB77" s="180">
        <v>1</v>
      </c>
      <c r="JC77" s="181">
        <v>1</v>
      </c>
      <c r="JD77" s="181">
        <v>1</v>
      </c>
      <c r="JE77" s="183">
        <v>1</v>
      </c>
      <c r="JF77" s="183">
        <v>1</v>
      </c>
      <c r="JG77" s="183">
        <v>1</v>
      </c>
      <c r="JH77" s="183">
        <v>1</v>
      </c>
      <c r="JI77" s="183">
        <v>1</v>
      </c>
      <c r="JJ77" s="183">
        <v>1</v>
      </c>
      <c r="JK77" s="192" t="str">
        <f ca="1">IF(ISBLANK(IW77),"",ROUND(AVERAGE(OFFSET(JB77:JJ77,0,0,1,ion21Coop!$F$42)),1))</f>
        <v/>
      </c>
      <c r="JL77" s="269" t="str">
        <f t="shared" si="163"/>
        <v/>
      </c>
      <c r="JN77" s="119">
        <f t="shared" si="205"/>
        <v>12</v>
      </c>
      <c r="JO77" s="123" t="str">
        <f t="shared" si="226"/>
        <v/>
      </c>
      <c r="JP77" s="123">
        <v>72</v>
      </c>
      <c r="JQ77" s="423"/>
      <c r="JR77" s="423"/>
      <c r="JS77" s="423"/>
      <c r="JT77" s="423"/>
      <c r="JU77" s="421"/>
      <c r="JV77" s="422"/>
      <c r="JW77" s="269" t="str">
        <f t="shared" si="164"/>
        <v/>
      </c>
      <c r="JX77" s="180">
        <v>1</v>
      </c>
      <c r="JY77" s="269" t="str">
        <f t="shared" si="165"/>
        <v/>
      </c>
      <c r="JZ77" s="180">
        <v>1</v>
      </c>
      <c r="KA77" s="181">
        <v>1</v>
      </c>
      <c r="KB77" s="181">
        <v>1</v>
      </c>
      <c r="KC77" s="183">
        <v>1</v>
      </c>
      <c r="KD77" s="183">
        <v>1</v>
      </c>
      <c r="KE77" s="183">
        <v>1</v>
      </c>
      <c r="KF77" s="183">
        <v>1</v>
      </c>
      <c r="KG77" s="183">
        <v>1</v>
      </c>
      <c r="KH77" s="183">
        <v>1</v>
      </c>
      <c r="KI77" s="192" t="str">
        <f ca="1">IF(ISBLANK(JU77),"",ROUND(AVERAGE(OFFSET(JZ77:KH77,0,0,1,ion21Coop!$F$42)),1))</f>
        <v/>
      </c>
      <c r="KJ77" s="269" t="str">
        <f t="shared" si="166"/>
        <v/>
      </c>
      <c r="KL77" s="119">
        <f t="shared" si="206"/>
        <v>13</v>
      </c>
      <c r="KM77" s="123" t="str">
        <f t="shared" si="227"/>
        <v/>
      </c>
      <c r="KN77" s="123">
        <v>72</v>
      </c>
      <c r="KO77" s="423"/>
      <c r="KP77" s="423"/>
      <c r="KQ77" s="423"/>
      <c r="KR77" s="423"/>
      <c r="KS77" s="421"/>
      <c r="KT77" s="422"/>
      <c r="KU77" s="269" t="str">
        <f t="shared" si="167"/>
        <v/>
      </c>
      <c r="KV77" s="180">
        <v>1</v>
      </c>
      <c r="KW77" s="269" t="str">
        <f t="shared" si="168"/>
        <v/>
      </c>
      <c r="KX77" s="180">
        <v>1</v>
      </c>
      <c r="KY77" s="181">
        <v>1</v>
      </c>
      <c r="KZ77" s="181">
        <v>1</v>
      </c>
      <c r="LA77" s="183">
        <v>1</v>
      </c>
      <c r="LB77" s="183">
        <v>1</v>
      </c>
      <c r="LC77" s="183">
        <v>1</v>
      </c>
      <c r="LD77" s="183">
        <v>1</v>
      </c>
      <c r="LE77" s="183">
        <v>1</v>
      </c>
      <c r="LF77" s="183">
        <v>1</v>
      </c>
      <c r="LG77" s="192" t="str">
        <f ca="1">IF(ISBLANK(KS77),"",ROUND(AVERAGE(OFFSET(KX77:LF77,0,0,1,ion21Coop!$F$42)),1))</f>
        <v/>
      </c>
      <c r="LH77" s="269" t="str">
        <f t="shared" si="169"/>
        <v/>
      </c>
      <c r="LJ77" s="119">
        <f t="shared" si="207"/>
        <v>14</v>
      </c>
      <c r="LK77" s="123" t="str">
        <f t="shared" si="228"/>
        <v/>
      </c>
      <c r="LL77" s="123">
        <v>72</v>
      </c>
      <c r="LM77" s="423"/>
      <c r="LN77" s="423"/>
      <c r="LO77" s="423"/>
      <c r="LP77" s="423"/>
      <c r="LQ77" s="421"/>
      <c r="LR77" s="422"/>
      <c r="LS77" s="269" t="str">
        <f t="shared" si="170"/>
        <v/>
      </c>
      <c r="LT77" s="180">
        <v>1</v>
      </c>
      <c r="LU77" s="269" t="str">
        <f t="shared" si="171"/>
        <v/>
      </c>
      <c r="LV77" s="180">
        <v>1</v>
      </c>
      <c r="LW77" s="181">
        <v>1</v>
      </c>
      <c r="LX77" s="181">
        <v>1</v>
      </c>
      <c r="LY77" s="183">
        <v>1</v>
      </c>
      <c r="LZ77" s="183">
        <v>1</v>
      </c>
      <c r="MA77" s="183">
        <v>1</v>
      </c>
      <c r="MB77" s="183">
        <v>1</v>
      </c>
      <c r="MC77" s="183">
        <v>1</v>
      </c>
      <c r="MD77" s="183">
        <v>1</v>
      </c>
      <c r="ME77" s="192" t="str">
        <f ca="1">IF(ISBLANK(LQ77),"",ROUND(AVERAGE(OFFSET(LV77:MD77,0,0,1,ion21Coop!$F$42)),1))</f>
        <v/>
      </c>
      <c r="MF77" s="269" t="str">
        <f t="shared" si="172"/>
        <v/>
      </c>
      <c r="MH77" s="119">
        <f t="shared" si="208"/>
        <v>15</v>
      </c>
      <c r="MI77" s="123" t="str">
        <f t="shared" si="229"/>
        <v/>
      </c>
      <c r="MJ77" s="123">
        <v>72</v>
      </c>
      <c r="MK77" s="423"/>
      <c r="ML77" s="423"/>
      <c r="MM77" s="423"/>
      <c r="MN77" s="423"/>
      <c r="MO77" s="421"/>
      <c r="MP77" s="422"/>
      <c r="MQ77" s="269" t="str">
        <f t="shared" si="173"/>
        <v/>
      </c>
      <c r="MR77" s="180">
        <v>1</v>
      </c>
      <c r="MS77" s="269" t="str">
        <f t="shared" si="174"/>
        <v/>
      </c>
      <c r="MT77" s="180">
        <v>1</v>
      </c>
      <c r="MU77" s="181">
        <v>1</v>
      </c>
      <c r="MV77" s="181">
        <v>1</v>
      </c>
      <c r="MW77" s="183">
        <v>1</v>
      </c>
      <c r="MX77" s="183">
        <v>1</v>
      </c>
      <c r="MY77" s="183">
        <v>1</v>
      </c>
      <c r="MZ77" s="183">
        <v>1</v>
      </c>
      <c r="NA77" s="183">
        <v>1</v>
      </c>
      <c r="NB77" s="183">
        <v>1</v>
      </c>
      <c r="NC77" s="192" t="str">
        <f ca="1">IF(ISBLANK(MO77),"",ROUND(AVERAGE(OFFSET(MT77:NB77,0,0,1,ion21Coop!$F$42)),1))</f>
        <v/>
      </c>
      <c r="ND77" s="269" t="str">
        <f t="shared" si="175"/>
        <v/>
      </c>
      <c r="NF77" s="119">
        <f t="shared" si="209"/>
        <v>16</v>
      </c>
      <c r="NG77" s="123" t="str">
        <f t="shared" si="230"/>
        <v/>
      </c>
      <c r="NH77" s="123">
        <v>72</v>
      </c>
      <c r="NI77" s="423"/>
      <c r="NJ77" s="423"/>
      <c r="NK77" s="423"/>
      <c r="NL77" s="423"/>
      <c r="NM77" s="421"/>
      <c r="NN77" s="422"/>
      <c r="NO77" s="269" t="str">
        <f t="shared" si="176"/>
        <v/>
      </c>
      <c r="NP77" s="180">
        <v>1</v>
      </c>
      <c r="NQ77" s="269" t="str">
        <f t="shared" si="177"/>
        <v/>
      </c>
      <c r="NR77" s="180">
        <v>1</v>
      </c>
      <c r="NS77" s="181">
        <v>1</v>
      </c>
      <c r="NT77" s="181">
        <v>1</v>
      </c>
      <c r="NU77" s="183">
        <v>1</v>
      </c>
      <c r="NV77" s="183">
        <v>1</v>
      </c>
      <c r="NW77" s="183">
        <v>1</v>
      </c>
      <c r="NX77" s="183">
        <v>1</v>
      </c>
      <c r="NY77" s="183">
        <v>1</v>
      </c>
      <c r="NZ77" s="183">
        <v>1</v>
      </c>
      <c r="OA77" s="192" t="str">
        <f ca="1">IF(ISBLANK(NM77),"",ROUND(AVERAGE(OFFSET(NR77:NZ77,0,0,1,ion21Coop!$F$42)),1))</f>
        <v/>
      </c>
      <c r="OB77" s="269" t="str">
        <f t="shared" si="178"/>
        <v/>
      </c>
      <c r="OD77" s="119">
        <f t="shared" si="210"/>
        <v>17</v>
      </c>
      <c r="OE77" s="123" t="str">
        <f t="shared" si="231"/>
        <v/>
      </c>
      <c r="OF77" s="123">
        <v>72</v>
      </c>
      <c r="OG77" s="423"/>
      <c r="OH77" s="423"/>
      <c r="OI77" s="423"/>
      <c r="OJ77" s="423"/>
      <c r="OK77" s="421"/>
      <c r="OL77" s="422"/>
      <c r="OM77" s="269" t="str">
        <f t="shared" si="179"/>
        <v/>
      </c>
      <c r="ON77" s="180">
        <v>1</v>
      </c>
      <c r="OO77" s="269" t="str">
        <f t="shared" si="180"/>
        <v/>
      </c>
      <c r="OP77" s="180">
        <v>1</v>
      </c>
      <c r="OQ77" s="181">
        <v>1</v>
      </c>
      <c r="OR77" s="181">
        <v>1</v>
      </c>
      <c r="OS77" s="183">
        <v>1</v>
      </c>
      <c r="OT77" s="183">
        <v>1</v>
      </c>
      <c r="OU77" s="183">
        <v>1</v>
      </c>
      <c r="OV77" s="183">
        <v>1</v>
      </c>
      <c r="OW77" s="183">
        <v>1</v>
      </c>
      <c r="OX77" s="183">
        <v>1</v>
      </c>
      <c r="OY77" s="192" t="str">
        <f ca="1">IF(ISBLANK(OK77),"",ROUND(AVERAGE(OFFSET(OP77:OX77,0,0,1,ion21Coop!$F$42)),1))</f>
        <v/>
      </c>
      <c r="OZ77" s="269" t="str">
        <f t="shared" si="181"/>
        <v/>
      </c>
      <c r="PB77" s="119">
        <f t="shared" si="211"/>
        <v>18</v>
      </c>
      <c r="PC77" s="123" t="str">
        <f t="shared" si="232"/>
        <v/>
      </c>
      <c r="PD77" s="123">
        <v>72</v>
      </c>
      <c r="PE77" s="423"/>
      <c r="PF77" s="423"/>
      <c r="PG77" s="423"/>
      <c r="PH77" s="423"/>
      <c r="PI77" s="421"/>
      <c r="PJ77" s="422"/>
      <c r="PK77" s="269" t="str">
        <f t="shared" si="182"/>
        <v/>
      </c>
      <c r="PL77" s="180">
        <v>1</v>
      </c>
      <c r="PM77" s="269" t="str">
        <f t="shared" si="183"/>
        <v/>
      </c>
      <c r="PN77" s="180">
        <v>1</v>
      </c>
      <c r="PO77" s="181">
        <v>1</v>
      </c>
      <c r="PP77" s="181">
        <v>1</v>
      </c>
      <c r="PQ77" s="183">
        <v>1</v>
      </c>
      <c r="PR77" s="183">
        <v>1</v>
      </c>
      <c r="PS77" s="183">
        <v>1</v>
      </c>
      <c r="PT77" s="183">
        <v>1</v>
      </c>
      <c r="PU77" s="183">
        <v>1</v>
      </c>
      <c r="PV77" s="183">
        <v>1</v>
      </c>
      <c r="PW77" s="192" t="str">
        <f ca="1">IF(ISBLANK(PI77),"",ROUND(AVERAGE(OFFSET(PN77:PV77,0,0,1,ion21Coop!$F$42)),1))</f>
        <v/>
      </c>
      <c r="PX77" s="269" t="str">
        <f t="shared" si="184"/>
        <v/>
      </c>
      <c r="PZ77" s="119">
        <f t="shared" si="212"/>
        <v>19</v>
      </c>
      <c r="QA77" s="123" t="str">
        <f t="shared" si="233"/>
        <v/>
      </c>
      <c r="QB77" s="123">
        <v>72</v>
      </c>
      <c r="QC77" s="423"/>
      <c r="QD77" s="423"/>
      <c r="QE77" s="423"/>
      <c r="QF77" s="423"/>
      <c r="QG77" s="421"/>
      <c r="QH77" s="422"/>
      <c r="QI77" s="269" t="str">
        <f t="shared" si="185"/>
        <v/>
      </c>
      <c r="QJ77" s="180">
        <v>1</v>
      </c>
      <c r="QK77" s="269" t="str">
        <f t="shared" si="186"/>
        <v/>
      </c>
      <c r="QL77" s="180">
        <v>1</v>
      </c>
      <c r="QM77" s="181">
        <v>1</v>
      </c>
      <c r="QN77" s="181">
        <v>1</v>
      </c>
      <c r="QO77" s="183">
        <v>1</v>
      </c>
      <c r="QP77" s="183">
        <v>1</v>
      </c>
      <c r="QQ77" s="183">
        <v>1</v>
      </c>
      <c r="QR77" s="183">
        <v>1</v>
      </c>
      <c r="QS77" s="183">
        <v>1</v>
      </c>
      <c r="QT77" s="183">
        <v>1</v>
      </c>
      <c r="QU77" s="192" t="str">
        <f ca="1">IF(ISBLANK(QG77),"",ROUND(AVERAGE(OFFSET(QL77:QT77,0,0,1,ion21Coop!$F$42)),1))</f>
        <v/>
      </c>
      <c r="QV77" s="269" t="str">
        <f t="shared" si="187"/>
        <v/>
      </c>
      <c r="QX77" s="119">
        <f t="shared" si="213"/>
        <v>20</v>
      </c>
      <c r="QY77" s="123" t="str">
        <f t="shared" si="234"/>
        <v/>
      </c>
      <c r="QZ77" s="123">
        <v>72</v>
      </c>
      <c r="RA77" s="423"/>
      <c r="RB77" s="423"/>
      <c r="RC77" s="423"/>
      <c r="RD77" s="423"/>
      <c r="RE77" s="421"/>
      <c r="RF77" s="422"/>
      <c r="RG77" s="269" t="str">
        <f t="shared" si="188"/>
        <v/>
      </c>
      <c r="RH77" s="180">
        <v>1</v>
      </c>
      <c r="RI77" s="269" t="str">
        <f t="shared" si="189"/>
        <v/>
      </c>
      <c r="RJ77" s="180">
        <v>1</v>
      </c>
      <c r="RK77" s="181">
        <v>1</v>
      </c>
      <c r="RL77" s="181">
        <v>1</v>
      </c>
      <c r="RM77" s="183">
        <v>1</v>
      </c>
      <c r="RN77" s="183">
        <v>1</v>
      </c>
      <c r="RO77" s="183">
        <v>1</v>
      </c>
      <c r="RP77" s="183">
        <v>1</v>
      </c>
      <c r="RQ77" s="183">
        <v>1</v>
      </c>
      <c r="RR77" s="183">
        <v>1</v>
      </c>
      <c r="RS77" s="192" t="str">
        <f ca="1">IF(ISBLANK(RE77),"",ROUND(AVERAGE(OFFSET(RJ77:RR77,0,0,1,ion21Coop!$F$42)),1))</f>
        <v/>
      </c>
      <c r="RT77" s="269" t="str">
        <f t="shared" si="190"/>
        <v/>
      </c>
      <c r="RV77" s="119">
        <f t="shared" si="214"/>
        <v>21</v>
      </c>
      <c r="RW77" s="123" t="str">
        <f t="shared" si="235"/>
        <v/>
      </c>
      <c r="RX77" s="123">
        <v>72</v>
      </c>
      <c r="RY77" s="423"/>
      <c r="RZ77" s="423"/>
      <c r="SA77" s="423"/>
      <c r="SB77" s="423"/>
      <c r="SC77" s="421"/>
      <c r="SD77" s="422"/>
      <c r="SE77" s="269" t="str">
        <f t="shared" si="191"/>
        <v/>
      </c>
      <c r="SF77" s="180">
        <v>1</v>
      </c>
      <c r="SG77" s="269" t="str">
        <f t="shared" si="192"/>
        <v/>
      </c>
      <c r="SH77" s="180">
        <v>1</v>
      </c>
      <c r="SI77" s="181">
        <v>1</v>
      </c>
      <c r="SJ77" s="181">
        <v>1</v>
      </c>
      <c r="SK77" s="183">
        <v>1</v>
      </c>
      <c r="SL77" s="183">
        <v>1</v>
      </c>
      <c r="SM77" s="183">
        <v>1</v>
      </c>
      <c r="SN77" s="183">
        <v>1</v>
      </c>
      <c r="SO77" s="183">
        <v>1</v>
      </c>
      <c r="SP77" s="183">
        <v>1</v>
      </c>
      <c r="SQ77" s="192" t="str">
        <f ca="1">IF(ISBLANK(SC77),"",ROUND(AVERAGE(OFFSET(SH77:SP77,0,0,1,ion21Coop!$F$42)),1))</f>
        <v/>
      </c>
      <c r="SR77" s="269" t="str">
        <f t="shared" si="193"/>
        <v/>
      </c>
      <c r="ST77" s="565"/>
      <c r="SU77" s="565"/>
      <c r="SV77" s="566"/>
      <c r="SW77" s="567"/>
      <c r="SX77" s="565"/>
      <c r="SY77" s="566"/>
      <c r="SZ77" s="568"/>
      <c r="TA77" s="567"/>
      <c r="TB77" s="553"/>
    </row>
    <row r="78" spans="10:522" x14ac:dyDescent="0.3">
      <c r="J78" s="119">
        <f t="shared" si="194"/>
        <v>1</v>
      </c>
      <c r="K78" s="123" t="str">
        <f t="shared" si="215"/>
        <v>YaJo</v>
      </c>
      <c r="L78" s="123">
        <v>73</v>
      </c>
      <c r="M78" s="351"/>
      <c r="N78" s="351"/>
      <c r="O78" s="351"/>
      <c r="P78" s="351"/>
      <c r="Q78" s="369"/>
      <c r="R78" s="370"/>
      <c r="S78" s="269" t="str">
        <f t="shared" si="131"/>
        <v/>
      </c>
      <c r="T78" s="180">
        <v>1</v>
      </c>
      <c r="U78" s="269" t="str">
        <f t="shared" si="132"/>
        <v/>
      </c>
      <c r="V78" s="180">
        <v>1</v>
      </c>
      <c r="W78" s="181">
        <v>1</v>
      </c>
      <c r="X78" s="181">
        <v>1</v>
      </c>
      <c r="Y78" s="183">
        <v>1</v>
      </c>
      <c r="Z78" s="183">
        <v>1</v>
      </c>
      <c r="AA78" s="183">
        <v>1</v>
      </c>
      <c r="AB78" s="183">
        <v>1</v>
      </c>
      <c r="AC78" s="183">
        <v>1</v>
      </c>
      <c r="AD78" s="183">
        <v>1</v>
      </c>
      <c r="AE78" s="192" t="str">
        <f ca="1">IF(ISBLANK(Q78),"",ROUND(AVERAGE(OFFSET(V78:AD78,0,0,1,ion21Coop!$F$42)),1))</f>
        <v/>
      </c>
      <c r="AF78" s="269" t="str">
        <f t="shared" si="133"/>
        <v/>
      </c>
      <c r="AH78" s="119">
        <f t="shared" si="195"/>
        <v>2</v>
      </c>
      <c r="AI78" s="123" t="str">
        <f t="shared" si="216"/>
        <v>GeLo</v>
      </c>
      <c r="AJ78" s="123">
        <v>73</v>
      </c>
      <c r="AK78" s="351"/>
      <c r="AL78" s="351"/>
      <c r="AM78" s="351"/>
      <c r="AN78" s="351"/>
      <c r="AO78" s="369"/>
      <c r="AP78" s="370"/>
      <c r="AQ78" s="269" t="str">
        <f t="shared" si="134"/>
        <v/>
      </c>
      <c r="AR78" s="180">
        <v>1</v>
      </c>
      <c r="AS78" s="269" t="str">
        <f t="shared" si="135"/>
        <v/>
      </c>
      <c r="AT78" s="180">
        <v>1</v>
      </c>
      <c r="AU78" s="181">
        <v>1</v>
      </c>
      <c r="AV78" s="181">
        <v>1</v>
      </c>
      <c r="AW78" s="183">
        <v>1</v>
      </c>
      <c r="AX78" s="183">
        <v>1</v>
      </c>
      <c r="AY78" s="183">
        <v>1</v>
      </c>
      <c r="AZ78" s="183">
        <v>1</v>
      </c>
      <c r="BA78" s="183">
        <v>1</v>
      </c>
      <c r="BB78" s="183">
        <v>1</v>
      </c>
      <c r="BC78" s="192" t="str">
        <f ca="1">IF(ISBLANK(AO78),"",ROUND(AVERAGE(OFFSET(AT78:BB78,0,0,1,ion21Coop!$F$42)),1))</f>
        <v/>
      </c>
      <c r="BD78" s="269" t="str">
        <f t="shared" si="136"/>
        <v/>
      </c>
      <c r="BF78" s="119">
        <f t="shared" si="196"/>
        <v>3</v>
      </c>
      <c r="BG78" s="123" t="str">
        <f t="shared" si="217"/>
        <v>MiDo</v>
      </c>
      <c r="BH78" s="123">
        <v>73</v>
      </c>
      <c r="BI78" s="351"/>
      <c r="BJ78" s="351"/>
      <c r="BK78" s="351"/>
      <c r="BL78" s="351"/>
      <c r="BM78" s="369"/>
      <c r="BN78" s="370"/>
      <c r="BO78" s="269" t="str">
        <f t="shared" si="137"/>
        <v/>
      </c>
      <c r="BP78" s="180">
        <v>1</v>
      </c>
      <c r="BQ78" s="269" t="str">
        <f t="shared" si="138"/>
        <v/>
      </c>
      <c r="BR78" s="180">
        <v>1</v>
      </c>
      <c r="BS78" s="181">
        <v>1</v>
      </c>
      <c r="BT78" s="181">
        <v>1</v>
      </c>
      <c r="BU78" s="183">
        <v>1</v>
      </c>
      <c r="BV78" s="183">
        <v>1</v>
      </c>
      <c r="BW78" s="183">
        <v>1</v>
      </c>
      <c r="BX78" s="183">
        <v>1</v>
      </c>
      <c r="BY78" s="183">
        <v>1</v>
      </c>
      <c r="BZ78" s="183">
        <v>1</v>
      </c>
      <c r="CA78" s="192" t="str">
        <f ca="1">IF(ISBLANK(BM78),"",ROUND(AVERAGE(OFFSET(BR78:BZ78,0,0,1,ion21Coop!$F$42)),1))</f>
        <v/>
      </c>
      <c r="CB78" s="269" t="str">
        <f t="shared" si="139"/>
        <v/>
      </c>
      <c r="CD78" s="119">
        <f t="shared" si="197"/>
        <v>4</v>
      </c>
      <c r="CE78" s="123" t="str">
        <f t="shared" si="218"/>
        <v>EmNi</v>
      </c>
      <c r="CF78" s="123">
        <v>73</v>
      </c>
      <c r="CG78" s="351"/>
      <c r="CH78" s="351"/>
      <c r="CI78" s="351"/>
      <c r="CJ78" s="351"/>
      <c r="CK78" s="369"/>
      <c r="CL78" s="370"/>
      <c r="CM78" s="269" t="str">
        <f t="shared" si="140"/>
        <v/>
      </c>
      <c r="CN78" s="180">
        <v>1</v>
      </c>
      <c r="CO78" s="269" t="str">
        <f t="shared" si="141"/>
        <v/>
      </c>
      <c r="CP78" s="180">
        <v>1</v>
      </c>
      <c r="CQ78" s="181">
        <v>1</v>
      </c>
      <c r="CR78" s="181">
        <v>1</v>
      </c>
      <c r="CS78" s="183">
        <v>1</v>
      </c>
      <c r="CT78" s="183">
        <v>1</v>
      </c>
      <c r="CU78" s="183">
        <v>1</v>
      </c>
      <c r="CV78" s="183">
        <v>1</v>
      </c>
      <c r="CW78" s="183">
        <v>1</v>
      </c>
      <c r="CX78" s="183">
        <v>1</v>
      </c>
      <c r="CY78" s="192" t="str">
        <f ca="1">IF(ISBLANK(CK78),"",ROUND(AVERAGE(OFFSET(CP78:CX78,0,0,1,ion21Coop!$F$42)),1))</f>
        <v/>
      </c>
      <c r="CZ78" s="269" t="str">
        <f t="shared" si="142"/>
        <v/>
      </c>
      <c r="DB78" s="119">
        <f t="shared" si="198"/>
        <v>5</v>
      </c>
      <c r="DC78" s="123" t="str">
        <f t="shared" si="219"/>
        <v>HeJe</v>
      </c>
      <c r="DD78" s="123">
        <v>73</v>
      </c>
      <c r="DE78" s="423"/>
      <c r="DF78" s="423"/>
      <c r="DG78" s="423"/>
      <c r="DH78" s="423"/>
      <c r="DI78" s="421"/>
      <c r="DJ78" s="422"/>
      <c r="DK78" s="269" t="str">
        <f t="shared" si="143"/>
        <v/>
      </c>
      <c r="DL78" s="180">
        <v>1</v>
      </c>
      <c r="DM78" s="269" t="str">
        <f t="shared" si="144"/>
        <v/>
      </c>
      <c r="DN78" s="180">
        <v>1</v>
      </c>
      <c r="DO78" s="181">
        <v>1</v>
      </c>
      <c r="DP78" s="181">
        <v>1</v>
      </c>
      <c r="DQ78" s="183">
        <v>1</v>
      </c>
      <c r="DR78" s="183">
        <v>1</v>
      </c>
      <c r="DS78" s="183">
        <v>1</v>
      </c>
      <c r="DT78" s="183">
        <v>1</v>
      </c>
      <c r="DU78" s="183">
        <v>1</v>
      </c>
      <c r="DV78" s="183">
        <v>1</v>
      </c>
      <c r="DW78" s="192" t="str">
        <f ca="1">IF(ISBLANK(DI78),"",ROUND(AVERAGE(OFFSET(DN78:DV78,0,0,1,ion21Coop!$F$42)),1))</f>
        <v/>
      </c>
      <c r="DX78" s="269" t="str">
        <f t="shared" si="145"/>
        <v/>
      </c>
      <c r="DZ78" s="119">
        <f t="shared" si="199"/>
        <v>6</v>
      </c>
      <c r="EA78" s="123" t="str">
        <f t="shared" si="220"/>
        <v/>
      </c>
      <c r="EB78" s="123">
        <v>73</v>
      </c>
      <c r="EC78" s="423"/>
      <c r="ED78" s="423"/>
      <c r="EE78" s="423"/>
      <c r="EF78" s="423"/>
      <c r="EG78" s="421"/>
      <c r="EH78" s="422"/>
      <c r="EI78" s="269" t="str">
        <f t="shared" si="146"/>
        <v/>
      </c>
      <c r="EJ78" s="180">
        <v>1</v>
      </c>
      <c r="EK78" s="269" t="str">
        <f t="shared" si="147"/>
        <v/>
      </c>
      <c r="EL78" s="180">
        <v>1</v>
      </c>
      <c r="EM78" s="181">
        <v>1</v>
      </c>
      <c r="EN78" s="181">
        <v>1</v>
      </c>
      <c r="EO78" s="183">
        <v>1</v>
      </c>
      <c r="EP78" s="183">
        <v>1</v>
      </c>
      <c r="EQ78" s="183">
        <v>1</v>
      </c>
      <c r="ER78" s="183">
        <v>1</v>
      </c>
      <c r="ES78" s="183">
        <v>1</v>
      </c>
      <c r="ET78" s="183">
        <v>1</v>
      </c>
      <c r="EU78" s="192" t="str">
        <f ca="1">IF(ISBLANK(EG78),"",ROUND(AVERAGE(OFFSET(EL78:ET78,0,0,1,ion21Coop!$F$42)),1))</f>
        <v/>
      </c>
      <c r="EV78" s="269" t="str">
        <f t="shared" si="148"/>
        <v/>
      </c>
      <c r="EX78" s="119">
        <f t="shared" si="200"/>
        <v>7</v>
      </c>
      <c r="EY78" s="123" t="str">
        <f t="shared" si="221"/>
        <v/>
      </c>
      <c r="EZ78" s="123">
        <v>73</v>
      </c>
      <c r="FA78" s="423"/>
      <c r="FB78" s="423"/>
      <c r="FC78" s="423"/>
      <c r="FD78" s="423"/>
      <c r="FE78" s="421"/>
      <c r="FF78" s="422"/>
      <c r="FG78" s="269" t="str">
        <f t="shared" si="149"/>
        <v/>
      </c>
      <c r="FH78" s="180">
        <v>1</v>
      </c>
      <c r="FI78" s="269" t="str">
        <f t="shared" si="150"/>
        <v/>
      </c>
      <c r="FJ78" s="180">
        <v>1</v>
      </c>
      <c r="FK78" s="181">
        <v>1</v>
      </c>
      <c r="FL78" s="181">
        <v>1</v>
      </c>
      <c r="FM78" s="183">
        <v>1</v>
      </c>
      <c r="FN78" s="183">
        <v>1</v>
      </c>
      <c r="FO78" s="183">
        <v>1</v>
      </c>
      <c r="FP78" s="183">
        <v>1</v>
      </c>
      <c r="FQ78" s="183">
        <v>1</v>
      </c>
      <c r="FR78" s="183">
        <v>1</v>
      </c>
      <c r="FS78" s="192" t="str">
        <f ca="1">IF(ISBLANK(FE78),"",ROUND(AVERAGE(OFFSET(FJ78:FR78,0,0,1,ion21Coop!$F$42)),1))</f>
        <v/>
      </c>
      <c r="FT78" s="269" t="str">
        <f t="shared" si="151"/>
        <v/>
      </c>
      <c r="FV78" s="119">
        <f t="shared" si="201"/>
        <v>8</v>
      </c>
      <c r="FW78" s="123" t="str">
        <f t="shared" si="222"/>
        <v/>
      </c>
      <c r="FX78" s="123">
        <v>73</v>
      </c>
      <c r="FY78" s="423"/>
      <c r="FZ78" s="423"/>
      <c r="GA78" s="423"/>
      <c r="GB78" s="423"/>
      <c r="GC78" s="421"/>
      <c r="GD78" s="422"/>
      <c r="GE78" s="269" t="str">
        <f t="shared" si="152"/>
        <v/>
      </c>
      <c r="GF78" s="180">
        <v>1</v>
      </c>
      <c r="GG78" s="269" t="str">
        <f t="shared" si="153"/>
        <v/>
      </c>
      <c r="GH78" s="180">
        <v>1</v>
      </c>
      <c r="GI78" s="181">
        <v>1</v>
      </c>
      <c r="GJ78" s="181">
        <v>1</v>
      </c>
      <c r="GK78" s="183">
        <v>1</v>
      </c>
      <c r="GL78" s="183">
        <v>1</v>
      </c>
      <c r="GM78" s="183">
        <v>1</v>
      </c>
      <c r="GN78" s="183">
        <v>1</v>
      </c>
      <c r="GO78" s="183">
        <v>1</v>
      </c>
      <c r="GP78" s="183">
        <v>1</v>
      </c>
      <c r="GQ78" s="192" t="str">
        <f ca="1">IF(ISBLANK(GC78),"",ROUND(AVERAGE(OFFSET(GH78:GP78,0,0,1,ion21Coop!$F$42)),1))</f>
        <v/>
      </c>
      <c r="GR78" s="269" t="str">
        <f t="shared" si="154"/>
        <v/>
      </c>
      <c r="GT78" s="119">
        <f t="shared" si="202"/>
        <v>9</v>
      </c>
      <c r="GU78" s="123" t="str">
        <f t="shared" si="223"/>
        <v/>
      </c>
      <c r="GV78" s="123">
        <v>73</v>
      </c>
      <c r="GW78" s="423"/>
      <c r="GX78" s="423"/>
      <c r="GY78" s="423"/>
      <c r="GZ78" s="423"/>
      <c r="HA78" s="421"/>
      <c r="HB78" s="422"/>
      <c r="HC78" s="269" t="str">
        <f t="shared" si="155"/>
        <v/>
      </c>
      <c r="HD78" s="180">
        <v>1</v>
      </c>
      <c r="HE78" s="269" t="str">
        <f t="shared" si="156"/>
        <v/>
      </c>
      <c r="HF78" s="180">
        <v>1</v>
      </c>
      <c r="HG78" s="181">
        <v>1</v>
      </c>
      <c r="HH78" s="181">
        <v>1</v>
      </c>
      <c r="HI78" s="183">
        <v>1</v>
      </c>
      <c r="HJ78" s="183">
        <v>1</v>
      </c>
      <c r="HK78" s="183">
        <v>1</v>
      </c>
      <c r="HL78" s="183">
        <v>1</v>
      </c>
      <c r="HM78" s="183">
        <v>1</v>
      </c>
      <c r="HN78" s="183">
        <v>1</v>
      </c>
      <c r="HO78" s="192" t="str">
        <f ca="1">IF(ISBLANK(HA78),"",ROUND(AVERAGE(OFFSET(HF78:HN78,0,0,1,ion21Coop!$F$42)),1))</f>
        <v/>
      </c>
      <c r="HP78" s="269" t="str">
        <f t="shared" si="157"/>
        <v/>
      </c>
      <c r="HR78" s="119">
        <f t="shared" si="203"/>
        <v>10</v>
      </c>
      <c r="HS78" s="123" t="str">
        <f t="shared" si="224"/>
        <v/>
      </c>
      <c r="HT78" s="123">
        <v>73</v>
      </c>
      <c r="HU78" s="423"/>
      <c r="HV78" s="423"/>
      <c r="HW78" s="423"/>
      <c r="HX78" s="423"/>
      <c r="HY78" s="421"/>
      <c r="HZ78" s="422"/>
      <c r="IA78" s="269" t="str">
        <f t="shared" si="158"/>
        <v/>
      </c>
      <c r="IB78" s="180">
        <v>1</v>
      </c>
      <c r="IC78" s="269" t="str">
        <f t="shared" si="159"/>
        <v/>
      </c>
      <c r="ID78" s="180">
        <v>1</v>
      </c>
      <c r="IE78" s="181">
        <v>1</v>
      </c>
      <c r="IF78" s="181">
        <v>1</v>
      </c>
      <c r="IG78" s="183">
        <v>1</v>
      </c>
      <c r="IH78" s="183">
        <v>1</v>
      </c>
      <c r="II78" s="183">
        <v>1</v>
      </c>
      <c r="IJ78" s="183">
        <v>1</v>
      </c>
      <c r="IK78" s="183">
        <v>1</v>
      </c>
      <c r="IL78" s="183">
        <v>1</v>
      </c>
      <c r="IM78" s="192" t="str">
        <f ca="1">IF(ISBLANK(HY78),"",ROUND(AVERAGE(OFFSET(ID78:IL78,0,0,1,ion21Coop!$F$42)),1))</f>
        <v/>
      </c>
      <c r="IN78" s="269" t="str">
        <f t="shared" si="160"/>
        <v/>
      </c>
      <c r="IP78" s="119">
        <f t="shared" si="204"/>
        <v>11</v>
      </c>
      <c r="IQ78" s="123" t="str">
        <f t="shared" si="225"/>
        <v/>
      </c>
      <c r="IR78" s="123">
        <v>73</v>
      </c>
      <c r="IS78" s="423"/>
      <c r="IT78" s="423"/>
      <c r="IU78" s="423"/>
      <c r="IV78" s="423"/>
      <c r="IW78" s="421"/>
      <c r="IX78" s="422"/>
      <c r="IY78" s="269" t="str">
        <f t="shared" si="161"/>
        <v/>
      </c>
      <c r="IZ78" s="180">
        <v>1</v>
      </c>
      <c r="JA78" s="269" t="str">
        <f t="shared" si="162"/>
        <v/>
      </c>
      <c r="JB78" s="180">
        <v>1</v>
      </c>
      <c r="JC78" s="181">
        <v>1</v>
      </c>
      <c r="JD78" s="181">
        <v>1</v>
      </c>
      <c r="JE78" s="183">
        <v>1</v>
      </c>
      <c r="JF78" s="183">
        <v>1</v>
      </c>
      <c r="JG78" s="183">
        <v>1</v>
      </c>
      <c r="JH78" s="183">
        <v>1</v>
      </c>
      <c r="JI78" s="183">
        <v>1</v>
      </c>
      <c r="JJ78" s="183">
        <v>1</v>
      </c>
      <c r="JK78" s="192" t="str">
        <f ca="1">IF(ISBLANK(IW78),"",ROUND(AVERAGE(OFFSET(JB78:JJ78,0,0,1,ion21Coop!$F$42)),1))</f>
        <v/>
      </c>
      <c r="JL78" s="269" t="str">
        <f t="shared" si="163"/>
        <v/>
      </c>
      <c r="JN78" s="119">
        <f t="shared" si="205"/>
        <v>12</v>
      </c>
      <c r="JO78" s="123" t="str">
        <f t="shared" si="226"/>
        <v/>
      </c>
      <c r="JP78" s="123">
        <v>73</v>
      </c>
      <c r="JQ78" s="423"/>
      <c r="JR78" s="423"/>
      <c r="JS78" s="423"/>
      <c r="JT78" s="423"/>
      <c r="JU78" s="421"/>
      <c r="JV78" s="422"/>
      <c r="JW78" s="269" t="str">
        <f t="shared" si="164"/>
        <v/>
      </c>
      <c r="JX78" s="180">
        <v>1</v>
      </c>
      <c r="JY78" s="269" t="str">
        <f t="shared" si="165"/>
        <v/>
      </c>
      <c r="JZ78" s="180">
        <v>1</v>
      </c>
      <c r="KA78" s="181">
        <v>1</v>
      </c>
      <c r="KB78" s="181">
        <v>1</v>
      </c>
      <c r="KC78" s="183">
        <v>1</v>
      </c>
      <c r="KD78" s="183">
        <v>1</v>
      </c>
      <c r="KE78" s="183">
        <v>1</v>
      </c>
      <c r="KF78" s="183">
        <v>1</v>
      </c>
      <c r="KG78" s="183">
        <v>1</v>
      </c>
      <c r="KH78" s="183">
        <v>1</v>
      </c>
      <c r="KI78" s="192" t="str">
        <f ca="1">IF(ISBLANK(JU78),"",ROUND(AVERAGE(OFFSET(JZ78:KH78,0,0,1,ion21Coop!$F$42)),1))</f>
        <v/>
      </c>
      <c r="KJ78" s="269" t="str">
        <f t="shared" si="166"/>
        <v/>
      </c>
      <c r="KL78" s="119">
        <f t="shared" si="206"/>
        <v>13</v>
      </c>
      <c r="KM78" s="123" t="str">
        <f t="shared" si="227"/>
        <v/>
      </c>
      <c r="KN78" s="123">
        <v>73</v>
      </c>
      <c r="KO78" s="423"/>
      <c r="KP78" s="423"/>
      <c r="KQ78" s="423"/>
      <c r="KR78" s="423"/>
      <c r="KS78" s="421"/>
      <c r="KT78" s="422"/>
      <c r="KU78" s="269" t="str">
        <f t="shared" si="167"/>
        <v/>
      </c>
      <c r="KV78" s="180">
        <v>1</v>
      </c>
      <c r="KW78" s="269" t="str">
        <f t="shared" si="168"/>
        <v/>
      </c>
      <c r="KX78" s="180">
        <v>1</v>
      </c>
      <c r="KY78" s="181">
        <v>1</v>
      </c>
      <c r="KZ78" s="181">
        <v>1</v>
      </c>
      <c r="LA78" s="183">
        <v>1</v>
      </c>
      <c r="LB78" s="183">
        <v>1</v>
      </c>
      <c r="LC78" s="183">
        <v>1</v>
      </c>
      <c r="LD78" s="183">
        <v>1</v>
      </c>
      <c r="LE78" s="183">
        <v>1</v>
      </c>
      <c r="LF78" s="183">
        <v>1</v>
      </c>
      <c r="LG78" s="192" t="str">
        <f ca="1">IF(ISBLANK(KS78),"",ROUND(AVERAGE(OFFSET(KX78:LF78,0,0,1,ion21Coop!$F$42)),1))</f>
        <v/>
      </c>
      <c r="LH78" s="269" t="str">
        <f t="shared" si="169"/>
        <v/>
      </c>
      <c r="LJ78" s="119">
        <f t="shared" si="207"/>
        <v>14</v>
      </c>
      <c r="LK78" s="123" t="str">
        <f t="shared" si="228"/>
        <v/>
      </c>
      <c r="LL78" s="123">
        <v>73</v>
      </c>
      <c r="LM78" s="423"/>
      <c r="LN78" s="423"/>
      <c r="LO78" s="423"/>
      <c r="LP78" s="423"/>
      <c r="LQ78" s="421"/>
      <c r="LR78" s="422"/>
      <c r="LS78" s="269" t="str">
        <f t="shared" si="170"/>
        <v/>
      </c>
      <c r="LT78" s="180">
        <v>1</v>
      </c>
      <c r="LU78" s="269" t="str">
        <f t="shared" si="171"/>
        <v/>
      </c>
      <c r="LV78" s="180">
        <v>1</v>
      </c>
      <c r="LW78" s="181">
        <v>1</v>
      </c>
      <c r="LX78" s="181">
        <v>1</v>
      </c>
      <c r="LY78" s="183">
        <v>1</v>
      </c>
      <c r="LZ78" s="183">
        <v>1</v>
      </c>
      <c r="MA78" s="183">
        <v>1</v>
      </c>
      <c r="MB78" s="183">
        <v>1</v>
      </c>
      <c r="MC78" s="183">
        <v>1</v>
      </c>
      <c r="MD78" s="183">
        <v>1</v>
      </c>
      <c r="ME78" s="192" t="str">
        <f ca="1">IF(ISBLANK(LQ78),"",ROUND(AVERAGE(OFFSET(LV78:MD78,0,0,1,ion21Coop!$F$42)),1))</f>
        <v/>
      </c>
      <c r="MF78" s="269" t="str">
        <f t="shared" si="172"/>
        <v/>
      </c>
      <c r="MH78" s="119">
        <f t="shared" si="208"/>
        <v>15</v>
      </c>
      <c r="MI78" s="123" t="str">
        <f t="shared" si="229"/>
        <v/>
      </c>
      <c r="MJ78" s="123">
        <v>73</v>
      </c>
      <c r="MK78" s="423"/>
      <c r="ML78" s="423"/>
      <c r="MM78" s="423"/>
      <c r="MN78" s="423"/>
      <c r="MO78" s="421"/>
      <c r="MP78" s="422"/>
      <c r="MQ78" s="269" t="str">
        <f t="shared" si="173"/>
        <v/>
      </c>
      <c r="MR78" s="180">
        <v>1</v>
      </c>
      <c r="MS78" s="269" t="str">
        <f t="shared" si="174"/>
        <v/>
      </c>
      <c r="MT78" s="180">
        <v>1</v>
      </c>
      <c r="MU78" s="181">
        <v>1</v>
      </c>
      <c r="MV78" s="181">
        <v>1</v>
      </c>
      <c r="MW78" s="183">
        <v>1</v>
      </c>
      <c r="MX78" s="183">
        <v>1</v>
      </c>
      <c r="MY78" s="183">
        <v>1</v>
      </c>
      <c r="MZ78" s="183">
        <v>1</v>
      </c>
      <c r="NA78" s="183">
        <v>1</v>
      </c>
      <c r="NB78" s="183">
        <v>1</v>
      </c>
      <c r="NC78" s="192" t="str">
        <f ca="1">IF(ISBLANK(MO78),"",ROUND(AVERAGE(OFFSET(MT78:NB78,0,0,1,ion21Coop!$F$42)),1))</f>
        <v/>
      </c>
      <c r="ND78" s="269" t="str">
        <f t="shared" si="175"/>
        <v/>
      </c>
      <c r="NF78" s="119">
        <f t="shared" si="209"/>
        <v>16</v>
      </c>
      <c r="NG78" s="123" t="str">
        <f t="shared" si="230"/>
        <v/>
      </c>
      <c r="NH78" s="123">
        <v>73</v>
      </c>
      <c r="NI78" s="423"/>
      <c r="NJ78" s="423"/>
      <c r="NK78" s="423"/>
      <c r="NL78" s="423"/>
      <c r="NM78" s="421"/>
      <c r="NN78" s="422"/>
      <c r="NO78" s="269" t="str">
        <f t="shared" si="176"/>
        <v/>
      </c>
      <c r="NP78" s="180">
        <v>1</v>
      </c>
      <c r="NQ78" s="269" t="str">
        <f t="shared" si="177"/>
        <v/>
      </c>
      <c r="NR78" s="180">
        <v>1</v>
      </c>
      <c r="NS78" s="181">
        <v>1</v>
      </c>
      <c r="NT78" s="181">
        <v>1</v>
      </c>
      <c r="NU78" s="183">
        <v>1</v>
      </c>
      <c r="NV78" s="183">
        <v>1</v>
      </c>
      <c r="NW78" s="183">
        <v>1</v>
      </c>
      <c r="NX78" s="183">
        <v>1</v>
      </c>
      <c r="NY78" s="183">
        <v>1</v>
      </c>
      <c r="NZ78" s="183">
        <v>1</v>
      </c>
      <c r="OA78" s="192" t="str">
        <f ca="1">IF(ISBLANK(NM78),"",ROUND(AVERAGE(OFFSET(NR78:NZ78,0,0,1,ion21Coop!$F$42)),1))</f>
        <v/>
      </c>
      <c r="OB78" s="269" t="str">
        <f t="shared" si="178"/>
        <v/>
      </c>
      <c r="OD78" s="119">
        <f t="shared" si="210"/>
        <v>17</v>
      </c>
      <c r="OE78" s="123" t="str">
        <f t="shared" si="231"/>
        <v/>
      </c>
      <c r="OF78" s="123">
        <v>73</v>
      </c>
      <c r="OG78" s="423"/>
      <c r="OH78" s="423"/>
      <c r="OI78" s="423"/>
      <c r="OJ78" s="423"/>
      <c r="OK78" s="421"/>
      <c r="OL78" s="422"/>
      <c r="OM78" s="269" t="str">
        <f t="shared" si="179"/>
        <v/>
      </c>
      <c r="ON78" s="180">
        <v>1</v>
      </c>
      <c r="OO78" s="269" t="str">
        <f t="shared" si="180"/>
        <v/>
      </c>
      <c r="OP78" s="180">
        <v>1</v>
      </c>
      <c r="OQ78" s="181">
        <v>1</v>
      </c>
      <c r="OR78" s="181">
        <v>1</v>
      </c>
      <c r="OS78" s="183">
        <v>1</v>
      </c>
      <c r="OT78" s="183">
        <v>1</v>
      </c>
      <c r="OU78" s="183">
        <v>1</v>
      </c>
      <c r="OV78" s="183">
        <v>1</v>
      </c>
      <c r="OW78" s="183">
        <v>1</v>
      </c>
      <c r="OX78" s="183">
        <v>1</v>
      </c>
      <c r="OY78" s="192" t="str">
        <f ca="1">IF(ISBLANK(OK78),"",ROUND(AVERAGE(OFFSET(OP78:OX78,0,0,1,ion21Coop!$F$42)),1))</f>
        <v/>
      </c>
      <c r="OZ78" s="269" t="str">
        <f t="shared" si="181"/>
        <v/>
      </c>
      <c r="PB78" s="119">
        <f t="shared" si="211"/>
        <v>18</v>
      </c>
      <c r="PC78" s="123" t="str">
        <f t="shared" si="232"/>
        <v/>
      </c>
      <c r="PD78" s="123">
        <v>73</v>
      </c>
      <c r="PE78" s="423"/>
      <c r="PF78" s="423"/>
      <c r="PG78" s="423"/>
      <c r="PH78" s="423"/>
      <c r="PI78" s="421"/>
      <c r="PJ78" s="422"/>
      <c r="PK78" s="269" t="str">
        <f t="shared" si="182"/>
        <v/>
      </c>
      <c r="PL78" s="180">
        <v>1</v>
      </c>
      <c r="PM78" s="269" t="str">
        <f t="shared" si="183"/>
        <v/>
      </c>
      <c r="PN78" s="180">
        <v>1</v>
      </c>
      <c r="PO78" s="181">
        <v>1</v>
      </c>
      <c r="PP78" s="181">
        <v>1</v>
      </c>
      <c r="PQ78" s="183">
        <v>1</v>
      </c>
      <c r="PR78" s="183">
        <v>1</v>
      </c>
      <c r="PS78" s="183">
        <v>1</v>
      </c>
      <c r="PT78" s="183">
        <v>1</v>
      </c>
      <c r="PU78" s="183">
        <v>1</v>
      </c>
      <c r="PV78" s="183">
        <v>1</v>
      </c>
      <c r="PW78" s="192" t="str">
        <f ca="1">IF(ISBLANK(PI78),"",ROUND(AVERAGE(OFFSET(PN78:PV78,0,0,1,ion21Coop!$F$42)),1))</f>
        <v/>
      </c>
      <c r="PX78" s="269" t="str">
        <f t="shared" si="184"/>
        <v/>
      </c>
      <c r="PZ78" s="119">
        <f t="shared" si="212"/>
        <v>19</v>
      </c>
      <c r="QA78" s="123" t="str">
        <f t="shared" si="233"/>
        <v/>
      </c>
      <c r="QB78" s="123">
        <v>73</v>
      </c>
      <c r="QC78" s="423"/>
      <c r="QD78" s="423"/>
      <c r="QE78" s="423"/>
      <c r="QF78" s="423"/>
      <c r="QG78" s="421"/>
      <c r="QH78" s="422"/>
      <c r="QI78" s="269" t="str">
        <f t="shared" si="185"/>
        <v/>
      </c>
      <c r="QJ78" s="180">
        <v>1</v>
      </c>
      <c r="QK78" s="269" t="str">
        <f t="shared" si="186"/>
        <v/>
      </c>
      <c r="QL78" s="180">
        <v>1</v>
      </c>
      <c r="QM78" s="181">
        <v>1</v>
      </c>
      <c r="QN78" s="181">
        <v>1</v>
      </c>
      <c r="QO78" s="183">
        <v>1</v>
      </c>
      <c r="QP78" s="183">
        <v>1</v>
      </c>
      <c r="QQ78" s="183">
        <v>1</v>
      </c>
      <c r="QR78" s="183">
        <v>1</v>
      </c>
      <c r="QS78" s="183">
        <v>1</v>
      </c>
      <c r="QT78" s="183">
        <v>1</v>
      </c>
      <c r="QU78" s="192" t="str">
        <f ca="1">IF(ISBLANK(QG78),"",ROUND(AVERAGE(OFFSET(QL78:QT78,0,0,1,ion21Coop!$F$42)),1))</f>
        <v/>
      </c>
      <c r="QV78" s="269" t="str">
        <f t="shared" si="187"/>
        <v/>
      </c>
      <c r="QX78" s="119">
        <f t="shared" si="213"/>
        <v>20</v>
      </c>
      <c r="QY78" s="123" t="str">
        <f t="shared" si="234"/>
        <v/>
      </c>
      <c r="QZ78" s="123">
        <v>73</v>
      </c>
      <c r="RA78" s="423"/>
      <c r="RB78" s="423"/>
      <c r="RC78" s="423"/>
      <c r="RD78" s="423"/>
      <c r="RE78" s="421"/>
      <c r="RF78" s="422"/>
      <c r="RG78" s="269" t="str">
        <f t="shared" si="188"/>
        <v/>
      </c>
      <c r="RH78" s="180">
        <v>1</v>
      </c>
      <c r="RI78" s="269" t="str">
        <f t="shared" si="189"/>
        <v/>
      </c>
      <c r="RJ78" s="180">
        <v>1</v>
      </c>
      <c r="RK78" s="181">
        <v>1</v>
      </c>
      <c r="RL78" s="181">
        <v>1</v>
      </c>
      <c r="RM78" s="183">
        <v>1</v>
      </c>
      <c r="RN78" s="183">
        <v>1</v>
      </c>
      <c r="RO78" s="183">
        <v>1</v>
      </c>
      <c r="RP78" s="183">
        <v>1</v>
      </c>
      <c r="RQ78" s="183">
        <v>1</v>
      </c>
      <c r="RR78" s="183">
        <v>1</v>
      </c>
      <c r="RS78" s="192" t="str">
        <f ca="1">IF(ISBLANK(RE78),"",ROUND(AVERAGE(OFFSET(RJ78:RR78,0,0,1,ion21Coop!$F$42)),1))</f>
        <v/>
      </c>
      <c r="RT78" s="269" t="str">
        <f t="shared" si="190"/>
        <v/>
      </c>
      <c r="RV78" s="119">
        <f t="shared" si="214"/>
        <v>21</v>
      </c>
      <c r="RW78" s="123" t="str">
        <f t="shared" si="235"/>
        <v/>
      </c>
      <c r="RX78" s="123">
        <v>73</v>
      </c>
      <c r="RY78" s="423"/>
      <c r="RZ78" s="423"/>
      <c r="SA78" s="423"/>
      <c r="SB78" s="423"/>
      <c r="SC78" s="421"/>
      <c r="SD78" s="422"/>
      <c r="SE78" s="269" t="str">
        <f t="shared" si="191"/>
        <v/>
      </c>
      <c r="SF78" s="180">
        <v>1</v>
      </c>
      <c r="SG78" s="269" t="str">
        <f t="shared" si="192"/>
        <v/>
      </c>
      <c r="SH78" s="180">
        <v>1</v>
      </c>
      <c r="SI78" s="181">
        <v>1</v>
      </c>
      <c r="SJ78" s="181">
        <v>1</v>
      </c>
      <c r="SK78" s="183">
        <v>1</v>
      </c>
      <c r="SL78" s="183">
        <v>1</v>
      </c>
      <c r="SM78" s="183">
        <v>1</v>
      </c>
      <c r="SN78" s="183">
        <v>1</v>
      </c>
      <c r="SO78" s="183">
        <v>1</v>
      </c>
      <c r="SP78" s="183">
        <v>1</v>
      </c>
      <c r="SQ78" s="192" t="str">
        <f ca="1">IF(ISBLANK(SC78),"",ROUND(AVERAGE(OFFSET(SH78:SP78,0,0,1,ion21Coop!$F$42)),1))</f>
        <v/>
      </c>
      <c r="SR78" s="269" t="str">
        <f t="shared" si="193"/>
        <v/>
      </c>
      <c r="ST78" s="565"/>
      <c r="SU78" s="565"/>
      <c r="SV78" s="566"/>
      <c r="SW78" s="567"/>
      <c r="SX78" s="565"/>
      <c r="SY78" s="566"/>
      <c r="SZ78" s="568"/>
      <c r="TA78" s="567"/>
      <c r="TB78" s="553"/>
    </row>
    <row r="79" spans="10:522" x14ac:dyDescent="0.3">
      <c r="J79" s="119">
        <f t="shared" si="194"/>
        <v>1</v>
      </c>
      <c r="K79" s="123" t="str">
        <f t="shared" si="215"/>
        <v>YaJo</v>
      </c>
      <c r="L79" s="123">
        <v>74</v>
      </c>
      <c r="M79" s="351"/>
      <c r="N79" s="351"/>
      <c r="O79" s="351"/>
      <c r="P79" s="351"/>
      <c r="Q79" s="369"/>
      <c r="R79" s="370"/>
      <c r="S79" s="269" t="str">
        <f t="shared" si="131"/>
        <v/>
      </c>
      <c r="T79" s="180">
        <v>1</v>
      </c>
      <c r="U79" s="269" t="str">
        <f t="shared" si="132"/>
        <v/>
      </c>
      <c r="V79" s="180">
        <v>1</v>
      </c>
      <c r="W79" s="181">
        <v>1</v>
      </c>
      <c r="X79" s="181">
        <v>1</v>
      </c>
      <c r="Y79" s="183">
        <v>1</v>
      </c>
      <c r="Z79" s="183">
        <v>1</v>
      </c>
      <c r="AA79" s="183">
        <v>1</v>
      </c>
      <c r="AB79" s="183">
        <v>1</v>
      </c>
      <c r="AC79" s="183">
        <v>1</v>
      </c>
      <c r="AD79" s="183">
        <v>1</v>
      </c>
      <c r="AE79" s="192" t="str">
        <f ca="1">IF(ISBLANK(Q79),"",ROUND(AVERAGE(OFFSET(V79:AD79,0,0,1,ion21Coop!$F$42)),1))</f>
        <v/>
      </c>
      <c r="AF79" s="269" t="str">
        <f t="shared" si="133"/>
        <v/>
      </c>
      <c r="AH79" s="119">
        <f t="shared" si="195"/>
        <v>2</v>
      </c>
      <c r="AI79" s="123" t="str">
        <f t="shared" si="216"/>
        <v>GeLo</v>
      </c>
      <c r="AJ79" s="123">
        <v>74</v>
      </c>
      <c r="AK79" s="351"/>
      <c r="AL79" s="351"/>
      <c r="AM79" s="351"/>
      <c r="AN79" s="351"/>
      <c r="AO79" s="369"/>
      <c r="AP79" s="370"/>
      <c r="AQ79" s="269" t="str">
        <f t="shared" si="134"/>
        <v/>
      </c>
      <c r="AR79" s="180">
        <v>1</v>
      </c>
      <c r="AS79" s="269" t="str">
        <f t="shared" si="135"/>
        <v/>
      </c>
      <c r="AT79" s="180">
        <v>1</v>
      </c>
      <c r="AU79" s="181">
        <v>1</v>
      </c>
      <c r="AV79" s="181">
        <v>1</v>
      </c>
      <c r="AW79" s="183">
        <v>1</v>
      </c>
      <c r="AX79" s="183">
        <v>1</v>
      </c>
      <c r="AY79" s="183">
        <v>1</v>
      </c>
      <c r="AZ79" s="183">
        <v>1</v>
      </c>
      <c r="BA79" s="183">
        <v>1</v>
      </c>
      <c r="BB79" s="183">
        <v>1</v>
      </c>
      <c r="BC79" s="192" t="str">
        <f ca="1">IF(ISBLANK(AO79),"",ROUND(AVERAGE(OFFSET(AT79:BB79,0,0,1,ion21Coop!$F$42)),1))</f>
        <v/>
      </c>
      <c r="BD79" s="269" t="str">
        <f t="shared" si="136"/>
        <v/>
      </c>
      <c r="BF79" s="119">
        <f t="shared" si="196"/>
        <v>3</v>
      </c>
      <c r="BG79" s="123" t="str">
        <f t="shared" si="217"/>
        <v>MiDo</v>
      </c>
      <c r="BH79" s="123">
        <v>74</v>
      </c>
      <c r="BI79" s="351"/>
      <c r="BJ79" s="351"/>
      <c r="BK79" s="351"/>
      <c r="BL79" s="351"/>
      <c r="BM79" s="369"/>
      <c r="BN79" s="370"/>
      <c r="BO79" s="269" t="str">
        <f t="shared" si="137"/>
        <v/>
      </c>
      <c r="BP79" s="180">
        <v>1</v>
      </c>
      <c r="BQ79" s="269" t="str">
        <f t="shared" si="138"/>
        <v/>
      </c>
      <c r="BR79" s="180">
        <v>1</v>
      </c>
      <c r="BS79" s="181">
        <v>1</v>
      </c>
      <c r="BT79" s="181">
        <v>1</v>
      </c>
      <c r="BU79" s="183">
        <v>1</v>
      </c>
      <c r="BV79" s="183">
        <v>1</v>
      </c>
      <c r="BW79" s="183">
        <v>1</v>
      </c>
      <c r="BX79" s="183">
        <v>1</v>
      </c>
      <c r="BY79" s="183">
        <v>1</v>
      </c>
      <c r="BZ79" s="183">
        <v>1</v>
      </c>
      <c r="CA79" s="192" t="str">
        <f ca="1">IF(ISBLANK(BM79),"",ROUND(AVERAGE(OFFSET(BR79:BZ79,0,0,1,ion21Coop!$F$42)),1))</f>
        <v/>
      </c>
      <c r="CB79" s="269" t="str">
        <f t="shared" si="139"/>
        <v/>
      </c>
      <c r="CD79" s="119">
        <f t="shared" si="197"/>
        <v>4</v>
      </c>
      <c r="CE79" s="123" t="str">
        <f t="shared" si="218"/>
        <v>EmNi</v>
      </c>
      <c r="CF79" s="123">
        <v>74</v>
      </c>
      <c r="CG79" s="351"/>
      <c r="CH79" s="351"/>
      <c r="CI79" s="351"/>
      <c r="CJ79" s="351"/>
      <c r="CK79" s="369"/>
      <c r="CL79" s="370"/>
      <c r="CM79" s="269" t="str">
        <f t="shared" si="140"/>
        <v/>
      </c>
      <c r="CN79" s="180">
        <v>1</v>
      </c>
      <c r="CO79" s="269" t="str">
        <f t="shared" si="141"/>
        <v/>
      </c>
      <c r="CP79" s="180">
        <v>1</v>
      </c>
      <c r="CQ79" s="181">
        <v>1</v>
      </c>
      <c r="CR79" s="181">
        <v>1</v>
      </c>
      <c r="CS79" s="183">
        <v>1</v>
      </c>
      <c r="CT79" s="183">
        <v>1</v>
      </c>
      <c r="CU79" s="183">
        <v>1</v>
      </c>
      <c r="CV79" s="183">
        <v>1</v>
      </c>
      <c r="CW79" s="183">
        <v>1</v>
      </c>
      <c r="CX79" s="183">
        <v>1</v>
      </c>
      <c r="CY79" s="192" t="str">
        <f ca="1">IF(ISBLANK(CK79),"",ROUND(AVERAGE(OFFSET(CP79:CX79,0,0,1,ion21Coop!$F$42)),1))</f>
        <v/>
      </c>
      <c r="CZ79" s="269" t="str">
        <f t="shared" si="142"/>
        <v/>
      </c>
      <c r="DB79" s="119">
        <f t="shared" si="198"/>
        <v>5</v>
      </c>
      <c r="DC79" s="123" t="str">
        <f t="shared" si="219"/>
        <v>HeJe</v>
      </c>
      <c r="DD79" s="123">
        <v>74</v>
      </c>
      <c r="DE79" s="423"/>
      <c r="DF79" s="423"/>
      <c r="DG79" s="423"/>
      <c r="DH79" s="423"/>
      <c r="DI79" s="421"/>
      <c r="DJ79" s="422"/>
      <c r="DK79" s="269" t="str">
        <f t="shared" si="143"/>
        <v/>
      </c>
      <c r="DL79" s="180">
        <v>1</v>
      </c>
      <c r="DM79" s="269" t="str">
        <f t="shared" si="144"/>
        <v/>
      </c>
      <c r="DN79" s="180">
        <v>1</v>
      </c>
      <c r="DO79" s="181">
        <v>1</v>
      </c>
      <c r="DP79" s="181">
        <v>1</v>
      </c>
      <c r="DQ79" s="183">
        <v>1</v>
      </c>
      <c r="DR79" s="183">
        <v>1</v>
      </c>
      <c r="DS79" s="183">
        <v>1</v>
      </c>
      <c r="DT79" s="183">
        <v>1</v>
      </c>
      <c r="DU79" s="183">
        <v>1</v>
      </c>
      <c r="DV79" s="183">
        <v>1</v>
      </c>
      <c r="DW79" s="192" t="str">
        <f ca="1">IF(ISBLANK(DI79),"",ROUND(AVERAGE(OFFSET(DN79:DV79,0,0,1,ion21Coop!$F$42)),1))</f>
        <v/>
      </c>
      <c r="DX79" s="269" t="str">
        <f t="shared" si="145"/>
        <v/>
      </c>
      <c r="DZ79" s="119">
        <f t="shared" si="199"/>
        <v>6</v>
      </c>
      <c r="EA79" s="123" t="str">
        <f t="shared" si="220"/>
        <v/>
      </c>
      <c r="EB79" s="123">
        <v>74</v>
      </c>
      <c r="EC79" s="423"/>
      <c r="ED79" s="423"/>
      <c r="EE79" s="423"/>
      <c r="EF79" s="423"/>
      <c r="EG79" s="421"/>
      <c r="EH79" s="422"/>
      <c r="EI79" s="269" t="str">
        <f t="shared" si="146"/>
        <v/>
      </c>
      <c r="EJ79" s="180">
        <v>1</v>
      </c>
      <c r="EK79" s="269" t="str">
        <f t="shared" si="147"/>
        <v/>
      </c>
      <c r="EL79" s="180">
        <v>1</v>
      </c>
      <c r="EM79" s="181">
        <v>1</v>
      </c>
      <c r="EN79" s="181">
        <v>1</v>
      </c>
      <c r="EO79" s="183">
        <v>1</v>
      </c>
      <c r="EP79" s="183">
        <v>1</v>
      </c>
      <c r="EQ79" s="183">
        <v>1</v>
      </c>
      <c r="ER79" s="183">
        <v>1</v>
      </c>
      <c r="ES79" s="183">
        <v>1</v>
      </c>
      <c r="ET79" s="183">
        <v>1</v>
      </c>
      <c r="EU79" s="192" t="str">
        <f ca="1">IF(ISBLANK(EG79),"",ROUND(AVERAGE(OFFSET(EL79:ET79,0,0,1,ion21Coop!$F$42)),1))</f>
        <v/>
      </c>
      <c r="EV79" s="269" t="str">
        <f t="shared" si="148"/>
        <v/>
      </c>
      <c r="EX79" s="119">
        <f t="shared" si="200"/>
        <v>7</v>
      </c>
      <c r="EY79" s="123" t="str">
        <f t="shared" si="221"/>
        <v/>
      </c>
      <c r="EZ79" s="123">
        <v>74</v>
      </c>
      <c r="FA79" s="423"/>
      <c r="FB79" s="423"/>
      <c r="FC79" s="423"/>
      <c r="FD79" s="423"/>
      <c r="FE79" s="421"/>
      <c r="FF79" s="422"/>
      <c r="FG79" s="269" t="str">
        <f t="shared" si="149"/>
        <v/>
      </c>
      <c r="FH79" s="180">
        <v>1</v>
      </c>
      <c r="FI79" s="269" t="str">
        <f t="shared" si="150"/>
        <v/>
      </c>
      <c r="FJ79" s="180">
        <v>1</v>
      </c>
      <c r="FK79" s="181">
        <v>1</v>
      </c>
      <c r="FL79" s="181">
        <v>1</v>
      </c>
      <c r="FM79" s="183">
        <v>1</v>
      </c>
      <c r="FN79" s="183">
        <v>1</v>
      </c>
      <c r="FO79" s="183">
        <v>1</v>
      </c>
      <c r="FP79" s="183">
        <v>1</v>
      </c>
      <c r="FQ79" s="183">
        <v>1</v>
      </c>
      <c r="FR79" s="183">
        <v>1</v>
      </c>
      <c r="FS79" s="192" t="str">
        <f ca="1">IF(ISBLANK(FE79),"",ROUND(AVERAGE(OFFSET(FJ79:FR79,0,0,1,ion21Coop!$F$42)),1))</f>
        <v/>
      </c>
      <c r="FT79" s="269" t="str">
        <f t="shared" si="151"/>
        <v/>
      </c>
      <c r="FV79" s="119">
        <f t="shared" si="201"/>
        <v>8</v>
      </c>
      <c r="FW79" s="123" t="str">
        <f t="shared" si="222"/>
        <v/>
      </c>
      <c r="FX79" s="123">
        <v>74</v>
      </c>
      <c r="FY79" s="423"/>
      <c r="FZ79" s="423"/>
      <c r="GA79" s="423"/>
      <c r="GB79" s="423"/>
      <c r="GC79" s="421"/>
      <c r="GD79" s="422"/>
      <c r="GE79" s="269" t="str">
        <f t="shared" si="152"/>
        <v/>
      </c>
      <c r="GF79" s="180">
        <v>1</v>
      </c>
      <c r="GG79" s="269" t="str">
        <f t="shared" si="153"/>
        <v/>
      </c>
      <c r="GH79" s="180">
        <v>1</v>
      </c>
      <c r="GI79" s="181">
        <v>1</v>
      </c>
      <c r="GJ79" s="181">
        <v>1</v>
      </c>
      <c r="GK79" s="183">
        <v>1</v>
      </c>
      <c r="GL79" s="183">
        <v>1</v>
      </c>
      <c r="GM79" s="183">
        <v>1</v>
      </c>
      <c r="GN79" s="183">
        <v>1</v>
      </c>
      <c r="GO79" s="183">
        <v>1</v>
      </c>
      <c r="GP79" s="183">
        <v>1</v>
      </c>
      <c r="GQ79" s="192" t="str">
        <f ca="1">IF(ISBLANK(GC79),"",ROUND(AVERAGE(OFFSET(GH79:GP79,0,0,1,ion21Coop!$F$42)),1))</f>
        <v/>
      </c>
      <c r="GR79" s="269" t="str">
        <f t="shared" si="154"/>
        <v/>
      </c>
      <c r="GT79" s="119">
        <f t="shared" si="202"/>
        <v>9</v>
      </c>
      <c r="GU79" s="123" t="str">
        <f t="shared" si="223"/>
        <v/>
      </c>
      <c r="GV79" s="123">
        <v>74</v>
      </c>
      <c r="GW79" s="423"/>
      <c r="GX79" s="423"/>
      <c r="GY79" s="423"/>
      <c r="GZ79" s="423"/>
      <c r="HA79" s="421"/>
      <c r="HB79" s="422"/>
      <c r="HC79" s="269" t="str">
        <f t="shared" si="155"/>
        <v/>
      </c>
      <c r="HD79" s="180">
        <v>1</v>
      </c>
      <c r="HE79" s="269" t="str">
        <f t="shared" si="156"/>
        <v/>
      </c>
      <c r="HF79" s="180">
        <v>1</v>
      </c>
      <c r="HG79" s="181">
        <v>1</v>
      </c>
      <c r="HH79" s="181">
        <v>1</v>
      </c>
      <c r="HI79" s="183">
        <v>1</v>
      </c>
      <c r="HJ79" s="183">
        <v>1</v>
      </c>
      <c r="HK79" s="183">
        <v>1</v>
      </c>
      <c r="HL79" s="183">
        <v>1</v>
      </c>
      <c r="HM79" s="183">
        <v>1</v>
      </c>
      <c r="HN79" s="183">
        <v>1</v>
      </c>
      <c r="HO79" s="192" t="str">
        <f ca="1">IF(ISBLANK(HA79),"",ROUND(AVERAGE(OFFSET(HF79:HN79,0,0,1,ion21Coop!$F$42)),1))</f>
        <v/>
      </c>
      <c r="HP79" s="269" t="str">
        <f t="shared" si="157"/>
        <v/>
      </c>
      <c r="HR79" s="119">
        <f t="shared" si="203"/>
        <v>10</v>
      </c>
      <c r="HS79" s="123" t="str">
        <f t="shared" si="224"/>
        <v/>
      </c>
      <c r="HT79" s="123">
        <v>74</v>
      </c>
      <c r="HU79" s="423"/>
      <c r="HV79" s="423"/>
      <c r="HW79" s="423"/>
      <c r="HX79" s="423"/>
      <c r="HY79" s="421"/>
      <c r="HZ79" s="422"/>
      <c r="IA79" s="269" t="str">
        <f t="shared" si="158"/>
        <v/>
      </c>
      <c r="IB79" s="180">
        <v>1</v>
      </c>
      <c r="IC79" s="269" t="str">
        <f t="shared" si="159"/>
        <v/>
      </c>
      <c r="ID79" s="180">
        <v>1</v>
      </c>
      <c r="IE79" s="181">
        <v>1</v>
      </c>
      <c r="IF79" s="181">
        <v>1</v>
      </c>
      <c r="IG79" s="183">
        <v>1</v>
      </c>
      <c r="IH79" s="183">
        <v>1</v>
      </c>
      <c r="II79" s="183">
        <v>1</v>
      </c>
      <c r="IJ79" s="183">
        <v>1</v>
      </c>
      <c r="IK79" s="183">
        <v>1</v>
      </c>
      <c r="IL79" s="183">
        <v>1</v>
      </c>
      <c r="IM79" s="192" t="str">
        <f ca="1">IF(ISBLANK(HY79),"",ROUND(AVERAGE(OFFSET(ID79:IL79,0,0,1,ion21Coop!$F$42)),1))</f>
        <v/>
      </c>
      <c r="IN79" s="269" t="str">
        <f t="shared" si="160"/>
        <v/>
      </c>
      <c r="IP79" s="119">
        <f t="shared" si="204"/>
        <v>11</v>
      </c>
      <c r="IQ79" s="123" t="str">
        <f t="shared" si="225"/>
        <v/>
      </c>
      <c r="IR79" s="123">
        <v>74</v>
      </c>
      <c r="IS79" s="423"/>
      <c r="IT79" s="423"/>
      <c r="IU79" s="423"/>
      <c r="IV79" s="423"/>
      <c r="IW79" s="421"/>
      <c r="IX79" s="422"/>
      <c r="IY79" s="269" t="str">
        <f t="shared" si="161"/>
        <v/>
      </c>
      <c r="IZ79" s="180">
        <v>1</v>
      </c>
      <c r="JA79" s="269" t="str">
        <f t="shared" si="162"/>
        <v/>
      </c>
      <c r="JB79" s="180">
        <v>1</v>
      </c>
      <c r="JC79" s="181">
        <v>1</v>
      </c>
      <c r="JD79" s="181">
        <v>1</v>
      </c>
      <c r="JE79" s="183">
        <v>1</v>
      </c>
      <c r="JF79" s="183">
        <v>1</v>
      </c>
      <c r="JG79" s="183">
        <v>1</v>
      </c>
      <c r="JH79" s="183">
        <v>1</v>
      </c>
      <c r="JI79" s="183">
        <v>1</v>
      </c>
      <c r="JJ79" s="183">
        <v>1</v>
      </c>
      <c r="JK79" s="192" t="str">
        <f ca="1">IF(ISBLANK(IW79),"",ROUND(AVERAGE(OFFSET(JB79:JJ79,0,0,1,ion21Coop!$F$42)),1))</f>
        <v/>
      </c>
      <c r="JL79" s="269" t="str">
        <f t="shared" si="163"/>
        <v/>
      </c>
      <c r="JN79" s="119">
        <f t="shared" si="205"/>
        <v>12</v>
      </c>
      <c r="JO79" s="123" t="str">
        <f t="shared" si="226"/>
        <v/>
      </c>
      <c r="JP79" s="123">
        <v>74</v>
      </c>
      <c r="JQ79" s="423"/>
      <c r="JR79" s="423"/>
      <c r="JS79" s="423"/>
      <c r="JT79" s="423"/>
      <c r="JU79" s="421"/>
      <c r="JV79" s="422"/>
      <c r="JW79" s="269" t="str">
        <f t="shared" si="164"/>
        <v/>
      </c>
      <c r="JX79" s="180">
        <v>1</v>
      </c>
      <c r="JY79" s="269" t="str">
        <f t="shared" si="165"/>
        <v/>
      </c>
      <c r="JZ79" s="180">
        <v>1</v>
      </c>
      <c r="KA79" s="181">
        <v>1</v>
      </c>
      <c r="KB79" s="181">
        <v>1</v>
      </c>
      <c r="KC79" s="183">
        <v>1</v>
      </c>
      <c r="KD79" s="183">
        <v>1</v>
      </c>
      <c r="KE79" s="183">
        <v>1</v>
      </c>
      <c r="KF79" s="183">
        <v>1</v>
      </c>
      <c r="KG79" s="183">
        <v>1</v>
      </c>
      <c r="KH79" s="183">
        <v>1</v>
      </c>
      <c r="KI79" s="192" t="str">
        <f ca="1">IF(ISBLANK(JU79),"",ROUND(AVERAGE(OFFSET(JZ79:KH79,0,0,1,ion21Coop!$F$42)),1))</f>
        <v/>
      </c>
      <c r="KJ79" s="269" t="str">
        <f t="shared" si="166"/>
        <v/>
      </c>
      <c r="KL79" s="119">
        <f t="shared" si="206"/>
        <v>13</v>
      </c>
      <c r="KM79" s="123" t="str">
        <f t="shared" si="227"/>
        <v/>
      </c>
      <c r="KN79" s="123">
        <v>74</v>
      </c>
      <c r="KO79" s="423"/>
      <c r="KP79" s="423"/>
      <c r="KQ79" s="423"/>
      <c r="KR79" s="423"/>
      <c r="KS79" s="421"/>
      <c r="KT79" s="422"/>
      <c r="KU79" s="269" t="str">
        <f t="shared" si="167"/>
        <v/>
      </c>
      <c r="KV79" s="180">
        <v>1</v>
      </c>
      <c r="KW79" s="269" t="str">
        <f t="shared" si="168"/>
        <v/>
      </c>
      <c r="KX79" s="180">
        <v>1</v>
      </c>
      <c r="KY79" s="181">
        <v>1</v>
      </c>
      <c r="KZ79" s="181">
        <v>1</v>
      </c>
      <c r="LA79" s="183">
        <v>1</v>
      </c>
      <c r="LB79" s="183">
        <v>1</v>
      </c>
      <c r="LC79" s="183">
        <v>1</v>
      </c>
      <c r="LD79" s="183">
        <v>1</v>
      </c>
      <c r="LE79" s="183">
        <v>1</v>
      </c>
      <c r="LF79" s="183">
        <v>1</v>
      </c>
      <c r="LG79" s="192" t="str">
        <f ca="1">IF(ISBLANK(KS79),"",ROUND(AVERAGE(OFFSET(KX79:LF79,0,0,1,ion21Coop!$F$42)),1))</f>
        <v/>
      </c>
      <c r="LH79" s="269" t="str">
        <f t="shared" si="169"/>
        <v/>
      </c>
      <c r="LJ79" s="119">
        <f t="shared" si="207"/>
        <v>14</v>
      </c>
      <c r="LK79" s="123" t="str">
        <f t="shared" si="228"/>
        <v/>
      </c>
      <c r="LL79" s="123">
        <v>74</v>
      </c>
      <c r="LM79" s="423"/>
      <c r="LN79" s="423"/>
      <c r="LO79" s="423"/>
      <c r="LP79" s="423"/>
      <c r="LQ79" s="421"/>
      <c r="LR79" s="422"/>
      <c r="LS79" s="269" t="str">
        <f t="shared" si="170"/>
        <v/>
      </c>
      <c r="LT79" s="180">
        <v>1</v>
      </c>
      <c r="LU79" s="269" t="str">
        <f t="shared" si="171"/>
        <v/>
      </c>
      <c r="LV79" s="180">
        <v>1</v>
      </c>
      <c r="LW79" s="181">
        <v>1</v>
      </c>
      <c r="LX79" s="181">
        <v>1</v>
      </c>
      <c r="LY79" s="183">
        <v>1</v>
      </c>
      <c r="LZ79" s="183">
        <v>1</v>
      </c>
      <c r="MA79" s="183">
        <v>1</v>
      </c>
      <c r="MB79" s="183">
        <v>1</v>
      </c>
      <c r="MC79" s="183">
        <v>1</v>
      </c>
      <c r="MD79" s="183">
        <v>1</v>
      </c>
      <c r="ME79" s="192" t="str">
        <f ca="1">IF(ISBLANK(LQ79),"",ROUND(AVERAGE(OFFSET(LV79:MD79,0,0,1,ion21Coop!$F$42)),1))</f>
        <v/>
      </c>
      <c r="MF79" s="269" t="str">
        <f t="shared" si="172"/>
        <v/>
      </c>
      <c r="MH79" s="119">
        <f t="shared" si="208"/>
        <v>15</v>
      </c>
      <c r="MI79" s="123" t="str">
        <f t="shared" si="229"/>
        <v/>
      </c>
      <c r="MJ79" s="123">
        <v>74</v>
      </c>
      <c r="MK79" s="423"/>
      <c r="ML79" s="423"/>
      <c r="MM79" s="423"/>
      <c r="MN79" s="423"/>
      <c r="MO79" s="421"/>
      <c r="MP79" s="422"/>
      <c r="MQ79" s="269" t="str">
        <f t="shared" si="173"/>
        <v/>
      </c>
      <c r="MR79" s="180">
        <v>1</v>
      </c>
      <c r="MS79" s="269" t="str">
        <f t="shared" si="174"/>
        <v/>
      </c>
      <c r="MT79" s="180">
        <v>1</v>
      </c>
      <c r="MU79" s="181">
        <v>1</v>
      </c>
      <c r="MV79" s="181">
        <v>1</v>
      </c>
      <c r="MW79" s="183">
        <v>1</v>
      </c>
      <c r="MX79" s="183">
        <v>1</v>
      </c>
      <c r="MY79" s="183">
        <v>1</v>
      </c>
      <c r="MZ79" s="183">
        <v>1</v>
      </c>
      <c r="NA79" s="183">
        <v>1</v>
      </c>
      <c r="NB79" s="183">
        <v>1</v>
      </c>
      <c r="NC79" s="192" t="str">
        <f ca="1">IF(ISBLANK(MO79),"",ROUND(AVERAGE(OFFSET(MT79:NB79,0,0,1,ion21Coop!$F$42)),1))</f>
        <v/>
      </c>
      <c r="ND79" s="269" t="str">
        <f t="shared" si="175"/>
        <v/>
      </c>
      <c r="NF79" s="119">
        <f t="shared" si="209"/>
        <v>16</v>
      </c>
      <c r="NG79" s="123" t="str">
        <f t="shared" si="230"/>
        <v/>
      </c>
      <c r="NH79" s="123">
        <v>74</v>
      </c>
      <c r="NI79" s="423"/>
      <c r="NJ79" s="423"/>
      <c r="NK79" s="423"/>
      <c r="NL79" s="423"/>
      <c r="NM79" s="421"/>
      <c r="NN79" s="422"/>
      <c r="NO79" s="269" t="str">
        <f t="shared" si="176"/>
        <v/>
      </c>
      <c r="NP79" s="180">
        <v>1</v>
      </c>
      <c r="NQ79" s="269" t="str">
        <f t="shared" si="177"/>
        <v/>
      </c>
      <c r="NR79" s="180">
        <v>1</v>
      </c>
      <c r="NS79" s="181">
        <v>1</v>
      </c>
      <c r="NT79" s="181">
        <v>1</v>
      </c>
      <c r="NU79" s="183">
        <v>1</v>
      </c>
      <c r="NV79" s="183">
        <v>1</v>
      </c>
      <c r="NW79" s="183">
        <v>1</v>
      </c>
      <c r="NX79" s="183">
        <v>1</v>
      </c>
      <c r="NY79" s="183">
        <v>1</v>
      </c>
      <c r="NZ79" s="183">
        <v>1</v>
      </c>
      <c r="OA79" s="192" t="str">
        <f ca="1">IF(ISBLANK(NM79),"",ROUND(AVERAGE(OFFSET(NR79:NZ79,0,0,1,ion21Coop!$F$42)),1))</f>
        <v/>
      </c>
      <c r="OB79" s="269" t="str">
        <f t="shared" si="178"/>
        <v/>
      </c>
      <c r="OD79" s="119">
        <f t="shared" si="210"/>
        <v>17</v>
      </c>
      <c r="OE79" s="123" t="str">
        <f t="shared" si="231"/>
        <v/>
      </c>
      <c r="OF79" s="123">
        <v>74</v>
      </c>
      <c r="OG79" s="423"/>
      <c r="OH79" s="423"/>
      <c r="OI79" s="423"/>
      <c r="OJ79" s="423"/>
      <c r="OK79" s="421"/>
      <c r="OL79" s="422"/>
      <c r="OM79" s="269" t="str">
        <f t="shared" si="179"/>
        <v/>
      </c>
      <c r="ON79" s="180">
        <v>1</v>
      </c>
      <c r="OO79" s="269" t="str">
        <f t="shared" si="180"/>
        <v/>
      </c>
      <c r="OP79" s="180">
        <v>1</v>
      </c>
      <c r="OQ79" s="181">
        <v>1</v>
      </c>
      <c r="OR79" s="181">
        <v>1</v>
      </c>
      <c r="OS79" s="183">
        <v>1</v>
      </c>
      <c r="OT79" s="183">
        <v>1</v>
      </c>
      <c r="OU79" s="183">
        <v>1</v>
      </c>
      <c r="OV79" s="183">
        <v>1</v>
      </c>
      <c r="OW79" s="183">
        <v>1</v>
      </c>
      <c r="OX79" s="183">
        <v>1</v>
      </c>
      <c r="OY79" s="192" t="str">
        <f ca="1">IF(ISBLANK(OK79),"",ROUND(AVERAGE(OFFSET(OP79:OX79,0,0,1,ion21Coop!$F$42)),1))</f>
        <v/>
      </c>
      <c r="OZ79" s="269" t="str">
        <f t="shared" si="181"/>
        <v/>
      </c>
      <c r="PB79" s="119">
        <f t="shared" si="211"/>
        <v>18</v>
      </c>
      <c r="PC79" s="123" t="str">
        <f t="shared" si="232"/>
        <v/>
      </c>
      <c r="PD79" s="123">
        <v>74</v>
      </c>
      <c r="PE79" s="423"/>
      <c r="PF79" s="423"/>
      <c r="PG79" s="423"/>
      <c r="PH79" s="423"/>
      <c r="PI79" s="421"/>
      <c r="PJ79" s="422"/>
      <c r="PK79" s="269" t="str">
        <f t="shared" si="182"/>
        <v/>
      </c>
      <c r="PL79" s="180">
        <v>1</v>
      </c>
      <c r="PM79" s="269" t="str">
        <f t="shared" si="183"/>
        <v/>
      </c>
      <c r="PN79" s="180">
        <v>1</v>
      </c>
      <c r="PO79" s="181">
        <v>1</v>
      </c>
      <c r="PP79" s="181">
        <v>1</v>
      </c>
      <c r="PQ79" s="183">
        <v>1</v>
      </c>
      <c r="PR79" s="183">
        <v>1</v>
      </c>
      <c r="PS79" s="183">
        <v>1</v>
      </c>
      <c r="PT79" s="183">
        <v>1</v>
      </c>
      <c r="PU79" s="183">
        <v>1</v>
      </c>
      <c r="PV79" s="183">
        <v>1</v>
      </c>
      <c r="PW79" s="192" t="str">
        <f ca="1">IF(ISBLANK(PI79),"",ROUND(AVERAGE(OFFSET(PN79:PV79,0,0,1,ion21Coop!$F$42)),1))</f>
        <v/>
      </c>
      <c r="PX79" s="269" t="str">
        <f t="shared" si="184"/>
        <v/>
      </c>
      <c r="PZ79" s="119">
        <f t="shared" si="212"/>
        <v>19</v>
      </c>
      <c r="QA79" s="123" t="str">
        <f t="shared" si="233"/>
        <v/>
      </c>
      <c r="QB79" s="123">
        <v>74</v>
      </c>
      <c r="QC79" s="423"/>
      <c r="QD79" s="423"/>
      <c r="QE79" s="423"/>
      <c r="QF79" s="423"/>
      <c r="QG79" s="421"/>
      <c r="QH79" s="422"/>
      <c r="QI79" s="269" t="str">
        <f t="shared" si="185"/>
        <v/>
      </c>
      <c r="QJ79" s="180">
        <v>1</v>
      </c>
      <c r="QK79" s="269" t="str">
        <f t="shared" si="186"/>
        <v/>
      </c>
      <c r="QL79" s="180">
        <v>1</v>
      </c>
      <c r="QM79" s="181">
        <v>1</v>
      </c>
      <c r="QN79" s="181">
        <v>1</v>
      </c>
      <c r="QO79" s="183">
        <v>1</v>
      </c>
      <c r="QP79" s="183">
        <v>1</v>
      </c>
      <c r="QQ79" s="183">
        <v>1</v>
      </c>
      <c r="QR79" s="183">
        <v>1</v>
      </c>
      <c r="QS79" s="183">
        <v>1</v>
      </c>
      <c r="QT79" s="183">
        <v>1</v>
      </c>
      <c r="QU79" s="192" t="str">
        <f ca="1">IF(ISBLANK(QG79),"",ROUND(AVERAGE(OFFSET(QL79:QT79,0,0,1,ion21Coop!$F$42)),1))</f>
        <v/>
      </c>
      <c r="QV79" s="269" t="str">
        <f t="shared" si="187"/>
        <v/>
      </c>
      <c r="QX79" s="119">
        <f t="shared" si="213"/>
        <v>20</v>
      </c>
      <c r="QY79" s="123" t="str">
        <f t="shared" si="234"/>
        <v/>
      </c>
      <c r="QZ79" s="123">
        <v>74</v>
      </c>
      <c r="RA79" s="423"/>
      <c r="RB79" s="423"/>
      <c r="RC79" s="423"/>
      <c r="RD79" s="423"/>
      <c r="RE79" s="421"/>
      <c r="RF79" s="422"/>
      <c r="RG79" s="269" t="str">
        <f t="shared" si="188"/>
        <v/>
      </c>
      <c r="RH79" s="180">
        <v>1</v>
      </c>
      <c r="RI79" s="269" t="str">
        <f t="shared" si="189"/>
        <v/>
      </c>
      <c r="RJ79" s="180">
        <v>1</v>
      </c>
      <c r="RK79" s="181">
        <v>1</v>
      </c>
      <c r="RL79" s="181">
        <v>1</v>
      </c>
      <c r="RM79" s="183">
        <v>1</v>
      </c>
      <c r="RN79" s="183">
        <v>1</v>
      </c>
      <c r="RO79" s="183">
        <v>1</v>
      </c>
      <c r="RP79" s="183">
        <v>1</v>
      </c>
      <c r="RQ79" s="183">
        <v>1</v>
      </c>
      <c r="RR79" s="183">
        <v>1</v>
      </c>
      <c r="RS79" s="192" t="str">
        <f ca="1">IF(ISBLANK(RE79),"",ROUND(AVERAGE(OFFSET(RJ79:RR79,0,0,1,ion21Coop!$F$42)),1))</f>
        <v/>
      </c>
      <c r="RT79" s="269" t="str">
        <f t="shared" si="190"/>
        <v/>
      </c>
      <c r="RV79" s="119">
        <f t="shared" si="214"/>
        <v>21</v>
      </c>
      <c r="RW79" s="123" t="str">
        <f t="shared" si="235"/>
        <v/>
      </c>
      <c r="RX79" s="123">
        <v>74</v>
      </c>
      <c r="RY79" s="423"/>
      <c r="RZ79" s="423"/>
      <c r="SA79" s="423"/>
      <c r="SB79" s="423"/>
      <c r="SC79" s="421"/>
      <c r="SD79" s="422"/>
      <c r="SE79" s="269" t="str">
        <f t="shared" si="191"/>
        <v/>
      </c>
      <c r="SF79" s="180">
        <v>1</v>
      </c>
      <c r="SG79" s="269" t="str">
        <f t="shared" si="192"/>
        <v/>
      </c>
      <c r="SH79" s="180">
        <v>1</v>
      </c>
      <c r="SI79" s="181">
        <v>1</v>
      </c>
      <c r="SJ79" s="181">
        <v>1</v>
      </c>
      <c r="SK79" s="183">
        <v>1</v>
      </c>
      <c r="SL79" s="183">
        <v>1</v>
      </c>
      <c r="SM79" s="183">
        <v>1</v>
      </c>
      <c r="SN79" s="183">
        <v>1</v>
      </c>
      <c r="SO79" s="183">
        <v>1</v>
      </c>
      <c r="SP79" s="183">
        <v>1</v>
      </c>
      <c r="SQ79" s="192" t="str">
        <f ca="1">IF(ISBLANK(SC79),"",ROUND(AVERAGE(OFFSET(SH79:SP79,0,0,1,ion21Coop!$F$42)),1))</f>
        <v/>
      </c>
      <c r="SR79" s="269" t="str">
        <f t="shared" si="193"/>
        <v/>
      </c>
      <c r="ST79" s="565"/>
      <c r="SU79" s="565"/>
      <c r="SV79" s="566"/>
      <c r="SW79" s="567"/>
      <c r="SX79" s="565"/>
      <c r="SY79" s="566"/>
      <c r="SZ79" s="568"/>
      <c r="TA79" s="567"/>
      <c r="TB79" s="553"/>
    </row>
    <row r="80" spans="10:522" x14ac:dyDescent="0.3">
      <c r="J80" s="119">
        <f t="shared" si="194"/>
        <v>1</v>
      </c>
      <c r="K80" s="123" t="str">
        <f t="shared" si="215"/>
        <v>YaJo</v>
      </c>
      <c r="L80" s="123">
        <v>75</v>
      </c>
      <c r="M80" s="351"/>
      <c r="N80" s="351"/>
      <c r="O80" s="351"/>
      <c r="P80" s="351"/>
      <c r="Q80" s="369"/>
      <c r="R80" s="370"/>
      <c r="S80" s="269" t="str">
        <f t="shared" si="131"/>
        <v/>
      </c>
      <c r="T80" s="180">
        <v>1</v>
      </c>
      <c r="U80" s="269" t="str">
        <f t="shared" si="132"/>
        <v/>
      </c>
      <c r="V80" s="180">
        <v>1</v>
      </c>
      <c r="W80" s="181">
        <v>1</v>
      </c>
      <c r="X80" s="181">
        <v>1</v>
      </c>
      <c r="Y80" s="183">
        <v>1</v>
      </c>
      <c r="Z80" s="183">
        <v>1</v>
      </c>
      <c r="AA80" s="183">
        <v>1</v>
      </c>
      <c r="AB80" s="183">
        <v>1</v>
      </c>
      <c r="AC80" s="183">
        <v>1</v>
      </c>
      <c r="AD80" s="183">
        <v>1</v>
      </c>
      <c r="AE80" s="192" t="str">
        <f ca="1">IF(ISBLANK(Q80),"",ROUND(AVERAGE(OFFSET(V80:AD80,0,0,1,ion21Coop!$F$42)),1))</f>
        <v/>
      </c>
      <c r="AF80" s="269" t="str">
        <f t="shared" si="133"/>
        <v/>
      </c>
      <c r="AH80" s="119">
        <f t="shared" si="195"/>
        <v>2</v>
      </c>
      <c r="AI80" s="123" t="str">
        <f t="shared" si="216"/>
        <v>GeLo</v>
      </c>
      <c r="AJ80" s="123">
        <v>75</v>
      </c>
      <c r="AK80" s="351"/>
      <c r="AL80" s="351"/>
      <c r="AM80" s="351"/>
      <c r="AN80" s="351"/>
      <c r="AO80" s="369"/>
      <c r="AP80" s="370"/>
      <c r="AQ80" s="269" t="str">
        <f t="shared" si="134"/>
        <v/>
      </c>
      <c r="AR80" s="180">
        <v>1</v>
      </c>
      <c r="AS80" s="269" t="str">
        <f t="shared" si="135"/>
        <v/>
      </c>
      <c r="AT80" s="180">
        <v>1</v>
      </c>
      <c r="AU80" s="181">
        <v>1</v>
      </c>
      <c r="AV80" s="181">
        <v>1</v>
      </c>
      <c r="AW80" s="183">
        <v>1</v>
      </c>
      <c r="AX80" s="183">
        <v>1</v>
      </c>
      <c r="AY80" s="183">
        <v>1</v>
      </c>
      <c r="AZ80" s="183">
        <v>1</v>
      </c>
      <c r="BA80" s="183">
        <v>1</v>
      </c>
      <c r="BB80" s="183">
        <v>1</v>
      </c>
      <c r="BC80" s="192" t="str">
        <f ca="1">IF(ISBLANK(AO80),"",ROUND(AVERAGE(OFFSET(AT80:BB80,0,0,1,ion21Coop!$F$42)),1))</f>
        <v/>
      </c>
      <c r="BD80" s="269" t="str">
        <f t="shared" si="136"/>
        <v/>
      </c>
      <c r="BF80" s="119">
        <f t="shared" si="196"/>
        <v>3</v>
      </c>
      <c r="BG80" s="123" t="str">
        <f t="shared" si="217"/>
        <v>MiDo</v>
      </c>
      <c r="BH80" s="123">
        <v>75</v>
      </c>
      <c r="BI80" s="351"/>
      <c r="BJ80" s="351"/>
      <c r="BK80" s="351"/>
      <c r="BL80" s="351"/>
      <c r="BM80" s="369"/>
      <c r="BN80" s="370"/>
      <c r="BO80" s="269" t="str">
        <f t="shared" si="137"/>
        <v/>
      </c>
      <c r="BP80" s="180">
        <v>1</v>
      </c>
      <c r="BQ80" s="269" t="str">
        <f t="shared" si="138"/>
        <v/>
      </c>
      <c r="BR80" s="180">
        <v>1</v>
      </c>
      <c r="BS80" s="181">
        <v>1</v>
      </c>
      <c r="BT80" s="181">
        <v>1</v>
      </c>
      <c r="BU80" s="183">
        <v>1</v>
      </c>
      <c r="BV80" s="183">
        <v>1</v>
      </c>
      <c r="BW80" s="183">
        <v>1</v>
      </c>
      <c r="BX80" s="183">
        <v>1</v>
      </c>
      <c r="BY80" s="183">
        <v>1</v>
      </c>
      <c r="BZ80" s="183">
        <v>1</v>
      </c>
      <c r="CA80" s="192" t="str">
        <f ca="1">IF(ISBLANK(BM80),"",ROUND(AVERAGE(OFFSET(BR80:BZ80,0,0,1,ion21Coop!$F$42)),1))</f>
        <v/>
      </c>
      <c r="CB80" s="269" t="str">
        <f t="shared" si="139"/>
        <v/>
      </c>
      <c r="CD80" s="119">
        <f t="shared" si="197"/>
        <v>4</v>
      </c>
      <c r="CE80" s="123" t="str">
        <f t="shared" si="218"/>
        <v>EmNi</v>
      </c>
      <c r="CF80" s="123">
        <v>75</v>
      </c>
      <c r="CG80" s="351"/>
      <c r="CH80" s="351"/>
      <c r="CI80" s="351"/>
      <c r="CJ80" s="351"/>
      <c r="CK80" s="369"/>
      <c r="CL80" s="370"/>
      <c r="CM80" s="269" t="str">
        <f t="shared" si="140"/>
        <v/>
      </c>
      <c r="CN80" s="180">
        <v>1</v>
      </c>
      <c r="CO80" s="269" t="str">
        <f t="shared" si="141"/>
        <v/>
      </c>
      <c r="CP80" s="180">
        <v>1</v>
      </c>
      <c r="CQ80" s="181">
        <v>1</v>
      </c>
      <c r="CR80" s="181">
        <v>1</v>
      </c>
      <c r="CS80" s="183">
        <v>1</v>
      </c>
      <c r="CT80" s="183">
        <v>1</v>
      </c>
      <c r="CU80" s="183">
        <v>1</v>
      </c>
      <c r="CV80" s="183">
        <v>1</v>
      </c>
      <c r="CW80" s="183">
        <v>1</v>
      </c>
      <c r="CX80" s="183">
        <v>1</v>
      </c>
      <c r="CY80" s="192" t="str">
        <f ca="1">IF(ISBLANK(CK80),"",ROUND(AVERAGE(OFFSET(CP80:CX80,0,0,1,ion21Coop!$F$42)),1))</f>
        <v/>
      </c>
      <c r="CZ80" s="269" t="str">
        <f t="shared" si="142"/>
        <v/>
      </c>
      <c r="DB80" s="119">
        <f t="shared" si="198"/>
        <v>5</v>
      </c>
      <c r="DC80" s="123" t="str">
        <f t="shared" si="219"/>
        <v>HeJe</v>
      </c>
      <c r="DD80" s="123">
        <v>75</v>
      </c>
      <c r="DE80" s="423"/>
      <c r="DF80" s="423"/>
      <c r="DG80" s="423"/>
      <c r="DH80" s="423"/>
      <c r="DI80" s="421"/>
      <c r="DJ80" s="422"/>
      <c r="DK80" s="269" t="str">
        <f t="shared" si="143"/>
        <v/>
      </c>
      <c r="DL80" s="180">
        <v>1</v>
      </c>
      <c r="DM80" s="269" t="str">
        <f t="shared" si="144"/>
        <v/>
      </c>
      <c r="DN80" s="180">
        <v>1</v>
      </c>
      <c r="DO80" s="181">
        <v>1</v>
      </c>
      <c r="DP80" s="181">
        <v>1</v>
      </c>
      <c r="DQ80" s="183">
        <v>1</v>
      </c>
      <c r="DR80" s="183">
        <v>1</v>
      </c>
      <c r="DS80" s="183">
        <v>1</v>
      </c>
      <c r="DT80" s="183">
        <v>1</v>
      </c>
      <c r="DU80" s="183">
        <v>1</v>
      </c>
      <c r="DV80" s="183">
        <v>1</v>
      </c>
      <c r="DW80" s="192" t="str">
        <f ca="1">IF(ISBLANK(DI80),"",ROUND(AVERAGE(OFFSET(DN80:DV80,0,0,1,ion21Coop!$F$42)),1))</f>
        <v/>
      </c>
      <c r="DX80" s="269" t="str">
        <f t="shared" si="145"/>
        <v/>
      </c>
      <c r="DZ80" s="119">
        <f t="shared" si="199"/>
        <v>6</v>
      </c>
      <c r="EA80" s="123" t="str">
        <f t="shared" si="220"/>
        <v/>
      </c>
      <c r="EB80" s="123">
        <v>75</v>
      </c>
      <c r="EC80" s="423"/>
      <c r="ED80" s="423"/>
      <c r="EE80" s="423"/>
      <c r="EF80" s="423"/>
      <c r="EG80" s="421"/>
      <c r="EH80" s="422"/>
      <c r="EI80" s="269" t="str">
        <f t="shared" si="146"/>
        <v/>
      </c>
      <c r="EJ80" s="180">
        <v>1</v>
      </c>
      <c r="EK80" s="269" t="str">
        <f t="shared" si="147"/>
        <v/>
      </c>
      <c r="EL80" s="180">
        <v>1</v>
      </c>
      <c r="EM80" s="181">
        <v>1</v>
      </c>
      <c r="EN80" s="181">
        <v>1</v>
      </c>
      <c r="EO80" s="183">
        <v>1</v>
      </c>
      <c r="EP80" s="183">
        <v>1</v>
      </c>
      <c r="EQ80" s="183">
        <v>1</v>
      </c>
      <c r="ER80" s="183">
        <v>1</v>
      </c>
      <c r="ES80" s="183">
        <v>1</v>
      </c>
      <c r="ET80" s="183">
        <v>1</v>
      </c>
      <c r="EU80" s="192" t="str">
        <f ca="1">IF(ISBLANK(EG80),"",ROUND(AVERAGE(OFFSET(EL80:ET80,0,0,1,ion21Coop!$F$42)),1))</f>
        <v/>
      </c>
      <c r="EV80" s="269" t="str">
        <f t="shared" si="148"/>
        <v/>
      </c>
      <c r="EX80" s="119">
        <f t="shared" si="200"/>
        <v>7</v>
      </c>
      <c r="EY80" s="123" t="str">
        <f t="shared" si="221"/>
        <v/>
      </c>
      <c r="EZ80" s="123">
        <v>75</v>
      </c>
      <c r="FA80" s="423"/>
      <c r="FB80" s="423"/>
      <c r="FC80" s="423"/>
      <c r="FD80" s="423"/>
      <c r="FE80" s="421"/>
      <c r="FF80" s="422"/>
      <c r="FG80" s="269" t="str">
        <f t="shared" si="149"/>
        <v/>
      </c>
      <c r="FH80" s="180">
        <v>1</v>
      </c>
      <c r="FI80" s="269" t="str">
        <f t="shared" si="150"/>
        <v/>
      </c>
      <c r="FJ80" s="180">
        <v>1</v>
      </c>
      <c r="FK80" s="181">
        <v>1</v>
      </c>
      <c r="FL80" s="181">
        <v>1</v>
      </c>
      <c r="FM80" s="183">
        <v>1</v>
      </c>
      <c r="FN80" s="183">
        <v>1</v>
      </c>
      <c r="FO80" s="183">
        <v>1</v>
      </c>
      <c r="FP80" s="183">
        <v>1</v>
      </c>
      <c r="FQ80" s="183">
        <v>1</v>
      </c>
      <c r="FR80" s="183">
        <v>1</v>
      </c>
      <c r="FS80" s="192" t="str">
        <f ca="1">IF(ISBLANK(FE80),"",ROUND(AVERAGE(OFFSET(FJ80:FR80,0,0,1,ion21Coop!$F$42)),1))</f>
        <v/>
      </c>
      <c r="FT80" s="269" t="str">
        <f t="shared" si="151"/>
        <v/>
      </c>
      <c r="FV80" s="119">
        <f t="shared" si="201"/>
        <v>8</v>
      </c>
      <c r="FW80" s="123" t="str">
        <f t="shared" si="222"/>
        <v/>
      </c>
      <c r="FX80" s="123">
        <v>75</v>
      </c>
      <c r="FY80" s="423"/>
      <c r="FZ80" s="423"/>
      <c r="GA80" s="423"/>
      <c r="GB80" s="423"/>
      <c r="GC80" s="421"/>
      <c r="GD80" s="422"/>
      <c r="GE80" s="269" t="str">
        <f t="shared" si="152"/>
        <v/>
      </c>
      <c r="GF80" s="180">
        <v>1</v>
      </c>
      <c r="GG80" s="269" t="str">
        <f t="shared" si="153"/>
        <v/>
      </c>
      <c r="GH80" s="180">
        <v>1</v>
      </c>
      <c r="GI80" s="181">
        <v>1</v>
      </c>
      <c r="GJ80" s="181">
        <v>1</v>
      </c>
      <c r="GK80" s="183">
        <v>1</v>
      </c>
      <c r="GL80" s="183">
        <v>1</v>
      </c>
      <c r="GM80" s="183">
        <v>1</v>
      </c>
      <c r="GN80" s="183">
        <v>1</v>
      </c>
      <c r="GO80" s="183">
        <v>1</v>
      </c>
      <c r="GP80" s="183">
        <v>1</v>
      </c>
      <c r="GQ80" s="192" t="str">
        <f ca="1">IF(ISBLANK(GC80),"",ROUND(AVERAGE(OFFSET(GH80:GP80,0,0,1,ion21Coop!$F$42)),1))</f>
        <v/>
      </c>
      <c r="GR80" s="269" t="str">
        <f t="shared" si="154"/>
        <v/>
      </c>
      <c r="GT80" s="119">
        <f t="shared" si="202"/>
        <v>9</v>
      </c>
      <c r="GU80" s="123" t="str">
        <f t="shared" si="223"/>
        <v/>
      </c>
      <c r="GV80" s="123">
        <v>75</v>
      </c>
      <c r="GW80" s="423"/>
      <c r="GX80" s="423"/>
      <c r="GY80" s="423"/>
      <c r="GZ80" s="423"/>
      <c r="HA80" s="421"/>
      <c r="HB80" s="422"/>
      <c r="HC80" s="269" t="str">
        <f t="shared" si="155"/>
        <v/>
      </c>
      <c r="HD80" s="180">
        <v>1</v>
      </c>
      <c r="HE80" s="269" t="str">
        <f t="shared" si="156"/>
        <v/>
      </c>
      <c r="HF80" s="180">
        <v>1</v>
      </c>
      <c r="HG80" s="181">
        <v>1</v>
      </c>
      <c r="HH80" s="181">
        <v>1</v>
      </c>
      <c r="HI80" s="183">
        <v>1</v>
      </c>
      <c r="HJ80" s="183">
        <v>1</v>
      </c>
      <c r="HK80" s="183">
        <v>1</v>
      </c>
      <c r="HL80" s="183">
        <v>1</v>
      </c>
      <c r="HM80" s="183">
        <v>1</v>
      </c>
      <c r="HN80" s="183">
        <v>1</v>
      </c>
      <c r="HO80" s="192" t="str">
        <f ca="1">IF(ISBLANK(HA80),"",ROUND(AVERAGE(OFFSET(HF80:HN80,0,0,1,ion21Coop!$F$42)),1))</f>
        <v/>
      </c>
      <c r="HP80" s="269" t="str">
        <f t="shared" si="157"/>
        <v/>
      </c>
      <c r="HR80" s="119">
        <f t="shared" si="203"/>
        <v>10</v>
      </c>
      <c r="HS80" s="123" t="str">
        <f t="shared" si="224"/>
        <v/>
      </c>
      <c r="HT80" s="123">
        <v>75</v>
      </c>
      <c r="HU80" s="423"/>
      <c r="HV80" s="423"/>
      <c r="HW80" s="423"/>
      <c r="HX80" s="423"/>
      <c r="HY80" s="421"/>
      <c r="HZ80" s="422"/>
      <c r="IA80" s="269" t="str">
        <f t="shared" si="158"/>
        <v/>
      </c>
      <c r="IB80" s="180">
        <v>1</v>
      </c>
      <c r="IC80" s="269" t="str">
        <f t="shared" si="159"/>
        <v/>
      </c>
      <c r="ID80" s="180">
        <v>1</v>
      </c>
      <c r="IE80" s="181">
        <v>1</v>
      </c>
      <c r="IF80" s="181">
        <v>1</v>
      </c>
      <c r="IG80" s="183">
        <v>1</v>
      </c>
      <c r="IH80" s="183">
        <v>1</v>
      </c>
      <c r="II80" s="183">
        <v>1</v>
      </c>
      <c r="IJ80" s="183">
        <v>1</v>
      </c>
      <c r="IK80" s="183">
        <v>1</v>
      </c>
      <c r="IL80" s="183">
        <v>1</v>
      </c>
      <c r="IM80" s="192" t="str">
        <f ca="1">IF(ISBLANK(HY80),"",ROUND(AVERAGE(OFFSET(ID80:IL80,0,0,1,ion21Coop!$F$42)),1))</f>
        <v/>
      </c>
      <c r="IN80" s="269" t="str">
        <f t="shared" si="160"/>
        <v/>
      </c>
      <c r="IP80" s="119">
        <f t="shared" si="204"/>
        <v>11</v>
      </c>
      <c r="IQ80" s="123" t="str">
        <f t="shared" si="225"/>
        <v/>
      </c>
      <c r="IR80" s="123">
        <v>75</v>
      </c>
      <c r="IS80" s="423"/>
      <c r="IT80" s="423"/>
      <c r="IU80" s="423"/>
      <c r="IV80" s="423"/>
      <c r="IW80" s="421"/>
      <c r="IX80" s="422"/>
      <c r="IY80" s="269" t="str">
        <f t="shared" si="161"/>
        <v/>
      </c>
      <c r="IZ80" s="180">
        <v>1</v>
      </c>
      <c r="JA80" s="269" t="str">
        <f t="shared" si="162"/>
        <v/>
      </c>
      <c r="JB80" s="180">
        <v>1</v>
      </c>
      <c r="JC80" s="181">
        <v>1</v>
      </c>
      <c r="JD80" s="181">
        <v>1</v>
      </c>
      <c r="JE80" s="183">
        <v>1</v>
      </c>
      <c r="JF80" s="183">
        <v>1</v>
      </c>
      <c r="JG80" s="183">
        <v>1</v>
      </c>
      <c r="JH80" s="183">
        <v>1</v>
      </c>
      <c r="JI80" s="183">
        <v>1</v>
      </c>
      <c r="JJ80" s="183">
        <v>1</v>
      </c>
      <c r="JK80" s="192" t="str">
        <f ca="1">IF(ISBLANK(IW80),"",ROUND(AVERAGE(OFFSET(JB80:JJ80,0,0,1,ion21Coop!$F$42)),1))</f>
        <v/>
      </c>
      <c r="JL80" s="269" t="str">
        <f t="shared" si="163"/>
        <v/>
      </c>
      <c r="JN80" s="119">
        <f t="shared" si="205"/>
        <v>12</v>
      </c>
      <c r="JO80" s="123" t="str">
        <f t="shared" si="226"/>
        <v/>
      </c>
      <c r="JP80" s="123">
        <v>75</v>
      </c>
      <c r="JQ80" s="423"/>
      <c r="JR80" s="423"/>
      <c r="JS80" s="423"/>
      <c r="JT80" s="423"/>
      <c r="JU80" s="421"/>
      <c r="JV80" s="422"/>
      <c r="JW80" s="269" t="str">
        <f t="shared" si="164"/>
        <v/>
      </c>
      <c r="JX80" s="180">
        <v>1</v>
      </c>
      <c r="JY80" s="269" t="str">
        <f t="shared" si="165"/>
        <v/>
      </c>
      <c r="JZ80" s="180">
        <v>1</v>
      </c>
      <c r="KA80" s="181">
        <v>1</v>
      </c>
      <c r="KB80" s="181">
        <v>1</v>
      </c>
      <c r="KC80" s="183">
        <v>1</v>
      </c>
      <c r="KD80" s="183">
        <v>1</v>
      </c>
      <c r="KE80" s="183">
        <v>1</v>
      </c>
      <c r="KF80" s="183">
        <v>1</v>
      </c>
      <c r="KG80" s="183">
        <v>1</v>
      </c>
      <c r="KH80" s="183">
        <v>1</v>
      </c>
      <c r="KI80" s="192" t="str">
        <f ca="1">IF(ISBLANK(JU80),"",ROUND(AVERAGE(OFFSET(JZ80:KH80,0,0,1,ion21Coop!$F$42)),1))</f>
        <v/>
      </c>
      <c r="KJ80" s="269" t="str">
        <f t="shared" si="166"/>
        <v/>
      </c>
      <c r="KL80" s="119">
        <f t="shared" si="206"/>
        <v>13</v>
      </c>
      <c r="KM80" s="123" t="str">
        <f t="shared" si="227"/>
        <v/>
      </c>
      <c r="KN80" s="123">
        <v>75</v>
      </c>
      <c r="KO80" s="423"/>
      <c r="KP80" s="423"/>
      <c r="KQ80" s="423"/>
      <c r="KR80" s="423"/>
      <c r="KS80" s="421"/>
      <c r="KT80" s="422"/>
      <c r="KU80" s="269" t="str">
        <f t="shared" si="167"/>
        <v/>
      </c>
      <c r="KV80" s="180">
        <v>1</v>
      </c>
      <c r="KW80" s="269" t="str">
        <f t="shared" si="168"/>
        <v/>
      </c>
      <c r="KX80" s="180">
        <v>1</v>
      </c>
      <c r="KY80" s="181">
        <v>1</v>
      </c>
      <c r="KZ80" s="181">
        <v>1</v>
      </c>
      <c r="LA80" s="183">
        <v>1</v>
      </c>
      <c r="LB80" s="183">
        <v>1</v>
      </c>
      <c r="LC80" s="183">
        <v>1</v>
      </c>
      <c r="LD80" s="183">
        <v>1</v>
      </c>
      <c r="LE80" s="183">
        <v>1</v>
      </c>
      <c r="LF80" s="183">
        <v>1</v>
      </c>
      <c r="LG80" s="192" t="str">
        <f ca="1">IF(ISBLANK(KS80),"",ROUND(AVERAGE(OFFSET(KX80:LF80,0,0,1,ion21Coop!$F$42)),1))</f>
        <v/>
      </c>
      <c r="LH80" s="269" t="str">
        <f t="shared" si="169"/>
        <v/>
      </c>
      <c r="LJ80" s="119">
        <f t="shared" si="207"/>
        <v>14</v>
      </c>
      <c r="LK80" s="123" t="str">
        <f t="shared" si="228"/>
        <v/>
      </c>
      <c r="LL80" s="123">
        <v>75</v>
      </c>
      <c r="LM80" s="423"/>
      <c r="LN80" s="423"/>
      <c r="LO80" s="423"/>
      <c r="LP80" s="423"/>
      <c r="LQ80" s="421"/>
      <c r="LR80" s="422"/>
      <c r="LS80" s="269" t="str">
        <f t="shared" si="170"/>
        <v/>
      </c>
      <c r="LT80" s="180">
        <v>1</v>
      </c>
      <c r="LU80" s="269" t="str">
        <f t="shared" si="171"/>
        <v/>
      </c>
      <c r="LV80" s="180">
        <v>1</v>
      </c>
      <c r="LW80" s="181">
        <v>1</v>
      </c>
      <c r="LX80" s="181">
        <v>1</v>
      </c>
      <c r="LY80" s="183">
        <v>1</v>
      </c>
      <c r="LZ80" s="183">
        <v>1</v>
      </c>
      <c r="MA80" s="183">
        <v>1</v>
      </c>
      <c r="MB80" s="183">
        <v>1</v>
      </c>
      <c r="MC80" s="183">
        <v>1</v>
      </c>
      <c r="MD80" s="183">
        <v>1</v>
      </c>
      <c r="ME80" s="192" t="str">
        <f ca="1">IF(ISBLANK(LQ80),"",ROUND(AVERAGE(OFFSET(LV80:MD80,0,0,1,ion21Coop!$F$42)),1))</f>
        <v/>
      </c>
      <c r="MF80" s="269" t="str">
        <f t="shared" si="172"/>
        <v/>
      </c>
      <c r="MH80" s="119">
        <f t="shared" si="208"/>
        <v>15</v>
      </c>
      <c r="MI80" s="123" t="str">
        <f t="shared" si="229"/>
        <v/>
      </c>
      <c r="MJ80" s="123">
        <v>75</v>
      </c>
      <c r="MK80" s="423"/>
      <c r="ML80" s="423"/>
      <c r="MM80" s="423"/>
      <c r="MN80" s="423"/>
      <c r="MO80" s="421"/>
      <c r="MP80" s="422"/>
      <c r="MQ80" s="269" t="str">
        <f t="shared" si="173"/>
        <v/>
      </c>
      <c r="MR80" s="180">
        <v>1</v>
      </c>
      <c r="MS80" s="269" t="str">
        <f t="shared" si="174"/>
        <v/>
      </c>
      <c r="MT80" s="180">
        <v>1</v>
      </c>
      <c r="MU80" s="181">
        <v>1</v>
      </c>
      <c r="MV80" s="181">
        <v>1</v>
      </c>
      <c r="MW80" s="183">
        <v>1</v>
      </c>
      <c r="MX80" s="183">
        <v>1</v>
      </c>
      <c r="MY80" s="183">
        <v>1</v>
      </c>
      <c r="MZ80" s="183">
        <v>1</v>
      </c>
      <c r="NA80" s="183">
        <v>1</v>
      </c>
      <c r="NB80" s="183">
        <v>1</v>
      </c>
      <c r="NC80" s="192" t="str">
        <f ca="1">IF(ISBLANK(MO80),"",ROUND(AVERAGE(OFFSET(MT80:NB80,0,0,1,ion21Coop!$F$42)),1))</f>
        <v/>
      </c>
      <c r="ND80" s="269" t="str">
        <f t="shared" si="175"/>
        <v/>
      </c>
      <c r="NF80" s="119">
        <f t="shared" si="209"/>
        <v>16</v>
      </c>
      <c r="NG80" s="123" t="str">
        <f t="shared" si="230"/>
        <v/>
      </c>
      <c r="NH80" s="123">
        <v>75</v>
      </c>
      <c r="NI80" s="423"/>
      <c r="NJ80" s="423"/>
      <c r="NK80" s="423"/>
      <c r="NL80" s="423"/>
      <c r="NM80" s="421"/>
      <c r="NN80" s="422"/>
      <c r="NO80" s="269" t="str">
        <f t="shared" si="176"/>
        <v/>
      </c>
      <c r="NP80" s="180">
        <v>1</v>
      </c>
      <c r="NQ80" s="269" t="str">
        <f t="shared" si="177"/>
        <v/>
      </c>
      <c r="NR80" s="180">
        <v>1</v>
      </c>
      <c r="NS80" s="181">
        <v>1</v>
      </c>
      <c r="NT80" s="181">
        <v>1</v>
      </c>
      <c r="NU80" s="183">
        <v>1</v>
      </c>
      <c r="NV80" s="183">
        <v>1</v>
      </c>
      <c r="NW80" s="183">
        <v>1</v>
      </c>
      <c r="NX80" s="183">
        <v>1</v>
      </c>
      <c r="NY80" s="183">
        <v>1</v>
      </c>
      <c r="NZ80" s="183">
        <v>1</v>
      </c>
      <c r="OA80" s="192" t="str">
        <f ca="1">IF(ISBLANK(NM80),"",ROUND(AVERAGE(OFFSET(NR80:NZ80,0,0,1,ion21Coop!$F$42)),1))</f>
        <v/>
      </c>
      <c r="OB80" s="269" t="str">
        <f t="shared" si="178"/>
        <v/>
      </c>
      <c r="OD80" s="119">
        <f t="shared" si="210"/>
        <v>17</v>
      </c>
      <c r="OE80" s="123" t="str">
        <f t="shared" si="231"/>
        <v/>
      </c>
      <c r="OF80" s="123">
        <v>75</v>
      </c>
      <c r="OG80" s="423"/>
      <c r="OH80" s="423"/>
      <c r="OI80" s="423"/>
      <c r="OJ80" s="423"/>
      <c r="OK80" s="421"/>
      <c r="OL80" s="422"/>
      <c r="OM80" s="269" t="str">
        <f t="shared" si="179"/>
        <v/>
      </c>
      <c r="ON80" s="180">
        <v>1</v>
      </c>
      <c r="OO80" s="269" t="str">
        <f t="shared" si="180"/>
        <v/>
      </c>
      <c r="OP80" s="180">
        <v>1</v>
      </c>
      <c r="OQ80" s="181">
        <v>1</v>
      </c>
      <c r="OR80" s="181">
        <v>1</v>
      </c>
      <c r="OS80" s="183">
        <v>1</v>
      </c>
      <c r="OT80" s="183">
        <v>1</v>
      </c>
      <c r="OU80" s="183">
        <v>1</v>
      </c>
      <c r="OV80" s="183">
        <v>1</v>
      </c>
      <c r="OW80" s="183">
        <v>1</v>
      </c>
      <c r="OX80" s="183">
        <v>1</v>
      </c>
      <c r="OY80" s="192" t="str">
        <f ca="1">IF(ISBLANK(OK80),"",ROUND(AVERAGE(OFFSET(OP80:OX80,0,0,1,ion21Coop!$F$42)),1))</f>
        <v/>
      </c>
      <c r="OZ80" s="269" t="str">
        <f t="shared" si="181"/>
        <v/>
      </c>
      <c r="PB80" s="119">
        <f t="shared" si="211"/>
        <v>18</v>
      </c>
      <c r="PC80" s="123" t="str">
        <f t="shared" si="232"/>
        <v/>
      </c>
      <c r="PD80" s="123">
        <v>75</v>
      </c>
      <c r="PE80" s="423"/>
      <c r="PF80" s="423"/>
      <c r="PG80" s="423"/>
      <c r="PH80" s="423"/>
      <c r="PI80" s="421"/>
      <c r="PJ80" s="422"/>
      <c r="PK80" s="269" t="str">
        <f t="shared" si="182"/>
        <v/>
      </c>
      <c r="PL80" s="180">
        <v>1</v>
      </c>
      <c r="PM80" s="269" t="str">
        <f t="shared" si="183"/>
        <v/>
      </c>
      <c r="PN80" s="180">
        <v>1</v>
      </c>
      <c r="PO80" s="181">
        <v>1</v>
      </c>
      <c r="PP80" s="181">
        <v>1</v>
      </c>
      <c r="PQ80" s="183">
        <v>1</v>
      </c>
      <c r="PR80" s="183">
        <v>1</v>
      </c>
      <c r="PS80" s="183">
        <v>1</v>
      </c>
      <c r="PT80" s="183">
        <v>1</v>
      </c>
      <c r="PU80" s="183">
        <v>1</v>
      </c>
      <c r="PV80" s="183">
        <v>1</v>
      </c>
      <c r="PW80" s="192" t="str">
        <f ca="1">IF(ISBLANK(PI80),"",ROUND(AVERAGE(OFFSET(PN80:PV80,0,0,1,ion21Coop!$F$42)),1))</f>
        <v/>
      </c>
      <c r="PX80" s="269" t="str">
        <f t="shared" si="184"/>
        <v/>
      </c>
      <c r="PZ80" s="119">
        <f t="shared" si="212"/>
        <v>19</v>
      </c>
      <c r="QA80" s="123" t="str">
        <f t="shared" si="233"/>
        <v/>
      </c>
      <c r="QB80" s="123">
        <v>75</v>
      </c>
      <c r="QC80" s="423"/>
      <c r="QD80" s="423"/>
      <c r="QE80" s="423"/>
      <c r="QF80" s="423"/>
      <c r="QG80" s="421"/>
      <c r="QH80" s="422"/>
      <c r="QI80" s="269" t="str">
        <f t="shared" si="185"/>
        <v/>
      </c>
      <c r="QJ80" s="180">
        <v>1</v>
      </c>
      <c r="QK80" s="269" t="str">
        <f t="shared" si="186"/>
        <v/>
      </c>
      <c r="QL80" s="180">
        <v>1</v>
      </c>
      <c r="QM80" s="181">
        <v>1</v>
      </c>
      <c r="QN80" s="181">
        <v>1</v>
      </c>
      <c r="QO80" s="183">
        <v>1</v>
      </c>
      <c r="QP80" s="183">
        <v>1</v>
      </c>
      <c r="QQ80" s="183">
        <v>1</v>
      </c>
      <c r="QR80" s="183">
        <v>1</v>
      </c>
      <c r="QS80" s="183">
        <v>1</v>
      </c>
      <c r="QT80" s="183">
        <v>1</v>
      </c>
      <c r="QU80" s="192" t="str">
        <f ca="1">IF(ISBLANK(QG80),"",ROUND(AVERAGE(OFFSET(QL80:QT80,0,0,1,ion21Coop!$F$42)),1))</f>
        <v/>
      </c>
      <c r="QV80" s="269" t="str">
        <f t="shared" si="187"/>
        <v/>
      </c>
      <c r="QX80" s="119">
        <f t="shared" si="213"/>
        <v>20</v>
      </c>
      <c r="QY80" s="123" t="str">
        <f t="shared" si="234"/>
        <v/>
      </c>
      <c r="QZ80" s="123">
        <v>75</v>
      </c>
      <c r="RA80" s="423"/>
      <c r="RB80" s="423"/>
      <c r="RC80" s="423"/>
      <c r="RD80" s="423"/>
      <c r="RE80" s="421"/>
      <c r="RF80" s="422"/>
      <c r="RG80" s="269" t="str">
        <f t="shared" si="188"/>
        <v/>
      </c>
      <c r="RH80" s="180">
        <v>1</v>
      </c>
      <c r="RI80" s="269" t="str">
        <f t="shared" si="189"/>
        <v/>
      </c>
      <c r="RJ80" s="180">
        <v>1</v>
      </c>
      <c r="RK80" s="181">
        <v>1</v>
      </c>
      <c r="RL80" s="181">
        <v>1</v>
      </c>
      <c r="RM80" s="183">
        <v>1</v>
      </c>
      <c r="RN80" s="183">
        <v>1</v>
      </c>
      <c r="RO80" s="183">
        <v>1</v>
      </c>
      <c r="RP80" s="183">
        <v>1</v>
      </c>
      <c r="RQ80" s="183">
        <v>1</v>
      </c>
      <c r="RR80" s="183">
        <v>1</v>
      </c>
      <c r="RS80" s="192" t="str">
        <f ca="1">IF(ISBLANK(RE80),"",ROUND(AVERAGE(OFFSET(RJ80:RR80,0,0,1,ion21Coop!$F$42)),1))</f>
        <v/>
      </c>
      <c r="RT80" s="269" t="str">
        <f t="shared" si="190"/>
        <v/>
      </c>
      <c r="RV80" s="119">
        <f t="shared" si="214"/>
        <v>21</v>
      </c>
      <c r="RW80" s="123" t="str">
        <f t="shared" si="235"/>
        <v/>
      </c>
      <c r="RX80" s="123">
        <v>75</v>
      </c>
      <c r="RY80" s="423"/>
      <c r="RZ80" s="423"/>
      <c r="SA80" s="423"/>
      <c r="SB80" s="423"/>
      <c r="SC80" s="421"/>
      <c r="SD80" s="422"/>
      <c r="SE80" s="269" t="str">
        <f t="shared" si="191"/>
        <v/>
      </c>
      <c r="SF80" s="180">
        <v>1</v>
      </c>
      <c r="SG80" s="269" t="str">
        <f t="shared" si="192"/>
        <v/>
      </c>
      <c r="SH80" s="180">
        <v>1</v>
      </c>
      <c r="SI80" s="181">
        <v>1</v>
      </c>
      <c r="SJ80" s="181">
        <v>1</v>
      </c>
      <c r="SK80" s="183">
        <v>1</v>
      </c>
      <c r="SL80" s="183">
        <v>1</v>
      </c>
      <c r="SM80" s="183">
        <v>1</v>
      </c>
      <c r="SN80" s="183">
        <v>1</v>
      </c>
      <c r="SO80" s="183">
        <v>1</v>
      </c>
      <c r="SP80" s="183">
        <v>1</v>
      </c>
      <c r="SQ80" s="192" t="str">
        <f ca="1">IF(ISBLANK(SC80),"",ROUND(AVERAGE(OFFSET(SH80:SP80,0,0,1,ion21Coop!$F$42)),1))</f>
        <v/>
      </c>
      <c r="SR80" s="269" t="str">
        <f t="shared" si="193"/>
        <v/>
      </c>
      <c r="ST80" s="565"/>
      <c r="SU80" s="565"/>
      <c r="SV80" s="566"/>
      <c r="SW80" s="567"/>
      <c r="SX80" s="565"/>
      <c r="SY80" s="566"/>
      <c r="SZ80" s="568"/>
      <c r="TA80" s="567"/>
      <c r="TB80" s="553"/>
    </row>
    <row r="81" spans="10:522" x14ac:dyDescent="0.3">
      <c r="J81" s="119">
        <f t="shared" si="194"/>
        <v>1</v>
      </c>
      <c r="K81" s="123" t="str">
        <f t="shared" si="215"/>
        <v>YaJo</v>
      </c>
      <c r="L81" s="123">
        <v>76</v>
      </c>
      <c r="M81" s="351"/>
      <c r="N81" s="351"/>
      <c r="O81" s="351"/>
      <c r="P81" s="351"/>
      <c r="Q81" s="369"/>
      <c r="R81" s="370"/>
      <c r="S81" s="269" t="str">
        <f t="shared" si="131"/>
        <v/>
      </c>
      <c r="T81" s="180">
        <v>1</v>
      </c>
      <c r="U81" s="269" t="str">
        <f t="shared" si="132"/>
        <v/>
      </c>
      <c r="V81" s="180">
        <v>1</v>
      </c>
      <c r="W81" s="181">
        <v>1</v>
      </c>
      <c r="X81" s="181">
        <v>1</v>
      </c>
      <c r="Y81" s="183">
        <v>1</v>
      </c>
      <c r="Z81" s="183">
        <v>1</v>
      </c>
      <c r="AA81" s="183">
        <v>1</v>
      </c>
      <c r="AB81" s="183">
        <v>1</v>
      </c>
      <c r="AC81" s="183">
        <v>1</v>
      </c>
      <c r="AD81" s="183">
        <v>1</v>
      </c>
      <c r="AE81" s="192" t="str">
        <f ca="1">IF(ISBLANK(Q81),"",ROUND(AVERAGE(OFFSET(V81:AD81,0,0,1,ion21Coop!$F$42)),1))</f>
        <v/>
      </c>
      <c r="AF81" s="269" t="str">
        <f t="shared" si="133"/>
        <v/>
      </c>
      <c r="AH81" s="119">
        <f t="shared" si="195"/>
        <v>2</v>
      </c>
      <c r="AI81" s="123" t="str">
        <f t="shared" si="216"/>
        <v>GeLo</v>
      </c>
      <c r="AJ81" s="123">
        <v>76</v>
      </c>
      <c r="AK81" s="351"/>
      <c r="AL81" s="351"/>
      <c r="AM81" s="351"/>
      <c r="AN81" s="351"/>
      <c r="AO81" s="369"/>
      <c r="AP81" s="370"/>
      <c r="AQ81" s="269" t="str">
        <f t="shared" si="134"/>
        <v/>
      </c>
      <c r="AR81" s="180">
        <v>1</v>
      </c>
      <c r="AS81" s="269" t="str">
        <f t="shared" si="135"/>
        <v/>
      </c>
      <c r="AT81" s="180">
        <v>1</v>
      </c>
      <c r="AU81" s="181">
        <v>1</v>
      </c>
      <c r="AV81" s="181">
        <v>1</v>
      </c>
      <c r="AW81" s="183">
        <v>1</v>
      </c>
      <c r="AX81" s="183">
        <v>1</v>
      </c>
      <c r="AY81" s="183">
        <v>1</v>
      </c>
      <c r="AZ81" s="183">
        <v>1</v>
      </c>
      <c r="BA81" s="183">
        <v>1</v>
      </c>
      <c r="BB81" s="183">
        <v>1</v>
      </c>
      <c r="BC81" s="192" t="str">
        <f ca="1">IF(ISBLANK(AO81),"",ROUND(AVERAGE(OFFSET(AT81:BB81,0,0,1,ion21Coop!$F$42)),1))</f>
        <v/>
      </c>
      <c r="BD81" s="269" t="str">
        <f t="shared" si="136"/>
        <v/>
      </c>
      <c r="BF81" s="119">
        <f t="shared" si="196"/>
        <v>3</v>
      </c>
      <c r="BG81" s="123" t="str">
        <f t="shared" si="217"/>
        <v>MiDo</v>
      </c>
      <c r="BH81" s="123">
        <v>76</v>
      </c>
      <c r="BI81" s="351"/>
      <c r="BJ81" s="351"/>
      <c r="BK81" s="351"/>
      <c r="BL81" s="351"/>
      <c r="BM81" s="369"/>
      <c r="BN81" s="370"/>
      <c r="BO81" s="269" t="str">
        <f t="shared" si="137"/>
        <v/>
      </c>
      <c r="BP81" s="180">
        <v>1</v>
      </c>
      <c r="BQ81" s="269" t="str">
        <f t="shared" si="138"/>
        <v/>
      </c>
      <c r="BR81" s="180">
        <v>1</v>
      </c>
      <c r="BS81" s="181">
        <v>1</v>
      </c>
      <c r="BT81" s="181">
        <v>1</v>
      </c>
      <c r="BU81" s="183">
        <v>1</v>
      </c>
      <c r="BV81" s="183">
        <v>1</v>
      </c>
      <c r="BW81" s="183">
        <v>1</v>
      </c>
      <c r="BX81" s="183">
        <v>1</v>
      </c>
      <c r="BY81" s="183">
        <v>1</v>
      </c>
      <c r="BZ81" s="183">
        <v>1</v>
      </c>
      <c r="CA81" s="192" t="str">
        <f ca="1">IF(ISBLANK(BM81),"",ROUND(AVERAGE(OFFSET(BR81:BZ81,0,0,1,ion21Coop!$F$42)),1))</f>
        <v/>
      </c>
      <c r="CB81" s="269" t="str">
        <f t="shared" si="139"/>
        <v/>
      </c>
      <c r="CD81" s="119">
        <f t="shared" si="197"/>
        <v>4</v>
      </c>
      <c r="CE81" s="123" t="str">
        <f t="shared" si="218"/>
        <v>EmNi</v>
      </c>
      <c r="CF81" s="123">
        <v>76</v>
      </c>
      <c r="CG81" s="351"/>
      <c r="CH81" s="351"/>
      <c r="CI81" s="351"/>
      <c r="CJ81" s="351"/>
      <c r="CK81" s="369"/>
      <c r="CL81" s="370"/>
      <c r="CM81" s="269" t="str">
        <f t="shared" si="140"/>
        <v/>
      </c>
      <c r="CN81" s="180">
        <v>1</v>
      </c>
      <c r="CO81" s="269" t="str">
        <f t="shared" si="141"/>
        <v/>
      </c>
      <c r="CP81" s="180">
        <v>1</v>
      </c>
      <c r="CQ81" s="181">
        <v>1</v>
      </c>
      <c r="CR81" s="181">
        <v>1</v>
      </c>
      <c r="CS81" s="183">
        <v>1</v>
      </c>
      <c r="CT81" s="183">
        <v>1</v>
      </c>
      <c r="CU81" s="183">
        <v>1</v>
      </c>
      <c r="CV81" s="183">
        <v>1</v>
      </c>
      <c r="CW81" s="183">
        <v>1</v>
      </c>
      <c r="CX81" s="183">
        <v>1</v>
      </c>
      <c r="CY81" s="192" t="str">
        <f ca="1">IF(ISBLANK(CK81),"",ROUND(AVERAGE(OFFSET(CP81:CX81,0,0,1,ion21Coop!$F$42)),1))</f>
        <v/>
      </c>
      <c r="CZ81" s="269" t="str">
        <f t="shared" si="142"/>
        <v/>
      </c>
      <c r="DB81" s="119">
        <f t="shared" si="198"/>
        <v>5</v>
      </c>
      <c r="DC81" s="123" t="str">
        <f t="shared" si="219"/>
        <v>HeJe</v>
      </c>
      <c r="DD81" s="123">
        <v>76</v>
      </c>
      <c r="DE81" s="423"/>
      <c r="DF81" s="423"/>
      <c r="DG81" s="423"/>
      <c r="DH81" s="423"/>
      <c r="DI81" s="421"/>
      <c r="DJ81" s="422"/>
      <c r="DK81" s="269" t="str">
        <f t="shared" si="143"/>
        <v/>
      </c>
      <c r="DL81" s="180">
        <v>1</v>
      </c>
      <c r="DM81" s="269" t="str">
        <f t="shared" si="144"/>
        <v/>
      </c>
      <c r="DN81" s="180">
        <v>1</v>
      </c>
      <c r="DO81" s="181">
        <v>1</v>
      </c>
      <c r="DP81" s="181">
        <v>1</v>
      </c>
      <c r="DQ81" s="183">
        <v>1</v>
      </c>
      <c r="DR81" s="183">
        <v>1</v>
      </c>
      <c r="DS81" s="183">
        <v>1</v>
      </c>
      <c r="DT81" s="183">
        <v>1</v>
      </c>
      <c r="DU81" s="183">
        <v>1</v>
      </c>
      <c r="DV81" s="183">
        <v>1</v>
      </c>
      <c r="DW81" s="192" t="str">
        <f ca="1">IF(ISBLANK(DI81),"",ROUND(AVERAGE(OFFSET(DN81:DV81,0,0,1,ion21Coop!$F$42)),1))</f>
        <v/>
      </c>
      <c r="DX81" s="269" t="str">
        <f t="shared" si="145"/>
        <v/>
      </c>
      <c r="DZ81" s="119">
        <f t="shared" si="199"/>
        <v>6</v>
      </c>
      <c r="EA81" s="123" t="str">
        <f t="shared" si="220"/>
        <v/>
      </c>
      <c r="EB81" s="123">
        <v>76</v>
      </c>
      <c r="EC81" s="423"/>
      <c r="ED81" s="423"/>
      <c r="EE81" s="423"/>
      <c r="EF81" s="423"/>
      <c r="EG81" s="421"/>
      <c r="EH81" s="422"/>
      <c r="EI81" s="269" t="str">
        <f t="shared" si="146"/>
        <v/>
      </c>
      <c r="EJ81" s="180">
        <v>1</v>
      </c>
      <c r="EK81" s="269" t="str">
        <f t="shared" si="147"/>
        <v/>
      </c>
      <c r="EL81" s="180">
        <v>1</v>
      </c>
      <c r="EM81" s="181">
        <v>1</v>
      </c>
      <c r="EN81" s="181">
        <v>1</v>
      </c>
      <c r="EO81" s="183">
        <v>1</v>
      </c>
      <c r="EP81" s="183">
        <v>1</v>
      </c>
      <c r="EQ81" s="183">
        <v>1</v>
      </c>
      <c r="ER81" s="183">
        <v>1</v>
      </c>
      <c r="ES81" s="183">
        <v>1</v>
      </c>
      <c r="ET81" s="183">
        <v>1</v>
      </c>
      <c r="EU81" s="192" t="str">
        <f ca="1">IF(ISBLANK(EG81),"",ROUND(AVERAGE(OFFSET(EL81:ET81,0,0,1,ion21Coop!$F$42)),1))</f>
        <v/>
      </c>
      <c r="EV81" s="269" t="str">
        <f t="shared" si="148"/>
        <v/>
      </c>
      <c r="EX81" s="119">
        <f t="shared" si="200"/>
        <v>7</v>
      </c>
      <c r="EY81" s="123" t="str">
        <f t="shared" si="221"/>
        <v/>
      </c>
      <c r="EZ81" s="123">
        <v>76</v>
      </c>
      <c r="FA81" s="423"/>
      <c r="FB81" s="423"/>
      <c r="FC81" s="423"/>
      <c r="FD81" s="423"/>
      <c r="FE81" s="421"/>
      <c r="FF81" s="422"/>
      <c r="FG81" s="269" t="str">
        <f t="shared" si="149"/>
        <v/>
      </c>
      <c r="FH81" s="180">
        <v>1</v>
      </c>
      <c r="FI81" s="269" t="str">
        <f t="shared" si="150"/>
        <v/>
      </c>
      <c r="FJ81" s="180">
        <v>1</v>
      </c>
      <c r="FK81" s="181">
        <v>1</v>
      </c>
      <c r="FL81" s="181">
        <v>1</v>
      </c>
      <c r="FM81" s="183">
        <v>1</v>
      </c>
      <c r="FN81" s="183">
        <v>1</v>
      </c>
      <c r="FO81" s="183">
        <v>1</v>
      </c>
      <c r="FP81" s="183">
        <v>1</v>
      </c>
      <c r="FQ81" s="183">
        <v>1</v>
      </c>
      <c r="FR81" s="183">
        <v>1</v>
      </c>
      <c r="FS81" s="192" t="str">
        <f ca="1">IF(ISBLANK(FE81),"",ROUND(AVERAGE(OFFSET(FJ81:FR81,0,0,1,ion21Coop!$F$42)),1))</f>
        <v/>
      </c>
      <c r="FT81" s="269" t="str">
        <f t="shared" si="151"/>
        <v/>
      </c>
      <c r="FV81" s="119">
        <f t="shared" si="201"/>
        <v>8</v>
      </c>
      <c r="FW81" s="123" t="str">
        <f t="shared" si="222"/>
        <v/>
      </c>
      <c r="FX81" s="123">
        <v>76</v>
      </c>
      <c r="FY81" s="423"/>
      <c r="FZ81" s="423"/>
      <c r="GA81" s="423"/>
      <c r="GB81" s="423"/>
      <c r="GC81" s="421"/>
      <c r="GD81" s="422"/>
      <c r="GE81" s="269" t="str">
        <f t="shared" si="152"/>
        <v/>
      </c>
      <c r="GF81" s="180">
        <v>1</v>
      </c>
      <c r="GG81" s="269" t="str">
        <f t="shared" si="153"/>
        <v/>
      </c>
      <c r="GH81" s="180">
        <v>1</v>
      </c>
      <c r="GI81" s="181">
        <v>1</v>
      </c>
      <c r="GJ81" s="181">
        <v>1</v>
      </c>
      <c r="GK81" s="183">
        <v>1</v>
      </c>
      <c r="GL81" s="183">
        <v>1</v>
      </c>
      <c r="GM81" s="183">
        <v>1</v>
      </c>
      <c r="GN81" s="183">
        <v>1</v>
      </c>
      <c r="GO81" s="183">
        <v>1</v>
      </c>
      <c r="GP81" s="183">
        <v>1</v>
      </c>
      <c r="GQ81" s="192" t="str">
        <f ca="1">IF(ISBLANK(GC81),"",ROUND(AVERAGE(OFFSET(GH81:GP81,0,0,1,ion21Coop!$F$42)),1))</f>
        <v/>
      </c>
      <c r="GR81" s="269" t="str">
        <f t="shared" si="154"/>
        <v/>
      </c>
      <c r="GT81" s="119">
        <f t="shared" si="202"/>
        <v>9</v>
      </c>
      <c r="GU81" s="123" t="str">
        <f t="shared" si="223"/>
        <v/>
      </c>
      <c r="GV81" s="123">
        <v>76</v>
      </c>
      <c r="GW81" s="423"/>
      <c r="GX81" s="423"/>
      <c r="GY81" s="423"/>
      <c r="GZ81" s="423"/>
      <c r="HA81" s="421"/>
      <c r="HB81" s="422"/>
      <c r="HC81" s="269" t="str">
        <f t="shared" si="155"/>
        <v/>
      </c>
      <c r="HD81" s="180">
        <v>1</v>
      </c>
      <c r="HE81" s="269" t="str">
        <f t="shared" si="156"/>
        <v/>
      </c>
      <c r="HF81" s="180">
        <v>1</v>
      </c>
      <c r="HG81" s="181">
        <v>1</v>
      </c>
      <c r="HH81" s="181">
        <v>1</v>
      </c>
      <c r="HI81" s="183">
        <v>1</v>
      </c>
      <c r="HJ81" s="183">
        <v>1</v>
      </c>
      <c r="HK81" s="183">
        <v>1</v>
      </c>
      <c r="HL81" s="183">
        <v>1</v>
      </c>
      <c r="HM81" s="183">
        <v>1</v>
      </c>
      <c r="HN81" s="183">
        <v>1</v>
      </c>
      <c r="HO81" s="192" t="str">
        <f ca="1">IF(ISBLANK(HA81),"",ROUND(AVERAGE(OFFSET(HF81:HN81,0,0,1,ion21Coop!$F$42)),1))</f>
        <v/>
      </c>
      <c r="HP81" s="269" t="str">
        <f t="shared" si="157"/>
        <v/>
      </c>
      <c r="HR81" s="119">
        <f t="shared" si="203"/>
        <v>10</v>
      </c>
      <c r="HS81" s="123" t="str">
        <f t="shared" si="224"/>
        <v/>
      </c>
      <c r="HT81" s="123">
        <v>76</v>
      </c>
      <c r="HU81" s="423"/>
      <c r="HV81" s="423"/>
      <c r="HW81" s="423"/>
      <c r="HX81" s="423"/>
      <c r="HY81" s="421"/>
      <c r="HZ81" s="422"/>
      <c r="IA81" s="269" t="str">
        <f t="shared" si="158"/>
        <v/>
      </c>
      <c r="IB81" s="180">
        <v>1</v>
      </c>
      <c r="IC81" s="269" t="str">
        <f t="shared" si="159"/>
        <v/>
      </c>
      <c r="ID81" s="180">
        <v>1</v>
      </c>
      <c r="IE81" s="181">
        <v>1</v>
      </c>
      <c r="IF81" s="181">
        <v>1</v>
      </c>
      <c r="IG81" s="183">
        <v>1</v>
      </c>
      <c r="IH81" s="183">
        <v>1</v>
      </c>
      <c r="II81" s="183">
        <v>1</v>
      </c>
      <c r="IJ81" s="183">
        <v>1</v>
      </c>
      <c r="IK81" s="183">
        <v>1</v>
      </c>
      <c r="IL81" s="183">
        <v>1</v>
      </c>
      <c r="IM81" s="192" t="str">
        <f ca="1">IF(ISBLANK(HY81),"",ROUND(AVERAGE(OFFSET(ID81:IL81,0,0,1,ion21Coop!$F$42)),1))</f>
        <v/>
      </c>
      <c r="IN81" s="269" t="str">
        <f t="shared" si="160"/>
        <v/>
      </c>
      <c r="IP81" s="119">
        <f t="shared" si="204"/>
        <v>11</v>
      </c>
      <c r="IQ81" s="123" t="str">
        <f t="shared" si="225"/>
        <v/>
      </c>
      <c r="IR81" s="123">
        <v>76</v>
      </c>
      <c r="IS81" s="423"/>
      <c r="IT81" s="423"/>
      <c r="IU81" s="423"/>
      <c r="IV81" s="423"/>
      <c r="IW81" s="421"/>
      <c r="IX81" s="422"/>
      <c r="IY81" s="269" t="str">
        <f t="shared" si="161"/>
        <v/>
      </c>
      <c r="IZ81" s="180">
        <v>1</v>
      </c>
      <c r="JA81" s="269" t="str">
        <f t="shared" si="162"/>
        <v/>
      </c>
      <c r="JB81" s="180">
        <v>1</v>
      </c>
      <c r="JC81" s="181">
        <v>1</v>
      </c>
      <c r="JD81" s="181">
        <v>1</v>
      </c>
      <c r="JE81" s="183">
        <v>1</v>
      </c>
      <c r="JF81" s="183">
        <v>1</v>
      </c>
      <c r="JG81" s="183">
        <v>1</v>
      </c>
      <c r="JH81" s="183">
        <v>1</v>
      </c>
      <c r="JI81" s="183">
        <v>1</v>
      </c>
      <c r="JJ81" s="183">
        <v>1</v>
      </c>
      <c r="JK81" s="192" t="str">
        <f ca="1">IF(ISBLANK(IW81),"",ROUND(AVERAGE(OFFSET(JB81:JJ81,0,0,1,ion21Coop!$F$42)),1))</f>
        <v/>
      </c>
      <c r="JL81" s="269" t="str">
        <f t="shared" si="163"/>
        <v/>
      </c>
      <c r="JN81" s="119">
        <f t="shared" si="205"/>
        <v>12</v>
      </c>
      <c r="JO81" s="123" t="str">
        <f t="shared" si="226"/>
        <v/>
      </c>
      <c r="JP81" s="123">
        <v>76</v>
      </c>
      <c r="JQ81" s="423"/>
      <c r="JR81" s="423"/>
      <c r="JS81" s="423"/>
      <c r="JT81" s="423"/>
      <c r="JU81" s="421"/>
      <c r="JV81" s="422"/>
      <c r="JW81" s="269" t="str">
        <f t="shared" si="164"/>
        <v/>
      </c>
      <c r="JX81" s="180">
        <v>1</v>
      </c>
      <c r="JY81" s="269" t="str">
        <f t="shared" si="165"/>
        <v/>
      </c>
      <c r="JZ81" s="180">
        <v>1</v>
      </c>
      <c r="KA81" s="181">
        <v>1</v>
      </c>
      <c r="KB81" s="181">
        <v>1</v>
      </c>
      <c r="KC81" s="183">
        <v>1</v>
      </c>
      <c r="KD81" s="183">
        <v>1</v>
      </c>
      <c r="KE81" s="183">
        <v>1</v>
      </c>
      <c r="KF81" s="183">
        <v>1</v>
      </c>
      <c r="KG81" s="183">
        <v>1</v>
      </c>
      <c r="KH81" s="183">
        <v>1</v>
      </c>
      <c r="KI81" s="192" t="str">
        <f ca="1">IF(ISBLANK(JU81),"",ROUND(AVERAGE(OFFSET(JZ81:KH81,0,0,1,ion21Coop!$F$42)),1))</f>
        <v/>
      </c>
      <c r="KJ81" s="269" t="str">
        <f t="shared" si="166"/>
        <v/>
      </c>
      <c r="KL81" s="119">
        <f t="shared" si="206"/>
        <v>13</v>
      </c>
      <c r="KM81" s="123" t="str">
        <f t="shared" si="227"/>
        <v/>
      </c>
      <c r="KN81" s="123">
        <v>76</v>
      </c>
      <c r="KO81" s="423"/>
      <c r="KP81" s="423"/>
      <c r="KQ81" s="423"/>
      <c r="KR81" s="423"/>
      <c r="KS81" s="421"/>
      <c r="KT81" s="422"/>
      <c r="KU81" s="269" t="str">
        <f t="shared" si="167"/>
        <v/>
      </c>
      <c r="KV81" s="180">
        <v>1</v>
      </c>
      <c r="KW81" s="269" t="str">
        <f t="shared" si="168"/>
        <v/>
      </c>
      <c r="KX81" s="180">
        <v>1</v>
      </c>
      <c r="KY81" s="181">
        <v>1</v>
      </c>
      <c r="KZ81" s="181">
        <v>1</v>
      </c>
      <c r="LA81" s="183">
        <v>1</v>
      </c>
      <c r="LB81" s="183">
        <v>1</v>
      </c>
      <c r="LC81" s="183">
        <v>1</v>
      </c>
      <c r="LD81" s="183">
        <v>1</v>
      </c>
      <c r="LE81" s="183">
        <v>1</v>
      </c>
      <c r="LF81" s="183">
        <v>1</v>
      </c>
      <c r="LG81" s="192" t="str">
        <f ca="1">IF(ISBLANK(KS81),"",ROUND(AVERAGE(OFFSET(KX81:LF81,0,0,1,ion21Coop!$F$42)),1))</f>
        <v/>
      </c>
      <c r="LH81" s="269" t="str">
        <f t="shared" si="169"/>
        <v/>
      </c>
      <c r="LJ81" s="119">
        <f t="shared" si="207"/>
        <v>14</v>
      </c>
      <c r="LK81" s="123" t="str">
        <f t="shared" si="228"/>
        <v/>
      </c>
      <c r="LL81" s="123">
        <v>76</v>
      </c>
      <c r="LM81" s="423"/>
      <c r="LN81" s="423"/>
      <c r="LO81" s="423"/>
      <c r="LP81" s="423"/>
      <c r="LQ81" s="421"/>
      <c r="LR81" s="422"/>
      <c r="LS81" s="269" t="str">
        <f t="shared" si="170"/>
        <v/>
      </c>
      <c r="LT81" s="180">
        <v>1</v>
      </c>
      <c r="LU81" s="269" t="str">
        <f t="shared" si="171"/>
        <v/>
      </c>
      <c r="LV81" s="180">
        <v>1</v>
      </c>
      <c r="LW81" s="181">
        <v>1</v>
      </c>
      <c r="LX81" s="181">
        <v>1</v>
      </c>
      <c r="LY81" s="183">
        <v>1</v>
      </c>
      <c r="LZ81" s="183">
        <v>1</v>
      </c>
      <c r="MA81" s="183">
        <v>1</v>
      </c>
      <c r="MB81" s="183">
        <v>1</v>
      </c>
      <c r="MC81" s="183">
        <v>1</v>
      </c>
      <c r="MD81" s="183">
        <v>1</v>
      </c>
      <c r="ME81" s="192" t="str">
        <f ca="1">IF(ISBLANK(LQ81),"",ROUND(AVERAGE(OFFSET(LV81:MD81,0,0,1,ion21Coop!$F$42)),1))</f>
        <v/>
      </c>
      <c r="MF81" s="269" t="str">
        <f t="shared" si="172"/>
        <v/>
      </c>
      <c r="MH81" s="119">
        <f t="shared" si="208"/>
        <v>15</v>
      </c>
      <c r="MI81" s="123" t="str">
        <f t="shared" si="229"/>
        <v/>
      </c>
      <c r="MJ81" s="123">
        <v>76</v>
      </c>
      <c r="MK81" s="423"/>
      <c r="ML81" s="423"/>
      <c r="MM81" s="423"/>
      <c r="MN81" s="423"/>
      <c r="MO81" s="421"/>
      <c r="MP81" s="422"/>
      <c r="MQ81" s="269" t="str">
        <f t="shared" si="173"/>
        <v/>
      </c>
      <c r="MR81" s="180">
        <v>1</v>
      </c>
      <c r="MS81" s="269" t="str">
        <f t="shared" si="174"/>
        <v/>
      </c>
      <c r="MT81" s="180">
        <v>1</v>
      </c>
      <c r="MU81" s="181">
        <v>1</v>
      </c>
      <c r="MV81" s="181">
        <v>1</v>
      </c>
      <c r="MW81" s="183">
        <v>1</v>
      </c>
      <c r="MX81" s="183">
        <v>1</v>
      </c>
      <c r="MY81" s="183">
        <v>1</v>
      </c>
      <c r="MZ81" s="183">
        <v>1</v>
      </c>
      <c r="NA81" s="183">
        <v>1</v>
      </c>
      <c r="NB81" s="183">
        <v>1</v>
      </c>
      <c r="NC81" s="192" t="str">
        <f ca="1">IF(ISBLANK(MO81),"",ROUND(AVERAGE(OFFSET(MT81:NB81,0,0,1,ion21Coop!$F$42)),1))</f>
        <v/>
      </c>
      <c r="ND81" s="269" t="str">
        <f t="shared" si="175"/>
        <v/>
      </c>
      <c r="NF81" s="119">
        <f t="shared" si="209"/>
        <v>16</v>
      </c>
      <c r="NG81" s="123" t="str">
        <f t="shared" si="230"/>
        <v/>
      </c>
      <c r="NH81" s="123">
        <v>76</v>
      </c>
      <c r="NI81" s="423"/>
      <c r="NJ81" s="423"/>
      <c r="NK81" s="423"/>
      <c r="NL81" s="423"/>
      <c r="NM81" s="421"/>
      <c r="NN81" s="422"/>
      <c r="NO81" s="269" t="str">
        <f t="shared" si="176"/>
        <v/>
      </c>
      <c r="NP81" s="180">
        <v>1</v>
      </c>
      <c r="NQ81" s="269" t="str">
        <f t="shared" si="177"/>
        <v/>
      </c>
      <c r="NR81" s="180">
        <v>1</v>
      </c>
      <c r="NS81" s="181">
        <v>1</v>
      </c>
      <c r="NT81" s="181">
        <v>1</v>
      </c>
      <c r="NU81" s="183">
        <v>1</v>
      </c>
      <c r="NV81" s="183">
        <v>1</v>
      </c>
      <c r="NW81" s="183">
        <v>1</v>
      </c>
      <c r="NX81" s="183">
        <v>1</v>
      </c>
      <c r="NY81" s="183">
        <v>1</v>
      </c>
      <c r="NZ81" s="183">
        <v>1</v>
      </c>
      <c r="OA81" s="192" t="str">
        <f ca="1">IF(ISBLANK(NM81),"",ROUND(AVERAGE(OFFSET(NR81:NZ81,0,0,1,ion21Coop!$F$42)),1))</f>
        <v/>
      </c>
      <c r="OB81" s="269" t="str">
        <f t="shared" si="178"/>
        <v/>
      </c>
      <c r="OD81" s="119">
        <f t="shared" si="210"/>
        <v>17</v>
      </c>
      <c r="OE81" s="123" t="str">
        <f t="shared" si="231"/>
        <v/>
      </c>
      <c r="OF81" s="123">
        <v>76</v>
      </c>
      <c r="OG81" s="423"/>
      <c r="OH81" s="423"/>
      <c r="OI81" s="423"/>
      <c r="OJ81" s="423"/>
      <c r="OK81" s="421"/>
      <c r="OL81" s="422"/>
      <c r="OM81" s="269" t="str">
        <f t="shared" si="179"/>
        <v/>
      </c>
      <c r="ON81" s="180">
        <v>1</v>
      </c>
      <c r="OO81" s="269" t="str">
        <f t="shared" si="180"/>
        <v/>
      </c>
      <c r="OP81" s="180">
        <v>1</v>
      </c>
      <c r="OQ81" s="181">
        <v>1</v>
      </c>
      <c r="OR81" s="181">
        <v>1</v>
      </c>
      <c r="OS81" s="183">
        <v>1</v>
      </c>
      <c r="OT81" s="183">
        <v>1</v>
      </c>
      <c r="OU81" s="183">
        <v>1</v>
      </c>
      <c r="OV81" s="183">
        <v>1</v>
      </c>
      <c r="OW81" s="183">
        <v>1</v>
      </c>
      <c r="OX81" s="183">
        <v>1</v>
      </c>
      <c r="OY81" s="192" t="str">
        <f ca="1">IF(ISBLANK(OK81),"",ROUND(AVERAGE(OFFSET(OP81:OX81,0,0,1,ion21Coop!$F$42)),1))</f>
        <v/>
      </c>
      <c r="OZ81" s="269" t="str">
        <f t="shared" si="181"/>
        <v/>
      </c>
      <c r="PB81" s="119">
        <f t="shared" si="211"/>
        <v>18</v>
      </c>
      <c r="PC81" s="123" t="str">
        <f t="shared" si="232"/>
        <v/>
      </c>
      <c r="PD81" s="123">
        <v>76</v>
      </c>
      <c r="PE81" s="423"/>
      <c r="PF81" s="423"/>
      <c r="PG81" s="423"/>
      <c r="PH81" s="423"/>
      <c r="PI81" s="421"/>
      <c r="PJ81" s="422"/>
      <c r="PK81" s="269" t="str">
        <f t="shared" si="182"/>
        <v/>
      </c>
      <c r="PL81" s="180">
        <v>1</v>
      </c>
      <c r="PM81" s="269" t="str">
        <f t="shared" si="183"/>
        <v/>
      </c>
      <c r="PN81" s="180">
        <v>1</v>
      </c>
      <c r="PO81" s="181">
        <v>1</v>
      </c>
      <c r="PP81" s="181">
        <v>1</v>
      </c>
      <c r="PQ81" s="183">
        <v>1</v>
      </c>
      <c r="PR81" s="183">
        <v>1</v>
      </c>
      <c r="PS81" s="183">
        <v>1</v>
      </c>
      <c r="PT81" s="183">
        <v>1</v>
      </c>
      <c r="PU81" s="183">
        <v>1</v>
      </c>
      <c r="PV81" s="183">
        <v>1</v>
      </c>
      <c r="PW81" s="192" t="str">
        <f ca="1">IF(ISBLANK(PI81),"",ROUND(AVERAGE(OFFSET(PN81:PV81,0,0,1,ion21Coop!$F$42)),1))</f>
        <v/>
      </c>
      <c r="PX81" s="269" t="str">
        <f t="shared" si="184"/>
        <v/>
      </c>
      <c r="PZ81" s="119">
        <f t="shared" si="212"/>
        <v>19</v>
      </c>
      <c r="QA81" s="123" t="str">
        <f t="shared" si="233"/>
        <v/>
      </c>
      <c r="QB81" s="123">
        <v>76</v>
      </c>
      <c r="QC81" s="423"/>
      <c r="QD81" s="423"/>
      <c r="QE81" s="423"/>
      <c r="QF81" s="423"/>
      <c r="QG81" s="421"/>
      <c r="QH81" s="422"/>
      <c r="QI81" s="269" t="str">
        <f t="shared" si="185"/>
        <v/>
      </c>
      <c r="QJ81" s="180">
        <v>1</v>
      </c>
      <c r="QK81" s="269" t="str">
        <f t="shared" si="186"/>
        <v/>
      </c>
      <c r="QL81" s="180">
        <v>1</v>
      </c>
      <c r="QM81" s="181">
        <v>1</v>
      </c>
      <c r="QN81" s="181">
        <v>1</v>
      </c>
      <c r="QO81" s="183">
        <v>1</v>
      </c>
      <c r="QP81" s="183">
        <v>1</v>
      </c>
      <c r="QQ81" s="183">
        <v>1</v>
      </c>
      <c r="QR81" s="183">
        <v>1</v>
      </c>
      <c r="QS81" s="183">
        <v>1</v>
      </c>
      <c r="QT81" s="183">
        <v>1</v>
      </c>
      <c r="QU81" s="192" t="str">
        <f ca="1">IF(ISBLANK(QG81),"",ROUND(AVERAGE(OFFSET(QL81:QT81,0,0,1,ion21Coop!$F$42)),1))</f>
        <v/>
      </c>
      <c r="QV81" s="269" t="str">
        <f t="shared" si="187"/>
        <v/>
      </c>
      <c r="QX81" s="119">
        <f t="shared" si="213"/>
        <v>20</v>
      </c>
      <c r="QY81" s="123" t="str">
        <f t="shared" si="234"/>
        <v/>
      </c>
      <c r="QZ81" s="123">
        <v>76</v>
      </c>
      <c r="RA81" s="423"/>
      <c r="RB81" s="423"/>
      <c r="RC81" s="423"/>
      <c r="RD81" s="423"/>
      <c r="RE81" s="421"/>
      <c r="RF81" s="422"/>
      <c r="RG81" s="269" t="str">
        <f t="shared" si="188"/>
        <v/>
      </c>
      <c r="RH81" s="180">
        <v>1</v>
      </c>
      <c r="RI81" s="269" t="str">
        <f t="shared" si="189"/>
        <v/>
      </c>
      <c r="RJ81" s="180">
        <v>1</v>
      </c>
      <c r="RK81" s="181">
        <v>1</v>
      </c>
      <c r="RL81" s="181">
        <v>1</v>
      </c>
      <c r="RM81" s="183">
        <v>1</v>
      </c>
      <c r="RN81" s="183">
        <v>1</v>
      </c>
      <c r="RO81" s="183">
        <v>1</v>
      </c>
      <c r="RP81" s="183">
        <v>1</v>
      </c>
      <c r="RQ81" s="183">
        <v>1</v>
      </c>
      <c r="RR81" s="183">
        <v>1</v>
      </c>
      <c r="RS81" s="192" t="str">
        <f ca="1">IF(ISBLANK(RE81),"",ROUND(AVERAGE(OFFSET(RJ81:RR81,0,0,1,ion21Coop!$F$42)),1))</f>
        <v/>
      </c>
      <c r="RT81" s="269" t="str">
        <f t="shared" si="190"/>
        <v/>
      </c>
      <c r="RV81" s="119">
        <f t="shared" si="214"/>
        <v>21</v>
      </c>
      <c r="RW81" s="123" t="str">
        <f t="shared" si="235"/>
        <v/>
      </c>
      <c r="RX81" s="123">
        <v>76</v>
      </c>
      <c r="RY81" s="423"/>
      <c r="RZ81" s="423"/>
      <c r="SA81" s="423"/>
      <c r="SB81" s="423"/>
      <c r="SC81" s="421"/>
      <c r="SD81" s="422"/>
      <c r="SE81" s="269" t="str">
        <f t="shared" si="191"/>
        <v/>
      </c>
      <c r="SF81" s="180">
        <v>1</v>
      </c>
      <c r="SG81" s="269" t="str">
        <f t="shared" si="192"/>
        <v/>
      </c>
      <c r="SH81" s="180">
        <v>1</v>
      </c>
      <c r="SI81" s="181">
        <v>1</v>
      </c>
      <c r="SJ81" s="181">
        <v>1</v>
      </c>
      <c r="SK81" s="183">
        <v>1</v>
      </c>
      <c r="SL81" s="183">
        <v>1</v>
      </c>
      <c r="SM81" s="183">
        <v>1</v>
      </c>
      <c r="SN81" s="183">
        <v>1</v>
      </c>
      <c r="SO81" s="183">
        <v>1</v>
      </c>
      <c r="SP81" s="183">
        <v>1</v>
      </c>
      <c r="SQ81" s="192" t="str">
        <f ca="1">IF(ISBLANK(SC81),"",ROUND(AVERAGE(OFFSET(SH81:SP81,0,0,1,ion21Coop!$F$42)),1))</f>
        <v/>
      </c>
      <c r="SR81" s="269" t="str">
        <f t="shared" si="193"/>
        <v/>
      </c>
      <c r="ST81" s="565"/>
      <c r="SU81" s="565"/>
      <c r="SV81" s="566"/>
      <c r="SW81" s="567"/>
      <c r="SX81" s="565"/>
      <c r="SY81" s="566"/>
      <c r="SZ81" s="568"/>
      <c r="TA81" s="567"/>
      <c r="TB81" s="553"/>
    </row>
    <row r="82" spans="10:522" x14ac:dyDescent="0.3">
      <c r="J82" s="119">
        <f t="shared" si="194"/>
        <v>1</v>
      </c>
      <c r="K82" s="123" t="str">
        <f t="shared" si="215"/>
        <v>YaJo</v>
      </c>
      <c r="L82" s="123">
        <v>77</v>
      </c>
      <c r="M82" s="351"/>
      <c r="N82" s="351"/>
      <c r="O82" s="351"/>
      <c r="P82" s="351"/>
      <c r="Q82" s="369"/>
      <c r="R82" s="370"/>
      <c r="S82" s="269" t="str">
        <f t="shared" si="131"/>
        <v/>
      </c>
      <c r="T82" s="180">
        <v>1</v>
      </c>
      <c r="U82" s="269" t="str">
        <f t="shared" si="132"/>
        <v/>
      </c>
      <c r="V82" s="180">
        <v>1</v>
      </c>
      <c r="W82" s="181">
        <v>1</v>
      </c>
      <c r="X82" s="181">
        <v>1</v>
      </c>
      <c r="Y82" s="183">
        <v>1</v>
      </c>
      <c r="Z82" s="183">
        <v>1</v>
      </c>
      <c r="AA82" s="183">
        <v>1</v>
      </c>
      <c r="AB82" s="183">
        <v>1</v>
      </c>
      <c r="AC82" s="183">
        <v>1</v>
      </c>
      <c r="AD82" s="183">
        <v>1</v>
      </c>
      <c r="AE82" s="192" t="str">
        <f ca="1">IF(ISBLANK(Q82),"",ROUND(AVERAGE(OFFSET(V82:AD82,0,0,1,ion21Coop!$F$42)),1))</f>
        <v/>
      </c>
      <c r="AF82" s="269" t="str">
        <f t="shared" si="133"/>
        <v/>
      </c>
      <c r="AH82" s="119">
        <f t="shared" si="195"/>
        <v>2</v>
      </c>
      <c r="AI82" s="123" t="str">
        <f t="shared" si="216"/>
        <v>GeLo</v>
      </c>
      <c r="AJ82" s="123">
        <v>77</v>
      </c>
      <c r="AK82" s="351"/>
      <c r="AL82" s="351"/>
      <c r="AM82" s="351"/>
      <c r="AN82" s="351"/>
      <c r="AO82" s="369"/>
      <c r="AP82" s="370"/>
      <c r="AQ82" s="269" t="str">
        <f t="shared" si="134"/>
        <v/>
      </c>
      <c r="AR82" s="180">
        <v>1</v>
      </c>
      <c r="AS82" s="269" t="str">
        <f t="shared" si="135"/>
        <v/>
      </c>
      <c r="AT82" s="180">
        <v>1</v>
      </c>
      <c r="AU82" s="181">
        <v>1</v>
      </c>
      <c r="AV82" s="181">
        <v>1</v>
      </c>
      <c r="AW82" s="183">
        <v>1</v>
      </c>
      <c r="AX82" s="183">
        <v>1</v>
      </c>
      <c r="AY82" s="183">
        <v>1</v>
      </c>
      <c r="AZ82" s="183">
        <v>1</v>
      </c>
      <c r="BA82" s="183">
        <v>1</v>
      </c>
      <c r="BB82" s="183">
        <v>1</v>
      </c>
      <c r="BC82" s="192" t="str">
        <f ca="1">IF(ISBLANK(AO82),"",ROUND(AVERAGE(OFFSET(AT82:BB82,0,0,1,ion21Coop!$F$42)),1))</f>
        <v/>
      </c>
      <c r="BD82" s="269" t="str">
        <f t="shared" si="136"/>
        <v/>
      </c>
      <c r="BF82" s="119">
        <f t="shared" si="196"/>
        <v>3</v>
      </c>
      <c r="BG82" s="123" t="str">
        <f t="shared" si="217"/>
        <v>MiDo</v>
      </c>
      <c r="BH82" s="123">
        <v>77</v>
      </c>
      <c r="BI82" s="351"/>
      <c r="BJ82" s="351"/>
      <c r="BK82" s="351"/>
      <c r="BL82" s="351"/>
      <c r="BM82" s="369"/>
      <c r="BN82" s="370"/>
      <c r="BO82" s="269" t="str">
        <f t="shared" si="137"/>
        <v/>
      </c>
      <c r="BP82" s="180">
        <v>1</v>
      </c>
      <c r="BQ82" s="269" t="str">
        <f t="shared" si="138"/>
        <v/>
      </c>
      <c r="BR82" s="180">
        <v>1</v>
      </c>
      <c r="BS82" s="181">
        <v>1</v>
      </c>
      <c r="BT82" s="181">
        <v>1</v>
      </c>
      <c r="BU82" s="183">
        <v>1</v>
      </c>
      <c r="BV82" s="183">
        <v>1</v>
      </c>
      <c r="BW82" s="183">
        <v>1</v>
      </c>
      <c r="BX82" s="183">
        <v>1</v>
      </c>
      <c r="BY82" s="183">
        <v>1</v>
      </c>
      <c r="BZ82" s="183">
        <v>1</v>
      </c>
      <c r="CA82" s="192" t="str">
        <f ca="1">IF(ISBLANK(BM82),"",ROUND(AVERAGE(OFFSET(BR82:BZ82,0,0,1,ion21Coop!$F$42)),1))</f>
        <v/>
      </c>
      <c r="CB82" s="269" t="str">
        <f t="shared" si="139"/>
        <v/>
      </c>
      <c r="CD82" s="119">
        <f t="shared" si="197"/>
        <v>4</v>
      </c>
      <c r="CE82" s="123" t="str">
        <f t="shared" si="218"/>
        <v>EmNi</v>
      </c>
      <c r="CF82" s="123">
        <v>77</v>
      </c>
      <c r="CG82" s="351"/>
      <c r="CH82" s="351"/>
      <c r="CI82" s="351"/>
      <c r="CJ82" s="351"/>
      <c r="CK82" s="369"/>
      <c r="CL82" s="370"/>
      <c r="CM82" s="269" t="str">
        <f t="shared" si="140"/>
        <v/>
      </c>
      <c r="CN82" s="180">
        <v>1</v>
      </c>
      <c r="CO82" s="269" t="str">
        <f t="shared" si="141"/>
        <v/>
      </c>
      <c r="CP82" s="180">
        <v>1</v>
      </c>
      <c r="CQ82" s="181">
        <v>1</v>
      </c>
      <c r="CR82" s="181">
        <v>1</v>
      </c>
      <c r="CS82" s="183">
        <v>1</v>
      </c>
      <c r="CT82" s="183">
        <v>1</v>
      </c>
      <c r="CU82" s="183">
        <v>1</v>
      </c>
      <c r="CV82" s="183">
        <v>1</v>
      </c>
      <c r="CW82" s="183">
        <v>1</v>
      </c>
      <c r="CX82" s="183">
        <v>1</v>
      </c>
      <c r="CY82" s="192" t="str">
        <f ca="1">IF(ISBLANK(CK82),"",ROUND(AVERAGE(OFFSET(CP82:CX82,0,0,1,ion21Coop!$F$42)),1))</f>
        <v/>
      </c>
      <c r="CZ82" s="269" t="str">
        <f t="shared" si="142"/>
        <v/>
      </c>
      <c r="DB82" s="119">
        <f t="shared" si="198"/>
        <v>5</v>
      </c>
      <c r="DC82" s="123" t="str">
        <f t="shared" si="219"/>
        <v>HeJe</v>
      </c>
      <c r="DD82" s="123">
        <v>77</v>
      </c>
      <c r="DE82" s="423"/>
      <c r="DF82" s="423"/>
      <c r="DG82" s="423"/>
      <c r="DH82" s="423"/>
      <c r="DI82" s="421"/>
      <c r="DJ82" s="422"/>
      <c r="DK82" s="269" t="str">
        <f t="shared" si="143"/>
        <v/>
      </c>
      <c r="DL82" s="180">
        <v>1</v>
      </c>
      <c r="DM82" s="269" t="str">
        <f t="shared" si="144"/>
        <v/>
      </c>
      <c r="DN82" s="180">
        <v>1</v>
      </c>
      <c r="DO82" s="181">
        <v>1</v>
      </c>
      <c r="DP82" s="181">
        <v>1</v>
      </c>
      <c r="DQ82" s="183">
        <v>1</v>
      </c>
      <c r="DR82" s="183">
        <v>1</v>
      </c>
      <c r="DS82" s="183">
        <v>1</v>
      </c>
      <c r="DT82" s="183">
        <v>1</v>
      </c>
      <c r="DU82" s="183">
        <v>1</v>
      </c>
      <c r="DV82" s="183">
        <v>1</v>
      </c>
      <c r="DW82" s="192" t="str">
        <f ca="1">IF(ISBLANK(DI82),"",ROUND(AVERAGE(OFFSET(DN82:DV82,0,0,1,ion21Coop!$F$42)),1))</f>
        <v/>
      </c>
      <c r="DX82" s="269" t="str">
        <f t="shared" si="145"/>
        <v/>
      </c>
      <c r="DZ82" s="119">
        <f t="shared" si="199"/>
        <v>6</v>
      </c>
      <c r="EA82" s="123" t="str">
        <f t="shared" si="220"/>
        <v/>
      </c>
      <c r="EB82" s="123">
        <v>77</v>
      </c>
      <c r="EC82" s="423"/>
      <c r="ED82" s="423"/>
      <c r="EE82" s="423"/>
      <c r="EF82" s="423"/>
      <c r="EG82" s="421"/>
      <c r="EH82" s="422"/>
      <c r="EI82" s="269" t="str">
        <f t="shared" si="146"/>
        <v/>
      </c>
      <c r="EJ82" s="180">
        <v>1</v>
      </c>
      <c r="EK82" s="269" t="str">
        <f t="shared" si="147"/>
        <v/>
      </c>
      <c r="EL82" s="180">
        <v>1</v>
      </c>
      <c r="EM82" s="181">
        <v>1</v>
      </c>
      <c r="EN82" s="181">
        <v>1</v>
      </c>
      <c r="EO82" s="183">
        <v>1</v>
      </c>
      <c r="EP82" s="183">
        <v>1</v>
      </c>
      <c r="EQ82" s="183">
        <v>1</v>
      </c>
      <c r="ER82" s="183">
        <v>1</v>
      </c>
      <c r="ES82" s="183">
        <v>1</v>
      </c>
      <c r="ET82" s="183">
        <v>1</v>
      </c>
      <c r="EU82" s="192" t="str">
        <f ca="1">IF(ISBLANK(EG82),"",ROUND(AVERAGE(OFFSET(EL82:ET82,0,0,1,ion21Coop!$F$42)),1))</f>
        <v/>
      </c>
      <c r="EV82" s="269" t="str">
        <f t="shared" si="148"/>
        <v/>
      </c>
      <c r="EX82" s="119">
        <f t="shared" si="200"/>
        <v>7</v>
      </c>
      <c r="EY82" s="123" t="str">
        <f t="shared" si="221"/>
        <v/>
      </c>
      <c r="EZ82" s="123">
        <v>77</v>
      </c>
      <c r="FA82" s="423"/>
      <c r="FB82" s="423"/>
      <c r="FC82" s="423"/>
      <c r="FD82" s="423"/>
      <c r="FE82" s="421"/>
      <c r="FF82" s="422"/>
      <c r="FG82" s="269" t="str">
        <f t="shared" si="149"/>
        <v/>
      </c>
      <c r="FH82" s="180">
        <v>1</v>
      </c>
      <c r="FI82" s="269" t="str">
        <f t="shared" si="150"/>
        <v/>
      </c>
      <c r="FJ82" s="180">
        <v>1</v>
      </c>
      <c r="FK82" s="181">
        <v>1</v>
      </c>
      <c r="FL82" s="181">
        <v>1</v>
      </c>
      <c r="FM82" s="183">
        <v>1</v>
      </c>
      <c r="FN82" s="183">
        <v>1</v>
      </c>
      <c r="FO82" s="183">
        <v>1</v>
      </c>
      <c r="FP82" s="183">
        <v>1</v>
      </c>
      <c r="FQ82" s="183">
        <v>1</v>
      </c>
      <c r="FR82" s="183">
        <v>1</v>
      </c>
      <c r="FS82" s="192" t="str">
        <f ca="1">IF(ISBLANK(FE82),"",ROUND(AVERAGE(OFFSET(FJ82:FR82,0,0,1,ion21Coop!$F$42)),1))</f>
        <v/>
      </c>
      <c r="FT82" s="269" t="str">
        <f t="shared" si="151"/>
        <v/>
      </c>
      <c r="FV82" s="119">
        <f t="shared" si="201"/>
        <v>8</v>
      </c>
      <c r="FW82" s="123" t="str">
        <f t="shared" si="222"/>
        <v/>
      </c>
      <c r="FX82" s="123">
        <v>77</v>
      </c>
      <c r="FY82" s="423"/>
      <c r="FZ82" s="423"/>
      <c r="GA82" s="423"/>
      <c r="GB82" s="423"/>
      <c r="GC82" s="421"/>
      <c r="GD82" s="422"/>
      <c r="GE82" s="269" t="str">
        <f t="shared" si="152"/>
        <v/>
      </c>
      <c r="GF82" s="180">
        <v>1</v>
      </c>
      <c r="GG82" s="269" t="str">
        <f t="shared" si="153"/>
        <v/>
      </c>
      <c r="GH82" s="180">
        <v>1</v>
      </c>
      <c r="GI82" s="181">
        <v>1</v>
      </c>
      <c r="GJ82" s="181">
        <v>1</v>
      </c>
      <c r="GK82" s="183">
        <v>1</v>
      </c>
      <c r="GL82" s="183">
        <v>1</v>
      </c>
      <c r="GM82" s="183">
        <v>1</v>
      </c>
      <c r="GN82" s="183">
        <v>1</v>
      </c>
      <c r="GO82" s="183">
        <v>1</v>
      </c>
      <c r="GP82" s="183">
        <v>1</v>
      </c>
      <c r="GQ82" s="192" t="str">
        <f ca="1">IF(ISBLANK(GC82),"",ROUND(AVERAGE(OFFSET(GH82:GP82,0,0,1,ion21Coop!$F$42)),1))</f>
        <v/>
      </c>
      <c r="GR82" s="269" t="str">
        <f t="shared" si="154"/>
        <v/>
      </c>
      <c r="GT82" s="119">
        <f t="shared" si="202"/>
        <v>9</v>
      </c>
      <c r="GU82" s="123" t="str">
        <f t="shared" si="223"/>
        <v/>
      </c>
      <c r="GV82" s="123">
        <v>77</v>
      </c>
      <c r="GW82" s="423"/>
      <c r="GX82" s="423"/>
      <c r="GY82" s="423"/>
      <c r="GZ82" s="423"/>
      <c r="HA82" s="421"/>
      <c r="HB82" s="422"/>
      <c r="HC82" s="269" t="str">
        <f t="shared" si="155"/>
        <v/>
      </c>
      <c r="HD82" s="180">
        <v>1</v>
      </c>
      <c r="HE82" s="269" t="str">
        <f t="shared" si="156"/>
        <v/>
      </c>
      <c r="HF82" s="180">
        <v>1</v>
      </c>
      <c r="HG82" s="181">
        <v>1</v>
      </c>
      <c r="HH82" s="181">
        <v>1</v>
      </c>
      <c r="HI82" s="183">
        <v>1</v>
      </c>
      <c r="HJ82" s="183">
        <v>1</v>
      </c>
      <c r="HK82" s="183">
        <v>1</v>
      </c>
      <c r="HL82" s="183">
        <v>1</v>
      </c>
      <c r="HM82" s="183">
        <v>1</v>
      </c>
      <c r="HN82" s="183">
        <v>1</v>
      </c>
      <c r="HO82" s="192" t="str">
        <f ca="1">IF(ISBLANK(HA82),"",ROUND(AVERAGE(OFFSET(HF82:HN82,0,0,1,ion21Coop!$F$42)),1))</f>
        <v/>
      </c>
      <c r="HP82" s="269" t="str">
        <f t="shared" si="157"/>
        <v/>
      </c>
      <c r="HR82" s="119">
        <f t="shared" si="203"/>
        <v>10</v>
      </c>
      <c r="HS82" s="123" t="str">
        <f t="shared" si="224"/>
        <v/>
      </c>
      <c r="HT82" s="123">
        <v>77</v>
      </c>
      <c r="HU82" s="423"/>
      <c r="HV82" s="423"/>
      <c r="HW82" s="423"/>
      <c r="HX82" s="423"/>
      <c r="HY82" s="421"/>
      <c r="HZ82" s="422"/>
      <c r="IA82" s="269" t="str">
        <f t="shared" si="158"/>
        <v/>
      </c>
      <c r="IB82" s="180">
        <v>1</v>
      </c>
      <c r="IC82" s="269" t="str">
        <f t="shared" si="159"/>
        <v/>
      </c>
      <c r="ID82" s="180">
        <v>1</v>
      </c>
      <c r="IE82" s="181">
        <v>1</v>
      </c>
      <c r="IF82" s="181">
        <v>1</v>
      </c>
      <c r="IG82" s="183">
        <v>1</v>
      </c>
      <c r="IH82" s="183">
        <v>1</v>
      </c>
      <c r="II82" s="183">
        <v>1</v>
      </c>
      <c r="IJ82" s="183">
        <v>1</v>
      </c>
      <c r="IK82" s="183">
        <v>1</v>
      </c>
      <c r="IL82" s="183">
        <v>1</v>
      </c>
      <c r="IM82" s="192" t="str">
        <f ca="1">IF(ISBLANK(HY82),"",ROUND(AVERAGE(OFFSET(ID82:IL82,0,0,1,ion21Coop!$F$42)),1))</f>
        <v/>
      </c>
      <c r="IN82" s="269" t="str">
        <f t="shared" si="160"/>
        <v/>
      </c>
      <c r="IP82" s="119">
        <f t="shared" si="204"/>
        <v>11</v>
      </c>
      <c r="IQ82" s="123" t="str">
        <f t="shared" si="225"/>
        <v/>
      </c>
      <c r="IR82" s="123">
        <v>77</v>
      </c>
      <c r="IS82" s="423"/>
      <c r="IT82" s="423"/>
      <c r="IU82" s="423"/>
      <c r="IV82" s="423"/>
      <c r="IW82" s="421"/>
      <c r="IX82" s="422"/>
      <c r="IY82" s="269" t="str">
        <f t="shared" si="161"/>
        <v/>
      </c>
      <c r="IZ82" s="180">
        <v>1</v>
      </c>
      <c r="JA82" s="269" t="str">
        <f t="shared" si="162"/>
        <v/>
      </c>
      <c r="JB82" s="180">
        <v>1</v>
      </c>
      <c r="JC82" s="181">
        <v>1</v>
      </c>
      <c r="JD82" s="181">
        <v>1</v>
      </c>
      <c r="JE82" s="183">
        <v>1</v>
      </c>
      <c r="JF82" s="183">
        <v>1</v>
      </c>
      <c r="JG82" s="183">
        <v>1</v>
      </c>
      <c r="JH82" s="183">
        <v>1</v>
      </c>
      <c r="JI82" s="183">
        <v>1</v>
      </c>
      <c r="JJ82" s="183">
        <v>1</v>
      </c>
      <c r="JK82" s="192" t="str">
        <f ca="1">IF(ISBLANK(IW82),"",ROUND(AVERAGE(OFFSET(JB82:JJ82,0,0,1,ion21Coop!$F$42)),1))</f>
        <v/>
      </c>
      <c r="JL82" s="269" t="str">
        <f t="shared" si="163"/>
        <v/>
      </c>
      <c r="JN82" s="119">
        <f t="shared" si="205"/>
        <v>12</v>
      </c>
      <c r="JO82" s="123" t="str">
        <f t="shared" si="226"/>
        <v/>
      </c>
      <c r="JP82" s="123">
        <v>77</v>
      </c>
      <c r="JQ82" s="423"/>
      <c r="JR82" s="423"/>
      <c r="JS82" s="423"/>
      <c r="JT82" s="423"/>
      <c r="JU82" s="421"/>
      <c r="JV82" s="422"/>
      <c r="JW82" s="269" t="str">
        <f t="shared" si="164"/>
        <v/>
      </c>
      <c r="JX82" s="180">
        <v>1</v>
      </c>
      <c r="JY82" s="269" t="str">
        <f t="shared" si="165"/>
        <v/>
      </c>
      <c r="JZ82" s="180">
        <v>1</v>
      </c>
      <c r="KA82" s="181">
        <v>1</v>
      </c>
      <c r="KB82" s="181">
        <v>1</v>
      </c>
      <c r="KC82" s="183">
        <v>1</v>
      </c>
      <c r="KD82" s="183">
        <v>1</v>
      </c>
      <c r="KE82" s="183">
        <v>1</v>
      </c>
      <c r="KF82" s="183">
        <v>1</v>
      </c>
      <c r="KG82" s="183">
        <v>1</v>
      </c>
      <c r="KH82" s="183">
        <v>1</v>
      </c>
      <c r="KI82" s="192" t="str">
        <f ca="1">IF(ISBLANK(JU82),"",ROUND(AVERAGE(OFFSET(JZ82:KH82,0,0,1,ion21Coop!$F$42)),1))</f>
        <v/>
      </c>
      <c r="KJ82" s="269" t="str">
        <f t="shared" si="166"/>
        <v/>
      </c>
      <c r="KL82" s="119">
        <f t="shared" si="206"/>
        <v>13</v>
      </c>
      <c r="KM82" s="123" t="str">
        <f t="shared" si="227"/>
        <v/>
      </c>
      <c r="KN82" s="123">
        <v>77</v>
      </c>
      <c r="KO82" s="423"/>
      <c r="KP82" s="423"/>
      <c r="KQ82" s="423"/>
      <c r="KR82" s="423"/>
      <c r="KS82" s="421"/>
      <c r="KT82" s="422"/>
      <c r="KU82" s="269" t="str">
        <f t="shared" si="167"/>
        <v/>
      </c>
      <c r="KV82" s="180">
        <v>1</v>
      </c>
      <c r="KW82" s="269" t="str">
        <f t="shared" si="168"/>
        <v/>
      </c>
      <c r="KX82" s="180">
        <v>1</v>
      </c>
      <c r="KY82" s="181">
        <v>1</v>
      </c>
      <c r="KZ82" s="181">
        <v>1</v>
      </c>
      <c r="LA82" s="183">
        <v>1</v>
      </c>
      <c r="LB82" s="183">
        <v>1</v>
      </c>
      <c r="LC82" s="183">
        <v>1</v>
      </c>
      <c r="LD82" s="183">
        <v>1</v>
      </c>
      <c r="LE82" s="183">
        <v>1</v>
      </c>
      <c r="LF82" s="183">
        <v>1</v>
      </c>
      <c r="LG82" s="192" t="str">
        <f ca="1">IF(ISBLANK(KS82),"",ROUND(AVERAGE(OFFSET(KX82:LF82,0,0,1,ion21Coop!$F$42)),1))</f>
        <v/>
      </c>
      <c r="LH82" s="269" t="str">
        <f t="shared" si="169"/>
        <v/>
      </c>
      <c r="LJ82" s="119">
        <f t="shared" si="207"/>
        <v>14</v>
      </c>
      <c r="LK82" s="123" t="str">
        <f t="shared" si="228"/>
        <v/>
      </c>
      <c r="LL82" s="123">
        <v>77</v>
      </c>
      <c r="LM82" s="423"/>
      <c r="LN82" s="423"/>
      <c r="LO82" s="423"/>
      <c r="LP82" s="423"/>
      <c r="LQ82" s="421"/>
      <c r="LR82" s="422"/>
      <c r="LS82" s="269" t="str">
        <f t="shared" si="170"/>
        <v/>
      </c>
      <c r="LT82" s="180">
        <v>1</v>
      </c>
      <c r="LU82" s="269" t="str">
        <f t="shared" si="171"/>
        <v/>
      </c>
      <c r="LV82" s="180">
        <v>1</v>
      </c>
      <c r="LW82" s="181">
        <v>1</v>
      </c>
      <c r="LX82" s="181">
        <v>1</v>
      </c>
      <c r="LY82" s="183">
        <v>1</v>
      </c>
      <c r="LZ82" s="183">
        <v>1</v>
      </c>
      <c r="MA82" s="183">
        <v>1</v>
      </c>
      <c r="MB82" s="183">
        <v>1</v>
      </c>
      <c r="MC82" s="183">
        <v>1</v>
      </c>
      <c r="MD82" s="183">
        <v>1</v>
      </c>
      <c r="ME82" s="192" t="str">
        <f ca="1">IF(ISBLANK(LQ82),"",ROUND(AVERAGE(OFFSET(LV82:MD82,0,0,1,ion21Coop!$F$42)),1))</f>
        <v/>
      </c>
      <c r="MF82" s="269" t="str">
        <f t="shared" si="172"/>
        <v/>
      </c>
      <c r="MH82" s="119">
        <f t="shared" si="208"/>
        <v>15</v>
      </c>
      <c r="MI82" s="123" t="str">
        <f t="shared" si="229"/>
        <v/>
      </c>
      <c r="MJ82" s="123">
        <v>77</v>
      </c>
      <c r="MK82" s="423"/>
      <c r="ML82" s="423"/>
      <c r="MM82" s="423"/>
      <c r="MN82" s="423"/>
      <c r="MO82" s="421"/>
      <c r="MP82" s="422"/>
      <c r="MQ82" s="269" t="str">
        <f t="shared" si="173"/>
        <v/>
      </c>
      <c r="MR82" s="180">
        <v>1</v>
      </c>
      <c r="MS82" s="269" t="str">
        <f t="shared" si="174"/>
        <v/>
      </c>
      <c r="MT82" s="180">
        <v>1</v>
      </c>
      <c r="MU82" s="181">
        <v>1</v>
      </c>
      <c r="MV82" s="181">
        <v>1</v>
      </c>
      <c r="MW82" s="183">
        <v>1</v>
      </c>
      <c r="MX82" s="183">
        <v>1</v>
      </c>
      <c r="MY82" s="183">
        <v>1</v>
      </c>
      <c r="MZ82" s="183">
        <v>1</v>
      </c>
      <c r="NA82" s="183">
        <v>1</v>
      </c>
      <c r="NB82" s="183">
        <v>1</v>
      </c>
      <c r="NC82" s="192" t="str">
        <f ca="1">IF(ISBLANK(MO82),"",ROUND(AVERAGE(OFFSET(MT82:NB82,0,0,1,ion21Coop!$F$42)),1))</f>
        <v/>
      </c>
      <c r="ND82" s="269" t="str">
        <f t="shared" si="175"/>
        <v/>
      </c>
      <c r="NF82" s="119">
        <f t="shared" si="209"/>
        <v>16</v>
      </c>
      <c r="NG82" s="123" t="str">
        <f t="shared" si="230"/>
        <v/>
      </c>
      <c r="NH82" s="123">
        <v>77</v>
      </c>
      <c r="NI82" s="423"/>
      <c r="NJ82" s="423"/>
      <c r="NK82" s="423"/>
      <c r="NL82" s="423"/>
      <c r="NM82" s="421"/>
      <c r="NN82" s="422"/>
      <c r="NO82" s="269" t="str">
        <f t="shared" si="176"/>
        <v/>
      </c>
      <c r="NP82" s="180">
        <v>1</v>
      </c>
      <c r="NQ82" s="269" t="str">
        <f t="shared" si="177"/>
        <v/>
      </c>
      <c r="NR82" s="180">
        <v>1</v>
      </c>
      <c r="NS82" s="181">
        <v>1</v>
      </c>
      <c r="NT82" s="181">
        <v>1</v>
      </c>
      <c r="NU82" s="183">
        <v>1</v>
      </c>
      <c r="NV82" s="183">
        <v>1</v>
      </c>
      <c r="NW82" s="183">
        <v>1</v>
      </c>
      <c r="NX82" s="183">
        <v>1</v>
      </c>
      <c r="NY82" s="183">
        <v>1</v>
      </c>
      <c r="NZ82" s="183">
        <v>1</v>
      </c>
      <c r="OA82" s="192" t="str">
        <f ca="1">IF(ISBLANK(NM82),"",ROUND(AVERAGE(OFFSET(NR82:NZ82,0,0,1,ion21Coop!$F$42)),1))</f>
        <v/>
      </c>
      <c r="OB82" s="269" t="str">
        <f t="shared" si="178"/>
        <v/>
      </c>
      <c r="OD82" s="119">
        <f t="shared" si="210"/>
        <v>17</v>
      </c>
      <c r="OE82" s="123" t="str">
        <f t="shared" si="231"/>
        <v/>
      </c>
      <c r="OF82" s="123">
        <v>77</v>
      </c>
      <c r="OG82" s="423"/>
      <c r="OH82" s="423"/>
      <c r="OI82" s="423"/>
      <c r="OJ82" s="423"/>
      <c r="OK82" s="421"/>
      <c r="OL82" s="422"/>
      <c r="OM82" s="269" t="str">
        <f t="shared" si="179"/>
        <v/>
      </c>
      <c r="ON82" s="180">
        <v>1</v>
      </c>
      <c r="OO82" s="269" t="str">
        <f t="shared" si="180"/>
        <v/>
      </c>
      <c r="OP82" s="180">
        <v>1</v>
      </c>
      <c r="OQ82" s="181">
        <v>1</v>
      </c>
      <c r="OR82" s="181">
        <v>1</v>
      </c>
      <c r="OS82" s="183">
        <v>1</v>
      </c>
      <c r="OT82" s="183">
        <v>1</v>
      </c>
      <c r="OU82" s="183">
        <v>1</v>
      </c>
      <c r="OV82" s="183">
        <v>1</v>
      </c>
      <c r="OW82" s="183">
        <v>1</v>
      </c>
      <c r="OX82" s="183">
        <v>1</v>
      </c>
      <c r="OY82" s="192" t="str">
        <f ca="1">IF(ISBLANK(OK82),"",ROUND(AVERAGE(OFFSET(OP82:OX82,0,0,1,ion21Coop!$F$42)),1))</f>
        <v/>
      </c>
      <c r="OZ82" s="269" t="str">
        <f t="shared" si="181"/>
        <v/>
      </c>
      <c r="PB82" s="119">
        <f t="shared" si="211"/>
        <v>18</v>
      </c>
      <c r="PC82" s="123" t="str">
        <f t="shared" si="232"/>
        <v/>
      </c>
      <c r="PD82" s="123">
        <v>77</v>
      </c>
      <c r="PE82" s="423"/>
      <c r="PF82" s="423"/>
      <c r="PG82" s="423"/>
      <c r="PH82" s="423"/>
      <c r="PI82" s="421"/>
      <c r="PJ82" s="422"/>
      <c r="PK82" s="269" t="str">
        <f t="shared" si="182"/>
        <v/>
      </c>
      <c r="PL82" s="180">
        <v>1</v>
      </c>
      <c r="PM82" s="269" t="str">
        <f t="shared" si="183"/>
        <v/>
      </c>
      <c r="PN82" s="180">
        <v>1</v>
      </c>
      <c r="PO82" s="181">
        <v>1</v>
      </c>
      <c r="PP82" s="181">
        <v>1</v>
      </c>
      <c r="PQ82" s="183">
        <v>1</v>
      </c>
      <c r="PR82" s="183">
        <v>1</v>
      </c>
      <c r="PS82" s="183">
        <v>1</v>
      </c>
      <c r="PT82" s="183">
        <v>1</v>
      </c>
      <c r="PU82" s="183">
        <v>1</v>
      </c>
      <c r="PV82" s="183">
        <v>1</v>
      </c>
      <c r="PW82" s="192" t="str">
        <f ca="1">IF(ISBLANK(PI82),"",ROUND(AVERAGE(OFFSET(PN82:PV82,0,0,1,ion21Coop!$F$42)),1))</f>
        <v/>
      </c>
      <c r="PX82" s="269" t="str">
        <f t="shared" si="184"/>
        <v/>
      </c>
      <c r="PZ82" s="119">
        <f t="shared" si="212"/>
        <v>19</v>
      </c>
      <c r="QA82" s="123" t="str">
        <f t="shared" si="233"/>
        <v/>
      </c>
      <c r="QB82" s="123">
        <v>77</v>
      </c>
      <c r="QC82" s="423"/>
      <c r="QD82" s="423"/>
      <c r="QE82" s="423"/>
      <c r="QF82" s="423"/>
      <c r="QG82" s="421"/>
      <c r="QH82" s="422"/>
      <c r="QI82" s="269" t="str">
        <f t="shared" si="185"/>
        <v/>
      </c>
      <c r="QJ82" s="180">
        <v>1</v>
      </c>
      <c r="QK82" s="269" t="str">
        <f t="shared" si="186"/>
        <v/>
      </c>
      <c r="QL82" s="180">
        <v>1</v>
      </c>
      <c r="QM82" s="181">
        <v>1</v>
      </c>
      <c r="QN82" s="181">
        <v>1</v>
      </c>
      <c r="QO82" s="183">
        <v>1</v>
      </c>
      <c r="QP82" s="183">
        <v>1</v>
      </c>
      <c r="QQ82" s="183">
        <v>1</v>
      </c>
      <c r="QR82" s="183">
        <v>1</v>
      </c>
      <c r="QS82" s="183">
        <v>1</v>
      </c>
      <c r="QT82" s="183">
        <v>1</v>
      </c>
      <c r="QU82" s="192" t="str">
        <f ca="1">IF(ISBLANK(QG82),"",ROUND(AVERAGE(OFFSET(QL82:QT82,0,0,1,ion21Coop!$F$42)),1))</f>
        <v/>
      </c>
      <c r="QV82" s="269" t="str">
        <f t="shared" si="187"/>
        <v/>
      </c>
      <c r="QX82" s="119">
        <f t="shared" si="213"/>
        <v>20</v>
      </c>
      <c r="QY82" s="123" t="str">
        <f t="shared" si="234"/>
        <v/>
      </c>
      <c r="QZ82" s="123">
        <v>77</v>
      </c>
      <c r="RA82" s="423"/>
      <c r="RB82" s="423"/>
      <c r="RC82" s="423"/>
      <c r="RD82" s="423"/>
      <c r="RE82" s="421"/>
      <c r="RF82" s="422"/>
      <c r="RG82" s="269" t="str">
        <f t="shared" si="188"/>
        <v/>
      </c>
      <c r="RH82" s="180">
        <v>1</v>
      </c>
      <c r="RI82" s="269" t="str">
        <f t="shared" si="189"/>
        <v/>
      </c>
      <c r="RJ82" s="180">
        <v>1</v>
      </c>
      <c r="RK82" s="181">
        <v>1</v>
      </c>
      <c r="RL82" s="181">
        <v>1</v>
      </c>
      <c r="RM82" s="183">
        <v>1</v>
      </c>
      <c r="RN82" s="183">
        <v>1</v>
      </c>
      <c r="RO82" s="183">
        <v>1</v>
      </c>
      <c r="RP82" s="183">
        <v>1</v>
      </c>
      <c r="RQ82" s="183">
        <v>1</v>
      </c>
      <c r="RR82" s="183">
        <v>1</v>
      </c>
      <c r="RS82" s="192" t="str">
        <f ca="1">IF(ISBLANK(RE82),"",ROUND(AVERAGE(OFFSET(RJ82:RR82,0,0,1,ion21Coop!$F$42)),1))</f>
        <v/>
      </c>
      <c r="RT82" s="269" t="str">
        <f t="shared" si="190"/>
        <v/>
      </c>
      <c r="RV82" s="119">
        <f t="shared" si="214"/>
        <v>21</v>
      </c>
      <c r="RW82" s="123" t="str">
        <f t="shared" si="235"/>
        <v/>
      </c>
      <c r="RX82" s="123">
        <v>77</v>
      </c>
      <c r="RY82" s="423"/>
      <c r="RZ82" s="423"/>
      <c r="SA82" s="423"/>
      <c r="SB82" s="423"/>
      <c r="SC82" s="421"/>
      <c r="SD82" s="422"/>
      <c r="SE82" s="269" t="str">
        <f t="shared" si="191"/>
        <v/>
      </c>
      <c r="SF82" s="180">
        <v>1</v>
      </c>
      <c r="SG82" s="269" t="str">
        <f t="shared" si="192"/>
        <v/>
      </c>
      <c r="SH82" s="180">
        <v>1</v>
      </c>
      <c r="SI82" s="181">
        <v>1</v>
      </c>
      <c r="SJ82" s="181">
        <v>1</v>
      </c>
      <c r="SK82" s="183">
        <v>1</v>
      </c>
      <c r="SL82" s="183">
        <v>1</v>
      </c>
      <c r="SM82" s="183">
        <v>1</v>
      </c>
      <c r="SN82" s="183">
        <v>1</v>
      </c>
      <c r="SO82" s="183">
        <v>1</v>
      </c>
      <c r="SP82" s="183">
        <v>1</v>
      </c>
      <c r="SQ82" s="192" t="str">
        <f ca="1">IF(ISBLANK(SC82),"",ROUND(AVERAGE(OFFSET(SH82:SP82,0,0,1,ion21Coop!$F$42)),1))</f>
        <v/>
      </c>
      <c r="SR82" s="269" t="str">
        <f t="shared" si="193"/>
        <v/>
      </c>
      <c r="ST82" s="565"/>
      <c r="SU82" s="565"/>
      <c r="SV82" s="566"/>
      <c r="SW82" s="567"/>
      <c r="SX82" s="565"/>
      <c r="SY82" s="566"/>
      <c r="SZ82" s="568"/>
      <c r="TA82" s="567"/>
      <c r="TB82" s="553"/>
    </row>
    <row r="83" spans="10:522" x14ac:dyDescent="0.3">
      <c r="J83" s="119">
        <f t="shared" si="194"/>
        <v>1</v>
      </c>
      <c r="K83" s="123" t="str">
        <f t="shared" si="215"/>
        <v>YaJo</v>
      </c>
      <c r="L83" s="123">
        <v>78</v>
      </c>
      <c r="M83" s="351"/>
      <c r="N83" s="351"/>
      <c r="O83" s="351"/>
      <c r="P83" s="351"/>
      <c r="Q83" s="369"/>
      <c r="R83" s="370"/>
      <c r="S83" s="269" t="str">
        <f t="shared" si="131"/>
        <v/>
      </c>
      <c r="T83" s="180">
        <v>1</v>
      </c>
      <c r="U83" s="269" t="str">
        <f t="shared" si="132"/>
        <v/>
      </c>
      <c r="V83" s="180">
        <v>1</v>
      </c>
      <c r="W83" s="181">
        <v>1</v>
      </c>
      <c r="X83" s="181">
        <v>1</v>
      </c>
      <c r="Y83" s="183">
        <v>1</v>
      </c>
      <c r="Z83" s="183">
        <v>1</v>
      </c>
      <c r="AA83" s="183">
        <v>1</v>
      </c>
      <c r="AB83" s="183">
        <v>1</v>
      </c>
      <c r="AC83" s="183">
        <v>1</v>
      </c>
      <c r="AD83" s="183">
        <v>1</v>
      </c>
      <c r="AE83" s="192" t="str">
        <f ca="1">IF(ISBLANK(Q83),"",ROUND(AVERAGE(OFFSET(V83:AD83,0,0,1,ion21Coop!$F$42)),1))</f>
        <v/>
      </c>
      <c r="AF83" s="269" t="str">
        <f t="shared" si="133"/>
        <v/>
      </c>
      <c r="AH83" s="119">
        <f t="shared" si="195"/>
        <v>2</v>
      </c>
      <c r="AI83" s="123" t="str">
        <f t="shared" si="216"/>
        <v>GeLo</v>
      </c>
      <c r="AJ83" s="123">
        <v>78</v>
      </c>
      <c r="AK83" s="351"/>
      <c r="AL83" s="351"/>
      <c r="AM83" s="351"/>
      <c r="AN83" s="351"/>
      <c r="AO83" s="369"/>
      <c r="AP83" s="370"/>
      <c r="AQ83" s="269" t="str">
        <f t="shared" si="134"/>
        <v/>
      </c>
      <c r="AR83" s="180">
        <v>1</v>
      </c>
      <c r="AS83" s="269" t="str">
        <f t="shared" si="135"/>
        <v/>
      </c>
      <c r="AT83" s="180">
        <v>1</v>
      </c>
      <c r="AU83" s="181">
        <v>1</v>
      </c>
      <c r="AV83" s="181">
        <v>1</v>
      </c>
      <c r="AW83" s="183">
        <v>1</v>
      </c>
      <c r="AX83" s="183">
        <v>1</v>
      </c>
      <c r="AY83" s="183">
        <v>1</v>
      </c>
      <c r="AZ83" s="183">
        <v>1</v>
      </c>
      <c r="BA83" s="183">
        <v>1</v>
      </c>
      <c r="BB83" s="183">
        <v>1</v>
      </c>
      <c r="BC83" s="192" t="str">
        <f ca="1">IF(ISBLANK(AO83),"",ROUND(AVERAGE(OFFSET(AT83:BB83,0,0,1,ion21Coop!$F$42)),1))</f>
        <v/>
      </c>
      <c r="BD83" s="269" t="str">
        <f t="shared" si="136"/>
        <v/>
      </c>
      <c r="BF83" s="119">
        <f t="shared" si="196"/>
        <v>3</v>
      </c>
      <c r="BG83" s="123" t="str">
        <f t="shared" si="217"/>
        <v>MiDo</v>
      </c>
      <c r="BH83" s="123">
        <v>78</v>
      </c>
      <c r="BI83" s="351"/>
      <c r="BJ83" s="351"/>
      <c r="BK83" s="351"/>
      <c r="BL83" s="351"/>
      <c r="BM83" s="369"/>
      <c r="BN83" s="370"/>
      <c r="BO83" s="269" t="str">
        <f t="shared" si="137"/>
        <v/>
      </c>
      <c r="BP83" s="180">
        <v>1</v>
      </c>
      <c r="BQ83" s="269" t="str">
        <f t="shared" si="138"/>
        <v/>
      </c>
      <c r="BR83" s="180">
        <v>1</v>
      </c>
      <c r="BS83" s="181">
        <v>1</v>
      </c>
      <c r="BT83" s="181">
        <v>1</v>
      </c>
      <c r="BU83" s="183">
        <v>1</v>
      </c>
      <c r="BV83" s="183">
        <v>1</v>
      </c>
      <c r="BW83" s="183">
        <v>1</v>
      </c>
      <c r="BX83" s="183">
        <v>1</v>
      </c>
      <c r="BY83" s="183">
        <v>1</v>
      </c>
      <c r="BZ83" s="183">
        <v>1</v>
      </c>
      <c r="CA83" s="192" t="str">
        <f ca="1">IF(ISBLANK(BM83),"",ROUND(AVERAGE(OFFSET(BR83:BZ83,0,0,1,ion21Coop!$F$42)),1))</f>
        <v/>
      </c>
      <c r="CB83" s="269" t="str">
        <f t="shared" si="139"/>
        <v/>
      </c>
      <c r="CD83" s="119">
        <f t="shared" si="197"/>
        <v>4</v>
      </c>
      <c r="CE83" s="123" t="str">
        <f t="shared" si="218"/>
        <v>EmNi</v>
      </c>
      <c r="CF83" s="123">
        <v>78</v>
      </c>
      <c r="CG83" s="351"/>
      <c r="CH83" s="351"/>
      <c r="CI83" s="351"/>
      <c r="CJ83" s="351"/>
      <c r="CK83" s="369"/>
      <c r="CL83" s="370"/>
      <c r="CM83" s="269" t="str">
        <f t="shared" si="140"/>
        <v/>
      </c>
      <c r="CN83" s="180">
        <v>1</v>
      </c>
      <c r="CO83" s="269" t="str">
        <f t="shared" si="141"/>
        <v/>
      </c>
      <c r="CP83" s="180">
        <v>1</v>
      </c>
      <c r="CQ83" s="181">
        <v>1</v>
      </c>
      <c r="CR83" s="181">
        <v>1</v>
      </c>
      <c r="CS83" s="183">
        <v>1</v>
      </c>
      <c r="CT83" s="183">
        <v>1</v>
      </c>
      <c r="CU83" s="183">
        <v>1</v>
      </c>
      <c r="CV83" s="183">
        <v>1</v>
      </c>
      <c r="CW83" s="183">
        <v>1</v>
      </c>
      <c r="CX83" s="183">
        <v>1</v>
      </c>
      <c r="CY83" s="192" t="str">
        <f ca="1">IF(ISBLANK(CK83),"",ROUND(AVERAGE(OFFSET(CP83:CX83,0,0,1,ion21Coop!$F$42)),1))</f>
        <v/>
      </c>
      <c r="CZ83" s="269" t="str">
        <f t="shared" si="142"/>
        <v/>
      </c>
      <c r="DB83" s="119">
        <f t="shared" si="198"/>
        <v>5</v>
      </c>
      <c r="DC83" s="123" t="str">
        <f t="shared" si="219"/>
        <v>HeJe</v>
      </c>
      <c r="DD83" s="123">
        <v>78</v>
      </c>
      <c r="DE83" s="423"/>
      <c r="DF83" s="423"/>
      <c r="DG83" s="423"/>
      <c r="DH83" s="423"/>
      <c r="DI83" s="421"/>
      <c r="DJ83" s="422"/>
      <c r="DK83" s="269" t="str">
        <f t="shared" si="143"/>
        <v/>
      </c>
      <c r="DL83" s="180">
        <v>1</v>
      </c>
      <c r="DM83" s="269" t="str">
        <f t="shared" si="144"/>
        <v/>
      </c>
      <c r="DN83" s="180">
        <v>1</v>
      </c>
      <c r="DO83" s="181">
        <v>1</v>
      </c>
      <c r="DP83" s="181">
        <v>1</v>
      </c>
      <c r="DQ83" s="183">
        <v>1</v>
      </c>
      <c r="DR83" s="183">
        <v>1</v>
      </c>
      <c r="DS83" s="183">
        <v>1</v>
      </c>
      <c r="DT83" s="183">
        <v>1</v>
      </c>
      <c r="DU83" s="183">
        <v>1</v>
      </c>
      <c r="DV83" s="183">
        <v>1</v>
      </c>
      <c r="DW83" s="192" t="str">
        <f ca="1">IF(ISBLANK(DI83),"",ROUND(AVERAGE(OFFSET(DN83:DV83,0,0,1,ion21Coop!$F$42)),1))</f>
        <v/>
      </c>
      <c r="DX83" s="269" t="str">
        <f t="shared" si="145"/>
        <v/>
      </c>
      <c r="DZ83" s="119">
        <f t="shared" si="199"/>
        <v>6</v>
      </c>
      <c r="EA83" s="123" t="str">
        <f t="shared" si="220"/>
        <v/>
      </c>
      <c r="EB83" s="123">
        <v>78</v>
      </c>
      <c r="EC83" s="423"/>
      <c r="ED83" s="423"/>
      <c r="EE83" s="423"/>
      <c r="EF83" s="423"/>
      <c r="EG83" s="421"/>
      <c r="EH83" s="422"/>
      <c r="EI83" s="269" t="str">
        <f t="shared" si="146"/>
        <v/>
      </c>
      <c r="EJ83" s="180">
        <v>1</v>
      </c>
      <c r="EK83" s="269" t="str">
        <f t="shared" si="147"/>
        <v/>
      </c>
      <c r="EL83" s="180">
        <v>1</v>
      </c>
      <c r="EM83" s="181">
        <v>1</v>
      </c>
      <c r="EN83" s="181">
        <v>1</v>
      </c>
      <c r="EO83" s="183">
        <v>1</v>
      </c>
      <c r="EP83" s="183">
        <v>1</v>
      </c>
      <c r="EQ83" s="183">
        <v>1</v>
      </c>
      <c r="ER83" s="183">
        <v>1</v>
      </c>
      <c r="ES83" s="183">
        <v>1</v>
      </c>
      <c r="ET83" s="183">
        <v>1</v>
      </c>
      <c r="EU83" s="192" t="str">
        <f ca="1">IF(ISBLANK(EG83),"",ROUND(AVERAGE(OFFSET(EL83:ET83,0,0,1,ion21Coop!$F$42)),1))</f>
        <v/>
      </c>
      <c r="EV83" s="269" t="str">
        <f t="shared" si="148"/>
        <v/>
      </c>
      <c r="EX83" s="119">
        <f t="shared" si="200"/>
        <v>7</v>
      </c>
      <c r="EY83" s="123" t="str">
        <f t="shared" si="221"/>
        <v/>
      </c>
      <c r="EZ83" s="123">
        <v>78</v>
      </c>
      <c r="FA83" s="423"/>
      <c r="FB83" s="423"/>
      <c r="FC83" s="423"/>
      <c r="FD83" s="423"/>
      <c r="FE83" s="421"/>
      <c r="FF83" s="422"/>
      <c r="FG83" s="269" t="str">
        <f t="shared" si="149"/>
        <v/>
      </c>
      <c r="FH83" s="180">
        <v>1</v>
      </c>
      <c r="FI83" s="269" t="str">
        <f t="shared" si="150"/>
        <v/>
      </c>
      <c r="FJ83" s="180">
        <v>1</v>
      </c>
      <c r="FK83" s="181">
        <v>1</v>
      </c>
      <c r="FL83" s="181">
        <v>1</v>
      </c>
      <c r="FM83" s="183">
        <v>1</v>
      </c>
      <c r="FN83" s="183">
        <v>1</v>
      </c>
      <c r="FO83" s="183">
        <v>1</v>
      </c>
      <c r="FP83" s="183">
        <v>1</v>
      </c>
      <c r="FQ83" s="183">
        <v>1</v>
      </c>
      <c r="FR83" s="183">
        <v>1</v>
      </c>
      <c r="FS83" s="192" t="str">
        <f ca="1">IF(ISBLANK(FE83),"",ROUND(AVERAGE(OFFSET(FJ83:FR83,0,0,1,ion21Coop!$F$42)),1))</f>
        <v/>
      </c>
      <c r="FT83" s="269" t="str">
        <f t="shared" si="151"/>
        <v/>
      </c>
      <c r="FV83" s="119">
        <f t="shared" si="201"/>
        <v>8</v>
      </c>
      <c r="FW83" s="123" t="str">
        <f t="shared" si="222"/>
        <v/>
      </c>
      <c r="FX83" s="123">
        <v>78</v>
      </c>
      <c r="FY83" s="423"/>
      <c r="FZ83" s="423"/>
      <c r="GA83" s="423"/>
      <c r="GB83" s="423"/>
      <c r="GC83" s="421"/>
      <c r="GD83" s="422"/>
      <c r="GE83" s="269" t="str">
        <f t="shared" si="152"/>
        <v/>
      </c>
      <c r="GF83" s="180">
        <v>1</v>
      </c>
      <c r="GG83" s="269" t="str">
        <f t="shared" si="153"/>
        <v/>
      </c>
      <c r="GH83" s="180">
        <v>1</v>
      </c>
      <c r="GI83" s="181">
        <v>1</v>
      </c>
      <c r="GJ83" s="181">
        <v>1</v>
      </c>
      <c r="GK83" s="183">
        <v>1</v>
      </c>
      <c r="GL83" s="183">
        <v>1</v>
      </c>
      <c r="GM83" s="183">
        <v>1</v>
      </c>
      <c r="GN83" s="183">
        <v>1</v>
      </c>
      <c r="GO83" s="183">
        <v>1</v>
      </c>
      <c r="GP83" s="183">
        <v>1</v>
      </c>
      <c r="GQ83" s="192" t="str">
        <f ca="1">IF(ISBLANK(GC83),"",ROUND(AVERAGE(OFFSET(GH83:GP83,0,0,1,ion21Coop!$F$42)),1))</f>
        <v/>
      </c>
      <c r="GR83" s="269" t="str">
        <f t="shared" si="154"/>
        <v/>
      </c>
      <c r="GT83" s="119">
        <f t="shared" si="202"/>
        <v>9</v>
      </c>
      <c r="GU83" s="123" t="str">
        <f t="shared" si="223"/>
        <v/>
      </c>
      <c r="GV83" s="123">
        <v>78</v>
      </c>
      <c r="GW83" s="423"/>
      <c r="GX83" s="423"/>
      <c r="GY83" s="423"/>
      <c r="GZ83" s="423"/>
      <c r="HA83" s="421"/>
      <c r="HB83" s="422"/>
      <c r="HC83" s="269" t="str">
        <f t="shared" si="155"/>
        <v/>
      </c>
      <c r="HD83" s="180">
        <v>1</v>
      </c>
      <c r="HE83" s="269" t="str">
        <f t="shared" si="156"/>
        <v/>
      </c>
      <c r="HF83" s="180">
        <v>1</v>
      </c>
      <c r="HG83" s="181">
        <v>1</v>
      </c>
      <c r="HH83" s="181">
        <v>1</v>
      </c>
      <c r="HI83" s="183">
        <v>1</v>
      </c>
      <c r="HJ83" s="183">
        <v>1</v>
      </c>
      <c r="HK83" s="183">
        <v>1</v>
      </c>
      <c r="HL83" s="183">
        <v>1</v>
      </c>
      <c r="HM83" s="183">
        <v>1</v>
      </c>
      <c r="HN83" s="183">
        <v>1</v>
      </c>
      <c r="HO83" s="192" t="str">
        <f ca="1">IF(ISBLANK(HA83),"",ROUND(AVERAGE(OFFSET(HF83:HN83,0,0,1,ion21Coop!$F$42)),1))</f>
        <v/>
      </c>
      <c r="HP83" s="269" t="str">
        <f t="shared" si="157"/>
        <v/>
      </c>
      <c r="HR83" s="119">
        <f t="shared" si="203"/>
        <v>10</v>
      </c>
      <c r="HS83" s="123" t="str">
        <f t="shared" si="224"/>
        <v/>
      </c>
      <c r="HT83" s="123">
        <v>78</v>
      </c>
      <c r="HU83" s="423"/>
      <c r="HV83" s="423"/>
      <c r="HW83" s="423"/>
      <c r="HX83" s="423"/>
      <c r="HY83" s="421"/>
      <c r="HZ83" s="422"/>
      <c r="IA83" s="269" t="str">
        <f t="shared" si="158"/>
        <v/>
      </c>
      <c r="IB83" s="180">
        <v>1</v>
      </c>
      <c r="IC83" s="269" t="str">
        <f t="shared" si="159"/>
        <v/>
      </c>
      <c r="ID83" s="180">
        <v>1</v>
      </c>
      <c r="IE83" s="181">
        <v>1</v>
      </c>
      <c r="IF83" s="181">
        <v>1</v>
      </c>
      <c r="IG83" s="183">
        <v>1</v>
      </c>
      <c r="IH83" s="183">
        <v>1</v>
      </c>
      <c r="II83" s="183">
        <v>1</v>
      </c>
      <c r="IJ83" s="183">
        <v>1</v>
      </c>
      <c r="IK83" s="183">
        <v>1</v>
      </c>
      <c r="IL83" s="183">
        <v>1</v>
      </c>
      <c r="IM83" s="192" t="str">
        <f ca="1">IF(ISBLANK(HY83),"",ROUND(AVERAGE(OFFSET(ID83:IL83,0,0,1,ion21Coop!$F$42)),1))</f>
        <v/>
      </c>
      <c r="IN83" s="269" t="str">
        <f t="shared" si="160"/>
        <v/>
      </c>
      <c r="IP83" s="119">
        <f t="shared" si="204"/>
        <v>11</v>
      </c>
      <c r="IQ83" s="123" t="str">
        <f t="shared" si="225"/>
        <v/>
      </c>
      <c r="IR83" s="123">
        <v>78</v>
      </c>
      <c r="IS83" s="423"/>
      <c r="IT83" s="423"/>
      <c r="IU83" s="423"/>
      <c r="IV83" s="423"/>
      <c r="IW83" s="421"/>
      <c r="IX83" s="422"/>
      <c r="IY83" s="269" t="str">
        <f t="shared" si="161"/>
        <v/>
      </c>
      <c r="IZ83" s="180">
        <v>1</v>
      </c>
      <c r="JA83" s="269" t="str">
        <f t="shared" si="162"/>
        <v/>
      </c>
      <c r="JB83" s="180">
        <v>1</v>
      </c>
      <c r="JC83" s="181">
        <v>1</v>
      </c>
      <c r="JD83" s="181">
        <v>1</v>
      </c>
      <c r="JE83" s="183">
        <v>1</v>
      </c>
      <c r="JF83" s="183">
        <v>1</v>
      </c>
      <c r="JG83" s="183">
        <v>1</v>
      </c>
      <c r="JH83" s="183">
        <v>1</v>
      </c>
      <c r="JI83" s="183">
        <v>1</v>
      </c>
      <c r="JJ83" s="183">
        <v>1</v>
      </c>
      <c r="JK83" s="192" t="str">
        <f ca="1">IF(ISBLANK(IW83),"",ROUND(AVERAGE(OFFSET(JB83:JJ83,0,0,1,ion21Coop!$F$42)),1))</f>
        <v/>
      </c>
      <c r="JL83" s="269" t="str">
        <f t="shared" si="163"/>
        <v/>
      </c>
      <c r="JN83" s="119">
        <f t="shared" si="205"/>
        <v>12</v>
      </c>
      <c r="JO83" s="123" t="str">
        <f t="shared" si="226"/>
        <v/>
      </c>
      <c r="JP83" s="123">
        <v>78</v>
      </c>
      <c r="JQ83" s="423"/>
      <c r="JR83" s="423"/>
      <c r="JS83" s="423"/>
      <c r="JT83" s="423"/>
      <c r="JU83" s="421"/>
      <c r="JV83" s="422"/>
      <c r="JW83" s="269" t="str">
        <f t="shared" si="164"/>
        <v/>
      </c>
      <c r="JX83" s="180">
        <v>1</v>
      </c>
      <c r="JY83" s="269" t="str">
        <f t="shared" si="165"/>
        <v/>
      </c>
      <c r="JZ83" s="180">
        <v>1</v>
      </c>
      <c r="KA83" s="181">
        <v>1</v>
      </c>
      <c r="KB83" s="181">
        <v>1</v>
      </c>
      <c r="KC83" s="183">
        <v>1</v>
      </c>
      <c r="KD83" s="183">
        <v>1</v>
      </c>
      <c r="KE83" s="183">
        <v>1</v>
      </c>
      <c r="KF83" s="183">
        <v>1</v>
      </c>
      <c r="KG83" s="183">
        <v>1</v>
      </c>
      <c r="KH83" s="183">
        <v>1</v>
      </c>
      <c r="KI83" s="192" t="str">
        <f ca="1">IF(ISBLANK(JU83),"",ROUND(AVERAGE(OFFSET(JZ83:KH83,0,0,1,ion21Coop!$F$42)),1))</f>
        <v/>
      </c>
      <c r="KJ83" s="269" t="str">
        <f t="shared" si="166"/>
        <v/>
      </c>
      <c r="KL83" s="119">
        <f t="shared" si="206"/>
        <v>13</v>
      </c>
      <c r="KM83" s="123" t="str">
        <f t="shared" si="227"/>
        <v/>
      </c>
      <c r="KN83" s="123">
        <v>78</v>
      </c>
      <c r="KO83" s="423"/>
      <c r="KP83" s="423"/>
      <c r="KQ83" s="423"/>
      <c r="KR83" s="423"/>
      <c r="KS83" s="421"/>
      <c r="KT83" s="422"/>
      <c r="KU83" s="269" t="str">
        <f t="shared" si="167"/>
        <v/>
      </c>
      <c r="KV83" s="180">
        <v>1</v>
      </c>
      <c r="KW83" s="269" t="str">
        <f t="shared" si="168"/>
        <v/>
      </c>
      <c r="KX83" s="180">
        <v>1</v>
      </c>
      <c r="KY83" s="181">
        <v>1</v>
      </c>
      <c r="KZ83" s="181">
        <v>1</v>
      </c>
      <c r="LA83" s="183">
        <v>1</v>
      </c>
      <c r="LB83" s="183">
        <v>1</v>
      </c>
      <c r="LC83" s="183">
        <v>1</v>
      </c>
      <c r="LD83" s="183">
        <v>1</v>
      </c>
      <c r="LE83" s="183">
        <v>1</v>
      </c>
      <c r="LF83" s="183">
        <v>1</v>
      </c>
      <c r="LG83" s="192" t="str">
        <f ca="1">IF(ISBLANK(KS83),"",ROUND(AVERAGE(OFFSET(KX83:LF83,0,0,1,ion21Coop!$F$42)),1))</f>
        <v/>
      </c>
      <c r="LH83" s="269" t="str">
        <f t="shared" si="169"/>
        <v/>
      </c>
      <c r="LJ83" s="119">
        <f t="shared" si="207"/>
        <v>14</v>
      </c>
      <c r="LK83" s="123" t="str">
        <f t="shared" si="228"/>
        <v/>
      </c>
      <c r="LL83" s="123">
        <v>78</v>
      </c>
      <c r="LM83" s="423"/>
      <c r="LN83" s="423"/>
      <c r="LO83" s="423"/>
      <c r="LP83" s="423"/>
      <c r="LQ83" s="421"/>
      <c r="LR83" s="422"/>
      <c r="LS83" s="269" t="str">
        <f t="shared" si="170"/>
        <v/>
      </c>
      <c r="LT83" s="180">
        <v>1</v>
      </c>
      <c r="LU83" s="269" t="str">
        <f t="shared" si="171"/>
        <v/>
      </c>
      <c r="LV83" s="180">
        <v>1</v>
      </c>
      <c r="LW83" s="181">
        <v>1</v>
      </c>
      <c r="LX83" s="181">
        <v>1</v>
      </c>
      <c r="LY83" s="183">
        <v>1</v>
      </c>
      <c r="LZ83" s="183">
        <v>1</v>
      </c>
      <c r="MA83" s="183">
        <v>1</v>
      </c>
      <c r="MB83" s="183">
        <v>1</v>
      </c>
      <c r="MC83" s="183">
        <v>1</v>
      </c>
      <c r="MD83" s="183">
        <v>1</v>
      </c>
      <c r="ME83" s="192" t="str">
        <f ca="1">IF(ISBLANK(LQ83),"",ROUND(AVERAGE(OFFSET(LV83:MD83,0,0,1,ion21Coop!$F$42)),1))</f>
        <v/>
      </c>
      <c r="MF83" s="269" t="str">
        <f t="shared" si="172"/>
        <v/>
      </c>
      <c r="MH83" s="119">
        <f t="shared" si="208"/>
        <v>15</v>
      </c>
      <c r="MI83" s="123" t="str">
        <f t="shared" si="229"/>
        <v/>
      </c>
      <c r="MJ83" s="123">
        <v>78</v>
      </c>
      <c r="MK83" s="423"/>
      <c r="ML83" s="423"/>
      <c r="MM83" s="423"/>
      <c r="MN83" s="423"/>
      <c r="MO83" s="421"/>
      <c r="MP83" s="422"/>
      <c r="MQ83" s="269" t="str">
        <f t="shared" si="173"/>
        <v/>
      </c>
      <c r="MR83" s="180">
        <v>1</v>
      </c>
      <c r="MS83" s="269" t="str">
        <f t="shared" si="174"/>
        <v/>
      </c>
      <c r="MT83" s="180">
        <v>1</v>
      </c>
      <c r="MU83" s="181">
        <v>1</v>
      </c>
      <c r="MV83" s="181">
        <v>1</v>
      </c>
      <c r="MW83" s="183">
        <v>1</v>
      </c>
      <c r="MX83" s="183">
        <v>1</v>
      </c>
      <c r="MY83" s="183">
        <v>1</v>
      </c>
      <c r="MZ83" s="183">
        <v>1</v>
      </c>
      <c r="NA83" s="183">
        <v>1</v>
      </c>
      <c r="NB83" s="183">
        <v>1</v>
      </c>
      <c r="NC83" s="192" t="str">
        <f ca="1">IF(ISBLANK(MO83),"",ROUND(AVERAGE(OFFSET(MT83:NB83,0,0,1,ion21Coop!$F$42)),1))</f>
        <v/>
      </c>
      <c r="ND83" s="269" t="str">
        <f t="shared" si="175"/>
        <v/>
      </c>
      <c r="NF83" s="119">
        <f t="shared" si="209"/>
        <v>16</v>
      </c>
      <c r="NG83" s="123" t="str">
        <f t="shared" si="230"/>
        <v/>
      </c>
      <c r="NH83" s="123">
        <v>78</v>
      </c>
      <c r="NI83" s="423"/>
      <c r="NJ83" s="423"/>
      <c r="NK83" s="423"/>
      <c r="NL83" s="423"/>
      <c r="NM83" s="421"/>
      <c r="NN83" s="422"/>
      <c r="NO83" s="269" t="str">
        <f t="shared" si="176"/>
        <v/>
      </c>
      <c r="NP83" s="180">
        <v>1</v>
      </c>
      <c r="NQ83" s="269" t="str">
        <f t="shared" si="177"/>
        <v/>
      </c>
      <c r="NR83" s="180">
        <v>1</v>
      </c>
      <c r="NS83" s="181">
        <v>1</v>
      </c>
      <c r="NT83" s="181">
        <v>1</v>
      </c>
      <c r="NU83" s="183">
        <v>1</v>
      </c>
      <c r="NV83" s="183">
        <v>1</v>
      </c>
      <c r="NW83" s="183">
        <v>1</v>
      </c>
      <c r="NX83" s="183">
        <v>1</v>
      </c>
      <c r="NY83" s="183">
        <v>1</v>
      </c>
      <c r="NZ83" s="183">
        <v>1</v>
      </c>
      <c r="OA83" s="192" t="str">
        <f ca="1">IF(ISBLANK(NM83),"",ROUND(AVERAGE(OFFSET(NR83:NZ83,0,0,1,ion21Coop!$F$42)),1))</f>
        <v/>
      </c>
      <c r="OB83" s="269" t="str">
        <f t="shared" si="178"/>
        <v/>
      </c>
      <c r="OD83" s="119">
        <f t="shared" si="210"/>
        <v>17</v>
      </c>
      <c r="OE83" s="123" t="str">
        <f t="shared" si="231"/>
        <v/>
      </c>
      <c r="OF83" s="123">
        <v>78</v>
      </c>
      <c r="OG83" s="423"/>
      <c r="OH83" s="423"/>
      <c r="OI83" s="423"/>
      <c r="OJ83" s="423"/>
      <c r="OK83" s="421"/>
      <c r="OL83" s="422"/>
      <c r="OM83" s="269" t="str">
        <f t="shared" si="179"/>
        <v/>
      </c>
      <c r="ON83" s="180">
        <v>1</v>
      </c>
      <c r="OO83" s="269" t="str">
        <f t="shared" si="180"/>
        <v/>
      </c>
      <c r="OP83" s="180">
        <v>1</v>
      </c>
      <c r="OQ83" s="181">
        <v>1</v>
      </c>
      <c r="OR83" s="181">
        <v>1</v>
      </c>
      <c r="OS83" s="183">
        <v>1</v>
      </c>
      <c r="OT83" s="183">
        <v>1</v>
      </c>
      <c r="OU83" s="183">
        <v>1</v>
      </c>
      <c r="OV83" s="183">
        <v>1</v>
      </c>
      <c r="OW83" s="183">
        <v>1</v>
      </c>
      <c r="OX83" s="183">
        <v>1</v>
      </c>
      <c r="OY83" s="192" t="str">
        <f ca="1">IF(ISBLANK(OK83),"",ROUND(AVERAGE(OFFSET(OP83:OX83,0,0,1,ion21Coop!$F$42)),1))</f>
        <v/>
      </c>
      <c r="OZ83" s="269" t="str">
        <f t="shared" si="181"/>
        <v/>
      </c>
      <c r="PB83" s="119">
        <f t="shared" si="211"/>
        <v>18</v>
      </c>
      <c r="PC83" s="123" t="str">
        <f t="shared" si="232"/>
        <v/>
      </c>
      <c r="PD83" s="123">
        <v>78</v>
      </c>
      <c r="PE83" s="423"/>
      <c r="PF83" s="423"/>
      <c r="PG83" s="423"/>
      <c r="PH83" s="423"/>
      <c r="PI83" s="421"/>
      <c r="PJ83" s="422"/>
      <c r="PK83" s="269" t="str">
        <f t="shared" si="182"/>
        <v/>
      </c>
      <c r="PL83" s="180">
        <v>1</v>
      </c>
      <c r="PM83" s="269" t="str">
        <f t="shared" si="183"/>
        <v/>
      </c>
      <c r="PN83" s="180">
        <v>1</v>
      </c>
      <c r="PO83" s="181">
        <v>1</v>
      </c>
      <c r="PP83" s="181">
        <v>1</v>
      </c>
      <c r="PQ83" s="183">
        <v>1</v>
      </c>
      <c r="PR83" s="183">
        <v>1</v>
      </c>
      <c r="PS83" s="183">
        <v>1</v>
      </c>
      <c r="PT83" s="183">
        <v>1</v>
      </c>
      <c r="PU83" s="183">
        <v>1</v>
      </c>
      <c r="PV83" s="183">
        <v>1</v>
      </c>
      <c r="PW83" s="192" t="str">
        <f ca="1">IF(ISBLANK(PI83),"",ROUND(AVERAGE(OFFSET(PN83:PV83,0,0,1,ion21Coop!$F$42)),1))</f>
        <v/>
      </c>
      <c r="PX83" s="269" t="str">
        <f t="shared" si="184"/>
        <v/>
      </c>
      <c r="PZ83" s="119">
        <f t="shared" si="212"/>
        <v>19</v>
      </c>
      <c r="QA83" s="123" t="str">
        <f t="shared" si="233"/>
        <v/>
      </c>
      <c r="QB83" s="123">
        <v>78</v>
      </c>
      <c r="QC83" s="423"/>
      <c r="QD83" s="423"/>
      <c r="QE83" s="423"/>
      <c r="QF83" s="423"/>
      <c r="QG83" s="421"/>
      <c r="QH83" s="422"/>
      <c r="QI83" s="269" t="str">
        <f t="shared" si="185"/>
        <v/>
      </c>
      <c r="QJ83" s="180">
        <v>1</v>
      </c>
      <c r="QK83" s="269" t="str">
        <f t="shared" si="186"/>
        <v/>
      </c>
      <c r="QL83" s="180">
        <v>1</v>
      </c>
      <c r="QM83" s="181">
        <v>1</v>
      </c>
      <c r="QN83" s="181">
        <v>1</v>
      </c>
      <c r="QO83" s="183">
        <v>1</v>
      </c>
      <c r="QP83" s="183">
        <v>1</v>
      </c>
      <c r="QQ83" s="183">
        <v>1</v>
      </c>
      <c r="QR83" s="183">
        <v>1</v>
      </c>
      <c r="QS83" s="183">
        <v>1</v>
      </c>
      <c r="QT83" s="183">
        <v>1</v>
      </c>
      <c r="QU83" s="192" t="str">
        <f ca="1">IF(ISBLANK(QG83),"",ROUND(AVERAGE(OFFSET(QL83:QT83,0,0,1,ion21Coop!$F$42)),1))</f>
        <v/>
      </c>
      <c r="QV83" s="269" t="str">
        <f t="shared" si="187"/>
        <v/>
      </c>
      <c r="QX83" s="119">
        <f t="shared" si="213"/>
        <v>20</v>
      </c>
      <c r="QY83" s="123" t="str">
        <f t="shared" si="234"/>
        <v/>
      </c>
      <c r="QZ83" s="123">
        <v>78</v>
      </c>
      <c r="RA83" s="423"/>
      <c r="RB83" s="423"/>
      <c r="RC83" s="423"/>
      <c r="RD83" s="423"/>
      <c r="RE83" s="421"/>
      <c r="RF83" s="422"/>
      <c r="RG83" s="269" t="str">
        <f t="shared" si="188"/>
        <v/>
      </c>
      <c r="RH83" s="180">
        <v>1</v>
      </c>
      <c r="RI83" s="269" t="str">
        <f t="shared" si="189"/>
        <v/>
      </c>
      <c r="RJ83" s="180">
        <v>1</v>
      </c>
      <c r="RK83" s="181">
        <v>1</v>
      </c>
      <c r="RL83" s="181">
        <v>1</v>
      </c>
      <c r="RM83" s="183">
        <v>1</v>
      </c>
      <c r="RN83" s="183">
        <v>1</v>
      </c>
      <c r="RO83" s="183">
        <v>1</v>
      </c>
      <c r="RP83" s="183">
        <v>1</v>
      </c>
      <c r="RQ83" s="183">
        <v>1</v>
      </c>
      <c r="RR83" s="183">
        <v>1</v>
      </c>
      <c r="RS83" s="192" t="str">
        <f ca="1">IF(ISBLANK(RE83),"",ROUND(AVERAGE(OFFSET(RJ83:RR83,0,0,1,ion21Coop!$F$42)),1))</f>
        <v/>
      </c>
      <c r="RT83" s="269" t="str">
        <f t="shared" si="190"/>
        <v/>
      </c>
      <c r="RV83" s="119">
        <f t="shared" si="214"/>
        <v>21</v>
      </c>
      <c r="RW83" s="123" t="str">
        <f t="shared" si="235"/>
        <v/>
      </c>
      <c r="RX83" s="123">
        <v>78</v>
      </c>
      <c r="RY83" s="423"/>
      <c r="RZ83" s="423"/>
      <c r="SA83" s="423"/>
      <c r="SB83" s="423"/>
      <c r="SC83" s="421"/>
      <c r="SD83" s="422"/>
      <c r="SE83" s="269" t="str">
        <f t="shared" si="191"/>
        <v/>
      </c>
      <c r="SF83" s="180">
        <v>1</v>
      </c>
      <c r="SG83" s="269" t="str">
        <f t="shared" si="192"/>
        <v/>
      </c>
      <c r="SH83" s="180">
        <v>1</v>
      </c>
      <c r="SI83" s="181">
        <v>1</v>
      </c>
      <c r="SJ83" s="181">
        <v>1</v>
      </c>
      <c r="SK83" s="183">
        <v>1</v>
      </c>
      <c r="SL83" s="183">
        <v>1</v>
      </c>
      <c r="SM83" s="183">
        <v>1</v>
      </c>
      <c r="SN83" s="183">
        <v>1</v>
      </c>
      <c r="SO83" s="183">
        <v>1</v>
      </c>
      <c r="SP83" s="183">
        <v>1</v>
      </c>
      <c r="SQ83" s="192" t="str">
        <f ca="1">IF(ISBLANK(SC83),"",ROUND(AVERAGE(OFFSET(SH83:SP83,0,0,1,ion21Coop!$F$42)),1))</f>
        <v/>
      </c>
      <c r="SR83" s="269" t="str">
        <f t="shared" si="193"/>
        <v/>
      </c>
      <c r="ST83" s="565"/>
      <c r="SU83" s="565"/>
      <c r="SV83" s="566"/>
      <c r="SW83" s="567"/>
      <c r="SX83" s="565"/>
      <c r="SY83" s="566"/>
      <c r="SZ83" s="568"/>
      <c r="TA83" s="567"/>
      <c r="TB83" s="553"/>
    </row>
    <row r="84" spans="10:522" x14ac:dyDescent="0.3">
      <c r="J84" s="119">
        <f t="shared" si="194"/>
        <v>1</v>
      </c>
      <c r="K84" s="123" t="str">
        <f t="shared" si="215"/>
        <v>YaJo</v>
      </c>
      <c r="L84" s="123">
        <v>79</v>
      </c>
      <c r="M84" s="351"/>
      <c r="N84" s="351"/>
      <c r="O84" s="351"/>
      <c r="P84" s="351"/>
      <c r="Q84" s="369"/>
      <c r="R84" s="370"/>
      <c r="S84" s="269" t="str">
        <f t="shared" si="131"/>
        <v/>
      </c>
      <c r="T84" s="180">
        <v>1</v>
      </c>
      <c r="U84" s="269" t="str">
        <f t="shared" si="132"/>
        <v/>
      </c>
      <c r="V84" s="180">
        <v>1</v>
      </c>
      <c r="W84" s="181">
        <v>1</v>
      </c>
      <c r="X84" s="181">
        <v>1</v>
      </c>
      <c r="Y84" s="183">
        <v>1</v>
      </c>
      <c r="Z84" s="183">
        <v>1</v>
      </c>
      <c r="AA84" s="183">
        <v>1</v>
      </c>
      <c r="AB84" s="183">
        <v>1</v>
      </c>
      <c r="AC84" s="183">
        <v>1</v>
      </c>
      <c r="AD84" s="183">
        <v>1</v>
      </c>
      <c r="AE84" s="192" t="str">
        <f ca="1">IF(ISBLANK(Q84),"",ROUND(AVERAGE(OFFSET(V84:AD84,0,0,1,ion21Coop!$F$42)),1))</f>
        <v/>
      </c>
      <c r="AF84" s="269" t="str">
        <f t="shared" si="133"/>
        <v/>
      </c>
      <c r="AH84" s="119">
        <f t="shared" si="195"/>
        <v>2</v>
      </c>
      <c r="AI84" s="123" t="str">
        <f t="shared" si="216"/>
        <v>GeLo</v>
      </c>
      <c r="AJ84" s="123">
        <v>79</v>
      </c>
      <c r="AK84" s="351"/>
      <c r="AL84" s="351"/>
      <c r="AM84" s="351"/>
      <c r="AN84" s="351"/>
      <c r="AO84" s="369"/>
      <c r="AP84" s="370"/>
      <c r="AQ84" s="269" t="str">
        <f t="shared" si="134"/>
        <v/>
      </c>
      <c r="AR84" s="180">
        <v>1</v>
      </c>
      <c r="AS84" s="269" t="str">
        <f t="shared" si="135"/>
        <v/>
      </c>
      <c r="AT84" s="180">
        <v>1</v>
      </c>
      <c r="AU84" s="181">
        <v>1</v>
      </c>
      <c r="AV84" s="181">
        <v>1</v>
      </c>
      <c r="AW84" s="183">
        <v>1</v>
      </c>
      <c r="AX84" s="183">
        <v>1</v>
      </c>
      <c r="AY84" s="183">
        <v>1</v>
      </c>
      <c r="AZ84" s="183">
        <v>1</v>
      </c>
      <c r="BA84" s="183">
        <v>1</v>
      </c>
      <c r="BB84" s="183">
        <v>1</v>
      </c>
      <c r="BC84" s="192" t="str">
        <f ca="1">IF(ISBLANK(AO84),"",ROUND(AVERAGE(OFFSET(AT84:BB84,0,0,1,ion21Coop!$F$42)),1))</f>
        <v/>
      </c>
      <c r="BD84" s="269" t="str">
        <f t="shared" si="136"/>
        <v/>
      </c>
      <c r="BF84" s="119">
        <f t="shared" si="196"/>
        <v>3</v>
      </c>
      <c r="BG84" s="123" t="str">
        <f t="shared" si="217"/>
        <v>MiDo</v>
      </c>
      <c r="BH84" s="123">
        <v>79</v>
      </c>
      <c r="BI84" s="351"/>
      <c r="BJ84" s="351"/>
      <c r="BK84" s="351"/>
      <c r="BL84" s="351"/>
      <c r="BM84" s="369"/>
      <c r="BN84" s="370"/>
      <c r="BO84" s="269" t="str">
        <f t="shared" si="137"/>
        <v/>
      </c>
      <c r="BP84" s="180">
        <v>1</v>
      </c>
      <c r="BQ84" s="269" t="str">
        <f t="shared" si="138"/>
        <v/>
      </c>
      <c r="BR84" s="180">
        <v>1</v>
      </c>
      <c r="BS84" s="181">
        <v>1</v>
      </c>
      <c r="BT84" s="181">
        <v>1</v>
      </c>
      <c r="BU84" s="183">
        <v>1</v>
      </c>
      <c r="BV84" s="183">
        <v>1</v>
      </c>
      <c r="BW84" s="183">
        <v>1</v>
      </c>
      <c r="BX84" s="183">
        <v>1</v>
      </c>
      <c r="BY84" s="183">
        <v>1</v>
      </c>
      <c r="BZ84" s="183">
        <v>1</v>
      </c>
      <c r="CA84" s="192" t="str">
        <f ca="1">IF(ISBLANK(BM84),"",ROUND(AVERAGE(OFFSET(BR84:BZ84,0,0,1,ion21Coop!$F$42)),1))</f>
        <v/>
      </c>
      <c r="CB84" s="269" t="str">
        <f t="shared" si="139"/>
        <v/>
      </c>
      <c r="CD84" s="119">
        <f t="shared" si="197"/>
        <v>4</v>
      </c>
      <c r="CE84" s="123" t="str">
        <f t="shared" si="218"/>
        <v>EmNi</v>
      </c>
      <c r="CF84" s="123">
        <v>79</v>
      </c>
      <c r="CG84" s="351"/>
      <c r="CH84" s="351"/>
      <c r="CI84" s="351"/>
      <c r="CJ84" s="351"/>
      <c r="CK84" s="369"/>
      <c r="CL84" s="370"/>
      <c r="CM84" s="269" t="str">
        <f t="shared" si="140"/>
        <v/>
      </c>
      <c r="CN84" s="180">
        <v>1</v>
      </c>
      <c r="CO84" s="269" t="str">
        <f t="shared" si="141"/>
        <v/>
      </c>
      <c r="CP84" s="180">
        <v>1</v>
      </c>
      <c r="CQ84" s="181">
        <v>1</v>
      </c>
      <c r="CR84" s="181">
        <v>1</v>
      </c>
      <c r="CS84" s="183">
        <v>1</v>
      </c>
      <c r="CT84" s="183">
        <v>1</v>
      </c>
      <c r="CU84" s="183">
        <v>1</v>
      </c>
      <c r="CV84" s="183">
        <v>1</v>
      </c>
      <c r="CW84" s="183">
        <v>1</v>
      </c>
      <c r="CX84" s="183">
        <v>1</v>
      </c>
      <c r="CY84" s="192" t="str">
        <f ca="1">IF(ISBLANK(CK84),"",ROUND(AVERAGE(OFFSET(CP84:CX84,0,0,1,ion21Coop!$F$42)),1))</f>
        <v/>
      </c>
      <c r="CZ84" s="269" t="str">
        <f t="shared" si="142"/>
        <v/>
      </c>
      <c r="DB84" s="119">
        <f t="shared" si="198"/>
        <v>5</v>
      </c>
      <c r="DC84" s="123" t="str">
        <f t="shared" si="219"/>
        <v>HeJe</v>
      </c>
      <c r="DD84" s="123">
        <v>79</v>
      </c>
      <c r="DE84" s="423"/>
      <c r="DF84" s="423"/>
      <c r="DG84" s="423"/>
      <c r="DH84" s="423"/>
      <c r="DI84" s="421"/>
      <c r="DJ84" s="422"/>
      <c r="DK84" s="269" t="str">
        <f t="shared" si="143"/>
        <v/>
      </c>
      <c r="DL84" s="180">
        <v>1</v>
      </c>
      <c r="DM84" s="269" t="str">
        <f t="shared" si="144"/>
        <v/>
      </c>
      <c r="DN84" s="180">
        <v>1</v>
      </c>
      <c r="DO84" s="181">
        <v>1</v>
      </c>
      <c r="DP84" s="181">
        <v>1</v>
      </c>
      <c r="DQ84" s="183">
        <v>1</v>
      </c>
      <c r="DR84" s="183">
        <v>1</v>
      </c>
      <c r="DS84" s="183">
        <v>1</v>
      </c>
      <c r="DT84" s="183">
        <v>1</v>
      </c>
      <c r="DU84" s="183">
        <v>1</v>
      </c>
      <c r="DV84" s="183">
        <v>1</v>
      </c>
      <c r="DW84" s="192" t="str">
        <f ca="1">IF(ISBLANK(DI84),"",ROUND(AVERAGE(OFFSET(DN84:DV84,0,0,1,ion21Coop!$F$42)),1))</f>
        <v/>
      </c>
      <c r="DX84" s="269" t="str">
        <f t="shared" si="145"/>
        <v/>
      </c>
      <c r="DZ84" s="119">
        <f t="shared" si="199"/>
        <v>6</v>
      </c>
      <c r="EA84" s="123" t="str">
        <f t="shared" si="220"/>
        <v/>
      </c>
      <c r="EB84" s="123">
        <v>79</v>
      </c>
      <c r="EC84" s="423"/>
      <c r="ED84" s="423"/>
      <c r="EE84" s="423"/>
      <c r="EF84" s="423"/>
      <c r="EG84" s="421"/>
      <c r="EH84" s="422"/>
      <c r="EI84" s="269" t="str">
        <f t="shared" si="146"/>
        <v/>
      </c>
      <c r="EJ84" s="180">
        <v>1</v>
      </c>
      <c r="EK84" s="269" t="str">
        <f t="shared" si="147"/>
        <v/>
      </c>
      <c r="EL84" s="180">
        <v>1</v>
      </c>
      <c r="EM84" s="181">
        <v>1</v>
      </c>
      <c r="EN84" s="181">
        <v>1</v>
      </c>
      <c r="EO84" s="183">
        <v>1</v>
      </c>
      <c r="EP84" s="183">
        <v>1</v>
      </c>
      <c r="EQ84" s="183">
        <v>1</v>
      </c>
      <c r="ER84" s="183">
        <v>1</v>
      </c>
      <c r="ES84" s="183">
        <v>1</v>
      </c>
      <c r="ET84" s="183">
        <v>1</v>
      </c>
      <c r="EU84" s="192" t="str">
        <f ca="1">IF(ISBLANK(EG84),"",ROUND(AVERAGE(OFFSET(EL84:ET84,0,0,1,ion21Coop!$F$42)),1))</f>
        <v/>
      </c>
      <c r="EV84" s="269" t="str">
        <f t="shared" si="148"/>
        <v/>
      </c>
      <c r="EX84" s="119">
        <f t="shared" si="200"/>
        <v>7</v>
      </c>
      <c r="EY84" s="123" t="str">
        <f t="shared" si="221"/>
        <v/>
      </c>
      <c r="EZ84" s="123">
        <v>79</v>
      </c>
      <c r="FA84" s="423"/>
      <c r="FB84" s="423"/>
      <c r="FC84" s="423"/>
      <c r="FD84" s="423"/>
      <c r="FE84" s="421"/>
      <c r="FF84" s="422"/>
      <c r="FG84" s="269" t="str">
        <f t="shared" si="149"/>
        <v/>
      </c>
      <c r="FH84" s="180">
        <v>1</v>
      </c>
      <c r="FI84" s="269" t="str">
        <f t="shared" si="150"/>
        <v/>
      </c>
      <c r="FJ84" s="180">
        <v>1</v>
      </c>
      <c r="FK84" s="181">
        <v>1</v>
      </c>
      <c r="FL84" s="181">
        <v>1</v>
      </c>
      <c r="FM84" s="183">
        <v>1</v>
      </c>
      <c r="FN84" s="183">
        <v>1</v>
      </c>
      <c r="FO84" s="183">
        <v>1</v>
      </c>
      <c r="FP84" s="183">
        <v>1</v>
      </c>
      <c r="FQ84" s="183">
        <v>1</v>
      </c>
      <c r="FR84" s="183">
        <v>1</v>
      </c>
      <c r="FS84" s="192" t="str">
        <f ca="1">IF(ISBLANK(FE84),"",ROUND(AVERAGE(OFFSET(FJ84:FR84,0,0,1,ion21Coop!$F$42)),1))</f>
        <v/>
      </c>
      <c r="FT84" s="269" t="str">
        <f t="shared" si="151"/>
        <v/>
      </c>
      <c r="FV84" s="119">
        <f t="shared" si="201"/>
        <v>8</v>
      </c>
      <c r="FW84" s="123" t="str">
        <f t="shared" si="222"/>
        <v/>
      </c>
      <c r="FX84" s="123">
        <v>79</v>
      </c>
      <c r="FY84" s="423"/>
      <c r="FZ84" s="423"/>
      <c r="GA84" s="423"/>
      <c r="GB84" s="423"/>
      <c r="GC84" s="421"/>
      <c r="GD84" s="422"/>
      <c r="GE84" s="269" t="str">
        <f t="shared" si="152"/>
        <v/>
      </c>
      <c r="GF84" s="180">
        <v>1</v>
      </c>
      <c r="GG84" s="269" t="str">
        <f t="shared" si="153"/>
        <v/>
      </c>
      <c r="GH84" s="180">
        <v>1</v>
      </c>
      <c r="GI84" s="181">
        <v>1</v>
      </c>
      <c r="GJ84" s="181">
        <v>1</v>
      </c>
      <c r="GK84" s="183">
        <v>1</v>
      </c>
      <c r="GL84" s="183">
        <v>1</v>
      </c>
      <c r="GM84" s="183">
        <v>1</v>
      </c>
      <c r="GN84" s="183">
        <v>1</v>
      </c>
      <c r="GO84" s="183">
        <v>1</v>
      </c>
      <c r="GP84" s="183">
        <v>1</v>
      </c>
      <c r="GQ84" s="192" t="str">
        <f ca="1">IF(ISBLANK(GC84),"",ROUND(AVERAGE(OFFSET(GH84:GP84,0,0,1,ion21Coop!$F$42)),1))</f>
        <v/>
      </c>
      <c r="GR84" s="269" t="str">
        <f t="shared" si="154"/>
        <v/>
      </c>
      <c r="GT84" s="119">
        <f t="shared" si="202"/>
        <v>9</v>
      </c>
      <c r="GU84" s="123" t="str">
        <f t="shared" si="223"/>
        <v/>
      </c>
      <c r="GV84" s="123">
        <v>79</v>
      </c>
      <c r="GW84" s="423"/>
      <c r="GX84" s="423"/>
      <c r="GY84" s="423"/>
      <c r="GZ84" s="423"/>
      <c r="HA84" s="421"/>
      <c r="HB84" s="422"/>
      <c r="HC84" s="269" t="str">
        <f t="shared" si="155"/>
        <v/>
      </c>
      <c r="HD84" s="180">
        <v>1</v>
      </c>
      <c r="HE84" s="269" t="str">
        <f t="shared" si="156"/>
        <v/>
      </c>
      <c r="HF84" s="180">
        <v>1</v>
      </c>
      <c r="HG84" s="181">
        <v>1</v>
      </c>
      <c r="HH84" s="181">
        <v>1</v>
      </c>
      <c r="HI84" s="183">
        <v>1</v>
      </c>
      <c r="HJ84" s="183">
        <v>1</v>
      </c>
      <c r="HK84" s="183">
        <v>1</v>
      </c>
      <c r="HL84" s="183">
        <v>1</v>
      </c>
      <c r="HM84" s="183">
        <v>1</v>
      </c>
      <c r="HN84" s="183">
        <v>1</v>
      </c>
      <c r="HO84" s="192" t="str">
        <f ca="1">IF(ISBLANK(HA84),"",ROUND(AVERAGE(OFFSET(HF84:HN84,0,0,1,ion21Coop!$F$42)),1))</f>
        <v/>
      </c>
      <c r="HP84" s="269" t="str">
        <f t="shared" si="157"/>
        <v/>
      </c>
      <c r="HR84" s="119">
        <f t="shared" si="203"/>
        <v>10</v>
      </c>
      <c r="HS84" s="123" t="str">
        <f t="shared" si="224"/>
        <v/>
      </c>
      <c r="HT84" s="123">
        <v>79</v>
      </c>
      <c r="HU84" s="423"/>
      <c r="HV84" s="423"/>
      <c r="HW84" s="423"/>
      <c r="HX84" s="423"/>
      <c r="HY84" s="421"/>
      <c r="HZ84" s="422"/>
      <c r="IA84" s="269" t="str">
        <f t="shared" si="158"/>
        <v/>
      </c>
      <c r="IB84" s="180">
        <v>1</v>
      </c>
      <c r="IC84" s="269" t="str">
        <f t="shared" si="159"/>
        <v/>
      </c>
      <c r="ID84" s="180">
        <v>1</v>
      </c>
      <c r="IE84" s="181">
        <v>1</v>
      </c>
      <c r="IF84" s="181">
        <v>1</v>
      </c>
      <c r="IG84" s="183">
        <v>1</v>
      </c>
      <c r="IH84" s="183">
        <v>1</v>
      </c>
      <c r="II84" s="183">
        <v>1</v>
      </c>
      <c r="IJ84" s="183">
        <v>1</v>
      </c>
      <c r="IK84" s="183">
        <v>1</v>
      </c>
      <c r="IL84" s="183">
        <v>1</v>
      </c>
      <c r="IM84" s="192" t="str">
        <f ca="1">IF(ISBLANK(HY84),"",ROUND(AVERAGE(OFFSET(ID84:IL84,0,0,1,ion21Coop!$F$42)),1))</f>
        <v/>
      </c>
      <c r="IN84" s="269" t="str">
        <f t="shared" si="160"/>
        <v/>
      </c>
      <c r="IP84" s="119">
        <f t="shared" si="204"/>
        <v>11</v>
      </c>
      <c r="IQ84" s="123" t="str">
        <f t="shared" si="225"/>
        <v/>
      </c>
      <c r="IR84" s="123">
        <v>79</v>
      </c>
      <c r="IS84" s="423"/>
      <c r="IT84" s="423"/>
      <c r="IU84" s="423"/>
      <c r="IV84" s="423"/>
      <c r="IW84" s="421"/>
      <c r="IX84" s="422"/>
      <c r="IY84" s="269" t="str">
        <f t="shared" si="161"/>
        <v/>
      </c>
      <c r="IZ84" s="180">
        <v>1</v>
      </c>
      <c r="JA84" s="269" t="str">
        <f t="shared" si="162"/>
        <v/>
      </c>
      <c r="JB84" s="180">
        <v>1</v>
      </c>
      <c r="JC84" s="181">
        <v>1</v>
      </c>
      <c r="JD84" s="181">
        <v>1</v>
      </c>
      <c r="JE84" s="183">
        <v>1</v>
      </c>
      <c r="JF84" s="183">
        <v>1</v>
      </c>
      <c r="JG84" s="183">
        <v>1</v>
      </c>
      <c r="JH84" s="183">
        <v>1</v>
      </c>
      <c r="JI84" s="183">
        <v>1</v>
      </c>
      <c r="JJ84" s="183">
        <v>1</v>
      </c>
      <c r="JK84" s="192" t="str">
        <f ca="1">IF(ISBLANK(IW84),"",ROUND(AVERAGE(OFFSET(JB84:JJ84,0,0,1,ion21Coop!$F$42)),1))</f>
        <v/>
      </c>
      <c r="JL84" s="269" t="str">
        <f t="shared" si="163"/>
        <v/>
      </c>
      <c r="JN84" s="119">
        <f t="shared" si="205"/>
        <v>12</v>
      </c>
      <c r="JO84" s="123" t="str">
        <f t="shared" si="226"/>
        <v/>
      </c>
      <c r="JP84" s="123">
        <v>79</v>
      </c>
      <c r="JQ84" s="423"/>
      <c r="JR84" s="423"/>
      <c r="JS84" s="423"/>
      <c r="JT84" s="423"/>
      <c r="JU84" s="421"/>
      <c r="JV84" s="422"/>
      <c r="JW84" s="269" t="str">
        <f t="shared" si="164"/>
        <v/>
      </c>
      <c r="JX84" s="180">
        <v>1</v>
      </c>
      <c r="JY84" s="269" t="str">
        <f t="shared" si="165"/>
        <v/>
      </c>
      <c r="JZ84" s="180">
        <v>1</v>
      </c>
      <c r="KA84" s="181">
        <v>1</v>
      </c>
      <c r="KB84" s="181">
        <v>1</v>
      </c>
      <c r="KC84" s="183">
        <v>1</v>
      </c>
      <c r="KD84" s="183">
        <v>1</v>
      </c>
      <c r="KE84" s="183">
        <v>1</v>
      </c>
      <c r="KF84" s="183">
        <v>1</v>
      </c>
      <c r="KG84" s="183">
        <v>1</v>
      </c>
      <c r="KH84" s="183">
        <v>1</v>
      </c>
      <c r="KI84" s="192" t="str">
        <f ca="1">IF(ISBLANK(JU84),"",ROUND(AVERAGE(OFFSET(JZ84:KH84,0,0,1,ion21Coop!$F$42)),1))</f>
        <v/>
      </c>
      <c r="KJ84" s="269" t="str">
        <f t="shared" si="166"/>
        <v/>
      </c>
      <c r="KL84" s="119">
        <f t="shared" si="206"/>
        <v>13</v>
      </c>
      <c r="KM84" s="123" t="str">
        <f t="shared" si="227"/>
        <v/>
      </c>
      <c r="KN84" s="123">
        <v>79</v>
      </c>
      <c r="KO84" s="423"/>
      <c r="KP84" s="423"/>
      <c r="KQ84" s="423"/>
      <c r="KR84" s="423"/>
      <c r="KS84" s="421"/>
      <c r="KT84" s="422"/>
      <c r="KU84" s="269" t="str">
        <f t="shared" si="167"/>
        <v/>
      </c>
      <c r="KV84" s="180">
        <v>1</v>
      </c>
      <c r="KW84" s="269" t="str">
        <f t="shared" si="168"/>
        <v/>
      </c>
      <c r="KX84" s="180">
        <v>1</v>
      </c>
      <c r="KY84" s="181">
        <v>1</v>
      </c>
      <c r="KZ84" s="181">
        <v>1</v>
      </c>
      <c r="LA84" s="183">
        <v>1</v>
      </c>
      <c r="LB84" s="183">
        <v>1</v>
      </c>
      <c r="LC84" s="183">
        <v>1</v>
      </c>
      <c r="LD84" s="183">
        <v>1</v>
      </c>
      <c r="LE84" s="183">
        <v>1</v>
      </c>
      <c r="LF84" s="183">
        <v>1</v>
      </c>
      <c r="LG84" s="192" t="str">
        <f ca="1">IF(ISBLANK(KS84),"",ROUND(AVERAGE(OFFSET(KX84:LF84,0,0,1,ion21Coop!$F$42)),1))</f>
        <v/>
      </c>
      <c r="LH84" s="269" t="str">
        <f t="shared" si="169"/>
        <v/>
      </c>
      <c r="LJ84" s="119">
        <f t="shared" si="207"/>
        <v>14</v>
      </c>
      <c r="LK84" s="123" t="str">
        <f t="shared" si="228"/>
        <v/>
      </c>
      <c r="LL84" s="123">
        <v>79</v>
      </c>
      <c r="LM84" s="423"/>
      <c r="LN84" s="423"/>
      <c r="LO84" s="423"/>
      <c r="LP84" s="423"/>
      <c r="LQ84" s="421"/>
      <c r="LR84" s="422"/>
      <c r="LS84" s="269" t="str">
        <f t="shared" si="170"/>
        <v/>
      </c>
      <c r="LT84" s="180">
        <v>1</v>
      </c>
      <c r="LU84" s="269" t="str">
        <f t="shared" si="171"/>
        <v/>
      </c>
      <c r="LV84" s="180">
        <v>1</v>
      </c>
      <c r="LW84" s="181">
        <v>1</v>
      </c>
      <c r="LX84" s="181">
        <v>1</v>
      </c>
      <c r="LY84" s="183">
        <v>1</v>
      </c>
      <c r="LZ84" s="183">
        <v>1</v>
      </c>
      <c r="MA84" s="183">
        <v>1</v>
      </c>
      <c r="MB84" s="183">
        <v>1</v>
      </c>
      <c r="MC84" s="183">
        <v>1</v>
      </c>
      <c r="MD84" s="183">
        <v>1</v>
      </c>
      <c r="ME84" s="192" t="str">
        <f ca="1">IF(ISBLANK(LQ84),"",ROUND(AVERAGE(OFFSET(LV84:MD84,0,0,1,ion21Coop!$F$42)),1))</f>
        <v/>
      </c>
      <c r="MF84" s="269" t="str">
        <f t="shared" si="172"/>
        <v/>
      </c>
      <c r="MH84" s="119">
        <f t="shared" si="208"/>
        <v>15</v>
      </c>
      <c r="MI84" s="123" t="str">
        <f t="shared" si="229"/>
        <v/>
      </c>
      <c r="MJ84" s="123">
        <v>79</v>
      </c>
      <c r="MK84" s="423"/>
      <c r="ML84" s="423"/>
      <c r="MM84" s="423"/>
      <c r="MN84" s="423"/>
      <c r="MO84" s="421"/>
      <c r="MP84" s="422"/>
      <c r="MQ84" s="269" t="str">
        <f t="shared" si="173"/>
        <v/>
      </c>
      <c r="MR84" s="180">
        <v>1</v>
      </c>
      <c r="MS84" s="269" t="str">
        <f t="shared" si="174"/>
        <v/>
      </c>
      <c r="MT84" s="180">
        <v>1</v>
      </c>
      <c r="MU84" s="181">
        <v>1</v>
      </c>
      <c r="MV84" s="181">
        <v>1</v>
      </c>
      <c r="MW84" s="183">
        <v>1</v>
      </c>
      <c r="MX84" s="183">
        <v>1</v>
      </c>
      <c r="MY84" s="183">
        <v>1</v>
      </c>
      <c r="MZ84" s="183">
        <v>1</v>
      </c>
      <c r="NA84" s="183">
        <v>1</v>
      </c>
      <c r="NB84" s="183">
        <v>1</v>
      </c>
      <c r="NC84" s="192" t="str">
        <f ca="1">IF(ISBLANK(MO84),"",ROUND(AVERAGE(OFFSET(MT84:NB84,0,0,1,ion21Coop!$F$42)),1))</f>
        <v/>
      </c>
      <c r="ND84" s="269" t="str">
        <f t="shared" si="175"/>
        <v/>
      </c>
      <c r="NF84" s="119">
        <f t="shared" si="209"/>
        <v>16</v>
      </c>
      <c r="NG84" s="123" t="str">
        <f t="shared" si="230"/>
        <v/>
      </c>
      <c r="NH84" s="123">
        <v>79</v>
      </c>
      <c r="NI84" s="423"/>
      <c r="NJ84" s="423"/>
      <c r="NK84" s="423"/>
      <c r="NL84" s="423"/>
      <c r="NM84" s="421"/>
      <c r="NN84" s="422"/>
      <c r="NO84" s="269" t="str">
        <f t="shared" si="176"/>
        <v/>
      </c>
      <c r="NP84" s="180">
        <v>1</v>
      </c>
      <c r="NQ84" s="269" t="str">
        <f t="shared" si="177"/>
        <v/>
      </c>
      <c r="NR84" s="180">
        <v>1</v>
      </c>
      <c r="NS84" s="181">
        <v>1</v>
      </c>
      <c r="NT84" s="181">
        <v>1</v>
      </c>
      <c r="NU84" s="183">
        <v>1</v>
      </c>
      <c r="NV84" s="183">
        <v>1</v>
      </c>
      <c r="NW84" s="183">
        <v>1</v>
      </c>
      <c r="NX84" s="183">
        <v>1</v>
      </c>
      <c r="NY84" s="183">
        <v>1</v>
      </c>
      <c r="NZ84" s="183">
        <v>1</v>
      </c>
      <c r="OA84" s="192" t="str">
        <f ca="1">IF(ISBLANK(NM84),"",ROUND(AVERAGE(OFFSET(NR84:NZ84,0,0,1,ion21Coop!$F$42)),1))</f>
        <v/>
      </c>
      <c r="OB84" s="269" t="str">
        <f t="shared" si="178"/>
        <v/>
      </c>
      <c r="OD84" s="119">
        <f t="shared" si="210"/>
        <v>17</v>
      </c>
      <c r="OE84" s="123" t="str">
        <f t="shared" si="231"/>
        <v/>
      </c>
      <c r="OF84" s="123">
        <v>79</v>
      </c>
      <c r="OG84" s="423"/>
      <c r="OH84" s="423"/>
      <c r="OI84" s="423"/>
      <c r="OJ84" s="423"/>
      <c r="OK84" s="421"/>
      <c r="OL84" s="422"/>
      <c r="OM84" s="269" t="str">
        <f t="shared" si="179"/>
        <v/>
      </c>
      <c r="ON84" s="180">
        <v>1</v>
      </c>
      <c r="OO84" s="269" t="str">
        <f t="shared" si="180"/>
        <v/>
      </c>
      <c r="OP84" s="180">
        <v>1</v>
      </c>
      <c r="OQ84" s="181">
        <v>1</v>
      </c>
      <c r="OR84" s="181">
        <v>1</v>
      </c>
      <c r="OS84" s="183">
        <v>1</v>
      </c>
      <c r="OT84" s="183">
        <v>1</v>
      </c>
      <c r="OU84" s="183">
        <v>1</v>
      </c>
      <c r="OV84" s="183">
        <v>1</v>
      </c>
      <c r="OW84" s="183">
        <v>1</v>
      </c>
      <c r="OX84" s="183">
        <v>1</v>
      </c>
      <c r="OY84" s="192" t="str">
        <f ca="1">IF(ISBLANK(OK84),"",ROUND(AVERAGE(OFFSET(OP84:OX84,0,0,1,ion21Coop!$F$42)),1))</f>
        <v/>
      </c>
      <c r="OZ84" s="269" t="str">
        <f t="shared" si="181"/>
        <v/>
      </c>
      <c r="PB84" s="119">
        <f t="shared" si="211"/>
        <v>18</v>
      </c>
      <c r="PC84" s="123" t="str">
        <f t="shared" si="232"/>
        <v/>
      </c>
      <c r="PD84" s="123">
        <v>79</v>
      </c>
      <c r="PE84" s="423"/>
      <c r="PF84" s="423"/>
      <c r="PG84" s="423"/>
      <c r="PH84" s="423"/>
      <c r="PI84" s="421"/>
      <c r="PJ84" s="422"/>
      <c r="PK84" s="269" t="str">
        <f t="shared" si="182"/>
        <v/>
      </c>
      <c r="PL84" s="180">
        <v>1</v>
      </c>
      <c r="PM84" s="269" t="str">
        <f t="shared" si="183"/>
        <v/>
      </c>
      <c r="PN84" s="180">
        <v>1</v>
      </c>
      <c r="PO84" s="181">
        <v>1</v>
      </c>
      <c r="PP84" s="181">
        <v>1</v>
      </c>
      <c r="PQ84" s="183">
        <v>1</v>
      </c>
      <c r="PR84" s="183">
        <v>1</v>
      </c>
      <c r="PS84" s="183">
        <v>1</v>
      </c>
      <c r="PT84" s="183">
        <v>1</v>
      </c>
      <c r="PU84" s="183">
        <v>1</v>
      </c>
      <c r="PV84" s="183">
        <v>1</v>
      </c>
      <c r="PW84" s="192" t="str">
        <f ca="1">IF(ISBLANK(PI84),"",ROUND(AVERAGE(OFFSET(PN84:PV84,0,0,1,ion21Coop!$F$42)),1))</f>
        <v/>
      </c>
      <c r="PX84" s="269" t="str">
        <f t="shared" si="184"/>
        <v/>
      </c>
      <c r="PZ84" s="119">
        <f t="shared" si="212"/>
        <v>19</v>
      </c>
      <c r="QA84" s="123" t="str">
        <f t="shared" si="233"/>
        <v/>
      </c>
      <c r="QB84" s="123">
        <v>79</v>
      </c>
      <c r="QC84" s="423"/>
      <c r="QD84" s="423"/>
      <c r="QE84" s="423"/>
      <c r="QF84" s="423"/>
      <c r="QG84" s="421"/>
      <c r="QH84" s="422"/>
      <c r="QI84" s="269" t="str">
        <f t="shared" si="185"/>
        <v/>
      </c>
      <c r="QJ84" s="180">
        <v>1</v>
      </c>
      <c r="QK84" s="269" t="str">
        <f t="shared" si="186"/>
        <v/>
      </c>
      <c r="QL84" s="180">
        <v>1</v>
      </c>
      <c r="QM84" s="181">
        <v>1</v>
      </c>
      <c r="QN84" s="181">
        <v>1</v>
      </c>
      <c r="QO84" s="183">
        <v>1</v>
      </c>
      <c r="QP84" s="183">
        <v>1</v>
      </c>
      <c r="QQ84" s="183">
        <v>1</v>
      </c>
      <c r="QR84" s="183">
        <v>1</v>
      </c>
      <c r="QS84" s="183">
        <v>1</v>
      </c>
      <c r="QT84" s="183">
        <v>1</v>
      </c>
      <c r="QU84" s="192" t="str">
        <f ca="1">IF(ISBLANK(QG84),"",ROUND(AVERAGE(OFFSET(QL84:QT84,0,0,1,ion21Coop!$F$42)),1))</f>
        <v/>
      </c>
      <c r="QV84" s="269" t="str">
        <f t="shared" si="187"/>
        <v/>
      </c>
      <c r="QX84" s="119">
        <f t="shared" si="213"/>
        <v>20</v>
      </c>
      <c r="QY84" s="123" t="str">
        <f t="shared" si="234"/>
        <v/>
      </c>
      <c r="QZ84" s="123">
        <v>79</v>
      </c>
      <c r="RA84" s="423"/>
      <c r="RB84" s="423"/>
      <c r="RC84" s="423"/>
      <c r="RD84" s="423"/>
      <c r="RE84" s="421"/>
      <c r="RF84" s="422"/>
      <c r="RG84" s="269" t="str">
        <f t="shared" si="188"/>
        <v/>
      </c>
      <c r="RH84" s="180">
        <v>1</v>
      </c>
      <c r="RI84" s="269" t="str">
        <f t="shared" si="189"/>
        <v/>
      </c>
      <c r="RJ84" s="180">
        <v>1</v>
      </c>
      <c r="RK84" s="181">
        <v>1</v>
      </c>
      <c r="RL84" s="181">
        <v>1</v>
      </c>
      <c r="RM84" s="183">
        <v>1</v>
      </c>
      <c r="RN84" s="183">
        <v>1</v>
      </c>
      <c r="RO84" s="183">
        <v>1</v>
      </c>
      <c r="RP84" s="183">
        <v>1</v>
      </c>
      <c r="RQ84" s="183">
        <v>1</v>
      </c>
      <c r="RR84" s="183">
        <v>1</v>
      </c>
      <c r="RS84" s="192" t="str">
        <f ca="1">IF(ISBLANK(RE84),"",ROUND(AVERAGE(OFFSET(RJ84:RR84,0,0,1,ion21Coop!$F$42)),1))</f>
        <v/>
      </c>
      <c r="RT84" s="269" t="str">
        <f t="shared" si="190"/>
        <v/>
      </c>
      <c r="RV84" s="119">
        <f t="shared" si="214"/>
        <v>21</v>
      </c>
      <c r="RW84" s="123" t="str">
        <f t="shared" si="235"/>
        <v/>
      </c>
      <c r="RX84" s="123">
        <v>79</v>
      </c>
      <c r="RY84" s="423"/>
      <c r="RZ84" s="423"/>
      <c r="SA84" s="423"/>
      <c r="SB84" s="423"/>
      <c r="SC84" s="421"/>
      <c r="SD84" s="422"/>
      <c r="SE84" s="269" t="str">
        <f t="shared" si="191"/>
        <v/>
      </c>
      <c r="SF84" s="180">
        <v>1</v>
      </c>
      <c r="SG84" s="269" t="str">
        <f t="shared" si="192"/>
        <v/>
      </c>
      <c r="SH84" s="180">
        <v>1</v>
      </c>
      <c r="SI84" s="181">
        <v>1</v>
      </c>
      <c r="SJ84" s="181">
        <v>1</v>
      </c>
      <c r="SK84" s="183">
        <v>1</v>
      </c>
      <c r="SL84" s="183">
        <v>1</v>
      </c>
      <c r="SM84" s="183">
        <v>1</v>
      </c>
      <c r="SN84" s="183">
        <v>1</v>
      </c>
      <c r="SO84" s="183">
        <v>1</v>
      </c>
      <c r="SP84" s="183">
        <v>1</v>
      </c>
      <c r="SQ84" s="192" t="str">
        <f ca="1">IF(ISBLANK(SC84),"",ROUND(AVERAGE(OFFSET(SH84:SP84,0,0,1,ion21Coop!$F$42)),1))</f>
        <v/>
      </c>
      <c r="SR84" s="269" t="str">
        <f t="shared" si="193"/>
        <v/>
      </c>
      <c r="ST84" s="565"/>
      <c r="SU84" s="565"/>
      <c r="SV84" s="566"/>
      <c r="SW84" s="567"/>
      <c r="SX84" s="565"/>
      <c r="SY84" s="566"/>
      <c r="SZ84" s="568"/>
      <c r="TA84" s="567"/>
      <c r="TB84" s="553"/>
    </row>
    <row r="85" spans="10:522" x14ac:dyDescent="0.3">
      <c r="J85" s="119">
        <f t="shared" si="194"/>
        <v>1</v>
      </c>
      <c r="K85" s="123" t="str">
        <f t="shared" si="215"/>
        <v>YaJo</v>
      </c>
      <c r="L85" s="123">
        <v>80</v>
      </c>
      <c r="M85" s="351"/>
      <c r="N85" s="351"/>
      <c r="O85" s="351"/>
      <c r="P85" s="351"/>
      <c r="Q85" s="369"/>
      <c r="R85" s="370"/>
      <c r="S85" s="269" t="str">
        <f t="shared" si="131"/>
        <v/>
      </c>
      <c r="T85" s="180">
        <v>1</v>
      </c>
      <c r="U85" s="269" t="str">
        <f t="shared" si="132"/>
        <v/>
      </c>
      <c r="V85" s="180">
        <v>1</v>
      </c>
      <c r="W85" s="181">
        <v>1</v>
      </c>
      <c r="X85" s="181">
        <v>1</v>
      </c>
      <c r="Y85" s="183">
        <v>1</v>
      </c>
      <c r="Z85" s="183">
        <v>1</v>
      </c>
      <c r="AA85" s="183">
        <v>1</v>
      </c>
      <c r="AB85" s="183">
        <v>1</v>
      </c>
      <c r="AC85" s="183">
        <v>1</v>
      </c>
      <c r="AD85" s="183">
        <v>1</v>
      </c>
      <c r="AE85" s="192" t="str">
        <f ca="1">IF(ISBLANK(Q85),"",ROUND(AVERAGE(OFFSET(V85:AD85,0,0,1,ion21Coop!$F$42)),1))</f>
        <v/>
      </c>
      <c r="AF85" s="269" t="str">
        <f t="shared" si="133"/>
        <v/>
      </c>
      <c r="AH85" s="119">
        <f t="shared" si="195"/>
        <v>2</v>
      </c>
      <c r="AI85" s="123" t="str">
        <f t="shared" si="216"/>
        <v>GeLo</v>
      </c>
      <c r="AJ85" s="123">
        <v>80</v>
      </c>
      <c r="AK85" s="351"/>
      <c r="AL85" s="351"/>
      <c r="AM85" s="351"/>
      <c r="AN85" s="351"/>
      <c r="AO85" s="369"/>
      <c r="AP85" s="370"/>
      <c r="AQ85" s="269" t="str">
        <f t="shared" si="134"/>
        <v/>
      </c>
      <c r="AR85" s="180">
        <v>1</v>
      </c>
      <c r="AS85" s="269" t="str">
        <f t="shared" si="135"/>
        <v/>
      </c>
      <c r="AT85" s="180">
        <v>1</v>
      </c>
      <c r="AU85" s="181">
        <v>1</v>
      </c>
      <c r="AV85" s="181">
        <v>1</v>
      </c>
      <c r="AW85" s="183">
        <v>1</v>
      </c>
      <c r="AX85" s="183">
        <v>1</v>
      </c>
      <c r="AY85" s="183">
        <v>1</v>
      </c>
      <c r="AZ85" s="183">
        <v>1</v>
      </c>
      <c r="BA85" s="183">
        <v>1</v>
      </c>
      <c r="BB85" s="183">
        <v>1</v>
      </c>
      <c r="BC85" s="192" t="str">
        <f ca="1">IF(ISBLANK(AO85),"",ROUND(AVERAGE(OFFSET(AT85:BB85,0,0,1,ion21Coop!$F$42)),1))</f>
        <v/>
      </c>
      <c r="BD85" s="269" t="str">
        <f t="shared" si="136"/>
        <v/>
      </c>
      <c r="BF85" s="119">
        <f t="shared" si="196"/>
        <v>3</v>
      </c>
      <c r="BG85" s="123" t="str">
        <f t="shared" si="217"/>
        <v>MiDo</v>
      </c>
      <c r="BH85" s="123">
        <v>80</v>
      </c>
      <c r="BI85" s="351"/>
      <c r="BJ85" s="351"/>
      <c r="BK85" s="351"/>
      <c r="BL85" s="351"/>
      <c r="BM85" s="369"/>
      <c r="BN85" s="370"/>
      <c r="BO85" s="269" t="str">
        <f t="shared" si="137"/>
        <v/>
      </c>
      <c r="BP85" s="180">
        <v>1</v>
      </c>
      <c r="BQ85" s="269" t="str">
        <f t="shared" si="138"/>
        <v/>
      </c>
      <c r="BR85" s="180">
        <v>1</v>
      </c>
      <c r="BS85" s="181">
        <v>1</v>
      </c>
      <c r="BT85" s="181">
        <v>1</v>
      </c>
      <c r="BU85" s="183">
        <v>1</v>
      </c>
      <c r="BV85" s="183">
        <v>1</v>
      </c>
      <c r="BW85" s="183">
        <v>1</v>
      </c>
      <c r="BX85" s="183">
        <v>1</v>
      </c>
      <c r="BY85" s="183">
        <v>1</v>
      </c>
      <c r="BZ85" s="183">
        <v>1</v>
      </c>
      <c r="CA85" s="192" t="str">
        <f ca="1">IF(ISBLANK(BM85),"",ROUND(AVERAGE(OFFSET(BR85:BZ85,0,0,1,ion21Coop!$F$42)),1))</f>
        <v/>
      </c>
      <c r="CB85" s="269" t="str">
        <f t="shared" si="139"/>
        <v/>
      </c>
      <c r="CD85" s="119">
        <f t="shared" si="197"/>
        <v>4</v>
      </c>
      <c r="CE85" s="123" t="str">
        <f t="shared" si="218"/>
        <v>EmNi</v>
      </c>
      <c r="CF85" s="123">
        <v>80</v>
      </c>
      <c r="CG85" s="351"/>
      <c r="CH85" s="351"/>
      <c r="CI85" s="351"/>
      <c r="CJ85" s="351"/>
      <c r="CK85" s="369"/>
      <c r="CL85" s="370"/>
      <c r="CM85" s="269" t="str">
        <f t="shared" si="140"/>
        <v/>
      </c>
      <c r="CN85" s="180">
        <v>1</v>
      </c>
      <c r="CO85" s="269" t="str">
        <f t="shared" si="141"/>
        <v/>
      </c>
      <c r="CP85" s="180">
        <v>1</v>
      </c>
      <c r="CQ85" s="181">
        <v>1</v>
      </c>
      <c r="CR85" s="181">
        <v>1</v>
      </c>
      <c r="CS85" s="183">
        <v>1</v>
      </c>
      <c r="CT85" s="183">
        <v>1</v>
      </c>
      <c r="CU85" s="183">
        <v>1</v>
      </c>
      <c r="CV85" s="183">
        <v>1</v>
      </c>
      <c r="CW85" s="183">
        <v>1</v>
      </c>
      <c r="CX85" s="183">
        <v>1</v>
      </c>
      <c r="CY85" s="192" t="str">
        <f ca="1">IF(ISBLANK(CK85),"",ROUND(AVERAGE(OFFSET(CP85:CX85,0,0,1,ion21Coop!$F$42)),1))</f>
        <v/>
      </c>
      <c r="CZ85" s="269" t="str">
        <f t="shared" si="142"/>
        <v/>
      </c>
      <c r="DB85" s="119">
        <f t="shared" si="198"/>
        <v>5</v>
      </c>
      <c r="DC85" s="123" t="str">
        <f t="shared" si="219"/>
        <v>HeJe</v>
      </c>
      <c r="DD85" s="123">
        <v>80</v>
      </c>
      <c r="DE85" s="423"/>
      <c r="DF85" s="423"/>
      <c r="DG85" s="423"/>
      <c r="DH85" s="423"/>
      <c r="DI85" s="421"/>
      <c r="DJ85" s="422"/>
      <c r="DK85" s="269" t="str">
        <f t="shared" si="143"/>
        <v/>
      </c>
      <c r="DL85" s="180">
        <v>1</v>
      </c>
      <c r="DM85" s="269" t="str">
        <f t="shared" si="144"/>
        <v/>
      </c>
      <c r="DN85" s="180">
        <v>1</v>
      </c>
      <c r="DO85" s="181">
        <v>1</v>
      </c>
      <c r="DP85" s="181">
        <v>1</v>
      </c>
      <c r="DQ85" s="183">
        <v>1</v>
      </c>
      <c r="DR85" s="183">
        <v>1</v>
      </c>
      <c r="DS85" s="183">
        <v>1</v>
      </c>
      <c r="DT85" s="183">
        <v>1</v>
      </c>
      <c r="DU85" s="183">
        <v>1</v>
      </c>
      <c r="DV85" s="183">
        <v>1</v>
      </c>
      <c r="DW85" s="192" t="str">
        <f ca="1">IF(ISBLANK(DI85),"",ROUND(AVERAGE(OFFSET(DN85:DV85,0,0,1,ion21Coop!$F$42)),1))</f>
        <v/>
      </c>
      <c r="DX85" s="269" t="str">
        <f t="shared" si="145"/>
        <v/>
      </c>
      <c r="DZ85" s="119">
        <f t="shared" si="199"/>
        <v>6</v>
      </c>
      <c r="EA85" s="123" t="str">
        <f t="shared" si="220"/>
        <v/>
      </c>
      <c r="EB85" s="123">
        <v>80</v>
      </c>
      <c r="EC85" s="423"/>
      <c r="ED85" s="423"/>
      <c r="EE85" s="423"/>
      <c r="EF85" s="423"/>
      <c r="EG85" s="421"/>
      <c r="EH85" s="422"/>
      <c r="EI85" s="269" t="str">
        <f t="shared" si="146"/>
        <v/>
      </c>
      <c r="EJ85" s="180">
        <v>1</v>
      </c>
      <c r="EK85" s="269" t="str">
        <f t="shared" si="147"/>
        <v/>
      </c>
      <c r="EL85" s="180">
        <v>1</v>
      </c>
      <c r="EM85" s="181">
        <v>1</v>
      </c>
      <c r="EN85" s="181">
        <v>1</v>
      </c>
      <c r="EO85" s="183">
        <v>1</v>
      </c>
      <c r="EP85" s="183">
        <v>1</v>
      </c>
      <c r="EQ85" s="183">
        <v>1</v>
      </c>
      <c r="ER85" s="183">
        <v>1</v>
      </c>
      <c r="ES85" s="183">
        <v>1</v>
      </c>
      <c r="ET85" s="183">
        <v>1</v>
      </c>
      <c r="EU85" s="192" t="str">
        <f ca="1">IF(ISBLANK(EG85),"",ROUND(AVERAGE(OFFSET(EL85:ET85,0,0,1,ion21Coop!$F$42)),1))</f>
        <v/>
      </c>
      <c r="EV85" s="269" t="str">
        <f t="shared" si="148"/>
        <v/>
      </c>
      <c r="EX85" s="119">
        <f t="shared" si="200"/>
        <v>7</v>
      </c>
      <c r="EY85" s="123" t="str">
        <f t="shared" si="221"/>
        <v/>
      </c>
      <c r="EZ85" s="123">
        <v>80</v>
      </c>
      <c r="FA85" s="423"/>
      <c r="FB85" s="423"/>
      <c r="FC85" s="423"/>
      <c r="FD85" s="423"/>
      <c r="FE85" s="421"/>
      <c r="FF85" s="422"/>
      <c r="FG85" s="269" t="str">
        <f t="shared" si="149"/>
        <v/>
      </c>
      <c r="FH85" s="180">
        <v>1</v>
      </c>
      <c r="FI85" s="269" t="str">
        <f t="shared" si="150"/>
        <v/>
      </c>
      <c r="FJ85" s="180">
        <v>1</v>
      </c>
      <c r="FK85" s="181">
        <v>1</v>
      </c>
      <c r="FL85" s="181">
        <v>1</v>
      </c>
      <c r="FM85" s="183">
        <v>1</v>
      </c>
      <c r="FN85" s="183">
        <v>1</v>
      </c>
      <c r="FO85" s="183">
        <v>1</v>
      </c>
      <c r="FP85" s="183">
        <v>1</v>
      </c>
      <c r="FQ85" s="183">
        <v>1</v>
      </c>
      <c r="FR85" s="183">
        <v>1</v>
      </c>
      <c r="FS85" s="192" t="str">
        <f ca="1">IF(ISBLANK(FE85),"",ROUND(AVERAGE(OFFSET(FJ85:FR85,0,0,1,ion21Coop!$F$42)),1))</f>
        <v/>
      </c>
      <c r="FT85" s="269" t="str">
        <f t="shared" si="151"/>
        <v/>
      </c>
      <c r="FV85" s="119">
        <f t="shared" si="201"/>
        <v>8</v>
      </c>
      <c r="FW85" s="123" t="str">
        <f t="shared" si="222"/>
        <v/>
      </c>
      <c r="FX85" s="123">
        <v>80</v>
      </c>
      <c r="FY85" s="423"/>
      <c r="FZ85" s="423"/>
      <c r="GA85" s="423"/>
      <c r="GB85" s="423"/>
      <c r="GC85" s="421"/>
      <c r="GD85" s="422"/>
      <c r="GE85" s="269" t="str">
        <f t="shared" si="152"/>
        <v/>
      </c>
      <c r="GF85" s="180">
        <v>1</v>
      </c>
      <c r="GG85" s="269" t="str">
        <f t="shared" si="153"/>
        <v/>
      </c>
      <c r="GH85" s="180">
        <v>1</v>
      </c>
      <c r="GI85" s="181">
        <v>1</v>
      </c>
      <c r="GJ85" s="181">
        <v>1</v>
      </c>
      <c r="GK85" s="183">
        <v>1</v>
      </c>
      <c r="GL85" s="183">
        <v>1</v>
      </c>
      <c r="GM85" s="183">
        <v>1</v>
      </c>
      <c r="GN85" s="183">
        <v>1</v>
      </c>
      <c r="GO85" s="183">
        <v>1</v>
      </c>
      <c r="GP85" s="183">
        <v>1</v>
      </c>
      <c r="GQ85" s="192" t="str">
        <f ca="1">IF(ISBLANK(GC85),"",ROUND(AVERAGE(OFFSET(GH85:GP85,0,0,1,ion21Coop!$F$42)),1))</f>
        <v/>
      </c>
      <c r="GR85" s="269" t="str">
        <f t="shared" si="154"/>
        <v/>
      </c>
      <c r="GT85" s="119">
        <f t="shared" si="202"/>
        <v>9</v>
      </c>
      <c r="GU85" s="123" t="str">
        <f t="shared" si="223"/>
        <v/>
      </c>
      <c r="GV85" s="123">
        <v>80</v>
      </c>
      <c r="GW85" s="423"/>
      <c r="GX85" s="423"/>
      <c r="GY85" s="423"/>
      <c r="GZ85" s="423"/>
      <c r="HA85" s="421"/>
      <c r="HB85" s="422"/>
      <c r="HC85" s="269" t="str">
        <f t="shared" si="155"/>
        <v/>
      </c>
      <c r="HD85" s="180">
        <v>1</v>
      </c>
      <c r="HE85" s="269" t="str">
        <f t="shared" si="156"/>
        <v/>
      </c>
      <c r="HF85" s="180">
        <v>1</v>
      </c>
      <c r="HG85" s="181">
        <v>1</v>
      </c>
      <c r="HH85" s="181">
        <v>1</v>
      </c>
      <c r="HI85" s="183">
        <v>1</v>
      </c>
      <c r="HJ85" s="183">
        <v>1</v>
      </c>
      <c r="HK85" s="183">
        <v>1</v>
      </c>
      <c r="HL85" s="183">
        <v>1</v>
      </c>
      <c r="HM85" s="183">
        <v>1</v>
      </c>
      <c r="HN85" s="183">
        <v>1</v>
      </c>
      <c r="HO85" s="192" t="str">
        <f ca="1">IF(ISBLANK(HA85),"",ROUND(AVERAGE(OFFSET(HF85:HN85,0,0,1,ion21Coop!$F$42)),1))</f>
        <v/>
      </c>
      <c r="HP85" s="269" t="str">
        <f t="shared" si="157"/>
        <v/>
      </c>
      <c r="HR85" s="119">
        <f t="shared" si="203"/>
        <v>10</v>
      </c>
      <c r="HS85" s="123" t="str">
        <f t="shared" si="224"/>
        <v/>
      </c>
      <c r="HT85" s="123">
        <v>80</v>
      </c>
      <c r="HU85" s="423"/>
      <c r="HV85" s="423"/>
      <c r="HW85" s="423"/>
      <c r="HX85" s="423"/>
      <c r="HY85" s="421"/>
      <c r="HZ85" s="422"/>
      <c r="IA85" s="269" t="str">
        <f t="shared" si="158"/>
        <v/>
      </c>
      <c r="IB85" s="180">
        <v>1</v>
      </c>
      <c r="IC85" s="269" t="str">
        <f t="shared" si="159"/>
        <v/>
      </c>
      <c r="ID85" s="180">
        <v>1</v>
      </c>
      <c r="IE85" s="181">
        <v>1</v>
      </c>
      <c r="IF85" s="181">
        <v>1</v>
      </c>
      <c r="IG85" s="183">
        <v>1</v>
      </c>
      <c r="IH85" s="183">
        <v>1</v>
      </c>
      <c r="II85" s="183">
        <v>1</v>
      </c>
      <c r="IJ85" s="183">
        <v>1</v>
      </c>
      <c r="IK85" s="183">
        <v>1</v>
      </c>
      <c r="IL85" s="183">
        <v>1</v>
      </c>
      <c r="IM85" s="192" t="str">
        <f ca="1">IF(ISBLANK(HY85),"",ROUND(AVERAGE(OFFSET(ID85:IL85,0,0,1,ion21Coop!$F$42)),1))</f>
        <v/>
      </c>
      <c r="IN85" s="269" t="str">
        <f t="shared" si="160"/>
        <v/>
      </c>
      <c r="IP85" s="119">
        <f t="shared" si="204"/>
        <v>11</v>
      </c>
      <c r="IQ85" s="123" t="str">
        <f t="shared" si="225"/>
        <v/>
      </c>
      <c r="IR85" s="123">
        <v>80</v>
      </c>
      <c r="IS85" s="423"/>
      <c r="IT85" s="423"/>
      <c r="IU85" s="423"/>
      <c r="IV85" s="423"/>
      <c r="IW85" s="421"/>
      <c r="IX85" s="422"/>
      <c r="IY85" s="269" t="str">
        <f t="shared" si="161"/>
        <v/>
      </c>
      <c r="IZ85" s="180">
        <v>1</v>
      </c>
      <c r="JA85" s="269" t="str">
        <f t="shared" si="162"/>
        <v/>
      </c>
      <c r="JB85" s="180">
        <v>1</v>
      </c>
      <c r="JC85" s="181">
        <v>1</v>
      </c>
      <c r="JD85" s="181">
        <v>1</v>
      </c>
      <c r="JE85" s="183">
        <v>1</v>
      </c>
      <c r="JF85" s="183">
        <v>1</v>
      </c>
      <c r="JG85" s="183">
        <v>1</v>
      </c>
      <c r="JH85" s="183">
        <v>1</v>
      </c>
      <c r="JI85" s="183">
        <v>1</v>
      </c>
      <c r="JJ85" s="183">
        <v>1</v>
      </c>
      <c r="JK85" s="192" t="str">
        <f ca="1">IF(ISBLANK(IW85),"",ROUND(AVERAGE(OFFSET(JB85:JJ85,0,0,1,ion21Coop!$F$42)),1))</f>
        <v/>
      </c>
      <c r="JL85" s="269" t="str">
        <f t="shared" si="163"/>
        <v/>
      </c>
      <c r="JN85" s="119">
        <f t="shared" si="205"/>
        <v>12</v>
      </c>
      <c r="JO85" s="123" t="str">
        <f t="shared" si="226"/>
        <v/>
      </c>
      <c r="JP85" s="123">
        <v>80</v>
      </c>
      <c r="JQ85" s="423"/>
      <c r="JR85" s="423"/>
      <c r="JS85" s="423"/>
      <c r="JT85" s="423"/>
      <c r="JU85" s="421"/>
      <c r="JV85" s="422"/>
      <c r="JW85" s="269" t="str">
        <f t="shared" si="164"/>
        <v/>
      </c>
      <c r="JX85" s="180">
        <v>1</v>
      </c>
      <c r="JY85" s="269" t="str">
        <f t="shared" si="165"/>
        <v/>
      </c>
      <c r="JZ85" s="180">
        <v>1</v>
      </c>
      <c r="KA85" s="181">
        <v>1</v>
      </c>
      <c r="KB85" s="181">
        <v>1</v>
      </c>
      <c r="KC85" s="183">
        <v>1</v>
      </c>
      <c r="KD85" s="183">
        <v>1</v>
      </c>
      <c r="KE85" s="183">
        <v>1</v>
      </c>
      <c r="KF85" s="183">
        <v>1</v>
      </c>
      <c r="KG85" s="183">
        <v>1</v>
      </c>
      <c r="KH85" s="183">
        <v>1</v>
      </c>
      <c r="KI85" s="192" t="str">
        <f ca="1">IF(ISBLANK(JU85),"",ROUND(AVERAGE(OFFSET(JZ85:KH85,0,0,1,ion21Coop!$F$42)),1))</f>
        <v/>
      </c>
      <c r="KJ85" s="269" t="str">
        <f t="shared" si="166"/>
        <v/>
      </c>
      <c r="KL85" s="119">
        <f t="shared" si="206"/>
        <v>13</v>
      </c>
      <c r="KM85" s="123" t="str">
        <f t="shared" si="227"/>
        <v/>
      </c>
      <c r="KN85" s="123">
        <v>80</v>
      </c>
      <c r="KO85" s="423"/>
      <c r="KP85" s="423"/>
      <c r="KQ85" s="423"/>
      <c r="KR85" s="423"/>
      <c r="KS85" s="421"/>
      <c r="KT85" s="422"/>
      <c r="KU85" s="269" t="str">
        <f t="shared" si="167"/>
        <v/>
      </c>
      <c r="KV85" s="180">
        <v>1</v>
      </c>
      <c r="KW85" s="269" t="str">
        <f t="shared" si="168"/>
        <v/>
      </c>
      <c r="KX85" s="180">
        <v>1</v>
      </c>
      <c r="KY85" s="181">
        <v>1</v>
      </c>
      <c r="KZ85" s="181">
        <v>1</v>
      </c>
      <c r="LA85" s="183">
        <v>1</v>
      </c>
      <c r="LB85" s="183">
        <v>1</v>
      </c>
      <c r="LC85" s="183">
        <v>1</v>
      </c>
      <c r="LD85" s="183">
        <v>1</v>
      </c>
      <c r="LE85" s="183">
        <v>1</v>
      </c>
      <c r="LF85" s="183">
        <v>1</v>
      </c>
      <c r="LG85" s="192" t="str">
        <f ca="1">IF(ISBLANK(KS85),"",ROUND(AVERAGE(OFFSET(KX85:LF85,0,0,1,ion21Coop!$F$42)),1))</f>
        <v/>
      </c>
      <c r="LH85" s="269" t="str">
        <f t="shared" si="169"/>
        <v/>
      </c>
      <c r="LJ85" s="119">
        <f t="shared" si="207"/>
        <v>14</v>
      </c>
      <c r="LK85" s="123" t="str">
        <f t="shared" si="228"/>
        <v/>
      </c>
      <c r="LL85" s="123">
        <v>80</v>
      </c>
      <c r="LM85" s="423"/>
      <c r="LN85" s="423"/>
      <c r="LO85" s="423"/>
      <c r="LP85" s="423"/>
      <c r="LQ85" s="421"/>
      <c r="LR85" s="422"/>
      <c r="LS85" s="269" t="str">
        <f t="shared" si="170"/>
        <v/>
      </c>
      <c r="LT85" s="180">
        <v>1</v>
      </c>
      <c r="LU85" s="269" t="str">
        <f t="shared" si="171"/>
        <v/>
      </c>
      <c r="LV85" s="180">
        <v>1</v>
      </c>
      <c r="LW85" s="181">
        <v>1</v>
      </c>
      <c r="LX85" s="181">
        <v>1</v>
      </c>
      <c r="LY85" s="183">
        <v>1</v>
      </c>
      <c r="LZ85" s="183">
        <v>1</v>
      </c>
      <c r="MA85" s="183">
        <v>1</v>
      </c>
      <c r="MB85" s="183">
        <v>1</v>
      </c>
      <c r="MC85" s="183">
        <v>1</v>
      </c>
      <c r="MD85" s="183">
        <v>1</v>
      </c>
      <c r="ME85" s="192" t="str">
        <f ca="1">IF(ISBLANK(LQ85),"",ROUND(AVERAGE(OFFSET(LV85:MD85,0,0,1,ion21Coop!$F$42)),1))</f>
        <v/>
      </c>
      <c r="MF85" s="269" t="str">
        <f t="shared" si="172"/>
        <v/>
      </c>
      <c r="MH85" s="119">
        <f t="shared" si="208"/>
        <v>15</v>
      </c>
      <c r="MI85" s="123" t="str">
        <f t="shared" si="229"/>
        <v/>
      </c>
      <c r="MJ85" s="123">
        <v>80</v>
      </c>
      <c r="MK85" s="423"/>
      <c r="ML85" s="423"/>
      <c r="MM85" s="423"/>
      <c r="MN85" s="423"/>
      <c r="MO85" s="421"/>
      <c r="MP85" s="422"/>
      <c r="MQ85" s="269" t="str">
        <f t="shared" si="173"/>
        <v/>
      </c>
      <c r="MR85" s="180">
        <v>1</v>
      </c>
      <c r="MS85" s="269" t="str">
        <f t="shared" si="174"/>
        <v/>
      </c>
      <c r="MT85" s="180">
        <v>1</v>
      </c>
      <c r="MU85" s="181">
        <v>1</v>
      </c>
      <c r="MV85" s="181">
        <v>1</v>
      </c>
      <c r="MW85" s="183">
        <v>1</v>
      </c>
      <c r="MX85" s="183">
        <v>1</v>
      </c>
      <c r="MY85" s="183">
        <v>1</v>
      </c>
      <c r="MZ85" s="183">
        <v>1</v>
      </c>
      <c r="NA85" s="183">
        <v>1</v>
      </c>
      <c r="NB85" s="183">
        <v>1</v>
      </c>
      <c r="NC85" s="192" t="str">
        <f ca="1">IF(ISBLANK(MO85),"",ROUND(AVERAGE(OFFSET(MT85:NB85,0,0,1,ion21Coop!$F$42)),1))</f>
        <v/>
      </c>
      <c r="ND85" s="269" t="str">
        <f t="shared" si="175"/>
        <v/>
      </c>
      <c r="NF85" s="119">
        <f t="shared" si="209"/>
        <v>16</v>
      </c>
      <c r="NG85" s="123" t="str">
        <f t="shared" si="230"/>
        <v/>
      </c>
      <c r="NH85" s="123">
        <v>80</v>
      </c>
      <c r="NI85" s="423"/>
      <c r="NJ85" s="423"/>
      <c r="NK85" s="423"/>
      <c r="NL85" s="423"/>
      <c r="NM85" s="421"/>
      <c r="NN85" s="422"/>
      <c r="NO85" s="269" t="str">
        <f t="shared" si="176"/>
        <v/>
      </c>
      <c r="NP85" s="180">
        <v>1</v>
      </c>
      <c r="NQ85" s="269" t="str">
        <f t="shared" si="177"/>
        <v/>
      </c>
      <c r="NR85" s="180">
        <v>1</v>
      </c>
      <c r="NS85" s="181">
        <v>1</v>
      </c>
      <c r="NT85" s="181">
        <v>1</v>
      </c>
      <c r="NU85" s="183">
        <v>1</v>
      </c>
      <c r="NV85" s="183">
        <v>1</v>
      </c>
      <c r="NW85" s="183">
        <v>1</v>
      </c>
      <c r="NX85" s="183">
        <v>1</v>
      </c>
      <c r="NY85" s="183">
        <v>1</v>
      </c>
      <c r="NZ85" s="183">
        <v>1</v>
      </c>
      <c r="OA85" s="192" t="str">
        <f ca="1">IF(ISBLANK(NM85),"",ROUND(AVERAGE(OFFSET(NR85:NZ85,0,0,1,ion21Coop!$F$42)),1))</f>
        <v/>
      </c>
      <c r="OB85" s="269" t="str">
        <f t="shared" si="178"/>
        <v/>
      </c>
      <c r="OD85" s="119">
        <f t="shared" si="210"/>
        <v>17</v>
      </c>
      <c r="OE85" s="123" t="str">
        <f t="shared" si="231"/>
        <v/>
      </c>
      <c r="OF85" s="123">
        <v>80</v>
      </c>
      <c r="OG85" s="423"/>
      <c r="OH85" s="423"/>
      <c r="OI85" s="423"/>
      <c r="OJ85" s="423"/>
      <c r="OK85" s="421"/>
      <c r="OL85" s="422"/>
      <c r="OM85" s="269" t="str">
        <f t="shared" si="179"/>
        <v/>
      </c>
      <c r="ON85" s="180">
        <v>1</v>
      </c>
      <c r="OO85" s="269" t="str">
        <f t="shared" si="180"/>
        <v/>
      </c>
      <c r="OP85" s="180">
        <v>1</v>
      </c>
      <c r="OQ85" s="181">
        <v>1</v>
      </c>
      <c r="OR85" s="181">
        <v>1</v>
      </c>
      <c r="OS85" s="183">
        <v>1</v>
      </c>
      <c r="OT85" s="183">
        <v>1</v>
      </c>
      <c r="OU85" s="183">
        <v>1</v>
      </c>
      <c r="OV85" s="183">
        <v>1</v>
      </c>
      <c r="OW85" s="183">
        <v>1</v>
      </c>
      <c r="OX85" s="183">
        <v>1</v>
      </c>
      <c r="OY85" s="192" t="str">
        <f ca="1">IF(ISBLANK(OK85),"",ROUND(AVERAGE(OFFSET(OP85:OX85,0,0,1,ion21Coop!$F$42)),1))</f>
        <v/>
      </c>
      <c r="OZ85" s="269" t="str">
        <f t="shared" si="181"/>
        <v/>
      </c>
      <c r="PB85" s="119">
        <f t="shared" si="211"/>
        <v>18</v>
      </c>
      <c r="PC85" s="123" t="str">
        <f t="shared" si="232"/>
        <v/>
      </c>
      <c r="PD85" s="123">
        <v>80</v>
      </c>
      <c r="PE85" s="423"/>
      <c r="PF85" s="423"/>
      <c r="PG85" s="423"/>
      <c r="PH85" s="423"/>
      <c r="PI85" s="421"/>
      <c r="PJ85" s="422"/>
      <c r="PK85" s="269" t="str">
        <f t="shared" si="182"/>
        <v/>
      </c>
      <c r="PL85" s="180">
        <v>1</v>
      </c>
      <c r="PM85" s="269" t="str">
        <f t="shared" si="183"/>
        <v/>
      </c>
      <c r="PN85" s="180">
        <v>1</v>
      </c>
      <c r="PO85" s="181">
        <v>1</v>
      </c>
      <c r="PP85" s="181">
        <v>1</v>
      </c>
      <c r="PQ85" s="183">
        <v>1</v>
      </c>
      <c r="PR85" s="183">
        <v>1</v>
      </c>
      <c r="PS85" s="183">
        <v>1</v>
      </c>
      <c r="PT85" s="183">
        <v>1</v>
      </c>
      <c r="PU85" s="183">
        <v>1</v>
      </c>
      <c r="PV85" s="183">
        <v>1</v>
      </c>
      <c r="PW85" s="192" t="str">
        <f ca="1">IF(ISBLANK(PI85),"",ROUND(AVERAGE(OFFSET(PN85:PV85,0,0,1,ion21Coop!$F$42)),1))</f>
        <v/>
      </c>
      <c r="PX85" s="269" t="str">
        <f t="shared" si="184"/>
        <v/>
      </c>
      <c r="PZ85" s="119">
        <f t="shared" si="212"/>
        <v>19</v>
      </c>
      <c r="QA85" s="123" t="str">
        <f t="shared" si="233"/>
        <v/>
      </c>
      <c r="QB85" s="123">
        <v>80</v>
      </c>
      <c r="QC85" s="423"/>
      <c r="QD85" s="423"/>
      <c r="QE85" s="423"/>
      <c r="QF85" s="423"/>
      <c r="QG85" s="421"/>
      <c r="QH85" s="422"/>
      <c r="QI85" s="269" t="str">
        <f t="shared" si="185"/>
        <v/>
      </c>
      <c r="QJ85" s="180">
        <v>1</v>
      </c>
      <c r="QK85" s="269" t="str">
        <f t="shared" si="186"/>
        <v/>
      </c>
      <c r="QL85" s="180">
        <v>1</v>
      </c>
      <c r="QM85" s="181">
        <v>1</v>
      </c>
      <c r="QN85" s="181">
        <v>1</v>
      </c>
      <c r="QO85" s="183">
        <v>1</v>
      </c>
      <c r="QP85" s="183">
        <v>1</v>
      </c>
      <c r="QQ85" s="183">
        <v>1</v>
      </c>
      <c r="QR85" s="183">
        <v>1</v>
      </c>
      <c r="QS85" s="183">
        <v>1</v>
      </c>
      <c r="QT85" s="183">
        <v>1</v>
      </c>
      <c r="QU85" s="192" t="str">
        <f ca="1">IF(ISBLANK(QG85),"",ROUND(AVERAGE(OFFSET(QL85:QT85,0,0,1,ion21Coop!$F$42)),1))</f>
        <v/>
      </c>
      <c r="QV85" s="269" t="str">
        <f t="shared" si="187"/>
        <v/>
      </c>
      <c r="QX85" s="119">
        <f t="shared" si="213"/>
        <v>20</v>
      </c>
      <c r="QY85" s="123" t="str">
        <f t="shared" si="234"/>
        <v/>
      </c>
      <c r="QZ85" s="123">
        <v>80</v>
      </c>
      <c r="RA85" s="423"/>
      <c r="RB85" s="423"/>
      <c r="RC85" s="423"/>
      <c r="RD85" s="423"/>
      <c r="RE85" s="421"/>
      <c r="RF85" s="422"/>
      <c r="RG85" s="269" t="str">
        <f t="shared" si="188"/>
        <v/>
      </c>
      <c r="RH85" s="180">
        <v>1</v>
      </c>
      <c r="RI85" s="269" t="str">
        <f t="shared" si="189"/>
        <v/>
      </c>
      <c r="RJ85" s="180">
        <v>1</v>
      </c>
      <c r="RK85" s="181">
        <v>1</v>
      </c>
      <c r="RL85" s="181">
        <v>1</v>
      </c>
      <c r="RM85" s="183">
        <v>1</v>
      </c>
      <c r="RN85" s="183">
        <v>1</v>
      </c>
      <c r="RO85" s="183">
        <v>1</v>
      </c>
      <c r="RP85" s="183">
        <v>1</v>
      </c>
      <c r="RQ85" s="183">
        <v>1</v>
      </c>
      <c r="RR85" s="183">
        <v>1</v>
      </c>
      <c r="RS85" s="192" t="str">
        <f ca="1">IF(ISBLANK(RE85),"",ROUND(AVERAGE(OFFSET(RJ85:RR85,0,0,1,ion21Coop!$F$42)),1))</f>
        <v/>
      </c>
      <c r="RT85" s="269" t="str">
        <f t="shared" si="190"/>
        <v/>
      </c>
      <c r="RV85" s="119">
        <f t="shared" si="214"/>
        <v>21</v>
      </c>
      <c r="RW85" s="123" t="str">
        <f t="shared" si="235"/>
        <v/>
      </c>
      <c r="RX85" s="123">
        <v>80</v>
      </c>
      <c r="RY85" s="423"/>
      <c r="RZ85" s="423"/>
      <c r="SA85" s="423"/>
      <c r="SB85" s="423"/>
      <c r="SC85" s="421"/>
      <c r="SD85" s="422"/>
      <c r="SE85" s="269" t="str">
        <f t="shared" si="191"/>
        <v/>
      </c>
      <c r="SF85" s="180">
        <v>1</v>
      </c>
      <c r="SG85" s="269" t="str">
        <f t="shared" si="192"/>
        <v/>
      </c>
      <c r="SH85" s="180">
        <v>1</v>
      </c>
      <c r="SI85" s="181">
        <v>1</v>
      </c>
      <c r="SJ85" s="181">
        <v>1</v>
      </c>
      <c r="SK85" s="183">
        <v>1</v>
      </c>
      <c r="SL85" s="183">
        <v>1</v>
      </c>
      <c r="SM85" s="183">
        <v>1</v>
      </c>
      <c r="SN85" s="183">
        <v>1</v>
      </c>
      <c r="SO85" s="183">
        <v>1</v>
      </c>
      <c r="SP85" s="183">
        <v>1</v>
      </c>
      <c r="SQ85" s="192" t="str">
        <f ca="1">IF(ISBLANK(SC85),"",ROUND(AVERAGE(OFFSET(SH85:SP85,0,0,1,ion21Coop!$F$42)),1))</f>
        <v/>
      </c>
      <c r="SR85" s="269" t="str">
        <f t="shared" si="193"/>
        <v/>
      </c>
      <c r="ST85" s="565"/>
      <c r="SU85" s="565"/>
      <c r="SV85" s="566"/>
      <c r="SW85" s="567"/>
      <c r="SX85" s="565"/>
      <c r="SY85" s="566"/>
      <c r="SZ85" s="568"/>
      <c r="TA85" s="567"/>
      <c r="TB85" s="553"/>
    </row>
    <row r="86" spans="10:522" x14ac:dyDescent="0.3">
      <c r="J86" s="119">
        <f t="shared" si="194"/>
        <v>1</v>
      </c>
      <c r="K86" s="123" t="str">
        <f t="shared" si="215"/>
        <v>YaJo</v>
      </c>
      <c r="L86" s="123">
        <v>81</v>
      </c>
      <c r="M86" s="351"/>
      <c r="N86" s="351"/>
      <c r="O86" s="351"/>
      <c r="P86" s="351"/>
      <c r="Q86" s="369"/>
      <c r="R86" s="370"/>
      <c r="S86" s="269" t="str">
        <f t="shared" si="131"/>
        <v/>
      </c>
      <c r="T86" s="180">
        <v>1</v>
      </c>
      <c r="U86" s="269" t="str">
        <f t="shared" si="132"/>
        <v/>
      </c>
      <c r="V86" s="180">
        <v>1</v>
      </c>
      <c r="W86" s="181">
        <v>1</v>
      </c>
      <c r="X86" s="181">
        <v>1</v>
      </c>
      <c r="Y86" s="183">
        <v>1</v>
      </c>
      <c r="Z86" s="183">
        <v>1</v>
      </c>
      <c r="AA86" s="183">
        <v>1</v>
      </c>
      <c r="AB86" s="183">
        <v>1</v>
      </c>
      <c r="AC86" s="183">
        <v>1</v>
      </c>
      <c r="AD86" s="183">
        <v>1</v>
      </c>
      <c r="AE86" s="192" t="str">
        <f ca="1">IF(ISBLANK(Q86),"",ROUND(AVERAGE(OFFSET(V86:AD86,0,0,1,ion21Coop!$F$42)),1))</f>
        <v/>
      </c>
      <c r="AF86" s="269" t="str">
        <f t="shared" si="133"/>
        <v/>
      </c>
      <c r="AH86" s="119">
        <f t="shared" si="195"/>
        <v>2</v>
      </c>
      <c r="AI86" s="123" t="str">
        <f t="shared" si="216"/>
        <v>GeLo</v>
      </c>
      <c r="AJ86" s="123">
        <v>81</v>
      </c>
      <c r="AK86" s="351"/>
      <c r="AL86" s="351"/>
      <c r="AM86" s="351"/>
      <c r="AN86" s="351"/>
      <c r="AO86" s="369"/>
      <c r="AP86" s="370"/>
      <c r="AQ86" s="269" t="str">
        <f t="shared" si="134"/>
        <v/>
      </c>
      <c r="AR86" s="180">
        <v>1</v>
      </c>
      <c r="AS86" s="269" t="str">
        <f t="shared" si="135"/>
        <v/>
      </c>
      <c r="AT86" s="180">
        <v>1</v>
      </c>
      <c r="AU86" s="181">
        <v>1</v>
      </c>
      <c r="AV86" s="181">
        <v>1</v>
      </c>
      <c r="AW86" s="183">
        <v>1</v>
      </c>
      <c r="AX86" s="183">
        <v>1</v>
      </c>
      <c r="AY86" s="183">
        <v>1</v>
      </c>
      <c r="AZ86" s="183">
        <v>1</v>
      </c>
      <c r="BA86" s="183">
        <v>1</v>
      </c>
      <c r="BB86" s="183">
        <v>1</v>
      </c>
      <c r="BC86" s="192" t="str">
        <f ca="1">IF(ISBLANK(AO86),"",ROUND(AVERAGE(OFFSET(AT86:BB86,0,0,1,ion21Coop!$F$42)),1))</f>
        <v/>
      </c>
      <c r="BD86" s="269" t="str">
        <f t="shared" si="136"/>
        <v/>
      </c>
      <c r="BF86" s="119">
        <f t="shared" si="196"/>
        <v>3</v>
      </c>
      <c r="BG86" s="123" t="str">
        <f t="shared" si="217"/>
        <v>MiDo</v>
      </c>
      <c r="BH86" s="123">
        <v>81</v>
      </c>
      <c r="BI86" s="351"/>
      <c r="BJ86" s="351"/>
      <c r="BK86" s="351"/>
      <c r="BL86" s="351"/>
      <c r="BM86" s="369"/>
      <c r="BN86" s="370"/>
      <c r="BO86" s="269" t="str">
        <f t="shared" si="137"/>
        <v/>
      </c>
      <c r="BP86" s="180">
        <v>1</v>
      </c>
      <c r="BQ86" s="269" t="str">
        <f t="shared" si="138"/>
        <v/>
      </c>
      <c r="BR86" s="180">
        <v>1</v>
      </c>
      <c r="BS86" s="181">
        <v>1</v>
      </c>
      <c r="BT86" s="181">
        <v>1</v>
      </c>
      <c r="BU86" s="183">
        <v>1</v>
      </c>
      <c r="BV86" s="183">
        <v>1</v>
      </c>
      <c r="BW86" s="183">
        <v>1</v>
      </c>
      <c r="BX86" s="183">
        <v>1</v>
      </c>
      <c r="BY86" s="183">
        <v>1</v>
      </c>
      <c r="BZ86" s="183">
        <v>1</v>
      </c>
      <c r="CA86" s="192" t="str">
        <f ca="1">IF(ISBLANK(BM86),"",ROUND(AVERAGE(OFFSET(BR86:BZ86,0,0,1,ion21Coop!$F$42)),1))</f>
        <v/>
      </c>
      <c r="CB86" s="269" t="str">
        <f t="shared" si="139"/>
        <v/>
      </c>
      <c r="CD86" s="119">
        <f t="shared" si="197"/>
        <v>4</v>
      </c>
      <c r="CE86" s="123" t="str">
        <f t="shared" si="218"/>
        <v>EmNi</v>
      </c>
      <c r="CF86" s="123">
        <v>81</v>
      </c>
      <c r="CG86" s="351"/>
      <c r="CH86" s="351"/>
      <c r="CI86" s="351"/>
      <c r="CJ86" s="351"/>
      <c r="CK86" s="369"/>
      <c r="CL86" s="370"/>
      <c r="CM86" s="269" t="str">
        <f t="shared" si="140"/>
        <v/>
      </c>
      <c r="CN86" s="180">
        <v>1</v>
      </c>
      <c r="CO86" s="269" t="str">
        <f t="shared" si="141"/>
        <v/>
      </c>
      <c r="CP86" s="180">
        <v>1</v>
      </c>
      <c r="CQ86" s="181">
        <v>1</v>
      </c>
      <c r="CR86" s="181">
        <v>1</v>
      </c>
      <c r="CS86" s="183">
        <v>1</v>
      </c>
      <c r="CT86" s="183">
        <v>1</v>
      </c>
      <c r="CU86" s="183">
        <v>1</v>
      </c>
      <c r="CV86" s="183">
        <v>1</v>
      </c>
      <c r="CW86" s="183">
        <v>1</v>
      </c>
      <c r="CX86" s="183">
        <v>1</v>
      </c>
      <c r="CY86" s="192" t="str">
        <f ca="1">IF(ISBLANK(CK86),"",ROUND(AVERAGE(OFFSET(CP86:CX86,0,0,1,ion21Coop!$F$42)),1))</f>
        <v/>
      </c>
      <c r="CZ86" s="269" t="str">
        <f t="shared" si="142"/>
        <v/>
      </c>
      <c r="DB86" s="119">
        <f t="shared" si="198"/>
        <v>5</v>
      </c>
      <c r="DC86" s="123" t="str">
        <f t="shared" si="219"/>
        <v>HeJe</v>
      </c>
      <c r="DD86" s="123">
        <v>81</v>
      </c>
      <c r="DE86" s="423"/>
      <c r="DF86" s="423"/>
      <c r="DG86" s="423"/>
      <c r="DH86" s="423"/>
      <c r="DI86" s="421"/>
      <c r="DJ86" s="422"/>
      <c r="DK86" s="269" t="str">
        <f t="shared" si="143"/>
        <v/>
      </c>
      <c r="DL86" s="180">
        <v>1</v>
      </c>
      <c r="DM86" s="269" t="str">
        <f t="shared" si="144"/>
        <v/>
      </c>
      <c r="DN86" s="180">
        <v>1</v>
      </c>
      <c r="DO86" s="181">
        <v>1</v>
      </c>
      <c r="DP86" s="181">
        <v>1</v>
      </c>
      <c r="DQ86" s="183">
        <v>1</v>
      </c>
      <c r="DR86" s="183">
        <v>1</v>
      </c>
      <c r="DS86" s="183">
        <v>1</v>
      </c>
      <c r="DT86" s="183">
        <v>1</v>
      </c>
      <c r="DU86" s="183">
        <v>1</v>
      </c>
      <c r="DV86" s="183">
        <v>1</v>
      </c>
      <c r="DW86" s="192" t="str">
        <f ca="1">IF(ISBLANK(DI86),"",ROUND(AVERAGE(OFFSET(DN86:DV86,0,0,1,ion21Coop!$F$42)),1))</f>
        <v/>
      </c>
      <c r="DX86" s="269" t="str">
        <f t="shared" si="145"/>
        <v/>
      </c>
      <c r="DZ86" s="119">
        <f t="shared" si="199"/>
        <v>6</v>
      </c>
      <c r="EA86" s="123" t="str">
        <f t="shared" si="220"/>
        <v/>
      </c>
      <c r="EB86" s="123">
        <v>81</v>
      </c>
      <c r="EC86" s="423"/>
      <c r="ED86" s="423"/>
      <c r="EE86" s="423"/>
      <c r="EF86" s="423"/>
      <c r="EG86" s="421"/>
      <c r="EH86" s="422"/>
      <c r="EI86" s="269" t="str">
        <f t="shared" si="146"/>
        <v/>
      </c>
      <c r="EJ86" s="180">
        <v>1</v>
      </c>
      <c r="EK86" s="269" t="str">
        <f t="shared" si="147"/>
        <v/>
      </c>
      <c r="EL86" s="180">
        <v>1</v>
      </c>
      <c r="EM86" s="181">
        <v>1</v>
      </c>
      <c r="EN86" s="181">
        <v>1</v>
      </c>
      <c r="EO86" s="183">
        <v>1</v>
      </c>
      <c r="EP86" s="183">
        <v>1</v>
      </c>
      <c r="EQ86" s="183">
        <v>1</v>
      </c>
      <c r="ER86" s="183">
        <v>1</v>
      </c>
      <c r="ES86" s="183">
        <v>1</v>
      </c>
      <c r="ET86" s="183">
        <v>1</v>
      </c>
      <c r="EU86" s="192" t="str">
        <f ca="1">IF(ISBLANK(EG86),"",ROUND(AVERAGE(OFFSET(EL86:ET86,0,0,1,ion21Coop!$F$42)),1))</f>
        <v/>
      </c>
      <c r="EV86" s="269" t="str">
        <f t="shared" si="148"/>
        <v/>
      </c>
      <c r="EX86" s="119">
        <f t="shared" si="200"/>
        <v>7</v>
      </c>
      <c r="EY86" s="123" t="str">
        <f t="shared" si="221"/>
        <v/>
      </c>
      <c r="EZ86" s="123">
        <v>81</v>
      </c>
      <c r="FA86" s="423"/>
      <c r="FB86" s="423"/>
      <c r="FC86" s="423"/>
      <c r="FD86" s="423"/>
      <c r="FE86" s="421"/>
      <c r="FF86" s="422"/>
      <c r="FG86" s="269" t="str">
        <f t="shared" si="149"/>
        <v/>
      </c>
      <c r="FH86" s="180">
        <v>1</v>
      </c>
      <c r="FI86" s="269" t="str">
        <f t="shared" si="150"/>
        <v/>
      </c>
      <c r="FJ86" s="180">
        <v>1</v>
      </c>
      <c r="FK86" s="181">
        <v>1</v>
      </c>
      <c r="FL86" s="181">
        <v>1</v>
      </c>
      <c r="FM86" s="183">
        <v>1</v>
      </c>
      <c r="FN86" s="183">
        <v>1</v>
      </c>
      <c r="FO86" s="183">
        <v>1</v>
      </c>
      <c r="FP86" s="183">
        <v>1</v>
      </c>
      <c r="FQ86" s="183">
        <v>1</v>
      </c>
      <c r="FR86" s="183">
        <v>1</v>
      </c>
      <c r="FS86" s="192" t="str">
        <f ca="1">IF(ISBLANK(FE86),"",ROUND(AVERAGE(OFFSET(FJ86:FR86,0,0,1,ion21Coop!$F$42)),1))</f>
        <v/>
      </c>
      <c r="FT86" s="269" t="str">
        <f t="shared" si="151"/>
        <v/>
      </c>
      <c r="FV86" s="119">
        <f t="shared" si="201"/>
        <v>8</v>
      </c>
      <c r="FW86" s="123" t="str">
        <f t="shared" si="222"/>
        <v/>
      </c>
      <c r="FX86" s="123">
        <v>81</v>
      </c>
      <c r="FY86" s="423"/>
      <c r="FZ86" s="423"/>
      <c r="GA86" s="423"/>
      <c r="GB86" s="423"/>
      <c r="GC86" s="421"/>
      <c r="GD86" s="422"/>
      <c r="GE86" s="269" t="str">
        <f t="shared" si="152"/>
        <v/>
      </c>
      <c r="GF86" s="180">
        <v>1</v>
      </c>
      <c r="GG86" s="269" t="str">
        <f t="shared" si="153"/>
        <v/>
      </c>
      <c r="GH86" s="180">
        <v>1</v>
      </c>
      <c r="GI86" s="181">
        <v>1</v>
      </c>
      <c r="GJ86" s="181">
        <v>1</v>
      </c>
      <c r="GK86" s="183">
        <v>1</v>
      </c>
      <c r="GL86" s="183">
        <v>1</v>
      </c>
      <c r="GM86" s="183">
        <v>1</v>
      </c>
      <c r="GN86" s="183">
        <v>1</v>
      </c>
      <c r="GO86" s="183">
        <v>1</v>
      </c>
      <c r="GP86" s="183">
        <v>1</v>
      </c>
      <c r="GQ86" s="192" t="str">
        <f ca="1">IF(ISBLANK(GC86),"",ROUND(AVERAGE(OFFSET(GH86:GP86,0,0,1,ion21Coop!$F$42)),1))</f>
        <v/>
      </c>
      <c r="GR86" s="269" t="str">
        <f t="shared" si="154"/>
        <v/>
      </c>
      <c r="GT86" s="119">
        <f t="shared" si="202"/>
        <v>9</v>
      </c>
      <c r="GU86" s="123" t="str">
        <f t="shared" si="223"/>
        <v/>
      </c>
      <c r="GV86" s="123">
        <v>81</v>
      </c>
      <c r="GW86" s="423"/>
      <c r="GX86" s="423"/>
      <c r="GY86" s="423"/>
      <c r="GZ86" s="423"/>
      <c r="HA86" s="421"/>
      <c r="HB86" s="422"/>
      <c r="HC86" s="269" t="str">
        <f t="shared" si="155"/>
        <v/>
      </c>
      <c r="HD86" s="180">
        <v>1</v>
      </c>
      <c r="HE86" s="269" t="str">
        <f t="shared" si="156"/>
        <v/>
      </c>
      <c r="HF86" s="180">
        <v>1</v>
      </c>
      <c r="HG86" s="181">
        <v>1</v>
      </c>
      <c r="HH86" s="181">
        <v>1</v>
      </c>
      <c r="HI86" s="183">
        <v>1</v>
      </c>
      <c r="HJ86" s="183">
        <v>1</v>
      </c>
      <c r="HK86" s="183">
        <v>1</v>
      </c>
      <c r="HL86" s="183">
        <v>1</v>
      </c>
      <c r="HM86" s="183">
        <v>1</v>
      </c>
      <c r="HN86" s="183">
        <v>1</v>
      </c>
      <c r="HO86" s="192" t="str">
        <f ca="1">IF(ISBLANK(HA86),"",ROUND(AVERAGE(OFFSET(HF86:HN86,0,0,1,ion21Coop!$F$42)),1))</f>
        <v/>
      </c>
      <c r="HP86" s="269" t="str">
        <f t="shared" si="157"/>
        <v/>
      </c>
      <c r="HR86" s="119">
        <f t="shared" si="203"/>
        <v>10</v>
      </c>
      <c r="HS86" s="123" t="str">
        <f t="shared" si="224"/>
        <v/>
      </c>
      <c r="HT86" s="123">
        <v>81</v>
      </c>
      <c r="HU86" s="423"/>
      <c r="HV86" s="423"/>
      <c r="HW86" s="423"/>
      <c r="HX86" s="423"/>
      <c r="HY86" s="421"/>
      <c r="HZ86" s="422"/>
      <c r="IA86" s="269" t="str">
        <f t="shared" si="158"/>
        <v/>
      </c>
      <c r="IB86" s="180">
        <v>1</v>
      </c>
      <c r="IC86" s="269" t="str">
        <f t="shared" si="159"/>
        <v/>
      </c>
      <c r="ID86" s="180">
        <v>1</v>
      </c>
      <c r="IE86" s="181">
        <v>1</v>
      </c>
      <c r="IF86" s="181">
        <v>1</v>
      </c>
      <c r="IG86" s="183">
        <v>1</v>
      </c>
      <c r="IH86" s="183">
        <v>1</v>
      </c>
      <c r="II86" s="183">
        <v>1</v>
      </c>
      <c r="IJ86" s="183">
        <v>1</v>
      </c>
      <c r="IK86" s="183">
        <v>1</v>
      </c>
      <c r="IL86" s="183">
        <v>1</v>
      </c>
      <c r="IM86" s="192" t="str">
        <f ca="1">IF(ISBLANK(HY86),"",ROUND(AVERAGE(OFFSET(ID86:IL86,0,0,1,ion21Coop!$F$42)),1))</f>
        <v/>
      </c>
      <c r="IN86" s="269" t="str">
        <f t="shared" si="160"/>
        <v/>
      </c>
      <c r="IP86" s="119">
        <f t="shared" si="204"/>
        <v>11</v>
      </c>
      <c r="IQ86" s="123" t="str">
        <f t="shared" si="225"/>
        <v/>
      </c>
      <c r="IR86" s="123">
        <v>81</v>
      </c>
      <c r="IS86" s="423"/>
      <c r="IT86" s="423"/>
      <c r="IU86" s="423"/>
      <c r="IV86" s="423"/>
      <c r="IW86" s="421"/>
      <c r="IX86" s="422"/>
      <c r="IY86" s="269" t="str">
        <f t="shared" si="161"/>
        <v/>
      </c>
      <c r="IZ86" s="180">
        <v>1</v>
      </c>
      <c r="JA86" s="269" t="str">
        <f t="shared" si="162"/>
        <v/>
      </c>
      <c r="JB86" s="180">
        <v>1</v>
      </c>
      <c r="JC86" s="181">
        <v>1</v>
      </c>
      <c r="JD86" s="181">
        <v>1</v>
      </c>
      <c r="JE86" s="183">
        <v>1</v>
      </c>
      <c r="JF86" s="183">
        <v>1</v>
      </c>
      <c r="JG86" s="183">
        <v>1</v>
      </c>
      <c r="JH86" s="183">
        <v>1</v>
      </c>
      <c r="JI86" s="183">
        <v>1</v>
      </c>
      <c r="JJ86" s="183">
        <v>1</v>
      </c>
      <c r="JK86" s="192" t="str">
        <f ca="1">IF(ISBLANK(IW86),"",ROUND(AVERAGE(OFFSET(JB86:JJ86,0,0,1,ion21Coop!$F$42)),1))</f>
        <v/>
      </c>
      <c r="JL86" s="269" t="str">
        <f t="shared" si="163"/>
        <v/>
      </c>
      <c r="JN86" s="119">
        <f t="shared" si="205"/>
        <v>12</v>
      </c>
      <c r="JO86" s="123" t="str">
        <f t="shared" si="226"/>
        <v/>
      </c>
      <c r="JP86" s="123">
        <v>81</v>
      </c>
      <c r="JQ86" s="423"/>
      <c r="JR86" s="423"/>
      <c r="JS86" s="423"/>
      <c r="JT86" s="423"/>
      <c r="JU86" s="421"/>
      <c r="JV86" s="422"/>
      <c r="JW86" s="269" t="str">
        <f t="shared" si="164"/>
        <v/>
      </c>
      <c r="JX86" s="180">
        <v>1</v>
      </c>
      <c r="JY86" s="269" t="str">
        <f t="shared" si="165"/>
        <v/>
      </c>
      <c r="JZ86" s="180">
        <v>1</v>
      </c>
      <c r="KA86" s="181">
        <v>1</v>
      </c>
      <c r="KB86" s="181">
        <v>1</v>
      </c>
      <c r="KC86" s="183">
        <v>1</v>
      </c>
      <c r="KD86" s="183">
        <v>1</v>
      </c>
      <c r="KE86" s="183">
        <v>1</v>
      </c>
      <c r="KF86" s="183">
        <v>1</v>
      </c>
      <c r="KG86" s="183">
        <v>1</v>
      </c>
      <c r="KH86" s="183">
        <v>1</v>
      </c>
      <c r="KI86" s="192" t="str">
        <f ca="1">IF(ISBLANK(JU86),"",ROUND(AVERAGE(OFFSET(JZ86:KH86,0,0,1,ion21Coop!$F$42)),1))</f>
        <v/>
      </c>
      <c r="KJ86" s="269" t="str">
        <f t="shared" si="166"/>
        <v/>
      </c>
      <c r="KL86" s="119">
        <f t="shared" si="206"/>
        <v>13</v>
      </c>
      <c r="KM86" s="123" t="str">
        <f t="shared" si="227"/>
        <v/>
      </c>
      <c r="KN86" s="123">
        <v>81</v>
      </c>
      <c r="KO86" s="423"/>
      <c r="KP86" s="423"/>
      <c r="KQ86" s="423"/>
      <c r="KR86" s="423"/>
      <c r="KS86" s="421"/>
      <c r="KT86" s="422"/>
      <c r="KU86" s="269" t="str">
        <f t="shared" si="167"/>
        <v/>
      </c>
      <c r="KV86" s="180">
        <v>1</v>
      </c>
      <c r="KW86" s="269" t="str">
        <f t="shared" si="168"/>
        <v/>
      </c>
      <c r="KX86" s="180">
        <v>1</v>
      </c>
      <c r="KY86" s="181">
        <v>1</v>
      </c>
      <c r="KZ86" s="181">
        <v>1</v>
      </c>
      <c r="LA86" s="183">
        <v>1</v>
      </c>
      <c r="LB86" s="183">
        <v>1</v>
      </c>
      <c r="LC86" s="183">
        <v>1</v>
      </c>
      <c r="LD86" s="183">
        <v>1</v>
      </c>
      <c r="LE86" s="183">
        <v>1</v>
      </c>
      <c r="LF86" s="183">
        <v>1</v>
      </c>
      <c r="LG86" s="192" t="str">
        <f ca="1">IF(ISBLANK(KS86),"",ROUND(AVERAGE(OFFSET(KX86:LF86,0,0,1,ion21Coop!$F$42)),1))</f>
        <v/>
      </c>
      <c r="LH86" s="269" t="str">
        <f t="shared" si="169"/>
        <v/>
      </c>
      <c r="LJ86" s="119">
        <f t="shared" si="207"/>
        <v>14</v>
      </c>
      <c r="LK86" s="123" t="str">
        <f t="shared" si="228"/>
        <v/>
      </c>
      <c r="LL86" s="123">
        <v>81</v>
      </c>
      <c r="LM86" s="423"/>
      <c r="LN86" s="423"/>
      <c r="LO86" s="423"/>
      <c r="LP86" s="423"/>
      <c r="LQ86" s="421"/>
      <c r="LR86" s="422"/>
      <c r="LS86" s="269" t="str">
        <f t="shared" si="170"/>
        <v/>
      </c>
      <c r="LT86" s="180">
        <v>1</v>
      </c>
      <c r="LU86" s="269" t="str">
        <f t="shared" si="171"/>
        <v/>
      </c>
      <c r="LV86" s="180">
        <v>1</v>
      </c>
      <c r="LW86" s="181">
        <v>1</v>
      </c>
      <c r="LX86" s="181">
        <v>1</v>
      </c>
      <c r="LY86" s="183">
        <v>1</v>
      </c>
      <c r="LZ86" s="183">
        <v>1</v>
      </c>
      <c r="MA86" s="183">
        <v>1</v>
      </c>
      <c r="MB86" s="183">
        <v>1</v>
      </c>
      <c r="MC86" s="183">
        <v>1</v>
      </c>
      <c r="MD86" s="183">
        <v>1</v>
      </c>
      <c r="ME86" s="192" t="str">
        <f ca="1">IF(ISBLANK(LQ86),"",ROUND(AVERAGE(OFFSET(LV86:MD86,0,0,1,ion21Coop!$F$42)),1))</f>
        <v/>
      </c>
      <c r="MF86" s="269" t="str">
        <f t="shared" si="172"/>
        <v/>
      </c>
      <c r="MH86" s="119">
        <f t="shared" si="208"/>
        <v>15</v>
      </c>
      <c r="MI86" s="123" t="str">
        <f t="shared" si="229"/>
        <v/>
      </c>
      <c r="MJ86" s="123">
        <v>81</v>
      </c>
      <c r="MK86" s="423"/>
      <c r="ML86" s="423"/>
      <c r="MM86" s="423"/>
      <c r="MN86" s="423"/>
      <c r="MO86" s="421"/>
      <c r="MP86" s="422"/>
      <c r="MQ86" s="269" t="str">
        <f t="shared" si="173"/>
        <v/>
      </c>
      <c r="MR86" s="180">
        <v>1</v>
      </c>
      <c r="MS86" s="269" t="str">
        <f t="shared" si="174"/>
        <v/>
      </c>
      <c r="MT86" s="180">
        <v>1</v>
      </c>
      <c r="MU86" s="181">
        <v>1</v>
      </c>
      <c r="MV86" s="181">
        <v>1</v>
      </c>
      <c r="MW86" s="183">
        <v>1</v>
      </c>
      <c r="MX86" s="183">
        <v>1</v>
      </c>
      <c r="MY86" s="183">
        <v>1</v>
      </c>
      <c r="MZ86" s="183">
        <v>1</v>
      </c>
      <c r="NA86" s="183">
        <v>1</v>
      </c>
      <c r="NB86" s="183">
        <v>1</v>
      </c>
      <c r="NC86" s="192" t="str">
        <f ca="1">IF(ISBLANK(MO86),"",ROUND(AVERAGE(OFFSET(MT86:NB86,0,0,1,ion21Coop!$F$42)),1))</f>
        <v/>
      </c>
      <c r="ND86" s="269" t="str">
        <f t="shared" si="175"/>
        <v/>
      </c>
      <c r="NF86" s="119">
        <f t="shared" si="209"/>
        <v>16</v>
      </c>
      <c r="NG86" s="123" t="str">
        <f t="shared" si="230"/>
        <v/>
      </c>
      <c r="NH86" s="123">
        <v>81</v>
      </c>
      <c r="NI86" s="423"/>
      <c r="NJ86" s="423"/>
      <c r="NK86" s="423"/>
      <c r="NL86" s="423"/>
      <c r="NM86" s="421"/>
      <c r="NN86" s="422"/>
      <c r="NO86" s="269" t="str">
        <f t="shared" si="176"/>
        <v/>
      </c>
      <c r="NP86" s="180">
        <v>1</v>
      </c>
      <c r="NQ86" s="269" t="str">
        <f t="shared" si="177"/>
        <v/>
      </c>
      <c r="NR86" s="180">
        <v>1</v>
      </c>
      <c r="NS86" s="181">
        <v>1</v>
      </c>
      <c r="NT86" s="181">
        <v>1</v>
      </c>
      <c r="NU86" s="183">
        <v>1</v>
      </c>
      <c r="NV86" s="183">
        <v>1</v>
      </c>
      <c r="NW86" s="183">
        <v>1</v>
      </c>
      <c r="NX86" s="183">
        <v>1</v>
      </c>
      <c r="NY86" s="183">
        <v>1</v>
      </c>
      <c r="NZ86" s="183">
        <v>1</v>
      </c>
      <c r="OA86" s="192" t="str">
        <f ca="1">IF(ISBLANK(NM86),"",ROUND(AVERAGE(OFFSET(NR86:NZ86,0,0,1,ion21Coop!$F$42)),1))</f>
        <v/>
      </c>
      <c r="OB86" s="269" t="str">
        <f t="shared" si="178"/>
        <v/>
      </c>
      <c r="OD86" s="119">
        <f t="shared" si="210"/>
        <v>17</v>
      </c>
      <c r="OE86" s="123" t="str">
        <f t="shared" si="231"/>
        <v/>
      </c>
      <c r="OF86" s="123">
        <v>81</v>
      </c>
      <c r="OG86" s="423"/>
      <c r="OH86" s="423"/>
      <c r="OI86" s="423"/>
      <c r="OJ86" s="423"/>
      <c r="OK86" s="421"/>
      <c r="OL86" s="422"/>
      <c r="OM86" s="269" t="str">
        <f t="shared" si="179"/>
        <v/>
      </c>
      <c r="ON86" s="180">
        <v>1</v>
      </c>
      <c r="OO86" s="269" t="str">
        <f t="shared" si="180"/>
        <v/>
      </c>
      <c r="OP86" s="180">
        <v>1</v>
      </c>
      <c r="OQ86" s="181">
        <v>1</v>
      </c>
      <c r="OR86" s="181">
        <v>1</v>
      </c>
      <c r="OS86" s="183">
        <v>1</v>
      </c>
      <c r="OT86" s="183">
        <v>1</v>
      </c>
      <c r="OU86" s="183">
        <v>1</v>
      </c>
      <c r="OV86" s="183">
        <v>1</v>
      </c>
      <c r="OW86" s="183">
        <v>1</v>
      </c>
      <c r="OX86" s="183">
        <v>1</v>
      </c>
      <c r="OY86" s="192" t="str">
        <f ca="1">IF(ISBLANK(OK86),"",ROUND(AVERAGE(OFFSET(OP86:OX86,0,0,1,ion21Coop!$F$42)),1))</f>
        <v/>
      </c>
      <c r="OZ86" s="269" t="str">
        <f t="shared" si="181"/>
        <v/>
      </c>
      <c r="PB86" s="119">
        <f t="shared" si="211"/>
        <v>18</v>
      </c>
      <c r="PC86" s="123" t="str">
        <f t="shared" si="232"/>
        <v/>
      </c>
      <c r="PD86" s="123">
        <v>81</v>
      </c>
      <c r="PE86" s="423"/>
      <c r="PF86" s="423"/>
      <c r="PG86" s="423"/>
      <c r="PH86" s="423"/>
      <c r="PI86" s="421"/>
      <c r="PJ86" s="422"/>
      <c r="PK86" s="269" t="str">
        <f t="shared" si="182"/>
        <v/>
      </c>
      <c r="PL86" s="180">
        <v>1</v>
      </c>
      <c r="PM86" s="269" t="str">
        <f t="shared" si="183"/>
        <v/>
      </c>
      <c r="PN86" s="180">
        <v>1</v>
      </c>
      <c r="PO86" s="181">
        <v>1</v>
      </c>
      <c r="PP86" s="181">
        <v>1</v>
      </c>
      <c r="PQ86" s="183">
        <v>1</v>
      </c>
      <c r="PR86" s="183">
        <v>1</v>
      </c>
      <c r="PS86" s="183">
        <v>1</v>
      </c>
      <c r="PT86" s="183">
        <v>1</v>
      </c>
      <c r="PU86" s="183">
        <v>1</v>
      </c>
      <c r="PV86" s="183">
        <v>1</v>
      </c>
      <c r="PW86" s="192" t="str">
        <f ca="1">IF(ISBLANK(PI86),"",ROUND(AVERAGE(OFFSET(PN86:PV86,0,0,1,ion21Coop!$F$42)),1))</f>
        <v/>
      </c>
      <c r="PX86" s="269" t="str">
        <f t="shared" si="184"/>
        <v/>
      </c>
      <c r="PZ86" s="119">
        <f t="shared" si="212"/>
        <v>19</v>
      </c>
      <c r="QA86" s="123" t="str">
        <f t="shared" si="233"/>
        <v/>
      </c>
      <c r="QB86" s="123">
        <v>81</v>
      </c>
      <c r="QC86" s="423"/>
      <c r="QD86" s="423"/>
      <c r="QE86" s="423"/>
      <c r="QF86" s="423"/>
      <c r="QG86" s="421"/>
      <c r="QH86" s="422"/>
      <c r="QI86" s="269" t="str">
        <f t="shared" si="185"/>
        <v/>
      </c>
      <c r="QJ86" s="180">
        <v>1</v>
      </c>
      <c r="QK86" s="269" t="str">
        <f t="shared" si="186"/>
        <v/>
      </c>
      <c r="QL86" s="180">
        <v>1</v>
      </c>
      <c r="QM86" s="181">
        <v>1</v>
      </c>
      <c r="QN86" s="181">
        <v>1</v>
      </c>
      <c r="QO86" s="183">
        <v>1</v>
      </c>
      <c r="QP86" s="183">
        <v>1</v>
      </c>
      <c r="QQ86" s="183">
        <v>1</v>
      </c>
      <c r="QR86" s="183">
        <v>1</v>
      </c>
      <c r="QS86" s="183">
        <v>1</v>
      </c>
      <c r="QT86" s="183">
        <v>1</v>
      </c>
      <c r="QU86" s="192" t="str">
        <f ca="1">IF(ISBLANK(QG86),"",ROUND(AVERAGE(OFFSET(QL86:QT86,0,0,1,ion21Coop!$F$42)),1))</f>
        <v/>
      </c>
      <c r="QV86" s="269" t="str">
        <f t="shared" si="187"/>
        <v/>
      </c>
      <c r="QX86" s="119">
        <f t="shared" si="213"/>
        <v>20</v>
      </c>
      <c r="QY86" s="123" t="str">
        <f t="shared" si="234"/>
        <v/>
      </c>
      <c r="QZ86" s="123">
        <v>81</v>
      </c>
      <c r="RA86" s="423"/>
      <c r="RB86" s="423"/>
      <c r="RC86" s="423"/>
      <c r="RD86" s="423"/>
      <c r="RE86" s="421"/>
      <c r="RF86" s="422"/>
      <c r="RG86" s="269" t="str">
        <f t="shared" si="188"/>
        <v/>
      </c>
      <c r="RH86" s="180">
        <v>1</v>
      </c>
      <c r="RI86" s="269" t="str">
        <f t="shared" si="189"/>
        <v/>
      </c>
      <c r="RJ86" s="180">
        <v>1</v>
      </c>
      <c r="RK86" s="181">
        <v>1</v>
      </c>
      <c r="RL86" s="181">
        <v>1</v>
      </c>
      <c r="RM86" s="183">
        <v>1</v>
      </c>
      <c r="RN86" s="183">
        <v>1</v>
      </c>
      <c r="RO86" s="183">
        <v>1</v>
      </c>
      <c r="RP86" s="183">
        <v>1</v>
      </c>
      <c r="RQ86" s="183">
        <v>1</v>
      </c>
      <c r="RR86" s="183">
        <v>1</v>
      </c>
      <c r="RS86" s="192" t="str">
        <f ca="1">IF(ISBLANK(RE86),"",ROUND(AVERAGE(OFFSET(RJ86:RR86,0,0,1,ion21Coop!$F$42)),1))</f>
        <v/>
      </c>
      <c r="RT86" s="269" t="str">
        <f t="shared" si="190"/>
        <v/>
      </c>
      <c r="RV86" s="119">
        <f t="shared" si="214"/>
        <v>21</v>
      </c>
      <c r="RW86" s="123" t="str">
        <f t="shared" si="235"/>
        <v/>
      </c>
      <c r="RX86" s="123">
        <v>81</v>
      </c>
      <c r="RY86" s="423"/>
      <c r="RZ86" s="423"/>
      <c r="SA86" s="423"/>
      <c r="SB86" s="423"/>
      <c r="SC86" s="421"/>
      <c r="SD86" s="422"/>
      <c r="SE86" s="269" t="str">
        <f t="shared" si="191"/>
        <v/>
      </c>
      <c r="SF86" s="180">
        <v>1</v>
      </c>
      <c r="SG86" s="269" t="str">
        <f t="shared" si="192"/>
        <v/>
      </c>
      <c r="SH86" s="180">
        <v>1</v>
      </c>
      <c r="SI86" s="181">
        <v>1</v>
      </c>
      <c r="SJ86" s="181">
        <v>1</v>
      </c>
      <c r="SK86" s="183">
        <v>1</v>
      </c>
      <c r="SL86" s="183">
        <v>1</v>
      </c>
      <c r="SM86" s="183">
        <v>1</v>
      </c>
      <c r="SN86" s="183">
        <v>1</v>
      </c>
      <c r="SO86" s="183">
        <v>1</v>
      </c>
      <c r="SP86" s="183">
        <v>1</v>
      </c>
      <c r="SQ86" s="192" t="str">
        <f ca="1">IF(ISBLANK(SC86),"",ROUND(AVERAGE(OFFSET(SH86:SP86,0,0,1,ion21Coop!$F$42)),1))</f>
        <v/>
      </c>
      <c r="SR86" s="269" t="str">
        <f t="shared" si="193"/>
        <v/>
      </c>
      <c r="ST86" s="565"/>
      <c r="SU86" s="565"/>
      <c r="SV86" s="566"/>
      <c r="SW86" s="567"/>
      <c r="SX86" s="565"/>
      <c r="SY86" s="566"/>
      <c r="SZ86" s="568"/>
      <c r="TA86" s="567"/>
      <c r="TB86" s="553"/>
    </row>
    <row r="87" spans="10:522" x14ac:dyDescent="0.3">
      <c r="J87" s="119">
        <f t="shared" si="194"/>
        <v>1</v>
      </c>
      <c r="K87" s="123" t="str">
        <f t="shared" si="215"/>
        <v>YaJo</v>
      </c>
      <c r="L87" s="123">
        <v>82</v>
      </c>
      <c r="M87" s="351"/>
      <c r="N87" s="351"/>
      <c r="O87" s="351"/>
      <c r="P87" s="351"/>
      <c r="Q87" s="369"/>
      <c r="R87" s="370"/>
      <c r="S87" s="269" t="str">
        <f t="shared" si="131"/>
        <v/>
      </c>
      <c r="T87" s="180">
        <v>1</v>
      </c>
      <c r="U87" s="269" t="str">
        <f t="shared" si="132"/>
        <v/>
      </c>
      <c r="V87" s="180">
        <v>1</v>
      </c>
      <c r="W87" s="181">
        <v>1</v>
      </c>
      <c r="X87" s="181">
        <v>1</v>
      </c>
      <c r="Y87" s="183">
        <v>1</v>
      </c>
      <c r="Z87" s="183">
        <v>1</v>
      </c>
      <c r="AA87" s="183">
        <v>1</v>
      </c>
      <c r="AB87" s="183">
        <v>1</v>
      </c>
      <c r="AC87" s="183">
        <v>1</v>
      </c>
      <c r="AD87" s="183">
        <v>1</v>
      </c>
      <c r="AE87" s="192" t="str">
        <f ca="1">IF(ISBLANK(Q87),"",ROUND(AVERAGE(OFFSET(V87:AD87,0,0,1,ion21Coop!$F$42)),1))</f>
        <v/>
      </c>
      <c r="AF87" s="269" t="str">
        <f t="shared" si="133"/>
        <v/>
      </c>
      <c r="AH87" s="119">
        <f t="shared" si="195"/>
        <v>2</v>
      </c>
      <c r="AI87" s="123" t="str">
        <f t="shared" si="216"/>
        <v>GeLo</v>
      </c>
      <c r="AJ87" s="123">
        <v>82</v>
      </c>
      <c r="AK87" s="351"/>
      <c r="AL87" s="351"/>
      <c r="AM87" s="351"/>
      <c r="AN87" s="351"/>
      <c r="AO87" s="369"/>
      <c r="AP87" s="370"/>
      <c r="AQ87" s="269" t="str">
        <f t="shared" si="134"/>
        <v/>
      </c>
      <c r="AR87" s="180">
        <v>1</v>
      </c>
      <c r="AS87" s="269" t="str">
        <f t="shared" si="135"/>
        <v/>
      </c>
      <c r="AT87" s="180">
        <v>1</v>
      </c>
      <c r="AU87" s="181">
        <v>1</v>
      </c>
      <c r="AV87" s="181">
        <v>1</v>
      </c>
      <c r="AW87" s="183">
        <v>1</v>
      </c>
      <c r="AX87" s="183">
        <v>1</v>
      </c>
      <c r="AY87" s="183">
        <v>1</v>
      </c>
      <c r="AZ87" s="183">
        <v>1</v>
      </c>
      <c r="BA87" s="183">
        <v>1</v>
      </c>
      <c r="BB87" s="183">
        <v>1</v>
      </c>
      <c r="BC87" s="192" t="str">
        <f ca="1">IF(ISBLANK(AO87),"",ROUND(AVERAGE(OFFSET(AT87:BB87,0,0,1,ion21Coop!$F$42)),1))</f>
        <v/>
      </c>
      <c r="BD87" s="269" t="str">
        <f t="shared" si="136"/>
        <v/>
      </c>
      <c r="BF87" s="119">
        <f t="shared" si="196"/>
        <v>3</v>
      </c>
      <c r="BG87" s="123" t="str">
        <f t="shared" si="217"/>
        <v>MiDo</v>
      </c>
      <c r="BH87" s="123">
        <v>82</v>
      </c>
      <c r="BI87" s="351"/>
      <c r="BJ87" s="351"/>
      <c r="BK87" s="351"/>
      <c r="BL87" s="351"/>
      <c r="BM87" s="369"/>
      <c r="BN87" s="370"/>
      <c r="BO87" s="269" t="str">
        <f t="shared" si="137"/>
        <v/>
      </c>
      <c r="BP87" s="180">
        <v>1</v>
      </c>
      <c r="BQ87" s="269" t="str">
        <f t="shared" si="138"/>
        <v/>
      </c>
      <c r="BR87" s="180">
        <v>1</v>
      </c>
      <c r="BS87" s="181">
        <v>1</v>
      </c>
      <c r="BT87" s="181">
        <v>1</v>
      </c>
      <c r="BU87" s="183">
        <v>1</v>
      </c>
      <c r="BV87" s="183">
        <v>1</v>
      </c>
      <c r="BW87" s="183">
        <v>1</v>
      </c>
      <c r="BX87" s="183">
        <v>1</v>
      </c>
      <c r="BY87" s="183">
        <v>1</v>
      </c>
      <c r="BZ87" s="183">
        <v>1</v>
      </c>
      <c r="CA87" s="192" t="str">
        <f ca="1">IF(ISBLANK(BM87),"",ROUND(AVERAGE(OFFSET(BR87:BZ87,0,0,1,ion21Coop!$F$42)),1))</f>
        <v/>
      </c>
      <c r="CB87" s="269" t="str">
        <f t="shared" si="139"/>
        <v/>
      </c>
      <c r="CD87" s="119">
        <f t="shared" si="197"/>
        <v>4</v>
      </c>
      <c r="CE87" s="123" t="str">
        <f t="shared" si="218"/>
        <v>EmNi</v>
      </c>
      <c r="CF87" s="123">
        <v>82</v>
      </c>
      <c r="CG87" s="351"/>
      <c r="CH87" s="351"/>
      <c r="CI87" s="351"/>
      <c r="CJ87" s="351"/>
      <c r="CK87" s="369"/>
      <c r="CL87" s="370"/>
      <c r="CM87" s="269" t="str">
        <f t="shared" si="140"/>
        <v/>
      </c>
      <c r="CN87" s="180">
        <v>1</v>
      </c>
      <c r="CO87" s="269" t="str">
        <f t="shared" si="141"/>
        <v/>
      </c>
      <c r="CP87" s="180">
        <v>1</v>
      </c>
      <c r="CQ87" s="181">
        <v>1</v>
      </c>
      <c r="CR87" s="181">
        <v>1</v>
      </c>
      <c r="CS87" s="183">
        <v>1</v>
      </c>
      <c r="CT87" s="183">
        <v>1</v>
      </c>
      <c r="CU87" s="183">
        <v>1</v>
      </c>
      <c r="CV87" s="183">
        <v>1</v>
      </c>
      <c r="CW87" s="183">
        <v>1</v>
      </c>
      <c r="CX87" s="183">
        <v>1</v>
      </c>
      <c r="CY87" s="192" t="str">
        <f ca="1">IF(ISBLANK(CK87),"",ROUND(AVERAGE(OFFSET(CP87:CX87,0,0,1,ion21Coop!$F$42)),1))</f>
        <v/>
      </c>
      <c r="CZ87" s="269" t="str">
        <f t="shared" si="142"/>
        <v/>
      </c>
      <c r="DB87" s="119">
        <f t="shared" si="198"/>
        <v>5</v>
      </c>
      <c r="DC87" s="123" t="str">
        <f t="shared" si="219"/>
        <v>HeJe</v>
      </c>
      <c r="DD87" s="123">
        <v>82</v>
      </c>
      <c r="DE87" s="423"/>
      <c r="DF87" s="423"/>
      <c r="DG87" s="423"/>
      <c r="DH87" s="423"/>
      <c r="DI87" s="421"/>
      <c r="DJ87" s="422"/>
      <c r="DK87" s="269" t="str">
        <f t="shared" si="143"/>
        <v/>
      </c>
      <c r="DL87" s="180">
        <v>1</v>
      </c>
      <c r="DM87" s="269" t="str">
        <f t="shared" si="144"/>
        <v/>
      </c>
      <c r="DN87" s="180">
        <v>1</v>
      </c>
      <c r="DO87" s="181">
        <v>1</v>
      </c>
      <c r="DP87" s="181">
        <v>1</v>
      </c>
      <c r="DQ87" s="183">
        <v>1</v>
      </c>
      <c r="DR87" s="183">
        <v>1</v>
      </c>
      <c r="DS87" s="183">
        <v>1</v>
      </c>
      <c r="DT87" s="183">
        <v>1</v>
      </c>
      <c r="DU87" s="183">
        <v>1</v>
      </c>
      <c r="DV87" s="183">
        <v>1</v>
      </c>
      <c r="DW87" s="192" t="str">
        <f ca="1">IF(ISBLANK(DI87),"",ROUND(AVERAGE(OFFSET(DN87:DV87,0,0,1,ion21Coop!$F$42)),1))</f>
        <v/>
      </c>
      <c r="DX87" s="269" t="str">
        <f t="shared" si="145"/>
        <v/>
      </c>
      <c r="DZ87" s="119">
        <f t="shared" si="199"/>
        <v>6</v>
      </c>
      <c r="EA87" s="123" t="str">
        <f t="shared" si="220"/>
        <v/>
      </c>
      <c r="EB87" s="123">
        <v>82</v>
      </c>
      <c r="EC87" s="423"/>
      <c r="ED87" s="423"/>
      <c r="EE87" s="423"/>
      <c r="EF87" s="423"/>
      <c r="EG87" s="421"/>
      <c r="EH87" s="422"/>
      <c r="EI87" s="269" t="str">
        <f t="shared" si="146"/>
        <v/>
      </c>
      <c r="EJ87" s="180">
        <v>1</v>
      </c>
      <c r="EK87" s="269" t="str">
        <f t="shared" si="147"/>
        <v/>
      </c>
      <c r="EL87" s="180">
        <v>1</v>
      </c>
      <c r="EM87" s="181">
        <v>1</v>
      </c>
      <c r="EN87" s="181">
        <v>1</v>
      </c>
      <c r="EO87" s="183">
        <v>1</v>
      </c>
      <c r="EP87" s="183">
        <v>1</v>
      </c>
      <c r="EQ87" s="183">
        <v>1</v>
      </c>
      <c r="ER87" s="183">
        <v>1</v>
      </c>
      <c r="ES87" s="183">
        <v>1</v>
      </c>
      <c r="ET87" s="183">
        <v>1</v>
      </c>
      <c r="EU87" s="192" t="str">
        <f ca="1">IF(ISBLANK(EG87),"",ROUND(AVERAGE(OFFSET(EL87:ET87,0,0,1,ion21Coop!$F$42)),1))</f>
        <v/>
      </c>
      <c r="EV87" s="269" t="str">
        <f t="shared" si="148"/>
        <v/>
      </c>
      <c r="EX87" s="119">
        <f t="shared" si="200"/>
        <v>7</v>
      </c>
      <c r="EY87" s="123" t="str">
        <f t="shared" si="221"/>
        <v/>
      </c>
      <c r="EZ87" s="123">
        <v>82</v>
      </c>
      <c r="FA87" s="423"/>
      <c r="FB87" s="423"/>
      <c r="FC87" s="423"/>
      <c r="FD87" s="423"/>
      <c r="FE87" s="421"/>
      <c r="FF87" s="422"/>
      <c r="FG87" s="269" t="str">
        <f t="shared" si="149"/>
        <v/>
      </c>
      <c r="FH87" s="180">
        <v>1</v>
      </c>
      <c r="FI87" s="269" t="str">
        <f t="shared" si="150"/>
        <v/>
      </c>
      <c r="FJ87" s="180">
        <v>1</v>
      </c>
      <c r="FK87" s="181">
        <v>1</v>
      </c>
      <c r="FL87" s="181">
        <v>1</v>
      </c>
      <c r="FM87" s="183">
        <v>1</v>
      </c>
      <c r="FN87" s="183">
        <v>1</v>
      </c>
      <c r="FO87" s="183">
        <v>1</v>
      </c>
      <c r="FP87" s="183">
        <v>1</v>
      </c>
      <c r="FQ87" s="183">
        <v>1</v>
      </c>
      <c r="FR87" s="183">
        <v>1</v>
      </c>
      <c r="FS87" s="192" t="str">
        <f ca="1">IF(ISBLANK(FE87),"",ROUND(AVERAGE(OFFSET(FJ87:FR87,0,0,1,ion21Coop!$F$42)),1))</f>
        <v/>
      </c>
      <c r="FT87" s="269" t="str">
        <f t="shared" si="151"/>
        <v/>
      </c>
      <c r="FV87" s="119">
        <f t="shared" si="201"/>
        <v>8</v>
      </c>
      <c r="FW87" s="123" t="str">
        <f t="shared" si="222"/>
        <v/>
      </c>
      <c r="FX87" s="123">
        <v>82</v>
      </c>
      <c r="FY87" s="423"/>
      <c r="FZ87" s="423"/>
      <c r="GA87" s="423"/>
      <c r="GB87" s="423"/>
      <c r="GC87" s="421"/>
      <c r="GD87" s="422"/>
      <c r="GE87" s="269" t="str">
        <f t="shared" si="152"/>
        <v/>
      </c>
      <c r="GF87" s="180">
        <v>1</v>
      </c>
      <c r="GG87" s="269" t="str">
        <f t="shared" si="153"/>
        <v/>
      </c>
      <c r="GH87" s="180">
        <v>1</v>
      </c>
      <c r="GI87" s="181">
        <v>1</v>
      </c>
      <c r="GJ87" s="181">
        <v>1</v>
      </c>
      <c r="GK87" s="183">
        <v>1</v>
      </c>
      <c r="GL87" s="183">
        <v>1</v>
      </c>
      <c r="GM87" s="183">
        <v>1</v>
      </c>
      <c r="GN87" s="183">
        <v>1</v>
      </c>
      <c r="GO87" s="183">
        <v>1</v>
      </c>
      <c r="GP87" s="183">
        <v>1</v>
      </c>
      <c r="GQ87" s="192" t="str">
        <f ca="1">IF(ISBLANK(GC87),"",ROUND(AVERAGE(OFFSET(GH87:GP87,0,0,1,ion21Coop!$F$42)),1))</f>
        <v/>
      </c>
      <c r="GR87" s="269" t="str">
        <f t="shared" si="154"/>
        <v/>
      </c>
      <c r="GT87" s="119">
        <f t="shared" si="202"/>
        <v>9</v>
      </c>
      <c r="GU87" s="123" t="str">
        <f t="shared" si="223"/>
        <v/>
      </c>
      <c r="GV87" s="123">
        <v>82</v>
      </c>
      <c r="GW87" s="423"/>
      <c r="GX87" s="423"/>
      <c r="GY87" s="423"/>
      <c r="GZ87" s="423"/>
      <c r="HA87" s="421"/>
      <c r="HB87" s="422"/>
      <c r="HC87" s="269" t="str">
        <f t="shared" si="155"/>
        <v/>
      </c>
      <c r="HD87" s="180">
        <v>1</v>
      </c>
      <c r="HE87" s="269" t="str">
        <f t="shared" si="156"/>
        <v/>
      </c>
      <c r="HF87" s="180">
        <v>1</v>
      </c>
      <c r="HG87" s="181">
        <v>1</v>
      </c>
      <c r="HH87" s="181">
        <v>1</v>
      </c>
      <c r="HI87" s="183">
        <v>1</v>
      </c>
      <c r="HJ87" s="183">
        <v>1</v>
      </c>
      <c r="HK87" s="183">
        <v>1</v>
      </c>
      <c r="HL87" s="183">
        <v>1</v>
      </c>
      <c r="HM87" s="183">
        <v>1</v>
      </c>
      <c r="HN87" s="183">
        <v>1</v>
      </c>
      <c r="HO87" s="192" t="str">
        <f ca="1">IF(ISBLANK(HA87),"",ROUND(AVERAGE(OFFSET(HF87:HN87,0,0,1,ion21Coop!$F$42)),1))</f>
        <v/>
      </c>
      <c r="HP87" s="269" t="str">
        <f t="shared" si="157"/>
        <v/>
      </c>
      <c r="HR87" s="119">
        <f t="shared" si="203"/>
        <v>10</v>
      </c>
      <c r="HS87" s="123" t="str">
        <f t="shared" si="224"/>
        <v/>
      </c>
      <c r="HT87" s="123">
        <v>82</v>
      </c>
      <c r="HU87" s="423"/>
      <c r="HV87" s="423"/>
      <c r="HW87" s="423"/>
      <c r="HX87" s="423"/>
      <c r="HY87" s="421"/>
      <c r="HZ87" s="422"/>
      <c r="IA87" s="269" t="str">
        <f t="shared" si="158"/>
        <v/>
      </c>
      <c r="IB87" s="180">
        <v>1</v>
      </c>
      <c r="IC87" s="269" t="str">
        <f t="shared" si="159"/>
        <v/>
      </c>
      <c r="ID87" s="180">
        <v>1</v>
      </c>
      <c r="IE87" s="181">
        <v>1</v>
      </c>
      <c r="IF87" s="181">
        <v>1</v>
      </c>
      <c r="IG87" s="183">
        <v>1</v>
      </c>
      <c r="IH87" s="183">
        <v>1</v>
      </c>
      <c r="II87" s="183">
        <v>1</v>
      </c>
      <c r="IJ87" s="183">
        <v>1</v>
      </c>
      <c r="IK87" s="183">
        <v>1</v>
      </c>
      <c r="IL87" s="183">
        <v>1</v>
      </c>
      <c r="IM87" s="192" t="str">
        <f ca="1">IF(ISBLANK(HY87),"",ROUND(AVERAGE(OFFSET(ID87:IL87,0,0,1,ion21Coop!$F$42)),1))</f>
        <v/>
      </c>
      <c r="IN87" s="269" t="str">
        <f t="shared" si="160"/>
        <v/>
      </c>
      <c r="IP87" s="119">
        <f t="shared" si="204"/>
        <v>11</v>
      </c>
      <c r="IQ87" s="123" t="str">
        <f t="shared" si="225"/>
        <v/>
      </c>
      <c r="IR87" s="123">
        <v>82</v>
      </c>
      <c r="IS87" s="423"/>
      <c r="IT87" s="423"/>
      <c r="IU87" s="423"/>
      <c r="IV87" s="423"/>
      <c r="IW87" s="421"/>
      <c r="IX87" s="422"/>
      <c r="IY87" s="269" t="str">
        <f t="shared" si="161"/>
        <v/>
      </c>
      <c r="IZ87" s="180">
        <v>1</v>
      </c>
      <c r="JA87" s="269" t="str">
        <f t="shared" si="162"/>
        <v/>
      </c>
      <c r="JB87" s="180">
        <v>1</v>
      </c>
      <c r="JC87" s="181">
        <v>1</v>
      </c>
      <c r="JD87" s="181">
        <v>1</v>
      </c>
      <c r="JE87" s="183">
        <v>1</v>
      </c>
      <c r="JF87" s="183">
        <v>1</v>
      </c>
      <c r="JG87" s="183">
        <v>1</v>
      </c>
      <c r="JH87" s="183">
        <v>1</v>
      </c>
      <c r="JI87" s="183">
        <v>1</v>
      </c>
      <c r="JJ87" s="183">
        <v>1</v>
      </c>
      <c r="JK87" s="192" t="str">
        <f ca="1">IF(ISBLANK(IW87),"",ROUND(AVERAGE(OFFSET(JB87:JJ87,0,0,1,ion21Coop!$F$42)),1))</f>
        <v/>
      </c>
      <c r="JL87" s="269" t="str">
        <f t="shared" si="163"/>
        <v/>
      </c>
      <c r="JN87" s="119">
        <f t="shared" si="205"/>
        <v>12</v>
      </c>
      <c r="JO87" s="123" t="str">
        <f t="shared" si="226"/>
        <v/>
      </c>
      <c r="JP87" s="123">
        <v>82</v>
      </c>
      <c r="JQ87" s="423"/>
      <c r="JR87" s="423"/>
      <c r="JS87" s="423"/>
      <c r="JT87" s="423"/>
      <c r="JU87" s="421"/>
      <c r="JV87" s="422"/>
      <c r="JW87" s="269" t="str">
        <f t="shared" si="164"/>
        <v/>
      </c>
      <c r="JX87" s="180">
        <v>1</v>
      </c>
      <c r="JY87" s="269" t="str">
        <f t="shared" si="165"/>
        <v/>
      </c>
      <c r="JZ87" s="180">
        <v>1</v>
      </c>
      <c r="KA87" s="181">
        <v>1</v>
      </c>
      <c r="KB87" s="181">
        <v>1</v>
      </c>
      <c r="KC87" s="183">
        <v>1</v>
      </c>
      <c r="KD87" s="183">
        <v>1</v>
      </c>
      <c r="KE87" s="183">
        <v>1</v>
      </c>
      <c r="KF87" s="183">
        <v>1</v>
      </c>
      <c r="KG87" s="183">
        <v>1</v>
      </c>
      <c r="KH87" s="183">
        <v>1</v>
      </c>
      <c r="KI87" s="192" t="str">
        <f ca="1">IF(ISBLANK(JU87),"",ROUND(AVERAGE(OFFSET(JZ87:KH87,0,0,1,ion21Coop!$F$42)),1))</f>
        <v/>
      </c>
      <c r="KJ87" s="269" t="str">
        <f t="shared" si="166"/>
        <v/>
      </c>
      <c r="KL87" s="119">
        <f t="shared" si="206"/>
        <v>13</v>
      </c>
      <c r="KM87" s="123" t="str">
        <f t="shared" si="227"/>
        <v/>
      </c>
      <c r="KN87" s="123">
        <v>82</v>
      </c>
      <c r="KO87" s="423"/>
      <c r="KP87" s="423"/>
      <c r="KQ87" s="423"/>
      <c r="KR87" s="423"/>
      <c r="KS87" s="421"/>
      <c r="KT87" s="422"/>
      <c r="KU87" s="269" t="str">
        <f t="shared" si="167"/>
        <v/>
      </c>
      <c r="KV87" s="180">
        <v>1</v>
      </c>
      <c r="KW87" s="269" t="str">
        <f t="shared" si="168"/>
        <v/>
      </c>
      <c r="KX87" s="180">
        <v>1</v>
      </c>
      <c r="KY87" s="181">
        <v>1</v>
      </c>
      <c r="KZ87" s="181">
        <v>1</v>
      </c>
      <c r="LA87" s="183">
        <v>1</v>
      </c>
      <c r="LB87" s="183">
        <v>1</v>
      </c>
      <c r="LC87" s="183">
        <v>1</v>
      </c>
      <c r="LD87" s="183">
        <v>1</v>
      </c>
      <c r="LE87" s="183">
        <v>1</v>
      </c>
      <c r="LF87" s="183">
        <v>1</v>
      </c>
      <c r="LG87" s="192" t="str">
        <f ca="1">IF(ISBLANK(KS87),"",ROUND(AVERAGE(OFFSET(KX87:LF87,0,0,1,ion21Coop!$F$42)),1))</f>
        <v/>
      </c>
      <c r="LH87" s="269" t="str">
        <f t="shared" si="169"/>
        <v/>
      </c>
      <c r="LJ87" s="119">
        <f t="shared" si="207"/>
        <v>14</v>
      </c>
      <c r="LK87" s="123" t="str">
        <f t="shared" si="228"/>
        <v/>
      </c>
      <c r="LL87" s="123">
        <v>82</v>
      </c>
      <c r="LM87" s="423"/>
      <c r="LN87" s="423"/>
      <c r="LO87" s="423"/>
      <c r="LP87" s="423"/>
      <c r="LQ87" s="421"/>
      <c r="LR87" s="422"/>
      <c r="LS87" s="269" t="str">
        <f t="shared" si="170"/>
        <v/>
      </c>
      <c r="LT87" s="180">
        <v>1</v>
      </c>
      <c r="LU87" s="269" t="str">
        <f t="shared" si="171"/>
        <v/>
      </c>
      <c r="LV87" s="180">
        <v>1</v>
      </c>
      <c r="LW87" s="181">
        <v>1</v>
      </c>
      <c r="LX87" s="181">
        <v>1</v>
      </c>
      <c r="LY87" s="183">
        <v>1</v>
      </c>
      <c r="LZ87" s="183">
        <v>1</v>
      </c>
      <c r="MA87" s="183">
        <v>1</v>
      </c>
      <c r="MB87" s="183">
        <v>1</v>
      </c>
      <c r="MC87" s="183">
        <v>1</v>
      </c>
      <c r="MD87" s="183">
        <v>1</v>
      </c>
      <c r="ME87" s="192" t="str">
        <f ca="1">IF(ISBLANK(LQ87),"",ROUND(AVERAGE(OFFSET(LV87:MD87,0,0,1,ion21Coop!$F$42)),1))</f>
        <v/>
      </c>
      <c r="MF87" s="269" t="str">
        <f t="shared" si="172"/>
        <v/>
      </c>
      <c r="MH87" s="119">
        <f t="shared" si="208"/>
        <v>15</v>
      </c>
      <c r="MI87" s="123" t="str">
        <f t="shared" si="229"/>
        <v/>
      </c>
      <c r="MJ87" s="123">
        <v>82</v>
      </c>
      <c r="MK87" s="423"/>
      <c r="ML87" s="423"/>
      <c r="MM87" s="423"/>
      <c r="MN87" s="423"/>
      <c r="MO87" s="421"/>
      <c r="MP87" s="422"/>
      <c r="MQ87" s="269" t="str">
        <f t="shared" si="173"/>
        <v/>
      </c>
      <c r="MR87" s="180">
        <v>1</v>
      </c>
      <c r="MS87" s="269" t="str">
        <f t="shared" si="174"/>
        <v/>
      </c>
      <c r="MT87" s="180">
        <v>1</v>
      </c>
      <c r="MU87" s="181">
        <v>1</v>
      </c>
      <c r="MV87" s="181">
        <v>1</v>
      </c>
      <c r="MW87" s="183">
        <v>1</v>
      </c>
      <c r="MX87" s="183">
        <v>1</v>
      </c>
      <c r="MY87" s="183">
        <v>1</v>
      </c>
      <c r="MZ87" s="183">
        <v>1</v>
      </c>
      <c r="NA87" s="183">
        <v>1</v>
      </c>
      <c r="NB87" s="183">
        <v>1</v>
      </c>
      <c r="NC87" s="192" t="str">
        <f ca="1">IF(ISBLANK(MO87),"",ROUND(AVERAGE(OFFSET(MT87:NB87,0,0,1,ion21Coop!$F$42)),1))</f>
        <v/>
      </c>
      <c r="ND87" s="269" t="str">
        <f t="shared" si="175"/>
        <v/>
      </c>
      <c r="NF87" s="119">
        <f t="shared" si="209"/>
        <v>16</v>
      </c>
      <c r="NG87" s="123" t="str">
        <f t="shared" si="230"/>
        <v/>
      </c>
      <c r="NH87" s="123">
        <v>82</v>
      </c>
      <c r="NI87" s="423"/>
      <c r="NJ87" s="423"/>
      <c r="NK87" s="423"/>
      <c r="NL87" s="423"/>
      <c r="NM87" s="421"/>
      <c r="NN87" s="422"/>
      <c r="NO87" s="269" t="str">
        <f t="shared" si="176"/>
        <v/>
      </c>
      <c r="NP87" s="180">
        <v>1</v>
      </c>
      <c r="NQ87" s="269" t="str">
        <f t="shared" si="177"/>
        <v/>
      </c>
      <c r="NR87" s="180">
        <v>1</v>
      </c>
      <c r="NS87" s="181">
        <v>1</v>
      </c>
      <c r="NT87" s="181">
        <v>1</v>
      </c>
      <c r="NU87" s="183">
        <v>1</v>
      </c>
      <c r="NV87" s="183">
        <v>1</v>
      </c>
      <c r="NW87" s="183">
        <v>1</v>
      </c>
      <c r="NX87" s="183">
        <v>1</v>
      </c>
      <c r="NY87" s="183">
        <v>1</v>
      </c>
      <c r="NZ87" s="183">
        <v>1</v>
      </c>
      <c r="OA87" s="192" t="str">
        <f ca="1">IF(ISBLANK(NM87),"",ROUND(AVERAGE(OFFSET(NR87:NZ87,0,0,1,ion21Coop!$F$42)),1))</f>
        <v/>
      </c>
      <c r="OB87" s="269" t="str">
        <f t="shared" si="178"/>
        <v/>
      </c>
      <c r="OD87" s="119">
        <f t="shared" si="210"/>
        <v>17</v>
      </c>
      <c r="OE87" s="123" t="str">
        <f t="shared" si="231"/>
        <v/>
      </c>
      <c r="OF87" s="123">
        <v>82</v>
      </c>
      <c r="OG87" s="423"/>
      <c r="OH87" s="423"/>
      <c r="OI87" s="423"/>
      <c r="OJ87" s="423"/>
      <c r="OK87" s="421"/>
      <c r="OL87" s="422"/>
      <c r="OM87" s="269" t="str">
        <f t="shared" si="179"/>
        <v/>
      </c>
      <c r="ON87" s="180">
        <v>1</v>
      </c>
      <c r="OO87" s="269" t="str">
        <f t="shared" si="180"/>
        <v/>
      </c>
      <c r="OP87" s="180">
        <v>1</v>
      </c>
      <c r="OQ87" s="181">
        <v>1</v>
      </c>
      <c r="OR87" s="181">
        <v>1</v>
      </c>
      <c r="OS87" s="183">
        <v>1</v>
      </c>
      <c r="OT87" s="183">
        <v>1</v>
      </c>
      <c r="OU87" s="183">
        <v>1</v>
      </c>
      <c r="OV87" s="183">
        <v>1</v>
      </c>
      <c r="OW87" s="183">
        <v>1</v>
      </c>
      <c r="OX87" s="183">
        <v>1</v>
      </c>
      <c r="OY87" s="192" t="str">
        <f ca="1">IF(ISBLANK(OK87),"",ROUND(AVERAGE(OFFSET(OP87:OX87,0,0,1,ion21Coop!$F$42)),1))</f>
        <v/>
      </c>
      <c r="OZ87" s="269" t="str">
        <f t="shared" si="181"/>
        <v/>
      </c>
      <c r="PB87" s="119">
        <f t="shared" si="211"/>
        <v>18</v>
      </c>
      <c r="PC87" s="123" t="str">
        <f t="shared" si="232"/>
        <v/>
      </c>
      <c r="PD87" s="123">
        <v>82</v>
      </c>
      <c r="PE87" s="423"/>
      <c r="PF87" s="423"/>
      <c r="PG87" s="423"/>
      <c r="PH87" s="423"/>
      <c r="PI87" s="421"/>
      <c r="PJ87" s="422"/>
      <c r="PK87" s="269" t="str">
        <f t="shared" si="182"/>
        <v/>
      </c>
      <c r="PL87" s="180">
        <v>1</v>
      </c>
      <c r="PM87" s="269" t="str">
        <f t="shared" si="183"/>
        <v/>
      </c>
      <c r="PN87" s="180">
        <v>1</v>
      </c>
      <c r="PO87" s="181">
        <v>1</v>
      </c>
      <c r="PP87" s="181">
        <v>1</v>
      </c>
      <c r="PQ87" s="183">
        <v>1</v>
      </c>
      <c r="PR87" s="183">
        <v>1</v>
      </c>
      <c r="PS87" s="183">
        <v>1</v>
      </c>
      <c r="PT87" s="183">
        <v>1</v>
      </c>
      <c r="PU87" s="183">
        <v>1</v>
      </c>
      <c r="PV87" s="183">
        <v>1</v>
      </c>
      <c r="PW87" s="192" t="str">
        <f ca="1">IF(ISBLANK(PI87),"",ROUND(AVERAGE(OFFSET(PN87:PV87,0,0,1,ion21Coop!$F$42)),1))</f>
        <v/>
      </c>
      <c r="PX87" s="269" t="str">
        <f t="shared" si="184"/>
        <v/>
      </c>
      <c r="PZ87" s="119">
        <f t="shared" si="212"/>
        <v>19</v>
      </c>
      <c r="QA87" s="123" t="str">
        <f t="shared" si="233"/>
        <v/>
      </c>
      <c r="QB87" s="123">
        <v>82</v>
      </c>
      <c r="QC87" s="423"/>
      <c r="QD87" s="423"/>
      <c r="QE87" s="423"/>
      <c r="QF87" s="423"/>
      <c r="QG87" s="421"/>
      <c r="QH87" s="422"/>
      <c r="QI87" s="269" t="str">
        <f t="shared" si="185"/>
        <v/>
      </c>
      <c r="QJ87" s="180">
        <v>1</v>
      </c>
      <c r="QK87" s="269" t="str">
        <f t="shared" si="186"/>
        <v/>
      </c>
      <c r="QL87" s="180">
        <v>1</v>
      </c>
      <c r="QM87" s="181">
        <v>1</v>
      </c>
      <c r="QN87" s="181">
        <v>1</v>
      </c>
      <c r="QO87" s="183">
        <v>1</v>
      </c>
      <c r="QP87" s="183">
        <v>1</v>
      </c>
      <c r="QQ87" s="183">
        <v>1</v>
      </c>
      <c r="QR87" s="183">
        <v>1</v>
      </c>
      <c r="QS87" s="183">
        <v>1</v>
      </c>
      <c r="QT87" s="183">
        <v>1</v>
      </c>
      <c r="QU87" s="192" t="str">
        <f ca="1">IF(ISBLANK(QG87),"",ROUND(AVERAGE(OFFSET(QL87:QT87,0,0,1,ion21Coop!$F$42)),1))</f>
        <v/>
      </c>
      <c r="QV87" s="269" t="str">
        <f t="shared" si="187"/>
        <v/>
      </c>
      <c r="QX87" s="119">
        <f t="shared" si="213"/>
        <v>20</v>
      </c>
      <c r="QY87" s="123" t="str">
        <f t="shared" si="234"/>
        <v/>
      </c>
      <c r="QZ87" s="123">
        <v>82</v>
      </c>
      <c r="RA87" s="423"/>
      <c r="RB87" s="423"/>
      <c r="RC87" s="423"/>
      <c r="RD87" s="423"/>
      <c r="RE87" s="421"/>
      <c r="RF87" s="422"/>
      <c r="RG87" s="269" t="str">
        <f t="shared" si="188"/>
        <v/>
      </c>
      <c r="RH87" s="180">
        <v>1</v>
      </c>
      <c r="RI87" s="269" t="str">
        <f t="shared" si="189"/>
        <v/>
      </c>
      <c r="RJ87" s="180">
        <v>1</v>
      </c>
      <c r="RK87" s="181">
        <v>1</v>
      </c>
      <c r="RL87" s="181">
        <v>1</v>
      </c>
      <c r="RM87" s="183">
        <v>1</v>
      </c>
      <c r="RN87" s="183">
        <v>1</v>
      </c>
      <c r="RO87" s="183">
        <v>1</v>
      </c>
      <c r="RP87" s="183">
        <v>1</v>
      </c>
      <c r="RQ87" s="183">
        <v>1</v>
      </c>
      <c r="RR87" s="183">
        <v>1</v>
      </c>
      <c r="RS87" s="192" t="str">
        <f ca="1">IF(ISBLANK(RE87),"",ROUND(AVERAGE(OFFSET(RJ87:RR87,0,0,1,ion21Coop!$F$42)),1))</f>
        <v/>
      </c>
      <c r="RT87" s="269" t="str">
        <f t="shared" si="190"/>
        <v/>
      </c>
      <c r="RV87" s="119">
        <f t="shared" si="214"/>
        <v>21</v>
      </c>
      <c r="RW87" s="123" t="str">
        <f t="shared" si="235"/>
        <v/>
      </c>
      <c r="RX87" s="123">
        <v>82</v>
      </c>
      <c r="RY87" s="423"/>
      <c r="RZ87" s="423"/>
      <c r="SA87" s="423"/>
      <c r="SB87" s="423"/>
      <c r="SC87" s="421"/>
      <c r="SD87" s="422"/>
      <c r="SE87" s="269" t="str">
        <f t="shared" si="191"/>
        <v/>
      </c>
      <c r="SF87" s="180">
        <v>1</v>
      </c>
      <c r="SG87" s="269" t="str">
        <f t="shared" si="192"/>
        <v/>
      </c>
      <c r="SH87" s="180">
        <v>1</v>
      </c>
      <c r="SI87" s="181">
        <v>1</v>
      </c>
      <c r="SJ87" s="181">
        <v>1</v>
      </c>
      <c r="SK87" s="183">
        <v>1</v>
      </c>
      <c r="SL87" s="183">
        <v>1</v>
      </c>
      <c r="SM87" s="183">
        <v>1</v>
      </c>
      <c r="SN87" s="183">
        <v>1</v>
      </c>
      <c r="SO87" s="183">
        <v>1</v>
      </c>
      <c r="SP87" s="183">
        <v>1</v>
      </c>
      <c r="SQ87" s="192" t="str">
        <f ca="1">IF(ISBLANK(SC87),"",ROUND(AVERAGE(OFFSET(SH87:SP87,0,0,1,ion21Coop!$F$42)),1))</f>
        <v/>
      </c>
      <c r="SR87" s="269" t="str">
        <f t="shared" si="193"/>
        <v/>
      </c>
      <c r="ST87" s="565"/>
      <c r="SU87" s="565"/>
      <c r="SV87" s="566"/>
      <c r="SW87" s="567"/>
      <c r="SX87" s="565"/>
      <c r="SY87" s="566"/>
      <c r="SZ87" s="568"/>
      <c r="TA87" s="567"/>
      <c r="TB87" s="553"/>
    </row>
    <row r="88" spans="10:522" x14ac:dyDescent="0.3">
      <c r="J88" s="119">
        <f t="shared" si="194"/>
        <v>1</v>
      </c>
      <c r="K88" s="123" t="str">
        <f t="shared" si="215"/>
        <v>YaJo</v>
      </c>
      <c r="L88" s="123">
        <v>83</v>
      </c>
      <c r="M88" s="351"/>
      <c r="N88" s="351"/>
      <c r="O88" s="351"/>
      <c r="P88" s="351"/>
      <c r="Q88" s="369"/>
      <c r="R88" s="370"/>
      <c r="S88" s="269" t="str">
        <f t="shared" si="131"/>
        <v/>
      </c>
      <c r="T88" s="180">
        <v>1</v>
      </c>
      <c r="U88" s="269" t="str">
        <f t="shared" si="132"/>
        <v/>
      </c>
      <c r="V88" s="180">
        <v>1</v>
      </c>
      <c r="W88" s="181">
        <v>1</v>
      </c>
      <c r="X88" s="181">
        <v>1</v>
      </c>
      <c r="Y88" s="183">
        <v>1</v>
      </c>
      <c r="Z88" s="183">
        <v>1</v>
      </c>
      <c r="AA88" s="183">
        <v>1</v>
      </c>
      <c r="AB88" s="183">
        <v>1</v>
      </c>
      <c r="AC88" s="183">
        <v>1</v>
      </c>
      <c r="AD88" s="183">
        <v>1</v>
      </c>
      <c r="AE88" s="192" t="str">
        <f ca="1">IF(ISBLANK(Q88),"",ROUND(AVERAGE(OFFSET(V88:AD88,0,0,1,ion21Coop!$F$42)),1))</f>
        <v/>
      </c>
      <c r="AF88" s="269" t="str">
        <f t="shared" si="133"/>
        <v/>
      </c>
      <c r="AH88" s="119">
        <f t="shared" si="195"/>
        <v>2</v>
      </c>
      <c r="AI88" s="123" t="str">
        <f t="shared" si="216"/>
        <v>GeLo</v>
      </c>
      <c r="AJ88" s="123">
        <v>83</v>
      </c>
      <c r="AK88" s="351"/>
      <c r="AL88" s="351"/>
      <c r="AM88" s="351"/>
      <c r="AN88" s="351"/>
      <c r="AO88" s="369"/>
      <c r="AP88" s="370"/>
      <c r="AQ88" s="269" t="str">
        <f t="shared" si="134"/>
        <v/>
      </c>
      <c r="AR88" s="180">
        <v>1</v>
      </c>
      <c r="AS88" s="269" t="str">
        <f t="shared" si="135"/>
        <v/>
      </c>
      <c r="AT88" s="180">
        <v>1</v>
      </c>
      <c r="AU88" s="181">
        <v>1</v>
      </c>
      <c r="AV88" s="181">
        <v>1</v>
      </c>
      <c r="AW88" s="183">
        <v>1</v>
      </c>
      <c r="AX88" s="183">
        <v>1</v>
      </c>
      <c r="AY88" s="183">
        <v>1</v>
      </c>
      <c r="AZ88" s="183">
        <v>1</v>
      </c>
      <c r="BA88" s="183">
        <v>1</v>
      </c>
      <c r="BB88" s="183">
        <v>1</v>
      </c>
      <c r="BC88" s="192" t="str">
        <f ca="1">IF(ISBLANK(AO88),"",ROUND(AVERAGE(OFFSET(AT88:BB88,0,0,1,ion21Coop!$F$42)),1))</f>
        <v/>
      </c>
      <c r="BD88" s="269" t="str">
        <f t="shared" si="136"/>
        <v/>
      </c>
      <c r="BF88" s="119">
        <f t="shared" si="196"/>
        <v>3</v>
      </c>
      <c r="BG88" s="123" t="str">
        <f t="shared" si="217"/>
        <v>MiDo</v>
      </c>
      <c r="BH88" s="123">
        <v>83</v>
      </c>
      <c r="BI88" s="351"/>
      <c r="BJ88" s="351"/>
      <c r="BK88" s="351"/>
      <c r="BL88" s="351"/>
      <c r="BM88" s="369"/>
      <c r="BN88" s="370"/>
      <c r="BO88" s="269" t="str">
        <f t="shared" si="137"/>
        <v/>
      </c>
      <c r="BP88" s="180">
        <v>1</v>
      </c>
      <c r="BQ88" s="269" t="str">
        <f t="shared" si="138"/>
        <v/>
      </c>
      <c r="BR88" s="180">
        <v>1</v>
      </c>
      <c r="BS88" s="181">
        <v>1</v>
      </c>
      <c r="BT88" s="181">
        <v>1</v>
      </c>
      <c r="BU88" s="183">
        <v>1</v>
      </c>
      <c r="BV88" s="183">
        <v>1</v>
      </c>
      <c r="BW88" s="183">
        <v>1</v>
      </c>
      <c r="BX88" s="183">
        <v>1</v>
      </c>
      <c r="BY88" s="183">
        <v>1</v>
      </c>
      <c r="BZ88" s="183">
        <v>1</v>
      </c>
      <c r="CA88" s="192" t="str">
        <f ca="1">IF(ISBLANK(BM88),"",ROUND(AVERAGE(OFFSET(BR88:BZ88,0,0,1,ion21Coop!$F$42)),1))</f>
        <v/>
      </c>
      <c r="CB88" s="269" t="str">
        <f t="shared" si="139"/>
        <v/>
      </c>
      <c r="CD88" s="119">
        <f t="shared" si="197"/>
        <v>4</v>
      </c>
      <c r="CE88" s="123" t="str">
        <f t="shared" si="218"/>
        <v>EmNi</v>
      </c>
      <c r="CF88" s="123">
        <v>83</v>
      </c>
      <c r="CG88" s="351"/>
      <c r="CH88" s="351"/>
      <c r="CI88" s="351"/>
      <c r="CJ88" s="351"/>
      <c r="CK88" s="369"/>
      <c r="CL88" s="370"/>
      <c r="CM88" s="269" t="str">
        <f t="shared" si="140"/>
        <v/>
      </c>
      <c r="CN88" s="180">
        <v>1</v>
      </c>
      <c r="CO88" s="269" t="str">
        <f t="shared" si="141"/>
        <v/>
      </c>
      <c r="CP88" s="180">
        <v>1</v>
      </c>
      <c r="CQ88" s="181">
        <v>1</v>
      </c>
      <c r="CR88" s="181">
        <v>1</v>
      </c>
      <c r="CS88" s="183">
        <v>1</v>
      </c>
      <c r="CT88" s="183">
        <v>1</v>
      </c>
      <c r="CU88" s="183">
        <v>1</v>
      </c>
      <c r="CV88" s="183">
        <v>1</v>
      </c>
      <c r="CW88" s="183">
        <v>1</v>
      </c>
      <c r="CX88" s="183">
        <v>1</v>
      </c>
      <c r="CY88" s="192" t="str">
        <f ca="1">IF(ISBLANK(CK88),"",ROUND(AVERAGE(OFFSET(CP88:CX88,0,0,1,ion21Coop!$F$42)),1))</f>
        <v/>
      </c>
      <c r="CZ88" s="269" t="str">
        <f t="shared" si="142"/>
        <v/>
      </c>
      <c r="DB88" s="119">
        <f t="shared" si="198"/>
        <v>5</v>
      </c>
      <c r="DC88" s="123" t="str">
        <f t="shared" si="219"/>
        <v>HeJe</v>
      </c>
      <c r="DD88" s="123">
        <v>83</v>
      </c>
      <c r="DE88" s="423"/>
      <c r="DF88" s="423"/>
      <c r="DG88" s="423"/>
      <c r="DH88" s="423"/>
      <c r="DI88" s="421"/>
      <c r="DJ88" s="422"/>
      <c r="DK88" s="269" t="str">
        <f t="shared" si="143"/>
        <v/>
      </c>
      <c r="DL88" s="180">
        <v>1</v>
      </c>
      <c r="DM88" s="269" t="str">
        <f t="shared" si="144"/>
        <v/>
      </c>
      <c r="DN88" s="180">
        <v>1</v>
      </c>
      <c r="DO88" s="181">
        <v>1</v>
      </c>
      <c r="DP88" s="181">
        <v>1</v>
      </c>
      <c r="DQ88" s="183">
        <v>1</v>
      </c>
      <c r="DR88" s="183">
        <v>1</v>
      </c>
      <c r="DS88" s="183">
        <v>1</v>
      </c>
      <c r="DT88" s="183">
        <v>1</v>
      </c>
      <c r="DU88" s="183">
        <v>1</v>
      </c>
      <c r="DV88" s="183">
        <v>1</v>
      </c>
      <c r="DW88" s="192" t="str">
        <f ca="1">IF(ISBLANK(DI88),"",ROUND(AVERAGE(OFFSET(DN88:DV88,0,0,1,ion21Coop!$F$42)),1))</f>
        <v/>
      </c>
      <c r="DX88" s="269" t="str">
        <f t="shared" si="145"/>
        <v/>
      </c>
      <c r="DZ88" s="119">
        <f t="shared" si="199"/>
        <v>6</v>
      </c>
      <c r="EA88" s="123" t="str">
        <f t="shared" si="220"/>
        <v/>
      </c>
      <c r="EB88" s="123">
        <v>83</v>
      </c>
      <c r="EC88" s="423"/>
      <c r="ED88" s="423"/>
      <c r="EE88" s="423"/>
      <c r="EF88" s="423"/>
      <c r="EG88" s="421"/>
      <c r="EH88" s="422"/>
      <c r="EI88" s="269" t="str">
        <f t="shared" si="146"/>
        <v/>
      </c>
      <c r="EJ88" s="180">
        <v>1</v>
      </c>
      <c r="EK88" s="269" t="str">
        <f t="shared" si="147"/>
        <v/>
      </c>
      <c r="EL88" s="180">
        <v>1</v>
      </c>
      <c r="EM88" s="181">
        <v>1</v>
      </c>
      <c r="EN88" s="181">
        <v>1</v>
      </c>
      <c r="EO88" s="183">
        <v>1</v>
      </c>
      <c r="EP88" s="183">
        <v>1</v>
      </c>
      <c r="EQ88" s="183">
        <v>1</v>
      </c>
      <c r="ER88" s="183">
        <v>1</v>
      </c>
      <c r="ES88" s="183">
        <v>1</v>
      </c>
      <c r="ET88" s="183">
        <v>1</v>
      </c>
      <c r="EU88" s="192" t="str">
        <f ca="1">IF(ISBLANK(EG88),"",ROUND(AVERAGE(OFFSET(EL88:ET88,0,0,1,ion21Coop!$F$42)),1))</f>
        <v/>
      </c>
      <c r="EV88" s="269" t="str">
        <f t="shared" si="148"/>
        <v/>
      </c>
      <c r="EX88" s="119">
        <f t="shared" si="200"/>
        <v>7</v>
      </c>
      <c r="EY88" s="123" t="str">
        <f t="shared" si="221"/>
        <v/>
      </c>
      <c r="EZ88" s="123">
        <v>83</v>
      </c>
      <c r="FA88" s="423"/>
      <c r="FB88" s="423"/>
      <c r="FC88" s="423"/>
      <c r="FD88" s="423"/>
      <c r="FE88" s="421"/>
      <c r="FF88" s="422"/>
      <c r="FG88" s="269" t="str">
        <f t="shared" si="149"/>
        <v/>
      </c>
      <c r="FH88" s="180">
        <v>1</v>
      </c>
      <c r="FI88" s="269" t="str">
        <f t="shared" si="150"/>
        <v/>
      </c>
      <c r="FJ88" s="180">
        <v>1</v>
      </c>
      <c r="FK88" s="181">
        <v>1</v>
      </c>
      <c r="FL88" s="181">
        <v>1</v>
      </c>
      <c r="FM88" s="183">
        <v>1</v>
      </c>
      <c r="FN88" s="183">
        <v>1</v>
      </c>
      <c r="FO88" s="183">
        <v>1</v>
      </c>
      <c r="FP88" s="183">
        <v>1</v>
      </c>
      <c r="FQ88" s="183">
        <v>1</v>
      </c>
      <c r="FR88" s="183">
        <v>1</v>
      </c>
      <c r="FS88" s="192" t="str">
        <f ca="1">IF(ISBLANK(FE88),"",ROUND(AVERAGE(OFFSET(FJ88:FR88,0,0,1,ion21Coop!$F$42)),1))</f>
        <v/>
      </c>
      <c r="FT88" s="269" t="str">
        <f t="shared" si="151"/>
        <v/>
      </c>
      <c r="FV88" s="119">
        <f t="shared" si="201"/>
        <v>8</v>
      </c>
      <c r="FW88" s="123" t="str">
        <f t="shared" si="222"/>
        <v/>
      </c>
      <c r="FX88" s="123">
        <v>83</v>
      </c>
      <c r="FY88" s="423"/>
      <c r="FZ88" s="423"/>
      <c r="GA88" s="423"/>
      <c r="GB88" s="423"/>
      <c r="GC88" s="421"/>
      <c r="GD88" s="422"/>
      <c r="GE88" s="269" t="str">
        <f t="shared" si="152"/>
        <v/>
      </c>
      <c r="GF88" s="180">
        <v>1</v>
      </c>
      <c r="GG88" s="269" t="str">
        <f t="shared" si="153"/>
        <v/>
      </c>
      <c r="GH88" s="180">
        <v>1</v>
      </c>
      <c r="GI88" s="181">
        <v>1</v>
      </c>
      <c r="GJ88" s="181">
        <v>1</v>
      </c>
      <c r="GK88" s="183">
        <v>1</v>
      </c>
      <c r="GL88" s="183">
        <v>1</v>
      </c>
      <c r="GM88" s="183">
        <v>1</v>
      </c>
      <c r="GN88" s="183">
        <v>1</v>
      </c>
      <c r="GO88" s="183">
        <v>1</v>
      </c>
      <c r="GP88" s="183">
        <v>1</v>
      </c>
      <c r="GQ88" s="192" t="str">
        <f ca="1">IF(ISBLANK(GC88),"",ROUND(AVERAGE(OFFSET(GH88:GP88,0,0,1,ion21Coop!$F$42)),1))</f>
        <v/>
      </c>
      <c r="GR88" s="269" t="str">
        <f t="shared" si="154"/>
        <v/>
      </c>
      <c r="GT88" s="119">
        <f t="shared" si="202"/>
        <v>9</v>
      </c>
      <c r="GU88" s="123" t="str">
        <f t="shared" si="223"/>
        <v/>
      </c>
      <c r="GV88" s="123">
        <v>83</v>
      </c>
      <c r="GW88" s="423"/>
      <c r="GX88" s="423"/>
      <c r="GY88" s="423"/>
      <c r="GZ88" s="423"/>
      <c r="HA88" s="421"/>
      <c r="HB88" s="422"/>
      <c r="HC88" s="269" t="str">
        <f t="shared" si="155"/>
        <v/>
      </c>
      <c r="HD88" s="180">
        <v>1</v>
      </c>
      <c r="HE88" s="269" t="str">
        <f t="shared" si="156"/>
        <v/>
      </c>
      <c r="HF88" s="180">
        <v>1</v>
      </c>
      <c r="HG88" s="181">
        <v>1</v>
      </c>
      <c r="HH88" s="181">
        <v>1</v>
      </c>
      <c r="HI88" s="183">
        <v>1</v>
      </c>
      <c r="HJ88" s="183">
        <v>1</v>
      </c>
      <c r="HK88" s="183">
        <v>1</v>
      </c>
      <c r="HL88" s="183">
        <v>1</v>
      </c>
      <c r="HM88" s="183">
        <v>1</v>
      </c>
      <c r="HN88" s="183">
        <v>1</v>
      </c>
      <c r="HO88" s="192" t="str">
        <f ca="1">IF(ISBLANK(HA88),"",ROUND(AVERAGE(OFFSET(HF88:HN88,0,0,1,ion21Coop!$F$42)),1))</f>
        <v/>
      </c>
      <c r="HP88" s="269" t="str">
        <f t="shared" si="157"/>
        <v/>
      </c>
      <c r="HR88" s="119">
        <f t="shared" si="203"/>
        <v>10</v>
      </c>
      <c r="HS88" s="123" t="str">
        <f t="shared" si="224"/>
        <v/>
      </c>
      <c r="HT88" s="123">
        <v>83</v>
      </c>
      <c r="HU88" s="423"/>
      <c r="HV88" s="423"/>
      <c r="HW88" s="423"/>
      <c r="HX88" s="423"/>
      <c r="HY88" s="421"/>
      <c r="HZ88" s="422"/>
      <c r="IA88" s="269" t="str">
        <f t="shared" si="158"/>
        <v/>
      </c>
      <c r="IB88" s="180">
        <v>1</v>
      </c>
      <c r="IC88" s="269" t="str">
        <f t="shared" si="159"/>
        <v/>
      </c>
      <c r="ID88" s="180">
        <v>1</v>
      </c>
      <c r="IE88" s="181">
        <v>1</v>
      </c>
      <c r="IF88" s="181">
        <v>1</v>
      </c>
      <c r="IG88" s="183">
        <v>1</v>
      </c>
      <c r="IH88" s="183">
        <v>1</v>
      </c>
      <c r="II88" s="183">
        <v>1</v>
      </c>
      <c r="IJ88" s="183">
        <v>1</v>
      </c>
      <c r="IK88" s="183">
        <v>1</v>
      </c>
      <c r="IL88" s="183">
        <v>1</v>
      </c>
      <c r="IM88" s="192" t="str">
        <f ca="1">IF(ISBLANK(HY88),"",ROUND(AVERAGE(OFFSET(ID88:IL88,0,0,1,ion21Coop!$F$42)),1))</f>
        <v/>
      </c>
      <c r="IN88" s="269" t="str">
        <f t="shared" si="160"/>
        <v/>
      </c>
      <c r="IP88" s="119">
        <f t="shared" si="204"/>
        <v>11</v>
      </c>
      <c r="IQ88" s="123" t="str">
        <f t="shared" si="225"/>
        <v/>
      </c>
      <c r="IR88" s="123">
        <v>83</v>
      </c>
      <c r="IS88" s="423"/>
      <c r="IT88" s="423"/>
      <c r="IU88" s="423"/>
      <c r="IV88" s="423"/>
      <c r="IW88" s="421"/>
      <c r="IX88" s="422"/>
      <c r="IY88" s="269" t="str">
        <f t="shared" si="161"/>
        <v/>
      </c>
      <c r="IZ88" s="180">
        <v>1</v>
      </c>
      <c r="JA88" s="269" t="str">
        <f t="shared" si="162"/>
        <v/>
      </c>
      <c r="JB88" s="180">
        <v>1</v>
      </c>
      <c r="JC88" s="181">
        <v>1</v>
      </c>
      <c r="JD88" s="181">
        <v>1</v>
      </c>
      <c r="JE88" s="183">
        <v>1</v>
      </c>
      <c r="JF88" s="183">
        <v>1</v>
      </c>
      <c r="JG88" s="183">
        <v>1</v>
      </c>
      <c r="JH88" s="183">
        <v>1</v>
      </c>
      <c r="JI88" s="183">
        <v>1</v>
      </c>
      <c r="JJ88" s="183">
        <v>1</v>
      </c>
      <c r="JK88" s="192" t="str">
        <f ca="1">IF(ISBLANK(IW88),"",ROUND(AVERAGE(OFFSET(JB88:JJ88,0,0,1,ion21Coop!$F$42)),1))</f>
        <v/>
      </c>
      <c r="JL88" s="269" t="str">
        <f t="shared" si="163"/>
        <v/>
      </c>
      <c r="JN88" s="119">
        <f t="shared" si="205"/>
        <v>12</v>
      </c>
      <c r="JO88" s="123" t="str">
        <f t="shared" si="226"/>
        <v/>
      </c>
      <c r="JP88" s="123">
        <v>83</v>
      </c>
      <c r="JQ88" s="423"/>
      <c r="JR88" s="423"/>
      <c r="JS88" s="423"/>
      <c r="JT88" s="423"/>
      <c r="JU88" s="421"/>
      <c r="JV88" s="422"/>
      <c r="JW88" s="269" t="str">
        <f t="shared" si="164"/>
        <v/>
      </c>
      <c r="JX88" s="180">
        <v>1</v>
      </c>
      <c r="JY88" s="269" t="str">
        <f t="shared" si="165"/>
        <v/>
      </c>
      <c r="JZ88" s="180">
        <v>1</v>
      </c>
      <c r="KA88" s="181">
        <v>1</v>
      </c>
      <c r="KB88" s="181">
        <v>1</v>
      </c>
      <c r="KC88" s="183">
        <v>1</v>
      </c>
      <c r="KD88" s="183">
        <v>1</v>
      </c>
      <c r="KE88" s="183">
        <v>1</v>
      </c>
      <c r="KF88" s="183">
        <v>1</v>
      </c>
      <c r="KG88" s="183">
        <v>1</v>
      </c>
      <c r="KH88" s="183">
        <v>1</v>
      </c>
      <c r="KI88" s="192" t="str">
        <f ca="1">IF(ISBLANK(JU88),"",ROUND(AVERAGE(OFFSET(JZ88:KH88,0,0,1,ion21Coop!$F$42)),1))</f>
        <v/>
      </c>
      <c r="KJ88" s="269" t="str">
        <f t="shared" si="166"/>
        <v/>
      </c>
      <c r="KL88" s="119">
        <f t="shared" si="206"/>
        <v>13</v>
      </c>
      <c r="KM88" s="123" t="str">
        <f t="shared" si="227"/>
        <v/>
      </c>
      <c r="KN88" s="123">
        <v>83</v>
      </c>
      <c r="KO88" s="423"/>
      <c r="KP88" s="423"/>
      <c r="KQ88" s="423"/>
      <c r="KR88" s="423"/>
      <c r="KS88" s="421"/>
      <c r="KT88" s="422"/>
      <c r="KU88" s="269" t="str">
        <f t="shared" si="167"/>
        <v/>
      </c>
      <c r="KV88" s="180">
        <v>1</v>
      </c>
      <c r="KW88" s="269" t="str">
        <f t="shared" si="168"/>
        <v/>
      </c>
      <c r="KX88" s="180">
        <v>1</v>
      </c>
      <c r="KY88" s="181">
        <v>1</v>
      </c>
      <c r="KZ88" s="181">
        <v>1</v>
      </c>
      <c r="LA88" s="183">
        <v>1</v>
      </c>
      <c r="LB88" s="183">
        <v>1</v>
      </c>
      <c r="LC88" s="183">
        <v>1</v>
      </c>
      <c r="LD88" s="183">
        <v>1</v>
      </c>
      <c r="LE88" s="183">
        <v>1</v>
      </c>
      <c r="LF88" s="183">
        <v>1</v>
      </c>
      <c r="LG88" s="192" t="str">
        <f ca="1">IF(ISBLANK(KS88),"",ROUND(AVERAGE(OFFSET(KX88:LF88,0,0,1,ion21Coop!$F$42)),1))</f>
        <v/>
      </c>
      <c r="LH88" s="269" t="str">
        <f t="shared" si="169"/>
        <v/>
      </c>
      <c r="LJ88" s="119">
        <f t="shared" si="207"/>
        <v>14</v>
      </c>
      <c r="LK88" s="123" t="str">
        <f t="shared" si="228"/>
        <v/>
      </c>
      <c r="LL88" s="123">
        <v>83</v>
      </c>
      <c r="LM88" s="423"/>
      <c r="LN88" s="423"/>
      <c r="LO88" s="423"/>
      <c r="LP88" s="423"/>
      <c r="LQ88" s="421"/>
      <c r="LR88" s="422"/>
      <c r="LS88" s="269" t="str">
        <f t="shared" si="170"/>
        <v/>
      </c>
      <c r="LT88" s="180">
        <v>1</v>
      </c>
      <c r="LU88" s="269" t="str">
        <f t="shared" si="171"/>
        <v/>
      </c>
      <c r="LV88" s="180">
        <v>1</v>
      </c>
      <c r="LW88" s="181">
        <v>1</v>
      </c>
      <c r="LX88" s="181">
        <v>1</v>
      </c>
      <c r="LY88" s="183">
        <v>1</v>
      </c>
      <c r="LZ88" s="183">
        <v>1</v>
      </c>
      <c r="MA88" s="183">
        <v>1</v>
      </c>
      <c r="MB88" s="183">
        <v>1</v>
      </c>
      <c r="MC88" s="183">
        <v>1</v>
      </c>
      <c r="MD88" s="183">
        <v>1</v>
      </c>
      <c r="ME88" s="192" t="str">
        <f ca="1">IF(ISBLANK(LQ88),"",ROUND(AVERAGE(OFFSET(LV88:MD88,0,0,1,ion21Coop!$F$42)),1))</f>
        <v/>
      </c>
      <c r="MF88" s="269" t="str">
        <f t="shared" si="172"/>
        <v/>
      </c>
      <c r="MH88" s="119">
        <f t="shared" si="208"/>
        <v>15</v>
      </c>
      <c r="MI88" s="123" t="str">
        <f t="shared" si="229"/>
        <v/>
      </c>
      <c r="MJ88" s="123">
        <v>83</v>
      </c>
      <c r="MK88" s="423"/>
      <c r="ML88" s="423"/>
      <c r="MM88" s="423"/>
      <c r="MN88" s="423"/>
      <c r="MO88" s="421"/>
      <c r="MP88" s="422"/>
      <c r="MQ88" s="269" t="str">
        <f t="shared" si="173"/>
        <v/>
      </c>
      <c r="MR88" s="180">
        <v>1</v>
      </c>
      <c r="MS88" s="269" t="str">
        <f t="shared" si="174"/>
        <v/>
      </c>
      <c r="MT88" s="180">
        <v>1</v>
      </c>
      <c r="MU88" s="181">
        <v>1</v>
      </c>
      <c r="MV88" s="181">
        <v>1</v>
      </c>
      <c r="MW88" s="183">
        <v>1</v>
      </c>
      <c r="MX88" s="183">
        <v>1</v>
      </c>
      <c r="MY88" s="183">
        <v>1</v>
      </c>
      <c r="MZ88" s="183">
        <v>1</v>
      </c>
      <c r="NA88" s="183">
        <v>1</v>
      </c>
      <c r="NB88" s="183">
        <v>1</v>
      </c>
      <c r="NC88" s="192" t="str">
        <f ca="1">IF(ISBLANK(MO88),"",ROUND(AVERAGE(OFFSET(MT88:NB88,0,0,1,ion21Coop!$F$42)),1))</f>
        <v/>
      </c>
      <c r="ND88" s="269" t="str">
        <f t="shared" si="175"/>
        <v/>
      </c>
      <c r="NF88" s="119">
        <f t="shared" si="209"/>
        <v>16</v>
      </c>
      <c r="NG88" s="123" t="str">
        <f t="shared" si="230"/>
        <v/>
      </c>
      <c r="NH88" s="123">
        <v>83</v>
      </c>
      <c r="NI88" s="423"/>
      <c r="NJ88" s="423"/>
      <c r="NK88" s="423"/>
      <c r="NL88" s="423"/>
      <c r="NM88" s="421"/>
      <c r="NN88" s="422"/>
      <c r="NO88" s="269" t="str">
        <f t="shared" si="176"/>
        <v/>
      </c>
      <c r="NP88" s="180">
        <v>1</v>
      </c>
      <c r="NQ88" s="269" t="str">
        <f t="shared" si="177"/>
        <v/>
      </c>
      <c r="NR88" s="180">
        <v>1</v>
      </c>
      <c r="NS88" s="181">
        <v>1</v>
      </c>
      <c r="NT88" s="181">
        <v>1</v>
      </c>
      <c r="NU88" s="183">
        <v>1</v>
      </c>
      <c r="NV88" s="183">
        <v>1</v>
      </c>
      <c r="NW88" s="183">
        <v>1</v>
      </c>
      <c r="NX88" s="183">
        <v>1</v>
      </c>
      <c r="NY88" s="183">
        <v>1</v>
      </c>
      <c r="NZ88" s="183">
        <v>1</v>
      </c>
      <c r="OA88" s="192" t="str">
        <f ca="1">IF(ISBLANK(NM88),"",ROUND(AVERAGE(OFFSET(NR88:NZ88,0,0,1,ion21Coop!$F$42)),1))</f>
        <v/>
      </c>
      <c r="OB88" s="269" t="str">
        <f t="shared" si="178"/>
        <v/>
      </c>
      <c r="OD88" s="119">
        <f t="shared" si="210"/>
        <v>17</v>
      </c>
      <c r="OE88" s="123" t="str">
        <f t="shared" si="231"/>
        <v/>
      </c>
      <c r="OF88" s="123">
        <v>83</v>
      </c>
      <c r="OG88" s="423"/>
      <c r="OH88" s="423"/>
      <c r="OI88" s="423"/>
      <c r="OJ88" s="423"/>
      <c r="OK88" s="421"/>
      <c r="OL88" s="422"/>
      <c r="OM88" s="269" t="str">
        <f t="shared" si="179"/>
        <v/>
      </c>
      <c r="ON88" s="180">
        <v>1</v>
      </c>
      <c r="OO88" s="269" t="str">
        <f t="shared" si="180"/>
        <v/>
      </c>
      <c r="OP88" s="180">
        <v>1</v>
      </c>
      <c r="OQ88" s="181">
        <v>1</v>
      </c>
      <c r="OR88" s="181">
        <v>1</v>
      </c>
      <c r="OS88" s="183">
        <v>1</v>
      </c>
      <c r="OT88" s="183">
        <v>1</v>
      </c>
      <c r="OU88" s="183">
        <v>1</v>
      </c>
      <c r="OV88" s="183">
        <v>1</v>
      </c>
      <c r="OW88" s="183">
        <v>1</v>
      </c>
      <c r="OX88" s="183">
        <v>1</v>
      </c>
      <c r="OY88" s="192" t="str">
        <f ca="1">IF(ISBLANK(OK88),"",ROUND(AVERAGE(OFFSET(OP88:OX88,0,0,1,ion21Coop!$F$42)),1))</f>
        <v/>
      </c>
      <c r="OZ88" s="269" t="str">
        <f t="shared" si="181"/>
        <v/>
      </c>
      <c r="PB88" s="119">
        <f t="shared" si="211"/>
        <v>18</v>
      </c>
      <c r="PC88" s="123" t="str">
        <f t="shared" si="232"/>
        <v/>
      </c>
      <c r="PD88" s="123">
        <v>83</v>
      </c>
      <c r="PE88" s="423"/>
      <c r="PF88" s="423"/>
      <c r="PG88" s="423"/>
      <c r="PH88" s="423"/>
      <c r="PI88" s="421"/>
      <c r="PJ88" s="422"/>
      <c r="PK88" s="269" t="str">
        <f t="shared" si="182"/>
        <v/>
      </c>
      <c r="PL88" s="180">
        <v>1</v>
      </c>
      <c r="PM88" s="269" t="str">
        <f t="shared" si="183"/>
        <v/>
      </c>
      <c r="PN88" s="180">
        <v>1</v>
      </c>
      <c r="PO88" s="181">
        <v>1</v>
      </c>
      <c r="PP88" s="181">
        <v>1</v>
      </c>
      <c r="PQ88" s="183">
        <v>1</v>
      </c>
      <c r="PR88" s="183">
        <v>1</v>
      </c>
      <c r="PS88" s="183">
        <v>1</v>
      </c>
      <c r="PT88" s="183">
        <v>1</v>
      </c>
      <c r="PU88" s="183">
        <v>1</v>
      </c>
      <c r="PV88" s="183">
        <v>1</v>
      </c>
      <c r="PW88" s="192" t="str">
        <f ca="1">IF(ISBLANK(PI88),"",ROUND(AVERAGE(OFFSET(PN88:PV88,0,0,1,ion21Coop!$F$42)),1))</f>
        <v/>
      </c>
      <c r="PX88" s="269" t="str">
        <f t="shared" si="184"/>
        <v/>
      </c>
      <c r="PZ88" s="119">
        <f t="shared" si="212"/>
        <v>19</v>
      </c>
      <c r="QA88" s="123" t="str">
        <f t="shared" si="233"/>
        <v/>
      </c>
      <c r="QB88" s="123">
        <v>83</v>
      </c>
      <c r="QC88" s="423"/>
      <c r="QD88" s="423"/>
      <c r="QE88" s="423"/>
      <c r="QF88" s="423"/>
      <c r="QG88" s="421"/>
      <c r="QH88" s="422"/>
      <c r="QI88" s="269" t="str">
        <f t="shared" si="185"/>
        <v/>
      </c>
      <c r="QJ88" s="180">
        <v>1</v>
      </c>
      <c r="QK88" s="269" t="str">
        <f t="shared" si="186"/>
        <v/>
      </c>
      <c r="QL88" s="180">
        <v>1</v>
      </c>
      <c r="QM88" s="181">
        <v>1</v>
      </c>
      <c r="QN88" s="181">
        <v>1</v>
      </c>
      <c r="QO88" s="183">
        <v>1</v>
      </c>
      <c r="QP88" s="183">
        <v>1</v>
      </c>
      <c r="QQ88" s="183">
        <v>1</v>
      </c>
      <c r="QR88" s="183">
        <v>1</v>
      </c>
      <c r="QS88" s="183">
        <v>1</v>
      </c>
      <c r="QT88" s="183">
        <v>1</v>
      </c>
      <c r="QU88" s="192" t="str">
        <f ca="1">IF(ISBLANK(QG88),"",ROUND(AVERAGE(OFFSET(QL88:QT88,0,0,1,ion21Coop!$F$42)),1))</f>
        <v/>
      </c>
      <c r="QV88" s="269" t="str">
        <f t="shared" si="187"/>
        <v/>
      </c>
      <c r="QX88" s="119">
        <f t="shared" si="213"/>
        <v>20</v>
      </c>
      <c r="QY88" s="123" t="str">
        <f t="shared" si="234"/>
        <v/>
      </c>
      <c r="QZ88" s="123">
        <v>83</v>
      </c>
      <c r="RA88" s="423"/>
      <c r="RB88" s="423"/>
      <c r="RC88" s="423"/>
      <c r="RD88" s="423"/>
      <c r="RE88" s="421"/>
      <c r="RF88" s="422"/>
      <c r="RG88" s="269" t="str">
        <f t="shared" si="188"/>
        <v/>
      </c>
      <c r="RH88" s="180">
        <v>1</v>
      </c>
      <c r="RI88" s="269" t="str">
        <f t="shared" si="189"/>
        <v/>
      </c>
      <c r="RJ88" s="180">
        <v>1</v>
      </c>
      <c r="RK88" s="181">
        <v>1</v>
      </c>
      <c r="RL88" s="181">
        <v>1</v>
      </c>
      <c r="RM88" s="183">
        <v>1</v>
      </c>
      <c r="RN88" s="183">
        <v>1</v>
      </c>
      <c r="RO88" s="183">
        <v>1</v>
      </c>
      <c r="RP88" s="183">
        <v>1</v>
      </c>
      <c r="RQ88" s="183">
        <v>1</v>
      </c>
      <c r="RR88" s="183">
        <v>1</v>
      </c>
      <c r="RS88" s="192" t="str">
        <f ca="1">IF(ISBLANK(RE88),"",ROUND(AVERAGE(OFFSET(RJ88:RR88,0,0,1,ion21Coop!$F$42)),1))</f>
        <v/>
      </c>
      <c r="RT88" s="269" t="str">
        <f t="shared" si="190"/>
        <v/>
      </c>
      <c r="RV88" s="119">
        <f t="shared" si="214"/>
        <v>21</v>
      </c>
      <c r="RW88" s="123" t="str">
        <f t="shared" si="235"/>
        <v/>
      </c>
      <c r="RX88" s="123">
        <v>83</v>
      </c>
      <c r="RY88" s="423"/>
      <c r="RZ88" s="423"/>
      <c r="SA88" s="423"/>
      <c r="SB88" s="423"/>
      <c r="SC88" s="421"/>
      <c r="SD88" s="422"/>
      <c r="SE88" s="269" t="str">
        <f t="shared" si="191"/>
        <v/>
      </c>
      <c r="SF88" s="180">
        <v>1</v>
      </c>
      <c r="SG88" s="269" t="str">
        <f t="shared" si="192"/>
        <v/>
      </c>
      <c r="SH88" s="180">
        <v>1</v>
      </c>
      <c r="SI88" s="181">
        <v>1</v>
      </c>
      <c r="SJ88" s="181">
        <v>1</v>
      </c>
      <c r="SK88" s="183">
        <v>1</v>
      </c>
      <c r="SL88" s="183">
        <v>1</v>
      </c>
      <c r="SM88" s="183">
        <v>1</v>
      </c>
      <c r="SN88" s="183">
        <v>1</v>
      </c>
      <c r="SO88" s="183">
        <v>1</v>
      </c>
      <c r="SP88" s="183">
        <v>1</v>
      </c>
      <c r="SQ88" s="192" t="str">
        <f ca="1">IF(ISBLANK(SC88),"",ROUND(AVERAGE(OFFSET(SH88:SP88,0,0,1,ion21Coop!$F$42)),1))</f>
        <v/>
      </c>
      <c r="SR88" s="269" t="str">
        <f t="shared" si="193"/>
        <v/>
      </c>
      <c r="ST88" s="565"/>
      <c r="SU88" s="565"/>
      <c r="SV88" s="566"/>
      <c r="SW88" s="567"/>
      <c r="SX88" s="565"/>
      <c r="SY88" s="566"/>
      <c r="SZ88" s="568"/>
      <c r="TA88" s="567"/>
      <c r="TB88" s="553"/>
    </row>
    <row r="89" spans="10:522" x14ac:dyDescent="0.3">
      <c r="J89" s="119">
        <f t="shared" si="194"/>
        <v>1</v>
      </c>
      <c r="K89" s="123" t="str">
        <f t="shared" si="215"/>
        <v>YaJo</v>
      </c>
      <c r="L89" s="123">
        <v>84</v>
      </c>
      <c r="M89" s="351"/>
      <c r="N89" s="351"/>
      <c r="O89" s="351"/>
      <c r="P89" s="351"/>
      <c r="Q89" s="369"/>
      <c r="R89" s="370"/>
      <c r="S89" s="269" t="str">
        <f t="shared" si="131"/>
        <v/>
      </c>
      <c r="T89" s="180">
        <v>1</v>
      </c>
      <c r="U89" s="269" t="str">
        <f t="shared" si="132"/>
        <v/>
      </c>
      <c r="V89" s="180">
        <v>1</v>
      </c>
      <c r="W89" s="181">
        <v>1</v>
      </c>
      <c r="X89" s="181">
        <v>1</v>
      </c>
      <c r="Y89" s="183">
        <v>1</v>
      </c>
      <c r="Z89" s="183">
        <v>1</v>
      </c>
      <c r="AA89" s="183">
        <v>1</v>
      </c>
      <c r="AB89" s="183">
        <v>1</v>
      </c>
      <c r="AC89" s="183">
        <v>1</v>
      </c>
      <c r="AD89" s="183">
        <v>1</v>
      </c>
      <c r="AE89" s="192" t="str">
        <f ca="1">IF(ISBLANK(Q89),"",ROUND(AVERAGE(OFFSET(V89:AD89,0,0,1,ion21Coop!$F$42)),1))</f>
        <v/>
      </c>
      <c r="AF89" s="269" t="str">
        <f t="shared" si="133"/>
        <v/>
      </c>
      <c r="AH89" s="119">
        <f t="shared" si="195"/>
        <v>2</v>
      </c>
      <c r="AI89" s="123" t="str">
        <f t="shared" si="216"/>
        <v>GeLo</v>
      </c>
      <c r="AJ89" s="123">
        <v>84</v>
      </c>
      <c r="AK89" s="351"/>
      <c r="AL89" s="351"/>
      <c r="AM89" s="351"/>
      <c r="AN89" s="351"/>
      <c r="AO89" s="369"/>
      <c r="AP89" s="370"/>
      <c r="AQ89" s="269" t="str">
        <f t="shared" si="134"/>
        <v/>
      </c>
      <c r="AR89" s="180">
        <v>1</v>
      </c>
      <c r="AS89" s="269" t="str">
        <f t="shared" si="135"/>
        <v/>
      </c>
      <c r="AT89" s="180">
        <v>1</v>
      </c>
      <c r="AU89" s="181">
        <v>1</v>
      </c>
      <c r="AV89" s="181">
        <v>1</v>
      </c>
      <c r="AW89" s="183">
        <v>1</v>
      </c>
      <c r="AX89" s="183">
        <v>1</v>
      </c>
      <c r="AY89" s="183">
        <v>1</v>
      </c>
      <c r="AZ89" s="183">
        <v>1</v>
      </c>
      <c r="BA89" s="183">
        <v>1</v>
      </c>
      <c r="BB89" s="183">
        <v>1</v>
      </c>
      <c r="BC89" s="192" t="str">
        <f ca="1">IF(ISBLANK(AO89),"",ROUND(AVERAGE(OFFSET(AT89:BB89,0,0,1,ion21Coop!$F$42)),1))</f>
        <v/>
      </c>
      <c r="BD89" s="269" t="str">
        <f t="shared" si="136"/>
        <v/>
      </c>
      <c r="BF89" s="119">
        <f t="shared" si="196"/>
        <v>3</v>
      </c>
      <c r="BG89" s="123" t="str">
        <f t="shared" si="217"/>
        <v>MiDo</v>
      </c>
      <c r="BH89" s="123">
        <v>84</v>
      </c>
      <c r="BI89" s="351"/>
      <c r="BJ89" s="351"/>
      <c r="BK89" s="351"/>
      <c r="BL89" s="351"/>
      <c r="BM89" s="369"/>
      <c r="BN89" s="370"/>
      <c r="BO89" s="269" t="str">
        <f t="shared" si="137"/>
        <v/>
      </c>
      <c r="BP89" s="180">
        <v>1</v>
      </c>
      <c r="BQ89" s="269" t="str">
        <f t="shared" si="138"/>
        <v/>
      </c>
      <c r="BR89" s="180">
        <v>1</v>
      </c>
      <c r="BS89" s="181">
        <v>1</v>
      </c>
      <c r="BT89" s="181">
        <v>1</v>
      </c>
      <c r="BU89" s="183">
        <v>1</v>
      </c>
      <c r="BV89" s="183">
        <v>1</v>
      </c>
      <c r="BW89" s="183">
        <v>1</v>
      </c>
      <c r="BX89" s="183">
        <v>1</v>
      </c>
      <c r="BY89" s="183">
        <v>1</v>
      </c>
      <c r="BZ89" s="183">
        <v>1</v>
      </c>
      <c r="CA89" s="192" t="str">
        <f ca="1">IF(ISBLANK(BM89),"",ROUND(AVERAGE(OFFSET(BR89:BZ89,0,0,1,ion21Coop!$F$42)),1))</f>
        <v/>
      </c>
      <c r="CB89" s="269" t="str">
        <f t="shared" si="139"/>
        <v/>
      </c>
      <c r="CD89" s="119">
        <f t="shared" si="197"/>
        <v>4</v>
      </c>
      <c r="CE89" s="123" t="str">
        <f t="shared" si="218"/>
        <v>EmNi</v>
      </c>
      <c r="CF89" s="123">
        <v>84</v>
      </c>
      <c r="CG89" s="351"/>
      <c r="CH89" s="351"/>
      <c r="CI89" s="351"/>
      <c r="CJ89" s="351"/>
      <c r="CK89" s="369"/>
      <c r="CL89" s="370"/>
      <c r="CM89" s="269" t="str">
        <f t="shared" si="140"/>
        <v/>
      </c>
      <c r="CN89" s="180">
        <v>1</v>
      </c>
      <c r="CO89" s="269" t="str">
        <f t="shared" si="141"/>
        <v/>
      </c>
      <c r="CP89" s="180">
        <v>1</v>
      </c>
      <c r="CQ89" s="181">
        <v>1</v>
      </c>
      <c r="CR89" s="181">
        <v>1</v>
      </c>
      <c r="CS89" s="183">
        <v>1</v>
      </c>
      <c r="CT89" s="183">
        <v>1</v>
      </c>
      <c r="CU89" s="183">
        <v>1</v>
      </c>
      <c r="CV89" s="183">
        <v>1</v>
      </c>
      <c r="CW89" s="183">
        <v>1</v>
      </c>
      <c r="CX89" s="183">
        <v>1</v>
      </c>
      <c r="CY89" s="192" t="str">
        <f ca="1">IF(ISBLANK(CK89),"",ROUND(AVERAGE(OFFSET(CP89:CX89,0,0,1,ion21Coop!$F$42)),1))</f>
        <v/>
      </c>
      <c r="CZ89" s="269" t="str">
        <f t="shared" si="142"/>
        <v/>
      </c>
      <c r="DB89" s="119">
        <f t="shared" si="198"/>
        <v>5</v>
      </c>
      <c r="DC89" s="123" t="str">
        <f t="shared" si="219"/>
        <v>HeJe</v>
      </c>
      <c r="DD89" s="123">
        <v>84</v>
      </c>
      <c r="DE89" s="423"/>
      <c r="DF89" s="423"/>
      <c r="DG89" s="423"/>
      <c r="DH89" s="423"/>
      <c r="DI89" s="421"/>
      <c r="DJ89" s="422"/>
      <c r="DK89" s="269" t="str">
        <f t="shared" si="143"/>
        <v/>
      </c>
      <c r="DL89" s="180">
        <v>1</v>
      </c>
      <c r="DM89" s="269" t="str">
        <f t="shared" si="144"/>
        <v/>
      </c>
      <c r="DN89" s="180">
        <v>1</v>
      </c>
      <c r="DO89" s="181">
        <v>1</v>
      </c>
      <c r="DP89" s="181">
        <v>1</v>
      </c>
      <c r="DQ89" s="183">
        <v>1</v>
      </c>
      <c r="DR89" s="183">
        <v>1</v>
      </c>
      <c r="DS89" s="183">
        <v>1</v>
      </c>
      <c r="DT89" s="183">
        <v>1</v>
      </c>
      <c r="DU89" s="183">
        <v>1</v>
      </c>
      <c r="DV89" s="183">
        <v>1</v>
      </c>
      <c r="DW89" s="192" t="str">
        <f ca="1">IF(ISBLANK(DI89),"",ROUND(AVERAGE(OFFSET(DN89:DV89,0,0,1,ion21Coop!$F$42)),1))</f>
        <v/>
      </c>
      <c r="DX89" s="269" t="str">
        <f t="shared" si="145"/>
        <v/>
      </c>
      <c r="DZ89" s="119">
        <f t="shared" si="199"/>
        <v>6</v>
      </c>
      <c r="EA89" s="123" t="str">
        <f t="shared" si="220"/>
        <v/>
      </c>
      <c r="EB89" s="123">
        <v>84</v>
      </c>
      <c r="EC89" s="423"/>
      <c r="ED89" s="423"/>
      <c r="EE89" s="423"/>
      <c r="EF89" s="423"/>
      <c r="EG89" s="421"/>
      <c r="EH89" s="422"/>
      <c r="EI89" s="269" t="str">
        <f t="shared" si="146"/>
        <v/>
      </c>
      <c r="EJ89" s="180">
        <v>1</v>
      </c>
      <c r="EK89" s="269" t="str">
        <f t="shared" si="147"/>
        <v/>
      </c>
      <c r="EL89" s="180">
        <v>1</v>
      </c>
      <c r="EM89" s="181">
        <v>1</v>
      </c>
      <c r="EN89" s="181">
        <v>1</v>
      </c>
      <c r="EO89" s="183">
        <v>1</v>
      </c>
      <c r="EP89" s="183">
        <v>1</v>
      </c>
      <c r="EQ89" s="183">
        <v>1</v>
      </c>
      <c r="ER89" s="183">
        <v>1</v>
      </c>
      <c r="ES89" s="183">
        <v>1</v>
      </c>
      <c r="ET89" s="183">
        <v>1</v>
      </c>
      <c r="EU89" s="192" t="str">
        <f ca="1">IF(ISBLANK(EG89),"",ROUND(AVERAGE(OFFSET(EL89:ET89,0,0,1,ion21Coop!$F$42)),1))</f>
        <v/>
      </c>
      <c r="EV89" s="269" t="str">
        <f t="shared" si="148"/>
        <v/>
      </c>
      <c r="EX89" s="119">
        <f t="shared" si="200"/>
        <v>7</v>
      </c>
      <c r="EY89" s="123" t="str">
        <f t="shared" si="221"/>
        <v/>
      </c>
      <c r="EZ89" s="123">
        <v>84</v>
      </c>
      <c r="FA89" s="423"/>
      <c r="FB89" s="423"/>
      <c r="FC89" s="423"/>
      <c r="FD89" s="423"/>
      <c r="FE89" s="421"/>
      <c r="FF89" s="422"/>
      <c r="FG89" s="269" t="str">
        <f t="shared" si="149"/>
        <v/>
      </c>
      <c r="FH89" s="180">
        <v>1</v>
      </c>
      <c r="FI89" s="269" t="str">
        <f t="shared" si="150"/>
        <v/>
      </c>
      <c r="FJ89" s="180">
        <v>1</v>
      </c>
      <c r="FK89" s="181">
        <v>1</v>
      </c>
      <c r="FL89" s="181">
        <v>1</v>
      </c>
      <c r="FM89" s="183">
        <v>1</v>
      </c>
      <c r="FN89" s="183">
        <v>1</v>
      </c>
      <c r="FO89" s="183">
        <v>1</v>
      </c>
      <c r="FP89" s="183">
        <v>1</v>
      </c>
      <c r="FQ89" s="183">
        <v>1</v>
      </c>
      <c r="FR89" s="183">
        <v>1</v>
      </c>
      <c r="FS89" s="192" t="str">
        <f ca="1">IF(ISBLANK(FE89),"",ROUND(AVERAGE(OFFSET(FJ89:FR89,0,0,1,ion21Coop!$F$42)),1))</f>
        <v/>
      </c>
      <c r="FT89" s="269" t="str">
        <f t="shared" si="151"/>
        <v/>
      </c>
      <c r="FV89" s="119">
        <f t="shared" si="201"/>
        <v>8</v>
      </c>
      <c r="FW89" s="123" t="str">
        <f t="shared" si="222"/>
        <v/>
      </c>
      <c r="FX89" s="123">
        <v>84</v>
      </c>
      <c r="FY89" s="423"/>
      <c r="FZ89" s="423"/>
      <c r="GA89" s="423"/>
      <c r="GB89" s="423"/>
      <c r="GC89" s="421"/>
      <c r="GD89" s="422"/>
      <c r="GE89" s="269" t="str">
        <f t="shared" si="152"/>
        <v/>
      </c>
      <c r="GF89" s="180">
        <v>1</v>
      </c>
      <c r="GG89" s="269" t="str">
        <f t="shared" si="153"/>
        <v/>
      </c>
      <c r="GH89" s="180">
        <v>1</v>
      </c>
      <c r="GI89" s="181">
        <v>1</v>
      </c>
      <c r="GJ89" s="181">
        <v>1</v>
      </c>
      <c r="GK89" s="183">
        <v>1</v>
      </c>
      <c r="GL89" s="183">
        <v>1</v>
      </c>
      <c r="GM89" s="183">
        <v>1</v>
      </c>
      <c r="GN89" s="183">
        <v>1</v>
      </c>
      <c r="GO89" s="183">
        <v>1</v>
      </c>
      <c r="GP89" s="183">
        <v>1</v>
      </c>
      <c r="GQ89" s="192" t="str">
        <f ca="1">IF(ISBLANK(GC89),"",ROUND(AVERAGE(OFFSET(GH89:GP89,0,0,1,ion21Coop!$F$42)),1))</f>
        <v/>
      </c>
      <c r="GR89" s="269" t="str">
        <f t="shared" si="154"/>
        <v/>
      </c>
      <c r="GT89" s="119">
        <f t="shared" si="202"/>
        <v>9</v>
      </c>
      <c r="GU89" s="123" t="str">
        <f t="shared" si="223"/>
        <v/>
      </c>
      <c r="GV89" s="123">
        <v>84</v>
      </c>
      <c r="GW89" s="423"/>
      <c r="GX89" s="423"/>
      <c r="GY89" s="423"/>
      <c r="GZ89" s="423"/>
      <c r="HA89" s="421"/>
      <c r="HB89" s="422"/>
      <c r="HC89" s="269" t="str">
        <f t="shared" si="155"/>
        <v/>
      </c>
      <c r="HD89" s="180">
        <v>1</v>
      </c>
      <c r="HE89" s="269" t="str">
        <f t="shared" si="156"/>
        <v/>
      </c>
      <c r="HF89" s="180">
        <v>1</v>
      </c>
      <c r="HG89" s="181">
        <v>1</v>
      </c>
      <c r="HH89" s="181">
        <v>1</v>
      </c>
      <c r="HI89" s="183">
        <v>1</v>
      </c>
      <c r="HJ89" s="183">
        <v>1</v>
      </c>
      <c r="HK89" s="183">
        <v>1</v>
      </c>
      <c r="HL89" s="183">
        <v>1</v>
      </c>
      <c r="HM89" s="183">
        <v>1</v>
      </c>
      <c r="HN89" s="183">
        <v>1</v>
      </c>
      <c r="HO89" s="192" t="str">
        <f ca="1">IF(ISBLANK(HA89),"",ROUND(AVERAGE(OFFSET(HF89:HN89,0,0,1,ion21Coop!$F$42)),1))</f>
        <v/>
      </c>
      <c r="HP89" s="269" t="str">
        <f t="shared" si="157"/>
        <v/>
      </c>
      <c r="HR89" s="119">
        <f t="shared" si="203"/>
        <v>10</v>
      </c>
      <c r="HS89" s="123" t="str">
        <f t="shared" si="224"/>
        <v/>
      </c>
      <c r="HT89" s="123">
        <v>84</v>
      </c>
      <c r="HU89" s="423"/>
      <c r="HV89" s="423"/>
      <c r="HW89" s="423"/>
      <c r="HX89" s="423"/>
      <c r="HY89" s="421"/>
      <c r="HZ89" s="422"/>
      <c r="IA89" s="269" t="str">
        <f t="shared" si="158"/>
        <v/>
      </c>
      <c r="IB89" s="180">
        <v>1</v>
      </c>
      <c r="IC89" s="269" t="str">
        <f t="shared" si="159"/>
        <v/>
      </c>
      <c r="ID89" s="180">
        <v>1</v>
      </c>
      <c r="IE89" s="181">
        <v>1</v>
      </c>
      <c r="IF89" s="181">
        <v>1</v>
      </c>
      <c r="IG89" s="183">
        <v>1</v>
      </c>
      <c r="IH89" s="183">
        <v>1</v>
      </c>
      <c r="II89" s="183">
        <v>1</v>
      </c>
      <c r="IJ89" s="183">
        <v>1</v>
      </c>
      <c r="IK89" s="183">
        <v>1</v>
      </c>
      <c r="IL89" s="183">
        <v>1</v>
      </c>
      <c r="IM89" s="192" t="str">
        <f ca="1">IF(ISBLANK(HY89),"",ROUND(AVERAGE(OFFSET(ID89:IL89,0,0,1,ion21Coop!$F$42)),1))</f>
        <v/>
      </c>
      <c r="IN89" s="269" t="str">
        <f t="shared" si="160"/>
        <v/>
      </c>
      <c r="IP89" s="119">
        <f t="shared" si="204"/>
        <v>11</v>
      </c>
      <c r="IQ89" s="123" t="str">
        <f t="shared" si="225"/>
        <v/>
      </c>
      <c r="IR89" s="123">
        <v>84</v>
      </c>
      <c r="IS89" s="423"/>
      <c r="IT89" s="423"/>
      <c r="IU89" s="423"/>
      <c r="IV89" s="423"/>
      <c r="IW89" s="421"/>
      <c r="IX89" s="422"/>
      <c r="IY89" s="269" t="str">
        <f t="shared" si="161"/>
        <v/>
      </c>
      <c r="IZ89" s="180">
        <v>1</v>
      </c>
      <c r="JA89" s="269" t="str">
        <f t="shared" si="162"/>
        <v/>
      </c>
      <c r="JB89" s="180">
        <v>1</v>
      </c>
      <c r="JC89" s="181">
        <v>1</v>
      </c>
      <c r="JD89" s="181">
        <v>1</v>
      </c>
      <c r="JE89" s="183">
        <v>1</v>
      </c>
      <c r="JF89" s="183">
        <v>1</v>
      </c>
      <c r="JG89" s="183">
        <v>1</v>
      </c>
      <c r="JH89" s="183">
        <v>1</v>
      </c>
      <c r="JI89" s="183">
        <v>1</v>
      </c>
      <c r="JJ89" s="183">
        <v>1</v>
      </c>
      <c r="JK89" s="192" t="str">
        <f ca="1">IF(ISBLANK(IW89),"",ROUND(AVERAGE(OFFSET(JB89:JJ89,0,0,1,ion21Coop!$F$42)),1))</f>
        <v/>
      </c>
      <c r="JL89" s="269" t="str">
        <f t="shared" si="163"/>
        <v/>
      </c>
      <c r="JN89" s="119">
        <f t="shared" si="205"/>
        <v>12</v>
      </c>
      <c r="JO89" s="123" t="str">
        <f t="shared" si="226"/>
        <v/>
      </c>
      <c r="JP89" s="123">
        <v>84</v>
      </c>
      <c r="JQ89" s="423"/>
      <c r="JR89" s="423"/>
      <c r="JS89" s="423"/>
      <c r="JT89" s="423"/>
      <c r="JU89" s="421"/>
      <c r="JV89" s="422"/>
      <c r="JW89" s="269" t="str">
        <f t="shared" si="164"/>
        <v/>
      </c>
      <c r="JX89" s="180">
        <v>1</v>
      </c>
      <c r="JY89" s="269" t="str">
        <f t="shared" si="165"/>
        <v/>
      </c>
      <c r="JZ89" s="180">
        <v>1</v>
      </c>
      <c r="KA89" s="181">
        <v>1</v>
      </c>
      <c r="KB89" s="181">
        <v>1</v>
      </c>
      <c r="KC89" s="183">
        <v>1</v>
      </c>
      <c r="KD89" s="183">
        <v>1</v>
      </c>
      <c r="KE89" s="183">
        <v>1</v>
      </c>
      <c r="KF89" s="183">
        <v>1</v>
      </c>
      <c r="KG89" s="183">
        <v>1</v>
      </c>
      <c r="KH89" s="183">
        <v>1</v>
      </c>
      <c r="KI89" s="192" t="str">
        <f ca="1">IF(ISBLANK(JU89),"",ROUND(AVERAGE(OFFSET(JZ89:KH89,0,0,1,ion21Coop!$F$42)),1))</f>
        <v/>
      </c>
      <c r="KJ89" s="269" t="str">
        <f t="shared" si="166"/>
        <v/>
      </c>
      <c r="KL89" s="119">
        <f t="shared" si="206"/>
        <v>13</v>
      </c>
      <c r="KM89" s="123" t="str">
        <f t="shared" si="227"/>
        <v/>
      </c>
      <c r="KN89" s="123">
        <v>84</v>
      </c>
      <c r="KO89" s="423"/>
      <c r="KP89" s="423"/>
      <c r="KQ89" s="423"/>
      <c r="KR89" s="423"/>
      <c r="KS89" s="421"/>
      <c r="KT89" s="422"/>
      <c r="KU89" s="269" t="str">
        <f t="shared" si="167"/>
        <v/>
      </c>
      <c r="KV89" s="180">
        <v>1</v>
      </c>
      <c r="KW89" s="269" t="str">
        <f t="shared" si="168"/>
        <v/>
      </c>
      <c r="KX89" s="180">
        <v>1</v>
      </c>
      <c r="KY89" s="181">
        <v>1</v>
      </c>
      <c r="KZ89" s="181">
        <v>1</v>
      </c>
      <c r="LA89" s="183">
        <v>1</v>
      </c>
      <c r="LB89" s="183">
        <v>1</v>
      </c>
      <c r="LC89" s="183">
        <v>1</v>
      </c>
      <c r="LD89" s="183">
        <v>1</v>
      </c>
      <c r="LE89" s="183">
        <v>1</v>
      </c>
      <c r="LF89" s="183">
        <v>1</v>
      </c>
      <c r="LG89" s="192" t="str">
        <f ca="1">IF(ISBLANK(KS89),"",ROUND(AVERAGE(OFFSET(KX89:LF89,0,0,1,ion21Coop!$F$42)),1))</f>
        <v/>
      </c>
      <c r="LH89" s="269" t="str">
        <f t="shared" si="169"/>
        <v/>
      </c>
      <c r="LJ89" s="119">
        <f t="shared" si="207"/>
        <v>14</v>
      </c>
      <c r="LK89" s="123" t="str">
        <f t="shared" si="228"/>
        <v/>
      </c>
      <c r="LL89" s="123">
        <v>84</v>
      </c>
      <c r="LM89" s="423"/>
      <c r="LN89" s="423"/>
      <c r="LO89" s="423"/>
      <c r="LP89" s="423"/>
      <c r="LQ89" s="421"/>
      <c r="LR89" s="422"/>
      <c r="LS89" s="269" t="str">
        <f t="shared" si="170"/>
        <v/>
      </c>
      <c r="LT89" s="180">
        <v>1</v>
      </c>
      <c r="LU89" s="269" t="str">
        <f t="shared" si="171"/>
        <v/>
      </c>
      <c r="LV89" s="180">
        <v>1</v>
      </c>
      <c r="LW89" s="181">
        <v>1</v>
      </c>
      <c r="LX89" s="181">
        <v>1</v>
      </c>
      <c r="LY89" s="183">
        <v>1</v>
      </c>
      <c r="LZ89" s="183">
        <v>1</v>
      </c>
      <c r="MA89" s="183">
        <v>1</v>
      </c>
      <c r="MB89" s="183">
        <v>1</v>
      </c>
      <c r="MC89" s="183">
        <v>1</v>
      </c>
      <c r="MD89" s="183">
        <v>1</v>
      </c>
      <c r="ME89" s="192" t="str">
        <f ca="1">IF(ISBLANK(LQ89),"",ROUND(AVERAGE(OFFSET(LV89:MD89,0,0,1,ion21Coop!$F$42)),1))</f>
        <v/>
      </c>
      <c r="MF89" s="269" t="str">
        <f t="shared" si="172"/>
        <v/>
      </c>
      <c r="MH89" s="119">
        <f t="shared" si="208"/>
        <v>15</v>
      </c>
      <c r="MI89" s="123" t="str">
        <f t="shared" si="229"/>
        <v/>
      </c>
      <c r="MJ89" s="123">
        <v>84</v>
      </c>
      <c r="MK89" s="423"/>
      <c r="ML89" s="423"/>
      <c r="MM89" s="423"/>
      <c r="MN89" s="423"/>
      <c r="MO89" s="421"/>
      <c r="MP89" s="422"/>
      <c r="MQ89" s="269" t="str">
        <f t="shared" si="173"/>
        <v/>
      </c>
      <c r="MR89" s="180">
        <v>1</v>
      </c>
      <c r="MS89" s="269" t="str">
        <f t="shared" si="174"/>
        <v/>
      </c>
      <c r="MT89" s="180">
        <v>1</v>
      </c>
      <c r="MU89" s="181">
        <v>1</v>
      </c>
      <c r="MV89" s="181">
        <v>1</v>
      </c>
      <c r="MW89" s="183">
        <v>1</v>
      </c>
      <c r="MX89" s="183">
        <v>1</v>
      </c>
      <c r="MY89" s="183">
        <v>1</v>
      </c>
      <c r="MZ89" s="183">
        <v>1</v>
      </c>
      <c r="NA89" s="183">
        <v>1</v>
      </c>
      <c r="NB89" s="183">
        <v>1</v>
      </c>
      <c r="NC89" s="192" t="str">
        <f ca="1">IF(ISBLANK(MO89),"",ROUND(AVERAGE(OFFSET(MT89:NB89,0,0,1,ion21Coop!$F$42)),1))</f>
        <v/>
      </c>
      <c r="ND89" s="269" t="str">
        <f t="shared" si="175"/>
        <v/>
      </c>
      <c r="NF89" s="119">
        <f t="shared" si="209"/>
        <v>16</v>
      </c>
      <c r="NG89" s="123" t="str">
        <f t="shared" si="230"/>
        <v/>
      </c>
      <c r="NH89" s="123">
        <v>84</v>
      </c>
      <c r="NI89" s="423"/>
      <c r="NJ89" s="423"/>
      <c r="NK89" s="423"/>
      <c r="NL89" s="423"/>
      <c r="NM89" s="421"/>
      <c r="NN89" s="422"/>
      <c r="NO89" s="269" t="str">
        <f t="shared" si="176"/>
        <v/>
      </c>
      <c r="NP89" s="180">
        <v>1</v>
      </c>
      <c r="NQ89" s="269" t="str">
        <f t="shared" si="177"/>
        <v/>
      </c>
      <c r="NR89" s="180">
        <v>1</v>
      </c>
      <c r="NS89" s="181">
        <v>1</v>
      </c>
      <c r="NT89" s="181">
        <v>1</v>
      </c>
      <c r="NU89" s="183">
        <v>1</v>
      </c>
      <c r="NV89" s="183">
        <v>1</v>
      </c>
      <c r="NW89" s="183">
        <v>1</v>
      </c>
      <c r="NX89" s="183">
        <v>1</v>
      </c>
      <c r="NY89" s="183">
        <v>1</v>
      </c>
      <c r="NZ89" s="183">
        <v>1</v>
      </c>
      <c r="OA89" s="192" t="str">
        <f ca="1">IF(ISBLANK(NM89),"",ROUND(AVERAGE(OFFSET(NR89:NZ89,0,0,1,ion21Coop!$F$42)),1))</f>
        <v/>
      </c>
      <c r="OB89" s="269" t="str">
        <f t="shared" si="178"/>
        <v/>
      </c>
      <c r="OD89" s="119">
        <f t="shared" si="210"/>
        <v>17</v>
      </c>
      <c r="OE89" s="123" t="str">
        <f t="shared" si="231"/>
        <v/>
      </c>
      <c r="OF89" s="123">
        <v>84</v>
      </c>
      <c r="OG89" s="423"/>
      <c r="OH89" s="423"/>
      <c r="OI89" s="423"/>
      <c r="OJ89" s="423"/>
      <c r="OK89" s="421"/>
      <c r="OL89" s="422"/>
      <c r="OM89" s="269" t="str">
        <f t="shared" si="179"/>
        <v/>
      </c>
      <c r="ON89" s="180">
        <v>1</v>
      </c>
      <c r="OO89" s="269" t="str">
        <f t="shared" si="180"/>
        <v/>
      </c>
      <c r="OP89" s="180">
        <v>1</v>
      </c>
      <c r="OQ89" s="181">
        <v>1</v>
      </c>
      <c r="OR89" s="181">
        <v>1</v>
      </c>
      <c r="OS89" s="183">
        <v>1</v>
      </c>
      <c r="OT89" s="183">
        <v>1</v>
      </c>
      <c r="OU89" s="183">
        <v>1</v>
      </c>
      <c r="OV89" s="183">
        <v>1</v>
      </c>
      <c r="OW89" s="183">
        <v>1</v>
      </c>
      <c r="OX89" s="183">
        <v>1</v>
      </c>
      <c r="OY89" s="192" t="str">
        <f ca="1">IF(ISBLANK(OK89),"",ROUND(AVERAGE(OFFSET(OP89:OX89,0,0,1,ion21Coop!$F$42)),1))</f>
        <v/>
      </c>
      <c r="OZ89" s="269" t="str">
        <f t="shared" si="181"/>
        <v/>
      </c>
      <c r="PB89" s="119">
        <f t="shared" si="211"/>
        <v>18</v>
      </c>
      <c r="PC89" s="123" t="str">
        <f t="shared" si="232"/>
        <v/>
      </c>
      <c r="PD89" s="123">
        <v>84</v>
      </c>
      <c r="PE89" s="423"/>
      <c r="PF89" s="423"/>
      <c r="PG89" s="423"/>
      <c r="PH89" s="423"/>
      <c r="PI89" s="421"/>
      <c r="PJ89" s="422"/>
      <c r="PK89" s="269" t="str">
        <f t="shared" si="182"/>
        <v/>
      </c>
      <c r="PL89" s="180">
        <v>1</v>
      </c>
      <c r="PM89" s="269" t="str">
        <f t="shared" si="183"/>
        <v/>
      </c>
      <c r="PN89" s="180">
        <v>1</v>
      </c>
      <c r="PO89" s="181">
        <v>1</v>
      </c>
      <c r="PP89" s="181">
        <v>1</v>
      </c>
      <c r="PQ89" s="183">
        <v>1</v>
      </c>
      <c r="PR89" s="183">
        <v>1</v>
      </c>
      <c r="PS89" s="183">
        <v>1</v>
      </c>
      <c r="PT89" s="183">
        <v>1</v>
      </c>
      <c r="PU89" s="183">
        <v>1</v>
      </c>
      <c r="PV89" s="183">
        <v>1</v>
      </c>
      <c r="PW89" s="192" t="str">
        <f ca="1">IF(ISBLANK(PI89),"",ROUND(AVERAGE(OFFSET(PN89:PV89,0,0,1,ion21Coop!$F$42)),1))</f>
        <v/>
      </c>
      <c r="PX89" s="269" t="str">
        <f t="shared" si="184"/>
        <v/>
      </c>
      <c r="PZ89" s="119">
        <f t="shared" si="212"/>
        <v>19</v>
      </c>
      <c r="QA89" s="123" t="str">
        <f t="shared" si="233"/>
        <v/>
      </c>
      <c r="QB89" s="123">
        <v>84</v>
      </c>
      <c r="QC89" s="423"/>
      <c r="QD89" s="423"/>
      <c r="QE89" s="423"/>
      <c r="QF89" s="423"/>
      <c r="QG89" s="421"/>
      <c r="QH89" s="422"/>
      <c r="QI89" s="269" t="str">
        <f t="shared" si="185"/>
        <v/>
      </c>
      <c r="QJ89" s="180">
        <v>1</v>
      </c>
      <c r="QK89" s="269" t="str">
        <f t="shared" si="186"/>
        <v/>
      </c>
      <c r="QL89" s="180">
        <v>1</v>
      </c>
      <c r="QM89" s="181">
        <v>1</v>
      </c>
      <c r="QN89" s="181">
        <v>1</v>
      </c>
      <c r="QO89" s="183">
        <v>1</v>
      </c>
      <c r="QP89" s="183">
        <v>1</v>
      </c>
      <c r="QQ89" s="183">
        <v>1</v>
      </c>
      <c r="QR89" s="183">
        <v>1</v>
      </c>
      <c r="QS89" s="183">
        <v>1</v>
      </c>
      <c r="QT89" s="183">
        <v>1</v>
      </c>
      <c r="QU89" s="192" t="str">
        <f ca="1">IF(ISBLANK(QG89),"",ROUND(AVERAGE(OFFSET(QL89:QT89,0,0,1,ion21Coop!$F$42)),1))</f>
        <v/>
      </c>
      <c r="QV89" s="269" t="str">
        <f t="shared" si="187"/>
        <v/>
      </c>
      <c r="QX89" s="119">
        <f t="shared" si="213"/>
        <v>20</v>
      </c>
      <c r="QY89" s="123" t="str">
        <f t="shared" si="234"/>
        <v/>
      </c>
      <c r="QZ89" s="123">
        <v>84</v>
      </c>
      <c r="RA89" s="423"/>
      <c r="RB89" s="423"/>
      <c r="RC89" s="423"/>
      <c r="RD89" s="423"/>
      <c r="RE89" s="421"/>
      <c r="RF89" s="422"/>
      <c r="RG89" s="269" t="str">
        <f t="shared" si="188"/>
        <v/>
      </c>
      <c r="RH89" s="180">
        <v>1</v>
      </c>
      <c r="RI89" s="269" t="str">
        <f t="shared" si="189"/>
        <v/>
      </c>
      <c r="RJ89" s="180">
        <v>1</v>
      </c>
      <c r="RK89" s="181">
        <v>1</v>
      </c>
      <c r="RL89" s="181">
        <v>1</v>
      </c>
      <c r="RM89" s="183">
        <v>1</v>
      </c>
      <c r="RN89" s="183">
        <v>1</v>
      </c>
      <c r="RO89" s="183">
        <v>1</v>
      </c>
      <c r="RP89" s="183">
        <v>1</v>
      </c>
      <c r="RQ89" s="183">
        <v>1</v>
      </c>
      <c r="RR89" s="183">
        <v>1</v>
      </c>
      <c r="RS89" s="192" t="str">
        <f ca="1">IF(ISBLANK(RE89),"",ROUND(AVERAGE(OFFSET(RJ89:RR89,0,0,1,ion21Coop!$F$42)),1))</f>
        <v/>
      </c>
      <c r="RT89" s="269" t="str">
        <f t="shared" si="190"/>
        <v/>
      </c>
      <c r="RV89" s="119">
        <f t="shared" si="214"/>
        <v>21</v>
      </c>
      <c r="RW89" s="123" t="str">
        <f t="shared" si="235"/>
        <v/>
      </c>
      <c r="RX89" s="123">
        <v>84</v>
      </c>
      <c r="RY89" s="423"/>
      <c r="RZ89" s="423"/>
      <c r="SA89" s="423"/>
      <c r="SB89" s="423"/>
      <c r="SC89" s="421"/>
      <c r="SD89" s="422"/>
      <c r="SE89" s="269" t="str">
        <f t="shared" si="191"/>
        <v/>
      </c>
      <c r="SF89" s="180">
        <v>1</v>
      </c>
      <c r="SG89" s="269" t="str">
        <f t="shared" si="192"/>
        <v/>
      </c>
      <c r="SH89" s="180">
        <v>1</v>
      </c>
      <c r="SI89" s="181">
        <v>1</v>
      </c>
      <c r="SJ89" s="181">
        <v>1</v>
      </c>
      <c r="SK89" s="183">
        <v>1</v>
      </c>
      <c r="SL89" s="183">
        <v>1</v>
      </c>
      <c r="SM89" s="183">
        <v>1</v>
      </c>
      <c r="SN89" s="183">
        <v>1</v>
      </c>
      <c r="SO89" s="183">
        <v>1</v>
      </c>
      <c r="SP89" s="183">
        <v>1</v>
      </c>
      <c r="SQ89" s="192" t="str">
        <f ca="1">IF(ISBLANK(SC89),"",ROUND(AVERAGE(OFFSET(SH89:SP89,0,0,1,ion21Coop!$F$42)),1))</f>
        <v/>
      </c>
      <c r="SR89" s="269" t="str">
        <f t="shared" si="193"/>
        <v/>
      </c>
      <c r="ST89" s="565"/>
      <c r="SU89" s="565"/>
      <c r="SV89" s="566"/>
      <c r="SW89" s="567"/>
      <c r="SX89" s="565"/>
      <c r="SY89" s="566"/>
      <c r="SZ89" s="568"/>
      <c r="TA89" s="567"/>
      <c r="TB89" s="553"/>
    </row>
    <row r="90" spans="10:522" x14ac:dyDescent="0.3">
      <c r="J90" s="119">
        <f t="shared" si="194"/>
        <v>1</v>
      </c>
      <c r="K90" s="123" t="str">
        <f t="shared" si="215"/>
        <v>YaJo</v>
      </c>
      <c r="L90" s="123">
        <v>85</v>
      </c>
      <c r="M90" s="351"/>
      <c r="N90" s="351"/>
      <c r="O90" s="351"/>
      <c r="P90" s="351"/>
      <c r="Q90" s="369"/>
      <c r="R90" s="370"/>
      <c r="S90" s="269" t="str">
        <f t="shared" si="131"/>
        <v/>
      </c>
      <c r="T90" s="180">
        <v>1</v>
      </c>
      <c r="U90" s="269" t="str">
        <f t="shared" si="132"/>
        <v/>
      </c>
      <c r="V90" s="180">
        <v>1</v>
      </c>
      <c r="W90" s="181">
        <v>1</v>
      </c>
      <c r="X90" s="181">
        <v>1</v>
      </c>
      <c r="Y90" s="183">
        <v>1</v>
      </c>
      <c r="Z90" s="183">
        <v>1</v>
      </c>
      <c r="AA90" s="183">
        <v>1</v>
      </c>
      <c r="AB90" s="183">
        <v>1</v>
      </c>
      <c r="AC90" s="183">
        <v>1</v>
      </c>
      <c r="AD90" s="183">
        <v>1</v>
      </c>
      <c r="AE90" s="192" t="str">
        <f ca="1">IF(ISBLANK(Q90),"",ROUND(AVERAGE(OFFSET(V90:AD90,0,0,1,ion21Coop!$F$42)),1))</f>
        <v/>
      </c>
      <c r="AF90" s="269" t="str">
        <f t="shared" si="133"/>
        <v/>
      </c>
      <c r="AH90" s="119">
        <f t="shared" si="195"/>
        <v>2</v>
      </c>
      <c r="AI90" s="123" t="str">
        <f t="shared" si="216"/>
        <v>GeLo</v>
      </c>
      <c r="AJ90" s="123">
        <v>85</v>
      </c>
      <c r="AK90" s="351"/>
      <c r="AL90" s="351"/>
      <c r="AM90" s="351"/>
      <c r="AN90" s="351"/>
      <c r="AO90" s="369"/>
      <c r="AP90" s="370"/>
      <c r="AQ90" s="269" t="str">
        <f t="shared" si="134"/>
        <v/>
      </c>
      <c r="AR90" s="180">
        <v>1</v>
      </c>
      <c r="AS90" s="269" t="str">
        <f t="shared" si="135"/>
        <v/>
      </c>
      <c r="AT90" s="180">
        <v>1</v>
      </c>
      <c r="AU90" s="181">
        <v>1</v>
      </c>
      <c r="AV90" s="181">
        <v>1</v>
      </c>
      <c r="AW90" s="183">
        <v>1</v>
      </c>
      <c r="AX90" s="183">
        <v>1</v>
      </c>
      <c r="AY90" s="183">
        <v>1</v>
      </c>
      <c r="AZ90" s="183">
        <v>1</v>
      </c>
      <c r="BA90" s="183">
        <v>1</v>
      </c>
      <c r="BB90" s="183">
        <v>1</v>
      </c>
      <c r="BC90" s="192" t="str">
        <f ca="1">IF(ISBLANK(AO90),"",ROUND(AVERAGE(OFFSET(AT90:BB90,0,0,1,ion21Coop!$F$42)),1))</f>
        <v/>
      </c>
      <c r="BD90" s="269" t="str">
        <f t="shared" si="136"/>
        <v/>
      </c>
      <c r="BF90" s="119">
        <f t="shared" si="196"/>
        <v>3</v>
      </c>
      <c r="BG90" s="123" t="str">
        <f t="shared" si="217"/>
        <v>MiDo</v>
      </c>
      <c r="BH90" s="123">
        <v>85</v>
      </c>
      <c r="BI90" s="351"/>
      <c r="BJ90" s="351"/>
      <c r="BK90" s="351"/>
      <c r="BL90" s="351"/>
      <c r="BM90" s="369"/>
      <c r="BN90" s="370"/>
      <c r="BO90" s="269" t="str">
        <f t="shared" si="137"/>
        <v/>
      </c>
      <c r="BP90" s="180">
        <v>1</v>
      </c>
      <c r="BQ90" s="269" t="str">
        <f t="shared" si="138"/>
        <v/>
      </c>
      <c r="BR90" s="180">
        <v>1</v>
      </c>
      <c r="BS90" s="181">
        <v>1</v>
      </c>
      <c r="BT90" s="181">
        <v>1</v>
      </c>
      <c r="BU90" s="183">
        <v>1</v>
      </c>
      <c r="BV90" s="183">
        <v>1</v>
      </c>
      <c r="BW90" s="183">
        <v>1</v>
      </c>
      <c r="BX90" s="183">
        <v>1</v>
      </c>
      <c r="BY90" s="183">
        <v>1</v>
      </c>
      <c r="BZ90" s="183">
        <v>1</v>
      </c>
      <c r="CA90" s="192" t="str">
        <f ca="1">IF(ISBLANK(BM90),"",ROUND(AVERAGE(OFFSET(BR90:BZ90,0,0,1,ion21Coop!$F$42)),1))</f>
        <v/>
      </c>
      <c r="CB90" s="269" t="str">
        <f t="shared" si="139"/>
        <v/>
      </c>
      <c r="CD90" s="119">
        <f t="shared" si="197"/>
        <v>4</v>
      </c>
      <c r="CE90" s="123" t="str">
        <f t="shared" si="218"/>
        <v>EmNi</v>
      </c>
      <c r="CF90" s="123">
        <v>85</v>
      </c>
      <c r="CG90" s="351"/>
      <c r="CH90" s="351"/>
      <c r="CI90" s="351"/>
      <c r="CJ90" s="351"/>
      <c r="CK90" s="369"/>
      <c r="CL90" s="370"/>
      <c r="CM90" s="269" t="str">
        <f t="shared" si="140"/>
        <v/>
      </c>
      <c r="CN90" s="180">
        <v>1</v>
      </c>
      <c r="CO90" s="269" t="str">
        <f t="shared" si="141"/>
        <v/>
      </c>
      <c r="CP90" s="180">
        <v>1</v>
      </c>
      <c r="CQ90" s="181">
        <v>1</v>
      </c>
      <c r="CR90" s="181">
        <v>1</v>
      </c>
      <c r="CS90" s="183">
        <v>1</v>
      </c>
      <c r="CT90" s="183">
        <v>1</v>
      </c>
      <c r="CU90" s="183">
        <v>1</v>
      </c>
      <c r="CV90" s="183">
        <v>1</v>
      </c>
      <c r="CW90" s="183">
        <v>1</v>
      </c>
      <c r="CX90" s="183">
        <v>1</v>
      </c>
      <c r="CY90" s="192" t="str">
        <f ca="1">IF(ISBLANK(CK90),"",ROUND(AVERAGE(OFFSET(CP90:CX90,0,0,1,ion21Coop!$F$42)),1))</f>
        <v/>
      </c>
      <c r="CZ90" s="269" t="str">
        <f t="shared" si="142"/>
        <v/>
      </c>
      <c r="DB90" s="119">
        <f t="shared" si="198"/>
        <v>5</v>
      </c>
      <c r="DC90" s="123" t="str">
        <f t="shared" si="219"/>
        <v>HeJe</v>
      </c>
      <c r="DD90" s="123">
        <v>85</v>
      </c>
      <c r="DE90" s="423"/>
      <c r="DF90" s="423"/>
      <c r="DG90" s="423"/>
      <c r="DH90" s="423"/>
      <c r="DI90" s="421"/>
      <c r="DJ90" s="422"/>
      <c r="DK90" s="269" t="str">
        <f t="shared" si="143"/>
        <v/>
      </c>
      <c r="DL90" s="180">
        <v>1</v>
      </c>
      <c r="DM90" s="269" t="str">
        <f t="shared" si="144"/>
        <v/>
      </c>
      <c r="DN90" s="180">
        <v>1</v>
      </c>
      <c r="DO90" s="181">
        <v>1</v>
      </c>
      <c r="DP90" s="181">
        <v>1</v>
      </c>
      <c r="DQ90" s="183">
        <v>1</v>
      </c>
      <c r="DR90" s="183">
        <v>1</v>
      </c>
      <c r="DS90" s="183">
        <v>1</v>
      </c>
      <c r="DT90" s="183">
        <v>1</v>
      </c>
      <c r="DU90" s="183">
        <v>1</v>
      </c>
      <c r="DV90" s="183">
        <v>1</v>
      </c>
      <c r="DW90" s="192" t="str">
        <f ca="1">IF(ISBLANK(DI90),"",ROUND(AVERAGE(OFFSET(DN90:DV90,0,0,1,ion21Coop!$F$42)),1))</f>
        <v/>
      </c>
      <c r="DX90" s="269" t="str">
        <f t="shared" si="145"/>
        <v/>
      </c>
      <c r="DZ90" s="119">
        <f t="shared" si="199"/>
        <v>6</v>
      </c>
      <c r="EA90" s="123" t="str">
        <f t="shared" si="220"/>
        <v/>
      </c>
      <c r="EB90" s="123">
        <v>85</v>
      </c>
      <c r="EC90" s="423"/>
      <c r="ED90" s="423"/>
      <c r="EE90" s="423"/>
      <c r="EF90" s="423"/>
      <c r="EG90" s="421"/>
      <c r="EH90" s="422"/>
      <c r="EI90" s="269" t="str">
        <f t="shared" si="146"/>
        <v/>
      </c>
      <c r="EJ90" s="180">
        <v>1</v>
      </c>
      <c r="EK90" s="269" t="str">
        <f t="shared" si="147"/>
        <v/>
      </c>
      <c r="EL90" s="180">
        <v>1</v>
      </c>
      <c r="EM90" s="181">
        <v>1</v>
      </c>
      <c r="EN90" s="181">
        <v>1</v>
      </c>
      <c r="EO90" s="183">
        <v>1</v>
      </c>
      <c r="EP90" s="183">
        <v>1</v>
      </c>
      <c r="EQ90" s="183">
        <v>1</v>
      </c>
      <c r="ER90" s="183">
        <v>1</v>
      </c>
      <c r="ES90" s="183">
        <v>1</v>
      </c>
      <c r="ET90" s="183">
        <v>1</v>
      </c>
      <c r="EU90" s="192" t="str">
        <f ca="1">IF(ISBLANK(EG90),"",ROUND(AVERAGE(OFFSET(EL90:ET90,0,0,1,ion21Coop!$F$42)),1))</f>
        <v/>
      </c>
      <c r="EV90" s="269" t="str">
        <f t="shared" si="148"/>
        <v/>
      </c>
      <c r="EX90" s="119">
        <f t="shared" si="200"/>
        <v>7</v>
      </c>
      <c r="EY90" s="123" t="str">
        <f t="shared" si="221"/>
        <v/>
      </c>
      <c r="EZ90" s="123">
        <v>85</v>
      </c>
      <c r="FA90" s="423"/>
      <c r="FB90" s="423"/>
      <c r="FC90" s="423"/>
      <c r="FD90" s="423"/>
      <c r="FE90" s="421"/>
      <c r="FF90" s="422"/>
      <c r="FG90" s="269" t="str">
        <f t="shared" si="149"/>
        <v/>
      </c>
      <c r="FH90" s="180">
        <v>1</v>
      </c>
      <c r="FI90" s="269" t="str">
        <f t="shared" si="150"/>
        <v/>
      </c>
      <c r="FJ90" s="180">
        <v>1</v>
      </c>
      <c r="FK90" s="181">
        <v>1</v>
      </c>
      <c r="FL90" s="181">
        <v>1</v>
      </c>
      <c r="FM90" s="183">
        <v>1</v>
      </c>
      <c r="FN90" s="183">
        <v>1</v>
      </c>
      <c r="FO90" s="183">
        <v>1</v>
      </c>
      <c r="FP90" s="183">
        <v>1</v>
      </c>
      <c r="FQ90" s="183">
        <v>1</v>
      </c>
      <c r="FR90" s="183">
        <v>1</v>
      </c>
      <c r="FS90" s="192" t="str">
        <f ca="1">IF(ISBLANK(FE90),"",ROUND(AVERAGE(OFFSET(FJ90:FR90,0,0,1,ion21Coop!$F$42)),1))</f>
        <v/>
      </c>
      <c r="FT90" s="269" t="str">
        <f t="shared" si="151"/>
        <v/>
      </c>
      <c r="FV90" s="119">
        <f t="shared" si="201"/>
        <v>8</v>
      </c>
      <c r="FW90" s="123" t="str">
        <f t="shared" si="222"/>
        <v/>
      </c>
      <c r="FX90" s="123">
        <v>85</v>
      </c>
      <c r="FY90" s="423"/>
      <c r="FZ90" s="423"/>
      <c r="GA90" s="423"/>
      <c r="GB90" s="423"/>
      <c r="GC90" s="421"/>
      <c r="GD90" s="422"/>
      <c r="GE90" s="269" t="str">
        <f t="shared" si="152"/>
        <v/>
      </c>
      <c r="GF90" s="180">
        <v>1</v>
      </c>
      <c r="GG90" s="269" t="str">
        <f t="shared" si="153"/>
        <v/>
      </c>
      <c r="GH90" s="180">
        <v>1</v>
      </c>
      <c r="GI90" s="181">
        <v>1</v>
      </c>
      <c r="GJ90" s="181">
        <v>1</v>
      </c>
      <c r="GK90" s="183">
        <v>1</v>
      </c>
      <c r="GL90" s="183">
        <v>1</v>
      </c>
      <c r="GM90" s="183">
        <v>1</v>
      </c>
      <c r="GN90" s="183">
        <v>1</v>
      </c>
      <c r="GO90" s="183">
        <v>1</v>
      </c>
      <c r="GP90" s="183">
        <v>1</v>
      </c>
      <c r="GQ90" s="192" t="str">
        <f ca="1">IF(ISBLANK(GC90),"",ROUND(AVERAGE(OFFSET(GH90:GP90,0,0,1,ion21Coop!$F$42)),1))</f>
        <v/>
      </c>
      <c r="GR90" s="269" t="str">
        <f t="shared" si="154"/>
        <v/>
      </c>
      <c r="GT90" s="119">
        <f t="shared" si="202"/>
        <v>9</v>
      </c>
      <c r="GU90" s="123" t="str">
        <f t="shared" si="223"/>
        <v/>
      </c>
      <c r="GV90" s="123">
        <v>85</v>
      </c>
      <c r="GW90" s="423"/>
      <c r="GX90" s="423"/>
      <c r="GY90" s="423"/>
      <c r="GZ90" s="423"/>
      <c r="HA90" s="421"/>
      <c r="HB90" s="422"/>
      <c r="HC90" s="269" t="str">
        <f t="shared" si="155"/>
        <v/>
      </c>
      <c r="HD90" s="180">
        <v>1</v>
      </c>
      <c r="HE90" s="269" t="str">
        <f t="shared" si="156"/>
        <v/>
      </c>
      <c r="HF90" s="180">
        <v>1</v>
      </c>
      <c r="HG90" s="181">
        <v>1</v>
      </c>
      <c r="HH90" s="181">
        <v>1</v>
      </c>
      <c r="HI90" s="183">
        <v>1</v>
      </c>
      <c r="HJ90" s="183">
        <v>1</v>
      </c>
      <c r="HK90" s="183">
        <v>1</v>
      </c>
      <c r="HL90" s="183">
        <v>1</v>
      </c>
      <c r="HM90" s="183">
        <v>1</v>
      </c>
      <c r="HN90" s="183">
        <v>1</v>
      </c>
      <c r="HO90" s="192" t="str">
        <f ca="1">IF(ISBLANK(HA90),"",ROUND(AVERAGE(OFFSET(HF90:HN90,0,0,1,ion21Coop!$F$42)),1))</f>
        <v/>
      </c>
      <c r="HP90" s="269" t="str">
        <f t="shared" si="157"/>
        <v/>
      </c>
      <c r="HR90" s="119">
        <f t="shared" si="203"/>
        <v>10</v>
      </c>
      <c r="HS90" s="123" t="str">
        <f t="shared" si="224"/>
        <v/>
      </c>
      <c r="HT90" s="123">
        <v>85</v>
      </c>
      <c r="HU90" s="423"/>
      <c r="HV90" s="423"/>
      <c r="HW90" s="423"/>
      <c r="HX90" s="423"/>
      <c r="HY90" s="421"/>
      <c r="HZ90" s="422"/>
      <c r="IA90" s="269" t="str">
        <f t="shared" si="158"/>
        <v/>
      </c>
      <c r="IB90" s="180">
        <v>1</v>
      </c>
      <c r="IC90" s="269" t="str">
        <f t="shared" si="159"/>
        <v/>
      </c>
      <c r="ID90" s="180">
        <v>1</v>
      </c>
      <c r="IE90" s="181">
        <v>1</v>
      </c>
      <c r="IF90" s="181">
        <v>1</v>
      </c>
      <c r="IG90" s="183">
        <v>1</v>
      </c>
      <c r="IH90" s="183">
        <v>1</v>
      </c>
      <c r="II90" s="183">
        <v>1</v>
      </c>
      <c r="IJ90" s="183">
        <v>1</v>
      </c>
      <c r="IK90" s="183">
        <v>1</v>
      </c>
      <c r="IL90" s="183">
        <v>1</v>
      </c>
      <c r="IM90" s="192" t="str">
        <f ca="1">IF(ISBLANK(HY90),"",ROUND(AVERAGE(OFFSET(ID90:IL90,0,0,1,ion21Coop!$F$42)),1))</f>
        <v/>
      </c>
      <c r="IN90" s="269" t="str">
        <f t="shared" si="160"/>
        <v/>
      </c>
      <c r="IP90" s="119">
        <f t="shared" si="204"/>
        <v>11</v>
      </c>
      <c r="IQ90" s="123" t="str">
        <f t="shared" si="225"/>
        <v/>
      </c>
      <c r="IR90" s="123">
        <v>85</v>
      </c>
      <c r="IS90" s="423"/>
      <c r="IT90" s="423"/>
      <c r="IU90" s="423"/>
      <c r="IV90" s="423"/>
      <c r="IW90" s="421"/>
      <c r="IX90" s="422"/>
      <c r="IY90" s="269" t="str">
        <f t="shared" si="161"/>
        <v/>
      </c>
      <c r="IZ90" s="180">
        <v>1</v>
      </c>
      <c r="JA90" s="269" t="str">
        <f t="shared" si="162"/>
        <v/>
      </c>
      <c r="JB90" s="180">
        <v>1</v>
      </c>
      <c r="JC90" s="181">
        <v>1</v>
      </c>
      <c r="JD90" s="181">
        <v>1</v>
      </c>
      <c r="JE90" s="183">
        <v>1</v>
      </c>
      <c r="JF90" s="183">
        <v>1</v>
      </c>
      <c r="JG90" s="183">
        <v>1</v>
      </c>
      <c r="JH90" s="183">
        <v>1</v>
      </c>
      <c r="JI90" s="183">
        <v>1</v>
      </c>
      <c r="JJ90" s="183">
        <v>1</v>
      </c>
      <c r="JK90" s="192" t="str">
        <f ca="1">IF(ISBLANK(IW90),"",ROUND(AVERAGE(OFFSET(JB90:JJ90,0,0,1,ion21Coop!$F$42)),1))</f>
        <v/>
      </c>
      <c r="JL90" s="269" t="str">
        <f t="shared" si="163"/>
        <v/>
      </c>
      <c r="JN90" s="119">
        <f t="shared" si="205"/>
        <v>12</v>
      </c>
      <c r="JO90" s="123" t="str">
        <f t="shared" si="226"/>
        <v/>
      </c>
      <c r="JP90" s="123">
        <v>85</v>
      </c>
      <c r="JQ90" s="423"/>
      <c r="JR90" s="423"/>
      <c r="JS90" s="423"/>
      <c r="JT90" s="423"/>
      <c r="JU90" s="421"/>
      <c r="JV90" s="422"/>
      <c r="JW90" s="269" t="str">
        <f t="shared" si="164"/>
        <v/>
      </c>
      <c r="JX90" s="180">
        <v>1</v>
      </c>
      <c r="JY90" s="269" t="str">
        <f t="shared" si="165"/>
        <v/>
      </c>
      <c r="JZ90" s="180">
        <v>1</v>
      </c>
      <c r="KA90" s="181">
        <v>1</v>
      </c>
      <c r="KB90" s="181">
        <v>1</v>
      </c>
      <c r="KC90" s="183">
        <v>1</v>
      </c>
      <c r="KD90" s="183">
        <v>1</v>
      </c>
      <c r="KE90" s="183">
        <v>1</v>
      </c>
      <c r="KF90" s="183">
        <v>1</v>
      </c>
      <c r="KG90" s="183">
        <v>1</v>
      </c>
      <c r="KH90" s="183">
        <v>1</v>
      </c>
      <c r="KI90" s="192" t="str">
        <f ca="1">IF(ISBLANK(JU90),"",ROUND(AVERAGE(OFFSET(JZ90:KH90,0,0,1,ion21Coop!$F$42)),1))</f>
        <v/>
      </c>
      <c r="KJ90" s="269" t="str">
        <f t="shared" si="166"/>
        <v/>
      </c>
      <c r="KL90" s="119">
        <f t="shared" si="206"/>
        <v>13</v>
      </c>
      <c r="KM90" s="123" t="str">
        <f t="shared" si="227"/>
        <v/>
      </c>
      <c r="KN90" s="123">
        <v>85</v>
      </c>
      <c r="KO90" s="423"/>
      <c r="KP90" s="423"/>
      <c r="KQ90" s="423"/>
      <c r="KR90" s="423"/>
      <c r="KS90" s="421"/>
      <c r="KT90" s="422"/>
      <c r="KU90" s="269" t="str">
        <f t="shared" si="167"/>
        <v/>
      </c>
      <c r="KV90" s="180">
        <v>1</v>
      </c>
      <c r="KW90" s="269" t="str">
        <f t="shared" si="168"/>
        <v/>
      </c>
      <c r="KX90" s="180">
        <v>1</v>
      </c>
      <c r="KY90" s="181">
        <v>1</v>
      </c>
      <c r="KZ90" s="181">
        <v>1</v>
      </c>
      <c r="LA90" s="183">
        <v>1</v>
      </c>
      <c r="LB90" s="183">
        <v>1</v>
      </c>
      <c r="LC90" s="183">
        <v>1</v>
      </c>
      <c r="LD90" s="183">
        <v>1</v>
      </c>
      <c r="LE90" s="183">
        <v>1</v>
      </c>
      <c r="LF90" s="183">
        <v>1</v>
      </c>
      <c r="LG90" s="192" t="str">
        <f ca="1">IF(ISBLANK(KS90),"",ROUND(AVERAGE(OFFSET(KX90:LF90,0,0,1,ion21Coop!$F$42)),1))</f>
        <v/>
      </c>
      <c r="LH90" s="269" t="str">
        <f t="shared" si="169"/>
        <v/>
      </c>
      <c r="LJ90" s="119">
        <f t="shared" si="207"/>
        <v>14</v>
      </c>
      <c r="LK90" s="123" t="str">
        <f t="shared" si="228"/>
        <v/>
      </c>
      <c r="LL90" s="123">
        <v>85</v>
      </c>
      <c r="LM90" s="423"/>
      <c r="LN90" s="423"/>
      <c r="LO90" s="423"/>
      <c r="LP90" s="423"/>
      <c r="LQ90" s="421"/>
      <c r="LR90" s="422"/>
      <c r="LS90" s="269" t="str">
        <f t="shared" si="170"/>
        <v/>
      </c>
      <c r="LT90" s="180">
        <v>1</v>
      </c>
      <c r="LU90" s="269" t="str">
        <f t="shared" si="171"/>
        <v/>
      </c>
      <c r="LV90" s="180">
        <v>1</v>
      </c>
      <c r="LW90" s="181">
        <v>1</v>
      </c>
      <c r="LX90" s="181">
        <v>1</v>
      </c>
      <c r="LY90" s="183">
        <v>1</v>
      </c>
      <c r="LZ90" s="183">
        <v>1</v>
      </c>
      <c r="MA90" s="183">
        <v>1</v>
      </c>
      <c r="MB90" s="183">
        <v>1</v>
      </c>
      <c r="MC90" s="183">
        <v>1</v>
      </c>
      <c r="MD90" s="183">
        <v>1</v>
      </c>
      <c r="ME90" s="192" t="str">
        <f ca="1">IF(ISBLANK(LQ90),"",ROUND(AVERAGE(OFFSET(LV90:MD90,0,0,1,ion21Coop!$F$42)),1))</f>
        <v/>
      </c>
      <c r="MF90" s="269" t="str">
        <f t="shared" si="172"/>
        <v/>
      </c>
      <c r="MH90" s="119">
        <f t="shared" si="208"/>
        <v>15</v>
      </c>
      <c r="MI90" s="123" t="str">
        <f t="shared" si="229"/>
        <v/>
      </c>
      <c r="MJ90" s="123">
        <v>85</v>
      </c>
      <c r="MK90" s="423"/>
      <c r="ML90" s="423"/>
      <c r="MM90" s="423"/>
      <c r="MN90" s="423"/>
      <c r="MO90" s="421"/>
      <c r="MP90" s="422"/>
      <c r="MQ90" s="269" t="str">
        <f t="shared" si="173"/>
        <v/>
      </c>
      <c r="MR90" s="180">
        <v>1</v>
      </c>
      <c r="MS90" s="269" t="str">
        <f t="shared" si="174"/>
        <v/>
      </c>
      <c r="MT90" s="180">
        <v>1</v>
      </c>
      <c r="MU90" s="181">
        <v>1</v>
      </c>
      <c r="MV90" s="181">
        <v>1</v>
      </c>
      <c r="MW90" s="183">
        <v>1</v>
      </c>
      <c r="MX90" s="183">
        <v>1</v>
      </c>
      <c r="MY90" s="183">
        <v>1</v>
      </c>
      <c r="MZ90" s="183">
        <v>1</v>
      </c>
      <c r="NA90" s="183">
        <v>1</v>
      </c>
      <c r="NB90" s="183">
        <v>1</v>
      </c>
      <c r="NC90" s="192" t="str">
        <f ca="1">IF(ISBLANK(MO90),"",ROUND(AVERAGE(OFFSET(MT90:NB90,0,0,1,ion21Coop!$F$42)),1))</f>
        <v/>
      </c>
      <c r="ND90" s="269" t="str">
        <f t="shared" si="175"/>
        <v/>
      </c>
      <c r="NF90" s="119">
        <f t="shared" si="209"/>
        <v>16</v>
      </c>
      <c r="NG90" s="123" t="str">
        <f t="shared" si="230"/>
        <v/>
      </c>
      <c r="NH90" s="123">
        <v>85</v>
      </c>
      <c r="NI90" s="423"/>
      <c r="NJ90" s="423"/>
      <c r="NK90" s="423"/>
      <c r="NL90" s="423"/>
      <c r="NM90" s="421"/>
      <c r="NN90" s="422"/>
      <c r="NO90" s="269" t="str">
        <f t="shared" si="176"/>
        <v/>
      </c>
      <c r="NP90" s="180">
        <v>1</v>
      </c>
      <c r="NQ90" s="269" t="str">
        <f t="shared" si="177"/>
        <v/>
      </c>
      <c r="NR90" s="180">
        <v>1</v>
      </c>
      <c r="NS90" s="181">
        <v>1</v>
      </c>
      <c r="NT90" s="181">
        <v>1</v>
      </c>
      <c r="NU90" s="183">
        <v>1</v>
      </c>
      <c r="NV90" s="183">
        <v>1</v>
      </c>
      <c r="NW90" s="183">
        <v>1</v>
      </c>
      <c r="NX90" s="183">
        <v>1</v>
      </c>
      <c r="NY90" s="183">
        <v>1</v>
      </c>
      <c r="NZ90" s="183">
        <v>1</v>
      </c>
      <c r="OA90" s="192" t="str">
        <f ca="1">IF(ISBLANK(NM90),"",ROUND(AVERAGE(OFFSET(NR90:NZ90,0,0,1,ion21Coop!$F$42)),1))</f>
        <v/>
      </c>
      <c r="OB90" s="269" t="str">
        <f t="shared" si="178"/>
        <v/>
      </c>
      <c r="OD90" s="119">
        <f t="shared" si="210"/>
        <v>17</v>
      </c>
      <c r="OE90" s="123" t="str">
        <f t="shared" si="231"/>
        <v/>
      </c>
      <c r="OF90" s="123">
        <v>85</v>
      </c>
      <c r="OG90" s="423"/>
      <c r="OH90" s="423"/>
      <c r="OI90" s="423"/>
      <c r="OJ90" s="423"/>
      <c r="OK90" s="421"/>
      <c r="OL90" s="422"/>
      <c r="OM90" s="269" t="str">
        <f t="shared" si="179"/>
        <v/>
      </c>
      <c r="ON90" s="180">
        <v>1</v>
      </c>
      <c r="OO90" s="269" t="str">
        <f t="shared" si="180"/>
        <v/>
      </c>
      <c r="OP90" s="180">
        <v>1</v>
      </c>
      <c r="OQ90" s="181">
        <v>1</v>
      </c>
      <c r="OR90" s="181">
        <v>1</v>
      </c>
      <c r="OS90" s="183">
        <v>1</v>
      </c>
      <c r="OT90" s="183">
        <v>1</v>
      </c>
      <c r="OU90" s="183">
        <v>1</v>
      </c>
      <c r="OV90" s="183">
        <v>1</v>
      </c>
      <c r="OW90" s="183">
        <v>1</v>
      </c>
      <c r="OX90" s="183">
        <v>1</v>
      </c>
      <c r="OY90" s="192" t="str">
        <f ca="1">IF(ISBLANK(OK90),"",ROUND(AVERAGE(OFFSET(OP90:OX90,0,0,1,ion21Coop!$F$42)),1))</f>
        <v/>
      </c>
      <c r="OZ90" s="269" t="str">
        <f t="shared" si="181"/>
        <v/>
      </c>
      <c r="PB90" s="119">
        <f t="shared" si="211"/>
        <v>18</v>
      </c>
      <c r="PC90" s="123" t="str">
        <f t="shared" si="232"/>
        <v/>
      </c>
      <c r="PD90" s="123">
        <v>85</v>
      </c>
      <c r="PE90" s="423"/>
      <c r="PF90" s="423"/>
      <c r="PG90" s="423"/>
      <c r="PH90" s="423"/>
      <c r="PI90" s="421"/>
      <c r="PJ90" s="422"/>
      <c r="PK90" s="269" t="str">
        <f t="shared" si="182"/>
        <v/>
      </c>
      <c r="PL90" s="180">
        <v>1</v>
      </c>
      <c r="PM90" s="269" t="str">
        <f t="shared" si="183"/>
        <v/>
      </c>
      <c r="PN90" s="180">
        <v>1</v>
      </c>
      <c r="PO90" s="181">
        <v>1</v>
      </c>
      <c r="PP90" s="181">
        <v>1</v>
      </c>
      <c r="PQ90" s="183">
        <v>1</v>
      </c>
      <c r="PR90" s="183">
        <v>1</v>
      </c>
      <c r="PS90" s="183">
        <v>1</v>
      </c>
      <c r="PT90" s="183">
        <v>1</v>
      </c>
      <c r="PU90" s="183">
        <v>1</v>
      </c>
      <c r="PV90" s="183">
        <v>1</v>
      </c>
      <c r="PW90" s="192" t="str">
        <f ca="1">IF(ISBLANK(PI90),"",ROUND(AVERAGE(OFFSET(PN90:PV90,0,0,1,ion21Coop!$F$42)),1))</f>
        <v/>
      </c>
      <c r="PX90" s="269" t="str">
        <f t="shared" si="184"/>
        <v/>
      </c>
      <c r="PZ90" s="119">
        <f t="shared" si="212"/>
        <v>19</v>
      </c>
      <c r="QA90" s="123" t="str">
        <f t="shared" si="233"/>
        <v/>
      </c>
      <c r="QB90" s="123">
        <v>85</v>
      </c>
      <c r="QC90" s="423"/>
      <c r="QD90" s="423"/>
      <c r="QE90" s="423"/>
      <c r="QF90" s="423"/>
      <c r="QG90" s="421"/>
      <c r="QH90" s="422"/>
      <c r="QI90" s="269" t="str">
        <f t="shared" si="185"/>
        <v/>
      </c>
      <c r="QJ90" s="180">
        <v>1</v>
      </c>
      <c r="QK90" s="269" t="str">
        <f t="shared" si="186"/>
        <v/>
      </c>
      <c r="QL90" s="180">
        <v>1</v>
      </c>
      <c r="QM90" s="181">
        <v>1</v>
      </c>
      <c r="QN90" s="181">
        <v>1</v>
      </c>
      <c r="QO90" s="183">
        <v>1</v>
      </c>
      <c r="QP90" s="183">
        <v>1</v>
      </c>
      <c r="QQ90" s="183">
        <v>1</v>
      </c>
      <c r="QR90" s="183">
        <v>1</v>
      </c>
      <c r="QS90" s="183">
        <v>1</v>
      </c>
      <c r="QT90" s="183">
        <v>1</v>
      </c>
      <c r="QU90" s="192" t="str">
        <f ca="1">IF(ISBLANK(QG90),"",ROUND(AVERAGE(OFFSET(QL90:QT90,0,0,1,ion21Coop!$F$42)),1))</f>
        <v/>
      </c>
      <c r="QV90" s="269" t="str">
        <f t="shared" si="187"/>
        <v/>
      </c>
      <c r="QX90" s="119">
        <f t="shared" si="213"/>
        <v>20</v>
      </c>
      <c r="QY90" s="123" t="str">
        <f t="shared" si="234"/>
        <v/>
      </c>
      <c r="QZ90" s="123">
        <v>85</v>
      </c>
      <c r="RA90" s="423"/>
      <c r="RB90" s="423"/>
      <c r="RC90" s="423"/>
      <c r="RD90" s="423"/>
      <c r="RE90" s="421"/>
      <c r="RF90" s="422"/>
      <c r="RG90" s="269" t="str">
        <f t="shared" si="188"/>
        <v/>
      </c>
      <c r="RH90" s="180">
        <v>1</v>
      </c>
      <c r="RI90" s="269" t="str">
        <f t="shared" si="189"/>
        <v/>
      </c>
      <c r="RJ90" s="180">
        <v>1</v>
      </c>
      <c r="RK90" s="181">
        <v>1</v>
      </c>
      <c r="RL90" s="181">
        <v>1</v>
      </c>
      <c r="RM90" s="183">
        <v>1</v>
      </c>
      <c r="RN90" s="183">
        <v>1</v>
      </c>
      <c r="RO90" s="183">
        <v>1</v>
      </c>
      <c r="RP90" s="183">
        <v>1</v>
      </c>
      <c r="RQ90" s="183">
        <v>1</v>
      </c>
      <c r="RR90" s="183">
        <v>1</v>
      </c>
      <c r="RS90" s="192" t="str">
        <f ca="1">IF(ISBLANK(RE90),"",ROUND(AVERAGE(OFFSET(RJ90:RR90,0,0,1,ion21Coop!$F$42)),1))</f>
        <v/>
      </c>
      <c r="RT90" s="269" t="str">
        <f t="shared" si="190"/>
        <v/>
      </c>
      <c r="RV90" s="119">
        <f t="shared" si="214"/>
        <v>21</v>
      </c>
      <c r="RW90" s="123" t="str">
        <f t="shared" si="235"/>
        <v/>
      </c>
      <c r="RX90" s="123">
        <v>85</v>
      </c>
      <c r="RY90" s="423"/>
      <c r="RZ90" s="423"/>
      <c r="SA90" s="423"/>
      <c r="SB90" s="423"/>
      <c r="SC90" s="421"/>
      <c r="SD90" s="422"/>
      <c r="SE90" s="269" t="str">
        <f t="shared" si="191"/>
        <v/>
      </c>
      <c r="SF90" s="180">
        <v>1</v>
      </c>
      <c r="SG90" s="269" t="str">
        <f t="shared" si="192"/>
        <v/>
      </c>
      <c r="SH90" s="180">
        <v>1</v>
      </c>
      <c r="SI90" s="181">
        <v>1</v>
      </c>
      <c r="SJ90" s="181">
        <v>1</v>
      </c>
      <c r="SK90" s="183">
        <v>1</v>
      </c>
      <c r="SL90" s="183">
        <v>1</v>
      </c>
      <c r="SM90" s="183">
        <v>1</v>
      </c>
      <c r="SN90" s="183">
        <v>1</v>
      </c>
      <c r="SO90" s="183">
        <v>1</v>
      </c>
      <c r="SP90" s="183">
        <v>1</v>
      </c>
      <c r="SQ90" s="192" t="str">
        <f ca="1">IF(ISBLANK(SC90),"",ROUND(AVERAGE(OFFSET(SH90:SP90,0,0,1,ion21Coop!$F$42)),1))</f>
        <v/>
      </c>
      <c r="SR90" s="269" t="str">
        <f t="shared" si="193"/>
        <v/>
      </c>
      <c r="ST90" s="565"/>
      <c r="SU90" s="565"/>
      <c r="SV90" s="566"/>
      <c r="SW90" s="567"/>
      <c r="SX90" s="565"/>
      <c r="SY90" s="566"/>
      <c r="SZ90" s="568"/>
      <c r="TA90" s="567"/>
      <c r="TB90" s="553"/>
    </row>
    <row r="91" spans="10:522" x14ac:dyDescent="0.3">
      <c r="J91" s="119">
        <f t="shared" si="194"/>
        <v>1</v>
      </c>
      <c r="K91" s="123" t="str">
        <f t="shared" si="215"/>
        <v>YaJo</v>
      </c>
      <c r="L91" s="123">
        <v>86</v>
      </c>
      <c r="M91" s="351"/>
      <c r="N91" s="351"/>
      <c r="O91" s="351"/>
      <c r="P91" s="351"/>
      <c r="Q91" s="369"/>
      <c r="R91" s="370"/>
      <c r="S91" s="269" t="str">
        <f t="shared" si="131"/>
        <v/>
      </c>
      <c r="T91" s="180">
        <v>1</v>
      </c>
      <c r="U91" s="269" t="str">
        <f t="shared" si="132"/>
        <v/>
      </c>
      <c r="V91" s="180">
        <v>1</v>
      </c>
      <c r="W91" s="181">
        <v>1</v>
      </c>
      <c r="X91" s="181">
        <v>1</v>
      </c>
      <c r="Y91" s="183">
        <v>1</v>
      </c>
      <c r="Z91" s="183">
        <v>1</v>
      </c>
      <c r="AA91" s="183">
        <v>1</v>
      </c>
      <c r="AB91" s="183">
        <v>1</v>
      </c>
      <c r="AC91" s="183">
        <v>1</v>
      </c>
      <c r="AD91" s="183">
        <v>1</v>
      </c>
      <c r="AE91" s="192" t="str">
        <f ca="1">IF(ISBLANK(Q91),"",ROUND(AVERAGE(OFFSET(V91:AD91,0,0,1,ion21Coop!$F$42)),1))</f>
        <v/>
      </c>
      <c r="AF91" s="269" t="str">
        <f t="shared" si="133"/>
        <v/>
      </c>
      <c r="AH91" s="119">
        <f t="shared" si="195"/>
        <v>2</v>
      </c>
      <c r="AI91" s="123" t="str">
        <f t="shared" si="216"/>
        <v>GeLo</v>
      </c>
      <c r="AJ91" s="123">
        <v>86</v>
      </c>
      <c r="AK91" s="351"/>
      <c r="AL91" s="351"/>
      <c r="AM91" s="351"/>
      <c r="AN91" s="351"/>
      <c r="AO91" s="369"/>
      <c r="AP91" s="370"/>
      <c r="AQ91" s="269" t="str">
        <f t="shared" si="134"/>
        <v/>
      </c>
      <c r="AR91" s="180">
        <v>1</v>
      </c>
      <c r="AS91" s="269" t="str">
        <f t="shared" si="135"/>
        <v/>
      </c>
      <c r="AT91" s="180">
        <v>1</v>
      </c>
      <c r="AU91" s="181">
        <v>1</v>
      </c>
      <c r="AV91" s="181">
        <v>1</v>
      </c>
      <c r="AW91" s="183">
        <v>1</v>
      </c>
      <c r="AX91" s="183">
        <v>1</v>
      </c>
      <c r="AY91" s="183">
        <v>1</v>
      </c>
      <c r="AZ91" s="183">
        <v>1</v>
      </c>
      <c r="BA91" s="183">
        <v>1</v>
      </c>
      <c r="BB91" s="183">
        <v>1</v>
      </c>
      <c r="BC91" s="192" t="str">
        <f ca="1">IF(ISBLANK(AO91),"",ROUND(AVERAGE(OFFSET(AT91:BB91,0,0,1,ion21Coop!$F$42)),1))</f>
        <v/>
      </c>
      <c r="BD91" s="269" t="str">
        <f t="shared" si="136"/>
        <v/>
      </c>
      <c r="BF91" s="119">
        <f t="shared" si="196"/>
        <v>3</v>
      </c>
      <c r="BG91" s="123" t="str">
        <f t="shared" si="217"/>
        <v>MiDo</v>
      </c>
      <c r="BH91" s="123">
        <v>86</v>
      </c>
      <c r="BI91" s="351"/>
      <c r="BJ91" s="351"/>
      <c r="BK91" s="351"/>
      <c r="BL91" s="351"/>
      <c r="BM91" s="369"/>
      <c r="BN91" s="370"/>
      <c r="BO91" s="269" t="str">
        <f t="shared" si="137"/>
        <v/>
      </c>
      <c r="BP91" s="180">
        <v>1</v>
      </c>
      <c r="BQ91" s="269" t="str">
        <f t="shared" si="138"/>
        <v/>
      </c>
      <c r="BR91" s="180">
        <v>1</v>
      </c>
      <c r="BS91" s="181">
        <v>1</v>
      </c>
      <c r="BT91" s="181">
        <v>1</v>
      </c>
      <c r="BU91" s="183">
        <v>1</v>
      </c>
      <c r="BV91" s="183">
        <v>1</v>
      </c>
      <c r="BW91" s="183">
        <v>1</v>
      </c>
      <c r="BX91" s="183">
        <v>1</v>
      </c>
      <c r="BY91" s="183">
        <v>1</v>
      </c>
      <c r="BZ91" s="183">
        <v>1</v>
      </c>
      <c r="CA91" s="192" t="str">
        <f ca="1">IF(ISBLANK(BM91),"",ROUND(AVERAGE(OFFSET(BR91:BZ91,0,0,1,ion21Coop!$F$42)),1))</f>
        <v/>
      </c>
      <c r="CB91" s="269" t="str">
        <f t="shared" si="139"/>
        <v/>
      </c>
      <c r="CD91" s="119">
        <f t="shared" si="197"/>
        <v>4</v>
      </c>
      <c r="CE91" s="123" t="str">
        <f t="shared" si="218"/>
        <v>EmNi</v>
      </c>
      <c r="CF91" s="123">
        <v>86</v>
      </c>
      <c r="CG91" s="351"/>
      <c r="CH91" s="351"/>
      <c r="CI91" s="351"/>
      <c r="CJ91" s="351"/>
      <c r="CK91" s="369"/>
      <c r="CL91" s="370"/>
      <c r="CM91" s="269" t="str">
        <f t="shared" si="140"/>
        <v/>
      </c>
      <c r="CN91" s="180">
        <v>1</v>
      </c>
      <c r="CO91" s="269" t="str">
        <f t="shared" si="141"/>
        <v/>
      </c>
      <c r="CP91" s="180">
        <v>1</v>
      </c>
      <c r="CQ91" s="181">
        <v>1</v>
      </c>
      <c r="CR91" s="181">
        <v>1</v>
      </c>
      <c r="CS91" s="183">
        <v>1</v>
      </c>
      <c r="CT91" s="183">
        <v>1</v>
      </c>
      <c r="CU91" s="183">
        <v>1</v>
      </c>
      <c r="CV91" s="183">
        <v>1</v>
      </c>
      <c r="CW91" s="183">
        <v>1</v>
      </c>
      <c r="CX91" s="183">
        <v>1</v>
      </c>
      <c r="CY91" s="192" t="str">
        <f ca="1">IF(ISBLANK(CK91),"",ROUND(AVERAGE(OFFSET(CP91:CX91,0,0,1,ion21Coop!$F$42)),1))</f>
        <v/>
      </c>
      <c r="CZ91" s="269" t="str">
        <f t="shared" si="142"/>
        <v/>
      </c>
      <c r="DB91" s="119">
        <f t="shared" si="198"/>
        <v>5</v>
      </c>
      <c r="DC91" s="123" t="str">
        <f t="shared" si="219"/>
        <v>HeJe</v>
      </c>
      <c r="DD91" s="123">
        <v>86</v>
      </c>
      <c r="DE91" s="423"/>
      <c r="DF91" s="423"/>
      <c r="DG91" s="423"/>
      <c r="DH91" s="423"/>
      <c r="DI91" s="421"/>
      <c r="DJ91" s="422"/>
      <c r="DK91" s="269" t="str">
        <f t="shared" si="143"/>
        <v/>
      </c>
      <c r="DL91" s="180">
        <v>1</v>
      </c>
      <c r="DM91" s="269" t="str">
        <f t="shared" si="144"/>
        <v/>
      </c>
      <c r="DN91" s="180">
        <v>1</v>
      </c>
      <c r="DO91" s="181">
        <v>1</v>
      </c>
      <c r="DP91" s="181">
        <v>1</v>
      </c>
      <c r="DQ91" s="183">
        <v>1</v>
      </c>
      <c r="DR91" s="183">
        <v>1</v>
      </c>
      <c r="DS91" s="183">
        <v>1</v>
      </c>
      <c r="DT91" s="183">
        <v>1</v>
      </c>
      <c r="DU91" s="183">
        <v>1</v>
      </c>
      <c r="DV91" s="183">
        <v>1</v>
      </c>
      <c r="DW91" s="192" t="str">
        <f ca="1">IF(ISBLANK(DI91),"",ROUND(AVERAGE(OFFSET(DN91:DV91,0,0,1,ion21Coop!$F$42)),1))</f>
        <v/>
      </c>
      <c r="DX91" s="269" t="str">
        <f t="shared" si="145"/>
        <v/>
      </c>
      <c r="DZ91" s="119">
        <f t="shared" si="199"/>
        <v>6</v>
      </c>
      <c r="EA91" s="123" t="str">
        <f t="shared" si="220"/>
        <v/>
      </c>
      <c r="EB91" s="123">
        <v>86</v>
      </c>
      <c r="EC91" s="423"/>
      <c r="ED91" s="423"/>
      <c r="EE91" s="423"/>
      <c r="EF91" s="423"/>
      <c r="EG91" s="421"/>
      <c r="EH91" s="422"/>
      <c r="EI91" s="269" t="str">
        <f t="shared" si="146"/>
        <v/>
      </c>
      <c r="EJ91" s="180">
        <v>1</v>
      </c>
      <c r="EK91" s="269" t="str">
        <f t="shared" si="147"/>
        <v/>
      </c>
      <c r="EL91" s="180">
        <v>1</v>
      </c>
      <c r="EM91" s="181">
        <v>1</v>
      </c>
      <c r="EN91" s="181">
        <v>1</v>
      </c>
      <c r="EO91" s="183">
        <v>1</v>
      </c>
      <c r="EP91" s="183">
        <v>1</v>
      </c>
      <c r="EQ91" s="183">
        <v>1</v>
      </c>
      <c r="ER91" s="183">
        <v>1</v>
      </c>
      <c r="ES91" s="183">
        <v>1</v>
      </c>
      <c r="ET91" s="183">
        <v>1</v>
      </c>
      <c r="EU91" s="192" t="str">
        <f ca="1">IF(ISBLANK(EG91),"",ROUND(AVERAGE(OFFSET(EL91:ET91,0,0,1,ion21Coop!$F$42)),1))</f>
        <v/>
      </c>
      <c r="EV91" s="269" t="str">
        <f t="shared" si="148"/>
        <v/>
      </c>
      <c r="EX91" s="119">
        <f t="shared" si="200"/>
        <v>7</v>
      </c>
      <c r="EY91" s="123" t="str">
        <f t="shared" si="221"/>
        <v/>
      </c>
      <c r="EZ91" s="123">
        <v>86</v>
      </c>
      <c r="FA91" s="423"/>
      <c r="FB91" s="423"/>
      <c r="FC91" s="423"/>
      <c r="FD91" s="423"/>
      <c r="FE91" s="421"/>
      <c r="FF91" s="422"/>
      <c r="FG91" s="269" t="str">
        <f t="shared" si="149"/>
        <v/>
      </c>
      <c r="FH91" s="180">
        <v>1</v>
      </c>
      <c r="FI91" s="269" t="str">
        <f t="shared" si="150"/>
        <v/>
      </c>
      <c r="FJ91" s="180">
        <v>1</v>
      </c>
      <c r="FK91" s="181">
        <v>1</v>
      </c>
      <c r="FL91" s="181">
        <v>1</v>
      </c>
      <c r="FM91" s="183">
        <v>1</v>
      </c>
      <c r="FN91" s="183">
        <v>1</v>
      </c>
      <c r="FO91" s="183">
        <v>1</v>
      </c>
      <c r="FP91" s="183">
        <v>1</v>
      </c>
      <c r="FQ91" s="183">
        <v>1</v>
      </c>
      <c r="FR91" s="183">
        <v>1</v>
      </c>
      <c r="FS91" s="192" t="str">
        <f ca="1">IF(ISBLANK(FE91),"",ROUND(AVERAGE(OFFSET(FJ91:FR91,0,0,1,ion21Coop!$F$42)),1))</f>
        <v/>
      </c>
      <c r="FT91" s="269" t="str">
        <f t="shared" si="151"/>
        <v/>
      </c>
      <c r="FV91" s="119">
        <f t="shared" si="201"/>
        <v>8</v>
      </c>
      <c r="FW91" s="123" t="str">
        <f t="shared" si="222"/>
        <v/>
      </c>
      <c r="FX91" s="123">
        <v>86</v>
      </c>
      <c r="FY91" s="423"/>
      <c r="FZ91" s="423"/>
      <c r="GA91" s="423"/>
      <c r="GB91" s="423"/>
      <c r="GC91" s="421"/>
      <c r="GD91" s="422"/>
      <c r="GE91" s="269" t="str">
        <f t="shared" si="152"/>
        <v/>
      </c>
      <c r="GF91" s="180">
        <v>1</v>
      </c>
      <c r="GG91" s="269" t="str">
        <f t="shared" si="153"/>
        <v/>
      </c>
      <c r="GH91" s="180">
        <v>1</v>
      </c>
      <c r="GI91" s="181">
        <v>1</v>
      </c>
      <c r="GJ91" s="181">
        <v>1</v>
      </c>
      <c r="GK91" s="183">
        <v>1</v>
      </c>
      <c r="GL91" s="183">
        <v>1</v>
      </c>
      <c r="GM91" s="183">
        <v>1</v>
      </c>
      <c r="GN91" s="183">
        <v>1</v>
      </c>
      <c r="GO91" s="183">
        <v>1</v>
      </c>
      <c r="GP91" s="183">
        <v>1</v>
      </c>
      <c r="GQ91" s="192" t="str">
        <f ca="1">IF(ISBLANK(GC91),"",ROUND(AVERAGE(OFFSET(GH91:GP91,0,0,1,ion21Coop!$F$42)),1))</f>
        <v/>
      </c>
      <c r="GR91" s="269" t="str">
        <f t="shared" si="154"/>
        <v/>
      </c>
      <c r="GT91" s="119">
        <f t="shared" si="202"/>
        <v>9</v>
      </c>
      <c r="GU91" s="123" t="str">
        <f t="shared" si="223"/>
        <v/>
      </c>
      <c r="GV91" s="123">
        <v>86</v>
      </c>
      <c r="GW91" s="423"/>
      <c r="GX91" s="423"/>
      <c r="GY91" s="423"/>
      <c r="GZ91" s="423"/>
      <c r="HA91" s="421"/>
      <c r="HB91" s="422"/>
      <c r="HC91" s="269" t="str">
        <f t="shared" si="155"/>
        <v/>
      </c>
      <c r="HD91" s="180">
        <v>1</v>
      </c>
      <c r="HE91" s="269" t="str">
        <f t="shared" si="156"/>
        <v/>
      </c>
      <c r="HF91" s="180">
        <v>1</v>
      </c>
      <c r="HG91" s="181">
        <v>1</v>
      </c>
      <c r="HH91" s="181">
        <v>1</v>
      </c>
      <c r="HI91" s="183">
        <v>1</v>
      </c>
      <c r="HJ91" s="183">
        <v>1</v>
      </c>
      <c r="HK91" s="183">
        <v>1</v>
      </c>
      <c r="HL91" s="183">
        <v>1</v>
      </c>
      <c r="HM91" s="183">
        <v>1</v>
      </c>
      <c r="HN91" s="183">
        <v>1</v>
      </c>
      <c r="HO91" s="192" t="str">
        <f ca="1">IF(ISBLANK(HA91),"",ROUND(AVERAGE(OFFSET(HF91:HN91,0,0,1,ion21Coop!$F$42)),1))</f>
        <v/>
      </c>
      <c r="HP91" s="269" t="str">
        <f t="shared" si="157"/>
        <v/>
      </c>
      <c r="HR91" s="119">
        <f t="shared" si="203"/>
        <v>10</v>
      </c>
      <c r="HS91" s="123" t="str">
        <f t="shared" si="224"/>
        <v/>
      </c>
      <c r="HT91" s="123">
        <v>86</v>
      </c>
      <c r="HU91" s="423"/>
      <c r="HV91" s="423"/>
      <c r="HW91" s="423"/>
      <c r="HX91" s="423"/>
      <c r="HY91" s="421"/>
      <c r="HZ91" s="422"/>
      <c r="IA91" s="269" t="str">
        <f t="shared" si="158"/>
        <v/>
      </c>
      <c r="IB91" s="180">
        <v>1</v>
      </c>
      <c r="IC91" s="269" t="str">
        <f t="shared" si="159"/>
        <v/>
      </c>
      <c r="ID91" s="180">
        <v>1</v>
      </c>
      <c r="IE91" s="181">
        <v>1</v>
      </c>
      <c r="IF91" s="181">
        <v>1</v>
      </c>
      <c r="IG91" s="183">
        <v>1</v>
      </c>
      <c r="IH91" s="183">
        <v>1</v>
      </c>
      <c r="II91" s="183">
        <v>1</v>
      </c>
      <c r="IJ91" s="183">
        <v>1</v>
      </c>
      <c r="IK91" s="183">
        <v>1</v>
      </c>
      <c r="IL91" s="183">
        <v>1</v>
      </c>
      <c r="IM91" s="192" t="str">
        <f ca="1">IF(ISBLANK(HY91),"",ROUND(AVERAGE(OFFSET(ID91:IL91,0,0,1,ion21Coop!$F$42)),1))</f>
        <v/>
      </c>
      <c r="IN91" s="269" t="str">
        <f t="shared" si="160"/>
        <v/>
      </c>
      <c r="IP91" s="119">
        <f t="shared" si="204"/>
        <v>11</v>
      </c>
      <c r="IQ91" s="123" t="str">
        <f t="shared" si="225"/>
        <v/>
      </c>
      <c r="IR91" s="123">
        <v>86</v>
      </c>
      <c r="IS91" s="423"/>
      <c r="IT91" s="423"/>
      <c r="IU91" s="423"/>
      <c r="IV91" s="423"/>
      <c r="IW91" s="421"/>
      <c r="IX91" s="422"/>
      <c r="IY91" s="269" t="str">
        <f t="shared" si="161"/>
        <v/>
      </c>
      <c r="IZ91" s="180">
        <v>1</v>
      </c>
      <c r="JA91" s="269" t="str">
        <f t="shared" si="162"/>
        <v/>
      </c>
      <c r="JB91" s="180">
        <v>1</v>
      </c>
      <c r="JC91" s="181">
        <v>1</v>
      </c>
      <c r="JD91" s="181">
        <v>1</v>
      </c>
      <c r="JE91" s="183">
        <v>1</v>
      </c>
      <c r="JF91" s="183">
        <v>1</v>
      </c>
      <c r="JG91" s="183">
        <v>1</v>
      </c>
      <c r="JH91" s="183">
        <v>1</v>
      </c>
      <c r="JI91" s="183">
        <v>1</v>
      </c>
      <c r="JJ91" s="183">
        <v>1</v>
      </c>
      <c r="JK91" s="192" t="str">
        <f ca="1">IF(ISBLANK(IW91),"",ROUND(AVERAGE(OFFSET(JB91:JJ91,0,0,1,ion21Coop!$F$42)),1))</f>
        <v/>
      </c>
      <c r="JL91" s="269" t="str">
        <f t="shared" si="163"/>
        <v/>
      </c>
      <c r="JN91" s="119">
        <f t="shared" si="205"/>
        <v>12</v>
      </c>
      <c r="JO91" s="123" t="str">
        <f t="shared" si="226"/>
        <v/>
      </c>
      <c r="JP91" s="123">
        <v>86</v>
      </c>
      <c r="JQ91" s="423"/>
      <c r="JR91" s="423"/>
      <c r="JS91" s="423"/>
      <c r="JT91" s="423"/>
      <c r="JU91" s="421"/>
      <c r="JV91" s="422"/>
      <c r="JW91" s="269" t="str">
        <f t="shared" si="164"/>
        <v/>
      </c>
      <c r="JX91" s="180">
        <v>1</v>
      </c>
      <c r="JY91" s="269" t="str">
        <f t="shared" si="165"/>
        <v/>
      </c>
      <c r="JZ91" s="180">
        <v>1</v>
      </c>
      <c r="KA91" s="181">
        <v>1</v>
      </c>
      <c r="KB91" s="181">
        <v>1</v>
      </c>
      <c r="KC91" s="183">
        <v>1</v>
      </c>
      <c r="KD91" s="183">
        <v>1</v>
      </c>
      <c r="KE91" s="183">
        <v>1</v>
      </c>
      <c r="KF91" s="183">
        <v>1</v>
      </c>
      <c r="KG91" s="183">
        <v>1</v>
      </c>
      <c r="KH91" s="183">
        <v>1</v>
      </c>
      <c r="KI91" s="192" t="str">
        <f ca="1">IF(ISBLANK(JU91),"",ROUND(AVERAGE(OFFSET(JZ91:KH91,0,0,1,ion21Coop!$F$42)),1))</f>
        <v/>
      </c>
      <c r="KJ91" s="269" t="str">
        <f t="shared" si="166"/>
        <v/>
      </c>
      <c r="KL91" s="119">
        <f t="shared" si="206"/>
        <v>13</v>
      </c>
      <c r="KM91" s="123" t="str">
        <f t="shared" si="227"/>
        <v/>
      </c>
      <c r="KN91" s="123">
        <v>86</v>
      </c>
      <c r="KO91" s="423"/>
      <c r="KP91" s="423"/>
      <c r="KQ91" s="423"/>
      <c r="KR91" s="423"/>
      <c r="KS91" s="421"/>
      <c r="KT91" s="422"/>
      <c r="KU91" s="269" t="str">
        <f t="shared" si="167"/>
        <v/>
      </c>
      <c r="KV91" s="180">
        <v>1</v>
      </c>
      <c r="KW91" s="269" t="str">
        <f t="shared" si="168"/>
        <v/>
      </c>
      <c r="KX91" s="180">
        <v>1</v>
      </c>
      <c r="KY91" s="181">
        <v>1</v>
      </c>
      <c r="KZ91" s="181">
        <v>1</v>
      </c>
      <c r="LA91" s="183">
        <v>1</v>
      </c>
      <c r="LB91" s="183">
        <v>1</v>
      </c>
      <c r="LC91" s="183">
        <v>1</v>
      </c>
      <c r="LD91" s="183">
        <v>1</v>
      </c>
      <c r="LE91" s="183">
        <v>1</v>
      </c>
      <c r="LF91" s="183">
        <v>1</v>
      </c>
      <c r="LG91" s="192" t="str">
        <f ca="1">IF(ISBLANK(KS91),"",ROUND(AVERAGE(OFFSET(KX91:LF91,0,0,1,ion21Coop!$F$42)),1))</f>
        <v/>
      </c>
      <c r="LH91" s="269" t="str">
        <f t="shared" si="169"/>
        <v/>
      </c>
      <c r="LJ91" s="119">
        <f t="shared" si="207"/>
        <v>14</v>
      </c>
      <c r="LK91" s="123" t="str">
        <f t="shared" si="228"/>
        <v/>
      </c>
      <c r="LL91" s="123">
        <v>86</v>
      </c>
      <c r="LM91" s="423"/>
      <c r="LN91" s="423"/>
      <c r="LO91" s="423"/>
      <c r="LP91" s="423"/>
      <c r="LQ91" s="421"/>
      <c r="LR91" s="422"/>
      <c r="LS91" s="269" t="str">
        <f t="shared" si="170"/>
        <v/>
      </c>
      <c r="LT91" s="180">
        <v>1</v>
      </c>
      <c r="LU91" s="269" t="str">
        <f t="shared" si="171"/>
        <v/>
      </c>
      <c r="LV91" s="180">
        <v>1</v>
      </c>
      <c r="LW91" s="181">
        <v>1</v>
      </c>
      <c r="LX91" s="181">
        <v>1</v>
      </c>
      <c r="LY91" s="183">
        <v>1</v>
      </c>
      <c r="LZ91" s="183">
        <v>1</v>
      </c>
      <c r="MA91" s="183">
        <v>1</v>
      </c>
      <c r="MB91" s="183">
        <v>1</v>
      </c>
      <c r="MC91" s="183">
        <v>1</v>
      </c>
      <c r="MD91" s="183">
        <v>1</v>
      </c>
      <c r="ME91" s="192" t="str">
        <f ca="1">IF(ISBLANK(LQ91),"",ROUND(AVERAGE(OFFSET(LV91:MD91,0,0,1,ion21Coop!$F$42)),1))</f>
        <v/>
      </c>
      <c r="MF91" s="269" t="str">
        <f t="shared" si="172"/>
        <v/>
      </c>
      <c r="MH91" s="119">
        <f t="shared" si="208"/>
        <v>15</v>
      </c>
      <c r="MI91" s="123" t="str">
        <f t="shared" si="229"/>
        <v/>
      </c>
      <c r="MJ91" s="123">
        <v>86</v>
      </c>
      <c r="MK91" s="423"/>
      <c r="ML91" s="423"/>
      <c r="MM91" s="423"/>
      <c r="MN91" s="423"/>
      <c r="MO91" s="421"/>
      <c r="MP91" s="422"/>
      <c r="MQ91" s="269" t="str">
        <f t="shared" si="173"/>
        <v/>
      </c>
      <c r="MR91" s="180">
        <v>1</v>
      </c>
      <c r="MS91" s="269" t="str">
        <f t="shared" si="174"/>
        <v/>
      </c>
      <c r="MT91" s="180">
        <v>1</v>
      </c>
      <c r="MU91" s="181">
        <v>1</v>
      </c>
      <c r="MV91" s="181">
        <v>1</v>
      </c>
      <c r="MW91" s="183">
        <v>1</v>
      </c>
      <c r="MX91" s="183">
        <v>1</v>
      </c>
      <c r="MY91" s="183">
        <v>1</v>
      </c>
      <c r="MZ91" s="183">
        <v>1</v>
      </c>
      <c r="NA91" s="183">
        <v>1</v>
      </c>
      <c r="NB91" s="183">
        <v>1</v>
      </c>
      <c r="NC91" s="192" t="str">
        <f ca="1">IF(ISBLANK(MO91),"",ROUND(AVERAGE(OFFSET(MT91:NB91,0,0,1,ion21Coop!$F$42)),1))</f>
        <v/>
      </c>
      <c r="ND91" s="269" t="str">
        <f t="shared" si="175"/>
        <v/>
      </c>
      <c r="NF91" s="119">
        <f t="shared" si="209"/>
        <v>16</v>
      </c>
      <c r="NG91" s="123" t="str">
        <f t="shared" si="230"/>
        <v/>
      </c>
      <c r="NH91" s="123">
        <v>86</v>
      </c>
      <c r="NI91" s="423"/>
      <c r="NJ91" s="423"/>
      <c r="NK91" s="423"/>
      <c r="NL91" s="423"/>
      <c r="NM91" s="421"/>
      <c r="NN91" s="422"/>
      <c r="NO91" s="269" t="str">
        <f t="shared" si="176"/>
        <v/>
      </c>
      <c r="NP91" s="180">
        <v>1</v>
      </c>
      <c r="NQ91" s="269" t="str">
        <f t="shared" si="177"/>
        <v/>
      </c>
      <c r="NR91" s="180">
        <v>1</v>
      </c>
      <c r="NS91" s="181">
        <v>1</v>
      </c>
      <c r="NT91" s="181">
        <v>1</v>
      </c>
      <c r="NU91" s="183">
        <v>1</v>
      </c>
      <c r="NV91" s="183">
        <v>1</v>
      </c>
      <c r="NW91" s="183">
        <v>1</v>
      </c>
      <c r="NX91" s="183">
        <v>1</v>
      </c>
      <c r="NY91" s="183">
        <v>1</v>
      </c>
      <c r="NZ91" s="183">
        <v>1</v>
      </c>
      <c r="OA91" s="192" t="str">
        <f ca="1">IF(ISBLANK(NM91),"",ROUND(AVERAGE(OFFSET(NR91:NZ91,0,0,1,ion21Coop!$F$42)),1))</f>
        <v/>
      </c>
      <c r="OB91" s="269" t="str">
        <f t="shared" si="178"/>
        <v/>
      </c>
      <c r="OD91" s="119">
        <f t="shared" si="210"/>
        <v>17</v>
      </c>
      <c r="OE91" s="123" t="str">
        <f t="shared" si="231"/>
        <v/>
      </c>
      <c r="OF91" s="123">
        <v>86</v>
      </c>
      <c r="OG91" s="423"/>
      <c r="OH91" s="423"/>
      <c r="OI91" s="423"/>
      <c r="OJ91" s="423"/>
      <c r="OK91" s="421"/>
      <c r="OL91" s="422"/>
      <c r="OM91" s="269" t="str">
        <f t="shared" si="179"/>
        <v/>
      </c>
      <c r="ON91" s="180">
        <v>1</v>
      </c>
      <c r="OO91" s="269" t="str">
        <f t="shared" si="180"/>
        <v/>
      </c>
      <c r="OP91" s="180">
        <v>1</v>
      </c>
      <c r="OQ91" s="181">
        <v>1</v>
      </c>
      <c r="OR91" s="181">
        <v>1</v>
      </c>
      <c r="OS91" s="183">
        <v>1</v>
      </c>
      <c r="OT91" s="183">
        <v>1</v>
      </c>
      <c r="OU91" s="183">
        <v>1</v>
      </c>
      <c r="OV91" s="183">
        <v>1</v>
      </c>
      <c r="OW91" s="183">
        <v>1</v>
      </c>
      <c r="OX91" s="183">
        <v>1</v>
      </c>
      <c r="OY91" s="192" t="str">
        <f ca="1">IF(ISBLANK(OK91),"",ROUND(AVERAGE(OFFSET(OP91:OX91,0,0,1,ion21Coop!$F$42)),1))</f>
        <v/>
      </c>
      <c r="OZ91" s="269" t="str">
        <f t="shared" si="181"/>
        <v/>
      </c>
      <c r="PB91" s="119">
        <f t="shared" si="211"/>
        <v>18</v>
      </c>
      <c r="PC91" s="123" t="str">
        <f t="shared" si="232"/>
        <v/>
      </c>
      <c r="PD91" s="123">
        <v>86</v>
      </c>
      <c r="PE91" s="423"/>
      <c r="PF91" s="423"/>
      <c r="PG91" s="423"/>
      <c r="PH91" s="423"/>
      <c r="PI91" s="421"/>
      <c r="PJ91" s="422"/>
      <c r="PK91" s="269" t="str">
        <f t="shared" si="182"/>
        <v/>
      </c>
      <c r="PL91" s="180">
        <v>1</v>
      </c>
      <c r="PM91" s="269" t="str">
        <f t="shared" si="183"/>
        <v/>
      </c>
      <c r="PN91" s="180">
        <v>1</v>
      </c>
      <c r="PO91" s="181">
        <v>1</v>
      </c>
      <c r="PP91" s="181">
        <v>1</v>
      </c>
      <c r="PQ91" s="183">
        <v>1</v>
      </c>
      <c r="PR91" s="183">
        <v>1</v>
      </c>
      <c r="PS91" s="183">
        <v>1</v>
      </c>
      <c r="PT91" s="183">
        <v>1</v>
      </c>
      <c r="PU91" s="183">
        <v>1</v>
      </c>
      <c r="PV91" s="183">
        <v>1</v>
      </c>
      <c r="PW91" s="192" t="str">
        <f ca="1">IF(ISBLANK(PI91),"",ROUND(AVERAGE(OFFSET(PN91:PV91,0,0,1,ion21Coop!$F$42)),1))</f>
        <v/>
      </c>
      <c r="PX91" s="269" t="str">
        <f t="shared" si="184"/>
        <v/>
      </c>
      <c r="PZ91" s="119">
        <f t="shared" si="212"/>
        <v>19</v>
      </c>
      <c r="QA91" s="123" t="str">
        <f t="shared" si="233"/>
        <v/>
      </c>
      <c r="QB91" s="123">
        <v>86</v>
      </c>
      <c r="QC91" s="423"/>
      <c r="QD91" s="423"/>
      <c r="QE91" s="423"/>
      <c r="QF91" s="423"/>
      <c r="QG91" s="421"/>
      <c r="QH91" s="422"/>
      <c r="QI91" s="269" t="str">
        <f t="shared" si="185"/>
        <v/>
      </c>
      <c r="QJ91" s="180">
        <v>1</v>
      </c>
      <c r="QK91" s="269" t="str">
        <f t="shared" si="186"/>
        <v/>
      </c>
      <c r="QL91" s="180">
        <v>1</v>
      </c>
      <c r="QM91" s="181">
        <v>1</v>
      </c>
      <c r="QN91" s="181">
        <v>1</v>
      </c>
      <c r="QO91" s="183">
        <v>1</v>
      </c>
      <c r="QP91" s="183">
        <v>1</v>
      </c>
      <c r="QQ91" s="183">
        <v>1</v>
      </c>
      <c r="QR91" s="183">
        <v>1</v>
      </c>
      <c r="QS91" s="183">
        <v>1</v>
      </c>
      <c r="QT91" s="183">
        <v>1</v>
      </c>
      <c r="QU91" s="192" t="str">
        <f ca="1">IF(ISBLANK(QG91),"",ROUND(AVERAGE(OFFSET(QL91:QT91,0,0,1,ion21Coop!$F$42)),1))</f>
        <v/>
      </c>
      <c r="QV91" s="269" t="str">
        <f t="shared" si="187"/>
        <v/>
      </c>
      <c r="QX91" s="119">
        <f t="shared" si="213"/>
        <v>20</v>
      </c>
      <c r="QY91" s="123" t="str">
        <f t="shared" si="234"/>
        <v/>
      </c>
      <c r="QZ91" s="123">
        <v>86</v>
      </c>
      <c r="RA91" s="423"/>
      <c r="RB91" s="423"/>
      <c r="RC91" s="423"/>
      <c r="RD91" s="423"/>
      <c r="RE91" s="421"/>
      <c r="RF91" s="422"/>
      <c r="RG91" s="269" t="str">
        <f t="shared" si="188"/>
        <v/>
      </c>
      <c r="RH91" s="180">
        <v>1</v>
      </c>
      <c r="RI91" s="269" t="str">
        <f t="shared" si="189"/>
        <v/>
      </c>
      <c r="RJ91" s="180">
        <v>1</v>
      </c>
      <c r="RK91" s="181">
        <v>1</v>
      </c>
      <c r="RL91" s="181">
        <v>1</v>
      </c>
      <c r="RM91" s="183">
        <v>1</v>
      </c>
      <c r="RN91" s="183">
        <v>1</v>
      </c>
      <c r="RO91" s="183">
        <v>1</v>
      </c>
      <c r="RP91" s="183">
        <v>1</v>
      </c>
      <c r="RQ91" s="183">
        <v>1</v>
      </c>
      <c r="RR91" s="183">
        <v>1</v>
      </c>
      <c r="RS91" s="192" t="str">
        <f ca="1">IF(ISBLANK(RE91),"",ROUND(AVERAGE(OFFSET(RJ91:RR91,0,0,1,ion21Coop!$F$42)),1))</f>
        <v/>
      </c>
      <c r="RT91" s="269" t="str">
        <f t="shared" si="190"/>
        <v/>
      </c>
      <c r="RV91" s="119">
        <f t="shared" si="214"/>
        <v>21</v>
      </c>
      <c r="RW91" s="123" t="str">
        <f t="shared" si="235"/>
        <v/>
      </c>
      <c r="RX91" s="123">
        <v>86</v>
      </c>
      <c r="RY91" s="423"/>
      <c r="RZ91" s="423"/>
      <c r="SA91" s="423"/>
      <c r="SB91" s="423"/>
      <c r="SC91" s="421"/>
      <c r="SD91" s="422"/>
      <c r="SE91" s="269" t="str">
        <f t="shared" si="191"/>
        <v/>
      </c>
      <c r="SF91" s="180">
        <v>1</v>
      </c>
      <c r="SG91" s="269" t="str">
        <f t="shared" si="192"/>
        <v/>
      </c>
      <c r="SH91" s="180">
        <v>1</v>
      </c>
      <c r="SI91" s="181">
        <v>1</v>
      </c>
      <c r="SJ91" s="181">
        <v>1</v>
      </c>
      <c r="SK91" s="183">
        <v>1</v>
      </c>
      <c r="SL91" s="183">
        <v>1</v>
      </c>
      <c r="SM91" s="183">
        <v>1</v>
      </c>
      <c r="SN91" s="183">
        <v>1</v>
      </c>
      <c r="SO91" s="183">
        <v>1</v>
      </c>
      <c r="SP91" s="183">
        <v>1</v>
      </c>
      <c r="SQ91" s="192" t="str">
        <f ca="1">IF(ISBLANK(SC91),"",ROUND(AVERAGE(OFFSET(SH91:SP91,0,0,1,ion21Coop!$F$42)),1))</f>
        <v/>
      </c>
      <c r="SR91" s="269" t="str">
        <f t="shared" si="193"/>
        <v/>
      </c>
      <c r="ST91" s="565"/>
      <c r="SU91" s="565"/>
      <c r="SV91" s="566"/>
      <c r="SW91" s="567"/>
      <c r="SX91" s="565"/>
      <c r="SY91" s="566"/>
      <c r="SZ91" s="568"/>
      <c r="TA91" s="567"/>
      <c r="TB91" s="553"/>
    </row>
    <row r="92" spans="10:522" x14ac:dyDescent="0.3">
      <c r="J92" s="119">
        <f t="shared" si="194"/>
        <v>1</v>
      </c>
      <c r="K92" s="123" t="str">
        <f t="shared" si="215"/>
        <v>YaJo</v>
      </c>
      <c r="L92" s="123">
        <v>87</v>
      </c>
      <c r="M92" s="351"/>
      <c r="N92" s="351"/>
      <c r="O92" s="351"/>
      <c r="P92" s="351"/>
      <c r="Q92" s="369"/>
      <c r="R92" s="370"/>
      <c r="S92" s="269" t="str">
        <f t="shared" si="131"/>
        <v/>
      </c>
      <c r="T92" s="180">
        <v>1</v>
      </c>
      <c r="U92" s="269" t="str">
        <f t="shared" si="132"/>
        <v/>
      </c>
      <c r="V92" s="180">
        <v>1</v>
      </c>
      <c r="W92" s="181">
        <v>1</v>
      </c>
      <c r="X92" s="181">
        <v>1</v>
      </c>
      <c r="Y92" s="183">
        <v>1</v>
      </c>
      <c r="Z92" s="183">
        <v>1</v>
      </c>
      <c r="AA92" s="183">
        <v>1</v>
      </c>
      <c r="AB92" s="183">
        <v>1</v>
      </c>
      <c r="AC92" s="183">
        <v>1</v>
      </c>
      <c r="AD92" s="183">
        <v>1</v>
      </c>
      <c r="AE92" s="192" t="str">
        <f ca="1">IF(ISBLANK(Q92),"",ROUND(AVERAGE(OFFSET(V92:AD92,0,0,1,ion21Coop!$F$42)),1))</f>
        <v/>
      </c>
      <c r="AF92" s="269" t="str">
        <f t="shared" si="133"/>
        <v/>
      </c>
      <c r="AH92" s="119">
        <f t="shared" si="195"/>
        <v>2</v>
      </c>
      <c r="AI92" s="123" t="str">
        <f t="shared" si="216"/>
        <v>GeLo</v>
      </c>
      <c r="AJ92" s="123">
        <v>87</v>
      </c>
      <c r="AK92" s="351"/>
      <c r="AL92" s="351"/>
      <c r="AM92" s="351"/>
      <c r="AN92" s="351"/>
      <c r="AO92" s="369"/>
      <c r="AP92" s="370"/>
      <c r="AQ92" s="269" t="str">
        <f t="shared" si="134"/>
        <v/>
      </c>
      <c r="AR92" s="180">
        <v>1</v>
      </c>
      <c r="AS92" s="269" t="str">
        <f t="shared" si="135"/>
        <v/>
      </c>
      <c r="AT92" s="180">
        <v>1</v>
      </c>
      <c r="AU92" s="181">
        <v>1</v>
      </c>
      <c r="AV92" s="181">
        <v>1</v>
      </c>
      <c r="AW92" s="183">
        <v>1</v>
      </c>
      <c r="AX92" s="183">
        <v>1</v>
      </c>
      <c r="AY92" s="183">
        <v>1</v>
      </c>
      <c r="AZ92" s="183">
        <v>1</v>
      </c>
      <c r="BA92" s="183">
        <v>1</v>
      </c>
      <c r="BB92" s="183">
        <v>1</v>
      </c>
      <c r="BC92" s="192" t="str">
        <f ca="1">IF(ISBLANK(AO92),"",ROUND(AVERAGE(OFFSET(AT92:BB92,0,0,1,ion21Coop!$F$42)),1))</f>
        <v/>
      </c>
      <c r="BD92" s="269" t="str">
        <f t="shared" si="136"/>
        <v/>
      </c>
      <c r="BF92" s="119">
        <f t="shared" si="196"/>
        <v>3</v>
      </c>
      <c r="BG92" s="123" t="str">
        <f t="shared" si="217"/>
        <v>MiDo</v>
      </c>
      <c r="BH92" s="123">
        <v>87</v>
      </c>
      <c r="BI92" s="351"/>
      <c r="BJ92" s="351"/>
      <c r="BK92" s="351"/>
      <c r="BL92" s="351"/>
      <c r="BM92" s="369"/>
      <c r="BN92" s="370"/>
      <c r="BO92" s="269" t="str">
        <f t="shared" si="137"/>
        <v/>
      </c>
      <c r="BP92" s="180">
        <v>1</v>
      </c>
      <c r="BQ92" s="269" t="str">
        <f t="shared" si="138"/>
        <v/>
      </c>
      <c r="BR92" s="180">
        <v>1</v>
      </c>
      <c r="BS92" s="181">
        <v>1</v>
      </c>
      <c r="BT92" s="181">
        <v>1</v>
      </c>
      <c r="BU92" s="183">
        <v>1</v>
      </c>
      <c r="BV92" s="183">
        <v>1</v>
      </c>
      <c r="BW92" s="183">
        <v>1</v>
      </c>
      <c r="BX92" s="183">
        <v>1</v>
      </c>
      <c r="BY92" s="183">
        <v>1</v>
      </c>
      <c r="BZ92" s="183">
        <v>1</v>
      </c>
      <c r="CA92" s="192" t="str">
        <f ca="1">IF(ISBLANK(BM92),"",ROUND(AVERAGE(OFFSET(BR92:BZ92,0,0,1,ion21Coop!$F$42)),1))</f>
        <v/>
      </c>
      <c r="CB92" s="269" t="str">
        <f t="shared" si="139"/>
        <v/>
      </c>
      <c r="CD92" s="119">
        <f t="shared" si="197"/>
        <v>4</v>
      </c>
      <c r="CE92" s="123" t="str">
        <f t="shared" si="218"/>
        <v>EmNi</v>
      </c>
      <c r="CF92" s="123">
        <v>87</v>
      </c>
      <c r="CG92" s="351"/>
      <c r="CH92" s="351"/>
      <c r="CI92" s="351"/>
      <c r="CJ92" s="351"/>
      <c r="CK92" s="369"/>
      <c r="CL92" s="370"/>
      <c r="CM92" s="269" t="str">
        <f t="shared" si="140"/>
        <v/>
      </c>
      <c r="CN92" s="180">
        <v>1</v>
      </c>
      <c r="CO92" s="269" t="str">
        <f t="shared" si="141"/>
        <v/>
      </c>
      <c r="CP92" s="180">
        <v>1</v>
      </c>
      <c r="CQ92" s="181">
        <v>1</v>
      </c>
      <c r="CR92" s="181">
        <v>1</v>
      </c>
      <c r="CS92" s="183">
        <v>1</v>
      </c>
      <c r="CT92" s="183">
        <v>1</v>
      </c>
      <c r="CU92" s="183">
        <v>1</v>
      </c>
      <c r="CV92" s="183">
        <v>1</v>
      </c>
      <c r="CW92" s="183">
        <v>1</v>
      </c>
      <c r="CX92" s="183">
        <v>1</v>
      </c>
      <c r="CY92" s="192" t="str">
        <f ca="1">IF(ISBLANK(CK92),"",ROUND(AVERAGE(OFFSET(CP92:CX92,0,0,1,ion21Coop!$F$42)),1))</f>
        <v/>
      </c>
      <c r="CZ92" s="269" t="str">
        <f t="shared" si="142"/>
        <v/>
      </c>
      <c r="DB92" s="119">
        <f t="shared" si="198"/>
        <v>5</v>
      </c>
      <c r="DC92" s="123" t="str">
        <f t="shared" si="219"/>
        <v>HeJe</v>
      </c>
      <c r="DD92" s="123">
        <v>87</v>
      </c>
      <c r="DE92" s="423"/>
      <c r="DF92" s="423"/>
      <c r="DG92" s="423"/>
      <c r="DH92" s="423"/>
      <c r="DI92" s="421"/>
      <c r="DJ92" s="422"/>
      <c r="DK92" s="269" t="str">
        <f t="shared" si="143"/>
        <v/>
      </c>
      <c r="DL92" s="180">
        <v>1</v>
      </c>
      <c r="DM92" s="269" t="str">
        <f t="shared" si="144"/>
        <v/>
      </c>
      <c r="DN92" s="180">
        <v>1</v>
      </c>
      <c r="DO92" s="181">
        <v>1</v>
      </c>
      <c r="DP92" s="181">
        <v>1</v>
      </c>
      <c r="DQ92" s="183">
        <v>1</v>
      </c>
      <c r="DR92" s="183">
        <v>1</v>
      </c>
      <c r="DS92" s="183">
        <v>1</v>
      </c>
      <c r="DT92" s="183">
        <v>1</v>
      </c>
      <c r="DU92" s="183">
        <v>1</v>
      </c>
      <c r="DV92" s="183">
        <v>1</v>
      </c>
      <c r="DW92" s="192" t="str">
        <f ca="1">IF(ISBLANK(DI92),"",ROUND(AVERAGE(OFFSET(DN92:DV92,0,0,1,ion21Coop!$F$42)),1))</f>
        <v/>
      </c>
      <c r="DX92" s="269" t="str">
        <f t="shared" si="145"/>
        <v/>
      </c>
      <c r="DZ92" s="119">
        <f t="shared" si="199"/>
        <v>6</v>
      </c>
      <c r="EA92" s="123" t="str">
        <f t="shared" si="220"/>
        <v/>
      </c>
      <c r="EB92" s="123">
        <v>87</v>
      </c>
      <c r="EC92" s="423"/>
      <c r="ED92" s="423"/>
      <c r="EE92" s="423"/>
      <c r="EF92" s="423"/>
      <c r="EG92" s="421"/>
      <c r="EH92" s="422"/>
      <c r="EI92" s="269" t="str">
        <f t="shared" si="146"/>
        <v/>
      </c>
      <c r="EJ92" s="180">
        <v>1</v>
      </c>
      <c r="EK92" s="269" t="str">
        <f t="shared" si="147"/>
        <v/>
      </c>
      <c r="EL92" s="180">
        <v>1</v>
      </c>
      <c r="EM92" s="181">
        <v>1</v>
      </c>
      <c r="EN92" s="181">
        <v>1</v>
      </c>
      <c r="EO92" s="183">
        <v>1</v>
      </c>
      <c r="EP92" s="183">
        <v>1</v>
      </c>
      <c r="EQ92" s="183">
        <v>1</v>
      </c>
      <c r="ER92" s="183">
        <v>1</v>
      </c>
      <c r="ES92" s="183">
        <v>1</v>
      </c>
      <c r="ET92" s="183">
        <v>1</v>
      </c>
      <c r="EU92" s="192" t="str">
        <f ca="1">IF(ISBLANK(EG92),"",ROUND(AVERAGE(OFFSET(EL92:ET92,0,0,1,ion21Coop!$F$42)),1))</f>
        <v/>
      </c>
      <c r="EV92" s="269" t="str">
        <f t="shared" si="148"/>
        <v/>
      </c>
      <c r="EX92" s="119">
        <f t="shared" si="200"/>
        <v>7</v>
      </c>
      <c r="EY92" s="123" t="str">
        <f t="shared" si="221"/>
        <v/>
      </c>
      <c r="EZ92" s="123">
        <v>87</v>
      </c>
      <c r="FA92" s="423"/>
      <c r="FB92" s="423"/>
      <c r="FC92" s="423"/>
      <c r="FD92" s="423"/>
      <c r="FE92" s="421"/>
      <c r="FF92" s="422"/>
      <c r="FG92" s="269" t="str">
        <f t="shared" si="149"/>
        <v/>
      </c>
      <c r="FH92" s="180">
        <v>1</v>
      </c>
      <c r="FI92" s="269" t="str">
        <f t="shared" si="150"/>
        <v/>
      </c>
      <c r="FJ92" s="180">
        <v>1</v>
      </c>
      <c r="FK92" s="181">
        <v>1</v>
      </c>
      <c r="FL92" s="181">
        <v>1</v>
      </c>
      <c r="FM92" s="183">
        <v>1</v>
      </c>
      <c r="FN92" s="183">
        <v>1</v>
      </c>
      <c r="FO92" s="183">
        <v>1</v>
      </c>
      <c r="FP92" s="183">
        <v>1</v>
      </c>
      <c r="FQ92" s="183">
        <v>1</v>
      </c>
      <c r="FR92" s="183">
        <v>1</v>
      </c>
      <c r="FS92" s="192" t="str">
        <f ca="1">IF(ISBLANK(FE92),"",ROUND(AVERAGE(OFFSET(FJ92:FR92,0,0,1,ion21Coop!$F$42)),1))</f>
        <v/>
      </c>
      <c r="FT92" s="269" t="str">
        <f t="shared" si="151"/>
        <v/>
      </c>
      <c r="FV92" s="119">
        <f t="shared" si="201"/>
        <v>8</v>
      </c>
      <c r="FW92" s="123" t="str">
        <f t="shared" si="222"/>
        <v/>
      </c>
      <c r="FX92" s="123">
        <v>87</v>
      </c>
      <c r="FY92" s="423"/>
      <c r="FZ92" s="423"/>
      <c r="GA92" s="423"/>
      <c r="GB92" s="423"/>
      <c r="GC92" s="421"/>
      <c r="GD92" s="422"/>
      <c r="GE92" s="269" t="str">
        <f t="shared" si="152"/>
        <v/>
      </c>
      <c r="GF92" s="180">
        <v>1</v>
      </c>
      <c r="GG92" s="269" t="str">
        <f t="shared" si="153"/>
        <v/>
      </c>
      <c r="GH92" s="180">
        <v>1</v>
      </c>
      <c r="GI92" s="181">
        <v>1</v>
      </c>
      <c r="GJ92" s="181">
        <v>1</v>
      </c>
      <c r="GK92" s="183">
        <v>1</v>
      </c>
      <c r="GL92" s="183">
        <v>1</v>
      </c>
      <c r="GM92" s="183">
        <v>1</v>
      </c>
      <c r="GN92" s="183">
        <v>1</v>
      </c>
      <c r="GO92" s="183">
        <v>1</v>
      </c>
      <c r="GP92" s="183">
        <v>1</v>
      </c>
      <c r="GQ92" s="192" t="str">
        <f ca="1">IF(ISBLANK(GC92),"",ROUND(AVERAGE(OFFSET(GH92:GP92,0,0,1,ion21Coop!$F$42)),1))</f>
        <v/>
      </c>
      <c r="GR92" s="269" t="str">
        <f t="shared" si="154"/>
        <v/>
      </c>
      <c r="GT92" s="119">
        <f t="shared" si="202"/>
        <v>9</v>
      </c>
      <c r="GU92" s="123" t="str">
        <f t="shared" si="223"/>
        <v/>
      </c>
      <c r="GV92" s="123">
        <v>87</v>
      </c>
      <c r="GW92" s="423"/>
      <c r="GX92" s="423"/>
      <c r="GY92" s="423"/>
      <c r="GZ92" s="423"/>
      <c r="HA92" s="421"/>
      <c r="HB92" s="422"/>
      <c r="HC92" s="269" t="str">
        <f t="shared" si="155"/>
        <v/>
      </c>
      <c r="HD92" s="180">
        <v>1</v>
      </c>
      <c r="HE92" s="269" t="str">
        <f t="shared" si="156"/>
        <v/>
      </c>
      <c r="HF92" s="180">
        <v>1</v>
      </c>
      <c r="HG92" s="181">
        <v>1</v>
      </c>
      <c r="HH92" s="181">
        <v>1</v>
      </c>
      <c r="HI92" s="183">
        <v>1</v>
      </c>
      <c r="HJ92" s="183">
        <v>1</v>
      </c>
      <c r="HK92" s="183">
        <v>1</v>
      </c>
      <c r="HL92" s="183">
        <v>1</v>
      </c>
      <c r="HM92" s="183">
        <v>1</v>
      </c>
      <c r="HN92" s="183">
        <v>1</v>
      </c>
      <c r="HO92" s="192" t="str">
        <f ca="1">IF(ISBLANK(HA92),"",ROUND(AVERAGE(OFFSET(HF92:HN92,0,0,1,ion21Coop!$F$42)),1))</f>
        <v/>
      </c>
      <c r="HP92" s="269" t="str">
        <f t="shared" si="157"/>
        <v/>
      </c>
      <c r="HR92" s="119">
        <f t="shared" si="203"/>
        <v>10</v>
      </c>
      <c r="HS92" s="123" t="str">
        <f t="shared" si="224"/>
        <v/>
      </c>
      <c r="HT92" s="123">
        <v>87</v>
      </c>
      <c r="HU92" s="423"/>
      <c r="HV92" s="423"/>
      <c r="HW92" s="423"/>
      <c r="HX92" s="423"/>
      <c r="HY92" s="421"/>
      <c r="HZ92" s="422"/>
      <c r="IA92" s="269" t="str">
        <f t="shared" si="158"/>
        <v/>
      </c>
      <c r="IB92" s="180">
        <v>1</v>
      </c>
      <c r="IC92" s="269" t="str">
        <f t="shared" si="159"/>
        <v/>
      </c>
      <c r="ID92" s="180">
        <v>1</v>
      </c>
      <c r="IE92" s="181">
        <v>1</v>
      </c>
      <c r="IF92" s="181">
        <v>1</v>
      </c>
      <c r="IG92" s="183">
        <v>1</v>
      </c>
      <c r="IH92" s="183">
        <v>1</v>
      </c>
      <c r="II92" s="183">
        <v>1</v>
      </c>
      <c r="IJ92" s="183">
        <v>1</v>
      </c>
      <c r="IK92" s="183">
        <v>1</v>
      </c>
      <c r="IL92" s="183">
        <v>1</v>
      </c>
      <c r="IM92" s="192" t="str">
        <f ca="1">IF(ISBLANK(HY92),"",ROUND(AVERAGE(OFFSET(ID92:IL92,0,0,1,ion21Coop!$F$42)),1))</f>
        <v/>
      </c>
      <c r="IN92" s="269" t="str">
        <f t="shared" si="160"/>
        <v/>
      </c>
      <c r="IP92" s="119">
        <f t="shared" si="204"/>
        <v>11</v>
      </c>
      <c r="IQ92" s="123" t="str">
        <f t="shared" si="225"/>
        <v/>
      </c>
      <c r="IR92" s="123">
        <v>87</v>
      </c>
      <c r="IS92" s="423"/>
      <c r="IT92" s="423"/>
      <c r="IU92" s="423"/>
      <c r="IV92" s="423"/>
      <c r="IW92" s="421"/>
      <c r="IX92" s="422"/>
      <c r="IY92" s="269" t="str">
        <f t="shared" si="161"/>
        <v/>
      </c>
      <c r="IZ92" s="180">
        <v>1</v>
      </c>
      <c r="JA92" s="269" t="str">
        <f t="shared" si="162"/>
        <v/>
      </c>
      <c r="JB92" s="180">
        <v>1</v>
      </c>
      <c r="JC92" s="181">
        <v>1</v>
      </c>
      <c r="JD92" s="181">
        <v>1</v>
      </c>
      <c r="JE92" s="183">
        <v>1</v>
      </c>
      <c r="JF92" s="183">
        <v>1</v>
      </c>
      <c r="JG92" s="183">
        <v>1</v>
      </c>
      <c r="JH92" s="183">
        <v>1</v>
      </c>
      <c r="JI92" s="183">
        <v>1</v>
      </c>
      <c r="JJ92" s="183">
        <v>1</v>
      </c>
      <c r="JK92" s="192" t="str">
        <f ca="1">IF(ISBLANK(IW92),"",ROUND(AVERAGE(OFFSET(JB92:JJ92,0,0,1,ion21Coop!$F$42)),1))</f>
        <v/>
      </c>
      <c r="JL92" s="269" t="str">
        <f t="shared" si="163"/>
        <v/>
      </c>
      <c r="JN92" s="119">
        <f t="shared" si="205"/>
        <v>12</v>
      </c>
      <c r="JO92" s="123" t="str">
        <f t="shared" si="226"/>
        <v/>
      </c>
      <c r="JP92" s="123">
        <v>87</v>
      </c>
      <c r="JQ92" s="423"/>
      <c r="JR92" s="423"/>
      <c r="JS92" s="423"/>
      <c r="JT92" s="423"/>
      <c r="JU92" s="421"/>
      <c r="JV92" s="422"/>
      <c r="JW92" s="269" t="str">
        <f t="shared" si="164"/>
        <v/>
      </c>
      <c r="JX92" s="180">
        <v>1</v>
      </c>
      <c r="JY92" s="269" t="str">
        <f t="shared" si="165"/>
        <v/>
      </c>
      <c r="JZ92" s="180">
        <v>1</v>
      </c>
      <c r="KA92" s="181">
        <v>1</v>
      </c>
      <c r="KB92" s="181">
        <v>1</v>
      </c>
      <c r="KC92" s="183">
        <v>1</v>
      </c>
      <c r="KD92" s="183">
        <v>1</v>
      </c>
      <c r="KE92" s="183">
        <v>1</v>
      </c>
      <c r="KF92" s="183">
        <v>1</v>
      </c>
      <c r="KG92" s="183">
        <v>1</v>
      </c>
      <c r="KH92" s="183">
        <v>1</v>
      </c>
      <c r="KI92" s="192" t="str">
        <f ca="1">IF(ISBLANK(JU92),"",ROUND(AVERAGE(OFFSET(JZ92:KH92,0,0,1,ion21Coop!$F$42)),1))</f>
        <v/>
      </c>
      <c r="KJ92" s="269" t="str">
        <f t="shared" si="166"/>
        <v/>
      </c>
      <c r="KL92" s="119">
        <f t="shared" si="206"/>
        <v>13</v>
      </c>
      <c r="KM92" s="123" t="str">
        <f t="shared" si="227"/>
        <v/>
      </c>
      <c r="KN92" s="123">
        <v>87</v>
      </c>
      <c r="KO92" s="423"/>
      <c r="KP92" s="423"/>
      <c r="KQ92" s="423"/>
      <c r="KR92" s="423"/>
      <c r="KS92" s="421"/>
      <c r="KT92" s="422"/>
      <c r="KU92" s="269" t="str">
        <f t="shared" si="167"/>
        <v/>
      </c>
      <c r="KV92" s="180">
        <v>1</v>
      </c>
      <c r="KW92" s="269" t="str">
        <f t="shared" si="168"/>
        <v/>
      </c>
      <c r="KX92" s="180">
        <v>1</v>
      </c>
      <c r="KY92" s="181">
        <v>1</v>
      </c>
      <c r="KZ92" s="181">
        <v>1</v>
      </c>
      <c r="LA92" s="183">
        <v>1</v>
      </c>
      <c r="LB92" s="183">
        <v>1</v>
      </c>
      <c r="LC92" s="183">
        <v>1</v>
      </c>
      <c r="LD92" s="183">
        <v>1</v>
      </c>
      <c r="LE92" s="183">
        <v>1</v>
      </c>
      <c r="LF92" s="183">
        <v>1</v>
      </c>
      <c r="LG92" s="192" t="str">
        <f ca="1">IF(ISBLANK(KS92),"",ROUND(AVERAGE(OFFSET(KX92:LF92,0,0,1,ion21Coop!$F$42)),1))</f>
        <v/>
      </c>
      <c r="LH92" s="269" t="str">
        <f t="shared" si="169"/>
        <v/>
      </c>
      <c r="LJ92" s="119">
        <f t="shared" si="207"/>
        <v>14</v>
      </c>
      <c r="LK92" s="123" t="str">
        <f t="shared" si="228"/>
        <v/>
      </c>
      <c r="LL92" s="123">
        <v>87</v>
      </c>
      <c r="LM92" s="423"/>
      <c r="LN92" s="423"/>
      <c r="LO92" s="423"/>
      <c r="LP92" s="423"/>
      <c r="LQ92" s="421"/>
      <c r="LR92" s="422"/>
      <c r="LS92" s="269" t="str">
        <f t="shared" si="170"/>
        <v/>
      </c>
      <c r="LT92" s="180">
        <v>1</v>
      </c>
      <c r="LU92" s="269" t="str">
        <f t="shared" si="171"/>
        <v/>
      </c>
      <c r="LV92" s="180">
        <v>1</v>
      </c>
      <c r="LW92" s="181">
        <v>1</v>
      </c>
      <c r="LX92" s="181">
        <v>1</v>
      </c>
      <c r="LY92" s="183">
        <v>1</v>
      </c>
      <c r="LZ92" s="183">
        <v>1</v>
      </c>
      <c r="MA92" s="183">
        <v>1</v>
      </c>
      <c r="MB92" s="183">
        <v>1</v>
      </c>
      <c r="MC92" s="183">
        <v>1</v>
      </c>
      <c r="MD92" s="183">
        <v>1</v>
      </c>
      <c r="ME92" s="192" t="str">
        <f ca="1">IF(ISBLANK(LQ92),"",ROUND(AVERAGE(OFFSET(LV92:MD92,0,0,1,ion21Coop!$F$42)),1))</f>
        <v/>
      </c>
      <c r="MF92" s="269" t="str">
        <f t="shared" si="172"/>
        <v/>
      </c>
      <c r="MH92" s="119">
        <f t="shared" si="208"/>
        <v>15</v>
      </c>
      <c r="MI92" s="123" t="str">
        <f t="shared" si="229"/>
        <v/>
      </c>
      <c r="MJ92" s="123">
        <v>87</v>
      </c>
      <c r="MK92" s="423"/>
      <c r="ML92" s="423"/>
      <c r="MM92" s="423"/>
      <c r="MN92" s="423"/>
      <c r="MO92" s="421"/>
      <c r="MP92" s="422"/>
      <c r="MQ92" s="269" t="str">
        <f t="shared" si="173"/>
        <v/>
      </c>
      <c r="MR92" s="180">
        <v>1</v>
      </c>
      <c r="MS92" s="269" t="str">
        <f t="shared" si="174"/>
        <v/>
      </c>
      <c r="MT92" s="180">
        <v>1</v>
      </c>
      <c r="MU92" s="181">
        <v>1</v>
      </c>
      <c r="MV92" s="181">
        <v>1</v>
      </c>
      <c r="MW92" s="183">
        <v>1</v>
      </c>
      <c r="MX92" s="183">
        <v>1</v>
      </c>
      <c r="MY92" s="183">
        <v>1</v>
      </c>
      <c r="MZ92" s="183">
        <v>1</v>
      </c>
      <c r="NA92" s="183">
        <v>1</v>
      </c>
      <c r="NB92" s="183">
        <v>1</v>
      </c>
      <c r="NC92" s="192" t="str">
        <f ca="1">IF(ISBLANK(MO92),"",ROUND(AVERAGE(OFFSET(MT92:NB92,0,0,1,ion21Coop!$F$42)),1))</f>
        <v/>
      </c>
      <c r="ND92" s="269" t="str">
        <f t="shared" si="175"/>
        <v/>
      </c>
      <c r="NF92" s="119">
        <f t="shared" si="209"/>
        <v>16</v>
      </c>
      <c r="NG92" s="123" t="str">
        <f t="shared" si="230"/>
        <v/>
      </c>
      <c r="NH92" s="123">
        <v>87</v>
      </c>
      <c r="NI92" s="423"/>
      <c r="NJ92" s="423"/>
      <c r="NK92" s="423"/>
      <c r="NL92" s="423"/>
      <c r="NM92" s="421"/>
      <c r="NN92" s="422"/>
      <c r="NO92" s="269" t="str">
        <f t="shared" si="176"/>
        <v/>
      </c>
      <c r="NP92" s="180">
        <v>1</v>
      </c>
      <c r="NQ92" s="269" t="str">
        <f t="shared" si="177"/>
        <v/>
      </c>
      <c r="NR92" s="180">
        <v>1</v>
      </c>
      <c r="NS92" s="181">
        <v>1</v>
      </c>
      <c r="NT92" s="181">
        <v>1</v>
      </c>
      <c r="NU92" s="183">
        <v>1</v>
      </c>
      <c r="NV92" s="183">
        <v>1</v>
      </c>
      <c r="NW92" s="183">
        <v>1</v>
      </c>
      <c r="NX92" s="183">
        <v>1</v>
      </c>
      <c r="NY92" s="183">
        <v>1</v>
      </c>
      <c r="NZ92" s="183">
        <v>1</v>
      </c>
      <c r="OA92" s="192" t="str">
        <f ca="1">IF(ISBLANK(NM92),"",ROUND(AVERAGE(OFFSET(NR92:NZ92,0,0,1,ion21Coop!$F$42)),1))</f>
        <v/>
      </c>
      <c r="OB92" s="269" t="str">
        <f t="shared" si="178"/>
        <v/>
      </c>
      <c r="OD92" s="119">
        <f t="shared" si="210"/>
        <v>17</v>
      </c>
      <c r="OE92" s="123" t="str">
        <f t="shared" si="231"/>
        <v/>
      </c>
      <c r="OF92" s="123">
        <v>87</v>
      </c>
      <c r="OG92" s="423"/>
      <c r="OH92" s="423"/>
      <c r="OI92" s="423"/>
      <c r="OJ92" s="423"/>
      <c r="OK92" s="421"/>
      <c r="OL92" s="422"/>
      <c r="OM92" s="269" t="str">
        <f t="shared" si="179"/>
        <v/>
      </c>
      <c r="ON92" s="180">
        <v>1</v>
      </c>
      <c r="OO92" s="269" t="str">
        <f t="shared" si="180"/>
        <v/>
      </c>
      <c r="OP92" s="180">
        <v>1</v>
      </c>
      <c r="OQ92" s="181">
        <v>1</v>
      </c>
      <c r="OR92" s="181">
        <v>1</v>
      </c>
      <c r="OS92" s="183">
        <v>1</v>
      </c>
      <c r="OT92" s="183">
        <v>1</v>
      </c>
      <c r="OU92" s="183">
        <v>1</v>
      </c>
      <c r="OV92" s="183">
        <v>1</v>
      </c>
      <c r="OW92" s="183">
        <v>1</v>
      </c>
      <c r="OX92" s="183">
        <v>1</v>
      </c>
      <c r="OY92" s="192" t="str">
        <f ca="1">IF(ISBLANK(OK92),"",ROUND(AVERAGE(OFFSET(OP92:OX92,0,0,1,ion21Coop!$F$42)),1))</f>
        <v/>
      </c>
      <c r="OZ92" s="269" t="str">
        <f t="shared" si="181"/>
        <v/>
      </c>
      <c r="PB92" s="119">
        <f t="shared" si="211"/>
        <v>18</v>
      </c>
      <c r="PC92" s="123" t="str">
        <f t="shared" si="232"/>
        <v/>
      </c>
      <c r="PD92" s="123">
        <v>87</v>
      </c>
      <c r="PE92" s="423"/>
      <c r="PF92" s="423"/>
      <c r="PG92" s="423"/>
      <c r="PH92" s="423"/>
      <c r="PI92" s="421"/>
      <c r="PJ92" s="422"/>
      <c r="PK92" s="269" t="str">
        <f t="shared" si="182"/>
        <v/>
      </c>
      <c r="PL92" s="180">
        <v>1</v>
      </c>
      <c r="PM92" s="269" t="str">
        <f t="shared" si="183"/>
        <v/>
      </c>
      <c r="PN92" s="180">
        <v>1</v>
      </c>
      <c r="PO92" s="181">
        <v>1</v>
      </c>
      <c r="PP92" s="181">
        <v>1</v>
      </c>
      <c r="PQ92" s="183">
        <v>1</v>
      </c>
      <c r="PR92" s="183">
        <v>1</v>
      </c>
      <c r="PS92" s="183">
        <v>1</v>
      </c>
      <c r="PT92" s="183">
        <v>1</v>
      </c>
      <c r="PU92" s="183">
        <v>1</v>
      </c>
      <c r="PV92" s="183">
        <v>1</v>
      </c>
      <c r="PW92" s="192" t="str">
        <f ca="1">IF(ISBLANK(PI92),"",ROUND(AVERAGE(OFFSET(PN92:PV92,0,0,1,ion21Coop!$F$42)),1))</f>
        <v/>
      </c>
      <c r="PX92" s="269" t="str">
        <f t="shared" si="184"/>
        <v/>
      </c>
      <c r="PZ92" s="119">
        <f t="shared" si="212"/>
        <v>19</v>
      </c>
      <c r="QA92" s="123" t="str">
        <f t="shared" si="233"/>
        <v/>
      </c>
      <c r="QB92" s="123">
        <v>87</v>
      </c>
      <c r="QC92" s="423"/>
      <c r="QD92" s="423"/>
      <c r="QE92" s="423"/>
      <c r="QF92" s="423"/>
      <c r="QG92" s="421"/>
      <c r="QH92" s="422"/>
      <c r="QI92" s="269" t="str">
        <f t="shared" si="185"/>
        <v/>
      </c>
      <c r="QJ92" s="180">
        <v>1</v>
      </c>
      <c r="QK92" s="269" t="str">
        <f t="shared" si="186"/>
        <v/>
      </c>
      <c r="QL92" s="180">
        <v>1</v>
      </c>
      <c r="QM92" s="181">
        <v>1</v>
      </c>
      <c r="QN92" s="181">
        <v>1</v>
      </c>
      <c r="QO92" s="183">
        <v>1</v>
      </c>
      <c r="QP92" s="183">
        <v>1</v>
      </c>
      <c r="QQ92" s="183">
        <v>1</v>
      </c>
      <c r="QR92" s="183">
        <v>1</v>
      </c>
      <c r="QS92" s="183">
        <v>1</v>
      </c>
      <c r="QT92" s="183">
        <v>1</v>
      </c>
      <c r="QU92" s="192" t="str">
        <f ca="1">IF(ISBLANK(QG92),"",ROUND(AVERAGE(OFFSET(QL92:QT92,0,0,1,ion21Coop!$F$42)),1))</f>
        <v/>
      </c>
      <c r="QV92" s="269" t="str">
        <f t="shared" si="187"/>
        <v/>
      </c>
      <c r="QX92" s="119">
        <f t="shared" si="213"/>
        <v>20</v>
      </c>
      <c r="QY92" s="123" t="str">
        <f t="shared" si="234"/>
        <v/>
      </c>
      <c r="QZ92" s="123">
        <v>87</v>
      </c>
      <c r="RA92" s="423"/>
      <c r="RB92" s="423"/>
      <c r="RC92" s="423"/>
      <c r="RD92" s="423"/>
      <c r="RE92" s="421"/>
      <c r="RF92" s="422"/>
      <c r="RG92" s="269" t="str">
        <f t="shared" si="188"/>
        <v/>
      </c>
      <c r="RH92" s="180">
        <v>1</v>
      </c>
      <c r="RI92" s="269" t="str">
        <f t="shared" si="189"/>
        <v/>
      </c>
      <c r="RJ92" s="180">
        <v>1</v>
      </c>
      <c r="RK92" s="181">
        <v>1</v>
      </c>
      <c r="RL92" s="181">
        <v>1</v>
      </c>
      <c r="RM92" s="183">
        <v>1</v>
      </c>
      <c r="RN92" s="183">
        <v>1</v>
      </c>
      <c r="RO92" s="183">
        <v>1</v>
      </c>
      <c r="RP92" s="183">
        <v>1</v>
      </c>
      <c r="RQ92" s="183">
        <v>1</v>
      </c>
      <c r="RR92" s="183">
        <v>1</v>
      </c>
      <c r="RS92" s="192" t="str">
        <f ca="1">IF(ISBLANK(RE92),"",ROUND(AVERAGE(OFFSET(RJ92:RR92,0,0,1,ion21Coop!$F$42)),1))</f>
        <v/>
      </c>
      <c r="RT92" s="269" t="str">
        <f t="shared" si="190"/>
        <v/>
      </c>
      <c r="RV92" s="119">
        <f t="shared" si="214"/>
        <v>21</v>
      </c>
      <c r="RW92" s="123" t="str">
        <f t="shared" si="235"/>
        <v/>
      </c>
      <c r="RX92" s="123">
        <v>87</v>
      </c>
      <c r="RY92" s="423"/>
      <c r="RZ92" s="423"/>
      <c r="SA92" s="423"/>
      <c r="SB92" s="423"/>
      <c r="SC92" s="421"/>
      <c r="SD92" s="422"/>
      <c r="SE92" s="269" t="str">
        <f t="shared" si="191"/>
        <v/>
      </c>
      <c r="SF92" s="180">
        <v>1</v>
      </c>
      <c r="SG92" s="269" t="str">
        <f t="shared" si="192"/>
        <v/>
      </c>
      <c r="SH92" s="180">
        <v>1</v>
      </c>
      <c r="SI92" s="181">
        <v>1</v>
      </c>
      <c r="SJ92" s="181">
        <v>1</v>
      </c>
      <c r="SK92" s="183">
        <v>1</v>
      </c>
      <c r="SL92" s="183">
        <v>1</v>
      </c>
      <c r="SM92" s="183">
        <v>1</v>
      </c>
      <c r="SN92" s="183">
        <v>1</v>
      </c>
      <c r="SO92" s="183">
        <v>1</v>
      </c>
      <c r="SP92" s="183">
        <v>1</v>
      </c>
      <c r="SQ92" s="192" t="str">
        <f ca="1">IF(ISBLANK(SC92),"",ROUND(AVERAGE(OFFSET(SH92:SP92,0,0,1,ion21Coop!$F$42)),1))</f>
        <v/>
      </c>
      <c r="SR92" s="269" t="str">
        <f t="shared" si="193"/>
        <v/>
      </c>
      <c r="ST92" s="565"/>
      <c r="SU92" s="565"/>
      <c r="SV92" s="566"/>
      <c r="SW92" s="567"/>
      <c r="SX92" s="565"/>
      <c r="SY92" s="566"/>
      <c r="SZ92" s="568"/>
      <c r="TA92" s="567"/>
      <c r="TB92" s="553"/>
    </row>
    <row r="93" spans="10:522" x14ac:dyDescent="0.3">
      <c r="J93" s="119">
        <f t="shared" si="194"/>
        <v>1</v>
      </c>
      <c r="K93" s="123" t="str">
        <f t="shared" si="215"/>
        <v>YaJo</v>
      </c>
      <c r="L93" s="123">
        <v>88</v>
      </c>
      <c r="M93" s="351"/>
      <c r="N93" s="351"/>
      <c r="O93" s="351"/>
      <c r="P93" s="351"/>
      <c r="Q93" s="369"/>
      <c r="R93" s="370"/>
      <c r="S93" s="269" t="str">
        <f t="shared" si="131"/>
        <v/>
      </c>
      <c r="T93" s="180">
        <v>1</v>
      </c>
      <c r="U93" s="269" t="str">
        <f t="shared" si="132"/>
        <v/>
      </c>
      <c r="V93" s="180">
        <v>1</v>
      </c>
      <c r="W93" s="181">
        <v>1</v>
      </c>
      <c r="X93" s="181">
        <v>1</v>
      </c>
      <c r="Y93" s="183">
        <v>1</v>
      </c>
      <c r="Z93" s="183">
        <v>1</v>
      </c>
      <c r="AA93" s="183">
        <v>1</v>
      </c>
      <c r="AB93" s="183">
        <v>1</v>
      </c>
      <c r="AC93" s="183">
        <v>1</v>
      </c>
      <c r="AD93" s="183">
        <v>1</v>
      </c>
      <c r="AE93" s="192" t="str">
        <f ca="1">IF(ISBLANK(Q93),"",ROUND(AVERAGE(OFFSET(V93:AD93,0,0,1,ion21Coop!$F$42)),1))</f>
        <v/>
      </c>
      <c r="AF93" s="269" t="str">
        <f t="shared" si="133"/>
        <v/>
      </c>
      <c r="AH93" s="119">
        <f t="shared" si="195"/>
        <v>2</v>
      </c>
      <c r="AI93" s="123" t="str">
        <f t="shared" si="216"/>
        <v>GeLo</v>
      </c>
      <c r="AJ93" s="123">
        <v>88</v>
      </c>
      <c r="AK93" s="351"/>
      <c r="AL93" s="351"/>
      <c r="AM93" s="351"/>
      <c r="AN93" s="351"/>
      <c r="AO93" s="369"/>
      <c r="AP93" s="370"/>
      <c r="AQ93" s="269" t="str">
        <f t="shared" si="134"/>
        <v/>
      </c>
      <c r="AR93" s="180">
        <v>1</v>
      </c>
      <c r="AS93" s="269" t="str">
        <f t="shared" si="135"/>
        <v/>
      </c>
      <c r="AT93" s="180">
        <v>1</v>
      </c>
      <c r="AU93" s="181">
        <v>1</v>
      </c>
      <c r="AV93" s="181">
        <v>1</v>
      </c>
      <c r="AW93" s="183">
        <v>1</v>
      </c>
      <c r="AX93" s="183">
        <v>1</v>
      </c>
      <c r="AY93" s="183">
        <v>1</v>
      </c>
      <c r="AZ93" s="183">
        <v>1</v>
      </c>
      <c r="BA93" s="183">
        <v>1</v>
      </c>
      <c r="BB93" s="183">
        <v>1</v>
      </c>
      <c r="BC93" s="192" t="str">
        <f ca="1">IF(ISBLANK(AO93),"",ROUND(AVERAGE(OFFSET(AT93:BB93,0,0,1,ion21Coop!$F$42)),1))</f>
        <v/>
      </c>
      <c r="BD93" s="269" t="str">
        <f t="shared" si="136"/>
        <v/>
      </c>
      <c r="BF93" s="119">
        <f t="shared" si="196"/>
        <v>3</v>
      </c>
      <c r="BG93" s="123" t="str">
        <f t="shared" si="217"/>
        <v>MiDo</v>
      </c>
      <c r="BH93" s="123">
        <v>88</v>
      </c>
      <c r="BI93" s="351"/>
      <c r="BJ93" s="351"/>
      <c r="BK93" s="351"/>
      <c r="BL93" s="351"/>
      <c r="BM93" s="369"/>
      <c r="BN93" s="370"/>
      <c r="BO93" s="269" t="str">
        <f t="shared" si="137"/>
        <v/>
      </c>
      <c r="BP93" s="180">
        <v>1</v>
      </c>
      <c r="BQ93" s="269" t="str">
        <f t="shared" si="138"/>
        <v/>
      </c>
      <c r="BR93" s="180">
        <v>1</v>
      </c>
      <c r="BS93" s="181">
        <v>1</v>
      </c>
      <c r="BT93" s="181">
        <v>1</v>
      </c>
      <c r="BU93" s="183">
        <v>1</v>
      </c>
      <c r="BV93" s="183">
        <v>1</v>
      </c>
      <c r="BW93" s="183">
        <v>1</v>
      </c>
      <c r="BX93" s="183">
        <v>1</v>
      </c>
      <c r="BY93" s="183">
        <v>1</v>
      </c>
      <c r="BZ93" s="183">
        <v>1</v>
      </c>
      <c r="CA93" s="192" t="str">
        <f ca="1">IF(ISBLANK(BM93),"",ROUND(AVERAGE(OFFSET(BR93:BZ93,0,0,1,ion21Coop!$F$42)),1))</f>
        <v/>
      </c>
      <c r="CB93" s="269" t="str">
        <f t="shared" si="139"/>
        <v/>
      </c>
      <c r="CD93" s="119">
        <f t="shared" si="197"/>
        <v>4</v>
      </c>
      <c r="CE93" s="123" t="str">
        <f t="shared" si="218"/>
        <v>EmNi</v>
      </c>
      <c r="CF93" s="123">
        <v>88</v>
      </c>
      <c r="CG93" s="351"/>
      <c r="CH93" s="351"/>
      <c r="CI93" s="351"/>
      <c r="CJ93" s="351"/>
      <c r="CK93" s="369"/>
      <c r="CL93" s="370"/>
      <c r="CM93" s="269" t="str">
        <f t="shared" si="140"/>
        <v/>
      </c>
      <c r="CN93" s="180">
        <v>1</v>
      </c>
      <c r="CO93" s="269" t="str">
        <f t="shared" si="141"/>
        <v/>
      </c>
      <c r="CP93" s="180">
        <v>1</v>
      </c>
      <c r="CQ93" s="181">
        <v>1</v>
      </c>
      <c r="CR93" s="181">
        <v>1</v>
      </c>
      <c r="CS93" s="183">
        <v>1</v>
      </c>
      <c r="CT93" s="183">
        <v>1</v>
      </c>
      <c r="CU93" s="183">
        <v>1</v>
      </c>
      <c r="CV93" s="183">
        <v>1</v>
      </c>
      <c r="CW93" s="183">
        <v>1</v>
      </c>
      <c r="CX93" s="183">
        <v>1</v>
      </c>
      <c r="CY93" s="192" t="str">
        <f ca="1">IF(ISBLANK(CK93),"",ROUND(AVERAGE(OFFSET(CP93:CX93,0,0,1,ion21Coop!$F$42)),1))</f>
        <v/>
      </c>
      <c r="CZ93" s="269" t="str">
        <f t="shared" si="142"/>
        <v/>
      </c>
      <c r="DB93" s="119">
        <f t="shared" si="198"/>
        <v>5</v>
      </c>
      <c r="DC93" s="123" t="str">
        <f t="shared" si="219"/>
        <v>HeJe</v>
      </c>
      <c r="DD93" s="123">
        <v>88</v>
      </c>
      <c r="DE93" s="423"/>
      <c r="DF93" s="423"/>
      <c r="DG93" s="423"/>
      <c r="DH93" s="423"/>
      <c r="DI93" s="421"/>
      <c r="DJ93" s="422"/>
      <c r="DK93" s="269" t="str">
        <f t="shared" si="143"/>
        <v/>
      </c>
      <c r="DL93" s="180">
        <v>1</v>
      </c>
      <c r="DM93" s="269" t="str">
        <f t="shared" si="144"/>
        <v/>
      </c>
      <c r="DN93" s="180">
        <v>1</v>
      </c>
      <c r="DO93" s="181">
        <v>1</v>
      </c>
      <c r="DP93" s="181">
        <v>1</v>
      </c>
      <c r="DQ93" s="183">
        <v>1</v>
      </c>
      <c r="DR93" s="183">
        <v>1</v>
      </c>
      <c r="DS93" s="183">
        <v>1</v>
      </c>
      <c r="DT93" s="183">
        <v>1</v>
      </c>
      <c r="DU93" s="183">
        <v>1</v>
      </c>
      <c r="DV93" s="183">
        <v>1</v>
      </c>
      <c r="DW93" s="192" t="str">
        <f ca="1">IF(ISBLANK(DI93),"",ROUND(AVERAGE(OFFSET(DN93:DV93,0,0,1,ion21Coop!$F$42)),1))</f>
        <v/>
      </c>
      <c r="DX93" s="269" t="str">
        <f t="shared" si="145"/>
        <v/>
      </c>
      <c r="DZ93" s="119">
        <f t="shared" si="199"/>
        <v>6</v>
      </c>
      <c r="EA93" s="123" t="str">
        <f t="shared" si="220"/>
        <v/>
      </c>
      <c r="EB93" s="123">
        <v>88</v>
      </c>
      <c r="EC93" s="423"/>
      <c r="ED93" s="423"/>
      <c r="EE93" s="423"/>
      <c r="EF93" s="423"/>
      <c r="EG93" s="421"/>
      <c r="EH93" s="422"/>
      <c r="EI93" s="269" t="str">
        <f t="shared" si="146"/>
        <v/>
      </c>
      <c r="EJ93" s="180">
        <v>1</v>
      </c>
      <c r="EK93" s="269" t="str">
        <f t="shared" si="147"/>
        <v/>
      </c>
      <c r="EL93" s="180">
        <v>1</v>
      </c>
      <c r="EM93" s="181">
        <v>1</v>
      </c>
      <c r="EN93" s="181">
        <v>1</v>
      </c>
      <c r="EO93" s="183">
        <v>1</v>
      </c>
      <c r="EP93" s="183">
        <v>1</v>
      </c>
      <c r="EQ93" s="183">
        <v>1</v>
      </c>
      <c r="ER93" s="183">
        <v>1</v>
      </c>
      <c r="ES93" s="183">
        <v>1</v>
      </c>
      <c r="ET93" s="183">
        <v>1</v>
      </c>
      <c r="EU93" s="192" t="str">
        <f ca="1">IF(ISBLANK(EG93),"",ROUND(AVERAGE(OFFSET(EL93:ET93,0,0,1,ion21Coop!$F$42)),1))</f>
        <v/>
      </c>
      <c r="EV93" s="269" t="str">
        <f t="shared" si="148"/>
        <v/>
      </c>
      <c r="EX93" s="119">
        <f t="shared" si="200"/>
        <v>7</v>
      </c>
      <c r="EY93" s="123" t="str">
        <f t="shared" si="221"/>
        <v/>
      </c>
      <c r="EZ93" s="123">
        <v>88</v>
      </c>
      <c r="FA93" s="423"/>
      <c r="FB93" s="423"/>
      <c r="FC93" s="423"/>
      <c r="FD93" s="423"/>
      <c r="FE93" s="421"/>
      <c r="FF93" s="422"/>
      <c r="FG93" s="269" t="str">
        <f t="shared" si="149"/>
        <v/>
      </c>
      <c r="FH93" s="180">
        <v>1</v>
      </c>
      <c r="FI93" s="269" t="str">
        <f t="shared" si="150"/>
        <v/>
      </c>
      <c r="FJ93" s="180">
        <v>1</v>
      </c>
      <c r="FK93" s="181">
        <v>1</v>
      </c>
      <c r="FL93" s="181">
        <v>1</v>
      </c>
      <c r="FM93" s="183">
        <v>1</v>
      </c>
      <c r="FN93" s="183">
        <v>1</v>
      </c>
      <c r="FO93" s="183">
        <v>1</v>
      </c>
      <c r="FP93" s="183">
        <v>1</v>
      </c>
      <c r="FQ93" s="183">
        <v>1</v>
      </c>
      <c r="FR93" s="183">
        <v>1</v>
      </c>
      <c r="FS93" s="192" t="str">
        <f ca="1">IF(ISBLANK(FE93),"",ROUND(AVERAGE(OFFSET(FJ93:FR93,0,0,1,ion21Coop!$F$42)),1))</f>
        <v/>
      </c>
      <c r="FT93" s="269" t="str">
        <f t="shared" si="151"/>
        <v/>
      </c>
      <c r="FV93" s="119">
        <f t="shared" si="201"/>
        <v>8</v>
      </c>
      <c r="FW93" s="123" t="str">
        <f t="shared" si="222"/>
        <v/>
      </c>
      <c r="FX93" s="123">
        <v>88</v>
      </c>
      <c r="FY93" s="423"/>
      <c r="FZ93" s="423"/>
      <c r="GA93" s="423"/>
      <c r="GB93" s="423"/>
      <c r="GC93" s="421"/>
      <c r="GD93" s="422"/>
      <c r="GE93" s="269" t="str">
        <f t="shared" si="152"/>
        <v/>
      </c>
      <c r="GF93" s="180">
        <v>1</v>
      </c>
      <c r="GG93" s="269" t="str">
        <f t="shared" si="153"/>
        <v/>
      </c>
      <c r="GH93" s="180">
        <v>1</v>
      </c>
      <c r="GI93" s="181">
        <v>1</v>
      </c>
      <c r="GJ93" s="181">
        <v>1</v>
      </c>
      <c r="GK93" s="183">
        <v>1</v>
      </c>
      <c r="GL93" s="183">
        <v>1</v>
      </c>
      <c r="GM93" s="183">
        <v>1</v>
      </c>
      <c r="GN93" s="183">
        <v>1</v>
      </c>
      <c r="GO93" s="183">
        <v>1</v>
      </c>
      <c r="GP93" s="183">
        <v>1</v>
      </c>
      <c r="GQ93" s="192" t="str">
        <f ca="1">IF(ISBLANK(GC93),"",ROUND(AVERAGE(OFFSET(GH93:GP93,0,0,1,ion21Coop!$F$42)),1))</f>
        <v/>
      </c>
      <c r="GR93" s="269" t="str">
        <f t="shared" si="154"/>
        <v/>
      </c>
      <c r="GT93" s="119">
        <f t="shared" si="202"/>
        <v>9</v>
      </c>
      <c r="GU93" s="123" t="str">
        <f t="shared" si="223"/>
        <v/>
      </c>
      <c r="GV93" s="123">
        <v>88</v>
      </c>
      <c r="GW93" s="423"/>
      <c r="GX93" s="423"/>
      <c r="GY93" s="423"/>
      <c r="GZ93" s="423"/>
      <c r="HA93" s="421"/>
      <c r="HB93" s="422"/>
      <c r="HC93" s="269" t="str">
        <f t="shared" si="155"/>
        <v/>
      </c>
      <c r="HD93" s="180">
        <v>1</v>
      </c>
      <c r="HE93" s="269" t="str">
        <f t="shared" si="156"/>
        <v/>
      </c>
      <c r="HF93" s="180">
        <v>1</v>
      </c>
      <c r="HG93" s="181">
        <v>1</v>
      </c>
      <c r="HH93" s="181">
        <v>1</v>
      </c>
      <c r="HI93" s="183">
        <v>1</v>
      </c>
      <c r="HJ93" s="183">
        <v>1</v>
      </c>
      <c r="HK93" s="183">
        <v>1</v>
      </c>
      <c r="HL93" s="183">
        <v>1</v>
      </c>
      <c r="HM93" s="183">
        <v>1</v>
      </c>
      <c r="HN93" s="183">
        <v>1</v>
      </c>
      <c r="HO93" s="192" t="str">
        <f ca="1">IF(ISBLANK(HA93),"",ROUND(AVERAGE(OFFSET(HF93:HN93,0,0,1,ion21Coop!$F$42)),1))</f>
        <v/>
      </c>
      <c r="HP93" s="269" t="str">
        <f t="shared" si="157"/>
        <v/>
      </c>
      <c r="HR93" s="119">
        <f t="shared" si="203"/>
        <v>10</v>
      </c>
      <c r="HS93" s="123" t="str">
        <f t="shared" si="224"/>
        <v/>
      </c>
      <c r="HT93" s="123">
        <v>88</v>
      </c>
      <c r="HU93" s="423"/>
      <c r="HV93" s="423"/>
      <c r="HW93" s="423"/>
      <c r="HX93" s="423"/>
      <c r="HY93" s="421"/>
      <c r="HZ93" s="422"/>
      <c r="IA93" s="269" t="str">
        <f t="shared" si="158"/>
        <v/>
      </c>
      <c r="IB93" s="180">
        <v>1</v>
      </c>
      <c r="IC93" s="269" t="str">
        <f t="shared" si="159"/>
        <v/>
      </c>
      <c r="ID93" s="180">
        <v>1</v>
      </c>
      <c r="IE93" s="181">
        <v>1</v>
      </c>
      <c r="IF93" s="181">
        <v>1</v>
      </c>
      <c r="IG93" s="183">
        <v>1</v>
      </c>
      <c r="IH93" s="183">
        <v>1</v>
      </c>
      <c r="II93" s="183">
        <v>1</v>
      </c>
      <c r="IJ93" s="183">
        <v>1</v>
      </c>
      <c r="IK93" s="183">
        <v>1</v>
      </c>
      <c r="IL93" s="183">
        <v>1</v>
      </c>
      <c r="IM93" s="192" t="str">
        <f ca="1">IF(ISBLANK(HY93),"",ROUND(AVERAGE(OFFSET(ID93:IL93,0,0,1,ion21Coop!$F$42)),1))</f>
        <v/>
      </c>
      <c r="IN93" s="269" t="str">
        <f t="shared" si="160"/>
        <v/>
      </c>
      <c r="IP93" s="119">
        <f t="shared" si="204"/>
        <v>11</v>
      </c>
      <c r="IQ93" s="123" t="str">
        <f t="shared" si="225"/>
        <v/>
      </c>
      <c r="IR93" s="123">
        <v>88</v>
      </c>
      <c r="IS93" s="423"/>
      <c r="IT93" s="423"/>
      <c r="IU93" s="423"/>
      <c r="IV93" s="423"/>
      <c r="IW93" s="421"/>
      <c r="IX93" s="422"/>
      <c r="IY93" s="269" t="str">
        <f t="shared" si="161"/>
        <v/>
      </c>
      <c r="IZ93" s="180">
        <v>1</v>
      </c>
      <c r="JA93" s="269" t="str">
        <f t="shared" si="162"/>
        <v/>
      </c>
      <c r="JB93" s="180">
        <v>1</v>
      </c>
      <c r="JC93" s="181">
        <v>1</v>
      </c>
      <c r="JD93" s="181">
        <v>1</v>
      </c>
      <c r="JE93" s="183">
        <v>1</v>
      </c>
      <c r="JF93" s="183">
        <v>1</v>
      </c>
      <c r="JG93" s="183">
        <v>1</v>
      </c>
      <c r="JH93" s="183">
        <v>1</v>
      </c>
      <c r="JI93" s="183">
        <v>1</v>
      </c>
      <c r="JJ93" s="183">
        <v>1</v>
      </c>
      <c r="JK93" s="192" t="str">
        <f ca="1">IF(ISBLANK(IW93),"",ROUND(AVERAGE(OFFSET(JB93:JJ93,0,0,1,ion21Coop!$F$42)),1))</f>
        <v/>
      </c>
      <c r="JL93" s="269" t="str">
        <f t="shared" si="163"/>
        <v/>
      </c>
      <c r="JN93" s="119">
        <f t="shared" si="205"/>
        <v>12</v>
      </c>
      <c r="JO93" s="123" t="str">
        <f t="shared" si="226"/>
        <v/>
      </c>
      <c r="JP93" s="123">
        <v>88</v>
      </c>
      <c r="JQ93" s="423"/>
      <c r="JR93" s="423"/>
      <c r="JS93" s="423"/>
      <c r="JT93" s="423"/>
      <c r="JU93" s="421"/>
      <c r="JV93" s="422"/>
      <c r="JW93" s="269" t="str">
        <f t="shared" si="164"/>
        <v/>
      </c>
      <c r="JX93" s="180">
        <v>1</v>
      </c>
      <c r="JY93" s="269" t="str">
        <f t="shared" si="165"/>
        <v/>
      </c>
      <c r="JZ93" s="180">
        <v>1</v>
      </c>
      <c r="KA93" s="181">
        <v>1</v>
      </c>
      <c r="KB93" s="181">
        <v>1</v>
      </c>
      <c r="KC93" s="183">
        <v>1</v>
      </c>
      <c r="KD93" s="183">
        <v>1</v>
      </c>
      <c r="KE93" s="183">
        <v>1</v>
      </c>
      <c r="KF93" s="183">
        <v>1</v>
      </c>
      <c r="KG93" s="183">
        <v>1</v>
      </c>
      <c r="KH93" s="183">
        <v>1</v>
      </c>
      <c r="KI93" s="192" t="str">
        <f ca="1">IF(ISBLANK(JU93),"",ROUND(AVERAGE(OFFSET(JZ93:KH93,0,0,1,ion21Coop!$F$42)),1))</f>
        <v/>
      </c>
      <c r="KJ93" s="269" t="str">
        <f t="shared" si="166"/>
        <v/>
      </c>
      <c r="KL93" s="119">
        <f t="shared" si="206"/>
        <v>13</v>
      </c>
      <c r="KM93" s="123" t="str">
        <f t="shared" si="227"/>
        <v/>
      </c>
      <c r="KN93" s="123">
        <v>88</v>
      </c>
      <c r="KO93" s="423"/>
      <c r="KP93" s="423"/>
      <c r="KQ93" s="423"/>
      <c r="KR93" s="423"/>
      <c r="KS93" s="421"/>
      <c r="KT93" s="422"/>
      <c r="KU93" s="269" t="str">
        <f t="shared" si="167"/>
        <v/>
      </c>
      <c r="KV93" s="180">
        <v>1</v>
      </c>
      <c r="KW93" s="269" t="str">
        <f t="shared" si="168"/>
        <v/>
      </c>
      <c r="KX93" s="180">
        <v>1</v>
      </c>
      <c r="KY93" s="181">
        <v>1</v>
      </c>
      <c r="KZ93" s="181">
        <v>1</v>
      </c>
      <c r="LA93" s="183">
        <v>1</v>
      </c>
      <c r="LB93" s="183">
        <v>1</v>
      </c>
      <c r="LC93" s="183">
        <v>1</v>
      </c>
      <c r="LD93" s="183">
        <v>1</v>
      </c>
      <c r="LE93" s="183">
        <v>1</v>
      </c>
      <c r="LF93" s="183">
        <v>1</v>
      </c>
      <c r="LG93" s="192" t="str">
        <f ca="1">IF(ISBLANK(KS93),"",ROUND(AVERAGE(OFFSET(KX93:LF93,0,0,1,ion21Coop!$F$42)),1))</f>
        <v/>
      </c>
      <c r="LH93" s="269" t="str">
        <f t="shared" si="169"/>
        <v/>
      </c>
      <c r="LJ93" s="119">
        <f t="shared" si="207"/>
        <v>14</v>
      </c>
      <c r="LK93" s="123" t="str">
        <f t="shared" si="228"/>
        <v/>
      </c>
      <c r="LL93" s="123">
        <v>88</v>
      </c>
      <c r="LM93" s="423"/>
      <c r="LN93" s="423"/>
      <c r="LO93" s="423"/>
      <c r="LP93" s="423"/>
      <c r="LQ93" s="421"/>
      <c r="LR93" s="422"/>
      <c r="LS93" s="269" t="str">
        <f t="shared" si="170"/>
        <v/>
      </c>
      <c r="LT93" s="180">
        <v>1</v>
      </c>
      <c r="LU93" s="269" t="str">
        <f t="shared" si="171"/>
        <v/>
      </c>
      <c r="LV93" s="180">
        <v>1</v>
      </c>
      <c r="LW93" s="181">
        <v>1</v>
      </c>
      <c r="LX93" s="181">
        <v>1</v>
      </c>
      <c r="LY93" s="183">
        <v>1</v>
      </c>
      <c r="LZ93" s="183">
        <v>1</v>
      </c>
      <c r="MA93" s="183">
        <v>1</v>
      </c>
      <c r="MB93" s="183">
        <v>1</v>
      </c>
      <c r="MC93" s="183">
        <v>1</v>
      </c>
      <c r="MD93" s="183">
        <v>1</v>
      </c>
      <c r="ME93" s="192" t="str">
        <f ca="1">IF(ISBLANK(LQ93),"",ROUND(AVERAGE(OFFSET(LV93:MD93,0,0,1,ion21Coop!$F$42)),1))</f>
        <v/>
      </c>
      <c r="MF93" s="269" t="str">
        <f t="shared" si="172"/>
        <v/>
      </c>
      <c r="MH93" s="119">
        <f t="shared" si="208"/>
        <v>15</v>
      </c>
      <c r="MI93" s="123" t="str">
        <f t="shared" si="229"/>
        <v/>
      </c>
      <c r="MJ93" s="123">
        <v>88</v>
      </c>
      <c r="MK93" s="423"/>
      <c r="ML93" s="423"/>
      <c r="MM93" s="423"/>
      <c r="MN93" s="423"/>
      <c r="MO93" s="421"/>
      <c r="MP93" s="422"/>
      <c r="MQ93" s="269" t="str">
        <f t="shared" si="173"/>
        <v/>
      </c>
      <c r="MR93" s="180">
        <v>1</v>
      </c>
      <c r="MS93" s="269" t="str">
        <f t="shared" si="174"/>
        <v/>
      </c>
      <c r="MT93" s="180">
        <v>1</v>
      </c>
      <c r="MU93" s="181">
        <v>1</v>
      </c>
      <c r="MV93" s="181">
        <v>1</v>
      </c>
      <c r="MW93" s="183">
        <v>1</v>
      </c>
      <c r="MX93" s="183">
        <v>1</v>
      </c>
      <c r="MY93" s="183">
        <v>1</v>
      </c>
      <c r="MZ93" s="183">
        <v>1</v>
      </c>
      <c r="NA93" s="183">
        <v>1</v>
      </c>
      <c r="NB93" s="183">
        <v>1</v>
      </c>
      <c r="NC93" s="192" t="str">
        <f ca="1">IF(ISBLANK(MO93),"",ROUND(AVERAGE(OFFSET(MT93:NB93,0,0,1,ion21Coop!$F$42)),1))</f>
        <v/>
      </c>
      <c r="ND93" s="269" t="str">
        <f t="shared" si="175"/>
        <v/>
      </c>
      <c r="NF93" s="119">
        <f t="shared" si="209"/>
        <v>16</v>
      </c>
      <c r="NG93" s="123" t="str">
        <f t="shared" si="230"/>
        <v/>
      </c>
      <c r="NH93" s="123">
        <v>88</v>
      </c>
      <c r="NI93" s="423"/>
      <c r="NJ93" s="423"/>
      <c r="NK93" s="423"/>
      <c r="NL93" s="423"/>
      <c r="NM93" s="421"/>
      <c r="NN93" s="422"/>
      <c r="NO93" s="269" t="str">
        <f t="shared" si="176"/>
        <v/>
      </c>
      <c r="NP93" s="180">
        <v>1</v>
      </c>
      <c r="NQ93" s="269" t="str">
        <f t="shared" si="177"/>
        <v/>
      </c>
      <c r="NR93" s="180">
        <v>1</v>
      </c>
      <c r="NS93" s="181">
        <v>1</v>
      </c>
      <c r="NT93" s="181">
        <v>1</v>
      </c>
      <c r="NU93" s="183">
        <v>1</v>
      </c>
      <c r="NV93" s="183">
        <v>1</v>
      </c>
      <c r="NW93" s="183">
        <v>1</v>
      </c>
      <c r="NX93" s="183">
        <v>1</v>
      </c>
      <c r="NY93" s="183">
        <v>1</v>
      </c>
      <c r="NZ93" s="183">
        <v>1</v>
      </c>
      <c r="OA93" s="192" t="str">
        <f ca="1">IF(ISBLANK(NM93),"",ROUND(AVERAGE(OFFSET(NR93:NZ93,0,0,1,ion21Coop!$F$42)),1))</f>
        <v/>
      </c>
      <c r="OB93" s="269" t="str">
        <f t="shared" si="178"/>
        <v/>
      </c>
      <c r="OD93" s="119">
        <f t="shared" si="210"/>
        <v>17</v>
      </c>
      <c r="OE93" s="123" t="str">
        <f t="shared" si="231"/>
        <v/>
      </c>
      <c r="OF93" s="123">
        <v>88</v>
      </c>
      <c r="OG93" s="423"/>
      <c r="OH93" s="423"/>
      <c r="OI93" s="423"/>
      <c r="OJ93" s="423"/>
      <c r="OK93" s="421"/>
      <c r="OL93" s="422"/>
      <c r="OM93" s="269" t="str">
        <f t="shared" si="179"/>
        <v/>
      </c>
      <c r="ON93" s="180">
        <v>1</v>
      </c>
      <c r="OO93" s="269" t="str">
        <f t="shared" si="180"/>
        <v/>
      </c>
      <c r="OP93" s="180">
        <v>1</v>
      </c>
      <c r="OQ93" s="181">
        <v>1</v>
      </c>
      <c r="OR93" s="181">
        <v>1</v>
      </c>
      <c r="OS93" s="183">
        <v>1</v>
      </c>
      <c r="OT93" s="183">
        <v>1</v>
      </c>
      <c r="OU93" s="183">
        <v>1</v>
      </c>
      <c r="OV93" s="183">
        <v>1</v>
      </c>
      <c r="OW93" s="183">
        <v>1</v>
      </c>
      <c r="OX93" s="183">
        <v>1</v>
      </c>
      <c r="OY93" s="192" t="str">
        <f ca="1">IF(ISBLANK(OK93),"",ROUND(AVERAGE(OFFSET(OP93:OX93,0,0,1,ion21Coop!$F$42)),1))</f>
        <v/>
      </c>
      <c r="OZ93" s="269" t="str">
        <f t="shared" si="181"/>
        <v/>
      </c>
      <c r="PB93" s="119">
        <f t="shared" si="211"/>
        <v>18</v>
      </c>
      <c r="PC93" s="123" t="str">
        <f t="shared" si="232"/>
        <v/>
      </c>
      <c r="PD93" s="123">
        <v>88</v>
      </c>
      <c r="PE93" s="423"/>
      <c r="PF93" s="423"/>
      <c r="PG93" s="423"/>
      <c r="PH93" s="423"/>
      <c r="PI93" s="421"/>
      <c r="PJ93" s="422"/>
      <c r="PK93" s="269" t="str">
        <f t="shared" si="182"/>
        <v/>
      </c>
      <c r="PL93" s="180">
        <v>1</v>
      </c>
      <c r="PM93" s="269" t="str">
        <f t="shared" si="183"/>
        <v/>
      </c>
      <c r="PN93" s="180">
        <v>1</v>
      </c>
      <c r="PO93" s="181">
        <v>1</v>
      </c>
      <c r="PP93" s="181">
        <v>1</v>
      </c>
      <c r="PQ93" s="183">
        <v>1</v>
      </c>
      <c r="PR93" s="183">
        <v>1</v>
      </c>
      <c r="PS93" s="183">
        <v>1</v>
      </c>
      <c r="PT93" s="183">
        <v>1</v>
      </c>
      <c r="PU93" s="183">
        <v>1</v>
      </c>
      <c r="PV93" s="183">
        <v>1</v>
      </c>
      <c r="PW93" s="192" t="str">
        <f ca="1">IF(ISBLANK(PI93),"",ROUND(AVERAGE(OFFSET(PN93:PV93,0,0,1,ion21Coop!$F$42)),1))</f>
        <v/>
      </c>
      <c r="PX93" s="269" t="str">
        <f t="shared" si="184"/>
        <v/>
      </c>
      <c r="PZ93" s="119">
        <f t="shared" si="212"/>
        <v>19</v>
      </c>
      <c r="QA93" s="123" t="str">
        <f t="shared" si="233"/>
        <v/>
      </c>
      <c r="QB93" s="123">
        <v>88</v>
      </c>
      <c r="QC93" s="423"/>
      <c r="QD93" s="423"/>
      <c r="QE93" s="423"/>
      <c r="QF93" s="423"/>
      <c r="QG93" s="421"/>
      <c r="QH93" s="422"/>
      <c r="QI93" s="269" t="str">
        <f t="shared" si="185"/>
        <v/>
      </c>
      <c r="QJ93" s="180">
        <v>1</v>
      </c>
      <c r="QK93" s="269" t="str">
        <f t="shared" si="186"/>
        <v/>
      </c>
      <c r="QL93" s="180">
        <v>1</v>
      </c>
      <c r="QM93" s="181">
        <v>1</v>
      </c>
      <c r="QN93" s="181">
        <v>1</v>
      </c>
      <c r="QO93" s="183">
        <v>1</v>
      </c>
      <c r="QP93" s="183">
        <v>1</v>
      </c>
      <c r="QQ93" s="183">
        <v>1</v>
      </c>
      <c r="QR93" s="183">
        <v>1</v>
      </c>
      <c r="QS93" s="183">
        <v>1</v>
      </c>
      <c r="QT93" s="183">
        <v>1</v>
      </c>
      <c r="QU93" s="192" t="str">
        <f ca="1">IF(ISBLANK(QG93),"",ROUND(AVERAGE(OFFSET(QL93:QT93,0,0,1,ion21Coop!$F$42)),1))</f>
        <v/>
      </c>
      <c r="QV93" s="269" t="str">
        <f t="shared" si="187"/>
        <v/>
      </c>
      <c r="QX93" s="119">
        <f t="shared" si="213"/>
        <v>20</v>
      </c>
      <c r="QY93" s="123" t="str">
        <f t="shared" si="234"/>
        <v/>
      </c>
      <c r="QZ93" s="123">
        <v>88</v>
      </c>
      <c r="RA93" s="423"/>
      <c r="RB93" s="423"/>
      <c r="RC93" s="423"/>
      <c r="RD93" s="423"/>
      <c r="RE93" s="421"/>
      <c r="RF93" s="422"/>
      <c r="RG93" s="269" t="str">
        <f t="shared" si="188"/>
        <v/>
      </c>
      <c r="RH93" s="180">
        <v>1</v>
      </c>
      <c r="RI93" s="269" t="str">
        <f t="shared" si="189"/>
        <v/>
      </c>
      <c r="RJ93" s="180">
        <v>1</v>
      </c>
      <c r="RK93" s="181">
        <v>1</v>
      </c>
      <c r="RL93" s="181">
        <v>1</v>
      </c>
      <c r="RM93" s="183">
        <v>1</v>
      </c>
      <c r="RN93" s="183">
        <v>1</v>
      </c>
      <c r="RO93" s="183">
        <v>1</v>
      </c>
      <c r="RP93" s="183">
        <v>1</v>
      </c>
      <c r="RQ93" s="183">
        <v>1</v>
      </c>
      <c r="RR93" s="183">
        <v>1</v>
      </c>
      <c r="RS93" s="192" t="str">
        <f ca="1">IF(ISBLANK(RE93),"",ROUND(AVERAGE(OFFSET(RJ93:RR93,0,0,1,ion21Coop!$F$42)),1))</f>
        <v/>
      </c>
      <c r="RT93" s="269" t="str">
        <f t="shared" si="190"/>
        <v/>
      </c>
      <c r="RV93" s="119">
        <f t="shared" si="214"/>
        <v>21</v>
      </c>
      <c r="RW93" s="123" t="str">
        <f t="shared" si="235"/>
        <v/>
      </c>
      <c r="RX93" s="123">
        <v>88</v>
      </c>
      <c r="RY93" s="423"/>
      <c r="RZ93" s="423"/>
      <c r="SA93" s="423"/>
      <c r="SB93" s="423"/>
      <c r="SC93" s="421"/>
      <c r="SD93" s="422"/>
      <c r="SE93" s="269" t="str">
        <f t="shared" si="191"/>
        <v/>
      </c>
      <c r="SF93" s="180">
        <v>1</v>
      </c>
      <c r="SG93" s="269" t="str">
        <f t="shared" si="192"/>
        <v/>
      </c>
      <c r="SH93" s="180">
        <v>1</v>
      </c>
      <c r="SI93" s="181">
        <v>1</v>
      </c>
      <c r="SJ93" s="181">
        <v>1</v>
      </c>
      <c r="SK93" s="183">
        <v>1</v>
      </c>
      <c r="SL93" s="183">
        <v>1</v>
      </c>
      <c r="SM93" s="183">
        <v>1</v>
      </c>
      <c r="SN93" s="183">
        <v>1</v>
      </c>
      <c r="SO93" s="183">
        <v>1</v>
      </c>
      <c r="SP93" s="183">
        <v>1</v>
      </c>
      <c r="SQ93" s="192" t="str">
        <f ca="1">IF(ISBLANK(SC93),"",ROUND(AVERAGE(OFFSET(SH93:SP93,0,0,1,ion21Coop!$F$42)),1))</f>
        <v/>
      </c>
      <c r="SR93" s="269" t="str">
        <f t="shared" si="193"/>
        <v/>
      </c>
      <c r="ST93" s="565"/>
      <c r="SU93" s="565"/>
      <c r="SV93" s="566"/>
      <c r="SW93" s="567"/>
      <c r="SX93" s="565"/>
      <c r="SY93" s="566"/>
      <c r="SZ93" s="568"/>
      <c r="TA93" s="567"/>
      <c r="TB93" s="553"/>
    </row>
    <row r="94" spans="10:522" x14ac:dyDescent="0.3">
      <c r="J94" s="119">
        <f t="shared" si="194"/>
        <v>1</v>
      </c>
      <c r="K94" s="123" t="str">
        <f t="shared" si="215"/>
        <v>YaJo</v>
      </c>
      <c r="L94" s="123">
        <v>89</v>
      </c>
      <c r="M94" s="351"/>
      <c r="N94" s="351"/>
      <c r="O94" s="351"/>
      <c r="P94" s="351"/>
      <c r="Q94" s="369"/>
      <c r="R94" s="370"/>
      <c r="S94" s="269" t="str">
        <f t="shared" si="131"/>
        <v/>
      </c>
      <c r="T94" s="180">
        <v>1</v>
      </c>
      <c r="U94" s="269" t="str">
        <f t="shared" si="132"/>
        <v/>
      </c>
      <c r="V94" s="180">
        <v>1</v>
      </c>
      <c r="W94" s="181">
        <v>1</v>
      </c>
      <c r="X94" s="181">
        <v>1</v>
      </c>
      <c r="Y94" s="183">
        <v>1</v>
      </c>
      <c r="Z94" s="183">
        <v>1</v>
      </c>
      <c r="AA94" s="183">
        <v>1</v>
      </c>
      <c r="AB94" s="183">
        <v>1</v>
      </c>
      <c r="AC94" s="183">
        <v>1</v>
      </c>
      <c r="AD94" s="183">
        <v>1</v>
      </c>
      <c r="AE94" s="192" t="str">
        <f ca="1">IF(ISBLANK(Q94),"",ROUND(AVERAGE(OFFSET(V94:AD94,0,0,1,ion21Coop!$F$42)),1))</f>
        <v/>
      </c>
      <c r="AF94" s="269" t="str">
        <f t="shared" si="133"/>
        <v/>
      </c>
      <c r="AH94" s="119">
        <f t="shared" si="195"/>
        <v>2</v>
      </c>
      <c r="AI94" s="123" t="str">
        <f t="shared" si="216"/>
        <v>GeLo</v>
      </c>
      <c r="AJ94" s="123">
        <v>89</v>
      </c>
      <c r="AK94" s="351"/>
      <c r="AL94" s="351"/>
      <c r="AM94" s="351"/>
      <c r="AN94" s="351"/>
      <c r="AO94" s="369"/>
      <c r="AP94" s="370"/>
      <c r="AQ94" s="269" t="str">
        <f t="shared" si="134"/>
        <v/>
      </c>
      <c r="AR94" s="180">
        <v>1</v>
      </c>
      <c r="AS94" s="269" t="str">
        <f t="shared" si="135"/>
        <v/>
      </c>
      <c r="AT94" s="180">
        <v>1</v>
      </c>
      <c r="AU94" s="181">
        <v>1</v>
      </c>
      <c r="AV94" s="181">
        <v>1</v>
      </c>
      <c r="AW94" s="183">
        <v>1</v>
      </c>
      <c r="AX94" s="183">
        <v>1</v>
      </c>
      <c r="AY94" s="183">
        <v>1</v>
      </c>
      <c r="AZ94" s="183">
        <v>1</v>
      </c>
      <c r="BA94" s="183">
        <v>1</v>
      </c>
      <c r="BB94" s="183">
        <v>1</v>
      </c>
      <c r="BC94" s="192" t="str">
        <f ca="1">IF(ISBLANK(AO94),"",ROUND(AVERAGE(OFFSET(AT94:BB94,0,0,1,ion21Coop!$F$42)),1))</f>
        <v/>
      </c>
      <c r="BD94" s="269" t="str">
        <f t="shared" si="136"/>
        <v/>
      </c>
      <c r="BF94" s="119">
        <f t="shared" si="196"/>
        <v>3</v>
      </c>
      <c r="BG94" s="123" t="str">
        <f t="shared" si="217"/>
        <v>MiDo</v>
      </c>
      <c r="BH94" s="123">
        <v>89</v>
      </c>
      <c r="BI94" s="351"/>
      <c r="BJ94" s="351"/>
      <c r="BK94" s="351"/>
      <c r="BL94" s="351"/>
      <c r="BM94" s="369"/>
      <c r="BN94" s="370"/>
      <c r="BO94" s="269" t="str">
        <f t="shared" si="137"/>
        <v/>
      </c>
      <c r="BP94" s="180">
        <v>1</v>
      </c>
      <c r="BQ94" s="269" t="str">
        <f t="shared" si="138"/>
        <v/>
      </c>
      <c r="BR94" s="180">
        <v>1</v>
      </c>
      <c r="BS94" s="181">
        <v>1</v>
      </c>
      <c r="BT94" s="181">
        <v>1</v>
      </c>
      <c r="BU94" s="183">
        <v>1</v>
      </c>
      <c r="BV94" s="183">
        <v>1</v>
      </c>
      <c r="BW94" s="183">
        <v>1</v>
      </c>
      <c r="BX94" s="183">
        <v>1</v>
      </c>
      <c r="BY94" s="183">
        <v>1</v>
      </c>
      <c r="BZ94" s="183">
        <v>1</v>
      </c>
      <c r="CA94" s="192" t="str">
        <f ca="1">IF(ISBLANK(BM94),"",ROUND(AVERAGE(OFFSET(BR94:BZ94,0,0,1,ion21Coop!$F$42)),1))</f>
        <v/>
      </c>
      <c r="CB94" s="269" t="str">
        <f t="shared" si="139"/>
        <v/>
      </c>
      <c r="CD94" s="119">
        <f t="shared" si="197"/>
        <v>4</v>
      </c>
      <c r="CE94" s="123" t="str">
        <f t="shared" si="218"/>
        <v>EmNi</v>
      </c>
      <c r="CF94" s="123">
        <v>89</v>
      </c>
      <c r="CG94" s="351"/>
      <c r="CH94" s="351"/>
      <c r="CI94" s="351"/>
      <c r="CJ94" s="351"/>
      <c r="CK94" s="369"/>
      <c r="CL94" s="370"/>
      <c r="CM94" s="269" t="str">
        <f t="shared" si="140"/>
        <v/>
      </c>
      <c r="CN94" s="180">
        <v>1</v>
      </c>
      <c r="CO94" s="269" t="str">
        <f t="shared" si="141"/>
        <v/>
      </c>
      <c r="CP94" s="180">
        <v>1</v>
      </c>
      <c r="CQ94" s="181">
        <v>1</v>
      </c>
      <c r="CR94" s="181">
        <v>1</v>
      </c>
      <c r="CS94" s="183">
        <v>1</v>
      </c>
      <c r="CT94" s="183">
        <v>1</v>
      </c>
      <c r="CU94" s="183">
        <v>1</v>
      </c>
      <c r="CV94" s="183">
        <v>1</v>
      </c>
      <c r="CW94" s="183">
        <v>1</v>
      </c>
      <c r="CX94" s="183">
        <v>1</v>
      </c>
      <c r="CY94" s="192" t="str">
        <f ca="1">IF(ISBLANK(CK94),"",ROUND(AVERAGE(OFFSET(CP94:CX94,0,0,1,ion21Coop!$F$42)),1))</f>
        <v/>
      </c>
      <c r="CZ94" s="269" t="str">
        <f t="shared" si="142"/>
        <v/>
      </c>
      <c r="DB94" s="119">
        <f t="shared" si="198"/>
        <v>5</v>
      </c>
      <c r="DC94" s="123" t="str">
        <f t="shared" si="219"/>
        <v>HeJe</v>
      </c>
      <c r="DD94" s="123">
        <v>89</v>
      </c>
      <c r="DE94" s="423"/>
      <c r="DF94" s="423"/>
      <c r="DG94" s="423"/>
      <c r="DH94" s="423"/>
      <c r="DI94" s="421"/>
      <c r="DJ94" s="422"/>
      <c r="DK94" s="269" t="str">
        <f t="shared" si="143"/>
        <v/>
      </c>
      <c r="DL94" s="180">
        <v>1</v>
      </c>
      <c r="DM94" s="269" t="str">
        <f t="shared" si="144"/>
        <v/>
      </c>
      <c r="DN94" s="180">
        <v>1</v>
      </c>
      <c r="DO94" s="181">
        <v>1</v>
      </c>
      <c r="DP94" s="181">
        <v>1</v>
      </c>
      <c r="DQ94" s="183">
        <v>1</v>
      </c>
      <c r="DR94" s="183">
        <v>1</v>
      </c>
      <c r="DS94" s="183">
        <v>1</v>
      </c>
      <c r="DT94" s="183">
        <v>1</v>
      </c>
      <c r="DU94" s="183">
        <v>1</v>
      </c>
      <c r="DV94" s="183">
        <v>1</v>
      </c>
      <c r="DW94" s="192" t="str">
        <f ca="1">IF(ISBLANK(DI94),"",ROUND(AVERAGE(OFFSET(DN94:DV94,0,0,1,ion21Coop!$F$42)),1))</f>
        <v/>
      </c>
      <c r="DX94" s="269" t="str">
        <f t="shared" si="145"/>
        <v/>
      </c>
      <c r="DZ94" s="119">
        <f t="shared" si="199"/>
        <v>6</v>
      </c>
      <c r="EA94" s="123" t="str">
        <f t="shared" si="220"/>
        <v/>
      </c>
      <c r="EB94" s="123">
        <v>89</v>
      </c>
      <c r="EC94" s="423"/>
      <c r="ED94" s="423"/>
      <c r="EE94" s="423"/>
      <c r="EF94" s="423"/>
      <c r="EG94" s="421"/>
      <c r="EH94" s="422"/>
      <c r="EI94" s="269" t="str">
        <f t="shared" si="146"/>
        <v/>
      </c>
      <c r="EJ94" s="180">
        <v>1</v>
      </c>
      <c r="EK94" s="269" t="str">
        <f t="shared" si="147"/>
        <v/>
      </c>
      <c r="EL94" s="180">
        <v>1</v>
      </c>
      <c r="EM94" s="181">
        <v>1</v>
      </c>
      <c r="EN94" s="181">
        <v>1</v>
      </c>
      <c r="EO94" s="183">
        <v>1</v>
      </c>
      <c r="EP94" s="183">
        <v>1</v>
      </c>
      <c r="EQ94" s="183">
        <v>1</v>
      </c>
      <c r="ER94" s="183">
        <v>1</v>
      </c>
      <c r="ES94" s="183">
        <v>1</v>
      </c>
      <c r="ET94" s="183">
        <v>1</v>
      </c>
      <c r="EU94" s="192" t="str">
        <f ca="1">IF(ISBLANK(EG94),"",ROUND(AVERAGE(OFFSET(EL94:ET94,0,0,1,ion21Coop!$F$42)),1))</f>
        <v/>
      </c>
      <c r="EV94" s="269" t="str">
        <f t="shared" si="148"/>
        <v/>
      </c>
      <c r="EX94" s="119">
        <f t="shared" si="200"/>
        <v>7</v>
      </c>
      <c r="EY94" s="123" t="str">
        <f t="shared" si="221"/>
        <v/>
      </c>
      <c r="EZ94" s="123">
        <v>89</v>
      </c>
      <c r="FA94" s="423"/>
      <c r="FB94" s="423"/>
      <c r="FC94" s="423"/>
      <c r="FD94" s="423"/>
      <c r="FE94" s="421"/>
      <c r="FF94" s="422"/>
      <c r="FG94" s="269" t="str">
        <f t="shared" si="149"/>
        <v/>
      </c>
      <c r="FH94" s="180">
        <v>1</v>
      </c>
      <c r="FI94" s="269" t="str">
        <f t="shared" si="150"/>
        <v/>
      </c>
      <c r="FJ94" s="180">
        <v>1</v>
      </c>
      <c r="FK94" s="181">
        <v>1</v>
      </c>
      <c r="FL94" s="181">
        <v>1</v>
      </c>
      <c r="FM94" s="183">
        <v>1</v>
      </c>
      <c r="FN94" s="183">
        <v>1</v>
      </c>
      <c r="FO94" s="183">
        <v>1</v>
      </c>
      <c r="FP94" s="183">
        <v>1</v>
      </c>
      <c r="FQ94" s="183">
        <v>1</v>
      </c>
      <c r="FR94" s="183">
        <v>1</v>
      </c>
      <c r="FS94" s="192" t="str">
        <f ca="1">IF(ISBLANK(FE94),"",ROUND(AVERAGE(OFFSET(FJ94:FR94,0,0,1,ion21Coop!$F$42)),1))</f>
        <v/>
      </c>
      <c r="FT94" s="269" t="str">
        <f t="shared" si="151"/>
        <v/>
      </c>
      <c r="FV94" s="119">
        <f t="shared" si="201"/>
        <v>8</v>
      </c>
      <c r="FW94" s="123" t="str">
        <f t="shared" si="222"/>
        <v/>
      </c>
      <c r="FX94" s="123">
        <v>89</v>
      </c>
      <c r="FY94" s="423"/>
      <c r="FZ94" s="423"/>
      <c r="GA94" s="423"/>
      <c r="GB94" s="423"/>
      <c r="GC94" s="421"/>
      <c r="GD94" s="422"/>
      <c r="GE94" s="269" t="str">
        <f t="shared" si="152"/>
        <v/>
      </c>
      <c r="GF94" s="180">
        <v>1</v>
      </c>
      <c r="GG94" s="269" t="str">
        <f t="shared" si="153"/>
        <v/>
      </c>
      <c r="GH94" s="180">
        <v>1</v>
      </c>
      <c r="GI94" s="181">
        <v>1</v>
      </c>
      <c r="GJ94" s="181">
        <v>1</v>
      </c>
      <c r="GK94" s="183">
        <v>1</v>
      </c>
      <c r="GL94" s="183">
        <v>1</v>
      </c>
      <c r="GM94" s="183">
        <v>1</v>
      </c>
      <c r="GN94" s="183">
        <v>1</v>
      </c>
      <c r="GO94" s="183">
        <v>1</v>
      </c>
      <c r="GP94" s="183">
        <v>1</v>
      </c>
      <c r="GQ94" s="192" t="str">
        <f ca="1">IF(ISBLANK(GC94),"",ROUND(AVERAGE(OFFSET(GH94:GP94,0,0,1,ion21Coop!$F$42)),1))</f>
        <v/>
      </c>
      <c r="GR94" s="269" t="str">
        <f t="shared" si="154"/>
        <v/>
      </c>
      <c r="GT94" s="119">
        <f t="shared" si="202"/>
        <v>9</v>
      </c>
      <c r="GU94" s="123" t="str">
        <f t="shared" si="223"/>
        <v/>
      </c>
      <c r="GV94" s="123">
        <v>89</v>
      </c>
      <c r="GW94" s="423"/>
      <c r="GX94" s="423"/>
      <c r="GY94" s="423"/>
      <c r="GZ94" s="423"/>
      <c r="HA94" s="421"/>
      <c r="HB94" s="422"/>
      <c r="HC94" s="269" t="str">
        <f t="shared" si="155"/>
        <v/>
      </c>
      <c r="HD94" s="180">
        <v>1</v>
      </c>
      <c r="HE94" s="269" t="str">
        <f t="shared" si="156"/>
        <v/>
      </c>
      <c r="HF94" s="180">
        <v>1</v>
      </c>
      <c r="HG94" s="181">
        <v>1</v>
      </c>
      <c r="HH94" s="181">
        <v>1</v>
      </c>
      <c r="HI94" s="183">
        <v>1</v>
      </c>
      <c r="HJ94" s="183">
        <v>1</v>
      </c>
      <c r="HK94" s="183">
        <v>1</v>
      </c>
      <c r="HL94" s="183">
        <v>1</v>
      </c>
      <c r="HM94" s="183">
        <v>1</v>
      </c>
      <c r="HN94" s="183">
        <v>1</v>
      </c>
      <c r="HO94" s="192" t="str">
        <f ca="1">IF(ISBLANK(HA94),"",ROUND(AVERAGE(OFFSET(HF94:HN94,0,0,1,ion21Coop!$F$42)),1))</f>
        <v/>
      </c>
      <c r="HP94" s="269" t="str">
        <f t="shared" si="157"/>
        <v/>
      </c>
      <c r="HR94" s="119">
        <f t="shared" si="203"/>
        <v>10</v>
      </c>
      <c r="HS94" s="123" t="str">
        <f t="shared" si="224"/>
        <v/>
      </c>
      <c r="HT94" s="123">
        <v>89</v>
      </c>
      <c r="HU94" s="423"/>
      <c r="HV94" s="423"/>
      <c r="HW94" s="423"/>
      <c r="HX94" s="423"/>
      <c r="HY94" s="421"/>
      <c r="HZ94" s="422"/>
      <c r="IA94" s="269" t="str">
        <f t="shared" si="158"/>
        <v/>
      </c>
      <c r="IB94" s="180">
        <v>1</v>
      </c>
      <c r="IC94" s="269" t="str">
        <f t="shared" si="159"/>
        <v/>
      </c>
      <c r="ID94" s="180">
        <v>1</v>
      </c>
      <c r="IE94" s="181">
        <v>1</v>
      </c>
      <c r="IF94" s="181">
        <v>1</v>
      </c>
      <c r="IG94" s="183">
        <v>1</v>
      </c>
      <c r="IH94" s="183">
        <v>1</v>
      </c>
      <c r="II94" s="183">
        <v>1</v>
      </c>
      <c r="IJ94" s="183">
        <v>1</v>
      </c>
      <c r="IK94" s="183">
        <v>1</v>
      </c>
      <c r="IL94" s="183">
        <v>1</v>
      </c>
      <c r="IM94" s="192" t="str">
        <f ca="1">IF(ISBLANK(HY94),"",ROUND(AVERAGE(OFFSET(ID94:IL94,0,0,1,ion21Coop!$F$42)),1))</f>
        <v/>
      </c>
      <c r="IN94" s="269" t="str">
        <f t="shared" si="160"/>
        <v/>
      </c>
      <c r="IP94" s="119">
        <f t="shared" si="204"/>
        <v>11</v>
      </c>
      <c r="IQ94" s="123" t="str">
        <f t="shared" si="225"/>
        <v/>
      </c>
      <c r="IR94" s="123">
        <v>89</v>
      </c>
      <c r="IS94" s="423"/>
      <c r="IT94" s="423"/>
      <c r="IU94" s="423"/>
      <c r="IV94" s="423"/>
      <c r="IW94" s="421"/>
      <c r="IX94" s="422"/>
      <c r="IY94" s="269" t="str">
        <f t="shared" si="161"/>
        <v/>
      </c>
      <c r="IZ94" s="180">
        <v>1</v>
      </c>
      <c r="JA94" s="269" t="str">
        <f t="shared" si="162"/>
        <v/>
      </c>
      <c r="JB94" s="180">
        <v>1</v>
      </c>
      <c r="JC94" s="181">
        <v>1</v>
      </c>
      <c r="JD94" s="181">
        <v>1</v>
      </c>
      <c r="JE94" s="183">
        <v>1</v>
      </c>
      <c r="JF94" s="183">
        <v>1</v>
      </c>
      <c r="JG94" s="183">
        <v>1</v>
      </c>
      <c r="JH94" s="183">
        <v>1</v>
      </c>
      <c r="JI94" s="183">
        <v>1</v>
      </c>
      <c r="JJ94" s="183">
        <v>1</v>
      </c>
      <c r="JK94" s="192" t="str">
        <f ca="1">IF(ISBLANK(IW94),"",ROUND(AVERAGE(OFFSET(JB94:JJ94,0,0,1,ion21Coop!$F$42)),1))</f>
        <v/>
      </c>
      <c r="JL94" s="269" t="str">
        <f t="shared" si="163"/>
        <v/>
      </c>
      <c r="JN94" s="119">
        <f t="shared" si="205"/>
        <v>12</v>
      </c>
      <c r="JO94" s="123" t="str">
        <f t="shared" si="226"/>
        <v/>
      </c>
      <c r="JP94" s="123">
        <v>89</v>
      </c>
      <c r="JQ94" s="423"/>
      <c r="JR94" s="423"/>
      <c r="JS94" s="423"/>
      <c r="JT94" s="423"/>
      <c r="JU94" s="421"/>
      <c r="JV94" s="422"/>
      <c r="JW94" s="269" t="str">
        <f t="shared" si="164"/>
        <v/>
      </c>
      <c r="JX94" s="180">
        <v>1</v>
      </c>
      <c r="JY94" s="269" t="str">
        <f t="shared" si="165"/>
        <v/>
      </c>
      <c r="JZ94" s="180">
        <v>1</v>
      </c>
      <c r="KA94" s="181">
        <v>1</v>
      </c>
      <c r="KB94" s="181">
        <v>1</v>
      </c>
      <c r="KC94" s="183">
        <v>1</v>
      </c>
      <c r="KD94" s="183">
        <v>1</v>
      </c>
      <c r="KE94" s="183">
        <v>1</v>
      </c>
      <c r="KF94" s="183">
        <v>1</v>
      </c>
      <c r="KG94" s="183">
        <v>1</v>
      </c>
      <c r="KH94" s="183">
        <v>1</v>
      </c>
      <c r="KI94" s="192" t="str">
        <f ca="1">IF(ISBLANK(JU94),"",ROUND(AVERAGE(OFFSET(JZ94:KH94,0,0,1,ion21Coop!$F$42)),1))</f>
        <v/>
      </c>
      <c r="KJ94" s="269" t="str">
        <f t="shared" si="166"/>
        <v/>
      </c>
      <c r="KL94" s="119">
        <f t="shared" si="206"/>
        <v>13</v>
      </c>
      <c r="KM94" s="123" t="str">
        <f t="shared" si="227"/>
        <v/>
      </c>
      <c r="KN94" s="123">
        <v>89</v>
      </c>
      <c r="KO94" s="423"/>
      <c r="KP94" s="423"/>
      <c r="KQ94" s="423"/>
      <c r="KR94" s="423"/>
      <c r="KS94" s="421"/>
      <c r="KT94" s="422"/>
      <c r="KU94" s="269" t="str">
        <f t="shared" si="167"/>
        <v/>
      </c>
      <c r="KV94" s="180">
        <v>1</v>
      </c>
      <c r="KW94" s="269" t="str">
        <f t="shared" si="168"/>
        <v/>
      </c>
      <c r="KX94" s="180">
        <v>1</v>
      </c>
      <c r="KY94" s="181">
        <v>1</v>
      </c>
      <c r="KZ94" s="181">
        <v>1</v>
      </c>
      <c r="LA94" s="183">
        <v>1</v>
      </c>
      <c r="LB94" s="183">
        <v>1</v>
      </c>
      <c r="LC94" s="183">
        <v>1</v>
      </c>
      <c r="LD94" s="183">
        <v>1</v>
      </c>
      <c r="LE94" s="183">
        <v>1</v>
      </c>
      <c r="LF94" s="183">
        <v>1</v>
      </c>
      <c r="LG94" s="192" t="str">
        <f ca="1">IF(ISBLANK(KS94),"",ROUND(AVERAGE(OFFSET(KX94:LF94,0,0,1,ion21Coop!$F$42)),1))</f>
        <v/>
      </c>
      <c r="LH94" s="269" t="str">
        <f t="shared" si="169"/>
        <v/>
      </c>
      <c r="LJ94" s="119">
        <f t="shared" si="207"/>
        <v>14</v>
      </c>
      <c r="LK94" s="123" t="str">
        <f t="shared" si="228"/>
        <v/>
      </c>
      <c r="LL94" s="123">
        <v>89</v>
      </c>
      <c r="LM94" s="423"/>
      <c r="LN94" s="423"/>
      <c r="LO94" s="423"/>
      <c r="LP94" s="423"/>
      <c r="LQ94" s="421"/>
      <c r="LR94" s="422"/>
      <c r="LS94" s="269" t="str">
        <f t="shared" si="170"/>
        <v/>
      </c>
      <c r="LT94" s="180">
        <v>1</v>
      </c>
      <c r="LU94" s="269" t="str">
        <f t="shared" si="171"/>
        <v/>
      </c>
      <c r="LV94" s="180">
        <v>1</v>
      </c>
      <c r="LW94" s="181">
        <v>1</v>
      </c>
      <c r="LX94" s="181">
        <v>1</v>
      </c>
      <c r="LY94" s="183">
        <v>1</v>
      </c>
      <c r="LZ94" s="183">
        <v>1</v>
      </c>
      <c r="MA94" s="183">
        <v>1</v>
      </c>
      <c r="MB94" s="183">
        <v>1</v>
      </c>
      <c r="MC94" s="183">
        <v>1</v>
      </c>
      <c r="MD94" s="183">
        <v>1</v>
      </c>
      <c r="ME94" s="192" t="str">
        <f ca="1">IF(ISBLANK(LQ94),"",ROUND(AVERAGE(OFFSET(LV94:MD94,0,0,1,ion21Coop!$F$42)),1))</f>
        <v/>
      </c>
      <c r="MF94" s="269" t="str">
        <f t="shared" si="172"/>
        <v/>
      </c>
      <c r="MH94" s="119">
        <f t="shared" si="208"/>
        <v>15</v>
      </c>
      <c r="MI94" s="123" t="str">
        <f t="shared" si="229"/>
        <v/>
      </c>
      <c r="MJ94" s="123">
        <v>89</v>
      </c>
      <c r="MK94" s="423"/>
      <c r="ML94" s="423"/>
      <c r="MM94" s="423"/>
      <c r="MN94" s="423"/>
      <c r="MO94" s="421"/>
      <c r="MP94" s="422"/>
      <c r="MQ94" s="269" t="str">
        <f t="shared" si="173"/>
        <v/>
      </c>
      <c r="MR94" s="180">
        <v>1</v>
      </c>
      <c r="MS94" s="269" t="str">
        <f t="shared" si="174"/>
        <v/>
      </c>
      <c r="MT94" s="180">
        <v>1</v>
      </c>
      <c r="MU94" s="181">
        <v>1</v>
      </c>
      <c r="MV94" s="181">
        <v>1</v>
      </c>
      <c r="MW94" s="183">
        <v>1</v>
      </c>
      <c r="MX94" s="183">
        <v>1</v>
      </c>
      <c r="MY94" s="183">
        <v>1</v>
      </c>
      <c r="MZ94" s="183">
        <v>1</v>
      </c>
      <c r="NA94" s="183">
        <v>1</v>
      </c>
      <c r="NB94" s="183">
        <v>1</v>
      </c>
      <c r="NC94" s="192" t="str">
        <f ca="1">IF(ISBLANK(MO94),"",ROUND(AVERAGE(OFFSET(MT94:NB94,0,0,1,ion21Coop!$F$42)),1))</f>
        <v/>
      </c>
      <c r="ND94" s="269" t="str">
        <f t="shared" si="175"/>
        <v/>
      </c>
      <c r="NF94" s="119">
        <f t="shared" si="209"/>
        <v>16</v>
      </c>
      <c r="NG94" s="123" t="str">
        <f t="shared" si="230"/>
        <v/>
      </c>
      <c r="NH94" s="123">
        <v>89</v>
      </c>
      <c r="NI94" s="423"/>
      <c r="NJ94" s="423"/>
      <c r="NK94" s="423"/>
      <c r="NL94" s="423"/>
      <c r="NM94" s="421"/>
      <c r="NN94" s="422"/>
      <c r="NO94" s="269" t="str">
        <f t="shared" si="176"/>
        <v/>
      </c>
      <c r="NP94" s="180">
        <v>1</v>
      </c>
      <c r="NQ94" s="269" t="str">
        <f t="shared" si="177"/>
        <v/>
      </c>
      <c r="NR94" s="180">
        <v>1</v>
      </c>
      <c r="NS94" s="181">
        <v>1</v>
      </c>
      <c r="NT94" s="181">
        <v>1</v>
      </c>
      <c r="NU94" s="183">
        <v>1</v>
      </c>
      <c r="NV94" s="183">
        <v>1</v>
      </c>
      <c r="NW94" s="183">
        <v>1</v>
      </c>
      <c r="NX94" s="183">
        <v>1</v>
      </c>
      <c r="NY94" s="183">
        <v>1</v>
      </c>
      <c r="NZ94" s="183">
        <v>1</v>
      </c>
      <c r="OA94" s="192" t="str">
        <f ca="1">IF(ISBLANK(NM94),"",ROUND(AVERAGE(OFFSET(NR94:NZ94,0,0,1,ion21Coop!$F$42)),1))</f>
        <v/>
      </c>
      <c r="OB94" s="269" t="str">
        <f t="shared" si="178"/>
        <v/>
      </c>
      <c r="OD94" s="119">
        <f t="shared" si="210"/>
        <v>17</v>
      </c>
      <c r="OE94" s="123" t="str">
        <f t="shared" si="231"/>
        <v/>
      </c>
      <c r="OF94" s="123">
        <v>89</v>
      </c>
      <c r="OG94" s="423"/>
      <c r="OH94" s="423"/>
      <c r="OI94" s="423"/>
      <c r="OJ94" s="423"/>
      <c r="OK94" s="421"/>
      <c r="OL94" s="422"/>
      <c r="OM94" s="269" t="str">
        <f t="shared" si="179"/>
        <v/>
      </c>
      <c r="ON94" s="180">
        <v>1</v>
      </c>
      <c r="OO94" s="269" t="str">
        <f t="shared" si="180"/>
        <v/>
      </c>
      <c r="OP94" s="180">
        <v>1</v>
      </c>
      <c r="OQ94" s="181">
        <v>1</v>
      </c>
      <c r="OR94" s="181">
        <v>1</v>
      </c>
      <c r="OS94" s="183">
        <v>1</v>
      </c>
      <c r="OT94" s="183">
        <v>1</v>
      </c>
      <c r="OU94" s="183">
        <v>1</v>
      </c>
      <c r="OV94" s="183">
        <v>1</v>
      </c>
      <c r="OW94" s="183">
        <v>1</v>
      </c>
      <c r="OX94" s="183">
        <v>1</v>
      </c>
      <c r="OY94" s="192" t="str">
        <f ca="1">IF(ISBLANK(OK94),"",ROUND(AVERAGE(OFFSET(OP94:OX94,0,0,1,ion21Coop!$F$42)),1))</f>
        <v/>
      </c>
      <c r="OZ94" s="269" t="str">
        <f t="shared" si="181"/>
        <v/>
      </c>
      <c r="PB94" s="119">
        <f t="shared" si="211"/>
        <v>18</v>
      </c>
      <c r="PC94" s="123" t="str">
        <f t="shared" si="232"/>
        <v/>
      </c>
      <c r="PD94" s="123">
        <v>89</v>
      </c>
      <c r="PE94" s="423"/>
      <c r="PF94" s="423"/>
      <c r="PG94" s="423"/>
      <c r="PH94" s="423"/>
      <c r="PI94" s="421"/>
      <c r="PJ94" s="422"/>
      <c r="PK94" s="269" t="str">
        <f t="shared" si="182"/>
        <v/>
      </c>
      <c r="PL94" s="180">
        <v>1</v>
      </c>
      <c r="PM94" s="269" t="str">
        <f t="shared" si="183"/>
        <v/>
      </c>
      <c r="PN94" s="180">
        <v>1</v>
      </c>
      <c r="PO94" s="181">
        <v>1</v>
      </c>
      <c r="PP94" s="181">
        <v>1</v>
      </c>
      <c r="PQ94" s="183">
        <v>1</v>
      </c>
      <c r="PR94" s="183">
        <v>1</v>
      </c>
      <c r="PS94" s="183">
        <v>1</v>
      </c>
      <c r="PT94" s="183">
        <v>1</v>
      </c>
      <c r="PU94" s="183">
        <v>1</v>
      </c>
      <c r="PV94" s="183">
        <v>1</v>
      </c>
      <c r="PW94" s="192" t="str">
        <f ca="1">IF(ISBLANK(PI94),"",ROUND(AVERAGE(OFFSET(PN94:PV94,0,0,1,ion21Coop!$F$42)),1))</f>
        <v/>
      </c>
      <c r="PX94" s="269" t="str">
        <f t="shared" si="184"/>
        <v/>
      </c>
      <c r="PZ94" s="119">
        <f t="shared" si="212"/>
        <v>19</v>
      </c>
      <c r="QA94" s="123" t="str">
        <f t="shared" si="233"/>
        <v/>
      </c>
      <c r="QB94" s="123">
        <v>89</v>
      </c>
      <c r="QC94" s="423"/>
      <c r="QD94" s="423"/>
      <c r="QE94" s="423"/>
      <c r="QF94" s="423"/>
      <c r="QG94" s="421"/>
      <c r="QH94" s="422"/>
      <c r="QI94" s="269" t="str">
        <f t="shared" si="185"/>
        <v/>
      </c>
      <c r="QJ94" s="180">
        <v>1</v>
      </c>
      <c r="QK94" s="269" t="str">
        <f t="shared" si="186"/>
        <v/>
      </c>
      <c r="QL94" s="180">
        <v>1</v>
      </c>
      <c r="QM94" s="181">
        <v>1</v>
      </c>
      <c r="QN94" s="181">
        <v>1</v>
      </c>
      <c r="QO94" s="183">
        <v>1</v>
      </c>
      <c r="QP94" s="183">
        <v>1</v>
      </c>
      <c r="QQ94" s="183">
        <v>1</v>
      </c>
      <c r="QR94" s="183">
        <v>1</v>
      </c>
      <c r="QS94" s="183">
        <v>1</v>
      </c>
      <c r="QT94" s="183">
        <v>1</v>
      </c>
      <c r="QU94" s="192" t="str">
        <f ca="1">IF(ISBLANK(QG94),"",ROUND(AVERAGE(OFFSET(QL94:QT94,0,0,1,ion21Coop!$F$42)),1))</f>
        <v/>
      </c>
      <c r="QV94" s="269" t="str">
        <f t="shared" si="187"/>
        <v/>
      </c>
      <c r="QX94" s="119">
        <f t="shared" si="213"/>
        <v>20</v>
      </c>
      <c r="QY94" s="123" t="str">
        <f t="shared" si="234"/>
        <v/>
      </c>
      <c r="QZ94" s="123">
        <v>89</v>
      </c>
      <c r="RA94" s="423"/>
      <c r="RB94" s="423"/>
      <c r="RC94" s="423"/>
      <c r="RD94" s="423"/>
      <c r="RE94" s="421"/>
      <c r="RF94" s="422"/>
      <c r="RG94" s="269" t="str">
        <f t="shared" si="188"/>
        <v/>
      </c>
      <c r="RH94" s="180">
        <v>1</v>
      </c>
      <c r="RI94" s="269" t="str">
        <f t="shared" si="189"/>
        <v/>
      </c>
      <c r="RJ94" s="180">
        <v>1</v>
      </c>
      <c r="RK94" s="181">
        <v>1</v>
      </c>
      <c r="RL94" s="181">
        <v>1</v>
      </c>
      <c r="RM94" s="183">
        <v>1</v>
      </c>
      <c r="RN94" s="183">
        <v>1</v>
      </c>
      <c r="RO94" s="183">
        <v>1</v>
      </c>
      <c r="RP94" s="183">
        <v>1</v>
      </c>
      <c r="RQ94" s="183">
        <v>1</v>
      </c>
      <c r="RR94" s="183">
        <v>1</v>
      </c>
      <c r="RS94" s="192" t="str">
        <f ca="1">IF(ISBLANK(RE94),"",ROUND(AVERAGE(OFFSET(RJ94:RR94,0,0,1,ion21Coop!$F$42)),1))</f>
        <v/>
      </c>
      <c r="RT94" s="269" t="str">
        <f t="shared" si="190"/>
        <v/>
      </c>
      <c r="RV94" s="119">
        <f t="shared" si="214"/>
        <v>21</v>
      </c>
      <c r="RW94" s="123" t="str">
        <f t="shared" si="235"/>
        <v/>
      </c>
      <c r="RX94" s="123">
        <v>89</v>
      </c>
      <c r="RY94" s="423"/>
      <c r="RZ94" s="423"/>
      <c r="SA94" s="423"/>
      <c r="SB94" s="423"/>
      <c r="SC94" s="421"/>
      <c r="SD94" s="422"/>
      <c r="SE94" s="269" t="str">
        <f t="shared" si="191"/>
        <v/>
      </c>
      <c r="SF94" s="180">
        <v>1</v>
      </c>
      <c r="SG94" s="269" t="str">
        <f t="shared" si="192"/>
        <v/>
      </c>
      <c r="SH94" s="180">
        <v>1</v>
      </c>
      <c r="SI94" s="181">
        <v>1</v>
      </c>
      <c r="SJ94" s="181">
        <v>1</v>
      </c>
      <c r="SK94" s="183">
        <v>1</v>
      </c>
      <c r="SL94" s="183">
        <v>1</v>
      </c>
      <c r="SM94" s="183">
        <v>1</v>
      </c>
      <c r="SN94" s="183">
        <v>1</v>
      </c>
      <c r="SO94" s="183">
        <v>1</v>
      </c>
      <c r="SP94" s="183">
        <v>1</v>
      </c>
      <c r="SQ94" s="192" t="str">
        <f ca="1">IF(ISBLANK(SC94),"",ROUND(AVERAGE(OFFSET(SH94:SP94,0,0,1,ion21Coop!$F$42)),1))</f>
        <v/>
      </c>
      <c r="SR94" s="269" t="str">
        <f t="shared" si="193"/>
        <v/>
      </c>
      <c r="ST94" s="565"/>
      <c r="SU94" s="565"/>
      <c r="SV94" s="566"/>
      <c r="SW94" s="567"/>
      <c r="SX94" s="565"/>
      <c r="SY94" s="566"/>
      <c r="SZ94" s="568"/>
      <c r="TA94" s="567"/>
      <c r="TB94" s="553"/>
    </row>
    <row r="95" spans="10:522" x14ac:dyDescent="0.3">
      <c r="J95" s="119">
        <f t="shared" si="194"/>
        <v>1</v>
      </c>
      <c r="K95" s="123" t="str">
        <f t="shared" si="215"/>
        <v>YaJo</v>
      </c>
      <c r="L95" s="123">
        <v>90</v>
      </c>
      <c r="M95" s="351"/>
      <c r="N95" s="351"/>
      <c r="O95" s="351"/>
      <c r="P95" s="351"/>
      <c r="Q95" s="369"/>
      <c r="R95" s="370"/>
      <c r="S95" s="269" t="str">
        <f t="shared" si="131"/>
        <v/>
      </c>
      <c r="T95" s="180">
        <v>1</v>
      </c>
      <c r="U95" s="269" t="str">
        <f t="shared" si="132"/>
        <v/>
      </c>
      <c r="V95" s="180">
        <v>1</v>
      </c>
      <c r="W95" s="181">
        <v>1</v>
      </c>
      <c r="X95" s="181">
        <v>1</v>
      </c>
      <c r="Y95" s="183">
        <v>1</v>
      </c>
      <c r="Z95" s="183">
        <v>1</v>
      </c>
      <c r="AA95" s="183">
        <v>1</v>
      </c>
      <c r="AB95" s="183">
        <v>1</v>
      </c>
      <c r="AC95" s="183">
        <v>1</v>
      </c>
      <c r="AD95" s="183">
        <v>1</v>
      </c>
      <c r="AE95" s="192" t="str">
        <f ca="1">IF(ISBLANK(Q95),"",ROUND(AVERAGE(OFFSET(V95:AD95,0,0,1,ion21Coop!$F$42)),1))</f>
        <v/>
      </c>
      <c r="AF95" s="269" t="str">
        <f t="shared" si="133"/>
        <v/>
      </c>
      <c r="AH95" s="119">
        <f t="shared" si="195"/>
        <v>2</v>
      </c>
      <c r="AI95" s="123" t="str">
        <f t="shared" si="216"/>
        <v>GeLo</v>
      </c>
      <c r="AJ95" s="123">
        <v>90</v>
      </c>
      <c r="AK95" s="351"/>
      <c r="AL95" s="351"/>
      <c r="AM95" s="351"/>
      <c r="AN95" s="351"/>
      <c r="AO95" s="369"/>
      <c r="AP95" s="370"/>
      <c r="AQ95" s="269" t="str">
        <f t="shared" si="134"/>
        <v/>
      </c>
      <c r="AR95" s="180">
        <v>1</v>
      </c>
      <c r="AS95" s="269" t="str">
        <f t="shared" si="135"/>
        <v/>
      </c>
      <c r="AT95" s="180">
        <v>1</v>
      </c>
      <c r="AU95" s="181">
        <v>1</v>
      </c>
      <c r="AV95" s="181">
        <v>1</v>
      </c>
      <c r="AW95" s="183">
        <v>1</v>
      </c>
      <c r="AX95" s="183">
        <v>1</v>
      </c>
      <c r="AY95" s="183">
        <v>1</v>
      </c>
      <c r="AZ95" s="183">
        <v>1</v>
      </c>
      <c r="BA95" s="183">
        <v>1</v>
      </c>
      <c r="BB95" s="183">
        <v>1</v>
      </c>
      <c r="BC95" s="192" t="str">
        <f ca="1">IF(ISBLANK(AO95),"",ROUND(AVERAGE(OFFSET(AT95:BB95,0,0,1,ion21Coop!$F$42)),1))</f>
        <v/>
      </c>
      <c r="BD95" s="269" t="str">
        <f t="shared" si="136"/>
        <v/>
      </c>
      <c r="BF95" s="119">
        <f t="shared" si="196"/>
        <v>3</v>
      </c>
      <c r="BG95" s="123" t="str">
        <f t="shared" si="217"/>
        <v>MiDo</v>
      </c>
      <c r="BH95" s="123">
        <v>90</v>
      </c>
      <c r="BI95" s="351"/>
      <c r="BJ95" s="351"/>
      <c r="BK95" s="351"/>
      <c r="BL95" s="351"/>
      <c r="BM95" s="369"/>
      <c r="BN95" s="370"/>
      <c r="BO95" s="269" t="str">
        <f t="shared" si="137"/>
        <v/>
      </c>
      <c r="BP95" s="180">
        <v>1</v>
      </c>
      <c r="BQ95" s="269" t="str">
        <f t="shared" si="138"/>
        <v/>
      </c>
      <c r="BR95" s="180">
        <v>1</v>
      </c>
      <c r="BS95" s="181">
        <v>1</v>
      </c>
      <c r="BT95" s="181">
        <v>1</v>
      </c>
      <c r="BU95" s="183">
        <v>1</v>
      </c>
      <c r="BV95" s="183">
        <v>1</v>
      </c>
      <c r="BW95" s="183">
        <v>1</v>
      </c>
      <c r="BX95" s="183">
        <v>1</v>
      </c>
      <c r="BY95" s="183">
        <v>1</v>
      </c>
      <c r="BZ95" s="183">
        <v>1</v>
      </c>
      <c r="CA95" s="192" t="str">
        <f ca="1">IF(ISBLANK(BM95),"",ROUND(AVERAGE(OFFSET(BR95:BZ95,0,0,1,ion21Coop!$F$42)),1))</f>
        <v/>
      </c>
      <c r="CB95" s="269" t="str">
        <f t="shared" si="139"/>
        <v/>
      </c>
      <c r="CD95" s="119">
        <f t="shared" si="197"/>
        <v>4</v>
      </c>
      <c r="CE95" s="123" t="str">
        <f t="shared" si="218"/>
        <v>EmNi</v>
      </c>
      <c r="CF95" s="123">
        <v>90</v>
      </c>
      <c r="CG95" s="351"/>
      <c r="CH95" s="351"/>
      <c r="CI95" s="351"/>
      <c r="CJ95" s="351"/>
      <c r="CK95" s="369"/>
      <c r="CL95" s="370"/>
      <c r="CM95" s="269" t="str">
        <f t="shared" si="140"/>
        <v/>
      </c>
      <c r="CN95" s="180">
        <v>1</v>
      </c>
      <c r="CO95" s="269" t="str">
        <f t="shared" si="141"/>
        <v/>
      </c>
      <c r="CP95" s="180">
        <v>1</v>
      </c>
      <c r="CQ95" s="181">
        <v>1</v>
      </c>
      <c r="CR95" s="181">
        <v>1</v>
      </c>
      <c r="CS95" s="183">
        <v>1</v>
      </c>
      <c r="CT95" s="183">
        <v>1</v>
      </c>
      <c r="CU95" s="183">
        <v>1</v>
      </c>
      <c r="CV95" s="183">
        <v>1</v>
      </c>
      <c r="CW95" s="183">
        <v>1</v>
      </c>
      <c r="CX95" s="183">
        <v>1</v>
      </c>
      <c r="CY95" s="192" t="str">
        <f ca="1">IF(ISBLANK(CK95),"",ROUND(AVERAGE(OFFSET(CP95:CX95,0,0,1,ion21Coop!$F$42)),1))</f>
        <v/>
      </c>
      <c r="CZ95" s="269" t="str">
        <f t="shared" si="142"/>
        <v/>
      </c>
      <c r="DB95" s="119">
        <f t="shared" si="198"/>
        <v>5</v>
      </c>
      <c r="DC95" s="123" t="str">
        <f t="shared" si="219"/>
        <v>HeJe</v>
      </c>
      <c r="DD95" s="123">
        <v>90</v>
      </c>
      <c r="DE95" s="423"/>
      <c r="DF95" s="423"/>
      <c r="DG95" s="423"/>
      <c r="DH95" s="423"/>
      <c r="DI95" s="421"/>
      <c r="DJ95" s="422"/>
      <c r="DK95" s="269" t="str">
        <f t="shared" si="143"/>
        <v/>
      </c>
      <c r="DL95" s="180">
        <v>1</v>
      </c>
      <c r="DM95" s="269" t="str">
        <f t="shared" si="144"/>
        <v/>
      </c>
      <c r="DN95" s="180">
        <v>1</v>
      </c>
      <c r="DO95" s="181">
        <v>1</v>
      </c>
      <c r="DP95" s="181">
        <v>1</v>
      </c>
      <c r="DQ95" s="183">
        <v>1</v>
      </c>
      <c r="DR95" s="183">
        <v>1</v>
      </c>
      <c r="DS95" s="183">
        <v>1</v>
      </c>
      <c r="DT95" s="183">
        <v>1</v>
      </c>
      <c r="DU95" s="183">
        <v>1</v>
      </c>
      <c r="DV95" s="183">
        <v>1</v>
      </c>
      <c r="DW95" s="192" t="str">
        <f ca="1">IF(ISBLANK(DI95),"",ROUND(AVERAGE(OFFSET(DN95:DV95,0,0,1,ion21Coop!$F$42)),1))</f>
        <v/>
      </c>
      <c r="DX95" s="269" t="str">
        <f t="shared" si="145"/>
        <v/>
      </c>
      <c r="DZ95" s="119">
        <f t="shared" si="199"/>
        <v>6</v>
      </c>
      <c r="EA95" s="123" t="str">
        <f t="shared" si="220"/>
        <v/>
      </c>
      <c r="EB95" s="123">
        <v>90</v>
      </c>
      <c r="EC95" s="423"/>
      <c r="ED95" s="423"/>
      <c r="EE95" s="423"/>
      <c r="EF95" s="423"/>
      <c r="EG95" s="421"/>
      <c r="EH95" s="422"/>
      <c r="EI95" s="269" t="str">
        <f t="shared" si="146"/>
        <v/>
      </c>
      <c r="EJ95" s="180">
        <v>1</v>
      </c>
      <c r="EK95" s="269" t="str">
        <f t="shared" si="147"/>
        <v/>
      </c>
      <c r="EL95" s="180">
        <v>1</v>
      </c>
      <c r="EM95" s="181">
        <v>1</v>
      </c>
      <c r="EN95" s="181">
        <v>1</v>
      </c>
      <c r="EO95" s="183">
        <v>1</v>
      </c>
      <c r="EP95" s="183">
        <v>1</v>
      </c>
      <c r="EQ95" s="183">
        <v>1</v>
      </c>
      <c r="ER95" s="183">
        <v>1</v>
      </c>
      <c r="ES95" s="183">
        <v>1</v>
      </c>
      <c r="ET95" s="183">
        <v>1</v>
      </c>
      <c r="EU95" s="192" t="str">
        <f ca="1">IF(ISBLANK(EG95),"",ROUND(AVERAGE(OFFSET(EL95:ET95,0,0,1,ion21Coop!$F$42)),1))</f>
        <v/>
      </c>
      <c r="EV95" s="269" t="str">
        <f t="shared" si="148"/>
        <v/>
      </c>
      <c r="EX95" s="119">
        <f t="shared" si="200"/>
        <v>7</v>
      </c>
      <c r="EY95" s="123" t="str">
        <f t="shared" si="221"/>
        <v/>
      </c>
      <c r="EZ95" s="123">
        <v>90</v>
      </c>
      <c r="FA95" s="423"/>
      <c r="FB95" s="423"/>
      <c r="FC95" s="423"/>
      <c r="FD95" s="423"/>
      <c r="FE95" s="421"/>
      <c r="FF95" s="422"/>
      <c r="FG95" s="269" t="str">
        <f t="shared" si="149"/>
        <v/>
      </c>
      <c r="FH95" s="180">
        <v>1</v>
      </c>
      <c r="FI95" s="269" t="str">
        <f t="shared" si="150"/>
        <v/>
      </c>
      <c r="FJ95" s="180">
        <v>1</v>
      </c>
      <c r="FK95" s="181">
        <v>1</v>
      </c>
      <c r="FL95" s="181">
        <v>1</v>
      </c>
      <c r="FM95" s="183">
        <v>1</v>
      </c>
      <c r="FN95" s="183">
        <v>1</v>
      </c>
      <c r="FO95" s="183">
        <v>1</v>
      </c>
      <c r="FP95" s="183">
        <v>1</v>
      </c>
      <c r="FQ95" s="183">
        <v>1</v>
      </c>
      <c r="FR95" s="183">
        <v>1</v>
      </c>
      <c r="FS95" s="192" t="str">
        <f ca="1">IF(ISBLANK(FE95),"",ROUND(AVERAGE(OFFSET(FJ95:FR95,0,0,1,ion21Coop!$F$42)),1))</f>
        <v/>
      </c>
      <c r="FT95" s="269" t="str">
        <f t="shared" si="151"/>
        <v/>
      </c>
      <c r="FV95" s="119">
        <f t="shared" si="201"/>
        <v>8</v>
      </c>
      <c r="FW95" s="123" t="str">
        <f t="shared" si="222"/>
        <v/>
      </c>
      <c r="FX95" s="123">
        <v>90</v>
      </c>
      <c r="FY95" s="423"/>
      <c r="FZ95" s="423"/>
      <c r="GA95" s="423"/>
      <c r="GB95" s="423"/>
      <c r="GC95" s="421"/>
      <c r="GD95" s="422"/>
      <c r="GE95" s="269" t="str">
        <f t="shared" si="152"/>
        <v/>
      </c>
      <c r="GF95" s="180">
        <v>1</v>
      </c>
      <c r="GG95" s="269" t="str">
        <f t="shared" si="153"/>
        <v/>
      </c>
      <c r="GH95" s="180">
        <v>1</v>
      </c>
      <c r="GI95" s="181">
        <v>1</v>
      </c>
      <c r="GJ95" s="181">
        <v>1</v>
      </c>
      <c r="GK95" s="183">
        <v>1</v>
      </c>
      <c r="GL95" s="183">
        <v>1</v>
      </c>
      <c r="GM95" s="183">
        <v>1</v>
      </c>
      <c r="GN95" s="183">
        <v>1</v>
      </c>
      <c r="GO95" s="183">
        <v>1</v>
      </c>
      <c r="GP95" s="183">
        <v>1</v>
      </c>
      <c r="GQ95" s="192" t="str">
        <f ca="1">IF(ISBLANK(GC95),"",ROUND(AVERAGE(OFFSET(GH95:GP95,0,0,1,ion21Coop!$F$42)),1))</f>
        <v/>
      </c>
      <c r="GR95" s="269" t="str">
        <f t="shared" si="154"/>
        <v/>
      </c>
      <c r="GT95" s="119">
        <f t="shared" si="202"/>
        <v>9</v>
      </c>
      <c r="GU95" s="123" t="str">
        <f t="shared" si="223"/>
        <v/>
      </c>
      <c r="GV95" s="123">
        <v>90</v>
      </c>
      <c r="GW95" s="423"/>
      <c r="GX95" s="423"/>
      <c r="GY95" s="423"/>
      <c r="GZ95" s="423"/>
      <c r="HA95" s="421"/>
      <c r="HB95" s="422"/>
      <c r="HC95" s="269" t="str">
        <f t="shared" si="155"/>
        <v/>
      </c>
      <c r="HD95" s="180">
        <v>1</v>
      </c>
      <c r="HE95" s="269" t="str">
        <f t="shared" si="156"/>
        <v/>
      </c>
      <c r="HF95" s="180">
        <v>1</v>
      </c>
      <c r="HG95" s="181">
        <v>1</v>
      </c>
      <c r="HH95" s="181">
        <v>1</v>
      </c>
      <c r="HI95" s="183">
        <v>1</v>
      </c>
      <c r="HJ95" s="183">
        <v>1</v>
      </c>
      <c r="HK95" s="183">
        <v>1</v>
      </c>
      <c r="HL95" s="183">
        <v>1</v>
      </c>
      <c r="HM95" s="183">
        <v>1</v>
      </c>
      <c r="HN95" s="183">
        <v>1</v>
      </c>
      <c r="HO95" s="192" t="str">
        <f ca="1">IF(ISBLANK(HA95),"",ROUND(AVERAGE(OFFSET(HF95:HN95,0,0,1,ion21Coop!$F$42)),1))</f>
        <v/>
      </c>
      <c r="HP95" s="269" t="str">
        <f t="shared" si="157"/>
        <v/>
      </c>
      <c r="HR95" s="119">
        <f t="shared" si="203"/>
        <v>10</v>
      </c>
      <c r="HS95" s="123" t="str">
        <f t="shared" si="224"/>
        <v/>
      </c>
      <c r="HT95" s="123">
        <v>90</v>
      </c>
      <c r="HU95" s="423"/>
      <c r="HV95" s="423"/>
      <c r="HW95" s="423"/>
      <c r="HX95" s="423"/>
      <c r="HY95" s="421"/>
      <c r="HZ95" s="422"/>
      <c r="IA95" s="269" t="str">
        <f t="shared" si="158"/>
        <v/>
      </c>
      <c r="IB95" s="180">
        <v>1</v>
      </c>
      <c r="IC95" s="269" t="str">
        <f t="shared" si="159"/>
        <v/>
      </c>
      <c r="ID95" s="180">
        <v>1</v>
      </c>
      <c r="IE95" s="181">
        <v>1</v>
      </c>
      <c r="IF95" s="181">
        <v>1</v>
      </c>
      <c r="IG95" s="183">
        <v>1</v>
      </c>
      <c r="IH95" s="183">
        <v>1</v>
      </c>
      <c r="II95" s="183">
        <v>1</v>
      </c>
      <c r="IJ95" s="183">
        <v>1</v>
      </c>
      <c r="IK95" s="183">
        <v>1</v>
      </c>
      <c r="IL95" s="183">
        <v>1</v>
      </c>
      <c r="IM95" s="192" t="str">
        <f ca="1">IF(ISBLANK(HY95),"",ROUND(AVERAGE(OFFSET(ID95:IL95,0,0,1,ion21Coop!$F$42)),1))</f>
        <v/>
      </c>
      <c r="IN95" s="269" t="str">
        <f t="shared" si="160"/>
        <v/>
      </c>
      <c r="IP95" s="119">
        <f t="shared" si="204"/>
        <v>11</v>
      </c>
      <c r="IQ95" s="123" t="str">
        <f t="shared" si="225"/>
        <v/>
      </c>
      <c r="IR95" s="123">
        <v>90</v>
      </c>
      <c r="IS95" s="423"/>
      <c r="IT95" s="423"/>
      <c r="IU95" s="423"/>
      <c r="IV95" s="423"/>
      <c r="IW95" s="421"/>
      <c r="IX95" s="422"/>
      <c r="IY95" s="269" t="str">
        <f t="shared" si="161"/>
        <v/>
      </c>
      <c r="IZ95" s="180">
        <v>1</v>
      </c>
      <c r="JA95" s="269" t="str">
        <f t="shared" si="162"/>
        <v/>
      </c>
      <c r="JB95" s="180">
        <v>1</v>
      </c>
      <c r="JC95" s="181">
        <v>1</v>
      </c>
      <c r="JD95" s="181">
        <v>1</v>
      </c>
      <c r="JE95" s="183">
        <v>1</v>
      </c>
      <c r="JF95" s="183">
        <v>1</v>
      </c>
      <c r="JG95" s="183">
        <v>1</v>
      </c>
      <c r="JH95" s="183">
        <v>1</v>
      </c>
      <c r="JI95" s="183">
        <v>1</v>
      </c>
      <c r="JJ95" s="183">
        <v>1</v>
      </c>
      <c r="JK95" s="192" t="str">
        <f ca="1">IF(ISBLANK(IW95),"",ROUND(AVERAGE(OFFSET(JB95:JJ95,0,0,1,ion21Coop!$F$42)),1))</f>
        <v/>
      </c>
      <c r="JL95" s="269" t="str">
        <f t="shared" si="163"/>
        <v/>
      </c>
      <c r="JN95" s="119">
        <f t="shared" si="205"/>
        <v>12</v>
      </c>
      <c r="JO95" s="123" t="str">
        <f t="shared" si="226"/>
        <v/>
      </c>
      <c r="JP95" s="123">
        <v>90</v>
      </c>
      <c r="JQ95" s="423"/>
      <c r="JR95" s="423"/>
      <c r="JS95" s="423"/>
      <c r="JT95" s="423"/>
      <c r="JU95" s="421"/>
      <c r="JV95" s="422"/>
      <c r="JW95" s="269" t="str">
        <f t="shared" si="164"/>
        <v/>
      </c>
      <c r="JX95" s="180">
        <v>1</v>
      </c>
      <c r="JY95" s="269" t="str">
        <f t="shared" si="165"/>
        <v/>
      </c>
      <c r="JZ95" s="180">
        <v>1</v>
      </c>
      <c r="KA95" s="181">
        <v>1</v>
      </c>
      <c r="KB95" s="181">
        <v>1</v>
      </c>
      <c r="KC95" s="183">
        <v>1</v>
      </c>
      <c r="KD95" s="183">
        <v>1</v>
      </c>
      <c r="KE95" s="183">
        <v>1</v>
      </c>
      <c r="KF95" s="183">
        <v>1</v>
      </c>
      <c r="KG95" s="183">
        <v>1</v>
      </c>
      <c r="KH95" s="183">
        <v>1</v>
      </c>
      <c r="KI95" s="192" t="str">
        <f ca="1">IF(ISBLANK(JU95),"",ROUND(AVERAGE(OFFSET(JZ95:KH95,0,0,1,ion21Coop!$F$42)),1))</f>
        <v/>
      </c>
      <c r="KJ95" s="269" t="str">
        <f t="shared" si="166"/>
        <v/>
      </c>
      <c r="KL95" s="119">
        <f t="shared" si="206"/>
        <v>13</v>
      </c>
      <c r="KM95" s="123" t="str">
        <f t="shared" si="227"/>
        <v/>
      </c>
      <c r="KN95" s="123">
        <v>90</v>
      </c>
      <c r="KO95" s="423"/>
      <c r="KP95" s="423"/>
      <c r="KQ95" s="423"/>
      <c r="KR95" s="423"/>
      <c r="KS95" s="421"/>
      <c r="KT95" s="422"/>
      <c r="KU95" s="269" t="str">
        <f t="shared" si="167"/>
        <v/>
      </c>
      <c r="KV95" s="180">
        <v>1</v>
      </c>
      <c r="KW95" s="269" t="str">
        <f t="shared" si="168"/>
        <v/>
      </c>
      <c r="KX95" s="180">
        <v>1</v>
      </c>
      <c r="KY95" s="181">
        <v>1</v>
      </c>
      <c r="KZ95" s="181">
        <v>1</v>
      </c>
      <c r="LA95" s="183">
        <v>1</v>
      </c>
      <c r="LB95" s="183">
        <v>1</v>
      </c>
      <c r="LC95" s="183">
        <v>1</v>
      </c>
      <c r="LD95" s="183">
        <v>1</v>
      </c>
      <c r="LE95" s="183">
        <v>1</v>
      </c>
      <c r="LF95" s="183">
        <v>1</v>
      </c>
      <c r="LG95" s="192" t="str">
        <f ca="1">IF(ISBLANK(KS95),"",ROUND(AVERAGE(OFFSET(KX95:LF95,0,0,1,ion21Coop!$F$42)),1))</f>
        <v/>
      </c>
      <c r="LH95" s="269" t="str">
        <f t="shared" si="169"/>
        <v/>
      </c>
      <c r="LJ95" s="119">
        <f t="shared" si="207"/>
        <v>14</v>
      </c>
      <c r="LK95" s="123" t="str">
        <f t="shared" si="228"/>
        <v/>
      </c>
      <c r="LL95" s="123">
        <v>90</v>
      </c>
      <c r="LM95" s="423"/>
      <c r="LN95" s="423"/>
      <c r="LO95" s="423"/>
      <c r="LP95" s="423"/>
      <c r="LQ95" s="421"/>
      <c r="LR95" s="422"/>
      <c r="LS95" s="269" t="str">
        <f t="shared" si="170"/>
        <v/>
      </c>
      <c r="LT95" s="180">
        <v>1</v>
      </c>
      <c r="LU95" s="269" t="str">
        <f t="shared" si="171"/>
        <v/>
      </c>
      <c r="LV95" s="180">
        <v>1</v>
      </c>
      <c r="LW95" s="181">
        <v>1</v>
      </c>
      <c r="LX95" s="181">
        <v>1</v>
      </c>
      <c r="LY95" s="183">
        <v>1</v>
      </c>
      <c r="LZ95" s="183">
        <v>1</v>
      </c>
      <c r="MA95" s="183">
        <v>1</v>
      </c>
      <c r="MB95" s="183">
        <v>1</v>
      </c>
      <c r="MC95" s="183">
        <v>1</v>
      </c>
      <c r="MD95" s="183">
        <v>1</v>
      </c>
      <c r="ME95" s="192" t="str">
        <f ca="1">IF(ISBLANK(LQ95),"",ROUND(AVERAGE(OFFSET(LV95:MD95,0,0,1,ion21Coop!$F$42)),1))</f>
        <v/>
      </c>
      <c r="MF95" s="269" t="str">
        <f t="shared" si="172"/>
        <v/>
      </c>
      <c r="MH95" s="119">
        <f t="shared" si="208"/>
        <v>15</v>
      </c>
      <c r="MI95" s="123" t="str">
        <f t="shared" si="229"/>
        <v/>
      </c>
      <c r="MJ95" s="123">
        <v>90</v>
      </c>
      <c r="MK95" s="423"/>
      <c r="ML95" s="423"/>
      <c r="MM95" s="423"/>
      <c r="MN95" s="423"/>
      <c r="MO95" s="421"/>
      <c r="MP95" s="422"/>
      <c r="MQ95" s="269" t="str">
        <f t="shared" si="173"/>
        <v/>
      </c>
      <c r="MR95" s="180">
        <v>1</v>
      </c>
      <c r="MS95" s="269" t="str">
        <f t="shared" si="174"/>
        <v/>
      </c>
      <c r="MT95" s="180">
        <v>1</v>
      </c>
      <c r="MU95" s="181">
        <v>1</v>
      </c>
      <c r="MV95" s="181">
        <v>1</v>
      </c>
      <c r="MW95" s="183">
        <v>1</v>
      </c>
      <c r="MX95" s="183">
        <v>1</v>
      </c>
      <c r="MY95" s="183">
        <v>1</v>
      </c>
      <c r="MZ95" s="183">
        <v>1</v>
      </c>
      <c r="NA95" s="183">
        <v>1</v>
      </c>
      <c r="NB95" s="183">
        <v>1</v>
      </c>
      <c r="NC95" s="192" t="str">
        <f ca="1">IF(ISBLANK(MO95),"",ROUND(AVERAGE(OFFSET(MT95:NB95,0,0,1,ion21Coop!$F$42)),1))</f>
        <v/>
      </c>
      <c r="ND95" s="269" t="str">
        <f t="shared" si="175"/>
        <v/>
      </c>
      <c r="NF95" s="119">
        <f t="shared" si="209"/>
        <v>16</v>
      </c>
      <c r="NG95" s="123" t="str">
        <f t="shared" si="230"/>
        <v/>
      </c>
      <c r="NH95" s="123">
        <v>90</v>
      </c>
      <c r="NI95" s="423"/>
      <c r="NJ95" s="423"/>
      <c r="NK95" s="423"/>
      <c r="NL95" s="423"/>
      <c r="NM95" s="421"/>
      <c r="NN95" s="422"/>
      <c r="NO95" s="269" t="str">
        <f t="shared" si="176"/>
        <v/>
      </c>
      <c r="NP95" s="180">
        <v>1</v>
      </c>
      <c r="NQ95" s="269" t="str">
        <f t="shared" si="177"/>
        <v/>
      </c>
      <c r="NR95" s="180">
        <v>1</v>
      </c>
      <c r="NS95" s="181">
        <v>1</v>
      </c>
      <c r="NT95" s="181">
        <v>1</v>
      </c>
      <c r="NU95" s="183">
        <v>1</v>
      </c>
      <c r="NV95" s="183">
        <v>1</v>
      </c>
      <c r="NW95" s="183">
        <v>1</v>
      </c>
      <c r="NX95" s="183">
        <v>1</v>
      </c>
      <c r="NY95" s="183">
        <v>1</v>
      </c>
      <c r="NZ95" s="183">
        <v>1</v>
      </c>
      <c r="OA95" s="192" t="str">
        <f ca="1">IF(ISBLANK(NM95),"",ROUND(AVERAGE(OFFSET(NR95:NZ95,0,0,1,ion21Coop!$F$42)),1))</f>
        <v/>
      </c>
      <c r="OB95" s="269" t="str">
        <f t="shared" si="178"/>
        <v/>
      </c>
      <c r="OD95" s="119">
        <f t="shared" si="210"/>
        <v>17</v>
      </c>
      <c r="OE95" s="123" t="str">
        <f t="shared" si="231"/>
        <v/>
      </c>
      <c r="OF95" s="123">
        <v>90</v>
      </c>
      <c r="OG95" s="423"/>
      <c r="OH95" s="423"/>
      <c r="OI95" s="423"/>
      <c r="OJ95" s="423"/>
      <c r="OK95" s="421"/>
      <c r="OL95" s="422"/>
      <c r="OM95" s="269" t="str">
        <f t="shared" si="179"/>
        <v/>
      </c>
      <c r="ON95" s="180">
        <v>1</v>
      </c>
      <c r="OO95" s="269" t="str">
        <f t="shared" si="180"/>
        <v/>
      </c>
      <c r="OP95" s="180">
        <v>1</v>
      </c>
      <c r="OQ95" s="181">
        <v>1</v>
      </c>
      <c r="OR95" s="181">
        <v>1</v>
      </c>
      <c r="OS95" s="183">
        <v>1</v>
      </c>
      <c r="OT95" s="183">
        <v>1</v>
      </c>
      <c r="OU95" s="183">
        <v>1</v>
      </c>
      <c r="OV95" s="183">
        <v>1</v>
      </c>
      <c r="OW95" s="183">
        <v>1</v>
      </c>
      <c r="OX95" s="183">
        <v>1</v>
      </c>
      <c r="OY95" s="192" t="str">
        <f ca="1">IF(ISBLANK(OK95),"",ROUND(AVERAGE(OFFSET(OP95:OX95,0,0,1,ion21Coop!$F$42)),1))</f>
        <v/>
      </c>
      <c r="OZ95" s="269" t="str">
        <f t="shared" si="181"/>
        <v/>
      </c>
      <c r="PB95" s="119">
        <f t="shared" si="211"/>
        <v>18</v>
      </c>
      <c r="PC95" s="123" t="str">
        <f t="shared" si="232"/>
        <v/>
      </c>
      <c r="PD95" s="123">
        <v>90</v>
      </c>
      <c r="PE95" s="423"/>
      <c r="PF95" s="423"/>
      <c r="PG95" s="423"/>
      <c r="PH95" s="423"/>
      <c r="PI95" s="421"/>
      <c r="PJ95" s="422"/>
      <c r="PK95" s="269" t="str">
        <f t="shared" si="182"/>
        <v/>
      </c>
      <c r="PL95" s="180">
        <v>1</v>
      </c>
      <c r="PM95" s="269" t="str">
        <f t="shared" si="183"/>
        <v/>
      </c>
      <c r="PN95" s="180">
        <v>1</v>
      </c>
      <c r="PO95" s="181">
        <v>1</v>
      </c>
      <c r="PP95" s="181">
        <v>1</v>
      </c>
      <c r="PQ95" s="183">
        <v>1</v>
      </c>
      <c r="PR95" s="183">
        <v>1</v>
      </c>
      <c r="PS95" s="183">
        <v>1</v>
      </c>
      <c r="PT95" s="183">
        <v>1</v>
      </c>
      <c r="PU95" s="183">
        <v>1</v>
      </c>
      <c r="PV95" s="183">
        <v>1</v>
      </c>
      <c r="PW95" s="192" t="str">
        <f ca="1">IF(ISBLANK(PI95),"",ROUND(AVERAGE(OFFSET(PN95:PV95,0,0,1,ion21Coop!$F$42)),1))</f>
        <v/>
      </c>
      <c r="PX95" s="269" t="str">
        <f t="shared" si="184"/>
        <v/>
      </c>
      <c r="PZ95" s="119">
        <f t="shared" si="212"/>
        <v>19</v>
      </c>
      <c r="QA95" s="123" t="str">
        <f t="shared" si="233"/>
        <v/>
      </c>
      <c r="QB95" s="123">
        <v>90</v>
      </c>
      <c r="QC95" s="423"/>
      <c r="QD95" s="423"/>
      <c r="QE95" s="423"/>
      <c r="QF95" s="423"/>
      <c r="QG95" s="421"/>
      <c r="QH95" s="422"/>
      <c r="QI95" s="269" t="str">
        <f t="shared" si="185"/>
        <v/>
      </c>
      <c r="QJ95" s="180">
        <v>1</v>
      </c>
      <c r="QK95" s="269" t="str">
        <f t="shared" si="186"/>
        <v/>
      </c>
      <c r="QL95" s="180">
        <v>1</v>
      </c>
      <c r="QM95" s="181">
        <v>1</v>
      </c>
      <c r="QN95" s="181">
        <v>1</v>
      </c>
      <c r="QO95" s="183">
        <v>1</v>
      </c>
      <c r="QP95" s="183">
        <v>1</v>
      </c>
      <c r="QQ95" s="183">
        <v>1</v>
      </c>
      <c r="QR95" s="183">
        <v>1</v>
      </c>
      <c r="QS95" s="183">
        <v>1</v>
      </c>
      <c r="QT95" s="183">
        <v>1</v>
      </c>
      <c r="QU95" s="192" t="str">
        <f ca="1">IF(ISBLANK(QG95),"",ROUND(AVERAGE(OFFSET(QL95:QT95,0,0,1,ion21Coop!$F$42)),1))</f>
        <v/>
      </c>
      <c r="QV95" s="269" t="str">
        <f t="shared" si="187"/>
        <v/>
      </c>
      <c r="QX95" s="119">
        <f t="shared" si="213"/>
        <v>20</v>
      </c>
      <c r="QY95" s="123" t="str">
        <f t="shared" si="234"/>
        <v/>
      </c>
      <c r="QZ95" s="123">
        <v>90</v>
      </c>
      <c r="RA95" s="423"/>
      <c r="RB95" s="423"/>
      <c r="RC95" s="423"/>
      <c r="RD95" s="423"/>
      <c r="RE95" s="421"/>
      <c r="RF95" s="422"/>
      <c r="RG95" s="269" t="str">
        <f t="shared" si="188"/>
        <v/>
      </c>
      <c r="RH95" s="180">
        <v>1</v>
      </c>
      <c r="RI95" s="269" t="str">
        <f t="shared" si="189"/>
        <v/>
      </c>
      <c r="RJ95" s="180">
        <v>1</v>
      </c>
      <c r="RK95" s="181">
        <v>1</v>
      </c>
      <c r="RL95" s="181">
        <v>1</v>
      </c>
      <c r="RM95" s="183">
        <v>1</v>
      </c>
      <c r="RN95" s="183">
        <v>1</v>
      </c>
      <c r="RO95" s="183">
        <v>1</v>
      </c>
      <c r="RP95" s="183">
        <v>1</v>
      </c>
      <c r="RQ95" s="183">
        <v>1</v>
      </c>
      <c r="RR95" s="183">
        <v>1</v>
      </c>
      <c r="RS95" s="192" t="str">
        <f ca="1">IF(ISBLANK(RE95),"",ROUND(AVERAGE(OFFSET(RJ95:RR95,0,0,1,ion21Coop!$F$42)),1))</f>
        <v/>
      </c>
      <c r="RT95" s="269" t="str">
        <f t="shared" si="190"/>
        <v/>
      </c>
      <c r="RV95" s="119">
        <f t="shared" si="214"/>
        <v>21</v>
      </c>
      <c r="RW95" s="123" t="str">
        <f t="shared" si="235"/>
        <v/>
      </c>
      <c r="RX95" s="123">
        <v>90</v>
      </c>
      <c r="RY95" s="423"/>
      <c r="RZ95" s="423"/>
      <c r="SA95" s="423"/>
      <c r="SB95" s="423"/>
      <c r="SC95" s="421"/>
      <c r="SD95" s="422"/>
      <c r="SE95" s="269" t="str">
        <f t="shared" si="191"/>
        <v/>
      </c>
      <c r="SF95" s="180">
        <v>1</v>
      </c>
      <c r="SG95" s="269" t="str">
        <f t="shared" si="192"/>
        <v/>
      </c>
      <c r="SH95" s="180">
        <v>1</v>
      </c>
      <c r="SI95" s="181">
        <v>1</v>
      </c>
      <c r="SJ95" s="181">
        <v>1</v>
      </c>
      <c r="SK95" s="183">
        <v>1</v>
      </c>
      <c r="SL95" s="183">
        <v>1</v>
      </c>
      <c r="SM95" s="183">
        <v>1</v>
      </c>
      <c r="SN95" s="183">
        <v>1</v>
      </c>
      <c r="SO95" s="183">
        <v>1</v>
      </c>
      <c r="SP95" s="183">
        <v>1</v>
      </c>
      <c r="SQ95" s="192" t="str">
        <f ca="1">IF(ISBLANK(SC95),"",ROUND(AVERAGE(OFFSET(SH95:SP95,0,0,1,ion21Coop!$F$42)),1))</f>
        <v/>
      </c>
      <c r="SR95" s="269" t="str">
        <f t="shared" si="193"/>
        <v/>
      </c>
      <c r="ST95" s="565"/>
      <c r="SU95" s="565"/>
      <c r="SV95" s="566"/>
      <c r="SW95" s="567"/>
      <c r="SX95" s="565"/>
      <c r="SY95" s="566"/>
      <c r="SZ95" s="568"/>
      <c r="TA95" s="567"/>
      <c r="TB95" s="553"/>
    </row>
    <row r="96" spans="10:522" x14ac:dyDescent="0.3">
      <c r="J96" s="119">
        <f t="shared" si="194"/>
        <v>1</v>
      </c>
      <c r="K96" s="123" t="str">
        <f t="shared" si="215"/>
        <v>YaJo</v>
      </c>
      <c r="L96" s="123">
        <v>91</v>
      </c>
      <c r="M96" s="351"/>
      <c r="N96" s="351"/>
      <c r="O96" s="351"/>
      <c r="P96" s="351"/>
      <c r="Q96" s="369"/>
      <c r="R96" s="370"/>
      <c r="S96" s="269" t="str">
        <f t="shared" si="131"/>
        <v/>
      </c>
      <c r="T96" s="180">
        <v>1</v>
      </c>
      <c r="U96" s="269" t="str">
        <f t="shared" si="132"/>
        <v/>
      </c>
      <c r="V96" s="180">
        <v>1</v>
      </c>
      <c r="W96" s="181">
        <v>1</v>
      </c>
      <c r="X96" s="181">
        <v>1</v>
      </c>
      <c r="Y96" s="183">
        <v>1</v>
      </c>
      <c r="Z96" s="183">
        <v>1</v>
      </c>
      <c r="AA96" s="183">
        <v>1</v>
      </c>
      <c r="AB96" s="183">
        <v>1</v>
      </c>
      <c r="AC96" s="183">
        <v>1</v>
      </c>
      <c r="AD96" s="183">
        <v>1</v>
      </c>
      <c r="AE96" s="192" t="str">
        <f ca="1">IF(ISBLANK(Q96),"",ROUND(AVERAGE(OFFSET(V96:AD96,0,0,1,ion21Coop!$F$42)),1))</f>
        <v/>
      </c>
      <c r="AF96" s="269" t="str">
        <f t="shared" si="133"/>
        <v/>
      </c>
      <c r="AH96" s="119">
        <f t="shared" si="195"/>
        <v>2</v>
      </c>
      <c r="AI96" s="123" t="str">
        <f t="shared" si="216"/>
        <v>GeLo</v>
      </c>
      <c r="AJ96" s="123">
        <v>91</v>
      </c>
      <c r="AK96" s="351"/>
      <c r="AL96" s="351"/>
      <c r="AM96" s="351"/>
      <c r="AN96" s="351"/>
      <c r="AO96" s="369"/>
      <c r="AP96" s="370"/>
      <c r="AQ96" s="269" t="str">
        <f t="shared" si="134"/>
        <v/>
      </c>
      <c r="AR96" s="180">
        <v>1</v>
      </c>
      <c r="AS96" s="269" t="str">
        <f t="shared" si="135"/>
        <v/>
      </c>
      <c r="AT96" s="180">
        <v>1</v>
      </c>
      <c r="AU96" s="181">
        <v>1</v>
      </c>
      <c r="AV96" s="181">
        <v>1</v>
      </c>
      <c r="AW96" s="183">
        <v>1</v>
      </c>
      <c r="AX96" s="183">
        <v>1</v>
      </c>
      <c r="AY96" s="183">
        <v>1</v>
      </c>
      <c r="AZ96" s="183">
        <v>1</v>
      </c>
      <c r="BA96" s="183">
        <v>1</v>
      </c>
      <c r="BB96" s="183">
        <v>1</v>
      </c>
      <c r="BC96" s="192" t="str">
        <f ca="1">IF(ISBLANK(AO96),"",ROUND(AVERAGE(OFFSET(AT96:BB96,0,0,1,ion21Coop!$F$42)),1))</f>
        <v/>
      </c>
      <c r="BD96" s="269" t="str">
        <f t="shared" si="136"/>
        <v/>
      </c>
      <c r="BF96" s="119">
        <f t="shared" si="196"/>
        <v>3</v>
      </c>
      <c r="BG96" s="123" t="str">
        <f t="shared" si="217"/>
        <v>MiDo</v>
      </c>
      <c r="BH96" s="123">
        <v>91</v>
      </c>
      <c r="BI96" s="351"/>
      <c r="BJ96" s="351"/>
      <c r="BK96" s="351"/>
      <c r="BL96" s="351"/>
      <c r="BM96" s="369"/>
      <c r="BN96" s="370"/>
      <c r="BO96" s="269" t="str">
        <f t="shared" si="137"/>
        <v/>
      </c>
      <c r="BP96" s="180">
        <v>1</v>
      </c>
      <c r="BQ96" s="269" t="str">
        <f t="shared" si="138"/>
        <v/>
      </c>
      <c r="BR96" s="180">
        <v>1</v>
      </c>
      <c r="BS96" s="181">
        <v>1</v>
      </c>
      <c r="BT96" s="181">
        <v>1</v>
      </c>
      <c r="BU96" s="183">
        <v>1</v>
      </c>
      <c r="BV96" s="183">
        <v>1</v>
      </c>
      <c r="BW96" s="183">
        <v>1</v>
      </c>
      <c r="BX96" s="183">
        <v>1</v>
      </c>
      <c r="BY96" s="183">
        <v>1</v>
      </c>
      <c r="BZ96" s="183">
        <v>1</v>
      </c>
      <c r="CA96" s="192" t="str">
        <f ca="1">IF(ISBLANK(BM96),"",ROUND(AVERAGE(OFFSET(BR96:BZ96,0,0,1,ion21Coop!$F$42)),1))</f>
        <v/>
      </c>
      <c r="CB96" s="269" t="str">
        <f t="shared" si="139"/>
        <v/>
      </c>
      <c r="CD96" s="119">
        <f t="shared" si="197"/>
        <v>4</v>
      </c>
      <c r="CE96" s="123" t="str">
        <f t="shared" si="218"/>
        <v>EmNi</v>
      </c>
      <c r="CF96" s="123">
        <v>91</v>
      </c>
      <c r="CG96" s="351"/>
      <c r="CH96" s="351"/>
      <c r="CI96" s="351"/>
      <c r="CJ96" s="351"/>
      <c r="CK96" s="369"/>
      <c r="CL96" s="370"/>
      <c r="CM96" s="269" t="str">
        <f t="shared" si="140"/>
        <v/>
      </c>
      <c r="CN96" s="180">
        <v>1</v>
      </c>
      <c r="CO96" s="269" t="str">
        <f t="shared" si="141"/>
        <v/>
      </c>
      <c r="CP96" s="180">
        <v>1</v>
      </c>
      <c r="CQ96" s="181">
        <v>1</v>
      </c>
      <c r="CR96" s="181">
        <v>1</v>
      </c>
      <c r="CS96" s="183">
        <v>1</v>
      </c>
      <c r="CT96" s="183">
        <v>1</v>
      </c>
      <c r="CU96" s="183">
        <v>1</v>
      </c>
      <c r="CV96" s="183">
        <v>1</v>
      </c>
      <c r="CW96" s="183">
        <v>1</v>
      </c>
      <c r="CX96" s="183">
        <v>1</v>
      </c>
      <c r="CY96" s="192" t="str">
        <f ca="1">IF(ISBLANK(CK96),"",ROUND(AVERAGE(OFFSET(CP96:CX96,0,0,1,ion21Coop!$F$42)),1))</f>
        <v/>
      </c>
      <c r="CZ96" s="269" t="str">
        <f t="shared" si="142"/>
        <v/>
      </c>
      <c r="DB96" s="119">
        <f t="shared" si="198"/>
        <v>5</v>
      </c>
      <c r="DC96" s="123" t="str">
        <f t="shared" si="219"/>
        <v>HeJe</v>
      </c>
      <c r="DD96" s="123">
        <v>91</v>
      </c>
      <c r="DE96" s="423"/>
      <c r="DF96" s="423"/>
      <c r="DG96" s="423"/>
      <c r="DH96" s="423"/>
      <c r="DI96" s="421"/>
      <c r="DJ96" s="422"/>
      <c r="DK96" s="269" t="str">
        <f t="shared" si="143"/>
        <v/>
      </c>
      <c r="DL96" s="180">
        <v>1</v>
      </c>
      <c r="DM96" s="269" t="str">
        <f t="shared" si="144"/>
        <v/>
      </c>
      <c r="DN96" s="180">
        <v>1</v>
      </c>
      <c r="DO96" s="181">
        <v>1</v>
      </c>
      <c r="DP96" s="181">
        <v>1</v>
      </c>
      <c r="DQ96" s="183">
        <v>1</v>
      </c>
      <c r="DR96" s="183">
        <v>1</v>
      </c>
      <c r="DS96" s="183">
        <v>1</v>
      </c>
      <c r="DT96" s="183">
        <v>1</v>
      </c>
      <c r="DU96" s="183">
        <v>1</v>
      </c>
      <c r="DV96" s="183">
        <v>1</v>
      </c>
      <c r="DW96" s="192" t="str">
        <f ca="1">IF(ISBLANK(DI96),"",ROUND(AVERAGE(OFFSET(DN96:DV96,0,0,1,ion21Coop!$F$42)),1))</f>
        <v/>
      </c>
      <c r="DX96" s="269" t="str">
        <f t="shared" si="145"/>
        <v/>
      </c>
      <c r="DZ96" s="119">
        <f t="shared" si="199"/>
        <v>6</v>
      </c>
      <c r="EA96" s="123" t="str">
        <f t="shared" si="220"/>
        <v/>
      </c>
      <c r="EB96" s="123">
        <v>91</v>
      </c>
      <c r="EC96" s="423"/>
      <c r="ED96" s="423"/>
      <c r="EE96" s="423"/>
      <c r="EF96" s="423"/>
      <c r="EG96" s="421"/>
      <c r="EH96" s="422"/>
      <c r="EI96" s="269" t="str">
        <f t="shared" si="146"/>
        <v/>
      </c>
      <c r="EJ96" s="180">
        <v>1</v>
      </c>
      <c r="EK96" s="269" t="str">
        <f t="shared" si="147"/>
        <v/>
      </c>
      <c r="EL96" s="180">
        <v>1</v>
      </c>
      <c r="EM96" s="181">
        <v>1</v>
      </c>
      <c r="EN96" s="181">
        <v>1</v>
      </c>
      <c r="EO96" s="183">
        <v>1</v>
      </c>
      <c r="EP96" s="183">
        <v>1</v>
      </c>
      <c r="EQ96" s="183">
        <v>1</v>
      </c>
      <c r="ER96" s="183">
        <v>1</v>
      </c>
      <c r="ES96" s="183">
        <v>1</v>
      </c>
      <c r="ET96" s="183">
        <v>1</v>
      </c>
      <c r="EU96" s="192" t="str">
        <f ca="1">IF(ISBLANK(EG96),"",ROUND(AVERAGE(OFFSET(EL96:ET96,0,0,1,ion21Coop!$F$42)),1))</f>
        <v/>
      </c>
      <c r="EV96" s="269" t="str">
        <f t="shared" si="148"/>
        <v/>
      </c>
      <c r="EX96" s="119">
        <f t="shared" si="200"/>
        <v>7</v>
      </c>
      <c r="EY96" s="123" t="str">
        <f t="shared" si="221"/>
        <v/>
      </c>
      <c r="EZ96" s="123">
        <v>91</v>
      </c>
      <c r="FA96" s="423"/>
      <c r="FB96" s="423"/>
      <c r="FC96" s="423"/>
      <c r="FD96" s="423"/>
      <c r="FE96" s="421"/>
      <c r="FF96" s="422"/>
      <c r="FG96" s="269" t="str">
        <f t="shared" si="149"/>
        <v/>
      </c>
      <c r="FH96" s="180">
        <v>1</v>
      </c>
      <c r="FI96" s="269" t="str">
        <f t="shared" si="150"/>
        <v/>
      </c>
      <c r="FJ96" s="180">
        <v>1</v>
      </c>
      <c r="FK96" s="181">
        <v>1</v>
      </c>
      <c r="FL96" s="181">
        <v>1</v>
      </c>
      <c r="FM96" s="183">
        <v>1</v>
      </c>
      <c r="FN96" s="183">
        <v>1</v>
      </c>
      <c r="FO96" s="183">
        <v>1</v>
      </c>
      <c r="FP96" s="183">
        <v>1</v>
      </c>
      <c r="FQ96" s="183">
        <v>1</v>
      </c>
      <c r="FR96" s="183">
        <v>1</v>
      </c>
      <c r="FS96" s="192" t="str">
        <f ca="1">IF(ISBLANK(FE96),"",ROUND(AVERAGE(OFFSET(FJ96:FR96,0,0,1,ion21Coop!$F$42)),1))</f>
        <v/>
      </c>
      <c r="FT96" s="269" t="str">
        <f t="shared" si="151"/>
        <v/>
      </c>
      <c r="FV96" s="119">
        <f t="shared" si="201"/>
        <v>8</v>
      </c>
      <c r="FW96" s="123" t="str">
        <f t="shared" si="222"/>
        <v/>
      </c>
      <c r="FX96" s="123">
        <v>91</v>
      </c>
      <c r="FY96" s="423"/>
      <c r="FZ96" s="423"/>
      <c r="GA96" s="423"/>
      <c r="GB96" s="423"/>
      <c r="GC96" s="421"/>
      <c r="GD96" s="422"/>
      <c r="GE96" s="269" t="str">
        <f t="shared" si="152"/>
        <v/>
      </c>
      <c r="GF96" s="180">
        <v>1</v>
      </c>
      <c r="GG96" s="269" t="str">
        <f t="shared" si="153"/>
        <v/>
      </c>
      <c r="GH96" s="180">
        <v>1</v>
      </c>
      <c r="GI96" s="181">
        <v>1</v>
      </c>
      <c r="GJ96" s="181">
        <v>1</v>
      </c>
      <c r="GK96" s="183">
        <v>1</v>
      </c>
      <c r="GL96" s="183">
        <v>1</v>
      </c>
      <c r="GM96" s="183">
        <v>1</v>
      </c>
      <c r="GN96" s="183">
        <v>1</v>
      </c>
      <c r="GO96" s="183">
        <v>1</v>
      </c>
      <c r="GP96" s="183">
        <v>1</v>
      </c>
      <c r="GQ96" s="192" t="str">
        <f ca="1">IF(ISBLANK(GC96),"",ROUND(AVERAGE(OFFSET(GH96:GP96,0,0,1,ion21Coop!$F$42)),1))</f>
        <v/>
      </c>
      <c r="GR96" s="269" t="str">
        <f t="shared" si="154"/>
        <v/>
      </c>
      <c r="GT96" s="119">
        <f t="shared" si="202"/>
        <v>9</v>
      </c>
      <c r="GU96" s="123" t="str">
        <f t="shared" si="223"/>
        <v/>
      </c>
      <c r="GV96" s="123">
        <v>91</v>
      </c>
      <c r="GW96" s="423"/>
      <c r="GX96" s="423"/>
      <c r="GY96" s="423"/>
      <c r="GZ96" s="423"/>
      <c r="HA96" s="421"/>
      <c r="HB96" s="422"/>
      <c r="HC96" s="269" t="str">
        <f t="shared" si="155"/>
        <v/>
      </c>
      <c r="HD96" s="180">
        <v>1</v>
      </c>
      <c r="HE96" s="269" t="str">
        <f t="shared" si="156"/>
        <v/>
      </c>
      <c r="HF96" s="180">
        <v>1</v>
      </c>
      <c r="HG96" s="181">
        <v>1</v>
      </c>
      <c r="HH96" s="181">
        <v>1</v>
      </c>
      <c r="HI96" s="183">
        <v>1</v>
      </c>
      <c r="HJ96" s="183">
        <v>1</v>
      </c>
      <c r="HK96" s="183">
        <v>1</v>
      </c>
      <c r="HL96" s="183">
        <v>1</v>
      </c>
      <c r="HM96" s="183">
        <v>1</v>
      </c>
      <c r="HN96" s="183">
        <v>1</v>
      </c>
      <c r="HO96" s="192" t="str">
        <f ca="1">IF(ISBLANK(HA96),"",ROUND(AVERAGE(OFFSET(HF96:HN96,0,0,1,ion21Coop!$F$42)),1))</f>
        <v/>
      </c>
      <c r="HP96" s="269" t="str">
        <f t="shared" si="157"/>
        <v/>
      </c>
      <c r="HR96" s="119">
        <f t="shared" si="203"/>
        <v>10</v>
      </c>
      <c r="HS96" s="123" t="str">
        <f t="shared" si="224"/>
        <v/>
      </c>
      <c r="HT96" s="123">
        <v>91</v>
      </c>
      <c r="HU96" s="423"/>
      <c r="HV96" s="423"/>
      <c r="HW96" s="423"/>
      <c r="HX96" s="423"/>
      <c r="HY96" s="421"/>
      <c r="HZ96" s="422"/>
      <c r="IA96" s="269" t="str">
        <f t="shared" si="158"/>
        <v/>
      </c>
      <c r="IB96" s="180">
        <v>1</v>
      </c>
      <c r="IC96" s="269" t="str">
        <f t="shared" si="159"/>
        <v/>
      </c>
      <c r="ID96" s="180">
        <v>1</v>
      </c>
      <c r="IE96" s="181">
        <v>1</v>
      </c>
      <c r="IF96" s="181">
        <v>1</v>
      </c>
      <c r="IG96" s="183">
        <v>1</v>
      </c>
      <c r="IH96" s="183">
        <v>1</v>
      </c>
      <c r="II96" s="183">
        <v>1</v>
      </c>
      <c r="IJ96" s="183">
        <v>1</v>
      </c>
      <c r="IK96" s="183">
        <v>1</v>
      </c>
      <c r="IL96" s="183">
        <v>1</v>
      </c>
      <c r="IM96" s="192" t="str">
        <f ca="1">IF(ISBLANK(HY96),"",ROUND(AVERAGE(OFFSET(ID96:IL96,0,0,1,ion21Coop!$F$42)),1))</f>
        <v/>
      </c>
      <c r="IN96" s="269" t="str">
        <f t="shared" si="160"/>
        <v/>
      </c>
      <c r="IP96" s="119">
        <f t="shared" si="204"/>
        <v>11</v>
      </c>
      <c r="IQ96" s="123" t="str">
        <f t="shared" si="225"/>
        <v/>
      </c>
      <c r="IR96" s="123">
        <v>91</v>
      </c>
      <c r="IS96" s="423"/>
      <c r="IT96" s="423"/>
      <c r="IU96" s="423"/>
      <c r="IV96" s="423"/>
      <c r="IW96" s="421"/>
      <c r="IX96" s="422"/>
      <c r="IY96" s="269" t="str">
        <f t="shared" si="161"/>
        <v/>
      </c>
      <c r="IZ96" s="180">
        <v>1</v>
      </c>
      <c r="JA96" s="269" t="str">
        <f t="shared" si="162"/>
        <v/>
      </c>
      <c r="JB96" s="180">
        <v>1</v>
      </c>
      <c r="JC96" s="181">
        <v>1</v>
      </c>
      <c r="JD96" s="181">
        <v>1</v>
      </c>
      <c r="JE96" s="183">
        <v>1</v>
      </c>
      <c r="JF96" s="183">
        <v>1</v>
      </c>
      <c r="JG96" s="183">
        <v>1</v>
      </c>
      <c r="JH96" s="183">
        <v>1</v>
      </c>
      <c r="JI96" s="183">
        <v>1</v>
      </c>
      <c r="JJ96" s="183">
        <v>1</v>
      </c>
      <c r="JK96" s="192" t="str">
        <f ca="1">IF(ISBLANK(IW96),"",ROUND(AVERAGE(OFFSET(JB96:JJ96,0,0,1,ion21Coop!$F$42)),1))</f>
        <v/>
      </c>
      <c r="JL96" s="269" t="str">
        <f t="shared" si="163"/>
        <v/>
      </c>
      <c r="JN96" s="119">
        <f t="shared" si="205"/>
        <v>12</v>
      </c>
      <c r="JO96" s="123" t="str">
        <f t="shared" si="226"/>
        <v/>
      </c>
      <c r="JP96" s="123">
        <v>91</v>
      </c>
      <c r="JQ96" s="423"/>
      <c r="JR96" s="423"/>
      <c r="JS96" s="423"/>
      <c r="JT96" s="423"/>
      <c r="JU96" s="421"/>
      <c r="JV96" s="422"/>
      <c r="JW96" s="269" t="str">
        <f t="shared" si="164"/>
        <v/>
      </c>
      <c r="JX96" s="180">
        <v>1</v>
      </c>
      <c r="JY96" s="269" t="str">
        <f t="shared" si="165"/>
        <v/>
      </c>
      <c r="JZ96" s="180">
        <v>1</v>
      </c>
      <c r="KA96" s="181">
        <v>1</v>
      </c>
      <c r="KB96" s="181">
        <v>1</v>
      </c>
      <c r="KC96" s="183">
        <v>1</v>
      </c>
      <c r="KD96" s="183">
        <v>1</v>
      </c>
      <c r="KE96" s="183">
        <v>1</v>
      </c>
      <c r="KF96" s="183">
        <v>1</v>
      </c>
      <c r="KG96" s="183">
        <v>1</v>
      </c>
      <c r="KH96" s="183">
        <v>1</v>
      </c>
      <c r="KI96" s="192" t="str">
        <f ca="1">IF(ISBLANK(JU96),"",ROUND(AVERAGE(OFFSET(JZ96:KH96,0,0,1,ion21Coop!$F$42)),1))</f>
        <v/>
      </c>
      <c r="KJ96" s="269" t="str">
        <f t="shared" si="166"/>
        <v/>
      </c>
      <c r="KL96" s="119">
        <f t="shared" si="206"/>
        <v>13</v>
      </c>
      <c r="KM96" s="123" t="str">
        <f t="shared" si="227"/>
        <v/>
      </c>
      <c r="KN96" s="123">
        <v>91</v>
      </c>
      <c r="KO96" s="423"/>
      <c r="KP96" s="423"/>
      <c r="KQ96" s="423"/>
      <c r="KR96" s="423"/>
      <c r="KS96" s="421"/>
      <c r="KT96" s="422"/>
      <c r="KU96" s="269" t="str">
        <f t="shared" si="167"/>
        <v/>
      </c>
      <c r="KV96" s="180">
        <v>1</v>
      </c>
      <c r="KW96" s="269" t="str">
        <f t="shared" si="168"/>
        <v/>
      </c>
      <c r="KX96" s="180">
        <v>1</v>
      </c>
      <c r="KY96" s="181">
        <v>1</v>
      </c>
      <c r="KZ96" s="181">
        <v>1</v>
      </c>
      <c r="LA96" s="183">
        <v>1</v>
      </c>
      <c r="LB96" s="183">
        <v>1</v>
      </c>
      <c r="LC96" s="183">
        <v>1</v>
      </c>
      <c r="LD96" s="183">
        <v>1</v>
      </c>
      <c r="LE96" s="183">
        <v>1</v>
      </c>
      <c r="LF96" s="183">
        <v>1</v>
      </c>
      <c r="LG96" s="192" t="str">
        <f ca="1">IF(ISBLANK(KS96),"",ROUND(AVERAGE(OFFSET(KX96:LF96,0,0,1,ion21Coop!$F$42)),1))</f>
        <v/>
      </c>
      <c r="LH96" s="269" t="str">
        <f t="shared" si="169"/>
        <v/>
      </c>
      <c r="LJ96" s="119">
        <f t="shared" si="207"/>
        <v>14</v>
      </c>
      <c r="LK96" s="123" t="str">
        <f t="shared" si="228"/>
        <v/>
      </c>
      <c r="LL96" s="123">
        <v>91</v>
      </c>
      <c r="LM96" s="423"/>
      <c r="LN96" s="423"/>
      <c r="LO96" s="423"/>
      <c r="LP96" s="423"/>
      <c r="LQ96" s="421"/>
      <c r="LR96" s="422"/>
      <c r="LS96" s="269" t="str">
        <f t="shared" si="170"/>
        <v/>
      </c>
      <c r="LT96" s="180">
        <v>1</v>
      </c>
      <c r="LU96" s="269" t="str">
        <f t="shared" si="171"/>
        <v/>
      </c>
      <c r="LV96" s="180">
        <v>1</v>
      </c>
      <c r="LW96" s="181">
        <v>1</v>
      </c>
      <c r="LX96" s="181">
        <v>1</v>
      </c>
      <c r="LY96" s="183">
        <v>1</v>
      </c>
      <c r="LZ96" s="183">
        <v>1</v>
      </c>
      <c r="MA96" s="183">
        <v>1</v>
      </c>
      <c r="MB96" s="183">
        <v>1</v>
      </c>
      <c r="MC96" s="183">
        <v>1</v>
      </c>
      <c r="MD96" s="183">
        <v>1</v>
      </c>
      <c r="ME96" s="192" t="str">
        <f ca="1">IF(ISBLANK(LQ96),"",ROUND(AVERAGE(OFFSET(LV96:MD96,0,0,1,ion21Coop!$F$42)),1))</f>
        <v/>
      </c>
      <c r="MF96" s="269" t="str">
        <f t="shared" si="172"/>
        <v/>
      </c>
      <c r="MH96" s="119">
        <f t="shared" si="208"/>
        <v>15</v>
      </c>
      <c r="MI96" s="123" t="str">
        <f t="shared" si="229"/>
        <v/>
      </c>
      <c r="MJ96" s="123">
        <v>91</v>
      </c>
      <c r="MK96" s="423"/>
      <c r="ML96" s="423"/>
      <c r="MM96" s="423"/>
      <c r="MN96" s="423"/>
      <c r="MO96" s="421"/>
      <c r="MP96" s="422"/>
      <c r="MQ96" s="269" t="str">
        <f t="shared" si="173"/>
        <v/>
      </c>
      <c r="MR96" s="180">
        <v>1</v>
      </c>
      <c r="MS96" s="269" t="str">
        <f t="shared" si="174"/>
        <v/>
      </c>
      <c r="MT96" s="180">
        <v>1</v>
      </c>
      <c r="MU96" s="181">
        <v>1</v>
      </c>
      <c r="MV96" s="181">
        <v>1</v>
      </c>
      <c r="MW96" s="183">
        <v>1</v>
      </c>
      <c r="MX96" s="183">
        <v>1</v>
      </c>
      <c r="MY96" s="183">
        <v>1</v>
      </c>
      <c r="MZ96" s="183">
        <v>1</v>
      </c>
      <c r="NA96" s="183">
        <v>1</v>
      </c>
      <c r="NB96" s="183">
        <v>1</v>
      </c>
      <c r="NC96" s="192" t="str">
        <f ca="1">IF(ISBLANK(MO96),"",ROUND(AVERAGE(OFFSET(MT96:NB96,0,0,1,ion21Coop!$F$42)),1))</f>
        <v/>
      </c>
      <c r="ND96" s="269" t="str">
        <f t="shared" si="175"/>
        <v/>
      </c>
      <c r="NF96" s="119">
        <f t="shared" si="209"/>
        <v>16</v>
      </c>
      <c r="NG96" s="123" t="str">
        <f t="shared" si="230"/>
        <v/>
      </c>
      <c r="NH96" s="123">
        <v>91</v>
      </c>
      <c r="NI96" s="423"/>
      <c r="NJ96" s="423"/>
      <c r="NK96" s="423"/>
      <c r="NL96" s="423"/>
      <c r="NM96" s="421"/>
      <c r="NN96" s="422"/>
      <c r="NO96" s="269" t="str">
        <f t="shared" si="176"/>
        <v/>
      </c>
      <c r="NP96" s="180">
        <v>1</v>
      </c>
      <c r="NQ96" s="269" t="str">
        <f t="shared" si="177"/>
        <v/>
      </c>
      <c r="NR96" s="180">
        <v>1</v>
      </c>
      <c r="NS96" s="181">
        <v>1</v>
      </c>
      <c r="NT96" s="181">
        <v>1</v>
      </c>
      <c r="NU96" s="183">
        <v>1</v>
      </c>
      <c r="NV96" s="183">
        <v>1</v>
      </c>
      <c r="NW96" s="183">
        <v>1</v>
      </c>
      <c r="NX96" s="183">
        <v>1</v>
      </c>
      <c r="NY96" s="183">
        <v>1</v>
      </c>
      <c r="NZ96" s="183">
        <v>1</v>
      </c>
      <c r="OA96" s="192" t="str">
        <f ca="1">IF(ISBLANK(NM96),"",ROUND(AVERAGE(OFFSET(NR96:NZ96,0,0,1,ion21Coop!$F$42)),1))</f>
        <v/>
      </c>
      <c r="OB96" s="269" t="str">
        <f t="shared" si="178"/>
        <v/>
      </c>
      <c r="OD96" s="119">
        <f t="shared" si="210"/>
        <v>17</v>
      </c>
      <c r="OE96" s="123" t="str">
        <f t="shared" si="231"/>
        <v/>
      </c>
      <c r="OF96" s="123">
        <v>91</v>
      </c>
      <c r="OG96" s="423"/>
      <c r="OH96" s="423"/>
      <c r="OI96" s="423"/>
      <c r="OJ96" s="423"/>
      <c r="OK96" s="421"/>
      <c r="OL96" s="422"/>
      <c r="OM96" s="269" t="str">
        <f t="shared" si="179"/>
        <v/>
      </c>
      <c r="ON96" s="180">
        <v>1</v>
      </c>
      <c r="OO96" s="269" t="str">
        <f t="shared" si="180"/>
        <v/>
      </c>
      <c r="OP96" s="180">
        <v>1</v>
      </c>
      <c r="OQ96" s="181">
        <v>1</v>
      </c>
      <c r="OR96" s="181">
        <v>1</v>
      </c>
      <c r="OS96" s="183">
        <v>1</v>
      </c>
      <c r="OT96" s="183">
        <v>1</v>
      </c>
      <c r="OU96" s="183">
        <v>1</v>
      </c>
      <c r="OV96" s="183">
        <v>1</v>
      </c>
      <c r="OW96" s="183">
        <v>1</v>
      </c>
      <c r="OX96" s="183">
        <v>1</v>
      </c>
      <c r="OY96" s="192" t="str">
        <f ca="1">IF(ISBLANK(OK96),"",ROUND(AVERAGE(OFFSET(OP96:OX96,0,0,1,ion21Coop!$F$42)),1))</f>
        <v/>
      </c>
      <c r="OZ96" s="269" t="str">
        <f t="shared" si="181"/>
        <v/>
      </c>
      <c r="PB96" s="119">
        <f t="shared" si="211"/>
        <v>18</v>
      </c>
      <c r="PC96" s="123" t="str">
        <f t="shared" si="232"/>
        <v/>
      </c>
      <c r="PD96" s="123">
        <v>91</v>
      </c>
      <c r="PE96" s="423"/>
      <c r="PF96" s="423"/>
      <c r="PG96" s="423"/>
      <c r="PH96" s="423"/>
      <c r="PI96" s="421"/>
      <c r="PJ96" s="422"/>
      <c r="PK96" s="269" t="str">
        <f t="shared" si="182"/>
        <v/>
      </c>
      <c r="PL96" s="180">
        <v>1</v>
      </c>
      <c r="PM96" s="269" t="str">
        <f t="shared" si="183"/>
        <v/>
      </c>
      <c r="PN96" s="180">
        <v>1</v>
      </c>
      <c r="PO96" s="181">
        <v>1</v>
      </c>
      <c r="PP96" s="181">
        <v>1</v>
      </c>
      <c r="PQ96" s="183">
        <v>1</v>
      </c>
      <c r="PR96" s="183">
        <v>1</v>
      </c>
      <c r="PS96" s="183">
        <v>1</v>
      </c>
      <c r="PT96" s="183">
        <v>1</v>
      </c>
      <c r="PU96" s="183">
        <v>1</v>
      </c>
      <c r="PV96" s="183">
        <v>1</v>
      </c>
      <c r="PW96" s="192" t="str">
        <f ca="1">IF(ISBLANK(PI96),"",ROUND(AVERAGE(OFFSET(PN96:PV96,0,0,1,ion21Coop!$F$42)),1))</f>
        <v/>
      </c>
      <c r="PX96" s="269" t="str">
        <f t="shared" si="184"/>
        <v/>
      </c>
      <c r="PZ96" s="119">
        <f t="shared" si="212"/>
        <v>19</v>
      </c>
      <c r="QA96" s="123" t="str">
        <f t="shared" si="233"/>
        <v/>
      </c>
      <c r="QB96" s="123">
        <v>91</v>
      </c>
      <c r="QC96" s="423"/>
      <c r="QD96" s="423"/>
      <c r="QE96" s="423"/>
      <c r="QF96" s="423"/>
      <c r="QG96" s="421"/>
      <c r="QH96" s="422"/>
      <c r="QI96" s="269" t="str">
        <f t="shared" si="185"/>
        <v/>
      </c>
      <c r="QJ96" s="180">
        <v>1</v>
      </c>
      <c r="QK96" s="269" t="str">
        <f t="shared" si="186"/>
        <v/>
      </c>
      <c r="QL96" s="180">
        <v>1</v>
      </c>
      <c r="QM96" s="181">
        <v>1</v>
      </c>
      <c r="QN96" s="181">
        <v>1</v>
      </c>
      <c r="QO96" s="183">
        <v>1</v>
      </c>
      <c r="QP96" s="183">
        <v>1</v>
      </c>
      <c r="QQ96" s="183">
        <v>1</v>
      </c>
      <c r="QR96" s="183">
        <v>1</v>
      </c>
      <c r="QS96" s="183">
        <v>1</v>
      </c>
      <c r="QT96" s="183">
        <v>1</v>
      </c>
      <c r="QU96" s="192" t="str">
        <f ca="1">IF(ISBLANK(QG96),"",ROUND(AVERAGE(OFFSET(QL96:QT96,0,0,1,ion21Coop!$F$42)),1))</f>
        <v/>
      </c>
      <c r="QV96" s="269" t="str">
        <f t="shared" si="187"/>
        <v/>
      </c>
      <c r="QX96" s="119">
        <f t="shared" si="213"/>
        <v>20</v>
      </c>
      <c r="QY96" s="123" t="str">
        <f t="shared" si="234"/>
        <v/>
      </c>
      <c r="QZ96" s="123">
        <v>91</v>
      </c>
      <c r="RA96" s="423"/>
      <c r="RB96" s="423"/>
      <c r="RC96" s="423"/>
      <c r="RD96" s="423"/>
      <c r="RE96" s="421"/>
      <c r="RF96" s="422"/>
      <c r="RG96" s="269" t="str">
        <f t="shared" si="188"/>
        <v/>
      </c>
      <c r="RH96" s="180">
        <v>1</v>
      </c>
      <c r="RI96" s="269" t="str">
        <f t="shared" si="189"/>
        <v/>
      </c>
      <c r="RJ96" s="180">
        <v>1</v>
      </c>
      <c r="RK96" s="181">
        <v>1</v>
      </c>
      <c r="RL96" s="181">
        <v>1</v>
      </c>
      <c r="RM96" s="183">
        <v>1</v>
      </c>
      <c r="RN96" s="183">
        <v>1</v>
      </c>
      <c r="RO96" s="183">
        <v>1</v>
      </c>
      <c r="RP96" s="183">
        <v>1</v>
      </c>
      <c r="RQ96" s="183">
        <v>1</v>
      </c>
      <c r="RR96" s="183">
        <v>1</v>
      </c>
      <c r="RS96" s="192" t="str">
        <f ca="1">IF(ISBLANK(RE96),"",ROUND(AVERAGE(OFFSET(RJ96:RR96,0,0,1,ion21Coop!$F$42)),1))</f>
        <v/>
      </c>
      <c r="RT96" s="269" t="str">
        <f t="shared" si="190"/>
        <v/>
      </c>
      <c r="RV96" s="119">
        <f t="shared" si="214"/>
        <v>21</v>
      </c>
      <c r="RW96" s="123" t="str">
        <f t="shared" si="235"/>
        <v/>
      </c>
      <c r="RX96" s="123">
        <v>91</v>
      </c>
      <c r="RY96" s="423"/>
      <c r="RZ96" s="423"/>
      <c r="SA96" s="423"/>
      <c r="SB96" s="423"/>
      <c r="SC96" s="421"/>
      <c r="SD96" s="422"/>
      <c r="SE96" s="269" t="str">
        <f t="shared" si="191"/>
        <v/>
      </c>
      <c r="SF96" s="180">
        <v>1</v>
      </c>
      <c r="SG96" s="269" t="str">
        <f t="shared" si="192"/>
        <v/>
      </c>
      <c r="SH96" s="180">
        <v>1</v>
      </c>
      <c r="SI96" s="181">
        <v>1</v>
      </c>
      <c r="SJ96" s="181">
        <v>1</v>
      </c>
      <c r="SK96" s="183">
        <v>1</v>
      </c>
      <c r="SL96" s="183">
        <v>1</v>
      </c>
      <c r="SM96" s="183">
        <v>1</v>
      </c>
      <c r="SN96" s="183">
        <v>1</v>
      </c>
      <c r="SO96" s="183">
        <v>1</v>
      </c>
      <c r="SP96" s="183">
        <v>1</v>
      </c>
      <c r="SQ96" s="192" t="str">
        <f ca="1">IF(ISBLANK(SC96),"",ROUND(AVERAGE(OFFSET(SH96:SP96,0,0,1,ion21Coop!$F$42)),1))</f>
        <v/>
      </c>
      <c r="SR96" s="269" t="str">
        <f t="shared" si="193"/>
        <v/>
      </c>
      <c r="ST96" s="565"/>
      <c r="SU96" s="565"/>
      <c r="SV96" s="566"/>
      <c r="SW96" s="567"/>
      <c r="SX96" s="565"/>
      <c r="SY96" s="566"/>
      <c r="SZ96" s="568"/>
      <c r="TA96" s="567"/>
      <c r="TB96" s="553"/>
    </row>
    <row r="97" spans="10:522" x14ac:dyDescent="0.3">
      <c r="J97" s="119">
        <f t="shared" si="194"/>
        <v>1</v>
      </c>
      <c r="K97" s="123" t="str">
        <f t="shared" si="215"/>
        <v>YaJo</v>
      </c>
      <c r="L97" s="123">
        <v>92</v>
      </c>
      <c r="M97" s="351"/>
      <c r="N97" s="351"/>
      <c r="O97" s="351"/>
      <c r="P97" s="351"/>
      <c r="Q97" s="369"/>
      <c r="R97" s="370"/>
      <c r="S97" s="269" t="str">
        <f t="shared" si="131"/>
        <v/>
      </c>
      <c r="T97" s="180">
        <v>1</v>
      </c>
      <c r="U97" s="269" t="str">
        <f t="shared" si="132"/>
        <v/>
      </c>
      <c r="V97" s="180">
        <v>1</v>
      </c>
      <c r="W97" s="181">
        <v>1</v>
      </c>
      <c r="X97" s="181">
        <v>1</v>
      </c>
      <c r="Y97" s="183">
        <v>1</v>
      </c>
      <c r="Z97" s="183">
        <v>1</v>
      </c>
      <c r="AA97" s="183">
        <v>1</v>
      </c>
      <c r="AB97" s="183">
        <v>1</v>
      </c>
      <c r="AC97" s="183">
        <v>1</v>
      </c>
      <c r="AD97" s="183">
        <v>1</v>
      </c>
      <c r="AE97" s="192" t="str">
        <f ca="1">IF(ISBLANK(Q97),"",ROUND(AVERAGE(OFFSET(V97:AD97,0,0,1,ion21Coop!$F$42)),1))</f>
        <v/>
      </c>
      <c r="AF97" s="269" t="str">
        <f t="shared" si="133"/>
        <v/>
      </c>
      <c r="AH97" s="119">
        <f t="shared" si="195"/>
        <v>2</v>
      </c>
      <c r="AI97" s="123" t="str">
        <f t="shared" si="216"/>
        <v>GeLo</v>
      </c>
      <c r="AJ97" s="123">
        <v>92</v>
      </c>
      <c r="AK97" s="351"/>
      <c r="AL97" s="351"/>
      <c r="AM97" s="351"/>
      <c r="AN97" s="351"/>
      <c r="AO97" s="369"/>
      <c r="AP97" s="370"/>
      <c r="AQ97" s="269" t="str">
        <f t="shared" si="134"/>
        <v/>
      </c>
      <c r="AR97" s="180">
        <v>1</v>
      </c>
      <c r="AS97" s="269" t="str">
        <f t="shared" si="135"/>
        <v/>
      </c>
      <c r="AT97" s="180">
        <v>1</v>
      </c>
      <c r="AU97" s="181">
        <v>1</v>
      </c>
      <c r="AV97" s="181">
        <v>1</v>
      </c>
      <c r="AW97" s="183">
        <v>1</v>
      </c>
      <c r="AX97" s="183">
        <v>1</v>
      </c>
      <c r="AY97" s="183">
        <v>1</v>
      </c>
      <c r="AZ97" s="183">
        <v>1</v>
      </c>
      <c r="BA97" s="183">
        <v>1</v>
      </c>
      <c r="BB97" s="183">
        <v>1</v>
      </c>
      <c r="BC97" s="192" t="str">
        <f ca="1">IF(ISBLANK(AO97),"",ROUND(AVERAGE(OFFSET(AT97:BB97,0,0,1,ion21Coop!$F$42)),1))</f>
        <v/>
      </c>
      <c r="BD97" s="269" t="str">
        <f t="shared" si="136"/>
        <v/>
      </c>
      <c r="BF97" s="119">
        <f t="shared" si="196"/>
        <v>3</v>
      </c>
      <c r="BG97" s="123" t="str">
        <f t="shared" si="217"/>
        <v>MiDo</v>
      </c>
      <c r="BH97" s="123">
        <v>92</v>
      </c>
      <c r="BI97" s="351"/>
      <c r="BJ97" s="351"/>
      <c r="BK97" s="351"/>
      <c r="BL97" s="351"/>
      <c r="BM97" s="369"/>
      <c r="BN97" s="370"/>
      <c r="BO97" s="269" t="str">
        <f t="shared" si="137"/>
        <v/>
      </c>
      <c r="BP97" s="180">
        <v>1</v>
      </c>
      <c r="BQ97" s="269" t="str">
        <f t="shared" si="138"/>
        <v/>
      </c>
      <c r="BR97" s="180">
        <v>1</v>
      </c>
      <c r="BS97" s="181">
        <v>1</v>
      </c>
      <c r="BT97" s="181">
        <v>1</v>
      </c>
      <c r="BU97" s="183">
        <v>1</v>
      </c>
      <c r="BV97" s="183">
        <v>1</v>
      </c>
      <c r="BW97" s="183">
        <v>1</v>
      </c>
      <c r="BX97" s="183">
        <v>1</v>
      </c>
      <c r="BY97" s="183">
        <v>1</v>
      </c>
      <c r="BZ97" s="183">
        <v>1</v>
      </c>
      <c r="CA97" s="192" t="str">
        <f ca="1">IF(ISBLANK(BM97),"",ROUND(AVERAGE(OFFSET(BR97:BZ97,0,0,1,ion21Coop!$F$42)),1))</f>
        <v/>
      </c>
      <c r="CB97" s="269" t="str">
        <f t="shared" si="139"/>
        <v/>
      </c>
      <c r="CD97" s="119">
        <f t="shared" si="197"/>
        <v>4</v>
      </c>
      <c r="CE97" s="123" t="str">
        <f t="shared" si="218"/>
        <v>EmNi</v>
      </c>
      <c r="CF97" s="123">
        <v>92</v>
      </c>
      <c r="CG97" s="351"/>
      <c r="CH97" s="351"/>
      <c r="CI97" s="351"/>
      <c r="CJ97" s="351"/>
      <c r="CK97" s="369"/>
      <c r="CL97" s="370"/>
      <c r="CM97" s="269" t="str">
        <f t="shared" si="140"/>
        <v/>
      </c>
      <c r="CN97" s="180">
        <v>1</v>
      </c>
      <c r="CO97" s="269" t="str">
        <f t="shared" si="141"/>
        <v/>
      </c>
      <c r="CP97" s="180">
        <v>1</v>
      </c>
      <c r="CQ97" s="181">
        <v>1</v>
      </c>
      <c r="CR97" s="181">
        <v>1</v>
      </c>
      <c r="CS97" s="183">
        <v>1</v>
      </c>
      <c r="CT97" s="183">
        <v>1</v>
      </c>
      <c r="CU97" s="183">
        <v>1</v>
      </c>
      <c r="CV97" s="183">
        <v>1</v>
      </c>
      <c r="CW97" s="183">
        <v>1</v>
      </c>
      <c r="CX97" s="183">
        <v>1</v>
      </c>
      <c r="CY97" s="192" t="str">
        <f ca="1">IF(ISBLANK(CK97),"",ROUND(AVERAGE(OFFSET(CP97:CX97,0,0,1,ion21Coop!$F$42)),1))</f>
        <v/>
      </c>
      <c r="CZ97" s="269" t="str">
        <f t="shared" si="142"/>
        <v/>
      </c>
      <c r="DB97" s="119">
        <f t="shared" si="198"/>
        <v>5</v>
      </c>
      <c r="DC97" s="123" t="str">
        <f t="shared" si="219"/>
        <v>HeJe</v>
      </c>
      <c r="DD97" s="123">
        <v>92</v>
      </c>
      <c r="DE97" s="423"/>
      <c r="DF97" s="423"/>
      <c r="DG97" s="423"/>
      <c r="DH97" s="423"/>
      <c r="DI97" s="421"/>
      <c r="DJ97" s="422"/>
      <c r="DK97" s="269" t="str">
        <f t="shared" si="143"/>
        <v/>
      </c>
      <c r="DL97" s="180">
        <v>1</v>
      </c>
      <c r="DM97" s="269" t="str">
        <f t="shared" si="144"/>
        <v/>
      </c>
      <c r="DN97" s="180">
        <v>1</v>
      </c>
      <c r="DO97" s="181">
        <v>1</v>
      </c>
      <c r="DP97" s="181">
        <v>1</v>
      </c>
      <c r="DQ97" s="183">
        <v>1</v>
      </c>
      <c r="DR97" s="183">
        <v>1</v>
      </c>
      <c r="DS97" s="183">
        <v>1</v>
      </c>
      <c r="DT97" s="183">
        <v>1</v>
      </c>
      <c r="DU97" s="183">
        <v>1</v>
      </c>
      <c r="DV97" s="183">
        <v>1</v>
      </c>
      <c r="DW97" s="192" t="str">
        <f ca="1">IF(ISBLANK(DI97),"",ROUND(AVERAGE(OFFSET(DN97:DV97,0,0,1,ion21Coop!$F$42)),1))</f>
        <v/>
      </c>
      <c r="DX97" s="269" t="str">
        <f t="shared" si="145"/>
        <v/>
      </c>
      <c r="DZ97" s="119">
        <f t="shared" si="199"/>
        <v>6</v>
      </c>
      <c r="EA97" s="123" t="str">
        <f t="shared" si="220"/>
        <v/>
      </c>
      <c r="EB97" s="123">
        <v>92</v>
      </c>
      <c r="EC97" s="423"/>
      <c r="ED97" s="423"/>
      <c r="EE97" s="423"/>
      <c r="EF97" s="423"/>
      <c r="EG97" s="421"/>
      <c r="EH97" s="422"/>
      <c r="EI97" s="269" t="str">
        <f t="shared" si="146"/>
        <v/>
      </c>
      <c r="EJ97" s="180">
        <v>1</v>
      </c>
      <c r="EK97" s="269" t="str">
        <f t="shared" si="147"/>
        <v/>
      </c>
      <c r="EL97" s="180">
        <v>1</v>
      </c>
      <c r="EM97" s="181">
        <v>1</v>
      </c>
      <c r="EN97" s="181">
        <v>1</v>
      </c>
      <c r="EO97" s="183">
        <v>1</v>
      </c>
      <c r="EP97" s="183">
        <v>1</v>
      </c>
      <c r="EQ97" s="183">
        <v>1</v>
      </c>
      <c r="ER97" s="183">
        <v>1</v>
      </c>
      <c r="ES97" s="183">
        <v>1</v>
      </c>
      <c r="ET97" s="183">
        <v>1</v>
      </c>
      <c r="EU97" s="192" t="str">
        <f ca="1">IF(ISBLANK(EG97),"",ROUND(AVERAGE(OFFSET(EL97:ET97,0,0,1,ion21Coop!$F$42)),1))</f>
        <v/>
      </c>
      <c r="EV97" s="269" t="str">
        <f t="shared" si="148"/>
        <v/>
      </c>
      <c r="EX97" s="119">
        <f t="shared" si="200"/>
        <v>7</v>
      </c>
      <c r="EY97" s="123" t="str">
        <f t="shared" si="221"/>
        <v/>
      </c>
      <c r="EZ97" s="123">
        <v>92</v>
      </c>
      <c r="FA97" s="423"/>
      <c r="FB97" s="423"/>
      <c r="FC97" s="423"/>
      <c r="FD97" s="423"/>
      <c r="FE97" s="421"/>
      <c r="FF97" s="422"/>
      <c r="FG97" s="269" t="str">
        <f t="shared" si="149"/>
        <v/>
      </c>
      <c r="FH97" s="180">
        <v>1</v>
      </c>
      <c r="FI97" s="269" t="str">
        <f t="shared" si="150"/>
        <v/>
      </c>
      <c r="FJ97" s="180">
        <v>1</v>
      </c>
      <c r="FK97" s="181">
        <v>1</v>
      </c>
      <c r="FL97" s="181">
        <v>1</v>
      </c>
      <c r="FM97" s="183">
        <v>1</v>
      </c>
      <c r="FN97" s="183">
        <v>1</v>
      </c>
      <c r="FO97" s="183">
        <v>1</v>
      </c>
      <c r="FP97" s="183">
        <v>1</v>
      </c>
      <c r="FQ97" s="183">
        <v>1</v>
      </c>
      <c r="FR97" s="183">
        <v>1</v>
      </c>
      <c r="FS97" s="192" t="str">
        <f ca="1">IF(ISBLANK(FE97),"",ROUND(AVERAGE(OFFSET(FJ97:FR97,0,0,1,ion21Coop!$F$42)),1))</f>
        <v/>
      </c>
      <c r="FT97" s="269" t="str">
        <f t="shared" si="151"/>
        <v/>
      </c>
      <c r="FV97" s="119">
        <f t="shared" si="201"/>
        <v>8</v>
      </c>
      <c r="FW97" s="123" t="str">
        <f t="shared" si="222"/>
        <v/>
      </c>
      <c r="FX97" s="123">
        <v>92</v>
      </c>
      <c r="FY97" s="423"/>
      <c r="FZ97" s="423"/>
      <c r="GA97" s="423"/>
      <c r="GB97" s="423"/>
      <c r="GC97" s="421"/>
      <c r="GD97" s="422"/>
      <c r="GE97" s="269" t="str">
        <f t="shared" si="152"/>
        <v/>
      </c>
      <c r="GF97" s="180">
        <v>1</v>
      </c>
      <c r="GG97" s="269" t="str">
        <f t="shared" si="153"/>
        <v/>
      </c>
      <c r="GH97" s="180">
        <v>1</v>
      </c>
      <c r="GI97" s="181">
        <v>1</v>
      </c>
      <c r="GJ97" s="181">
        <v>1</v>
      </c>
      <c r="GK97" s="183">
        <v>1</v>
      </c>
      <c r="GL97" s="183">
        <v>1</v>
      </c>
      <c r="GM97" s="183">
        <v>1</v>
      </c>
      <c r="GN97" s="183">
        <v>1</v>
      </c>
      <c r="GO97" s="183">
        <v>1</v>
      </c>
      <c r="GP97" s="183">
        <v>1</v>
      </c>
      <c r="GQ97" s="192" t="str">
        <f ca="1">IF(ISBLANK(GC97),"",ROUND(AVERAGE(OFFSET(GH97:GP97,0,0,1,ion21Coop!$F$42)),1))</f>
        <v/>
      </c>
      <c r="GR97" s="269" t="str">
        <f t="shared" si="154"/>
        <v/>
      </c>
      <c r="GT97" s="119">
        <f t="shared" si="202"/>
        <v>9</v>
      </c>
      <c r="GU97" s="123" t="str">
        <f t="shared" si="223"/>
        <v/>
      </c>
      <c r="GV97" s="123">
        <v>92</v>
      </c>
      <c r="GW97" s="423"/>
      <c r="GX97" s="423"/>
      <c r="GY97" s="423"/>
      <c r="GZ97" s="423"/>
      <c r="HA97" s="421"/>
      <c r="HB97" s="422"/>
      <c r="HC97" s="269" t="str">
        <f t="shared" si="155"/>
        <v/>
      </c>
      <c r="HD97" s="180">
        <v>1</v>
      </c>
      <c r="HE97" s="269" t="str">
        <f t="shared" si="156"/>
        <v/>
      </c>
      <c r="HF97" s="180">
        <v>1</v>
      </c>
      <c r="HG97" s="181">
        <v>1</v>
      </c>
      <c r="HH97" s="181">
        <v>1</v>
      </c>
      <c r="HI97" s="183">
        <v>1</v>
      </c>
      <c r="HJ97" s="183">
        <v>1</v>
      </c>
      <c r="HK97" s="183">
        <v>1</v>
      </c>
      <c r="HL97" s="183">
        <v>1</v>
      </c>
      <c r="HM97" s="183">
        <v>1</v>
      </c>
      <c r="HN97" s="183">
        <v>1</v>
      </c>
      <c r="HO97" s="192" t="str">
        <f ca="1">IF(ISBLANK(HA97),"",ROUND(AVERAGE(OFFSET(HF97:HN97,0,0,1,ion21Coop!$F$42)),1))</f>
        <v/>
      </c>
      <c r="HP97" s="269" t="str">
        <f t="shared" si="157"/>
        <v/>
      </c>
      <c r="HR97" s="119">
        <f t="shared" si="203"/>
        <v>10</v>
      </c>
      <c r="HS97" s="123" t="str">
        <f t="shared" si="224"/>
        <v/>
      </c>
      <c r="HT97" s="123">
        <v>92</v>
      </c>
      <c r="HU97" s="423"/>
      <c r="HV97" s="423"/>
      <c r="HW97" s="423"/>
      <c r="HX97" s="423"/>
      <c r="HY97" s="421"/>
      <c r="HZ97" s="422"/>
      <c r="IA97" s="269" t="str">
        <f t="shared" si="158"/>
        <v/>
      </c>
      <c r="IB97" s="180">
        <v>1</v>
      </c>
      <c r="IC97" s="269" t="str">
        <f t="shared" si="159"/>
        <v/>
      </c>
      <c r="ID97" s="180">
        <v>1</v>
      </c>
      <c r="IE97" s="181">
        <v>1</v>
      </c>
      <c r="IF97" s="181">
        <v>1</v>
      </c>
      <c r="IG97" s="183">
        <v>1</v>
      </c>
      <c r="IH97" s="183">
        <v>1</v>
      </c>
      <c r="II97" s="183">
        <v>1</v>
      </c>
      <c r="IJ97" s="183">
        <v>1</v>
      </c>
      <c r="IK97" s="183">
        <v>1</v>
      </c>
      <c r="IL97" s="183">
        <v>1</v>
      </c>
      <c r="IM97" s="192" t="str">
        <f ca="1">IF(ISBLANK(HY97),"",ROUND(AVERAGE(OFFSET(ID97:IL97,0,0,1,ion21Coop!$F$42)),1))</f>
        <v/>
      </c>
      <c r="IN97" s="269" t="str">
        <f t="shared" si="160"/>
        <v/>
      </c>
      <c r="IP97" s="119">
        <f t="shared" si="204"/>
        <v>11</v>
      </c>
      <c r="IQ97" s="123" t="str">
        <f t="shared" si="225"/>
        <v/>
      </c>
      <c r="IR97" s="123">
        <v>92</v>
      </c>
      <c r="IS97" s="423"/>
      <c r="IT97" s="423"/>
      <c r="IU97" s="423"/>
      <c r="IV97" s="423"/>
      <c r="IW97" s="421"/>
      <c r="IX97" s="422"/>
      <c r="IY97" s="269" t="str">
        <f t="shared" si="161"/>
        <v/>
      </c>
      <c r="IZ97" s="180">
        <v>1</v>
      </c>
      <c r="JA97" s="269" t="str">
        <f t="shared" si="162"/>
        <v/>
      </c>
      <c r="JB97" s="180">
        <v>1</v>
      </c>
      <c r="JC97" s="181">
        <v>1</v>
      </c>
      <c r="JD97" s="181">
        <v>1</v>
      </c>
      <c r="JE97" s="183">
        <v>1</v>
      </c>
      <c r="JF97" s="183">
        <v>1</v>
      </c>
      <c r="JG97" s="183">
        <v>1</v>
      </c>
      <c r="JH97" s="183">
        <v>1</v>
      </c>
      <c r="JI97" s="183">
        <v>1</v>
      </c>
      <c r="JJ97" s="183">
        <v>1</v>
      </c>
      <c r="JK97" s="192" t="str">
        <f ca="1">IF(ISBLANK(IW97),"",ROUND(AVERAGE(OFFSET(JB97:JJ97,0,0,1,ion21Coop!$F$42)),1))</f>
        <v/>
      </c>
      <c r="JL97" s="269" t="str">
        <f t="shared" si="163"/>
        <v/>
      </c>
      <c r="JN97" s="119">
        <f t="shared" si="205"/>
        <v>12</v>
      </c>
      <c r="JO97" s="123" t="str">
        <f t="shared" si="226"/>
        <v/>
      </c>
      <c r="JP97" s="123">
        <v>92</v>
      </c>
      <c r="JQ97" s="423"/>
      <c r="JR97" s="423"/>
      <c r="JS97" s="423"/>
      <c r="JT97" s="423"/>
      <c r="JU97" s="421"/>
      <c r="JV97" s="422"/>
      <c r="JW97" s="269" t="str">
        <f t="shared" si="164"/>
        <v/>
      </c>
      <c r="JX97" s="180">
        <v>1</v>
      </c>
      <c r="JY97" s="269" t="str">
        <f t="shared" si="165"/>
        <v/>
      </c>
      <c r="JZ97" s="180">
        <v>1</v>
      </c>
      <c r="KA97" s="181">
        <v>1</v>
      </c>
      <c r="KB97" s="181">
        <v>1</v>
      </c>
      <c r="KC97" s="183">
        <v>1</v>
      </c>
      <c r="KD97" s="183">
        <v>1</v>
      </c>
      <c r="KE97" s="183">
        <v>1</v>
      </c>
      <c r="KF97" s="183">
        <v>1</v>
      </c>
      <c r="KG97" s="183">
        <v>1</v>
      </c>
      <c r="KH97" s="183">
        <v>1</v>
      </c>
      <c r="KI97" s="192" t="str">
        <f ca="1">IF(ISBLANK(JU97),"",ROUND(AVERAGE(OFFSET(JZ97:KH97,0,0,1,ion21Coop!$F$42)),1))</f>
        <v/>
      </c>
      <c r="KJ97" s="269" t="str">
        <f t="shared" si="166"/>
        <v/>
      </c>
      <c r="KL97" s="119">
        <f t="shared" si="206"/>
        <v>13</v>
      </c>
      <c r="KM97" s="123" t="str">
        <f t="shared" si="227"/>
        <v/>
      </c>
      <c r="KN97" s="123">
        <v>92</v>
      </c>
      <c r="KO97" s="423"/>
      <c r="KP97" s="423"/>
      <c r="KQ97" s="423"/>
      <c r="KR97" s="423"/>
      <c r="KS97" s="421"/>
      <c r="KT97" s="422"/>
      <c r="KU97" s="269" t="str">
        <f t="shared" si="167"/>
        <v/>
      </c>
      <c r="KV97" s="180">
        <v>1</v>
      </c>
      <c r="KW97" s="269" t="str">
        <f t="shared" si="168"/>
        <v/>
      </c>
      <c r="KX97" s="180">
        <v>1</v>
      </c>
      <c r="KY97" s="181">
        <v>1</v>
      </c>
      <c r="KZ97" s="181">
        <v>1</v>
      </c>
      <c r="LA97" s="183">
        <v>1</v>
      </c>
      <c r="LB97" s="183">
        <v>1</v>
      </c>
      <c r="LC97" s="183">
        <v>1</v>
      </c>
      <c r="LD97" s="183">
        <v>1</v>
      </c>
      <c r="LE97" s="183">
        <v>1</v>
      </c>
      <c r="LF97" s="183">
        <v>1</v>
      </c>
      <c r="LG97" s="192" t="str">
        <f ca="1">IF(ISBLANK(KS97),"",ROUND(AVERAGE(OFFSET(KX97:LF97,0,0,1,ion21Coop!$F$42)),1))</f>
        <v/>
      </c>
      <c r="LH97" s="269" t="str">
        <f t="shared" si="169"/>
        <v/>
      </c>
      <c r="LJ97" s="119">
        <f t="shared" si="207"/>
        <v>14</v>
      </c>
      <c r="LK97" s="123" t="str">
        <f t="shared" si="228"/>
        <v/>
      </c>
      <c r="LL97" s="123">
        <v>92</v>
      </c>
      <c r="LM97" s="423"/>
      <c r="LN97" s="423"/>
      <c r="LO97" s="423"/>
      <c r="LP97" s="423"/>
      <c r="LQ97" s="421"/>
      <c r="LR97" s="422"/>
      <c r="LS97" s="269" t="str">
        <f t="shared" si="170"/>
        <v/>
      </c>
      <c r="LT97" s="180">
        <v>1</v>
      </c>
      <c r="LU97" s="269" t="str">
        <f t="shared" si="171"/>
        <v/>
      </c>
      <c r="LV97" s="180">
        <v>1</v>
      </c>
      <c r="LW97" s="181">
        <v>1</v>
      </c>
      <c r="LX97" s="181">
        <v>1</v>
      </c>
      <c r="LY97" s="183">
        <v>1</v>
      </c>
      <c r="LZ97" s="183">
        <v>1</v>
      </c>
      <c r="MA97" s="183">
        <v>1</v>
      </c>
      <c r="MB97" s="183">
        <v>1</v>
      </c>
      <c r="MC97" s="183">
        <v>1</v>
      </c>
      <c r="MD97" s="183">
        <v>1</v>
      </c>
      <c r="ME97" s="192" t="str">
        <f ca="1">IF(ISBLANK(LQ97),"",ROUND(AVERAGE(OFFSET(LV97:MD97,0,0,1,ion21Coop!$F$42)),1))</f>
        <v/>
      </c>
      <c r="MF97" s="269" t="str">
        <f t="shared" si="172"/>
        <v/>
      </c>
      <c r="MH97" s="119">
        <f t="shared" si="208"/>
        <v>15</v>
      </c>
      <c r="MI97" s="123" t="str">
        <f t="shared" si="229"/>
        <v/>
      </c>
      <c r="MJ97" s="123">
        <v>92</v>
      </c>
      <c r="MK97" s="423"/>
      <c r="ML97" s="423"/>
      <c r="MM97" s="423"/>
      <c r="MN97" s="423"/>
      <c r="MO97" s="421"/>
      <c r="MP97" s="422"/>
      <c r="MQ97" s="269" t="str">
        <f t="shared" si="173"/>
        <v/>
      </c>
      <c r="MR97" s="180">
        <v>1</v>
      </c>
      <c r="MS97" s="269" t="str">
        <f t="shared" si="174"/>
        <v/>
      </c>
      <c r="MT97" s="180">
        <v>1</v>
      </c>
      <c r="MU97" s="181">
        <v>1</v>
      </c>
      <c r="MV97" s="181">
        <v>1</v>
      </c>
      <c r="MW97" s="183">
        <v>1</v>
      </c>
      <c r="MX97" s="183">
        <v>1</v>
      </c>
      <c r="MY97" s="183">
        <v>1</v>
      </c>
      <c r="MZ97" s="183">
        <v>1</v>
      </c>
      <c r="NA97" s="183">
        <v>1</v>
      </c>
      <c r="NB97" s="183">
        <v>1</v>
      </c>
      <c r="NC97" s="192" t="str">
        <f ca="1">IF(ISBLANK(MO97),"",ROUND(AVERAGE(OFFSET(MT97:NB97,0,0,1,ion21Coop!$F$42)),1))</f>
        <v/>
      </c>
      <c r="ND97" s="269" t="str">
        <f t="shared" si="175"/>
        <v/>
      </c>
      <c r="NF97" s="119">
        <f t="shared" si="209"/>
        <v>16</v>
      </c>
      <c r="NG97" s="123" t="str">
        <f t="shared" si="230"/>
        <v/>
      </c>
      <c r="NH97" s="123">
        <v>92</v>
      </c>
      <c r="NI97" s="423"/>
      <c r="NJ97" s="423"/>
      <c r="NK97" s="423"/>
      <c r="NL97" s="423"/>
      <c r="NM97" s="421"/>
      <c r="NN97" s="422"/>
      <c r="NO97" s="269" t="str">
        <f t="shared" si="176"/>
        <v/>
      </c>
      <c r="NP97" s="180">
        <v>1</v>
      </c>
      <c r="NQ97" s="269" t="str">
        <f t="shared" si="177"/>
        <v/>
      </c>
      <c r="NR97" s="180">
        <v>1</v>
      </c>
      <c r="NS97" s="181">
        <v>1</v>
      </c>
      <c r="NT97" s="181">
        <v>1</v>
      </c>
      <c r="NU97" s="183">
        <v>1</v>
      </c>
      <c r="NV97" s="183">
        <v>1</v>
      </c>
      <c r="NW97" s="183">
        <v>1</v>
      </c>
      <c r="NX97" s="183">
        <v>1</v>
      </c>
      <c r="NY97" s="183">
        <v>1</v>
      </c>
      <c r="NZ97" s="183">
        <v>1</v>
      </c>
      <c r="OA97" s="192" t="str">
        <f ca="1">IF(ISBLANK(NM97),"",ROUND(AVERAGE(OFFSET(NR97:NZ97,0,0,1,ion21Coop!$F$42)),1))</f>
        <v/>
      </c>
      <c r="OB97" s="269" t="str">
        <f t="shared" si="178"/>
        <v/>
      </c>
      <c r="OD97" s="119">
        <f t="shared" si="210"/>
        <v>17</v>
      </c>
      <c r="OE97" s="123" t="str">
        <f t="shared" si="231"/>
        <v/>
      </c>
      <c r="OF97" s="123">
        <v>92</v>
      </c>
      <c r="OG97" s="423"/>
      <c r="OH97" s="423"/>
      <c r="OI97" s="423"/>
      <c r="OJ97" s="423"/>
      <c r="OK97" s="421"/>
      <c r="OL97" s="422"/>
      <c r="OM97" s="269" t="str">
        <f t="shared" si="179"/>
        <v/>
      </c>
      <c r="ON97" s="180">
        <v>1</v>
      </c>
      <c r="OO97" s="269" t="str">
        <f t="shared" si="180"/>
        <v/>
      </c>
      <c r="OP97" s="180">
        <v>1</v>
      </c>
      <c r="OQ97" s="181">
        <v>1</v>
      </c>
      <c r="OR97" s="181">
        <v>1</v>
      </c>
      <c r="OS97" s="183">
        <v>1</v>
      </c>
      <c r="OT97" s="183">
        <v>1</v>
      </c>
      <c r="OU97" s="183">
        <v>1</v>
      </c>
      <c r="OV97" s="183">
        <v>1</v>
      </c>
      <c r="OW97" s="183">
        <v>1</v>
      </c>
      <c r="OX97" s="183">
        <v>1</v>
      </c>
      <c r="OY97" s="192" t="str">
        <f ca="1">IF(ISBLANK(OK97),"",ROUND(AVERAGE(OFFSET(OP97:OX97,0,0,1,ion21Coop!$F$42)),1))</f>
        <v/>
      </c>
      <c r="OZ97" s="269" t="str">
        <f t="shared" si="181"/>
        <v/>
      </c>
      <c r="PB97" s="119">
        <f t="shared" si="211"/>
        <v>18</v>
      </c>
      <c r="PC97" s="123" t="str">
        <f t="shared" si="232"/>
        <v/>
      </c>
      <c r="PD97" s="123">
        <v>92</v>
      </c>
      <c r="PE97" s="423"/>
      <c r="PF97" s="423"/>
      <c r="PG97" s="423"/>
      <c r="PH97" s="423"/>
      <c r="PI97" s="421"/>
      <c r="PJ97" s="422"/>
      <c r="PK97" s="269" t="str">
        <f t="shared" si="182"/>
        <v/>
      </c>
      <c r="PL97" s="180">
        <v>1</v>
      </c>
      <c r="PM97" s="269" t="str">
        <f t="shared" si="183"/>
        <v/>
      </c>
      <c r="PN97" s="180">
        <v>1</v>
      </c>
      <c r="PO97" s="181">
        <v>1</v>
      </c>
      <c r="PP97" s="181">
        <v>1</v>
      </c>
      <c r="PQ97" s="183">
        <v>1</v>
      </c>
      <c r="PR97" s="183">
        <v>1</v>
      </c>
      <c r="PS97" s="183">
        <v>1</v>
      </c>
      <c r="PT97" s="183">
        <v>1</v>
      </c>
      <c r="PU97" s="183">
        <v>1</v>
      </c>
      <c r="PV97" s="183">
        <v>1</v>
      </c>
      <c r="PW97" s="192" t="str">
        <f ca="1">IF(ISBLANK(PI97),"",ROUND(AVERAGE(OFFSET(PN97:PV97,0,0,1,ion21Coop!$F$42)),1))</f>
        <v/>
      </c>
      <c r="PX97" s="269" t="str">
        <f t="shared" si="184"/>
        <v/>
      </c>
      <c r="PZ97" s="119">
        <f t="shared" si="212"/>
        <v>19</v>
      </c>
      <c r="QA97" s="123" t="str">
        <f t="shared" si="233"/>
        <v/>
      </c>
      <c r="QB97" s="123">
        <v>92</v>
      </c>
      <c r="QC97" s="423"/>
      <c r="QD97" s="423"/>
      <c r="QE97" s="423"/>
      <c r="QF97" s="423"/>
      <c r="QG97" s="421"/>
      <c r="QH97" s="422"/>
      <c r="QI97" s="269" t="str">
        <f t="shared" si="185"/>
        <v/>
      </c>
      <c r="QJ97" s="180">
        <v>1</v>
      </c>
      <c r="QK97" s="269" t="str">
        <f t="shared" si="186"/>
        <v/>
      </c>
      <c r="QL97" s="180">
        <v>1</v>
      </c>
      <c r="QM97" s="181">
        <v>1</v>
      </c>
      <c r="QN97" s="181">
        <v>1</v>
      </c>
      <c r="QO97" s="183">
        <v>1</v>
      </c>
      <c r="QP97" s="183">
        <v>1</v>
      </c>
      <c r="QQ97" s="183">
        <v>1</v>
      </c>
      <c r="QR97" s="183">
        <v>1</v>
      </c>
      <c r="QS97" s="183">
        <v>1</v>
      </c>
      <c r="QT97" s="183">
        <v>1</v>
      </c>
      <c r="QU97" s="192" t="str">
        <f ca="1">IF(ISBLANK(QG97),"",ROUND(AVERAGE(OFFSET(QL97:QT97,0,0,1,ion21Coop!$F$42)),1))</f>
        <v/>
      </c>
      <c r="QV97" s="269" t="str">
        <f t="shared" si="187"/>
        <v/>
      </c>
      <c r="QX97" s="119">
        <f t="shared" si="213"/>
        <v>20</v>
      </c>
      <c r="QY97" s="123" t="str">
        <f t="shared" si="234"/>
        <v/>
      </c>
      <c r="QZ97" s="123">
        <v>92</v>
      </c>
      <c r="RA97" s="423"/>
      <c r="RB97" s="423"/>
      <c r="RC97" s="423"/>
      <c r="RD97" s="423"/>
      <c r="RE97" s="421"/>
      <c r="RF97" s="422"/>
      <c r="RG97" s="269" t="str">
        <f t="shared" si="188"/>
        <v/>
      </c>
      <c r="RH97" s="180">
        <v>1</v>
      </c>
      <c r="RI97" s="269" t="str">
        <f t="shared" si="189"/>
        <v/>
      </c>
      <c r="RJ97" s="180">
        <v>1</v>
      </c>
      <c r="RK97" s="181">
        <v>1</v>
      </c>
      <c r="RL97" s="181">
        <v>1</v>
      </c>
      <c r="RM97" s="183">
        <v>1</v>
      </c>
      <c r="RN97" s="183">
        <v>1</v>
      </c>
      <c r="RO97" s="183">
        <v>1</v>
      </c>
      <c r="RP97" s="183">
        <v>1</v>
      </c>
      <c r="RQ97" s="183">
        <v>1</v>
      </c>
      <c r="RR97" s="183">
        <v>1</v>
      </c>
      <c r="RS97" s="192" t="str">
        <f ca="1">IF(ISBLANK(RE97),"",ROUND(AVERAGE(OFFSET(RJ97:RR97,0,0,1,ion21Coop!$F$42)),1))</f>
        <v/>
      </c>
      <c r="RT97" s="269" t="str">
        <f t="shared" si="190"/>
        <v/>
      </c>
      <c r="RV97" s="119">
        <f t="shared" si="214"/>
        <v>21</v>
      </c>
      <c r="RW97" s="123" t="str">
        <f t="shared" si="235"/>
        <v/>
      </c>
      <c r="RX97" s="123">
        <v>92</v>
      </c>
      <c r="RY97" s="423"/>
      <c r="RZ97" s="423"/>
      <c r="SA97" s="423"/>
      <c r="SB97" s="423"/>
      <c r="SC97" s="421"/>
      <c r="SD97" s="422"/>
      <c r="SE97" s="269" t="str">
        <f t="shared" si="191"/>
        <v/>
      </c>
      <c r="SF97" s="180">
        <v>1</v>
      </c>
      <c r="SG97" s="269" t="str">
        <f t="shared" si="192"/>
        <v/>
      </c>
      <c r="SH97" s="180">
        <v>1</v>
      </c>
      <c r="SI97" s="181">
        <v>1</v>
      </c>
      <c r="SJ97" s="181">
        <v>1</v>
      </c>
      <c r="SK97" s="183">
        <v>1</v>
      </c>
      <c r="SL97" s="183">
        <v>1</v>
      </c>
      <c r="SM97" s="183">
        <v>1</v>
      </c>
      <c r="SN97" s="183">
        <v>1</v>
      </c>
      <c r="SO97" s="183">
        <v>1</v>
      </c>
      <c r="SP97" s="183">
        <v>1</v>
      </c>
      <c r="SQ97" s="192" t="str">
        <f ca="1">IF(ISBLANK(SC97),"",ROUND(AVERAGE(OFFSET(SH97:SP97,0,0,1,ion21Coop!$F$42)),1))</f>
        <v/>
      </c>
      <c r="SR97" s="269" t="str">
        <f t="shared" si="193"/>
        <v/>
      </c>
      <c r="ST97" s="565"/>
      <c r="SU97" s="565"/>
      <c r="SV97" s="566"/>
      <c r="SW97" s="567"/>
      <c r="SX97" s="565"/>
      <c r="SY97" s="566"/>
      <c r="SZ97" s="568"/>
      <c r="TA97" s="567"/>
      <c r="TB97" s="553"/>
    </row>
    <row r="98" spans="10:522" x14ac:dyDescent="0.3">
      <c r="J98" s="119">
        <f t="shared" si="194"/>
        <v>1</v>
      </c>
      <c r="K98" s="123" t="str">
        <f t="shared" si="215"/>
        <v>YaJo</v>
      </c>
      <c r="L98" s="123">
        <v>93</v>
      </c>
      <c r="M98" s="351"/>
      <c r="N98" s="351"/>
      <c r="O98" s="351"/>
      <c r="P98" s="351"/>
      <c r="Q98" s="369"/>
      <c r="R98" s="370"/>
      <c r="S98" s="269" t="str">
        <f t="shared" si="131"/>
        <v/>
      </c>
      <c r="T98" s="180">
        <v>1</v>
      </c>
      <c r="U98" s="269" t="str">
        <f t="shared" si="132"/>
        <v/>
      </c>
      <c r="V98" s="180">
        <v>1</v>
      </c>
      <c r="W98" s="181">
        <v>1</v>
      </c>
      <c r="X98" s="181">
        <v>1</v>
      </c>
      <c r="Y98" s="183">
        <v>1</v>
      </c>
      <c r="Z98" s="183">
        <v>1</v>
      </c>
      <c r="AA98" s="183">
        <v>1</v>
      </c>
      <c r="AB98" s="183">
        <v>1</v>
      </c>
      <c r="AC98" s="183">
        <v>1</v>
      </c>
      <c r="AD98" s="183">
        <v>1</v>
      </c>
      <c r="AE98" s="192" t="str">
        <f ca="1">IF(ISBLANK(Q98),"",ROUND(AVERAGE(OFFSET(V98:AD98,0,0,1,ion21Coop!$F$42)),1))</f>
        <v/>
      </c>
      <c r="AF98" s="269" t="str">
        <f t="shared" si="133"/>
        <v/>
      </c>
      <c r="AH98" s="119">
        <f t="shared" si="195"/>
        <v>2</v>
      </c>
      <c r="AI98" s="123" t="str">
        <f t="shared" si="216"/>
        <v>GeLo</v>
      </c>
      <c r="AJ98" s="123">
        <v>93</v>
      </c>
      <c r="AK98" s="351"/>
      <c r="AL98" s="351"/>
      <c r="AM98" s="351"/>
      <c r="AN98" s="351"/>
      <c r="AO98" s="369"/>
      <c r="AP98" s="370"/>
      <c r="AQ98" s="269" t="str">
        <f t="shared" si="134"/>
        <v/>
      </c>
      <c r="AR98" s="180">
        <v>1</v>
      </c>
      <c r="AS98" s="269" t="str">
        <f t="shared" si="135"/>
        <v/>
      </c>
      <c r="AT98" s="180">
        <v>1</v>
      </c>
      <c r="AU98" s="181">
        <v>1</v>
      </c>
      <c r="AV98" s="181">
        <v>1</v>
      </c>
      <c r="AW98" s="183">
        <v>1</v>
      </c>
      <c r="AX98" s="183">
        <v>1</v>
      </c>
      <c r="AY98" s="183">
        <v>1</v>
      </c>
      <c r="AZ98" s="183">
        <v>1</v>
      </c>
      <c r="BA98" s="183">
        <v>1</v>
      </c>
      <c r="BB98" s="183">
        <v>1</v>
      </c>
      <c r="BC98" s="192" t="str">
        <f ca="1">IF(ISBLANK(AO98),"",ROUND(AVERAGE(OFFSET(AT98:BB98,0,0,1,ion21Coop!$F$42)),1))</f>
        <v/>
      </c>
      <c r="BD98" s="269" t="str">
        <f t="shared" si="136"/>
        <v/>
      </c>
      <c r="BF98" s="119">
        <f t="shared" si="196"/>
        <v>3</v>
      </c>
      <c r="BG98" s="123" t="str">
        <f t="shared" si="217"/>
        <v>MiDo</v>
      </c>
      <c r="BH98" s="123">
        <v>93</v>
      </c>
      <c r="BI98" s="351"/>
      <c r="BJ98" s="351"/>
      <c r="BK98" s="351"/>
      <c r="BL98" s="351"/>
      <c r="BM98" s="369"/>
      <c r="BN98" s="370"/>
      <c r="BO98" s="269" t="str">
        <f t="shared" si="137"/>
        <v/>
      </c>
      <c r="BP98" s="180">
        <v>1</v>
      </c>
      <c r="BQ98" s="269" t="str">
        <f t="shared" si="138"/>
        <v/>
      </c>
      <c r="BR98" s="180">
        <v>1</v>
      </c>
      <c r="BS98" s="181">
        <v>1</v>
      </c>
      <c r="BT98" s="181">
        <v>1</v>
      </c>
      <c r="BU98" s="183">
        <v>1</v>
      </c>
      <c r="BV98" s="183">
        <v>1</v>
      </c>
      <c r="BW98" s="183">
        <v>1</v>
      </c>
      <c r="BX98" s="183">
        <v>1</v>
      </c>
      <c r="BY98" s="183">
        <v>1</v>
      </c>
      <c r="BZ98" s="183">
        <v>1</v>
      </c>
      <c r="CA98" s="192" t="str">
        <f ca="1">IF(ISBLANK(BM98),"",ROUND(AVERAGE(OFFSET(BR98:BZ98,0,0,1,ion21Coop!$F$42)),1))</f>
        <v/>
      </c>
      <c r="CB98" s="269" t="str">
        <f t="shared" si="139"/>
        <v/>
      </c>
      <c r="CD98" s="119">
        <f t="shared" si="197"/>
        <v>4</v>
      </c>
      <c r="CE98" s="123" t="str">
        <f t="shared" si="218"/>
        <v>EmNi</v>
      </c>
      <c r="CF98" s="123">
        <v>93</v>
      </c>
      <c r="CG98" s="351"/>
      <c r="CH98" s="351"/>
      <c r="CI98" s="351"/>
      <c r="CJ98" s="351"/>
      <c r="CK98" s="369"/>
      <c r="CL98" s="370"/>
      <c r="CM98" s="269" t="str">
        <f t="shared" si="140"/>
        <v/>
      </c>
      <c r="CN98" s="180">
        <v>1</v>
      </c>
      <c r="CO98" s="269" t="str">
        <f t="shared" si="141"/>
        <v/>
      </c>
      <c r="CP98" s="180">
        <v>1</v>
      </c>
      <c r="CQ98" s="181">
        <v>1</v>
      </c>
      <c r="CR98" s="181">
        <v>1</v>
      </c>
      <c r="CS98" s="183">
        <v>1</v>
      </c>
      <c r="CT98" s="183">
        <v>1</v>
      </c>
      <c r="CU98" s="183">
        <v>1</v>
      </c>
      <c r="CV98" s="183">
        <v>1</v>
      </c>
      <c r="CW98" s="183">
        <v>1</v>
      </c>
      <c r="CX98" s="183">
        <v>1</v>
      </c>
      <c r="CY98" s="192" t="str">
        <f ca="1">IF(ISBLANK(CK98),"",ROUND(AVERAGE(OFFSET(CP98:CX98,0,0,1,ion21Coop!$F$42)),1))</f>
        <v/>
      </c>
      <c r="CZ98" s="269" t="str">
        <f t="shared" si="142"/>
        <v/>
      </c>
      <c r="DB98" s="119">
        <f t="shared" si="198"/>
        <v>5</v>
      </c>
      <c r="DC98" s="123" t="str">
        <f t="shared" si="219"/>
        <v>HeJe</v>
      </c>
      <c r="DD98" s="123">
        <v>93</v>
      </c>
      <c r="DE98" s="423"/>
      <c r="DF98" s="423"/>
      <c r="DG98" s="423"/>
      <c r="DH98" s="423"/>
      <c r="DI98" s="421"/>
      <c r="DJ98" s="422"/>
      <c r="DK98" s="269" t="str">
        <f t="shared" si="143"/>
        <v/>
      </c>
      <c r="DL98" s="180">
        <v>1</v>
      </c>
      <c r="DM98" s="269" t="str">
        <f t="shared" si="144"/>
        <v/>
      </c>
      <c r="DN98" s="180">
        <v>1</v>
      </c>
      <c r="DO98" s="181">
        <v>1</v>
      </c>
      <c r="DP98" s="181">
        <v>1</v>
      </c>
      <c r="DQ98" s="183">
        <v>1</v>
      </c>
      <c r="DR98" s="183">
        <v>1</v>
      </c>
      <c r="DS98" s="183">
        <v>1</v>
      </c>
      <c r="DT98" s="183">
        <v>1</v>
      </c>
      <c r="DU98" s="183">
        <v>1</v>
      </c>
      <c r="DV98" s="183">
        <v>1</v>
      </c>
      <c r="DW98" s="192" t="str">
        <f ca="1">IF(ISBLANK(DI98),"",ROUND(AVERAGE(OFFSET(DN98:DV98,0,0,1,ion21Coop!$F$42)),1))</f>
        <v/>
      </c>
      <c r="DX98" s="269" t="str">
        <f t="shared" si="145"/>
        <v/>
      </c>
      <c r="DZ98" s="119">
        <f t="shared" si="199"/>
        <v>6</v>
      </c>
      <c r="EA98" s="123" t="str">
        <f t="shared" si="220"/>
        <v/>
      </c>
      <c r="EB98" s="123">
        <v>93</v>
      </c>
      <c r="EC98" s="423"/>
      <c r="ED98" s="423"/>
      <c r="EE98" s="423"/>
      <c r="EF98" s="423"/>
      <c r="EG98" s="421"/>
      <c r="EH98" s="422"/>
      <c r="EI98" s="269" t="str">
        <f t="shared" si="146"/>
        <v/>
      </c>
      <c r="EJ98" s="180">
        <v>1</v>
      </c>
      <c r="EK98" s="269" t="str">
        <f t="shared" si="147"/>
        <v/>
      </c>
      <c r="EL98" s="180">
        <v>1</v>
      </c>
      <c r="EM98" s="181">
        <v>1</v>
      </c>
      <c r="EN98" s="181">
        <v>1</v>
      </c>
      <c r="EO98" s="183">
        <v>1</v>
      </c>
      <c r="EP98" s="183">
        <v>1</v>
      </c>
      <c r="EQ98" s="183">
        <v>1</v>
      </c>
      <c r="ER98" s="183">
        <v>1</v>
      </c>
      <c r="ES98" s="183">
        <v>1</v>
      </c>
      <c r="ET98" s="183">
        <v>1</v>
      </c>
      <c r="EU98" s="192" t="str">
        <f ca="1">IF(ISBLANK(EG98),"",ROUND(AVERAGE(OFFSET(EL98:ET98,0,0,1,ion21Coop!$F$42)),1))</f>
        <v/>
      </c>
      <c r="EV98" s="269" t="str">
        <f t="shared" si="148"/>
        <v/>
      </c>
      <c r="EX98" s="119">
        <f t="shared" si="200"/>
        <v>7</v>
      </c>
      <c r="EY98" s="123" t="str">
        <f t="shared" si="221"/>
        <v/>
      </c>
      <c r="EZ98" s="123">
        <v>93</v>
      </c>
      <c r="FA98" s="423"/>
      <c r="FB98" s="423"/>
      <c r="FC98" s="423"/>
      <c r="FD98" s="423"/>
      <c r="FE98" s="421"/>
      <c r="FF98" s="422"/>
      <c r="FG98" s="269" t="str">
        <f t="shared" si="149"/>
        <v/>
      </c>
      <c r="FH98" s="180">
        <v>1</v>
      </c>
      <c r="FI98" s="269" t="str">
        <f t="shared" si="150"/>
        <v/>
      </c>
      <c r="FJ98" s="180">
        <v>1</v>
      </c>
      <c r="FK98" s="181">
        <v>1</v>
      </c>
      <c r="FL98" s="181">
        <v>1</v>
      </c>
      <c r="FM98" s="183">
        <v>1</v>
      </c>
      <c r="FN98" s="183">
        <v>1</v>
      </c>
      <c r="FO98" s="183">
        <v>1</v>
      </c>
      <c r="FP98" s="183">
        <v>1</v>
      </c>
      <c r="FQ98" s="183">
        <v>1</v>
      </c>
      <c r="FR98" s="183">
        <v>1</v>
      </c>
      <c r="FS98" s="192" t="str">
        <f ca="1">IF(ISBLANK(FE98),"",ROUND(AVERAGE(OFFSET(FJ98:FR98,0,0,1,ion21Coop!$F$42)),1))</f>
        <v/>
      </c>
      <c r="FT98" s="269" t="str">
        <f t="shared" si="151"/>
        <v/>
      </c>
      <c r="FV98" s="119">
        <f t="shared" si="201"/>
        <v>8</v>
      </c>
      <c r="FW98" s="123" t="str">
        <f t="shared" si="222"/>
        <v/>
      </c>
      <c r="FX98" s="123">
        <v>93</v>
      </c>
      <c r="FY98" s="423"/>
      <c r="FZ98" s="423"/>
      <c r="GA98" s="423"/>
      <c r="GB98" s="423"/>
      <c r="GC98" s="421"/>
      <c r="GD98" s="422"/>
      <c r="GE98" s="269" t="str">
        <f t="shared" si="152"/>
        <v/>
      </c>
      <c r="GF98" s="180">
        <v>1</v>
      </c>
      <c r="GG98" s="269" t="str">
        <f t="shared" si="153"/>
        <v/>
      </c>
      <c r="GH98" s="180">
        <v>1</v>
      </c>
      <c r="GI98" s="181">
        <v>1</v>
      </c>
      <c r="GJ98" s="181">
        <v>1</v>
      </c>
      <c r="GK98" s="183">
        <v>1</v>
      </c>
      <c r="GL98" s="183">
        <v>1</v>
      </c>
      <c r="GM98" s="183">
        <v>1</v>
      </c>
      <c r="GN98" s="183">
        <v>1</v>
      </c>
      <c r="GO98" s="183">
        <v>1</v>
      </c>
      <c r="GP98" s="183">
        <v>1</v>
      </c>
      <c r="GQ98" s="192" t="str">
        <f ca="1">IF(ISBLANK(GC98),"",ROUND(AVERAGE(OFFSET(GH98:GP98,0,0,1,ion21Coop!$F$42)),1))</f>
        <v/>
      </c>
      <c r="GR98" s="269" t="str">
        <f t="shared" si="154"/>
        <v/>
      </c>
      <c r="GT98" s="119">
        <f t="shared" si="202"/>
        <v>9</v>
      </c>
      <c r="GU98" s="123" t="str">
        <f t="shared" si="223"/>
        <v/>
      </c>
      <c r="GV98" s="123">
        <v>93</v>
      </c>
      <c r="GW98" s="423"/>
      <c r="GX98" s="423"/>
      <c r="GY98" s="423"/>
      <c r="GZ98" s="423"/>
      <c r="HA98" s="421"/>
      <c r="HB98" s="422"/>
      <c r="HC98" s="269" t="str">
        <f t="shared" si="155"/>
        <v/>
      </c>
      <c r="HD98" s="180">
        <v>1</v>
      </c>
      <c r="HE98" s="269" t="str">
        <f t="shared" si="156"/>
        <v/>
      </c>
      <c r="HF98" s="180">
        <v>1</v>
      </c>
      <c r="HG98" s="181">
        <v>1</v>
      </c>
      <c r="HH98" s="181">
        <v>1</v>
      </c>
      <c r="HI98" s="183">
        <v>1</v>
      </c>
      <c r="HJ98" s="183">
        <v>1</v>
      </c>
      <c r="HK98" s="183">
        <v>1</v>
      </c>
      <c r="HL98" s="183">
        <v>1</v>
      </c>
      <c r="HM98" s="183">
        <v>1</v>
      </c>
      <c r="HN98" s="183">
        <v>1</v>
      </c>
      <c r="HO98" s="192" t="str">
        <f ca="1">IF(ISBLANK(HA98),"",ROUND(AVERAGE(OFFSET(HF98:HN98,0,0,1,ion21Coop!$F$42)),1))</f>
        <v/>
      </c>
      <c r="HP98" s="269" t="str">
        <f t="shared" si="157"/>
        <v/>
      </c>
      <c r="HR98" s="119">
        <f t="shared" si="203"/>
        <v>10</v>
      </c>
      <c r="HS98" s="123" t="str">
        <f t="shared" si="224"/>
        <v/>
      </c>
      <c r="HT98" s="123">
        <v>93</v>
      </c>
      <c r="HU98" s="423"/>
      <c r="HV98" s="423"/>
      <c r="HW98" s="423"/>
      <c r="HX98" s="423"/>
      <c r="HY98" s="421"/>
      <c r="HZ98" s="422"/>
      <c r="IA98" s="269" t="str">
        <f t="shared" si="158"/>
        <v/>
      </c>
      <c r="IB98" s="180">
        <v>1</v>
      </c>
      <c r="IC98" s="269" t="str">
        <f t="shared" si="159"/>
        <v/>
      </c>
      <c r="ID98" s="180">
        <v>1</v>
      </c>
      <c r="IE98" s="181">
        <v>1</v>
      </c>
      <c r="IF98" s="181">
        <v>1</v>
      </c>
      <c r="IG98" s="183">
        <v>1</v>
      </c>
      <c r="IH98" s="183">
        <v>1</v>
      </c>
      <c r="II98" s="183">
        <v>1</v>
      </c>
      <c r="IJ98" s="183">
        <v>1</v>
      </c>
      <c r="IK98" s="183">
        <v>1</v>
      </c>
      <c r="IL98" s="183">
        <v>1</v>
      </c>
      <c r="IM98" s="192" t="str">
        <f ca="1">IF(ISBLANK(HY98),"",ROUND(AVERAGE(OFFSET(ID98:IL98,0,0,1,ion21Coop!$F$42)),1))</f>
        <v/>
      </c>
      <c r="IN98" s="269" t="str">
        <f t="shared" si="160"/>
        <v/>
      </c>
      <c r="IP98" s="119">
        <f t="shared" si="204"/>
        <v>11</v>
      </c>
      <c r="IQ98" s="123" t="str">
        <f t="shared" si="225"/>
        <v/>
      </c>
      <c r="IR98" s="123">
        <v>93</v>
      </c>
      <c r="IS98" s="423"/>
      <c r="IT98" s="423"/>
      <c r="IU98" s="423"/>
      <c r="IV98" s="423"/>
      <c r="IW98" s="421"/>
      <c r="IX98" s="422"/>
      <c r="IY98" s="269" t="str">
        <f t="shared" si="161"/>
        <v/>
      </c>
      <c r="IZ98" s="180">
        <v>1</v>
      </c>
      <c r="JA98" s="269" t="str">
        <f t="shared" si="162"/>
        <v/>
      </c>
      <c r="JB98" s="180">
        <v>1</v>
      </c>
      <c r="JC98" s="181">
        <v>1</v>
      </c>
      <c r="JD98" s="181">
        <v>1</v>
      </c>
      <c r="JE98" s="183">
        <v>1</v>
      </c>
      <c r="JF98" s="183">
        <v>1</v>
      </c>
      <c r="JG98" s="183">
        <v>1</v>
      </c>
      <c r="JH98" s="183">
        <v>1</v>
      </c>
      <c r="JI98" s="183">
        <v>1</v>
      </c>
      <c r="JJ98" s="183">
        <v>1</v>
      </c>
      <c r="JK98" s="192" t="str">
        <f ca="1">IF(ISBLANK(IW98),"",ROUND(AVERAGE(OFFSET(JB98:JJ98,0,0,1,ion21Coop!$F$42)),1))</f>
        <v/>
      </c>
      <c r="JL98" s="269" t="str">
        <f t="shared" si="163"/>
        <v/>
      </c>
      <c r="JN98" s="119">
        <f t="shared" si="205"/>
        <v>12</v>
      </c>
      <c r="JO98" s="123" t="str">
        <f t="shared" si="226"/>
        <v/>
      </c>
      <c r="JP98" s="123">
        <v>93</v>
      </c>
      <c r="JQ98" s="423"/>
      <c r="JR98" s="423"/>
      <c r="JS98" s="423"/>
      <c r="JT98" s="423"/>
      <c r="JU98" s="421"/>
      <c r="JV98" s="422"/>
      <c r="JW98" s="269" t="str">
        <f t="shared" si="164"/>
        <v/>
      </c>
      <c r="JX98" s="180">
        <v>1</v>
      </c>
      <c r="JY98" s="269" t="str">
        <f t="shared" si="165"/>
        <v/>
      </c>
      <c r="JZ98" s="180">
        <v>1</v>
      </c>
      <c r="KA98" s="181">
        <v>1</v>
      </c>
      <c r="KB98" s="181">
        <v>1</v>
      </c>
      <c r="KC98" s="183">
        <v>1</v>
      </c>
      <c r="KD98" s="183">
        <v>1</v>
      </c>
      <c r="KE98" s="183">
        <v>1</v>
      </c>
      <c r="KF98" s="183">
        <v>1</v>
      </c>
      <c r="KG98" s="183">
        <v>1</v>
      </c>
      <c r="KH98" s="183">
        <v>1</v>
      </c>
      <c r="KI98" s="192" t="str">
        <f ca="1">IF(ISBLANK(JU98),"",ROUND(AVERAGE(OFFSET(JZ98:KH98,0,0,1,ion21Coop!$F$42)),1))</f>
        <v/>
      </c>
      <c r="KJ98" s="269" t="str">
        <f t="shared" si="166"/>
        <v/>
      </c>
      <c r="KL98" s="119">
        <f t="shared" si="206"/>
        <v>13</v>
      </c>
      <c r="KM98" s="123" t="str">
        <f t="shared" si="227"/>
        <v/>
      </c>
      <c r="KN98" s="123">
        <v>93</v>
      </c>
      <c r="KO98" s="423"/>
      <c r="KP98" s="423"/>
      <c r="KQ98" s="423"/>
      <c r="KR98" s="423"/>
      <c r="KS98" s="421"/>
      <c r="KT98" s="422"/>
      <c r="KU98" s="269" t="str">
        <f t="shared" si="167"/>
        <v/>
      </c>
      <c r="KV98" s="180">
        <v>1</v>
      </c>
      <c r="KW98" s="269" t="str">
        <f t="shared" si="168"/>
        <v/>
      </c>
      <c r="KX98" s="180">
        <v>1</v>
      </c>
      <c r="KY98" s="181">
        <v>1</v>
      </c>
      <c r="KZ98" s="181">
        <v>1</v>
      </c>
      <c r="LA98" s="183">
        <v>1</v>
      </c>
      <c r="LB98" s="183">
        <v>1</v>
      </c>
      <c r="LC98" s="183">
        <v>1</v>
      </c>
      <c r="LD98" s="183">
        <v>1</v>
      </c>
      <c r="LE98" s="183">
        <v>1</v>
      </c>
      <c r="LF98" s="183">
        <v>1</v>
      </c>
      <c r="LG98" s="192" t="str">
        <f ca="1">IF(ISBLANK(KS98),"",ROUND(AVERAGE(OFFSET(KX98:LF98,0,0,1,ion21Coop!$F$42)),1))</f>
        <v/>
      </c>
      <c r="LH98" s="269" t="str">
        <f t="shared" si="169"/>
        <v/>
      </c>
      <c r="LJ98" s="119">
        <f t="shared" si="207"/>
        <v>14</v>
      </c>
      <c r="LK98" s="123" t="str">
        <f t="shared" si="228"/>
        <v/>
      </c>
      <c r="LL98" s="123">
        <v>93</v>
      </c>
      <c r="LM98" s="423"/>
      <c r="LN98" s="423"/>
      <c r="LO98" s="423"/>
      <c r="LP98" s="423"/>
      <c r="LQ98" s="421"/>
      <c r="LR98" s="422"/>
      <c r="LS98" s="269" t="str">
        <f t="shared" si="170"/>
        <v/>
      </c>
      <c r="LT98" s="180">
        <v>1</v>
      </c>
      <c r="LU98" s="269" t="str">
        <f t="shared" si="171"/>
        <v/>
      </c>
      <c r="LV98" s="180">
        <v>1</v>
      </c>
      <c r="LW98" s="181">
        <v>1</v>
      </c>
      <c r="LX98" s="181">
        <v>1</v>
      </c>
      <c r="LY98" s="183">
        <v>1</v>
      </c>
      <c r="LZ98" s="183">
        <v>1</v>
      </c>
      <c r="MA98" s="183">
        <v>1</v>
      </c>
      <c r="MB98" s="183">
        <v>1</v>
      </c>
      <c r="MC98" s="183">
        <v>1</v>
      </c>
      <c r="MD98" s="183">
        <v>1</v>
      </c>
      <c r="ME98" s="192" t="str">
        <f ca="1">IF(ISBLANK(LQ98),"",ROUND(AVERAGE(OFFSET(LV98:MD98,0,0,1,ion21Coop!$F$42)),1))</f>
        <v/>
      </c>
      <c r="MF98" s="269" t="str">
        <f t="shared" si="172"/>
        <v/>
      </c>
      <c r="MH98" s="119">
        <f t="shared" si="208"/>
        <v>15</v>
      </c>
      <c r="MI98" s="123" t="str">
        <f t="shared" si="229"/>
        <v/>
      </c>
      <c r="MJ98" s="123">
        <v>93</v>
      </c>
      <c r="MK98" s="423"/>
      <c r="ML98" s="423"/>
      <c r="MM98" s="423"/>
      <c r="MN98" s="423"/>
      <c r="MO98" s="421"/>
      <c r="MP98" s="422"/>
      <c r="MQ98" s="269" t="str">
        <f t="shared" si="173"/>
        <v/>
      </c>
      <c r="MR98" s="180">
        <v>1</v>
      </c>
      <c r="MS98" s="269" t="str">
        <f t="shared" si="174"/>
        <v/>
      </c>
      <c r="MT98" s="180">
        <v>1</v>
      </c>
      <c r="MU98" s="181">
        <v>1</v>
      </c>
      <c r="MV98" s="181">
        <v>1</v>
      </c>
      <c r="MW98" s="183">
        <v>1</v>
      </c>
      <c r="MX98" s="183">
        <v>1</v>
      </c>
      <c r="MY98" s="183">
        <v>1</v>
      </c>
      <c r="MZ98" s="183">
        <v>1</v>
      </c>
      <c r="NA98" s="183">
        <v>1</v>
      </c>
      <c r="NB98" s="183">
        <v>1</v>
      </c>
      <c r="NC98" s="192" t="str">
        <f ca="1">IF(ISBLANK(MO98),"",ROUND(AVERAGE(OFFSET(MT98:NB98,0,0,1,ion21Coop!$F$42)),1))</f>
        <v/>
      </c>
      <c r="ND98" s="269" t="str">
        <f t="shared" si="175"/>
        <v/>
      </c>
      <c r="NF98" s="119">
        <f t="shared" si="209"/>
        <v>16</v>
      </c>
      <c r="NG98" s="123" t="str">
        <f t="shared" si="230"/>
        <v/>
      </c>
      <c r="NH98" s="123">
        <v>93</v>
      </c>
      <c r="NI98" s="423"/>
      <c r="NJ98" s="423"/>
      <c r="NK98" s="423"/>
      <c r="NL98" s="423"/>
      <c r="NM98" s="421"/>
      <c r="NN98" s="422"/>
      <c r="NO98" s="269" t="str">
        <f t="shared" si="176"/>
        <v/>
      </c>
      <c r="NP98" s="180">
        <v>1</v>
      </c>
      <c r="NQ98" s="269" t="str">
        <f t="shared" si="177"/>
        <v/>
      </c>
      <c r="NR98" s="180">
        <v>1</v>
      </c>
      <c r="NS98" s="181">
        <v>1</v>
      </c>
      <c r="NT98" s="181">
        <v>1</v>
      </c>
      <c r="NU98" s="183">
        <v>1</v>
      </c>
      <c r="NV98" s="183">
        <v>1</v>
      </c>
      <c r="NW98" s="183">
        <v>1</v>
      </c>
      <c r="NX98" s="183">
        <v>1</v>
      </c>
      <c r="NY98" s="183">
        <v>1</v>
      </c>
      <c r="NZ98" s="183">
        <v>1</v>
      </c>
      <c r="OA98" s="192" t="str">
        <f ca="1">IF(ISBLANK(NM98),"",ROUND(AVERAGE(OFFSET(NR98:NZ98,0,0,1,ion21Coop!$F$42)),1))</f>
        <v/>
      </c>
      <c r="OB98" s="269" t="str">
        <f t="shared" si="178"/>
        <v/>
      </c>
      <c r="OD98" s="119">
        <f t="shared" si="210"/>
        <v>17</v>
      </c>
      <c r="OE98" s="123" t="str">
        <f t="shared" si="231"/>
        <v/>
      </c>
      <c r="OF98" s="123">
        <v>93</v>
      </c>
      <c r="OG98" s="423"/>
      <c r="OH98" s="423"/>
      <c r="OI98" s="423"/>
      <c r="OJ98" s="423"/>
      <c r="OK98" s="421"/>
      <c r="OL98" s="422"/>
      <c r="OM98" s="269" t="str">
        <f t="shared" si="179"/>
        <v/>
      </c>
      <c r="ON98" s="180">
        <v>1</v>
      </c>
      <c r="OO98" s="269" t="str">
        <f t="shared" si="180"/>
        <v/>
      </c>
      <c r="OP98" s="180">
        <v>1</v>
      </c>
      <c r="OQ98" s="181">
        <v>1</v>
      </c>
      <c r="OR98" s="181">
        <v>1</v>
      </c>
      <c r="OS98" s="183">
        <v>1</v>
      </c>
      <c r="OT98" s="183">
        <v>1</v>
      </c>
      <c r="OU98" s="183">
        <v>1</v>
      </c>
      <c r="OV98" s="183">
        <v>1</v>
      </c>
      <c r="OW98" s="183">
        <v>1</v>
      </c>
      <c r="OX98" s="183">
        <v>1</v>
      </c>
      <c r="OY98" s="192" t="str">
        <f ca="1">IF(ISBLANK(OK98),"",ROUND(AVERAGE(OFFSET(OP98:OX98,0,0,1,ion21Coop!$F$42)),1))</f>
        <v/>
      </c>
      <c r="OZ98" s="269" t="str">
        <f t="shared" si="181"/>
        <v/>
      </c>
      <c r="PB98" s="119">
        <f t="shared" si="211"/>
        <v>18</v>
      </c>
      <c r="PC98" s="123" t="str">
        <f t="shared" si="232"/>
        <v/>
      </c>
      <c r="PD98" s="123">
        <v>93</v>
      </c>
      <c r="PE98" s="423"/>
      <c r="PF98" s="423"/>
      <c r="PG98" s="423"/>
      <c r="PH98" s="423"/>
      <c r="PI98" s="421"/>
      <c r="PJ98" s="422"/>
      <c r="PK98" s="269" t="str">
        <f t="shared" si="182"/>
        <v/>
      </c>
      <c r="PL98" s="180">
        <v>1</v>
      </c>
      <c r="PM98" s="269" t="str">
        <f t="shared" si="183"/>
        <v/>
      </c>
      <c r="PN98" s="180">
        <v>1</v>
      </c>
      <c r="PO98" s="181">
        <v>1</v>
      </c>
      <c r="PP98" s="181">
        <v>1</v>
      </c>
      <c r="PQ98" s="183">
        <v>1</v>
      </c>
      <c r="PR98" s="183">
        <v>1</v>
      </c>
      <c r="PS98" s="183">
        <v>1</v>
      </c>
      <c r="PT98" s="183">
        <v>1</v>
      </c>
      <c r="PU98" s="183">
        <v>1</v>
      </c>
      <c r="PV98" s="183">
        <v>1</v>
      </c>
      <c r="PW98" s="192" t="str">
        <f ca="1">IF(ISBLANK(PI98),"",ROUND(AVERAGE(OFFSET(PN98:PV98,0,0,1,ion21Coop!$F$42)),1))</f>
        <v/>
      </c>
      <c r="PX98" s="269" t="str">
        <f t="shared" si="184"/>
        <v/>
      </c>
      <c r="PZ98" s="119">
        <f t="shared" si="212"/>
        <v>19</v>
      </c>
      <c r="QA98" s="123" t="str">
        <f t="shared" si="233"/>
        <v/>
      </c>
      <c r="QB98" s="123">
        <v>93</v>
      </c>
      <c r="QC98" s="423"/>
      <c r="QD98" s="423"/>
      <c r="QE98" s="423"/>
      <c r="QF98" s="423"/>
      <c r="QG98" s="421"/>
      <c r="QH98" s="422"/>
      <c r="QI98" s="269" t="str">
        <f t="shared" si="185"/>
        <v/>
      </c>
      <c r="QJ98" s="180">
        <v>1</v>
      </c>
      <c r="QK98" s="269" t="str">
        <f t="shared" si="186"/>
        <v/>
      </c>
      <c r="QL98" s="180">
        <v>1</v>
      </c>
      <c r="QM98" s="181">
        <v>1</v>
      </c>
      <c r="QN98" s="181">
        <v>1</v>
      </c>
      <c r="QO98" s="183">
        <v>1</v>
      </c>
      <c r="QP98" s="183">
        <v>1</v>
      </c>
      <c r="QQ98" s="183">
        <v>1</v>
      </c>
      <c r="QR98" s="183">
        <v>1</v>
      </c>
      <c r="QS98" s="183">
        <v>1</v>
      </c>
      <c r="QT98" s="183">
        <v>1</v>
      </c>
      <c r="QU98" s="192" t="str">
        <f ca="1">IF(ISBLANK(QG98),"",ROUND(AVERAGE(OFFSET(QL98:QT98,0,0,1,ion21Coop!$F$42)),1))</f>
        <v/>
      </c>
      <c r="QV98" s="269" t="str">
        <f t="shared" si="187"/>
        <v/>
      </c>
      <c r="QX98" s="119">
        <f t="shared" si="213"/>
        <v>20</v>
      </c>
      <c r="QY98" s="123" t="str">
        <f t="shared" si="234"/>
        <v/>
      </c>
      <c r="QZ98" s="123">
        <v>93</v>
      </c>
      <c r="RA98" s="423"/>
      <c r="RB98" s="423"/>
      <c r="RC98" s="423"/>
      <c r="RD98" s="423"/>
      <c r="RE98" s="421"/>
      <c r="RF98" s="422"/>
      <c r="RG98" s="269" t="str">
        <f t="shared" si="188"/>
        <v/>
      </c>
      <c r="RH98" s="180">
        <v>1</v>
      </c>
      <c r="RI98" s="269" t="str">
        <f t="shared" si="189"/>
        <v/>
      </c>
      <c r="RJ98" s="180">
        <v>1</v>
      </c>
      <c r="RK98" s="181">
        <v>1</v>
      </c>
      <c r="RL98" s="181">
        <v>1</v>
      </c>
      <c r="RM98" s="183">
        <v>1</v>
      </c>
      <c r="RN98" s="183">
        <v>1</v>
      </c>
      <c r="RO98" s="183">
        <v>1</v>
      </c>
      <c r="RP98" s="183">
        <v>1</v>
      </c>
      <c r="RQ98" s="183">
        <v>1</v>
      </c>
      <c r="RR98" s="183">
        <v>1</v>
      </c>
      <c r="RS98" s="192" t="str">
        <f ca="1">IF(ISBLANK(RE98),"",ROUND(AVERAGE(OFFSET(RJ98:RR98,0,0,1,ion21Coop!$F$42)),1))</f>
        <v/>
      </c>
      <c r="RT98" s="269" t="str">
        <f t="shared" si="190"/>
        <v/>
      </c>
      <c r="RV98" s="119">
        <f t="shared" si="214"/>
        <v>21</v>
      </c>
      <c r="RW98" s="123" t="str">
        <f t="shared" si="235"/>
        <v/>
      </c>
      <c r="RX98" s="123">
        <v>93</v>
      </c>
      <c r="RY98" s="423"/>
      <c r="RZ98" s="423"/>
      <c r="SA98" s="423"/>
      <c r="SB98" s="423"/>
      <c r="SC98" s="421"/>
      <c r="SD98" s="422"/>
      <c r="SE98" s="269" t="str">
        <f t="shared" si="191"/>
        <v/>
      </c>
      <c r="SF98" s="180">
        <v>1</v>
      </c>
      <c r="SG98" s="269" t="str">
        <f t="shared" si="192"/>
        <v/>
      </c>
      <c r="SH98" s="180">
        <v>1</v>
      </c>
      <c r="SI98" s="181">
        <v>1</v>
      </c>
      <c r="SJ98" s="181">
        <v>1</v>
      </c>
      <c r="SK98" s="183">
        <v>1</v>
      </c>
      <c r="SL98" s="183">
        <v>1</v>
      </c>
      <c r="SM98" s="183">
        <v>1</v>
      </c>
      <c r="SN98" s="183">
        <v>1</v>
      </c>
      <c r="SO98" s="183">
        <v>1</v>
      </c>
      <c r="SP98" s="183">
        <v>1</v>
      </c>
      <c r="SQ98" s="192" t="str">
        <f ca="1">IF(ISBLANK(SC98),"",ROUND(AVERAGE(OFFSET(SH98:SP98,0,0,1,ion21Coop!$F$42)),1))</f>
        <v/>
      </c>
      <c r="SR98" s="269" t="str">
        <f t="shared" si="193"/>
        <v/>
      </c>
      <c r="ST98" s="565"/>
      <c r="SU98" s="565"/>
      <c r="SV98" s="566"/>
      <c r="SW98" s="567"/>
      <c r="SX98" s="565"/>
      <c r="SY98" s="566"/>
      <c r="SZ98" s="568"/>
      <c r="TA98" s="567"/>
      <c r="TB98" s="553"/>
    </row>
    <row r="99" spans="10:522" x14ac:dyDescent="0.3">
      <c r="J99" s="119">
        <f t="shared" si="194"/>
        <v>1</v>
      </c>
      <c r="K99" s="123" t="str">
        <f t="shared" si="215"/>
        <v>YaJo</v>
      </c>
      <c r="L99" s="123">
        <v>94</v>
      </c>
      <c r="M99" s="351"/>
      <c r="N99" s="351"/>
      <c r="O99" s="351"/>
      <c r="P99" s="351"/>
      <c r="Q99" s="369"/>
      <c r="R99" s="370"/>
      <c r="S99" s="269" t="str">
        <f t="shared" si="131"/>
        <v/>
      </c>
      <c r="T99" s="180">
        <v>1</v>
      </c>
      <c r="U99" s="269" t="str">
        <f t="shared" si="132"/>
        <v/>
      </c>
      <c r="V99" s="180">
        <v>1</v>
      </c>
      <c r="W99" s="181">
        <v>1</v>
      </c>
      <c r="X99" s="181">
        <v>1</v>
      </c>
      <c r="Y99" s="183">
        <v>1</v>
      </c>
      <c r="Z99" s="183">
        <v>1</v>
      </c>
      <c r="AA99" s="183">
        <v>1</v>
      </c>
      <c r="AB99" s="183">
        <v>1</v>
      </c>
      <c r="AC99" s="183">
        <v>1</v>
      </c>
      <c r="AD99" s="183">
        <v>1</v>
      </c>
      <c r="AE99" s="192" t="str">
        <f ca="1">IF(ISBLANK(Q99),"",ROUND(AVERAGE(OFFSET(V99:AD99,0,0,1,ion21Coop!$F$42)),1))</f>
        <v/>
      </c>
      <c r="AF99" s="269" t="str">
        <f t="shared" si="133"/>
        <v/>
      </c>
      <c r="AH99" s="119">
        <f t="shared" si="195"/>
        <v>2</v>
      </c>
      <c r="AI99" s="123" t="str">
        <f t="shared" si="216"/>
        <v>GeLo</v>
      </c>
      <c r="AJ99" s="123">
        <v>94</v>
      </c>
      <c r="AK99" s="351"/>
      <c r="AL99" s="351"/>
      <c r="AM99" s="351"/>
      <c r="AN99" s="351"/>
      <c r="AO99" s="369"/>
      <c r="AP99" s="370"/>
      <c r="AQ99" s="269" t="str">
        <f t="shared" si="134"/>
        <v/>
      </c>
      <c r="AR99" s="180">
        <v>1</v>
      </c>
      <c r="AS99" s="269" t="str">
        <f t="shared" si="135"/>
        <v/>
      </c>
      <c r="AT99" s="180">
        <v>1</v>
      </c>
      <c r="AU99" s="181">
        <v>1</v>
      </c>
      <c r="AV99" s="181">
        <v>1</v>
      </c>
      <c r="AW99" s="183">
        <v>1</v>
      </c>
      <c r="AX99" s="183">
        <v>1</v>
      </c>
      <c r="AY99" s="183">
        <v>1</v>
      </c>
      <c r="AZ99" s="183">
        <v>1</v>
      </c>
      <c r="BA99" s="183">
        <v>1</v>
      </c>
      <c r="BB99" s="183">
        <v>1</v>
      </c>
      <c r="BC99" s="192" t="str">
        <f ca="1">IF(ISBLANK(AO99),"",ROUND(AVERAGE(OFFSET(AT99:BB99,0,0,1,ion21Coop!$F$42)),1))</f>
        <v/>
      </c>
      <c r="BD99" s="269" t="str">
        <f t="shared" si="136"/>
        <v/>
      </c>
      <c r="BF99" s="119">
        <f t="shared" si="196"/>
        <v>3</v>
      </c>
      <c r="BG99" s="123" t="str">
        <f t="shared" si="217"/>
        <v>MiDo</v>
      </c>
      <c r="BH99" s="123">
        <v>94</v>
      </c>
      <c r="BI99" s="351"/>
      <c r="BJ99" s="351"/>
      <c r="BK99" s="351"/>
      <c r="BL99" s="351"/>
      <c r="BM99" s="369"/>
      <c r="BN99" s="370"/>
      <c r="BO99" s="269" t="str">
        <f t="shared" si="137"/>
        <v/>
      </c>
      <c r="BP99" s="180">
        <v>1</v>
      </c>
      <c r="BQ99" s="269" t="str">
        <f t="shared" si="138"/>
        <v/>
      </c>
      <c r="BR99" s="180">
        <v>1</v>
      </c>
      <c r="BS99" s="181">
        <v>1</v>
      </c>
      <c r="BT99" s="181">
        <v>1</v>
      </c>
      <c r="BU99" s="183">
        <v>1</v>
      </c>
      <c r="BV99" s="183">
        <v>1</v>
      </c>
      <c r="BW99" s="183">
        <v>1</v>
      </c>
      <c r="BX99" s="183">
        <v>1</v>
      </c>
      <c r="BY99" s="183">
        <v>1</v>
      </c>
      <c r="BZ99" s="183">
        <v>1</v>
      </c>
      <c r="CA99" s="192" t="str">
        <f ca="1">IF(ISBLANK(BM99),"",ROUND(AVERAGE(OFFSET(BR99:BZ99,0,0,1,ion21Coop!$F$42)),1))</f>
        <v/>
      </c>
      <c r="CB99" s="269" t="str">
        <f t="shared" si="139"/>
        <v/>
      </c>
      <c r="CD99" s="119">
        <f t="shared" si="197"/>
        <v>4</v>
      </c>
      <c r="CE99" s="123" t="str">
        <f t="shared" si="218"/>
        <v>EmNi</v>
      </c>
      <c r="CF99" s="123">
        <v>94</v>
      </c>
      <c r="CG99" s="351"/>
      <c r="CH99" s="351"/>
      <c r="CI99" s="351"/>
      <c r="CJ99" s="351"/>
      <c r="CK99" s="369"/>
      <c r="CL99" s="370"/>
      <c r="CM99" s="269" t="str">
        <f t="shared" si="140"/>
        <v/>
      </c>
      <c r="CN99" s="180">
        <v>1</v>
      </c>
      <c r="CO99" s="269" t="str">
        <f t="shared" si="141"/>
        <v/>
      </c>
      <c r="CP99" s="180">
        <v>1</v>
      </c>
      <c r="CQ99" s="181">
        <v>1</v>
      </c>
      <c r="CR99" s="181">
        <v>1</v>
      </c>
      <c r="CS99" s="183">
        <v>1</v>
      </c>
      <c r="CT99" s="183">
        <v>1</v>
      </c>
      <c r="CU99" s="183">
        <v>1</v>
      </c>
      <c r="CV99" s="183">
        <v>1</v>
      </c>
      <c r="CW99" s="183">
        <v>1</v>
      </c>
      <c r="CX99" s="183">
        <v>1</v>
      </c>
      <c r="CY99" s="192" t="str">
        <f ca="1">IF(ISBLANK(CK99),"",ROUND(AVERAGE(OFFSET(CP99:CX99,0,0,1,ion21Coop!$F$42)),1))</f>
        <v/>
      </c>
      <c r="CZ99" s="269" t="str">
        <f t="shared" si="142"/>
        <v/>
      </c>
      <c r="DB99" s="119">
        <f t="shared" si="198"/>
        <v>5</v>
      </c>
      <c r="DC99" s="123" t="str">
        <f t="shared" si="219"/>
        <v>HeJe</v>
      </c>
      <c r="DD99" s="123">
        <v>94</v>
      </c>
      <c r="DE99" s="423"/>
      <c r="DF99" s="423"/>
      <c r="DG99" s="423"/>
      <c r="DH99" s="423"/>
      <c r="DI99" s="421"/>
      <c r="DJ99" s="422"/>
      <c r="DK99" s="269" t="str">
        <f t="shared" si="143"/>
        <v/>
      </c>
      <c r="DL99" s="180">
        <v>1</v>
      </c>
      <c r="DM99" s="269" t="str">
        <f t="shared" si="144"/>
        <v/>
      </c>
      <c r="DN99" s="180">
        <v>1</v>
      </c>
      <c r="DO99" s="181">
        <v>1</v>
      </c>
      <c r="DP99" s="181">
        <v>1</v>
      </c>
      <c r="DQ99" s="183">
        <v>1</v>
      </c>
      <c r="DR99" s="183">
        <v>1</v>
      </c>
      <c r="DS99" s="183">
        <v>1</v>
      </c>
      <c r="DT99" s="183">
        <v>1</v>
      </c>
      <c r="DU99" s="183">
        <v>1</v>
      </c>
      <c r="DV99" s="183">
        <v>1</v>
      </c>
      <c r="DW99" s="192" t="str">
        <f ca="1">IF(ISBLANK(DI99),"",ROUND(AVERAGE(OFFSET(DN99:DV99,0,0,1,ion21Coop!$F$42)),1))</f>
        <v/>
      </c>
      <c r="DX99" s="269" t="str">
        <f t="shared" si="145"/>
        <v/>
      </c>
      <c r="DZ99" s="119">
        <f t="shared" si="199"/>
        <v>6</v>
      </c>
      <c r="EA99" s="123" t="str">
        <f t="shared" si="220"/>
        <v/>
      </c>
      <c r="EB99" s="123">
        <v>94</v>
      </c>
      <c r="EC99" s="423"/>
      <c r="ED99" s="423"/>
      <c r="EE99" s="423"/>
      <c r="EF99" s="423"/>
      <c r="EG99" s="421"/>
      <c r="EH99" s="422"/>
      <c r="EI99" s="269" t="str">
        <f t="shared" si="146"/>
        <v/>
      </c>
      <c r="EJ99" s="180">
        <v>1</v>
      </c>
      <c r="EK99" s="269" t="str">
        <f t="shared" si="147"/>
        <v/>
      </c>
      <c r="EL99" s="180">
        <v>1</v>
      </c>
      <c r="EM99" s="181">
        <v>1</v>
      </c>
      <c r="EN99" s="181">
        <v>1</v>
      </c>
      <c r="EO99" s="183">
        <v>1</v>
      </c>
      <c r="EP99" s="183">
        <v>1</v>
      </c>
      <c r="EQ99" s="183">
        <v>1</v>
      </c>
      <c r="ER99" s="183">
        <v>1</v>
      </c>
      <c r="ES99" s="183">
        <v>1</v>
      </c>
      <c r="ET99" s="183">
        <v>1</v>
      </c>
      <c r="EU99" s="192" t="str">
        <f ca="1">IF(ISBLANK(EG99),"",ROUND(AVERAGE(OFFSET(EL99:ET99,0,0,1,ion21Coop!$F$42)),1))</f>
        <v/>
      </c>
      <c r="EV99" s="269" t="str">
        <f t="shared" si="148"/>
        <v/>
      </c>
      <c r="EX99" s="119">
        <f t="shared" si="200"/>
        <v>7</v>
      </c>
      <c r="EY99" s="123" t="str">
        <f t="shared" si="221"/>
        <v/>
      </c>
      <c r="EZ99" s="123">
        <v>94</v>
      </c>
      <c r="FA99" s="423"/>
      <c r="FB99" s="423"/>
      <c r="FC99" s="423"/>
      <c r="FD99" s="423"/>
      <c r="FE99" s="421"/>
      <c r="FF99" s="422"/>
      <c r="FG99" s="269" t="str">
        <f t="shared" si="149"/>
        <v/>
      </c>
      <c r="FH99" s="180">
        <v>1</v>
      </c>
      <c r="FI99" s="269" t="str">
        <f t="shared" si="150"/>
        <v/>
      </c>
      <c r="FJ99" s="180">
        <v>1</v>
      </c>
      <c r="FK99" s="181">
        <v>1</v>
      </c>
      <c r="FL99" s="181">
        <v>1</v>
      </c>
      <c r="FM99" s="183">
        <v>1</v>
      </c>
      <c r="FN99" s="183">
        <v>1</v>
      </c>
      <c r="FO99" s="183">
        <v>1</v>
      </c>
      <c r="FP99" s="183">
        <v>1</v>
      </c>
      <c r="FQ99" s="183">
        <v>1</v>
      </c>
      <c r="FR99" s="183">
        <v>1</v>
      </c>
      <c r="FS99" s="192" t="str">
        <f ca="1">IF(ISBLANK(FE99),"",ROUND(AVERAGE(OFFSET(FJ99:FR99,0,0,1,ion21Coop!$F$42)),1))</f>
        <v/>
      </c>
      <c r="FT99" s="269" t="str">
        <f t="shared" si="151"/>
        <v/>
      </c>
      <c r="FV99" s="119">
        <f t="shared" si="201"/>
        <v>8</v>
      </c>
      <c r="FW99" s="123" t="str">
        <f t="shared" si="222"/>
        <v/>
      </c>
      <c r="FX99" s="123">
        <v>94</v>
      </c>
      <c r="FY99" s="423"/>
      <c r="FZ99" s="423"/>
      <c r="GA99" s="423"/>
      <c r="GB99" s="423"/>
      <c r="GC99" s="421"/>
      <c r="GD99" s="422"/>
      <c r="GE99" s="269" t="str">
        <f t="shared" si="152"/>
        <v/>
      </c>
      <c r="GF99" s="180">
        <v>1</v>
      </c>
      <c r="GG99" s="269" t="str">
        <f t="shared" si="153"/>
        <v/>
      </c>
      <c r="GH99" s="180">
        <v>1</v>
      </c>
      <c r="GI99" s="181">
        <v>1</v>
      </c>
      <c r="GJ99" s="181">
        <v>1</v>
      </c>
      <c r="GK99" s="183">
        <v>1</v>
      </c>
      <c r="GL99" s="183">
        <v>1</v>
      </c>
      <c r="GM99" s="183">
        <v>1</v>
      </c>
      <c r="GN99" s="183">
        <v>1</v>
      </c>
      <c r="GO99" s="183">
        <v>1</v>
      </c>
      <c r="GP99" s="183">
        <v>1</v>
      </c>
      <c r="GQ99" s="192" t="str">
        <f ca="1">IF(ISBLANK(GC99),"",ROUND(AVERAGE(OFFSET(GH99:GP99,0,0,1,ion21Coop!$F$42)),1))</f>
        <v/>
      </c>
      <c r="GR99" s="269" t="str">
        <f t="shared" si="154"/>
        <v/>
      </c>
      <c r="GT99" s="119">
        <f t="shared" si="202"/>
        <v>9</v>
      </c>
      <c r="GU99" s="123" t="str">
        <f t="shared" si="223"/>
        <v/>
      </c>
      <c r="GV99" s="123">
        <v>94</v>
      </c>
      <c r="GW99" s="423"/>
      <c r="GX99" s="423"/>
      <c r="GY99" s="423"/>
      <c r="GZ99" s="423"/>
      <c r="HA99" s="421"/>
      <c r="HB99" s="422"/>
      <c r="HC99" s="269" t="str">
        <f t="shared" si="155"/>
        <v/>
      </c>
      <c r="HD99" s="180">
        <v>1</v>
      </c>
      <c r="HE99" s="269" t="str">
        <f t="shared" si="156"/>
        <v/>
      </c>
      <c r="HF99" s="180">
        <v>1</v>
      </c>
      <c r="HG99" s="181">
        <v>1</v>
      </c>
      <c r="HH99" s="181">
        <v>1</v>
      </c>
      <c r="HI99" s="183">
        <v>1</v>
      </c>
      <c r="HJ99" s="183">
        <v>1</v>
      </c>
      <c r="HK99" s="183">
        <v>1</v>
      </c>
      <c r="HL99" s="183">
        <v>1</v>
      </c>
      <c r="HM99" s="183">
        <v>1</v>
      </c>
      <c r="HN99" s="183">
        <v>1</v>
      </c>
      <c r="HO99" s="192" t="str">
        <f ca="1">IF(ISBLANK(HA99),"",ROUND(AVERAGE(OFFSET(HF99:HN99,0,0,1,ion21Coop!$F$42)),1))</f>
        <v/>
      </c>
      <c r="HP99" s="269" t="str">
        <f t="shared" si="157"/>
        <v/>
      </c>
      <c r="HR99" s="119">
        <f t="shared" si="203"/>
        <v>10</v>
      </c>
      <c r="HS99" s="123" t="str">
        <f t="shared" si="224"/>
        <v/>
      </c>
      <c r="HT99" s="123">
        <v>94</v>
      </c>
      <c r="HU99" s="423"/>
      <c r="HV99" s="423"/>
      <c r="HW99" s="423"/>
      <c r="HX99" s="423"/>
      <c r="HY99" s="421"/>
      <c r="HZ99" s="422"/>
      <c r="IA99" s="269" t="str">
        <f t="shared" si="158"/>
        <v/>
      </c>
      <c r="IB99" s="180">
        <v>1</v>
      </c>
      <c r="IC99" s="269" t="str">
        <f t="shared" si="159"/>
        <v/>
      </c>
      <c r="ID99" s="180">
        <v>1</v>
      </c>
      <c r="IE99" s="181">
        <v>1</v>
      </c>
      <c r="IF99" s="181">
        <v>1</v>
      </c>
      <c r="IG99" s="183">
        <v>1</v>
      </c>
      <c r="IH99" s="183">
        <v>1</v>
      </c>
      <c r="II99" s="183">
        <v>1</v>
      </c>
      <c r="IJ99" s="183">
        <v>1</v>
      </c>
      <c r="IK99" s="183">
        <v>1</v>
      </c>
      <c r="IL99" s="183">
        <v>1</v>
      </c>
      <c r="IM99" s="192" t="str">
        <f ca="1">IF(ISBLANK(HY99),"",ROUND(AVERAGE(OFFSET(ID99:IL99,0,0,1,ion21Coop!$F$42)),1))</f>
        <v/>
      </c>
      <c r="IN99" s="269" t="str">
        <f t="shared" si="160"/>
        <v/>
      </c>
      <c r="IP99" s="119">
        <f t="shared" si="204"/>
        <v>11</v>
      </c>
      <c r="IQ99" s="123" t="str">
        <f t="shared" si="225"/>
        <v/>
      </c>
      <c r="IR99" s="123">
        <v>94</v>
      </c>
      <c r="IS99" s="423"/>
      <c r="IT99" s="423"/>
      <c r="IU99" s="423"/>
      <c r="IV99" s="423"/>
      <c r="IW99" s="421"/>
      <c r="IX99" s="422"/>
      <c r="IY99" s="269" t="str">
        <f t="shared" si="161"/>
        <v/>
      </c>
      <c r="IZ99" s="180">
        <v>1</v>
      </c>
      <c r="JA99" s="269" t="str">
        <f t="shared" si="162"/>
        <v/>
      </c>
      <c r="JB99" s="180">
        <v>1</v>
      </c>
      <c r="JC99" s="181">
        <v>1</v>
      </c>
      <c r="JD99" s="181">
        <v>1</v>
      </c>
      <c r="JE99" s="183">
        <v>1</v>
      </c>
      <c r="JF99" s="183">
        <v>1</v>
      </c>
      <c r="JG99" s="183">
        <v>1</v>
      </c>
      <c r="JH99" s="183">
        <v>1</v>
      </c>
      <c r="JI99" s="183">
        <v>1</v>
      </c>
      <c r="JJ99" s="183">
        <v>1</v>
      </c>
      <c r="JK99" s="192" t="str">
        <f ca="1">IF(ISBLANK(IW99),"",ROUND(AVERAGE(OFFSET(JB99:JJ99,0,0,1,ion21Coop!$F$42)),1))</f>
        <v/>
      </c>
      <c r="JL99" s="269" t="str">
        <f t="shared" si="163"/>
        <v/>
      </c>
      <c r="JN99" s="119">
        <f t="shared" si="205"/>
        <v>12</v>
      </c>
      <c r="JO99" s="123" t="str">
        <f t="shared" si="226"/>
        <v/>
      </c>
      <c r="JP99" s="123">
        <v>94</v>
      </c>
      <c r="JQ99" s="423"/>
      <c r="JR99" s="423"/>
      <c r="JS99" s="423"/>
      <c r="JT99" s="423"/>
      <c r="JU99" s="421"/>
      <c r="JV99" s="422"/>
      <c r="JW99" s="269" t="str">
        <f t="shared" si="164"/>
        <v/>
      </c>
      <c r="JX99" s="180">
        <v>1</v>
      </c>
      <c r="JY99" s="269" t="str">
        <f t="shared" si="165"/>
        <v/>
      </c>
      <c r="JZ99" s="180">
        <v>1</v>
      </c>
      <c r="KA99" s="181">
        <v>1</v>
      </c>
      <c r="KB99" s="181">
        <v>1</v>
      </c>
      <c r="KC99" s="183">
        <v>1</v>
      </c>
      <c r="KD99" s="183">
        <v>1</v>
      </c>
      <c r="KE99" s="183">
        <v>1</v>
      </c>
      <c r="KF99" s="183">
        <v>1</v>
      </c>
      <c r="KG99" s="183">
        <v>1</v>
      </c>
      <c r="KH99" s="183">
        <v>1</v>
      </c>
      <c r="KI99" s="192" t="str">
        <f ca="1">IF(ISBLANK(JU99),"",ROUND(AVERAGE(OFFSET(JZ99:KH99,0,0,1,ion21Coop!$F$42)),1))</f>
        <v/>
      </c>
      <c r="KJ99" s="269" t="str">
        <f t="shared" si="166"/>
        <v/>
      </c>
      <c r="KL99" s="119">
        <f t="shared" si="206"/>
        <v>13</v>
      </c>
      <c r="KM99" s="123" t="str">
        <f t="shared" si="227"/>
        <v/>
      </c>
      <c r="KN99" s="123">
        <v>94</v>
      </c>
      <c r="KO99" s="423"/>
      <c r="KP99" s="423"/>
      <c r="KQ99" s="423"/>
      <c r="KR99" s="423"/>
      <c r="KS99" s="421"/>
      <c r="KT99" s="422"/>
      <c r="KU99" s="269" t="str">
        <f t="shared" si="167"/>
        <v/>
      </c>
      <c r="KV99" s="180">
        <v>1</v>
      </c>
      <c r="KW99" s="269" t="str">
        <f t="shared" si="168"/>
        <v/>
      </c>
      <c r="KX99" s="180">
        <v>1</v>
      </c>
      <c r="KY99" s="181">
        <v>1</v>
      </c>
      <c r="KZ99" s="181">
        <v>1</v>
      </c>
      <c r="LA99" s="183">
        <v>1</v>
      </c>
      <c r="LB99" s="183">
        <v>1</v>
      </c>
      <c r="LC99" s="183">
        <v>1</v>
      </c>
      <c r="LD99" s="183">
        <v>1</v>
      </c>
      <c r="LE99" s="183">
        <v>1</v>
      </c>
      <c r="LF99" s="183">
        <v>1</v>
      </c>
      <c r="LG99" s="192" t="str">
        <f ca="1">IF(ISBLANK(KS99),"",ROUND(AVERAGE(OFFSET(KX99:LF99,0,0,1,ion21Coop!$F$42)),1))</f>
        <v/>
      </c>
      <c r="LH99" s="269" t="str">
        <f t="shared" si="169"/>
        <v/>
      </c>
      <c r="LJ99" s="119">
        <f t="shared" si="207"/>
        <v>14</v>
      </c>
      <c r="LK99" s="123" t="str">
        <f t="shared" si="228"/>
        <v/>
      </c>
      <c r="LL99" s="123">
        <v>94</v>
      </c>
      <c r="LM99" s="423"/>
      <c r="LN99" s="423"/>
      <c r="LO99" s="423"/>
      <c r="LP99" s="423"/>
      <c r="LQ99" s="421"/>
      <c r="LR99" s="422"/>
      <c r="LS99" s="269" t="str">
        <f t="shared" si="170"/>
        <v/>
      </c>
      <c r="LT99" s="180">
        <v>1</v>
      </c>
      <c r="LU99" s="269" t="str">
        <f t="shared" si="171"/>
        <v/>
      </c>
      <c r="LV99" s="180">
        <v>1</v>
      </c>
      <c r="LW99" s="181">
        <v>1</v>
      </c>
      <c r="LX99" s="181">
        <v>1</v>
      </c>
      <c r="LY99" s="183">
        <v>1</v>
      </c>
      <c r="LZ99" s="183">
        <v>1</v>
      </c>
      <c r="MA99" s="183">
        <v>1</v>
      </c>
      <c r="MB99" s="183">
        <v>1</v>
      </c>
      <c r="MC99" s="183">
        <v>1</v>
      </c>
      <c r="MD99" s="183">
        <v>1</v>
      </c>
      <c r="ME99" s="192" t="str">
        <f ca="1">IF(ISBLANK(LQ99),"",ROUND(AVERAGE(OFFSET(LV99:MD99,0,0,1,ion21Coop!$F$42)),1))</f>
        <v/>
      </c>
      <c r="MF99" s="269" t="str">
        <f t="shared" si="172"/>
        <v/>
      </c>
      <c r="MH99" s="119">
        <f t="shared" si="208"/>
        <v>15</v>
      </c>
      <c r="MI99" s="123" t="str">
        <f t="shared" si="229"/>
        <v/>
      </c>
      <c r="MJ99" s="123">
        <v>94</v>
      </c>
      <c r="MK99" s="423"/>
      <c r="ML99" s="423"/>
      <c r="MM99" s="423"/>
      <c r="MN99" s="423"/>
      <c r="MO99" s="421"/>
      <c r="MP99" s="422"/>
      <c r="MQ99" s="269" t="str">
        <f t="shared" si="173"/>
        <v/>
      </c>
      <c r="MR99" s="180">
        <v>1</v>
      </c>
      <c r="MS99" s="269" t="str">
        <f t="shared" si="174"/>
        <v/>
      </c>
      <c r="MT99" s="180">
        <v>1</v>
      </c>
      <c r="MU99" s="181">
        <v>1</v>
      </c>
      <c r="MV99" s="181">
        <v>1</v>
      </c>
      <c r="MW99" s="183">
        <v>1</v>
      </c>
      <c r="MX99" s="183">
        <v>1</v>
      </c>
      <c r="MY99" s="183">
        <v>1</v>
      </c>
      <c r="MZ99" s="183">
        <v>1</v>
      </c>
      <c r="NA99" s="183">
        <v>1</v>
      </c>
      <c r="NB99" s="183">
        <v>1</v>
      </c>
      <c r="NC99" s="192" t="str">
        <f ca="1">IF(ISBLANK(MO99),"",ROUND(AVERAGE(OFFSET(MT99:NB99,0,0,1,ion21Coop!$F$42)),1))</f>
        <v/>
      </c>
      <c r="ND99" s="269" t="str">
        <f t="shared" si="175"/>
        <v/>
      </c>
      <c r="NF99" s="119">
        <f t="shared" si="209"/>
        <v>16</v>
      </c>
      <c r="NG99" s="123" t="str">
        <f t="shared" si="230"/>
        <v/>
      </c>
      <c r="NH99" s="123">
        <v>94</v>
      </c>
      <c r="NI99" s="423"/>
      <c r="NJ99" s="423"/>
      <c r="NK99" s="423"/>
      <c r="NL99" s="423"/>
      <c r="NM99" s="421"/>
      <c r="NN99" s="422"/>
      <c r="NO99" s="269" t="str">
        <f t="shared" si="176"/>
        <v/>
      </c>
      <c r="NP99" s="180">
        <v>1</v>
      </c>
      <c r="NQ99" s="269" t="str">
        <f t="shared" si="177"/>
        <v/>
      </c>
      <c r="NR99" s="180">
        <v>1</v>
      </c>
      <c r="NS99" s="181">
        <v>1</v>
      </c>
      <c r="NT99" s="181">
        <v>1</v>
      </c>
      <c r="NU99" s="183">
        <v>1</v>
      </c>
      <c r="NV99" s="183">
        <v>1</v>
      </c>
      <c r="NW99" s="183">
        <v>1</v>
      </c>
      <c r="NX99" s="183">
        <v>1</v>
      </c>
      <c r="NY99" s="183">
        <v>1</v>
      </c>
      <c r="NZ99" s="183">
        <v>1</v>
      </c>
      <c r="OA99" s="192" t="str">
        <f ca="1">IF(ISBLANK(NM99),"",ROUND(AVERAGE(OFFSET(NR99:NZ99,0,0,1,ion21Coop!$F$42)),1))</f>
        <v/>
      </c>
      <c r="OB99" s="269" t="str">
        <f t="shared" si="178"/>
        <v/>
      </c>
      <c r="OD99" s="119">
        <f t="shared" si="210"/>
        <v>17</v>
      </c>
      <c r="OE99" s="123" t="str">
        <f t="shared" si="231"/>
        <v/>
      </c>
      <c r="OF99" s="123">
        <v>94</v>
      </c>
      <c r="OG99" s="423"/>
      <c r="OH99" s="423"/>
      <c r="OI99" s="423"/>
      <c r="OJ99" s="423"/>
      <c r="OK99" s="421"/>
      <c r="OL99" s="422"/>
      <c r="OM99" s="269" t="str">
        <f t="shared" si="179"/>
        <v/>
      </c>
      <c r="ON99" s="180">
        <v>1</v>
      </c>
      <c r="OO99" s="269" t="str">
        <f t="shared" si="180"/>
        <v/>
      </c>
      <c r="OP99" s="180">
        <v>1</v>
      </c>
      <c r="OQ99" s="181">
        <v>1</v>
      </c>
      <c r="OR99" s="181">
        <v>1</v>
      </c>
      <c r="OS99" s="183">
        <v>1</v>
      </c>
      <c r="OT99" s="183">
        <v>1</v>
      </c>
      <c r="OU99" s="183">
        <v>1</v>
      </c>
      <c r="OV99" s="183">
        <v>1</v>
      </c>
      <c r="OW99" s="183">
        <v>1</v>
      </c>
      <c r="OX99" s="183">
        <v>1</v>
      </c>
      <c r="OY99" s="192" t="str">
        <f ca="1">IF(ISBLANK(OK99),"",ROUND(AVERAGE(OFFSET(OP99:OX99,0,0,1,ion21Coop!$F$42)),1))</f>
        <v/>
      </c>
      <c r="OZ99" s="269" t="str">
        <f t="shared" si="181"/>
        <v/>
      </c>
      <c r="PB99" s="119">
        <f t="shared" si="211"/>
        <v>18</v>
      </c>
      <c r="PC99" s="123" t="str">
        <f t="shared" si="232"/>
        <v/>
      </c>
      <c r="PD99" s="123">
        <v>94</v>
      </c>
      <c r="PE99" s="423"/>
      <c r="PF99" s="423"/>
      <c r="PG99" s="423"/>
      <c r="PH99" s="423"/>
      <c r="PI99" s="421"/>
      <c r="PJ99" s="422"/>
      <c r="PK99" s="269" t="str">
        <f t="shared" si="182"/>
        <v/>
      </c>
      <c r="PL99" s="180">
        <v>1</v>
      </c>
      <c r="PM99" s="269" t="str">
        <f t="shared" si="183"/>
        <v/>
      </c>
      <c r="PN99" s="180">
        <v>1</v>
      </c>
      <c r="PO99" s="181">
        <v>1</v>
      </c>
      <c r="PP99" s="181">
        <v>1</v>
      </c>
      <c r="PQ99" s="183">
        <v>1</v>
      </c>
      <c r="PR99" s="183">
        <v>1</v>
      </c>
      <c r="PS99" s="183">
        <v>1</v>
      </c>
      <c r="PT99" s="183">
        <v>1</v>
      </c>
      <c r="PU99" s="183">
        <v>1</v>
      </c>
      <c r="PV99" s="183">
        <v>1</v>
      </c>
      <c r="PW99" s="192" t="str">
        <f ca="1">IF(ISBLANK(PI99),"",ROUND(AVERAGE(OFFSET(PN99:PV99,0,0,1,ion21Coop!$F$42)),1))</f>
        <v/>
      </c>
      <c r="PX99" s="269" t="str">
        <f t="shared" si="184"/>
        <v/>
      </c>
      <c r="PZ99" s="119">
        <f t="shared" si="212"/>
        <v>19</v>
      </c>
      <c r="QA99" s="123" t="str">
        <f t="shared" si="233"/>
        <v/>
      </c>
      <c r="QB99" s="123">
        <v>94</v>
      </c>
      <c r="QC99" s="423"/>
      <c r="QD99" s="423"/>
      <c r="QE99" s="423"/>
      <c r="QF99" s="423"/>
      <c r="QG99" s="421"/>
      <c r="QH99" s="422"/>
      <c r="QI99" s="269" t="str">
        <f t="shared" si="185"/>
        <v/>
      </c>
      <c r="QJ99" s="180">
        <v>1</v>
      </c>
      <c r="QK99" s="269" t="str">
        <f t="shared" si="186"/>
        <v/>
      </c>
      <c r="QL99" s="180">
        <v>1</v>
      </c>
      <c r="QM99" s="181">
        <v>1</v>
      </c>
      <c r="QN99" s="181">
        <v>1</v>
      </c>
      <c r="QO99" s="183">
        <v>1</v>
      </c>
      <c r="QP99" s="183">
        <v>1</v>
      </c>
      <c r="QQ99" s="183">
        <v>1</v>
      </c>
      <c r="QR99" s="183">
        <v>1</v>
      </c>
      <c r="QS99" s="183">
        <v>1</v>
      </c>
      <c r="QT99" s="183">
        <v>1</v>
      </c>
      <c r="QU99" s="192" t="str">
        <f ca="1">IF(ISBLANK(QG99),"",ROUND(AVERAGE(OFFSET(QL99:QT99,0,0,1,ion21Coop!$F$42)),1))</f>
        <v/>
      </c>
      <c r="QV99" s="269" t="str">
        <f t="shared" si="187"/>
        <v/>
      </c>
      <c r="QX99" s="119">
        <f t="shared" si="213"/>
        <v>20</v>
      </c>
      <c r="QY99" s="123" t="str">
        <f t="shared" si="234"/>
        <v/>
      </c>
      <c r="QZ99" s="123">
        <v>94</v>
      </c>
      <c r="RA99" s="423"/>
      <c r="RB99" s="423"/>
      <c r="RC99" s="423"/>
      <c r="RD99" s="423"/>
      <c r="RE99" s="421"/>
      <c r="RF99" s="422"/>
      <c r="RG99" s="269" t="str">
        <f t="shared" si="188"/>
        <v/>
      </c>
      <c r="RH99" s="180">
        <v>1</v>
      </c>
      <c r="RI99" s="269" t="str">
        <f t="shared" si="189"/>
        <v/>
      </c>
      <c r="RJ99" s="180">
        <v>1</v>
      </c>
      <c r="RK99" s="181">
        <v>1</v>
      </c>
      <c r="RL99" s="181">
        <v>1</v>
      </c>
      <c r="RM99" s="183">
        <v>1</v>
      </c>
      <c r="RN99" s="183">
        <v>1</v>
      </c>
      <c r="RO99" s="183">
        <v>1</v>
      </c>
      <c r="RP99" s="183">
        <v>1</v>
      </c>
      <c r="RQ99" s="183">
        <v>1</v>
      </c>
      <c r="RR99" s="183">
        <v>1</v>
      </c>
      <c r="RS99" s="192" t="str">
        <f ca="1">IF(ISBLANK(RE99),"",ROUND(AVERAGE(OFFSET(RJ99:RR99,0,0,1,ion21Coop!$F$42)),1))</f>
        <v/>
      </c>
      <c r="RT99" s="269" t="str">
        <f t="shared" si="190"/>
        <v/>
      </c>
      <c r="RV99" s="119">
        <f t="shared" si="214"/>
        <v>21</v>
      </c>
      <c r="RW99" s="123" t="str">
        <f t="shared" si="235"/>
        <v/>
      </c>
      <c r="RX99" s="123">
        <v>94</v>
      </c>
      <c r="RY99" s="423"/>
      <c r="RZ99" s="423"/>
      <c r="SA99" s="423"/>
      <c r="SB99" s="423"/>
      <c r="SC99" s="421"/>
      <c r="SD99" s="422"/>
      <c r="SE99" s="269" t="str">
        <f t="shared" si="191"/>
        <v/>
      </c>
      <c r="SF99" s="180">
        <v>1</v>
      </c>
      <c r="SG99" s="269" t="str">
        <f t="shared" si="192"/>
        <v/>
      </c>
      <c r="SH99" s="180">
        <v>1</v>
      </c>
      <c r="SI99" s="181">
        <v>1</v>
      </c>
      <c r="SJ99" s="181">
        <v>1</v>
      </c>
      <c r="SK99" s="183">
        <v>1</v>
      </c>
      <c r="SL99" s="183">
        <v>1</v>
      </c>
      <c r="SM99" s="183">
        <v>1</v>
      </c>
      <c r="SN99" s="183">
        <v>1</v>
      </c>
      <c r="SO99" s="183">
        <v>1</v>
      </c>
      <c r="SP99" s="183">
        <v>1</v>
      </c>
      <c r="SQ99" s="192" t="str">
        <f ca="1">IF(ISBLANK(SC99),"",ROUND(AVERAGE(OFFSET(SH99:SP99,0,0,1,ion21Coop!$F$42)),1))</f>
        <v/>
      </c>
      <c r="SR99" s="269" t="str">
        <f t="shared" si="193"/>
        <v/>
      </c>
      <c r="ST99" s="565"/>
      <c r="SU99" s="565"/>
      <c r="SV99" s="566"/>
      <c r="SW99" s="567"/>
      <c r="SX99" s="565"/>
      <c r="SY99" s="566"/>
      <c r="SZ99" s="568"/>
      <c r="TA99" s="567"/>
      <c r="TB99" s="553"/>
    </row>
    <row r="100" spans="10:522" x14ac:dyDescent="0.3">
      <c r="J100" s="119">
        <f t="shared" si="194"/>
        <v>1</v>
      </c>
      <c r="K100" s="123" t="str">
        <f t="shared" si="215"/>
        <v>YaJo</v>
      </c>
      <c r="L100" s="123">
        <v>95</v>
      </c>
      <c r="M100" s="351"/>
      <c r="N100" s="351"/>
      <c r="O100" s="351"/>
      <c r="P100" s="351"/>
      <c r="Q100" s="369"/>
      <c r="R100" s="370"/>
      <c r="S100" s="269" t="str">
        <f t="shared" si="131"/>
        <v/>
      </c>
      <c r="T100" s="180">
        <v>1</v>
      </c>
      <c r="U100" s="269" t="str">
        <f t="shared" si="132"/>
        <v/>
      </c>
      <c r="V100" s="180">
        <v>1</v>
      </c>
      <c r="W100" s="181">
        <v>1</v>
      </c>
      <c r="X100" s="181">
        <v>1</v>
      </c>
      <c r="Y100" s="183">
        <v>1</v>
      </c>
      <c r="Z100" s="183">
        <v>1</v>
      </c>
      <c r="AA100" s="183">
        <v>1</v>
      </c>
      <c r="AB100" s="183">
        <v>1</v>
      </c>
      <c r="AC100" s="183">
        <v>1</v>
      </c>
      <c r="AD100" s="183">
        <v>1</v>
      </c>
      <c r="AE100" s="192" t="str">
        <f ca="1">IF(ISBLANK(Q100),"",ROUND(AVERAGE(OFFSET(V100:AD100,0,0,1,ion21Coop!$F$42)),1))</f>
        <v/>
      </c>
      <c r="AF100" s="269" t="str">
        <f t="shared" si="133"/>
        <v/>
      </c>
      <c r="AH100" s="119">
        <f t="shared" si="195"/>
        <v>2</v>
      </c>
      <c r="AI100" s="123" t="str">
        <f t="shared" si="216"/>
        <v>GeLo</v>
      </c>
      <c r="AJ100" s="123">
        <v>95</v>
      </c>
      <c r="AK100" s="351"/>
      <c r="AL100" s="351"/>
      <c r="AM100" s="351"/>
      <c r="AN100" s="351"/>
      <c r="AO100" s="369"/>
      <c r="AP100" s="370"/>
      <c r="AQ100" s="269" t="str">
        <f t="shared" si="134"/>
        <v/>
      </c>
      <c r="AR100" s="180">
        <v>1</v>
      </c>
      <c r="AS100" s="269" t="str">
        <f t="shared" si="135"/>
        <v/>
      </c>
      <c r="AT100" s="180">
        <v>1</v>
      </c>
      <c r="AU100" s="181">
        <v>1</v>
      </c>
      <c r="AV100" s="181">
        <v>1</v>
      </c>
      <c r="AW100" s="183">
        <v>1</v>
      </c>
      <c r="AX100" s="183">
        <v>1</v>
      </c>
      <c r="AY100" s="183">
        <v>1</v>
      </c>
      <c r="AZ100" s="183">
        <v>1</v>
      </c>
      <c r="BA100" s="183">
        <v>1</v>
      </c>
      <c r="BB100" s="183">
        <v>1</v>
      </c>
      <c r="BC100" s="192" t="str">
        <f ca="1">IF(ISBLANK(AO100),"",ROUND(AVERAGE(OFFSET(AT100:BB100,0,0,1,ion21Coop!$F$42)),1))</f>
        <v/>
      </c>
      <c r="BD100" s="269" t="str">
        <f t="shared" si="136"/>
        <v/>
      </c>
      <c r="BF100" s="119">
        <f t="shared" si="196"/>
        <v>3</v>
      </c>
      <c r="BG100" s="123" t="str">
        <f t="shared" si="217"/>
        <v>MiDo</v>
      </c>
      <c r="BH100" s="123">
        <v>95</v>
      </c>
      <c r="BI100" s="351"/>
      <c r="BJ100" s="351"/>
      <c r="BK100" s="351"/>
      <c r="BL100" s="351"/>
      <c r="BM100" s="369"/>
      <c r="BN100" s="370"/>
      <c r="BO100" s="269" t="str">
        <f t="shared" si="137"/>
        <v/>
      </c>
      <c r="BP100" s="180">
        <v>1</v>
      </c>
      <c r="BQ100" s="269" t="str">
        <f t="shared" si="138"/>
        <v/>
      </c>
      <c r="BR100" s="180">
        <v>1</v>
      </c>
      <c r="BS100" s="181">
        <v>1</v>
      </c>
      <c r="BT100" s="181">
        <v>1</v>
      </c>
      <c r="BU100" s="183">
        <v>1</v>
      </c>
      <c r="BV100" s="183">
        <v>1</v>
      </c>
      <c r="BW100" s="183">
        <v>1</v>
      </c>
      <c r="BX100" s="183">
        <v>1</v>
      </c>
      <c r="BY100" s="183">
        <v>1</v>
      </c>
      <c r="BZ100" s="183">
        <v>1</v>
      </c>
      <c r="CA100" s="192" t="str">
        <f ca="1">IF(ISBLANK(BM100),"",ROUND(AVERAGE(OFFSET(BR100:BZ100,0,0,1,ion21Coop!$F$42)),1))</f>
        <v/>
      </c>
      <c r="CB100" s="269" t="str">
        <f t="shared" si="139"/>
        <v/>
      </c>
      <c r="CD100" s="119">
        <f t="shared" si="197"/>
        <v>4</v>
      </c>
      <c r="CE100" s="123" t="str">
        <f t="shared" si="218"/>
        <v>EmNi</v>
      </c>
      <c r="CF100" s="123">
        <v>95</v>
      </c>
      <c r="CG100" s="351"/>
      <c r="CH100" s="351"/>
      <c r="CI100" s="351"/>
      <c r="CJ100" s="351"/>
      <c r="CK100" s="369"/>
      <c r="CL100" s="370"/>
      <c r="CM100" s="269" t="str">
        <f t="shared" si="140"/>
        <v/>
      </c>
      <c r="CN100" s="180">
        <v>1</v>
      </c>
      <c r="CO100" s="269" t="str">
        <f t="shared" si="141"/>
        <v/>
      </c>
      <c r="CP100" s="180">
        <v>1</v>
      </c>
      <c r="CQ100" s="181">
        <v>1</v>
      </c>
      <c r="CR100" s="181">
        <v>1</v>
      </c>
      <c r="CS100" s="183">
        <v>1</v>
      </c>
      <c r="CT100" s="183">
        <v>1</v>
      </c>
      <c r="CU100" s="183">
        <v>1</v>
      </c>
      <c r="CV100" s="183">
        <v>1</v>
      </c>
      <c r="CW100" s="183">
        <v>1</v>
      </c>
      <c r="CX100" s="183">
        <v>1</v>
      </c>
      <c r="CY100" s="192" t="str">
        <f ca="1">IF(ISBLANK(CK100),"",ROUND(AVERAGE(OFFSET(CP100:CX100,0,0,1,ion21Coop!$F$42)),1))</f>
        <v/>
      </c>
      <c r="CZ100" s="269" t="str">
        <f t="shared" si="142"/>
        <v/>
      </c>
      <c r="DB100" s="119">
        <f t="shared" si="198"/>
        <v>5</v>
      </c>
      <c r="DC100" s="123" t="str">
        <f t="shared" si="219"/>
        <v>HeJe</v>
      </c>
      <c r="DD100" s="123">
        <v>95</v>
      </c>
      <c r="DE100" s="423"/>
      <c r="DF100" s="423"/>
      <c r="DG100" s="423"/>
      <c r="DH100" s="423"/>
      <c r="DI100" s="421"/>
      <c r="DJ100" s="422"/>
      <c r="DK100" s="269" t="str">
        <f t="shared" si="143"/>
        <v/>
      </c>
      <c r="DL100" s="180">
        <v>1</v>
      </c>
      <c r="DM100" s="269" t="str">
        <f t="shared" si="144"/>
        <v/>
      </c>
      <c r="DN100" s="180">
        <v>1</v>
      </c>
      <c r="DO100" s="181">
        <v>1</v>
      </c>
      <c r="DP100" s="181">
        <v>1</v>
      </c>
      <c r="DQ100" s="183">
        <v>1</v>
      </c>
      <c r="DR100" s="183">
        <v>1</v>
      </c>
      <c r="DS100" s="183">
        <v>1</v>
      </c>
      <c r="DT100" s="183">
        <v>1</v>
      </c>
      <c r="DU100" s="183">
        <v>1</v>
      </c>
      <c r="DV100" s="183">
        <v>1</v>
      </c>
      <c r="DW100" s="192" t="str">
        <f ca="1">IF(ISBLANK(DI100),"",ROUND(AVERAGE(OFFSET(DN100:DV100,0,0,1,ion21Coop!$F$42)),1))</f>
        <v/>
      </c>
      <c r="DX100" s="269" t="str">
        <f t="shared" si="145"/>
        <v/>
      </c>
      <c r="DZ100" s="119">
        <f t="shared" si="199"/>
        <v>6</v>
      </c>
      <c r="EA100" s="123" t="str">
        <f t="shared" si="220"/>
        <v/>
      </c>
      <c r="EB100" s="123">
        <v>95</v>
      </c>
      <c r="EC100" s="423"/>
      <c r="ED100" s="423"/>
      <c r="EE100" s="423"/>
      <c r="EF100" s="423"/>
      <c r="EG100" s="421"/>
      <c r="EH100" s="422"/>
      <c r="EI100" s="269" t="str">
        <f t="shared" si="146"/>
        <v/>
      </c>
      <c r="EJ100" s="180">
        <v>1</v>
      </c>
      <c r="EK100" s="269" t="str">
        <f t="shared" si="147"/>
        <v/>
      </c>
      <c r="EL100" s="180">
        <v>1</v>
      </c>
      <c r="EM100" s="181">
        <v>1</v>
      </c>
      <c r="EN100" s="181">
        <v>1</v>
      </c>
      <c r="EO100" s="183">
        <v>1</v>
      </c>
      <c r="EP100" s="183">
        <v>1</v>
      </c>
      <c r="EQ100" s="183">
        <v>1</v>
      </c>
      <c r="ER100" s="183">
        <v>1</v>
      </c>
      <c r="ES100" s="183">
        <v>1</v>
      </c>
      <c r="ET100" s="183">
        <v>1</v>
      </c>
      <c r="EU100" s="192" t="str">
        <f ca="1">IF(ISBLANK(EG100),"",ROUND(AVERAGE(OFFSET(EL100:ET100,0,0,1,ion21Coop!$F$42)),1))</f>
        <v/>
      </c>
      <c r="EV100" s="269" t="str">
        <f t="shared" si="148"/>
        <v/>
      </c>
      <c r="EX100" s="119">
        <f t="shared" si="200"/>
        <v>7</v>
      </c>
      <c r="EY100" s="123" t="str">
        <f t="shared" si="221"/>
        <v/>
      </c>
      <c r="EZ100" s="123">
        <v>95</v>
      </c>
      <c r="FA100" s="423"/>
      <c r="FB100" s="423"/>
      <c r="FC100" s="423"/>
      <c r="FD100" s="423"/>
      <c r="FE100" s="421"/>
      <c r="FF100" s="422"/>
      <c r="FG100" s="269" t="str">
        <f t="shared" si="149"/>
        <v/>
      </c>
      <c r="FH100" s="180">
        <v>1</v>
      </c>
      <c r="FI100" s="269" t="str">
        <f t="shared" si="150"/>
        <v/>
      </c>
      <c r="FJ100" s="180">
        <v>1</v>
      </c>
      <c r="FK100" s="181">
        <v>1</v>
      </c>
      <c r="FL100" s="181">
        <v>1</v>
      </c>
      <c r="FM100" s="183">
        <v>1</v>
      </c>
      <c r="FN100" s="183">
        <v>1</v>
      </c>
      <c r="FO100" s="183">
        <v>1</v>
      </c>
      <c r="FP100" s="183">
        <v>1</v>
      </c>
      <c r="FQ100" s="183">
        <v>1</v>
      </c>
      <c r="FR100" s="183">
        <v>1</v>
      </c>
      <c r="FS100" s="192" t="str">
        <f ca="1">IF(ISBLANK(FE100),"",ROUND(AVERAGE(OFFSET(FJ100:FR100,0,0,1,ion21Coop!$F$42)),1))</f>
        <v/>
      </c>
      <c r="FT100" s="269" t="str">
        <f t="shared" si="151"/>
        <v/>
      </c>
      <c r="FV100" s="119">
        <f t="shared" si="201"/>
        <v>8</v>
      </c>
      <c r="FW100" s="123" t="str">
        <f t="shared" si="222"/>
        <v/>
      </c>
      <c r="FX100" s="123">
        <v>95</v>
      </c>
      <c r="FY100" s="423"/>
      <c r="FZ100" s="423"/>
      <c r="GA100" s="423"/>
      <c r="GB100" s="423"/>
      <c r="GC100" s="421"/>
      <c r="GD100" s="422"/>
      <c r="GE100" s="269" t="str">
        <f t="shared" si="152"/>
        <v/>
      </c>
      <c r="GF100" s="180">
        <v>1</v>
      </c>
      <c r="GG100" s="269" t="str">
        <f t="shared" si="153"/>
        <v/>
      </c>
      <c r="GH100" s="180">
        <v>1</v>
      </c>
      <c r="GI100" s="181">
        <v>1</v>
      </c>
      <c r="GJ100" s="181">
        <v>1</v>
      </c>
      <c r="GK100" s="183">
        <v>1</v>
      </c>
      <c r="GL100" s="183">
        <v>1</v>
      </c>
      <c r="GM100" s="183">
        <v>1</v>
      </c>
      <c r="GN100" s="183">
        <v>1</v>
      </c>
      <c r="GO100" s="183">
        <v>1</v>
      </c>
      <c r="GP100" s="183">
        <v>1</v>
      </c>
      <c r="GQ100" s="192" t="str">
        <f ca="1">IF(ISBLANK(GC100),"",ROUND(AVERAGE(OFFSET(GH100:GP100,0,0,1,ion21Coop!$F$42)),1))</f>
        <v/>
      </c>
      <c r="GR100" s="269" t="str">
        <f t="shared" si="154"/>
        <v/>
      </c>
      <c r="GT100" s="119">
        <f t="shared" si="202"/>
        <v>9</v>
      </c>
      <c r="GU100" s="123" t="str">
        <f t="shared" si="223"/>
        <v/>
      </c>
      <c r="GV100" s="123">
        <v>95</v>
      </c>
      <c r="GW100" s="423"/>
      <c r="GX100" s="423"/>
      <c r="GY100" s="423"/>
      <c r="GZ100" s="423"/>
      <c r="HA100" s="421"/>
      <c r="HB100" s="422"/>
      <c r="HC100" s="269" t="str">
        <f t="shared" si="155"/>
        <v/>
      </c>
      <c r="HD100" s="180">
        <v>1</v>
      </c>
      <c r="HE100" s="269" t="str">
        <f t="shared" si="156"/>
        <v/>
      </c>
      <c r="HF100" s="180">
        <v>1</v>
      </c>
      <c r="HG100" s="181">
        <v>1</v>
      </c>
      <c r="HH100" s="181">
        <v>1</v>
      </c>
      <c r="HI100" s="183">
        <v>1</v>
      </c>
      <c r="HJ100" s="183">
        <v>1</v>
      </c>
      <c r="HK100" s="183">
        <v>1</v>
      </c>
      <c r="HL100" s="183">
        <v>1</v>
      </c>
      <c r="HM100" s="183">
        <v>1</v>
      </c>
      <c r="HN100" s="183">
        <v>1</v>
      </c>
      <c r="HO100" s="192" t="str">
        <f ca="1">IF(ISBLANK(HA100),"",ROUND(AVERAGE(OFFSET(HF100:HN100,0,0,1,ion21Coop!$F$42)),1))</f>
        <v/>
      </c>
      <c r="HP100" s="269" t="str">
        <f t="shared" si="157"/>
        <v/>
      </c>
      <c r="HR100" s="119">
        <f t="shared" si="203"/>
        <v>10</v>
      </c>
      <c r="HS100" s="123" t="str">
        <f t="shared" si="224"/>
        <v/>
      </c>
      <c r="HT100" s="123">
        <v>95</v>
      </c>
      <c r="HU100" s="423"/>
      <c r="HV100" s="423"/>
      <c r="HW100" s="423"/>
      <c r="HX100" s="423"/>
      <c r="HY100" s="421"/>
      <c r="HZ100" s="422"/>
      <c r="IA100" s="269" t="str">
        <f t="shared" si="158"/>
        <v/>
      </c>
      <c r="IB100" s="180">
        <v>1</v>
      </c>
      <c r="IC100" s="269" t="str">
        <f t="shared" si="159"/>
        <v/>
      </c>
      <c r="ID100" s="180">
        <v>1</v>
      </c>
      <c r="IE100" s="181">
        <v>1</v>
      </c>
      <c r="IF100" s="181">
        <v>1</v>
      </c>
      <c r="IG100" s="183">
        <v>1</v>
      </c>
      <c r="IH100" s="183">
        <v>1</v>
      </c>
      <c r="II100" s="183">
        <v>1</v>
      </c>
      <c r="IJ100" s="183">
        <v>1</v>
      </c>
      <c r="IK100" s="183">
        <v>1</v>
      </c>
      <c r="IL100" s="183">
        <v>1</v>
      </c>
      <c r="IM100" s="192" t="str">
        <f ca="1">IF(ISBLANK(HY100),"",ROUND(AVERAGE(OFFSET(ID100:IL100,0,0,1,ion21Coop!$F$42)),1))</f>
        <v/>
      </c>
      <c r="IN100" s="269" t="str">
        <f t="shared" si="160"/>
        <v/>
      </c>
      <c r="IP100" s="119">
        <f t="shared" si="204"/>
        <v>11</v>
      </c>
      <c r="IQ100" s="123" t="str">
        <f t="shared" si="225"/>
        <v/>
      </c>
      <c r="IR100" s="123">
        <v>95</v>
      </c>
      <c r="IS100" s="423"/>
      <c r="IT100" s="423"/>
      <c r="IU100" s="423"/>
      <c r="IV100" s="423"/>
      <c r="IW100" s="421"/>
      <c r="IX100" s="422"/>
      <c r="IY100" s="269" t="str">
        <f t="shared" si="161"/>
        <v/>
      </c>
      <c r="IZ100" s="180">
        <v>1</v>
      </c>
      <c r="JA100" s="269" t="str">
        <f t="shared" si="162"/>
        <v/>
      </c>
      <c r="JB100" s="180">
        <v>1</v>
      </c>
      <c r="JC100" s="181">
        <v>1</v>
      </c>
      <c r="JD100" s="181">
        <v>1</v>
      </c>
      <c r="JE100" s="183">
        <v>1</v>
      </c>
      <c r="JF100" s="183">
        <v>1</v>
      </c>
      <c r="JG100" s="183">
        <v>1</v>
      </c>
      <c r="JH100" s="183">
        <v>1</v>
      </c>
      <c r="JI100" s="183">
        <v>1</v>
      </c>
      <c r="JJ100" s="183">
        <v>1</v>
      </c>
      <c r="JK100" s="192" t="str">
        <f ca="1">IF(ISBLANK(IW100),"",ROUND(AVERAGE(OFFSET(JB100:JJ100,0,0,1,ion21Coop!$F$42)),1))</f>
        <v/>
      </c>
      <c r="JL100" s="269" t="str">
        <f t="shared" si="163"/>
        <v/>
      </c>
      <c r="JN100" s="119">
        <f t="shared" si="205"/>
        <v>12</v>
      </c>
      <c r="JO100" s="123" t="str">
        <f t="shared" si="226"/>
        <v/>
      </c>
      <c r="JP100" s="123">
        <v>95</v>
      </c>
      <c r="JQ100" s="423"/>
      <c r="JR100" s="423"/>
      <c r="JS100" s="423"/>
      <c r="JT100" s="423"/>
      <c r="JU100" s="421"/>
      <c r="JV100" s="422"/>
      <c r="JW100" s="269" t="str">
        <f t="shared" si="164"/>
        <v/>
      </c>
      <c r="JX100" s="180">
        <v>1</v>
      </c>
      <c r="JY100" s="269" t="str">
        <f t="shared" si="165"/>
        <v/>
      </c>
      <c r="JZ100" s="180">
        <v>1</v>
      </c>
      <c r="KA100" s="181">
        <v>1</v>
      </c>
      <c r="KB100" s="181">
        <v>1</v>
      </c>
      <c r="KC100" s="183">
        <v>1</v>
      </c>
      <c r="KD100" s="183">
        <v>1</v>
      </c>
      <c r="KE100" s="183">
        <v>1</v>
      </c>
      <c r="KF100" s="183">
        <v>1</v>
      </c>
      <c r="KG100" s="183">
        <v>1</v>
      </c>
      <c r="KH100" s="183">
        <v>1</v>
      </c>
      <c r="KI100" s="192" t="str">
        <f ca="1">IF(ISBLANK(JU100),"",ROUND(AVERAGE(OFFSET(JZ100:KH100,0,0,1,ion21Coop!$F$42)),1))</f>
        <v/>
      </c>
      <c r="KJ100" s="269" t="str">
        <f t="shared" si="166"/>
        <v/>
      </c>
      <c r="KL100" s="119">
        <f t="shared" si="206"/>
        <v>13</v>
      </c>
      <c r="KM100" s="123" t="str">
        <f t="shared" si="227"/>
        <v/>
      </c>
      <c r="KN100" s="123">
        <v>95</v>
      </c>
      <c r="KO100" s="423"/>
      <c r="KP100" s="423"/>
      <c r="KQ100" s="423"/>
      <c r="KR100" s="423"/>
      <c r="KS100" s="421"/>
      <c r="KT100" s="422"/>
      <c r="KU100" s="269" t="str">
        <f t="shared" si="167"/>
        <v/>
      </c>
      <c r="KV100" s="180">
        <v>1</v>
      </c>
      <c r="KW100" s="269" t="str">
        <f t="shared" si="168"/>
        <v/>
      </c>
      <c r="KX100" s="180">
        <v>1</v>
      </c>
      <c r="KY100" s="181">
        <v>1</v>
      </c>
      <c r="KZ100" s="181">
        <v>1</v>
      </c>
      <c r="LA100" s="183">
        <v>1</v>
      </c>
      <c r="LB100" s="183">
        <v>1</v>
      </c>
      <c r="LC100" s="183">
        <v>1</v>
      </c>
      <c r="LD100" s="183">
        <v>1</v>
      </c>
      <c r="LE100" s="183">
        <v>1</v>
      </c>
      <c r="LF100" s="183">
        <v>1</v>
      </c>
      <c r="LG100" s="192" t="str">
        <f ca="1">IF(ISBLANK(KS100),"",ROUND(AVERAGE(OFFSET(KX100:LF100,0,0,1,ion21Coop!$F$42)),1))</f>
        <v/>
      </c>
      <c r="LH100" s="269" t="str">
        <f t="shared" si="169"/>
        <v/>
      </c>
      <c r="LJ100" s="119">
        <f t="shared" si="207"/>
        <v>14</v>
      </c>
      <c r="LK100" s="123" t="str">
        <f t="shared" si="228"/>
        <v/>
      </c>
      <c r="LL100" s="123">
        <v>95</v>
      </c>
      <c r="LM100" s="423"/>
      <c r="LN100" s="423"/>
      <c r="LO100" s="423"/>
      <c r="LP100" s="423"/>
      <c r="LQ100" s="421"/>
      <c r="LR100" s="422"/>
      <c r="LS100" s="269" t="str">
        <f t="shared" si="170"/>
        <v/>
      </c>
      <c r="LT100" s="180">
        <v>1</v>
      </c>
      <c r="LU100" s="269" t="str">
        <f t="shared" si="171"/>
        <v/>
      </c>
      <c r="LV100" s="180">
        <v>1</v>
      </c>
      <c r="LW100" s="181">
        <v>1</v>
      </c>
      <c r="LX100" s="181">
        <v>1</v>
      </c>
      <c r="LY100" s="183">
        <v>1</v>
      </c>
      <c r="LZ100" s="183">
        <v>1</v>
      </c>
      <c r="MA100" s="183">
        <v>1</v>
      </c>
      <c r="MB100" s="183">
        <v>1</v>
      </c>
      <c r="MC100" s="183">
        <v>1</v>
      </c>
      <c r="MD100" s="183">
        <v>1</v>
      </c>
      <c r="ME100" s="192" t="str">
        <f ca="1">IF(ISBLANK(LQ100),"",ROUND(AVERAGE(OFFSET(LV100:MD100,0,0,1,ion21Coop!$F$42)),1))</f>
        <v/>
      </c>
      <c r="MF100" s="269" t="str">
        <f t="shared" si="172"/>
        <v/>
      </c>
      <c r="MH100" s="119">
        <f t="shared" si="208"/>
        <v>15</v>
      </c>
      <c r="MI100" s="123" t="str">
        <f t="shared" si="229"/>
        <v/>
      </c>
      <c r="MJ100" s="123">
        <v>95</v>
      </c>
      <c r="MK100" s="423"/>
      <c r="ML100" s="423"/>
      <c r="MM100" s="423"/>
      <c r="MN100" s="423"/>
      <c r="MO100" s="421"/>
      <c r="MP100" s="422"/>
      <c r="MQ100" s="269" t="str">
        <f t="shared" si="173"/>
        <v/>
      </c>
      <c r="MR100" s="180">
        <v>1</v>
      </c>
      <c r="MS100" s="269" t="str">
        <f t="shared" si="174"/>
        <v/>
      </c>
      <c r="MT100" s="180">
        <v>1</v>
      </c>
      <c r="MU100" s="181">
        <v>1</v>
      </c>
      <c r="MV100" s="181">
        <v>1</v>
      </c>
      <c r="MW100" s="183">
        <v>1</v>
      </c>
      <c r="MX100" s="183">
        <v>1</v>
      </c>
      <c r="MY100" s="183">
        <v>1</v>
      </c>
      <c r="MZ100" s="183">
        <v>1</v>
      </c>
      <c r="NA100" s="183">
        <v>1</v>
      </c>
      <c r="NB100" s="183">
        <v>1</v>
      </c>
      <c r="NC100" s="192" t="str">
        <f ca="1">IF(ISBLANK(MO100),"",ROUND(AVERAGE(OFFSET(MT100:NB100,0,0,1,ion21Coop!$F$42)),1))</f>
        <v/>
      </c>
      <c r="ND100" s="269" t="str">
        <f t="shared" si="175"/>
        <v/>
      </c>
      <c r="NF100" s="119">
        <f t="shared" si="209"/>
        <v>16</v>
      </c>
      <c r="NG100" s="123" t="str">
        <f t="shared" si="230"/>
        <v/>
      </c>
      <c r="NH100" s="123">
        <v>95</v>
      </c>
      <c r="NI100" s="423"/>
      <c r="NJ100" s="423"/>
      <c r="NK100" s="423"/>
      <c r="NL100" s="423"/>
      <c r="NM100" s="421"/>
      <c r="NN100" s="422"/>
      <c r="NO100" s="269" t="str">
        <f t="shared" si="176"/>
        <v/>
      </c>
      <c r="NP100" s="180">
        <v>1</v>
      </c>
      <c r="NQ100" s="269" t="str">
        <f t="shared" si="177"/>
        <v/>
      </c>
      <c r="NR100" s="180">
        <v>1</v>
      </c>
      <c r="NS100" s="181">
        <v>1</v>
      </c>
      <c r="NT100" s="181">
        <v>1</v>
      </c>
      <c r="NU100" s="183">
        <v>1</v>
      </c>
      <c r="NV100" s="183">
        <v>1</v>
      </c>
      <c r="NW100" s="183">
        <v>1</v>
      </c>
      <c r="NX100" s="183">
        <v>1</v>
      </c>
      <c r="NY100" s="183">
        <v>1</v>
      </c>
      <c r="NZ100" s="183">
        <v>1</v>
      </c>
      <c r="OA100" s="192" t="str">
        <f ca="1">IF(ISBLANK(NM100),"",ROUND(AVERAGE(OFFSET(NR100:NZ100,0,0,1,ion21Coop!$F$42)),1))</f>
        <v/>
      </c>
      <c r="OB100" s="269" t="str">
        <f t="shared" si="178"/>
        <v/>
      </c>
      <c r="OD100" s="119">
        <f t="shared" si="210"/>
        <v>17</v>
      </c>
      <c r="OE100" s="123" t="str">
        <f t="shared" si="231"/>
        <v/>
      </c>
      <c r="OF100" s="123">
        <v>95</v>
      </c>
      <c r="OG100" s="423"/>
      <c r="OH100" s="423"/>
      <c r="OI100" s="423"/>
      <c r="OJ100" s="423"/>
      <c r="OK100" s="421"/>
      <c r="OL100" s="422"/>
      <c r="OM100" s="269" t="str">
        <f t="shared" si="179"/>
        <v/>
      </c>
      <c r="ON100" s="180">
        <v>1</v>
      </c>
      <c r="OO100" s="269" t="str">
        <f t="shared" si="180"/>
        <v/>
      </c>
      <c r="OP100" s="180">
        <v>1</v>
      </c>
      <c r="OQ100" s="181">
        <v>1</v>
      </c>
      <c r="OR100" s="181">
        <v>1</v>
      </c>
      <c r="OS100" s="183">
        <v>1</v>
      </c>
      <c r="OT100" s="183">
        <v>1</v>
      </c>
      <c r="OU100" s="183">
        <v>1</v>
      </c>
      <c r="OV100" s="183">
        <v>1</v>
      </c>
      <c r="OW100" s="183">
        <v>1</v>
      </c>
      <c r="OX100" s="183">
        <v>1</v>
      </c>
      <c r="OY100" s="192" t="str">
        <f ca="1">IF(ISBLANK(OK100),"",ROUND(AVERAGE(OFFSET(OP100:OX100,0,0,1,ion21Coop!$F$42)),1))</f>
        <v/>
      </c>
      <c r="OZ100" s="269" t="str">
        <f t="shared" si="181"/>
        <v/>
      </c>
      <c r="PB100" s="119">
        <f t="shared" si="211"/>
        <v>18</v>
      </c>
      <c r="PC100" s="123" t="str">
        <f t="shared" si="232"/>
        <v/>
      </c>
      <c r="PD100" s="123">
        <v>95</v>
      </c>
      <c r="PE100" s="423"/>
      <c r="PF100" s="423"/>
      <c r="PG100" s="423"/>
      <c r="PH100" s="423"/>
      <c r="PI100" s="421"/>
      <c r="PJ100" s="422"/>
      <c r="PK100" s="269" t="str">
        <f t="shared" si="182"/>
        <v/>
      </c>
      <c r="PL100" s="180">
        <v>1</v>
      </c>
      <c r="PM100" s="269" t="str">
        <f t="shared" si="183"/>
        <v/>
      </c>
      <c r="PN100" s="180">
        <v>1</v>
      </c>
      <c r="PO100" s="181">
        <v>1</v>
      </c>
      <c r="PP100" s="181">
        <v>1</v>
      </c>
      <c r="PQ100" s="183">
        <v>1</v>
      </c>
      <c r="PR100" s="183">
        <v>1</v>
      </c>
      <c r="PS100" s="183">
        <v>1</v>
      </c>
      <c r="PT100" s="183">
        <v>1</v>
      </c>
      <c r="PU100" s="183">
        <v>1</v>
      </c>
      <c r="PV100" s="183">
        <v>1</v>
      </c>
      <c r="PW100" s="192" t="str">
        <f ca="1">IF(ISBLANK(PI100),"",ROUND(AVERAGE(OFFSET(PN100:PV100,0,0,1,ion21Coop!$F$42)),1))</f>
        <v/>
      </c>
      <c r="PX100" s="269" t="str">
        <f t="shared" si="184"/>
        <v/>
      </c>
      <c r="PZ100" s="119">
        <f t="shared" si="212"/>
        <v>19</v>
      </c>
      <c r="QA100" s="123" t="str">
        <f t="shared" si="233"/>
        <v/>
      </c>
      <c r="QB100" s="123">
        <v>95</v>
      </c>
      <c r="QC100" s="423"/>
      <c r="QD100" s="423"/>
      <c r="QE100" s="423"/>
      <c r="QF100" s="423"/>
      <c r="QG100" s="421"/>
      <c r="QH100" s="422"/>
      <c r="QI100" s="269" t="str">
        <f t="shared" si="185"/>
        <v/>
      </c>
      <c r="QJ100" s="180">
        <v>1</v>
      </c>
      <c r="QK100" s="269" t="str">
        <f t="shared" si="186"/>
        <v/>
      </c>
      <c r="QL100" s="180">
        <v>1</v>
      </c>
      <c r="QM100" s="181">
        <v>1</v>
      </c>
      <c r="QN100" s="181">
        <v>1</v>
      </c>
      <c r="QO100" s="183">
        <v>1</v>
      </c>
      <c r="QP100" s="183">
        <v>1</v>
      </c>
      <c r="QQ100" s="183">
        <v>1</v>
      </c>
      <c r="QR100" s="183">
        <v>1</v>
      </c>
      <c r="QS100" s="183">
        <v>1</v>
      </c>
      <c r="QT100" s="183">
        <v>1</v>
      </c>
      <c r="QU100" s="192" t="str">
        <f ca="1">IF(ISBLANK(QG100),"",ROUND(AVERAGE(OFFSET(QL100:QT100,0,0,1,ion21Coop!$F$42)),1))</f>
        <v/>
      </c>
      <c r="QV100" s="269" t="str">
        <f t="shared" si="187"/>
        <v/>
      </c>
      <c r="QX100" s="119">
        <f t="shared" si="213"/>
        <v>20</v>
      </c>
      <c r="QY100" s="123" t="str">
        <f t="shared" si="234"/>
        <v/>
      </c>
      <c r="QZ100" s="123">
        <v>95</v>
      </c>
      <c r="RA100" s="423"/>
      <c r="RB100" s="423"/>
      <c r="RC100" s="423"/>
      <c r="RD100" s="423"/>
      <c r="RE100" s="421"/>
      <c r="RF100" s="422"/>
      <c r="RG100" s="269" t="str">
        <f t="shared" si="188"/>
        <v/>
      </c>
      <c r="RH100" s="180">
        <v>1</v>
      </c>
      <c r="RI100" s="269" t="str">
        <f t="shared" si="189"/>
        <v/>
      </c>
      <c r="RJ100" s="180">
        <v>1</v>
      </c>
      <c r="RK100" s="181">
        <v>1</v>
      </c>
      <c r="RL100" s="181">
        <v>1</v>
      </c>
      <c r="RM100" s="183">
        <v>1</v>
      </c>
      <c r="RN100" s="183">
        <v>1</v>
      </c>
      <c r="RO100" s="183">
        <v>1</v>
      </c>
      <c r="RP100" s="183">
        <v>1</v>
      </c>
      <c r="RQ100" s="183">
        <v>1</v>
      </c>
      <c r="RR100" s="183">
        <v>1</v>
      </c>
      <c r="RS100" s="192" t="str">
        <f ca="1">IF(ISBLANK(RE100),"",ROUND(AVERAGE(OFFSET(RJ100:RR100,0,0,1,ion21Coop!$F$42)),1))</f>
        <v/>
      </c>
      <c r="RT100" s="269" t="str">
        <f t="shared" si="190"/>
        <v/>
      </c>
      <c r="RV100" s="119">
        <f t="shared" si="214"/>
        <v>21</v>
      </c>
      <c r="RW100" s="123" t="str">
        <f t="shared" si="235"/>
        <v/>
      </c>
      <c r="RX100" s="123">
        <v>95</v>
      </c>
      <c r="RY100" s="423"/>
      <c r="RZ100" s="423"/>
      <c r="SA100" s="423"/>
      <c r="SB100" s="423"/>
      <c r="SC100" s="421"/>
      <c r="SD100" s="422"/>
      <c r="SE100" s="269" t="str">
        <f t="shared" si="191"/>
        <v/>
      </c>
      <c r="SF100" s="180">
        <v>1</v>
      </c>
      <c r="SG100" s="269" t="str">
        <f t="shared" si="192"/>
        <v/>
      </c>
      <c r="SH100" s="180">
        <v>1</v>
      </c>
      <c r="SI100" s="181">
        <v>1</v>
      </c>
      <c r="SJ100" s="181">
        <v>1</v>
      </c>
      <c r="SK100" s="183">
        <v>1</v>
      </c>
      <c r="SL100" s="183">
        <v>1</v>
      </c>
      <c r="SM100" s="183">
        <v>1</v>
      </c>
      <c r="SN100" s="183">
        <v>1</v>
      </c>
      <c r="SO100" s="183">
        <v>1</v>
      </c>
      <c r="SP100" s="183">
        <v>1</v>
      </c>
      <c r="SQ100" s="192" t="str">
        <f ca="1">IF(ISBLANK(SC100),"",ROUND(AVERAGE(OFFSET(SH100:SP100,0,0,1,ion21Coop!$F$42)),1))</f>
        <v/>
      </c>
      <c r="SR100" s="269" t="str">
        <f t="shared" si="193"/>
        <v/>
      </c>
      <c r="ST100" s="565"/>
      <c r="SU100" s="565"/>
      <c r="SV100" s="566"/>
      <c r="SW100" s="567"/>
      <c r="SX100" s="565"/>
      <c r="SY100" s="566"/>
      <c r="SZ100" s="568"/>
      <c r="TA100" s="567"/>
      <c r="TB100" s="553"/>
    </row>
    <row r="101" spans="10:522" x14ac:dyDescent="0.3">
      <c r="J101" s="119">
        <f t="shared" si="194"/>
        <v>1</v>
      </c>
      <c r="K101" s="123" t="str">
        <f t="shared" si="215"/>
        <v>YaJo</v>
      </c>
      <c r="L101" s="123">
        <v>96</v>
      </c>
      <c r="M101" s="351"/>
      <c r="N101" s="351"/>
      <c r="O101" s="351"/>
      <c r="P101" s="351"/>
      <c r="Q101" s="369"/>
      <c r="R101" s="370"/>
      <c r="S101" s="269" t="str">
        <f t="shared" si="131"/>
        <v/>
      </c>
      <c r="T101" s="180">
        <v>1</v>
      </c>
      <c r="U101" s="269" t="str">
        <f t="shared" si="132"/>
        <v/>
      </c>
      <c r="V101" s="180">
        <v>1</v>
      </c>
      <c r="W101" s="181">
        <v>1</v>
      </c>
      <c r="X101" s="181">
        <v>1</v>
      </c>
      <c r="Y101" s="183">
        <v>1</v>
      </c>
      <c r="Z101" s="183">
        <v>1</v>
      </c>
      <c r="AA101" s="183">
        <v>1</v>
      </c>
      <c r="AB101" s="183">
        <v>1</v>
      </c>
      <c r="AC101" s="183">
        <v>1</v>
      </c>
      <c r="AD101" s="183">
        <v>1</v>
      </c>
      <c r="AE101" s="192" t="str">
        <f ca="1">IF(ISBLANK(Q101),"",ROUND(AVERAGE(OFFSET(V101:AD101,0,0,1,ion21Coop!$F$42)),1))</f>
        <v/>
      </c>
      <c r="AF101" s="269" t="str">
        <f t="shared" si="133"/>
        <v/>
      </c>
      <c r="AH101" s="119">
        <f t="shared" si="195"/>
        <v>2</v>
      </c>
      <c r="AI101" s="123" t="str">
        <f t="shared" si="216"/>
        <v>GeLo</v>
      </c>
      <c r="AJ101" s="123">
        <v>96</v>
      </c>
      <c r="AK101" s="351"/>
      <c r="AL101" s="351"/>
      <c r="AM101" s="351"/>
      <c r="AN101" s="351"/>
      <c r="AO101" s="369"/>
      <c r="AP101" s="370"/>
      <c r="AQ101" s="269" t="str">
        <f t="shared" si="134"/>
        <v/>
      </c>
      <c r="AR101" s="180">
        <v>1</v>
      </c>
      <c r="AS101" s="269" t="str">
        <f t="shared" si="135"/>
        <v/>
      </c>
      <c r="AT101" s="180">
        <v>1</v>
      </c>
      <c r="AU101" s="181">
        <v>1</v>
      </c>
      <c r="AV101" s="181">
        <v>1</v>
      </c>
      <c r="AW101" s="183">
        <v>1</v>
      </c>
      <c r="AX101" s="183">
        <v>1</v>
      </c>
      <c r="AY101" s="183">
        <v>1</v>
      </c>
      <c r="AZ101" s="183">
        <v>1</v>
      </c>
      <c r="BA101" s="183">
        <v>1</v>
      </c>
      <c r="BB101" s="183">
        <v>1</v>
      </c>
      <c r="BC101" s="192" t="str">
        <f ca="1">IF(ISBLANK(AO101),"",ROUND(AVERAGE(OFFSET(AT101:BB101,0,0,1,ion21Coop!$F$42)),1))</f>
        <v/>
      </c>
      <c r="BD101" s="269" t="str">
        <f t="shared" si="136"/>
        <v/>
      </c>
      <c r="BF101" s="119">
        <f t="shared" si="196"/>
        <v>3</v>
      </c>
      <c r="BG101" s="123" t="str">
        <f t="shared" si="217"/>
        <v>MiDo</v>
      </c>
      <c r="BH101" s="123">
        <v>96</v>
      </c>
      <c r="BI101" s="351"/>
      <c r="BJ101" s="351"/>
      <c r="BK101" s="351"/>
      <c r="BL101" s="351"/>
      <c r="BM101" s="369"/>
      <c r="BN101" s="370"/>
      <c r="BO101" s="269" t="str">
        <f t="shared" si="137"/>
        <v/>
      </c>
      <c r="BP101" s="180">
        <v>1</v>
      </c>
      <c r="BQ101" s="269" t="str">
        <f t="shared" si="138"/>
        <v/>
      </c>
      <c r="BR101" s="180">
        <v>1</v>
      </c>
      <c r="BS101" s="181">
        <v>1</v>
      </c>
      <c r="BT101" s="181">
        <v>1</v>
      </c>
      <c r="BU101" s="183">
        <v>1</v>
      </c>
      <c r="BV101" s="183">
        <v>1</v>
      </c>
      <c r="BW101" s="183">
        <v>1</v>
      </c>
      <c r="BX101" s="183">
        <v>1</v>
      </c>
      <c r="BY101" s="183">
        <v>1</v>
      </c>
      <c r="BZ101" s="183">
        <v>1</v>
      </c>
      <c r="CA101" s="192" t="str">
        <f ca="1">IF(ISBLANK(BM101),"",ROUND(AVERAGE(OFFSET(BR101:BZ101,0,0,1,ion21Coop!$F$42)),1))</f>
        <v/>
      </c>
      <c r="CB101" s="269" t="str">
        <f t="shared" si="139"/>
        <v/>
      </c>
      <c r="CD101" s="119">
        <f t="shared" si="197"/>
        <v>4</v>
      </c>
      <c r="CE101" s="123" t="str">
        <f t="shared" si="218"/>
        <v>EmNi</v>
      </c>
      <c r="CF101" s="123">
        <v>96</v>
      </c>
      <c r="CG101" s="351"/>
      <c r="CH101" s="351"/>
      <c r="CI101" s="351"/>
      <c r="CJ101" s="351"/>
      <c r="CK101" s="369"/>
      <c r="CL101" s="370"/>
      <c r="CM101" s="269" t="str">
        <f t="shared" si="140"/>
        <v/>
      </c>
      <c r="CN101" s="180">
        <v>1</v>
      </c>
      <c r="CO101" s="269" t="str">
        <f t="shared" si="141"/>
        <v/>
      </c>
      <c r="CP101" s="180">
        <v>1</v>
      </c>
      <c r="CQ101" s="181">
        <v>1</v>
      </c>
      <c r="CR101" s="181">
        <v>1</v>
      </c>
      <c r="CS101" s="183">
        <v>1</v>
      </c>
      <c r="CT101" s="183">
        <v>1</v>
      </c>
      <c r="CU101" s="183">
        <v>1</v>
      </c>
      <c r="CV101" s="183">
        <v>1</v>
      </c>
      <c r="CW101" s="183">
        <v>1</v>
      </c>
      <c r="CX101" s="183">
        <v>1</v>
      </c>
      <c r="CY101" s="192" t="str">
        <f ca="1">IF(ISBLANK(CK101),"",ROUND(AVERAGE(OFFSET(CP101:CX101,0,0,1,ion21Coop!$F$42)),1))</f>
        <v/>
      </c>
      <c r="CZ101" s="269" t="str">
        <f t="shared" si="142"/>
        <v/>
      </c>
      <c r="DB101" s="119">
        <f t="shared" si="198"/>
        <v>5</v>
      </c>
      <c r="DC101" s="123" t="str">
        <f t="shared" si="219"/>
        <v>HeJe</v>
      </c>
      <c r="DD101" s="123">
        <v>96</v>
      </c>
      <c r="DE101" s="423"/>
      <c r="DF101" s="423"/>
      <c r="DG101" s="423"/>
      <c r="DH101" s="423"/>
      <c r="DI101" s="421"/>
      <c r="DJ101" s="422"/>
      <c r="DK101" s="269" t="str">
        <f t="shared" si="143"/>
        <v/>
      </c>
      <c r="DL101" s="180">
        <v>1</v>
      </c>
      <c r="DM101" s="269" t="str">
        <f t="shared" si="144"/>
        <v/>
      </c>
      <c r="DN101" s="180">
        <v>1</v>
      </c>
      <c r="DO101" s="181">
        <v>1</v>
      </c>
      <c r="DP101" s="181">
        <v>1</v>
      </c>
      <c r="DQ101" s="183">
        <v>1</v>
      </c>
      <c r="DR101" s="183">
        <v>1</v>
      </c>
      <c r="DS101" s="183">
        <v>1</v>
      </c>
      <c r="DT101" s="183">
        <v>1</v>
      </c>
      <c r="DU101" s="183">
        <v>1</v>
      </c>
      <c r="DV101" s="183">
        <v>1</v>
      </c>
      <c r="DW101" s="192" t="str">
        <f ca="1">IF(ISBLANK(DI101),"",ROUND(AVERAGE(OFFSET(DN101:DV101,0,0,1,ion21Coop!$F$42)),1))</f>
        <v/>
      </c>
      <c r="DX101" s="269" t="str">
        <f t="shared" si="145"/>
        <v/>
      </c>
      <c r="DZ101" s="119">
        <f t="shared" si="199"/>
        <v>6</v>
      </c>
      <c r="EA101" s="123" t="str">
        <f t="shared" si="220"/>
        <v/>
      </c>
      <c r="EB101" s="123">
        <v>96</v>
      </c>
      <c r="EC101" s="423"/>
      <c r="ED101" s="423"/>
      <c r="EE101" s="423"/>
      <c r="EF101" s="423"/>
      <c r="EG101" s="421"/>
      <c r="EH101" s="422"/>
      <c r="EI101" s="269" t="str">
        <f t="shared" si="146"/>
        <v/>
      </c>
      <c r="EJ101" s="180">
        <v>1</v>
      </c>
      <c r="EK101" s="269" t="str">
        <f t="shared" si="147"/>
        <v/>
      </c>
      <c r="EL101" s="180">
        <v>1</v>
      </c>
      <c r="EM101" s="181">
        <v>1</v>
      </c>
      <c r="EN101" s="181">
        <v>1</v>
      </c>
      <c r="EO101" s="183">
        <v>1</v>
      </c>
      <c r="EP101" s="183">
        <v>1</v>
      </c>
      <c r="EQ101" s="183">
        <v>1</v>
      </c>
      <c r="ER101" s="183">
        <v>1</v>
      </c>
      <c r="ES101" s="183">
        <v>1</v>
      </c>
      <c r="ET101" s="183">
        <v>1</v>
      </c>
      <c r="EU101" s="192" t="str">
        <f ca="1">IF(ISBLANK(EG101),"",ROUND(AVERAGE(OFFSET(EL101:ET101,0,0,1,ion21Coop!$F$42)),1))</f>
        <v/>
      </c>
      <c r="EV101" s="269" t="str">
        <f t="shared" si="148"/>
        <v/>
      </c>
      <c r="EX101" s="119">
        <f t="shared" si="200"/>
        <v>7</v>
      </c>
      <c r="EY101" s="123" t="str">
        <f t="shared" si="221"/>
        <v/>
      </c>
      <c r="EZ101" s="123">
        <v>96</v>
      </c>
      <c r="FA101" s="423"/>
      <c r="FB101" s="423"/>
      <c r="FC101" s="423"/>
      <c r="FD101" s="423"/>
      <c r="FE101" s="421"/>
      <c r="FF101" s="422"/>
      <c r="FG101" s="269" t="str">
        <f t="shared" si="149"/>
        <v/>
      </c>
      <c r="FH101" s="180">
        <v>1</v>
      </c>
      <c r="FI101" s="269" t="str">
        <f t="shared" si="150"/>
        <v/>
      </c>
      <c r="FJ101" s="180">
        <v>1</v>
      </c>
      <c r="FK101" s="181">
        <v>1</v>
      </c>
      <c r="FL101" s="181">
        <v>1</v>
      </c>
      <c r="FM101" s="183">
        <v>1</v>
      </c>
      <c r="FN101" s="183">
        <v>1</v>
      </c>
      <c r="FO101" s="183">
        <v>1</v>
      </c>
      <c r="FP101" s="183">
        <v>1</v>
      </c>
      <c r="FQ101" s="183">
        <v>1</v>
      </c>
      <c r="FR101" s="183">
        <v>1</v>
      </c>
      <c r="FS101" s="192" t="str">
        <f ca="1">IF(ISBLANK(FE101),"",ROUND(AVERAGE(OFFSET(FJ101:FR101,0,0,1,ion21Coop!$F$42)),1))</f>
        <v/>
      </c>
      <c r="FT101" s="269" t="str">
        <f t="shared" si="151"/>
        <v/>
      </c>
      <c r="FV101" s="119">
        <f t="shared" si="201"/>
        <v>8</v>
      </c>
      <c r="FW101" s="123" t="str">
        <f t="shared" si="222"/>
        <v/>
      </c>
      <c r="FX101" s="123">
        <v>96</v>
      </c>
      <c r="FY101" s="423"/>
      <c r="FZ101" s="423"/>
      <c r="GA101" s="423"/>
      <c r="GB101" s="423"/>
      <c r="GC101" s="421"/>
      <c r="GD101" s="422"/>
      <c r="GE101" s="269" t="str">
        <f t="shared" si="152"/>
        <v/>
      </c>
      <c r="GF101" s="180">
        <v>1</v>
      </c>
      <c r="GG101" s="269" t="str">
        <f t="shared" si="153"/>
        <v/>
      </c>
      <c r="GH101" s="180">
        <v>1</v>
      </c>
      <c r="GI101" s="181">
        <v>1</v>
      </c>
      <c r="GJ101" s="181">
        <v>1</v>
      </c>
      <c r="GK101" s="183">
        <v>1</v>
      </c>
      <c r="GL101" s="183">
        <v>1</v>
      </c>
      <c r="GM101" s="183">
        <v>1</v>
      </c>
      <c r="GN101" s="183">
        <v>1</v>
      </c>
      <c r="GO101" s="183">
        <v>1</v>
      </c>
      <c r="GP101" s="183">
        <v>1</v>
      </c>
      <c r="GQ101" s="192" t="str">
        <f ca="1">IF(ISBLANK(GC101),"",ROUND(AVERAGE(OFFSET(GH101:GP101,0,0,1,ion21Coop!$F$42)),1))</f>
        <v/>
      </c>
      <c r="GR101" s="269" t="str">
        <f t="shared" si="154"/>
        <v/>
      </c>
      <c r="GT101" s="119">
        <f t="shared" si="202"/>
        <v>9</v>
      </c>
      <c r="GU101" s="123" t="str">
        <f t="shared" si="223"/>
        <v/>
      </c>
      <c r="GV101" s="123">
        <v>96</v>
      </c>
      <c r="GW101" s="423"/>
      <c r="GX101" s="423"/>
      <c r="GY101" s="423"/>
      <c r="GZ101" s="423"/>
      <c r="HA101" s="421"/>
      <c r="HB101" s="422"/>
      <c r="HC101" s="269" t="str">
        <f t="shared" si="155"/>
        <v/>
      </c>
      <c r="HD101" s="180">
        <v>1</v>
      </c>
      <c r="HE101" s="269" t="str">
        <f t="shared" si="156"/>
        <v/>
      </c>
      <c r="HF101" s="180">
        <v>1</v>
      </c>
      <c r="HG101" s="181">
        <v>1</v>
      </c>
      <c r="HH101" s="181">
        <v>1</v>
      </c>
      <c r="HI101" s="183">
        <v>1</v>
      </c>
      <c r="HJ101" s="183">
        <v>1</v>
      </c>
      <c r="HK101" s="183">
        <v>1</v>
      </c>
      <c r="HL101" s="183">
        <v>1</v>
      </c>
      <c r="HM101" s="183">
        <v>1</v>
      </c>
      <c r="HN101" s="183">
        <v>1</v>
      </c>
      <c r="HO101" s="192" t="str">
        <f ca="1">IF(ISBLANK(HA101),"",ROUND(AVERAGE(OFFSET(HF101:HN101,0,0,1,ion21Coop!$F$42)),1))</f>
        <v/>
      </c>
      <c r="HP101" s="269" t="str">
        <f t="shared" si="157"/>
        <v/>
      </c>
      <c r="HR101" s="119">
        <f t="shared" si="203"/>
        <v>10</v>
      </c>
      <c r="HS101" s="123" t="str">
        <f t="shared" si="224"/>
        <v/>
      </c>
      <c r="HT101" s="123">
        <v>96</v>
      </c>
      <c r="HU101" s="423"/>
      <c r="HV101" s="423"/>
      <c r="HW101" s="423"/>
      <c r="HX101" s="423"/>
      <c r="HY101" s="421"/>
      <c r="HZ101" s="422"/>
      <c r="IA101" s="269" t="str">
        <f t="shared" si="158"/>
        <v/>
      </c>
      <c r="IB101" s="180">
        <v>1</v>
      </c>
      <c r="IC101" s="269" t="str">
        <f t="shared" si="159"/>
        <v/>
      </c>
      <c r="ID101" s="180">
        <v>1</v>
      </c>
      <c r="IE101" s="181">
        <v>1</v>
      </c>
      <c r="IF101" s="181">
        <v>1</v>
      </c>
      <c r="IG101" s="183">
        <v>1</v>
      </c>
      <c r="IH101" s="183">
        <v>1</v>
      </c>
      <c r="II101" s="183">
        <v>1</v>
      </c>
      <c r="IJ101" s="183">
        <v>1</v>
      </c>
      <c r="IK101" s="183">
        <v>1</v>
      </c>
      <c r="IL101" s="183">
        <v>1</v>
      </c>
      <c r="IM101" s="192" t="str">
        <f ca="1">IF(ISBLANK(HY101),"",ROUND(AVERAGE(OFFSET(ID101:IL101,0,0,1,ion21Coop!$F$42)),1))</f>
        <v/>
      </c>
      <c r="IN101" s="269" t="str">
        <f t="shared" si="160"/>
        <v/>
      </c>
      <c r="IP101" s="119">
        <f t="shared" si="204"/>
        <v>11</v>
      </c>
      <c r="IQ101" s="123" t="str">
        <f t="shared" si="225"/>
        <v/>
      </c>
      <c r="IR101" s="123">
        <v>96</v>
      </c>
      <c r="IS101" s="423"/>
      <c r="IT101" s="423"/>
      <c r="IU101" s="423"/>
      <c r="IV101" s="423"/>
      <c r="IW101" s="421"/>
      <c r="IX101" s="422"/>
      <c r="IY101" s="269" t="str">
        <f t="shared" si="161"/>
        <v/>
      </c>
      <c r="IZ101" s="180">
        <v>1</v>
      </c>
      <c r="JA101" s="269" t="str">
        <f t="shared" si="162"/>
        <v/>
      </c>
      <c r="JB101" s="180">
        <v>1</v>
      </c>
      <c r="JC101" s="181">
        <v>1</v>
      </c>
      <c r="JD101" s="181">
        <v>1</v>
      </c>
      <c r="JE101" s="183">
        <v>1</v>
      </c>
      <c r="JF101" s="183">
        <v>1</v>
      </c>
      <c r="JG101" s="183">
        <v>1</v>
      </c>
      <c r="JH101" s="183">
        <v>1</v>
      </c>
      <c r="JI101" s="183">
        <v>1</v>
      </c>
      <c r="JJ101" s="183">
        <v>1</v>
      </c>
      <c r="JK101" s="192" t="str">
        <f ca="1">IF(ISBLANK(IW101),"",ROUND(AVERAGE(OFFSET(JB101:JJ101,0,0,1,ion21Coop!$F$42)),1))</f>
        <v/>
      </c>
      <c r="JL101" s="269" t="str">
        <f t="shared" si="163"/>
        <v/>
      </c>
      <c r="JN101" s="119">
        <f t="shared" si="205"/>
        <v>12</v>
      </c>
      <c r="JO101" s="123" t="str">
        <f t="shared" si="226"/>
        <v/>
      </c>
      <c r="JP101" s="123">
        <v>96</v>
      </c>
      <c r="JQ101" s="423"/>
      <c r="JR101" s="423"/>
      <c r="JS101" s="423"/>
      <c r="JT101" s="423"/>
      <c r="JU101" s="421"/>
      <c r="JV101" s="422"/>
      <c r="JW101" s="269" t="str">
        <f t="shared" si="164"/>
        <v/>
      </c>
      <c r="JX101" s="180">
        <v>1</v>
      </c>
      <c r="JY101" s="269" t="str">
        <f t="shared" si="165"/>
        <v/>
      </c>
      <c r="JZ101" s="180">
        <v>1</v>
      </c>
      <c r="KA101" s="181">
        <v>1</v>
      </c>
      <c r="KB101" s="181">
        <v>1</v>
      </c>
      <c r="KC101" s="183">
        <v>1</v>
      </c>
      <c r="KD101" s="183">
        <v>1</v>
      </c>
      <c r="KE101" s="183">
        <v>1</v>
      </c>
      <c r="KF101" s="183">
        <v>1</v>
      </c>
      <c r="KG101" s="183">
        <v>1</v>
      </c>
      <c r="KH101" s="183">
        <v>1</v>
      </c>
      <c r="KI101" s="192" t="str">
        <f ca="1">IF(ISBLANK(JU101),"",ROUND(AVERAGE(OFFSET(JZ101:KH101,0,0,1,ion21Coop!$F$42)),1))</f>
        <v/>
      </c>
      <c r="KJ101" s="269" t="str">
        <f t="shared" si="166"/>
        <v/>
      </c>
      <c r="KL101" s="119">
        <f t="shared" si="206"/>
        <v>13</v>
      </c>
      <c r="KM101" s="123" t="str">
        <f t="shared" si="227"/>
        <v/>
      </c>
      <c r="KN101" s="123">
        <v>96</v>
      </c>
      <c r="KO101" s="423"/>
      <c r="KP101" s="423"/>
      <c r="KQ101" s="423"/>
      <c r="KR101" s="423"/>
      <c r="KS101" s="421"/>
      <c r="KT101" s="422"/>
      <c r="KU101" s="269" t="str">
        <f t="shared" si="167"/>
        <v/>
      </c>
      <c r="KV101" s="180">
        <v>1</v>
      </c>
      <c r="KW101" s="269" t="str">
        <f t="shared" si="168"/>
        <v/>
      </c>
      <c r="KX101" s="180">
        <v>1</v>
      </c>
      <c r="KY101" s="181">
        <v>1</v>
      </c>
      <c r="KZ101" s="181">
        <v>1</v>
      </c>
      <c r="LA101" s="183">
        <v>1</v>
      </c>
      <c r="LB101" s="183">
        <v>1</v>
      </c>
      <c r="LC101" s="183">
        <v>1</v>
      </c>
      <c r="LD101" s="183">
        <v>1</v>
      </c>
      <c r="LE101" s="183">
        <v>1</v>
      </c>
      <c r="LF101" s="183">
        <v>1</v>
      </c>
      <c r="LG101" s="192" t="str">
        <f ca="1">IF(ISBLANK(KS101),"",ROUND(AVERAGE(OFFSET(KX101:LF101,0,0,1,ion21Coop!$F$42)),1))</f>
        <v/>
      </c>
      <c r="LH101" s="269" t="str">
        <f t="shared" si="169"/>
        <v/>
      </c>
      <c r="LJ101" s="119">
        <f t="shared" si="207"/>
        <v>14</v>
      </c>
      <c r="LK101" s="123" t="str">
        <f t="shared" si="228"/>
        <v/>
      </c>
      <c r="LL101" s="123">
        <v>96</v>
      </c>
      <c r="LM101" s="423"/>
      <c r="LN101" s="423"/>
      <c r="LO101" s="423"/>
      <c r="LP101" s="423"/>
      <c r="LQ101" s="421"/>
      <c r="LR101" s="422"/>
      <c r="LS101" s="269" t="str">
        <f t="shared" si="170"/>
        <v/>
      </c>
      <c r="LT101" s="180">
        <v>1</v>
      </c>
      <c r="LU101" s="269" t="str">
        <f t="shared" si="171"/>
        <v/>
      </c>
      <c r="LV101" s="180">
        <v>1</v>
      </c>
      <c r="LW101" s="181">
        <v>1</v>
      </c>
      <c r="LX101" s="181">
        <v>1</v>
      </c>
      <c r="LY101" s="183">
        <v>1</v>
      </c>
      <c r="LZ101" s="183">
        <v>1</v>
      </c>
      <c r="MA101" s="183">
        <v>1</v>
      </c>
      <c r="MB101" s="183">
        <v>1</v>
      </c>
      <c r="MC101" s="183">
        <v>1</v>
      </c>
      <c r="MD101" s="183">
        <v>1</v>
      </c>
      <c r="ME101" s="192" t="str">
        <f ca="1">IF(ISBLANK(LQ101),"",ROUND(AVERAGE(OFFSET(LV101:MD101,0,0,1,ion21Coop!$F$42)),1))</f>
        <v/>
      </c>
      <c r="MF101" s="269" t="str">
        <f t="shared" si="172"/>
        <v/>
      </c>
      <c r="MH101" s="119">
        <f t="shared" si="208"/>
        <v>15</v>
      </c>
      <c r="MI101" s="123" t="str">
        <f t="shared" si="229"/>
        <v/>
      </c>
      <c r="MJ101" s="123">
        <v>96</v>
      </c>
      <c r="MK101" s="423"/>
      <c r="ML101" s="423"/>
      <c r="MM101" s="423"/>
      <c r="MN101" s="423"/>
      <c r="MO101" s="421"/>
      <c r="MP101" s="422"/>
      <c r="MQ101" s="269" t="str">
        <f t="shared" si="173"/>
        <v/>
      </c>
      <c r="MR101" s="180">
        <v>1</v>
      </c>
      <c r="MS101" s="269" t="str">
        <f t="shared" si="174"/>
        <v/>
      </c>
      <c r="MT101" s="180">
        <v>1</v>
      </c>
      <c r="MU101" s="181">
        <v>1</v>
      </c>
      <c r="MV101" s="181">
        <v>1</v>
      </c>
      <c r="MW101" s="183">
        <v>1</v>
      </c>
      <c r="MX101" s="183">
        <v>1</v>
      </c>
      <c r="MY101" s="183">
        <v>1</v>
      </c>
      <c r="MZ101" s="183">
        <v>1</v>
      </c>
      <c r="NA101" s="183">
        <v>1</v>
      </c>
      <c r="NB101" s="183">
        <v>1</v>
      </c>
      <c r="NC101" s="192" t="str">
        <f ca="1">IF(ISBLANK(MO101),"",ROUND(AVERAGE(OFFSET(MT101:NB101,0,0,1,ion21Coop!$F$42)),1))</f>
        <v/>
      </c>
      <c r="ND101" s="269" t="str">
        <f t="shared" si="175"/>
        <v/>
      </c>
      <c r="NF101" s="119">
        <f t="shared" si="209"/>
        <v>16</v>
      </c>
      <c r="NG101" s="123" t="str">
        <f t="shared" si="230"/>
        <v/>
      </c>
      <c r="NH101" s="123">
        <v>96</v>
      </c>
      <c r="NI101" s="423"/>
      <c r="NJ101" s="423"/>
      <c r="NK101" s="423"/>
      <c r="NL101" s="423"/>
      <c r="NM101" s="421"/>
      <c r="NN101" s="422"/>
      <c r="NO101" s="269" t="str">
        <f t="shared" si="176"/>
        <v/>
      </c>
      <c r="NP101" s="180">
        <v>1</v>
      </c>
      <c r="NQ101" s="269" t="str">
        <f t="shared" si="177"/>
        <v/>
      </c>
      <c r="NR101" s="180">
        <v>1</v>
      </c>
      <c r="NS101" s="181">
        <v>1</v>
      </c>
      <c r="NT101" s="181">
        <v>1</v>
      </c>
      <c r="NU101" s="183">
        <v>1</v>
      </c>
      <c r="NV101" s="183">
        <v>1</v>
      </c>
      <c r="NW101" s="183">
        <v>1</v>
      </c>
      <c r="NX101" s="183">
        <v>1</v>
      </c>
      <c r="NY101" s="183">
        <v>1</v>
      </c>
      <c r="NZ101" s="183">
        <v>1</v>
      </c>
      <c r="OA101" s="192" t="str">
        <f ca="1">IF(ISBLANK(NM101),"",ROUND(AVERAGE(OFFSET(NR101:NZ101,0,0,1,ion21Coop!$F$42)),1))</f>
        <v/>
      </c>
      <c r="OB101" s="269" t="str">
        <f t="shared" si="178"/>
        <v/>
      </c>
      <c r="OD101" s="119">
        <f t="shared" si="210"/>
        <v>17</v>
      </c>
      <c r="OE101" s="123" t="str">
        <f t="shared" si="231"/>
        <v/>
      </c>
      <c r="OF101" s="123">
        <v>96</v>
      </c>
      <c r="OG101" s="423"/>
      <c r="OH101" s="423"/>
      <c r="OI101" s="423"/>
      <c r="OJ101" s="423"/>
      <c r="OK101" s="421"/>
      <c r="OL101" s="422"/>
      <c r="OM101" s="269" t="str">
        <f t="shared" si="179"/>
        <v/>
      </c>
      <c r="ON101" s="180">
        <v>1</v>
      </c>
      <c r="OO101" s="269" t="str">
        <f t="shared" si="180"/>
        <v/>
      </c>
      <c r="OP101" s="180">
        <v>1</v>
      </c>
      <c r="OQ101" s="181">
        <v>1</v>
      </c>
      <c r="OR101" s="181">
        <v>1</v>
      </c>
      <c r="OS101" s="183">
        <v>1</v>
      </c>
      <c r="OT101" s="183">
        <v>1</v>
      </c>
      <c r="OU101" s="183">
        <v>1</v>
      </c>
      <c r="OV101" s="183">
        <v>1</v>
      </c>
      <c r="OW101" s="183">
        <v>1</v>
      </c>
      <c r="OX101" s="183">
        <v>1</v>
      </c>
      <c r="OY101" s="192" t="str">
        <f ca="1">IF(ISBLANK(OK101),"",ROUND(AVERAGE(OFFSET(OP101:OX101,0,0,1,ion21Coop!$F$42)),1))</f>
        <v/>
      </c>
      <c r="OZ101" s="269" t="str">
        <f t="shared" si="181"/>
        <v/>
      </c>
      <c r="PB101" s="119">
        <f t="shared" si="211"/>
        <v>18</v>
      </c>
      <c r="PC101" s="123" t="str">
        <f t="shared" si="232"/>
        <v/>
      </c>
      <c r="PD101" s="123">
        <v>96</v>
      </c>
      <c r="PE101" s="423"/>
      <c r="PF101" s="423"/>
      <c r="PG101" s="423"/>
      <c r="PH101" s="423"/>
      <c r="PI101" s="421"/>
      <c r="PJ101" s="422"/>
      <c r="PK101" s="269" t="str">
        <f t="shared" si="182"/>
        <v/>
      </c>
      <c r="PL101" s="180">
        <v>1</v>
      </c>
      <c r="PM101" s="269" t="str">
        <f t="shared" si="183"/>
        <v/>
      </c>
      <c r="PN101" s="180">
        <v>1</v>
      </c>
      <c r="PO101" s="181">
        <v>1</v>
      </c>
      <c r="PP101" s="181">
        <v>1</v>
      </c>
      <c r="PQ101" s="183">
        <v>1</v>
      </c>
      <c r="PR101" s="183">
        <v>1</v>
      </c>
      <c r="PS101" s="183">
        <v>1</v>
      </c>
      <c r="PT101" s="183">
        <v>1</v>
      </c>
      <c r="PU101" s="183">
        <v>1</v>
      </c>
      <c r="PV101" s="183">
        <v>1</v>
      </c>
      <c r="PW101" s="192" t="str">
        <f ca="1">IF(ISBLANK(PI101),"",ROUND(AVERAGE(OFFSET(PN101:PV101,0,0,1,ion21Coop!$F$42)),1))</f>
        <v/>
      </c>
      <c r="PX101" s="269" t="str">
        <f t="shared" si="184"/>
        <v/>
      </c>
      <c r="PZ101" s="119">
        <f t="shared" si="212"/>
        <v>19</v>
      </c>
      <c r="QA101" s="123" t="str">
        <f t="shared" si="233"/>
        <v/>
      </c>
      <c r="QB101" s="123">
        <v>96</v>
      </c>
      <c r="QC101" s="423"/>
      <c r="QD101" s="423"/>
      <c r="QE101" s="423"/>
      <c r="QF101" s="423"/>
      <c r="QG101" s="421"/>
      <c r="QH101" s="422"/>
      <c r="QI101" s="269" t="str">
        <f t="shared" si="185"/>
        <v/>
      </c>
      <c r="QJ101" s="180">
        <v>1</v>
      </c>
      <c r="QK101" s="269" t="str">
        <f t="shared" si="186"/>
        <v/>
      </c>
      <c r="QL101" s="180">
        <v>1</v>
      </c>
      <c r="QM101" s="181">
        <v>1</v>
      </c>
      <c r="QN101" s="181">
        <v>1</v>
      </c>
      <c r="QO101" s="183">
        <v>1</v>
      </c>
      <c r="QP101" s="183">
        <v>1</v>
      </c>
      <c r="QQ101" s="183">
        <v>1</v>
      </c>
      <c r="QR101" s="183">
        <v>1</v>
      </c>
      <c r="QS101" s="183">
        <v>1</v>
      </c>
      <c r="QT101" s="183">
        <v>1</v>
      </c>
      <c r="QU101" s="192" t="str">
        <f ca="1">IF(ISBLANK(QG101),"",ROUND(AVERAGE(OFFSET(QL101:QT101,0,0,1,ion21Coop!$F$42)),1))</f>
        <v/>
      </c>
      <c r="QV101" s="269" t="str">
        <f t="shared" si="187"/>
        <v/>
      </c>
      <c r="QX101" s="119">
        <f t="shared" si="213"/>
        <v>20</v>
      </c>
      <c r="QY101" s="123" t="str">
        <f t="shared" si="234"/>
        <v/>
      </c>
      <c r="QZ101" s="123">
        <v>96</v>
      </c>
      <c r="RA101" s="423"/>
      <c r="RB101" s="423"/>
      <c r="RC101" s="423"/>
      <c r="RD101" s="423"/>
      <c r="RE101" s="421"/>
      <c r="RF101" s="422"/>
      <c r="RG101" s="269" t="str">
        <f t="shared" si="188"/>
        <v/>
      </c>
      <c r="RH101" s="180">
        <v>1</v>
      </c>
      <c r="RI101" s="269" t="str">
        <f t="shared" si="189"/>
        <v/>
      </c>
      <c r="RJ101" s="180">
        <v>1</v>
      </c>
      <c r="RK101" s="181">
        <v>1</v>
      </c>
      <c r="RL101" s="181">
        <v>1</v>
      </c>
      <c r="RM101" s="183">
        <v>1</v>
      </c>
      <c r="RN101" s="183">
        <v>1</v>
      </c>
      <c r="RO101" s="183">
        <v>1</v>
      </c>
      <c r="RP101" s="183">
        <v>1</v>
      </c>
      <c r="RQ101" s="183">
        <v>1</v>
      </c>
      <c r="RR101" s="183">
        <v>1</v>
      </c>
      <c r="RS101" s="192" t="str">
        <f ca="1">IF(ISBLANK(RE101),"",ROUND(AVERAGE(OFFSET(RJ101:RR101,0,0,1,ion21Coop!$F$42)),1))</f>
        <v/>
      </c>
      <c r="RT101" s="269" t="str">
        <f t="shared" si="190"/>
        <v/>
      </c>
      <c r="RV101" s="119">
        <f t="shared" si="214"/>
        <v>21</v>
      </c>
      <c r="RW101" s="123" t="str">
        <f t="shared" si="235"/>
        <v/>
      </c>
      <c r="RX101" s="123">
        <v>96</v>
      </c>
      <c r="RY101" s="423"/>
      <c r="RZ101" s="423"/>
      <c r="SA101" s="423"/>
      <c r="SB101" s="423"/>
      <c r="SC101" s="421"/>
      <c r="SD101" s="422"/>
      <c r="SE101" s="269" t="str">
        <f t="shared" si="191"/>
        <v/>
      </c>
      <c r="SF101" s="180">
        <v>1</v>
      </c>
      <c r="SG101" s="269" t="str">
        <f t="shared" si="192"/>
        <v/>
      </c>
      <c r="SH101" s="180">
        <v>1</v>
      </c>
      <c r="SI101" s="181">
        <v>1</v>
      </c>
      <c r="SJ101" s="181">
        <v>1</v>
      </c>
      <c r="SK101" s="183">
        <v>1</v>
      </c>
      <c r="SL101" s="183">
        <v>1</v>
      </c>
      <c r="SM101" s="183">
        <v>1</v>
      </c>
      <c r="SN101" s="183">
        <v>1</v>
      </c>
      <c r="SO101" s="183">
        <v>1</v>
      </c>
      <c r="SP101" s="183">
        <v>1</v>
      </c>
      <c r="SQ101" s="192" t="str">
        <f ca="1">IF(ISBLANK(SC101),"",ROUND(AVERAGE(OFFSET(SH101:SP101,0,0,1,ion21Coop!$F$42)),1))</f>
        <v/>
      </c>
      <c r="SR101" s="269" t="str">
        <f t="shared" si="193"/>
        <v/>
      </c>
      <c r="ST101" s="565"/>
      <c r="SU101" s="565"/>
      <c r="SV101" s="566"/>
      <c r="SW101" s="567"/>
      <c r="SX101" s="565"/>
      <c r="SY101" s="566"/>
      <c r="SZ101" s="568"/>
      <c r="TA101" s="567"/>
      <c r="TB101" s="553"/>
    </row>
    <row r="102" spans="10:522" x14ac:dyDescent="0.3">
      <c r="J102" s="119">
        <f t="shared" si="194"/>
        <v>1</v>
      </c>
      <c r="K102" s="123" t="str">
        <f t="shared" si="215"/>
        <v>YaJo</v>
      </c>
      <c r="L102" s="123">
        <v>97</v>
      </c>
      <c r="M102" s="351"/>
      <c r="N102" s="351"/>
      <c r="O102" s="351"/>
      <c r="P102" s="351"/>
      <c r="Q102" s="369"/>
      <c r="R102" s="370"/>
      <c r="S102" s="269" t="str">
        <f t="shared" si="131"/>
        <v/>
      </c>
      <c r="T102" s="180">
        <v>1</v>
      </c>
      <c r="U102" s="269" t="str">
        <f t="shared" si="132"/>
        <v/>
      </c>
      <c r="V102" s="180">
        <v>1</v>
      </c>
      <c r="W102" s="181">
        <v>1</v>
      </c>
      <c r="X102" s="181">
        <v>1</v>
      </c>
      <c r="Y102" s="183">
        <v>1</v>
      </c>
      <c r="Z102" s="183">
        <v>1</v>
      </c>
      <c r="AA102" s="183">
        <v>1</v>
      </c>
      <c r="AB102" s="183">
        <v>1</v>
      </c>
      <c r="AC102" s="183">
        <v>1</v>
      </c>
      <c r="AD102" s="183">
        <v>1</v>
      </c>
      <c r="AE102" s="192" t="str">
        <f ca="1">IF(ISBLANK(Q102),"",ROUND(AVERAGE(OFFSET(V102:AD102,0,0,1,ion21Coop!$F$42)),1))</f>
        <v/>
      </c>
      <c r="AF102" s="269" t="str">
        <f t="shared" si="133"/>
        <v/>
      </c>
      <c r="AH102" s="119">
        <f t="shared" si="195"/>
        <v>2</v>
      </c>
      <c r="AI102" s="123" t="str">
        <f t="shared" si="216"/>
        <v>GeLo</v>
      </c>
      <c r="AJ102" s="123">
        <v>97</v>
      </c>
      <c r="AK102" s="351"/>
      <c r="AL102" s="351"/>
      <c r="AM102" s="351"/>
      <c r="AN102" s="351"/>
      <c r="AO102" s="369"/>
      <c r="AP102" s="370"/>
      <c r="AQ102" s="269" t="str">
        <f t="shared" si="134"/>
        <v/>
      </c>
      <c r="AR102" s="180">
        <v>1</v>
      </c>
      <c r="AS102" s="269" t="str">
        <f t="shared" si="135"/>
        <v/>
      </c>
      <c r="AT102" s="180">
        <v>1</v>
      </c>
      <c r="AU102" s="181">
        <v>1</v>
      </c>
      <c r="AV102" s="181">
        <v>1</v>
      </c>
      <c r="AW102" s="183">
        <v>1</v>
      </c>
      <c r="AX102" s="183">
        <v>1</v>
      </c>
      <c r="AY102" s="183">
        <v>1</v>
      </c>
      <c r="AZ102" s="183">
        <v>1</v>
      </c>
      <c r="BA102" s="183">
        <v>1</v>
      </c>
      <c r="BB102" s="183">
        <v>1</v>
      </c>
      <c r="BC102" s="192" t="str">
        <f ca="1">IF(ISBLANK(AO102),"",ROUND(AVERAGE(OFFSET(AT102:BB102,0,0,1,ion21Coop!$F$42)),1))</f>
        <v/>
      </c>
      <c r="BD102" s="269" t="str">
        <f t="shared" si="136"/>
        <v/>
      </c>
      <c r="BF102" s="119">
        <f t="shared" si="196"/>
        <v>3</v>
      </c>
      <c r="BG102" s="123" t="str">
        <f t="shared" si="217"/>
        <v>MiDo</v>
      </c>
      <c r="BH102" s="123">
        <v>97</v>
      </c>
      <c r="BI102" s="351"/>
      <c r="BJ102" s="351"/>
      <c r="BK102" s="351"/>
      <c r="BL102" s="351"/>
      <c r="BM102" s="369"/>
      <c r="BN102" s="370"/>
      <c r="BO102" s="269" t="str">
        <f t="shared" si="137"/>
        <v/>
      </c>
      <c r="BP102" s="180">
        <v>1</v>
      </c>
      <c r="BQ102" s="269" t="str">
        <f t="shared" si="138"/>
        <v/>
      </c>
      <c r="BR102" s="180">
        <v>1</v>
      </c>
      <c r="BS102" s="181">
        <v>1</v>
      </c>
      <c r="BT102" s="181">
        <v>1</v>
      </c>
      <c r="BU102" s="183">
        <v>1</v>
      </c>
      <c r="BV102" s="183">
        <v>1</v>
      </c>
      <c r="BW102" s="183">
        <v>1</v>
      </c>
      <c r="BX102" s="183">
        <v>1</v>
      </c>
      <c r="BY102" s="183">
        <v>1</v>
      </c>
      <c r="BZ102" s="183">
        <v>1</v>
      </c>
      <c r="CA102" s="192" t="str">
        <f ca="1">IF(ISBLANK(BM102),"",ROUND(AVERAGE(OFFSET(BR102:BZ102,0,0,1,ion21Coop!$F$42)),1))</f>
        <v/>
      </c>
      <c r="CB102" s="269" t="str">
        <f t="shared" si="139"/>
        <v/>
      </c>
      <c r="CD102" s="119">
        <f t="shared" si="197"/>
        <v>4</v>
      </c>
      <c r="CE102" s="123" t="str">
        <f t="shared" si="218"/>
        <v>EmNi</v>
      </c>
      <c r="CF102" s="123">
        <v>97</v>
      </c>
      <c r="CG102" s="351"/>
      <c r="CH102" s="351"/>
      <c r="CI102" s="351"/>
      <c r="CJ102" s="351"/>
      <c r="CK102" s="369"/>
      <c r="CL102" s="370"/>
      <c r="CM102" s="269" t="str">
        <f t="shared" si="140"/>
        <v/>
      </c>
      <c r="CN102" s="180">
        <v>1</v>
      </c>
      <c r="CO102" s="269" t="str">
        <f t="shared" si="141"/>
        <v/>
      </c>
      <c r="CP102" s="180">
        <v>1</v>
      </c>
      <c r="CQ102" s="181">
        <v>1</v>
      </c>
      <c r="CR102" s="181">
        <v>1</v>
      </c>
      <c r="CS102" s="183">
        <v>1</v>
      </c>
      <c r="CT102" s="183">
        <v>1</v>
      </c>
      <c r="CU102" s="183">
        <v>1</v>
      </c>
      <c r="CV102" s="183">
        <v>1</v>
      </c>
      <c r="CW102" s="183">
        <v>1</v>
      </c>
      <c r="CX102" s="183">
        <v>1</v>
      </c>
      <c r="CY102" s="192" t="str">
        <f ca="1">IF(ISBLANK(CK102),"",ROUND(AVERAGE(OFFSET(CP102:CX102,0,0,1,ion21Coop!$F$42)),1))</f>
        <v/>
      </c>
      <c r="CZ102" s="269" t="str">
        <f t="shared" si="142"/>
        <v/>
      </c>
      <c r="DB102" s="119">
        <f t="shared" si="198"/>
        <v>5</v>
      </c>
      <c r="DC102" s="123" t="str">
        <f t="shared" si="219"/>
        <v>HeJe</v>
      </c>
      <c r="DD102" s="123">
        <v>97</v>
      </c>
      <c r="DE102" s="423"/>
      <c r="DF102" s="423"/>
      <c r="DG102" s="423"/>
      <c r="DH102" s="423"/>
      <c r="DI102" s="421"/>
      <c r="DJ102" s="422"/>
      <c r="DK102" s="269" t="str">
        <f t="shared" si="143"/>
        <v/>
      </c>
      <c r="DL102" s="180">
        <v>1</v>
      </c>
      <c r="DM102" s="269" t="str">
        <f t="shared" si="144"/>
        <v/>
      </c>
      <c r="DN102" s="180">
        <v>1</v>
      </c>
      <c r="DO102" s="181">
        <v>1</v>
      </c>
      <c r="DP102" s="181">
        <v>1</v>
      </c>
      <c r="DQ102" s="183">
        <v>1</v>
      </c>
      <c r="DR102" s="183">
        <v>1</v>
      </c>
      <c r="DS102" s="183">
        <v>1</v>
      </c>
      <c r="DT102" s="183">
        <v>1</v>
      </c>
      <c r="DU102" s="183">
        <v>1</v>
      </c>
      <c r="DV102" s="183">
        <v>1</v>
      </c>
      <c r="DW102" s="192" t="str">
        <f ca="1">IF(ISBLANK(DI102),"",ROUND(AVERAGE(OFFSET(DN102:DV102,0,0,1,ion21Coop!$F$42)),1))</f>
        <v/>
      </c>
      <c r="DX102" s="269" t="str">
        <f t="shared" si="145"/>
        <v/>
      </c>
      <c r="DZ102" s="119">
        <f t="shared" si="199"/>
        <v>6</v>
      </c>
      <c r="EA102" s="123" t="str">
        <f t="shared" si="220"/>
        <v/>
      </c>
      <c r="EB102" s="123">
        <v>97</v>
      </c>
      <c r="EC102" s="423"/>
      <c r="ED102" s="423"/>
      <c r="EE102" s="423"/>
      <c r="EF102" s="423"/>
      <c r="EG102" s="421"/>
      <c r="EH102" s="422"/>
      <c r="EI102" s="269" t="str">
        <f t="shared" si="146"/>
        <v/>
      </c>
      <c r="EJ102" s="180">
        <v>1</v>
      </c>
      <c r="EK102" s="269" t="str">
        <f t="shared" si="147"/>
        <v/>
      </c>
      <c r="EL102" s="180">
        <v>1</v>
      </c>
      <c r="EM102" s="181">
        <v>1</v>
      </c>
      <c r="EN102" s="181">
        <v>1</v>
      </c>
      <c r="EO102" s="183">
        <v>1</v>
      </c>
      <c r="EP102" s="183">
        <v>1</v>
      </c>
      <c r="EQ102" s="183">
        <v>1</v>
      </c>
      <c r="ER102" s="183">
        <v>1</v>
      </c>
      <c r="ES102" s="183">
        <v>1</v>
      </c>
      <c r="ET102" s="183">
        <v>1</v>
      </c>
      <c r="EU102" s="192" t="str">
        <f ca="1">IF(ISBLANK(EG102),"",ROUND(AVERAGE(OFFSET(EL102:ET102,0,0,1,ion21Coop!$F$42)),1))</f>
        <v/>
      </c>
      <c r="EV102" s="269" t="str">
        <f t="shared" si="148"/>
        <v/>
      </c>
      <c r="EX102" s="119">
        <f t="shared" si="200"/>
        <v>7</v>
      </c>
      <c r="EY102" s="123" t="str">
        <f t="shared" si="221"/>
        <v/>
      </c>
      <c r="EZ102" s="123">
        <v>97</v>
      </c>
      <c r="FA102" s="423"/>
      <c r="FB102" s="423"/>
      <c r="FC102" s="423"/>
      <c r="FD102" s="423"/>
      <c r="FE102" s="421"/>
      <c r="FF102" s="422"/>
      <c r="FG102" s="269" t="str">
        <f t="shared" si="149"/>
        <v/>
      </c>
      <c r="FH102" s="180">
        <v>1</v>
      </c>
      <c r="FI102" s="269" t="str">
        <f t="shared" si="150"/>
        <v/>
      </c>
      <c r="FJ102" s="180">
        <v>1</v>
      </c>
      <c r="FK102" s="181">
        <v>1</v>
      </c>
      <c r="FL102" s="181">
        <v>1</v>
      </c>
      <c r="FM102" s="183">
        <v>1</v>
      </c>
      <c r="FN102" s="183">
        <v>1</v>
      </c>
      <c r="FO102" s="183">
        <v>1</v>
      </c>
      <c r="FP102" s="183">
        <v>1</v>
      </c>
      <c r="FQ102" s="183">
        <v>1</v>
      </c>
      <c r="FR102" s="183">
        <v>1</v>
      </c>
      <c r="FS102" s="192" t="str">
        <f ca="1">IF(ISBLANK(FE102),"",ROUND(AVERAGE(OFFSET(FJ102:FR102,0,0,1,ion21Coop!$F$42)),1))</f>
        <v/>
      </c>
      <c r="FT102" s="269" t="str">
        <f t="shared" si="151"/>
        <v/>
      </c>
      <c r="FV102" s="119">
        <f t="shared" si="201"/>
        <v>8</v>
      </c>
      <c r="FW102" s="123" t="str">
        <f t="shared" si="222"/>
        <v/>
      </c>
      <c r="FX102" s="123">
        <v>97</v>
      </c>
      <c r="FY102" s="423"/>
      <c r="FZ102" s="423"/>
      <c r="GA102" s="423"/>
      <c r="GB102" s="423"/>
      <c r="GC102" s="421"/>
      <c r="GD102" s="422"/>
      <c r="GE102" s="269" t="str">
        <f t="shared" si="152"/>
        <v/>
      </c>
      <c r="GF102" s="180">
        <v>1</v>
      </c>
      <c r="GG102" s="269" t="str">
        <f t="shared" si="153"/>
        <v/>
      </c>
      <c r="GH102" s="180">
        <v>1</v>
      </c>
      <c r="GI102" s="181">
        <v>1</v>
      </c>
      <c r="GJ102" s="181">
        <v>1</v>
      </c>
      <c r="GK102" s="183">
        <v>1</v>
      </c>
      <c r="GL102" s="183">
        <v>1</v>
      </c>
      <c r="GM102" s="183">
        <v>1</v>
      </c>
      <c r="GN102" s="183">
        <v>1</v>
      </c>
      <c r="GO102" s="183">
        <v>1</v>
      </c>
      <c r="GP102" s="183">
        <v>1</v>
      </c>
      <c r="GQ102" s="192" t="str">
        <f ca="1">IF(ISBLANK(GC102),"",ROUND(AVERAGE(OFFSET(GH102:GP102,0,0,1,ion21Coop!$F$42)),1))</f>
        <v/>
      </c>
      <c r="GR102" s="269" t="str">
        <f t="shared" si="154"/>
        <v/>
      </c>
      <c r="GT102" s="119">
        <f t="shared" si="202"/>
        <v>9</v>
      </c>
      <c r="GU102" s="123" t="str">
        <f t="shared" si="223"/>
        <v/>
      </c>
      <c r="GV102" s="123">
        <v>97</v>
      </c>
      <c r="GW102" s="423"/>
      <c r="GX102" s="423"/>
      <c r="GY102" s="423"/>
      <c r="GZ102" s="423"/>
      <c r="HA102" s="421"/>
      <c r="HB102" s="422"/>
      <c r="HC102" s="269" t="str">
        <f t="shared" si="155"/>
        <v/>
      </c>
      <c r="HD102" s="180">
        <v>1</v>
      </c>
      <c r="HE102" s="269" t="str">
        <f t="shared" si="156"/>
        <v/>
      </c>
      <c r="HF102" s="180">
        <v>1</v>
      </c>
      <c r="HG102" s="181">
        <v>1</v>
      </c>
      <c r="HH102" s="181">
        <v>1</v>
      </c>
      <c r="HI102" s="183">
        <v>1</v>
      </c>
      <c r="HJ102" s="183">
        <v>1</v>
      </c>
      <c r="HK102" s="183">
        <v>1</v>
      </c>
      <c r="HL102" s="183">
        <v>1</v>
      </c>
      <c r="HM102" s="183">
        <v>1</v>
      </c>
      <c r="HN102" s="183">
        <v>1</v>
      </c>
      <c r="HO102" s="192" t="str">
        <f ca="1">IF(ISBLANK(HA102),"",ROUND(AVERAGE(OFFSET(HF102:HN102,0,0,1,ion21Coop!$F$42)),1))</f>
        <v/>
      </c>
      <c r="HP102" s="269" t="str">
        <f t="shared" si="157"/>
        <v/>
      </c>
      <c r="HR102" s="119">
        <f t="shared" si="203"/>
        <v>10</v>
      </c>
      <c r="HS102" s="123" t="str">
        <f t="shared" si="224"/>
        <v/>
      </c>
      <c r="HT102" s="123">
        <v>97</v>
      </c>
      <c r="HU102" s="423"/>
      <c r="HV102" s="423"/>
      <c r="HW102" s="423"/>
      <c r="HX102" s="423"/>
      <c r="HY102" s="421"/>
      <c r="HZ102" s="422"/>
      <c r="IA102" s="269" t="str">
        <f t="shared" si="158"/>
        <v/>
      </c>
      <c r="IB102" s="180">
        <v>1</v>
      </c>
      <c r="IC102" s="269" t="str">
        <f t="shared" si="159"/>
        <v/>
      </c>
      <c r="ID102" s="180">
        <v>1</v>
      </c>
      <c r="IE102" s="181">
        <v>1</v>
      </c>
      <c r="IF102" s="181">
        <v>1</v>
      </c>
      <c r="IG102" s="183">
        <v>1</v>
      </c>
      <c r="IH102" s="183">
        <v>1</v>
      </c>
      <c r="II102" s="183">
        <v>1</v>
      </c>
      <c r="IJ102" s="183">
        <v>1</v>
      </c>
      <c r="IK102" s="183">
        <v>1</v>
      </c>
      <c r="IL102" s="183">
        <v>1</v>
      </c>
      <c r="IM102" s="192" t="str">
        <f ca="1">IF(ISBLANK(HY102),"",ROUND(AVERAGE(OFFSET(ID102:IL102,0,0,1,ion21Coop!$F$42)),1))</f>
        <v/>
      </c>
      <c r="IN102" s="269" t="str">
        <f t="shared" si="160"/>
        <v/>
      </c>
      <c r="IP102" s="119">
        <f t="shared" si="204"/>
        <v>11</v>
      </c>
      <c r="IQ102" s="123" t="str">
        <f t="shared" si="225"/>
        <v/>
      </c>
      <c r="IR102" s="123">
        <v>97</v>
      </c>
      <c r="IS102" s="423"/>
      <c r="IT102" s="423"/>
      <c r="IU102" s="423"/>
      <c r="IV102" s="423"/>
      <c r="IW102" s="421"/>
      <c r="IX102" s="422"/>
      <c r="IY102" s="269" t="str">
        <f t="shared" si="161"/>
        <v/>
      </c>
      <c r="IZ102" s="180">
        <v>1</v>
      </c>
      <c r="JA102" s="269" t="str">
        <f t="shared" si="162"/>
        <v/>
      </c>
      <c r="JB102" s="180">
        <v>1</v>
      </c>
      <c r="JC102" s="181">
        <v>1</v>
      </c>
      <c r="JD102" s="181">
        <v>1</v>
      </c>
      <c r="JE102" s="183">
        <v>1</v>
      </c>
      <c r="JF102" s="183">
        <v>1</v>
      </c>
      <c r="JG102" s="183">
        <v>1</v>
      </c>
      <c r="JH102" s="183">
        <v>1</v>
      </c>
      <c r="JI102" s="183">
        <v>1</v>
      </c>
      <c r="JJ102" s="183">
        <v>1</v>
      </c>
      <c r="JK102" s="192" t="str">
        <f ca="1">IF(ISBLANK(IW102),"",ROUND(AVERAGE(OFFSET(JB102:JJ102,0,0,1,ion21Coop!$F$42)),1))</f>
        <v/>
      </c>
      <c r="JL102" s="269" t="str">
        <f t="shared" si="163"/>
        <v/>
      </c>
      <c r="JN102" s="119">
        <f t="shared" si="205"/>
        <v>12</v>
      </c>
      <c r="JO102" s="123" t="str">
        <f t="shared" si="226"/>
        <v/>
      </c>
      <c r="JP102" s="123">
        <v>97</v>
      </c>
      <c r="JQ102" s="423"/>
      <c r="JR102" s="423"/>
      <c r="JS102" s="423"/>
      <c r="JT102" s="423"/>
      <c r="JU102" s="421"/>
      <c r="JV102" s="422"/>
      <c r="JW102" s="269" t="str">
        <f t="shared" si="164"/>
        <v/>
      </c>
      <c r="JX102" s="180">
        <v>1</v>
      </c>
      <c r="JY102" s="269" t="str">
        <f t="shared" si="165"/>
        <v/>
      </c>
      <c r="JZ102" s="180">
        <v>1</v>
      </c>
      <c r="KA102" s="181">
        <v>1</v>
      </c>
      <c r="KB102" s="181">
        <v>1</v>
      </c>
      <c r="KC102" s="183">
        <v>1</v>
      </c>
      <c r="KD102" s="183">
        <v>1</v>
      </c>
      <c r="KE102" s="183">
        <v>1</v>
      </c>
      <c r="KF102" s="183">
        <v>1</v>
      </c>
      <c r="KG102" s="183">
        <v>1</v>
      </c>
      <c r="KH102" s="183">
        <v>1</v>
      </c>
      <c r="KI102" s="192" t="str">
        <f ca="1">IF(ISBLANK(JU102),"",ROUND(AVERAGE(OFFSET(JZ102:KH102,0,0,1,ion21Coop!$F$42)),1))</f>
        <v/>
      </c>
      <c r="KJ102" s="269" t="str">
        <f t="shared" si="166"/>
        <v/>
      </c>
      <c r="KL102" s="119">
        <f t="shared" si="206"/>
        <v>13</v>
      </c>
      <c r="KM102" s="123" t="str">
        <f t="shared" si="227"/>
        <v/>
      </c>
      <c r="KN102" s="123">
        <v>97</v>
      </c>
      <c r="KO102" s="423"/>
      <c r="KP102" s="423"/>
      <c r="KQ102" s="423"/>
      <c r="KR102" s="423"/>
      <c r="KS102" s="421"/>
      <c r="KT102" s="422"/>
      <c r="KU102" s="269" t="str">
        <f t="shared" si="167"/>
        <v/>
      </c>
      <c r="KV102" s="180">
        <v>1</v>
      </c>
      <c r="KW102" s="269" t="str">
        <f t="shared" si="168"/>
        <v/>
      </c>
      <c r="KX102" s="180">
        <v>1</v>
      </c>
      <c r="KY102" s="181">
        <v>1</v>
      </c>
      <c r="KZ102" s="181">
        <v>1</v>
      </c>
      <c r="LA102" s="183">
        <v>1</v>
      </c>
      <c r="LB102" s="183">
        <v>1</v>
      </c>
      <c r="LC102" s="183">
        <v>1</v>
      </c>
      <c r="LD102" s="183">
        <v>1</v>
      </c>
      <c r="LE102" s="183">
        <v>1</v>
      </c>
      <c r="LF102" s="183">
        <v>1</v>
      </c>
      <c r="LG102" s="192" t="str">
        <f ca="1">IF(ISBLANK(KS102),"",ROUND(AVERAGE(OFFSET(KX102:LF102,0,0,1,ion21Coop!$F$42)),1))</f>
        <v/>
      </c>
      <c r="LH102" s="269" t="str">
        <f t="shared" si="169"/>
        <v/>
      </c>
      <c r="LJ102" s="119">
        <f t="shared" si="207"/>
        <v>14</v>
      </c>
      <c r="LK102" s="123" t="str">
        <f t="shared" si="228"/>
        <v/>
      </c>
      <c r="LL102" s="123">
        <v>97</v>
      </c>
      <c r="LM102" s="423"/>
      <c r="LN102" s="423"/>
      <c r="LO102" s="423"/>
      <c r="LP102" s="423"/>
      <c r="LQ102" s="421"/>
      <c r="LR102" s="422"/>
      <c r="LS102" s="269" t="str">
        <f t="shared" si="170"/>
        <v/>
      </c>
      <c r="LT102" s="180">
        <v>1</v>
      </c>
      <c r="LU102" s="269" t="str">
        <f t="shared" si="171"/>
        <v/>
      </c>
      <c r="LV102" s="180">
        <v>1</v>
      </c>
      <c r="LW102" s="181">
        <v>1</v>
      </c>
      <c r="LX102" s="181">
        <v>1</v>
      </c>
      <c r="LY102" s="183">
        <v>1</v>
      </c>
      <c r="LZ102" s="183">
        <v>1</v>
      </c>
      <c r="MA102" s="183">
        <v>1</v>
      </c>
      <c r="MB102" s="183">
        <v>1</v>
      </c>
      <c r="MC102" s="183">
        <v>1</v>
      </c>
      <c r="MD102" s="183">
        <v>1</v>
      </c>
      <c r="ME102" s="192" t="str">
        <f ca="1">IF(ISBLANK(LQ102),"",ROUND(AVERAGE(OFFSET(LV102:MD102,0,0,1,ion21Coop!$F$42)),1))</f>
        <v/>
      </c>
      <c r="MF102" s="269" t="str">
        <f t="shared" si="172"/>
        <v/>
      </c>
      <c r="MH102" s="119">
        <f t="shared" si="208"/>
        <v>15</v>
      </c>
      <c r="MI102" s="123" t="str">
        <f t="shared" si="229"/>
        <v/>
      </c>
      <c r="MJ102" s="123">
        <v>97</v>
      </c>
      <c r="MK102" s="423"/>
      <c r="ML102" s="423"/>
      <c r="MM102" s="423"/>
      <c r="MN102" s="423"/>
      <c r="MO102" s="421"/>
      <c r="MP102" s="422"/>
      <c r="MQ102" s="269" t="str">
        <f t="shared" si="173"/>
        <v/>
      </c>
      <c r="MR102" s="180">
        <v>1</v>
      </c>
      <c r="MS102" s="269" t="str">
        <f t="shared" si="174"/>
        <v/>
      </c>
      <c r="MT102" s="180">
        <v>1</v>
      </c>
      <c r="MU102" s="181">
        <v>1</v>
      </c>
      <c r="MV102" s="181">
        <v>1</v>
      </c>
      <c r="MW102" s="183">
        <v>1</v>
      </c>
      <c r="MX102" s="183">
        <v>1</v>
      </c>
      <c r="MY102" s="183">
        <v>1</v>
      </c>
      <c r="MZ102" s="183">
        <v>1</v>
      </c>
      <c r="NA102" s="183">
        <v>1</v>
      </c>
      <c r="NB102" s="183">
        <v>1</v>
      </c>
      <c r="NC102" s="192" t="str">
        <f ca="1">IF(ISBLANK(MO102),"",ROUND(AVERAGE(OFFSET(MT102:NB102,0,0,1,ion21Coop!$F$42)),1))</f>
        <v/>
      </c>
      <c r="ND102" s="269" t="str">
        <f t="shared" si="175"/>
        <v/>
      </c>
      <c r="NF102" s="119">
        <f t="shared" si="209"/>
        <v>16</v>
      </c>
      <c r="NG102" s="123" t="str">
        <f t="shared" si="230"/>
        <v/>
      </c>
      <c r="NH102" s="123">
        <v>97</v>
      </c>
      <c r="NI102" s="423"/>
      <c r="NJ102" s="423"/>
      <c r="NK102" s="423"/>
      <c r="NL102" s="423"/>
      <c r="NM102" s="421"/>
      <c r="NN102" s="422"/>
      <c r="NO102" s="269" t="str">
        <f t="shared" si="176"/>
        <v/>
      </c>
      <c r="NP102" s="180">
        <v>1</v>
      </c>
      <c r="NQ102" s="269" t="str">
        <f t="shared" si="177"/>
        <v/>
      </c>
      <c r="NR102" s="180">
        <v>1</v>
      </c>
      <c r="NS102" s="181">
        <v>1</v>
      </c>
      <c r="NT102" s="181">
        <v>1</v>
      </c>
      <c r="NU102" s="183">
        <v>1</v>
      </c>
      <c r="NV102" s="183">
        <v>1</v>
      </c>
      <c r="NW102" s="183">
        <v>1</v>
      </c>
      <c r="NX102" s="183">
        <v>1</v>
      </c>
      <c r="NY102" s="183">
        <v>1</v>
      </c>
      <c r="NZ102" s="183">
        <v>1</v>
      </c>
      <c r="OA102" s="192" t="str">
        <f ca="1">IF(ISBLANK(NM102),"",ROUND(AVERAGE(OFFSET(NR102:NZ102,0,0,1,ion21Coop!$F$42)),1))</f>
        <v/>
      </c>
      <c r="OB102" s="269" t="str">
        <f t="shared" si="178"/>
        <v/>
      </c>
      <c r="OD102" s="119">
        <f t="shared" si="210"/>
        <v>17</v>
      </c>
      <c r="OE102" s="123" t="str">
        <f t="shared" si="231"/>
        <v/>
      </c>
      <c r="OF102" s="123">
        <v>97</v>
      </c>
      <c r="OG102" s="423"/>
      <c r="OH102" s="423"/>
      <c r="OI102" s="423"/>
      <c r="OJ102" s="423"/>
      <c r="OK102" s="421"/>
      <c r="OL102" s="422"/>
      <c r="OM102" s="269" t="str">
        <f t="shared" si="179"/>
        <v/>
      </c>
      <c r="ON102" s="180">
        <v>1</v>
      </c>
      <c r="OO102" s="269" t="str">
        <f t="shared" si="180"/>
        <v/>
      </c>
      <c r="OP102" s="180">
        <v>1</v>
      </c>
      <c r="OQ102" s="181">
        <v>1</v>
      </c>
      <c r="OR102" s="181">
        <v>1</v>
      </c>
      <c r="OS102" s="183">
        <v>1</v>
      </c>
      <c r="OT102" s="183">
        <v>1</v>
      </c>
      <c r="OU102" s="183">
        <v>1</v>
      </c>
      <c r="OV102" s="183">
        <v>1</v>
      </c>
      <c r="OW102" s="183">
        <v>1</v>
      </c>
      <c r="OX102" s="183">
        <v>1</v>
      </c>
      <c r="OY102" s="192" t="str">
        <f ca="1">IF(ISBLANK(OK102),"",ROUND(AVERAGE(OFFSET(OP102:OX102,0,0,1,ion21Coop!$F$42)),1))</f>
        <v/>
      </c>
      <c r="OZ102" s="269" t="str">
        <f t="shared" si="181"/>
        <v/>
      </c>
      <c r="PB102" s="119">
        <f t="shared" si="211"/>
        <v>18</v>
      </c>
      <c r="PC102" s="123" t="str">
        <f t="shared" si="232"/>
        <v/>
      </c>
      <c r="PD102" s="123">
        <v>97</v>
      </c>
      <c r="PE102" s="423"/>
      <c r="PF102" s="423"/>
      <c r="PG102" s="423"/>
      <c r="PH102" s="423"/>
      <c r="PI102" s="421"/>
      <c r="PJ102" s="422"/>
      <c r="PK102" s="269" t="str">
        <f t="shared" si="182"/>
        <v/>
      </c>
      <c r="PL102" s="180">
        <v>1</v>
      </c>
      <c r="PM102" s="269" t="str">
        <f t="shared" si="183"/>
        <v/>
      </c>
      <c r="PN102" s="180">
        <v>1</v>
      </c>
      <c r="PO102" s="181">
        <v>1</v>
      </c>
      <c r="PP102" s="181">
        <v>1</v>
      </c>
      <c r="PQ102" s="183">
        <v>1</v>
      </c>
      <c r="PR102" s="183">
        <v>1</v>
      </c>
      <c r="PS102" s="183">
        <v>1</v>
      </c>
      <c r="PT102" s="183">
        <v>1</v>
      </c>
      <c r="PU102" s="183">
        <v>1</v>
      </c>
      <c r="PV102" s="183">
        <v>1</v>
      </c>
      <c r="PW102" s="192" t="str">
        <f ca="1">IF(ISBLANK(PI102),"",ROUND(AVERAGE(OFFSET(PN102:PV102,0,0,1,ion21Coop!$F$42)),1))</f>
        <v/>
      </c>
      <c r="PX102" s="269" t="str">
        <f t="shared" si="184"/>
        <v/>
      </c>
      <c r="PZ102" s="119">
        <f t="shared" si="212"/>
        <v>19</v>
      </c>
      <c r="QA102" s="123" t="str">
        <f t="shared" si="233"/>
        <v/>
      </c>
      <c r="QB102" s="123">
        <v>97</v>
      </c>
      <c r="QC102" s="423"/>
      <c r="QD102" s="423"/>
      <c r="QE102" s="423"/>
      <c r="QF102" s="423"/>
      <c r="QG102" s="421"/>
      <c r="QH102" s="422"/>
      <c r="QI102" s="269" t="str">
        <f t="shared" si="185"/>
        <v/>
      </c>
      <c r="QJ102" s="180">
        <v>1</v>
      </c>
      <c r="QK102" s="269" t="str">
        <f t="shared" si="186"/>
        <v/>
      </c>
      <c r="QL102" s="180">
        <v>1</v>
      </c>
      <c r="QM102" s="181">
        <v>1</v>
      </c>
      <c r="QN102" s="181">
        <v>1</v>
      </c>
      <c r="QO102" s="183">
        <v>1</v>
      </c>
      <c r="QP102" s="183">
        <v>1</v>
      </c>
      <c r="QQ102" s="183">
        <v>1</v>
      </c>
      <c r="QR102" s="183">
        <v>1</v>
      </c>
      <c r="QS102" s="183">
        <v>1</v>
      </c>
      <c r="QT102" s="183">
        <v>1</v>
      </c>
      <c r="QU102" s="192" t="str">
        <f ca="1">IF(ISBLANK(QG102),"",ROUND(AVERAGE(OFFSET(QL102:QT102,0,0,1,ion21Coop!$F$42)),1))</f>
        <v/>
      </c>
      <c r="QV102" s="269" t="str">
        <f t="shared" si="187"/>
        <v/>
      </c>
      <c r="QX102" s="119">
        <f t="shared" si="213"/>
        <v>20</v>
      </c>
      <c r="QY102" s="123" t="str">
        <f t="shared" si="234"/>
        <v/>
      </c>
      <c r="QZ102" s="123">
        <v>97</v>
      </c>
      <c r="RA102" s="423"/>
      <c r="RB102" s="423"/>
      <c r="RC102" s="423"/>
      <c r="RD102" s="423"/>
      <c r="RE102" s="421"/>
      <c r="RF102" s="422"/>
      <c r="RG102" s="269" t="str">
        <f t="shared" si="188"/>
        <v/>
      </c>
      <c r="RH102" s="180">
        <v>1</v>
      </c>
      <c r="RI102" s="269" t="str">
        <f t="shared" si="189"/>
        <v/>
      </c>
      <c r="RJ102" s="180">
        <v>1</v>
      </c>
      <c r="RK102" s="181">
        <v>1</v>
      </c>
      <c r="RL102" s="181">
        <v>1</v>
      </c>
      <c r="RM102" s="183">
        <v>1</v>
      </c>
      <c r="RN102" s="183">
        <v>1</v>
      </c>
      <c r="RO102" s="183">
        <v>1</v>
      </c>
      <c r="RP102" s="183">
        <v>1</v>
      </c>
      <c r="RQ102" s="183">
        <v>1</v>
      </c>
      <c r="RR102" s="183">
        <v>1</v>
      </c>
      <c r="RS102" s="192" t="str">
        <f ca="1">IF(ISBLANK(RE102),"",ROUND(AVERAGE(OFFSET(RJ102:RR102,0,0,1,ion21Coop!$F$42)),1))</f>
        <v/>
      </c>
      <c r="RT102" s="269" t="str">
        <f t="shared" si="190"/>
        <v/>
      </c>
      <c r="RV102" s="119">
        <f t="shared" si="214"/>
        <v>21</v>
      </c>
      <c r="RW102" s="123" t="str">
        <f t="shared" si="235"/>
        <v/>
      </c>
      <c r="RX102" s="123">
        <v>97</v>
      </c>
      <c r="RY102" s="423"/>
      <c r="RZ102" s="423"/>
      <c r="SA102" s="423"/>
      <c r="SB102" s="423"/>
      <c r="SC102" s="421"/>
      <c r="SD102" s="422"/>
      <c r="SE102" s="269" t="str">
        <f t="shared" si="191"/>
        <v/>
      </c>
      <c r="SF102" s="180">
        <v>1</v>
      </c>
      <c r="SG102" s="269" t="str">
        <f t="shared" si="192"/>
        <v/>
      </c>
      <c r="SH102" s="180">
        <v>1</v>
      </c>
      <c r="SI102" s="181">
        <v>1</v>
      </c>
      <c r="SJ102" s="181">
        <v>1</v>
      </c>
      <c r="SK102" s="183">
        <v>1</v>
      </c>
      <c r="SL102" s="183">
        <v>1</v>
      </c>
      <c r="SM102" s="183">
        <v>1</v>
      </c>
      <c r="SN102" s="183">
        <v>1</v>
      </c>
      <c r="SO102" s="183">
        <v>1</v>
      </c>
      <c r="SP102" s="183">
        <v>1</v>
      </c>
      <c r="SQ102" s="192" t="str">
        <f ca="1">IF(ISBLANK(SC102),"",ROUND(AVERAGE(OFFSET(SH102:SP102,0,0,1,ion21Coop!$F$42)),1))</f>
        <v/>
      </c>
      <c r="SR102" s="269" t="str">
        <f t="shared" si="193"/>
        <v/>
      </c>
      <c r="ST102" s="565"/>
      <c r="SU102" s="565"/>
      <c r="SV102" s="566"/>
      <c r="SW102" s="567"/>
      <c r="SX102" s="565"/>
      <c r="SY102" s="566"/>
      <c r="SZ102" s="568"/>
      <c r="TA102" s="567"/>
      <c r="TB102" s="553"/>
    </row>
    <row r="103" spans="10:522" x14ac:dyDescent="0.3">
      <c r="J103" s="119">
        <f t="shared" si="194"/>
        <v>1</v>
      </c>
      <c r="K103" s="123" t="str">
        <f t="shared" si="215"/>
        <v>YaJo</v>
      </c>
      <c r="L103" s="123">
        <v>98</v>
      </c>
      <c r="M103" s="351"/>
      <c r="N103" s="351"/>
      <c r="O103" s="351"/>
      <c r="P103" s="351"/>
      <c r="Q103" s="369"/>
      <c r="R103" s="370"/>
      <c r="S103" s="269" t="str">
        <f t="shared" si="131"/>
        <v/>
      </c>
      <c r="T103" s="180">
        <v>1</v>
      </c>
      <c r="U103" s="269" t="str">
        <f t="shared" si="132"/>
        <v/>
      </c>
      <c r="V103" s="180">
        <v>1</v>
      </c>
      <c r="W103" s="181">
        <v>1</v>
      </c>
      <c r="X103" s="181">
        <v>1</v>
      </c>
      <c r="Y103" s="183">
        <v>1</v>
      </c>
      <c r="Z103" s="183">
        <v>1</v>
      </c>
      <c r="AA103" s="183">
        <v>1</v>
      </c>
      <c r="AB103" s="183">
        <v>1</v>
      </c>
      <c r="AC103" s="183">
        <v>1</v>
      </c>
      <c r="AD103" s="183">
        <v>1</v>
      </c>
      <c r="AE103" s="192" t="str">
        <f ca="1">IF(ISBLANK(Q103),"",ROUND(AVERAGE(OFFSET(V103:AD103,0,0,1,ion21Coop!$F$42)),1))</f>
        <v/>
      </c>
      <c r="AF103" s="269" t="str">
        <f t="shared" si="133"/>
        <v/>
      </c>
      <c r="AH103" s="119">
        <f t="shared" si="195"/>
        <v>2</v>
      </c>
      <c r="AI103" s="123" t="str">
        <f t="shared" si="216"/>
        <v>GeLo</v>
      </c>
      <c r="AJ103" s="123">
        <v>98</v>
      </c>
      <c r="AK103" s="351"/>
      <c r="AL103" s="351"/>
      <c r="AM103" s="351"/>
      <c r="AN103" s="351"/>
      <c r="AO103" s="369"/>
      <c r="AP103" s="370"/>
      <c r="AQ103" s="269" t="str">
        <f t="shared" si="134"/>
        <v/>
      </c>
      <c r="AR103" s="180">
        <v>1</v>
      </c>
      <c r="AS103" s="269" t="str">
        <f t="shared" si="135"/>
        <v/>
      </c>
      <c r="AT103" s="180">
        <v>1</v>
      </c>
      <c r="AU103" s="181">
        <v>1</v>
      </c>
      <c r="AV103" s="181">
        <v>1</v>
      </c>
      <c r="AW103" s="183">
        <v>1</v>
      </c>
      <c r="AX103" s="183">
        <v>1</v>
      </c>
      <c r="AY103" s="183">
        <v>1</v>
      </c>
      <c r="AZ103" s="183">
        <v>1</v>
      </c>
      <c r="BA103" s="183">
        <v>1</v>
      </c>
      <c r="BB103" s="183">
        <v>1</v>
      </c>
      <c r="BC103" s="192" t="str">
        <f ca="1">IF(ISBLANK(AO103),"",ROUND(AVERAGE(OFFSET(AT103:BB103,0,0,1,ion21Coop!$F$42)),1))</f>
        <v/>
      </c>
      <c r="BD103" s="269" t="str">
        <f t="shared" si="136"/>
        <v/>
      </c>
      <c r="BF103" s="119">
        <f t="shared" si="196"/>
        <v>3</v>
      </c>
      <c r="BG103" s="123" t="str">
        <f t="shared" si="217"/>
        <v>MiDo</v>
      </c>
      <c r="BH103" s="123">
        <v>98</v>
      </c>
      <c r="BI103" s="351"/>
      <c r="BJ103" s="351"/>
      <c r="BK103" s="351"/>
      <c r="BL103" s="351"/>
      <c r="BM103" s="369"/>
      <c r="BN103" s="370"/>
      <c r="BO103" s="269" t="str">
        <f t="shared" si="137"/>
        <v/>
      </c>
      <c r="BP103" s="180">
        <v>1</v>
      </c>
      <c r="BQ103" s="269" t="str">
        <f t="shared" si="138"/>
        <v/>
      </c>
      <c r="BR103" s="180">
        <v>1</v>
      </c>
      <c r="BS103" s="181">
        <v>1</v>
      </c>
      <c r="BT103" s="181">
        <v>1</v>
      </c>
      <c r="BU103" s="183">
        <v>1</v>
      </c>
      <c r="BV103" s="183">
        <v>1</v>
      </c>
      <c r="BW103" s="183">
        <v>1</v>
      </c>
      <c r="BX103" s="183">
        <v>1</v>
      </c>
      <c r="BY103" s="183">
        <v>1</v>
      </c>
      <c r="BZ103" s="183">
        <v>1</v>
      </c>
      <c r="CA103" s="192" t="str">
        <f ca="1">IF(ISBLANK(BM103),"",ROUND(AVERAGE(OFFSET(BR103:BZ103,0,0,1,ion21Coop!$F$42)),1))</f>
        <v/>
      </c>
      <c r="CB103" s="269" t="str">
        <f t="shared" si="139"/>
        <v/>
      </c>
      <c r="CD103" s="119">
        <f t="shared" si="197"/>
        <v>4</v>
      </c>
      <c r="CE103" s="123" t="str">
        <f t="shared" si="218"/>
        <v>EmNi</v>
      </c>
      <c r="CF103" s="123">
        <v>98</v>
      </c>
      <c r="CG103" s="351"/>
      <c r="CH103" s="351"/>
      <c r="CI103" s="351"/>
      <c r="CJ103" s="351"/>
      <c r="CK103" s="369"/>
      <c r="CL103" s="370"/>
      <c r="CM103" s="269" t="str">
        <f t="shared" si="140"/>
        <v/>
      </c>
      <c r="CN103" s="180">
        <v>1</v>
      </c>
      <c r="CO103" s="269" t="str">
        <f t="shared" si="141"/>
        <v/>
      </c>
      <c r="CP103" s="180">
        <v>1</v>
      </c>
      <c r="CQ103" s="181">
        <v>1</v>
      </c>
      <c r="CR103" s="181">
        <v>1</v>
      </c>
      <c r="CS103" s="183">
        <v>1</v>
      </c>
      <c r="CT103" s="183">
        <v>1</v>
      </c>
      <c r="CU103" s="183">
        <v>1</v>
      </c>
      <c r="CV103" s="183">
        <v>1</v>
      </c>
      <c r="CW103" s="183">
        <v>1</v>
      </c>
      <c r="CX103" s="183">
        <v>1</v>
      </c>
      <c r="CY103" s="192" t="str">
        <f ca="1">IF(ISBLANK(CK103),"",ROUND(AVERAGE(OFFSET(CP103:CX103,0,0,1,ion21Coop!$F$42)),1))</f>
        <v/>
      </c>
      <c r="CZ103" s="269" t="str">
        <f t="shared" si="142"/>
        <v/>
      </c>
      <c r="DB103" s="119">
        <f t="shared" si="198"/>
        <v>5</v>
      </c>
      <c r="DC103" s="123" t="str">
        <f t="shared" si="219"/>
        <v>HeJe</v>
      </c>
      <c r="DD103" s="123">
        <v>98</v>
      </c>
      <c r="DE103" s="423"/>
      <c r="DF103" s="423"/>
      <c r="DG103" s="423"/>
      <c r="DH103" s="423"/>
      <c r="DI103" s="421"/>
      <c r="DJ103" s="422"/>
      <c r="DK103" s="269" t="str">
        <f t="shared" si="143"/>
        <v/>
      </c>
      <c r="DL103" s="180">
        <v>1</v>
      </c>
      <c r="DM103" s="269" t="str">
        <f t="shared" si="144"/>
        <v/>
      </c>
      <c r="DN103" s="180">
        <v>1</v>
      </c>
      <c r="DO103" s="181">
        <v>1</v>
      </c>
      <c r="DP103" s="181">
        <v>1</v>
      </c>
      <c r="DQ103" s="183">
        <v>1</v>
      </c>
      <c r="DR103" s="183">
        <v>1</v>
      </c>
      <c r="DS103" s="183">
        <v>1</v>
      </c>
      <c r="DT103" s="183">
        <v>1</v>
      </c>
      <c r="DU103" s="183">
        <v>1</v>
      </c>
      <c r="DV103" s="183">
        <v>1</v>
      </c>
      <c r="DW103" s="192" t="str">
        <f ca="1">IF(ISBLANK(DI103),"",ROUND(AVERAGE(OFFSET(DN103:DV103,0,0,1,ion21Coop!$F$42)),1))</f>
        <v/>
      </c>
      <c r="DX103" s="269" t="str">
        <f t="shared" si="145"/>
        <v/>
      </c>
      <c r="DZ103" s="119">
        <f t="shared" si="199"/>
        <v>6</v>
      </c>
      <c r="EA103" s="123" t="str">
        <f t="shared" si="220"/>
        <v/>
      </c>
      <c r="EB103" s="123">
        <v>98</v>
      </c>
      <c r="EC103" s="423"/>
      <c r="ED103" s="423"/>
      <c r="EE103" s="423"/>
      <c r="EF103" s="423"/>
      <c r="EG103" s="421"/>
      <c r="EH103" s="422"/>
      <c r="EI103" s="269" t="str">
        <f t="shared" si="146"/>
        <v/>
      </c>
      <c r="EJ103" s="180">
        <v>1</v>
      </c>
      <c r="EK103" s="269" t="str">
        <f t="shared" si="147"/>
        <v/>
      </c>
      <c r="EL103" s="180">
        <v>1</v>
      </c>
      <c r="EM103" s="181">
        <v>1</v>
      </c>
      <c r="EN103" s="181">
        <v>1</v>
      </c>
      <c r="EO103" s="183">
        <v>1</v>
      </c>
      <c r="EP103" s="183">
        <v>1</v>
      </c>
      <c r="EQ103" s="183">
        <v>1</v>
      </c>
      <c r="ER103" s="183">
        <v>1</v>
      </c>
      <c r="ES103" s="183">
        <v>1</v>
      </c>
      <c r="ET103" s="183">
        <v>1</v>
      </c>
      <c r="EU103" s="192" t="str">
        <f ca="1">IF(ISBLANK(EG103),"",ROUND(AVERAGE(OFFSET(EL103:ET103,0,0,1,ion21Coop!$F$42)),1))</f>
        <v/>
      </c>
      <c r="EV103" s="269" t="str">
        <f t="shared" si="148"/>
        <v/>
      </c>
      <c r="EX103" s="119">
        <f t="shared" si="200"/>
        <v>7</v>
      </c>
      <c r="EY103" s="123" t="str">
        <f t="shared" si="221"/>
        <v/>
      </c>
      <c r="EZ103" s="123">
        <v>98</v>
      </c>
      <c r="FA103" s="423"/>
      <c r="FB103" s="423"/>
      <c r="FC103" s="423"/>
      <c r="FD103" s="423"/>
      <c r="FE103" s="421"/>
      <c r="FF103" s="422"/>
      <c r="FG103" s="269" t="str">
        <f t="shared" si="149"/>
        <v/>
      </c>
      <c r="FH103" s="180">
        <v>1</v>
      </c>
      <c r="FI103" s="269" t="str">
        <f t="shared" si="150"/>
        <v/>
      </c>
      <c r="FJ103" s="180">
        <v>1</v>
      </c>
      <c r="FK103" s="181">
        <v>1</v>
      </c>
      <c r="FL103" s="181">
        <v>1</v>
      </c>
      <c r="FM103" s="183">
        <v>1</v>
      </c>
      <c r="FN103" s="183">
        <v>1</v>
      </c>
      <c r="FO103" s="183">
        <v>1</v>
      </c>
      <c r="FP103" s="183">
        <v>1</v>
      </c>
      <c r="FQ103" s="183">
        <v>1</v>
      </c>
      <c r="FR103" s="183">
        <v>1</v>
      </c>
      <c r="FS103" s="192" t="str">
        <f ca="1">IF(ISBLANK(FE103),"",ROUND(AVERAGE(OFFSET(FJ103:FR103,0,0,1,ion21Coop!$F$42)),1))</f>
        <v/>
      </c>
      <c r="FT103" s="269" t="str">
        <f t="shared" si="151"/>
        <v/>
      </c>
      <c r="FV103" s="119">
        <f t="shared" si="201"/>
        <v>8</v>
      </c>
      <c r="FW103" s="123" t="str">
        <f t="shared" si="222"/>
        <v/>
      </c>
      <c r="FX103" s="123">
        <v>98</v>
      </c>
      <c r="FY103" s="423"/>
      <c r="FZ103" s="423"/>
      <c r="GA103" s="423"/>
      <c r="GB103" s="423"/>
      <c r="GC103" s="421"/>
      <c r="GD103" s="422"/>
      <c r="GE103" s="269" t="str">
        <f t="shared" si="152"/>
        <v/>
      </c>
      <c r="GF103" s="180">
        <v>1</v>
      </c>
      <c r="GG103" s="269" t="str">
        <f t="shared" si="153"/>
        <v/>
      </c>
      <c r="GH103" s="180">
        <v>1</v>
      </c>
      <c r="GI103" s="181">
        <v>1</v>
      </c>
      <c r="GJ103" s="181">
        <v>1</v>
      </c>
      <c r="GK103" s="183">
        <v>1</v>
      </c>
      <c r="GL103" s="183">
        <v>1</v>
      </c>
      <c r="GM103" s="183">
        <v>1</v>
      </c>
      <c r="GN103" s="183">
        <v>1</v>
      </c>
      <c r="GO103" s="183">
        <v>1</v>
      </c>
      <c r="GP103" s="183">
        <v>1</v>
      </c>
      <c r="GQ103" s="192" t="str">
        <f ca="1">IF(ISBLANK(GC103),"",ROUND(AVERAGE(OFFSET(GH103:GP103,0,0,1,ion21Coop!$F$42)),1))</f>
        <v/>
      </c>
      <c r="GR103" s="269" t="str">
        <f t="shared" si="154"/>
        <v/>
      </c>
      <c r="GT103" s="119">
        <f t="shared" si="202"/>
        <v>9</v>
      </c>
      <c r="GU103" s="123" t="str">
        <f t="shared" si="223"/>
        <v/>
      </c>
      <c r="GV103" s="123">
        <v>98</v>
      </c>
      <c r="GW103" s="423"/>
      <c r="GX103" s="423"/>
      <c r="GY103" s="423"/>
      <c r="GZ103" s="423"/>
      <c r="HA103" s="421"/>
      <c r="HB103" s="422"/>
      <c r="HC103" s="269" t="str">
        <f t="shared" si="155"/>
        <v/>
      </c>
      <c r="HD103" s="180">
        <v>1</v>
      </c>
      <c r="HE103" s="269" t="str">
        <f t="shared" si="156"/>
        <v/>
      </c>
      <c r="HF103" s="180">
        <v>1</v>
      </c>
      <c r="HG103" s="181">
        <v>1</v>
      </c>
      <c r="HH103" s="181">
        <v>1</v>
      </c>
      <c r="HI103" s="183">
        <v>1</v>
      </c>
      <c r="HJ103" s="183">
        <v>1</v>
      </c>
      <c r="HK103" s="183">
        <v>1</v>
      </c>
      <c r="HL103" s="183">
        <v>1</v>
      </c>
      <c r="HM103" s="183">
        <v>1</v>
      </c>
      <c r="HN103" s="183">
        <v>1</v>
      </c>
      <c r="HO103" s="192" t="str">
        <f ca="1">IF(ISBLANK(HA103),"",ROUND(AVERAGE(OFFSET(HF103:HN103,0,0,1,ion21Coop!$F$42)),1))</f>
        <v/>
      </c>
      <c r="HP103" s="269" t="str">
        <f t="shared" si="157"/>
        <v/>
      </c>
      <c r="HR103" s="119">
        <f t="shared" si="203"/>
        <v>10</v>
      </c>
      <c r="HS103" s="123" t="str">
        <f t="shared" si="224"/>
        <v/>
      </c>
      <c r="HT103" s="123">
        <v>98</v>
      </c>
      <c r="HU103" s="423"/>
      <c r="HV103" s="423"/>
      <c r="HW103" s="423"/>
      <c r="HX103" s="423"/>
      <c r="HY103" s="421"/>
      <c r="HZ103" s="422"/>
      <c r="IA103" s="269" t="str">
        <f t="shared" si="158"/>
        <v/>
      </c>
      <c r="IB103" s="180">
        <v>1</v>
      </c>
      <c r="IC103" s="269" t="str">
        <f t="shared" si="159"/>
        <v/>
      </c>
      <c r="ID103" s="180">
        <v>1</v>
      </c>
      <c r="IE103" s="181">
        <v>1</v>
      </c>
      <c r="IF103" s="181">
        <v>1</v>
      </c>
      <c r="IG103" s="183">
        <v>1</v>
      </c>
      <c r="IH103" s="183">
        <v>1</v>
      </c>
      <c r="II103" s="183">
        <v>1</v>
      </c>
      <c r="IJ103" s="183">
        <v>1</v>
      </c>
      <c r="IK103" s="183">
        <v>1</v>
      </c>
      <c r="IL103" s="183">
        <v>1</v>
      </c>
      <c r="IM103" s="192" t="str">
        <f ca="1">IF(ISBLANK(HY103),"",ROUND(AVERAGE(OFFSET(ID103:IL103,0,0,1,ion21Coop!$F$42)),1))</f>
        <v/>
      </c>
      <c r="IN103" s="269" t="str">
        <f t="shared" si="160"/>
        <v/>
      </c>
      <c r="IP103" s="119">
        <f t="shared" si="204"/>
        <v>11</v>
      </c>
      <c r="IQ103" s="123" t="str">
        <f t="shared" si="225"/>
        <v/>
      </c>
      <c r="IR103" s="123">
        <v>98</v>
      </c>
      <c r="IS103" s="423"/>
      <c r="IT103" s="423"/>
      <c r="IU103" s="423"/>
      <c r="IV103" s="423"/>
      <c r="IW103" s="421"/>
      <c r="IX103" s="422"/>
      <c r="IY103" s="269" t="str">
        <f t="shared" si="161"/>
        <v/>
      </c>
      <c r="IZ103" s="180">
        <v>1</v>
      </c>
      <c r="JA103" s="269" t="str">
        <f t="shared" si="162"/>
        <v/>
      </c>
      <c r="JB103" s="180">
        <v>1</v>
      </c>
      <c r="JC103" s="181">
        <v>1</v>
      </c>
      <c r="JD103" s="181">
        <v>1</v>
      </c>
      <c r="JE103" s="183">
        <v>1</v>
      </c>
      <c r="JF103" s="183">
        <v>1</v>
      </c>
      <c r="JG103" s="183">
        <v>1</v>
      </c>
      <c r="JH103" s="183">
        <v>1</v>
      </c>
      <c r="JI103" s="183">
        <v>1</v>
      </c>
      <c r="JJ103" s="183">
        <v>1</v>
      </c>
      <c r="JK103" s="192" t="str">
        <f ca="1">IF(ISBLANK(IW103),"",ROUND(AVERAGE(OFFSET(JB103:JJ103,0,0,1,ion21Coop!$F$42)),1))</f>
        <v/>
      </c>
      <c r="JL103" s="269" t="str">
        <f t="shared" si="163"/>
        <v/>
      </c>
      <c r="JN103" s="119">
        <f t="shared" si="205"/>
        <v>12</v>
      </c>
      <c r="JO103" s="123" t="str">
        <f t="shared" si="226"/>
        <v/>
      </c>
      <c r="JP103" s="123">
        <v>98</v>
      </c>
      <c r="JQ103" s="423"/>
      <c r="JR103" s="423"/>
      <c r="JS103" s="423"/>
      <c r="JT103" s="423"/>
      <c r="JU103" s="421"/>
      <c r="JV103" s="422"/>
      <c r="JW103" s="269" t="str">
        <f t="shared" si="164"/>
        <v/>
      </c>
      <c r="JX103" s="180">
        <v>1</v>
      </c>
      <c r="JY103" s="269" t="str">
        <f t="shared" si="165"/>
        <v/>
      </c>
      <c r="JZ103" s="180">
        <v>1</v>
      </c>
      <c r="KA103" s="181">
        <v>1</v>
      </c>
      <c r="KB103" s="181">
        <v>1</v>
      </c>
      <c r="KC103" s="183">
        <v>1</v>
      </c>
      <c r="KD103" s="183">
        <v>1</v>
      </c>
      <c r="KE103" s="183">
        <v>1</v>
      </c>
      <c r="KF103" s="183">
        <v>1</v>
      </c>
      <c r="KG103" s="183">
        <v>1</v>
      </c>
      <c r="KH103" s="183">
        <v>1</v>
      </c>
      <c r="KI103" s="192" t="str">
        <f ca="1">IF(ISBLANK(JU103),"",ROUND(AVERAGE(OFFSET(JZ103:KH103,0,0,1,ion21Coop!$F$42)),1))</f>
        <v/>
      </c>
      <c r="KJ103" s="269" t="str">
        <f t="shared" si="166"/>
        <v/>
      </c>
      <c r="KL103" s="119">
        <f t="shared" si="206"/>
        <v>13</v>
      </c>
      <c r="KM103" s="123" t="str">
        <f t="shared" si="227"/>
        <v/>
      </c>
      <c r="KN103" s="123">
        <v>98</v>
      </c>
      <c r="KO103" s="423"/>
      <c r="KP103" s="423"/>
      <c r="KQ103" s="423"/>
      <c r="KR103" s="423"/>
      <c r="KS103" s="421"/>
      <c r="KT103" s="422"/>
      <c r="KU103" s="269" t="str">
        <f t="shared" si="167"/>
        <v/>
      </c>
      <c r="KV103" s="180">
        <v>1</v>
      </c>
      <c r="KW103" s="269" t="str">
        <f t="shared" si="168"/>
        <v/>
      </c>
      <c r="KX103" s="180">
        <v>1</v>
      </c>
      <c r="KY103" s="181">
        <v>1</v>
      </c>
      <c r="KZ103" s="181">
        <v>1</v>
      </c>
      <c r="LA103" s="183">
        <v>1</v>
      </c>
      <c r="LB103" s="183">
        <v>1</v>
      </c>
      <c r="LC103" s="183">
        <v>1</v>
      </c>
      <c r="LD103" s="183">
        <v>1</v>
      </c>
      <c r="LE103" s="183">
        <v>1</v>
      </c>
      <c r="LF103" s="183">
        <v>1</v>
      </c>
      <c r="LG103" s="192" t="str">
        <f ca="1">IF(ISBLANK(KS103),"",ROUND(AVERAGE(OFFSET(KX103:LF103,0,0,1,ion21Coop!$F$42)),1))</f>
        <v/>
      </c>
      <c r="LH103" s="269" t="str">
        <f t="shared" si="169"/>
        <v/>
      </c>
      <c r="LJ103" s="119">
        <f t="shared" si="207"/>
        <v>14</v>
      </c>
      <c r="LK103" s="123" t="str">
        <f t="shared" si="228"/>
        <v/>
      </c>
      <c r="LL103" s="123">
        <v>98</v>
      </c>
      <c r="LM103" s="423"/>
      <c r="LN103" s="423"/>
      <c r="LO103" s="423"/>
      <c r="LP103" s="423"/>
      <c r="LQ103" s="421"/>
      <c r="LR103" s="422"/>
      <c r="LS103" s="269" t="str">
        <f t="shared" si="170"/>
        <v/>
      </c>
      <c r="LT103" s="180">
        <v>1</v>
      </c>
      <c r="LU103" s="269" t="str">
        <f t="shared" si="171"/>
        <v/>
      </c>
      <c r="LV103" s="180">
        <v>1</v>
      </c>
      <c r="LW103" s="181">
        <v>1</v>
      </c>
      <c r="LX103" s="181">
        <v>1</v>
      </c>
      <c r="LY103" s="183">
        <v>1</v>
      </c>
      <c r="LZ103" s="183">
        <v>1</v>
      </c>
      <c r="MA103" s="183">
        <v>1</v>
      </c>
      <c r="MB103" s="183">
        <v>1</v>
      </c>
      <c r="MC103" s="183">
        <v>1</v>
      </c>
      <c r="MD103" s="183">
        <v>1</v>
      </c>
      <c r="ME103" s="192" t="str">
        <f ca="1">IF(ISBLANK(LQ103),"",ROUND(AVERAGE(OFFSET(LV103:MD103,0,0,1,ion21Coop!$F$42)),1))</f>
        <v/>
      </c>
      <c r="MF103" s="269" t="str">
        <f t="shared" si="172"/>
        <v/>
      </c>
      <c r="MH103" s="119">
        <f t="shared" si="208"/>
        <v>15</v>
      </c>
      <c r="MI103" s="123" t="str">
        <f t="shared" si="229"/>
        <v/>
      </c>
      <c r="MJ103" s="123">
        <v>98</v>
      </c>
      <c r="MK103" s="423"/>
      <c r="ML103" s="423"/>
      <c r="MM103" s="423"/>
      <c r="MN103" s="423"/>
      <c r="MO103" s="421"/>
      <c r="MP103" s="422"/>
      <c r="MQ103" s="269" t="str">
        <f t="shared" si="173"/>
        <v/>
      </c>
      <c r="MR103" s="180">
        <v>1</v>
      </c>
      <c r="MS103" s="269" t="str">
        <f t="shared" si="174"/>
        <v/>
      </c>
      <c r="MT103" s="180">
        <v>1</v>
      </c>
      <c r="MU103" s="181">
        <v>1</v>
      </c>
      <c r="MV103" s="181">
        <v>1</v>
      </c>
      <c r="MW103" s="183">
        <v>1</v>
      </c>
      <c r="MX103" s="183">
        <v>1</v>
      </c>
      <c r="MY103" s="183">
        <v>1</v>
      </c>
      <c r="MZ103" s="183">
        <v>1</v>
      </c>
      <c r="NA103" s="183">
        <v>1</v>
      </c>
      <c r="NB103" s="183">
        <v>1</v>
      </c>
      <c r="NC103" s="192" t="str">
        <f ca="1">IF(ISBLANK(MO103),"",ROUND(AVERAGE(OFFSET(MT103:NB103,0,0,1,ion21Coop!$F$42)),1))</f>
        <v/>
      </c>
      <c r="ND103" s="269" t="str">
        <f t="shared" si="175"/>
        <v/>
      </c>
      <c r="NF103" s="119">
        <f t="shared" si="209"/>
        <v>16</v>
      </c>
      <c r="NG103" s="123" t="str">
        <f t="shared" si="230"/>
        <v/>
      </c>
      <c r="NH103" s="123">
        <v>98</v>
      </c>
      <c r="NI103" s="423"/>
      <c r="NJ103" s="423"/>
      <c r="NK103" s="423"/>
      <c r="NL103" s="423"/>
      <c r="NM103" s="421"/>
      <c r="NN103" s="422"/>
      <c r="NO103" s="269" t="str">
        <f t="shared" si="176"/>
        <v/>
      </c>
      <c r="NP103" s="180">
        <v>1</v>
      </c>
      <c r="NQ103" s="269" t="str">
        <f t="shared" si="177"/>
        <v/>
      </c>
      <c r="NR103" s="180">
        <v>1</v>
      </c>
      <c r="NS103" s="181">
        <v>1</v>
      </c>
      <c r="NT103" s="181">
        <v>1</v>
      </c>
      <c r="NU103" s="183">
        <v>1</v>
      </c>
      <c r="NV103" s="183">
        <v>1</v>
      </c>
      <c r="NW103" s="183">
        <v>1</v>
      </c>
      <c r="NX103" s="183">
        <v>1</v>
      </c>
      <c r="NY103" s="183">
        <v>1</v>
      </c>
      <c r="NZ103" s="183">
        <v>1</v>
      </c>
      <c r="OA103" s="192" t="str">
        <f ca="1">IF(ISBLANK(NM103),"",ROUND(AVERAGE(OFFSET(NR103:NZ103,0,0,1,ion21Coop!$F$42)),1))</f>
        <v/>
      </c>
      <c r="OB103" s="269" t="str">
        <f t="shared" si="178"/>
        <v/>
      </c>
      <c r="OD103" s="119">
        <f t="shared" si="210"/>
        <v>17</v>
      </c>
      <c r="OE103" s="123" t="str">
        <f t="shared" si="231"/>
        <v/>
      </c>
      <c r="OF103" s="123">
        <v>98</v>
      </c>
      <c r="OG103" s="423"/>
      <c r="OH103" s="423"/>
      <c r="OI103" s="423"/>
      <c r="OJ103" s="423"/>
      <c r="OK103" s="421"/>
      <c r="OL103" s="422"/>
      <c r="OM103" s="269" t="str">
        <f t="shared" si="179"/>
        <v/>
      </c>
      <c r="ON103" s="180">
        <v>1</v>
      </c>
      <c r="OO103" s="269" t="str">
        <f t="shared" si="180"/>
        <v/>
      </c>
      <c r="OP103" s="180">
        <v>1</v>
      </c>
      <c r="OQ103" s="181">
        <v>1</v>
      </c>
      <c r="OR103" s="181">
        <v>1</v>
      </c>
      <c r="OS103" s="183">
        <v>1</v>
      </c>
      <c r="OT103" s="183">
        <v>1</v>
      </c>
      <c r="OU103" s="183">
        <v>1</v>
      </c>
      <c r="OV103" s="183">
        <v>1</v>
      </c>
      <c r="OW103" s="183">
        <v>1</v>
      </c>
      <c r="OX103" s="183">
        <v>1</v>
      </c>
      <c r="OY103" s="192" t="str">
        <f ca="1">IF(ISBLANK(OK103),"",ROUND(AVERAGE(OFFSET(OP103:OX103,0,0,1,ion21Coop!$F$42)),1))</f>
        <v/>
      </c>
      <c r="OZ103" s="269" t="str">
        <f t="shared" si="181"/>
        <v/>
      </c>
      <c r="PB103" s="119">
        <f t="shared" si="211"/>
        <v>18</v>
      </c>
      <c r="PC103" s="123" t="str">
        <f t="shared" si="232"/>
        <v/>
      </c>
      <c r="PD103" s="123">
        <v>98</v>
      </c>
      <c r="PE103" s="423"/>
      <c r="PF103" s="423"/>
      <c r="PG103" s="423"/>
      <c r="PH103" s="423"/>
      <c r="PI103" s="421"/>
      <c r="PJ103" s="422"/>
      <c r="PK103" s="269" t="str">
        <f t="shared" si="182"/>
        <v/>
      </c>
      <c r="PL103" s="180">
        <v>1</v>
      </c>
      <c r="PM103" s="269" t="str">
        <f t="shared" si="183"/>
        <v/>
      </c>
      <c r="PN103" s="180">
        <v>1</v>
      </c>
      <c r="PO103" s="181">
        <v>1</v>
      </c>
      <c r="PP103" s="181">
        <v>1</v>
      </c>
      <c r="PQ103" s="183">
        <v>1</v>
      </c>
      <c r="PR103" s="183">
        <v>1</v>
      </c>
      <c r="PS103" s="183">
        <v>1</v>
      </c>
      <c r="PT103" s="183">
        <v>1</v>
      </c>
      <c r="PU103" s="183">
        <v>1</v>
      </c>
      <c r="PV103" s="183">
        <v>1</v>
      </c>
      <c r="PW103" s="192" t="str">
        <f ca="1">IF(ISBLANK(PI103),"",ROUND(AVERAGE(OFFSET(PN103:PV103,0,0,1,ion21Coop!$F$42)),1))</f>
        <v/>
      </c>
      <c r="PX103" s="269" t="str">
        <f t="shared" si="184"/>
        <v/>
      </c>
      <c r="PZ103" s="119">
        <f t="shared" si="212"/>
        <v>19</v>
      </c>
      <c r="QA103" s="123" t="str">
        <f t="shared" si="233"/>
        <v/>
      </c>
      <c r="QB103" s="123">
        <v>98</v>
      </c>
      <c r="QC103" s="423"/>
      <c r="QD103" s="423"/>
      <c r="QE103" s="423"/>
      <c r="QF103" s="423"/>
      <c r="QG103" s="421"/>
      <c r="QH103" s="422"/>
      <c r="QI103" s="269" t="str">
        <f t="shared" si="185"/>
        <v/>
      </c>
      <c r="QJ103" s="180">
        <v>1</v>
      </c>
      <c r="QK103" s="269" t="str">
        <f t="shared" si="186"/>
        <v/>
      </c>
      <c r="QL103" s="180">
        <v>1</v>
      </c>
      <c r="QM103" s="181">
        <v>1</v>
      </c>
      <c r="QN103" s="181">
        <v>1</v>
      </c>
      <c r="QO103" s="183">
        <v>1</v>
      </c>
      <c r="QP103" s="183">
        <v>1</v>
      </c>
      <c r="QQ103" s="183">
        <v>1</v>
      </c>
      <c r="QR103" s="183">
        <v>1</v>
      </c>
      <c r="QS103" s="183">
        <v>1</v>
      </c>
      <c r="QT103" s="183">
        <v>1</v>
      </c>
      <c r="QU103" s="192" t="str">
        <f ca="1">IF(ISBLANK(QG103),"",ROUND(AVERAGE(OFFSET(QL103:QT103,0,0,1,ion21Coop!$F$42)),1))</f>
        <v/>
      </c>
      <c r="QV103" s="269" t="str">
        <f t="shared" si="187"/>
        <v/>
      </c>
      <c r="QX103" s="119">
        <f t="shared" si="213"/>
        <v>20</v>
      </c>
      <c r="QY103" s="123" t="str">
        <f t="shared" si="234"/>
        <v/>
      </c>
      <c r="QZ103" s="123">
        <v>98</v>
      </c>
      <c r="RA103" s="423"/>
      <c r="RB103" s="423"/>
      <c r="RC103" s="423"/>
      <c r="RD103" s="423"/>
      <c r="RE103" s="421"/>
      <c r="RF103" s="422"/>
      <c r="RG103" s="269" t="str">
        <f t="shared" si="188"/>
        <v/>
      </c>
      <c r="RH103" s="180">
        <v>1</v>
      </c>
      <c r="RI103" s="269" t="str">
        <f t="shared" si="189"/>
        <v/>
      </c>
      <c r="RJ103" s="180">
        <v>1</v>
      </c>
      <c r="RK103" s="181">
        <v>1</v>
      </c>
      <c r="RL103" s="181">
        <v>1</v>
      </c>
      <c r="RM103" s="183">
        <v>1</v>
      </c>
      <c r="RN103" s="183">
        <v>1</v>
      </c>
      <c r="RO103" s="183">
        <v>1</v>
      </c>
      <c r="RP103" s="183">
        <v>1</v>
      </c>
      <c r="RQ103" s="183">
        <v>1</v>
      </c>
      <c r="RR103" s="183">
        <v>1</v>
      </c>
      <c r="RS103" s="192" t="str">
        <f ca="1">IF(ISBLANK(RE103),"",ROUND(AVERAGE(OFFSET(RJ103:RR103,0,0,1,ion21Coop!$F$42)),1))</f>
        <v/>
      </c>
      <c r="RT103" s="269" t="str">
        <f t="shared" si="190"/>
        <v/>
      </c>
      <c r="RV103" s="119">
        <f t="shared" si="214"/>
        <v>21</v>
      </c>
      <c r="RW103" s="123" t="str">
        <f t="shared" si="235"/>
        <v/>
      </c>
      <c r="RX103" s="123">
        <v>98</v>
      </c>
      <c r="RY103" s="423"/>
      <c r="RZ103" s="423"/>
      <c r="SA103" s="423"/>
      <c r="SB103" s="423"/>
      <c r="SC103" s="421"/>
      <c r="SD103" s="422"/>
      <c r="SE103" s="269" t="str">
        <f t="shared" si="191"/>
        <v/>
      </c>
      <c r="SF103" s="180">
        <v>1</v>
      </c>
      <c r="SG103" s="269" t="str">
        <f t="shared" si="192"/>
        <v/>
      </c>
      <c r="SH103" s="180">
        <v>1</v>
      </c>
      <c r="SI103" s="181">
        <v>1</v>
      </c>
      <c r="SJ103" s="181">
        <v>1</v>
      </c>
      <c r="SK103" s="183">
        <v>1</v>
      </c>
      <c r="SL103" s="183">
        <v>1</v>
      </c>
      <c r="SM103" s="183">
        <v>1</v>
      </c>
      <c r="SN103" s="183">
        <v>1</v>
      </c>
      <c r="SO103" s="183">
        <v>1</v>
      </c>
      <c r="SP103" s="183">
        <v>1</v>
      </c>
      <c r="SQ103" s="192" t="str">
        <f ca="1">IF(ISBLANK(SC103),"",ROUND(AVERAGE(OFFSET(SH103:SP103,0,0,1,ion21Coop!$F$42)),1))</f>
        <v/>
      </c>
      <c r="SR103" s="269" t="str">
        <f t="shared" si="193"/>
        <v/>
      </c>
      <c r="ST103" s="565"/>
      <c r="SU103" s="565"/>
      <c r="SV103" s="566"/>
      <c r="SW103" s="567"/>
      <c r="SX103" s="565"/>
      <c r="SY103" s="566"/>
      <c r="SZ103" s="568"/>
      <c r="TA103" s="567"/>
      <c r="TB103" s="553"/>
    </row>
    <row r="104" spans="10:522" x14ac:dyDescent="0.3">
      <c r="J104" s="119">
        <f t="shared" si="194"/>
        <v>1</v>
      </c>
      <c r="K104" s="123" t="str">
        <f t="shared" si="215"/>
        <v>YaJo</v>
      </c>
      <c r="L104" s="123">
        <v>99</v>
      </c>
      <c r="M104" s="351"/>
      <c r="N104" s="351"/>
      <c r="O104" s="351"/>
      <c r="P104" s="351"/>
      <c r="Q104" s="369"/>
      <c r="R104" s="370"/>
      <c r="S104" s="269" t="str">
        <f t="shared" si="131"/>
        <v/>
      </c>
      <c r="T104" s="180">
        <v>1</v>
      </c>
      <c r="U104" s="269" t="str">
        <f t="shared" si="132"/>
        <v/>
      </c>
      <c r="V104" s="180">
        <v>1</v>
      </c>
      <c r="W104" s="181">
        <v>1</v>
      </c>
      <c r="X104" s="181">
        <v>1</v>
      </c>
      <c r="Y104" s="183">
        <v>1</v>
      </c>
      <c r="Z104" s="183">
        <v>1</v>
      </c>
      <c r="AA104" s="183">
        <v>1</v>
      </c>
      <c r="AB104" s="183">
        <v>1</v>
      </c>
      <c r="AC104" s="183">
        <v>1</v>
      </c>
      <c r="AD104" s="183">
        <v>1</v>
      </c>
      <c r="AE104" s="192" t="str">
        <f ca="1">IF(ISBLANK(Q104),"",ROUND(AVERAGE(OFFSET(V104:AD104,0,0,1,ion21Coop!$F$42)),1))</f>
        <v/>
      </c>
      <c r="AF104" s="269" t="str">
        <f t="shared" si="133"/>
        <v/>
      </c>
      <c r="AH104" s="119">
        <f t="shared" si="195"/>
        <v>2</v>
      </c>
      <c r="AI104" s="123" t="str">
        <f t="shared" si="216"/>
        <v>GeLo</v>
      </c>
      <c r="AJ104" s="123">
        <v>99</v>
      </c>
      <c r="AK104" s="351"/>
      <c r="AL104" s="351"/>
      <c r="AM104" s="351"/>
      <c r="AN104" s="351"/>
      <c r="AO104" s="369"/>
      <c r="AP104" s="370"/>
      <c r="AQ104" s="269" t="str">
        <f t="shared" si="134"/>
        <v/>
      </c>
      <c r="AR104" s="180">
        <v>1</v>
      </c>
      <c r="AS104" s="269" t="str">
        <f t="shared" si="135"/>
        <v/>
      </c>
      <c r="AT104" s="180">
        <v>1</v>
      </c>
      <c r="AU104" s="181">
        <v>1</v>
      </c>
      <c r="AV104" s="181">
        <v>1</v>
      </c>
      <c r="AW104" s="183">
        <v>1</v>
      </c>
      <c r="AX104" s="183">
        <v>1</v>
      </c>
      <c r="AY104" s="183">
        <v>1</v>
      </c>
      <c r="AZ104" s="183">
        <v>1</v>
      </c>
      <c r="BA104" s="183">
        <v>1</v>
      </c>
      <c r="BB104" s="183">
        <v>1</v>
      </c>
      <c r="BC104" s="192" t="str">
        <f ca="1">IF(ISBLANK(AO104),"",ROUND(AVERAGE(OFFSET(AT104:BB104,0,0,1,ion21Coop!$F$42)),1))</f>
        <v/>
      </c>
      <c r="BD104" s="269" t="str">
        <f t="shared" si="136"/>
        <v/>
      </c>
      <c r="BF104" s="119">
        <f t="shared" si="196"/>
        <v>3</v>
      </c>
      <c r="BG104" s="123" t="str">
        <f t="shared" si="217"/>
        <v>MiDo</v>
      </c>
      <c r="BH104" s="123">
        <v>99</v>
      </c>
      <c r="BI104" s="351"/>
      <c r="BJ104" s="351"/>
      <c r="BK104" s="351"/>
      <c r="BL104" s="351"/>
      <c r="BM104" s="369"/>
      <c r="BN104" s="370"/>
      <c r="BO104" s="269" t="str">
        <f t="shared" si="137"/>
        <v/>
      </c>
      <c r="BP104" s="180">
        <v>1</v>
      </c>
      <c r="BQ104" s="269" t="str">
        <f t="shared" si="138"/>
        <v/>
      </c>
      <c r="BR104" s="180">
        <v>1</v>
      </c>
      <c r="BS104" s="181">
        <v>1</v>
      </c>
      <c r="BT104" s="181">
        <v>1</v>
      </c>
      <c r="BU104" s="183">
        <v>1</v>
      </c>
      <c r="BV104" s="183">
        <v>1</v>
      </c>
      <c r="BW104" s="183">
        <v>1</v>
      </c>
      <c r="BX104" s="183">
        <v>1</v>
      </c>
      <c r="BY104" s="183">
        <v>1</v>
      </c>
      <c r="BZ104" s="183">
        <v>1</v>
      </c>
      <c r="CA104" s="192" t="str">
        <f ca="1">IF(ISBLANK(BM104),"",ROUND(AVERAGE(OFFSET(BR104:BZ104,0,0,1,ion21Coop!$F$42)),1))</f>
        <v/>
      </c>
      <c r="CB104" s="269" t="str">
        <f t="shared" si="139"/>
        <v/>
      </c>
      <c r="CD104" s="119">
        <f t="shared" si="197"/>
        <v>4</v>
      </c>
      <c r="CE104" s="123" t="str">
        <f t="shared" si="218"/>
        <v>EmNi</v>
      </c>
      <c r="CF104" s="123">
        <v>99</v>
      </c>
      <c r="CG104" s="351"/>
      <c r="CH104" s="351"/>
      <c r="CI104" s="351"/>
      <c r="CJ104" s="351"/>
      <c r="CK104" s="369"/>
      <c r="CL104" s="370"/>
      <c r="CM104" s="269" t="str">
        <f t="shared" si="140"/>
        <v/>
      </c>
      <c r="CN104" s="180">
        <v>1</v>
      </c>
      <c r="CO104" s="269" t="str">
        <f t="shared" si="141"/>
        <v/>
      </c>
      <c r="CP104" s="180">
        <v>1</v>
      </c>
      <c r="CQ104" s="181">
        <v>1</v>
      </c>
      <c r="CR104" s="181">
        <v>1</v>
      </c>
      <c r="CS104" s="183">
        <v>1</v>
      </c>
      <c r="CT104" s="183">
        <v>1</v>
      </c>
      <c r="CU104" s="183">
        <v>1</v>
      </c>
      <c r="CV104" s="183">
        <v>1</v>
      </c>
      <c r="CW104" s="183">
        <v>1</v>
      </c>
      <c r="CX104" s="183">
        <v>1</v>
      </c>
      <c r="CY104" s="192" t="str">
        <f ca="1">IF(ISBLANK(CK104),"",ROUND(AVERAGE(OFFSET(CP104:CX104,0,0,1,ion21Coop!$F$42)),1))</f>
        <v/>
      </c>
      <c r="CZ104" s="269" t="str">
        <f t="shared" si="142"/>
        <v/>
      </c>
      <c r="DB104" s="119">
        <f t="shared" si="198"/>
        <v>5</v>
      </c>
      <c r="DC104" s="123" t="str">
        <f t="shared" si="219"/>
        <v>HeJe</v>
      </c>
      <c r="DD104" s="123">
        <v>99</v>
      </c>
      <c r="DE104" s="423"/>
      <c r="DF104" s="423"/>
      <c r="DG104" s="423"/>
      <c r="DH104" s="423"/>
      <c r="DI104" s="421"/>
      <c r="DJ104" s="422"/>
      <c r="DK104" s="269" t="str">
        <f t="shared" si="143"/>
        <v/>
      </c>
      <c r="DL104" s="180">
        <v>1</v>
      </c>
      <c r="DM104" s="269" t="str">
        <f t="shared" si="144"/>
        <v/>
      </c>
      <c r="DN104" s="180">
        <v>1</v>
      </c>
      <c r="DO104" s="181">
        <v>1</v>
      </c>
      <c r="DP104" s="181">
        <v>1</v>
      </c>
      <c r="DQ104" s="183">
        <v>1</v>
      </c>
      <c r="DR104" s="183">
        <v>1</v>
      </c>
      <c r="DS104" s="183">
        <v>1</v>
      </c>
      <c r="DT104" s="183">
        <v>1</v>
      </c>
      <c r="DU104" s="183">
        <v>1</v>
      </c>
      <c r="DV104" s="183">
        <v>1</v>
      </c>
      <c r="DW104" s="192" t="str">
        <f ca="1">IF(ISBLANK(DI104),"",ROUND(AVERAGE(OFFSET(DN104:DV104,0,0,1,ion21Coop!$F$42)),1))</f>
        <v/>
      </c>
      <c r="DX104" s="269" t="str">
        <f t="shared" si="145"/>
        <v/>
      </c>
      <c r="DZ104" s="119">
        <f t="shared" si="199"/>
        <v>6</v>
      </c>
      <c r="EA104" s="123" t="str">
        <f t="shared" si="220"/>
        <v/>
      </c>
      <c r="EB104" s="123">
        <v>99</v>
      </c>
      <c r="EC104" s="423"/>
      <c r="ED104" s="423"/>
      <c r="EE104" s="423"/>
      <c r="EF104" s="423"/>
      <c r="EG104" s="421"/>
      <c r="EH104" s="422"/>
      <c r="EI104" s="269" t="str">
        <f t="shared" si="146"/>
        <v/>
      </c>
      <c r="EJ104" s="180">
        <v>1</v>
      </c>
      <c r="EK104" s="269" t="str">
        <f t="shared" si="147"/>
        <v/>
      </c>
      <c r="EL104" s="180">
        <v>1</v>
      </c>
      <c r="EM104" s="181">
        <v>1</v>
      </c>
      <c r="EN104" s="181">
        <v>1</v>
      </c>
      <c r="EO104" s="183">
        <v>1</v>
      </c>
      <c r="EP104" s="183">
        <v>1</v>
      </c>
      <c r="EQ104" s="183">
        <v>1</v>
      </c>
      <c r="ER104" s="183">
        <v>1</v>
      </c>
      <c r="ES104" s="183">
        <v>1</v>
      </c>
      <c r="ET104" s="183">
        <v>1</v>
      </c>
      <c r="EU104" s="192" t="str">
        <f ca="1">IF(ISBLANK(EG104),"",ROUND(AVERAGE(OFFSET(EL104:ET104,0,0,1,ion21Coop!$F$42)),1))</f>
        <v/>
      </c>
      <c r="EV104" s="269" t="str">
        <f t="shared" si="148"/>
        <v/>
      </c>
      <c r="EX104" s="119">
        <f t="shared" si="200"/>
        <v>7</v>
      </c>
      <c r="EY104" s="123" t="str">
        <f t="shared" si="221"/>
        <v/>
      </c>
      <c r="EZ104" s="123">
        <v>99</v>
      </c>
      <c r="FA104" s="423"/>
      <c r="FB104" s="423"/>
      <c r="FC104" s="423"/>
      <c r="FD104" s="423"/>
      <c r="FE104" s="421"/>
      <c r="FF104" s="422"/>
      <c r="FG104" s="269" t="str">
        <f t="shared" si="149"/>
        <v/>
      </c>
      <c r="FH104" s="180">
        <v>1</v>
      </c>
      <c r="FI104" s="269" t="str">
        <f t="shared" si="150"/>
        <v/>
      </c>
      <c r="FJ104" s="180">
        <v>1</v>
      </c>
      <c r="FK104" s="181">
        <v>1</v>
      </c>
      <c r="FL104" s="181">
        <v>1</v>
      </c>
      <c r="FM104" s="183">
        <v>1</v>
      </c>
      <c r="FN104" s="183">
        <v>1</v>
      </c>
      <c r="FO104" s="183">
        <v>1</v>
      </c>
      <c r="FP104" s="183">
        <v>1</v>
      </c>
      <c r="FQ104" s="183">
        <v>1</v>
      </c>
      <c r="FR104" s="183">
        <v>1</v>
      </c>
      <c r="FS104" s="192" t="str">
        <f ca="1">IF(ISBLANK(FE104),"",ROUND(AVERAGE(OFFSET(FJ104:FR104,0,0,1,ion21Coop!$F$42)),1))</f>
        <v/>
      </c>
      <c r="FT104" s="269" t="str">
        <f t="shared" si="151"/>
        <v/>
      </c>
      <c r="FV104" s="119">
        <f t="shared" si="201"/>
        <v>8</v>
      </c>
      <c r="FW104" s="123" t="str">
        <f t="shared" si="222"/>
        <v/>
      </c>
      <c r="FX104" s="123">
        <v>99</v>
      </c>
      <c r="FY104" s="423"/>
      <c r="FZ104" s="423"/>
      <c r="GA104" s="423"/>
      <c r="GB104" s="423"/>
      <c r="GC104" s="421"/>
      <c r="GD104" s="422"/>
      <c r="GE104" s="269" t="str">
        <f t="shared" si="152"/>
        <v/>
      </c>
      <c r="GF104" s="180">
        <v>1</v>
      </c>
      <c r="GG104" s="269" t="str">
        <f t="shared" si="153"/>
        <v/>
      </c>
      <c r="GH104" s="180">
        <v>1</v>
      </c>
      <c r="GI104" s="181">
        <v>1</v>
      </c>
      <c r="GJ104" s="181">
        <v>1</v>
      </c>
      <c r="GK104" s="183">
        <v>1</v>
      </c>
      <c r="GL104" s="183">
        <v>1</v>
      </c>
      <c r="GM104" s="183">
        <v>1</v>
      </c>
      <c r="GN104" s="183">
        <v>1</v>
      </c>
      <c r="GO104" s="183">
        <v>1</v>
      </c>
      <c r="GP104" s="183">
        <v>1</v>
      </c>
      <c r="GQ104" s="192" t="str">
        <f ca="1">IF(ISBLANK(GC104),"",ROUND(AVERAGE(OFFSET(GH104:GP104,0,0,1,ion21Coop!$F$42)),1))</f>
        <v/>
      </c>
      <c r="GR104" s="269" t="str">
        <f t="shared" si="154"/>
        <v/>
      </c>
      <c r="GT104" s="119">
        <f t="shared" si="202"/>
        <v>9</v>
      </c>
      <c r="GU104" s="123" t="str">
        <f t="shared" si="223"/>
        <v/>
      </c>
      <c r="GV104" s="123">
        <v>99</v>
      </c>
      <c r="GW104" s="423"/>
      <c r="GX104" s="423"/>
      <c r="GY104" s="423"/>
      <c r="GZ104" s="423"/>
      <c r="HA104" s="421"/>
      <c r="HB104" s="422"/>
      <c r="HC104" s="269" t="str">
        <f t="shared" si="155"/>
        <v/>
      </c>
      <c r="HD104" s="180">
        <v>1</v>
      </c>
      <c r="HE104" s="269" t="str">
        <f t="shared" si="156"/>
        <v/>
      </c>
      <c r="HF104" s="180">
        <v>1</v>
      </c>
      <c r="HG104" s="181">
        <v>1</v>
      </c>
      <c r="HH104" s="181">
        <v>1</v>
      </c>
      <c r="HI104" s="183">
        <v>1</v>
      </c>
      <c r="HJ104" s="183">
        <v>1</v>
      </c>
      <c r="HK104" s="183">
        <v>1</v>
      </c>
      <c r="HL104" s="183">
        <v>1</v>
      </c>
      <c r="HM104" s="183">
        <v>1</v>
      </c>
      <c r="HN104" s="183">
        <v>1</v>
      </c>
      <c r="HO104" s="192" t="str">
        <f ca="1">IF(ISBLANK(HA104),"",ROUND(AVERAGE(OFFSET(HF104:HN104,0,0,1,ion21Coop!$F$42)),1))</f>
        <v/>
      </c>
      <c r="HP104" s="269" t="str">
        <f t="shared" si="157"/>
        <v/>
      </c>
      <c r="HR104" s="119">
        <f t="shared" si="203"/>
        <v>10</v>
      </c>
      <c r="HS104" s="123" t="str">
        <f t="shared" si="224"/>
        <v/>
      </c>
      <c r="HT104" s="123">
        <v>99</v>
      </c>
      <c r="HU104" s="423"/>
      <c r="HV104" s="423"/>
      <c r="HW104" s="423"/>
      <c r="HX104" s="423"/>
      <c r="HY104" s="421"/>
      <c r="HZ104" s="422"/>
      <c r="IA104" s="269" t="str">
        <f t="shared" si="158"/>
        <v/>
      </c>
      <c r="IB104" s="180">
        <v>1</v>
      </c>
      <c r="IC104" s="269" t="str">
        <f t="shared" si="159"/>
        <v/>
      </c>
      <c r="ID104" s="180">
        <v>1</v>
      </c>
      <c r="IE104" s="181">
        <v>1</v>
      </c>
      <c r="IF104" s="181">
        <v>1</v>
      </c>
      <c r="IG104" s="183">
        <v>1</v>
      </c>
      <c r="IH104" s="183">
        <v>1</v>
      </c>
      <c r="II104" s="183">
        <v>1</v>
      </c>
      <c r="IJ104" s="183">
        <v>1</v>
      </c>
      <c r="IK104" s="183">
        <v>1</v>
      </c>
      <c r="IL104" s="183">
        <v>1</v>
      </c>
      <c r="IM104" s="192" t="str">
        <f ca="1">IF(ISBLANK(HY104),"",ROUND(AVERAGE(OFFSET(ID104:IL104,0,0,1,ion21Coop!$F$42)),1))</f>
        <v/>
      </c>
      <c r="IN104" s="269" t="str">
        <f t="shared" si="160"/>
        <v/>
      </c>
      <c r="IP104" s="119">
        <f t="shared" si="204"/>
        <v>11</v>
      </c>
      <c r="IQ104" s="123" t="str">
        <f t="shared" si="225"/>
        <v/>
      </c>
      <c r="IR104" s="123">
        <v>99</v>
      </c>
      <c r="IS104" s="423"/>
      <c r="IT104" s="423"/>
      <c r="IU104" s="423"/>
      <c r="IV104" s="423"/>
      <c r="IW104" s="421"/>
      <c r="IX104" s="422"/>
      <c r="IY104" s="269" t="str">
        <f t="shared" si="161"/>
        <v/>
      </c>
      <c r="IZ104" s="180">
        <v>1</v>
      </c>
      <c r="JA104" s="269" t="str">
        <f t="shared" si="162"/>
        <v/>
      </c>
      <c r="JB104" s="180">
        <v>1</v>
      </c>
      <c r="JC104" s="181">
        <v>1</v>
      </c>
      <c r="JD104" s="181">
        <v>1</v>
      </c>
      <c r="JE104" s="183">
        <v>1</v>
      </c>
      <c r="JF104" s="183">
        <v>1</v>
      </c>
      <c r="JG104" s="183">
        <v>1</v>
      </c>
      <c r="JH104" s="183">
        <v>1</v>
      </c>
      <c r="JI104" s="183">
        <v>1</v>
      </c>
      <c r="JJ104" s="183">
        <v>1</v>
      </c>
      <c r="JK104" s="192" t="str">
        <f ca="1">IF(ISBLANK(IW104),"",ROUND(AVERAGE(OFFSET(JB104:JJ104,0,0,1,ion21Coop!$F$42)),1))</f>
        <v/>
      </c>
      <c r="JL104" s="269" t="str">
        <f t="shared" si="163"/>
        <v/>
      </c>
      <c r="JN104" s="119">
        <f t="shared" si="205"/>
        <v>12</v>
      </c>
      <c r="JO104" s="123" t="str">
        <f t="shared" si="226"/>
        <v/>
      </c>
      <c r="JP104" s="123">
        <v>99</v>
      </c>
      <c r="JQ104" s="423"/>
      <c r="JR104" s="423"/>
      <c r="JS104" s="423"/>
      <c r="JT104" s="423"/>
      <c r="JU104" s="421"/>
      <c r="JV104" s="422"/>
      <c r="JW104" s="269" t="str">
        <f t="shared" si="164"/>
        <v/>
      </c>
      <c r="JX104" s="180">
        <v>1</v>
      </c>
      <c r="JY104" s="269" t="str">
        <f t="shared" si="165"/>
        <v/>
      </c>
      <c r="JZ104" s="180">
        <v>1</v>
      </c>
      <c r="KA104" s="181">
        <v>1</v>
      </c>
      <c r="KB104" s="181">
        <v>1</v>
      </c>
      <c r="KC104" s="183">
        <v>1</v>
      </c>
      <c r="KD104" s="183">
        <v>1</v>
      </c>
      <c r="KE104" s="183">
        <v>1</v>
      </c>
      <c r="KF104" s="183">
        <v>1</v>
      </c>
      <c r="KG104" s="183">
        <v>1</v>
      </c>
      <c r="KH104" s="183">
        <v>1</v>
      </c>
      <c r="KI104" s="192" t="str">
        <f ca="1">IF(ISBLANK(JU104),"",ROUND(AVERAGE(OFFSET(JZ104:KH104,0,0,1,ion21Coop!$F$42)),1))</f>
        <v/>
      </c>
      <c r="KJ104" s="269" t="str">
        <f t="shared" si="166"/>
        <v/>
      </c>
      <c r="KL104" s="119">
        <f t="shared" si="206"/>
        <v>13</v>
      </c>
      <c r="KM104" s="123" t="str">
        <f t="shared" si="227"/>
        <v/>
      </c>
      <c r="KN104" s="123">
        <v>99</v>
      </c>
      <c r="KO104" s="423"/>
      <c r="KP104" s="423"/>
      <c r="KQ104" s="423"/>
      <c r="KR104" s="423"/>
      <c r="KS104" s="421"/>
      <c r="KT104" s="422"/>
      <c r="KU104" s="269" t="str">
        <f t="shared" si="167"/>
        <v/>
      </c>
      <c r="KV104" s="180">
        <v>1</v>
      </c>
      <c r="KW104" s="269" t="str">
        <f t="shared" si="168"/>
        <v/>
      </c>
      <c r="KX104" s="180">
        <v>1</v>
      </c>
      <c r="KY104" s="181">
        <v>1</v>
      </c>
      <c r="KZ104" s="181">
        <v>1</v>
      </c>
      <c r="LA104" s="183">
        <v>1</v>
      </c>
      <c r="LB104" s="183">
        <v>1</v>
      </c>
      <c r="LC104" s="183">
        <v>1</v>
      </c>
      <c r="LD104" s="183">
        <v>1</v>
      </c>
      <c r="LE104" s="183">
        <v>1</v>
      </c>
      <c r="LF104" s="183">
        <v>1</v>
      </c>
      <c r="LG104" s="192" t="str">
        <f ca="1">IF(ISBLANK(KS104),"",ROUND(AVERAGE(OFFSET(KX104:LF104,0,0,1,ion21Coop!$F$42)),1))</f>
        <v/>
      </c>
      <c r="LH104" s="269" t="str">
        <f t="shared" si="169"/>
        <v/>
      </c>
      <c r="LJ104" s="119">
        <f t="shared" si="207"/>
        <v>14</v>
      </c>
      <c r="LK104" s="123" t="str">
        <f t="shared" si="228"/>
        <v/>
      </c>
      <c r="LL104" s="123">
        <v>99</v>
      </c>
      <c r="LM104" s="423"/>
      <c r="LN104" s="423"/>
      <c r="LO104" s="423"/>
      <c r="LP104" s="423"/>
      <c r="LQ104" s="421"/>
      <c r="LR104" s="422"/>
      <c r="LS104" s="269" t="str">
        <f t="shared" si="170"/>
        <v/>
      </c>
      <c r="LT104" s="180">
        <v>1</v>
      </c>
      <c r="LU104" s="269" t="str">
        <f t="shared" si="171"/>
        <v/>
      </c>
      <c r="LV104" s="180">
        <v>1</v>
      </c>
      <c r="LW104" s="181">
        <v>1</v>
      </c>
      <c r="LX104" s="181">
        <v>1</v>
      </c>
      <c r="LY104" s="183">
        <v>1</v>
      </c>
      <c r="LZ104" s="183">
        <v>1</v>
      </c>
      <c r="MA104" s="183">
        <v>1</v>
      </c>
      <c r="MB104" s="183">
        <v>1</v>
      </c>
      <c r="MC104" s="183">
        <v>1</v>
      </c>
      <c r="MD104" s="183">
        <v>1</v>
      </c>
      <c r="ME104" s="192" t="str">
        <f ca="1">IF(ISBLANK(LQ104),"",ROUND(AVERAGE(OFFSET(LV104:MD104,0,0,1,ion21Coop!$F$42)),1))</f>
        <v/>
      </c>
      <c r="MF104" s="269" t="str">
        <f t="shared" si="172"/>
        <v/>
      </c>
      <c r="MH104" s="119">
        <f t="shared" si="208"/>
        <v>15</v>
      </c>
      <c r="MI104" s="123" t="str">
        <f t="shared" si="229"/>
        <v/>
      </c>
      <c r="MJ104" s="123">
        <v>99</v>
      </c>
      <c r="MK104" s="423"/>
      <c r="ML104" s="423"/>
      <c r="MM104" s="423"/>
      <c r="MN104" s="423"/>
      <c r="MO104" s="421"/>
      <c r="MP104" s="422"/>
      <c r="MQ104" s="269" t="str">
        <f t="shared" si="173"/>
        <v/>
      </c>
      <c r="MR104" s="180">
        <v>1</v>
      </c>
      <c r="MS104" s="269" t="str">
        <f t="shared" si="174"/>
        <v/>
      </c>
      <c r="MT104" s="180">
        <v>1</v>
      </c>
      <c r="MU104" s="181">
        <v>1</v>
      </c>
      <c r="MV104" s="181">
        <v>1</v>
      </c>
      <c r="MW104" s="183">
        <v>1</v>
      </c>
      <c r="MX104" s="183">
        <v>1</v>
      </c>
      <c r="MY104" s="183">
        <v>1</v>
      </c>
      <c r="MZ104" s="183">
        <v>1</v>
      </c>
      <c r="NA104" s="183">
        <v>1</v>
      </c>
      <c r="NB104" s="183">
        <v>1</v>
      </c>
      <c r="NC104" s="192" t="str">
        <f ca="1">IF(ISBLANK(MO104),"",ROUND(AVERAGE(OFFSET(MT104:NB104,0,0,1,ion21Coop!$F$42)),1))</f>
        <v/>
      </c>
      <c r="ND104" s="269" t="str">
        <f t="shared" si="175"/>
        <v/>
      </c>
      <c r="NF104" s="119">
        <f t="shared" si="209"/>
        <v>16</v>
      </c>
      <c r="NG104" s="123" t="str">
        <f t="shared" si="230"/>
        <v/>
      </c>
      <c r="NH104" s="123">
        <v>99</v>
      </c>
      <c r="NI104" s="423"/>
      <c r="NJ104" s="423"/>
      <c r="NK104" s="423"/>
      <c r="NL104" s="423"/>
      <c r="NM104" s="421"/>
      <c r="NN104" s="422"/>
      <c r="NO104" s="269" t="str">
        <f t="shared" si="176"/>
        <v/>
      </c>
      <c r="NP104" s="180">
        <v>1</v>
      </c>
      <c r="NQ104" s="269" t="str">
        <f t="shared" si="177"/>
        <v/>
      </c>
      <c r="NR104" s="180">
        <v>1</v>
      </c>
      <c r="NS104" s="181">
        <v>1</v>
      </c>
      <c r="NT104" s="181">
        <v>1</v>
      </c>
      <c r="NU104" s="183">
        <v>1</v>
      </c>
      <c r="NV104" s="183">
        <v>1</v>
      </c>
      <c r="NW104" s="183">
        <v>1</v>
      </c>
      <c r="NX104" s="183">
        <v>1</v>
      </c>
      <c r="NY104" s="183">
        <v>1</v>
      </c>
      <c r="NZ104" s="183">
        <v>1</v>
      </c>
      <c r="OA104" s="192" t="str">
        <f ca="1">IF(ISBLANK(NM104),"",ROUND(AVERAGE(OFFSET(NR104:NZ104,0,0,1,ion21Coop!$F$42)),1))</f>
        <v/>
      </c>
      <c r="OB104" s="269" t="str">
        <f t="shared" si="178"/>
        <v/>
      </c>
      <c r="OD104" s="119">
        <f t="shared" si="210"/>
        <v>17</v>
      </c>
      <c r="OE104" s="123" t="str">
        <f t="shared" si="231"/>
        <v/>
      </c>
      <c r="OF104" s="123">
        <v>99</v>
      </c>
      <c r="OG104" s="423"/>
      <c r="OH104" s="423"/>
      <c r="OI104" s="423"/>
      <c r="OJ104" s="423"/>
      <c r="OK104" s="421"/>
      <c r="OL104" s="422"/>
      <c r="OM104" s="269" t="str">
        <f t="shared" si="179"/>
        <v/>
      </c>
      <c r="ON104" s="180">
        <v>1</v>
      </c>
      <c r="OO104" s="269" t="str">
        <f t="shared" si="180"/>
        <v/>
      </c>
      <c r="OP104" s="180">
        <v>1</v>
      </c>
      <c r="OQ104" s="181">
        <v>1</v>
      </c>
      <c r="OR104" s="181">
        <v>1</v>
      </c>
      <c r="OS104" s="183">
        <v>1</v>
      </c>
      <c r="OT104" s="183">
        <v>1</v>
      </c>
      <c r="OU104" s="183">
        <v>1</v>
      </c>
      <c r="OV104" s="183">
        <v>1</v>
      </c>
      <c r="OW104" s="183">
        <v>1</v>
      </c>
      <c r="OX104" s="183">
        <v>1</v>
      </c>
      <c r="OY104" s="192" t="str">
        <f ca="1">IF(ISBLANK(OK104),"",ROUND(AVERAGE(OFFSET(OP104:OX104,0,0,1,ion21Coop!$F$42)),1))</f>
        <v/>
      </c>
      <c r="OZ104" s="269" t="str">
        <f t="shared" si="181"/>
        <v/>
      </c>
      <c r="PB104" s="119">
        <f t="shared" si="211"/>
        <v>18</v>
      </c>
      <c r="PC104" s="123" t="str">
        <f t="shared" si="232"/>
        <v/>
      </c>
      <c r="PD104" s="123">
        <v>99</v>
      </c>
      <c r="PE104" s="423"/>
      <c r="PF104" s="423"/>
      <c r="PG104" s="423"/>
      <c r="PH104" s="423"/>
      <c r="PI104" s="421"/>
      <c r="PJ104" s="422"/>
      <c r="PK104" s="269" t="str">
        <f t="shared" si="182"/>
        <v/>
      </c>
      <c r="PL104" s="180">
        <v>1</v>
      </c>
      <c r="PM104" s="269" t="str">
        <f t="shared" si="183"/>
        <v/>
      </c>
      <c r="PN104" s="180">
        <v>1</v>
      </c>
      <c r="PO104" s="181">
        <v>1</v>
      </c>
      <c r="PP104" s="181">
        <v>1</v>
      </c>
      <c r="PQ104" s="183">
        <v>1</v>
      </c>
      <c r="PR104" s="183">
        <v>1</v>
      </c>
      <c r="PS104" s="183">
        <v>1</v>
      </c>
      <c r="PT104" s="183">
        <v>1</v>
      </c>
      <c r="PU104" s="183">
        <v>1</v>
      </c>
      <c r="PV104" s="183">
        <v>1</v>
      </c>
      <c r="PW104" s="192" t="str">
        <f ca="1">IF(ISBLANK(PI104),"",ROUND(AVERAGE(OFFSET(PN104:PV104,0,0,1,ion21Coop!$F$42)),1))</f>
        <v/>
      </c>
      <c r="PX104" s="269" t="str">
        <f t="shared" si="184"/>
        <v/>
      </c>
      <c r="PZ104" s="119">
        <f t="shared" si="212"/>
        <v>19</v>
      </c>
      <c r="QA104" s="123" t="str">
        <f t="shared" si="233"/>
        <v/>
      </c>
      <c r="QB104" s="123">
        <v>99</v>
      </c>
      <c r="QC104" s="423"/>
      <c r="QD104" s="423"/>
      <c r="QE104" s="423"/>
      <c r="QF104" s="423"/>
      <c r="QG104" s="421"/>
      <c r="QH104" s="422"/>
      <c r="QI104" s="269" t="str">
        <f t="shared" si="185"/>
        <v/>
      </c>
      <c r="QJ104" s="180">
        <v>1</v>
      </c>
      <c r="QK104" s="269" t="str">
        <f t="shared" si="186"/>
        <v/>
      </c>
      <c r="QL104" s="180">
        <v>1</v>
      </c>
      <c r="QM104" s="181">
        <v>1</v>
      </c>
      <c r="QN104" s="181">
        <v>1</v>
      </c>
      <c r="QO104" s="183">
        <v>1</v>
      </c>
      <c r="QP104" s="183">
        <v>1</v>
      </c>
      <c r="QQ104" s="183">
        <v>1</v>
      </c>
      <c r="QR104" s="183">
        <v>1</v>
      </c>
      <c r="QS104" s="183">
        <v>1</v>
      </c>
      <c r="QT104" s="183">
        <v>1</v>
      </c>
      <c r="QU104" s="192" t="str">
        <f ca="1">IF(ISBLANK(QG104),"",ROUND(AVERAGE(OFFSET(QL104:QT104,0,0,1,ion21Coop!$F$42)),1))</f>
        <v/>
      </c>
      <c r="QV104" s="269" t="str">
        <f t="shared" si="187"/>
        <v/>
      </c>
      <c r="QX104" s="119">
        <f t="shared" si="213"/>
        <v>20</v>
      </c>
      <c r="QY104" s="123" t="str">
        <f t="shared" si="234"/>
        <v/>
      </c>
      <c r="QZ104" s="123">
        <v>99</v>
      </c>
      <c r="RA104" s="423"/>
      <c r="RB104" s="423"/>
      <c r="RC104" s="423"/>
      <c r="RD104" s="423"/>
      <c r="RE104" s="421"/>
      <c r="RF104" s="422"/>
      <c r="RG104" s="269" t="str">
        <f t="shared" si="188"/>
        <v/>
      </c>
      <c r="RH104" s="180">
        <v>1</v>
      </c>
      <c r="RI104" s="269" t="str">
        <f t="shared" si="189"/>
        <v/>
      </c>
      <c r="RJ104" s="180">
        <v>1</v>
      </c>
      <c r="RK104" s="181">
        <v>1</v>
      </c>
      <c r="RL104" s="181">
        <v>1</v>
      </c>
      <c r="RM104" s="183">
        <v>1</v>
      </c>
      <c r="RN104" s="183">
        <v>1</v>
      </c>
      <c r="RO104" s="183">
        <v>1</v>
      </c>
      <c r="RP104" s="183">
        <v>1</v>
      </c>
      <c r="RQ104" s="183">
        <v>1</v>
      </c>
      <c r="RR104" s="183">
        <v>1</v>
      </c>
      <c r="RS104" s="192" t="str">
        <f ca="1">IF(ISBLANK(RE104),"",ROUND(AVERAGE(OFFSET(RJ104:RR104,0,0,1,ion21Coop!$F$42)),1))</f>
        <v/>
      </c>
      <c r="RT104" s="269" t="str">
        <f t="shared" si="190"/>
        <v/>
      </c>
      <c r="RV104" s="119">
        <f t="shared" si="214"/>
        <v>21</v>
      </c>
      <c r="RW104" s="123" t="str">
        <f t="shared" si="235"/>
        <v/>
      </c>
      <c r="RX104" s="123">
        <v>99</v>
      </c>
      <c r="RY104" s="423"/>
      <c r="RZ104" s="423"/>
      <c r="SA104" s="423"/>
      <c r="SB104" s="423"/>
      <c r="SC104" s="421"/>
      <c r="SD104" s="422"/>
      <c r="SE104" s="269" t="str">
        <f t="shared" si="191"/>
        <v/>
      </c>
      <c r="SF104" s="180">
        <v>1</v>
      </c>
      <c r="SG104" s="269" t="str">
        <f t="shared" si="192"/>
        <v/>
      </c>
      <c r="SH104" s="180">
        <v>1</v>
      </c>
      <c r="SI104" s="181">
        <v>1</v>
      </c>
      <c r="SJ104" s="181">
        <v>1</v>
      </c>
      <c r="SK104" s="183">
        <v>1</v>
      </c>
      <c r="SL104" s="183">
        <v>1</v>
      </c>
      <c r="SM104" s="183">
        <v>1</v>
      </c>
      <c r="SN104" s="183">
        <v>1</v>
      </c>
      <c r="SO104" s="183">
        <v>1</v>
      </c>
      <c r="SP104" s="183">
        <v>1</v>
      </c>
      <c r="SQ104" s="192" t="str">
        <f ca="1">IF(ISBLANK(SC104),"",ROUND(AVERAGE(OFFSET(SH104:SP104,0,0,1,ion21Coop!$F$42)),1))</f>
        <v/>
      </c>
      <c r="SR104" s="269" t="str">
        <f t="shared" si="193"/>
        <v/>
      </c>
      <c r="ST104" s="565"/>
      <c r="SU104" s="565"/>
      <c r="SV104" s="566"/>
      <c r="SW104" s="567"/>
      <c r="SX104" s="565"/>
      <c r="SY104" s="566"/>
      <c r="SZ104" s="568"/>
      <c r="TA104" s="567"/>
      <c r="TB104" s="553"/>
    </row>
    <row r="105" spans="10:522" x14ac:dyDescent="0.3">
      <c r="J105" s="119">
        <f t="shared" si="194"/>
        <v>1</v>
      </c>
      <c r="K105" s="123" t="str">
        <f t="shared" si="215"/>
        <v>YaJo</v>
      </c>
      <c r="L105" s="123">
        <v>100</v>
      </c>
      <c r="M105" s="351"/>
      <c r="N105" s="351"/>
      <c r="O105" s="351"/>
      <c r="P105" s="351"/>
      <c r="Q105" s="369"/>
      <c r="R105" s="370"/>
      <c r="S105" s="269" t="str">
        <f t="shared" si="131"/>
        <v/>
      </c>
      <c r="T105" s="180">
        <v>1</v>
      </c>
      <c r="U105" s="269" t="str">
        <f t="shared" si="132"/>
        <v/>
      </c>
      <c r="V105" s="180">
        <v>1</v>
      </c>
      <c r="W105" s="181">
        <v>1</v>
      </c>
      <c r="X105" s="181">
        <v>1</v>
      </c>
      <c r="Y105" s="183">
        <v>1</v>
      </c>
      <c r="Z105" s="183">
        <v>1</v>
      </c>
      <c r="AA105" s="183">
        <v>1</v>
      </c>
      <c r="AB105" s="183">
        <v>1</v>
      </c>
      <c r="AC105" s="183">
        <v>1</v>
      </c>
      <c r="AD105" s="183">
        <v>1</v>
      </c>
      <c r="AE105" s="192" t="str">
        <f ca="1">IF(ISBLANK(Q105),"",ROUND(AVERAGE(OFFSET(V105:AD105,0,0,1,ion21Coop!$F$42)),1))</f>
        <v/>
      </c>
      <c r="AF105" s="269" t="str">
        <f t="shared" si="133"/>
        <v/>
      </c>
      <c r="AH105" s="119">
        <f t="shared" si="195"/>
        <v>2</v>
      </c>
      <c r="AI105" s="123" t="str">
        <f t="shared" si="216"/>
        <v>GeLo</v>
      </c>
      <c r="AJ105" s="123">
        <v>100</v>
      </c>
      <c r="AK105" s="351"/>
      <c r="AL105" s="351"/>
      <c r="AM105" s="351"/>
      <c r="AN105" s="351"/>
      <c r="AO105" s="369"/>
      <c r="AP105" s="370"/>
      <c r="AQ105" s="269" t="str">
        <f t="shared" si="134"/>
        <v/>
      </c>
      <c r="AR105" s="180">
        <v>1</v>
      </c>
      <c r="AS105" s="269" t="str">
        <f t="shared" si="135"/>
        <v/>
      </c>
      <c r="AT105" s="180">
        <v>1</v>
      </c>
      <c r="AU105" s="181">
        <v>1</v>
      </c>
      <c r="AV105" s="181">
        <v>1</v>
      </c>
      <c r="AW105" s="183">
        <v>1</v>
      </c>
      <c r="AX105" s="183">
        <v>1</v>
      </c>
      <c r="AY105" s="183">
        <v>1</v>
      </c>
      <c r="AZ105" s="183">
        <v>1</v>
      </c>
      <c r="BA105" s="183">
        <v>1</v>
      </c>
      <c r="BB105" s="183">
        <v>1</v>
      </c>
      <c r="BC105" s="192" t="str">
        <f ca="1">IF(ISBLANK(AO105),"",ROUND(AVERAGE(OFFSET(AT105:BB105,0,0,1,ion21Coop!$F$42)),1))</f>
        <v/>
      </c>
      <c r="BD105" s="269" t="str">
        <f t="shared" si="136"/>
        <v/>
      </c>
      <c r="BF105" s="119">
        <f t="shared" si="196"/>
        <v>3</v>
      </c>
      <c r="BG105" s="123" t="str">
        <f t="shared" si="217"/>
        <v>MiDo</v>
      </c>
      <c r="BH105" s="123">
        <v>100</v>
      </c>
      <c r="BI105" s="351"/>
      <c r="BJ105" s="351"/>
      <c r="BK105" s="351"/>
      <c r="BL105" s="351"/>
      <c r="BM105" s="369"/>
      <c r="BN105" s="370"/>
      <c r="BO105" s="269" t="str">
        <f t="shared" si="137"/>
        <v/>
      </c>
      <c r="BP105" s="180">
        <v>1</v>
      </c>
      <c r="BQ105" s="269" t="str">
        <f t="shared" si="138"/>
        <v/>
      </c>
      <c r="BR105" s="180">
        <v>1</v>
      </c>
      <c r="BS105" s="181">
        <v>1</v>
      </c>
      <c r="BT105" s="181">
        <v>1</v>
      </c>
      <c r="BU105" s="183">
        <v>1</v>
      </c>
      <c r="BV105" s="183">
        <v>1</v>
      </c>
      <c r="BW105" s="183">
        <v>1</v>
      </c>
      <c r="BX105" s="183">
        <v>1</v>
      </c>
      <c r="BY105" s="183">
        <v>1</v>
      </c>
      <c r="BZ105" s="183">
        <v>1</v>
      </c>
      <c r="CA105" s="192" t="str">
        <f ca="1">IF(ISBLANK(BM105),"",ROUND(AVERAGE(OFFSET(BR105:BZ105,0,0,1,ion21Coop!$F$42)),1))</f>
        <v/>
      </c>
      <c r="CB105" s="269" t="str">
        <f t="shared" si="139"/>
        <v/>
      </c>
      <c r="CD105" s="119">
        <f t="shared" si="197"/>
        <v>4</v>
      </c>
      <c r="CE105" s="123" t="str">
        <f t="shared" si="218"/>
        <v>EmNi</v>
      </c>
      <c r="CF105" s="123">
        <v>100</v>
      </c>
      <c r="CG105" s="351"/>
      <c r="CH105" s="351"/>
      <c r="CI105" s="351"/>
      <c r="CJ105" s="351"/>
      <c r="CK105" s="369"/>
      <c r="CL105" s="370"/>
      <c r="CM105" s="269" t="str">
        <f t="shared" si="140"/>
        <v/>
      </c>
      <c r="CN105" s="180">
        <v>1</v>
      </c>
      <c r="CO105" s="269" t="str">
        <f t="shared" si="141"/>
        <v/>
      </c>
      <c r="CP105" s="180">
        <v>1</v>
      </c>
      <c r="CQ105" s="181">
        <v>1</v>
      </c>
      <c r="CR105" s="181">
        <v>1</v>
      </c>
      <c r="CS105" s="183">
        <v>1</v>
      </c>
      <c r="CT105" s="183">
        <v>1</v>
      </c>
      <c r="CU105" s="183">
        <v>1</v>
      </c>
      <c r="CV105" s="183">
        <v>1</v>
      </c>
      <c r="CW105" s="183">
        <v>1</v>
      </c>
      <c r="CX105" s="183">
        <v>1</v>
      </c>
      <c r="CY105" s="192" t="str">
        <f ca="1">IF(ISBLANK(CK105),"",ROUND(AVERAGE(OFFSET(CP105:CX105,0,0,1,ion21Coop!$F$42)),1))</f>
        <v/>
      </c>
      <c r="CZ105" s="269" t="str">
        <f t="shared" si="142"/>
        <v/>
      </c>
      <c r="DB105" s="119">
        <f t="shared" si="198"/>
        <v>5</v>
      </c>
      <c r="DC105" s="123" t="str">
        <f t="shared" si="219"/>
        <v>HeJe</v>
      </c>
      <c r="DD105" s="123">
        <v>100</v>
      </c>
      <c r="DE105" s="423"/>
      <c r="DF105" s="423"/>
      <c r="DG105" s="423"/>
      <c r="DH105" s="423"/>
      <c r="DI105" s="421"/>
      <c r="DJ105" s="422"/>
      <c r="DK105" s="269" t="str">
        <f t="shared" si="143"/>
        <v/>
      </c>
      <c r="DL105" s="180">
        <v>1</v>
      </c>
      <c r="DM105" s="269" t="str">
        <f t="shared" si="144"/>
        <v/>
      </c>
      <c r="DN105" s="180">
        <v>1</v>
      </c>
      <c r="DO105" s="181">
        <v>1</v>
      </c>
      <c r="DP105" s="181">
        <v>1</v>
      </c>
      <c r="DQ105" s="183">
        <v>1</v>
      </c>
      <c r="DR105" s="183">
        <v>1</v>
      </c>
      <c r="DS105" s="183">
        <v>1</v>
      </c>
      <c r="DT105" s="183">
        <v>1</v>
      </c>
      <c r="DU105" s="183">
        <v>1</v>
      </c>
      <c r="DV105" s="183">
        <v>1</v>
      </c>
      <c r="DW105" s="192" t="str">
        <f ca="1">IF(ISBLANK(DI105),"",ROUND(AVERAGE(OFFSET(DN105:DV105,0,0,1,ion21Coop!$F$42)),1))</f>
        <v/>
      </c>
      <c r="DX105" s="269" t="str">
        <f t="shared" si="145"/>
        <v/>
      </c>
      <c r="DZ105" s="119">
        <f t="shared" si="199"/>
        <v>6</v>
      </c>
      <c r="EA105" s="123" t="str">
        <f t="shared" si="220"/>
        <v/>
      </c>
      <c r="EB105" s="123">
        <v>100</v>
      </c>
      <c r="EC105" s="423"/>
      <c r="ED105" s="423"/>
      <c r="EE105" s="423"/>
      <c r="EF105" s="423"/>
      <c r="EG105" s="421"/>
      <c r="EH105" s="422"/>
      <c r="EI105" s="269" t="str">
        <f t="shared" si="146"/>
        <v/>
      </c>
      <c r="EJ105" s="180">
        <v>1</v>
      </c>
      <c r="EK105" s="269" t="str">
        <f t="shared" si="147"/>
        <v/>
      </c>
      <c r="EL105" s="180">
        <v>1</v>
      </c>
      <c r="EM105" s="181">
        <v>1</v>
      </c>
      <c r="EN105" s="181">
        <v>1</v>
      </c>
      <c r="EO105" s="183">
        <v>1</v>
      </c>
      <c r="EP105" s="183">
        <v>1</v>
      </c>
      <c r="EQ105" s="183">
        <v>1</v>
      </c>
      <c r="ER105" s="183">
        <v>1</v>
      </c>
      <c r="ES105" s="183">
        <v>1</v>
      </c>
      <c r="ET105" s="183">
        <v>1</v>
      </c>
      <c r="EU105" s="192" t="str">
        <f ca="1">IF(ISBLANK(EG105),"",ROUND(AVERAGE(OFFSET(EL105:ET105,0,0,1,ion21Coop!$F$42)),1))</f>
        <v/>
      </c>
      <c r="EV105" s="269" t="str">
        <f t="shared" si="148"/>
        <v/>
      </c>
      <c r="EX105" s="119">
        <f t="shared" si="200"/>
        <v>7</v>
      </c>
      <c r="EY105" s="123" t="str">
        <f t="shared" si="221"/>
        <v/>
      </c>
      <c r="EZ105" s="123">
        <v>100</v>
      </c>
      <c r="FA105" s="423"/>
      <c r="FB105" s="423"/>
      <c r="FC105" s="423"/>
      <c r="FD105" s="423"/>
      <c r="FE105" s="421"/>
      <c r="FF105" s="422"/>
      <c r="FG105" s="269" t="str">
        <f t="shared" si="149"/>
        <v/>
      </c>
      <c r="FH105" s="180">
        <v>1</v>
      </c>
      <c r="FI105" s="269" t="str">
        <f t="shared" si="150"/>
        <v/>
      </c>
      <c r="FJ105" s="180">
        <v>1</v>
      </c>
      <c r="FK105" s="181">
        <v>1</v>
      </c>
      <c r="FL105" s="181">
        <v>1</v>
      </c>
      <c r="FM105" s="183">
        <v>1</v>
      </c>
      <c r="FN105" s="183">
        <v>1</v>
      </c>
      <c r="FO105" s="183">
        <v>1</v>
      </c>
      <c r="FP105" s="183">
        <v>1</v>
      </c>
      <c r="FQ105" s="183">
        <v>1</v>
      </c>
      <c r="FR105" s="183">
        <v>1</v>
      </c>
      <c r="FS105" s="192" t="str">
        <f ca="1">IF(ISBLANK(FE105),"",ROUND(AVERAGE(OFFSET(FJ105:FR105,0,0,1,ion21Coop!$F$42)),1))</f>
        <v/>
      </c>
      <c r="FT105" s="269" t="str">
        <f t="shared" si="151"/>
        <v/>
      </c>
      <c r="FV105" s="119">
        <f t="shared" si="201"/>
        <v>8</v>
      </c>
      <c r="FW105" s="123" t="str">
        <f t="shared" si="222"/>
        <v/>
      </c>
      <c r="FX105" s="123">
        <v>100</v>
      </c>
      <c r="FY105" s="423"/>
      <c r="FZ105" s="423"/>
      <c r="GA105" s="423"/>
      <c r="GB105" s="423"/>
      <c r="GC105" s="421"/>
      <c r="GD105" s="422"/>
      <c r="GE105" s="269" t="str">
        <f t="shared" si="152"/>
        <v/>
      </c>
      <c r="GF105" s="180">
        <v>1</v>
      </c>
      <c r="GG105" s="269" t="str">
        <f t="shared" si="153"/>
        <v/>
      </c>
      <c r="GH105" s="180">
        <v>1</v>
      </c>
      <c r="GI105" s="181">
        <v>1</v>
      </c>
      <c r="GJ105" s="181">
        <v>1</v>
      </c>
      <c r="GK105" s="183">
        <v>1</v>
      </c>
      <c r="GL105" s="183">
        <v>1</v>
      </c>
      <c r="GM105" s="183">
        <v>1</v>
      </c>
      <c r="GN105" s="183">
        <v>1</v>
      </c>
      <c r="GO105" s="183">
        <v>1</v>
      </c>
      <c r="GP105" s="183">
        <v>1</v>
      </c>
      <c r="GQ105" s="192" t="str">
        <f ca="1">IF(ISBLANK(GC105),"",ROUND(AVERAGE(OFFSET(GH105:GP105,0,0,1,ion21Coop!$F$42)),1))</f>
        <v/>
      </c>
      <c r="GR105" s="269" t="str">
        <f t="shared" si="154"/>
        <v/>
      </c>
      <c r="GT105" s="119">
        <f t="shared" si="202"/>
        <v>9</v>
      </c>
      <c r="GU105" s="123" t="str">
        <f t="shared" si="223"/>
        <v/>
      </c>
      <c r="GV105" s="123">
        <v>100</v>
      </c>
      <c r="GW105" s="423"/>
      <c r="GX105" s="423"/>
      <c r="GY105" s="423"/>
      <c r="GZ105" s="423"/>
      <c r="HA105" s="421"/>
      <c r="HB105" s="422"/>
      <c r="HC105" s="269" t="str">
        <f t="shared" si="155"/>
        <v/>
      </c>
      <c r="HD105" s="180">
        <v>1</v>
      </c>
      <c r="HE105" s="269" t="str">
        <f t="shared" si="156"/>
        <v/>
      </c>
      <c r="HF105" s="180">
        <v>1</v>
      </c>
      <c r="HG105" s="181">
        <v>1</v>
      </c>
      <c r="HH105" s="181">
        <v>1</v>
      </c>
      <c r="HI105" s="183">
        <v>1</v>
      </c>
      <c r="HJ105" s="183">
        <v>1</v>
      </c>
      <c r="HK105" s="183">
        <v>1</v>
      </c>
      <c r="HL105" s="183">
        <v>1</v>
      </c>
      <c r="HM105" s="183">
        <v>1</v>
      </c>
      <c r="HN105" s="183">
        <v>1</v>
      </c>
      <c r="HO105" s="192" t="str">
        <f ca="1">IF(ISBLANK(HA105),"",ROUND(AVERAGE(OFFSET(HF105:HN105,0,0,1,ion21Coop!$F$42)),1))</f>
        <v/>
      </c>
      <c r="HP105" s="269" t="str">
        <f t="shared" si="157"/>
        <v/>
      </c>
      <c r="HR105" s="119">
        <f t="shared" si="203"/>
        <v>10</v>
      </c>
      <c r="HS105" s="123" t="str">
        <f t="shared" si="224"/>
        <v/>
      </c>
      <c r="HT105" s="123">
        <v>100</v>
      </c>
      <c r="HU105" s="423"/>
      <c r="HV105" s="423"/>
      <c r="HW105" s="423"/>
      <c r="HX105" s="423"/>
      <c r="HY105" s="421"/>
      <c r="HZ105" s="422"/>
      <c r="IA105" s="269" t="str">
        <f t="shared" si="158"/>
        <v/>
      </c>
      <c r="IB105" s="180">
        <v>1</v>
      </c>
      <c r="IC105" s="269" t="str">
        <f t="shared" si="159"/>
        <v/>
      </c>
      <c r="ID105" s="180">
        <v>1</v>
      </c>
      <c r="IE105" s="181">
        <v>1</v>
      </c>
      <c r="IF105" s="181">
        <v>1</v>
      </c>
      <c r="IG105" s="183">
        <v>1</v>
      </c>
      <c r="IH105" s="183">
        <v>1</v>
      </c>
      <c r="II105" s="183">
        <v>1</v>
      </c>
      <c r="IJ105" s="183">
        <v>1</v>
      </c>
      <c r="IK105" s="183">
        <v>1</v>
      </c>
      <c r="IL105" s="183">
        <v>1</v>
      </c>
      <c r="IM105" s="192" t="str">
        <f ca="1">IF(ISBLANK(HY105),"",ROUND(AVERAGE(OFFSET(ID105:IL105,0,0,1,ion21Coop!$F$42)),1))</f>
        <v/>
      </c>
      <c r="IN105" s="269" t="str">
        <f t="shared" si="160"/>
        <v/>
      </c>
      <c r="IP105" s="119">
        <f t="shared" si="204"/>
        <v>11</v>
      </c>
      <c r="IQ105" s="123" t="str">
        <f t="shared" si="225"/>
        <v/>
      </c>
      <c r="IR105" s="123">
        <v>100</v>
      </c>
      <c r="IS105" s="423"/>
      <c r="IT105" s="423"/>
      <c r="IU105" s="423"/>
      <c r="IV105" s="423"/>
      <c r="IW105" s="421"/>
      <c r="IX105" s="422"/>
      <c r="IY105" s="269" t="str">
        <f t="shared" si="161"/>
        <v/>
      </c>
      <c r="IZ105" s="180">
        <v>1</v>
      </c>
      <c r="JA105" s="269" t="str">
        <f t="shared" si="162"/>
        <v/>
      </c>
      <c r="JB105" s="180">
        <v>1</v>
      </c>
      <c r="JC105" s="181">
        <v>1</v>
      </c>
      <c r="JD105" s="181">
        <v>1</v>
      </c>
      <c r="JE105" s="183">
        <v>1</v>
      </c>
      <c r="JF105" s="183">
        <v>1</v>
      </c>
      <c r="JG105" s="183">
        <v>1</v>
      </c>
      <c r="JH105" s="183">
        <v>1</v>
      </c>
      <c r="JI105" s="183">
        <v>1</v>
      </c>
      <c r="JJ105" s="183">
        <v>1</v>
      </c>
      <c r="JK105" s="192" t="str">
        <f ca="1">IF(ISBLANK(IW105),"",ROUND(AVERAGE(OFFSET(JB105:JJ105,0,0,1,ion21Coop!$F$42)),1))</f>
        <v/>
      </c>
      <c r="JL105" s="269" t="str">
        <f t="shared" si="163"/>
        <v/>
      </c>
      <c r="JN105" s="119">
        <f t="shared" si="205"/>
        <v>12</v>
      </c>
      <c r="JO105" s="123" t="str">
        <f t="shared" si="226"/>
        <v/>
      </c>
      <c r="JP105" s="123">
        <v>100</v>
      </c>
      <c r="JQ105" s="423"/>
      <c r="JR105" s="423"/>
      <c r="JS105" s="423"/>
      <c r="JT105" s="423"/>
      <c r="JU105" s="421"/>
      <c r="JV105" s="422"/>
      <c r="JW105" s="269" t="str">
        <f t="shared" si="164"/>
        <v/>
      </c>
      <c r="JX105" s="180">
        <v>1</v>
      </c>
      <c r="JY105" s="269" t="str">
        <f t="shared" si="165"/>
        <v/>
      </c>
      <c r="JZ105" s="180">
        <v>1</v>
      </c>
      <c r="KA105" s="181">
        <v>1</v>
      </c>
      <c r="KB105" s="181">
        <v>1</v>
      </c>
      <c r="KC105" s="183">
        <v>1</v>
      </c>
      <c r="KD105" s="183">
        <v>1</v>
      </c>
      <c r="KE105" s="183">
        <v>1</v>
      </c>
      <c r="KF105" s="183">
        <v>1</v>
      </c>
      <c r="KG105" s="183">
        <v>1</v>
      </c>
      <c r="KH105" s="183">
        <v>1</v>
      </c>
      <c r="KI105" s="192" t="str">
        <f ca="1">IF(ISBLANK(JU105),"",ROUND(AVERAGE(OFFSET(JZ105:KH105,0,0,1,ion21Coop!$F$42)),1))</f>
        <v/>
      </c>
      <c r="KJ105" s="269" t="str">
        <f t="shared" si="166"/>
        <v/>
      </c>
      <c r="KL105" s="119">
        <f t="shared" si="206"/>
        <v>13</v>
      </c>
      <c r="KM105" s="123" t="str">
        <f t="shared" si="227"/>
        <v/>
      </c>
      <c r="KN105" s="123">
        <v>100</v>
      </c>
      <c r="KO105" s="423"/>
      <c r="KP105" s="423"/>
      <c r="KQ105" s="423"/>
      <c r="KR105" s="423"/>
      <c r="KS105" s="421"/>
      <c r="KT105" s="422"/>
      <c r="KU105" s="269" t="str">
        <f t="shared" si="167"/>
        <v/>
      </c>
      <c r="KV105" s="180">
        <v>1</v>
      </c>
      <c r="KW105" s="269" t="str">
        <f t="shared" si="168"/>
        <v/>
      </c>
      <c r="KX105" s="180">
        <v>1</v>
      </c>
      <c r="KY105" s="181">
        <v>1</v>
      </c>
      <c r="KZ105" s="181">
        <v>1</v>
      </c>
      <c r="LA105" s="183">
        <v>1</v>
      </c>
      <c r="LB105" s="183">
        <v>1</v>
      </c>
      <c r="LC105" s="183">
        <v>1</v>
      </c>
      <c r="LD105" s="183">
        <v>1</v>
      </c>
      <c r="LE105" s="183">
        <v>1</v>
      </c>
      <c r="LF105" s="183">
        <v>1</v>
      </c>
      <c r="LG105" s="192" t="str">
        <f ca="1">IF(ISBLANK(KS105),"",ROUND(AVERAGE(OFFSET(KX105:LF105,0,0,1,ion21Coop!$F$42)),1))</f>
        <v/>
      </c>
      <c r="LH105" s="269" t="str">
        <f t="shared" si="169"/>
        <v/>
      </c>
      <c r="LJ105" s="119">
        <f t="shared" si="207"/>
        <v>14</v>
      </c>
      <c r="LK105" s="123" t="str">
        <f t="shared" si="228"/>
        <v/>
      </c>
      <c r="LL105" s="123">
        <v>100</v>
      </c>
      <c r="LM105" s="423"/>
      <c r="LN105" s="423"/>
      <c r="LO105" s="423"/>
      <c r="LP105" s="423"/>
      <c r="LQ105" s="421"/>
      <c r="LR105" s="422"/>
      <c r="LS105" s="269" t="str">
        <f t="shared" si="170"/>
        <v/>
      </c>
      <c r="LT105" s="180">
        <v>1</v>
      </c>
      <c r="LU105" s="269" t="str">
        <f t="shared" si="171"/>
        <v/>
      </c>
      <c r="LV105" s="180">
        <v>1</v>
      </c>
      <c r="LW105" s="181">
        <v>1</v>
      </c>
      <c r="LX105" s="181">
        <v>1</v>
      </c>
      <c r="LY105" s="183">
        <v>1</v>
      </c>
      <c r="LZ105" s="183">
        <v>1</v>
      </c>
      <c r="MA105" s="183">
        <v>1</v>
      </c>
      <c r="MB105" s="183">
        <v>1</v>
      </c>
      <c r="MC105" s="183">
        <v>1</v>
      </c>
      <c r="MD105" s="183">
        <v>1</v>
      </c>
      <c r="ME105" s="192" t="str">
        <f ca="1">IF(ISBLANK(LQ105),"",ROUND(AVERAGE(OFFSET(LV105:MD105,0,0,1,ion21Coop!$F$42)),1))</f>
        <v/>
      </c>
      <c r="MF105" s="269" t="str">
        <f t="shared" si="172"/>
        <v/>
      </c>
      <c r="MH105" s="119">
        <f t="shared" si="208"/>
        <v>15</v>
      </c>
      <c r="MI105" s="123" t="str">
        <f t="shared" si="229"/>
        <v/>
      </c>
      <c r="MJ105" s="123">
        <v>100</v>
      </c>
      <c r="MK105" s="423"/>
      <c r="ML105" s="423"/>
      <c r="MM105" s="423"/>
      <c r="MN105" s="423"/>
      <c r="MO105" s="421"/>
      <c r="MP105" s="422"/>
      <c r="MQ105" s="269" t="str">
        <f t="shared" si="173"/>
        <v/>
      </c>
      <c r="MR105" s="180">
        <v>1</v>
      </c>
      <c r="MS105" s="269" t="str">
        <f t="shared" si="174"/>
        <v/>
      </c>
      <c r="MT105" s="180">
        <v>1</v>
      </c>
      <c r="MU105" s="181">
        <v>1</v>
      </c>
      <c r="MV105" s="181">
        <v>1</v>
      </c>
      <c r="MW105" s="183">
        <v>1</v>
      </c>
      <c r="MX105" s="183">
        <v>1</v>
      </c>
      <c r="MY105" s="183">
        <v>1</v>
      </c>
      <c r="MZ105" s="183">
        <v>1</v>
      </c>
      <c r="NA105" s="183">
        <v>1</v>
      </c>
      <c r="NB105" s="183">
        <v>1</v>
      </c>
      <c r="NC105" s="192" t="str">
        <f ca="1">IF(ISBLANK(MO105),"",ROUND(AVERAGE(OFFSET(MT105:NB105,0,0,1,ion21Coop!$F$42)),1))</f>
        <v/>
      </c>
      <c r="ND105" s="269" t="str">
        <f t="shared" si="175"/>
        <v/>
      </c>
      <c r="NF105" s="119">
        <f t="shared" si="209"/>
        <v>16</v>
      </c>
      <c r="NG105" s="123" t="str">
        <f t="shared" si="230"/>
        <v/>
      </c>
      <c r="NH105" s="123">
        <v>100</v>
      </c>
      <c r="NI105" s="423"/>
      <c r="NJ105" s="423"/>
      <c r="NK105" s="423"/>
      <c r="NL105" s="423"/>
      <c r="NM105" s="421"/>
      <c r="NN105" s="422"/>
      <c r="NO105" s="269" t="str">
        <f t="shared" si="176"/>
        <v/>
      </c>
      <c r="NP105" s="180">
        <v>1</v>
      </c>
      <c r="NQ105" s="269" t="str">
        <f t="shared" si="177"/>
        <v/>
      </c>
      <c r="NR105" s="180">
        <v>1</v>
      </c>
      <c r="NS105" s="181">
        <v>1</v>
      </c>
      <c r="NT105" s="181">
        <v>1</v>
      </c>
      <c r="NU105" s="183">
        <v>1</v>
      </c>
      <c r="NV105" s="183">
        <v>1</v>
      </c>
      <c r="NW105" s="183">
        <v>1</v>
      </c>
      <c r="NX105" s="183">
        <v>1</v>
      </c>
      <c r="NY105" s="183">
        <v>1</v>
      </c>
      <c r="NZ105" s="183">
        <v>1</v>
      </c>
      <c r="OA105" s="192" t="str">
        <f ca="1">IF(ISBLANK(NM105),"",ROUND(AVERAGE(OFFSET(NR105:NZ105,0,0,1,ion21Coop!$F$42)),1))</f>
        <v/>
      </c>
      <c r="OB105" s="269" t="str">
        <f t="shared" si="178"/>
        <v/>
      </c>
      <c r="OD105" s="119">
        <f t="shared" si="210"/>
        <v>17</v>
      </c>
      <c r="OE105" s="123" t="str">
        <f t="shared" si="231"/>
        <v/>
      </c>
      <c r="OF105" s="123">
        <v>100</v>
      </c>
      <c r="OG105" s="423"/>
      <c r="OH105" s="423"/>
      <c r="OI105" s="423"/>
      <c r="OJ105" s="423"/>
      <c r="OK105" s="421"/>
      <c r="OL105" s="422"/>
      <c r="OM105" s="269" t="str">
        <f t="shared" si="179"/>
        <v/>
      </c>
      <c r="ON105" s="180">
        <v>1</v>
      </c>
      <c r="OO105" s="269" t="str">
        <f t="shared" si="180"/>
        <v/>
      </c>
      <c r="OP105" s="180">
        <v>1</v>
      </c>
      <c r="OQ105" s="181">
        <v>1</v>
      </c>
      <c r="OR105" s="181">
        <v>1</v>
      </c>
      <c r="OS105" s="183">
        <v>1</v>
      </c>
      <c r="OT105" s="183">
        <v>1</v>
      </c>
      <c r="OU105" s="183">
        <v>1</v>
      </c>
      <c r="OV105" s="183">
        <v>1</v>
      </c>
      <c r="OW105" s="183">
        <v>1</v>
      </c>
      <c r="OX105" s="183">
        <v>1</v>
      </c>
      <c r="OY105" s="192" t="str">
        <f ca="1">IF(ISBLANK(OK105),"",ROUND(AVERAGE(OFFSET(OP105:OX105,0,0,1,ion21Coop!$F$42)),1))</f>
        <v/>
      </c>
      <c r="OZ105" s="269" t="str">
        <f t="shared" si="181"/>
        <v/>
      </c>
      <c r="PB105" s="119">
        <f t="shared" si="211"/>
        <v>18</v>
      </c>
      <c r="PC105" s="123" t="str">
        <f t="shared" si="232"/>
        <v/>
      </c>
      <c r="PD105" s="123">
        <v>100</v>
      </c>
      <c r="PE105" s="423"/>
      <c r="PF105" s="423"/>
      <c r="PG105" s="423"/>
      <c r="PH105" s="423"/>
      <c r="PI105" s="421"/>
      <c r="PJ105" s="422"/>
      <c r="PK105" s="269" t="str">
        <f t="shared" si="182"/>
        <v/>
      </c>
      <c r="PL105" s="180">
        <v>1</v>
      </c>
      <c r="PM105" s="269" t="str">
        <f t="shared" si="183"/>
        <v/>
      </c>
      <c r="PN105" s="180">
        <v>1</v>
      </c>
      <c r="PO105" s="181">
        <v>1</v>
      </c>
      <c r="PP105" s="181">
        <v>1</v>
      </c>
      <c r="PQ105" s="183">
        <v>1</v>
      </c>
      <c r="PR105" s="183">
        <v>1</v>
      </c>
      <c r="PS105" s="183">
        <v>1</v>
      </c>
      <c r="PT105" s="183">
        <v>1</v>
      </c>
      <c r="PU105" s="183">
        <v>1</v>
      </c>
      <c r="PV105" s="183">
        <v>1</v>
      </c>
      <c r="PW105" s="192" t="str">
        <f ca="1">IF(ISBLANK(PI105),"",ROUND(AVERAGE(OFFSET(PN105:PV105,0,0,1,ion21Coop!$F$42)),1))</f>
        <v/>
      </c>
      <c r="PX105" s="269" t="str">
        <f t="shared" si="184"/>
        <v/>
      </c>
      <c r="PZ105" s="119">
        <f t="shared" si="212"/>
        <v>19</v>
      </c>
      <c r="QA105" s="123" t="str">
        <f t="shared" si="233"/>
        <v/>
      </c>
      <c r="QB105" s="123">
        <v>100</v>
      </c>
      <c r="QC105" s="423"/>
      <c r="QD105" s="423"/>
      <c r="QE105" s="423"/>
      <c r="QF105" s="423"/>
      <c r="QG105" s="421"/>
      <c r="QH105" s="422"/>
      <c r="QI105" s="269" t="str">
        <f t="shared" si="185"/>
        <v/>
      </c>
      <c r="QJ105" s="180">
        <v>1</v>
      </c>
      <c r="QK105" s="269" t="str">
        <f t="shared" si="186"/>
        <v/>
      </c>
      <c r="QL105" s="180">
        <v>1</v>
      </c>
      <c r="QM105" s="181">
        <v>1</v>
      </c>
      <c r="QN105" s="181">
        <v>1</v>
      </c>
      <c r="QO105" s="183">
        <v>1</v>
      </c>
      <c r="QP105" s="183">
        <v>1</v>
      </c>
      <c r="QQ105" s="183">
        <v>1</v>
      </c>
      <c r="QR105" s="183">
        <v>1</v>
      </c>
      <c r="QS105" s="183">
        <v>1</v>
      </c>
      <c r="QT105" s="183">
        <v>1</v>
      </c>
      <c r="QU105" s="192" t="str">
        <f ca="1">IF(ISBLANK(QG105),"",ROUND(AVERAGE(OFFSET(QL105:QT105,0,0,1,ion21Coop!$F$42)),1))</f>
        <v/>
      </c>
      <c r="QV105" s="269" t="str">
        <f t="shared" si="187"/>
        <v/>
      </c>
      <c r="QX105" s="119">
        <f t="shared" si="213"/>
        <v>20</v>
      </c>
      <c r="QY105" s="123" t="str">
        <f t="shared" si="234"/>
        <v/>
      </c>
      <c r="QZ105" s="123">
        <v>100</v>
      </c>
      <c r="RA105" s="423"/>
      <c r="RB105" s="423"/>
      <c r="RC105" s="423"/>
      <c r="RD105" s="423"/>
      <c r="RE105" s="421"/>
      <c r="RF105" s="422"/>
      <c r="RG105" s="269" t="str">
        <f t="shared" si="188"/>
        <v/>
      </c>
      <c r="RH105" s="180">
        <v>1</v>
      </c>
      <c r="RI105" s="269" t="str">
        <f t="shared" si="189"/>
        <v/>
      </c>
      <c r="RJ105" s="180">
        <v>1</v>
      </c>
      <c r="RK105" s="181">
        <v>1</v>
      </c>
      <c r="RL105" s="181">
        <v>1</v>
      </c>
      <c r="RM105" s="183">
        <v>1</v>
      </c>
      <c r="RN105" s="183">
        <v>1</v>
      </c>
      <c r="RO105" s="183">
        <v>1</v>
      </c>
      <c r="RP105" s="183">
        <v>1</v>
      </c>
      <c r="RQ105" s="183">
        <v>1</v>
      </c>
      <c r="RR105" s="183">
        <v>1</v>
      </c>
      <c r="RS105" s="192" t="str">
        <f ca="1">IF(ISBLANK(RE105),"",ROUND(AVERAGE(OFFSET(RJ105:RR105,0,0,1,ion21Coop!$F$42)),1))</f>
        <v/>
      </c>
      <c r="RT105" s="269" t="str">
        <f t="shared" si="190"/>
        <v/>
      </c>
      <c r="RV105" s="119">
        <f t="shared" si="214"/>
        <v>21</v>
      </c>
      <c r="RW105" s="123" t="str">
        <f t="shared" si="235"/>
        <v/>
      </c>
      <c r="RX105" s="123">
        <v>100</v>
      </c>
      <c r="RY105" s="423"/>
      <c r="RZ105" s="423"/>
      <c r="SA105" s="423"/>
      <c r="SB105" s="423"/>
      <c r="SC105" s="421"/>
      <c r="SD105" s="422"/>
      <c r="SE105" s="269" t="str">
        <f t="shared" si="191"/>
        <v/>
      </c>
      <c r="SF105" s="180">
        <v>1</v>
      </c>
      <c r="SG105" s="269" t="str">
        <f t="shared" si="192"/>
        <v/>
      </c>
      <c r="SH105" s="180">
        <v>1</v>
      </c>
      <c r="SI105" s="181">
        <v>1</v>
      </c>
      <c r="SJ105" s="181">
        <v>1</v>
      </c>
      <c r="SK105" s="183">
        <v>1</v>
      </c>
      <c r="SL105" s="183">
        <v>1</v>
      </c>
      <c r="SM105" s="183">
        <v>1</v>
      </c>
      <c r="SN105" s="183">
        <v>1</v>
      </c>
      <c r="SO105" s="183">
        <v>1</v>
      </c>
      <c r="SP105" s="183">
        <v>1</v>
      </c>
      <c r="SQ105" s="192" t="str">
        <f ca="1">IF(ISBLANK(SC105),"",ROUND(AVERAGE(OFFSET(SH105:SP105,0,0,1,ion21Coop!$F$42)),1))</f>
        <v/>
      </c>
      <c r="SR105" s="269" t="str">
        <f t="shared" si="193"/>
        <v/>
      </c>
      <c r="ST105" s="565"/>
      <c r="SU105" s="565"/>
      <c r="SV105" s="566"/>
      <c r="SW105" s="567"/>
      <c r="SX105" s="565"/>
      <c r="SY105" s="566"/>
      <c r="SZ105" s="568"/>
      <c r="TA105" s="567"/>
      <c r="TB105" s="553"/>
    </row>
    <row r="106" spans="10:522" x14ac:dyDescent="0.3">
      <c r="J106" s="119">
        <f t="shared" si="194"/>
        <v>1</v>
      </c>
      <c r="K106" s="123" t="str">
        <f t="shared" si="215"/>
        <v>YaJo</v>
      </c>
      <c r="L106" s="123">
        <v>101</v>
      </c>
      <c r="M106" s="351"/>
      <c r="N106" s="351"/>
      <c r="O106" s="351"/>
      <c r="P106" s="351"/>
      <c r="Q106" s="369"/>
      <c r="R106" s="370"/>
      <c r="S106" s="269" t="str">
        <f t="shared" si="131"/>
        <v/>
      </c>
      <c r="T106" s="180">
        <v>1</v>
      </c>
      <c r="U106" s="269" t="str">
        <f t="shared" si="132"/>
        <v/>
      </c>
      <c r="V106" s="180">
        <v>1</v>
      </c>
      <c r="W106" s="181">
        <v>1</v>
      </c>
      <c r="X106" s="181">
        <v>1</v>
      </c>
      <c r="Y106" s="183">
        <v>1</v>
      </c>
      <c r="Z106" s="183">
        <v>1</v>
      </c>
      <c r="AA106" s="183">
        <v>1</v>
      </c>
      <c r="AB106" s="183">
        <v>1</v>
      </c>
      <c r="AC106" s="183">
        <v>1</v>
      </c>
      <c r="AD106" s="183">
        <v>1</v>
      </c>
      <c r="AE106" s="192" t="str">
        <f ca="1">IF(ISBLANK(Q106),"",ROUND(AVERAGE(OFFSET(V106:AD106,0,0,1,ion21Coop!$F$42)),1))</f>
        <v/>
      </c>
      <c r="AF106" s="269" t="str">
        <f t="shared" si="133"/>
        <v/>
      </c>
      <c r="AH106" s="119">
        <f t="shared" si="195"/>
        <v>2</v>
      </c>
      <c r="AI106" s="123" t="str">
        <f t="shared" si="216"/>
        <v>GeLo</v>
      </c>
      <c r="AJ106" s="123">
        <v>101</v>
      </c>
      <c r="AK106" s="351"/>
      <c r="AL106" s="351"/>
      <c r="AM106" s="351"/>
      <c r="AN106" s="351"/>
      <c r="AO106" s="369"/>
      <c r="AP106" s="370"/>
      <c r="AQ106" s="269" t="str">
        <f t="shared" si="134"/>
        <v/>
      </c>
      <c r="AR106" s="180">
        <v>1</v>
      </c>
      <c r="AS106" s="269" t="str">
        <f t="shared" si="135"/>
        <v/>
      </c>
      <c r="AT106" s="180">
        <v>1</v>
      </c>
      <c r="AU106" s="181">
        <v>1</v>
      </c>
      <c r="AV106" s="181">
        <v>1</v>
      </c>
      <c r="AW106" s="183">
        <v>1</v>
      </c>
      <c r="AX106" s="183">
        <v>1</v>
      </c>
      <c r="AY106" s="183">
        <v>1</v>
      </c>
      <c r="AZ106" s="183">
        <v>1</v>
      </c>
      <c r="BA106" s="183">
        <v>1</v>
      </c>
      <c r="BB106" s="183">
        <v>1</v>
      </c>
      <c r="BC106" s="192" t="str">
        <f ca="1">IF(ISBLANK(AO106),"",ROUND(AVERAGE(OFFSET(AT106:BB106,0,0,1,ion21Coop!$F$42)),1))</f>
        <v/>
      </c>
      <c r="BD106" s="269" t="str">
        <f t="shared" si="136"/>
        <v/>
      </c>
      <c r="BF106" s="119">
        <f t="shared" si="196"/>
        <v>3</v>
      </c>
      <c r="BG106" s="123" t="str">
        <f t="shared" si="217"/>
        <v>MiDo</v>
      </c>
      <c r="BH106" s="123">
        <v>101</v>
      </c>
      <c r="BI106" s="351"/>
      <c r="BJ106" s="351"/>
      <c r="BK106" s="351"/>
      <c r="BL106" s="351"/>
      <c r="BM106" s="369"/>
      <c r="BN106" s="370"/>
      <c r="BO106" s="269" t="str">
        <f t="shared" si="137"/>
        <v/>
      </c>
      <c r="BP106" s="180">
        <v>1</v>
      </c>
      <c r="BQ106" s="269" t="str">
        <f t="shared" si="138"/>
        <v/>
      </c>
      <c r="BR106" s="180">
        <v>1</v>
      </c>
      <c r="BS106" s="181">
        <v>1</v>
      </c>
      <c r="BT106" s="181">
        <v>1</v>
      </c>
      <c r="BU106" s="183">
        <v>1</v>
      </c>
      <c r="BV106" s="183">
        <v>1</v>
      </c>
      <c r="BW106" s="183">
        <v>1</v>
      </c>
      <c r="BX106" s="183">
        <v>1</v>
      </c>
      <c r="BY106" s="183">
        <v>1</v>
      </c>
      <c r="BZ106" s="183">
        <v>1</v>
      </c>
      <c r="CA106" s="192" t="str">
        <f ca="1">IF(ISBLANK(BM106),"",ROUND(AVERAGE(OFFSET(BR106:BZ106,0,0,1,ion21Coop!$F$42)),1))</f>
        <v/>
      </c>
      <c r="CB106" s="269" t="str">
        <f t="shared" si="139"/>
        <v/>
      </c>
      <c r="CD106" s="119">
        <f t="shared" si="197"/>
        <v>4</v>
      </c>
      <c r="CE106" s="123" t="str">
        <f t="shared" si="218"/>
        <v>EmNi</v>
      </c>
      <c r="CF106" s="123">
        <v>101</v>
      </c>
      <c r="CG106" s="351"/>
      <c r="CH106" s="351"/>
      <c r="CI106" s="351"/>
      <c r="CJ106" s="351"/>
      <c r="CK106" s="369"/>
      <c r="CL106" s="370"/>
      <c r="CM106" s="269" t="str">
        <f t="shared" si="140"/>
        <v/>
      </c>
      <c r="CN106" s="180">
        <v>1</v>
      </c>
      <c r="CO106" s="269" t="str">
        <f t="shared" si="141"/>
        <v/>
      </c>
      <c r="CP106" s="180">
        <v>1</v>
      </c>
      <c r="CQ106" s="181">
        <v>1</v>
      </c>
      <c r="CR106" s="181">
        <v>1</v>
      </c>
      <c r="CS106" s="183">
        <v>1</v>
      </c>
      <c r="CT106" s="183">
        <v>1</v>
      </c>
      <c r="CU106" s="183">
        <v>1</v>
      </c>
      <c r="CV106" s="183">
        <v>1</v>
      </c>
      <c r="CW106" s="183">
        <v>1</v>
      </c>
      <c r="CX106" s="183">
        <v>1</v>
      </c>
      <c r="CY106" s="192" t="str">
        <f ca="1">IF(ISBLANK(CK106),"",ROUND(AVERAGE(OFFSET(CP106:CX106,0,0,1,ion21Coop!$F$42)),1))</f>
        <v/>
      </c>
      <c r="CZ106" s="269" t="str">
        <f t="shared" si="142"/>
        <v/>
      </c>
      <c r="DB106" s="119">
        <f t="shared" si="198"/>
        <v>5</v>
      </c>
      <c r="DC106" s="123" t="str">
        <f t="shared" si="219"/>
        <v>HeJe</v>
      </c>
      <c r="DD106" s="123">
        <v>101</v>
      </c>
      <c r="DE106" s="423"/>
      <c r="DF106" s="423"/>
      <c r="DG106" s="423"/>
      <c r="DH106" s="423"/>
      <c r="DI106" s="421"/>
      <c r="DJ106" s="422"/>
      <c r="DK106" s="269" t="str">
        <f t="shared" si="143"/>
        <v/>
      </c>
      <c r="DL106" s="180">
        <v>1</v>
      </c>
      <c r="DM106" s="269" t="str">
        <f t="shared" si="144"/>
        <v/>
      </c>
      <c r="DN106" s="180">
        <v>1</v>
      </c>
      <c r="DO106" s="181">
        <v>1</v>
      </c>
      <c r="DP106" s="181">
        <v>1</v>
      </c>
      <c r="DQ106" s="183">
        <v>1</v>
      </c>
      <c r="DR106" s="183">
        <v>1</v>
      </c>
      <c r="DS106" s="183">
        <v>1</v>
      </c>
      <c r="DT106" s="183">
        <v>1</v>
      </c>
      <c r="DU106" s="183">
        <v>1</v>
      </c>
      <c r="DV106" s="183">
        <v>1</v>
      </c>
      <c r="DW106" s="192" t="str">
        <f ca="1">IF(ISBLANK(DI106),"",ROUND(AVERAGE(OFFSET(DN106:DV106,0,0,1,ion21Coop!$F$42)),1))</f>
        <v/>
      </c>
      <c r="DX106" s="269" t="str">
        <f t="shared" si="145"/>
        <v/>
      </c>
      <c r="DZ106" s="119">
        <f t="shared" si="199"/>
        <v>6</v>
      </c>
      <c r="EA106" s="123" t="str">
        <f t="shared" si="220"/>
        <v/>
      </c>
      <c r="EB106" s="123">
        <v>101</v>
      </c>
      <c r="EC106" s="423"/>
      <c r="ED106" s="423"/>
      <c r="EE106" s="423"/>
      <c r="EF106" s="423"/>
      <c r="EG106" s="421"/>
      <c r="EH106" s="422"/>
      <c r="EI106" s="269" t="str">
        <f t="shared" si="146"/>
        <v/>
      </c>
      <c r="EJ106" s="180">
        <v>1</v>
      </c>
      <c r="EK106" s="269" t="str">
        <f t="shared" si="147"/>
        <v/>
      </c>
      <c r="EL106" s="180">
        <v>1</v>
      </c>
      <c r="EM106" s="181">
        <v>1</v>
      </c>
      <c r="EN106" s="181">
        <v>1</v>
      </c>
      <c r="EO106" s="183">
        <v>1</v>
      </c>
      <c r="EP106" s="183">
        <v>1</v>
      </c>
      <c r="EQ106" s="183">
        <v>1</v>
      </c>
      <c r="ER106" s="183">
        <v>1</v>
      </c>
      <c r="ES106" s="183">
        <v>1</v>
      </c>
      <c r="ET106" s="183">
        <v>1</v>
      </c>
      <c r="EU106" s="192" t="str">
        <f ca="1">IF(ISBLANK(EG106),"",ROUND(AVERAGE(OFFSET(EL106:ET106,0,0,1,ion21Coop!$F$42)),1))</f>
        <v/>
      </c>
      <c r="EV106" s="269" t="str">
        <f t="shared" si="148"/>
        <v/>
      </c>
      <c r="EX106" s="119">
        <f t="shared" si="200"/>
        <v>7</v>
      </c>
      <c r="EY106" s="123" t="str">
        <f t="shared" si="221"/>
        <v/>
      </c>
      <c r="EZ106" s="123">
        <v>101</v>
      </c>
      <c r="FA106" s="423"/>
      <c r="FB106" s="423"/>
      <c r="FC106" s="423"/>
      <c r="FD106" s="423"/>
      <c r="FE106" s="421"/>
      <c r="FF106" s="422"/>
      <c r="FG106" s="269" t="str">
        <f t="shared" si="149"/>
        <v/>
      </c>
      <c r="FH106" s="180">
        <v>1</v>
      </c>
      <c r="FI106" s="269" t="str">
        <f t="shared" si="150"/>
        <v/>
      </c>
      <c r="FJ106" s="180">
        <v>1</v>
      </c>
      <c r="FK106" s="181">
        <v>1</v>
      </c>
      <c r="FL106" s="181">
        <v>1</v>
      </c>
      <c r="FM106" s="183">
        <v>1</v>
      </c>
      <c r="FN106" s="183">
        <v>1</v>
      </c>
      <c r="FO106" s="183">
        <v>1</v>
      </c>
      <c r="FP106" s="183">
        <v>1</v>
      </c>
      <c r="FQ106" s="183">
        <v>1</v>
      </c>
      <c r="FR106" s="183">
        <v>1</v>
      </c>
      <c r="FS106" s="192" t="str">
        <f ca="1">IF(ISBLANK(FE106),"",ROUND(AVERAGE(OFFSET(FJ106:FR106,0,0,1,ion21Coop!$F$42)),1))</f>
        <v/>
      </c>
      <c r="FT106" s="269" t="str">
        <f t="shared" si="151"/>
        <v/>
      </c>
      <c r="FV106" s="119">
        <f t="shared" si="201"/>
        <v>8</v>
      </c>
      <c r="FW106" s="123" t="str">
        <f t="shared" si="222"/>
        <v/>
      </c>
      <c r="FX106" s="123">
        <v>101</v>
      </c>
      <c r="FY106" s="423"/>
      <c r="FZ106" s="423"/>
      <c r="GA106" s="423"/>
      <c r="GB106" s="423"/>
      <c r="GC106" s="421"/>
      <c r="GD106" s="422"/>
      <c r="GE106" s="269" t="str">
        <f t="shared" si="152"/>
        <v/>
      </c>
      <c r="GF106" s="180">
        <v>1</v>
      </c>
      <c r="GG106" s="269" t="str">
        <f t="shared" si="153"/>
        <v/>
      </c>
      <c r="GH106" s="180">
        <v>1</v>
      </c>
      <c r="GI106" s="181">
        <v>1</v>
      </c>
      <c r="GJ106" s="181">
        <v>1</v>
      </c>
      <c r="GK106" s="183">
        <v>1</v>
      </c>
      <c r="GL106" s="183">
        <v>1</v>
      </c>
      <c r="GM106" s="183">
        <v>1</v>
      </c>
      <c r="GN106" s="183">
        <v>1</v>
      </c>
      <c r="GO106" s="183">
        <v>1</v>
      </c>
      <c r="GP106" s="183">
        <v>1</v>
      </c>
      <c r="GQ106" s="192" t="str">
        <f ca="1">IF(ISBLANK(GC106),"",ROUND(AVERAGE(OFFSET(GH106:GP106,0,0,1,ion21Coop!$F$42)),1))</f>
        <v/>
      </c>
      <c r="GR106" s="269" t="str">
        <f t="shared" si="154"/>
        <v/>
      </c>
      <c r="GT106" s="119">
        <f t="shared" si="202"/>
        <v>9</v>
      </c>
      <c r="GU106" s="123" t="str">
        <f t="shared" si="223"/>
        <v/>
      </c>
      <c r="GV106" s="123">
        <v>101</v>
      </c>
      <c r="GW106" s="423"/>
      <c r="GX106" s="423"/>
      <c r="GY106" s="423"/>
      <c r="GZ106" s="423"/>
      <c r="HA106" s="421"/>
      <c r="HB106" s="422"/>
      <c r="HC106" s="269" t="str">
        <f t="shared" si="155"/>
        <v/>
      </c>
      <c r="HD106" s="180">
        <v>1</v>
      </c>
      <c r="HE106" s="269" t="str">
        <f t="shared" si="156"/>
        <v/>
      </c>
      <c r="HF106" s="180">
        <v>1</v>
      </c>
      <c r="HG106" s="181">
        <v>1</v>
      </c>
      <c r="HH106" s="181">
        <v>1</v>
      </c>
      <c r="HI106" s="183">
        <v>1</v>
      </c>
      <c r="HJ106" s="183">
        <v>1</v>
      </c>
      <c r="HK106" s="183">
        <v>1</v>
      </c>
      <c r="HL106" s="183">
        <v>1</v>
      </c>
      <c r="HM106" s="183">
        <v>1</v>
      </c>
      <c r="HN106" s="183">
        <v>1</v>
      </c>
      <c r="HO106" s="192" t="str">
        <f ca="1">IF(ISBLANK(HA106),"",ROUND(AVERAGE(OFFSET(HF106:HN106,0,0,1,ion21Coop!$F$42)),1))</f>
        <v/>
      </c>
      <c r="HP106" s="269" t="str">
        <f t="shared" si="157"/>
        <v/>
      </c>
      <c r="HR106" s="119">
        <f t="shared" si="203"/>
        <v>10</v>
      </c>
      <c r="HS106" s="123" t="str">
        <f t="shared" si="224"/>
        <v/>
      </c>
      <c r="HT106" s="123">
        <v>101</v>
      </c>
      <c r="HU106" s="423"/>
      <c r="HV106" s="423"/>
      <c r="HW106" s="423"/>
      <c r="HX106" s="423"/>
      <c r="HY106" s="421"/>
      <c r="HZ106" s="422"/>
      <c r="IA106" s="269" t="str">
        <f t="shared" si="158"/>
        <v/>
      </c>
      <c r="IB106" s="180">
        <v>1</v>
      </c>
      <c r="IC106" s="269" t="str">
        <f t="shared" si="159"/>
        <v/>
      </c>
      <c r="ID106" s="180">
        <v>1</v>
      </c>
      <c r="IE106" s="181">
        <v>1</v>
      </c>
      <c r="IF106" s="181">
        <v>1</v>
      </c>
      <c r="IG106" s="183">
        <v>1</v>
      </c>
      <c r="IH106" s="183">
        <v>1</v>
      </c>
      <c r="II106" s="183">
        <v>1</v>
      </c>
      <c r="IJ106" s="183">
        <v>1</v>
      </c>
      <c r="IK106" s="183">
        <v>1</v>
      </c>
      <c r="IL106" s="183">
        <v>1</v>
      </c>
      <c r="IM106" s="192" t="str">
        <f ca="1">IF(ISBLANK(HY106),"",ROUND(AVERAGE(OFFSET(ID106:IL106,0,0,1,ion21Coop!$F$42)),1))</f>
        <v/>
      </c>
      <c r="IN106" s="269" t="str">
        <f t="shared" si="160"/>
        <v/>
      </c>
      <c r="IP106" s="119">
        <f t="shared" si="204"/>
        <v>11</v>
      </c>
      <c r="IQ106" s="123" t="str">
        <f t="shared" si="225"/>
        <v/>
      </c>
      <c r="IR106" s="123">
        <v>101</v>
      </c>
      <c r="IS106" s="423"/>
      <c r="IT106" s="423"/>
      <c r="IU106" s="423"/>
      <c r="IV106" s="423"/>
      <c r="IW106" s="421"/>
      <c r="IX106" s="422"/>
      <c r="IY106" s="269" t="str">
        <f t="shared" si="161"/>
        <v/>
      </c>
      <c r="IZ106" s="180">
        <v>1</v>
      </c>
      <c r="JA106" s="269" t="str">
        <f t="shared" si="162"/>
        <v/>
      </c>
      <c r="JB106" s="180">
        <v>1</v>
      </c>
      <c r="JC106" s="181">
        <v>1</v>
      </c>
      <c r="JD106" s="181">
        <v>1</v>
      </c>
      <c r="JE106" s="183">
        <v>1</v>
      </c>
      <c r="JF106" s="183">
        <v>1</v>
      </c>
      <c r="JG106" s="183">
        <v>1</v>
      </c>
      <c r="JH106" s="183">
        <v>1</v>
      </c>
      <c r="JI106" s="183">
        <v>1</v>
      </c>
      <c r="JJ106" s="183">
        <v>1</v>
      </c>
      <c r="JK106" s="192" t="str">
        <f ca="1">IF(ISBLANK(IW106),"",ROUND(AVERAGE(OFFSET(JB106:JJ106,0,0,1,ion21Coop!$F$42)),1))</f>
        <v/>
      </c>
      <c r="JL106" s="269" t="str">
        <f t="shared" si="163"/>
        <v/>
      </c>
      <c r="JN106" s="119">
        <f t="shared" si="205"/>
        <v>12</v>
      </c>
      <c r="JO106" s="123" t="str">
        <f t="shared" si="226"/>
        <v/>
      </c>
      <c r="JP106" s="123">
        <v>101</v>
      </c>
      <c r="JQ106" s="423"/>
      <c r="JR106" s="423"/>
      <c r="JS106" s="423"/>
      <c r="JT106" s="423"/>
      <c r="JU106" s="421"/>
      <c r="JV106" s="422"/>
      <c r="JW106" s="269" t="str">
        <f t="shared" si="164"/>
        <v/>
      </c>
      <c r="JX106" s="180">
        <v>1</v>
      </c>
      <c r="JY106" s="269" t="str">
        <f t="shared" si="165"/>
        <v/>
      </c>
      <c r="JZ106" s="180">
        <v>1</v>
      </c>
      <c r="KA106" s="181">
        <v>1</v>
      </c>
      <c r="KB106" s="181">
        <v>1</v>
      </c>
      <c r="KC106" s="183">
        <v>1</v>
      </c>
      <c r="KD106" s="183">
        <v>1</v>
      </c>
      <c r="KE106" s="183">
        <v>1</v>
      </c>
      <c r="KF106" s="183">
        <v>1</v>
      </c>
      <c r="KG106" s="183">
        <v>1</v>
      </c>
      <c r="KH106" s="183">
        <v>1</v>
      </c>
      <c r="KI106" s="192" t="str">
        <f ca="1">IF(ISBLANK(JU106),"",ROUND(AVERAGE(OFFSET(JZ106:KH106,0,0,1,ion21Coop!$F$42)),1))</f>
        <v/>
      </c>
      <c r="KJ106" s="269" t="str">
        <f t="shared" si="166"/>
        <v/>
      </c>
      <c r="KL106" s="119">
        <f t="shared" si="206"/>
        <v>13</v>
      </c>
      <c r="KM106" s="123" t="str">
        <f t="shared" si="227"/>
        <v/>
      </c>
      <c r="KN106" s="123">
        <v>101</v>
      </c>
      <c r="KO106" s="423"/>
      <c r="KP106" s="423"/>
      <c r="KQ106" s="423"/>
      <c r="KR106" s="423"/>
      <c r="KS106" s="421"/>
      <c r="KT106" s="422"/>
      <c r="KU106" s="269" t="str">
        <f t="shared" si="167"/>
        <v/>
      </c>
      <c r="KV106" s="180">
        <v>1</v>
      </c>
      <c r="KW106" s="269" t="str">
        <f t="shared" si="168"/>
        <v/>
      </c>
      <c r="KX106" s="180">
        <v>1</v>
      </c>
      <c r="KY106" s="181">
        <v>1</v>
      </c>
      <c r="KZ106" s="181">
        <v>1</v>
      </c>
      <c r="LA106" s="183">
        <v>1</v>
      </c>
      <c r="LB106" s="183">
        <v>1</v>
      </c>
      <c r="LC106" s="183">
        <v>1</v>
      </c>
      <c r="LD106" s="183">
        <v>1</v>
      </c>
      <c r="LE106" s="183">
        <v>1</v>
      </c>
      <c r="LF106" s="183">
        <v>1</v>
      </c>
      <c r="LG106" s="192" t="str">
        <f ca="1">IF(ISBLANK(KS106),"",ROUND(AVERAGE(OFFSET(KX106:LF106,0,0,1,ion21Coop!$F$42)),1))</f>
        <v/>
      </c>
      <c r="LH106" s="269" t="str">
        <f t="shared" si="169"/>
        <v/>
      </c>
      <c r="LJ106" s="119">
        <f t="shared" si="207"/>
        <v>14</v>
      </c>
      <c r="LK106" s="123" t="str">
        <f t="shared" si="228"/>
        <v/>
      </c>
      <c r="LL106" s="123">
        <v>101</v>
      </c>
      <c r="LM106" s="423"/>
      <c r="LN106" s="423"/>
      <c r="LO106" s="423"/>
      <c r="LP106" s="423"/>
      <c r="LQ106" s="421"/>
      <c r="LR106" s="422"/>
      <c r="LS106" s="269" t="str">
        <f t="shared" si="170"/>
        <v/>
      </c>
      <c r="LT106" s="180">
        <v>1</v>
      </c>
      <c r="LU106" s="269" t="str">
        <f t="shared" si="171"/>
        <v/>
      </c>
      <c r="LV106" s="180">
        <v>1</v>
      </c>
      <c r="LW106" s="181">
        <v>1</v>
      </c>
      <c r="LX106" s="181">
        <v>1</v>
      </c>
      <c r="LY106" s="183">
        <v>1</v>
      </c>
      <c r="LZ106" s="183">
        <v>1</v>
      </c>
      <c r="MA106" s="183">
        <v>1</v>
      </c>
      <c r="MB106" s="183">
        <v>1</v>
      </c>
      <c r="MC106" s="183">
        <v>1</v>
      </c>
      <c r="MD106" s="183">
        <v>1</v>
      </c>
      <c r="ME106" s="192" t="str">
        <f ca="1">IF(ISBLANK(LQ106),"",ROUND(AVERAGE(OFFSET(LV106:MD106,0,0,1,ion21Coop!$F$42)),1))</f>
        <v/>
      </c>
      <c r="MF106" s="269" t="str">
        <f t="shared" si="172"/>
        <v/>
      </c>
      <c r="MH106" s="119">
        <f t="shared" si="208"/>
        <v>15</v>
      </c>
      <c r="MI106" s="123" t="str">
        <f t="shared" si="229"/>
        <v/>
      </c>
      <c r="MJ106" s="123">
        <v>101</v>
      </c>
      <c r="MK106" s="423"/>
      <c r="ML106" s="423"/>
      <c r="MM106" s="423"/>
      <c r="MN106" s="423"/>
      <c r="MO106" s="421"/>
      <c r="MP106" s="422"/>
      <c r="MQ106" s="269" t="str">
        <f t="shared" si="173"/>
        <v/>
      </c>
      <c r="MR106" s="180">
        <v>1</v>
      </c>
      <c r="MS106" s="269" t="str">
        <f t="shared" si="174"/>
        <v/>
      </c>
      <c r="MT106" s="180">
        <v>1</v>
      </c>
      <c r="MU106" s="181">
        <v>1</v>
      </c>
      <c r="MV106" s="181">
        <v>1</v>
      </c>
      <c r="MW106" s="183">
        <v>1</v>
      </c>
      <c r="MX106" s="183">
        <v>1</v>
      </c>
      <c r="MY106" s="183">
        <v>1</v>
      </c>
      <c r="MZ106" s="183">
        <v>1</v>
      </c>
      <c r="NA106" s="183">
        <v>1</v>
      </c>
      <c r="NB106" s="183">
        <v>1</v>
      </c>
      <c r="NC106" s="192" t="str">
        <f ca="1">IF(ISBLANK(MO106),"",ROUND(AVERAGE(OFFSET(MT106:NB106,0,0,1,ion21Coop!$F$42)),1))</f>
        <v/>
      </c>
      <c r="ND106" s="269" t="str">
        <f t="shared" si="175"/>
        <v/>
      </c>
      <c r="NF106" s="119">
        <f t="shared" si="209"/>
        <v>16</v>
      </c>
      <c r="NG106" s="123" t="str">
        <f t="shared" si="230"/>
        <v/>
      </c>
      <c r="NH106" s="123">
        <v>101</v>
      </c>
      <c r="NI106" s="423"/>
      <c r="NJ106" s="423"/>
      <c r="NK106" s="423"/>
      <c r="NL106" s="423"/>
      <c r="NM106" s="421"/>
      <c r="NN106" s="422"/>
      <c r="NO106" s="269" t="str">
        <f t="shared" si="176"/>
        <v/>
      </c>
      <c r="NP106" s="180">
        <v>1</v>
      </c>
      <c r="NQ106" s="269" t="str">
        <f t="shared" si="177"/>
        <v/>
      </c>
      <c r="NR106" s="180">
        <v>1</v>
      </c>
      <c r="NS106" s="181">
        <v>1</v>
      </c>
      <c r="NT106" s="181">
        <v>1</v>
      </c>
      <c r="NU106" s="183">
        <v>1</v>
      </c>
      <c r="NV106" s="183">
        <v>1</v>
      </c>
      <c r="NW106" s="183">
        <v>1</v>
      </c>
      <c r="NX106" s="183">
        <v>1</v>
      </c>
      <c r="NY106" s="183">
        <v>1</v>
      </c>
      <c r="NZ106" s="183">
        <v>1</v>
      </c>
      <c r="OA106" s="192" t="str">
        <f ca="1">IF(ISBLANK(NM106),"",ROUND(AVERAGE(OFFSET(NR106:NZ106,0,0,1,ion21Coop!$F$42)),1))</f>
        <v/>
      </c>
      <c r="OB106" s="269" t="str">
        <f t="shared" si="178"/>
        <v/>
      </c>
      <c r="OD106" s="119">
        <f t="shared" si="210"/>
        <v>17</v>
      </c>
      <c r="OE106" s="123" t="str">
        <f t="shared" si="231"/>
        <v/>
      </c>
      <c r="OF106" s="123">
        <v>101</v>
      </c>
      <c r="OG106" s="423"/>
      <c r="OH106" s="423"/>
      <c r="OI106" s="423"/>
      <c r="OJ106" s="423"/>
      <c r="OK106" s="421"/>
      <c r="OL106" s="422"/>
      <c r="OM106" s="269" t="str">
        <f t="shared" si="179"/>
        <v/>
      </c>
      <c r="ON106" s="180">
        <v>1</v>
      </c>
      <c r="OO106" s="269" t="str">
        <f t="shared" si="180"/>
        <v/>
      </c>
      <c r="OP106" s="180">
        <v>1</v>
      </c>
      <c r="OQ106" s="181">
        <v>1</v>
      </c>
      <c r="OR106" s="181">
        <v>1</v>
      </c>
      <c r="OS106" s="183">
        <v>1</v>
      </c>
      <c r="OT106" s="183">
        <v>1</v>
      </c>
      <c r="OU106" s="183">
        <v>1</v>
      </c>
      <c r="OV106" s="183">
        <v>1</v>
      </c>
      <c r="OW106" s="183">
        <v>1</v>
      </c>
      <c r="OX106" s="183">
        <v>1</v>
      </c>
      <c r="OY106" s="192" t="str">
        <f ca="1">IF(ISBLANK(OK106),"",ROUND(AVERAGE(OFFSET(OP106:OX106,0,0,1,ion21Coop!$F$42)),1))</f>
        <v/>
      </c>
      <c r="OZ106" s="269" t="str">
        <f t="shared" si="181"/>
        <v/>
      </c>
      <c r="PB106" s="119">
        <f t="shared" si="211"/>
        <v>18</v>
      </c>
      <c r="PC106" s="123" t="str">
        <f t="shared" si="232"/>
        <v/>
      </c>
      <c r="PD106" s="123">
        <v>101</v>
      </c>
      <c r="PE106" s="423"/>
      <c r="PF106" s="423"/>
      <c r="PG106" s="423"/>
      <c r="PH106" s="423"/>
      <c r="PI106" s="421"/>
      <c r="PJ106" s="422"/>
      <c r="PK106" s="269" t="str">
        <f t="shared" si="182"/>
        <v/>
      </c>
      <c r="PL106" s="180">
        <v>1</v>
      </c>
      <c r="PM106" s="269" t="str">
        <f t="shared" si="183"/>
        <v/>
      </c>
      <c r="PN106" s="180">
        <v>1</v>
      </c>
      <c r="PO106" s="181">
        <v>1</v>
      </c>
      <c r="PP106" s="181">
        <v>1</v>
      </c>
      <c r="PQ106" s="183">
        <v>1</v>
      </c>
      <c r="PR106" s="183">
        <v>1</v>
      </c>
      <c r="PS106" s="183">
        <v>1</v>
      </c>
      <c r="PT106" s="183">
        <v>1</v>
      </c>
      <c r="PU106" s="183">
        <v>1</v>
      </c>
      <c r="PV106" s="183">
        <v>1</v>
      </c>
      <c r="PW106" s="192" t="str">
        <f ca="1">IF(ISBLANK(PI106),"",ROUND(AVERAGE(OFFSET(PN106:PV106,0,0,1,ion21Coop!$F$42)),1))</f>
        <v/>
      </c>
      <c r="PX106" s="269" t="str">
        <f t="shared" si="184"/>
        <v/>
      </c>
      <c r="PZ106" s="119">
        <f t="shared" si="212"/>
        <v>19</v>
      </c>
      <c r="QA106" s="123" t="str">
        <f t="shared" si="233"/>
        <v/>
      </c>
      <c r="QB106" s="123">
        <v>101</v>
      </c>
      <c r="QC106" s="423"/>
      <c r="QD106" s="423"/>
      <c r="QE106" s="423"/>
      <c r="QF106" s="423"/>
      <c r="QG106" s="421"/>
      <c r="QH106" s="422"/>
      <c r="QI106" s="269" t="str">
        <f t="shared" si="185"/>
        <v/>
      </c>
      <c r="QJ106" s="180">
        <v>1</v>
      </c>
      <c r="QK106" s="269" t="str">
        <f t="shared" si="186"/>
        <v/>
      </c>
      <c r="QL106" s="180">
        <v>1</v>
      </c>
      <c r="QM106" s="181">
        <v>1</v>
      </c>
      <c r="QN106" s="181">
        <v>1</v>
      </c>
      <c r="QO106" s="183">
        <v>1</v>
      </c>
      <c r="QP106" s="183">
        <v>1</v>
      </c>
      <c r="QQ106" s="183">
        <v>1</v>
      </c>
      <c r="QR106" s="183">
        <v>1</v>
      </c>
      <c r="QS106" s="183">
        <v>1</v>
      </c>
      <c r="QT106" s="183">
        <v>1</v>
      </c>
      <c r="QU106" s="192" t="str">
        <f ca="1">IF(ISBLANK(QG106),"",ROUND(AVERAGE(OFFSET(QL106:QT106,0,0,1,ion21Coop!$F$42)),1))</f>
        <v/>
      </c>
      <c r="QV106" s="269" t="str">
        <f t="shared" si="187"/>
        <v/>
      </c>
      <c r="QX106" s="119">
        <f t="shared" si="213"/>
        <v>20</v>
      </c>
      <c r="QY106" s="123" t="str">
        <f t="shared" si="234"/>
        <v/>
      </c>
      <c r="QZ106" s="123">
        <v>101</v>
      </c>
      <c r="RA106" s="423"/>
      <c r="RB106" s="423"/>
      <c r="RC106" s="423"/>
      <c r="RD106" s="423"/>
      <c r="RE106" s="421"/>
      <c r="RF106" s="422"/>
      <c r="RG106" s="269" t="str">
        <f t="shared" si="188"/>
        <v/>
      </c>
      <c r="RH106" s="180">
        <v>1</v>
      </c>
      <c r="RI106" s="269" t="str">
        <f t="shared" si="189"/>
        <v/>
      </c>
      <c r="RJ106" s="180">
        <v>1</v>
      </c>
      <c r="RK106" s="181">
        <v>1</v>
      </c>
      <c r="RL106" s="181">
        <v>1</v>
      </c>
      <c r="RM106" s="183">
        <v>1</v>
      </c>
      <c r="RN106" s="183">
        <v>1</v>
      </c>
      <c r="RO106" s="183">
        <v>1</v>
      </c>
      <c r="RP106" s="183">
        <v>1</v>
      </c>
      <c r="RQ106" s="183">
        <v>1</v>
      </c>
      <c r="RR106" s="183">
        <v>1</v>
      </c>
      <c r="RS106" s="192" t="str">
        <f ca="1">IF(ISBLANK(RE106),"",ROUND(AVERAGE(OFFSET(RJ106:RR106,0,0,1,ion21Coop!$F$42)),1))</f>
        <v/>
      </c>
      <c r="RT106" s="269" t="str">
        <f t="shared" si="190"/>
        <v/>
      </c>
      <c r="RV106" s="119">
        <f t="shared" si="214"/>
        <v>21</v>
      </c>
      <c r="RW106" s="123" t="str">
        <f t="shared" si="235"/>
        <v/>
      </c>
      <c r="RX106" s="123">
        <v>101</v>
      </c>
      <c r="RY106" s="423"/>
      <c r="RZ106" s="423"/>
      <c r="SA106" s="423"/>
      <c r="SB106" s="423"/>
      <c r="SC106" s="421"/>
      <c r="SD106" s="422"/>
      <c r="SE106" s="269" t="str">
        <f t="shared" si="191"/>
        <v/>
      </c>
      <c r="SF106" s="180">
        <v>1</v>
      </c>
      <c r="SG106" s="269" t="str">
        <f t="shared" si="192"/>
        <v/>
      </c>
      <c r="SH106" s="180">
        <v>1</v>
      </c>
      <c r="SI106" s="181">
        <v>1</v>
      </c>
      <c r="SJ106" s="181">
        <v>1</v>
      </c>
      <c r="SK106" s="183">
        <v>1</v>
      </c>
      <c r="SL106" s="183">
        <v>1</v>
      </c>
      <c r="SM106" s="183">
        <v>1</v>
      </c>
      <c r="SN106" s="183">
        <v>1</v>
      </c>
      <c r="SO106" s="183">
        <v>1</v>
      </c>
      <c r="SP106" s="183">
        <v>1</v>
      </c>
      <c r="SQ106" s="192" t="str">
        <f ca="1">IF(ISBLANK(SC106),"",ROUND(AVERAGE(OFFSET(SH106:SP106,0,0,1,ion21Coop!$F$42)),1))</f>
        <v/>
      </c>
      <c r="SR106" s="269" t="str">
        <f t="shared" si="193"/>
        <v/>
      </c>
      <c r="ST106" s="565"/>
      <c r="SU106" s="565"/>
      <c r="SV106" s="566"/>
      <c r="SW106" s="567"/>
      <c r="SX106" s="565"/>
      <c r="SY106" s="566"/>
      <c r="SZ106" s="568"/>
      <c r="TA106" s="567"/>
      <c r="TB106" s="553"/>
    </row>
    <row r="107" spans="10:522" x14ac:dyDescent="0.3">
      <c r="J107" s="119">
        <f t="shared" si="194"/>
        <v>1</v>
      </c>
      <c r="K107" s="123" t="str">
        <f t="shared" si="215"/>
        <v>YaJo</v>
      </c>
      <c r="L107" s="123">
        <v>102</v>
      </c>
      <c r="M107" s="351"/>
      <c r="N107" s="351"/>
      <c r="O107" s="351"/>
      <c r="P107" s="351"/>
      <c r="Q107" s="369"/>
      <c r="R107" s="370"/>
      <c r="S107" s="269" t="str">
        <f t="shared" si="131"/>
        <v/>
      </c>
      <c r="T107" s="180">
        <v>1</v>
      </c>
      <c r="U107" s="269" t="str">
        <f t="shared" si="132"/>
        <v/>
      </c>
      <c r="V107" s="180">
        <v>1</v>
      </c>
      <c r="W107" s="181">
        <v>1</v>
      </c>
      <c r="X107" s="181">
        <v>1</v>
      </c>
      <c r="Y107" s="183">
        <v>1</v>
      </c>
      <c r="Z107" s="183">
        <v>1</v>
      </c>
      <c r="AA107" s="183">
        <v>1</v>
      </c>
      <c r="AB107" s="183">
        <v>1</v>
      </c>
      <c r="AC107" s="183">
        <v>1</v>
      </c>
      <c r="AD107" s="183">
        <v>1</v>
      </c>
      <c r="AE107" s="192" t="str">
        <f ca="1">IF(ISBLANK(Q107),"",ROUND(AVERAGE(OFFSET(V107:AD107,0,0,1,ion21Coop!$F$42)),1))</f>
        <v/>
      </c>
      <c r="AF107" s="269" t="str">
        <f t="shared" si="133"/>
        <v/>
      </c>
      <c r="AH107" s="119">
        <f t="shared" si="195"/>
        <v>2</v>
      </c>
      <c r="AI107" s="123" t="str">
        <f t="shared" si="216"/>
        <v>GeLo</v>
      </c>
      <c r="AJ107" s="123">
        <v>102</v>
      </c>
      <c r="AK107" s="351"/>
      <c r="AL107" s="351"/>
      <c r="AM107" s="351"/>
      <c r="AN107" s="351"/>
      <c r="AO107" s="369"/>
      <c r="AP107" s="370"/>
      <c r="AQ107" s="269" t="str">
        <f t="shared" si="134"/>
        <v/>
      </c>
      <c r="AR107" s="180">
        <v>1</v>
      </c>
      <c r="AS107" s="269" t="str">
        <f t="shared" si="135"/>
        <v/>
      </c>
      <c r="AT107" s="180">
        <v>1</v>
      </c>
      <c r="AU107" s="181">
        <v>1</v>
      </c>
      <c r="AV107" s="181">
        <v>1</v>
      </c>
      <c r="AW107" s="183">
        <v>1</v>
      </c>
      <c r="AX107" s="183">
        <v>1</v>
      </c>
      <c r="AY107" s="183">
        <v>1</v>
      </c>
      <c r="AZ107" s="183">
        <v>1</v>
      </c>
      <c r="BA107" s="183">
        <v>1</v>
      </c>
      <c r="BB107" s="183">
        <v>1</v>
      </c>
      <c r="BC107" s="192" t="str">
        <f ca="1">IF(ISBLANK(AO107),"",ROUND(AVERAGE(OFFSET(AT107:BB107,0,0,1,ion21Coop!$F$42)),1))</f>
        <v/>
      </c>
      <c r="BD107" s="269" t="str">
        <f t="shared" si="136"/>
        <v/>
      </c>
      <c r="BF107" s="119">
        <f t="shared" si="196"/>
        <v>3</v>
      </c>
      <c r="BG107" s="123" t="str">
        <f t="shared" si="217"/>
        <v>MiDo</v>
      </c>
      <c r="BH107" s="123">
        <v>102</v>
      </c>
      <c r="BI107" s="351"/>
      <c r="BJ107" s="351"/>
      <c r="BK107" s="351"/>
      <c r="BL107" s="351"/>
      <c r="BM107" s="369"/>
      <c r="BN107" s="370"/>
      <c r="BO107" s="269" t="str">
        <f t="shared" si="137"/>
        <v/>
      </c>
      <c r="BP107" s="180">
        <v>1</v>
      </c>
      <c r="BQ107" s="269" t="str">
        <f t="shared" si="138"/>
        <v/>
      </c>
      <c r="BR107" s="180">
        <v>1</v>
      </c>
      <c r="BS107" s="181">
        <v>1</v>
      </c>
      <c r="BT107" s="181">
        <v>1</v>
      </c>
      <c r="BU107" s="183">
        <v>1</v>
      </c>
      <c r="BV107" s="183">
        <v>1</v>
      </c>
      <c r="BW107" s="183">
        <v>1</v>
      </c>
      <c r="BX107" s="183">
        <v>1</v>
      </c>
      <c r="BY107" s="183">
        <v>1</v>
      </c>
      <c r="BZ107" s="183">
        <v>1</v>
      </c>
      <c r="CA107" s="192" t="str">
        <f ca="1">IF(ISBLANK(BM107),"",ROUND(AVERAGE(OFFSET(BR107:BZ107,0,0,1,ion21Coop!$F$42)),1))</f>
        <v/>
      </c>
      <c r="CB107" s="269" t="str">
        <f t="shared" si="139"/>
        <v/>
      </c>
      <c r="CD107" s="119">
        <f t="shared" si="197"/>
        <v>4</v>
      </c>
      <c r="CE107" s="123" t="str">
        <f t="shared" si="218"/>
        <v>EmNi</v>
      </c>
      <c r="CF107" s="123">
        <v>102</v>
      </c>
      <c r="CG107" s="351"/>
      <c r="CH107" s="351"/>
      <c r="CI107" s="351"/>
      <c r="CJ107" s="351"/>
      <c r="CK107" s="369"/>
      <c r="CL107" s="370"/>
      <c r="CM107" s="269" t="str">
        <f t="shared" si="140"/>
        <v/>
      </c>
      <c r="CN107" s="180">
        <v>1</v>
      </c>
      <c r="CO107" s="269" t="str">
        <f t="shared" si="141"/>
        <v/>
      </c>
      <c r="CP107" s="180">
        <v>1</v>
      </c>
      <c r="CQ107" s="181">
        <v>1</v>
      </c>
      <c r="CR107" s="181">
        <v>1</v>
      </c>
      <c r="CS107" s="183">
        <v>1</v>
      </c>
      <c r="CT107" s="183">
        <v>1</v>
      </c>
      <c r="CU107" s="183">
        <v>1</v>
      </c>
      <c r="CV107" s="183">
        <v>1</v>
      </c>
      <c r="CW107" s="183">
        <v>1</v>
      </c>
      <c r="CX107" s="183">
        <v>1</v>
      </c>
      <c r="CY107" s="192" t="str">
        <f ca="1">IF(ISBLANK(CK107),"",ROUND(AVERAGE(OFFSET(CP107:CX107,0,0,1,ion21Coop!$F$42)),1))</f>
        <v/>
      </c>
      <c r="CZ107" s="269" t="str">
        <f t="shared" si="142"/>
        <v/>
      </c>
      <c r="DB107" s="119">
        <f t="shared" si="198"/>
        <v>5</v>
      </c>
      <c r="DC107" s="123" t="str">
        <f t="shared" si="219"/>
        <v>HeJe</v>
      </c>
      <c r="DD107" s="123">
        <v>102</v>
      </c>
      <c r="DE107" s="423"/>
      <c r="DF107" s="423"/>
      <c r="DG107" s="423"/>
      <c r="DH107" s="423"/>
      <c r="DI107" s="421"/>
      <c r="DJ107" s="422"/>
      <c r="DK107" s="269" t="str">
        <f t="shared" si="143"/>
        <v/>
      </c>
      <c r="DL107" s="180">
        <v>1</v>
      </c>
      <c r="DM107" s="269" t="str">
        <f t="shared" si="144"/>
        <v/>
      </c>
      <c r="DN107" s="180">
        <v>1</v>
      </c>
      <c r="DO107" s="181">
        <v>1</v>
      </c>
      <c r="DP107" s="181">
        <v>1</v>
      </c>
      <c r="DQ107" s="183">
        <v>1</v>
      </c>
      <c r="DR107" s="183">
        <v>1</v>
      </c>
      <c r="DS107" s="183">
        <v>1</v>
      </c>
      <c r="DT107" s="183">
        <v>1</v>
      </c>
      <c r="DU107" s="183">
        <v>1</v>
      </c>
      <c r="DV107" s="183">
        <v>1</v>
      </c>
      <c r="DW107" s="192" t="str">
        <f ca="1">IF(ISBLANK(DI107),"",ROUND(AVERAGE(OFFSET(DN107:DV107,0,0,1,ion21Coop!$F$42)),1))</f>
        <v/>
      </c>
      <c r="DX107" s="269" t="str">
        <f t="shared" si="145"/>
        <v/>
      </c>
      <c r="DZ107" s="119">
        <f t="shared" si="199"/>
        <v>6</v>
      </c>
      <c r="EA107" s="123" t="str">
        <f t="shared" si="220"/>
        <v/>
      </c>
      <c r="EB107" s="123">
        <v>102</v>
      </c>
      <c r="EC107" s="423"/>
      <c r="ED107" s="423"/>
      <c r="EE107" s="423"/>
      <c r="EF107" s="423"/>
      <c r="EG107" s="421"/>
      <c r="EH107" s="422"/>
      <c r="EI107" s="269" t="str">
        <f t="shared" si="146"/>
        <v/>
      </c>
      <c r="EJ107" s="180">
        <v>1</v>
      </c>
      <c r="EK107" s="269" t="str">
        <f t="shared" si="147"/>
        <v/>
      </c>
      <c r="EL107" s="180">
        <v>1</v>
      </c>
      <c r="EM107" s="181">
        <v>1</v>
      </c>
      <c r="EN107" s="181">
        <v>1</v>
      </c>
      <c r="EO107" s="183">
        <v>1</v>
      </c>
      <c r="EP107" s="183">
        <v>1</v>
      </c>
      <c r="EQ107" s="183">
        <v>1</v>
      </c>
      <c r="ER107" s="183">
        <v>1</v>
      </c>
      <c r="ES107" s="183">
        <v>1</v>
      </c>
      <c r="ET107" s="183">
        <v>1</v>
      </c>
      <c r="EU107" s="192" t="str">
        <f ca="1">IF(ISBLANK(EG107),"",ROUND(AVERAGE(OFFSET(EL107:ET107,0,0,1,ion21Coop!$F$42)),1))</f>
        <v/>
      </c>
      <c r="EV107" s="269" t="str">
        <f t="shared" si="148"/>
        <v/>
      </c>
      <c r="EX107" s="119">
        <f t="shared" si="200"/>
        <v>7</v>
      </c>
      <c r="EY107" s="123" t="str">
        <f t="shared" si="221"/>
        <v/>
      </c>
      <c r="EZ107" s="123">
        <v>102</v>
      </c>
      <c r="FA107" s="423"/>
      <c r="FB107" s="423"/>
      <c r="FC107" s="423"/>
      <c r="FD107" s="423"/>
      <c r="FE107" s="421"/>
      <c r="FF107" s="422"/>
      <c r="FG107" s="269" t="str">
        <f t="shared" si="149"/>
        <v/>
      </c>
      <c r="FH107" s="180">
        <v>1</v>
      </c>
      <c r="FI107" s="269" t="str">
        <f t="shared" si="150"/>
        <v/>
      </c>
      <c r="FJ107" s="180">
        <v>1</v>
      </c>
      <c r="FK107" s="181">
        <v>1</v>
      </c>
      <c r="FL107" s="181">
        <v>1</v>
      </c>
      <c r="FM107" s="183">
        <v>1</v>
      </c>
      <c r="FN107" s="183">
        <v>1</v>
      </c>
      <c r="FO107" s="183">
        <v>1</v>
      </c>
      <c r="FP107" s="183">
        <v>1</v>
      </c>
      <c r="FQ107" s="183">
        <v>1</v>
      </c>
      <c r="FR107" s="183">
        <v>1</v>
      </c>
      <c r="FS107" s="192" t="str">
        <f ca="1">IF(ISBLANK(FE107),"",ROUND(AVERAGE(OFFSET(FJ107:FR107,0,0,1,ion21Coop!$F$42)),1))</f>
        <v/>
      </c>
      <c r="FT107" s="269" t="str">
        <f t="shared" si="151"/>
        <v/>
      </c>
      <c r="FV107" s="119">
        <f t="shared" si="201"/>
        <v>8</v>
      </c>
      <c r="FW107" s="123" t="str">
        <f t="shared" si="222"/>
        <v/>
      </c>
      <c r="FX107" s="123">
        <v>102</v>
      </c>
      <c r="FY107" s="423"/>
      <c r="FZ107" s="423"/>
      <c r="GA107" s="423"/>
      <c r="GB107" s="423"/>
      <c r="GC107" s="421"/>
      <c r="GD107" s="422"/>
      <c r="GE107" s="269" t="str">
        <f t="shared" si="152"/>
        <v/>
      </c>
      <c r="GF107" s="180">
        <v>1</v>
      </c>
      <c r="GG107" s="269" t="str">
        <f t="shared" si="153"/>
        <v/>
      </c>
      <c r="GH107" s="180">
        <v>1</v>
      </c>
      <c r="GI107" s="181">
        <v>1</v>
      </c>
      <c r="GJ107" s="181">
        <v>1</v>
      </c>
      <c r="GK107" s="183">
        <v>1</v>
      </c>
      <c r="GL107" s="183">
        <v>1</v>
      </c>
      <c r="GM107" s="183">
        <v>1</v>
      </c>
      <c r="GN107" s="183">
        <v>1</v>
      </c>
      <c r="GO107" s="183">
        <v>1</v>
      </c>
      <c r="GP107" s="183">
        <v>1</v>
      </c>
      <c r="GQ107" s="192" t="str">
        <f ca="1">IF(ISBLANK(GC107),"",ROUND(AVERAGE(OFFSET(GH107:GP107,0,0,1,ion21Coop!$F$42)),1))</f>
        <v/>
      </c>
      <c r="GR107" s="269" t="str">
        <f t="shared" si="154"/>
        <v/>
      </c>
      <c r="GT107" s="119">
        <f t="shared" si="202"/>
        <v>9</v>
      </c>
      <c r="GU107" s="123" t="str">
        <f t="shared" si="223"/>
        <v/>
      </c>
      <c r="GV107" s="123">
        <v>102</v>
      </c>
      <c r="GW107" s="423"/>
      <c r="GX107" s="423"/>
      <c r="GY107" s="423"/>
      <c r="GZ107" s="423"/>
      <c r="HA107" s="421"/>
      <c r="HB107" s="422"/>
      <c r="HC107" s="269" t="str">
        <f t="shared" si="155"/>
        <v/>
      </c>
      <c r="HD107" s="180">
        <v>1</v>
      </c>
      <c r="HE107" s="269" t="str">
        <f t="shared" si="156"/>
        <v/>
      </c>
      <c r="HF107" s="180">
        <v>1</v>
      </c>
      <c r="HG107" s="181">
        <v>1</v>
      </c>
      <c r="HH107" s="181">
        <v>1</v>
      </c>
      <c r="HI107" s="183">
        <v>1</v>
      </c>
      <c r="HJ107" s="183">
        <v>1</v>
      </c>
      <c r="HK107" s="183">
        <v>1</v>
      </c>
      <c r="HL107" s="183">
        <v>1</v>
      </c>
      <c r="HM107" s="183">
        <v>1</v>
      </c>
      <c r="HN107" s="183">
        <v>1</v>
      </c>
      <c r="HO107" s="192" t="str">
        <f ca="1">IF(ISBLANK(HA107),"",ROUND(AVERAGE(OFFSET(HF107:HN107,0,0,1,ion21Coop!$F$42)),1))</f>
        <v/>
      </c>
      <c r="HP107" s="269" t="str">
        <f t="shared" si="157"/>
        <v/>
      </c>
      <c r="HR107" s="119">
        <f t="shared" si="203"/>
        <v>10</v>
      </c>
      <c r="HS107" s="123" t="str">
        <f t="shared" si="224"/>
        <v/>
      </c>
      <c r="HT107" s="123">
        <v>102</v>
      </c>
      <c r="HU107" s="423"/>
      <c r="HV107" s="423"/>
      <c r="HW107" s="423"/>
      <c r="HX107" s="423"/>
      <c r="HY107" s="421"/>
      <c r="HZ107" s="422"/>
      <c r="IA107" s="269" t="str">
        <f t="shared" si="158"/>
        <v/>
      </c>
      <c r="IB107" s="180">
        <v>1</v>
      </c>
      <c r="IC107" s="269" t="str">
        <f t="shared" si="159"/>
        <v/>
      </c>
      <c r="ID107" s="180">
        <v>1</v>
      </c>
      <c r="IE107" s="181">
        <v>1</v>
      </c>
      <c r="IF107" s="181">
        <v>1</v>
      </c>
      <c r="IG107" s="183">
        <v>1</v>
      </c>
      <c r="IH107" s="183">
        <v>1</v>
      </c>
      <c r="II107" s="183">
        <v>1</v>
      </c>
      <c r="IJ107" s="183">
        <v>1</v>
      </c>
      <c r="IK107" s="183">
        <v>1</v>
      </c>
      <c r="IL107" s="183">
        <v>1</v>
      </c>
      <c r="IM107" s="192" t="str">
        <f ca="1">IF(ISBLANK(HY107),"",ROUND(AVERAGE(OFFSET(ID107:IL107,0,0,1,ion21Coop!$F$42)),1))</f>
        <v/>
      </c>
      <c r="IN107" s="269" t="str">
        <f t="shared" si="160"/>
        <v/>
      </c>
      <c r="IP107" s="119">
        <f t="shared" si="204"/>
        <v>11</v>
      </c>
      <c r="IQ107" s="123" t="str">
        <f t="shared" si="225"/>
        <v/>
      </c>
      <c r="IR107" s="123">
        <v>102</v>
      </c>
      <c r="IS107" s="423"/>
      <c r="IT107" s="423"/>
      <c r="IU107" s="423"/>
      <c r="IV107" s="423"/>
      <c r="IW107" s="421"/>
      <c r="IX107" s="422"/>
      <c r="IY107" s="269" t="str">
        <f t="shared" si="161"/>
        <v/>
      </c>
      <c r="IZ107" s="180">
        <v>1</v>
      </c>
      <c r="JA107" s="269" t="str">
        <f t="shared" si="162"/>
        <v/>
      </c>
      <c r="JB107" s="180">
        <v>1</v>
      </c>
      <c r="JC107" s="181">
        <v>1</v>
      </c>
      <c r="JD107" s="181">
        <v>1</v>
      </c>
      <c r="JE107" s="183">
        <v>1</v>
      </c>
      <c r="JF107" s="183">
        <v>1</v>
      </c>
      <c r="JG107" s="183">
        <v>1</v>
      </c>
      <c r="JH107" s="183">
        <v>1</v>
      </c>
      <c r="JI107" s="183">
        <v>1</v>
      </c>
      <c r="JJ107" s="183">
        <v>1</v>
      </c>
      <c r="JK107" s="192" t="str">
        <f ca="1">IF(ISBLANK(IW107),"",ROUND(AVERAGE(OFFSET(JB107:JJ107,0,0,1,ion21Coop!$F$42)),1))</f>
        <v/>
      </c>
      <c r="JL107" s="269" t="str">
        <f t="shared" si="163"/>
        <v/>
      </c>
      <c r="JN107" s="119">
        <f t="shared" si="205"/>
        <v>12</v>
      </c>
      <c r="JO107" s="123" t="str">
        <f t="shared" si="226"/>
        <v/>
      </c>
      <c r="JP107" s="123">
        <v>102</v>
      </c>
      <c r="JQ107" s="423"/>
      <c r="JR107" s="423"/>
      <c r="JS107" s="423"/>
      <c r="JT107" s="423"/>
      <c r="JU107" s="421"/>
      <c r="JV107" s="422"/>
      <c r="JW107" s="269" t="str">
        <f t="shared" si="164"/>
        <v/>
      </c>
      <c r="JX107" s="180">
        <v>1</v>
      </c>
      <c r="JY107" s="269" t="str">
        <f t="shared" si="165"/>
        <v/>
      </c>
      <c r="JZ107" s="180">
        <v>1</v>
      </c>
      <c r="KA107" s="181">
        <v>1</v>
      </c>
      <c r="KB107" s="181">
        <v>1</v>
      </c>
      <c r="KC107" s="183">
        <v>1</v>
      </c>
      <c r="KD107" s="183">
        <v>1</v>
      </c>
      <c r="KE107" s="183">
        <v>1</v>
      </c>
      <c r="KF107" s="183">
        <v>1</v>
      </c>
      <c r="KG107" s="183">
        <v>1</v>
      </c>
      <c r="KH107" s="183">
        <v>1</v>
      </c>
      <c r="KI107" s="192" t="str">
        <f ca="1">IF(ISBLANK(JU107),"",ROUND(AVERAGE(OFFSET(JZ107:KH107,0,0,1,ion21Coop!$F$42)),1))</f>
        <v/>
      </c>
      <c r="KJ107" s="269" t="str">
        <f t="shared" si="166"/>
        <v/>
      </c>
      <c r="KL107" s="119">
        <f t="shared" si="206"/>
        <v>13</v>
      </c>
      <c r="KM107" s="123" t="str">
        <f t="shared" si="227"/>
        <v/>
      </c>
      <c r="KN107" s="123">
        <v>102</v>
      </c>
      <c r="KO107" s="423"/>
      <c r="KP107" s="423"/>
      <c r="KQ107" s="423"/>
      <c r="KR107" s="423"/>
      <c r="KS107" s="421"/>
      <c r="KT107" s="422"/>
      <c r="KU107" s="269" t="str">
        <f t="shared" si="167"/>
        <v/>
      </c>
      <c r="KV107" s="180">
        <v>1</v>
      </c>
      <c r="KW107" s="269" t="str">
        <f t="shared" si="168"/>
        <v/>
      </c>
      <c r="KX107" s="180">
        <v>1</v>
      </c>
      <c r="KY107" s="181">
        <v>1</v>
      </c>
      <c r="KZ107" s="181">
        <v>1</v>
      </c>
      <c r="LA107" s="183">
        <v>1</v>
      </c>
      <c r="LB107" s="183">
        <v>1</v>
      </c>
      <c r="LC107" s="183">
        <v>1</v>
      </c>
      <c r="LD107" s="183">
        <v>1</v>
      </c>
      <c r="LE107" s="183">
        <v>1</v>
      </c>
      <c r="LF107" s="183">
        <v>1</v>
      </c>
      <c r="LG107" s="192" t="str">
        <f ca="1">IF(ISBLANK(KS107),"",ROUND(AVERAGE(OFFSET(KX107:LF107,0,0,1,ion21Coop!$F$42)),1))</f>
        <v/>
      </c>
      <c r="LH107" s="269" t="str">
        <f t="shared" si="169"/>
        <v/>
      </c>
      <c r="LJ107" s="119">
        <f t="shared" si="207"/>
        <v>14</v>
      </c>
      <c r="LK107" s="123" t="str">
        <f t="shared" si="228"/>
        <v/>
      </c>
      <c r="LL107" s="123">
        <v>102</v>
      </c>
      <c r="LM107" s="423"/>
      <c r="LN107" s="423"/>
      <c r="LO107" s="423"/>
      <c r="LP107" s="423"/>
      <c r="LQ107" s="421"/>
      <c r="LR107" s="422"/>
      <c r="LS107" s="269" t="str">
        <f t="shared" si="170"/>
        <v/>
      </c>
      <c r="LT107" s="180">
        <v>1</v>
      </c>
      <c r="LU107" s="269" t="str">
        <f t="shared" si="171"/>
        <v/>
      </c>
      <c r="LV107" s="180">
        <v>1</v>
      </c>
      <c r="LW107" s="181">
        <v>1</v>
      </c>
      <c r="LX107" s="181">
        <v>1</v>
      </c>
      <c r="LY107" s="183">
        <v>1</v>
      </c>
      <c r="LZ107" s="183">
        <v>1</v>
      </c>
      <c r="MA107" s="183">
        <v>1</v>
      </c>
      <c r="MB107" s="183">
        <v>1</v>
      </c>
      <c r="MC107" s="183">
        <v>1</v>
      </c>
      <c r="MD107" s="183">
        <v>1</v>
      </c>
      <c r="ME107" s="192" t="str">
        <f ca="1">IF(ISBLANK(LQ107),"",ROUND(AVERAGE(OFFSET(LV107:MD107,0,0,1,ion21Coop!$F$42)),1))</f>
        <v/>
      </c>
      <c r="MF107" s="269" t="str">
        <f t="shared" si="172"/>
        <v/>
      </c>
      <c r="MH107" s="119">
        <f t="shared" si="208"/>
        <v>15</v>
      </c>
      <c r="MI107" s="123" t="str">
        <f t="shared" si="229"/>
        <v/>
      </c>
      <c r="MJ107" s="123">
        <v>102</v>
      </c>
      <c r="MK107" s="423"/>
      <c r="ML107" s="423"/>
      <c r="MM107" s="423"/>
      <c r="MN107" s="423"/>
      <c r="MO107" s="421"/>
      <c r="MP107" s="422"/>
      <c r="MQ107" s="269" t="str">
        <f t="shared" si="173"/>
        <v/>
      </c>
      <c r="MR107" s="180">
        <v>1</v>
      </c>
      <c r="MS107" s="269" t="str">
        <f t="shared" si="174"/>
        <v/>
      </c>
      <c r="MT107" s="180">
        <v>1</v>
      </c>
      <c r="MU107" s="181">
        <v>1</v>
      </c>
      <c r="MV107" s="181">
        <v>1</v>
      </c>
      <c r="MW107" s="183">
        <v>1</v>
      </c>
      <c r="MX107" s="183">
        <v>1</v>
      </c>
      <c r="MY107" s="183">
        <v>1</v>
      </c>
      <c r="MZ107" s="183">
        <v>1</v>
      </c>
      <c r="NA107" s="183">
        <v>1</v>
      </c>
      <c r="NB107" s="183">
        <v>1</v>
      </c>
      <c r="NC107" s="192" t="str">
        <f ca="1">IF(ISBLANK(MO107),"",ROUND(AVERAGE(OFFSET(MT107:NB107,0,0,1,ion21Coop!$F$42)),1))</f>
        <v/>
      </c>
      <c r="ND107" s="269" t="str">
        <f t="shared" si="175"/>
        <v/>
      </c>
      <c r="NF107" s="119">
        <f t="shared" si="209"/>
        <v>16</v>
      </c>
      <c r="NG107" s="123" t="str">
        <f t="shared" si="230"/>
        <v/>
      </c>
      <c r="NH107" s="123">
        <v>102</v>
      </c>
      <c r="NI107" s="423"/>
      <c r="NJ107" s="423"/>
      <c r="NK107" s="423"/>
      <c r="NL107" s="423"/>
      <c r="NM107" s="421"/>
      <c r="NN107" s="422"/>
      <c r="NO107" s="269" t="str">
        <f t="shared" si="176"/>
        <v/>
      </c>
      <c r="NP107" s="180">
        <v>1</v>
      </c>
      <c r="NQ107" s="269" t="str">
        <f t="shared" si="177"/>
        <v/>
      </c>
      <c r="NR107" s="180">
        <v>1</v>
      </c>
      <c r="NS107" s="181">
        <v>1</v>
      </c>
      <c r="NT107" s="181">
        <v>1</v>
      </c>
      <c r="NU107" s="183">
        <v>1</v>
      </c>
      <c r="NV107" s="183">
        <v>1</v>
      </c>
      <c r="NW107" s="183">
        <v>1</v>
      </c>
      <c r="NX107" s="183">
        <v>1</v>
      </c>
      <c r="NY107" s="183">
        <v>1</v>
      </c>
      <c r="NZ107" s="183">
        <v>1</v>
      </c>
      <c r="OA107" s="192" t="str">
        <f ca="1">IF(ISBLANK(NM107),"",ROUND(AVERAGE(OFFSET(NR107:NZ107,0,0,1,ion21Coop!$F$42)),1))</f>
        <v/>
      </c>
      <c r="OB107" s="269" t="str">
        <f t="shared" si="178"/>
        <v/>
      </c>
      <c r="OD107" s="119">
        <f t="shared" si="210"/>
        <v>17</v>
      </c>
      <c r="OE107" s="123" t="str">
        <f t="shared" si="231"/>
        <v/>
      </c>
      <c r="OF107" s="123">
        <v>102</v>
      </c>
      <c r="OG107" s="423"/>
      <c r="OH107" s="423"/>
      <c r="OI107" s="423"/>
      <c r="OJ107" s="423"/>
      <c r="OK107" s="421"/>
      <c r="OL107" s="422"/>
      <c r="OM107" s="269" t="str">
        <f t="shared" si="179"/>
        <v/>
      </c>
      <c r="ON107" s="180">
        <v>1</v>
      </c>
      <c r="OO107" s="269" t="str">
        <f t="shared" si="180"/>
        <v/>
      </c>
      <c r="OP107" s="180">
        <v>1</v>
      </c>
      <c r="OQ107" s="181">
        <v>1</v>
      </c>
      <c r="OR107" s="181">
        <v>1</v>
      </c>
      <c r="OS107" s="183">
        <v>1</v>
      </c>
      <c r="OT107" s="183">
        <v>1</v>
      </c>
      <c r="OU107" s="183">
        <v>1</v>
      </c>
      <c r="OV107" s="183">
        <v>1</v>
      </c>
      <c r="OW107" s="183">
        <v>1</v>
      </c>
      <c r="OX107" s="183">
        <v>1</v>
      </c>
      <c r="OY107" s="192" t="str">
        <f ca="1">IF(ISBLANK(OK107),"",ROUND(AVERAGE(OFFSET(OP107:OX107,0,0,1,ion21Coop!$F$42)),1))</f>
        <v/>
      </c>
      <c r="OZ107" s="269" t="str">
        <f t="shared" si="181"/>
        <v/>
      </c>
      <c r="PB107" s="119">
        <f t="shared" si="211"/>
        <v>18</v>
      </c>
      <c r="PC107" s="123" t="str">
        <f t="shared" si="232"/>
        <v/>
      </c>
      <c r="PD107" s="123">
        <v>102</v>
      </c>
      <c r="PE107" s="423"/>
      <c r="PF107" s="423"/>
      <c r="PG107" s="423"/>
      <c r="PH107" s="423"/>
      <c r="PI107" s="421"/>
      <c r="PJ107" s="422"/>
      <c r="PK107" s="269" t="str">
        <f t="shared" si="182"/>
        <v/>
      </c>
      <c r="PL107" s="180">
        <v>1</v>
      </c>
      <c r="PM107" s="269" t="str">
        <f t="shared" si="183"/>
        <v/>
      </c>
      <c r="PN107" s="180">
        <v>1</v>
      </c>
      <c r="PO107" s="181">
        <v>1</v>
      </c>
      <c r="PP107" s="181">
        <v>1</v>
      </c>
      <c r="PQ107" s="183">
        <v>1</v>
      </c>
      <c r="PR107" s="183">
        <v>1</v>
      </c>
      <c r="PS107" s="183">
        <v>1</v>
      </c>
      <c r="PT107" s="183">
        <v>1</v>
      </c>
      <c r="PU107" s="183">
        <v>1</v>
      </c>
      <c r="PV107" s="183">
        <v>1</v>
      </c>
      <c r="PW107" s="192" t="str">
        <f ca="1">IF(ISBLANK(PI107),"",ROUND(AVERAGE(OFFSET(PN107:PV107,0,0,1,ion21Coop!$F$42)),1))</f>
        <v/>
      </c>
      <c r="PX107" s="269" t="str">
        <f t="shared" si="184"/>
        <v/>
      </c>
      <c r="PZ107" s="119">
        <f t="shared" si="212"/>
        <v>19</v>
      </c>
      <c r="QA107" s="123" t="str">
        <f t="shared" si="233"/>
        <v/>
      </c>
      <c r="QB107" s="123">
        <v>102</v>
      </c>
      <c r="QC107" s="423"/>
      <c r="QD107" s="423"/>
      <c r="QE107" s="423"/>
      <c r="QF107" s="423"/>
      <c r="QG107" s="421"/>
      <c r="QH107" s="422"/>
      <c r="QI107" s="269" t="str">
        <f t="shared" si="185"/>
        <v/>
      </c>
      <c r="QJ107" s="180">
        <v>1</v>
      </c>
      <c r="QK107" s="269" t="str">
        <f t="shared" si="186"/>
        <v/>
      </c>
      <c r="QL107" s="180">
        <v>1</v>
      </c>
      <c r="QM107" s="181">
        <v>1</v>
      </c>
      <c r="QN107" s="181">
        <v>1</v>
      </c>
      <c r="QO107" s="183">
        <v>1</v>
      </c>
      <c r="QP107" s="183">
        <v>1</v>
      </c>
      <c r="QQ107" s="183">
        <v>1</v>
      </c>
      <c r="QR107" s="183">
        <v>1</v>
      </c>
      <c r="QS107" s="183">
        <v>1</v>
      </c>
      <c r="QT107" s="183">
        <v>1</v>
      </c>
      <c r="QU107" s="192" t="str">
        <f ca="1">IF(ISBLANK(QG107),"",ROUND(AVERAGE(OFFSET(QL107:QT107,0,0,1,ion21Coop!$F$42)),1))</f>
        <v/>
      </c>
      <c r="QV107" s="269" t="str">
        <f t="shared" si="187"/>
        <v/>
      </c>
      <c r="QX107" s="119">
        <f t="shared" si="213"/>
        <v>20</v>
      </c>
      <c r="QY107" s="123" t="str">
        <f t="shared" si="234"/>
        <v/>
      </c>
      <c r="QZ107" s="123">
        <v>102</v>
      </c>
      <c r="RA107" s="423"/>
      <c r="RB107" s="423"/>
      <c r="RC107" s="423"/>
      <c r="RD107" s="423"/>
      <c r="RE107" s="421"/>
      <c r="RF107" s="422"/>
      <c r="RG107" s="269" t="str">
        <f t="shared" si="188"/>
        <v/>
      </c>
      <c r="RH107" s="180">
        <v>1</v>
      </c>
      <c r="RI107" s="269" t="str">
        <f t="shared" si="189"/>
        <v/>
      </c>
      <c r="RJ107" s="180">
        <v>1</v>
      </c>
      <c r="RK107" s="181">
        <v>1</v>
      </c>
      <c r="RL107" s="181">
        <v>1</v>
      </c>
      <c r="RM107" s="183">
        <v>1</v>
      </c>
      <c r="RN107" s="183">
        <v>1</v>
      </c>
      <c r="RO107" s="183">
        <v>1</v>
      </c>
      <c r="RP107" s="183">
        <v>1</v>
      </c>
      <c r="RQ107" s="183">
        <v>1</v>
      </c>
      <c r="RR107" s="183">
        <v>1</v>
      </c>
      <c r="RS107" s="192" t="str">
        <f ca="1">IF(ISBLANK(RE107),"",ROUND(AVERAGE(OFFSET(RJ107:RR107,0,0,1,ion21Coop!$F$42)),1))</f>
        <v/>
      </c>
      <c r="RT107" s="269" t="str">
        <f t="shared" si="190"/>
        <v/>
      </c>
      <c r="RV107" s="119">
        <f t="shared" si="214"/>
        <v>21</v>
      </c>
      <c r="RW107" s="123" t="str">
        <f t="shared" si="235"/>
        <v/>
      </c>
      <c r="RX107" s="123">
        <v>102</v>
      </c>
      <c r="RY107" s="423"/>
      <c r="RZ107" s="423"/>
      <c r="SA107" s="423"/>
      <c r="SB107" s="423"/>
      <c r="SC107" s="421"/>
      <c r="SD107" s="422"/>
      <c r="SE107" s="269" t="str">
        <f t="shared" si="191"/>
        <v/>
      </c>
      <c r="SF107" s="180">
        <v>1</v>
      </c>
      <c r="SG107" s="269" t="str">
        <f t="shared" si="192"/>
        <v/>
      </c>
      <c r="SH107" s="180">
        <v>1</v>
      </c>
      <c r="SI107" s="181">
        <v>1</v>
      </c>
      <c r="SJ107" s="181">
        <v>1</v>
      </c>
      <c r="SK107" s="183">
        <v>1</v>
      </c>
      <c r="SL107" s="183">
        <v>1</v>
      </c>
      <c r="SM107" s="183">
        <v>1</v>
      </c>
      <c r="SN107" s="183">
        <v>1</v>
      </c>
      <c r="SO107" s="183">
        <v>1</v>
      </c>
      <c r="SP107" s="183">
        <v>1</v>
      </c>
      <c r="SQ107" s="192" t="str">
        <f ca="1">IF(ISBLANK(SC107),"",ROUND(AVERAGE(OFFSET(SH107:SP107,0,0,1,ion21Coop!$F$42)),1))</f>
        <v/>
      </c>
      <c r="SR107" s="269" t="str">
        <f t="shared" si="193"/>
        <v/>
      </c>
      <c r="ST107" s="565"/>
      <c r="SU107" s="565"/>
      <c r="SV107" s="566"/>
      <c r="SW107" s="567"/>
      <c r="SX107" s="565"/>
      <c r="SY107" s="566"/>
      <c r="SZ107" s="568"/>
      <c r="TA107" s="567"/>
      <c r="TB107" s="553"/>
    </row>
    <row r="108" spans="10:522" x14ac:dyDescent="0.3">
      <c r="J108" s="119">
        <f t="shared" si="194"/>
        <v>1</v>
      </c>
      <c r="K108" s="123" t="str">
        <f t="shared" si="215"/>
        <v>YaJo</v>
      </c>
      <c r="L108" s="123">
        <v>103</v>
      </c>
      <c r="M108" s="351"/>
      <c r="N108" s="351"/>
      <c r="O108" s="351"/>
      <c r="P108" s="351"/>
      <c r="Q108" s="369"/>
      <c r="R108" s="370"/>
      <c r="S108" s="269" t="str">
        <f t="shared" si="131"/>
        <v/>
      </c>
      <c r="T108" s="180">
        <v>1</v>
      </c>
      <c r="U108" s="269" t="str">
        <f t="shared" si="132"/>
        <v/>
      </c>
      <c r="V108" s="180">
        <v>1</v>
      </c>
      <c r="W108" s="181">
        <v>1</v>
      </c>
      <c r="X108" s="181">
        <v>1</v>
      </c>
      <c r="Y108" s="183">
        <v>1</v>
      </c>
      <c r="Z108" s="183">
        <v>1</v>
      </c>
      <c r="AA108" s="183">
        <v>1</v>
      </c>
      <c r="AB108" s="183">
        <v>1</v>
      </c>
      <c r="AC108" s="183">
        <v>1</v>
      </c>
      <c r="AD108" s="183">
        <v>1</v>
      </c>
      <c r="AE108" s="192" t="str">
        <f ca="1">IF(ISBLANK(Q108),"",ROUND(AVERAGE(OFFSET(V108:AD108,0,0,1,ion21Coop!$F$42)),1))</f>
        <v/>
      </c>
      <c r="AF108" s="269" t="str">
        <f t="shared" si="133"/>
        <v/>
      </c>
      <c r="AH108" s="119">
        <f t="shared" si="195"/>
        <v>2</v>
      </c>
      <c r="AI108" s="123" t="str">
        <f t="shared" si="216"/>
        <v>GeLo</v>
      </c>
      <c r="AJ108" s="123">
        <v>103</v>
      </c>
      <c r="AK108" s="351"/>
      <c r="AL108" s="351"/>
      <c r="AM108" s="351"/>
      <c r="AN108" s="351"/>
      <c r="AO108" s="369"/>
      <c r="AP108" s="370"/>
      <c r="AQ108" s="269" t="str">
        <f t="shared" si="134"/>
        <v/>
      </c>
      <c r="AR108" s="180">
        <v>1</v>
      </c>
      <c r="AS108" s="269" t="str">
        <f t="shared" si="135"/>
        <v/>
      </c>
      <c r="AT108" s="180">
        <v>1</v>
      </c>
      <c r="AU108" s="181">
        <v>1</v>
      </c>
      <c r="AV108" s="181">
        <v>1</v>
      </c>
      <c r="AW108" s="183">
        <v>1</v>
      </c>
      <c r="AX108" s="183">
        <v>1</v>
      </c>
      <c r="AY108" s="183">
        <v>1</v>
      </c>
      <c r="AZ108" s="183">
        <v>1</v>
      </c>
      <c r="BA108" s="183">
        <v>1</v>
      </c>
      <c r="BB108" s="183">
        <v>1</v>
      </c>
      <c r="BC108" s="192" t="str">
        <f ca="1">IF(ISBLANK(AO108),"",ROUND(AVERAGE(OFFSET(AT108:BB108,0,0,1,ion21Coop!$F$42)),1))</f>
        <v/>
      </c>
      <c r="BD108" s="269" t="str">
        <f t="shared" si="136"/>
        <v/>
      </c>
      <c r="BF108" s="119">
        <f t="shared" si="196"/>
        <v>3</v>
      </c>
      <c r="BG108" s="123" t="str">
        <f t="shared" si="217"/>
        <v>MiDo</v>
      </c>
      <c r="BH108" s="123">
        <v>103</v>
      </c>
      <c r="BI108" s="351"/>
      <c r="BJ108" s="351"/>
      <c r="BK108" s="351"/>
      <c r="BL108" s="351"/>
      <c r="BM108" s="369"/>
      <c r="BN108" s="370"/>
      <c r="BO108" s="269" t="str">
        <f t="shared" si="137"/>
        <v/>
      </c>
      <c r="BP108" s="180">
        <v>1</v>
      </c>
      <c r="BQ108" s="269" t="str">
        <f t="shared" si="138"/>
        <v/>
      </c>
      <c r="BR108" s="180">
        <v>1</v>
      </c>
      <c r="BS108" s="181">
        <v>1</v>
      </c>
      <c r="BT108" s="181">
        <v>1</v>
      </c>
      <c r="BU108" s="183">
        <v>1</v>
      </c>
      <c r="BV108" s="183">
        <v>1</v>
      </c>
      <c r="BW108" s="183">
        <v>1</v>
      </c>
      <c r="BX108" s="183">
        <v>1</v>
      </c>
      <c r="BY108" s="183">
        <v>1</v>
      </c>
      <c r="BZ108" s="183">
        <v>1</v>
      </c>
      <c r="CA108" s="192" t="str">
        <f ca="1">IF(ISBLANK(BM108),"",ROUND(AVERAGE(OFFSET(BR108:BZ108,0,0,1,ion21Coop!$F$42)),1))</f>
        <v/>
      </c>
      <c r="CB108" s="269" t="str">
        <f t="shared" si="139"/>
        <v/>
      </c>
      <c r="CD108" s="119">
        <f t="shared" si="197"/>
        <v>4</v>
      </c>
      <c r="CE108" s="123" t="str">
        <f t="shared" si="218"/>
        <v>EmNi</v>
      </c>
      <c r="CF108" s="123">
        <v>103</v>
      </c>
      <c r="CG108" s="351"/>
      <c r="CH108" s="351"/>
      <c r="CI108" s="351"/>
      <c r="CJ108" s="351"/>
      <c r="CK108" s="369"/>
      <c r="CL108" s="370"/>
      <c r="CM108" s="269" t="str">
        <f t="shared" si="140"/>
        <v/>
      </c>
      <c r="CN108" s="180">
        <v>1</v>
      </c>
      <c r="CO108" s="269" t="str">
        <f t="shared" si="141"/>
        <v/>
      </c>
      <c r="CP108" s="180">
        <v>1</v>
      </c>
      <c r="CQ108" s="181">
        <v>1</v>
      </c>
      <c r="CR108" s="181">
        <v>1</v>
      </c>
      <c r="CS108" s="183">
        <v>1</v>
      </c>
      <c r="CT108" s="183">
        <v>1</v>
      </c>
      <c r="CU108" s="183">
        <v>1</v>
      </c>
      <c r="CV108" s="183">
        <v>1</v>
      </c>
      <c r="CW108" s="183">
        <v>1</v>
      </c>
      <c r="CX108" s="183">
        <v>1</v>
      </c>
      <c r="CY108" s="192" t="str">
        <f ca="1">IF(ISBLANK(CK108),"",ROUND(AVERAGE(OFFSET(CP108:CX108,0,0,1,ion21Coop!$F$42)),1))</f>
        <v/>
      </c>
      <c r="CZ108" s="269" t="str">
        <f t="shared" si="142"/>
        <v/>
      </c>
      <c r="DB108" s="119">
        <f t="shared" si="198"/>
        <v>5</v>
      </c>
      <c r="DC108" s="123" t="str">
        <f t="shared" si="219"/>
        <v>HeJe</v>
      </c>
      <c r="DD108" s="123">
        <v>103</v>
      </c>
      <c r="DE108" s="423"/>
      <c r="DF108" s="423"/>
      <c r="DG108" s="423"/>
      <c r="DH108" s="423"/>
      <c r="DI108" s="421"/>
      <c r="DJ108" s="422"/>
      <c r="DK108" s="269" t="str">
        <f t="shared" si="143"/>
        <v/>
      </c>
      <c r="DL108" s="180">
        <v>1</v>
      </c>
      <c r="DM108" s="269" t="str">
        <f t="shared" si="144"/>
        <v/>
      </c>
      <c r="DN108" s="180">
        <v>1</v>
      </c>
      <c r="DO108" s="181">
        <v>1</v>
      </c>
      <c r="DP108" s="181">
        <v>1</v>
      </c>
      <c r="DQ108" s="183">
        <v>1</v>
      </c>
      <c r="DR108" s="183">
        <v>1</v>
      </c>
      <c r="DS108" s="183">
        <v>1</v>
      </c>
      <c r="DT108" s="183">
        <v>1</v>
      </c>
      <c r="DU108" s="183">
        <v>1</v>
      </c>
      <c r="DV108" s="183">
        <v>1</v>
      </c>
      <c r="DW108" s="192" t="str">
        <f ca="1">IF(ISBLANK(DI108),"",ROUND(AVERAGE(OFFSET(DN108:DV108,0,0,1,ion21Coop!$F$42)),1))</f>
        <v/>
      </c>
      <c r="DX108" s="269" t="str">
        <f t="shared" si="145"/>
        <v/>
      </c>
      <c r="DZ108" s="119">
        <f t="shared" si="199"/>
        <v>6</v>
      </c>
      <c r="EA108" s="123" t="str">
        <f t="shared" si="220"/>
        <v/>
      </c>
      <c r="EB108" s="123">
        <v>103</v>
      </c>
      <c r="EC108" s="423"/>
      <c r="ED108" s="423"/>
      <c r="EE108" s="423"/>
      <c r="EF108" s="423"/>
      <c r="EG108" s="421"/>
      <c r="EH108" s="422"/>
      <c r="EI108" s="269" t="str">
        <f t="shared" si="146"/>
        <v/>
      </c>
      <c r="EJ108" s="180">
        <v>1</v>
      </c>
      <c r="EK108" s="269" t="str">
        <f t="shared" si="147"/>
        <v/>
      </c>
      <c r="EL108" s="180">
        <v>1</v>
      </c>
      <c r="EM108" s="181">
        <v>1</v>
      </c>
      <c r="EN108" s="181">
        <v>1</v>
      </c>
      <c r="EO108" s="183">
        <v>1</v>
      </c>
      <c r="EP108" s="183">
        <v>1</v>
      </c>
      <c r="EQ108" s="183">
        <v>1</v>
      </c>
      <c r="ER108" s="183">
        <v>1</v>
      </c>
      <c r="ES108" s="183">
        <v>1</v>
      </c>
      <c r="ET108" s="183">
        <v>1</v>
      </c>
      <c r="EU108" s="192" t="str">
        <f ca="1">IF(ISBLANK(EG108),"",ROUND(AVERAGE(OFFSET(EL108:ET108,0,0,1,ion21Coop!$F$42)),1))</f>
        <v/>
      </c>
      <c r="EV108" s="269" t="str">
        <f t="shared" si="148"/>
        <v/>
      </c>
      <c r="EX108" s="119">
        <f t="shared" si="200"/>
        <v>7</v>
      </c>
      <c r="EY108" s="123" t="str">
        <f t="shared" si="221"/>
        <v/>
      </c>
      <c r="EZ108" s="123">
        <v>103</v>
      </c>
      <c r="FA108" s="423"/>
      <c r="FB108" s="423"/>
      <c r="FC108" s="423"/>
      <c r="FD108" s="423"/>
      <c r="FE108" s="421"/>
      <c r="FF108" s="422"/>
      <c r="FG108" s="269" t="str">
        <f t="shared" si="149"/>
        <v/>
      </c>
      <c r="FH108" s="180">
        <v>1</v>
      </c>
      <c r="FI108" s="269" t="str">
        <f t="shared" si="150"/>
        <v/>
      </c>
      <c r="FJ108" s="180">
        <v>1</v>
      </c>
      <c r="FK108" s="181">
        <v>1</v>
      </c>
      <c r="FL108" s="181">
        <v>1</v>
      </c>
      <c r="FM108" s="183">
        <v>1</v>
      </c>
      <c r="FN108" s="183">
        <v>1</v>
      </c>
      <c r="FO108" s="183">
        <v>1</v>
      </c>
      <c r="FP108" s="183">
        <v>1</v>
      </c>
      <c r="FQ108" s="183">
        <v>1</v>
      </c>
      <c r="FR108" s="183">
        <v>1</v>
      </c>
      <c r="FS108" s="192" t="str">
        <f ca="1">IF(ISBLANK(FE108),"",ROUND(AVERAGE(OFFSET(FJ108:FR108,0,0,1,ion21Coop!$F$42)),1))</f>
        <v/>
      </c>
      <c r="FT108" s="269" t="str">
        <f t="shared" si="151"/>
        <v/>
      </c>
      <c r="FV108" s="119">
        <f t="shared" si="201"/>
        <v>8</v>
      </c>
      <c r="FW108" s="123" t="str">
        <f t="shared" si="222"/>
        <v/>
      </c>
      <c r="FX108" s="123">
        <v>103</v>
      </c>
      <c r="FY108" s="423"/>
      <c r="FZ108" s="423"/>
      <c r="GA108" s="423"/>
      <c r="GB108" s="423"/>
      <c r="GC108" s="421"/>
      <c r="GD108" s="422"/>
      <c r="GE108" s="269" t="str">
        <f t="shared" si="152"/>
        <v/>
      </c>
      <c r="GF108" s="180">
        <v>1</v>
      </c>
      <c r="GG108" s="269" t="str">
        <f t="shared" si="153"/>
        <v/>
      </c>
      <c r="GH108" s="180">
        <v>1</v>
      </c>
      <c r="GI108" s="181">
        <v>1</v>
      </c>
      <c r="GJ108" s="181">
        <v>1</v>
      </c>
      <c r="GK108" s="183">
        <v>1</v>
      </c>
      <c r="GL108" s="183">
        <v>1</v>
      </c>
      <c r="GM108" s="183">
        <v>1</v>
      </c>
      <c r="GN108" s="183">
        <v>1</v>
      </c>
      <c r="GO108" s="183">
        <v>1</v>
      </c>
      <c r="GP108" s="183">
        <v>1</v>
      </c>
      <c r="GQ108" s="192" t="str">
        <f ca="1">IF(ISBLANK(GC108),"",ROUND(AVERAGE(OFFSET(GH108:GP108,0,0,1,ion21Coop!$F$42)),1))</f>
        <v/>
      </c>
      <c r="GR108" s="269" t="str">
        <f t="shared" si="154"/>
        <v/>
      </c>
      <c r="GT108" s="119">
        <f t="shared" si="202"/>
        <v>9</v>
      </c>
      <c r="GU108" s="123" t="str">
        <f t="shared" si="223"/>
        <v/>
      </c>
      <c r="GV108" s="123">
        <v>103</v>
      </c>
      <c r="GW108" s="423"/>
      <c r="GX108" s="423"/>
      <c r="GY108" s="423"/>
      <c r="GZ108" s="423"/>
      <c r="HA108" s="421"/>
      <c r="HB108" s="422"/>
      <c r="HC108" s="269" t="str">
        <f t="shared" si="155"/>
        <v/>
      </c>
      <c r="HD108" s="180">
        <v>1</v>
      </c>
      <c r="HE108" s="269" t="str">
        <f t="shared" si="156"/>
        <v/>
      </c>
      <c r="HF108" s="180">
        <v>1</v>
      </c>
      <c r="HG108" s="181">
        <v>1</v>
      </c>
      <c r="HH108" s="181">
        <v>1</v>
      </c>
      <c r="HI108" s="183">
        <v>1</v>
      </c>
      <c r="HJ108" s="183">
        <v>1</v>
      </c>
      <c r="HK108" s="183">
        <v>1</v>
      </c>
      <c r="HL108" s="183">
        <v>1</v>
      </c>
      <c r="HM108" s="183">
        <v>1</v>
      </c>
      <c r="HN108" s="183">
        <v>1</v>
      </c>
      <c r="HO108" s="192" t="str">
        <f ca="1">IF(ISBLANK(HA108),"",ROUND(AVERAGE(OFFSET(HF108:HN108,0,0,1,ion21Coop!$F$42)),1))</f>
        <v/>
      </c>
      <c r="HP108" s="269" t="str">
        <f t="shared" si="157"/>
        <v/>
      </c>
      <c r="HR108" s="119">
        <f t="shared" si="203"/>
        <v>10</v>
      </c>
      <c r="HS108" s="123" t="str">
        <f t="shared" si="224"/>
        <v/>
      </c>
      <c r="HT108" s="123">
        <v>103</v>
      </c>
      <c r="HU108" s="423"/>
      <c r="HV108" s="423"/>
      <c r="HW108" s="423"/>
      <c r="HX108" s="423"/>
      <c r="HY108" s="421"/>
      <c r="HZ108" s="422"/>
      <c r="IA108" s="269" t="str">
        <f t="shared" si="158"/>
        <v/>
      </c>
      <c r="IB108" s="180">
        <v>1</v>
      </c>
      <c r="IC108" s="269" t="str">
        <f t="shared" si="159"/>
        <v/>
      </c>
      <c r="ID108" s="180">
        <v>1</v>
      </c>
      <c r="IE108" s="181">
        <v>1</v>
      </c>
      <c r="IF108" s="181">
        <v>1</v>
      </c>
      <c r="IG108" s="183">
        <v>1</v>
      </c>
      <c r="IH108" s="183">
        <v>1</v>
      </c>
      <c r="II108" s="183">
        <v>1</v>
      </c>
      <c r="IJ108" s="183">
        <v>1</v>
      </c>
      <c r="IK108" s="183">
        <v>1</v>
      </c>
      <c r="IL108" s="183">
        <v>1</v>
      </c>
      <c r="IM108" s="192" t="str">
        <f ca="1">IF(ISBLANK(HY108),"",ROUND(AVERAGE(OFFSET(ID108:IL108,0,0,1,ion21Coop!$F$42)),1))</f>
        <v/>
      </c>
      <c r="IN108" s="269" t="str">
        <f t="shared" si="160"/>
        <v/>
      </c>
      <c r="IP108" s="119">
        <f t="shared" si="204"/>
        <v>11</v>
      </c>
      <c r="IQ108" s="123" t="str">
        <f t="shared" si="225"/>
        <v/>
      </c>
      <c r="IR108" s="123">
        <v>103</v>
      </c>
      <c r="IS108" s="423"/>
      <c r="IT108" s="423"/>
      <c r="IU108" s="423"/>
      <c r="IV108" s="423"/>
      <c r="IW108" s="421"/>
      <c r="IX108" s="422"/>
      <c r="IY108" s="269" t="str">
        <f t="shared" si="161"/>
        <v/>
      </c>
      <c r="IZ108" s="180">
        <v>1</v>
      </c>
      <c r="JA108" s="269" t="str">
        <f t="shared" si="162"/>
        <v/>
      </c>
      <c r="JB108" s="180">
        <v>1</v>
      </c>
      <c r="JC108" s="181">
        <v>1</v>
      </c>
      <c r="JD108" s="181">
        <v>1</v>
      </c>
      <c r="JE108" s="183">
        <v>1</v>
      </c>
      <c r="JF108" s="183">
        <v>1</v>
      </c>
      <c r="JG108" s="183">
        <v>1</v>
      </c>
      <c r="JH108" s="183">
        <v>1</v>
      </c>
      <c r="JI108" s="183">
        <v>1</v>
      </c>
      <c r="JJ108" s="183">
        <v>1</v>
      </c>
      <c r="JK108" s="192" t="str">
        <f ca="1">IF(ISBLANK(IW108),"",ROUND(AVERAGE(OFFSET(JB108:JJ108,0,0,1,ion21Coop!$F$42)),1))</f>
        <v/>
      </c>
      <c r="JL108" s="269" t="str">
        <f t="shared" si="163"/>
        <v/>
      </c>
      <c r="JN108" s="119">
        <f t="shared" si="205"/>
        <v>12</v>
      </c>
      <c r="JO108" s="123" t="str">
        <f t="shared" si="226"/>
        <v/>
      </c>
      <c r="JP108" s="123">
        <v>103</v>
      </c>
      <c r="JQ108" s="423"/>
      <c r="JR108" s="423"/>
      <c r="JS108" s="423"/>
      <c r="JT108" s="423"/>
      <c r="JU108" s="421"/>
      <c r="JV108" s="422"/>
      <c r="JW108" s="269" t="str">
        <f t="shared" si="164"/>
        <v/>
      </c>
      <c r="JX108" s="180">
        <v>1</v>
      </c>
      <c r="JY108" s="269" t="str">
        <f t="shared" si="165"/>
        <v/>
      </c>
      <c r="JZ108" s="180">
        <v>1</v>
      </c>
      <c r="KA108" s="181">
        <v>1</v>
      </c>
      <c r="KB108" s="181">
        <v>1</v>
      </c>
      <c r="KC108" s="183">
        <v>1</v>
      </c>
      <c r="KD108" s="183">
        <v>1</v>
      </c>
      <c r="KE108" s="183">
        <v>1</v>
      </c>
      <c r="KF108" s="183">
        <v>1</v>
      </c>
      <c r="KG108" s="183">
        <v>1</v>
      </c>
      <c r="KH108" s="183">
        <v>1</v>
      </c>
      <c r="KI108" s="192" t="str">
        <f ca="1">IF(ISBLANK(JU108),"",ROUND(AVERAGE(OFFSET(JZ108:KH108,0,0,1,ion21Coop!$F$42)),1))</f>
        <v/>
      </c>
      <c r="KJ108" s="269" t="str">
        <f t="shared" si="166"/>
        <v/>
      </c>
      <c r="KL108" s="119">
        <f t="shared" si="206"/>
        <v>13</v>
      </c>
      <c r="KM108" s="123" t="str">
        <f t="shared" si="227"/>
        <v/>
      </c>
      <c r="KN108" s="123">
        <v>103</v>
      </c>
      <c r="KO108" s="423"/>
      <c r="KP108" s="423"/>
      <c r="KQ108" s="423"/>
      <c r="KR108" s="423"/>
      <c r="KS108" s="421"/>
      <c r="KT108" s="422"/>
      <c r="KU108" s="269" t="str">
        <f t="shared" si="167"/>
        <v/>
      </c>
      <c r="KV108" s="180">
        <v>1</v>
      </c>
      <c r="KW108" s="269" t="str">
        <f t="shared" si="168"/>
        <v/>
      </c>
      <c r="KX108" s="180">
        <v>1</v>
      </c>
      <c r="KY108" s="181">
        <v>1</v>
      </c>
      <c r="KZ108" s="181">
        <v>1</v>
      </c>
      <c r="LA108" s="183">
        <v>1</v>
      </c>
      <c r="LB108" s="183">
        <v>1</v>
      </c>
      <c r="LC108" s="183">
        <v>1</v>
      </c>
      <c r="LD108" s="183">
        <v>1</v>
      </c>
      <c r="LE108" s="183">
        <v>1</v>
      </c>
      <c r="LF108" s="183">
        <v>1</v>
      </c>
      <c r="LG108" s="192" t="str">
        <f ca="1">IF(ISBLANK(KS108),"",ROUND(AVERAGE(OFFSET(KX108:LF108,0,0,1,ion21Coop!$F$42)),1))</f>
        <v/>
      </c>
      <c r="LH108" s="269" t="str">
        <f t="shared" si="169"/>
        <v/>
      </c>
      <c r="LJ108" s="119">
        <f t="shared" si="207"/>
        <v>14</v>
      </c>
      <c r="LK108" s="123" t="str">
        <f t="shared" si="228"/>
        <v/>
      </c>
      <c r="LL108" s="123">
        <v>103</v>
      </c>
      <c r="LM108" s="423"/>
      <c r="LN108" s="423"/>
      <c r="LO108" s="423"/>
      <c r="LP108" s="423"/>
      <c r="LQ108" s="421"/>
      <c r="LR108" s="422"/>
      <c r="LS108" s="269" t="str">
        <f t="shared" si="170"/>
        <v/>
      </c>
      <c r="LT108" s="180">
        <v>1</v>
      </c>
      <c r="LU108" s="269" t="str">
        <f t="shared" si="171"/>
        <v/>
      </c>
      <c r="LV108" s="180">
        <v>1</v>
      </c>
      <c r="LW108" s="181">
        <v>1</v>
      </c>
      <c r="LX108" s="181">
        <v>1</v>
      </c>
      <c r="LY108" s="183">
        <v>1</v>
      </c>
      <c r="LZ108" s="183">
        <v>1</v>
      </c>
      <c r="MA108" s="183">
        <v>1</v>
      </c>
      <c r="MB108" s="183">
        <v>1</v>
      </c>
      <c r="MC108" s="183">
        <v>1</v>
      </c>
      <c r="MD108" s="183">
        <v>1</v>
      </c>
      <c r="ME108" s="192" t="str">
        <f ca="1">IF(ISBLANK(LQ108),"",ROUND(AVERAGE(OFFSET(LV108:MD108,0,0,1,ion21Coop!$F$42)),1))</f>
        <v/>
      </c>
      <c r="MF108" s="269" t="str">
        <f t="shared" si="172"/>
        <v/>
      </c>
      <c r="MH108" s="119">
        <f t="shared" si="208"/>
        <v>15</v>
      </c>
      <c r="MI108" s="123" t="str">
        <f t="shared" si="229"/>
        <v/>
      </c>
      <c r="MJ108" s="123">
        <v>103</v>
      </c>
      <c r="MK108" s="423"/>
      <c r="ML108" s="423"/>
      <c r="MM108" s="423"/>
      <c r="MN108" s="423"/>
      <c r="MO108" s="421"/>
      <c r="MP108" s="422"/>
      <c r="MQ108" s="269" t="str">
        <f t="shared" si="173"/>
        <v/>
      </c>
      <c r="MR108" s="180">
        <v>1</v>
      </c>
      <c r="MS108" s="269" t="str">
        <f t="shared" si="174"/>
        <v/>
      </c>
      <c r="MT108" s="180">
        <v>1</v>
      </c>
      <c r="MU108" s="181">
        <v>1</v>
      </c>
      <c r="MV108" s="181">
        <v>1</v>
      </c>
      <c r="MW108" s="183">
        <v>1</v>
      </c>
      <c r="MX108" s="183">
        <v>1</v>
      </c>
      <c r="MY108" s="183">
        <v>1</v>
      </c>
      <c r="MZ108" s="183">
        <v>1</v>
      </c>
      <c r="NA108" s="183">
        <v>1</v>
      </c>
      <c r="NB108" s="183">
        <v>1</v>
      </c>
      <c r="NC108" s="192" t="str">
        <f ca="1">IF(ISBLANK(MO108),"",ROUND(AVERAGE(OFFSET(MT108:NB108,0,0,1,ion21Coop!$F$42)),1))</f>
        <v/>
      </c>
      <c r="ND108" s="269" t="str">
        <f t="shared" si="175"/>
        <v/>
      </c>
      <c r="NF108" s="119">
        <f t="shared" si="209"/>
        <v>16</v>
      </c>
      <c r="NG108" s="123" t="str">
        <f t="shared" si="230"/>
        <v/>
      </c>
      <c r="NH108" s="123">
        <v>103</v>
      </c>
      <c r="NI108" s="423"/>
      <c r="NJ108" s="423"/>
      <c r="NK108" s="423"/>
      <c r="NL108" s="423"/>
      <c r="NM108" s="421"/>
      <c r="NN108" s="422"/>
      <c r="NO108" s="269" t="str">
        <f t="shared" si="176"/>
        <v/>
      </c>
      <c r="NP108" s="180">
        <v>1</v>
      </c>
      <c r="NQ108" s="269" t="str">
        <f t="shared" si="177"/>
        <v/>
      </c>
      <c r="NR108" s="180">
        <v>1</v>
      </c>
      <c r="NS108" s="181">
        <v>1</v>
      </c>
      <c r="NT108" s="181">
        <v>1</v>
      </c>
      <c r="NU108" s="183">
        <v>1</v>
      </c>
      <c r="NV108" s="183">
        <v>1</v>
      </c>
      <c r="NW108" s="183">
        <v>1</v>
      </c>
      <c r="NX108" s="183">
        <v>1</v>
      </c>
      <c r="NY108" s="183">
        <v>1</v>
      </c>
      <c r="NZ108" s="183">
        <v>1</v>
      </c>
      <c r="OA108" s="192" t="str">
        <f ca="1">IF(ISBLANK(NM108),"",ROUND(AVERAGE(OFFSET(NR108:NZ108,0,0,1,ion21Coop!$F$42)),1))</f>
        <v/>
      </c>
      <c r="OB108" s="269" t="str">
        <f t="shared" si="178"/>
        <v/>
      </c>
      <c r="OD108" s="119">
        <f t="shared" si="210"/>
        <v>17</v>
      </c>
      <c r="OE108" s="123" t="str">
        <f t="shared" si="231"/>
        <v/>
      </c>
      <c r="OF108" s="123">
        <v>103</v>
      </c>
      <c r="OG108" s="423"/>
      <c r="OH108" s="423"/>
      <c r="OI108" s="423"/>
      <c r="OJ108" s="423"/>
      <c r="OK108" s="421"/>
      <c r="OL108" s="422"/>
      <c r="OM108" s="269" t="str">
        <f t="shared" si="179"/>
        <v/>
      </c>
      <c r="ON108" s="180">
        <v>1</v>
      </c>
      <c r="OO108" s="269" t="str">
        <f t="shared" si="180"/>
        <v/>
      </c>
      <c r="OP108" s="180">
        <v>1</v>
      </c>
      <c r="OQ108" s="181">
        <v>1</v>
      </c>
      <c r="OR108" s="181">
        <v>1</v>
      </c>
      <c r="OS108" s="183">
        <v>1</v>
      </c>
      <c r="OT108" s="183">
        <v>1</v>
      </c>
      <c r="OU108" s="183">
        <v>1</v>
      </c>
      <c r="OV108" s="183">
        <v>1</v>
      </c>
      <c r="OW108" s="183">
        <v>1</v>
      </c>
      <c r="OX108" s="183">
        <v>1</v>
      </c>
      <c r="OY108" s="192" t="str">
        <f ca="1">IF(ISBLANK(OK108),"",ROUND(AVERAGE(OFFSET(OP108:OX108,0,0,1,ion21Coop!$F$42)),1))</f>
        <v/>
      </c>
      <c r="OZ108" s="269" t="str">
        <f t="shared" si="181"/>
        <v/>
      </c>
      <c r="PB108" s="119">
        <f t="shared" si="211"/>
        <v>18</v>
      </c>
      <c r="PC108" s="123" t="str">
        <f t="shared" si="232"/>
        <v/>
      </c>
      <c r="PD108" s="123">
        <v>103</v>
      </c>
      <c r="PE108" s="423"/>
      <c r="PF108" s="423"/>
      <c r="PG108" s="423"/>
      <c r="PH108" s="423"/>
      <c r="PI108" s="421"/>
      <c r="PJ108" s="422"/>
      <c r="PK108" s="269" t="str">
        <f t="shared" si="182"/>
        <v/>
      </c>
      <c r="PL108" s="180">
        <v>1</v>
      </c>
      <c r="PM108" s="269" t="str">
        <f t="shared" si="183"/>
        <v/>
      </c>
      <c r="PN108" s="180">
        <v>1</v>
      </c>
      <c r="PO108" s="181">
        <v>1</v>
      </c>
      <c r="PP108" s="181">
        <v>1</v>
      </c>
      <c r="PQ108" s="183">
        <v>1</v>
      </c>
      <c r="PR108" s="183">
        <v>1</v>
      </c>
      <c r="PS108" s="183">
        <v>1</v>
      </c>
      <c r="PT108" s="183">
        <v>1</v>
      </c>
      <c r="PU108" s="183">
        <v>1</v>
      </c>
      <c r="PV108" s="183">
        <v>1</v>
      </c>
      <c r="PW108" s="192" t="str">
        <f ca="1">IF(ISBLANK(PI108),"",ROUND(AVERAGE(OFFSET(PN108:PV108,0,0,1,ion21Coop!$F$42)),1))</f>
        <v/>
      </c>
      <c r="PX108" s="269" t="str">
        <f t="shared" si="184"/>
        <v/>
      </c>
      <c r="PZ108" s="119">
        <f t="shared" si="212"/>
        <v>19</v>
      </c>
      <c r="QA108" s="123" t="str">
        <f t="shared" si="233"/>
        <v/>
      </c>
      <c r="QB108" s="123">
        <v>103</v>
      </c>
      <c r="QC108" s="423"/>
      <c r="QD108" s="423"/>
      <c r="QE108" s="423"/>
      <c r="QF108" s="423"/>
      <c r="QG108" s="421"/>
      <c r="QH108" s="422"/>
      <c r="QI108" s="269" t="str">
        <f t="shared" si="185"/>
        <v/>
      </c>
      <c r="QJ108" s="180">
        <v>1</v>
      </c>
      <c r="QK108" s="269" t="str">
        <f t="shared" si="186"/>
        <v/>
      </c>
      <c r="QL108" s="180">
        <v>1</v>
      </c>
      <c r="QM108" s="181">
        <v>1</v>
      </c>
      <c r="QN108" s="181">
        <v>1</v>
      </c>
      <c r="QO108" s="183">
        <v>1</v>
      </c>
      <c r="QP108" s="183">
        <v>1</v>
      </c>
      <c r="QQ108" s="183">
        <v>1</v>
      </c>
      <c r="QR108" s="183">
        <v>1</v>
      </c>
      <c r="QS108" s="183">
        <v>1</v>
      </c>
      <c r="QT108" s="183">
        <v>1</v>
      </c>
      <c r="QU108" s="192" t="str">
        <f ca="1">IF(ISBLANK(QG108),"",ROUND(AVERAGE(OFFSET(QL108:QT108,0,0,1,ion21Coop!$F$42)),1))</f>
        <v/>
      </c>
      <c r="QV108" s="269" t="str">
        <f t="shared" si="187"/>
        <v/>
      </c>
      <c r="QX108" s="119">
        <f t="shared" si="213"/>
        <v>20</v>
      </c>
      <c r="QY108" s="123" t="str">
        <f t="shared" si="234"/>
        <v/>
      </c>
      <c r="QZ108" s="123">
        <v>103</v>
      </c>
      <c r="RA108" s="423"/>
      <c r="RB108" s="423"/>
      <c r="RC108" s="423"/>
      <c r="RD108" s="423"/>
      <c r="RE108" s="421"/>
      <c r="RF108" s="422"/>
      <c r="RG108" s="269" t="str">
        <f t="shared" si="188"/>
        <v/>
      </c>
      <c r="RH108" s="180">
        <v>1</v>
      </c>
      <c r="RI108" s="269" t="str">
        <f t="shared" si="189"/>
        <v/>
      </c>
      <c r="RJ108" s="180">
        <v>1</v>
      </c>
      <c r="RK108" s="181">
        <v>1</v>
      </c>
      <c r="RL108" s="181">
        <v>1</v>
      </c>
      <c r="RM108" s="183">
        <v>1</v>
      </c>
      <c r="RN108" s="183">
        <v>1</v>
      </c>
      <c r="RO108" s="183">
        <v>1</v>
      </c>
      <c r="RP108" s="183">
        <v>1</v>
      </c>
      <c r="RQ108" s="183">
        <v>1</v>
      </c>
      <c r="RR108" s="183">
        <v>1</v>
      </c>
      <c r="RS108" s="192" t="str">
        <f ca="1">IF(ISBLANK(RE108),"",ROUND(AVERAGE(OFFSET(RJ108:RR108,0,0,1,ion21Coop!$F$42)),1))</f>
        <v/>
      </c>
      <c r="RT108" s="269" t="str">
        <f t="shared" si="190"/>
        <v/>
      </c>
      <c r="RV108" s="119">
        <f t="shared" si="214"/>
        <v>21</v>
      </c>
      <c r="RW108" s="123" t="str">
        <f t="shared" si="235"/>
        <v/>
      </c>
      <c r="RX108" s="123">
        <v>103</v>
      </c>
      <c r="RY108" s="423"/>
      <c r="RZ108" s="423"/>
      <c r="SA108" s="423"/>
      <c r="SB108" s="423"/>
      <c r="SC108" s="421"/>
      <c r="SD108" s="422"/>
      <c r="SE108" s="269" t="str">
        <f t="shared" si="191"/>
        <v/>
      </c>
      <c r="SF108" s="180">
        <v>1</v>
      </c>
      <c r="SG108" s="269" t="str">
        <f t="shared" si="192"/>
        <v/>
      </c>
      <c r="SH108" s="180">
        <v>1</v>
      </c>
      <c r="SI108" s="181">
        <v>1</v>
      </c>
      <c r="SJ108" s="181">
        <v>1</v>
      </c>
      <c r="SK108" s="183">
        <v>1</v>
      </c>
      <c r="SL108" s="183">
        <v>1</v>
      </c>
      <c r="SM108" s="183">
        <v>1</v>
      </c>
      <c r="SN108" s="183">
        <v>1</v>
      </c>
      <c r="SO108" s="183">
        <v>1</v>
      </c>
      <c r="SP108" s="183">
        <v>1</v>
      </c>
      <c r="SQ108" s="192" t="str">
        <f ca="1">IF(ISBLANK(SC108),"",ROUND(AVERAGE(OFFSET(SH108:SP108,0,0,1,ion21Coop!$F$42)),1))</f>
        <v/>
      </c>
      <c r="SR108" s="269" t="str">
        <f t="shared" si="193"/>
        <v/>
      </c>
      <c r="ST108" s="565"/>
      <c r="SU108" s="565"/>
      <c r="SV108" s="566"/>
      <c r="SW108" s="567"/>
      <c r="SX108" s="565"/>
      <c r="SY108" s="566"/>
      <c r="SZ108" s="568"/>
      <c r="TA108" s="567"/>
      <c r="TB108" s="553"/>
    </row>
    <row r="109" spans="10:522" x14ac:dyDescent="0.3">
      <c r="J109" s="119">
        <f t="shared" si="194"/>
        <v>1</v>
      </c>
      <c r="K109" s="123" t="str">
        <f t="shared" si="215"/>
        <v>YaJo</v>
      </c>
      <c r="L109" s="123">
        <v>104</v>
      </c>
      <c r="M109" s="351"/>
      <c r="N109" s="351"/>
      <c r="O109" s="351"/>
      <c r="P109" s="351"/>
      <c r="Q109" s="369"/>
      <c r="R109" s="370"/>
      <c r="S109" s="269" t="str">
        <f t="shared" si="131"/>
        <v/>
      </c>
      <c r="T109" s="180">
        <v>1</v>
      </c>
      <c r="U109" s="269" t="str">
        <f t="shared" si="132"/>
        <v/>
      </c>
      <c r="V109" s="180">
        <v>1</v>
      </c>
      <c r="W109" s="181">
        <v>1</v>
      </c>
      <c r="X109" s="181">
        <v>1</v>
      </c>
      <c r="Y109" s="183">
        <v>1</v>
      </c>
      <c r="Z109" s="183">
        <v>1</v>
      </c>
      <c r="AA109" s="183">
        <v>1</v>
      </c>
      <c r="AB109" s="183">
        <v>1</v>
      </c>
      <c r="AC109" s="183">
        <v>1</v>
      </c>
      <c r="AD109" s="183">
        <v>1</v>
      </c>
      <c r="AE109" s="192" t="str">
        <f ca="1">IF(ISBLANK(Q109),"",ROUND(AVERAGE(OFFSET(V109:AD109,0,0,1,ion21Coop!$F$42)),1))</f>
        <v/>
      </c>
      <c r="AF109" s="269" t="str">
        <f t="shared" si="133"/>
        <v/>
      </c>
      <c r="AH109" s="119">
        <f t="shared" si="195"/>
        <v>2</v>
      </c>
      <c r="AI109" s="123" t="str">
        <f t="shared" si="216"/>
        <v>GeLo</v>
      </c>
      <c r="AJ109" s="123">
        <v>104</v>
      </c>
      <c r="AK109" s="351"/>
      <c r="AL109" s="351"/>
      <c r="AM109" s="351"/>
      <c r="AN109" s="351"/>
      <c r="AO109" s="369"/>
      <c r="AP109" s="370"/>
      <c r="AQ109" s="269" t="str">
        <f t="shared" si="134"/>
        <v/>
      </c>
      <c r="AR109" s="180">
        <v>1</v>
      </c>
      <c r="AS109" s="269" t="str">
        <f t="shared" si="135"/>
        <v/>
      </c>
      <c r="AT109" s="180">
        <v>1</v>
      </c>
      <c r="AU109" s="181">
        <v>1</v>
      </c>
      <c r="AV109" s="181">
        <v>1</v>
      </c>
      <c r="AW109" s="183">
        <v>1</v>
      </c>
      <c r="AX109" s="183">
        <v>1</v>
      </c>
      <c r="AY109" s="183">
        <v>1</v>
      </c>
      <c r="AZ109" s="183">
        <v>1</v>
      </c>
      <c r="BA109" s="183">
        <v>1</v>
      </c>
      <c r="BB109" s="183">
        <v>1</v>
      </c>
      <c r="BC109" s="192" t="str">
        <f ca="1">IF(ISBLANK(AO109),"",ROUND(AVERAGE(OFFSET(AT109:BB109,0,0,1,ion21Coop!$F$42)),1))</f>
        <v/>
      </c>
      <c r="BD109" s="269" t="str">
        <f t="shared" si="136"/>
        <v/>
      </c>
      <c r="BF109" s="119">
        <f t="shared" si="196"/>
        <v>3</v>
      </c>
      <c r="BG109" s="123" t="str">
        <f t="shared" si="217"/>
        <v>MiDo</v>
      </c>
      <c r="BH109" s="123">
        <v>104</v>
      </c>
      <c r="BI109" s="351"/>
      <c r="BJ109" s="351"/>
      <c r="BK109" s="351"/>
      <c r="BL109" s="351"/>
      <c r="BM109" s="369"/>
      <c r="BN109" s="370"/>
      <c r="BO109" s="269" t="str">
        <f t="shared" si="137"/>
        <v/>
      </c>
      <c r="BP109" s="180">
        <v>1</v>
      </c>
      <c r="BQ109" s="269" t="str">
        <f t="shared" si="138"/>
        <v/>
      </c>
      <c r="BR109" s="180">
        <v>1</v>
      </c>
      <c r="BS109" s="181">
        <v>1</v>
      </c>
      <c r="BT109" s="181">
        <v>1</v>
      </c>
      <c r="BU109" s="183">
        <v>1</v>
      </c>
      <c r="BV109" s="183">
        <v>1</v>
      </c>
      <c r="BW109" s="183">
        <v>1</v>
      </c>
      <c r="BX109" s="183">
        <v>1</v>
      </c>
      <c r="BY109" s="183">
        <v>1</v>
      </c>
      <c r="BZ109" s="183">
        <v>1</v>
      </c>
      <c r="CA109" s="192" t="str">
        <f ca="1">IF(ISBLANK(BM109),"",ROUND(AVERAGE(OFFSET(BR109:BZ109,0,0,1,ion21Coop!$F$42)),1))</f>
        <v/>
      </c>
      <c r="CB109" s="269" t="str">
        <f t="shared" si="139"/>
        <v/>
      </c>
      <c r="CD109" s="119">
        <f t="shared" si="197"/>
        <v>4</v>
      </c>
      <c r="CE109" s="123" t="str">
        <f t="shared" si="218"/>
        <v>EmNi</v>
      </c>
      <c r="CF109" s="123">
        <v>104</v>
      </c>
      <c r="CG109" s="351"/>
      <c r="CH109" s="351"/>
      <c r="CI109" s="351"/>
      <c r="CJ109" s="351"/>
      <c r="CK109" s="369"/>
      <c r="CL109" s="370"/>
      <c r="CM109" s="269" t="str">
        <f t="shared" si="140"/>
        <v/>
      </c>
      <c r="CN109" s="180">
        <v>1</v>
      </c>
      <c r="CO109" s="269" t="str">
        <f t="shared" si="141"/>
        <v/>
      </c>
      <c r="CP109" s="180">
        <v>1</v>
      </c>
      <c r="CQ109" s="181">
        <v>1</v>
      </c>
      <c r="CR109" s="181">
        <v>1</v>
      </c>
      <c r="CS109" s="183">
        <v>1</v>
      </c>
      <c r="CT109" s="183">
        <v>1</v>
      </c>
      <c r="CU109" s="183">
        <v>1</v>
      </c>
      <c r="CV109" s="183">
        <v>1</v>
      </c>
      <c r="CW109" s="183">
        <v>1</v>
      </c>
      <c r="CX109" s="183">
        <v>1</v>
      </c>
      <c r="CY109" s="192" t="str">
        <f ca="1">IF(ISBLANK(CK109),"",ROUND(AVERAGE(OFFSET(CP109:CX109,0,0,1,ion21Coop!$F$42)),1))</f>
        <v/>
      </c>
      <c r="CZ109" s="269" t="str">
        <f t="shared" si="142"/>
        <v/>
      </c>
      <c r="DB109" s="119">
        <f t="shared" si="198"/>
        <v>5</v>
      </c>
      <c r="DC109" s="123" t="str">
        <f t="shared" si="219"/>
        <v>HeJe</v>
      </c>
      <c r="DD109" s="123">
        <v>104</v>
      </c>
      <c r="DE109" s="423"/>
      <c r="DF109" s="423"/>
      <c r="DG109" s="423"/>
      <c r="DH109" s="423"/>
      <c r="DI109" s="421"/>
      <c r="DJ109" s="422"/>
      <c r="DK109" s="269" t="str">
        <f t="shared" si="143"/>
        <v/>
      </c>
      <c r="DL109" s="180">
        <v>1</v>
      </c>
      <c r="DM109" s="269" t="str">
        <f t="shared" si="144"/>
        <v/>
      </c>
      <c r="DN109" s="180">
        <v>1</v>
      </c>
      <c r="DO109" s="181">
        <v>1</v>
      </c>
      <c r="DP109" s="181">
        <v>1</v>
      </c>
      <c r="DQ109" s="183">
        <v>1</v>
      </c>
      <c r="DR109" s="183">
        <v>1</v>
      </c>
      <c r="DS109" s="183">
        <v>1</v>
      </c>
      <c r="DT109" s="183">
        <v>1</v>
      </c>
      <c r="DU109" s="183">
        <v>1</v>
      </c>
      <c r="DV109" s="183">
        <v>1</v>
      </c>
      <c r="DW109" s="192" t="str">
        <f ca="1">IF(ISBLANK(DI109),"",ROUND(AVERAGE(OFFSET(DN109:DV109,0,0,1,ion21Coop!$F$42)),1))</f>
        <v/>
      </c>
      <c r="DX109" s="269" t="str">
        <f t="shared" si="145"/>
        <v/>
      </c>
      <c r="DZ109" s="119">
        <f t="shared" si="199"/>
        <v>6</v>
      </c>
      <c r="EA109" s="123" t="str">
        <f t="shared" si="220"/>
        <v/>
      </c>
      <c r="EB109" s="123">
        <v>104</v>
      </c>
      <c r="EC109" s="423"/>
      <c r="ED109" s="423"/>
      <c r="EE109" s="423"/>
      <c r="EF109" s="423"/>
      <c r="EG109" s="421"/>
      <c r="EH109" s="422"/>
      <c r="EI109" s="269" t="str">
        <f t="shared" si="146"/>
        <v/>
      </c>
      <c r="EJ109" s="180">
        <v>1</v>
      </c>
      <c r="EK109" s="269" t="str">
        <f t="shared" si="147"/>
        <v/>
      </c>
      <c r="EL109" s="180">
        <v>1</v>
      </c>
      <c r="EM109" s="181">
        <v>1</v>
      </c>
      <c r="EN109" s="181">
        <v>1</v>
      </c>
      <c r="EO109" s="183">
        <v>1</v>
      </c>
      <c r="EP109" s="183">
        <v>1</v>
      </c>
      <c r="EQ109" s="183">
        <v>1</v>
      </c>
      <c r="ER109" s="183">
        <v>1</v>
      </c>
      <c r="ES109" s="183">
        <v>1</v>
      </c>
      <c r="ET109" s="183">
        <v>1</v>
      </c>
      <c r="EU109" s="192" t="str">
        <f ca="1">IF(ISBLANK(EG109),"",ROUND(AVERAGE(OFFSET(EL109:ET109,0,0,1,ion21Coop!$F$42)),1))</f>
        <v/>
      </c>
      <c r="EV109" s="269" t="str">
        <f t="shared" si="148"/>
        <v/>
      </c>
      <c r="EX109" s="119">
        <f t="shared" si="200"/>
        <v>7</v>
      </c>
      <c r="EY109" s="123" t="str">
        <f t="shared" si="221"/>
        <v/>
      </c>
      <c r="EZ109" s="123">
        <v>104</v>
      </c>
      <c r="FA109" s="423"/>
      <c r="FB109" s="423"/>
      <c r="FC109" s="423"/>
      <c r="FD109" s="423"/>
      <c r="FE109" s="421"/>
      <c r="FF109" s="422"/>
      <c r="FG109" s="269" t="str">
        <f t="shared" si="149"/>
        <v/>
      </c>
      <c r="FH109" s="180">
        <v>1</v>
      </c>
      <c r="FI109" s="269" t="str">
        <f t="shared" si="150"/>
        <v/>
      </c>
      <c r="FJ109" s="180">
        <v>1</v>
      </c>
      <c r="FK109" s="181">
        <v>1</v>
      </c>
      <c r="FL109" s="181">
        <v>1</v>
      </c>
      <c r="FM109" s="183">
        <v>1</v>
      </c>
      <c r="FN109" s="183">
        <v>1</v>
      </c>
      <c r="FO109" s="183">
        <v>1</v>
      </c>
      <c r="FP109" s="183">
        <v>1</v>
      </c>
      <c r="FQ109" s="183">
        <v>1</v>
      </c>
      <c r="FR109" s="183">
        <v>1</v>
      </c>
      <c r="FS109" s="192" t="str">
        <f ca="1">IF(ISBLANK(FE109),"",ROUND(AVERAGE(OFFSET(FJ109:FR109,0,0,1,ion21Coop!$F$42)),1))</f>
        <v/>
      </c>
      <c r="FT109" s="269" t="str">
        <f t="shared" si="151"/>
        <v/>
      </c>
      <c r="FV109" s="119">
        <f t="shared" si="201"/>
        <v>8</v>
      </c>
      <c r="FW109" s="123" t="str">
        <f t="shared" si="222"/>
        <v/>
      </c>
      <c r="FX109" s="123">
        <v>104</v>
      </c>
      <c r="FY109" s="423"/>
      <c r="FZ109" s="423"/>
      <c r="GA109" s="423"/>
      <c r="GB109" s="423"/>
      <c r="GC109" s="421"/>
      <c r="GD109" s="422"/>
      <c r="GE109" s="269" t="str">
        <f t="shared" si="152"/>
        <v/>
      </c>
      <c r="GF109" s="180">
        <v>1</v>
      </c>
      <c r="GG109" s="269" t="str">
        <f t="shared" si="153"/>
        <v/>
      </c>
      <c r="GH109" s="180">
        <v>1</v>
      </c>
      <c r="GI109" s="181">
        <v>1</v>
      </c>
      <c r="GJ109" s="181">
        <v>1</v>
      </c>
      <c r="GK109" s="183">
        <v>1</v>
      </c>
      <c r="GL109" s="183">
        <v>1</v>
      </c>
      <c r="GM109" s="183">
        <v>1</v>
      </c>
      <c r="GN109" s="183">
        <v>1</v>
      </c>
      <c r="GO109" s="183">
        <v>1</v>
      </c>
      <c r="GP109" s="183">
        <v>1</v>
      </c>
      <c r="GQ109" s="192" t="str">
        <f ca="1">IF(ISBLANK(GC109),"",ROUND(AVERAGE(OFFSET(GH109:GP109,0,0,1,ion21Coop!$F$42)),1))</f>
        <v/>
      </c>
      <c r="GR109" s="269" t="str">
        <f t="shared" si="154"/>
        <v/>
      </c>
      <c r="GT109" s="119">
        <f t="shared" si="202"/>
        <v>9</v>
      </c>
      <c r="GU109" s="123" t="str">
        <f t="shared" si="223"/>
        <v/>
      </c>
      <c r="GV109" s="123">
        <v>104</v>
      </c>
      <c r="GW109" s="423"/>
      <c r="GX109" s="423"/>
      <c r="GY109" s="423"/>
      <c r="GZ109" s="423"/>
      <c r="HA109" s="421"/>
      <c r="HB109" s="422"/>
      <c r="HC109" s="269" t="str">
        <f t="shared" si="155"/>
        <v/>
      </c>
      <c r="HD109" s="180">
        <v>1</v>
      </c>
      <c r="HE109" s="269" t="str">
        <f t="shared" si="156"/>
        <v/>
      </c>
      <c r="HF109" s="180">
        <v>1</v>
      </c>
      <c r="HG109" s="181">
        <v>1</v>
      </c>
      <c r="HH109" s="181">
        <v>1</v>
      </c>
      <c r="HI109" s="183">
        <v>1</v>
      </c>
      <c r="HJ109" s="183">
        <v>1</v>
      </c>
      <c r="HK109" s="183">
        <v>1</v>
      </c>
      <c r="HL109" s="183">
        <v>1</v>
      </c>
      <c r="HM109" s="183">
        <v>1</v>
      </c>
      <c r="HN109" s="183">
        <v>1</v>
      </c>
      <c r="HO109" s="192" t="str">
        <f ca="1">IF(ISBLANK(HA109),"",ROUND(AVERAGE(OFFSET(HF109:HN109,0,0,1,ion21Coop!$F$42)),1))</f>
        <v/>
      </c>
      <c r="HP109" s="269" t="str">
        <f t="shared" si="157"/>
        <v/>
      </c>
      <c r="HR109" s="119">
        <f t="shared" si="203"/>
        <v>10</v>
      </c>
      <c r="HS109" s="123" t="str">
        <f t="shared" si="224"/>
        <v/>
      </c>
      <c r="HT109" s="123">
        <v>104</v>
      </c>
      <c r="HU109" s="423"/>
      <c r="HV109" s="423"/>
      <c r="HW109" s="423"/>
      <c r="HX109" s="423"/>
      <c r="HY109" s="421"/>
      <c r="HZ109" s="422"/>
      <c r="IA109" s="269" t="str">
        <f t="shared" si="158"/>
        <v/>
      </c>
      <c r="IB109" s="180">
        <v>1</v>
      </c>
      <c r="IC109" s="269" t="str">
        <f t="shared" si="159"/>
        <v/>
      </c>
      <c r="ID109" s="180">
        <v>1</v>
      </c>
      <c r="IE109" s="181">
        <v>1</v>
      </c>
      <c r="IF109" s="181">
        <v>1</v>
      </c>
      <c r="IG109" s="183">
        <v>1</v>
      </c>
      <c r="IH109" s="183">
        <v>1</v>
      </c>
      <c r="II109" s="183">
        <v>1</v>
      </c>
      <c r="IJ109" s="183">
        <v>1</v>
      </c>
      <c r="IK109" s="183">
        <v>1</v>
      </c>
      <c r="IL109" s="183">
        <v>1</v>
      </c>
      <c r="IM109" s="192" t="str">
        <f ca="1">IF(ISBLANK(HY109),"",ROUND(AVERAGE(OFFSET(ID109:IL109,0,0,1,ion21Coop!$F$42)),1))</f>
        <v/>
      </c>
      <c r="IN109" s="269" t="str">
        <f t="shared" si="160"/>
        <v/>
      </c>
      <c r="IP109" s="119">
        <f t="shared" si="204"/>
        <v>11</v>
      </c>
      <c r="IQ109" s="123" t="str">
        <f t="shared" si="225"/>
        <v/>
      </c>
      <c r="IR109" s="123">
        <v>104</v>
      </c>
      <c r="IS109" s="423"/>
      <c r="IT109" s="423"/>
      <c r="IU109" s="423"/>
      <c r="IV109" s="423"/>
      <c r="IW109" s="421"/>
      <c r="IX109" s="422"/>
      <c r="IY109" s="269" t="str">
        <f t="shared" si="161"/>
        <v/>
      </c>
      <c r="IZ109" s="180">
        <v>1</v>
      </c>
      <c r="JA109" s="269" t="str">
        <f t="shared" si="162"/>
        <v/>
      </c>
      <c r="JB109" s="180">
        <v>1</v>
      </c>
      <c r="JC109" s="181">
        <v>1</v>
      </c>
      <c r="JD109" s="181">
        <v>1</v>
      </c>
      <c r="JE109" s="183">
        <v>1</v>
      </c>
      <c r="JF109" s="183">
        <v>1</v>
      </c>
      <c r="JG109" s="183">
        <v>1</v>
      </c>
      <c r="JH109" s="183">
        <v>1</v>
      </c>
      <c r="JI109" s="183">
        <v>1</v>
      </c>
      <c r="JJ109" s="183">
        <v>1</v>
      </c>
      <c r="JK109" s="192" t="str">
        <f ca="1">IF(ISBLANK(IW109),"",ROUND(AVERAGE(OFFSET(JB109:JJ109,0,0,1,ion21Coop!$F$42)),1))</f>
        <v/>
      </c>
      <c r="JL109" s="269" t="str">
        <f t="shared" si="163"/>
        <v/>
      </c>
      <c r="JN109" s="119">
        <f t="shared" si="205"/>
        <v>12</v>
      </c>
      <c r="JO109" s="123" t="str">
        <f t="shared" si="226"/>
        <v/>
      </c>
      <c r="JP109" s="123">
        <v>104</v>
      </c>
      <c r="JQ109" s="423"/>
      <c r="JR109" s="423"/>
      <c r="JS109" s="423"/>
      <c r="JT109" s="423"/>
      <c r="JU109" s="421"/>
      <c r="JV109" s="422"/>
      <c r="JW109" s="269" t="str">
        <f t="shared" si="164"/>
        <v/>
      </c>
      <c r="JX109" s="180">
        <v>1</v>
      </c>
      <c r="JY109" s="269" t="str">
        <f t="shared" si="165"/>
        <v/>
      </c>
      <c r="JZ109" s="180">
        <v>1</v>
      </c>
      <c r="KA109" s="181">
        <v>1</v>
      </c>
      <c r="KB109" s="181">
        <v>1</v>
      </c>
      <c r="KC109" s="183">
        <v>1</v>
      </c>
      <c r="KD109" s="183">
        <v>1</v>
      </c>
      <c r="KE109" s="183">
        <v>1</v>
      </c>
      <c r="KF109" s="183">
        <v>1</v>
      </c>
      <c r="KG109" s="183">
        <v>1</v>
      </c>
      <c r="KH109" s="183">
        <v>1</v>
      </c>
      <c r="KI109" s="192" t="str">
        <f ca="1">IF(ISBLANK(JU109),"",ROUND(AVERAGE(OFFSET(JZ109:KH109,0,0,1,ion21Coop!$F$42)),1))</f>
        <v/>
      </c>
      <c r="KJ109" s="269" t="str">
        <f t="shared" si="166"/>
        <v/>
      </c>
      <c r="KL109" s="119">
        <f t="shared" si="206"/>
        <v>13</v>
      </c>
      <c r="KM109" s="123" t="str">
        <f t="shared" si="227"/>
        <v/>
      </c>
      <c r="KN109" s="123">
        <v>104</v>
      </c>
      <c r="KO109" s="423"/>
      <c r="KP109" s="423"/>
      <c r="KQ109" s="423"/>
      <c r="KR109" s="423"/>
      <c r="KS109" s="421"/>
      <c r="KT109" s="422"/>
      <c r="KU109" s="269" t="str">
        <f t="shared" si="167"/>
        <v/>
      </c>
      <c r="KV109" s="180">
        <v>1</v>
      </c>
      <c r="KW109" s="269" t="str">
        <f t="shared" si="168"/>
        <v/>
      </c>
      <c r="KX109" s="180">
        <v>1</v>
      </c>
      <c r="KY109" s="181">
        <v>1</v>
      </c>
      <c r="KZ109" s="181">
        <v>1</v>
      </c>
      <c r="LA109" s="183">
        <v>1</v>
      </c>
      <c r="LB109" s="183">
        <v>1</v>
      </c>
      <c r="LC109" s="183">
        <v>1</v>
      </c>
      <c r="LD109" s="183">
        <v>1</v>
      </c>
      <c r="LE109" s="183">
        <v>1</v>
      </c>
      <c r="LF109" s="183">
        <v>1</v>
      </c>
      <c r="LG109" s="192" t="str">
        <f ca="1">IF(ISBLANK(KS109),"",ROUND(AVERAGE(OFFSET(KX109:LF109,0,0,1,ion21Coop!$F$42)),1))</f>
        <v/>
      </c>
      <c r="LH109" s="269" t="str">
        <f t="shared" si="169"/>
        <v/>
      </c>
      <c r="LJ109" s="119">
        <f t="shared" si="207"/>
        <v>14</v>
      </c>
      <c r="LK109" s="123" t="str">
        <f t="shared" si="228"/>
        <v/>
      </c>
      <c r="LL109" s="123">
        <v>104</v>
      </c>
      <c r="LM109" s="423"/>
      <c r="LN109" s="423"/>
      <c r="LO109" s="423"/>
      <c r="LP109" s="423"/>
      <c r="LQ109" s="421"/>
      <c r="LR109" s="422"/>
      <c r="LS109" s="269" t="str">
        <f t="shared" si="170"/>
        <v/>
      </c>
      <c r="LT109" s="180">
        <v>1</v>
      </c>
      <c r="LU109" s="269" t="str">
        <f t="shared" si="171"/>
        <v/>
      </c>
      <c r="LV109" s="180">
        <v>1</v>
      </c>
      <c r="LW109" s="181">
        <v>1</v>
      </c>
      <c r="LX109" s="181">
        <v>1</v>
      </c>
      <c r="LY109" s="183">
        <v>1</v>
      </c>
      <c r="LZ109" s="183">
        <v>1</v>
      </c>
      <c r="MA109" s="183">
        <v>1</v>
      </c>
      <c r="MB109" s="183">
        <v>1</v>
      </c>
      <c r="MC109" s="183">
        <v>1</v>
      </c>
      <c r="MD109" s="183">
        <v>1</v>
      </c>
      <c r="ME109" s="192" t="str">
        <f ca="1">IF(ISBLANK(LQ109),"",ROUND(AVERAGE(OFFSET(LV109:MD109,0,0,1,ion21Coop!$F$42)),1))</f>
        <v/>
      </c>
      <c r="MF109" s="269" t="str">
        <f t="shared" si="172"/>
        <v/>
      </c>
      <c r="MH109" s="119">
        <f t="shared" si="208"/>
        <v>15</v>
      </c>
      <c r="MI109" s="123" t="str">
        <f t="shared" si="229"/>
        <v/>
      </c>
      <c r="MJ109" s="123">
        <v>104</v>
      </c>
      <c r="MK109" s="423"/>
      <c r="ML109" s="423"/>
      <c r="MM109" s="423"/>
      <c r="MN109" s="423"/>
      <c r="MO109" s="421"/>
      <c r="MP109" s="422"/>
      <c r="MQ109" s="269" t="str">
        <f t="shared" si="173"/>
        <v/>
      </c>
      <c r="MR109" s="180">
        <v>1</v>
      </c>
      <c r="MS109" s="269" t="str">
        <f t="shared" si="174"/>
        <v/>
      </c>
      <c r="MT109" s="180">
        <v>1</v>
      </c>
      <c r="MU109" s="181">
        <v>1</v>
      </c>
      <c r="MV109" s="181">
        <v>1</v>
      </c>
      <c r="MW109" s="183">
        <v>1</v>
      </c>
      <c r="MX109" s="183">
        <v>1</v>
      </c>
      <c r="MY109" s="183">
        <v>1</v>
      </c>
      <c r="MZ109" s="183">
        <v>1</v>
      </c>
      <c r="NA109" s="183">
        <v>1</v>
      </c>
      <c r="NB109" s="183">
        <v>1</v>
      </c>
      <c r="NC109" s="192" t="str">
        <f ca="1">IF(ISBLANK(MO109),"",ROUND(AVERAGE(OFFSET(MT109:NB109,0,0,1,ion21Coop!$F$42)),1))</f>
        <v/>
      </c>
      <c r="ND109" s="269" t="str">
        <f t="shared" si="175"/>
        <v/>
      </c>
      <c r="NF109" s="119">
        <f t="shared" si="209"/>
        <v>16</v>
      </c>
      <c r="NG109" s="123" t="str">
        <f t="shared" si="230"/>
        <v/>
      </c>
      <c r="NH109" s="123">
        <v>104</v>
      </c>
      <c r="NI109" s="423"/>
      <c r="NJ109" s="423"/>
      <c r="NK109" s="423"/>
      <c r="NL109" s="423"/>
      <c r="NM109" s="421"/>
      <c r="NN109" s="422"/>
      <c r="NO109" s="269" t="str">
        <f t="shared" si="176"/>
        <v/>
      </c>
      <c r="NP109" s="180">
        <v>1</v>
      </c>
      <c r="NQ109" s="269" t="str">
        <f t="shared" si="177"/>
        <v/>
      </c>
      <c r="NR109" s="180">
        <v>1</v>
      </c>
      <c r="NS109" s="181">
        <v>1</v>
      </c>
      <c r="NT109" s="181">
        <v>1</v>
      </c>
      <c r="NU109" s="183">
        <v>1</v>
      </c>
      <c r="NV109" s="183">
        <v>1</v>
      </c>
      <c r="NW109" s="183">
        <v>1</v>
      </c>
      <c r="NX109" s="183">
        <v>1</v>
      </c>
      <c r="NY109" s="183">
        <v>1</v>
      </c>
      <c r="NZ109" s="183">
        <v>1</v>
      </c>
      <c r="OA109" s="192" t="str">
        <f ca="1">IF(ISBLANK(NM109),"",ROUND(AVERAGE(OFFSET(NR109:NZ109,0,0,1,ion21Coop!$F$42)),1))</f>
        <v/>
      </c>
      <c r="OB109" s="269" t="str">
        <f t="shared" si="178"/>
        <v/>
      </c>
      <c r="OD109" s="119">
        <f t="shared" si="210"/>
        <v>17</v>
      </c>
      <c r="OE109" s="123" t="str">
        <f t="shared" si="231"/>
        <v/>
      </c>
      <c r="OF109" s="123">
        <v>104</v>
      </c>
      <c r="OG109" s="423"/>
      <c r="OH109" s="423"/>
      <c r="OI109" s="423"/>
      <c r="OJ109" s="423"/>
      <c r="OK109" s="421"/>
      <c r="OL109" s="422"/>
      <c r="OM109" s="269" t="str">
        <f t="shared" si="179"/>
        <v/>
      </c>
      <c r="ON109" s="180">
        <v>1</v>
      </c>
      <c r="OO109" s="269" t="str">
        <f t="shared" si="180"/>
        <v/>
      </c>
      <c r="OP109" s="180">
        <v>1</v>
      </c>
      <c r="OQ109" s="181">
        <v>1</v>
      </c>
      <c r="OR109" s="181">
        <v>1</v>
      </c>
      <c r="OS109" s="183">
        <v>1</v>
      </c>
      <c r="OT109" s="183">
        <v>1</v>
      </c>
      <c r="OU109" s="183">
        <v>1</v>
      </c>
      <c r="OV109" s="183">
        <v>1</v>
      </c>
      <c r="OW109" s="183">
        <v>1</v>
      </c>
      <c r="OX109" s="183">
        <v>1</v>
      </c>
      <c r="OY109" s="192" t="str">
        <f ca="1">IF(ISBLANK(OK109),"",ROUND(AVERAGE(OFFSET(OP109:OX109,0,0,1,ion21Coop!$F$42)),1))</f>
        <v/>
      </c>
      <c r="OZ109" s="269" t="str">
        <f t="shared" si="181"/>
        <v/>
      </c>
      <c r="PB109" s="119">
        <f t="shared" si="211"/>
        <v>18</v>
      </c>
      <c r="PC109" s="123" t="str">
        <f t="shared" si="232"/>
        <v/>
      </c>
      <c r="PD109" s="123">
        <v>104</v>
      </c>
      <c r="PE109" s="423"/>
      <c r="PF109" s="423"/>
      <c r="PG109" s="423"/>
      <c r="PH109" s="423"/>
      <c r="PI109" s="421"/>
      <c r="PJ109" s="422"/>
      <c r="PK109" s="269" t="str">
        <f t="shared" si="182"/>
        <v/>
      </c>
      <c r="PL109" s="180">
        <v>1</v>
      </c>
      <c r="PM109" s="269" t="str">
        <f t="shared" si="183"/>
        <v/>
      </c>
      <c r="PN109" s="180">
        <v>1</v>
      </c>
      <c r="PO109" s="181">
        <v>1</v>
      </c>
      <c r="PP109" s="181">
        <v>1</v>
      </c>
      <c r="PQ109" s="183">
        <v>1</v>
      </c>
      <c r="PR109" s="183">
        <v>1</v>
      </c>
      <c r="PS109" s="183">
        <v>1</v>
      </c>
      <c r="PT109" s="183">
        <v>1</v>
      </c>
      <c r="PU109" s="183">
        <v>1</v>
      </c>
      <c r="PV109" s="183">
        <v>1</v>
      </c>
      <c r="PW109" s="192" t="str">
        <f ca="1">IF(ISBLANK(PI109),"",ROUND(AVERAGE(OFFSET(PN109:PV109,0,0,1,ion21Coop!$F$42)),1))</f>
        <v/>
      </c>
      <c r="PX109" s="269" t="str">
        <f t="shared" si="184"/>
        <v/>
      </c>
      <c r="PZ109" s="119">
        <f t="shared" si="212"/>
        <v>19</v>
      </c>
      <c r="QA109" s="123" t="str">
        <f t="shared" si="233"/>
        <v/>
      </c>
      <c r="QB109" s="123">
        <v>104</v>
      </c>
      <c r="QC109" s="423"/>
      <c r="QD109" s="423"/>
      <c r="QE109" s="423"/>
      <c r="QF109" s="423"/>
      <c r="QG109" s="421"/>
      <c r="QH109" s="422"/>
      <c r="QI109" s="269" t="str">
        <f t="shared" si="185"/>
        <v/>
      </c>
      <c r="QJ109" s="180">
        <v>1</v>
      </c>
      <c r="QK109" s="269" t="str">
        <f t="shared" si="186"/>
        <v/>
      </c>
      <c r="QL109" s="180">
        <v>1</v>
      </c>
      <c r="QM109" s="181">
        <v>1</v>
      </c>
      <c r="QN109" s="181">
        <v>1</v>
      </c>
      <c r="QO109" s="183">
        <v>1</v>
      </c>
      <c r="QP109" s="183">
        <v>1</v>
      </c>
      <c r="QQ109" s="183">
        <v>1</v>
      </c>
      <c r="QR109" s="183">
        <v>1</v>
      </c>
      <c r="QS109" s="183">
        <v>1</v>
      </c>
      <c r="QT109" s="183">
        <v>1</v>
      </c>
      <c r="QU109" s="192" t="str">
        <f ca="1">IF(ISBLANK(QG109),"",ROUND(AVERAGE(OFFSET(QL109:QT109,0,0,1,ion21Coop!$F$42)),1))</f>
        <v/>
      </c>
      <c r="QV109" s="269" t="str">
        <f t="shared" si="187"/>
        <v/>
      </c>
      <c r="QX109" s="119">
        <f t="shared" si="213"/>
        <v>20</v>
      </c>
      <c r="QY109" s="123" t="str">
        <f t="shared" si="234"/>
        <v/>
      </c>
      <c r="QZ109" s="123">
        <v>104</v>
      </c>
      <c r="RA109" s="423"/>
      <c r="RB109" s="423"/>
      <c r="RC109" s="423"/>
      <c r="RD109" s="423"/>
      <c r="RE109" s="421"/>
      <c r="RF109" s="422"/>
      <c r="RG109" s="269" t="str">
        <f t="shared" si="188"/>
        <v/>
      </c>
      <c r="RH109" s="180">
        <v>1</v>
      </c>
      <c r="RI109" s="269" t="str">
        <f t="shared" si="189"/>
        <v/>
      </c>
      <c r="RJ109" s="180">
        <v>1</v>
      </c>
      <c r="RK109" s="181">
        <v>1</v>
      </c>
      <c r="RL109" s="181">
        <v>1</v>
      </c>
      <c r="RM109" s="183">
        <v>1</v>
      </c>
      <c r="RN109" s="183">
        <v>1</v>
      </c>
      <c r="RO109" s="183">
        <v>1</v>
      </c>
      <c r="RP109" s="183">
        <v>1</v>
      </c>
      <c r="RQ109" s="183">
        <v>1</v>
      </c>
      <c r="RR109" s="183">
        <v>1</v>
      </c>
      <c r="RS109" s="192" t="str">
        <f ca="1">IF(ISBLANK(RE109),"",ROUND(AVERAGE(OFFSET(RJ109:RR109,0,0,1,ion21Coop!$F$42)),1))</f>
        <v/>
      </c>
      <c r="RT109" s="269" t="str">
        <f t="shared" si="190"/>
        <v/>
      </c>
      <c r="RV109" s="119">
        <f t="shared" si="214"/>
        <v>21</v>
      </c>
      <c r="RW109" s="123" t="str">
        <f t="shared" si="235"/>
        <v/>
      </c>
      <c r="RX109" s="123">
        <v>104</v>
      </c>
      <c r="RY109" s="423"/>
      <c r="RZ109" s="423"/>
      <c r="SA109" s="423"/>
      <c r="SB109" s="423"/>
      <c r="SC109" s="421"/>
      <c r="SD109" s="422"/>
      <c r="SE109" s="269" t="str">
        <f t="shared" si="191"/>
        <v/>
      </c>
      <c r="SF109" s="180">
        <v>1</v>
      </c>
      <c r="SG109" s="269" t="str">
        <f t="shared" si="192"/>
        <v/>
      </c>
      <c r="SH109" s="180">
        <v>1</v>
      </c>
      <c r="SI109" s="181">
        <v>1</v>
      </c>
      <c r="SJ109" s="181">
        <v>1</v>
      </c>
      <c r="SK109" s="183">
        <v>1</v>
      </c>
      <c r="SL109" s="183">
        <v>1</v>
      </c>
      <c r="SM109" s="183">
        <v>1</v>
      </c>
      <c r="SN109" s="183">
        <v>1</v>
      </c>
      <c r="SO109" s="183">
        <v>1</v>
      </c>
      <c r="SP109" s="183">
        <v>1</v>
      </c>
      <c r="SQ109" s="192" t="str">
        <f ca="1">IF(ISBLANK(SC109),"",ROUND(AVERAGE(OFFSET(SH109:SP109,0,0,1,ion21Coop!$F$42)),1))</f>
        <v/>
      </c>
      <c r="SR109" s="269" t="str">
        <f t="shared" si="193"/>
        <v/>
      </c>
      <c r="ST109" s="565"/>
      <c r="SU109" s="565"/>
      <c r="SV109" s="566"/>
      <c r="SW109" s="567"/>
      <c r="SX109" s="565"/>
      <c r="SY109" s="566"/>
      <c r="SZ109" s="568"/>
      <c r="TA109" s="567"/>
      <c r="TB109" s="553"/>
    </row>
    <row r="110" spans="10:522" x14ac:dyDescent="0.3">
      <c r="J110" s="119">
        <f t="shared" si="194"/>
        <v>1</v>
      </c>
      <c r="K110" s="123" t="str">
        <f t="shared" si="215"/>
        <v>YaJo</v>
      </c>
      <c r="L110" s="123">
        <v>105</v>
      </c>
      <c r="M110" s="351"/>
      <c r="N110" s="351"/>
      <c r="O110" s="351"/>
      <c r="P110" s="351"/>
      <c r="Q110" s="369"/>
      <c r="R110" s="370"/>
      <c r="S110" s="269" t="str">
        <f t="shared" si="131"/>
        <v/>
      </c>
      <c r="T110" s="180">
        <v>1</v>
      </c>
      <c r="U110" s="269" t="str">
        <f t="shared" si="132"/>
        <v/>
      </c>
      <c r="V110" s="180">
        <v>1</v>
      </c>
      <c r="W110" s="181">
        <v>1</v>
      </c>
      <c r="X110" s="181">
        <v>1</v>
      </c>
      <c r="Y110" s="183">
        <v>1</v>
      </c>
      <c r="Z110" s="183">
        <v>1</v>
      </c>
      <c r="AA110" s="183">
        <v>1</v>
      </c>
      <c r="AB110" s="183">
        <v>1</v>
      </c>
      <c r="AC110" s="183">
        <v>1</v>
      </c>
      <c r="AD110" s="183">
        <v>1</v>
      </c>
      <c r="AE110" s="192" t="str">
        <f ca="1">IF(ISBLANK(Q110),"",ROUND(AVERAGE(OFFSET(V110:AD110,0,0,1,ion21Coop!$F$42)),1))</f>
        <v/>
      </c>
      <c r="AF110" s="269" t="str">
        <f t="shared" si="133"/>
        <v/>
      </c>
      <c r="AH110" s="119">
        <f t="shared" si="195"/>
        <v>2</v>
      </c>
      <c r="AI110" s="123" t="str">
        <f t="shared" si="216"/>
        <v>GeLo</v>
      </c>
      <c r="AJ110" s="123">
        <v>105</v>
      </c>
      <c r="AK110" s="351"/>
      <c r="AL110" s="351"/>
      <c r="AM110" s="351"/>
      <c r="AN110" s="351"/>
      <c r="AO110" s="369"/>
      <c r="AP110" s="370"/>
      <c r="AQ110" s="269" t="str">
        <f t="shared" si="134"/>
        <v/>
      </c>
      <c r="AR110" s="180">
        <v>1</v>
      </c>
      <c r="AS110" s="269" t="str">
        <f t="shared" si="135"/>
        <v/>
      </c>
      <c r="AT110" s="180">
        <v>1</v>
      </c>
      <c r="AU110" s="181">
        <v>1</v>
      </c>
      <c r="AV110" s="181">
        <v>1</v>
      </c>
      <c r="AW110" s="183">
        <v>1</v>
      </c>
      <c r="AX110" s="183">
        <v>1</v>
      </c>
      <c r="AY110" s="183">
        <v>1</v>
      </c>
      <c r="AZ110" s="183">
        <v>1</v>
      </c>
      <c r="BA110" s="183">
        <v>1</v>
      </c>
      <c r="BB110" s="183">
        <v>1</v>
      </c>
      <c r="BC110" s="192" t="str">
        <f ca="1">IF(ISBLANK(AO110),"",ROUND(AVERAGE(OFFSET(AT110:BB110,0,0,1,ion21Coop!$F$42)),1))</f>
        <v/>
      </c>
      <c r="BD110" s="269" t="str">
        <f t="shared" si="136"/>
        <v/>
      </c>
      <c r="BF110" s="119">
        <f t="shared" si="196"/>
        <v>3</v>
      </c>
      <c r="BG110" s="123" t="str">
        <f t="shared" si="217"/>
        <v>MiDo</v>
      </c>
      <c r="BH110" s="123">
        <v>105</v>
      </c>
      <c r="BI110" s="351"/>
      <c r="BJ110" s="351"/>
      <c r="BK110" s="351"/>
      <c r="BL110" s="351"/>
      <c r="BM110" s="369"/>
      <c r="BN110" s="370"/>
      <c r="BO110" s="269" t="str">
        <f t="shared" si="137"/>
        <v/>
      </c>
      <c r="BP110" s="180">
        <v>1</v>
      </c>
      <c r="BQ110" s="269" t="str">
        <f t="shared" si="138"/>
        <v/>
      </c>
      <c r="BR110" s="180">
        <v>1</v>
      </c>
      <c r="BS110" s="181">
        <v>1</v>
      </c>
      <c r="BT110" s="181">
        <v>1</v>
      </c>
      <c r="BU110" s="183">
        <v>1</v>
      </c>
      <c r="BV110" s="183">
        <v>1</v>
      </c>
      <c r="BW110" s="183">
        <v>1</v>
      </c>
      <c r="BX110" s="183">
        <v>1</v>
      </c>
      <c r="BY110" s="183">
        <v>1</v>
      </c>
      <c r="BZ110" s="183">
        <v>1</v>
      </c>
      <c r="CA110" s="192" t="str">
        <f ca="1">IF(ISBLANK(BM110),"",ROUND(AVERAGE(OFFSET(BR110:BZ110,0,0,1,ion21Coop!$F$42)),1))</f>
        <v/>
      </c>
      <c r="CB110" s="269" t="str">
        <f t="shared" si="139"/>
        <v/>
      </c>
      <c r="CD110" s="119">
        <f t="shared" si="197"/>
        <v>4</v>
      </c>
      <c r="CE110" s="123" t="str">
        <f t="shared" si="218"/>
        <v>EmNi</v>
      </c>
      <c r="CF110" s="123">
        <v>105</v>
      </c>
      <c r="CG110" s="351"/>
      <c r="CH110" s="351"/>
      <c r="CI110" s="351"/>
      <c r="CJ110" s="351"/>
      <c r="CK110" s="369"/>
      <c r="CL110" s="370"/>
      <c r="CM110" s="269" t="str">
        <f t="shared" si="140"/>
        <v/>
      </c>
      <c r="CN110" s="180">
        <v>1</v>
      </c>
      <c r="CO110" s="269" t="str">
        <f t="shared" si="141"/>
        <v/>
      </c>
      <c r="CP110" s="180">
        <v>1</v>
      </c>
      <c r="CQ110" s="181">
        <v>1</v>
      </c>
      <c r="CR110" s="181">
        <v>1</v>
      </c>
      <c r="CS110" s="183">
        <v>1</v>
      </c>
      <c r="CT110" s="183">
        <v>1</v>
      </c>
      <c r="CU110" s="183">
        <v>1</v>
      </c>
      <c r="CV110" s="183">
        <v>1</v>
      </c>
      <c r="CW110" s="183">
        <v>1</v>
      </c>
      <c r="CX110" s="183">
        <v>1</v>
      </c>
      <c r="CY110" s="192" t="str">
        <f ca="1">IF(ISBLANK(CK110),"",ROUND(AVERAGE(OFFSET(CP110:CX110,0,0,1,ion21Coop!$F$42)),1))</f>
        <v/>
      </c>
      <c r="CZ110" s="269" t="str">
        <f t="shared" si="142"/>
        <v/>
      </c>
      <c r="DB110" s="119">
        <f t="shared" si="198"/>
        <v>5</v>
      </c>
      <c r="DC110" s="123" t="str">
        <f t="shared" si="219"/>
        <v>HeJe</v>
      </c>
      <c r="DD110" s="123">
        <v>105</v>
      </c>
      <c r="DE110" s="423"/>
      <c r="DF110" s="423"/>
      <c r="DG110" s="423"/>
      <c r="DH110" s="423"/>
      <c r="DI110" s="421"/>
      <c r="DJ110" s="422"/>
      <c r="DK110" s="269" t="str">
        <f t="shared" si="143"/>
        <v/>
      </c>
      <c r="DL110" s="180">
        <v>1</v>
      </c>
      <c r="DM110" s="269" t="str">
        <f t="shared" si="144"/>
        <v/>
      </c>
      <c r="DN110" s="180">
        <v>1</v>
      </c>
      <c r="DO110" s="181">
        <v>1</v>
      </c>
      <c r="DP110" s="181">
        <v>1</v>
      </c>
      <c r="DQ110" s="183">
        <v>1</v>
      </c>
      <c r="DR110" s="183">
        <v>1</v>
      </c>
      <c r="DS110" s="183">
        <v>1</v>
      </c>
      <c r="DT110" s="183">
        <v>1</v>
      </c>
      <c r="DU110" s="183">
        <v>1</v>
      </c>
      <c r="DV110" s="183">
        <v>1</v>
      </c>
      <c r="DW110" s="192" t="str">
        <f ca="1">IF(ISBLANK(DI110),"",ROUND(AVERAGE(OFFSET(DN110:DV110,0,0,1,ion21Coop!$F$42)),1))</f>
        <v/>
      </c>
      <c r="DX110" s="269" t="str">
        <f t="shared" si="145"/>
        <v/>
      </c>
      <c r="DZ110" s="119">
        <f t="shared" si="199"/>
        <v>6</v>
      </c>
      <c r="EA110" s="123" t="str">
        <f t="shared" si="220"/>
        <v/>
      </c>
      <c r="EB110" s="123">
        <v>105</v>
      </c>
      <c r="EC110" s="423"/>
      <c r="ED110" s="423"/>
      <c r="EE110" s="423"/>
      <c r="EF110" s="423"/>
      <c r="EG110" s="421"/>
      <c r="EH110" s="422"/>
      <c r="EI110" s="269" t="str">
        <f t="shared" si="146"/>
        <v/>
      </c>
      <c r="EJ110" s="180">
        <v>1</v>
      </c>
      <c r="EK110" s="269" t="str">
        <f t="shared" si="147"/>
        <v/>
      </c>
      <c r="EL110" s="180">
        <v>1</v>
      </c>
      <c r="EM110" s="181">
        <v>1</v>
      </c>
      <c r="EN110" s="181">
        <v>1</v>
      </c>
      <c r="EO110" s="183">
        <v>1</v>
      </c>
      <c r="EP110" s="183">
        <v>1</v>
      </c>
      <c r="EQ110" s="183">
        <v>1</v>
      </c>
      <c r="ER110" s="183">
        <v>1</v>
      </c>
      <c r="ES110" s="183">
        <v>1</v>
      </c>
      <c r="ET110" s="183">
        <v>1</v>
      </c>
      <c r="EU110" s="192" t="str">
        <f ca="1">IF(ISBLANK(EG110),"",ROUND(AVERAGE(OFFSET(EL110:ET110,0,0,1,ion21Coop!$F$42)),1))</f>
        <v/>
      </c>
      <c r="EV110" s="269" t="str">
        <f t="shared" si="148"/>
        <v/>
      </c>
      <c r="EX110" s="119">
        <f t="shared" si="200"/>
        <v>7</v>
      </c>
      <c r="EY110" s="123" t="str">
        <f t="shared" si="221"/>
        <v/>
      </c>
      <c r="EZ110" s="123">
        <v>105</v>
      </c>
      <c r="FA110" s="423"/>
      <c r="FB110" s="423"/>
      <c r="FC110" s="423"/>
      <c r="FD110" s="423"/>
      <c r="FE110" s="421"/>
      <c r="FF110" s="422"/>
      <c r="FG110" s="269" t="str">
        <f t="shared" si="149"/>
        <v/>
      </c>
      <c r="FH110" s="180">
        <v>1</v>
      </c>
      <c r="FI110" s="269" t="str">
        <f t="shared" si="150"/>
        <v/>
      </c>
      <c r="FJ110" s="180">
        <v>1</v>
      </c>
      <c r="FK110" s="181">
        <v>1</v>
      </c>
      <c r="FL110" s="181">
        <v>1</v>
      </c>
      <c r="FM110" s="183">
        <v>1</v>
      </c>
      <c r="FN110" s="183">
        <v>1</v>
      </c>
      <c r="FO110" s="183">
        <v>1</v>
      </c>
      <c r="FP110" s="183">
        <v>1</v>
      </c>
      <c r="FQ110" s="183">
        <v>1</v>
      </c>
      <c r="FR110" s="183">
        <v>1</v>
      </c>
      <c r="FS110" s="192" t="str">
        <f ca="1">IF(ISBLANK(FE110),"",ROUND(AVERAGE(OFFSET(FJ110:FR110,0,0,1,ion21Coop!$F$42)),1))</f>
        <v/>
      </c>
      <c r="FT110" s="269" t="str">
        <f t="shared" si="151"/>
        <v/>
      </c>
      <c r="FV110" s="119">
        <f t="shared" si="201"/>
        <v>8</v>
      </c>
      <c r="FW110" s="123" t="str">
        <f t="shared" si="222"/>
        <v/>
      </c>
      <c r="FX110" s="123">
        <v>105</v>
      </c>
      <c r="FY110" s="423"/>
      <c r="FZ110" s="423"/>
      <c r="GA110" s="423"/>
      <c r="GB110" s="423"/>
      <c r="GC110" s="421"/>
      <c r="GD110" s="422"/>
      <c r="GE110" s="269" t="str">
        <f t="shared" si="152"/>
        <v/>
      </c>
      <c r="GF110" s="180">
        <v>1</v>
      </c>
      <c r="GG110" s="269" t="str">
        <f t="shared" si="153"/>
        <v/>
      </c>
      <c r="GH110" s="180">
        <v>1</v>
      </c>
      <c r="GI110" s="181">
        <v>1</v>
      </c>
      <c r="GJ110" s="181">
        <v>1</v>
      </c>
      <c r="GK110" s="183">
        <v>1</v>
      </c>
      <c r="GL110" s="183">
        <v>1</v>
      </c>
      <c r="GM110" s="183">
        <v>1</v>
      </c>
      <c r="GN110" s="183">
        <v>1</v>
      </c>
      <c r="GO110" s="183">
        <v>1</v>
      </c>
      <c r="GP110" s="183">
        <v>1</v>
      </c>
      <c r="GQ110" s="192" t="str">
        <f ca="1">IF(ISBLANK(GC110),"",ROUND(AVERAGE(OFFSET(GH110:GP110,0,0,1,ion21Coop!$F$42)),1))</f>
        <v/>
      </c>
      <c r="GR110" s="269" t="str">
        <f t="shared" si="154"/>
        <v/>
      </c>
      <c r="GT110" s="119">
        <f t="shared" si="202"/>
        <v>9</v>
      </c>
      <c r="GU110" s="123" t="str">
        <f t="shared" si="223"/>
        <v/>
      </c>
      <c r="GV110" s="123">
        <v>105</v>
      </c>
      <c r="GW110" s="423"/>
      <c r="GX110" s="423"/>
      <c r="GY110" s="423"/>
      <c r="GZ110" s="423"/>
      <c r="HA110" s="421"/>
      <c r="HB110" s="422"/>
      <c r="HC110" s="269" t="str">
        <f t="shared" si="155"/>
        <v/>
      </c>
      <c r="HD110" s="180">
        <v>1</v>
      </c>
      <c r="HE110" s="269" t="str">
        <f t="shared" si="156"/>
        <v/>
      </c>
      <c r="HF110" s="180">
        <v>1</v>
      </c>
      <c r="HG110" s="181">
        <v>1</v>
      </c>
      <c r="HH110" s="181">
        <v>1</v>
      </c>
      <c r="HI110" s="183">
        <v>1</v>
      </c>
      <c r="HJ110" s="183">
        <v>1</v>
      </c>
      <c r="HK110" s="183">
        <v>1</v>
      </c>
      <c r="HL110" s="183">
        <v>1</v>
      </c>
      <c r="HM110" s="183">
        <v>1</v>
      </c>
      <c r="HN110" s="183">
        <v>1</v>
      </c>
      <c r="HO110" s="192" t="str">
        <f ca="1">IF(ISBLANK(HA110),"",ROUND(AVERAGE(OFFSET(HF110:HN110,0,0,1,ion21Coop!$F$42)),1))</f>
        <v/>
      </c>
      <c r="HP110" s="269" t="str">
        <f t="shared" si="157"/>
        <v/>
      </c>
      <c r="HR110" s="119">
        <f t="shared" si="203"/>
        <v>10</v>
      </c>
      <c r="HS110" s="123" t="str">
        <f t="shared" si="224"/>
        <v/>
      </c>
      <c r="HT110" s="123">
        <v>105</v>
      </c>
      <c r="HU110" s="423"/>
      <c r="HV110" s="423"/>
      <c r="HW110" s="423"/>
      <c r="HX110" s="423"/>
      <c r="HY110" s="421"/>
      <c r="HZ110" s="422"/>
      <c r="IA110" s="269" t="str">
        <f t="shared" si="158"/>
        <v/>
      </c>
      <c r="IB110" s="180">
        <v>1</v>
      </c>
      <c r="IC110" s="269" t="str">
        <f t="shared" si="159"/>
        <v/>
      </c>
      <c r="ID110" s="180">
        <v>1</v>
      </c>
      <c r="IE110" s="181">
        <v>1</v>
      </c>
      <c r="IF110" s="181">
        <v>1</v>
      </c>
      <c r="IG110" s="183">
        <v>1</v>
      </c>
      <c r="IH110" s="183">
        <v>1</v>
      </c>
      <c r="II110" s="183">
        <v>1</v>
      </c>
      <c r="IJ110" s="183">
        <v>1</v>
      </c>
      <c r="IK110" s="183">
        <v>1</v>
      </c>
      <c r="IL110" s="183">
        <v>1</v>
      </c>
      <c r="IM110" s="192" t="str">
        <f ca="1">IF(ISBLANK(HY110),"",ROUND(AVERAGE(OFFSET(ID110:IL110,0,0,1,ion21Coop!$F$42)),1))</f>
        <v/>
      </c>
      <c r="IN110" s="269" t="str">
        <f t="shared" si="160"/>
        <v/>
      </c>
      <c r="IP110" s="119">
        <f t="shared" si="204"/>
        <v>11</v>
      </c>
      <c r="IQ110" s="123" t="str">
        <f t="shared" si="225"/>
        <v/>
      </c>
      <c r="IR110" s="123">
        <v>105</v>
      </c>
      <c r="IS110" s="423"/>
      <c r="IT110" s="423"/>
      <c r="IU110" s="423"/>
      <c r="IV110" s="423"/>
      <c r="IW110" s="421"/>
      <c r="IX110" s="422"/>
      <c r="IY110" s="269" t="str">
        <f t="shared" si="161"/>
        <v/>
      </c>
      <c r="IZ110" s="180">
        <v>1</v>
      </c>
      <c r="JA110" s="269" t="str">
        <f t="shared" si="162"/>
        <v/>
      </c>
      <c r="JB110" s="180">
        <v>1</v>
      </c>
      <c r="JC110" s="181">
        <v>1</v>
      </c>
      <c r="JD110" s="181">
        <v>1</v>
      </c>
      <c r="JE110" s="183">
        <v>1</v>
      </c>
      <c r="JF110" s="183">
        <v>1</v>
      </c>
      <c r="JG110" s="183">
        <v>1</v>
      </c>
      <c r="JH110" s="183">
        <v>1</v>
      </c>
      <c r="JI110" s="183">
        <v>1</v>
      </c>
      <c r="JJ110" s="183">
        <v>1</v>
      </c>
      <c r="JK110" s="192" t="str">
        <f ca="1">IF(ISBLANK(IW110),"",ROUND(AVERAGE(OFFSET(JB110:JJ110,0,0,1,ion21Coop!$F$42)),1))</f>
        <v/>
      </c>
      <c r="JL110" s="269" t="str">
        <f t="shared" si="163"/>
        <v/>
      </c>
      <c r="JN110" s="119">
        <f t="shared" si="205"/>
        <v>12</v>
      </c>
      <c r="JO110" s="123" t="str">
        <f t="shared" si="226"/>
        <v/>
      </c>
      <c r="JP110" s="123">
        <v>105</v>
      </c>
      <c r="JQ110" s="423"/>
      <c r="JR110" s="423"/>
      <c r="JS110" s="423"/>
      <c r="JT110" s="423"/>
      <c r="JU110" s="421"/>
      <c r="JV110" s="422"/>
      <c r="JW110" s="269" t="str">
        <f t="shared" si="164"/>
        <v/>
      </c>
      <c r="JX110" s="180">
        <v>1</v>
      </c>
      <c r="JY110" s="269" t="str">
        <f t="shared" si="165"/>
        <v/>
      </c>
      <c r="JZ110" s="180">
        <v>1</v>
      </c>
      <c r="KA110" s="181">
        <v>1</v>
      </c>
      <c r="KB110" s="181">
        <v>1</v>
      </c>
      <c r="KC110" s="183">
        <v>1</v>
      </c>
      <c r="KD110" s="183">
        <v>1</v>
      </c>
      <c r="KE110" s="183">
        <v>1</v>
      </c>
      <c r="KF110" s="183">
        <v>1</v>
      </c>
      <c r="KG110" s="183">
        <v>1</v>
      </c>
      <c r="KH110" s="183">
        <v>1</v>
      </c>
      <c r="KI110" s="192" t="str">
        <f ca="1">IF(ISBLANK(JU110),"",ROUND(AVERAGE(OFFSET(JZ110:KH110,0,0,1,ion21Coop!$F$42)),1))</f>
        <v/>
      </c>
      <c r="KJ110" s="269" t="str">
        <f t="shared" si="166"/>
        <v/>
      </c>
      <c r="KL110" s="119">
        <f t="shared" si="206"/>
        <v>13</v>
      </c>
      <c r="KM110" s="123" t="str">
        <f t="shared" si="227"/>
        <v/>
      </c>
      <c r="KN110" s="123">
        <v>105</v>
      </c>
      <c r="KO110" s="423"/>
      <c r="KP110" s="423"/>
      <c r="KQ110" s="423"/>
      <c r="KR110" s="423"/>
      <c r="KS110" s="421"/>
      <c r="KT110" s="422"/>
      <c r="KU110" s="269" t="str">
        <f t="shared" si="167"/>
        <v/>
      </c>
      <c r="KV110" s="180">
        <v>1</v>
      </c>
      <c r="KW110" s="269" t="str">
        <f t="shared" si="168"/>
        <v/>
      </c>
      <c r="KX110" s="180">
        <v>1</v>
      </c>
      <c r="KY110" s="181">
        <v>1</v>
      </c>
      <c r="KZ110" s="181">
        <v>1</v>
      </c>
      <c r="LA110" s="183">
        <v>1</v>
      </c>
      <c r="LB110" s="183">
        <v>1</v>
      </c>
      <c r="LC110" s="183">
        <v>1</v>
      </c>
      <c r="LD110" s="183">
        <v>1</v>
      </c>
      <c r="LE110" s="183">
        <v>1</v>
      </c>
      <c r="LF110" s="183">
        <v>1</v>
      </c>
      <c r="LG110" s="192" t="str">
        <f ca="1">IF(ISBLANK(KS110),"",ROUND(AVERAGE(OFFSET(KX110:LF110,0,0,1,ion21Coop!$F$42)),1))</f>
        <v/>
      </c>
      <c r="LH110" s="269" t="str">
        <f t="shared" si="169"/>
        <v/>
      </c>
      <c r="LJ110" s="119">
        <f t="shared" si="207"/>
        <v>14</v>
      </c>
      <c r="LK110" s="123" t="str">
        <f t="shared" si="228"/>
        <v/>
      </c>
      <c r="LL110" s="123">
        <v>105</v>
      </c>
      <c r="LM110" s="423"/>
      <c r="LN110" s="423"/>
      <c r="LO110" s="423"/>
      <c r="LP110" s="423"/>
      <c r="LQ110" s="421"/>
      <c r="LR110" s="422"/>
      <c r="LS110" s="269" t="str">
        <f t="shared" si="170"/>
        <v/>
      </c>
      <c r="LT110" s="180">
        <v>1</v>
      </c>
      <c r="LU110" s="269" t="str">
        <f t="shared" si="171"/>
        <v/>
      </c>
      <c r="LV110" s="180">
        <v>1</v>
      </c>
      <c r="LW110" s="181">
        <v>1</v>
      </c>
      <c r="LX110" s="181">
        <v>1</v>
      </c>
      <c r="LY110" s="183">
        <v>1</v>
      </c>
      <c r="LZ110" s="183">
        <v>1</v>
      </c>
      <c r="MA110" s="183">
        <v>1</v>
      </c>
      <c r="MB110" s="183">
        <v>1</v>
      </c>
      <c r="MC110" s="183">
        <v>1</v>
      </c>
      <c r="MD110" s="183">
        <v>1</v>
      </c>
      <c r="ME110" s="192" t="str">
        <f ca="1">IF(ISBLANK(LQ110),"",ROUND(AVERAGE(OFFSET(LV110:MD110,0,0,1,ion21Coop!$F$42)),1))</f>
        <v/>
      </c>
      <c r="MF110" s="269" t="str">
        <f t="shared" si="172"/>
        <v/>
      </c>
      <c r="MH110" s="119">
        <f t="shared" si="208"/>
        <v>15</v>
      </c>
      <c r="MI110" s="123" t="str">
        <f t="shared" si="229"/>
        <v/>
      </c>
      <c r="MJ110" s="123">
        <v>105</v>
      </c>
      <c r="MK110" s="423"/>
      <c r="ML110" s="423"/>
      <c r="MM110" s="423"/>
      <c r="MN110" s="423"/>
      <c r="MO110" s="421"/>
      <c r="MP110" s="422"/>
      <c r="MQ110" s="269" t="str">
        <f t="shared" si="173"/>
        <v/>
      </c>
      <c r="MR110" s="180">
        <v>1</v>
      </c>
      <c r="MS110" s="269" t="str">
        <f t="shared" si="174"/>
        <v/>
      </c>
      <c r="MT110" s="180">
        <v>1</v>
      </c>
      <c r="MU110" s="181">
        <v>1</v>
      </c>
      <c r="MV110" s="181">
        <v>1</v>
      </c>
      <c r="MW110" s="183">
        <v>1</v>
      </c>
      <c r="MX110" s="183">
        <v>1</v>
      </c>
      <c r="MY110" s="183">
        <v>1</v>
      </c>
      <c r="MZ110" s="183">
        <v>1</v>
      </c>
      <c r="NA110" s="183">
        <v>1</v>
      </c>
      <c r="NB110" s="183">
        <v>1</v>
      </c>
      <c r="NC110" s="192" t="str">
        <f ca="1">IF(ISBLANK(MO110),"",ROUND(AVERAGE(OFFSET(MT110:NB110,0,0,1,ion21Coop!$F$42)),1))</f>
        <v/>
      </c>
      <c r="ND110" s="269" t="str">
        <f t="shared" si="175"/>
        <v/>
      </c>
      <c r="NF110" s="119">
        <f t="shared" si="209"/>
        <v>16</v>
      </c>
      <c r="NG110" s="123" t="str">
        <f t="shared" si="230"/>
        <v/>
      </c>
      <c r="NH110" s="123">
        <v>105</v>
      </c>
      <c r="NI110" s="423"/>
      <c r="NJ110" s="423"/>
      <c r="NK110" s="423"/>
      <c r="NL110" s="423"/>
      <c r="NM110" s="421"/>
      <c r="NN110" s="422"/>
      <c r="NO110" s="269" t="str">
        <f t="shared" si="176"/>
        <v/>
      </c>
      <c r="NP110" s="180">
        <v>1</v>
      </c>
      <c r="NQ110" s="269" t="str">
        <f t="shared" si="177"/>
        <v/>
      </c>
      <c r="NR110" s="180">
        <v>1</v>
      </c>
      <c r="NS110" s="181">
        <v>1</v>
      </c>
      <c r="NT110" s="181">
        <v>1</v>
      </c>
      <c r="NU110" s="183">
        <v>1</v>
      </c>
      <c r="NV110" s="183">
        <v>1</v>
      </c>
      <c r="NW110" s="183">
        <v>1</v>
      </c>
      <c r="NX110" s="183">
        <v>1</v>
      </c>
      <c r="NY110" s="183">
        <v>1</v>
      </c>
      <c r="NZ110" s="183">
        <v>1</v>
      </c>
      <c r="OA110" s="192" t="str">
        <f ca="1">IF(ISBLANK(NM110),"",ROUND(AVERAGE(OFFSET(NR110:NZ110,0,0,1,ion21Coop!$F$42)),1))</f>
        <v/>
      </c>
      <c r="OB110" s="269" t="str">
        <f t="shared" si="178"/>
        <v/>
      </c>
      <c r="OD110" s="119">
        <f t="shared" si="210"/>
        <v>17</v>
      </c>
      <c r="OE110" s="123" t="str">
        <f t="shared" si="231"/>
        <v/>
      </c>
      <c r="OF110" s="123">
        <v>105</v>
      </c>
      <c r="OG110" s="423"/>
      <c r="OH110" s="423"/>
      <c r="OI110" s="423"/>
      <c r="OJ110" s="423"/>
      <c r="OK110" s="421"/>
      <c r="OL110" s="422"/>
      <c r="OM110" s="269" t="str">
        <f t="shared" si="179"/>
        <v/>
      </c>
      <c r="ON110" s="180">
        <v>1</v>
      </c>
      <c r="OO110" s="269" t="str">
        <f t="shared" si="180"/>
        <v/>
      </c>
      <c r="OP110" s="180">
        <v>1</v>
      </c>
      <c r="OQ110" s="181">
        <v>1</v>
      </c>
      <c r="OR110" s="181">
        <v>1</v>
      </c>
      <c r="OS110" s="183">
        <v>1</v>
      </c>
      <c r="OT110" s="183">
        <v>1</v>
      </c>
      <c r="OU110" s="183">
        <v>1</v>
      </c>
      <c r="OV110" s="183">
        <v>1</v>
      </c>
      <c r="OW110" s="183">
        <v>1</v>
      </c>
      <c r="OX110" s="183">
        <v>1</v>
      </c>
      <c r="OY110" s="192" t="str">
        <f ca="1">IF(ISBLANK(OK110),"",ROUND(AVERAGE(OFFSET(OP110:OX110,0,0,1,ion21Coop!$F$42)),1))</f>
        <v/>
      </c>
      <c r="OZ110" s="269" t="str">
        <f t="shared" si="181"/>
        <v/>
      </c>
      <c r="PB110" s="119">
        <f t="shared" si="211"/>
        <v>18</v>
      </c>
      <c r="PC110" s="123" t="str">
        <f t="shared" si="232"/>
        <v/>
      </c>
      <c r="PD110" s="123">
        <v>105</v>
      </c>
      <c r="PE110" s="423"/>
      <c r="PF110" s="423"/>
      <c r="PG110" s="423"/>
      <c r="PH110" s="423"/>
      <c r="PI110" s="421"/>
      <c r="PJ110" s="422"/>
      <c r="PK110" s="269" t="str">
        <f t="shared" si="182"/>
        <v/>
      </c>
      <c r="PL110" s="180">
        <v>1</v>
      </c>
      <c r="PM110" s="269" t="str">
        <f t="shared" si="183"/>
        <v/>
      </c>
      <c r="PN110" s="180">
        <v>1</v>
      </c>
      <c r="PO110" s="181">
        <v>1</v>
      </c>
      <c r="PP110" s="181">
        <v>1</v>
      </c>
      <c r="PQ110" s="183">
        <v>1</v>
      </c>
      <c r="PR110" s="183">
        <v>1</v>
      </c>
      <c r="PS110" s="183">
        <v>1</v>
      </c>
      <c r="PT110" s="183">
        <v>1</v>
      </c>
      <c r="PU110" s="183">
        <v>1</v>
      </c>
      <c r="PV110" s="183">
        <v>1</v>
      </c>
      <c r="PW110" s="192" t="str">
        <f ca="1">IF(ISBLANK(PI110),"",ROUND(AVERAGE(OFFSET(PN110:PV110,0,0,1,ion21Coop!$F$42)),1))</f>
        <v/>
      </c>
      <c r="PX110" s="269" t="str">
        <f t="shared" si="184"/>
        <v/>
      </c>
      <c r="PZ110" s="119">
        <f t="shared" si="212"/>
        <v>19</v>
      </c>
      <c r="QA110" s="123" t="str">
        <f t="shared" si="233"/>
        <v/>
      </c>
      <c r="QB110" s="123">
        <v>105</v>
      </c>
      <c r="QC110" s="423"/>
      <c r="QD110" s="423"/>
      <c r="QE110" s="423"/>
      <c r="QF110" s="423"/>
      <c r="QG110" s="421"/>
      <c r="QH110" s="422"/>
      <c r="QI110" s="269" t="str">
        <f t="shared" si="185"/>
        <v/>
      </c>
      <c r="QJ110" s="180">
        <v>1</v>
      </c>
      <c r="QK110" s="269" t="str">
        <f t="shared" si="186"/>
        <v/>
      </c>
      <c r="QL110" s="180">
        <v>1</v>
      </c>
      <c r="QM110" s="181">
        <v>1</v>
      </c>
      <c r="QN110" s="181">
        <v>1</v>
      </c>
      <c r="QO110" s="183">
        <v>1</v>
      </c>
      <c r="QP110" s="183">
        <v>1</v>
      </c>
      <c r="QQ110" s="183">
        <v>1</v>
      </c>
      <c r="QR110" s="183">
        <v>1</v>
      </c>
      <c r="QS110" s="183">
        <v>1</v>
      </c>
      <c r="QT110" s="183">
        <v>1</v>
      </c>
      <c r="QU110" s="192" t="str">
        <f ca="1">IF(ISBLANK(QG110),"",ROUND(AVERAGE(OFFSET(QL110:QT110,0,0,1,ion21Coop!$F$42)),1))</f>
        <v/>
      </c>
      <c r="QV110" s="269" t="str">
        <f t="shared" si="187"/>
        <v/>
      </c>
      <c r="QX110" s="119">
        <f t="shared" si="213"/>
        <v>20</v>
      </c>
      <c r="QY110" s="123" t="str">
        <f t="shared" si="234"/>
        <v/>
      </c>
      <c r="QZ110" s="123">
        <v>105</v>
      </c>
      <c r="RA110" s="423"/>
      <c r="RB110" s="423"/>
      <c r="RC110" s="423"/>
      <c r="RD110" s="423"/>
      <c r="RE110" s="421"/>
      <c r="RF110" s="422"/>
      <c r="RG110" s="269" t="str">
        <f t="shared" si="188"/>
        <v/>
      </c>
      <c r="RH110" s="180">
        <v>1</v>
      </c>
      <c r="RI110" s="269" t="str">
        <f t="shared" si="189"/>
        <v/>
      </c>
      <c r="RJ110" s="180">
        <v>1</v>
      </c>
      <c r="RK110" s="181">
        <v>1</v>
      </c>
      <c r="RL110" s="181">
        <v>1</v>
      </c>
      <c r="RM110" s="183">
        <v>1</v>
      </c>
      <c r="RN110" s="183">
        <v>1</v>
      </c>
      <c r="RO110" s="183">
        <v>1</v>
      </c>
      <c r="RP110" s="183">
        <v>1</v>
      </c>
      <c r="RQ110" s="183">
        <v>1</v>
      </c>
      <c r="RR110" s="183">
        <v>1</v>
      </c>
      <c r="RS110" s="192" t="str">
        <f ca="1">IF(ISBLANK(RE110),"",ROUND(AVERAGE(OFFSET(RJ110:RR110,0,0,1,ion21Coop!$F$42)),1))</f>
        <v/>
      </c>
      <c r="RT110" s="269" t="str">
        <f t="shared" si="190"/>
        <v/>
      </c>
      <c r="RV110" s="119">
        <f t="shared" si="214"/>
        <v>21</v>
      </c>
      <c r="RW110" s="123" t="str">
        <f t="shared" si="235"/>
        <v/>
      </c>
      <c r="RX110" s="123">
        <v>105</v>
      </c>
      <c r="RY110" s="423"/>
      <c r="RZ110" s="423"/>
      <c r="SA110" s="423"/>
      <c r="SB110" s="423"/>
      <c r="SC110" s="421"/>
      <c r="SD110" s="422"/>
      <c r="SE110" s="269" t="str">
        <f t="shared" si="191"/>
        <v/>
      </c>
      <c r="SF110" s="180">
        <v>1</v>
      </c>
      <c r="SG110" s="269" t="str">
        <f t="shared" si="192"/>
        <v/>
      </c>
      <c r="SH110" s="180">
        <v>1</v>
      </c>
      <c r="SI110" s="181">
        <v>1</v>
      </c>
      <c r="SJ110" s="181">
        <v>1</v>
      </c>
      <c r="SK110" s="183">
        <v>1</v>
      </c>
      <c r="SL110" s="183">
        <v>1</v>
      </c>
      <c r="SM110" s="183">
        <v>1</v>
      </c>
      <c r="SN110" s="183">
        <v>1</v>
      </c>
      <c r="SO110" s="183">
        <v>1</v>
      </c>
      <c r="SP110" s="183">
        <v>1</v>
      </c>
      <c r="SQ110" s="192" t="str">
        <f ca="1">IF(ISBLANK(SC110),"",ROUND(AVERAGE(OFFSET(SH110:SP110,0,0,1,ion21Coop!$F$42)),1))</f>
        <v/>
      </c>
      <c r="SR110" s="269" t="str">
        <f t="shared" si="193"/>
        <v/>
      </c>
      <c r="ST110" s="565"/>
      <c r="SU110" s="565"/>
      <c r="SV110" s="566"/>
      <c r="SW110" s="567"/>
      <c r="SX110" s="565"/>
      <c r="SY110" s="566"/>
      <c r="SZ110" s="568"/>
      <c r="TA110" s="567"/>
      <c r="TB110" s="553"/>
    </row>
    <row r="111" spans="10:522" x14ac:dyDescent="0.3">
      <c r="J111" s="119">
        <f t="shared" si="194"/>
        <v>1</v>
      </c>
      <c r="K111" s="123" t="str">
        <f t="shared" si="215"/>
        <v>YaJo</v>
      </c>
      <c r="L111" s="123">
        <v>106</v>
      </c>
      <c r="M111" s="351"/>
      <c r="N111" s="351"/>
      <c r="O111" s="351"/>
      <c r="P111" s="351"/>
      <c r="Q111" s="369"/>
      <c r="R111" s="370"/>
      <c r="S111" s="269" t="str">
        <f t="shared" si="131"/>
        <v/>
      </c>
      <c r="T111" s="180">
        <v>1</v>
      </c>
      <c r="U111" s="269" t="str">
        <f t="shared" si="132"/>
        <v/>
      </c>
      <c r="V111" s="180">
        <v>1</v>
      </c>
      <c r="W111" s="181">
        <v>1</v>
      </c>
      <c r="X111" s="181">
        <v>1</v>
      </c>
      <c r="Y111" s="183">
        <v>1</v>
      </c>
      <c r="Z111" s="183">
        <v>1</v>
      </c>
      <c r="AA111" s="183">
        <v>1</v>
      </c>
      <c r="AB111" s="183">
        <v>1</v>
      </c>
      <c r="AC111" s="183">
        <v>1</v>
      </c>
      <c r="AD111" s="183">
        <v>1</v>
      </c>
      <c r="AE111" s="192" t="str">
        <f ca="1">IF(ISBLANK(Q111),"",ROUND(AVERAGE(OFFSET(V111:AD111,0,0,1,ion21Coop!$F$42)),1))</f>
        <v/>
      </c>
      <c r="AF111" s="269" t="str">
        <f t="shared" si="133"/>
        <v/>
      </c>
      <c r="AH111" s="119">
        <f t="shared" si="195"/>
        <v>2</v>
      </c>
      <c r="AI111" s="123" t="str">
        <f t="shared" si="216"/>
        <v>GeLo</v>
      </c>
      <c r="AJ111" s="123">
        <v>106</v>
      </c>
      <c r="AK111" s="351"/>
      <c r="AL111" s="351"/>
      <c r="AM111" s="351"/>
      <c r="AN111" s="351"/>
      <c r="AO111" s="369"/>
      <c r="AP111" s="370"/>
      <c r="AQ111" s="269" t="str">
        <f t="shared" si="134"/>
        <v/>
      </c>
      <c r="AR111" s="180">
        <v>1</v>
      </c>
      <c r="AS111" s="269" t="str">
        <f t="shared" si="135"/>
        <v/>
      </c>
      <c r="AT111" s="180">
        <v>1</v>
      </c>
      <c r="AU111" s="181">
        <v>1</v>
      </c>
      <c r="AV111" s="181">
        <v>1</v>
      </c>
      <c r="AW111" s="183">
        <v>1</v>
      </c>
      <c r="AX111" s="183">
        <v>1</v>
      </c>
      <c r="AY111" s="183">
        <v>1</v>
      </c>
      <c r="AZ111" s="183">
        <v>1</v>
      </c>
      <c r="BA111" s="183">
        <v>1</v>
      </c>
      <c r="BB111" s="183">
        <v>1</v>
      </c>
      <c r="BC111" s="192" t="str">
        <f ca="1">IF(ISBLANK(AO111),"",ROUND(AVERAGE(OFFSET(AT111:BB111,0,0,1,ion21Coop!$F$42)),1))</f>
        <v/>
      </c>
      <c r="BD111" s="269" t="str">
        <f t="shared" si="136"/>
        <v/>
      </c>
      <c r="BF111" s="119">
        <f t="shared" si="196"/>
        <v>3</v>
      </c>
      <c r="BG111" s="123" t="str">
        <f t="shared" si="217"/>
        <v>MiDo</v>
      </c>
      <c r="BH111" s="123">
        <v>106</v>
      </c>
      <c r="BI111" s="351"/>
      <c r="BJ111" s="351"/>
      <c r="BK111" s="351"/>
      <c r="BL111" s="351"/>
      <c r="BM111" s="369"/>
      <c r="BN111" s="370"/>
      <c r="BO111" s="269" t="str">
        <f t="shared" si="137"/>
        <v/>
      </c>
      <c r="BP111" s="180">
        <v>1</v>
      </c>
      <c r="BQ111" s="269" t="str">
        <f t="shared" si="138"/>
        <v/>
      </c>
      <c r="BR111" s="180">
        <v>1</v>
      </c>
      <c r="BS111" s="181">
        <v>1</v>
      </c>
      <c r="BT111" s="181">
        <v>1</v>
      </c>
      <c r="BU111" s="183">
        <v>1</v>
      </c>
      <c r="BV111" s="183">
        <v>1</v>
      </c>
      <c r="BW111" s="183">
        <v>1</v>
      </c>
      <c r="BX111" s="183">
        <v>1</v>
      </c>
      <c r="BY111" s="183">
        <v>1</v>
      </c>
      <c r="BZ111" s="183">
        <v>1</v>
      </c>
      <c r="CA111" s="192" t="str">
        <f ca="1">IF(ISBLANK(BM111),"",ROUND(AVERAGE(OFFSET(BR111:BZ111,0,0,1,ion21Coop!$F$42)),1))</f>
        <v/>
      </c>
      <c r="CB111" s="269" t="str">
        <f t="shared" si="139"/>
        <v/>
      </c>
      <c r="CD111" s="119">
        <f t="shared" si="197"/>
        <v>4</v>
      </c>
      <c r="CE111" s="123" t="str">
        <f t="shared" si="218"/>
        <v>EmNi</v>
      </c>
      <c r="CF111" s="123">
        <v>106</v>
      </c>
      <c r="CG111" s="351"/>
      <c r="CH111" s="351"/>
      <c r="CI111" s="351"/>
      <c r="CJ111" s="351"/>
      <c r="CK111" s="369"/>
      <c r="CL111" s="370"/>
      <c r="CM111" s="269" t="str">
        <f t="shared" si="140"/>
        <v/>
      </c>
      <c r="CN111" s="180">
        <v>1</v>
      </c>
      <c r="CO111" s="269" t="str">
        <f t="shared" si="141"/>
        <v/>
      </c>
      <c r="CP111" s="180">
        <v>1</v>
      </c>
      <c r="CQ111" s="181">
        <v>1</v>
      </c>
      <c r="CR111" s="181">
        <v>1</v>
      </c>
      <c r="CS111" s="183">
        <v>1</v>
      </c>
      <c r="CT111" s="183">
        <v>1</v>
      </c>
      <c r="CU111" s="183">
        <v>1</v>
      </c>
      <c r="CV111" s="183">
        <v>1</v>
      </c>
      <c r="CW111" s="183">
        <v>1</v>
      </c>
      <c r="CX111" s="183">
        <v>1</v>
      </c>
      <c r="CY111" s="192" t="str">
        <f ca="1">IF(ISBLANK(CK111),"",ROUND(AVERAGE(OFFSET(CP111:CX111,0,0,1,ion21Coop!$F$42)),1))</f>
        <v/>
      </c>
      <c r="CZ111" s="269" t="str">
        <f t="shared" si="142"/>
        <v/>
      </c>
      <c r="DB111" s="119">
        <f t="shared" si="198"/>
        <v>5</v>
      </c>
      <c r="DC111" s="123" t="str">
        <f t="shared" si="219"/>
        <v>HeJe</v>
      </c>
      <c r="DD111" s="123">
        <v>106</v>
      </c>
      <c r="DE111" s="423"/>
      <c r="DF111" s="423"/>
      <c r="DG111" s="423"/>
      <c r="DH111" s="423"/>
      <c r="DI111" s="421"/>
      <c r="DJ111" s="422"/>
      <c r="DK111" s="269" t="str">
        <f t="shared" si="143"/>
        <v/>
      </c>
      <c r="DL111" s="180">
        <v>1</v>
      </c>
      <c r="DM111" s="269" t="str">
        <f t="shared" si="144"/>
        <v/>
      </c>
      <c r="DN111" s="180">
        <v>1</v>
      </c>
      <c r="DO111" s="181">
        <v>1</v>
      </c>
      <c r="DP111" s="181">
        <v>1</v>
      </c>
      <c r="DQ111" s="183">
        <v>1</v>
      </c>
      <c r="DR111" s="183">
        <v>1</v>
      </c>
      <c r="DS111" s="183">
        <v>1</v>
      </c>
      <c r="DT111" s="183">
        <v>1</v>
      </c>
      <c r="DU111" s="183">
        <v>1</v>
      </c>
      <c r="DV111" s="183">
        <v>1</v>
      </c>
      <c r="DW111" s="192" t="str">
        <f ca="1">IF(ISBLANK(DI111),"",ROUND(AVERAGE(OFFSET(DN111:DV111,0,0,1,ion21Coop!$F$42)),1))</f>
        <v/>
      </c>
      <c r="DX111" s="269" t="str">
        <f t="shared" si="145"/>
        <v/>
      </c>
      <c r="DZ111" s="119">
        <f t="shared" si="199"/>
        <v>6</v>
      </c>
      <c r="EA111" s="123" t="str">
        <f t="shared" si="220"/>
        <v/>
      </c>
      <c r="EB111" s="123">
        <v>106</v>
      </c>
      <c r="EC111" s="423"/>
      <c r="ED111" s="423"/>
      <c r="EE111" s="423"/>
      <c r="EF111" s="423"/>
      <c r="EG111" s="421"/>
      <c r="EH111" s="422"/>
      <c r="EI111" s="269" t="str">
        <f t="shared" si="146"/>
        <v/>
      </c>
      <c r="EJ111" s="180">
        <v>1</v>
      </c>
      <c r="EK111" s="269" t="str">
        <f t="shared" si="147"/>
        <v/>
      </c>
      <c r="EL111" s="180">
        <v>1</v>
      </c>
      <c r="EM111" s="181">
        <v>1</v>
      </c>
      <c r="EN111" s="181">
        <v>1</v>
      </c>
      <c r="EO111" s="183">
        <v>1</v>
      </c>
      <c r="EP111" s="183">
        <v>1</v>
      </c>
      <c r="EQ111" s="183">
        <v>1</v>
      </c>
      <c r="ER111" s="183">
        <v>1</v>
      </c>
      <c r="ES111" s="183">
        <v>1</v>
      </c>
      <c r="ET111" s="183">
        <v>1</v>
      </c>
      <c r="EU111" s="192" t="str">
        <f ca="1">IF(ISBLANK(EG111),"",ROUND(AVERAGE(OFFSET(EL111:ET111,0,0,1,ion21Coop!$F$42)),1))</f>
        <v/>
      </c>
      <c r="EV111" s="269" t="str">
        <f t="shared" si="148"/>
        <v/>
      </c>
      <c r="EX111" s="119">
        <f t="shared" si="200"/>
        <v>7</v>
      </c>
      <c r="EY111" s="123" t="str">
        <f t="shared" si="221"/>
        <v/>
      </c>
      <c r="EZ111" s="123">
        <v>106</v>
      </c>
      <c r="FA111" s="423"/>
      <c r="FB111" s="423"/>
      <c r="FC111" s="423"/>
      <c r="FD111" s="423"/>
      <c r="FE111" s="421"/>
      <c r="FF111" s="422"/>
      <c r="FG111" s="269" t="str">
        <f t="shared" si="149"/>
        <v/>
      </c>
      <c r="FH111" s="180">
        <v>1</v>
      </c>
      <c r="FI111" s="269" t="str">
        <f t="shared" si="150"/>
        <v/>
      </c>
      <c r="FJ111" s="180">
        <v>1</v>
      </c>
      <c r="FK111" s="181">
        <v>1</v>
      </c>
      <c r="FL111" s="181">
        <v>1</v>
      </c>
      <c r="FM111" s="183">
        <v>1</v>
      </c>
      <c r="FN111" s="183">
        <v>1</v>
      </c>
      <c r="FO111" s="183">
        <v>1</v>
      </c>
      <c r="FP111" s="183">
        <v>1</v>
      </c>
      <c r="FQ111" s="183">
        <v>1</v>
      </c>
      <c r="FR111" s="183">
        <v>1</v>
      </c>
      <c r="FS111" s="192" t="str">
        <f ca="1">IF(ISBLANK(FE111),"",ROUND(AVERAGE(OFFSET(FJ111:FR111,0,0,1,ion21Coop!$F$42)),1))</f>
        <v/>
      </c>
      <c r="FT111" s="269" t="str">
        <f t="shared" si="151"/>
        <v/>
      </c>
      <c r="FV111" s="119">
        <f t="shared" si="201"/>
        <v>8</v>
      </c>
      <c r="FW111" s="123" t="str">
        <f t="shared" si="222"/>
        <v/>
      </c>
      <c r="FX111" s="123">
        <v>106</v>
      </c>
      <c r="FY111" s="423"/>
      <c r="FZ111" s="423"/>
      <c r="GA111" s="423"/>
      <c r="GB111" s="423"/>
      <c r="GC111" s="421"/>
      <c r="GD111" s="422"/>
      <c r="GE111" s="269" t="str">
        <f t="shared" si="152"/>
        <v/>
      </c>
      <c r="GF111" s="180">
        <v>1</v>
      </c>
      <c r="GG111" s="269" t="str">
        <f t="shared" si="153"/>
        <v/>
      </c>
      <c r="GH111" s="180">
        <v>1</v>
      </c>
      <c r="GI111" s="181">
        <v>1</v>
      </c>
      <c r="GJ111" s="181">
        <v>1</v>
      </c>
      <c r="GK111" s="183">
        <v>1</v>
      </c>
      <c r="GL111" s="183">
        <v>1</v>
      </c>
      <c r="GM111" s="183">
        <v>1</v>
      </c>
      <c r="GN111" s="183">
        <v>1</v>
      </c>
      <c r="GO111" s="183">
        <v>1</v>
      </c>
      <c r="GP111" s="183">
        <v>1</v>
      </c>
      <c r="GQ111" s="192" t="str">
        <f ca="1">IF(ISBLANK(GC111),"",ROUND(AVERAGE(OFFSET(GH111:GP111,0,0,1,ion21Coop!$F$42)),1))</f>
        <v/>
      </c>
      <c r="GR111" s="269" t="str">
        <f t="shared" si="154"/>
        <v/>
      </c>
      <c r="GT111" s="119">
        <f t="shared" si="202"/>
        <v>9</v>
      </c>
      <c r="GU111" s="123" t="str">
        <f t="shared" si="223"/>
        <v/>
      </c>
      <c r="GV111" s="123">
        <v>106</v>
      </c>
      <c r="GW111" s="423"/>
      <c r="GX111" s="423"/>
      <c r="GY111" s="423"/>
      <c r="GZ111" s="423"/>
      <c r="HA111" s="421"/>
      <c r="HB111" s="422"/>
      <c r="HC111" s="269" t="str">
        <f t="shared" si="155"/>
        <v/>
      </c>
      <c r="HD111" s="180">
        <v>1</v>
      </c>
      <c r="HE111" s="269" t="str">
        <f t="shared" si="156"/>
        <v/>
      </c>
      <c r="HF111" s="180">
        <v>1</v>
      </c>
      <c r="HG111" s="181">
        <v>1</v>
      </c>
      <c r="HH111" s="181">
        <v>1</v>
      </c>
      <c r="HI111" s="183">
        <v>1</v>
      </c>
      <c r="HJ111" s="183">
        <v>1</v>
      </c>
      <c r="HK111" s="183">
        <v>1</v>
      </c>
      <c r="HL111" s="183">
        <v>1</v>
      </c>
      <c r="HM111" s="183">
        <v>1</v>
      </c>
      <c r="HN111" s="183">
        <v>1</v>
      </c>
      <c r="HO111" s="192" t="str">
        <f ca="1">IF(ISBLANK(HA111),"",ROUND(AVERAGE(OFFSET(HF111:HN111,0,0,1,ion21Coop!$F$42)),1))</f>
        <v/>
      </c>
      <c r="HP111" s="269" t="str">
        <f t="shared" si="157"/>
        <v/>
      </c>
      <c r="HR111" s="119">
        <f t="shared" si="203"/>
        <v>10</v>
      </c>
      <c r="HS111" s="123" t="str">
        <f t="shared" si="224"/>
        <v/>
      </c>
      <c r="HT111" s="123">
        <v>106</v>
      </c>
      <c r="HU111" s="423"/>
      <c r="HV111" s="423"/>
      <c r="HW111" s="423"/>
      <c r="HX111" s="423"/>
      <c r="HY111" s="421"/>
      <c r="HZ111" s="422"/>
      <c r="IA111" s="269" t="str">
        <f t="shared" si="158"/>
        <v/>
      </c>
      <c r="IB111" s="180">
        <v>1</v>
      </c>
      <c r="IC111" s="269" t="str">
        <f t="shared" si="159"/>
        <v/>
      </c>
      <c r="ID111" s="180">
        <v>1</v>
      </c>
      <c r="IE111" s="181">
        <v>1</v>
      </c>
      <c r="IF111" s="181">
        <v>1</v>
      </c>
      <c r="IG111" s="183">
        <v>1</v>
      </c>
      <c r="IH111" s="183">
        <v>1</v>
      </c>
      <c r="II111" s="183">
        <v>1</v>
      </c>
      <c r="IJ111" s="183">
        <v>1</v>
      </c>
      <c r="IK111" s="183">
        <v>1</v>
      </c>
      <c r="IL111" s="183">
        <v>1</v>
      </c>
      <c r="IM111" s="192" t="str">
        <f ca="1">IF(ISBLANK(HY111),"",ROUND(AVERAGE(OFFSET(ID111:IL111,0,0,1,ion21Coop!$F$42)),1))</f>
        <v/>
      </c>
      <c r="IN111" s="269" t="str">
        <f t="shared" si="160"/>
        <v/>
      </c>
      <c r="IP111" s="119">
        <f t="shared" si="204"/>
        <v>11</v>
      </c>
      <c r="IQ111" s="123" t="str">
        <f t="shared" si="225"/>
        <v/>
      </c>
      <c r="IR111" s="123">
        <v>106</v>
      </c>
      <c r="IS111" s="423"/>
      <c r="IT111" s="423"/>
      <c r="IU111" s="423"/>
      <c r="IV111" s="423"/>
      <c r="IW111" s="421"/>
      <c r="IX111" s="422"/>
      <c r="IY111" s="269" t="str">
        <f t="shared" si="161"/>
        <v/>
      </c>
      <c r="IZ111" s="180">
        <v>1</v>
      </c>
      <c r="JA111" s="269" t="str">
        <f t="shared" si="162"/>
        <v/>
      </c>
      <c r="JB111" s="180">
        <v>1</v>
      </c>
      <c r="JC111" s="181">
        <v>1</v>
      </c>
      <c r="JD111" s="181">
        <v>1</v>
      </c>
      <c r="JE111" s="183">
        <v>1</v>
      </c>
      <c r="JF111" s="183">
        <v>1</v>
      </c>
      <c r="JG111" s="183">
        <v>1</v>
      </c>
      <c r="JH111" s="183">
        <v>1</v>
      </c>
      <c r="JI111" s="183">
        <v>1</v>
      </c>
      <c r="JJ111" s="183">
        <v>1</v>
      </c>
      <c r="JK111" s="192" t="str">
        <f ca="1">IF(ISBLANK(IW111),"",ROUND(AVERAGE(OFFSET(JB111:JJ111,0,0,1,ion21Coop!$F$42)),1))</f>
        <v/>
      </c>
      <c r="JL111" s="269" t="str">
        <f t="shared" si="163"/>
        <v/>
      </c>
      <c r="JN111" s="119">
        <f t="shared" si="205"/>
        <v>12</v>
      </c>
      <c r="JO111" s="123" t="str">
        <f t="shared" si="226"/>
        <v/>
      </c>
      <c r="JP111" s="123">
        <v>106</v>
      </c>
      <c r="JQ111" s="423"/>
      <c r="JR111" s="423"/>
      <c r="JS111" s="423"/>
      <c r="JT111" s="423"/>
      <c r="JU111" s="421"/>
      <c r="JV111" s="422"/>
      <c r="JW111" s="269" t="str">
        <f t="shared" si="164"/>
        <v/>
      </c>
      <c r="JX111" s="180">
        <v>1</v>
      </c>
      <c r="JY111" s="269" t="str">
        <f t="shared" si="165"/>
        <v/>
      </c>
      <c r="JZ111" s="180">
        <v>1</v>
      </c>
      <c r="KA111" s="181">
        <v>1</v>
      </c>
      <c r="KB111" s="181">
        <v>1</v>
      </c>
      <c r="KC111" s="183">
        <v>1</v>
      </c>
      <c r="KD111" s="183">
        <v>1</v>
      </c>
      <c r="KE111" s="183">
        <v>1</v>
      </c>
      <c r="KF111" s="183">
        <v>1</v>
      </c>
      <c r="KG111" s="183">
        <v>1</v>
      </c>
      <c r="KH111" s="183">
        <v>1</v>
      </c>
      <c r="KI111" s="192" t="str">
        <f ca="1">IF(ISBLANK(JU111),"",ROUND(AVERAGE(OFFSET(JZ111:KH111,0,0,1,ion21Coop!$F$42)),1))</f>
        <v/>
      </c>
      <c r="KJ111" s="269" t="str">
        <f t="shared" si="166"/>
        <v/>
      </c>
      <c r="KL111" s="119">
        <f t="shared" si="206"/>
        <v>13</v>
      </c>
      <c r="KM111" s="123" t="str">
        <f t="shared" si="227"/>
        <v/>
      </c>
      <c r="KN111" s="123">
        <v>106</v>
      </c>
      <c r="KO111" s="423"/>
      <c r="KP111" s="423"/>
      <c r="KQ111" s="423"/>
      <c r="KR111" s="423"/>
      <c r="KS111" s="421"/>
      <c r="KT111" s="422"/>
      <c r="KU111" s="269" t="str">
        <f t="shared" si="167"/>
        <v/>
      </c>
      <c r="KV111" s="180">
        <v>1</v>
      </c>
      <c r="KW111" s="269" t="str">
        <f t="shared" si="168"/>
        <v/>
      </c>
      <c r="KX111" s="180">
        <v>1</v>
      </c>
      <c r="KY111" s="181">
        <v>1</v>
      </c>
      <c r="KZ111" s="181">
        <v>1</v>
      </c>
      <c r="LA111" s="183">
        <v>1</v>
      </c>
      <c r="LB111" s="183">
        <v>1</v>
      </c>
      <c r="LC111" s="183">
        <v>1</v>
      </c>
      <c r="LD111" s="183">
        <v>1</v>
      </c>
      <c r="LE111" s="183">
        <v>1</v>
      </c>
      <c r="LF111" s="183">
        <v>1</v>
      </c>
      <c r="LG111" s="192" t="str">
        <f ca="1">IF(ISBLANK(KS111),"",ROUND(AVERAGE(OFFSET(KX111:LF111,0,0,1,ion21Coop!$F$42)),1))</f>
        <v/>
      </c>
      <c r="LH111" s="269" t="str">
        <f t="shared" si="169"/>
        <v/>
      </c>
      <c r="LJ111" s="119">
        <f t="shared" si="207"/>
        <v>14</v>
      </c>
      <c r="LK111" s="123" t="str">
        <f t="shared" si="228"/>
        <v/>
      </c>
      <c r="LL111" s="123">
        <v>106</v>
      </c>
      <c r="LM111" s="423"/>
      <c r="LN111" s="423"/>
      <c r="LO111" s="423"/>
      <c r="LP111" s="423"/>
      <c r="LQ111" s="421"/>
      <c r="LR111" s="422"/>
      <c r="LS111" s="269" t="str">
        <f t="shared" si="170"/>
        <v/>
      </c>
      <c r="LT111" s="180">
        <v>1</v>
      </c>
      <c r="LU111" s="269" t="str">
        <f t="shared" si="171"/>
        <v/>
      </c>
      <c r="LV111" s="180">
        <v>1</v>
      </c>
      <c r="LW111" s="181">
        <v>1</v>
      </c>
      <c r="LX111" s="181">
        <v>1</v>
      </c>
      <c r="LY111" s="183">
        <v>1</v>
      </c>
      <c r="LZ111" s="183">
        <v>1</v>
      </c>
      <c r="MA111" s="183">
        <v>1</v>
      </c>
      <c r="MB111" s="183">
        <v>1</v>
      </c>
      <c r="MC111" s="183">
        <v>1</v>
      </c>
      <c r="MD111" s="183">
        <v>1</v>
      </c>
      <c r="ME111" s="192" t="str">
        <f ca="1">IF(ISBLANK(LQ111),"",ROUND(AVERAGE(OFFSET(LV111:MD111,0,0,1,ion21Coop!$F$42)),1))</f>
        <v/>
      </c>
      <c r="MF111" s="269" t="str">
        <f t="shared" si="172"/>
        <v/>
      </c>
      <c r="MH111" s="119">
        <f t="shared" si="208"/>
        <v>15</v>
      </c>
      <c r="MI111" s="123" t="str">
        <f t="shared" si="229"/>
        <v/>
      </c>
      <c r="MJ111" s="123">
        <v>106</v>
      </c>
      <c r="MK111" s="423"/>
      <c r="ML111" s="423"/>
      <c r="MM111" s="423"/>
      <c r="MN111" s="423"/>
      <c r="MO111" s="421"/>
      <c r="MP111" s="422"/>
      <c r="MQ111" s="269" t="str">
        <f t="shared" si="173"/>
        <v/>
      </c>
      <c r="MR111" s="180">
        <v>1</v>
      </c>
      <c r="MS111" s="269" t="str">
        <f t="shared" si="174"/>
        <v/>
      </c>
      <c r="MT111" s="180">
        <v>1</v>
      </c>
      <c r="MU111" s="181">
        <v>1</v>
      </c>
      <c r="MV111" s="181">
        <v>1</v>
      </c>
      <c r="MW111" s="183">
        <v>1</v>
      </c>
      <c r="MX111" s="183">
        <v>1</v>
      </c>
      <c r="MY111" s="183">
        <v>1</v>
      </c>
      <c r="MZ111" s="183">
        <v>1</v>
      </c>
      <c r="NA111" s="183">
        <v>1</v>
      </c>
      <c r="NB111" s="183">
        <v>1</v>
      </c>
      <c r="NC111" s="192" t="str">
        <f ca="1">IF(ISBLANK(MO111),"",ROUND(AVERAGE(OFFSET(MT111:NB111,0,0,1,ion21Coop!$F$42)),1))</f>
        <v/>
      </c>
      <c r="ND111" s="269" t="str">
        <f t="shared" si="175"/>
        <v/>
      </c>
      <c r="NF111" s="119">
        <f t="shared" si="209"/>
        <v>16</v>
      </c>
      <c r="NG111" s="123" t="str">
        <f t="shared" si="230"/>
        <v/>
      </c>
      <c r="NH111" s="123">
        <v>106</v>
      </c>
      <c r="NI111" s="423"/>
      <c r="NJ111" s="423"/>
      <c r="NK111" s="423"/>
      <c r="NL111" s="423"/>
      <c r="NM111" s="421"/>
      <c r="NN111" s="422"/>
      <c r="NO111" s="269" t="str">
        <f t="shared" si="176"/>
        <v/>
      </c>
      <c r="NP111" s="180">
        <v>1</v>
      </c>
      <c r="NQ111" s="269" t="str">
        <f t="shared" si="177"/>
        <v/>
      </c>
      <c r="NR111" s="180">
        <v>1</v>
      </c>
      <c r="NS111" s="181">
        <v>1</v>
      </c>
      <c r="NT111" s="181">
        <v>1</v>
      </c>
      <c r="NU111" s="183">
        <v>1</v>
      </c>
      <c r="NV111" s="183">
        <v>1</v>
      </c>
      <c r="NW111" s="183">
        <v>1</v>
      </c>
      <c r="NX111" s="183">
        <v>1</v>
      </c>
      <c r="NY111" s="183">
        <v>1</v>
      </c>
      <c r="NZ111" s="183">
        <v>1</v>
      </c>
      <c r="OA111" s="192" t="str">
        <f ca="1">IF(ISBLANK(NM111),"",ROUND(AVERAGE(OFFSET(NR111:NZ111,0,0,1,ion21Coop!$F$42)),1))</f>
        <v/>
      </c>
      <c r="OB111" s="269" t="str">
        <f t="shared" si="178"/>
        <v/>
      </c>
      <c r="OD111" s="119">
        <f t="shared" si="210"/>
        <v>17</v>
      </c>
      <c r="OE111" s="123" t="str">
        <f t="shared" si="231"/>
        <v/>
      </c>
      <c r="OF111" s="123">
        <v>106</v>
      </c>
      <c r="OG111" s="423"/>
      <c r="OH111" s="423"/>
      <c r="OI111" s="423"/>
      <c r="OJ111" s="423"/>
      <c r="OK111" s="421"/>
      <c r="OL111" s="422"/>
      <c r="OM111" s="269" t="str">
        <f t="shared" si="179"/>
        <v/>
      </c>
      <c r="ON111" s="180">
        <v>1</v>
      </c>
      <c r="OO111" s="269" t="str">
        <f t="shared" si="180"/>
        <v/>
      </c>
      <c r="OP111" s="180">
        <v>1</v>
      </c>
      <c r="OQ111" s="181">
        <v>1</v>
      </c>
      <c r="OR111" s="181">
        <v>1</v>
      </c>
      <c r="OS111" s="183">
        <v>1</v>
      </c>
      <c r="OT111" s="183">
        <v>1</v>
      </c>
      <c r="OU111" s="183">
        <v>1</v>
      </c>
      <c r="OV111" s="183">
        <v>1</v>
      </c>
      <c r="OW111" s="183">
        <v>1</v>
      </c>
      <c r="OX111" s="183">
        <v>1</v>
      </c>
      <c r="OY111" s="192" t="str">
        <f ca="1">IF(ISBLANK(OK111),"",ROUND(AVERAGE(OFFSET(OP111:OX111,0,0,1,ion21Coop!$F$42)),1))</f>
        <v/>
      </c>
      <c r="OZ111" s="269" t="str">
        <f t="shared" si="181"/>
        <v/>
      </c>
      <c r="PB111" s="119">
        <f t="shared" si="211"/>
        <v>18</v>
      </c>
      <c r="PC111" s="123" t="str">
        <f t="shared" si="232"/>
        <v/>
      </c>
      <c r="PD111" s="123">
        <v>106</v>
      </c>
      <c r="PE111" s="423"/>
      <c r="PF111" s="423"/>
      <c r="PG111" s="423"/>
      <c r="PH111" s="423"/>
      <c r="PI111" s="421"/>
      <c r="PJ111" s="422"/>
      <c r="PK111" s="269" t="str">
        <f t="shared" si="182"/>
        <v/>
      </c>
      <c r="PL111" s="180">
        <v>1</v>
      </c>
      <c r="PM111" s="269" t="str">
        <f t="shared" si="183"/>
        <v/>
      </c>
      <c r="PN111" s="180">
        <v>1</v>
      </c>
      <c r="PO111" s="181">
        <v>1</v>
      </c>
      <c r="PP111" s="181">
        <v>1</v>
      </c>
      <c r="PQ111" s="183">
        <v>1</v>
      </c>
      <c r="PR111" s="183">
        <v>1</v>
      </c>
      <c r="PS111" s="183">
        <v>1</v>
      </c>
      <c r="PT111" s="183">
        <v>1</v>
      </c>
      <c r="PU111" s="183">
        <v>1</v>
      </c>
      <c r="PV111" s="183">
        <v>1</v>
      </c>
      <c r="PW111" s="192" t="str">
        <f ca="1">IF(ISBLANK(PI111),"",ROUND(AVERAGE(OFFSET(PN111:PV111,0,0,1,ion21Coop!$F$42)),1))</f>
        <v/>
      </c>
      <c r="PX111" s="269" t="str">
        <f t="shared" si="184"/>
        <v/>
      </c>
      <c r="PZ111" s="119">
        <f t="shared" si="212"/>
        <v>19</v>
      </c>
      <c r="QA111" s="123" t="str">
        <f t="shared" si="233"/>
        <v/>
      </c>
      <c r="QB111" s="123">
        <v>106</v>
      </c>
      <c r="QC111" s="423"/>
      <c r="QD111" s="423"/>
      <c r="QE111" s="423"/>
      <c r="QF111" s="423"/>
      <c r="QG111" s="421"/>
      <c r="QH111" s="422"/>
      <c r="QI111" s="269" t="str">
        <f t="shared" si="185"/>
        <v/>
      </c>
      <c r="QJ111" s="180">
        <v>1</v>
      </c>
      <c r="QK111" s="269" t="str">
        <f t="shared" si="186"/>
        <v/>
      </c>
      <c r="QL111" s="180">
        <v>1</v>
      </c>
      <c r="QM111" s="181">
        <v>1</v>
      </c>
      <c r="QN111" s="181">
        <v>1</v>
      </c>
      <c r="QO111" s="183">
        <v>1</v>
      </c>
      <c r="QP111" s="183">
        <v>1</v>
      </c>
      <c r="QQ111" s="183">
        <v>1</v>
      </c>
      <c r="QR111" s="183">
        <v>1</v>
      </c>
      <c r="QS111" s="183">
        <v>1</v>
      </c>
      <c r="QT111" s="183">
        <v>1</v>
      </c>
      <c r="QU111" s="192" t="str">
        <f ca="1">IF(ISBLANK(QG111),"",ROUND(AVERAGE(OFFSET(QL111:QT111,0,0,1,ion21Coop!$F$42)),1))</f>
        <v/>
      </c>
      <c r="QV111" s="269" t="str">
        <f t="shared" si="187"/>
        <v/>
      </c>
      <c r="QX111" s="119">
        <f t="shared" si="213"/>
        <v>20</v>
      </c>
      <c r="QY111" s="123" t="str">
        <f t="shared" si="234"/>
        <v/>
      </c>
      <c r="QZ111" s="123">
        <v>106</v>
      </c>
      <c r="RA111" s="423"/>
      <c r="RB111" s="423"/>
      <c r="RC111" s="423"/>
      <c r="RD111" s="423"/>
      <c r="RE111" s="421"/>
      <c r="RF111" s="422"/>
      <c r="RG111" s="269" t="str">
        <f t="shared" si="188"/>
        <v/>
      </c>
      <c r="RH111" s="180">
        <v>1</v>
      </c>
      <c r="RI111" s="269" t="str">
        <f t="shared" si="189"/>
        <v/>
      </c>
      <c r="RJ111" s="180">
        <v>1</v>
      </c>
      <c r="RK111" s="181">
        <v>1</v>
      </c>
      <c r="RL111" s="181">
        <v>1</v>
      </c>
      <c r="RM111" s="183">
        <v>1</v>
      </c>
      <c r="RN111" s="183">
        <v>1</v>
      </c>
      <c r="RO111" s="183">
        <v>1</v>
      </c>
      <c r="RP111" s="183">
        <v>1</v>
      </c>
      <c r="RQ111" s="183">
        <v>1</v>
      </c>
      <c r="RR111" s="183">
        <v>1</v>
      </c>
      <c r="RS111" s="192" t="str">
        <f ca="1">IF(ISBLANK(RE111),"",ROUND(AVERAGE(OFFSET(RJ111:RR111,0,0,1,ion21Coop!$F$42)),1))</f>
        <v/>
      </c>
      <c r="RT111" s="269" t="str">
        <f t="shared" si="190"/>
        <v/>
      </c>
      <c r="RV111" s="119">
        <f t="shared" si="214"/>
        <v>21</v>
      </c>
      <c r="RW111" s="123" t="str">
        <f t="shared" si="235"/>
        <v/>
      </c>
      <c r="RX111" s="123">
        <v>106</v>
      </c>
      <c r="RY111" s="423"/>
      <c r="RZ111" s="423"/>
      <c r="SA111" s="423"/>
      <c r="SB111" s="423"/>
      <c r="SC111" s="421"/>
      <c r="SD111" s="422"/>
      <c r="SE111" s="269" t="str">
        <f t="shared" si="191"/>
        <v/>
      </c>
      <c r="SF111" s="180">
        <v>1</v>
      </c>
      <c r="SG111" s="269" t="str">
        <f t="shared" si="192"/>
        <v/>
      </c>
      <c r="SH111" s="180">
        <v>1</v>
      </c>
      <c r="SI111" s="181">
        <v>1</v>
      </c>
      <c r="SJ111" s="181">
        <v>1</v>
      </c>
      <c r="SK111" s="183">
        <v>1</v>
      </c>
      <c r="SL111" s="183">
        <v>1</v>
      </c>
      <c r="SM111" s="183">
        <v>1</v>
      </c>
      <c r="SN111" s="183">
        <v>1</v>
      </c>
      <c r="SO111" s="183">
        <v>1</v>
      </c>
      <c r="SP111" s="183">
        <v>1</v>
      </c>
      <c r="SQ111" s="192" t="str">
        <f ca="1">IF(ISBLANK(SC111),"",ROUND(AVERAGE(OFFSET(SH111:SP111,0,0,1,ion21Coop!$F$42)),1))</f>
        <v/>
      </c>
      <c r="SR111" s="269" t="str">
        <f t="shared" si="193"/>
        <v/>
      </c>
      <c r="ST111" s="565"/>
      <c r="SU111" s="565"/>
      <c r="SV111" s="566"/>
      <c r="SW111" s="567"/>
      <c r="SX111" s="565"/>
      <c r="SY111" s="566"/>
      <c r="SZ111" s="568"/>
      <c r="TA111" s="567"/>
      <c r="TB111" s="553"/>
    </row>
    <row r="112" spans="10:522" x14ac:dyDescent="0.3">
      <c r="J112" s="119">
        <f t="shared" si="194"/>
        <v>1</v>
      </c>
      <c r="K112" s="123" t="str">
        <f t="shared" si="215"/>
        <v>YaJo</v>
      </c>
      <c r="L112" s="123">
        <v>107</v>
      </c>
      <c r="M112" s="351"/>
      <c r="N112" s="351"/>
      <c r="O112" s="351"/>
      <c r="P112" s="351"/>
      <c r="Q112" s="369"/>
      <c r="R112" s="370"/>
      <c r="S112" s="269" t="str">
        <f t="shared" si="131"/>
        <v/>
      </c>
      <c r="T112" s="180">
        <v>1</v>
      </c>
      <c r="U112" s="269" t="str">
        <f t="shared" si="132"/>
        <v/>
      </c>
      <c r="V112" s="180">
        <v>1</v>
      </c>
      <c r="W112" s="181">
        <v>1</v>
      </c>
      <c r="X112" s="181">
        <v>1</v>
      </c>
      <c r="Y112" s="183">
        <v>1</v>
      </c>
      <c r="Z112" s="183">
        <v>1</v>
      </c>
      <c r="AA112" s="183">
        <v>1</v>
      </c>
      <c r="AB112" s="183">
        <v>1</v>
      </c>
      <c r="AC112" s="183">
        <v>1</v>
      </c>
      <c r="AD112" s="183">
        <v>1</v>
      </c>
      <c r="AE112" s="192" t="str">
        <f ca="1">IF(ISBLANK(Q112),"",ROUND(AVERAGE(OFFSET(V112:AD112,0,0,1,ion21Coop!$F$42)),1))</f>
        <v/>
      </c>
      <c r="AF112" s="269" t="str">
        <f t="shared" si="133"/>
        <v/>
      </c>
      <c r="AH112" s="119">
        <f t="shared" si="195"/>
        <v>2</v>
      </c>
      <c r="AI112" s="123" t="str">
        <f t="shared" si="216"/>
        <v>GeLo</v>
      </c>
      <c r="AJ112" s="123">
        <v>107</v>
      </c>
      <c r="AK112" s="351"/>
      <c r="AL112" s="351"/>
      <c r="AM112" s="351"/>
      <c r="AN112" s="351"/>
      <c r="AO112" s="369"/>
      <c r="AP112" s="370"/>
      <c r="AQ112" s="269" t="str">
        <f t="shared" si="134"/>
        <v/>
      </c>
      <c r="AR112" s="180">
        <v>1</v>
      </c>
      <c r="AS112" s="269" t="str">
        <f t="shared" si="135"/>
        <v/>
      </c>
      <c r="AT112" s="180">
        <v>1</v>
      </c>
      <c r="AU112" s="181">
        <v>1</v>
      </c>
      <c r="AV112" s="181">
        <v>1</v>
      </c>
      <c r="AW112" s="183">
        <v>1</v>
      </c>
      <c r="AX112" s="183">
        <v>1</v>
      </c>
      <c r="AY112" s="183">
        <v>1</v>
      </c>
      <c r="AZ112" s="183">
        <v>1</v>
      </c>
      <c r="BA112" s="183">
        <v>1</v>
      </c>
      <c r="BB112" s="183">
        <v>1</v>
      </c>
      <c r="BC112" s="192" t="str">
        <f ca="1">IF(ISBLANK(AO112),"",ROUND(AVERAGE(OFFSET(AT112:BB112,0,0,1,ion21Coop!$F$42)),1))</f>
        <v/>
      </c>
      <c r="BD112" s="269" t="str">
        <f t="shared" si="136"/>
        <v/>
      </c>
      <c r="BF112" s="119">
        <f t="shared" si="196"/>
        <v>3</v>
      </c>
      <c r="BG112" s="123" t="str">
        <f t="shared" si="217"/>
        <v>MiDo</v>
      </c>
      <c r="BH112" s="123">
        <v>107</v>
      </c>
      <c r="BI112" s="351"/>
      <c r="BJ112" s="351"/>
      <c r="BK112" s="351"/>
      <c r="BL112" s="351"/>
      <c r="BM112" s="369"/>
      <c r="BN112" s="370"/>
      <c r="BO112" s="269" t="str">
        <f t="shared" si="137"/>
        <v/>
      </c>
      <c r="BP112" s="180">
        <v>1</v>
      </c>
      <c r="BQ112" s="269" t="str">
        <f t="shared" si="138"/>
        <v/>
      </c>
      <c r="BR112" s="180">
        <v>1</v>
      </c>
      <c r="BS112" s="181">
        <v>1</v>
      </c>
      <c r="BT112" s="181">
        <v>1</v>
      </c>
      <c r="BU112" s="183">
        <v>1</v>
      </c>
      <c r="BV112" s="183">
        <v>1</v>
      </c>
      <c r="BW112" s="183">
        <v>1</v>
      </c>
      <c r="BX112" s="183">
        <v>1</v>
      </c>
      <c r="BY112" s="183">
        <v>1</v>
      </c>
      <c r="BZ112" s="183">
        <v>1</v>
      </c>
      <c r="CA112" s="192" t="str">
        <f ca="1">IF(ISBLANK(BM112),"",ROUND(AVERAGE(OFFSET(BR112:BZ112,0,0,1,ion21Coop!$F$42)),1))</f>
        <v/>
      </c>
      <c r="CB112" s="269" t="str">
        <f t="shared" si="139"/>
        <v/>
      </c>
      <c r="CD112" s="119">
        <f t="shared" si="197"/>
        <v>4</v>
      </c>
      <c r="CE112" s="123" t="str">
        <f t="shared" si="218"/>
        <v>EmNi</v>
      </c>
      <c r="CF112" s="123">
        <v>107</v>
      </c>
      <c r="CG112" s="351"/>
      <c r="CH112" s="351"/>
      <c r="CI112" s="351"/>
      <c r="CJ112" s="351"/>
      <c r="CK112" s="369"/>
      <c r="CL112" s="370"/>
      <c r="CM112" s="269" t="str">
        <f t="shared" si="140"/>
        <v/>
      </c>
      <c r="CN112" s="180">
        <v>1</v>
      </c>
      <c r="CO112" s="269" t="str">
        <f t="shared" si="141"/>
        <v/>
      </c>
      <c r="CP112" s="180">
        <v>1</v>
      </c>
      <c r="CQ112" s="181">
        <v>1</v>
      </c>
      <c r="CR112" s="181">
        <v>1</v>
      </c>
      <c r="CS112" s="183">
        <v>1</v>
      </c>
      <c r="CT112" s="183">
        <v>1</v>
      </c>
      <c r="CU112" s="183">
        <v>1</v>
      </c>
      <c r="CV112" s="183">
        <v>1</v>
      </c>
      <c r="CW112" s="183">
        <v>1</v>
      </c>
      <c r="CX112" s="183">
        <v>1</v>
      </c>
      <c r="CY112" s="192" t="str">
        <f ca="1">IF(ISBLANK(CK112),"",ROUND(AVERAGE(OFFSET(CP112:CX112,0,0,1,ion21Coop!$F$42)),1))</f>
        <v/>
      </c>
      <c r="CZ112" s="269" t="str">
        <f t="shared" si="142"/>
        <v/>
      </c>
      <c r="DB112" s="119">
        <f t="shared" si="198"/>
        <v>5</v>
      </c>
      <c r="DC112" s="123" t="str">
        <f t="shared" si="219"/>
        <v>HeJe</v>
      </c>
      <c r="DD112" s="123">
        <v>107</v>
      </c>
      <c r="DE112" s="423"/>
      <c r="DF112" s="423"/>
      <c r="DG112" s="423"/>
      <c r="DH112" s="423"/>
      <c r="DI112" s="421"/>
      <c r="DJ112" s="422"/>
      <c r="DK112" s="269" t="str">
        <f t="shared" si="143"/>
        <v/>
      </c>
      <c r="DL112" s="180">
        <v>1</v>
      </c>
      <c r="DM112" s="269" t="str">
        <f t="shared" si="144"/>
        <v/>
      </c>
      <c r="DN112" s="180">
        <v>1</v>
      </c>
      <c r="DO112" s="181">
        <v>1</v>
      </c>
      <c r="DP112" s="181">
        <v>1</v>
      </c>
      <c r="DQ112" s="183">
        <v>1</v>
      </c>
      <c r="DR112" s="183">
        <v>1</v>
      </c>
      <c r="DS112" s="183">
        <v>1</v>
      </c>
      <c r="DT112" s="183">
        <v>1</v>
      </c>
      <c r="DU112" s="183">
        <v>1</v>
      </c>
      <c r="DV112" s="183">
        <v>1</v>
      </c>
      <c r="DW112" s="192" t="str">
        <f ca="1">IF(ISBLANK(DI112),"",ROUND(AVERAGE(OFFSET(DN112:DV112,0,0,1,ion21Coop!$F$42)),1))</f>
        <v/>
      </c>
      <c r="DX112" s="269" t="str">
        <f t="shared" si="145"/>
        <v/>
      </c>
      <c r="DZ112" s="119">
        <f t="shared" si="199"/>
        <v>6</v>
      </c>
      <c r="EA112" s="123" t="str">
        <f t="shared" si="220"/>
        <v/>
      </c>
      <c r="EB112" s="123">
        <v>107</v>
      </c>
      <c r="EC112" s="423"/>
      <c r="ED112" s="423"/>
      <c r="EE112" s="423"/>
      <c r="EF112" s="423"/>
      <c r="EG112" s="421"/>
      <c r="EH112" s="422"/>
      <c r="EI112" s="269" t="str">
        <f t="shared" si="146"/>
        <v/>
      </c>
      <c r="EJ112" s="180">
        <v>1</v>
      </c>
      <c r="EK112" s="269" t="str">
        <f t="shared" si="147"/>
        <v/>
      </c>
      <c r="EL112" s="180">
        <v>1</v>
      </c>
      <c r="EM112" s="181">
        <v>1</v>
      </c>
      <c r="EN112" s="181">
        <v>1</v>
      </c>
      <c r="EO112" s="183">
        <v>1</v>
      </c>
      <c r="EP112" s="183">
        <v>1</v>
      </c>
      <c r="EQ112" s="183">
        <v>1</v>
      </c>
      <c r="ER112" s="183">
        <v>1</v>
      </c>
      <c r="ES112" s="183">
        <v>1</v>
      </c>
      <c r="ET112" s="183">
        <v>1</v>
      </c>
      <c r="EU112" s="192" t="str">
        <f ca="1">IF(ISBLANK(EG112),"",ROUND(AVERAGE(OFFSET(EL112:ET112,0,0,1,ion21Coop!$F$42)),1))</f>
        <v/>
      </c>
      <c r="EV112" s="269" t="str">
        <f t="shared" si="148"/>
        <v/>
      </c>
      <c r="EX112" s="119">
        <f t="shared" si="200"/>
        <v>7</v>
      </c>
      <c r="EY112" s="123" t="str">
        <f t="shared" si="221"/>
        <v/>
      </c>
      <c r="EZ112" s="123">
        <v>107</v>
      </c>
      <c r="FA112" s="423"/>
      <c r="FB112" s="423"/>
      <c r="FC112" s="423"/>
      <c r="FD112" s="423"/>
      <c r="FE112" s="421"/>
      <c r="FF112" s="422"/>
      <c r="FG112" s="269" t="str">
        <f t="shared" si="149"/>
        <v/>
      </c>
      <c r="FH112" s="180">
        <v>1</v>
      </c>
      <c r="FI112" s="269" t="str">
        <f t="shared" si="150"/>
        <v/>
      </c>
      <c r="FJ112" s="180">
        <v>1</v>
      </c>
      <c r="FK112" s="181">
        <v>1</v>
      </c>
      <c r="FL112" s="181">
        <v>1</v>
      </c>
      <c r="FM112" s="183">
        <v>1</v>
      </c>
      <c r="FN112" s="183">
        <v>1</v>
      </c>
      <c r="FO112" s="183">
        <v>1</v>
      </c>
      <c r="FP112" s="183">
        <v>1</v>
      </c>
      <c r="FQ112" s="183">
        <v>1</v>
      </c>
      <c r="FR112" s="183">
        <v>1</v>
      </c>
      <c r="FS112" s="192" t="str">
        <f ca="1">IF(ISBLANK(FE112),"",ROUND(AVERAGE(OFFSET(FJ112:FR112,0,0,1,ion21Coop!$F$42)),1))</f>
        <v/>
      </c>
      <c r="FT112" s="269" t="str">
        <f t="shared" si="151"/>
        <v/>
      </c>
      <c r="FV112" s="119">
        <f t="shared" si="201"/>
        <v>8</v>
      </c>
      <c r="FW112" s="123" t="str">
        <f t="shared" si="222"/>
        <v/>
      </c>
      <c r="FX112" s="123">
        <v>107</v>
      </c>
      <c r="FY112" s="423"/>
      <c r="FZ112" s="423"/>
      <c r="GA112" s="423"/>
      <c r="GB112" s="423"/>
      <c r="GC112" s="421"/>
      <c r="GD112" s="422"/>
      <c r="GE112" s="269" t="str">
        <f t="shared" si="152"/>
        <v/>
      </c>
      <c r="GF112" s="180">
        <v>1</v>
      </c>
      <c r="GG112" s="269" t="str">
        <f t="shared" si="153"/>
        <v/>
      </c>
      <c r="GH112" s="180">
        <v>1</v>
      </c>
      <c r="GI112" s="181">
        <v>1</v>
      </c>
      <c r="GJ112" s="181">
        <v>1</v>
      </c>
      <c r="GK112" s="183">
        <v>1</v>
      </c>
      <c r="GL112" s="183">
        <v>1</v>
      </c>
      <c r="GM112" s="183">
        <v>1</v>
      </c>
      <c r="GN112" s="183">
        <v>1</v>
      </c>
      <c r="GO112" s="183">
        <v>1</v>
      </c>
      <c r="GP112" s="183">
        <v>1</v>
      </c>
      <c r="GQ112" s="192" t="str">
        <f ca="1">IF(ISBLANK(GC112),"",ROUND(AVERAGE(OFFSET(GH112:GP112,0,0,1,ion21Coop!$F$42)),1))</f>
        <v/>
      </c>
      <c r="GR112" s="269" t="str">
        <f t="shared" si="154"/>
        <v/>
      </c>
      <c r="GT112" s="119">
        <f t="shared" si="202"/>
        <v>9</v>
      </c>
      <c r="GU112" s="123" t="str">
        <f t="shared" si="223"/>
        <v/>
      </c>
      <c r="GV112" s="123">
        <v>107</v>
      </c>
      <c r="GW112" s="423"/>
      <c r="GX112" s="423"/>
      <c r="GY112" s="423"/>
      <c r="GZ112" s="423"/>
      <c r="HA112" s="421"/>
      <c r="HB112" s="422"/>
      <c r="HC112" s="269" t="str">
        <f t="shared" si="155"/>
        <v/>
      </c>
      <c r="HD112" s="180">
        <v>1</v>
      </c>
      <c r="HE112" s="269" t="str">
        <f t="shared" si="156"/>
        <v/>
      </c>
      <c r="HF112" s="180">
        <v>1</v>
      </c>
      <c r="HG112" s="181">
        <v>1</v>
      </c>
      <c r="HH112" s="181">
        <v>1</v>
      </c>
      <c r="HI112" s="183">
        <v>1</v>
      </c>
      <c r="HJ112" s="183">
        <v>1</v>
      </c>
      <c r="HK112" s="183">
        <v>1</v>
      </c>
      <c r="HL112" s="183">
        <v>1</v>
      </c>
      <c r="HM112" s="183">
        <v>1</v>
      </c>
      <c r="HN112" s="183">
        <v>1</v>
      </c>
      <c r="HO112" s="192" t="str">
        <f ca="1">IF(ISBLANK(HA112),"",ROUND(AVERAGE(OFFSET(HF112:HN112,0,0,1,ion21Coop!$F$42)),1))</f>
        <v/>
      </c>
      <c r="HP112" s="269" t="str">
        <f t="shared" si="157"/>
        <v/>
      </c>
      <c r="HR112" s="119">
        <f t="shared" si="203"/>
        <v>10</v>
      </c>
      <c r="HS112" s="123" t="str">
        <f t="shared" si="224"/>
        <v/>
      </c>
      <c r="HT112" s="123">
        <v>107</v>
      </c>
      <c r="HU112" s="423"/>
      <c r="HV112" s="423"/>
      <c r="HW112" s="423"/>
      <c r="HX112" s="423"/>
      <c r="HY112" s="421"/>
      <c r="HZ112" s="422"/>
      <c r="IA112" s="269" t="str">
        <f t="shared" si="158"/>
        <v/>
      </c>
      <c r="IB112" s="180">
        <v>1</v>
      </c>
      <c r="IC112" s="269" t="str">
        <f t="shared" si="159"/>
        <v/>
      </c>
      <c r="ID112" s="180">
        <v>1</v>
      </c>
      <c r="IE112" s="181">
        <v>1</v>
      </c>
      <c r="IF112" s="181">
        <v>1</v>
      </c>
      <c r="IG112" s="183">
        <v>1</v>
      </c>
      <c r="IH112" s="183">
        <v>1</v>
      </c>
      <c r="II112" s="183">
        <v>1</v>
      </c>
      <c r="IJ112" s="183">
        <v>1</v>
      </c>
      <c r="IK112" s="183">
        <v>1</v>
      </c>
      <c r="IL112" s="183">
        <v>1</v>
      </c>
      <c r="IM112" s="192" t="str">
        <f ca="1">IF(ISBLANK(HY112),"",ROUND(AVERAGE(OFFSET(ID112:IL112,0,0,1,ion21Coop!$F$42)),1))</f>
        <v/>
      </c>
      <c r="IN112" s="269" t="str">
        <f t="shared" si="160"/>
        <v/>
      </c>
      <c r="IP112" s="119">
        <f t="shared" si="204"/>
        <v>11</v>
      </c>
      <c r="IQ112" s="123" t="str">
        <f t="shared" si="225"/>
        <v/>
      </c>
      <c r="IR112" s="123">
        <v>107</v>
      </c>
      <c r="IS112" s="423"/>
      <c r="IT112" s="423"/>
      <c r="IU112" s="423"/>
      <c r="IV112" s="423"/>
      <c r="IW112" s="421"/>
      <c r="IX112" s="422"/>
      <c r="IY112" s="269" t="str">
        <f t="shared" si="161"/>
        <v/>
      </c>
      <c r="IZ112" s="180">
        <v>1</v>
      </c>
      <c r="JA112" s="269" t="str">
        <f t="shared" si="162"/>
        <v/>
      </c>
      <c r="JB112" s="180">
        <v>1</v>
      </c>
      <c r="JC112" s="181">
        <v>1</v>
      </c>
      <c r="JD112" s="181">
        <v>1</v>
      </c>
      <c r="JE112" s="183">
        <v>1</v>
      </c>
      <c r="JF112" s="183">
        <v>1</v>
      </c>
      <c r="JG112" s="183">
        <v>1</v>
      </c>
      <c r="JH112" s="183">
        <v>1</v>
      </c>
      <c r="JI112" s="183">
        <v>1</v>
      </c>
      <c r="JJ112" s="183">
        <v>1</v>
      </c>
      <c r="JK112" s="192" t="str">
        <f ca="1">IF(ISBLANK(IW112),"",ROUND(AVERAGE(OFFSET(JB112:JJ112,0,0,1,ion21Coop!$F$42)),1))</f>
        <v/>
      </c>
      <c r="JL112" s="269" t="str">
        <f t="shared" si="163"/>
        <v/>
      </c>
      <c r="JN112" s="119">
        <f t="shared" si="205"/>
        <v>12</v>
      </c>
      <c r="JO112" s="123" t="str">
        <f t="shared" si="226"/>
        <v/>
      </c>
      <c r="JP112" s="123">
        <v>107</v>
      </c>
      <c r="JQ112" s="423"/>
      <c r="JR112" s="423"/>
      <c r="JS112" s="423"/>
      <c r="JT112" s="423"/>
      <c r="JU112" s="421"/>
      <c r="JV112" s="422"/>
      <c r="JW112" s="269" t="str">
        <f t="shared" si="164"/>
        <v/>
      </c>
      <c r="JX112" s="180">
        <v>1</v>
      </c>
      <c r="JY112" s="269" t="str">
        <f t="shared" si="165"/>
        <v/>
      </c>
      <c r="JZ112" s="180">
        <v>1</v>
      </c>
      <c r="KA112" s="181">
        <v>1</v>
      </c>
      <c r="KB112" s="181">
        <v>1</v>
      </c>
      <c r="KC112" s="183">
        <v>1</v>
      </c>
      <c r="KD112" s="183">
        <v>1</v>
      </c>
      <c r="KE112" s="183">
        <v>1</v>
      </c>
      <c r="KF112" s="183">
        <v>1</v>
      </c>
      <c r="KG112" s="183">
        <v>1</v>
      </c>
      <c r="KH112" s="183">
        <v>1</v>
      </c>
      <c r="KI112" s="192" t="str">
        <f ca="1">IF(ISBLANK(JU112),"",ROUND(AVERAGE(OFFSET(JZ112:KH112,0,0,1,ion21Coop!$F$42)),1))</f>
        <v/>
      </c>
      <c r="KJ112" s="269" t="str">
        <f t="shared" si="166"/>
        <v/>
      </c>
      <c r="KL112" s="119">
        <f t="shared" si="206"/>
        <v>13</v>
      </c>
      <c r="KM112" s="123" t="str">
        <f t="shared" si="227"/>
        <v/>
      </c>
      <c r="KN112" s="123">
        <v>107</v>
      </c>
      <c r="KO112" s="423"/>
      <c r="KP112" s="423"/>
      <c r="KQ112" s="423"/>
      <c r="KR112" s="423"/>
      <c r="KS112" s="421"/>
      <c r="KT112" s="422"/>
      <c r="KU112" s="269" t="str">
        <f t="shared" si="167"/>
        <v/>
      </c>
      <c r="KV112" s="180">
        <v>1</v>
      </c>
      <c r="KW112" s="269" t="str">
        <f t="shared" si="168"/>
        <v/>
      </c>
      <c r="KX112" s="180">
        <v>1</v>
      </c>
      <c r="KY112" s="181">
        <v>1</v>
      </c>
      <c r="KZ112" s="181">
        <v>1</v>
      </c>
      <c r="LA112" s="183">
        <v>1</v>
      </c>
      <c r="LB112" s="183">
        <v>1</v>
      </c>
      <c r="LC112" s="183">
        <v>1</v>
      </c>
      <c r="LD112" s="183">
        <v>1</v>
      </c>
      <c r="LE112" s="183">
        <v>1</v>
      </c>
      <c r="LF112" s="183">
        <v>1</v>
      </c>
      <c r="LG112" s="192" t="str">
        <f ca="1">IF(ISBLANK(KS112),"",ROUND(AVERAGE(OFFSET(KX112:LF112,0,0,1,ion21Coop!$F$42)),1))</f>
        <v/>
      </c>
      <c r="LH112" s="269" t="str">
        <f t="shared" si="169"/>
        <v/>
      </c>
      <c r="LJ112" s="119">
        <f t="shared" si="207"/>
        <v>14</v>
      </c>
      <c r="LK112" s="123" t="str">
        <f t="shared" si="228"/>
        <v/>
      </c>
      <c r="LL112" s="123">
        <v>107</v>
      </c>
      <c r="LM112" s="423"/>
      <c r="LN112" s="423"/>
      <c r="LO112" s="423"/>
      <c r="LP112" s="423"/>
      <c r="LQ112" s="421"/>
      <c r="LR112" s="422"/>
      <c r="LS112" s="269" t="str">
        <f t="shared" si="170"/>
        <v/>
      </c>
      <c r="LT112" s="180">
        <v>1</v>
      </c>
      <c r="LU112" s="269" t="str">
        <f t="shared" si="171"/>
        <v/>
      </c>
      <c r="LV112" s="180">
        <v>1</v>
      </c>
      <c r="LW112" s="181">
        <v>1</v>
      </c>
      <c r="LX112" s="181">
        <v>1</v>
      </c>
      <c r="LY112" s="183">
        <v>1</v>
      </c>
      <c r="LZ112" s="183">
        <v>1</v>
      </c>
      <c r="MA112" s="183">
        <v>1</v>
      </c>
      <c r="MB112" s="183">
        <v>1</v>
      </c>
      <c r="MC112" s="183">
        <v>1</v>
      </c>
      <c r="MD112" s="183">
        <v>1</v>
      </c>
      <c r="ME112" s="192" t="str">
        <f ca="1">IF(ISBLANK(LQ112),"",ROUND(AVERAGE(OFFSET(LV112:MD112,0,0,1,ion21Coop!$F$42)),1))</f>
        <v/>
      </c>
      <c r="MF112" s="269" t="str">
        <f t="shared" si="172"/>
        <v/>
      </c>
      <c r="MH112" s="119">
        <f t="shared" si="208"/>
        <v>15</v>
      </c>
      <c r="MI112" s="123" t="str">
        <f t="shared" si="229"/>
        <v/>
      </c>
      <c r="MJ112" s="123">
        <v>107</v>
      </c>
      <c r="MK112" s="423"/>
      <c r="ML112" s="423"/>
      <c r="MM112" s="423"/>
      <c r="MN112" s="423"/>
      <c r="MO112" s="421"/>
      <c r="MP112" s="422"/>
      <c r="MQ112" s="269" t="str">
        <f t="shared" si="173"/>
        <v/>
      </c>
      <c r="MR112" s="180">
        <v>1</v>
      </c>
      <c r="MS112" s="269" t="str">
        <f t="shared" si="174"/>
        <v/>
      </c>
      <c r="MT112" s="180">
        <v>1</v>
      </c>
      <c r="MU112" s="181">
        <v>1</v>
      </c>
      <c r="MV112" s="181">
        <v>1</v>
      </c>
      <c r="MW112" s="183">
        <v>1</v>
      </c>
      <c r="MX112" s="183">
        <v>1</v>
      </c>
      <c r="MY112" s="183">
        <v>1</v>
      </c>
      <c r="MZ112" s="183">
        <v>1</v>
      </c>
      <c r="NA112" s="183">
        <v>1</v>
      </c>
      <c r="NB112" s="183">
        <v>1</v>
      </c>
      <c r="NC112" s="192" t="str">
        <f ca="1">IF(ISBLANK(MO112),"",ROUND(AVERAGE(OFFSET(MT112:NB112,0,0,1,ion21Coop!$F$42)),1))</f>
        <v/>
      </c>
      <c r="ND112" s="269" t="str">
        <f t="shared" si="175"/>
        <v/>
      </c>
      <c r="NF112" s="119">
        <f t="shared" si="209"/>
        <v>16</v>
      </c>
      <c r="NG112" s="123" t="str">
        <f t="shared" si="230"/>
        <v/>
      </c>
      <c r="NH112" s="123">
        <v>107</v>
      </c>
      <c r="NI112" s="423"/>
      <c r="NJ112" s="423"/>
      <c r="NK112" s="423"/>
      <c r="NL112" s="423"/>
      <c r="NM112" s="421"/>
      <c r="NN112" s="422"/>
      <c r="NO112" s="269" t="str">
        <f t="shared" si="176"/>
        <v/>
      </c>
      <c r="NP112" s="180">
        <v>1</v>
      </c>
      <c r="NQ112" s="269" t="str">
        <f t="shared" si="177"/>
        <v/>
      </c>
      <c r="NR112" s="180">
        <v>1</v>
      </c>
      <c r="NS112" s="181">
        <v>1</v>
      </c>
      <c r="NT112" s="181">
        <v>1</v>
      </c>
      <c r="NU112" s="183">
        <v>1</v>
      </c>
      <c r="NV112" s="183">
        <v>1</v>
      </c>
      <c r="NW112" s="183">
        <v>1</v>
      </c>
      <c r="NX112" s="183">
        <v>1</v>
      </c>
      <c r="NY112" s="183">
        <v>1</v>
      </c>
      <c r="NZ112" s="183">
        <v>1</v>
      </c>
      <c r="OA112" s="192" t="str">
        <f ca="1">IF(ISBLANK(NM112),"",ROUND(AVERAGE(OFFSET(NR112:NZ112,0,0,1,ion21Coop!$F$42)),1))</f>
        <v/>
      </c>
      <c r="OB112" s="269" t="str">
        <f t="shared" si="178"/>
        <v/>
      </c>
      <c r="OD112" s="119">
        <f t="shared" si="210"/>
        <v>17</v>
      </c>
      <c r="OE112" s="123" t="str">
        <f t="shared" si="231"/>
        <v/>
      </c>
      <c r="OF112" s="123">
        <v>107</v>
      </c>
      <c r="OG112" s="423"/>
      <c r="OH112" s="423"/>
      <c r="OI112" s="423"/>
      <c r="OJ112" s="423"/>
      <c r="OK112" s="421"/>
      <c r="OL112" s="422"/>
      <c r="OM112" s="269" t="str">
        <f t="shared" si="179"/>
        <v/>
      </c>
      <c r="ON112" s="180">
        <v>1</v>
      </c>
      <c r="OO112" s="269" t="str">
        <f t="shared" si="180"/>
        <v/>
      </c>
      <c r="OP112" s="180">
        <v>1</v>
      </c>
      <c r="OQ112" s="181">
        <v>1</v>
      </c>
      <c r="OR112" s="181">
        <v>1</v>
      </c>
      <c r="OS112" s="183">
        <v>1</v>
      </c>
      <c r="OT112" s="183">
        <v>1</v>
      </c>
      <c r="OU112" s="183">
        <v>1</v>
      </c>
      <c r="OV112" s="183">
        <v>1</v>
      </c>
      <c r="OW112" s="183">
        <v>1</v>
      </c>
      <c r="OX112" s="183">
        <v>1</v>
      </c>
      <c r="OY112" s="192" t="str">
        <f ca="1">IF(ISBLANK(OK112),"",ROUND(AVERAGE(OFFSET(OP112:OX112,0,0,1,ion21Coop!$F$42)),1))</f>
        <v/>
      </c>
      <c r="OZ112" s="269" t="str">
        <f t="shared" si="181"/>
        <v/>
      </c>
      <c r="PB112" s="119">
        <f t="shared" si="211"/>
        <v>18</v>
      </c>
      <c r="PC112" s="123" t="str">
        <f t="shared" si="232"/>
        <v/>
      </c>
      <c r="PD112" s="123">
        <v>107</v>
      </c>
      <c r="PE112" s="423"/>
      <c r="PF112" s="423"/>
      <c r="PG112" s="423"/>
      <c r="PH112" s="423"/>
      <c r="PI112" s="421"/>
      <c r="PJ112" s="422"/>
      <c r="PK112" s="269" t="str">
        <f t="shared" si="182"/>
        <v/>
      </c>
      <c r="PL112" s="180">
        <v>1</v>
      </c>
      <c r="PM112" s="269" t="str">
        <f t="shared" si="183"/>
        <v/>
      </c>
      <c r="PN112" s="180">
        <v>1</v>
      </c>
      <c r="PO112" s="181">
        <v>1</v>
      </c>
      <c r="PP112" s="181">
        <v>1</v>
      </c>
      <c r="PQ112" s="183">
        <v>1</v>
      </c>
      <c r="PR112" s="183">
        <v>1</v>
      </c>
      <c r="PS112" s="183">
        <v>1</v>
      </c>
      <c r="PT112" s="183">
        <v>1</v>
      </c>
      <c r="PU112" s="183">
        <v>1</v>
      </c>
      <c r="PV112" s="183">
        <v>1</v>
      </c>
      <c r="PW112" s="192" t="str">
        <f ca="1">IF(ISBLANK(PI112),"",ROUND(AVERAGE(OFFSET(PN112:PV112,0,0,1,ion21Coop!$F$42)),1))</f>
        <v/>
      </c>
      <c r="PX112" s="269" t="str">
        <f t="shared" si="184"/>
        <v/>
      </c>
      <c r="PZ112" s="119">
        <f t="shared" si="212"/>
        <v>19</v>
      </c>
      <c r="QA112" s="123" t="str">
        <f t="shared" si="233"/>
        <v/>
      </c>
      <c r="QB112" s="123">
        <v>107</v>
      </c>
      <c r="QC112" s="423"/>
      <c r="QD112" s="423"/>
      <c r="QE112" s="423"/>
      <c r="QF112" s="423"/>
      <c r="QG112" s="421"/>
      <c r="QH112" s="422"/>
      <c r="QI112" s="269" t="str">
        <f t="shared" si="185"/>
        <v/>
      </c>
      <c r="QJ112" s="180">
        <v>1</v>
      </c>
      <c r="QK112" s="269" t="str">
        <f t="shared" si="186"/>
        <v/>
      </c>
      <c r="QL112" s="180">
        <v>1</v>
      </c>
      <c r="QM112" s="181">
        <v>1</v>
      </c>
      <c r="QN112" s="181">
        <v>1</v>
      </c>
      <c r="QO112" s="183">
        <v>1</v>
      </c>
      <c r="QP112" s="183">
        <v>1</v>
      </c>
      <c r="QQ112" s="183">
        <v>1</v>
      </c>
      <c r="QR112" s="183">
        <v>1</v>
      </c>
      <c r="QS112" s="183">
        <v>1</v>
      </c>
      <c r="QT112" s="183">
        <v>1</v>
      </c>
      <c r="QU112" s="192" t="str">
        <f ca="1">IF(ISBLANK(QG112),"",ROUND(AVERAGE(OFFSET(QL112:QT112,0,0,1,ion21Coop!$F$42)),1))</f>
        <v/>
      </c>
      <c r="QV112" s="269" t="str">
        <f t="shared" si="187"/>
        <v/>
      </c>
      <c r="QX112" s="119">
        <f t="shared" si="213"/>
        <v>20</v>
      </c>
      <c r="QY112" s="123" t="str">
        <f t="shared" si="234"/>
        <v/>
      </c>
      <c r="QZ112" s="123">
        <v>107</v>
      </c>
      <c r="RA112" s="423"/>
      <c r="RB112" s="423"/>
      <c r="RC112" s="423"/>
      <c r="RD112" s="423"/>
      <c r="RE112" s="421"/>
      <c r="RF112" s="422"/>
      <c r="RG112" s="269" t="str">
        <f t="shared" si="188"/>
        <v/>
      </c>
      <c r="RH112" s="180">
        <v>1</v>
      </c>
      <c r="RI112" s="269" t="str">
        <f t="shared" si="189"/>
        <v/>
      </c>
      <c r="RJ112" s="180">
        <v>1</v>
      </c>
      <c r="RK112" s="181">
        <v>1</v>
      </c>
      <c r="RL112" s="181">
        <v>1</v>
      </c>
      <c r="RM112" s="183">
        <v>1</v>
      </c>
      <c r="RN112" s="183">
        <v>1</v>
      </c>
      <c r="RO112" s="183">
        <v>1</v>
      </c>
      <c r="RP112" s="183">
        <v>1</v>
      </c>
      <c r="RQ112" s="183">
        <v>1</v>
      </c>
      <c r="RR112" s="183">
        <v>1</v>
      </c>
      <c r="RS112" s="192" t="str">
        <f ca="1">IF(ISBLANK(RE112),"",ROUND(AVERAGE(OFFSET(RJ112:RR112,0,0,1,ion21Coop!$F$42)),1))</f>
        <v/>
      </c>
      <c r="RT112" s="269" t="str">
        <f t="shared" si="190"/>
        <v/>
      </c>
      <c r="RV112" s="119">
        <f t="shared" si="214"/>
        <v>21</v>
      </c>
      <c r="RW112" s="123" t="str">
        <f t="shared" si="235"/>
        <v/>
      </c>
      <c r="RX112" s="123">
        <v>107</v>
      </c>
      <c r="RY112" s="423"/>
      <c r="RZ112" s="423"/>
      <c r="SA112" s="423"/>
      <c r="SB112" s="423"/>
      <c r="SC112" s="421"/>
      <c r="SD112" s="422"/>
      <c r="SE112" s="269" t="str">
        <f t="shared" si="191"/>
        <v/>
      </c>
      <c r="SF112" s="180">
        <v>1</v>
      </c>
      <c r="SG112" s="269" t="str">
        <f t="shared" si="192"/>
        <v/>
      </c>
      <c r="SH112" s="180">
        <v>1</v>
      </c>
      <c r="SI112" s="181">
        <v>1</v>
      </c>
      <c r="SJ112" s="181">
        <v>1</v>
      </c>
      <c r="SK112" s="183">
        <v>1</v>
      </c>
      <c r="SL112" s="183">
        <v>1</v>
      </c>
      <c r="SM112" s="183">
        <v>1</v>
      </c>
      <c r="SN112" s="183">
        <v>1</v>
      </c>
      <c r="SO112" s="183">
        <v>1</v>
      </c>
      <c r="SP112" s="183">
        <v>1</v>
      </c>
      <c r="SQ112" s="192" t="str">
        <f ca="1">IF(ISBLANK(SC112),"",ROUND(AVERAGE(OFFSET(SH112:SP112,0,0,1,ion21Coop!$F$42)),1))</f>
        <v/>
      </c>
      <c r="SR112" s="269" t="str">
        <f t="shared" si="193"/>
        <v/>
      </c>
      <c r="ST112" s="565"/>
      <c r="SU112" s="565"/>
      <c r="SV112" s="566"/>
      <c r="SW112" s="567"/>
      <c r="SX112" s="565"/>
      <c r="SY112" s="566"/>
      <c r="SZ112" s="568"/>
      <c r="TA112" s="567"/>
      <c r="TB112" s="553"/>
    </row>
    <row r="113" spans="10:522" x14ac:dyDescent="0.3">
      <c r="J113" s="119">
        <f t="shared" si="194"/>
        <v>1</v>
      </c>
      <c r="K113" s="123" t="str">
        <f t="shared" si="215"/>
        <v>YaJo</v>
      </c>
      <c r="L113" s="123">
        <v>108</v>
      </c>
      <c r="M113" s="351"/>
      <c r="N113" s="351"/>
      <c r="O113" s="351"/>
      <c r="P113" s="351"/>
      <c r="Q113" s="369"/>
      <c r="R113" s="370"/>
      <c r="S113" s="269" t="str">
        <f t="shared" si="131"/>
        <v/>
      </c>
      <c r="T113" s="180">
        <v>1</v>
      </c>
      <c r="U113" s="269" t="str">
        <f t="shared" si="132"/>
        <v/>
      </c>
      <c r="V113" s="180">
        <v>1</v>
      </c>
      <c r="W113" s="181">
        <v>1</v>
      </c>
      <c r="X113" s="181">
        <v>1</v>
      </c>
      <c r="Y113" s="183">
        <v>1</v>
      </c>
      <c r="Z113" s="183">
        <v>1</v>
      </c>
      <c r="AA113" s="183">
        <v>1</v>
      </c>
      <c r="AB113" s="183">
        <v>1</v>
      </c>
      <c r="AC113" s="183">
        <v>1</v>
      </c>
      <c r="AD113" s="183">
        <v>1</v>
      </c>
      <c r="AE113" s="192" t="str">
        <f ca="1">IF(ISBLANK(Q113),"",ROUND(AVERAGE(OFFSET(V113:AD113,0,0,1,ion21Coop!$F$42)),1))</f>
        <v/>
      </c>
      <c r="AF113" s="269" t="str">
        <f t="shared" si="133"/>
        <v/>
      </c>
      <c r="AH113" s="119">
        <f t="shared" si="195"/>
        <v>2</v>
      </c>
      <c r="AI113" s="123" t="str">
        <f t="shared" si="216"/>
        <v>GeLo</v>
      </c>
      <c r="AJ113" s="123">
        <v>108</v>
      </c>
      <c r="AK113" s="351"/>
      <c r="AL113" s="351"/>
      <c r="AM113" s="351"/>
      <c r="AN113" s="351"/>
      <c r="AO113" s="369"/>
      <c r="AP113" s="370"/>
      <c r="AQ113" s="269" t="str">
        <f t="shared" si="134"/>
        <v/>
      </c>
      <c r="AR113" s="180">
        <v>1</v>
      </c>
      <c r="AS113" s="269" t="str">
        <f t="shared" si="135"/>
        <v/>
      </c>
      <c r="AT113" s="180">
        <v>1</v>
      </c>
      <c r="AU113" s="181">
        <v>1</v>
      </c>
      <c r="AV113" s="181">
        <v>1</v>
      </c>
      <c r="AW113" s="183">
        <v>1</v>
      </c>
      <c r="AX113" s="183">
        <v>1</v>
      </c>
      <c r="AY113" s="183">
        <v>1</v>
      </c>
      <c r="AZ113" s="183">
        <v>1</v>
      </c>
      <c r="BA113" s="183">
        <v>1</v>
      </c>
      <c r="BB113" s="183">
        <v>1</v>
      </c>
      <c r="BC113" s="192" t="str">
        <f ca="1">IF(ISBLANK(AO113),"",ROUND(AVERAGE(OFFSET(AT113:BB113,0,0,1,ion21Coop!$F$42)),1))</f>
        <v/>
      </c>
      <c r="BD113" s="269" t="str">
        <f t="shared" si="136"/>
        <v/>
      </c>
      <c r="BF113" s="119">
        <f t="shared" si="196"/>
        <v>3</v>
      </c>
      <c r="BG113" s="123" t="str">
        <f t="shared" si="217"/>
        <v>MiDo</v>
      </c>
      <c r="BH113" s="123">
        <v>108</v>
      </c>
      <c r="BI113" s="351"/>
      <c r="BJ113" s="351"/>
      <c r="BK113" s="351"/>
      <c r="BL113" s="351"/>
      <c r="BM113" s="369"/>
      <c r="BN113" s="370"/>
      <c r="BO113" s="269" t="str">
        <f t="shared" si="137"/>
        <v/>
      </c>
      <c r="BP113" s="180">
        <v>1</v>
      </c>
      <c r="BQ113" s="269" t="str">
        <f t="shared" si="138"/>
        <v/>
      </c>
      <c r="BR113" s="180">
        <v>1</v>
      </c>
      <c r="BS113" s="181">
        <v>1</v>
      </c>
      <c r="BT113" s="181">
        <v>1</v>
      </c>
      <c r="BU113" s="183">
        <v>1</v>
      </c>
      <c r="BV113" s="183">
        <v>1</v>
      </c>
      <c r="BW113" s="183">
        <v>1</v>
      </c>
      <c r="BX113" s="183">
        <v>1</v>
      </c>
      <c r="BY113" s="183">
        <v>1</v>
      </c>
      <c r="BZ113" s="183">
        <v>1</v>
      </c>
      <c r="CA113" s="192" t="str">
        <f ca="1">IF(ISBLANK(BM113),"",ROUND(AVERAGE(OFFSET(BR113:BZ113,0,0,1,ion21Coop!$F$42)),1))</f>
        <v/>
      </c>
      <c r="CB113" s="269" t="str">
        <f t="shared" si="139"/>
        <v/>
      </c>
      <c r="CD113" s="119">
        <f t="shared" si="197"/>
        <v>4</v>
      </c>
      <c r="CE113" s="123" t="str">
        <f t="shared" si="218"/>
        <v>EmNi</v>
      </c>
      <c r="CF113" s="123">
        <v>108</v>
      </c>
      <c r="CG113" s="351"/>
      <c r="CH113" s="351"/>
      <c r="CI113" s="351"/>
      <c r="CJ113" s="351"/>
      <c r="CK113" s="369"/>
      <c r="CL113" s="370"/>
      <c r="CM113" s="269" t="str">
        <f t="shared" si="140"/>
        <v/>
      </c>
      <c r="CN113" s="180">
        <v>1</v>
      </c>
      <c r="CO113" s="269" t="str">
        <f t="shared" si="141"/>
        <v/>
      </c>
      <c r="CP113" s="180">
        <v>1</v>
      </c>
      <c r="CQ113" s="181">
        <v>1</v>
      </c>
      <c r="CR113" s="181">
        <v>1</v>
      </c>
      <c r="CS113" s="183">
        <v>1</v>
      </c>
      <c r="CT113" s="183">
        <v>1</v>
      </c>
      <c r="CU113" s="183">
        <v>1</v>
      </c>
      <c r="CV113" s="183">
        <v>1</v>
      </c>
      <c r="CW113" s="183">
        <v>1</v>
      </c>
      <c r="CX113" s="183">
        <v>1</v>
      </c>
      <c r="CY113" s="192" t="str">
        <f ca="1">IF(ISBLANK(CK113),"",ROUND(AVERAGE(OFFSET(CP113:CX113,0,0,1,ion21Coop!$F$42)),1))</f>
        <v/>
      </c>
      <c r="CZ113" s="269" t="str">
        <f t="shared" si="142"/>
        <v/>
      </c>
      <c r="DB113" s="119">
        <f t="shared" si="198"/>
        <v>5</v>
      </c>
      <c r="DC113" s="123" t="str">
        <f t="shared" si="219"/>
        <v>HeJe</v>
      </c>
      <c r="DD113" s="123">
        <v>108</v>
      </c>
      <c r="DE113" s="423"/>
      <c r="DF113" s="423"/>
      <c r="DG113" s="423"/>
      <c r="DH113" s="423"/>
      <c r="DI113" s="421"/>
      <c r="DJ113" s="422"/>
      <c r="DK113" s="269" t="str">
        <f t="shared" si="143"/>
        <v/>
      </c>
      <c r="DL113" s="180">
        <v>1</v>
      </c>
      <c r="DM113" s="269" t="str">
        <f t="shared" si="144"/>
        <v/>
      </c>
      <c r="DN113" s="180">
        <v>1</v>
      </c>
      <c r="DO113" s="181">
        <v>1</v>
      </c>
      <c r="DP113" s="181">
        <v>1</v>
      </c>
      <c r="DQ113" s="183">
        <v>1</v>
      </c>
      <c r="DR113" s="183">
        <v>1</v>
      </c>
      <c r="DS113" s="183">
        <v>1</v>
      </c>
      <c r="DT113" s="183">
        <v>1</v>
      </c>
      <c r="DU113" s="183">
        <v>1</v>
      </c>
      <c r="DV113" s="183">
        <v>1</v>
      </c>
      <c r="DW113" s="192" t="str">
        <f ca="1">IF(ISBLANK(DI113),"",ROUND(AVERAGE(OFFSET(DN113:DV113,0,0,1,ion21Coop!$F$42)),1))</f>
        <v/>
      </c>
      <c r="DX113" s="269" t="str">
        <f t="shared" si="145"/>
        <v/>
      </c>
      <c r="DZ113" s="119">
        <f t="shared" si="199"/>
        <v>6</v>
      </c>
      <c r="EA113" s="123" t="str">
        <f t="shared" si="220"/>
        <v/>
      </c>
      <c r="EB113" s="123">
        <v>108</v>
      </c>
      <c r="EC113" s="423"/>
      <c r="ED113" s="423"/>
      <c r="EE113" s="423"/>
      <c r="EF113" s="423"/>
      <c r="EG113" s="421"/>
      <c r="EH113" s="422"/>
      <c r="EI113" s="269" t="str">
        <f t="shared" si="146"/>
        <v/>
      </c>
      <c r="EJ113" s="180">
        <v>1</v>
      </c>
      <c r="EK113" s="269" t="str">
        <f t="shared" si="147"/>
        <v/>
      </c>
      <c r="EL113" s="180">
        <v>1</v>
      </c>
      <c r="EM113" s="181">
        <v>1</v>
      </c>
      <c r="EN113" s="181">
        <v>1</v>
      </c>
      <c r="EO113" s="183">
        <v>1</v>
      </c>
      <c r="EP113" s="183">
        <v>1</v>
      </c>
      <c r="EQ113" s="183">
        <v>1</v>
      </c>
      <c r="ER113" s="183">
        <v>1</v>
      </c>
      <c r="ES113" s="183">
        <v>1</v>
      </c>
      <c r="ET113" s="183">
        <v>1</v>
      </c>
      <c r="EU113" s="192" t="str">
        <f ca="1">IF(ISBLANK(EG113),"",ROUND(AVERAGE(OFFSET(EL113:ET113,0,0,1,ion21Coop!$F$42)),1))</f>
        <v/>
      </c>
      <c r="EV113" s="269" t="str">
        <f t="shared" si="148"/>
        <v/>
      </c>
      <c r="EX113" s="119">
        <f t="shared" si="200"/>
        <v>7</v>
      </c>
      <c r="EY113" s="123" t="str">
        <f t="shared" si="221"/>
        <v/>
      </c>
      <c r="EZ113" s="123">
        <v>108</v>
      </c>
      <c r="FA113" s="423"/>
      <c r="FB113" s="423"/>
      <c r="FC113" s="423"/>
      <c r="FD113" s="423"/>
      <c r="FE113" s="421"/>
      <c r="FF113" s="422"/>
      <c r="FG113" s="269" t="str">
        <f t="shared" si="149"/>
        <v/>
      </c>
      <c r="FH113" s="180">
        <v>1</v>
      </c>
      <c r="FI113" s="269" t="str">
        <f t="shared" si="150"/>
        <v/>
      </c>
      <c r="FJ113" s="180">
        <v>1</v>
      </c>
      <c r="FK113" s="181">
        <v>1</v>
      </c>
      <c r="FL113" s="181">
        <v>1</v>
      </c>
      <c r="FM113" s="183">
        <v>1</v>
      </c>
      <c r="FN113" s="183">
        <v>1</v>
      </c>
      <c r="FO113" s="183">
        <v>1</v>
      </c>
      <c r="FP113" s="183">
        <v>1</v>
      </c>
      <c r="FQ113" s="183">
        <v>1</v>
      </c>
      <c r="FR113" s="183">
        <v>1</v>
      </c>
      <c r="FS113" s="192" t="str">
        <f ca="1">IF(ISBLANK(FE113),"",ROUND(AVERAGE(OFFSET(FJ113:FR113,0,0,1,ion21Coop!$F$42)),1))</f>
        <v/>
      </c>
      <c r="FT113" s="269" t="str">
        <f t="shared" si="151"/>
        <v/>
      </c>
      <c r="FV113" s="119">
        <f t="shared" si="201"/>
        <v>8</v>
      </c>
      <c r="FW113" s="123" t="str">
        <f t="shared" si="222"/>
        <v/>
      </c>
      <c r="FX113" s="123">
        <v>108</v>
      </c>
      <c r="FY113" s="423"/>
      <c r="FZ113" s="423"/>
      <c r="GA113" s="423"/>
      <c r="GB113" s="423"/>
      <c r="GC113" s="421"/>
      <c r="GD113" s="422"/>
      <c r="GE113" s="269" t="str">
        <f t="shared" si="152"/>
        <v/>
      </c>
      <c r="GF113" s="180">
        <v>1</v>
      </c>
      <c r="GG113" s="269" t="str">
        <f t="shared" si="153"/>
        <v/>
      </c>
      <c r="GH113" s="180">
        <v>1</v>
      </c>
      <c r="GI113" s="181">
        <v>1</v>
      </c>
      <c r="GJ113" s="181">
        <v>1</v>
      </c>
      <c r="GK113" s="183">
        <v>1</v>
      </c>
      <c r="GL113" s="183">
        <v>1</v>
      </c>
      <c r="GM113" s="183">
        <v>1</v>
      </c>
      <c r="GN113" s="183">
        <v>1</v>
      </c>
      <c r="GO113" s="183">
        <v>1</v>
      </c>
      <c r="GP113" s="183">
        <v>1</v>
      </c>
      <c r="GQ113" s="192" t="str">
        <f ca="1">IF(ISBLANK(GC113),"",ROUND(AVERAGE(OFFSET(GH113:GP113,0,0,1,ion21Coop!$F$42)),1))</f>
        <v/>
      </c>
      <c r="GR113" s="269" t="str">
        <f t="shared" si="154"/>
        <v/>
      </c>
      <c r="GT113" s="119">
        <f t="shared" si="202"/>
        <v>9</v>
      </c>
      <c r="GU113" s="123" t="str">
        <f t="shared" si="223"/>
        <v/>
      </c>
      <c r="GV113" s="123">
        <v>108</v>
      </c>
      <c r="GW113" s="423"/>
      <c r="GX113" s="423"/>
      <c r="GY113" s="423"/>
      <c r="GZ113" s="423"/>
      <c r="HA113" s="421"/>
      <c r="HB113" s="422"/>
      <c r="HC113" s="269" t="str">
        <f t="shared" si="155"/>
        <v/>
      </c>
      <c r="HD113" s="180">
        <v>1</v>
      </c>
      <c r="HE113" s="269" t="str">
        <f t="shared" si="156"/>
        <v/>
      </c>
      <c r="HF113" s="180">
        <v>1</v>
      </c>
      <c r="HG113" s="181">
        <v>1</v>
      </c>
      <c r="HH113" s="181">
        <v>1</v>
      </c>
      <c r="HI113" s="183">
        <v>1</v>
      </c>
      <c r="HJ113" s="183">
        <v>1</v>
      </c>
      <c r="HK113" s="183">
        <v>1</v>
      </c>
      <c r="HL113" s="183">
        <v>1</v>
      </c>
      <c r="HM113" s="183">
        <v>1</v>
      </c>
      <c r="HN113" s="183">
        <v>1</v>
      </c>
      <c r="HO113" s="192" t="str">
        <f ca="1">IF(ISBLANK(HA113),"",ROUND(AVERAGE(OFFSET(HF113:HN113,0,0,1,ion21Coop!$F$42)),1))</f>
        <v/>
      </c>
      <c r="HP113" s="269" t="str">
        <f t="shared" si="157"/>
        <v/>
      </c>
      <c r="HR113" s="119">
        <f t="shared" si="203"/>
        <v>10</v>
      </c>
      <c r="HS113" s="123" t="str">
        <f t="shared" si="224"/>
        <v/>
      </c>
      <c r="HT113" s="123">
        <v>108</v>
      </c>
      <c r="HU113" s="423"/>
      <c r="HV113" s="423"/>
      <c r="HW113" s="423"/>
      <c r="HX113" s="423"/>
      <c r="HY113" s="421"/>
      <c r="HZ113" s="422"/>
      <c r="IA113" s="269" t="str">
        <f t="shared" si="158"/>
        <v/>
      </c>
      <c r="IB113" s="180">
        <v>1</v>
      </c>
      <c r="IC113" s="269" t="str">
        <f t="shared" si="159"/>
        <v/>
      </c>
      <c r="ID113" s="180">
        <v>1</v>
      </c>
      <c r="IE113" s="181">
        <v>1</v>
      </c>
      <c r="IF113" s="181">
        <v>1</v>
      </c>
      <c r="IG113" s="183">
        <v>1</v>
      </c>
      <c r="IH113" s="183">
        <v>1</v>
      </c>
      <c r="II113" s="183">
        <v>1</v>
      </c>
      <c r="IJ113" s="183">
        <v>1</v>
      </c>
      <c r="IK113" s="183">
        <v>1</v>
      </c>
      <c r="IL113" s="183">
        <v>1</v>
      </c>
      <c r="IM113" s="192" t="str">
        <f ca="1">IF(ISBLANK(HY113),"",ROUND(AVERAGE(OFFSET(ID113:IL113,0,0,1,ion21Coop!$F$42)),1))</f>
        <v/>
      </c>
      <c r="IN113" s="269" t="str">
        <f t="shared" si="160"/>
        <v/>
      </c>
      <c r="IP113" s="119">
        <f t="shared" si="204"/>
        <v>11</v>
      </c>
      <c r="IQ113" s="123" t="str">
        <f t="shared" si="225"/>
        <v/>
      </c>
      <c r="IR113" s="123">
        <v>108</v>
      </c>
      <c r="IS113" s="423"/>
      <c r="IT113" s="423"/>
      <c r="IU113" s="423"/>
      <c r="IV113" s="423"/>
      <c r="IW113" s="421"/>
      <c r="IX113" s="422"/>
      <c r="IY113" s="269" t="str">
        <f t="shared" si="161"/>
        <v/>
      </c>
      <c r="IZ113" s="180">
        <v>1</v>
      </c>
      <c r="JA113" s="269" t="str">
        <f t="shared" si="162"/>
        <v/>
      </c>
      <c r="JB113" s="180">
        <v>1</v>
      </c>
      <c r="JC113" s="181">
        <v>1</v>
      </c>
      <c r="JD113" s="181">
        <v>1</v>
      </c>
      <c r="JE113" s="183">
        <v>1</v>
      </c>
      <c r="JF113" s="183">
        <v>1</v>
      </c>
      <c r="JG113" s="183">
        <v>1</v>
      </c>
      <c r="JH113" s="183">
        <v>1</v>
      </c>
      <c r="JI113" s="183">
        <v>1</v>
      </c>
      <c r="JJ113" s="183">
        <v>1</v>
      </c>
      <c r="JK113" s="192" t="str">
        <f ca="1">IF(ISBLANK(IW113),"",ROUND(AVERAGE(OFFSET(JB113:JJ113,0,0,1,ion21Coop!$F$42)),1))</f>
        <v/>
      </c>
      <c r="JL113" s="269" t="str">
        <f t="shared" si="163"/>
        <v/>
      </c>
      <c r="JN113" s="119">
        <f t="shared" si="205"/>
        <v>12</v>
      </c>
      <c r="JO113" s="123" t="str">
        <f t="shared" si="226"/>
        <v/>
      </c>
      <c r="JP113" s="123">
        <v>108</v>
      </c>
      <c r="JQ113" s="423"/>
      <c r="JR113" s="423"/>
      <c r="JS113" s="423"/>
      <c r="JT113" s="423"/>
      <c r="JU113" s="421"/>
      <c r="JV113" s="422"/>
      <c r="JW113" s="269" t="str">
        <f t="shared" si="164"/>
        <v/>
      </c>
      <c r="JX113" s="180">
        <v>1</v>
      </c>
      <c r="JY113" s="269" t="str">
        <f t="shared" si="165"/>
        <v/>
      </c>
      <c r="JZ113" s="180">
        <v>1</v>
      </c>
      <c r="KA113" s="181">
        <v>1</v>
      </c>
      <c r="KB113" s="181">
        <v>1</v>
      </c>
      <c r="KC113" s="183">
        <v>1</v>
      </c>
      <c r="KD113" s="183">
        <v>1</v>
      </c>
      <c r="KE113" s="183">
        <v>1</v>
      </c>
      <c r="KF113" s="183">
        <v>1</v>
      </c>
      <c r="KG113" s="183">
        <v>1</v>
      </c>
      <c r="KH113" s="183">
        <v>1</v>
      </c>
      <c r="KI113" s="192" t="str">
        <f ca="1">IF(ISBLANK(JU113),"",ROUND(AVERAGE(OFFSET(JZ113:KH113,0,0,1,ion21Coop!$F$42)),1))</f>
        <v/>
      </c>
      <c r="KJ113" s="269" t="str">
        <f t="shared" si="166"/>
        <v/>
      </c>
      <c r="KL113" s="119">
        <f t="shared" si="206"/>
        <v>13</v>
      </c>
      <c r="KM113" s="123" t="str">
        <f t="shared" si="227"/>
        <v/>
      </c>
      <c r="KN113" s="123">
        <v>108</v>
      </c>
      <c r="KO113" s="423"/>
      <c r="KP113" s="423"/>
      <c r="KQ113" s="423"/>
      <c r="KR113" s="423"/>
      <c r="KS113" s="421"/>
      <c r="KT113" s="422"/>
      <c r="KU113" s="269" t="str">
        <f t="shared" si="167"/>
        <v/>
      </c>
      <c r="KV113" s="180">
        <v>1</v>
      </c>
      <c r="KW113" s="269" t="str">
        <f t="shared" si="168"/>
        <v/>
      </c>
      <c r="KX113" s="180">
        <v>1</v>
      </c>
      <c r="KY113" s="181">
        <v>1</v>
      </c>
      <c r="KZ113" s="181">
        <v>1</v>
      </c>
      <c r="LA113" s="183">
        <v>1</v>
      </c>
      <c r="LB113" s="183">
        <v>1</v>
      </c>
      <c r="LC113" s="183">
        <v>1</v>
      </c>
      <c r="LD113" s="183">
        <v>1</v>
      </c>
      <c r="LE113" s="183">
        <v>1</v>
      </c>
      <c r="LF113" s="183">
        <v>1</v>
      </c>
      <c r="LG113" s="192" t="str">
        <f ca="1">IF(ISBLANK(KS113),"",ROUND(AVERAGE(OFFSET(KX113:LF113,0,0,1,ion21Coop!$F$42)),1))</f>
        <v/>
      </c>
      <c r="LH113" s="269" t="str">
        <f t="shared" si="169"/>
        <v/>
      </c>
      <c r="LJ113" s="119">
        <f t="shared" si="207"/>
        <v>14</v>
      </c>
      <c r="LK113" s="123" t="str">
        <f t="shared" si="228"/>
        <v/>
      </c>
      <c r="LL113" s="123">
        <v>108</v>
      </c>
      <c r="LM113" s="423"/>
      <c r="LN113" s="423"/>
      <c r="LO113" s="423"/>
      <c r="LP113" s="423"/>
      <c r="LQ113" s="421"/>
      <c r="LR113" s="422"/>
      <c r="LS113" s="269" t="str">
        <f t="shared" si="170"/>
        <v/>
      </c>
      <c r="LT113" s="180">
        <v>1</v>
      </c>
      <c r="LU113" s="269" t="str">
        <f t="shared" si="171"/>
        <v/>
      </c>
      <c r="LV113" s="180">
        <v>1</v>
      </c>
      <c r="LW113" s="181">
        <v>1</v>
      </c>
      <c r="LX113" s="181">
        <v>1</v>
      </c>
      <c r="LY113" s="183">
        <v>1</v>
      </c>
      <c r="LZ113" s="183">
        <v>1</v>
      </c>
      <c r="MA113" s="183">
        <v>1</v>
      </c>
      <c r="MB113" s="183">
        <v>1</v>
      </c>
      <c r="MC113" s="183">
        <v>1</v>
      </c>
      <c r="MD113" s="183">
        <v>1</v>
      </c>
      <c r="ME113" s="192" t="str">
        <f ca="1">IF(ISBLANK(LQ113),"",ROUND(AVERAGE(OFFSET(LV113:MD113,0,0,1,ion21Coop!$F$42)),1))</f>
        <v/>
      </c>
      <c r="MF113" s="269" t="str">
        <f t="shared" si="172"/>
        <v/>
      </c>
      <c r="MH113" s="119">
        <f t="shared" si="208"/>
        <v>15</v>
      </c>
      <c r="MI113" s="123" t="str">
        <f t="shared" si="229"/>
        <v/>
      </c>
      <c r="MJ113" s="123">
        <v>108</v>
      </c>
      <c r="MK113" s="423"/>
      <c r="ML113" s="423"/>
      <c r="MM113" s="423"/>
      <c r="MN113" s="423"/>
      <c r="MO113" s="421"/>
      <c r="MP113" s="422"/>
      <c r="MQ113" s="269" t="str">
        <f t="shared" si="173"/>
        <v/>
      </c>
      <c r="MR113" s="180">
        <v>1</v>
      </c>
      <c r="MS113" s="269" t="str">
        <f t="shared" si="174"/>
        <v/>
      </c>
      <c r="MT113" s="180">
        <v>1</v>
      </c>
      <c r="MU113" s="181">
        <v>1</v>
      </c>
      <c r="MV113" s="181">
        <v>1</v>
      </c>
      <c r="MW113" s="183">
        <v>1</v>
      </c>
      <c r="MX113" s="183">
        <v>1</v>
      </c>
      <c r="MY113" s="183">
        <v>1</v>
      </c>
      <c r="MZ113" s="183">
        <v>1</v>
      </c>
      <c r="NA113" s="183">
        <v>1</v>
      </c>
      <c r="NB113" s="183">
        <v>1</v>
      </c>
      <c r="NC113" s="192" t="str">
        <f ca="1">IF(ISBLANK(MO113),"",ROUND(AVERAGE(OFFSET(MT113:NB113,0,0,1,ion21Coop!$F$42)),1))</f>
        <v/>
      </c>
      <c r="ND113" s="269" t="str">
        <f t="shared" si="175"/>
        <v/>
      </c>
      <c r="NF113" s="119">
        <f t="shared" si="209"/>
        <v>16</v>
      </c>
      <c r="NG113" s="123" t="str">
        <f t="shared" si="230"/>
        <v/>
      </c>
      <c r="NH113" s="123">
        <v>108</v>
      </c>
      <c r="NI113" s="423"/>
      <c r="NJ113" s="423"/>
      <c r="NK113" s="423"/>
      <c r="NL113" s="423"/>
      <c r="NM113" s="421"/>
      <c r="NN113" s="422"/>
      <c r="NO113" s="269" t="str">
        <f t="shared" si="176"/>
        <v/>
      </c>
      <c r="NP113" s="180">
        <v>1</v>
      </c>
      <c r="NQ113" s="269" t="str">
        <f t="shared" si="177"/>
        <v/>
      </c>
      <c r="NR113" s="180">
        <v>1</v>
      </c>
      <c r="NS113" s="181">
        <v>1</v>
      </c>
      <c r="NT113" s="181">
        <v>1</v>
      </c>
      <c r="NU113" s="183">
        <v>1</v>
      </c>
      <c r="NV113" s="183">
        <v>1</v>
      </c>
      <c r="NW113" s="183">
        <v>1</v>
      </c>
      <c r="NX113" s="183">
        <v>1</v>
      </c>
      <c r="NY113" s="183">
        <v>1</v>
      </c>
      <c r="NZ113" s="183">
        <v>1</v>
      </c>
      <c r="OA113" s="192" t="str">
        <f ca="1">IF(ISBLANK(NM113),"",ROUND(AVERAGE(OFFSET(NR113:NZ113,0,0,1,ion21Coop!$F$42)),1))</f>
        <v/>
      </c>
      <c r="OB113" s="269" t="str">
        <f t="shared" si="178"/>
        <v/>
      </c>
      <c r="OD113" s="119">
        <f t="shared" si="210"/>
        <v>17</v>
      </c>
      <c r="OE113" s="123" t="str">
        <f t="shared" si="231"/>
        <v/>
      </c>
      <c r="OF113" s="123">
        <v>108</v>
      </c>
      <c r="OG113" s="423"/>
      <c r="OH113" s="423"/>
      <c r="OI113" s="423"/>
      <c r="OJ113" s="423"/>
      <c r="OK113" s="421"/>
      <c r="OL113" s="422"/>
      <c r="OM113" s="269" t="str">
        <f t="shared" si="179"/>
        <v/>
      </c>
      <c r="ON113" s="180">
        <v>1</v>
      </c>
      <c r="OO113" s="269" t="str">
        <f t="shared" si="180"/>
        <v/>
      </c>
      <c r="OP113" s="180">
        <v>1</v>
      </c>
      <c r="OQ113" s="181">
        <v>1</v>
      </c>
      <c r="OR113" s="181">
        <v>1</v>
      </c>
      <c r="OS113" s="183">
        <v>1</v>
      </c>
      <c r="OT113" s="183">
        <v>1</v>
      </c>
      <c r="OU113" s="183">
        <v>1</v>
      </c>
      <c r="OV113" s="183">
        <v>1</v>
      </c>
      <c r="OW113" s="183">
        <v>1</v>
      </c>
      <c r="OX113" s="183">
        <v>1</v>
      </c>
      <c r="OY113" s="192" t="str">
        <f ca="1">IF(ISBLANK(OK113),"",ROUND(AVERAGE(OFFSET(OP113:OX113,0,0,1,ion21Coop!$F$42)),1))</f>
        <v/>
      </c>
      <c r="OZ113" s="269" t="str">
        <f t="shared" si="181"/>
        <v/>
      </c>
      <c r="PB113" s="119">
        <f t="shared" si="211"/>
        <v>18</v>
      </c>
      <c r="PC113" s="123" t="str">
        <f t="shared" si="232"/>
        <v/>
      </c>
      <c r="PD113" s="123">
        <v>108</v>
      </c>
      <c r="PE113" s="423"/>
      <c r="PF113" s="423"/>
      <c r="PG113" s="423"/>
      <c r="PH113" s="423"/>
      <c r="PI113" s="421"/>
      <c r="PJ113" s="422"/>
      <c r="PK113" s="269" t="str">
        <f t="shared" si="182"/>
        <v/>
      </c>
      <c r="PL113" s="180">
        <v>1</v>
      </c>
      <c r="PM113" s="269" t="str">
        <f t="shared" si="183"/>
        <v/>
      </c>
      <c r="PN113" s="180">
        <v>1</v>
      </c>
      <c r="PO113" s="181">
        <v>1</v>
      </c>
      <c r="PP113" s="181">
        <v>1</v>
      </c>
      <c r="PQ113" s="183">
        <v>1</v>
      </c>
      <c r="PR113" s="183">
        <v>1</v>
      </c>
      <c r="PS113" s="183">
        <v>1</v>
      </c>
      <c r="PT113" s="183">
        <v>1</v>
      </c>
      <c r="PU113" s="183">
        <v>1</v>
      </c>
      <c r="PV113" s="183">
        <v>1</v>
      </c>
      <c r="PW113" s="192" t="str">
        <f ca="1">IF(ISBLANK(PI113),"",ROUND(AVERAGE(OFFSET(PN113:PV113,0,0,1,ion21Coop!$F$42)),1))</f>
        <v/>
      </c>
      <c r="PX113" s="269" t="str">
        <f t="shared" si="184"/>
        <v/>
      </c>
      <c r="PZ113" s="119">
        <f t="shared" si="212"/>
        <v>19</v>
      </c>
      <c r="QA113" s="123" t="str">
        <f t="shared" si="233"/>
        <v/>
      </c>
      <c r="QB113" s="123">
        <v>108</v>
      </c>
      <c r="QC113" s="423"/>
      <c r="QD113" s="423"/>
      <c r="QE113" s="423"/>
      <c r="QF113" s="423"/>
      <c r="QG113" s="421"/>
      <c r="QH113" s="422"/>
      <c r="QI113" s="269" t="str">
        <f t="shared" si="185"/>
        <v/>
      </c>
      <c r="QJ113" s="180">
        <v>1</v>
      </c>
      <c r="QK113" s="269" t="str">
        <f t="shared" si="186"/>
        <v/>
      </c>
      <c r="QL113" s="180">
        <v>1</v>
      </c>
      <c r="QM113" s="181">
        <v>1</v>
      </c>
      <c r="QN113" s="181">
        <v>1</v>
      </c>
      <c r="QO113" s="183">
        <v>1</v>
      </c>
      <c r="QP113" s="183">
        <v>1</v>
      </c>
      <c r="QQ113" s="183">
        <v>1</v>
      </c>
      <c r="QR113" s="183">
        <v>1</v>
      </c>
      <c r="QS113" s="183">
        <v>1</v>
      </c>
      <c r="QT113" s="183">
        <v>1</v>
      </c>
      <c r="QU113" s="192" t="str">
        <f ca="1">IF(ISBLANK(QG113),"",ROUND(AVERAGE(OFFSET(QL113:QT113,0,0,1,ion21Coop!$F$42)),1))</f>
        <v/>
      </c>
      <c r="QV113" s="269" t="str">
        <f t="shared" si="187"/>
        <v/>
      </c>
      <c r="QX113" s="119">
        <f t="shared" si="213"/>
        <v>20</v>
      </c>
      <c r="QY113" s="123" t="str">
        <f t="shared" si="234"/>
        <v/>
      </c>
      <c r="QZ113" s="123">
        <v>108</v>
      </c>
      <c r="RA113" s="423"/>
      <c r="RB113" s="423"/>
      <c r="RC113" s="423"/>
      <c r="RD113" s="423"/>
      <c r="RE113" s="421"/>
      <c r="RF113" s="422"/>
      <c r="RG113" s="269" t="str">
        <f t="shared" si="188"/>
        <v/>
      </c>
      <c r="RH113" s="180">
        <v>1</v>
      </c>
      <c r="RI113" s="269" t="str">
        <f t="shared" si="189"/>
        <v/>
      </c>
      <c r="RJ113" s="180">
        <v>1</v>
      </c>
      <c r="RK113" s="181">
        <v>1</v>
      </c>
      <c r="RL113" s="181">
        <v>1</v>
      </c>
      <c r="RM113" s="183">
        <v>1</v>
      </c>
      <c r="RN113" s="183">
        <v>1</v>
      </c>
      <c r="RO113" s="183">
        <v>1</v>
      </c>
      <c r="RP113" s="183">
        <v>1</v>
      </c>
      <c r="RQ113" s="183">
        <v>1</v>
      </c>
      <c r="RR113" s="183">
        <v>1</v>
      </c>
      <c r="RS113" s="192" t="str">
        <f ca="1">IF(ISBLANK(RE113),"",ROUND(AVERAGE(OFFSET(RJ113:RR113,0,0,1,ion21Coop!$F$42)),1))</f>
        <v/>
      </c>
      <c r="RT113" s="269" t="str">
        <f t="shared" si="190"/>
        <v/>
      </c>
      <c r="RV113" s="119">
        <f t="shared" si="214"/>
        <v>21</v>
      </c>
      <c r="RW113" s="123" t="str">
        <f t="shared" si="235"/>
        <v/>
      </c>
      <c r="RX113" s="123">
        <v>108</v>
      </c>
      <c r="RY113" s="423"/>
      <c r="RZ113" s="423"/>
      <c r="SA113" s="423"/>
      <c r="SB113" s="423"/>
      <c r="SC113" s="421"/>
      <c r="SD113" s="422"/>
      <c r="SE113" s="269" t="str">
        <f t="shared" si="191"/>
        <v/>
      </c>
      <c r="SF113" s="180">
        <v>1</v>
      </c>
      <c r="SG113" s="269" t="str">
        <f t="shared" si="192"/>
        <v/>
      </c>
      <c r="SH113" s="180">
        <v>1</v>
      </c>
      <c r="SI113" s="181">
        <v>1</v>
      </c>
      <c r="SJ113" s="181">
        <v>1</v>
      </c>
      <c r="SK113" s="183">
        <v>1</v>
      </c>
      <c r="SL113" s="183">
        <v>1</v>
      </c>
      <c r="SM113" s="183">
        <v>1</v>
      </c>
      <c r="SN113" s="183">
        <v>1</v>
      </c>
      <c r="SO113" s="183">
        <v>1</v>
      </c>
      <c r="SP113" s="183">
        <v>1</v>
      </c>
      <c r="SQ113" s="192" t="str">
        <f ca="1">IF(ISBLANK(SC113),"",ROUND(AVERAGE(OFFSET(SH113:SP113,0,0,1,ion21Coop!$F$42)),1))</f>
        <v/>
      </c>
      <c r="SR113" s="269" t="str">
        <f t="shared" si="193"/>
        <v/>
      </c>
      <c r="ST113" s="565"/>
      <c r="SU113" s="565"/>
      <c r="SV113" s="566"/>
      <c r="SW113" s="567"/>
      <c r="SX113" s="565"/>
      <c r="SY113" s="566"/>
      <c r="SZ113" s="568"/>
      <c r="TA113" s="567"/>
      <c r="TB113" s="553"/>
    </row>
    <row r="114" spans="10:522" x14ac:dyDescent="0.3">
      <c r="J114" s="119">
        <f t="shared" si="194"/>
        <v>1</v>
      </c>
      <c r="K114" s="123" t="str">
        <f t="shared" si="215"/>
        <v>YaJo</v>
      </c>
      <c r="L114" s="123">
        <v>109</v>
      </c>
      <c r="M114" s="351"/>
      <c r="N114" s="351"/>
      <c r="O114" s="351"/>
      <c r="P114" s="351"/>
      <c r="Q114" s="369"/>
      <c r="R114" s="370"/>
      <c r="S114" s="269" t="str">
        <f t="shared" si="131"/>
        <v/>
      </c>
      <c r="T114" s="180">
        <v>1</v>
      </c>
      <c r="U114" s="269" t="str">
        <f t="shared" si="132"/>
        <v/>
      </c>
      <c r="V114" s="180">
        <v>1</v>
      </c>
      <c r="W114" s="181">
        <v>1</v>
      </c>
      <c r="X114" s="181">
        <v>1</v>
      </c>
      <c r="Y114" s="183">
        <v>1</v>
      </c>
      <c r="Z114" s="183">
        <v>1</v>
      </c>
      <c r="AA114" s="183">
        <v>1</v>
      </c>
      <c r="AB114" s="183">
        <v>1</v>
      </c>
      <c r="AC114" s="183">
        <v>1</v>
      </c>
      <c r="AD114" s="183">
        <v>1</v>
      </c>
      <c r="AE114" s="192" t="str">
        <f ca="1">IF(ISBLANK(Q114),"",ROUND(AVERAGE(OFFSET(V114:AD114,0,0,1,ion21Coop!$F$42)),1))</f>
        <v/>
      </c>
      <c r="AF114" s="269" t="str">
        <f t="shared" si="133"/>
        <v/>
      </c>
      <c r="AH114" s="119">
        <f t="shared" si="195"/>
        <v>2</v>
      </c>
      <c r="AI114" s="123" t="str">
        <f t="shared" si="216"/>
        <v>GeLo</v>
      </c>
      <c r="AJ114" s="123">
        <v>109</v>
      </c>
      <c r="AK114" s="351"/>
      <c r="AL114" s="351"/>
      <c r="AM114" s="351"/>
      <c r="AN114" s="351"/>
      <c r="AO114" s="369"/>
      <c r="AP114" s="370"/>
      <c r="AQ114" s="269" t="str">
        <f t="shared" si="134"/>
        <v/>
      </c>
      <c r="AR114" s="180">
        <v>1</v>
      </c>
      <c r="AS114" s="269" t="str">
        <f t="shared" si="135"/>
        <v/>
      </c>
      <c r="AT114" s="180">
        <v>1</v>
      </c>
      <c r="AU114" s="181">
        <v>1</v>
      </c>
      <c r="AV114" s="181">
        <v>1</v>
      </c>
      <c r="AW114" s="183">
        <v>1</v>
      </c>
      <c r="AX114" s="183">
        <v>1</v>
      </c>
      <c r="AY114" s="183">
        <v>1</v>
      </c>
      <c r="AZ114" s="183">
        <v>1</v>
      </c>
      <c r="BA114" s="183">
        <v>1</v>
      </c>
      <c r="BB114" s="183">
        <v>1</v>
      </c>
      <c r="BC114" s="192" t="str">
        <f ca="1">IF(ISBLANK(AO114),"",ROUND(AVERAGE(OFFSET(AT114:BB114,0,0,1,ion21Coop!$F$42)),1))</f>
        <v/>
      </c>
      <c r="BD114" s="269" t="str">
        <f t="shared" si="136"/>
        <v/>
      </c>
      <c r="BF114" s="119">
        <f t="shared" si="196"/>
        <v>3</v>
      </c>
      <c r="BG114" s="123" t="str">
        <f t="shared" si="217"/>
        <v>MiDo</v>
      </c>
      <c r="BH114" s="123">
        <v>109</v>
      </c>
      <c r="BI114" s="351"/>
      <c r="BJ114" s="351"/>
      <c r="BK114" s="351"/>
      <c r="BL114" s="351"/>
      <c r="BM114" s="369"/>
      <c r="BN114" s="370"/>
      <c r="BO114" s="269" t="str">
        <f t="shared" si="137"/>
        <v/>
      </c>
      <c r="BP114" s="180">
        <v>1</v>
      </c>
      <c r="BQ114" s="269" t="str">
        <f t="shared" si="138"/>
        <v/>
      </c>
      <c r="BR114" s="180">
        <v>1</v>
      </c>
      <c r="BS114" s="181">
        <v>1</v>
      </c>
      <c r="BT114" s="181">
        <v>1</v>
      </c>
      <c r="BU114" s="183">
        <v>1</v>
      </c>
      <c r="BV114" s="183">
        <v>1</v>
      </c>
      <c r="BW114" s="183">
        <v>1</v>
      </c>
      <c r="BX114" s="183">
        <v>1</v>
      </c>
      <c r="BY114" s="183">
        <v>1</v>
      </c>
      <c r="BZ114" s="183">
        <v>1</v>
      </c>
      <c r="CA114" s="192" t="str">
        <f ca="1">IF(ISBLANK(BM114),"",ROUND(AVERAGE(OFFSET(BR114:BZ114,0,0,1,ion21Coop!$F$42)),1))</f>
        <v/>
      </c>
      <c r="CB114" s="269" t="str">
        <f t="shared" si="139"/>
        <v/>
      </c>
      <c r="CD114" s="119">
        <f t="shared" si="197"/>
        <v>4</v>
      </c>
      <c r="CE114" s="123" t="str">
        <f t="shared" si="218"/>
        <v>EmNi</v>
      </c>
      <c r="CF114" s="123">
        <v>109</v>
      </c>
      <c r="CG114" s="351"/>
      <c r="CH114" s="351"/>
      <c r="CI114" s="351"/>
      <c r="CJ114" s="351"/>
      <c r="CK114" s="369"/>
      <c r="CL114" s="370"/>
      <c r="CM114" s="269" t="str">
        <f t="shared" si="140"/>
        <v/>
      </c>
      <c r="CN114" s="180">
        <v>1</v>
      </c>
      <c r="CO114" s="269" t="str">
        <f t="shared" si="141"/>
        <v/>
      </c>
      <c r="CP114" s="180">
        <v>1</v>
      </c>
      <c r="CQ114" s="181">
        <v>1</v>
      </c>
      <c r="CR114" s="181">
        <v>1</v>
      </c>
      <c r="CS114" s="183">
        <v>1</v>
      </c>
      <c r="CT114" s="183">
        <v>1</v>
      </c>
      <c r="CU114" s="183">
        <v>1</v>
      </c>
      <c r="CV114" s="183">
        <v>1</v>
      </c>
      <c r="CW114" s="183">
        <v>1</v>
      </c>
      <c r="CX114" s="183">
        <v>1</v>
      </c>
      <c r="CY114" s="192" t="str">
        <f ca="1">IF(ISBLANK(CK114),"",ROUND(AVERAGE(OFFSET(CP114:CX114,0,0,1,ion21Coop!$F$42)),1))</f>
        <v/>
      </c>
      <c r="CZ114" s="269" t="str">
        <f t="shared" si="142"/>
        <v/>
      </c>
      <c r="DB114" s="119">
        <f t="shared" si="198"/>
        <v>5</v>
      </c>
      <c r="DC114" s="123" t="str">
        <f t="shared" si="219"/>
        <v>HeJe</v>
      </c>
      <c r="DD114" s="123">
        <v>109</v>
      </c>
      <c r="DE114" s="423"/>
      <c r="DF114" s="423"/>
      <c r="DG114" s="423"/>
      <c r="DH114" s="423"/>
      <c r="DI114" s="421"/>
      <c r="DJ114" s="422"/>
      <c r="DK114" s="269" t="str">
        <f t="shared" si="143"/>
        <v/>
      </c>
      <c r="DL114" s="180">
        <v>1</v>
      </c>
      <c r="DM114" s="269" t="str">
        <f t="shared" si="144"/>
        <v/>
      </c>
      <c r="DN114" s="180">
        <v>1</v>
      </c>
      <c r="DO114" s="181">
        <v>1</v>
      </c>
      <c r="DP114" s="181">
        <v>1</v>
      </c>
      <c r="DQ114" s="183">
        <v>1</v>
      </c>
      <c r="DR114" s="183">
        <v>1</v>
      </c>
      <c r="DS114" s="183">
        <v>1</v>
      </c>
      <c r="DT114" s="183">
        <v>1</v>
      </c>
      <c r="DU114" s="183">
        <v>1</v>
      </c>
      <c r="DV114" s="183">
        <v>1</v>
      </c>
      <c r="DW114" s="192" t="str">
        <f ca="1">IF(ISBLANK(DI114),"",ROUND(AVERAGE(OFFSET(DN114:DV114,0,0,1,ion21Coop!$F$42)),1))</f>
        <v/>
      </c>
      <c r="DX114" s="269" t="str">
        <f t="shared" si="145"/>
        <v/>
      </c>
      <c r="DZ114" s="119">
        <f t="shared" si="199"/>
        <v>6</v>
      </c>
      <c r="EA114" s="123" t="str">
        <f t="shared" si="220"/>
        <v/>
      </c>
      <c r="EB114" s="123">
        <v>109</v>
      </c>
      <c r="EC114" s="423"/>
      <c r="ED114" s="423"/>
      <c r="EE114" s="423"/>
      <c r="EF114" s="423"/>
      <c r="EG114" s="421"/>
      <c r="EH114" s="422"/>
      <c r="EI114" s="269" t="str">
        <f t="shared" si="146"/>
        <v/>
      </c>
      <c r="EJ114" s="180">
        <v>1</v>
      </c>
      <c r="EK114" s="269" t="str">
        <f t="shared" si="147"/>
        <v/>
      </c>
      <c r="EL114" s="180">
        <v>1</v>
      </c>
      <c r="EM114" s="181">
        <v>1</v>
      </c>
      <c r="EN114" s="181">
        <v>1</v>
      </c>
      <c r="EO114" s="183">
        <v>1</v>
      </c>
      <c r="EP114" s="183">
        <v>1</v>
      </c>
      <c r="EQ114" s="183">
        <v>1</v>
      </c>
      <c r="ER114" s="183">
        <v>1</v>
      </c>
      <c r="ES114" s="183">
        <v>1</v>
      </c>
      <c r="ET114" s="183">
        <v>1</v>
      </c>
      <c r="EU114" s="192" t="str">
        <f ca="1">IF(ISBLANK(EG114),"",ROUND(AVERAGE(OFFSET(EL114:ET114,0,0,1,ion21Coop!$F$42)),1))</f>
        <v/>
      </c>
      <c r="EV114" s="269" t="str">
        <f t="shared" si="148"/>
        <v/>
      </c>
      <c r="EX114" s="119">
        <f t="shared" si="200"/>
        <v>7</v>
      </c>
      <c r="EY114" s="123" t="str">
        <f t="shared" si="221"/>
        <v/>
      </c>
      <c r="EZ114" s="123">
        <v>109</v>
      </c>
      <c r="FA114" s="423"/>
      <c r="FB114" s="423"/>
      <c r="FC114" s="423"/>
      <c r="FD114" s="423"/>
      <c r="FE114" s="421"/>
      <c r="FF114" s="422"/>
      <c r="FG114" s="269" t="str">
        <f t="shared" si="149"/>
        <v/>
      </c>
      <c r="FH114" s="180">
        <v>1</v>
      </c>
      <c r="FI114" s="269" t="str">
        <f t="shared" si="150"/>
        <v/>
      </c>
      <c r="FJ114" s="180">
        <v>1</v>
      </c>
      <c r="FK114" s="181">
        <v>1</v>
      </c>
      <c r="FL114" s="181">
        <v>1</v>
      </c>
      <c r="FM114" s="183">
        <v>1</v>
      </c>
      <c r="FN114" s="183">
        <v>1</v>
      </c>
      <c r="FO114" s="183">
        <v>1</v>
      </c>
      <c r="FP114" s="183">
        <v>1</v>
      </c>
      <c r="FQ114" s="183">
        <v>1</v>
      </c>
      <c r="FR114" s="183">
        <v>1</v>
      </c>
      <c r="FS114" s="192" t="str">
        <f ca="1">IF(ISBLANK(FE114),"",ROUND(AVERAGE(OFFSET(FJ114:FR114,0,0,1,ion21Coop!$F$42)),1))</f>
        <v/>
      </c>
      <c r="FT114" s="269" t="str">
        <f t="shared" si="151"/>
        <v/>
      </c>
      <c r="FV114" s="119">
        <f t="shared" si="201"/>
        <v>8</v>
      </c>
      <c r="FW114" s="123" t="str">
        <f t="shared" si="222"/>
        <v/>
      </c>
      <c r="FX114" s="123">
        <v>109</v>
      </c>
      <c r="FY114" s="423"/>
      <c r="FZ114" s="423"/>
      <c r="GA114" s="423"/>
      <c r="GB114" s="423"/>
      <c r="GC114" s="421"/>
      <c r="GD114" s="422"/>
      <c r="GE114" s="269" t="str">
        <f t="shared" si="152"/>
        <v/>
      </c>
      <c r="GF114" s="180">
        <v>1</v>
      </c>
      <c r="GG114" s="269" t="str">
        <f t="shared" si="153"/>
        <v/>
      </c>
      <c r="GH114" s="180">
        <v>1</v>
      </c>
      <c r="GI114" s="181">
        <v>1</v>
      </c>
      <c r="GJ114" s="181">
        <v>1</v>
      </c>
      <c r="GK114" s="183">
        <v>1</v>
      </c>
      <c r="GL114" s="183">
        <v>1</v>
      </c>
      <c r="GM114" s="183">
        <v>1</v>
      </c>
      <c r="GN114" s="183">
        <v>1</v>
      </c>
      <c r="GO114" s="183">
        <v>1</v>
      </c>
      <c r="GP114" s="183">
        <v>1</v>
      </c>
      <c r="GQ114" s="192" t="str">
        <f ca="1">IF(ISBLANK(GC114),"",ROUND(AVERAGE(OFFSET(GH114:GP114,0,0,1,ion21Coop!$F$42)),1))</f>
        <v/>
      </c>
      <c r="GR114" s="269" t="str">
        <f t="shared" si="154"/>
        <v/>
      </c>
      <c r="GT114" s="119">
        <f t="shared" si="202"/>
        <v>9</v>
      </c>
      <c r="GU114" s="123" t="str">
        <f t="shared" si="223"/>
        <v/>
      </c>
      <c r="GV114" s="123">
        <v>109</v>
      </c>
      <c r="GW114" s="423"/>
      <c r="GX114" s="423"/>
      <c r="GY114" s="423"/>
      <c r="GZ114" s="423"/>
      <c r="HA114" s="421"/>
      <c r="HB114" s="422"/>
      <c r="HC114" s="269" t="str">
        <f t="shared" si="155"/>
        <v/>
      </c>
      <c r="HD114" s="180">
        <v>1</v>
      </c>
      <c r="HE114" s="269" t="str">
        <f t="shared" si="156"/>
        <v/>
      </c>
      <c r="HF114" s="180">
        <v>1</v>
      </c>
      <c r="HG114" s="181">
        <v>1</v>
      </c>
      <c r="HH114" s="181">
        <v>1</v>
      </c>
      <c r="HI114" s="183">
        <v>1</v>
      </c>
      <c r="HJ114" s="183">
        <v>1</v>
      </c>
      <c r="HK114" s="183">
        <v>1</v>
      </c>
      <c r="HL114" s="183">
        <v>1</v>
      </c>
      <c r="HM114" s="183">
        <v>1</v>
      </c>
      <c r="HN114" s="183">
        <v>1</v>
      </c>
      <c r="HO114" s="192" t="str">
        <f ca="1">IF(ISBLANK(HA114),"",ROUND(AVERAGE(OFFSET(HF114:HN114,0,0,1,ion21Coop!$F$42)),1))</f>
        <v/>
      </c>
      <c r="HP114" s="269" t="str">
        <f t="shared" si="157"/>
        <v/>
      </c>
      <c r="HR114" s="119">
        <f t="shared" si="203"/>
        <v>10</v>
      </c>
      <c r="HS114" s="123" t="str">
        <f t="shared" si="224"/>
        <v/>
      </c>
      <c r="HT114" s="123">
        <v>109</v>
      </c>
      <c r="HU114" s="423"/>
      <c r="HV114" s="423"/>
      <c r="HW114" s="423"/>
      <c r="HX114" s="423"/>
      <c r="HY114" s="421"/>
      <c r="HZ114" s="422"/>
      <c r="IA114" s="269" t="str">
        <f t="shared" si="158"/>
        <v/>
      </c>
      <c r="IB114" s="180">
        <v>1</v>
      </c>
      <c r="IC114" s="269" t="str">
        <f t="shared" si="159"/>
        <v/>
      </c>
      <c r="ID114" s="180">
        <v>1</v>
      </c>
      <c r="IE114" s="181">
        <v>1</v>
      </c>
      <c r="IF114" s="181">
        <v>1</v>
      </c>
      <c r="IG114" s="183">
        <v>1</v>
      </c>
      <c r="IH114" s="183">
        <v>1</v>
      </c>
      <c r="II114" s="183">
        <v>1</v>
      </c>
      <c r="IJ114" s="183">
        <v>1</v>
      </c>
      <c r="IK114" s="183">
        <v>1</v>
      </c>
      <c r="IL114" s="183">
        <v>1</v>
      </c>
      <c r="IM114" s="192" t="str">
        <f ca="1">IF(ISBLANK(HY114),"",ROUND(AVERAGE(OFFSET(ID114:IL114,0,0,1,ion21Coop!$F$42)),1))</f>
        <v/>
      </c>
      <c r="IN114" s="269" t="str">
        <f t="shared" si="160"/>
        <v/>
      </c>
      <c r="IP114" s="119">
        <f t="shared" si="204"/>
        <v>11</v>
      </c>
      <c r="IQ114" s="123" t="str">
        <f t="shared" si="225"/>
        <v/>
      </c>
      <c r="IR114" s="123">
        <v>109</v>
      </c>
      <c r="IS114" s="423"/>
      <c r="IT114" s="423"/>
      <c r="IU114" s="423"/>
      <c r="IV114" s="423"/>
      <c r="IW114" s="421"/>
      <c r="IX114" s="422"/>
      <c r="IY114" s="269" t="str">
        <f t="shared" si="161"/>
        <v/>
      </c>
      <c r="IZ114" s="180">
        <v>1</v>
      </c>
      <c r="JA114" s="269" t="str">
        <f t="shared" si="162"/>
        <v/>
      </c>
      <c r="JB114" s="180">
        <v>1</v>
      </c>
      <c r="JC114" s="181">
        <v>1</v>
      </c>
      <c r="JD114" s="181">
        <v>1</v>
      </c>
      <c r="JE114" s="183">
        <v>1</v>
      </c>
      <c r="JF114" s="183">
        <v>1</v>
      </c>
      <c r="JG114" s="183">
        <v>1</v>
      </c>
      <c r="JH114" s="183">
        <v>1</v>
      </c>
      <c r="JI114" s="183">
        <v>1</v>
      </c>
      <c r="JJ114" s="183">
        <v>1</v>
      </c>
      <c r="JK114" s="192" t="str">
        <f ca="1">IF(ISBLANK(IW114),"",ROUND(AVERAGE(OFFSET(JB114:JJ114,0,0,1,ion21Coop!$F$42)),1))</f>
        <v/>
      </c>
      <c r="JL114" s="269" t="str">
        <f t="shared" si="163"/>
        <v/>
      </c>
      <c r="JN114" s="119">
        <f t="shared" si="205"/>
        <v>12</v>
      </c>
      <c r="JO114" s="123" t="str">
        <f t="shared" si="226"/>
        <v/>
      </c>
      <c r="JP114" s="123">
        <v>109</v>
      </c>
      <c r="JQ114" s="423"/>
      <c r="JR114" s="423"/>
      <c r="JS114" s="423"/>
      <c r="JT114" s="423"/>
      <c r="JU114" s="421"/>
      <c r="JV114" s="422"/>
      <c r="JW114" s="269" t="str">
        <f t="shared" si="164"/>
        <v/>
      </c>
      <c r="JX114" s="180">
        <v>1</v>
      </c>
      <c r="JY114" s="269" t="str">
        <f t="shared" si="165"/>
        <v/>
      </c>
      <c r="JZ114" s="180">
        <v>1</v>
      </c>
      <c r="KA114" s="181">
        <v>1</v>
      </c>
      <c r="KB114" s="181">
        <v>1</v>
      </c>
      <c r="KC114" s="183">
        <v>1</v>
      </c>
      <c r="KD114" s="183">
        <v>1</v>
      </c>
      <c r="KE114" s="183">
        <v>1</v>
      </c>
      <c r="KF114" s="183">
        <v>1</v>
      </c>
      <c r="KG114" s="183">
        <v>1</v>
      </c>
      <c r="KH114" s="183">
        <v>1</v>
      </c>
      <c r="KI114" s="192" t="str">
        <f ca="1">IF(ISBLANK(JU114),"",ROUND(AVERAGE(OFFSET(JZ114:KH114,0,0,1,ion21Coop!$F$42)),1))</f>
        <v/>
      </c>
      <c r="KJ114" s="269" t="str">
        <f t="shared" si="166"/>
        <v/>
      </c>
      <c r="KL114" s="119">
        <f t="shared" si="206"/>
        <v>13</v>
      </c>
      <c r="KM114" s="123" t="str">
        <f t="shared" si="227"/>
        <v/>
      </c>
      <c r="KN114" s="123">
        <v>109</v>
      </c>
      <c r="KO114" s="423"/>
      <c r="KP114" s="423"/>
      <c r="KQ114" s="423"/>
      <c r="KR114" s="423"/>
      <c r="KS114" s="421"/>
      <c r="KT114" s="422"/>
      <c r="KU114" s="269" t="str">
        <f t="shared" si="167"/>
        <v/>
      </c>
      <c r="KV114" s="180">
        <v>1</v>
      </c>
      <c r="KW114" s="269" t="str">
        <f t="shared" si="168"/>
        <v/>
      </c>
      <c r="KX114" s="180">
        <v>1</v>
      </c>
      <c r="KY114" s="181">
        <v>1</v>
      </c>
      <c r="KZ114" s="181">
        <v>1</v>
      </c>
      <c r="LA114" s="183">
        <v>1</v>
      </c>
      <c r="LB114" s="183">
        <v>1</v>
      </c>
      <c r="LC114" s="183">
        <v>1</v>
      </c>
      <c r="LD114" s="183">
        <v>1</v>
      </c>
      <c r="LE114" s="183">
        <v>1</v>
      </c>
      <c r="LF114" s="183">
        <v>1</v>
      </c>
      <c r="LG114" s="192" t="str">
        <f ca="1">IF(ISBLANK(KS114),"",ROUND(AVERAGE(OFFSET(KX114:LF114,0,0,1,ion21Coop!$F$42)),1))</f>
        <v/>
      </c>
      <c r="LH114" s="269" t="str">
        <f t="shared" si="169"/>
        <v/>
      </c>
      <c r="LJ114" s="119">
        <f t="shared" si="207"/>
        <v>14</v>
      </c>
      <c r="LK114" s="123" t="str">
        <f t="shared" si="228"/>
        <v/>
      </c>
      <c r="LL114" s="123">
        <v>109</v>
      </c>
      <c r="LM114" s="423"/>
      <c r="LN114" s="423"/>
      <c r="LO114" s="423"/>
      <c r="LP114" s="423"/>
      <c r="LQ114" s="421"/>
      <c r="LR114" s="422"/>
      <c r="LS114" s="269" t="str">
        <f t="shared" si="170"/>
        <v/>
      </c>
      <c r="LT114" s="180">
        <v>1</v>
      </c>
      <c r="LU114" s="269" t="str">
        <f t="shared" si="171"/>
        <v/>
      </c>
      <c r="LV114" s="180">
        <v>1</v>
      </c>
      <c r="LW114" s="181">
        <v>1</v>
      </c>
      <c r="LX114" s="181">
        <v>1</v>
      </c>
      <c r="LY114" s="183">
        <v>1</v>
      </c>
      <c r="LZ114" s="183">
        <v>1</v>
      </c>
      <c r="MA114" s="183">
        <v>1</v>
      </c>
      <c r="MB114" s="183">
        <v>1</v>
      </c>
      <c r="MC114" s="183">
        <v>1</v>
      </c>
      <c r="MD114" s="183">
        <v>1</v>
      </c>
      <c r="ME114" s="192" t="str">
        <f ca="1">IF(ISBLANK(LQ114),"",ROUND(AVERAGE(OFFSET(LV114:MD114,0,0,1,ion21Coop!$F$42)),1))</f>
        <v/>
      </c>
      <c r="MF114" s="269" t="str">
        <f t="shared" si="172"/>
        <v/>
      </c>
      <c r="MH114" s="119">
        <f t="shared" si="208"/>
        <v>15</v>
      </c>
      <c r="MI114" s="123" t="str">
        <f t="shared" si="229"/>
        <v/>
      </c>
      <c r="MJ114" s="123">
        <v>109</v>
      </c>
      <c r="MK114" s="423"/>
      <c r="ML114" s="423"/>
      <c r="MM114" s="423"/>
      <c r="MN114" s="423"/>
      <c r="MO114" s="421"/>
      <c r="MP114" s="422"/>
      <c r="MQ114" s="269" t="str">
        <f t="shared" si="173"/>
        <v/>
      </c>
      <c r="MR114" s="180">
        <v>1</v>
      </c>
      <c r="MS114" s="269" t="str">
        <f t="shared" si="174"/>
        <v/>
      </c>
      <c r="MT114" s="180">
        <v>1</v>
      </c>
      <c r="MU114" s="181">
        <v>1</v>
      </c>
      <c r="MV114" s="181">
        <v>1</v>
      </c>
      <c r="MW114" s="183">
        <v>1</v>
      </c>
      <c r="MX114" s="183">
        <v>1</v>
      </c>
      <c r="MY114" s="183">
        <v>1</v>
      </c>
      <c r="MZ114" s="183">
        <v>1</v>
      </c>
      <c r="NA114" s="183">
        <v>1</v>
      </c>
      <c r="NB114" s="183">
        <v>1</v>
      </c>
      <c r="NC114" s="192" t="str">
        <f ca="1">IF(ISBLANK(MO114),"",ROUND(AVERAGE(OFFSET(MT114:NB114,0,0,1,ion21Coop!$F$42)),1))</f>
        <v/>
      </c>
      <c r="ND114" s="269" t="str">
        <f t="shared" si="175"/>
        <v/>
      </c>
      <c r="NF114" s="119">
        <f t="shared" si="209"/>
        <v>16</v>
      </c>
      <c r="NG114" s="123" t="str">
        <f t="shared" si="230"/>
        <v/>
      </c>
      <c r="NH114" s="123">
        <v>109</v>
      </c>
      <c r="NI114" s="423"/>
      <c r="NJ114" s="423"/>
      <c r="NK114" s="423"/>
      <c r="NL114" s="423"/>
      <c r="NM114" s="421"/>
      <c r="NN114" s="422"/>
      <c r="NO114" s="269" t="str">
        <f t="shared" si="176"/>
        <v/>
      </c>
      <c r="NP114" s="180">
        <v>1</v>
      </c>
      <c r="NQ114" s="269" t="str">
        <f t="shared" si="177"/>
        <v/>
      </c>
      <c r="NR114" s="180">
        <v>1</v>
      </c>
      <c r="NS114" s="181">
        <v>1</v>
      </c>
      <c r="NT114" s="181">
        <v>1</v>
      </c>
      <c r="NU114" s="183">
        <v>1</v>
      </c>
      <c r="NV114" s="183">
        <v>1</v>
      </c>
      <c r="NW114" s="183">
        <v>1</v>
      </c>
      <c r="NX114" s="183">
        <v>1</v>
      </c>
      <c r="NY114" s="183">
        <v>1</v>
      </c>
      <c r="NZ114" s="183">
        <v>1</v>
      </c>
      <c r="OA114" s="192" t="str">
        <f ca="1">IF(ISBLANK(NM114),"",ROUND(AVERAGE(OFFSET(NR114:NZ114,0,0,1,ion21Coop!$F$42)),1))</f>
        <v/>
      </c>
      <c r="OB114" s="269" t="str">
        <f t="shared" si="178"/>
        <v/>
      </c>
      <c r="OD114" s="119">
        <f t="shared" si="210"/>
        <v>17</v>
      </c>
      <c r="OE114" s="123" t="str">
        <f t="shared" si="231"/>
        <v/>
      </c>
      <c r="OF114" s="123">
        <v>109</v>
      </c>
      <c r="OG114" s="423"/>
      <c r="OH114" s="423"/>
      <c r="OI114" s="423"/>
      <c r="OJ114" s="423"/>
      <c r="OK114" s="421"/>
      <c r="OL114" s="422"/>
      <c r="OM114" s="269" t="str">
        <f t="shared" si="179"/>
        <v/>
      </c>
      <c r="ON114" s="180">
        <v>1</v>
      </c>
      <c r="OO114" s="269" t="str">
        <f t="shared" si="180"/>
        <v/>
      </c>
      <c r="OP114" s="180">
        <v>1</v>
      </c>
      <c r="OQ114" s="181">
        <v>1</v>
      </c>
      <c r="OR114" s="181">
        <v>1</v>
      </c>
      <c r="OS114" s="183">
        <v>1</v>
      </c>
      <c r="OT114" s="183">
        <v>1</v>
      </c>
      <c r="OU114" s="183">
        <v>1</v>
      </c>
      <c r="OV114" s="183">
        <v>1</v>
      </c>
      <c r="OW114" s="183">
        <v>1</v>
      </c>
      <c r="OX114" s="183">
        <v>1</v>
      </c>
      <c r="OY114" s="192" t="str">
        <f ca="1">IF(ISBLANK(OK114),"",ROUND(AVERAGE(OFFSET(OP114:OX114,0,0,1,ion21Coop!$F$42)),1))</f>
        <v/>
      </c>
      <c r="OZ114" s="269" t="str">
        <f t="shared" si="181"/>
        <v/>
      </c>
      <c r="PB114" s="119">
        <f t="shared" si="211"/>
        <v>18</v>
      </c>
      <c r="PC114" s="123" t="str">
        <f t="shared" si="232"/>
        <v/>
      </c>
      <c r="PD114" s="123">
        <v>109</v>
      </c>
      <c r="PE114" s="423"/>
      <c r="PF114" s="423"/>
      <c r="PG114" s="423"/>
      <c r="PH114" s="423"/>
      <c r="PI114" s="421"/>
      <c r="PJ114" s="422"/>
      <c r="PK114" s="269" t="str">
        <f t="shared" si="182"/>
        <v/>
      </c>
      <c r="PL114" s="180">
        <v>1</v>
      </c>
      <c r="PM114" s="269" t="str">
        <f t="shared" si="183"/>
        <v/>
      </c>
      <c r="PN114" s="180">
        <v>1</v>
      </c>
      <c r="PO114" s="181">
        <v>1</v>
      </c>
      <c r="PP114" s="181">
        <v>1</v>
      </c>
      <c r="PQ114" s="183">
        <v>1</v>
      </c>
      <c r="PR114" s="183">
        <v>1</v>
      </c>
      <c r="PS114" s="183">
        <v>1</v>
      </c>
      <c r="PT114" s="183">
        <v>1</v>
      </c>
      <c r="PU114" s="183">
        <v>1</v>
      </c>
      <c r="PV114" s="183">
        <v>1</v>
      </c>
      <c r="PW114" s="192" t="str">
        <f ca="1">IF(ISBLANK(PI114),"",ROUND(AVERAGE(OFFSET(PN114:PV114,0,0,1,ion21Coop!$F$42)),1))</f>
        <v/>
      </c>
      <c r="PX114" s="269" t="str">
        <f t="shared" si="184"/>
        <v/>
      </c>
      <c r="PZ114" s="119">
        <f t="shared" si="212"/>
        <v>19</v>
      </c>
      <c r="QA114" s="123" t="str">
        <f t="shared" si="233"/>
        <v/>
      </c>
      <c r="QB114" s="123">
        <v>109</v>
      </c>
      <c r="QC114" s="423"/>
      <c r="QD114" s="423"/>
      <c r="QE114" s="423"/>
      <c r="QF114" s="423"/>
      <c r="QG114" s="421"/>
      <c r="QH114" s="422"/>
      <c r="QI114" s="269" t="str">
        <f t="shared" si="185"/>
        <v/>
      </c>
      <c r="QJ114" s="180">
        <v>1</v>
      </c>
      <c r="QK114" s="269" t="str">
        <f t="shared" si="186"/>
        <v/>
      </c>
      <c r="QL114" s="180">
        <v>1</v>
      </c>
      <c r="QM114" s="181">
        <v>1</v>
      </c>
      <c r="QN114" s="181">
        <v>1</v>
      </c>
      <c r="QO114" s="183">
        <v>1</v>
      </c>
      <c r="QP114" s="183">
        <v>1</v>
      </c>
      <c r="QQ114" s="183">
        <v>1</v>
      </c>
      <c r="QR114" s="183">
        <v>1</v>
      </c>
      <c r="QS114" s="183">
        <v>1</v>
      </c>
      <c r="QT114" s="183">
        <v>1</v>
      </c>
      <c r="QU114" s="192" t="str">
        <f ca="1">IF(ISBLANK(QG114),"",ROUND(AVERAGE(OFFSET(QL114:QT114,0,0,1,ion21Coop!$F$42)),1))</f>
        <v/>
      </c>
      <c r="QV114" s="269" t="str">
        <f t="shared" si="187"/>
        <v/>
      </c>
      <c r="QX114" s="119">
        <f t="shared" si="213"/>
        <v>20</v>
      </c>
      <c r="QY114" s="123" t="str">
        <f t="shared" si="234"/>
        <v/>
      </c>
      <c r="QZ114" s="123">
        <v>109</v>
      </c>
      <c r="RA114" s="423"/>
      <c r="RB114" s="423"/>
      <c r="RC114" s="423"/>
      <c r="RD114" s="423"/>
      <c r="RE114" s="421"/>
      <c r="RF114" s="422"/>
      <c r="RG114" s="269" t="str">
        <f t="shared" si="188"/>
        <v/>
      </c>
      <c r="RH114" s="180">
        <v>1</v>
      </c>
      <c r="RI114" s="269" t="str">
        <f t="shared" si="189"/>
        <v/>
      </c>
      <c r="RJ114" s="180">
        <v>1</v>
      </c>
      <c r="RK114" s="181">
        <v>1</v>
      </c>
      <c r="RL114" s="181">
        <v>1</v>
      </c>
      <c r="RM114" s="183">
        <v>1</v>
      </c>
      <c r="RN114" s="183">
        <v>1</v>
      </c>
      <c r="RO114" s="183">
        <v>1</v>
      </c>
      <c r="RP114" s="183">
        <v>1</v>
      </c>
      <c r="RQ114" s="183">
        <v>1</v>
      </c>
      <c r="RR114" s="183">
        <v>1</v>
      </c>
      <c r="RS114" s="192" t="str">
        <f ca="1">IF(ISBLANK(RE114),"",ROUND(AVERAGE(OFFSET(RJ114:RR114,0,0,1,ion21Coop!$F$42)),1))</f>
        <v/>
      </c>
      <c r="RT114" s="269" t="str">
        <f t="shared" si="190"/>
        <v/>
      </c>
      <c r="RV114" s="119">
        <f t="shared" si="214"/>
        <v>21</v>
      </c>
      <c r="RW114" s="123" t="str">
        <f t="shared" si="235"/>
        <v/>
      </c>
      <c r="RX114" s="123">
        <v>109</v>
      </c>
      <c r="RY114" s="423"/>
      <c r="RZ114" s="423"/>
      <c r="SA114" s="423"/>
      <c r="SB114" s="423"/>
      <c r="SC114" s="421"/>
      <c r="SD114" s="422"/>
      <c r="SE114" s="269" t="str">
        <f t="shared" si="191"/>
        <v/>
      </c>
      <c r="SF114" s="180">
        <v>1</v>
      </c>
      <c r="SG114" s="269" t="str">
        <f t="shared" si="192"/>
        <v/>
      </c>
      <c r="SH114" s="180">
        <v>1</v>
      </c>
      <c r="SI114" s="181">
        <v>1</v>
      </c>
      <c r="SJ114" s="181">
        <v>1</v>
      </c>
      <c r="SK114" s="183">
        <v>1</v>
      </c>
      <c r="SL114" s="183">
        <v>1</v>
      </c>
      <c r="SM114" s="183">
        <v>1</v>
      </c>
      <c r="SN114" s="183">
        <v>1</v>
      </c>
      <c r="SO114" s="183">
        <v>1</v>
      </c>
      <c r="SP114" s="183">
        <v>1</v>
      </c>
      <c r="SQ114" s="192" t="str">
        <f ca="1">IF(ISBLANK(SC114),"",ROUND(AVERAGE(OFFSET(SH114:SP114,0,0,1,ion21Coop!$F$42)),1))</f>
        <v/>
      </c>
      <c r="SR114" s="269" t="str">
        <f t="shared" si="193"/>
        <v/>
      </c>
      <c r="ST114" s="565"/>
      <c r="SU114" s="565"/>
      <c r="SV114" s="566"/>
      <c r="SW114" s="567"/>
      <c r="SX114" s="565"/>
      <c r="SY114" s="566"/>
      <c r="SZ114" s="568"/>
      <c r="TA114" s="567"/>
      <c r="TB114" s="553"/>
    </row>
    <row r="115" spans="10:522" x14ac:dyDescent="0.3">
      <c r="J115" s="119">
        <f t="shared" si="194"/>
        <v>1</v>
      </c>
      <c r="K115" s="123" t="str">
        <f t="shared" si="215"/>
        <v>YaJo</v>
      </c>
      <c r="L115" s="123">
        <v>110</v>
      </c>
      <c r="M115" s="351"/>
      <c r="N115" s="351"/>
      <c r="O115" s="351"/>
      <c r="P115" s="351"/>
      <c r="Q115" s="369"/>
      <c r="R115" s="370"/>
      <c r="S115" s="269" t="str">
        <f t="shared" si="131"/>
        <v/>
      </c>
      <c r="T115" s="180">
        <v>1</v>
      </c>
      <c r="U115" s="269" t="str">
        <f t="shared" si="132"/>
        <v/>
      </c>
      <c r="V115" s="180">
        <v>1</v>
      </c>
      <c r="W115" s="181">
        <v>1</v>
      </c>
      <c r="X115" s="181">
        <v>1</v>
      </c>
      <c r="Y115" s="183">
        <v>1</v>
      </c>
      <c r="Z115" s="183">
        <v>1</v>
      </c>
      <c r="AA115" s="183">
        <v>1</v>
      </c>
      <c r="AB115" s="183">
        <v>1</v>
      </c>
      <c r="AC115" s="183">
        <v>1</v>
      </c>
      <c r="AD115" s="183">
        <v>1</v>
      </c>
      <c r="AE115" s="192" t="str">
        <f ca="1">IF(ISBLANK(Q115),"",ROUND(AVERAGE(OFFSET(V115:AD115,0,0,1,ion21Coop!$F$42)),1))</f>
        <v/>
      </c>
      <c r="AF115" s="269" t="str">
        <f t="shared" si="133"/>
        <v/>
      </c>
      <c r="AH115" s="119">
        <f t="shared" si="195"/>
        <v>2</v>
      </c>
      <c r="AI115" s="123" t="str">
        <f t="shared" si="216"/>
        <v>GeLo</v>
      </c>
      <c r="AJ115" s="123">
        <v>110</v>
      </c>
      <c r="AK115" s="351"/>
      <c r="AL115" s="351"/>
      <c r="AM115" s="351"/>
      <c r="AN115" s="351"/>
      <c r="AO115" s="369"/>
      <c r="AP115" s="370"/>
      <c r="AQ115" s="269" t="str">
        <f t="shared" si="134"/>
        <v/>
      </c>
      <c r="AR115" s="180">
        <v>1</v>
      </c>
      <c r="AS115" s="269" t="str">
        <f t="shared" si="135"/>
        <v/>
      </c>
      <c r="AT115" s="180">
        <v>1</v>
      </c>
      <c r="AU115" s="181">
        <v>1</v>
      </c>
      <c r="AV115" s="181">
        <v>1</v>
      </c>
      <c r="AW115" s="183">
        <v>1</v>
      </c>
      <c r="AX115" s="183">
        <v>1</v>
      </c>
      <c r="AY115" s="183">
        <v>1</v>
      </c>
      <c r="AZ115" s="183">
        <v>1</v>
      </c>
      <c r="BA115" s="183">
        <v>1</v>
      </c>
      <c r="BB115" s="183">
        <v>1</v>
      </c>
      <c r="BC115" s="192" t="str">
        <f ca="1">IF(ISBLANK(AO115),"",ROUND(AVERAGE(OFFSET(AT115:BB115,0,0,1,ion21Coop!$F$42)),1))</f>
        <v/>
      </c>
      <c r="BD115" s="269" t="str">
        <f t="shared" si="136"/>
        <v/>
      </c>
      <c r="BF115" s="119">
        <f t="shared" si="196"/>
        <v>3</v>
      </c>
      <c r="BG115" s="123" t="str">
        <f t="shared" si="217"/>
        <v>MiDo</v>
      </c>
      <c r="BH115" s="123">
        <v>110</v>
      </c>
      <c r="BI115" s="351"/>
      <c r="BJ115" s="351"/>
      <c r="BK115" s="351"/>
      <c r="BL115" s="351"/>
      <c r="BM115" s="369"/>
      <c r="BN115" s="370"/>
      <c r="BO115" s="269" t="str">
        <f t="shared" si="137"/>
        <v/>
      </c>
      <c r="BP115" s="180">
        <v>1</v>
      </c>
      <c r="BQ115" s="269" t="str">
        <f t="shared" si="138"/>
        <v/>
      </c>
      <c r="BR115" s="180">
        <v>1</v>
      </c>
      <c r="BS115" s="181">
        <v>1</v>
      </c>
      <c r="BT115" s="181">
        <v>1</v>
      </c>
      <c r="BU115" s="183">
        <v>1</v>
      </c>
      <c r="BV115" s="183">
        <v>1</v>
      </c>
      <c r="BW115" s="183">
        <v>1</v>
      </c>
      <c r="BX115" s="183">
        <v>1</v>
      </c>
      <c r="BY115" s="183">
        <v>1</v>
      </c>
      <c r="BZ115" s="183">
        <v>1</v>
      </c>
      <c r="CA115" s="192" t="str">
        <f ca="1">IF(ISBLANK(BM115),"",ROUND(AVERAGE(OFFSET(BR115:BZ115,0,0,1,ion21Coop!$F$42)),1))</f>
        <v/>
      </c>
      <c r="CB115" s="269" t="str">
        <f t="shared" si="139"/>
        <v/>
      </c>
      <c r="CD115" s="119">
        <f t="shared" si="197"/>
        <v>4</v>
      </c>
      <c r="CE115" s="123" t="str">
        <f t="shared" si="218"/>
        <v>EmNi</v>
      </c>
      <c r="CF115" s="123">
        <v>110</v>
      </c>
      <c r="CG115" s="351"/>
      <c r="CH115" s="351"/>
      <c r="CI115" s="351"/>
      <c r="CJ115" s="351"/>
      <c r="CK115" s="369"/>
      <c r="CL115" s="370"/>
      <c r="CM115" s="269" t="str">
        <f t="shared" si="140"/>
        <v/>
      </c>
      <c r="CN115" s="180">
        <v>1</v>
      </c>
      <c r="CO115" s="269" t="str">
        <f t="shared" si="141"/>
        <v/>
      </c>
      <c r="CP115" s="180">
        <v>1</v>
      </c>
      <c r="CQ115" s="181">
        <v>1</v>
      </c>
      <c r="CR115" s="181">
        <v>1</v>
      </c>
      <c r="CS115" s="183">
        <v>1</v>
      </c>
      <c r="CT115" s="183">
        <v>1</v>
      </c>
      <c r="CU115" s="183">
        <v>1</v>
      </c>
      <c r="CV115" s="183">
        <v>1</v>
      </c>
      <c r="CW115" s="183">
        <v>1</v>
      </c>
      <c r="CX115" s="183">
        <v>1</v>
      </c>
      <c r="CY115" s="192" t="str">
        <f ca="1">IF(ISBLANK(CK115),"",ROUND(AVERAGE(OFFSET(CP115:CX115,0,0,1,ion21Coop!$F$42)),1))</f>
        <v/>
      </c>
      <c r="CZ115" s="269" t="str">
        <f t="shared" si="142"/>
        <v/>
      </c>
      <c r="DB115" s="119">
        <f t="shared" si="198"/>
        <v>5</v>
      </c>
      <c r="DC115" s="123" t="str">
        <f t="shared" si="219"/>
        <v>HeJe</v>
      </c>
      <c r="DD115" s="123">
        <v>110</v>
      </c>
      <c r="DE115" s="423"/>
      <c r="DF115" s="423"/>
      <c r="DG115" s="423"/>
      <c r="DH115" s="423"/>
      <c r="DI115" s="421"/>
      <c r="DJ115" s="422"/>
      <c r="DK115" s="269" t="str">
        <f t="shared" si="143"/>
        <v/>
      </c>
      <c r="DL115" s="180">
        <v>1</v>
      </c>
      <c r="DM115" s="269" t="str">
        <f t="shared" si="144"/>
        <v/>
      </c>
      <c r="DN115" s="180">
        <v>1</v>
      </c>
      <c r="DO115" s="181">
        <v>1</v>
      </c>
      <c r="DP115" s="181">
        <v>1</v>
      </c>
      <c r="DQ115" s="183">
        <v>1</v>
      </c>
      <c r="DR115" s="183">
        <v>1</v>
      </c>
      <c r="DS115" s="183">
        <v>1</v>
      </c>
      <c r="DT115" s="183">
        <v>1</v>
      </c>
      <c r="DU115" s="183">
        <v>1</v>
      </c>
      <c r="DV115" s="183">
        <v>1</v>
      </c>
      <c r="DW115" s="192" t="str">
        <f ca="1">IF(ISBLANK(DI115),"",ROUND(AVERAGE(OFFSET(DN115:DV115,0,0,1,ion21Coop!$F$42)),1))</f>
        <v/>
      </c>
      <c r="DX115" s="269" t="str">
        <f t="shared" si="145"/>
        <v/>
      </c>
      <c r="DZ115" s="119">
        <f t="shared" si="199"/>
        <v>6</v>
      </c>
      <c r="EA115" s="123" t="str">
        <f t="shared" si="220"/>
        <v/>
      </c>
      <c r="EB115" s="123">
        <v>110</v>
      </c>
      <c r="EC115" s="423"/>
      <c r="ED115" s="423"/>
      <c r="EE115" s="423"/>
      <c r="EF115" s="423"/>
      <c r="EG115" s="421"/>
      <c r="EH115" s="422"/>
      <c r="EI115" s="269" t="str">
        <f t="shared" si="146"/>
        <v/>
      </c>
      <c r="EJ115" s="180">
        <v>1</v>
      </c>
      <c r="EK115" s="269" t="str">
        <f t="shared" si="147"/>
        <v/>
      </c>
      <c r="EL115" s="180">
        <v>1</v>
      </c>
      <c r="EM115" s="181">
        <v>1</v>
      </c>
      <c r="EN115" s="181">
        <v>1</v>
      </c>
      <c r="EO115" s="183">
        <v>1</v>
      </c>
      <c r="EP115" s="183">
        <v>1</v>
      </c>
      <c r="EQ115" s="183">
        <v>1</v>
      </c>
      <c r="ER115" s="183">
        <v>1</v>
      </c>
      <c r="ES115" s="183">
        <v>1</v>
      </c>
      <c r="ET115" s="183">
        <v>1</v>
      </c>
      <c r="EU115" s="192" t="str">
        <f ca="1">IF(ISBLANK(EG115),"",ROUND(AVERAGE(OFFSET(EL115:ET115,0,0,1,ion21Coop!$F$42)),1))</f>
        <v/>
      </c>
      <c r="EV115" s="269" t="str">
        <f t="shared" si="148"/>
        <v/>
      </c>
      <c r="EX115" s="119">
        <f t="shared" si="200"/>
        <v>7</v>
      </c>
      <c r="EY115" s="123" t="str">
        <f t="shared" si="221"/>
        <v/>
      </c>
      <c r="EZ115" s="123">
        <v>110</v>
      </c>
      <c r="FA115" s="423"/>
      <c r="FB115" s="423"/>
      <c r="FC115" s="423"/>
      <c r="FD115" s="423"/>
      <c r="FE115" s="421"/>
      <c r="FF115" s="422"/>
      <c r="FG115" s="269" t="str">
        <f t="shared" si="149"/>
        <v/>
      </c>
      <c r="FH115" s="180">
        <v>1</v>
      </c>
      <c r="FI115" s="269" t="str">
        <f t="shared" si="150"/>
        <v/>
      </c>
      <c r="FJ115" s="180">
        <v>1</v>
      </c>
      <c r="FK115" s="181">
        <v>1</v>
      </c>
      <c r="FL115" s="181">
        <v>1</v>
      </c>
      <c r="FM115" s="183">
        <v>1</v>
      </c>
      <c r="FN115" s="183">
        <v>1</v>
      </c>
      <c r="FO115" s="183">
        <v>1</v>
      </c>
      <c r="FP115" s="183">
        <v>1</v>
      </c>
      <c r="FQ115" s="183">
        <v>1</v>
      </c>
      <c r="FR115" s="183">
        <v>1</v>
      </c>
      <c r="FS115" s="192" t="str">
        <f ca="1">IF(ISBLANK(FE115),"",ROUND(AVERAGE(OFFSET(FJ115:FR115,0,0,1,ion21Coop!$F$42)),1))</f>
        <v/>
      </c>
      <c r="FT115" s="269" t="str">
        <f t="shared" si="151"/>
        <v/>
      </c>
      <c r="FV115" s="119">
        <f t="shared" si="201"/>
        <v>8</v>
      </c>
      <c r="FW115" s="123" t="str">
        <f t="shared" si="222"/>
        <v/>
      </c>
      <c r="FX115" s="123">
        <v>110</v>
      </c>
      <c r="FY115" s="423"/>
      <c r="FZ115" s="423"/>
      <c r="GA115" s="423"/>
      <c r="GB115" s="423"/>
      <c r="GC115" s="421"/>
      <c r="GD115" s="422"/>
      <c r="GE115" s="269" t="str">
        <f t="shared" si="152"/>
        <v/>
      </c>
      <c r="GF115" s="180">
        <v>1</v>
      </c>
      <c r="GG115" s="269" t="str">
        <f t="shared" si="153"/>
        <v/>
      </c>
      <c r="GH115" s="180">
        <v>1</v>
      </c>
      <c r="GI115" s="181">
        <v>1</v>
      </c>
      <c r="GJ115" s="181">
        <v>1</v>
      </c>
      <c r="GK115" s="183">
        <v>1</v>
      </c>
      <c r="GL115" s="183">
        <v>1</v>
      </c>
      <c r="GM115" s="183">
        <v>1</v>
      </c>
      <c r="GN115" s="183">
        <v>1</v>
      </c>
      <c r="GO115" s="183">
        <v>1</v>
      </c>
      <c r="GP115" s="183">
        <v>1</v>
      </c>
      <c r="GQ115" s="192" t="str">
        <f ca="1">IF(ISBLANK(GC115),"",ROUND(AVERAGE(OFFSET(GH115:GP115,0,0,1,ion21Coop!$F$42)),1))</f>
        <v/>
      </c>
      <c r="GR115" s="269" t="str">
        <f t="shared" si="154"/>
        <v/>
      </c>
      <c r="GT115" s="119">
        <f t="shared" si="202"/>
        <v>9</v>
      </c>
      <c r="GU115" s="123" t="str">
        <f t="shared" si="223"/>
        <v/>
      </c>
      <c r="GV115" s="123">
        <v>110</v>
      </c>
      <c r="GW115" s="423"/>
      <c r="GX115" s="423"/>
      <c r="GY115" s="423"/>
      <c r="GZ115" s="423"/>
      <c r="HA115" s="421"/>
      <c r="HB115" s="422"/>
      <c r="HC115" s="269" t="str">
        <f t="shared" si="155"/>
        <v/>
      </c>
      <c r="HD115" s="180">
        <v>1</v>
      </c>
      <c r="HE115" s="269" t="str">
        <f t="shared" si="156"/>
        <v/>
      </c>
      <c r="HF115" s="180">
        <v>1</v>
      </c>
      <c r="HG115" s="181">
        <v>1</v>
      </c>
      <c r="HH115" s="181">
        <v>1</v>
      </c>
      <c r="HI115" s="183">
        <v>1</v>
      </c>
      <c r="HJ115" s="183">
        <v>1</v>
      </c>
      <c r="HK115" s="183">
        <v>1</v>
      </c>
      <c r="HL115" s="183">
        <v>1</v>
      </c>
      <c r="HM115" s="183">
        <v>1</v>
      </c>
      <c r="HN115" s="183">
        <v>1</v>
      </c>
      <c r="HO115" s="192" t="str">
        <f ca="1">IF(ISBLANK(HA115),"",ROUND(AVERAGE(OFFSET(HF115:HN115,0,0,1,ion21Coop!$F$42)),1))</f>
        <v/>
      </c>
      <c r="HP115" s="269" t="str">
        <f t="shared" si="157"/>
        <v/>
      </c>
      <c r="HR115" s="119">
        <f t="shared" si="203"/>
        <v>10</v>
      </c>
      <c r="HS115" s="123" t="str">
        <f t="shared" si="224"/>
        <v/>
      </c>
      <c r="HT115" s="123">
        <v>110</v>
      </c>
      <c r="HU115" s="423"/>
      <c r="HV115" s="423"/>
      <c r="HW115" s="423"/>
      <c r="HX115" s="423"/>
      <c r="HY115" s="421"/>
      <c r="HZ115" s="422"/>
      <c r="IA115" s="269" t="str">
        <f t="shared" si="158"/>
        <v/>
      </c>
      <c r="IB115" s="180">
        <v>1</v>
      </c>
      <c r="IC115" s="269" t="str">
        <f t="shared" si="159"/>
        <v/>
      </c>
      <c r="ID115" s="180">
        <v>1</v>
      </c>
      <c r="IE115" s="181">
        <v>1</v>
      </c>
      <c r="IF115" s="181">
        <v>1</v>
      </c>
      <c r="IG115" s="183">
        <v>1</v>
      </c>
      <c r="IH115" s="183">
        <v>1</v>
      </c>
      <c r="II115" s="183">
        <v>1</v>
      </c>
      <c r="IJ115" s="183">
        <v>1</v>
      </c>
      <c r="IK115" s="183">
        <v>1</v>
      </c>
      <c r="IL115" s="183">
        <v>1</v>
      </c>
      <c r="IM115" s="192" t="str">
        <f ca="1">IF(ISBLANK(HY115),"",ROUND(AVERAGE(OFFSET(ID115:IL115,0,0,1,ion21Coop!$F$42)),1))</f>
        <v/>
      </c>
      <c r="IN115" s="269" t="str">
        <f t="shared" si="160"/>
        <v/>
      </c>
      <c r="IP115" s="119">
        <f t="shared" si="204"/>
        <v>11</v>
      </c>
      <c r="IQ115" s="123" t="str">
        <f t="shared" si="225"/>
        <v/>
      </c>
      <c r="IR115" s="123">
        <v>110</v>
      </c>
      <c r="IS115" s="423"/>
      <c r="IT115" s="423"/>
      <c r="IU115" s="423"/>
      <c r="IV115" s="423"/>
      <c r="IW115" s="421"/>
      <c r="IX115" s="422"/>
      <c r="IY115" s="269" t="str">
        <f t="shared" si="161"/>
        <v/>
      </c>
      <c r="IZ115" s="180">
        <v>1</v>
      </c>
      <c r="JA115" s="269" t="str">
        <f t="shared" si="162"/>
        <v/>
      </c>
      <c r="JB115" s="180">
        <v>1</v>
      </c>
      <c r="JC115" s="181">
        <v>1</v>
      </c>
      <c r="JD115" s="181">
        <v>1</v>
      </c>
      <c r="JE115" s="183">
        <v>1</v>
      </c>
      <c r="JF115" s="183">
        <v>1</v>
      </c>
      <c r="JG115" s="183">
        <v>1</v>
      </c>
      <c r="JH115" s="183">
        <v>1</v>
      </c>
      <c r="JI115" s="183">
        <v>1</v>
      </c>
      <c r="JJ115" s="183">
        <v>1</v>
      </c>
      <c r="JK115" s="192" t="str">
        <f ca="1">IF(ISBLANK(IW115),"",ROUND(AVERAGE(OFFSET(JB115:JJ115,0,0,1,ion21Coop!$F$42)),1))</f>
        <v/>
      </c>
      <c r="JL115" s="269" t="str">
        <f t="shared" si="163"/>
        <v/>
      </c>
      <c r="JN115" s="119">
        <f t="shared" si="205"/>
        <v>12</v>
      </c>
      <c r="JO115" s="123" t="str">
        <f t="shared" si="226"/>
        <v/>
      </c>
      <c r="JP115" s="123">
        <v>110</v>
      </c>
      <c r="JQ115" s="423"/>
      <c r="JR115" s="423"/>
      <c r="JS115" s="423"/>
      <c r="JT115" s="423"/>
      <c r="JU115" s="421"/>
      <c r="JV115" s="422"/>
      <c r="JW115" s="269" t="str">
        <f t="shared" si="164"/>
        <v/>
      </c>
      <c r="JX115" s="180">
        <v>1</v>
      </c>
      <c r="JY115" s="269" t="str">
        <f t="shared" si="165"/>
        <v/>
      </c>
      <c r="JZ115" s="180">
        <v>1</v>
      </c>
      <c r="KA115" s="181">
        <v>1</v>
      </c>
      <c r="KB115" s="181">
        <v>1</v>
      </c>
      <c r="KC115" s="183">
        <v>1</v>
      </c>
      <c r="KD115" s="183">
        <v>1</v>
      </c>
      <c r="KE115" s="183">
        <v>1</v>
      </c>
      <c r="KF115" s="183">
        <v>1</v>
      </c>
      <c r="KG115" s="183">
        <v>1</v>
      </c>
      <c r="KH115" s="183">
        <v>1</v>
      </c>
      <c r="KI115" s="192" t="str">
        <f ca="1">IF(ISBLANK(JU115),"",ROUND(AVERAGE(OFFSET(JZ115:KH115,0,0,1,ion21Coop!$F$42)),1))</f>
        <v/>
      </c>
      <c r="KJ115" s="269" t="str">
        <f t="shared" si="166"/>
        <v/>
      </c>
      <c r="KL115" s="119">
        <f t="shared" si="206"/>
        <v>13</v>
      </c>
      <c r="KM115" s="123" t="str">
        <f t="shared" si="227"/>
        <v/>
      </c>
      <c r="KN115" s="123">
        <v>110</v>
      </c>
      <c r="KO115" s="423"/>
      <c r="KP115" s="423"/>
      <c r="KQ115" s="423"/>
      <c r="KR115" s="423"/>
      <c r="KS115" s="421"/>
      <c r="KT115" s="422"/>
      <c r="KU115" s="269" t="str">
        <f t="shared" si="167"/>
        <v/>
      </c>
      <c r="KV115" s="180">
        <v>1</v>
      </c>
      <c r="KW115" s="269" t="str">
        <f t="shared" si="168"/>
        <v/>
      </c>
      <c r="KX115" s="180">
        <v>1</v>
      </c>
      <c r="KY115" s="181">
        <v>1</v>
      </c>
      <c r="KZ115" s="181">
        <v>1</v>
      </c>
      <c r="LA115" s="183">
        <v>1</v>
      </c>
      <c r="LB115" s="183">
        <v>1</v>
      </c>
      <c r="LC115" s="183">
        <v>1</v>
      </c>
      <c r="LD115" s="183">
        <v>1</v>
      </c>
      <c r="LE115" s="183">
        <v>1</v>
      </c>
      <c r="LF115" s="183">
        <v>1</v>
      </c>
      <c r="LG115" s="192" t="str">
        <f ca="1">IF(ISBLANK(KS115),"",ROUND(AVERAGE(OFFSET(KX115:LF115,0,0,1,ion21Coop!$F$42)),1))</f>
        <v/>
      </c>
      <c r="LH115" s="269" t="str">
        <f t="shared" si="169"/>
        <v/>
      </c>
      <c r="LJ115" s="119">
        <f t="shared" si="207"/>
        <v>14</v>
      </c>
      <c r="LK115" s="123" t="str">
        <f t="shared" si="228"/>
        <v/>
      </c>
      <c r="LL115" s="123">
        <v>110</v>
      </c>
      <c r="LM115" s="423"/>
      <c r="LN115" s="423"/>
      <c r="LO115" s="423"/>
      <c r="LP115" s="423"/>
      <c r="LQ115" s="421"/>
      <c r="LR115" s="422"/>
      <c r="LS115" s="269" t="str">
        <f t="shared" si="170"/>
        <v/>
      </c>
      <c r="LT115" s="180">
        <v>1</v>
      </c>
      <c r="LU115" s="269" t="str">
        <f t="shared" si="171"/>
        <v/>
      </c>
      <c r="LV115" s="180">
        <v>1</v>
      </c>
      <c r="LW115" s="181">
        <v>1</v>
      </c>
      <c r="LX115" s="181">
        <v>1</v>
      </c>
      <c r="LY115" s="183">
        <v>1</v>
      </c>
      <c r="LZ115" s="183">
        <v>1</v>
      </c>
      <c r="MA115" s="183">
        <v>1</v>
      </c>
      <c r="MB115" s="183">
        <v>1</v>
      </c>
      <c r="MC115" s="183">
        <v>1</v>
      </c>
      <c r="MD115" s="183">
        <v>1</v>
      </c>
      <c r="ME115" s="192" t="str">
        <f ca="1">IF(ISBLANK(LQ115),"",ROUND(AVERAGE(OFFSET(LV115:MD115,0,0,1,ion21Coop!$F$42)),1))</f>
        <v/>
      </c>
      <c r="MF115" s="269" t="str">
        <f t="shared" si="172"/>
        <v/>
      </c>
      <c r="MH115" s="119">
        <f t="shared" si="208"/>
        <v>15</v>
      </c>
      <c r="MI115" s="123" t="str">
        <f t="shared" si="229"/>
        <v/>
      </c>
      <c r="MJ115" s="123">
        <v>110</v>
      </c>
      <c r="MK115" s="423"/>
      <c r="ML115" s="423"/>
      <c r="MM115" s="423"/>
      <c r="MN115" s="423"/>
      <c r="MO115" s="421"/>
      <c r="MP115" s="422"/>
      <c r="MQ115" s="269" t="str">
        <f t="shared" si="173"/>
        <v/>
      </c>
      <c r="MR115" s="180">
        <v>1</v>
      </c>
      <c r="MS115" s="269" t="str">
        <f t="shared" si="174"/>
        <v/>
      </c>
      <c r="MT115" s="180">
        <v>1</v>
      </c>
      <c r="MU115" s="181">
        <v>1</v>
      </c>
      <c r="MV115" s="181">
        <v>1</v>
      </c>
      <c r="MW115" s="183">
        <v>1</v>
      </c>
      <c r="MX115" s="183">
        <v>1</v>
      </c>
      <c r="MY115" s="183">
        <v>1</v>
      </c>
      <c r="MZ115" s="183">
        <v>1</v>
      </c>
      <c r="NA115" s="183">
        <v>1</v>
      </c>
      <c r="NB115" s="183">
        <v>1</v>
      </c>
      <c r="NC115" s="192" t="str">
        <f ca="1">IF(ISBLANK(MO115),"",ROUND(AVERAGE(OFFSET(MT115:NB115,0,0,1,ion21Coop!$F$42)),1))</f>
        <v/>
      </c>
      <c r="ND115" s="269" t="str">
        <f t="shared" si="175"/>
        <v/>
      </c>
      <c r="NF115" s="119">
        <f t="shared" si="209"/>
        <v>16</v>
      </c>
      <c r="NG115" s="123" t="str">
        <f t="shared" si="230"/>
        <v/>
      </c>
      <c r="NH115" s="123">
        <v>110</v>
      </c>
      <c r="NI115" s="423"/>
      <c r="NJ115" s="423"/>
      <c r="NK115" s="423"/>
      <c r="NL115" s="423"/>
      <c r="NM115" s="421"/>
      <c r="NN115" s="422"/>
      <c r="NO115" s="269" t="str">
        <f t="shared" si="176"/>
        <v/>
      </c>
      <c r="NP115" s="180">
        <v>1</v>
      </c>
      <c r="NQ115" s="269" t="str">
        <f t="shared" si="177"/>
        <v/>
      </c>
      <c r="NR115" s="180">
        <v>1</v>
      </c>
      <c r="NS115" s="181">
        <v>1</v>
      </c>
      <c r="NT115" s="181">
        <v>1</v>
      </c>
      <c r="NU115" s="183">
        <v>1</v>
      </c>
      <c r="NV115" s="183">
        <v>1</v>
      </c>
      <c r="NW115" s="183">
        <v>1</v>
      </c>
      <c r="NX115" s="183">
        <v>1</v>
      </c>
      <c r="NY115" s="183">
        <v>1</v>
      </c>
      <c r="NZ115" s="183">
        <v>1</v>
      </c>
      <c r="OA115" s="192" t="str">
        <f ca="1">IF(ISBLANK(NM115),"",ROUND(AVERAGE(OFFSET(NR115:NZ115,0,0,1,ion21Coop!$F$42)),1))</f>
        <v/>
      </c>
      <c r="OB115" s="269" t="str">
        <f t="shared" si="178"/>
        <v/>
      </c>
      <c r="OD115" s="119">
        <f t="shared" si="210"/>
        <v>17</v>
      </c>
      <c r="OE115" s="123" t="str">
        <f t="shared" si="231"/>
        <v/>
      </c>
      <c r="OF115" s="123">
        <v>110</v>
      </c>
      <c r="OG115" s="423"/>
      <c r="OH115" s="423"/>
      <c r="OI115" s="423"/>
      <c r="OJ115" s="423"/>
      <c r="OK115" s="421"/>
      <c r="OL115" s="422"/>
      <c r="OM115" s="269" t="str">
        <f t="shared" si="179"/>
        <v/>
      </c>
      <c r="ON115" s="180">
        <v>1</v>
      </c>
      <c r="OO115" s="269" t="str">
        <f t="shared" si="180"/>
        <v/>
      </c>
      <c r="OP115" s="180">
        <v>1</v>
      </c>
      <c r="OQ115" s="181">
        <v>1</v>
      </c>
      <c r="OR115" s="181">
        <v>1</v>
      </c>
      <c r="OS115" s="183">
        <v>1</v>
      </c>
      <c r="OT115" s="183">
        <v>1</v>
      </c>
      <c r="OU115" s="183">
        <v>1</v>
      </c>
      <c r="OV115" s="183">
        <v>1</v>
      </c>
      <c r="OW115" s="183">
        <v>1</v>
      </c>
      <c r="OX115" s="183">
        <v>1</v>
      </c>
      <c r="OY115" s="192" t="str">
        <f ca="1">IF(ISBLANK(OK115),"",ROUND(AVERAGE(OFFSET(OP115:OX115,0,0,1,ion21Coop!$F$42)),1))</f>
        <v/>
      </c>
      <c r="OZ115" s="269" t="str">
        <f t="shared" si="181"/>
        <v/>
      </c>
      <c r="PB115" s="119">
        <f t="shared" si="211"/>
        <v>18</v>
      </c>
      <c r="PC115" s="123" t="str">
        <f t="shared" si="232"/>
        <v/>
      </c>
      <c r="PD115" s="123">
        <v>110</v>
      </c>
      <c r="PE115" s="423"/>
      <c r="PF115" s="423"/>
      <c r="PG115" s="423"/>
      <c r="PH115" s="423"/>
      <c r="PI115" s="421"/>
      <c r="PJ115" s="422"/>
      <c r="PK115" s="269" t="str">
        <f t="shared" si="182"/>
        <v/>
      </c>
      <c r="PL115" s="180">
        <v>1</v>
      </c>
      <c r="PM115" s="269" t="str">
        <f t="shared" si="183"/>
        <v/>
      </c>
      <c r="PN115" s="180">
        <v>1</v>
      </c>
      <c r="PO115" s="181">
        <v>1</v>
      </c>
      <c r="PP115" s="181">
        <v>1</v>
      </c>
      <c r="PQ115" s="183">
        <v>1</v>
      </c>
      <c r="PR115" s="183">
        <v>1</v>
      </c>
      <c r="PS115" s="183">
        <v>1</v>
      </c>
      <c r="PT115" s="183">
        <v>1</v>
      </c>
      <c r="PU115" s="183">
        <v>1</v>
      </c>
      <c r="PV115" s="183">
        <v>1</v>
      </c>
      <c r="PW115" s="192" t="str">
        <f ca="1">IF(ISBLANK(PI115),"",ROUND(AVERAGE(OFFSET(PN115:PV115,0,0,1,ion21Coop!$F$42)),1))</f>
        <v/>
      </c>
      <c r="PX115" s="269" t="str">
        <f t="shared" si="184"/>
        <v/>
      </c>
      <c r="PZ115" s="119">
        <f t="shared" si="212"/>
        <v>19</v>
      </c>
      <c r="QA115" s="123" t="str">
        <f t="shared" si="233"/>
        <v/>
      </c>
      <c r="QB115" s="123">
        <v>110</v>
      </c>
      <c r="QC115" s="423"/>
      <c r="QD115" s="423"/>
      <c r="QE115" s="423"/>
      <c r="QF115" s="423"/>
      <c r="QG115" s="421"/>
      <c r="QH115" s="422"/>
      <c r="QI115" s="269" t="str">
        <f t="shared" si="185"/>
        <v/>
      </c>
      <c r="QJ115" s="180">
        <v>1</v>
      </c>
      <c r="QK115" s="269" t="str">
        <f t="shared" si="186"/>
        <v/>
      </c>
      <c r="QL115" s="180">
        <v>1</v>
      </c>
      <c r="QM115" s="181">
        <v>1</v>
      </c>
      <c r="QN115" s="181">
        <v>1</v>
      </c>
      <c r="QO115" s="183">
        <v>1</v>
      </c>
      <c r="QP115" s="183">
        <v>1</v>
      </c>
      <c r="QQ115" s="183">
        <v>1</v>
      </c>
      <c r="QR115" s="183">
        <v>1</v>
      </c>
      <c r="QS115" s="183">
        <v>1</v>
      </c>
      <c r="QT115" s="183">
        <v>1</v>
      </c>
      <c r="QU115" s="192" t="str">
        <f ca="1">IF(ISBLANK(QG115),"",ROUND(AVERAGE(OFFSET(QL115:QT115,0,0,1,ion21Coop!$F$42)),1))</f>
        <v/>
      </c>
      <c r="QV115" s="269" t="str">
        <f t="shared" si="187"/>
        <v/>
      </c>
      <c r="QX115" s="119">
        <f t="shared" si="213"/>
        <v>20</v>
      </c>
      <c r="QY115" s="123" t="str">
        <f t="shared" si="234"/>
        <v/>
      </c>
      <c r="QZ115" s="123">
        <v>110</v>
      </c>
      <c r="RA115" s="423"/>
      <c r="RB115" s="423"/>
      <c r="RC115" s="423"/>
      <c r="RD115" s="423"/>
      <c r="RE115" s="421"/>
      <c r="RF115" s="422"/>
      <c r="RG115" s="269" t="str">
        <f t="shared" si="188"/>
        <v/>
      </c>
      <c r="RH115" s="180">
        <v>1</v>
      </c>
      <c r="RI115" s="269" t="str">
        <f t="shared" si="189"/>
        <v/>
      </c>
      <c r="RJ115" s="180">
        <v>1</v>
      </c>
      <c r="RK115" s="181">
        <v>1</v>
      </c>
      <c r="RL115" s="181">
        <v>1</v>
      </c>
      <c r="RM115" s="183">
        <v>1</v>
      </c>
      <c r="RN115" s="183">
        <v>1</v>
      </c>
      <c r="RO115" s="183">
        <v>1</v>
      </c>
      <c r="RP115" s="183">
        <v>1</v>
      </c>
      <c r="RQ115" s="183">
        <v>1</v>
      </c>
      <c r="RR115" s="183">
        <v>1</v>
      </c>
      <c r="RS115" s="192" t="str">
        <f ca="1">IF(ISBLANK(RE115),"",ROUND(AVERAGE(OFFSET(RJ115:RR115,0,0,1,ion21Coop!$F$42)),1))</f>
        <v/>
      </c>
      <c r="RT115" s="269" t="str">
        <f t="shared" si="190"/>
        <v/>
      </c>
      <c r="RV115" s="119">
        <f t="shared" si="214"/>
        <v>21</v>
      </c>
      <c r="RW115" s="123" t="str">
        <f t="shared" si="235"/>
        <v/>
      </c>
      <c r="RX115" s="123">
        <v>110</v>
      </c>
      <c r="RY115" s="423"/>
      <c r="RZ115" s="423"/>
      <c r="SA115" s="423"/>
      <c r="SB115" s="423"/>
      <c r="SC115" s="421"/>
      <c r="SD115" s="422"/>
      <c r="SE115" s="269" t="str">
        <f t="shared" si="191"/>
        <v/>
      </c>
      <c r="SF115" s="180">
        <v>1</v>
      </c>
      <c r="SG115" s="269" t="str">
        <f t="shared" si="192"/>
        <v/>
      </c>
      <c r="SH115" s="180">
        <v>1</v>
      </c>
      <c r="SI115" s="181">
        <v>1</v>
      </c>
      <c r="SJ115" s="181">
        <v>1</v>
      </c>
      <c r="SK115" s="183">
        <v>1</v>
      </c>
      <c r="SL115" s="183">
        <v>1</v>
      </c>
      <c r="SM115" s="183">
        <v>1</v>
      </c>
      <c r="SN115" s="183">
        <v>1</v>
      </c>
      <c r="SO115" s="183">
        <v>1</v>
      </c>
      <c r="SP115" s="183">
        <v>1</v>
      </c>
      <c r="SQ115" s="192" t="str">
        <f ca="1">IF(ISBLANK(SC115),"",ROUND(AVERAGE(OFFSET(SH115:SP115,0,0,1,ion21Coop!$F$42)),1))</f>
        <v/>
      </c>
      <c r="SR115" s="269" t="str">
        <f t="shared" si="193"/>
        <v/>
      </c>
      <c r="ST115" s="565"/>
      <c r="SU115" s="565"/>
      <c r="SV115" s="566"/>
      <c r="SW115" s="567"/>
      <c r="SX115" s="565"/>
      <c r="SY115" s="566"/>
      <c r="SZ115" s="568"/>
      <c r="TA115" s="567"/>
      <c r="TB115" s="553"/>
    </row>
    <row r="116" spans="10:522" x14ac:dyDescent="0.3">
      <c r="J116" s="119">
        <f t="shared" si="194"/>
        <v>1</v>
      </c>
      <c r="K116" s="123" t="str">
        <f t="shared" si="215"/>
        <v>YaJo</v>
      </c>
      <c r="L116" s="123">
        <v>111</v>
      </c>
      <c r="M116" s="351"/>
      <c r="N116" s="351"/>
      <c r="O116" s="351"/>
      <c r="P116" s="351"/>
      <c r="Q116" s="369"/>
      <c r="R116" s="370"/>
      <c r="S116" s="269" t="str">
        <f t="shared" si="131"/>
        <v/>
      </c>
      <c r="T116" s="180">
        <v>1</v>
      </c>
      <c r="U116" s="269" t="str">
        <f t="shared" si="132"/>
        <v/>
      </c>
      <c r="V116" s="180">
        <v>1</v>
      </c>
      <c r="W116" s="181">
        <v>1</v>
      </c>
      <c r="X116" s="181">
        <v>1</v>
      </c>
      <c r="Y116" s="183">
        <v>1</v>
      </c>
      <c r="Z116" s="183">
        <v>1</v>
      </c>
      <c r="AA116" s="183">
        <v>1</v>
      </c>
      <c r="AB116" s="183">
        <v>1</v>
      </c>
      <c r="AC116" s="183">
        <v>1</v>
      </c>
      <c r="AD116" s="183">
        <v>1</v>
      </c>
      <c r="AE116" s="192" t="str">
        <f ca="1">IF(ISBLANK(Q116),"",ROUND(AVERAGE(OFFSET(V116:AD116,0,0,1,ion21Coop!$F$42)),1))</f>
        <v/>
      </c>
      <c r="AF116" s="269" t="str">
        <f t="shared" si="133"/>
        <v/>
      </c>
      <c r="AH116" s="119">
        <f t="shared" si="195"/>
        <v>2</v>
      </c>
      <c r="AI116" s="123" t="str">
        <f t="shared" si="216"/>
        <v>GeLo</v>
      </c>
      <c r="AJ116" s="123">
        <v>111</v>
      </c>
      <c r="AK116" s="351"/>
      <c r="AL116" s="351"/>
      <c r="AM116" s="351"/>
      <c r="AN116" s="351"/>
      <c r="AO116" s="369"/>
      <c r="AP116" s="370"/>
      <c r="AQ116" s="269" t="str">
        <f t="shared" si="134"/>
        <v/>
      </c>
      <c r="AR116" s="180">
        <v>1</v>
      </c>
      <c r="AS116" s="269" t="str">
        <f t="shared" si="135"/>
        <v/>
      </c>
      <c r="AT116" s="180">
        <v>1</v>
      </c>
      <c r="AU116" s="181">
        <v>1</v>
      </c>
      <c r="AV116" s="181">
        <v>1</v>
      </c>
      <c r="AW116" s="183">
        <v>1</v>
      </c>
      <c r="AX116" s="183">
        <v>1</v>
      </c>
      <c r="AY116" s="183">
        <v>1</v>
      </c>
      <c r="AZ116" s="183">
        <v>1</v>
      </c>
      <c r="BA116" s="183">
        <v>1</v>
      </c>
      <c r="BB116" s="183">
        <v>1</v>
      </c>
      <c r="BC116" s="192" t="str">
        <f ca="1">IF(ISBLANK(AO116),"",ROUND(AVERAGE(OFFSET(AT116:BB116,0,0,1,ion21Coop!$F$42)),1))</f>
        <v/>
      </c>
      <c r="BD116" s="269" t="str">
        <f t="shared" si="136"/>
        <v/>
      </c>
      <c r="BF116" s="119">
        <f t="shared" si="196"/>
        <v>3</v>
      </c>
      <c r="BG116" s="123" t="str">
        <f t="shared" si="217"/>
        <v>MiDo</v>
      </c>
      <c r="BH116" s="123">
        <v>111</v>
      </c>
      <c r="BI116" s="351"/>
      <c r="BJ116" s="351"/>
      <c r="BK116" s="351"/>
      <c r="BL116" s="351"/>
      <c r="BM116" s="369"/>
      <c r="BN116" s="370"/>
      <c r="BO116" s="269" t="str">
        <f t="shared" si="137"/>
        <v/>
      </c>
      <c r="BP116" s="180">
        <v>1</v>
      </c>
      <c r="BQ116" s="269" t="str">
        <f t="shared" si="138"/>
        <v/>
      </c>
      <c r="BR116" s="180">
        <v>1</v>
      </c>
      <c r="BS116" s="181">
        <v>1</v>
      </c>
      <c r="BT116" s="181">
        <v>1</v>
      </c>
      <c r="BU116" s="183">
        <v>1</v>
      </c>
      <c r="BV116" s="183">
        <v>1</v>
      </c>
      <c r="BW116" s="183">
        <v>1</v>
      </c>
      <c r="BX116" s="183">
        <v>1</v>
      </c>
      <c r="BY116" s="183">
        <v>1</v>
      </c>
      <c r="BZ116" s="183">
        <v>1</v>
      </c>
      <c r="CA116" s="192" t="str">
        <f ca="1">IF(ISBLANK(BM116),"",ROUND(AVERAGE(OFFSET(BR116:BZ116,0,0,1,ion21Coop!$F$42)),1))</f>
        <v/>
      </c>
      <c r="CB116" s="269" t="str">
        <f t="shared" si="139"/>
        <v/>
      </c>
      <c r="CD116" s="119">
        <f t="shared" si="197"/>
        <v>4</v>
      </c>
      <c r="CE116" s="123" t="str">
        <f t="shared" si="218"/>
        <v>EmNi</v>
      </c>
      <c r="CF116" s="123">
        <v>111</v>
      </c>
      <c r="CG116" s="351"/>
      <c r="CH116" s="351"/>
      <c r="CI116" s="351"/>
      <c r="CJ116" s="351"/>
      <c r="CK116" s="369"/>
      <c r="CL116" s="370"/>
      <c r="CM116" s="269" t="str">
        <f t="shared" si="140"/>
        <v/>
      </c>
      <c r="CN116" s="180">
        <v>1</v>
      </c>
      <c r="CO116" s="269" t="str">
        <f t="shared" si="141"/>
        <v/>
      </c>
      <c r="CP116" s="180">
        <v>1</v>
      </c>
      <c r="CQ116" s="181">
        <v>1</v>
      </c>
      <c r="CR116" s="181">
        <v>1</v>
      </c>
      <c r="CS116" s="183">
        <v>1</v>
      </c>
      <c r="CT116" s="183">
        <v>1</v>
      </c>
      <c r="CU116" s="183">
        <v>1</v>
      </c>
      <c r="CV116" s="183">
        <v>1</v>
      </c>
      <c r="CW116" s="183">
        <v>1</v>
      </c>
      <c r="CX116" s="183">
        <v>1</v>
      </c>
      <c r="CY116" s="192" t="str">
        <f ca="1">IF(ISBLANK(CK116),"",ROUND(AVERAGE(OFFSET(CP116:CX116,0,0,1,ion21Coop!$F$42)),1))</f>
        <v/>
      </c>
      <c r="CZ116" s="269" t="str">
        <f t="shared" si="142"/>
        <v/>
      </c>
      <c r="DB116" s="119">
        <f t="shared" si="198"/>
        <v>5</v>
      </c>
      <c r="DC116" s="123" t="str">
        <f t="shared" si="219"/>
        <v>HeJe</v>
      </c>
      <c r="DD116" s="123">
        <v>111</v>
      </c>
      <c r="DE116" s="423"/>
      <c r="DF116" s="423"/>
      <c r="DG116" s="423"/>
      <c r="DH116" s="423"/>
      <c r="DI116" s="421"/>
      <c r="DJ116" s="422"/>
      <c r="DK116" s="269" t="str">
        <f t="shared" si="143"/>
        <v/>
      </c>
      <c r="DL116" s="180">
        <v>1</v>
      </c>
      <c r="DM116" s="269" t="str">
        <f t="shared" si="144"/>
        <v/>
      </c>
      <c r="DN116" s="180">
        <v>1</v>
      </c>
      <c r="DO116" s="181">
        <v>1</v>
      </c>
      <c r="DP116" s="181">
        <v>1</v>
      </c>
      <c r="DQ116" s="183">
        <v>1</v>
      </c>
      <c r="DR116" s="183">
        <v>1</v>
      </c>
      <c r="DS116" s="183">
        <v>1</v>
      </c>
      <c r="DT116" s="183">
        <v>1</v>
      </c>
      <c r="DU116" s="183">
        <v>1</v>
      </c>
      <c r="DV116" s="183">
        <v>1</v>
      </c>
      <c r="DW116" s="192" t="str">
        <f ca="1">IF(ISBLANK(DI116),"",ROUND(AVERAGE(OFFSET(DN116:DV116,0,0,1,ion21Coop!$F$42)),1))</f>
        <v/>
      </c>
      <c r="DX116" s="269" t="str">
        <f t="shared" si="145"/>
        <v/>
      </c>
      <c r="DZ116" s="119">
        <f t="shared" si="199"/>
        <v>6</v>
      </c>
      <c r="EA116" s="123" t="str">
        <f t="shared" si="220"/>
        <v/>
      </c>
      <c r="EB116" s="123">
        <v>111</v>
      </c>
      <c r="EC116" s="423"/>
      <c r="ED116" s="423"/>
      <c r="EE116" s="423"/>
      <c r="EF116" s="423"/>
      <c r="EG116" s="421"/>
      <c r="EH116" s="422"/>
      <c r="EI116" s="269" t="str">
        <f t="shared" si="146"/>
        <v/>
      </c>
      <c r="EJ116" s="180">
        <v>1</v>
      </c>
      <c r="EK116" s="269" t="str">
        <f t="shared" si="147"/>
        <v/>
      </c>
      <c r="EL116" s="180">
        <v>1</v>
      </c>
      <c r="EM116" s="181">
        <v>1</v>
      </c>
      <c r="EN116" s="181">
        <v>1</v>
      </c>
      <c r="EO116" s="183">
        <v>1</v>
      </c>
      <c r="EP116" s="183">
        <v>1</v>
      </c>
      <c r="EQ116" s="183">
        <v>1</v>
      </c>
      <c r="ER116" s="183">
        <v>1</v>
      </c>
      <c r="ES116" s="183">
        <v>1</v>
      </c>
      <c r="ET116" s="183">
        <v>1</v>
      </c>
      <c r="EU116" s="192" t="str">
        <f ca="1">IF(ISBLANK(EG116),"",ROUND(AVERAGE(OFFSET(EL116:ET116,0,0,1,ion21Coop!$F$42)),1))</f>
        <v/>
      </c>
      <c r="EV116" s="269" t="str">
        <f t="shared" si="148"/>
        <v/>
      </c>
      <c r="EX116" s="119">
        <f t="shared" si="200"/>
        <v>7</v>
      </c>
      <c r="EY116" s="123" t="str">
        <f t="shared" si="221"/>
        <v/>
      </c>
      <c r="EZ116" s="123">
        <v>111</v>
      </c>
      <c r="FA116" s="423"/>
      <c r="FB116" s="423"/>
      <c r="FC116" s="423"/>
      <c r="FD116" s="423"/>
      <c r="FE116" s="421"/>
      <c r="FF116" s="422"/>
      <c r="FG116" s="269" t="str">
        <f t="shared" si="149"/>
        <v/>
      </c>
      <c r="FH116" s="180">
        <v>1</v>
      </c>
      <c r="FI116" s="269" t="str">
        <f t="shared" si="150"/>
        <v/>
      </c>
      <c r="FJ116" s="180">
        <v>1</v>
      </c>
      <c r="FK116" s="181">
        <v>1</v>
      </c>
      <c r="FL116" s="181">
        <v>1</v>
      </c>
      <c r="FM116" s="183">
        <v>1</v>
      </c>
      <c r="FN116" s="183">
        <v>1</v>
      </c>
      <c r="FO116" s="183">
        <v>1</v>
      </c>
      <c r="FP116" s="183">
        <v>1</v>
      </c>
      <c r="FQ116" s="183">
        <v>1</v>
      </c>
      <c r="FR116" s="183">
        <v>1</v>
      </c>
      <c r="FS116" s="192" t="str">
        <f ca="1">IF(ISBLANK(FE116),"",ROUND(AVERAGE(OFFSET(FJ116:FR116,0,0,1,ion21Coop!$F$42)),1))</f>
        <v/>
      </c>
      <c r="FT116" s="269" t="str">
        <f t="shared" si="151"/>
        <v/>
      </c>
      <c r="FV116" s="119">
        <f t="shared" si="201"/>
        <v>8</v>
      </c>
      <c r="FW116" s="123" t="str">
        <f t="shared" si="222"/>
        <v/>
      </c>
      <c r="FX116" s="123">
        <v>111</v>
      </c>
      <c r="FY116" s="423"/>
      <c r="FZ116" s="423"/>
      <c r="GA116" s="423"/>
      <c r="GB116" s="423"/>
      <c r="GC116" s="421"/>
      <c r="GD116" s="422"/>
      <c r="GE116" s="269" t="str">
        <f t="shared" si="152"/>
        <v/>
      </c>
      <c r="GF116" s="180">
        <v>1</v>
      </c>
      <c r="GG116" s="269" t="str">
        <f t="shared" si="153"/>
        <v/>
      </c>
      <c r="GH116" s="180">
        <v>1</v>
      </c>
      <c r="GI116" s="181">
        <v>1</v>
      </c>
      <c r="GJ116" s="181">
        <v>1</v>
      </c>
      <c r="GK116" s="183">
        <v>1</v>
      </c>
      <c r="GL116" s="183">
        <v>1</v>
      </c>
      <c r="GM116" s="183">
        <v>1</v>
      </c>
      <c r="GN116" s="183">
        <v>1</v>
      </c>
      <c r="GO116" s="183">
        <v>1</v>
      </c>
      <c r="GP116" s="183">
        <v>1</v>
      </c>
      <c r="GQ116" s="192" t="str">
        <f ca="1">IF(ISBLANK(GC116),"",ROUND(AVERAGE(OFFSET(GH116:GP116,0,0,1,ion21Coop!$F$42)),1))</f>
        <v/>
      </c>
      <c r="GR116" s="269" t="str">
        <f t="shared" si="154"/>
        <v/>
      </c>
      <c r="GT116" s="119">
        <f t="shared" si="202"/>
        <v>9</v>
      </c>
      <c r="GU116" s="123" t="str">
        <f t="shared" si="223"/>
        <v/>
      </c>
      <c r="GV116" s="123">
        <v>111</v>
      </c>
      <c r="GW116" s="423"/>
      <c r="GX116" s="423"/>
      <c r="GY116" s="423"/>
      <c r="GZ116" s="423"/>
      <c r="HA116" s="421"/>
      <c r="HB116" s="422"/>
      <c r="HC116" s="269" t="str">
        <f t="shared" si="155"/>
        <v/>
      </c>
      <c r="HD116" s="180">
        <v>1</v>
      </c>
      <c r="HE116" s="269" t="str">
        <f t="shared" si="156"/>
        <v/>
      </c>
      <c r="HF116" s="180">
        <v>1</v>
      </c>
      <c r="HG116" s="181">
        <v>1</v>
      </c>
      <c r="HH116" s="181">
        <v>1</v>
      </c>
      <c r="HI116" s="183">
        <v>1</v>
      </c>
      <c r="HJ116" s="183">
        <v>1</v>
      </c>
      <c r="HK116" s="183">
        <v>1</v>
      </c>
      <c r="HL116" s="183">
        <v>1</v>
      </c>
      <c r="HM116" s="183">
        <v>1</v>
      </c>
      <c r="HN116" s="183">
        <v>1</v>
      </c>
      <c r="HO116" s="192" t="str">
        <f ca="1">IF(ISBLANK(HA116),"",ROUND(AVERAGE(OFFSET(HF116:HN116,0,0,1,ion21Coop!$F$42)),1))</f>
        <v/>
      </c>
      <c r="HP116" s="269" t="str">
        <f t="shared" si="157"/>
        <v/>
      </c>
      <c r="HR116" s="119">
        <f t="shared" si="203"/>
        <v>10</v>
      </c>
      <c r="HS116" s="123" t="str">
        <f t="shared" si="224"/>
        <v/>
      </c>
      <c r="HT116" s="123">
        <v>111</v>
      </c>
      <c r="HU116" s="423"/>
      <c r="HV116" s="423"/>
      <c r="HW116" s="423"/>
      <c r="HX116" s="423"/>
      <c r="HY116" s="421"/>
      <c r="HZ116" s="422"/>
      <c r="IA116" s="269" t="str">
        <f t="shared" si="158"/>
        <v/>
      </c>
      <c r="IB116" s="180">
        <v>1</v>
      </c>
      <c r="IC116" s="269" t="str">
        <f t="shared" si="159"/>
        <v/>
      </c>
      <c r="ID116" s="180">
        <v>1</v>
      </c>
      <c r="IE116" s="181">
        <v>1</v>
      </c>
      <c r="IF116" s="181">
        <v>1</v>
      </c>
      <c r="IG116" s="183">
        <v>1</v>
      </c>
      <c r="IH116" s="183">
        <v>1</v>
      </c>
      <c r="II116" s="183">
        <v>1</v>
      </c>
      <c r="IJ116" s="183">
        <v>1</v>
      </c>
      <c r="IK116" s="183">
        <v>1</v>
      </c>
      <c r="IL116" s="183">
        <v>1</v>
      </c>
      <c r="IM116" s="192" t="str">
        <f ca="1">IF(ISBLANK(HY116),"",ROUND(AVERAGE(OFFSET(ID116:IL116,0,0,1,ion21Coop!$F$42)),1))</f>
        <v/>
      </c>
      <c r="IN116" s="269" t="str">
        <f t="shared" si="160"/>
        <v/>
      </c>
      <c r="IP116" s="119">
        <f t="shared" si="204"/>
        <v>11</v>
      </c>
      <c r="IQ116" s="123" t="str">
        <f t="shared" si="225"/>
        <v/>
      </c>
      <c r="IR116" s="123">
        <v>111</v>
      </c>
      <c r="IS116" s="423"/>
      <c r="IT116" s="423"/>
      <c r="IU116" s="423"/>
      <c r="IV116" s="423"/>
      <c r="IW116" s="421"/>
      <c r="IX116" s="422"/>
      <c r="IY116" s="269" t="str">
        <f t="shared" si="161"/>
        <v/>
      </c>
      <c r="IZ116" s="180">
        <v>1</v>
      </c>
      <c r="JA116" s="269" t="str">
        <f t="shared" si="162"/>
        <v/>
      </c>
      <c r="JB116" s="180">
        <v>1</v>
      </c>
      <c r="JC116" s="181">
        <v>1</v>
      </c>
      <c r="JD116" s="181">
        <v>1</v>
      </c>
      <c r="JE116" s="183">
        <v>1</v>
      </c>
      <c r="JF116" s="183">
        <v>1</v>
      </c>
      <c r="JG116" s="183">
        <v>1</v>
      </c>
      <c r="JH116" s="183">
        <v>1</v>
      </c>
      <c r="JI116" s="183">
        <v>1</v>
      </c>
      <c r="JJ116" s="183">
        <v>1</v>
      </c>
      <c r="JK116" s="192" t="str">
        <f ca="1">IF(ISBLANK(IW116),"",ROUND(AVERAGE(OFFSET(JB116:JJ116,0,0,1,ion21Coop!$F$42)),1))</f>
        <v/>
      </c>
      <c r="JL116" s="269" t="str">
        <f t="shared" si="163"/>
        <v/>
      </c>
      <c r="JN116" s="119">
        <f t="shared" si="205"/>
        <v>12</v>
      </c>
      <c r="JO116" s="123" t="str">
        <f t="shared" si="226"/>
        <v/>
      </c>
      <c r="JP116" s="123">
        <v>111</v>
      </c>
      <c r="JQ116" s="423"/>
      <c r="JR116" s="423"/>
      <c r="JS116" s="423"/>
      <c r="JT116" s="423"/>
      <c r="JU116" s="421"/>
      <c r="JV116" s="422"/>
      <c r="JW116" s="269" t="str">
        <f t="shared" si="164"/>
        <v/>
      </c>
      <c r="JX116" s="180">
        <v>1</v>
      </c>
      <c r="JY116" s="269" t="str">
        <f t="shared" si="165"/>
        <v/>
      </c>
      <c r="JZ116" s="180">
        <v>1</v>
      </c>
      <c r="KA116" s="181">
        <v>1</v>
      </c>
      <c r="KB116" s="181">
        <v>1</v>
      </c>
      <c r="KC116" s="183">
        <v>1</v>
      </c>
      <c r="KD116" s="183">
        <v>1</v>
      </c>
      <c r="KE116" s="183">
        <v>1</v>
      </c>
      <c r="KF116" s="183">
        <v>1</v>
      </c>
      <c r="KG116" s="183">
        <v>1</v>
      </c>
      <c r="KH116" s="183">
        <v>1</v>
      </c>
      <c r="KI116" s="192" t="str">
        <f ca="1">IF(ISBLANK(JU116),"",ROUND(AVERAGE(OFFSET(JZ116:KH116,0,0,1,ion21Coop!$F$42)),1))</f>
        <v/>
      </c>
      <c r="KJ116" s="269" t="str">
        <f t="shared" si="166"/>
        <v/>
      </c>
      <c r="KL116" s="119">
        <f t="shared" si="206"/>
        <v>13</v>
      </c>
      <c r="KM116" s="123" t="str">
        <f t="shared" si="227"/>
        <v/>
      </c>
      <c r="KN116" s="123">
        <v>111</v>
      </c>
      <c r="KO116" s="423"/>
      <c r="KP116" s="423"/>
      <c r="KQ116" s="423"/>
      <c r="KR116" s="423"/>
      <c r="KS116" s="421"/>
      <c r="KT116" s="422"/>
      <c r="KU116" s="269" t="str">
        <f t="shared" si="167"/>
        <v/>
      </c>
      <c r="KV116" s="180">
        <v>1</v>
      </c>
      <c r="KW116" s="269" t="str">
        <f t="shared" si="168"/>
        <v/>
      </c>
      <c r="KX116" s="180">
        <v>1</v>
      </c>
      <c r="KY116" s="181">
        <v>1</v>
      </c>
      <c r="KZ116" s="181">
        <v>1</v>
      </c>
      <c r="LA116" s="183">
        <v>1</v>
      </c>
      <c r="LB116" s="183">
        <v>1</v>
      </c>
      <c r="LC116" s="183">
        <v>1</v>
      </c>
      <c r="LD116" s="183">
        <v>1</v>
      </c>
      <c r="LE116" s="183">
        <v>1</v>
      </c>
      <c r="LF116" s="183">
        <v>1</v>
      </c>
      <c r="LG116" s="192" t="str">
        <f ca="1">IF(ISBLANK(KS116),"",ROUND(AVERAGE(OFFSET(KX116:LF116,0,0,1,ion21Coop!$F$42)),1))</f>
        <v/>
      </c>
      <c r="LH116" s="269" t="str">
        <f t="shared" si="169"/>
        <v/>
      </c>
      <c r="LJ116" s="119">
        <f t="shared" si="207"/>
        <v>14</v>
      </c>
      <c r="LK116" s="123" t="str">
        <f t="shared" si="228"/>
        <v/>
      </c>
      <c r="LL116" s="123">
        <v>111</v>
      </c>
      <c r="LM116" s="423"/>
      <c r="LN116" s="423"/>
      <c r="LO116" s="423"/>
      <c r="LP116" s="423"/>
      <c r="LQ116" s="421"/>
      <c r="LR116" s="422"/>
      <c r="LS116" s="269" t="str">
        <f t="shared" si="170"/>
        <v/>
      </c>
      <c r="LT116" s="180">
        <v>1</v>
      </c>
      <c r="LU116" s="269" t="str">
        <f t="shared" si="171"/>
        <v/>
      </c>
      <c r="LV116" s="180">
        <v>1</v>
      </c>
      <c r="LW116" s="181">
        <v>1</v>
      </c>
      <c r="LX116" s="181">
        <v>1</v>
      </c>
      <c r="LY116" s="183">
        <v>1</v>
      </c>
      <c r="LZ116" s="183">
        <v>1</v>
      </c>
      <c r="MA116" s="183">
        <v>1</v>
      </c>
      <c r="MB116" s="183">
        <v>1</v>
      </c>
      <c r="MC116" s="183">
        <v>1</v>
      </c>
      <c r="MD116" s="183">
        <v>1</v>
      </c>
      <c r="ME116" s="192" t="str">
        <f ca="1">IF(ISBLANK(LQ116),"",ROUND(AVERAGE(OFFSET(LV116:MD116,0,0,1,ion21Coop!$F$42)),1))</f>
        <v/>
      </c>
      <c r="MF116" s="269" t="str">
        <f t="shared" si="172"/>
        <v/>
      </c>
      <c r="MH116" s="119">
        <f t="shared" si="208"/>
        <v>15</v>
      </c>
      <c r="MI116" s="123" t="str">
        <f t="shared" si="229"/>
        <v/>
      </c>
      <c r="MJ116" s="123">
        <v>111</v>
      </c>
      <c r="MK116" s="423"/>
      <c r="ML116" s="423"/>
      <c r="MM116" s="423"/>
      <c r="MN116" s="423"/>
      <c r="MO116" s="421"/>
      <c r="MP116" s="422"/>
      <c r="MQ116" s="269" t="str">
        <f t="shared" si="173"/>
        <v/>
      </c>
      <c r="MR116" s="180">
        <v>1</v>
      </c>
      <c r="MS116" s="269" t="str">
        <f t="shared" si="174"/>
        <v/>
      </c>
      <c r="MT116" s="180">
        <v>1</v>
      </c>
      <c r="MU116" s="181">
        <v>1</v>
      </c>
      <c r="MV116" s="181">
        <v>1</v>
      </c>
      <c r="MW116" s="183">
        <v>1</v>
      </c>
      <c r="MX116" s="183">
        <v>1</v>
      </c>
      <c r="MY116" s="183">
        <v>1</v>
      </c>
      <c r="MZ116" s="183">
        <v>1</v>
      </c>
      <c r="NA116" s="183">
        <v>1</v>
      </c>
      <c r="NB116" s="183">
        <v>1</v>
      </c>
      <c r="NC116" s="192" t="str">
        <f ca="1">IF(ISBLANK(MO116),"",ROUND(AVERAGE(OFFSET(MT116:NB116,0,0,1,ion21Coop!$F$42)),1))</f>
        <v/>
      </c>
      <c r="ND116" s="269" t="str">
        <f t="shared" si="175"/>
        <v/>
      </c>
      <c r="NF116" s="119">
        <f t="shared" si="209"/>
        <v>16</v>
      </c>
      <c r="NG116" s="123" t="str">
        <f t="shared" si="230"/>
        <v/>
      </c>
      <c r="NH116" s="123">
        <v>111</v>
      </c>
      <c r="NI116" s="423"/>
      <c r="NJ116" s="423"/>
      <c r="NK116" s="423"/>
      <c r="NL116" s="423"/>
      <c r="NM116" s="421"/>
      <c r="NN116" s="422"/>
      <c r="NO116" s="269" t="str">
        <f t="shared" si="176"/>
        <v/>
      </c>
      <c r="NP116" s="180">
        <v>1</v>
      </c>
      <c r="NQ116" s="269" t="str">
        <f t="shared" si="177"/>
        <v/>
      </c>
      <c r="NR116" s="180">
        <v>1</v>
      </c>
      <c r="NS116" s="181">
        <v>1</v>
      </c>
      <c r="NT116" s="181">
        <v>1</v>
      </c>
      <c r="NU116" s="183">
        <v>1</v>
      </c>
      <c r="NV116" s="183">
        <v>1</v>
      </c>
      <c r="NW116" s="183">
        <v>1</v>
      </c>
      <c r="NX116" s="183">
        <v>1</v>
      </c>
      <c r="NY116" s="183">
        <v>1</v>
      </c>
      <c r="NZ116" s="183">
        <v>1</v>
      </c>
      <c r="OA116" s="192" t="str">
        <f ca="1">IF(ISBLANK(NM116),"",ROUND(AVERAGE(OFFSET(NR116:NZ116,0,0,1,ion21Coop!$F$42)),1))</f>
        <v/>
      </c>
      <c r="OB116" s="269" t="str">
        <f t="shared" si="178"/>
        <v/>
      </c>
      <c r="OD116" s="119">
        <f t="shared" si="210"/>
        <v>17</v>
      </c>
      <c r="OE116" s="123" t="str">
        <f t="shared" si="231"/>
        <v/>
      </c>
      <c r="OF116" s="123">
        <v>111</v>
      </c>
      <c r="OG116" s="423"/>
      <c r="OH116" s="423"/>
      <c r="OI116" s="423"/>
      <c r="OJ116" s="423"/>
      <c r="OK116" s="421"/>
      <c r="OL116" s="422"/>
      <c r="OM116" s="269" t="str">
        <f t="shared" si="179"/>
        <v/>
      </c>
      <c r="ON116" s="180">
        <v>1</v>
      </c>
      <c r="OO116" s="269" t="str">
        <f t="shared" si="180"/>
        <v/>
      </c>
      <c r="OP116" s="180">
        <v>1</v>
      </c>
      <c r="OQ116" s="181">
        <v>1</v>
      </c>
      <c r="OR116" s="181">
        <v>1</v>
      </c>
      <c r="OS116" s="183">
        <v>1</v>
      </c>
      <c r="OT116" s="183">
        <v>1</v>
      </c>
      <c r="OU116" s="183">
        <v>1</v>
      </c>
      <c r="OV116" s="183">
        <v>1</v>
      </c>
      <c r="OW116" s="183">
        <v>1</v>
      </c>
      <c r="OX116" s="183">
        <v>1</v>
      </c>
      <c r="OY116" s="192" t="str">
        <f ca="1">IF(ISBLANK(OK116),"",ROUND(AVERAGE(OFFSET(OP116:OX116,0,0,1,ion21Coop!$F$42)),1))</f>
        <v/>
      </c>
      <c r="OZ116" s="269" t="str">
        <f t="shared" si="181"/>
        <v/>
      </c>
      <c r="PB116" s="119">
        <f t="shared" si="211"/>
        <v>18</v>
      </c>
      <c r="PC116" s="123" t="str">
        <f t="shared" si="232"/>
        <v/>
      </c>
      <c r="PD116" s="123">
        <v>111</v>
      </c>
      <c r="PE116" s="423"/>
      <c r="PF116" s="423"/>
      <c r="PG116" s="423"/>
      <c r="PH116" s="423"/>
      <c r="PI116" s="421"/>
      <c r="PJ116" s="422"/>
      <c r="PK116" s="269" t="str">
        <f t="shared" si="182"/>
        <v/>
      </c>
      <c r="PL116" s="180">
        <v>1</v>
      </c>
      <c r="PM116" s="269" t="str">
        <f t="shared" si="183"/>
        <v/>
      </c>
      <c r="PN116" s="180">
        <v>1</v>
      </c>
      <c r="PO116" s="181">
        <v>1</v>
      </c>
      <c r="PP116" s="181">
        <v>1</v>
      </c>
      <c r="PQ116" s="183">
        <v>1</v>
      </c>
      <c r="PR116" s="183">
        <v>1</v>
      </c>
      <c r="PS116" s="183">
        <v>1</v>
      </c>
      <c r="PT116" s="183">
        <v>1</v>
      </c>
      <c r="PU116" s="183">
        <v>1</v>
      </c>
      <c r="PV116" s="183">
        <v>1</v>
      </c>
      <c r="PW116" s="192" t="str">
        <f ca="1">IF(ISBLANK(PI116),"",ROUND(AVERAGE(OFFSET(PN116:PV116,0,0,1,ion21Coop!$F$42)),1))</f>
        <v/>
      </c>
      <c r="PX116" s="269" t="str">
        <f t="shared" si="184"/>
        <v/>
      </c>
      <c r="PZ116" s="119">
        <f t="shared" si="212"/>
        <v>19</v>
      </c>
      <c r="QA116" s="123" t="str">
        <f t="shared" si="233"/>
        <v/>
      </c>
      <c r="QB116" s="123">
        <v>111</v>
      </c>
      <c r="QC116" s="423"/>
      <c r="QD116" s="423"/>
      <c r="QE116" s="423"/>
      <c r="QF116" s="423"/>
      <c r="QG116" s="421"/>
      <c r="QH116" s="422"/>
      <c r="QI116" s="269" t="str">
        <f t="shared" si="185"/>
        <v/>
      </c>
      <c r="QJ116" s="180">
        <v>1</v>
      </c>
      <c r="QK116" s="269" t="str">
        <f t="shared" si="186"/>
        <v/>
      </c>
      <c r="QL116" s="180">
        <v>1</v>
      </c>
      <c r="QM116" s="181">
        <v>1</v>
      </c>
      <c r="QN116" s="181">
        <v>1</v>
      </c>
      <c r="QO116" s="183">
        <v>1</v>
      </c>
      <c r="QP116" s="183">
        <v>1</v>
      </c>
      <c r="QQ116" s="183">
        <v>1</v>
      </c>
      <c r="QR116" s="183">
        <v>1</v>
      </c>
      <c r="QS116" s="183">
        <v>1</v>
      </c>
      <c r="QT116" s="183">
        <v>1</v>
      </c>
      <c r="QU116" s="192" t="str">
        <f ca="1">IF(ISBLANK(QG116),"",ROUND(AVERAGE(OFFSET(QL116:QT116,0,0,1,ion21Coop!$F$42)),1))</f>
        <v/>
      </c>
      <c r="QV116" s="269" t="str">
        <f t="shared" si="187"/>
        <v/>
      </c>
      <c r="QX116" s="119">
        <f t="shared" si="213"/>
        <v>20</v>
      </c>
      <c r="QY116" s="123" t="str">
        <f t="shared" si="234"/>
        <v/>
      </c>
      <c r="QZ116" s="123">
        <v>111</v>
      </c>
      <c r="RA116" s="423"/>
      <c r="RB116" s="423"/>
      <c r="RC116" s="423"/>
      <c r="RD116" s="423"/>
      <c r="RE116" s="421"/>
      <c r="RF116" s="422"/>
      <c r="RG116" s="269" t="str">
        <f t="shared" si="188"/>
        <v/>
      </c>
      <c r="RH116" s="180">
        <v>1</v>
      </c>
      <c r="RI116" s="269" t="str">
        <f t="shared" si="189"/>
        <v/>
      </c>
      <c r="RJ116" s="180">
        <v>1</v>
      </c>
      <c r="RK116" s="181">
        <v>1</v>
      </c>
      <c r="RL116" s="181">
        <v>1</v>
      </c>
      <c r="RM116" s="183">
        <v>1</v>
      </c>
      <c r="RN116" s="183">
        <v>1</v>
      </c>
      <c r="RO116" s="183">
        <v>1</v>
      </c>
      <c r="RP116" s="183">
        <v>1</v>
      </c>
      <c r="RQ116" s="183">
        <v>1</v>
      </c>
      <c r="RR116" s="183">
        <v>1</v>
      </c>
      <c r="RS116" s="192" t="str">
        <f ca="1">IF(ISBLANK(RE116),"",ROUND(AVERAGE(OFFSET(RJ116:RR116,0,0,1,ion21Coop!$F$42)),1))</f>
        <v/>
      </c>
      <c r="RT116" s="269" t="str">
        <f t="shared" si="190"/>
        <v/>
      </c>
      <c r="RV116" s="119">
        <f t="shared" si="214"/>
        <v>21</v>
      </c>
      <c r="RW116" s="123" t="str">
        <f t="shared" si="235"/>
        <v/>
      </c>
      <c r="RX116" s="123">
        <v>111</v>
      </c>
      <c r="RY116" s="423"/>
      <c r="RZ116" s="423"/>
      <c r="SA116" s="423"/>
      <c r="SB116" s="423"/>
      <c r="SC116" s="421"/>
      <c r="SD116" s="422"/>
      <c r="SE116" s="269" t="str">
        <f t="shared" si="191"/>
        <v/>
      </c>
      <c r="SF116" s="180">
        <v>1</v>
      </c>
      <c r="SG116" s="269" t="str">
        <f t="shared" si="192"/>
        <v/>
      </c>
      <c r="SH116" s="180">
        <v>1</v>
      </c>
      <c r="SI116" s="181">
        <v>1</v>
      </c>
      <c r="SJ116" s="181">
        <v>1</v>
      </c>
      <c r="SK116" s="183">
        <v>1</v>
      </c>
      <c r="SL116" s="183">
        <v>1</v>
      </c>
      <c r="SM116" s="183">
        <v>1</v>
      </c>
      <c r="SN116" s="183">
        <v>1</v>
      </c>
      <c r="SO116" s="183">
        <v>1</v>
      </c>
      <c r="SP116" s="183">
        <v>1</v>
      </c>
      <c r="SQ116" s="192" t="str">
        <f ca="1">IF(ISBLANK(SC116),"",ROUND(AVERAGE(OFFSET(SH116:SP116,0,0,1,ion21Coop!$F$42)),1))</f>
        <v/>
      </c>
      <c r="SR116" s="269" t="str">
        <f t="shared" si="193"/>
        <v/>
      </c>
      <c r="ST116" s="565"/>
      <c r="SU116" s="565"/>
      <c r="SV116" s="566"/>
      <c r="SW116" s="567"/>
      <c r="SX116" s="565"/>
      <c r="SY116" s="566"/>
      <c r="SZ116" s="568"/>
      <c r="TA116" s="567"/>
      <c r="TB116" s="553"/>
    </row>
    <row r="117" spans="10:522" x14ac:dyDescent="0.3">
      <c r="J117" s="119">
        <f t="shared" si="194"/>
        <v>1</v>
      </c>
      <c r="K117" s="123" t="str">
        <f t="shared" si="215"/>
        <v>YaJo</v>
      </c>
      <c r="L117" s="123">
        <v>112</v>
      </c>
      <c r="M117" s="351"/>
      <c r="N117" s="351"/>
      <c r="O117" s="351"/>
      <c r="P117" s="351"/>
      <c r="Q117" s="369"/>
      <c r="R117" s="370"/>
      <c r="S117" s="269" t="str">
        <f t="shared" ref="S117:S180" si="236">IF(ISBLANK(Q117),"",(R117-Q117)*24)</f>
        <v/>
      </c>
      <c r="T117" s="180">
        <v>1</v>
      </c>
      <c r="U117" s="269" t="str">
        <f t="shared" ref="U117:U180" si="237">IF(ISBLANK(Q117),"",S117*T117)</f>
        <v/>
      </c>
      <c r="V117" s="180">
        <v>1</v>
      </c>
      <c r="W117" s="181">
        <v>1</v>
      </c>
      <c r="X117" s="181">
        <v>1</v>
      </c>
      <c r="Y117" s="183">
        <v>1</v>
      </c>
      <c r="Z117" s="183">
        <v>1</v>
      </c>
      <c r="AA117" s="183">
        <v>1</v>
      </c>
      <c r="AB117" s="183">
        <v>1</v>
      </c>
      <c r="AC117" s="183">
        <v>1</v>
      </c>
      <c r="AD117" s="183">
        <v>1</v>
      </c>
      <c r="AE117" s="192" t="str">
        <f ca="1">IF(ISBLANK(Q117),"",ROUND(AVERAGE(OFFSET(V117:AD117,0,0,1,ion21Coop!$F$42)),1))</f>
        <v/>
      </c>
      <c r="AF117" s="269" t="str">
        <f t="shared" ref="AF117:AF180" si="238">IF(ISBLANK(Q117),"",U117*AE117)</f>
        <v/>
      </c>
      <c r="AH117" s="119">
        <f t="shared" si="195"/>
        <v>2</v>
      </c>
      <c r="AI117" s="123" t="str">
        <f t="shared" si="216"/>
        <v>GeLo</v>
      </c>
      <c r="AJ117" s="123">
        <v>112</v>
      </c>
      <c r="AK117" s="351"/>
      <c r="AL117" s="351"/>
      <c r="AM117" s="351"/>
      <c r="AN117" s="351"/>
      <c r="AO117" s="369"/>
      <c r="AP117" s="370"/>
      <c r="AQ117" s="269" t="str">
        <f t="shared" ref="AQ117:AQ180" si="239">IF(ISBLANK(AO117),"",(AP117-AO117)*24)</f>
        <v/>
      </c>
      <c r="AR117" s="180">
        <v>1</v>
      </c>
      <c r="AS117" s="269" t="str">
        <f t="shared" ref="AS117:AS180" si="240">IF(ISBLANK(AO117),"",AQ117*AR117)</f>
        <v/>
      </c>
      <c r="AT117" s="180">
        <v>1</v>
      </c>
      <c r="AU117" s="181">
        <v>1</v>
      </c>
      <c r="AV117" s="181">
        <v>1</v>
      </c>
      <c r="AW117" s="183">
        <v>1</v>
      </c>
      <c r="AX117" s="183">
        <v>1</v>
      </c>
      <c r="AY117" s="183">
        <v>1</v>
      </c>
      <c r="AZ117" s="183">
        <v>1</v>
      </c>
      <c r="BA117" s="183">
        <v>1</v>
      </c>
      <c r="BB117" s="183">
        <v>1</v>
      </c>
      <c r="BC117" s="192" t="str">
        <f ca="1">IF(ISBLANK(AO117),"",ROUND(AVERAGE(OFFSET(AT117:BB117,0,0,1,ion21Coop!$F$42)),1))</f>
        <v/>
      </c>
      <c r="BD117" s="269" t="str">
        <f t="shared" ref="BD117:BD180" si="241">IF(ISBLANK(AO117),"",AS117*BC117)</f>
        <v/>
      </c>
      <c r="BF117" s="119">
        <f t="shared" si="196"/>
        <v>3</v>
      </c>
      <c r="BG117" s="123" t="str">
        <f t="shared" si="217"/>
        <v>MiDo</v>
      </c>
      <c r="BH117" s="123">
        <v>112</v>
      </c>
      <c r="BI117" s="351"/>
      <c r="BJ117" s="351"/>
      <c r="BK117" s="351"/>
      <c r="BL117" s="351"/>
      <c r="BM117" s="369"/>
      <c r="BN117" s="370"/>
      <c r="BO117" s="269" t="str">
        <f t="shared" ref="BO117:BO180" si="242">IF(ISBLANK(BM117),"",(BN117-BM117)*24)</f>
        <v/>
      </c>
      <c r="BP117" s="180">
        <v>1</v>
      </c>
      <c r="BQ117" s="269" t="str">
        <f t="shared" ref="BQ117:BQ180" si="243">IF(ISBLANK(BM117),"",BO117*BP117)</f>
        <v/>
      </c>
      <c r="BR117" s="180">
        <v>1</v>
      </c>
      <c r="BS117" s="181">
        <v>1</v>
      </c>
      <c r="BT117" s="181">
        <v>1</v>
      </c>
      <c r="BU117" s="183">
        <v>1</v>
      </c>
      <c r="BV117" s="183">
        <v>1</v>
      </c>
      <c r="BW117" s="183">
        <v>1</v>
      </c>
      <c r="BX117" s="183">
        <v>1</v>
      </c>
      <c r="BY117" s="183">
        <v>1</v>
      </c>
      <c r="BZ117" s="183">
        <v>1</v>
      </c>
      <c r="CA117" s="192" t="str">
        <f ca="1">IF(ISBLANK(BM117),"",ROUND(AVERAGE(OFFSET(BR117:BZ117,0,0,1,ion21Coop!$F$42)),1))</f>
        <v/>
      </c>
      <c r="CB117" s="269" t="str">
        <f t="shared" ref="CB117:CB180" si="244">IF(ISBLANK(BM117),"",BQ117*CA117)</f>
        <v/>
      </c>
      <c r="CD117" s="119">
        <f t="shared" si="197"/>
        <v>4</v>
      </c>
      <c r="CE117" s="123" t="str">
        <f t="shared" si="218"/>
        <v>EmNi</v>
      </c>
      <c r="CF117" s="123">
        <v>112</v>
      </c>
      <c r="CG117" s="351"/>
      <c r="CH117" s="351"/>
      <c r="CI117" s="351"/>
      <c r="CJ117" s="351"/>
      <c r="CK117" s="369"/>
      <c r="CL117" s="370"/>
      <c r="CM117" s="269" t="str">
        <f t="shared" ref="CM117:CM180" si="245">IF(ISBLANK(CK117),"",(CL117-CK117)*24)</f>
        <v/>
      </c>
      <c r="CN117" s="180">
        <v>1</v>
      </c>
      <c r="CO117" s="269" t="str">
        <f t="shared" ref="CO117:CO180" si="246">IF(ISBLANK(CK117),"",CM117*CN117)</f>
        <v/>
      </c>
      <c r="CP117" s="180">
        <v>1</v>
      </c>
      <c r="CQ117" s="181">
        <v>1</v>
      </c>
      <c r="CR117" s="181">
        <v>1</v>
      </c>
      <c r="CS117" s="183">
        <v>1</v>
      </c>
      <c r="CT117" s="183">
        <v>1</v>
      </c>
      <c r="CU117" s="183">
        <v>1</v>
      </c>
      <c r="CV117" s="183">
        <v>1</v>
      </c>
      <c r="CW117" s="183">
        <v>1</v>
      </c>
      <c r="CX117" s="183">
        <v>1</v>
      </c>
      <c r="CY117" s="192" t="str">
        <f ca="1">IF(ISBLANK(CK117),"",ROUND(AVERAGE(OFFSET(CP117:CX117,0,0,1,ion21Coop!$F$42)),1))</f>
        <v/>
      </c>
      <c r="CZ117" s="269" t="str">
        <f t="shared" ref="CZ117:CZ180" si="247">IF(ISBLANK(CK117),"",CO117*CY117)</f>
        <v/>
      </c>
      <c r="DB117" s="119">
        <f t="shared" si="198"/>
        <v>5</v>
      </c>
      <c r="DC117" s="123" t="str">
        <f t="shared" si="219"/>
        <v>HeJe</v>
      </c>
      <c r="DD117" s="123">
        <v>112</v>
      </c>
      <c r="DE117" s="423"/>
      <c r="DF117" s="423"/>
      <c r="DG117" s="423"/>
      <c r="DH117" s="423"/>
      <c r="DI117" s="421"/>
      <c r="DJ117" s="422"/>
      <c r="DK117" s="269" t="str">
        <f t="shared" ref="DK117:DK180" si="248">IF(ISBLANK(DI117),"",(DJ117-DI117)*24)</f>
        <v/>
      </c>
      <c r="DL117" s="180">
        <v>1</v>
      </c>
      <c r="DM117" s="269" t="str">
        <f t="shared" ref="DM117:DM180" si="249">IF(ISBLANK(DI117),"",DK117*DL117)</f>
        <v/>
      </c>
      <c r="DN117" s="180">
        <v>1</v>
      </c>
      <c r="DO117" s="181">
        <v>1</v>
      </c>
      <c r="DP117" s="181">
        <v>1</v>
      </c>
      <c r="DQ117" s="183">
        <v>1</v>
      </c>
      <c r="DR117" s="183">
        <v>1</v>
      </c>
      <c r="DS117" s="183">
        <v>1</v>
      </c>
      <c r="DT117" s="183">
        <v>1</v>
      </c>
      <c r="DU117" s="183">
        <v>1</v>
      </c>
      <c r="DV117" s="183">
        <v>1</v>
      </c>
      <c r="DW117" s="192" t="str">
        <f ca="1">IF(ISBLANK(DI117),"",ROUND(AVERAGE(OFFSET(DN117:DV117,0,0,1,ion21Coop!$F$42)),1))</f>
        <v/>
      </c>
      <c r="DX117" s="269" t="str">
        <f t="shared" ref="DX117:DX180" si="250">IF(ISBLANK(DI117),"",DM117*DW117)</f>
        <v/>
      </c>
      <c r="DZ117" s="119">
        <f t="shared" si="199"/>
        <v>6</v>
      </c>
      <c r="EA117" s="123" t="str">
        <f t="shared" si="220"/>
        <v/>
      </c>
      <c r="EB117" s="123">
        <v>112</v>
      </c>
      <c r="EC117" s="423"/>
      <c r="ED117" s="423"/>
      <c r="EE117" s="423"/>
      <c r="EF117" s="423"/>
      <c r="EG117" s="421"/>
      <c r="EH117" s="422"/>
      <c r="EI117" s="269" t="str">
        <f t="shared" ref="EI117:EI180" si="251">IF(ISBLANK(EG117),"",(EH117-EG117)*24)</f>
        <v/>
      </c>
      <c r="EJ117" s="180">
        <v>1</v>
      </c>
      <c r="EK117" s="269" t="str">
        <f t="shared" ref="EK117:EK180" si="252">IF(ISBLANK(EG117),"",EI117*EJ117)</f>
        <v/>
      </c>
      <c r="EL117" s="180">
        <v>1</v>
      </c>
      <c r="EM117" s="181">
        <v>1</v>
      </c>
      <c r="EN117" s="181">
        <v>1</v>
      </c>
      <c r="EO117" s="183">
        <v>1</v>
      </c>
      <c r="EP117" s="183">
        <v>1</v>
      </c>
      <c r="EQ117" s="183">
        <v>1</v>
      </c>
      <c r="ER117" s="183">
        <v>1</v>
      </c>
      <c r="ES117" s="183">
        <v>1</v>
      </c>
      <c r="ET117" s="183">
        <v>1</v>
      </c>
      <c r="EU117" s="192" t="str">
        <f ca="1">IF(ISBLANK(EG117),"",ROUND(AVERAGE(OFFSET(EL117:ET117,0,0,1,ion21Coop!$F$42)),1))</f>
        <v/>
      </c>
      <c r="EV117" s="269" t="str">
        <f t="shared" ref="EV117:EV180" si="253">IF(ISBLANK(EG117),"",EK117*EU117)</f>
        <v/>
      </c>
      <c r="EX117" s="119">
        <f t="shared" si="200"/>
        <v>7</v>
      </c>
      <c r="EY117" s="123" t="str">
        <f t="shared" si="221"/>
        <v/>
      </c>
      <c r="EZ117" s="123">
        <v>112</v>
      </c>
      <c r="FA117" s="423"/>
      <c r="FB117" s="423"/>
      <c r="FC117" s="423"/>
      <c r="FD117" s="423"/>
      <c r="FE117" s="421"/>
      <c r="FF117" s="422"/>
      <c r="FG117" s="269" t="str">
        <f t="shared" ref="FG117:FG180" si="254">IF(ISBLANK(FE117),"",(FF117-FE117)*24)</f>
        <v/>
      </c>
      <c r="FH117" s="180">
        <v>1</v>
      </c>
      <c r="FI117" s="269" t="str">
        <f t="shared" ref="FI117:FI180" si="255">IF(ISBLANK(FE117),"",FG117*FH117)</f>
        <v/>
      </c>
      <c r="FJ117" s="180">
        <v>1</v>
      </c>
      <c r="FK117" s="181">
        <v>1</v>
      </c>
      <c r="FL117" s="181">
        <v>1</v>
      </c>
      <c r="FM117" s="183">
        <v>1</v>
      </c>
      <c r="FN117" s="183">
        <v>1</v>
      </c>
      <c r="FO117" s="183">
        <v>1</v>
      </c>
      <c r="FP117" s="183">
        <v>1</v>
      </c>
      <c r="FQ117" s="183">
        <v>1</v>
      </c>
      <c r="FR117" s="183">
        <v>1</v>
      </c>
      <c r="FS117" s="192" t="str">
        <f ca="1">IF(ISBLANK(FE117),"",ROUND(AVERAGE(OFFSET(FJ117:FR117,0,0,1,ion21Coop!$F$42)),1))</f>
        <v/>
      </c>
      <c r="FT117" s="269" t="str">
        <f t="shared" ref="FT117:FT180" si="256">IF(ISBLANK(FE117),"",FI117*FS117)</f>
        <v/>
      </c>
      <c r="FV117" s="119">
        <f t="shared" si="201"/>
        <v>8</v>
      </c>
      <c r="FW117" s="123" t="str">
        <f t="shared" si="222"/>
        <v/>
      </c>
      <c r="FX117" s="123">
        <v>112</v>
      </c>
      <c r="FY117" s="423"/>
      <c r="FZ117" s="423"/>
      <c r="GA117" s="423"/>
      <c r="GB117" s="423"/>
      <c r="GC117" s="421"/>
      <c r="GD117" s="422"/>
      <c r="GE117" s="269" t="str">
        <f t="shared" ref="GE117:GE180" si="257">IF(ISBLANK(GC117),"",(GD117-GC117)*24)</f>
        <v/>
      </c>
      <c r="GF117" s="180">
        <v>1</v>
      </c>
      <c r="GG117" s="269" t="str">
        <f t="shared" ref="GG117:GG180" si="258">IF(ISBLANK(GC117),"",GE117*GF117)</f>
        <v/>
      </c>
      <c r="GH117" s="180">
        <v>1</v>
      </c>
      <c r="GI117" s="181">
        <v>1</v>
      </c>
      <c r="GJ117" s="181">
        <v>1</v>
      </c>
      <c r="GK117" s="183">
        <v>1</v>
      </c>
      <c r="GL117" s="183">
        <v>1</v>
      </c>
      <c r="GM117" s="183">
        <v>1</v>
      </c>
      <c r="GN117" s="183">
        <v>1</v>
      </c>
      <c r="GO117" s="183">
        <v>1</v>
      </c>
      <c r="GP117" s="183">
        <v>1</v>
      </c>
      <c r="GQ117" s="192" t="str">
        <f ca="1">IF(ISBLANK(GC117),"",ROUND(AVERAGE(OFFSET(GH117:GP117,0,0,1,ion21Coop!$F$42)),1))</f>
        <v/>
      </c>
      <c r="GR117" s="269" t="str">
        <f t="shared" ref="GR117:GR180" si="259">IF(ISBLANK(GC117),"",GG117*GQ117)</f>
        <v/>
      </c>
      <c r="GT117" s="119">
        <f t="shared" si="202"/>
        <v>9</v>
      </c>
      <c r="GU117" s="123" t="str">
        <f t="shared" si="223"/>
        <v/>
      </c>
      <c r="GV117" s="123">
        <v>112</v>
      </c>
      <c r="GW117" s="423"/>
      <c r="GX117" s="423"/>
      <c r="GY117" s="423"/>
      <c r="GZ117" s="423"/>
      <c r="HA117" s="421"/>
      <c r="HB117" s="422"/>
      <c r="HC117" s="269" t="str">
        <f t="shared" ref="HC117:HC180" si="260">IF(ISBLANK(HA117),"",(HB117-HA117)*24)</f>
        <v/>
      </c>
      <c r="HD117" s="180">
        <v>1</v>
      </c>
      <c r="HE117" s="269" t="str">
        <f t="shared" ref="HE117:HE180" si="261">IF(ISBLANK(HA117),"",HC117*HD117)</f>
        <v/>
      </c>
      <c r="HF117" s="180">
        <v>1</v>
      </c>
      <c r="HG117" s="181">
        <v>1</v>
      </c>
      <c r="HH117" s="181">
        <v>1</v>
      </c>
      <c r="HI117" s="183">
        <v>1</v>
      </c>
      <c r="HJ117" s="183">
        <v>1</v>
      </c>
      <c r="HK117" s="183">
        <v>1</v>
      </c>
      <c r="HL117" s="183">
        <v>1</v>
      </c>
      <c r="HM117" s="183">
        <v>1</v>
      </c>
      <c r="HN117" s="183">
        <v>1</v>
      </c>
      <c r="HO117" s="192" t="str">
        <f ca="1">IF(ISBLANK(HA117),"",ROUND(AVERAGE(OFFSET(HF117:HN117,0,0,1,ion21Coop!$F$42)),1))</f>
        <v/>
      </c>
      <c r="HP117" s="269" t="str">
        <f t="shared" ref="HP117:HP180" si="262">IF(ISBLANK(HA117),"",HE117*HO117)</f>
        <v/>
      </c>
      <c r="HR117" s="119">
        <f t="shared" si="203"/>
        <v>10</v>
      </c>
      <c r="HS117" s="123" t="str">
        <f t="shared" si="224"/>
        <v/>
      </c>
      <c r="HT117" s="123">
        <v>112</v>
      </c>
      <c r="HU117" s="423"/>
      <c r="HV117" s="423"/>
      <c r="HW117" s="423"/>
      <c r="HX117" s="423"/>
      <c r="HY117" s="421"/>
      <c r="HZ117" s="422"/>
      <c r="IA117" s="269" t="str">
        <f t="shared" ref="IA117:IA180" si="263">IF(ISBLANK(HY117),"",(HZ117-HY117)*24)</f>
        <v/>
      </c>
      <c r="IB117" s="180">
        <v>1</v>
      </c>
      <c r="IC117" s="269" t="str">
        <f t="shared" ref="IC117:IC180" si="264">IF(ISBLANK(HY117),"",IA117*IB117)</f>
        <v/>
      </c>
      <c r="ID117" s="180">
        <v>1</v>
      </c>
      <c r="IE117" s="181">
        <v>1</v>
      </c>
      <c r="IF117" s="181">
        <v>1</v>
      </c>
      <c r="IG117" s="183">
        <v>1</v>
      </c>
      <c r="IH117" s="183">
        <v>1</v>
      </c>
      <c r="II117" s="183">
        <v>1</v>
      </c>
      <c r="IJ117" s="183">
        <v>1</v>
      </c>
      <c r="IK117" s="183">
        <v>1</v>
      </c>
      <c r="IL117" s="183">
        <v>1</v>
      </c>
      <c r="IM117" s="192" t="str">
        <f ca="1">IF(ISBLANK(HY117),"",ROUND(AVERAGE(OFFSET(ID117:IL117,0,0,1,ion21Coop!$F$42)),1))</f>
        <v/>
      </c>
      <c r="IN117" s="269" t="str">
        <f t="shared" ref="IN117:IN180" si="265">IF(ISBLANK(HY117),"",IC117*IM117)</f>
        <v/>
      </c>
      <c r="IP117" s="119">
        <f t="shared" si="204"/>
        <v>11</v>
      </c>
      <c r="IQ117" s="123" t="str">
        <f t="shared" si="225"/>
        <v/>
      </c>
      <c r="IR117" s="123">
        <v>112</v>
      </c>
      <c r="IS117" s="423"/>
      <c r="IT117" s="423"/>
      <c r="IU117" s="423"/>
      <c r="IV117" s="423"/>
      <c r="IW117" s="421"/>
      <c r="IX117" s="422"/>
      <c r="IY117" s="269" t="str">
        <f t="shared" ref="IY117:IY180" si="266">IF(ISBLANK(IW117),"",(IX117-IW117)*24)</f>
        <v/>
      </c>
      <c r="IZ117" s="180">
        <v>1</v>
      </c>
      <c r="JA117" s="269" t="str">
        <f t="shared" ref="JA117:JA180" si="267">IF(ISBLANK(IW117),"",IY117*IZ117)</f>
        <v/>
      </c>
      <c r="JB117" s="180">
        <v>1</v>
      </c>
      <c r="JC117" s="181">
        <v>1</v>
      </c>
      <c r="JD117" s="181">
        <v>1</v>
      </c>
      <c r="JE117" s="183">
        <v>1</v>
      </c>
      <c r="JF117" s="183">
        <v>1</v>
      </c>
      <c r="JG117" s="183">
        <v>1</v>
      </c>
      <c r="JH117" s="183">
        <v>1</v>
      </c>
      <c r="JI117" s="183">
        <v>1</v>
      </c>
      <c r="JJ117" s="183">
        <v>1</v>
      </c>
      <c r="JK117" s="192" t="str">
        <f ca="1">IF(ISBLANK(IW117),"",ROUND(AVERAGE(OFFSET(JB117:JJ117,0,0,1,ion21Coop!$F$42)),1))</f>
        <v/>
      </c>
      <c r="JL117" s="269" t="str">
        <f t="shared" ref="JL117:JL180" si="268">IF(ISBLANK(IW117),"",JA117*JK117)</f>
        <v/>
      </c>
      <c r="JN117" s="119">
        <f t="shared" si="205"/>
        <v>12</v>
      </c>
      <c r="JO117" s="123" t="str">
        <f t="shared" si="226"/>
        <v/>
      </c>
      <c r="JP117" s="123">
        <v>112</v>
      </c>
      <c r="JQ117" s="423"/>
      <c r="JR117" s="423"/>
      <c r="JS117" s="423"/>
      <c r="JT117" s="423"/>
      <c r="JU117" s="421"/>
      <c r="JV117" s="422"/>
      <c r="JW117" s="269" t="str">
        <f t="shared" ref="JW117:JW180" si="269">IF(ISBLANK(JU117),"",(JV117-JU117)*24)</f>
        <v/>
      </c>
      <c r="JX117" s="180">
        <v>1</v>
      </c>
      <c r="JY117" s="269" t="str">
        <f t="shared" ref="JY117:JY180" si="270">IF(ISBLANK(JU117),"",JW117*JX117)</f>
        <v/>
      </c>
      <c r="JZ117" s="180">
        <v>1</v>
      </c>
      <c r="KA117" s="181">
        <v>1</v>
      </c>
      <c r="KB117" s="181">
        <v>1</v>
      </c>
      <c r="KC117" s="183">
        <v>1</v>
      </c>
      <c r="KD117" s="183">
        <v>1</v>
      </c>
      <c r="KE117" s="183">
        <v>1</v>
      </c>
      <c r="KF117" s="183">
        <v>1</v>
      </c>
      <c r="KG117" s="183">
        <v>1</v>
      </c>
      <c r="KH117" s="183">
        <v>1</v>
      </c>
      <c r="KI117" s="192" t="str">
        <f ca="1">IF(ISBLANK(JU117),"",ROUND(AVERAGE(OFFSET(JZ117:KH117,0,0,1,ion21Coop!$F$42)),1))</f>
        <v/>
      </c>
      <c r="KJ117" s="269" t="str">
        <f t="shared" ref="KJ117:KJ180" si="271">IF(ISBLANK(JU117),"",JY117*KI117)</f>
        <v/>
      </c>
      <c r="KL117" s="119">
        <f t="shared" si="206"/>
        <v>13</v>
      </c>
      <c r="KM117" s="123" t="str">
        <f t="shared" si="227"/>
        <v/>
      </c>
      <c r="KN117" s="123">
        <v>112</v>
      </c>
      <c r="KO117" s="423"/>
      <c r="KP117" s="423"/>
      <c r="KQ117" s="423"/>
      <c r="KR117" s="423"/>
      <c r="KS117" s="421"/>
      <c r="KT117" s="422"/>
      <c r="KU117" s="269" t="str">
        <f t="shared" ref="KU117:KU180" si="272">IF(ISBLANK(KS117),"",(KT117-KS117)*24)</f>
        <v/>
      </c>
      <c r="KV117" s="180">
        <v>1</v>
      </c>
      <c r="KW117" s="269" t="str">
        <f t="shared" ref="KW117:KW180" si="273">IF(ISBLANK(KS117),"",KU117*KV117)</f>
        <v/>
      </c>
      <c r="KX117" s="180">
        <v>1</v>
      </c>
      <c r="KY117" s="181">
        <v>1</v>
      </c>
      <c r="KZ117" s="181">
        <v>1</v>
      </c>
      <c r="LA117" s="183">
        <v>1</v>
      </c>
      <c r="LB117" s="183">
        <v>1</v>
      </c>
      <c r="LC117" s="183">
        <v>1</v>
      </c>
      <c r="LD117" s="183">
        <v>1</v>
      </c>
      <c r="LE117" s="183">
        <v>1</v>
      </c>
      <c r="LF117" s="183">
        <v>1</v>
      </c>
      <c r="LG117" s="192" t="str">
        <f ca="1">IF(ISBLANK(KS117),"",ROUND(AVERAGE(OFFSET(KX117:LF117,0,0,1,ion21Coop!$F$42)),1))</f>
        <v/>
      </c>
      <c r="LH117" s="269" t="str">
        <f t="shared" ref="LH117:LH180" si="274">IF(ISBLANK(KS117),"",KW117*LG117)</f>
        <v/>
      </c>
      <c r="LJ117" s="119">
        <f t="shared" si="207"/>
        <v>14</v>
      </c>
      <c r="LK117" s="123" t="str">
        <f t="shared" si="228"/>
        <v/>
      </c>
      <c r="LL117" s="123">
        <v>112</v>
      </c>
      <c r="LM117" s="423"/>
      <c r="LN117" s="423"/>
      <c r="LO117" s="423"/>
      <c r="LP117" s="423"/>
      <c r="LQ117" s="421"/>
      <c r="LR117" s="422"/>
      <c r="LS117" s="269" t="str">
        <f t="shared" ref="LS117:LS180" si="275">IF(ISBLANK(LQ117),"",(LR117-LQ117)*24)</f>
        <v/>
      </c>
      <c r="LT117" s="180">
        <v>1</v>
      </c>
      <c r="LU117" s="269" t="str">
        <f t="shared" ref="LU117:LU180" si="276">IF(ISBLANK(LQ117),"",LS117*LT117)</f>
        <v/>
      </c>
      <c r="LV117" s="180">
        <v>1</v>
      </c>
      <c r="LW117" s="181">
        <v>1</v>
      </c>
      <c r="LX117" s="181">
        <v>1</v>
      </c>
      <c r="LY117" s="183">
        <v>1</v>
      </c>
      <c r="LZ117" s="183">
        <v>1</v>
      </c>
      <c r="MA117" s="183">
        <v>1</v>
      </c>
      <c r="MB117" s="183">
        <v>1</v>
      </c>
      <c r="MC117" s="183">
        <v>1</v>
      </c>
      <c r="MD117" s="183">
        <v>1</v>
      </c>
      <c r="ME117" s="192" t="str">
        <f ca="1">IF(ISBLANK(LQ117),"",ROUND(AVERAGE(OFFSET(LV117:MD117,0,0,1,ion21Coop!$F$42)),1))</f>
        <v/>
      </c>
      <c r="MF117" s="269" t="str">
        <f t="shared" ref="MF117:MF180" si="277">IF(ISBLANK(LQ117),"",LU117*ME117)</f>
        <v/>
      </c>
      <c r="MH117" s="119">
        <f t="shared" si="208"/>
        <v>15</v>
      </c>
      <c r="MI117" s="123" t="str">
        <f t="shared" si="229"/>
        <v/>
      </c>
      <c r="MJ117" s="123">
        <v>112</v>
      </c>
      <c r="MK117" s="423"/>
      <c r="ML117" s="423"/>
      <c r="MM117" s="423"/>
      <c r="MN117" s="423"/>
      <c r="MO117" s="421"/>
      <c r="MP117" s="422"/>
      <c r="MQ117" s="269" t="str">
        <f t="shared" ref="MQ117:MQ180" si="278">IF(ISBLANK(MO117),"",(MP117-MO117)*24)</f>
        <v/>
      </c>
      <c r="MR117" s="180">
        <v>1</v>
      </c>
      <c r="MS117" s="269" t="str">
        <f t="shared" ref="MS117:MS180" si="279">IF(ISBLANK(MO117),"",MQ117*MR117)</f>
        <v/>
      </c>
      <c r="MT117" s="180">
        <v>1</v>
      </c>
      <c r="MU117" s="181">
        <v>1</v>
      </c>
      <c r="MV117" s="181">
        <v>1</v>
      </c>
      <c r="MW117" s="183">
        <v>1</v>
      </c>
      <c r="MX117" s="183">
        <v>1</v>
      </c>
      <c r="MY117" s="183">
        <v>1</v>
      </c>
      <c r="MZ117" s="183">
        <v>1</v>
      </c>
      <c r="NA117" s="183">
        <v>1</v>
      </c>
      <c r="NB117" s="183">
        <v>1</v>
      </c>
      <c r="NC117" s="192" t="str">
        <f ca="1">IF(ISBLANK(MO117),"",ROUND(AVERAGE(OFFSET(MT117:NB117,0,0,1,ion21Coop!$F$42)),1))</f>
        <v/>
      </c>
      <c r="ND117" s="269" t="str">
        <f t="shared" ref="ND117:ND180" si="280">IF(ISBLANK(MO117),"",MS117*NC117)</f>
        <v/>
      </c>
      <c r="NF117" s="119">
        <f t="shared" si="209"/>
        <v>16</v>
      </c>
      <c r="NG117" s="123" t="str">
        <f t="shared" si="230"/>
        <v/>
      </c>
      <c r="NH117" s="123">
        <v>112</v>
      </c>
      <c r="NI117" s="423"/>
      <c r="NJ117" s="423"/>
      <c r="NK117" s="423"/>
      <c r="NL117" s="423"/>
      <c r="NM117" s="421"/>
      <c r="NN117" s="422"/>
      <c r="NO117" s="269" t="str">
        <f t="shared" ref="NO117:NO180" si="281">IF(ISBLANK(NM117),"",(NN117-NM117)*24)</f>
        <v/>
      </c>
      <c r="NP117" s="180">
        <v>1</v>
      </c>
      <c r="NQ117" s="269" t="str">
        <f t="shared" ref="NQ117:NQ180" si="282">IF(ISBLANK(NM117),"",NO117*NP117)</f>
        <v/>
      </c>
      <c r="NR117" s="180">
        <v>1</v>
      </c>
      <c r="NS117" s="181">
        <v>1</v>
      </c>
      <c r="NT117" s="181">
        <v>1</v>
      </c>
      <c r="NU117" s="183">
        <v>1</v>
      </c>
      <c r="NV117" s="183">
        <v>1</v>
      </c>
      <c r="NW117" s="183">
        <v>1</v>
      </c>
      <c r="NX117" s="183">
        <v>1</v>
      </c>
      <c r="NY117" s="183">
        <v>1</v>
      </c>
      <c r="NZ117" s="183">
        <v>1</v>
      </c>
      <c r="OA117" s="192" t="str">
        <f ca="1">IF(ISBLANK(NM117),"",ROUND(AVERAGE(OFFSET(NR117:NZ117,0,0,1,ion21Coop!$F$42)),1))</f>
        <v/>
      </c>
      <c r="OB117" s="269" t="str">
        <f t="shared" ref="OB117:OB180" si="283">IF(ISBLANK(NM117),"",NQ117*OA117)</f>
        <v/>
      </c>
      <c r="OD117" s="119">
        <f t="shared" si="210"/>
        <v>17</v>
      </c>
      <c r="OE117" s="123" t="str">
        <f t="shared" si="231"/>
        <v/>
      </c>
      <c r="OF117" s="123">
        <v>112</v>
      </c>
      <c r="OG117" s="423"/>
      <c r="OH117" s="423"/>
      <c r="OI117" s="423"/>
      <c r="OJ117" s="423"/>
      <c r="OK117" s="421"/>
      <c r="OL117" s="422"/>
      <c r="OM117" s="269" t="str">
        <f t="shared" ref="OM117:OM180" si="284">IF(ISBLANK(OK117),"",(OL117-OK117)*24)</f>
        <v/>
      </c>
      <c r="ON117" s="180">
        <v>1</v>
      </c>
      <c r="OO117" s="269" t="str">
        <f t="shared" ref="OO117:OO180" si="285">IF(ISBLANK(OK117),"",OM117*ON117)</f>
        <v/>
      </c>
      <c r="OP117" s="180">
        <v>1</v>
      </c>
      <c r="OQ117" s="181">
        <v>1</v>
      </c>
      <c r="OR117" s="181">
        <v>1</v>
      </c>
      <c r="OS117" s="183">
        <v>1</v>
      </c>
      <c r="OT117" s="183">
        <v>1</v>
      </c>
      <c r="OU117" s="183">
        <v>1</v>
      </c>
      <c r="OV117" s="183">
        <v>1</v>
      </c>
      <c r="OW117" s="183">
        <v>1</v>
      </c>
      <c r="OX117" s="183">
        <v>1</v>
      </c>
      <c r="OY117" s="192" t="str">
        <f ca="1">IF(ISBLANK(OK117),"",ROUND(AVERAGE(OFFSET(OP117:OX117,0,0,1,ion21Coop!$F$42)),1))</f>
        <v/>
      </c>
      <c r="OZ117" s="269" t="str">
        <f t="shared" ref="OZ117:OZ180" si="286">IF(ISBLANK(OK117),"",OO117*OY117)</f>
        <v/>
      </c>
      <c r="PB117" s="119">
        <f t="shared" si="211"/>
        <v>18</v>
      </c>
      <c r="PC117" s="123" t="str">
        <f t="shared" si="232"/>
        <v/>
      </c>
      <c r="PD117" s="123">
        <v>112</v>
      </c>
      <c r="PE117" s="423"/>
      <c r="PF117" s="423"/>
      <c r="PG117" s="423"/>
      <c r="PH117" s="423"/>
      <c r="PI117" s="421"/>
      <c r="PJ117" s="422"/>
      <c r="PK117" s="269" t="str">
        <f t="shared" ref="PK117:PK180" si="287">IF(ISBLANK(PI117),"",(PJ117-PI117)*24)</f>
        <v/>
      </c>
      <c r="PL117" s="180">
        <v>1</v>
      </c>
      <c r="PM117" s="269" t="str">
        <f t="shared" ref="PM117:PM180" si="288">IF(ISBLANK(PI117),"",PK117*PL117)</f>
        <v/>
      </c>
      <c r="PN117" s="180">
        <v>1</v>
      </c>
      <c r="PO117" s="181">
        <v>1</v>
      </c>
      <c r="PP117" s="181">
        <v>1</v>
      </c>
      <c r="PQ117" s="183">
        <v>1</v>
      </c>
      <c r="PR117" s="183">
        <v>1</v>
      </c>
      <c r="PS117" s="183">
        <v>1</v>
      </c>
      <c r="PT117" s="183">
        <v>1</v>
      </c>
      <c r="PU117" s="183">
        <v>1</v>
      </c>
      <c r="PV117" s="183">
        <v>1</v>
      </c>
      <c r="PW117" s="192" t="str">
        <f ca="1">IF(ISBLANK(PI117),"",ROUND(AVERAGE(OFFSET(PN117:PV117,0,0,1,ion21Coop!$F$42)),1))</f>
        <v/>
      </c>
      <c r="PX117" s="269" t="str">
        <f t="shared" ref="PX117:PX180" si="289">IF(ISBLANK(PI117),"",PM117*PW117)</f>
        <v/>
      </c>
      <c r="PZ117" s="119">
        <f t="shared" si="212"/>
        <v>19</v>
      </c>
      <c r="QA117" s="123" t="str">
        <f t="shared" si="233"/>
        <v/>
      </c>
      <c r="QB117" s="123">
        <v>112</v>
      </c>
      <c r="QC117" s="423"/>
      <c r="QD117" s="423"/>
      <c r="QE117" s="423"/>
      <c r="QF117" s="423"/>
      <c r="QG117" s="421"/>
      <c r="QH117" s="422"/>
      <c r="QI117" s="269" t="str">
        <f t="shared" ref="QI117:QI180" si="290">IF(ISBLANK(QG117),"",(QH117-QG117)*24)</f>
        <v/>
      </c>
      <c r="QJ117" s="180">
        <v>1</v>
      </c>
      <c r="QK117" s="269" t="str">
        <f t="shared" ref="QK117:QK180" si="291">IF(ISBLANK(QG117),"",QI117*QJ117)</f>
        <v/>
      </c>
      <c r="QL117" s="180">
        <v>1</v>
      </c>
      <c r="QM117" s="181">
        <v>1</v>
      </c>
      <c r="QN117" s="181">
        <v>1</v>
      </c>
      <c r="QO117" s="183">
        <v>1</v>
      </c>
      <c r="QP117" s="183">
        <v>1</v>
      </c>
      <c r="QQ117" s="183">
        <v>1</v>
      </c>
      <c r="QR117" s="183">
        <v>1</v>
      </c>
      <c r="QS117" s="183">
        <v>1</v>
      </c>
      <c r="QT117" s="183">
        <v>1</v>
      </c>
      <c r="QU117" s="192" t="str">
        <f ca="1">IF(ISBLANK(QG117),"",ROUND(AVERAGE(OFFSET(QL117:QT117,0,0,1,ion21Coop!$F$42)),1))</f>
        <v/>
      </c>
      <c r="QV117" s="269" t="str">
        <f t="shared" ref="QV117:QV180" si="292">IF(ISBLANK(QG117),"",QK117*QU117)</f>
        <v/>
      </c>
      <c r="QX117" s="119">
        <f t="shared" si="213"/>
        <v>20</v>
      </c>
      <c r="QY117" s="123" t="str">
        <f t="shared" si="234"/>
        <v/>
      </c>
      <c r="QZ117" s="123">
        <v>112</v>
      </c>
      <c r="RA117" s="423"/>
      <c r="RB117" s="423"/>
      <c r="RC117" s="423"/>
      <c r="RD117" s="423"/>
      <c r="RE117" s="421"/>
      <c r="RF117" s="422"/>
      <c r="RG117" s="269" t="str">
        <f t="shared" ref="RG117:RG180" si="293">IF(ISBLANK(RE117),"",(RF117-RE117)*24)</f>
        <v/>
      </c>
      <c r="RH117" s="180">
        <v>1</v>
      </c>
      <c r="RI117" s="269" t="str">
        <f t="shared" ref="RI117:RI180" si="294">IF(ISBLANK(RE117),"",RG117*RH117)</f>
        <v/>
      </c>
      <c r="RJ117" s="180">
        <v>1</v>
      </c>
      <c r="RK117" s="181">
        <v>1</v>
      </c>
      <c r="RL117" s="181">
        <v>1</v>
      </c>
      <c r="RM117" s="183">
        <v>1</v>
      </c>
      <c r="RN117" s="183">
        <v>1</v>
      </c>
      <c r="RO117" s="183">
        <v>1</v>
      </c>
      <c r="RP117" s="183">
        <v>1</v>
      </c>
      <c r="RQ117" s="183">
        <v>1</v>
      </c>
      <c r="RR117" s="183">
        <v>1</v>
      </c>
      <c r="RS117" s="192" t="str">
        <f ca="1">IF(ISBLANK(RE117),"",ROUND(AVERAGE(OFFSET(RJ117:RR117,0,0,1,ion21Coop!$F$42)),1))</f>
        <v/>
      </c>
      <c r="RT117" s="269" t="str">
        <f t="shared" ref="RT117:RT180" si="295">IF(ISBLANK(RE117),"",RI117*RS117)</f>
        <v/>
      </c>
      <c r="RV117" s="119">
        <f t="shared" si="214"/>
        <v>21</v>
      </c>
      <c r="RW117" s="123" t="str">
        <f t="shared" si="235"/>
        <v/>
      </c>
      <c r="RX117" s="123">
        <v>112</v>
      </c>
      <c r="RY117" s="423"/>
      <c r="RZ117" s="423"/>
      <c r="SA117" s="423"/>
      <c r="SB117" s="423"/>
      <c r="SC117" s="421"/>
      <c r="SD117" s="422"/>
      <c r="SE117" s="269" t="str">
        <f t="shared" ref="SE117:SE180" si="296">IF(ISBLANK(SC117),"",(SD117-SC117)*24)</f>
        <v/>
      </c>
      <c r="SF117" s="180">
        <v>1</v>
      </c>
      <c r="SG117" s="269" t="str">
        <f t="shared" ref="SG117:SG180" si="297">IF(ISBLANK(SC117),"",SE117*SF117)</f>
        <v/>
      </c>
      <c r="SH117" s="180">
        <v>1</v>
      </c>
      <c r="SI117" s="181">
        <v>1</v>
      </c>
      <c r="SJ117" s="181">
        <v>1</v>
      </c>
      <c r="SK117" s="183">
        <v>1</v>
      </c>
      <c r="SL117" s="183">
        <v>1</v>
      </c>
      <c r="SM117" s="183">
        <v>1</v>
      </c>
      <c r="SN117" s="183">
        <v>1</v>
      </c>
      <c r="SO117" s="183">
        <v>1</v>
      </c>
      <c r="SP117" s="183">
        <v>1</v>
      </c>
      <c r="SQ117" s="192" t="str">
        <f ca="1">IF(ISBLANK(SC117),"",ROUND(AVERAGE(OFFSET(SH117:SP117,0,0,1,ion21Coop!$F$42)),1))</f>
        <v/>
      </c>
      <c r="SR117" s="269" t="str">
        <f t="shared" ref="SR117:SR180" si="298">IF(ISBLANK(SC117),"",SG117*SQ117)</f>
        <v/>
      </c>
      <c r="ST117" s="565"/>
      <c r="SU117" s="565"/>
      <c r="SV117" s="566"/>
      <c r="SW117" s="567"/>
      <c r="SX117" s="565"/>
      <c r="SY117" s="566"/>
      <c r="SZ117" s="568"/>
      <c r="TA117" s="567"/>
      <c r="TB117" s="553"/>
    </row>
    <row r="118" spans="10:522" x14ac:dyDescent="0.3">
      <c r="J118" s="119">
        <f t="shared" si="194"/>
        <v>1</v>
      </c>
      <c r="K118" s="123" t="str">
        <f t="shared" si="215"/>
        <v>YaJo</v>
      </c>
      <c r="L118" s="123">
        <v>113</v>
      </c>
      <c r="M118" s="351"/>
      <c r="N118" s="351"/>
      <c r="O118" s="351"/>
      <c r="P118" s="351"/>
      <c r="Q118" s="369"/>
      <c r="R118" s="370"/>
      <c r="S118" s="269" t="str">
        <f t="shared" si="236"/>
        <v/>
      </c>
      <c r="T118" s="180">
        <v>1</v>
      </c>
      <c r="U118" s="269" t="str">
        <f t="shared" si="237"/>
        <v/>
      </c>
      <c r="V118" s="180">
        <v>1</v>
      </c>
      <c r="W118" s="181">
        <v>1</v>
      </c>
      <c r="X118" s="181">
        <v>1</v>
      </c>
      <c r="Y118" s="183">
        <v>1</v>
      </c>
      <c r="Z118" s="183">
        <v>1</v>
      </c>
      <c r="AA118" s="183">
        <v>1</v>
      </c>
      <c r="AB118" s="183">
        <v>1</v>
      </c>
      <c r="AC118" s="183">
        <v>1</v>
      </c>
      <c r="AD118" s="183">
        <v>1</v>
      </c>
      <c r="AE118" s="192" t="str">
        <f ca="1">IF(ISBLANK(Q118),"",ROUND(AVERAGE(OFFSET(V118:AD118,0,0,1,ion21Coop!$F$42)),1))</f>
        <v/>
      </c>
      <c r="AF118" s="269" t="str">
        <f t="shared" si="238"/>
        <v/>
      </c>
      <c r="AH118" s="119">
        <f t="shared" si="195"/>
        <v>2</v>
      </c>
      <c r="AI118" s="123" t="str">
        <f t="shared" si="216"/>
        <v>GeLo</v>
      </c>
      <c r="AJ118" s="123">
        <v>113</v>
      </c>
      <c r="AK118" s="351"/>
      <c r="AL118" s="351"/>
      <c r="AM118" s="351"/>
      <c r="AN118" s="351"/>
      <c r="AO118" s="369"/>
      <c r="AP118" s="370"/>
      <c r="AQ118" s="269" t="str">
        <f t="shared" si="239"/>
        <v/>
      </c>
      <c r="AR118" s="180">
        <v>1</v>
      </c>
      <c r="AS118" s="269" t="str">
        <f t="shared" si="240"/>
        <v/>
      </c>
      <c r="AT118" s="180">
        <v>1</v>
      </c>
      <c r="AU118" s="181">
        <v>1</v>
      </c>
      <c r="AV118" s="181">
        <v>1</v>
      </c>
      <c r="AW118" s="183">
        <v>1</v>
      </c>
      <c r="AX118" s="183">
        <v>1</v>
      </c>
      <c r="AY118" s="183">
        <v>1</v>
      </c>
      <c r="AZ118" s="183">
        <v>1</v>
      </c>
      <c r="BA118" s="183">
        <v>1</v>
      </c>
      <c r="BB118" s="183">
        <v>1</v>
      </c>
      <c r="BC118" s="192" t="str">
        <f ca="1">IF(ISBLANK(AO118),"",ROUND(AVERAGE(OFFSET(AT118:BB118,0,0,1,ion21Coop!$F$42)),1))</f>
        <v/>
      </c>
      <c r="BD118" s="269" t="str">
        <f t="shared" si="241"/>
        <v/>
      </c>
      <c r="BF118" s="119">
        <f t="shared" si="196"/>
        <v>3</v>
      </c>
      <c r="BG118" s="123" t="str">
        <f t="shared" si="217"/>
        <v>MiDo</v>
      </c>
      <c r="BH118" s="123">
        <v>113</v>
      </c>
      <c r="BI118" s="351"/>
      <c r="BJ118" s="351"/>
      <c r="BK118" s="351"/>
      <c r="BL118" s="351"/>
      <c r="BM118" s="369"/>
      <c r="BN118" s="370"/>
      <c r="BO118" s="269" t="str">
        <f t="shared" si="242"/>
        <v/>
      </c>
      <c r="BP118" s="180">
        <v>1</v>
      </c>
      <c r="BQ118" s="269" t="str">
        <f t="shared" si="243"/>
        <v/>
      </c>
      <c r="BR118" s="180">
        <v>1</v>
      </c>
      <c r="BS118" s="181">
        <v>1</v>
      </c>
      <c r="BT118" s="181">
        <v>1</v>
      </c>
      <c r="BU118" s="183">
        <v>1</v>
      </c>
      <c r="BV118" s="183">
        <v>1</v>
      </c>
      <c r="BW118" s="183">
        <v>1</v>
      </c>
      <c r="BX118" s="183">
        <v>1</v>
      </c>
      <c r="BY118" s="183">
        <v>1</v>
      </c>
      <c r="BZ118" s="183">
        <v>1</v>
      </c>
      <c r="CA118" s="192" t="str">
        <f ca="1">IF(ISBLANK(BM118),"",ROUND(AVERAGE(OFFSET(BR118:BZ118,0,0,1,ion21Coop!$F$42)),1))</f>
        <v/>
      </c>
      <c r="CB118" s="269" t="str">
        <f t="shared" si="244"/>
        <v/>
      </c>
      <c r="CD118" s="119">
        <f t="shared" si="197"/>
        <v>4</v>
      </c>
      <c r="CE118" s="123" t="str">
        <f t="shared" si="218"/>
        <v>EmNi</v>
      </c>
      <c r="CF118" s="123">
        <v>113</v>
      </c>
      <c r="CG118" s="351"/>
      <c r="CH118" s="351"/>
      <c r="CI118" s="351"/>
      <c r="CJ118" s="351"/>
      <c r="CK118" s="369"/>
      <c r="CL118" s="370"/>
      <c r="CM118" s="269" t="str">
        <f t="shared" si="245"/>
        <v/>
      </c>
      <c r="CN118" s="180">
        <v>1</v>
      </c>
      <c r="CO118" s="269" t="str">
        <f t="shared" si="246"/>
        <v/>
      </c>
      <c r="CP118" s="180">
        <v>1</v>
      </c>
      <c r="CQ118" s="181">
        <v>1</v>
      </c>
      <c r="CR118" s="181">
        <v>1</v>
      </c>
      <c r="CS118" s="183">
        <v>1</v>
      </c>
      <c r="CT118" s="183">
        <v>1</v>
      </c>
      <c r="CU118" s="183">
        <v>1</v>
      </c>
      <c r="CV118" s="183">
        <v>1</v>
      </c>
      <c r="CW118" s="183">
        <v>1</v>
      </c>
      <c r="CX118" s="183">
        <v>1</v>
      </c>
      <c r="CY118" s="192" t="str">
        <f ca="1">IF(ISBLANK(CK118),"",ROUND(AVERAGE(OFFSET(CP118:CX118,0,0,1,ion21Coop!$F$42)),1))</f>
        <v/>
      </c>
      <c r="CZ118" s="269" t="str">
        <f t="shared" si="247"/>
        <v/>
      </c>
      <c r="DB118" s="119">
        <f t="shared" si="198"/>
        <v>5</v>
      </c>
      <c r="DC118" s="123" t="str">
        <f t="shared" si="219"/>
        <v>HeJe</v>
      </c>
      <c r="DD118" s="123">
        <v>113</v>
      </c>
      <c r="DE118" s="423"/>
      <c r="DF118" s="423"/>
      <c r="DG118" s="423"/>
      <c r="DH118" s="423"/>
      <c r="DI118" s="421"/>
      <c r="DJ118" s="422"/>
      <c r="DK118" s="269" t="str">
        <f t="shared" si="248"/>
        <v/>
      </c>
      <c r="DL118" s="180">
        <v>1</v>
      </c>
      <c r="DM118" s="269" t="str">
        <f t="shared" si="249"/>
        <v/>
      </c>
      <c r="DN118" s="180">
        <v>1</v>
      </c>
      <c r="DO118" s="181">
        <v>1</v>
      </c>
      <c r="DP118" s="181">
        <v>1</v>
      </c>
      <c r="DQ118" s="183">
        <v>1</v>
      </c>
      <c r="DR118" s="183">
        <v>1</v>
      </c>
      <c r="DS118" s="183">
        <v>1</v>
      </c>
      <c r="DT118" s="183">
        <v>1</v>
      </c>
      <c r="DU118" s="183">
        <v>1</v>
      </c>
      <c r="DV118" s="183">
        <v>1</v>
      </c>
      <c r="DW118" s="192" t="str">
        <f ca="1">IF(ISBLANK(DI118),"",ROUND(AVERAGE(OFFSET(DN118:DV118,0,0,1,ion21Coop!$F$42)),1))</f>
        <v/>
      </c>
      <c r="DX118" s="269" t="str">
        <f t="shared" si="250"/>
        <v/>
      </c>
      <c r="DZ118" s="119">
        <f t="shared" si="199"/>
        <v>6</v>
      </c>
      <c r="EA118" s="123" t="str">
        <f t="shared" si="220"/>
        <v/>
      </c>
      <c r="EB118" s="123">
        <v>113</v>
      </c>
      <c r="EC118" s="423"/>
      <c r="ED118" s="423"/>
      <c r="EE118" s="423"/>
      <c r="EF118" s="423"/>
      <c r="EG118" s="421"/>
      <c r="EH118" s="422"/>
      <c r="EI118" s="269" t="str">
        <f t="shared" si="251"/>
        <v/>
      </c>
      <c r="EJ118" s="180">
        <v>1</v>
      </c>
      <c r="EK118" s="269" t="str">
        <f t="shared" si="252"/>
        <v/>
      </c>
      <c r="EL118" s="180">
        <v>1</v>
      </c>
      <c r="EM118" s="181">
        <v>1</v>
      </c>
      <c r="EN118" s="181">
        <v>1</v>
      </c>
      <c r="EO118" s="183">
        <v>1</v>
      </c>
      <c r="EP118" s="183">
        <v>1</v>
      </c>
      <c r="EQ118" s="183">
        <v>1</v>
      </c>
      <c r="ER118" s="183">
        <v>1</v>
      </c>
      <c r="ES118" s="183">
        <v>1</v>
      </c>
      <c r="ET118" s="183">
        <v>1</v>
      </c>
      <c r="EU118" s="192" t="str">
        <f ca="1">IF(ISBLANK(EG118),"",ROUND(AVERAGE(OFFSET(EL118:ET118,0,0,1,ion21Coop!$F$42)),1))</f>
        <v/>
      </c>
      <c r="EV118" s="269" t="str">
        <f t="shared" si="253"/>
        <v/>
      </c>
      <c r="EX118" s="119">
        <f t="shared" si="200"/>
        <v>7</v>
      </c>
      <c r="EY118" s="123" t="str">
        <f t="shared" si="221"/>
        <v/>
      </c>
      <c r="EZ118" s="123">
        <v>113</v>
      </c>
      <c r="FA118" s="423"/>
      <c r="FB118" s="423"/>
      <c r="FC118" s="423"/>
      <c r="FD118" s="423"/>
      <c r="FE118" s="421"/>
      <c r="FF118" s="422"/>
      <c r="FG118" s="269" t="str">
        <f t="shared" si="254"/>
        <v/>
      </c>
      <c r="FH118" s="180">
        <v>1</v>
      </c>
      <c r="FI118" s="269" t="str">
        <f t="shared" si="255"/>
        <v/>
      </c>
      <c r="FJ118" s="180">
        <v>1</v>
      </c>
      <c r="FK118" s="181">
        <v>1</v>
      </c>
      <c r="FL118" s="181">
        <v>1</v>
      </c>
      <c r="FM118" s="183">
        <v>1</v>
      </c>
      <c r="FN118" s="183">
        <v>1</v>
      </c>
      <c r="FO118" s="183">
        <v>1</v>
      </c>
      <c r="FP118" s="183">
        <v>1</v>
      </c>
      <c r="FQ118" s="183">
        <v>1</v>
      </c>
      <c r="FR118" s="183">
        <v>1</v>
      </c>
      <c r="FS118" s="192" t="str">
        <f ca="1">IF(ISBLANK(FE118),"",ROUND(AVERAGE(OFFSET(FJ118:FR118,0,0,1,ion21Coop!$F$42)),1))</f>
        <v/>
      </c>
      <c r="FT118" s="269" t="str">
        <f t="shared" si="256"/>
        <v/>
      </c>
      <c r="FV118" s="119">
        <f t="shared" si="201"/>
        <v>8</v>
      </c>
      <c r="FW118" s="123" t="str">
        <f t="shared" si="222"/>
        <v/>
      </c>
      <c r="FX118" s="123">
        <v>113</v>
      </c>
      <c r="FY118" s="423"/>
      <c r="FZ118" s="423"/>
      <c r="GA118" s="423"/>
      <c r="GB118" s="423"/>
      <c r="GC118" s="421"/>
      <c r="GD118" s="422"/>
      <c r="GE118" s="269" t="str">
        <f t="shared" si="257"/>
        <v/>
      </c>
      <c r="GF118" s="180">
        <v>1</v>
      </c>
      <c r="GG118" s="269" t="str">
        <f t="shared" si="258"/>
        <v/>
      </c>
      <c r="GH118" s="180">
        <v>1</v>
      </c>
      <c r="GI118" s="181">
        <v>1</v>
      </c>
      <c r="GJ118" s="181">
        <v>1</v>
      </c>
      <c r="GK118" s="183">
        <v>1</v>
      </c>
      <c r="GL118" s="183">
        <v>1</v>
      </c>
      <c r="GM118" s="183">
        <v>1</v>
      </c>
      <c r="GN118" s="183">
        <v>1</v>
      </c>
      <c r="GO118" s="183">
        <v>1</v>
      </c>
      <c r="GP118" s="183">
        <v>1</v>
      </c>
      <c r="GQ118" s="192" t="str">
        <f ca="1">IF(ISBLANK(GC118),"",ROUND(AVERAGE(OFFSET(GH118:GP118,0,0,1,ion21Coop!$F$42)),1))</f>
        <v/>
      </c>
      <c r="GR118" s="269" t="str">
        <f t="shared" si="259"/>
        <v/>
      </c>
      <c r="GT118" s="119">
        <f t="shared" si="202"/>
        <v>9</v>
      </c>
      <c r="GU118" s="123" t="str">
        <f t="shared" si="223"/>
        <v/>
      </c>
      <c r="GV118" s="123">
        <v>113</v>
      </c>
      <c r="GW118" s="423"/>
      <c r="GX118" s="423"/>
      <c r="GY118" s="423"/>
      <c r="GZ118" s="423"/>
      <c r="HA118" s="421"/>
      <c r="HB118" s="422"/>
      <c r="HC118" s="269" t="str">
        <f t="shared" si="260"/>
        <v/>
      </c>
      <c r="HD118" s="180">
        <v>1</v>
      </c>
      <c r="HE118" s="269" t="str">
        <f t="shared" si="261"/>
        <v/>
      </c>
      <c r="HF118" s="180">
        <v>1</v>
      </c>
      <c r="HG118" s="181">
        <v>1</v>
      </c>
      <c r="HH118" s="181">
        <v>1</v>
      </c>
      <c r="HI118" s="183">
        <v>1</v>
      </c>
      <c r="HJ118" s="183">
        <v>1</v>
      </c>
      <c r="HK118" s="183">
        <v>1</v>
      </c>
      <c r="HL118" s="183">
        <v>1</v>
      </c>
      <c r="HM118" s="183">
        <v>1</v>
      </c>
      <c r="HN118" s="183">
        <v>1</v>
      </c>
      <c r="HO118" s="192" t="str">
        <f ca="1">IF(ISBLANK(HA118),"",ROUND(AVERAGE(OFFSET(HF118:HN118,0,0,1,ion21Coop!$F$42)),1))</f>
        <v/>
      </c>
      <c r="HP118" s="269" t="str">
        <f t="shared" si="262"/>
        <v/>
      </c>
      <c r="HR118" s="119">
        <f t="shared" si="203"/>
        <v>10</v>
      </c>
      <c r="HS118" s="123" t="str">
        <f t="shared" si="224"/>
        <v/>
      </c>
      <c r="HT118" s="123">
        <v>113</v>
      </c>
      <c r="HU118" s="423"/>
      <c r="HV118" s="423"/>
      <c r="HW118" s="423"/>
      <c r="HX118" s="423"/>
      <c r="HY118" s="421"/>
      <c r="HZ118" s="422"/>
      <c r="IA118" s="269" t="str">
        <f t="shared" si="263"/>
        <v/>
      </c>
      <c r="IB118" s="180">
        <v>1</v>
      </c>
      <c r="IC118" s="269" t="str">
        <f t="shared" si="264"/>
        <v/>
      </c>
      <c r="ID118" s="180">
        <v>1</v>
      </c>
      <c r="IE118" s="181">
        <v>1</v>
      </c>
      <c r="IF118" s="181">
        <v>1</v>
      </c>
      <c r="IG118" s="183">
        <v>1</v>
      </c>
      <c r="IH118" s="183">
        <v>1</v>
      </c>
      <c r="II118" s="183">
        <v>1</v>
      </c>
      <c r="IJ118" s="183">
        <v>1</v>
      </c>
      <c r="IK118" s="183">
        <v>1</v>
      </c>
      <c r="IL118" s="183">
        <v>1</v>
      </c>
      <c r="IM118" s="192" t="str">
        <f ca="1">IF(ISBLANK(HY118),"",ROUND(AVERAGE(OFFSET(ID118:IL118,0,0,1,ion21Coop!$F$42)),1))</f>
        <v/>
      </c>
      <c r="IN118" s="269" t="str">
        <f t="shared" si="265"/>
        <v/>
      </c>
      <c r="IP118" s="119">
        <f t="shared" si="204"/>
        <v>11</v>
      </c>
      <c r="IQ118" s="123" t="str">
        <f t="shared" si="225"/>
        <v/>
      </c>
      <c r="IR118" s="123">
        <v>113</v>
      </c>
      <c r="IS118" s="423"/>
      <c r="IT118" s="423"/>
      <c r="IU118" s="423"/>
      <c r="IV118" s="423"/>
      <c r="IW118" s="421"/>
      <c r="IX118" s="422"/>
      <c r="IY118" s="269" t="str">
        <f t="shared" si="266"/>
        <v/>
      </c>
      <c r="IZ118" s="180">
        <v>1</v>
      </c>
      <c r="JA118" s="269" t="str">
        <f t="shared" si="267"/>
        <v/>
      </c>
      <c r="JB118" s="180">
        <v>1</v>
      </c>
      <c r="JC118" s="181">
        <v>1</v>
      </c>
      <c r="JD118" s="181">
        <v>1</v>
      </c>
      <c r="JE118" s="183">
        <v>1</v>
      </c>
      <c r="JF118" s="183">
        <v>1</v>
      </c>
      <c r="JG118" s="183">
        <v>1</v>
      </c>
      <c r="JH118" s="183">
        <v>1</v>
      </c>
      <c r="JI118" s="183">
        <v>1</v>
      </c>
      <c r="JJ118" s="183">
        <v>1</v>
      </c>
      <c r="JK118" s="192" t="str">
        <f ca="1">IF(ISBLANK(IW118),"",ROUND(AVERAGE(OFFSET(JB118:JJ118,0,0,1,ion21Coop!$F$42)),1))</f>
        <v/>
      </c>
      <c r="JL118" s="269" t="str">
        <f t="shared" si="268"/>
        <v/>
      </c>
      <c r="JN118" s="119">
        <f t="shared" si="205"/>
        <v>12</v>
      </c>
      <c r="JO118" s="123" t="str">
        <f t="shared" si="226"/>
        <v/>
      </c>
      <c r="JP118" s="123">
        <v>113</v>
      </c>
      <c r="JQ118" s="423"/>
      <c r="JR118" s="423"/>
      <c r="JS118" s="423"/>
      <c r="JT118" s="423"/>
      <c r="JU118" s="421"/>
      <c r="JV118" s="422"/>
      <c r="JW118" s="269" t="str">
        <f t="shared" si="269"/>
        <v/>
      </c>
      <c r="JX118" s="180">
        <v>1</v>
      </c>
      <c r="JY118" s="269" t="str">
        <f t="shared" si="270"/>
        <v/>
      </c>
      <c r="JZ118" s="180">
        <v>1</v>
      </c>
      <c r="KA118" s="181">
        <v>1</v>
      </c>
      <c r="KB118" s="181">
        <v>1</v>
      </c>
      <c r="KC118" s="183">
        <v>1</v>
      </c>
      <c r="KD118" s="183">
        <v>1</v>
      </c>
      <c r="KE118" s="183">
        <v>1</v>
      </c>
      <c r="KF118" s="183">
        <v>1</v>
      </c>
      <c r="KG118" s="183">
        <v>1</v>
      </c>
      <c r="KH118" s="183">
        <v>1</v>
      </c>
      <c r="KI118" s="192" t="str">
        <f ca="1">IF(ISBLANK(JU118),"",ROUND(AVERAGE(OFFSET(JZ118:KH118,0,0,1,ion21Coop!$F$42)),1))</f>
        <v/>
      </c>
      <c r="KJ118" s="269" t="str">
        <f t="shared" si="271"/>
        <v/>
      </c>
      <c r="KL118" s="119">
        <f t="shared" si="206"/>
        <v>13</v>
      </c>
      <c r="KM118" s="123" t="str">
        <f t="shared" si="227"/>
        <v/>
      </c>
      <c r="KN118" s="123">
        <v>113</v>
      </c>
      <c r="KO118" s="423"/>
      <c r="KP118" s="423"/>
      <c r="KQ118" s="423"/>
      <c r="KR118" s="423"/>
      <c r="KS118" s="421"/>
      <c r="KT118" s="422"/>
      <c r="KU118" s="269" t="str">
        <f t="shared" si="272"/>
        <v/>
      </c>
      <c r="KV118" s="180">
        <v>1</v>
      </c>
      <c r="KW118" s="269" t="str">
        <f t="shared" si="273"/>
        <v/>
      </c>
      <c r="KX118" s="180">
        <v>1</v>
      </c>
      <c r="KY118" s="181">
        <v>1</v>
      </c>
      <c r="KZ118" s="181">
        <v>1</v>
      </c>
      <c r="LA118" s="183">
        <v>1</v>
      </c>
      <c r="LB118" s="183">
        <v>1</v>
      </c>
      <c r="LC118" s="183">
        <v>1</v>
      </c>
      <c r="LD118" s="183">
        <v>1</v>
      </c>
      <c r="LE118" s="183">
        <v>1</v>
      </c>
      <c r="LF118" s="183">
        <v>1</v>
      </c>
      <c r="LG118" s="192" t="str">
        <f ca="1">IF(ISBLANK(KS118),"",ROUND(AVERAGE(OFFSET(KX118:LF118,0,0,1,ion21Coop!$F$42)),1))</f>
        <v/>
      </c>
      <c r="LH118" s="269" t="str">
        <f t="shared" si="274"/>
        <v/>
      </c>
      <c r="LJ118" s="119">
        <f t="shared" si="207"/>
        <v>14</v>
      </c>
      <c r="LK118" s="123" t="str">
        <f t="shared" si="228"/>
        <v/>
      </c>
      <c r="LL118" s="123">
        <v>113</v>
      </c>
      <c r="LM118" s="423"/>
      <c r="LN118" s="423"/>
      <c r="LO118" s="423"/>
      <c r="LP118" s="423"/>
      <c r="LQ118" s="421"/>
      <c r="LR118" s="422"/>
      <c r="LS118" s="269" t="str">
        <f t="shared" si="275"/>
        <v/>
      </c>
      <c r="LT118" s="180">
        <v>1</v>
      </c>
      <c r="LU118" s="269" t="str">
        <f t="shared" si="276"/>
        <v/>
      </c>
      <c r="LV118" s="180">
        <v>1</v>
      </c>
      <c r="LW118" s="181">
        <v>1</v>
      </c>
      <c r="LX118" s="181">
        <v>1</v>
      </c>
      <c r="LY118" s="183">
        <v>1</v>
      </c>
      <c r="LZ118" s="183">
        <v>1</v>
      </c>
      <c r="MA118" s="183">
        <v>1</v>
      </c>
      <c r="MB118" s="183">
        <v>1</v>
      </c>
      <c r="MC118" s="183">
        <v>1</v>
      </c>
      <c r="MD118" s="183">
        <v>1</v>
      </c>
      <c r="ME118" s="192" t="str">
        <f ca="1">IF(ISBLANK(LQ118),"",ROUND(AVERAGE(OFFSET(LV118:MD118,0,0,1,ion21Coop!$F$42)),1))</f>
        <v/>
      </c>
      <c r="MF118" s="269" t="str">
        <f t="shared" si="277"/>
        <v/>
      </c>
      <c r="MH118" s="119">
        <f t="shared" si="208"/>
        <v>15</v>
      </c>
      <c r="MI118" s="123" t="str">
        <f t="shared" si="229"/>
        <v/>
      </c>
      <c r="MJ118" s="123">
        <v>113</v>
      </c>
      <c r="MK118" s="423"/>
      <c r="ML118" s="423"/>
      <c r="MM118" s="423"/>
      <c r="MN118" s="423"/>
      <c r="MO118" s="421"/>
      <c r="MP118" s="422"/>
      <c r="MQ118" s="269" t="str">
        <f t="shared" si="278"/>
        <v/>
      </c>
      <c r="MR118" s="180">
        <v>1</v>
      </c>
      <c r="MS118" s="269" t="str">
        <f t="shared" si="279"/>
        <v/>
      </c>
      <c r="MT118" s="180">
        <v>1</v>
      </c>
      <c r="MU118" s="181">
        <v>1</v>
      </c>
      <c r="MV118" s="181">
        <v>1</v>
      </c>
      <c r="MW118" s="183">
        <v>1</v>
      </c>
      <c r="MX118" s="183">
        <v>1</v>
      </c>
      <c r="MY118" s="183">
        <v>1</v>
      </c>
      <c r="MZ118" s="183">
        <v>1</v>
      </c>
      <c r="NA118" s="183">
        <v>1</v>
      </c>
      <c r="NB118" s="183">
        <v>1</v>
      </c>
      <c r="NC118" s="192" t="str">
        <f ca="1">IF(ISBLANK(MO118),"",ROUND(AVERAGE(OFFSET(MT118:NB118,0,0,1,ion21Coop!$F$42)),1))</f>
        <v/>
      </c>
      <c r="ND118" s="269" t="str">
        <f t="shared" si="280"/>
        <v/>
      </c>
      <c r="NF118" s="119">
        <f t="shared" si="209"/>
        <v>16</v>
      </c>
      <c r="NG118" s="123" t="str">
        <f t="shared" si="230"/>
        <v/>
      </c>
      <c r="NH118" s="123">
        <v>113</v>
      </c>
      <c r="NI118" s="423"/>
      <c r="NJ118" s="423"/>
      <c r="NK118" s="423"/>
      <c r="NL118" s="423"/>
      <c r="NM118" s="421"/>
      <c r="NN118" s="422"/>
      <c r="NO118" s="269" t="str">
        <f t="shared" si="281"/>
        <v/>
      </c>
      <c r="NP118" s="180">
        <v>1</v>
      </c>
      <c r="NQ118" s="269" t="str">
        <f t="shared" si="282"/>
        <v/>
      </c>
      <c r="NR118" s="180">
        <v>1</v>
      </c>
      <c r="NS118" s="181">
        <v>1</v>
      </c>
      <c r="NT118" s="181">
        <v>1</v>
      </c>
      <c r="NU118" s="183">
        <v>1</v>
      </c>
      <c r="NV118" s="183">
        <v>1</v>
      </c>
      <c r="NW118" s="183">
        <v>1</v>
      </c>
      <c r="NX118" s="183">
        <v>1</v>
      </c>
      <c r="NY118" s="183">
        <v>1</v>
      </c>
      <c r="NZ118" s="183">
        <v>1</v>
      </c>
      <c r="OA118" s="192" t="str">
        <f ca="1">IF(ISBLANK(NM118),"",ROUND(AVERAGE(OFFSET(NR118:NZ118,0,0,1,ion21Coop!$F$42)),1))</f>
        <v/>
      </c>
      <c r="OB118" s="269" t="str">
        <f t="shared" si="283"/>
        <v/>
      </c>
      <c r="OD118" s="119">
        <f t="shared" si="210"/>
        <v>17</v>
      </c>
      <c r="OE118" s="123" t="str">
        <f t="shared" si="231"/>
        <v/>
      </c>
      <c r="OF118" s="123">
        <v>113</v>
      </c>
      <c r="OG118" s="423"/>
      <c r="OH118" s="423"/>
      <c r="OI118" s="423"/>
      <c r="OJ118" s="423"/>
      <c r="OK118" s="421"/>
      <c r="OL118" s="422"/>
      <c r="OM118" s="269" t="str">
        <f t="shared" si="284"/>
        <v/>
      </c>
      <c r="ON118" s="180">
        <v>1</v>
      </c>
      <c r="OO118" s="269" t="str">
        <f t="shared" si="285"/>
        <v/>
      </c>
      <c r="OP118" s="180">
        <v>1</v>
      </c>
      <c r="OQ118" s="181">
        <v>1</v>
      </c>
      <c r="OR118" s="181">
        <v>1</v>
      </c>
      <c r="OS118" s="183">
        <v>1</v>
      </c>
      <c r="OT118" s="183">
        <v>1</v>
      </c>
      <c r="OU118" s="183">
        <v>1</v>
      </c>
      <c r="OV118" s="183">
        <v>1</v>
      </c>
      <c r="OW118" s="183">
        <v>1</v>
      </c>
      <c r="OX118" s="183">
        <v>1</v>
      </c>
      <c r="OY118" s="192" t="str">
        <f ca="1">IF(ISBLANK(OK118),"",ROUND(AVERAGE(OFFSET(OP118:OX118,0,0,1,ion21Coop!$F$42)),1))</f>
        <v/>
      </c>
      <c r="OZ118" s="269" t="str">
        <f t="shared" si="286"/>
        <v/>
      </c>
      <c r="PB118" s="119">
        <f t="shared" si="211"/>
        <v>18</v>
      </c>
      <c r="PC118" s="123" t="str">
        <f t="shared" si="232"/>
        <v/>
      </c>
      <c r="PD118" s="123">
        <v>113</v>
      </c>
      <c r="PE118" s="423"/>
      <c r="PF118" s="423"/>
      <c r="PG118" s="423"/>
      <c r="PH118" s="423"/>
      <c r="PI118" s="421"/>
      <c r="PJ118" s="422"/>
      <c r="PK118" s="269" t="str">
        <f t="shared" si="287"/>
        <v/>
      </c>
      <c r="PL118" s="180">
        <v>1</v>
      </c>
      <c r="PM118" s="269" t="str">
        <f t="shared" si="288"/>
        <v/>
      </c>
      <c r="PN118" s="180">
        <v>1</v>
      </c>
      <c r="PO118" s="181">
        <v>1</v>
      </c>
      <c r="PP118" s="181">
        <v>1</v>
      </c>
      <c r="PQ118" s="183">
        <v>1</v>
      </c>
      <c r="PR118" s="183">
        <v>1</v>
      </c>
      <c r="PS118" s="183">
        <v>1</v>
      </c>
      <c r="PT118" s="183">
        <v>1</v>
      </c>
      <c r="PU118" s="183">
        <v>1</v>
      </c>
      <c r="PV118" s="183">
        <v>1</v>
      </c>
      <c r="PW118" s="192" t="str">
        <f ca="1">IF(ISBLANK(PI118),"",ROUND(AVERAGE(OFFSET(PN118:PV118,0,0,1,ion21Coop!$F$42)),1))</f>
        <v/>
      </c>
      <c r="PX118" s="269" t="str">
        <f t="shared" si="289"/>
        <v/>
      </c>
      <c r="PZ118" s="119">
        <f t="shared" si="212"/>
        <v>19</v>
      </c>
      <c r="QA118" s="123" t="str">
        <f t="shared" si="233"/>
        <v/>
      </c>
      <c r="QB118" s="123">
        <v>113</v>
      </c>
      <c r="QC118" s="423"/>
      <c r="QD118" s="423"/>
      <c r="QE118" s="423"/>
      <c r="QF118" s="423"/>
      <c r="QG118" s="421"/>
      <c r="QH118" s="422"/>
      <c r="QI118" s="269" t="str">
        <f t="shared" si="290"/>
        <v/>
      </c>
      <c r="QJ118" s="180">
        <v>1</v>
      </c>
      <c r="QK118" s="269" t="str">
        <f t="shared" si="291"/>
        <v/>
      </c>
      <c r="QL118" s="180">
        <v>1</v>
      </c>
      <c r="QM118" s="181">
        <v>1</v>
      </c>
      <c r="QN118" s="181">
        <v>1</v>
      </c>
      <c r="QO118" s="183">
        <v>1</v>
      </c>
      <c r="QP118" s="183">
        <v>1</v>
      </c>
      <c r="QQ118" s="183">
        <v>1</v>
      </c>
      <c r="QR118" s="183">
        <v>1</v>
      </c>
      <c r="QS118" s="183">
        <v>1</v>
      </c>
      <c r="QT118" s="183">
        <v>1</v>
      </c>
      <c r="QU118" s="192" t="str">
        <f ca="1">IF(ISBLANK(QG118),"",ROUND(AVERAGE(OFFSET(QL118:QT118,0,0,1,ion21Coop!$F$42)),1))</f>
        <v/>
      </c>
      <c r="QV118" s="269" t="str">
        <f t="shared" si="292"/>
        <v/>
      </c>
      <c r="QX118" s="119">
        <f t="shared" si="213"/>
        <v>20</v>
      </c>
      <c r="QY118" s="123" t="str">
        <f t="shared" si="234"/>
        <v/>
      </c>
      <c r="QZ118" s="123">
        <v>113</v>
      </c>
      <c r="RA118" s="423"/>
      <c r="RB118" s="423"/>
      <c r="RC118" s="423"/>
      <c r="RD118" s="423"/>
      <c r="RE118" s="421"/>
      <c r="RF118" s="422"/>
      <c r="RG118" s="269" t="str">
        <f t="shared" si="293"/>
        <v/>
      </c>
      <c r="RH118" s="180">
        <v>1</v>
      </c>
      <c r="RI118" s="269" t="str">
        <f t="shared" si="294"/>
        <v/>
      </c>
      <c r="RJ118" s="180">
        <v>1</v>
      </c>
      <c r="RK118" s="181">
        <v>1</v>
      </c>
      <c r="RL118" s="181">
        <v>1</v>
      </c>
      <c r="RM118" s="183">
        <v>1</v>
      </c>
      <c r="RN118" s="183">
        <v>1</v>
      </c>
      <c r="RO118" s="183">
        <v>1</v>
      </c>
      <c r="RP118" s="183">
        <v>1</v>
      </c>
      <c r="RQ118" s="183">
        <v>1</v>
      </c>
      <c r="RR118" s="183">
        <v>1</v>
      </c>
      <c r="RS118" s="192" t="str">
        <f ca="1">IF(ISBLANK(RE118),"",ROUND(AVERAGE(OFFSET(RJ118:RR118,0,0,1,ion21Coop!$F$42)),1))</f>
        <v/>
      </c>
      <c r="RT118" s="269" t="str">
        <f t="shared" si="295"/>
        <v/>
      </c>
      <c r="RV118" s="119">
        <f t="shared" si="214"/>
        <v>21</v>
      </c>
      <c r="RW118" s="123" t="str">
        <f t="shared" si="235"/>
        <v/>
      </c>
      <c r="RX118" s="123">
        <v>113</v>
      </c>
      <c r="RY118" s="423"/>
      <c r="RZ118" s="423"/>
      <c r="SA118" s="423"/>
      <c r="SB118" s="423"/>
      <c r="SC118" s="421"/>
      <c r="SD118" s="422"/>
      <c r="SE118" s="269" t="str">
        <f t="shared" si="296"/>
        <v/>
      </c>
      <c r="SF118" s="180">
        <v>1</v>
      </c>
      <c r="SG118" s="269" t="str">
        <f t="shared" si="297"/>
        <v/>
      </c>
      <c r="SH118" s="180">
        <v>1</v>
      </c>
      <c r="SI118" s="181">
        <v>1</v>
      </c>
      <c r="SJ118" s="181">
        <v>1</v>
      </c>
      <c r="SK118" s="183">
        <v>1</v>
      </c>
      <c r="SL118" s="183">
        <v>1</v>
      </c>
      <c r="SM118" s="183">
        <v>1</v>
      </c>
      <c r="SN118" s="183">
        <v>1</v>
      </c>
      <c r="SO118" s="183">
        <v>1</v>
      </c>
      <c r="SP118" s="183">
        <v>1</v>
      </c>
      <c r="SQ118" s="192" t="str">
        <f ca="1">IF(ISBLANK(SC118),"",ROUND(AVERAGE(OFFSET(SH118:SP118,0,0,1,ion21Coop!$F$42)),1))</f>
        <v/>
      </c>
      <c r="SR118" s="269" t="str">
        <f t="shared" si="298"/>
        <v/>
      </c>
      <c r="ST118" s="565"/>
      <c r="SU118" s="565"/>
      <c r="SV118" s="566"/>
      <c r="SW118" s="567"/>
      <c r="SX118" s="565"/>
      <c r="SY118" s="566"/>
      <c r="SZ118" s="568"/>
      <c r="TA118" s="567"/>
      <c r="TB118" s="553"/>
    </row>
    <row r="119" spans="10:522" x14ac:dyDescent="0.3">
      <c r="J119" s="119">
        <f t="shared" si="194"/>
        <v>1</v>
      </c>
      <c r="K119" s="123" t="str">
        <f t="shared" si="215"/>
        <v>YaJo</v>
      </c>
      <c r="L119" s="123">
        <v>114</v>
      </c>
      <c r="M119" s="351"/>
      <c r="N119" s="351"/>
      <c r="O119" s="351"/>
      <c r="P119" s="351"/>
      <c r="Q119" s="369"/>
      <c r="R119" s="370"/>
      <c r="S119" s="269" t="str">
        <f t="shared" si="236"/>
        <v/>
      </c>
      <c r="T119" s="180">
        <v>1</v>
      </c>
      <c r="U119" s="269" t="str">
        <f t="shared" si="237"/>
        <v/>
      </c>
      <c r="V119" s="180">
        <v>1</v>
      </c>
      <c r="W119" s="181">
        <v>1</v>
      </c>
      <c r="X119" s="181">
        <v>1</v>
      </c>
      <c r="Y119" s="183">
        <v>1</v>
      </c>
      <c r="Z119" s="183">
        <v>1</v>
      </c>
      <c r="AA119" s="183">
        <v>1</v>
      </c>
      <c r="AB119" s="183">
        <v>1</v>
      </c>
      <c r="AC119" s="183">
        <v>1</v>
      </c>
      <c r="AD119" s="183">
        <v>1</v>
      </c>
      <c r="AE119" s="192" t="str">
        <f ca="1">IF(ISBLANK(Q119),"",ROUND(AVERAGE(OFFSET(V119:AD119,0,0,1,ion21Coop!$F$42)),1))</f>
        <v/>
      </c>
      <c r="AF119" s="269" t="str">
        <f t="shared" si="238"/>
        <v/>
      </c>
      <c r="AH119" s="119">
        <f t="shared" si="195"/>
        <v>2</v>
      </c>
      <c r="AI119" s="123" t="str">
        <f t="shared" si="216"/>
        <v>GeLo</v>
      </c>
      <c r="AJ119" s="123">
        <v>114</v>
      </c>
      <c r="AK119" s="351"/>
      <c r="AL119" s="351"/>
      <c r="AM119" s="351"/>
      <c r="AN119" s="351"/>
      <c r="AO119" s="369"/>
      <c r="AP119" s="370"/>
      <c r="AQ119" s="269" t="str">
        <f t="shared" si="239"/>
        <v/>
      </c>
      <c r="AR119" s="180">
        <v>1</v>
      </c>
      <c r="AS119" s="269" t="str">
        <f t="shared" si="240"/>
        <v/>
      </c>
      <c r="AT119" s="180">
        <v>1</v>
      </c>
      <c r="AU119" s="181">
        <v>1</v>
      </c>
      <c r="AV119" s="181">
        <v>1</v>
      </c>
      <c r="AW119" s="183">
        <v>1</v>
      </c>
      <c r="AX119" s="183">
        <v>1</v>
      </c>
      <c r="AY119" s="183">
        <v>1</v>
      </c>
      <c r="AZ119" s="183">
        <v>1</v>
      </c>
      <c r="BA119" s="183">
        <v>1</v>
      </c>
      <c r="BB119" s="183">
        <v>1</v>
      </c>
      <c r="BC119" s="192" t="str">
        <f ca="1">IF(ISBLANK(AO119),"",ROUND(AVERAGE(OFFSET(AT119:BB119,0,0,1,ion21Coop!$F$42)),1))</f>
        <v/>
      </c>
      <c r="BD119" s="269" t="str">
        <f t="shared" si="241"/>
        <v/>
      </c>
      <c r="BF119" s="119">
        <f t="shared" si="196"/>
        <v>3</v>
      </c>
      <c r="BG119" s="123" t="str">
        <f t="shared" si="217"/>
        <v>MiDo</v>
      </c>
      <c r="BH119" s="123">
        <v>114</v>
      </c>
      <c r="BI119" s="351"/>
      <c r="BJ119" s="351"/>
      <c r="BK119" s="351"/>
      <c r="BL119" s="351"/>
      <c r="BM119" s="369"/>
      <c r="BN119" s="370"/>
      <c r="BO119" s="269" t="str">
        <f t="shared" si="242"/>
        <v/>
      </c>
      <c r="BP119" s="180">
        <v>1</v>
      </c>
      <c r="BQ119" s="269" t="str">
        <f t="shared" si="243"/>
        <v/>
      </c>
      <c r="BR119" s="180">
        <v>1</v>
      </c>
      <c r="BS119" s="181">
        <v>1</v>
      </c>
      <c r="BT119" s="181">
        <v>1</v>
      </c>
      <c r="BU119" s="183">
        <v>1</v>
      </c>
      <c r="BV119" s="183">
        <v>1</v>
      </c>
      <c r="BW119" s="183">
        <v>1</v>
      </c>
      <c r="BX119" s="183">
        <v>1</v>
      </c>
      <c r="BY119" s="183">
        <v>1</v>
      </c>
      <c r="BZ119" s="183">
        <v>1</v>
      </c>
      <c r="CA119" s="192" t="str">
        <f ca="1">IF(ISBLANK(BM119),"",ROUND(AVERAGE(OFFSET(BR119:BZ119,0,0,1,ion21Coop!$F$42)),1))</f>
        <v/>
      </c>
      <c r="CB119" s="269" t="str">
        <f t="shared" si="244"/>
        <v/>
      </c>
      <c r="CD119" s="119">
        <f t="shared" si="197"/>
        <v>4</v>
      </c>
      <c r="CE119" s="123" t="str">
        <f t="shared" si="218"/>
        <v>EmNi</v>
      </c>
      <c r="CF119" s="123">
        <v>114</v>
      </c>
      <c r="CG119" s="351"/>
      <c r="CH119" s="351"/>
      <c r="CI119" s="351"/>
      <c r="CJ119" s="351"/>
      <c r="CK119" s="369"/>
      <c r="CL119" s="370"/>
      <c r="CM119" s="269" t="str">
        <f t="shared" si="245"/>
        <v/>
      </c>
      <c r="CN119" s="180">
        <v>1</v>
      </c>
      <c r="CO119" s="269" t="str">
        <f t="shared" si="246"/>
        <v/>
      </c>
      <c r="CP119" s="180">
        <v>1</v>
      </c>
      <c r="CQ119" s="181">
        <v>1</v>
      </c>
      <c r="CR119" s="181">
        <v>1</v>
      </c>
      <c r="CS119" s="183">
        <v>1</v>
      </c>
      <c r="CT119" s="183">
        <v>1</v>
      </c>
      <c r="CU119" s="183">
        <v>1</v>
      </c>
      <c r="CV119" s="183">
        <v>1</v>
      </c>
      <c r="CW119" s="183">
        <v>1</v>
      </c>
      <c r="CX119" s="183">
        <v>1</v>
      </c>
      <c r="CY119" s="192" t="str">
        <f ca="1">IF(ISBLANK(CK119),"",ROUND(AVERAGE(OFFSET(CP119:CX119,0,0,1,ion21Coop!$F$42)),1))</f>
        <v/>
      </c>
      <c r="CZ119" s="269" t="str">
        <f t="shared" si="247"/>
        <v/>
      </c>
      <c r="DB119" s="119">
        <f t="shared" si="198"/>
        <v>5</v>
      </c>
      <c r="DC119" s="123" t="str">
        <f t="shared" si="219"/>
        <v>HeJe</v>
      </c>
      <c r="DD119" s="123">
        <v>114</v>
      </c>
      <c r="DE119" s="423"/>
      <c r="DF119" s="423"/>
      <c r="DG119" s="423"/>
      <c r="DH119" s="423"/>
      <c r="DI119" s="421"/>
      <c r="DJ119" s="422"/>
      <c r="DK119" s="269" t="str">
        <f t="shared" si="248"/>
        <v/>
      </c>
      <c r="DL119" s="180">
        <v>1</v>
      </c>
      <c r="DM119" s="269" t="str">
        <f t="shared" si="249"/>
        <v/>
      </c>
      <c r="DN119" s="180">
        <v>1</v>
      </c>
      <c r="DO119" s="181">
        <v>1</v>
      </c>
      <c r="DP119" s="181">
        <v>1</v>
      </c>
      <c r="DQ119" s="183">
        <v>1</v>
      </c>
      <c r="DR119" s="183">
        <v>1</v>
      </c>
      <c r="DS119" s="183">
        <v>1</v>
      </c>
      <c r="DT119" s="183">
        <v>1</v>
      </c>
      <c r="DU119" s="183">
        <v>1</v>
      </c>
      <c r="DV119" s="183">
        <v>1</v>
      </c>
      <c r="DW119" s="192" t="str">
        <f ca="1">IF(ISBLANK(DI119),"",ROUND(AVERAGE(OFFSET(DN119:DV119,0,0,1,ion21Coop!$F$42)),1))</f>
        <v/>
      </c>
      <c r="DX119" s="269" t="str">
        <f t="shared" si="250"/>
        <v/>
      </c>
      <c r="DZ119" s="119">
        <f t="shared" si="199"/>
        <v>6</v>
      </c>
      <c r="EA119" s="123" t="str">
        <f t="shared" si="220"/>
        <v/>
      </c>
      <c r="EB119" s="123">
        <v>114</v>
      </c>
      <c r="EC119" s="423"/>
      <c r="ED119" s="423"/>
      <c r="EE119" s="423"/>
      <c r="EF119" s="423"/>
      <c r="EG119" s="421"/>
      <c r="EH119" s="422"/>
      <c r="EI119" s="269" t="str">
        <f t="shared" si="251"/>
        <v/>
      </c>
      <c r="EJ119" s="180">
        <v>1</v>
      </c>
      <c r="EK119" s="269" t="str">
        <f t="shared" si="252"/>
        <v/>
      </c>
      <c r="EL119" s="180">
        <v>1</v>
      </c>
      <c r="EM119" s="181">
        <v>1</v>
      </c>
      <c r="EN119" s="181">
        <v>1</v>
      </c>
      <c r="EO119" s="183">
        <v>1</v>
      </c>
      <c r="EP119" s="183">
        <v>1</v>
      </c>
      <c r="EQ119" s="183">
        <v>1</v>
      </c>
      <c r="ER119" s="183">
        <v>1</v>
      </c>
      <c r="ES119" s="183">
        <v>1</v>
      </c>
      <c r="ET119" s="183">
        <v>1</v>
      </c>
      <c r="EU119" s="192" t="str">
        <f ca="1">IF(ISBLANK(EG119),"",ROUND(AVERAGE(OFFSET(EL119:ET119,0,0,1,ion21Coop!$F$42)),1))</f>
        <v/>
      </c>
      <c r="EV119" s="269" t="str">
        <f t="shared" si="253"/>
        <v/>
      </c>
      <c r="EX119" s="119">
        <f t="shared" si="200"/>
        <v>7</v>
      </c>
      <c r="EY119" s="123" t="str">
        <f t="shared" si="221"/>
        <v/>
      </c>
      <c r="EZ119" s="123">
        <v>114</v>
      </c>
      <c r="FA119" s="423"/>
      <c r="FB119" s="423"/>
      <c r="FC119" s="423"/>
      <c r="FD119" s="423"/>
      <c r="FE119" s="421"/>
      <c r="FF119" s="422"/>
      <c r="FG119" s="269" t="str">
        <f t="shared" si="254"/>
        <v/>
      </c>
      <c r="FH119" s="180">
        <v>1</v>
      </c>
      <c r="FI119" s="269" t="str">
        <f t="shared" si="255"/>
        <v/>
      </c>
      <c r="FJ119" s="180">
        <v>1</v>
      </c>
      <c r="FK119" s="181">
        <v>1</v>
      </c>
      <c r="FL119" s="181">
        <v>1</v>
      </c>
      <c r="FM119" s="183">
        <v>1</v>
      </c>
      <c r="FN119" s="183">
        <v>1</v>
      </c>
      <c r="FO119" s="183">
        <v>1</v>
      </c>
      <c r="FP119" s="183">
        <v>1</v>
      </c>
      <c r="FQ119" s="183">
        <v>1</v>
      </c>
      <c r="FR119" s="183">
        <v>1</v>
      </c>
      <c r="FS119" s="192" t="str">
        <f ca="1">IF(ISBLANK(FE119),"",ROUND(AVERAGE(OFFSET(FJ119:FR119,0,0,1,ion21Coop!$F$42)),1))</f>
        <v/>
      </c>
      <c r="FT119" s="269" t="str">
        <f t="shared" si="256"/>
        <v/>
      </c>
      <c r="FV119" s="119">
        <f t="shared" si="201"/>
        <v>8</v>
      </c>
      <c r="FW119" s="123" t="str">
        <f t="shared" si="222"/>
        <v/>
      </c>
      <c r="FX119" s="123">
        <v>114</v>
      </c>
      <c r="FY119" s="423"/>
      <c r="FZ119" s="423"/>
      <c r="GA119" s="423"/>
      <c r="GB119" s="423"/>
      <c r="GC119" s="421"/>
      <c r="GD119" s="422"/>
      <c r="GE119" s="269" t="str">
        <f t="shared" si="257"/>
        <v/>
      </c>
      <c r="GF119" s="180">
        <v>1</v>
      </c>
      <c r="GG119" s="269" t="str">
        <f t="shared" si="258"/>
        <v/>
      </c>
      <c r="GH119" s="180">
        <v>1</v>
      </c>
      <c r="GI119" s="181">
        <v>1</v>
      </c>
      <c r="GJ119" s="181">
        <v>1</v>
      </c>
      <c r="GK119" s="183">
        <v>1</v>
      </c>
      <c r="GL119" s="183">
        <v>1</v>
      </c>
      <c r="GM119" s="183">
        <v>1</v>
      </c>
      <c r="GN119" s="183">
        <v>1</v>
      </c>
      <c r="GO119" s="183">
        <v>1</v>
      </c>
      <c r="GP119" s="183">
        <v>1</v>
      </c>
      <c r="GQ119" s="192" t="str">
        <f ca="1">IF(ISBLANK(GC119),"",ROUND(AVERAGE(OFFSET(GH119:GP119,0,0,1,ion21Coop!$F$42)),1))</f>
        <v/>
      </c>
      <c r="GR119" s="269" t="str">
        <f t="shared" si="259"/>
        <v/>
      </c>
      <c r="GT119" s="119">
        <f t="shared" si="202"/>
        <v>9</v>
      </c>
      <c r="GU119" s="123" t="str">
        <f t="shared" si="223"/>
        <v/>
      </c>
      <c r="GV119" s="123">
        <v>114</v>
      </c>
      <c r="GW119" s="423"/>
      <c r="GX119" s="423"/>
      <c r="GY119" s="423"/>
      <c r="GZ119" s="423"/>
      <c r="HA119" s="421"/>
      <c r="HB119" s="422"/>
      <c r="HC119" s="269" t="str">
        <f t="shared" si="260"/>
        <v/>
      </c>
      <c r="HD119" s="180">
        <v>1</v>
      </c>
      <c r="HE119" s="269" t="str">
        <f t="shared" si="261"/>
        <v/>
      </c>
      <c r="HF119" s="180">
        <v>1</v>
      </c>
      <c r="HG119" s="181">
        <v>1</v>
      </c>
      <c r="HH119" s="181">
        <v>1</v>
      </c>
      <c r="HI119" s="183">
        <v>1</v>
      </c>
      <c r="HJ119" s="183">
        <v>1</v>
      </c>
      <c r="HK119" s="183">
        <v>1</v>
      </c>
      <c r="HL119" s="183">
        <v>1</v>
      </c>
      <c r="HM119" s="183">
        <v>1</v>
      </c>
      <c r="HN119" s="183">
        <v>1</v>
      </c>
      <c r="HO119" s="192" t="str">
        <f ca="1">IF(ISBLANK(HA119),"",ROUND(AVERAGE(OFFSET(HF119:HN119,0,0,1,ion21Coop!$F$42)),1))</f>
        <v/>
      </c>
      <c r="HP119" s="269" t="str">
        <f t="shared" si="262"/>
        <v/>
      </c>
      <c r="HR119" s="119">
        <f t="shared" si="203"/>
        <v>10</v>
      </c>
      <c r="HS119" s="123" t="str">
        <f t="shared" si="224"/>
        <v/>
      </c>
      <c r="HT119" s="123">
        <v>114</v>
      </c>
      <c r="HU119" s="423"/>
      <c r="HV119" s="423"/>
      <c r="HW119" s="423"/>
      <c r="HX119" s="423"/>
      <c r="HY119" s="421"/>
      <c r="HZ119" s="422"/>
      <c r="IA119" s="269" t="str">
        <f t="shared" si="263"/>
        <v/>
      </c>
      <c r="IB119" s="180">
        <v>1</v>
      </c>
      <c r="IC119" s="269" t="str">
        <f t="shared" si="264"/>
        <v/>
      </c>
      <c r="ID119" s="180">
        <v>1</v>
      </c>
      <c r="IE119" s="181">
        <v>1</v>
      </c>
      <c r="IF119" s="181">
        <v>1</v>
      </c>
      <c r="IG119" s="183">
        <v>1</v>
      </c>
      <c r="IH119" s="183">
        <v>1</v>
      </c>
      <c r="II119" s="183">
        <v>1</v>
      </c>
      <c r="IJ119" s="183">
        <v>1</v>
      </c>
      <c r="IK119" s="183">
        <v>1</v>
      </c>
      <c r="IL119" s="183">
        <v>1</v>
      </c>
      <c r="IM119" s="192" t="str">
        <f ca="1">IF(ISBLANK(HY119),"",ROUND(AVERAGE(OFFSET(ID119:IL119,0,0,1,ion21Coop!$F$42)),1))</f>
        <v/>
      </c>
      <c r="IN119" s="269" t="str">
        <f t="shared" si="265"/>
        <v/>
      </c>
      <c r="IP119" s="119">
        <f t="shared" si="204"/>
        <v>11</v>
      </c>
      <c r="IQ119" s="123" t="str">
        <f t="shared" si="225"/>
        <v/>
      </c>
      <c r="IR119" s="123">
        <v>114</v>
      </c>
      <c r="IS119" s="423"/>
      <c r="IT119" s="423"/>
      <c r="IU119" s="423"/>
      <c r="IV119" s="423"/>
      <c r="IW119" s="421"/>
      <c r="IX119" s="422"/>
      <c r="IY119" s="269" t="str">
        <f t="shared" si="266"/>
        <v/>
      </c>
      <c r="IZ119" s="180">
        <v>1</v>
      </c>
      <c r="JA119" s="269" t="str">
        <f t="shared" si="267"/>
        <v/>
      </c>
      <c r="JB119" s="180">
        <v>1</v>
      </c>
      <c r="JC119" s="181">
        <v>1</v>
      </c>
      <c r="JD119" s="181">
        <v>1</v>
      </c>
      <c r="JE119" s="183">
        <v>1</v>
      </c>
      <c r="JF119" s="183">
        <v>1</v>
      </c>
      <c r="JG119" s="183">
        <v>1</v>
      </c>
      <c r="JH119" s="183">
        <v>1</v>
      </c>
      <c r="JI119" s="183">
        <v>1</v>
      </c>
      <c r="JJ119" s="183">
        <v>1</v>
      </c>
      <c r="JK119" s="192" t="str">
        <f ca="1">IF(ISBLANK(IW119),"",ROUND(AVERAGE(OFFSET(JB119:JJ119,0,0,1,ion21Coop!$F$42)),1))</f>
        <v/>
      </c>
      <c r="JL119" s="269" t="str">
        <f t="shared" si="268"/>
        <v/>
      </c>
      <c r="JN119" s="119">
        <f t="shared" si="205"/>
        <v>12</v>
      </c>
      <c r="JO119" s="123" t="str">
        <f t="shared" si="226"/>
        <v/>
      </c>
      <c r="JP119" s="123">
        <v>114</v>
      </c>
      <c r="JQ119" s="423"/>
      <c r="JR119" s="423"/>
      <c r="JS119" s="423"/>
      <c r="JT119" s="423"/>
      <c r="JU119" s="421"/>
      <c r="JV119" s="422"/>
      <c r="JW119" s="269" t="str">
        <f t="shared" si="269"/>
        <v/>
      </c>
      <c r="JX119" s="180">
        <v>1</v>
      </c>
      <c r="JY119" s="269" t="str">
        <f t="shared" si="270"/>
        <v/>
      </c>
      <c r="JZ119" s="180">
        <v>1</v>
      </c>
      <c r="KA119" s="181">
        <v>1</v>
      </c>
      <c r="KB119" s="181">
        <v>1</v>
      </c>
      <c r="KC119" s="183">
        <v>1</v>
      </c>
      <c r="KD119" s="183">
        <v>1</v>
      </c>
      <c r="KE119" s="183">
        <v>1</v>
      </c>
      <c r="KF119" s="183">
        <v>1</v>
      </c>
      <c r="KG119" s="183">
        <v>1</v>
      </c>
      <c r="KH119" s="183">
        <v>1</v>
      </c>
      <c r="KI119" s="192" t="str">
        <f ca="1">IF(ISBLANK(JU119),"",ROUND(AVERAGE(OFFSET(JZ119:KH119,0,0,1,ion21Coop!$F$42)),1))</f>
        <v/>
      </c>
      <c r="KJ119" s="269" t="str">
        <f t="shared" si="271"/>
        <v/>
      </c>
      <c r="KL119" s="119">
        <f t="shared" si="206"/>
        <v>13</v>
      </c>
      <c r="KM119" s="123" t="str">
        <f t="shared" si="227"/>
        <v/>
      </c>
      <c r="KN119" s="123">
        <v>114</v>
      </c>
      <c r="KO119" s="423"/>
      <c r="KP119" s="423"/>
      <c r="KQ119" s="423"/>
      <c r="KR119" s="423"/>
      <c r="KS119" s="421"/>
      <c r="KT119" s="422"/>
      <c r="KU119" s="269" t="str">
        <f t="shared" si="272"/>
        <v/>
      </c>
      <c r="KV119" s="180">
        <v>1</v>
      </c>
      <c r="KW119" s="269" t="str">
        <f t="shared" si="273"/>
        <v/>
      </c>
      <c r="KX119" s="180">
        <v>1</v>
      </c>
      <c r="KY119" s="181">
        <v>1</v>
      </c>
      <c r="KZ119" s="181">
        <v>1</v>
      </c>
      <c r="LA119" s="183">
        <v>1</v>
      </c>
      <c r="LB119" s="183">
        <v>1</v>
      </c>
      <c r="LC119" s="183">
        <v>1</v>
      </c>
      <c r="LD119" s="183">
        <v>1</v>
      </c>
      <c r="LE119" s="183">
        <v>1</v>
      </c>
      <c r="LF119" s="183">
        <v>1</v>
      </c>
      <c r="LG119" s="192" t="str">
        <f ca="1">IF(ISBLANK(KS119),"",ROUND(AVERAGE(OFFSET(KX119:LF119,0,0,1,ion21Coop!$F$42)),1))</f>
        <v/>
      </c>
      <c r="LH119" s="269" t="str">
        <f t="shared" si="274"/>
        <v/>
      </c>
      <c r="LJ119" s="119">
        <f t="shared" si="207"/>
        <v>14</v>
      </c>
      <c r="LK119" s="123" t="str">
        <f t="shared" si="228"/>
        <v/>
      </c>
      <c r="LL119" s="123">
        <v>114</v>
      </c>
      <c r="LM119" s="423"/>
      <c r="LN119" s="423"/>
      <c r="LO119" s="423"/>
      <c r="LP119" s="423"/>
      <c r="LQ119" s="421"/>
      <c r="LR119" s="422"/>
      <c r="LS119" s="269" t="str">
        <f t="shared" si="275"/>
        <v/>
      </c>
      <c r="LT119" s="180">
        <v>1</v>
      </c>
      <c r="LU119" s="269" t="str">
        <f t="shared" si="276"/>
        <v/>
      </c>
      <c r="LV119" s="180">
        <v>1</v>
      </c>
      <c r="LW119" s="181">
        <v>1</v>
      </c>
      <c r="LX119" s="181">
        <v>1</v>
      </c>
      <c r="LY119" s="183">
        <v>1</v>
      </c>
      <c r="LZ119" s="183">
        <v>1</v>
      </c>
      <c r="MA119" s="183">
        <v>1</v>
      </c>
      <c r="MB119" s="183">
        <v>1</v>
      </c>
      <c r="MC119" s="183">
        <v>1</v>
      </c>
      <c r="MD119" s="183">
        <v>1</v>
      </c>
      <c r="ME119" s="192" t="str">
        <f ca="1">IF(ISBLANK(LQ119),"",ROUND(AVERAGE(OFFSET(LV119:MD119,0,0,1,ion21Coop!$F$42)),1))</f>
        <v/>
      </c>
      <c r="MF119" s="269" t="str">
        <f t="shared" si="277"/>
        <v/>
      </c>
      <c r="MH119" s="119">
        <f t="shared" si="208"/>
        <v>15</v>
      </c>
      <c r="MI119" s="123" t="str">
        <f t="shared" si="229"/>
        <v/>
      </c>
      <c r="MJ119" s="123">
        <v>114</v>
      </c>
      <c r="MK119" s="423"/>
      <c r="ML119" s="423"/>
      <c r="MM119" s="423"/>
      <c r="MN119" s="423"/>
      <c r="MO119" s="421"/>
      <c r="MP119" s="422"/>
      <c r="MQ119" s="269" t="str">
        <f t="shared" si="278"/>
        <v/>
      </c>
      <c r="MR119" s="180">
        <v>1</v>
      </c>
      <c r="MS119" s="269" t="str">
        <f t="shared" si="279"/>
        <v/>
      </c>
      <c r="MT119" s="180">
        <v>1</v>
      </c>
      <c r="MU119" s="181">
        <v>1</v>
      </c>
      <c r="MV119" s="181">
        <v>1</v>
      </c>
      <c r="MW119" s="183">
        <v>1</v>
      </c>
      <c r="MX119" s="183">
        <v>1</v>
      </c>
      <c r="MY119" s="183">
        <v>1</v>
      </c>
      <c r="MZ119" s="183">
        <v>1</v>
      </c>
      <c r="NA119" s="183">
        <v>1</v>
      </c>
      <c r="NB119" s="183">
        <v>1</v>
      </c>
      <c r="NC119" s="192" t="str">
        <f ca="1">IF(ISBLANK(MO119),"",ROUND(AVERAGE(OFFSET(MT119:NB119,0,0,1,ion21Coop!$F$42)),1))</f>
        <v/>
      </c>
      <c r="ND119" s="269" t="str">
        <f t="shared" si="280"/>
        <v/>
      </c>
      <c r="NF119" s="119">
        <f t="shared" si="209"/>
        <v>16</v>
      </c>
      <c r="NG119" s="123" t="str">
        <f t="shared" si="230"/>
        <v/>
      </c>
      <c r="NH119" s="123">
        <v>114</v>
      </c>
      <c r="NI119" s="423"/>
      <c r="NJ119" s="423"/>
      <c r="NK119" s="423"/>
      <c r="NL119" s="423"/>
      <c r="NM119" s="421"/>
      <c r="NN119" s="422"/>
      <c r="NO119" s="269" t="str">
        <f t="shared" si="281"/>
        <v/>
      </c>
      <c r="NP119" s="180">
        <v>1</v>
      </c>
      <c r="NQ119" s="269" t="str">
        <f t="shared" si="282"/>
        <v/>
      </c>
      <c r="NR119" s="180">
        <v>1</v>
      </c>
      <c r="NS119" s="181">
        <v>1</v>
      </c>
      <c r="NT119" s="181">
        <v>1</v>
      </c>
      <c r="NU119" s="183">
        <v>1</v>
      </c>
      <c r="NV119" s="183">
        <v>1</v>
      </c>
      <c r="NW119" s="183">
        <v>1</v>
      </c>
      <c r="NX119" s="183">
        <v>1</v>
      </c>
      <c r="NY119" s="183">
        <v>1</v>
      </c>
      <c r="NZ119" s="183">
        <v>1</v>
      </c>
      <c r="OA119" s="192" t="str">
        <f ca="1">IF(ISBLANK(NM119),"",ROUND(AVERAGE(OFFSET(NR119:NZ119,0,0,1,ion21Coop!$F$42)),1))</f>
        <v/>
      </c>
      <c r="OB119" s="269" t="str">
        <f t="shared" si="283"/>
        <v/>
      </c>
      <c r="OD119" s="119">
        <f t="shared" si="210"/>
        <v>17</v>
      </c>
      <c r="OE119" s="123" t="str">
        <f t="shared" si="231"/>
        <v/>
      </c>
      <c r="OF119" s="123">
        <v>114</v>
      </c>
      <c r="OG119" s="423"/>
      <c r="OH119" s="423"/>
      <c r="OI119" s="423"/>
      <c r="OJ119" s="423"/>
      <c r="OK119" s="421"/>
      <c r="OL119" s="422"/>
      <c r="OM119" s="269" t="str">
        <f t="shared" si="284"/>
        <v/>
      </c>
      <c r="ON119" s="180">
        <v>1</v>
      </c>
      <c r="OO119" s="269" t="str">
        <f t="shared" si="285"/>
        <v/>
      </c>
      <c r="OP119" s="180">
        <v>1</v>
      </c>
      <c r="OQ119" s="181">
        <v>1</v>
      </c>
      <c r="OR119" s="181">
        <v>1</v>
      </c>
      <c r="OS119" s="183">
        <v>1</v>
      </c>
      <c r="OT119" s="183">
        <v>1</v>
      </c>
      <c r="OU119" s="183">
        <v>1</v>
      </c>
      <c r="OV119" s="183">
        <v>1</v>
      </c>
      <c r="OW119" s="183">
        <v>1</v>
      </c>
      <c r="OX119" s="183">
        <v>1</v>
      </c>
      <c r="OY119" s="192" t="str">
        <f ca="1">IF(ISBLANK(OK119),"",ROUND(AVERAGE(OFFSET(OP119:OX119,0,0,1,ion21Coop!$F$42)),1))</f>
        <v/>
      </c>
      <c r="OZ119" s="269" t="str">
        <f t="shared" si="286"/>
        <v/>
      </c>
      <c r="PB119" s="119">
        <f t="shared" si="211"/>
        <v>18</v>
      </c>
      <c r="PC119" s="123" t="str">
        <f t="shared" si="232"/>
        <v/>
      </c>
      <c r="PD119" s="123">
        <v>114</v>
      </c>
      <c r="PE119" s="423"/>
      <c r="PF119" s="423"/>
      <c r="PG119" s="423"/>
      <c r="PH119" s="423"/>
      <c r="PI119" s="421"/>
      <c r="PJ119" s="422"/>
      <c r="PK119" s="269" t="str">
        <f t="shared" si="287"/>
        <v/>
      </c>
      <c r="PL119" s="180">
        <v>1</v>
      </c>
      <c r="PM119" s="269" t="str">
        <f t="shared" si="288"/>
        <v/>
      </c>
      <c r="PN119" s="180">
        <v>1</v>
      </c>
      <c r="PO119" s="181">
        <v>1</v>
      </c>
      <c r="PP119" s="181">
        <v>1</v>
      </c>
      <c r="PQ119" s="183">
        <v>1</v>
      </c>
      <c r="PR119" s="183">
        <v>1</v>
      </c>
      <c r="PS119" s="183">
        <v>1</v>
      </c>
      <c r="PT119" s="183">
        <v>1</v>
      </c>
      <c r="PU119" s="183">
        <v>1</v>
      </c>
      <c r="PV119" s="183">
        <v>1</v>
      </c>
      <c r="PW119" s="192" t="str">
        <f ca="1">IF(ISBLANK(PI119),"",ROUND(AVERAGE(OFFSET(PN119:PV119,0,0,1,ion21Coop!$F$42)),1))</f>
        <v/>
      </c>
      <c r="PX119" s="269" t="str">
        <f t="shared" si="289"/>
        <v/>
      </c>
      <c r="PZ119" s="119">
        <f t="shared" si="212"/>
        <v>19</v>
      </c>
      <c r="QA119" s="123" t="str">
        <f t="shared" si="233"/>
        <v/>
      </c>
      <c r="QB119" s="123">
        <v>114</v>
      </c>
      <c r="QC119" s="423"/>
      <c r="QD119" s="423"/>
      <c r="QE119" s="423"/>
      <c r="QF119" s="423"/>
      <c r="QG119" s="421"/>
      <c r="QH119" s="422"/>
      <c r="QI119" s="269" t="str">
        <f t="shared" si="290"/>
        <v/>
      </c>
      <c r="QJ119" s="180">
        <v>1</v>
      </c>
      <c r="QK119" s="269" t="str">
        <f t="shared" si="291"/>
        <v/>
      </c>
      <c r="QL119" s="180">
        <v>1</v>
      </c>
      <c r="QM119" s="181">
        <v>1</v>
      </c>
      <c r="QN119" s="181">
        <v>1</v>
      </c>
      <c r="QO119" s="183">
        <v>1</v>
      </c>
      <c r="QP119" s="183">
        <v>1</v>
      </c>
      <c r="QQ119" s="183">
        <v>1</v>
      </c>
      <c r="QR119" s="183">
        <v>1</v>
      </c>
      <c r="QS119" s="183">
        <v>1</v>
      </c>
      <c r="QT119" s="183">
        <v>1</v>
      </c>
      <c r="QU119" s="192" t="str">
        <f ca="1">IF(ISBLANK(QG119),"",ROUND(AVERAGE(OFFSET(QL119:QT119,0,0,1,ion21Coop!$F$42)),1))</f>
        <v/>
      </c>
      <c r="QV119" s="269" t="str">
        <f t="shared" si="292"/>
        <v/>
      </c>
      <c r="QX119" s="119">
        <f t="shared" si="213"/>
        <v>20</v>
      </c>
      <c r="QY119" s="123" t="str">
        <f t="shared" si="234"/>
        <v/>
      </c>
      <c r="QZ119" s="123">
        <v>114</v>
      </c>
      <c r="RA119" s="423"/>
      <c r="RB119" s="423"/>
      <c r="RC119" s="423"/>
      <c r="RD119" s="423"/>
      <c r="RE119" s="421"/>
      <c r="RF119" s="422"/>
      <c r="RG119" s="269" t="str">
        <f t="shared" si="293"/>
        <v/>
      </c>
      <c r="RH119" s="180">
        <v>1</v>
      </c>
      <c r="RI119" s="269" t="str">
        <f t="shared" si="294"/>
        <v/>
      </c>
      <c r="RJ119" s="180">
        <v>1</v>
      </c>
      <c r="RK119" s="181">
        <v>1</v>
      </c>
      <c r="RL119" s="181">
        <v>1</v>
      </c>
      <c r="RM119" s="183">
        <v>1</v>
      </c>
      <c r="RN119" s="183">
        <v>1</v>
      </c>
      <c r="RO119" s="183">
        <v>1</v>
      </c>
      <c r="RP119" s="183">
        <v>1</v>
      </c>
      <c r="RQ119" s="183">
        <v>1</v>
      </c>
      <c r="RR119" s="183">
        <v>1</v>
      </c>
      <c r="RS119" s="192" t="str">
        <f ca="1">IF(ISBLANK(RE119),"",ROUND(AVERAGE(OFFSET(RJ119:RR119,0,0,1,ion21Coop!$F$42)),1))</f>
        <v/>
      </c>
      <c r="RT119" s="269" t="str">
        <f t="shared" si="295"/>
        <v/>
      </c>
      <c r="RV119" s="119">
        <f t="shared" si="214"/>
        <v>21</v>
      </c>
      <c r="RW119" s="123" t="str">
        <f t="shared" si="235"/>
        <v/>
      </c>
      <c r="RX119" s="123">
        <v>114</v>
      </c>
      <c r="RY119" s="423"/>
      <c r="RZ119" s="423"/>
      <c r="SA119" s="423"/>
      <c r="SB119" s="423"/>
      <c r="SC119" s="421"/>
      <c r="SD119" s="422"/>
      <c r="SE119" s="269" t="str">
        <f t="shared" si="296"/>
        <v/>
      </c>
      <c r="SF119" s="180">
        <v>1</v>
      </c>
      <c r="SG119" s="269" t="str">
        <f t="shared" si="297"/>
        <v/>
      </c>
      <c r="SH119" s="180">
        <v>1</v>
      </c>
      <c r="SI119" s="181">
        <v>1</v>
      </c>
      <c r="SJ119" s="181">
        <v>1</v>
      </c>
      <c r="SK119" s="183">
        <v>1</v>
      </c>
      <c r="SL119" s="183">
        <v>1</v>
      </c>
      <c r="SM119" s="183">
        <v>1</v>
      </c>
      <c r="SN119" s="183">
        <v>1</v>
      </c>
      <c r="SO119" s="183">
        <v>1</v>
      </c>
      <c r="SP119" s="183">
        <v>1</v>
      </c>
      <c r="SQ119" s="192" t="str">
        <f ca="1">IF(ISBLANK(SC119),"",ROUND(AVERAGE(OFFSET(SH119:SP119,0,0,1,ion21Coop!$F$42)),1))</f>
        <v/>
      </c>
      <c r="SR119" s="269" t="str">
        <f t="shared" si="298"/>
        <v/>
      </c>
      <c r="ST119" s="565"/>
      <c r="SU119" s="565"/>
      <c r="SV119" s="566"/>
      <c r="SW119" s="567"/>
      <c r="SX119" s="565"/>
      <c r="SY119" s="566"/>
      <c r="SZ119" s="568"/>
      <c r="TA119" s="567"/>
      <c r="TB119" s="553"/>
    </row>
    <row r="120" spans="10:522" x14ac:dyDescent="0.3">
      <c r="J120" s="119">
        <f t="shared" si="194"/>
        <v>1</v>
      </c>
      <c r="K120" s="123" t="str">
        <f t="shared" si="215"/>
        <v>YaJo</v>
      </c>
      <c r="L120" s="123">
        <v>115</v>
      </c>
      <c r="M120" s="351"/>
      <c r="N120" s="351"/>
      <c r="O120" s="351"/>
      <c r="P120" s="351"/>
      <c r="Q120" s="369"/>
      <c r="R120" s="370"/>
      <c r="S120" s="269" t="str">
        <f t="shared" si="236"/>
        <v/>
      </c>
      <c r="T120" s="180">
        <v>1</v>
      </c>
      <c r="U120" s="269" t="str">
        <f t="shared" si="237"/>
        <v/>
      </c>
      <c r="V120" s="180">
        <v>1</v>
      </c>
      <c r="W120" s="181">
        <v>1</v>
      </c>
      <c r="X120" s="181">
        <v>1</v>
      </c>
      <c r="Y120" s="183">
        <v>1</v>
      </c>
      <c r="Z120" s="183">
        <v>1</v>
      </c>
      <c r="AA120" s="183">
        <v>1</v>
      </c>
      <c r="AB120" s="183">
        <v>1</v>
      </c>
      <c r="AC120" s="183">
        <v>1</v>
      </c>
      <c r="AD120" s="183">
        <v>1</v>
      </c>
      <c r="AE120" s="192" t="str">
        <f ca="1">IF(ISBLANK(Q120),"",ROUND(AVERAGE(OFFSET(V120:AD120,0,0,1,ion21Coop!$F$42)),1))</f>
        <v/>
      </c>
      <c r="AF120" s="269" t="str">
        <f t="shared" si="238"/>
        <v/>
      </c>
      <c r="AH120" s="119">
        <f t="shared" si="195"/>
        <v>2</v>
      </c>
      <c r="AI120" s="123" t="str">
        <f t="shared" si="216"/>
        <v>GeLo</v>
      </c>
      <c r="AJ120" s="123">
        <v>115</v>
      </c>
      <c r="AK120" s="351"/>
      <c r="AL120" s="351"/>
      <c r="AM120" s="351"/>
      <c r="AN120" s="351"/>
      <c r="AO120" s="369"/>
      <c r="AP120" s="370"/>
      <c r="AQ120" s="269" t="str">
        <f t="shared" si="239"/>
        <v/>
      </c>
      <c r="AR120" s="180">
        <v>1</v>
      </c>
      <c r="AS120" s="269" t="str">
        <f t="shared" si="240"/>
        <v/>
      </c>
      <c r="AT120" s="180">
        <v>1</v>
      </c>
      <c r="AU120" s="181">
        <v>1</v>
      </c>
      <c r="AV120" s="181">
        <v>1</v>
      </c>
      <c r="AW120" s="183">
        <v>1</v>
      </c>
      <c r="AX120" s="183">
        <v>1</v>
      </c>
      <c r="AY120" s="183">
        <v>1</v>
      </c>
      <c r="AZ120" s="183">
        <v>1</v>
      </c>
      <c r="BA120" s="183">
        <v>1</v>
      </c>
      <c r="BB120" s="183">
        <v>1</v>
      </c>
      <c r="BC120" s="192" t="str">
        <f ca="1">IF(ISBLANK(AO120),"",ROUND(AVERAGE(OFFSET(AT120:BB120,0,0,1,ion21Coop!$F$42)),1))</f>
        <v/>
      </c>
      <c r="BD120" s="269" t="str">
        <f t="shared" si="241"/>
        <v/>
      </c>
      <c r="BF120" s="119">
        <f t="shared" si="196"/>
        <v>3</v>
      </c>
      <c r="BG120" s="123" t="str">
        <f t="shared" si="217"/>
        <v>MiDo</v>
      </c>
      <c r="BH120" s="123">
        <v>115</v>
      </c>
      <c r="BI120" s="351"/>
      <c r="BJ120" s="351"/>
      <c r="BK120" s="351"/>
      <c r="BL120" s="351"/>
      <c r="BM120" s="369"/>
      <c r="BN120" s="370"/>
      <c r="BO120" s="269" t="str">
        <f t="shared" si="242"/>
        <v/>
      </c>
      <c r="BP120" s="180">
        <v>1</v>
      </c>
      <c r="BQ120" s="269" t="str">
        <f t="shared" si="243"/>
        <v/>
      </c>
      <c r="BR120" s="180">
        <v>1</v>
      </c>
      <c r="BS120" s="181">
        <v>1</v>
      </c>
      <c r="BT120" s="181">
        <v>1</v>
      </c>
      <c r="BU120" s="183">
        <v>1</v>
      </c>
      <c r="BV120" s="183">
        <v>1</v>
      </c>
      <c r="BW120" s="183">
        <v>1</v>
      </c>
      <c r="BX120" s="183">
        <v>1</v>
      </c>
      <c r="BY120" s="183">
        <v>1</v>
      </c>
      <c r="BZ120" s="183">
        <v>1</v>
      </c>
      <c r="CA120" s="192" t="str">
        <f ca="1">IF(ISBLANK(BM120),"",ROUND(AVERAGE(OFFSET(BR120:BZ120,0,0,1,ion21Coop!$F$42)),1))</f>
        <v/>
      </c>
      <c r="CB120" s="269" t="str">
        <f t="shared" si="244"/>
        <v/>
      </c>
      <c r="CD120" s="119">
        <f t="shared" si="197"/>
        <v>4</v>
      </c>
      <c r="CE120" s="123" t="str">
        <f t="shared" si="218"/>
        <v>EmNi</v>
      </c>
      <c r="CF120" s="123">
        <v>115</v>
      </c>
      <c r="CG120" s="351"/>
      <c r="CH120" s="351"/>
      <c r="CI120" s="351"/>
      <c r="CJ120" s="351"/>
      <c r="CK120" s="369"/>
      <c r="CL120" s="370"/>
      <c r="CM120" s="269" t="str">
        <f t="shared" si="245"/>
        <v/>
      </c>
      <c r="CN120" s="180">
        <v>1</v>
      </c>
      <c r="CO120" s="269" t="str">
        <f t="shared" si="246"/>
        <v/>
      </c>
      <c r="CP120" s="180">
        <v>1</v>
      </c>
      <c r="CQ120" s="181">
        <v>1</v>
      </c>
      <c r="CR120" s="181">
        <v>1</v>
      </c>
      <c r="CS120" s="183">
        <v>1</v>
      </c>
      <c r="CT120" s="183">
        <v>1</v>
      </c>
      <c r="CU120" s="183">
        <v>1</v>
      </c>
      <c r="CV120" s="183">
        <v>1</v>
      </c>
      <c r="CW120" s="183">
        <v>1</v>
      </c>
      <c r="CX120" s="183">
        <v>1</v>
      </c>
      <c r="CY120" s="192" t="str">
        <f ca="1">IF(ISBLANK(CK120),"",ROUND(AVERAGE(OFFSET(CP120:CX120,0,0,1,ion21Coop!$F$42)),1))</f>
        <v/>
      </c>
      <c r="CZ120" s="269" t="str">
        <f t="shared" si="247"/>
        <v/>
      </c>
      <c r="DB120" s="119">
        <f t="shared" si="198"/>
        <v>5</v>
      </c>
      <c r="DC120" s="123" t="str">
        <f t="shared" si="219"/>
        <v>HeJe</v>
      </c>
      <c r="DD120" s="123">
        <v>115</v>
      </c>
      <c r="DE120" s="423"/>
      <c r="DF120" s="423"/>
      <c r="DG120" s="423"/>
      <c r="DH120" s="423"/>
      <c r="DI120" s="421"/>
      <c r="DJ120" s="422"/>
      <c r="DK120" s="269" t="str">
        <f t="shared" si="248"/>
        <v/>
      </c>
      <c r="DL120" s="180">
        <v>1</v>
      </c>
      <c r="DM120" s="269" t="str">
        <f t="shared" si="249"/>
        <v/>
      </c>
      <c r="DN120" s="180">
        <v>1</v>
      </c>
      <c r="DO120" s="181">
        <v>1</v>
      </c>
      <c r="DP120" s="181">
        <v>1</v>
      </c>
      <c r="DQ120" s="183">
        <v>1</v>
      </c>
      <c r="DR120" s="183">
        <v>1</v>
      </c>
      <c r="DS120" s="183">
        <v>1</v>
      </c>
      <c r="DT120" s="183">
        <v>1</v>
      </c>
      <c r="DU120" s="183">
        <v>1</v>
      </c>
      <c r="DV120" s="183">
        <v>1</v>
      </c>
      <c r="DW120" s="192" t="str">
        <f ca="1">IF(ISBLANK(DI120),"",ROUND(AVERAGE(OFFSET(DN120:DV120,0,0,1,ion21Coop!$F$42)),1))</f>
        <v/>
      </c>
      <c r="DX120" s="269" t="str">
        <f t="shared" si="250"/>
        <v/>
      </c>
      <c r="DZ120" s="119">
        <f t="shared" si="199"/>
        <v>6</v>
      </c>
      <c r="EA120" s="123" t="str">
        <f t="shared" si="220"/>
        <v/>
      </c>
      <c r="EB120" s="123">
        <v>115</v>
      </c>
      <c r="EC120" s="423"/>
      <c r="ED120" s="423"/>
      <c r="EE120" s="423"/>
      <c r="EF120" s="423"/>
      <c r="EG120" s="421"/>
      <c r="EH120" s="422"/>
      <c r="EI120" s="269" t="str">
        <f t="shared" si="251"/>
        <v/>
      </c>
      <c r="EJ120" s="180">
        <v>1</v>
      </c>
      <c r="EK120" s="269" t="str">
        <f t="shared" si="252"/>
        <v/>
      </c>
      <c r="EL120" s="180">
        <v>1</v>
      </c>
      <c r="EM120" s="181">
        <v>1</v>
      </c>
      <c r="EN120" s="181">
        <v>1</v>
      </c>
      <c r="EO120" s="183">
        <v>1</v>
      </c>
      <c r="EP120" s="183">
        <v>1</v>
      </c>
      <c r="EQ120" s="183">
        <v>1</v>
      </c>
      <c r="ER120" s="183">
        <v>1</v>
      </c>
      <c r="ES120" s="183">
        <v>1</v>
      </c>
      <c r="ET120" s="183">
        <v>1</v>
      </c>
      <c r="EU120" s="192" t="str">
        <f ca="1">IF(ISBLANK(EG120),"",ROUND(AVERAGE(OFFSET(EL120:ET120,0,0,1,ion21Coop!$F$42)),1))</f>
        <v/>
      </c>
      <c r="EV120" s="269" t="str">
        <f t="shared" si="253"/>
        <v/>
      </c>
      <c r="EX120" s="119">
        <f t="shared" si="200"/>
        <v>7</v>
      </c>
      <c r="EY120" s="123" t="str">
        <f t="shared" si="221"/>
        <v/>
      </c>
      <c r="EZ120" s="123">
        <v>115</v>
      </c>
      <c r="FA120" s="423"/>
      <c r="FB120" s="423"/>
      <c r="FC120" s="423"/>
      <c r="FD120" s="423"/>
      <c r="FE120" s="421"/>
      <c r="FF120" s="422"/>
      <c r="FG120" s="269" t="str">
        <f t="shared" si="254"/>
        <v/>
      </c>
      <c r="FH120" s="180">
        <v>1</v>
      </c>
      <c r="FI120" s="269" t="str">
        <f t="shared" si="255"/>
        <v/>
      </c>
      <c r="FJ120" s="180">
        <v>1</v>
      </c>
      <c r="FK120" s="181">
        <v>1</v>
      </c>
      <c r="FL120" s="181">
        <v>1</v>
      </c>
      <c r="FM120" s="183">
        <v>1</v>
      </c>
      <c r="FN120" s="183">
        <v>1</v>
      </c>
      <c r="FO120" s="183">
        <v>1</v>
      </c>
      <c r="FP120" s="183">
        <v>1</v>
      </c>
      <c r="FQ120" s="183">
        <v>1</v>
      </c>
      <c r="FR120" s="183">
        <v>1</v>
      </c>
      <c r="FS120" s="192" t="str">
        <f ca="1">IF(ISBLANK(FE120),"",ROUND(AVERAGE(OFFSET(FJ120:FR120,0,0,1,ion21Coop!$F$42)),1))</f>
        <v/>
      </c>
      <c r="FT120" s="269" t="str">
        <f t="shared" si="256"/>
        <v/>
      </c>
      <c r="FV120" s="119">
        <f t="shared" si="201"/>
        <v>8</v>
      </c>
      <c r="FW120" s="123" t="str">
        <f t="shared" si="222"/>
        <v/>
      </c>
      <c r="FX120" s="123">
        <v>115</v>
      </c>
      <c r="FY120" s="423"/>
      <c r="FZ120" s="423"/>
      <c r="GA120" s="423"/>
      <c r="GB120" s="423"/>
      <c r="GC120" s="421"/>
      <c r="GD120" s="422"/>
      <c r="GE120" s="269" t="str">
        <f t="shared" si="257"/>
        <v/>
      </c>
      <c r="GF120" s="180">
        <v>1</v>
      </c>
      <c r="GG120" s="269" t="str">
        <f t="shared" si="258"/>
        <v/>
      </c>
      <c r="GH120" s="180">
        <v>1</v>
      </c>
      <c r="GI120" s="181">
        <v>1</v>
      </c>
      <c r="GJ120" s="181">
        <v>1</v>
      </c>
      <c r="GK120" s="183">
        <v>1</v>
      </c>
      <c r="GL120" s="183">
        <v>1</v>
      </c>
      <c r="GM120" s="183">
        <v>1</v>
      </c>
      <c r="GN120" s="183">
        <v>1</v>
      </c>
      <c r="GO120" s="183">
        <v>1</v>
      </c>
      <c r="GP120" s="183">
        <v>1</v>
      </c>
      <c r="GQ120" s="192" t="str">
        <f ca="1">IF(ISBLANK(GC120),"",ROUND(AVERAGE(OFFSET(GH120:GP120,0,0,1,ion21Coop!$F$42)),1))</f>
        <v/>
      </c>
      <c r="GR120" s="269" t="str">
        <f t="shared" si="259"/>
        <v/>
      </c>
      <c r="GT120" s="119">
        <f t="shared" si="202"/>
        <v>9</v>
      </c>
      <c r="GU120" s="123" t="str">
        <f t="shared" si="223"/>
        <v/>
      </c>
      <c r="GV120" s="123">
        <v>115</v>
      </c>
      <c r="GW120" s="423"/>
      <c r="GX120" s="423"/>
      <c r="GY120" s="423"/>
      <c r="GZ120" s="423"/>
      <c r="HA120" s="421"/>
      <c r="HB120" s="422"/>
      <c r="HC120" s="269" t="str">
        <f t="shared" si="260"/>
        <v/>
      </c>
      <c r="HD120" s="180">
        <v>1</v>
      </c>
      <c r="HE120" s="269" t="str">
        <f t="shared" si="261"/>
        <v/>
      </c>
      <c r="HF120" s="180">
        <v>1</v>
      </c>
      <c r="HG120" s="181">
        <v>1</v>
      </c>
      <c r="HH120" s="181">
        <v>1</v>
      </c>
      <c r="HI120" s="183">
        <v>1</v>
      </c>
      <c r="HJ120" s="183">
        <v>1</v>
      </c>
      <c r="HK120" s="183">
        <v>1</v>
      </c>
      <c r="HL120" s="183">
        <v>1</v>
      </c>
      <c r="HM120" s="183">
        <v>1</v>
      </c>
      <c r="HN120" s="183">
        <v>1</v>
      </c>
      <c r="HO120" s="192" t="str">
        <f ca="1">IF(ISBLANK(HA120),"",ROUND(AVERAGE(OFFSET(HF120:HN120,0,0,1,ion21Coop!$F$42)),1))</f>
        <v/>
      </c>
      <c r="HP120" s="269" t="str">
        <f t="shared" si="262"/>
        <v/>
      </c>
      <c r="HR120" s="119">
        <f t="shared" si="203"/>
        <v>10</v>
      </c>
      <c r="HS120" s="123" t="str">
        <f t="shared" si="224"/>
        <v/>
      </c>
      <c r="HT120" s="123">
        <v>115</v>
      </c>
      <c r="HU120" s="423"/>
      <c r="HV120" s="423"/>
      <c r="HW120" s="423"/>
      <c r="HX120" s="423"/>
      <c r="HY120" s="421"/>
      <c r="HZ120" s="422"/>
      <c r="IA120" s="269" t="str">
        <f t="shared" si="263"/>
        <v/>
      </c>
      <c r="IB120" s="180">
        <v>1</v>
      </c>
      <c r="IC120" s="269" t="str">
        <f t="shared" si="264"/>
        <v/>
      </c>
      <c r="ID120" s="180">
        <v>1</v>
      </c>
      <c r="IE120" s="181">
        <v>1</v>
      </c>
      <c r="IF120" s="181">
        <v>1</v>
      </c>
      <c r="IG120" s="183">
        <v>1</v>
      </c>
      <c r="IH120" s="183">
        <v>1</v>
      </c>
      <c r="II120" s="183">
        <v>1</v>
      </c>
      <c r="IJ120" s="183">
        <v>1</v>
      </c>
      <c r="IK120" s="183">
        <v>1</v>
      </c>
      <c r="IL120" s="183">
        <v>1</v>
      </c>
      <c r="IM120" s="192" t="str">
        <f ca="1">IF(ISBLANK(HY120),"",ROUND(AVERAGE(OFFSET(ID120:IL120,0,0,1,ion21Coop!$F$42)),1))</f>
        <v/>
      </c>
      <c r="IN120" s="269" t="str">
        <f t="shared" si="265"/>
        <v/>
      </c>
      <c r="IP120" s="119">
        <f t="shared" si="204"/>
        <v>11</v>
      </c>
      <c r="IQ120" s="123" t="str">
        <f t="shared" si="225"/>
        <v/>
      </c>
      <c r="IR120" s="123">
        <v>115</v>
      </c>
      <c r="IS120" s="423"/>
      <c r="IT120" s="423"/>
      <c r="IU120" s="423"/>
      <c r="IV120" s="423"/>
      <c r="IW120" s="421"/>
      <c r="IX120" s="422"/>
      <c r="IY120" s="269" t="str">
        <f t="shared" si="266"/>
        <v/>
      </c>
      <c r="IZ120" s="180">
        <v>1</v>
      </c>
      <c r="JA120" s="269" t="str">
        <f t="shared" si="267"/>
        <v/>
      </c>
      <c r="JB120" s="180">
        <v>1</v>
      </c>
      <c r="JC120" s="181">
        <v>1</v>
      </c>
      <c r="JD120" s="181">
        <v>1</v>
      </c>
      <c r="JE120" s="183">
        <v>1</v>
      </c>
      <c r="JF120" s="183">
        <v>1</v>
      </c>
      <c r="JG120" s="183">
        <v>1</v>
      </c>
      <c r="JH120" s="183">
        <v>1</v>
      </c>
      <c r="JI120" s="183">
        <v>1</v>
      </c>
      <c r="JJ120" s="183">
        <v>1</v>
      </c>
      <c r="JK120" s="192" t="str">
        <f ca="1">IF(ISBLANK(IW120),"",ROUND(AVERAGE(OFFSET(JB120:JJ120,0,0,1,ion21Coop!$F$42)),1))</f>
        <v/>
      </c>
      <c r="JL120" s="269" t="str">
        <f t="shared" si="268"/>
        <v/>
      </c>
      <c r="JN120" s="119">
        <f t="shared" si="205"/>
        <v>12</v>
      </c>
      <c r="JO120" s="123" t="str">
        <f t="shared" si="226"/>
        <v/>
      </c>
      <c r="JP120" s="123">
        <v>115</v>
      </c>
      <c r="JQ120" s="423"/>
      <c r="JR120" s="423"/>
      <c r="JS120" s="423"/>
      <c r="JT120" s="423"/>
      <c r="JU120" s="421"/>
      <c r="JV120" s="422"/>
      <c r="JW120" s="269" t="str">
        <f t="shared" si="269"/>
        <v/>
      </c>
      <c r="JX120" s="180">
        <v>1</v>
      </c>
      <c r="JY120" s="269" t="str">
        <f t="shared" si="270"/>
        <v/>
      </c>
      <c r="JZ120" s="180">
        <v>1</v>
      </c>
      <c r="KA120" s="181">
        <v>1</v>
      </c>
      <c r="KB120" s="181">
        <v>1</v>
      </c>
      <c r="KC120" s="183">
        <v>1</v>
      </c>
      <c r="KD120" s="183">
        <v>1</v>
      </c>
      <c r="KE120" s="183">
        <v>1</v>
      </c>
      <c r="KF120" s="183">
        <v>1</v>
      </c>
      <c r="KG120" s="183">
        <v>1</v>
      </c>
      <c r="KH120" s="183">
        <v>1</v>
      </c>
      <c r="KI120" s="192" t="str">
        <f ca="1">IF(ISBLANK(JU120),"",ROUND(AVERAGE(OFFSET(JZ120:KH120,0,0,1,ion21Coop!$F$42)),1))</f>
        <v/>
      </c>
      <c r="KJ120" s="269" t="str">
        <f t="shared" si="271"/>
        <v/>
      </c>
      <c r="KL120" s="119">
        <f t="shared" si="206"/>
        <v>13</v>
      </c>
      <c r="KM120" s="123" t="str">
        <f t="shared" si="227"/>
        <v/>
      </c>
      <c r="KN120" s="123">
        <v>115</v>
      </c>
      <c r="KO120" s="423"/>
      <c r="KP120" s="423"/>
      <c r="KQ120" s="423"/>
      <c r="KR120" s="423"/>
      <c r="KS120" s="421"/>
      <c r="KT120" s="422"/>
      <c r="KU120" s="269" t="str">
        <f t="shared" si="272"/>
        <v/>
      </c>
      <c r="KV120" s="180">
        <v>1</v>
      </c>
      <c r="KW120" s="269" t="str">
        <f t="shared" si="273"/>
        <v/>
      </c>
      <c r="KX120" s="180">
        <v>1</v>
      </c>
      <c r="KY120" s="181">
        <v>1</v>
      </c>
      <c r="KZ120" s="181">
        <v>1</v>
      </c>
      <c r="LA120" s="183">
        <v>1</v>
      </c>
      <c r="LB120" s="183">
        <v>1</v>
      </c>
      <c r="LC120" s="183">
        <v>1</v>
      </c>
      <c r="LD120" s="183">
        <v>1</v>
      </c>
      <c r="LE120" s="183">
        <v>1</v>
      </c>
      <c r="LF120" s="183">
        <v>1</v>
      </c>
      <c r="LG120" s="192" t="str">
        <f ca="1">IF(ISBLANK(KS120),"",ROUND(AVERAGE(OFFSET(KX120:LF120,0,0,1,ion21Coop!$F$42)),1))</f>
        <v/>
      </c>
      <c r="LH120" s="269" t="str">
        <f t="shared" si="274"/>
        <v/>
      </c>
      <c r="LJ120" s="119">
        <f t="shared" si="207"/>
        <v>14</v>
      </c>
      <c r="LK120" s="123" t="str">
        <f t="shared" si="228"/>
        <v/>
      </c>
      <c r="LL120" s="123">
        <v>115</v>
      </c>
      <c r="LM120" s="423"/>
      <c r="LN120" s="423"/>
      <c r="LO120" s="423"/>
      <c r="LP120" s="423"/>
      <c r="LQ120" s="421"/>
      <c r="LR120" s="422"/>
      <c r="LS120" s="269" t="str">
        <f t="shared" si="275"/>
        <v/>
      </c>
      <c r="LT120" s="180">
        <v>1</v>
      </c>
      <c r="LU120" s="269" t="str">
        <f t="shared" si="276"/>
        <v/>
      </c>
      <c r="LV120" s="180">
        <v>1</v>
      </c>
      <c r="LW120" s="181">
        <v>1</v>
      </c>
      <c r="LX120" s="181">
        <v>1</v>
      </c>
      <c r="LY120" s="183">
        <v>1</v>
      </c>
      <c r="LZ120" s="183">
        <v>1</v>
      </c>
      <c r="MA120" s="183">
        <v>1</v>
      </c>
      <c r="MB120" s="183">
        <v>1</v>
      </c>
      <c r="MC120" s="183">
        <v>1</v>
      </c>
      <c r="MD120" s="183">
        <v>1</v>
      </c>
      <c r="ME120" s="192" t="str">
        <f ca="1">IF(ISBLANK(LQ120),"",ROUND(AVERAGE(OFFSET(LV120:MD120,0,0,1,ion21Coop!$F$42)),1))</f>
        <v/>
      </c>
      <c r="MF120" s="269" t="str">
        <f t="shared" si="277"/>
        <v/>
      </c>
      <c r="MH120" s="119">
        <f t="shared" si="208"/>
        <v>15</v>
      </c>
      <c r="MI120" s="123" t="str">
        <f t="shared" si="229"/>
        <v/>
      </c>
      <c r="MJ120" s="123">
        <v>115</v>
      </c>
      <c r="MK120" s="423"/>
      <c r="ML120" s="423"/>
      <c r="MM120" s="423"/>
      <c r="MN120" s="423"/>
      <c r="MO120" s="421"/>
      <c r="MP120" s="422"/>
      <c r="MQ120" s="269" t="str">
        <f t="shared" si="278"/>
        <v/>
      </c>
      <c r="MR120" s="180">
        <v>1</v>
      </c>
      <c r="MS120" s="269" t="str">
        <f t="shared" si="279"/>
        <v/>
      </c>
      <c r="MT120" s="180">
        <v>1</v>
      </c>
      <c r="MU120" s="181">
        <v>1</v>
      </c>
      <c r="MV120" s="181">
        <v>1</v>
      </c>
      <c r="MW120" s="183">
        <v>1</v>
      </c>
      <c r="MX120" s="183">
        <v>1</v>
      </c>
      <c r="MY120" s="183">
        <v>1</v>
      </c>
      <c r="MZ120" s="183">
        <v>1</v>
      </c>
      <c r="NA120" s="183">
        <v>1</v>
      </c>
      <c r="NB120" s="183">
        <v>1</v>
      </c>
      <c r="NC120" s="192" t="str">
        <f ca="1">IF(ISBLANK(MO120),"",ROUND(AVERAGE(OFFSET(MT120:NB120,0,0,1,ion21Coop!$F$42)),1))</f>
        <v/>
      </c>
      <c r="ND120" s="269" t="str">
        <f t="shared" si="280"/>
        <v/>
      </c>
      <c r="NF120" s="119">
        <f t="shared" si="209"/>
        <v>16</v>
      </c>
      <c r="NG120" s="123" t="str">
        <f t="shared" si="230"/>
        <v/>
      </c>
      <c r="NH120" s="123">
        <v>115</v>
      </c>
      <c r="NI120" s="423"/>
      <c r="NJ120" s="423"/>
      <c r="NK120" s="423"/>
      <c r="NL120" s="423"/>
      <c r="NM120" s="421"/>
      <c r="NN120" s="422"/>
      <c r="NO120" s="269" t="str">
        <f t="shared" si="281"/>
        <v/>
      </c>
      <c r="NP120" s="180">
        <v>1</v>
      </c>
      <c r="NQ120" s="269" t="str">
        <f t="shared" si="282"/>
        <v/>
      </c>
      <c r="NR120" s="180">
        <v>1</v>
      </c>
      <c r="NS120" s="181">
        <v>1</v>
      </c>
      <c r="NT120" s="181">
        <v>1</v>
      </c>
      <c r="NU120" s="183">
        <v>1</v>
      </c>
      <c r="NV120" s="183">
        <v>1</v>
      </c>
      <c r="NW120" s="183">
        <v>1</v>
      </c>
      <c r="NX120" s="183">
        <v>1</v>
      </c>
      <c r="NY120" s="183">
        <v>1</v>
      </c>
      <c r="NZ120" s="183">
        <v>1</v>
      </c>
      <c r="OA120" s="192" t="str">
        <f ca="1">IF(ISBLANK(NM120),"",ROUND(AVERAGE(OFFSET(NR120:NZ120,0,0,1,ion21Coop!$F$42)),1))</f>
        <v/>
      </c>
      <c r="OB120" s="269" t="str">
        <f t="shared" si="283"/>
        <v/>
      </c>
      <c r="OD120" s="119">
        <f t="shared" si="210"/>
        <v>17</v>
      </c>
      <c r="OE120" s="123" t="str">
        <f t="shared" si="231"/>
        <v/>
      </c>
      <c r="OF120" s="123">
        <v>115</v>
      </c>
      <c r="OG120" s="423"/>
      <c r="OH120" s="423"/>
      <c r="OI120" s="423"/>
      <c r="OJ120" s="423"/>
      <c r="OK120" s="421"/>
      <c r="OL120" s="422"/>
      <c r="OM120" s="269" t="str">
        <f t="shared" si="284"/>
        <v/>
      </c>
      <c r="ON120" s="180">
        <v>1</v>
      </c>
      <c r="OO120" s="269" t="str">
        <f t="shared" si="285"/>
        <v/>
      </c>
      <c r="OP120" s="180">
        <v>1</v>
      </c>
      <c r="OQ120" s="181">
        <v>1</v>
      </c>
      <c r="OR120" s="181">
        <v>1</v>
      </c>
      <c r="OS120" s="183">
        <v>1</v>
      </c>
      <c r="OT120" s="183">
        <v>1</v>
      </c>
      <c r="OU120" s="183">
        <v>1</v>
      </c>
      <c r="OV120" s="183">
        <v>1</v>
      </c>
      <c r="OW120" s="183">
        <v>1</v>
      </c>
      <c r="OX120" s="183">
        <v>1</v>
      </c>
      <c r="OY120" s="192" t="str">
        <f ca="1">IF(ISBLANK(OK120),"",ROUND(AVERAGE(OFFSET(OP120:OX120,0,0,1,ion21Coop!$F$42)),1))</f>
        <v/>
      </c>
      <c r="OZ120" s="269" t="str">
        <f t="shared" si="286"/>
        <v/>
      </c>
      <c r="PB120" s="119">
        <f t="shared" si="211"/>
        <v>18</v>
      </c>
      <c r="PC120" s="123" t="str">
        <f t="shared" si="232"/>
        <v/>
      </c>
      <c r="PD120" s="123">
        <v>115</v>
      </c>
      <c r="PE120" s="423"/>
      <c r="PF120" s="423"/>
      <c r="PG120" s="423"/>
      <c r="PH120" s="423"/>
      <c r="PI120" s="421"/>
      <c r="PJ120" s="422"/>
      <c r="PK120" s="269" t="str">
        <f t="shared" si="287"/>
        <v/>
      </c>
      <c r="PL120" s="180">
        <v>1</v>
      </c>
      <c r="PM120" s="269" t="str">
        <f t="shared" si="288"/>
        <v/>
      </c>
      <c r="PN120" s="180">
        <v>1</v>
      </c>
      <c r="PO120" s="181">
        <v>1</v>
      </c>
      <c r="PP120" s="181">
        <v>1</v>
      </c>
      <c r="PQ120" s="183">
        <v>1</v>
      </c>
      <c r="PR120" s="183">
        <v>1</v>
      </c>
      <c r="PS120" s="183">
        <v>1</v>
      </c>
      <c r="PT120" s="183">
        <v>1</v>
      </c>
      <c r="PU120" s="183">
        <v>1</v>
      </c>
      <c r="PV120" s="183">
        <v>1</v>
      </c>
      <c r="PW120" s="192" t="str">
        <f ca="1">IF(ISBLANK(PI120),"",ROUND(AVERAGE(OFFSET(PN120:PV120,0,0,1,ion21Coop!$F$42)),1))</f>
        <v/>
      </c>
      <c r="PX120" s="269" t="str">
        <f t="shared" si="289"/>
        <v/>
      </c>
      <c r="PZ120" s="119">
        <f t="shared" si="212"/>
        <v>19</v>
      </c>
      <c r="QA120" s="123" t="str">
        <f t="shared" si="233"/>
        <v/>
      </c>
      <c r="QB120" s="123">
        <v>115</v>
      </c>
      <c r="QC120" s="423"/>
      <c r="QD120" s="423"/>
      <c r="QE120" s="423"/>
      <c r="QF120" s="423"/>
      <c r="QG120" s="421"/>
      <c r="QH120" s="422"/>
      <c r="QI120" s="269" t="str">
        <f t="shared" si="290"/>
        <v/>
      </c>
      <c r="QJ120" s="180">
        <v>1</v>
      </c>
      <c r="QK120" s="269" t="str">
        <f t="shared" si="291"/>
        <v/>
      </c>
      <c r="QL120" s="180">
        <v>1</v>
      </c>
      <c r="QM120" s="181">
        <v>1</v>
      </c>
      <c r="QN120" s="181">
        <v>1</v>
      </c>
      <c r="QO120" s="183">
        <v>1</v>
      </c>
      <c r="QP120" s="183">
        <v>1</v>
      </c>
      <c r="QQ120" s="183">
        <v>1</v>
      </c>
      <c r="QR120" s="183">
        <v>1</v>
      </c>
      <c r="QS120" s="183">
        <v>1</v>
      </c>
      <c r="QT120" s="183">
        <v>1</v>
      </c>
      <c r="QU120" s="192" t="str">
        <f ca="1">IF(ISBLANK(QG120),"",ROUND(AVERAGE(OFFSET(QL120:QT120,0,0,1,ion21Coop!$F$42)),1))</f>
        <v/>
      </c>
      <c r="QV120" s="269" t="str">
        <f t="shared" si="292"/>
        <v/>
      </c>
      <c r="QX120" s="119">
        <f t="shared" si="213"/>
        <v>20</v>
      </c>
      <c r="QY120" s="123" t="str">
        <f t="shared" si="234"/>
        <v/>
      </c>
      <c r="QZ120" s="123">
        <v>115</v>
      </c>
      <c r="RA120" s="423"/>
      <c r="RB120" s="423"/>
      <c r="RC120" s="423"/>
      <c r="RD120" s="423"/>
      <c r="RE120" s="421"/>
      <c r="RF120" s="422"/>
      <c r="RG120" s="269" t="str">
        <f t="shared" si="293"/>
        <v/>
      </c>
      <c r="RH120" s="180">
        <v>1</v>
      </c>
      <c r="RI120" s="269" t="str">
        <f t="shared" si="294"/>
        <v/>
      </c>
      <c r="RJ120" s="180">
        <v>1</v>
      </c>
      <c r="RK120" s="181">
        <v>1</v>
      </c>
      <c r="RL120" s="181">
        <v>1</v>
      </c>
      <c r="RM120" s="183">
        <v>1</v>
      </c>
      <c r="RN120" s="183">
        <v>1</v>
      </c>
      <c r="RO120" s="183">
        <v>1</v>
      </c>
      <c r="RP120" s="183">
        <v>1</v>
      </c>
      <c r="RQ120" s="183">
        <v>1</v>
      </c>
      <c r="RR120" s="183">
        <v>1</v>
      </c>
      <c r="RS120" s="192" t="str">
        <f ca="1">IF(ISBLANK(RE120),"",ROUND(AVERAGE(OFFSET(RJ120:RR120,0,0,1,ion21Coop!$F$42)),1))</f>
        <v/>
      </c>
      <c r="RT120" s="269" t="str">
        <f t="shared" si="295"/>
        <v/>
      </c>
      <c r="RV120" s="119">
        <f t="shared" si="214"/>
        <v>21</v>
      </c>
      <c r="RW120" s="123" t="str">
        <f t="shared" si="235"/>
        <v/>
      </c>
      <c r="RX120" s="123">
        <v>115</v>
      </c>
      <c r="RY120" s="423"/>
      <c r="RZ120" s="423"/>
      <c r="SA120" s="423"/>
      <c r="SB120" s="423"/>
      <c r="SC120" s="421"/>
      <c r="SD120" s="422"/>
      <c r="SE120" s="269" t="str">
        <f t="shared" si="296"/>
        <v/>
      </c>
      <c r="SF120" s="180">
        <v>1</v>
      </c>
      <c r="SG120" s="269" t="str">
        <f t="shared" si="297"/>
        <v/>
      </c>
      <c r="SH120" s="180">
        <v>1</v>
      </c>
      <c r="SI120" s="181">
        <v>1</v>
      </c>
      <c r="SJ120" s="181">
        <v>1</v>
      </c>
      <c r="SK120" s="183">
        <v>1</v>
      </c>
      <c r="SL120" s="183">
        <v>1</v>
      </c>
      <c r="SM120" s="183">
        <v>1</v>
      </c>
      <c r="SN120" s="183">
        <v>1</v>
      </c>
      <c r="SO120" s="183">
        <v>1</v>
      </c>
      <c r="SP120" s="183">
        <v>1</v>
      </c>
      <c r="SQ120" s="192" t="str">
        <f ca="1">IF(ISBLANK(SC120),"",ROUND(AVERAGE(OFFSET(SH120:SP120,0,0,1,ion21Coop!$F$42)),1))</f>
        <v/>
      </c>
      <c r="SR120" s="269" t="str">
        <f t="shared" si="298"/>
        <v/>
      </c>
      <c r="ST120" s="565"/>
      <c r="SU120" s="565"/>
      <c r="SV120" s="566"/>
      <c r="SW120" s="567"/>
      <c r="SX120" s="565"/>
      <c r="SY120" s="566"/>
      <c r="SZ120" s="568"/>
      <c r="TA120" s="567"/>
      <c r="TB120" s="553"/>
    </row>
    <row r="121" spans="10:522" x14ac:dyDescent="0.3">
      <c r="J121" s="119">
        <f t="shared" si="194"/>
        <v>1</v>
      </c>
      <c r="K121" s="123" t="str">
        <f t="shared" si="215"/>
        <v>YaJo</v>
      </c>
      <c r="L121" s="123">
        <v>116</v>
      </c>
      <c r="M121" s="351"/>
      <c r="N121" s="351"/>
      <c r="O121" s="351"/>
      <c r="P121" s="351"/>
      <c r="Q121" s="369"/>
      <c r="R121" s="370"/>
      <c r="S121" s="269" t="str">
        <f t="shared" si="236"/>
        <v/>
      </c>
      <c r="T121" s="180">
        <v>1</v>
      </c>
      <c r="U121" s="269" t="str">
        <f t="shared" si="237"/>
        <v/>
      </c>
      <c r="V121" s="180">
        <v>1</v>
      </c>
      <c r="W121" s="181">
        <v>1</v>
      </c>
      <c r="X121" s="181">
        <v>1</v>
      </c>
      <c r="Y121" s="183">
        <v>1</v>
      </c>
      <c r="Z121" s="183">
        <v>1</v>
      </c>
      <c r="AA121" s="183">
        <v>1</v>
      </c>
      <c r="AB121" s="183">
        <v>1</v>
      </c>
      <c r="AC121" s="183">
        <v>1</v>
      </c>
      <c r="AD121" s="183">
        <v>1</v>
      </c>
      <c r="AE121" s="192" t="str">
        <f ca="1">IF(ISBLANK(Q121),"",ROUND(AVERAGE(OFFSET(V121:AD121,0,0,1,ion21Coop!$F$42)),1))</f>
        <v/>
      </c>
      <c r="AF121" s="269" t="str">
        <f t="shared" si="238"/>
        <v/>
      </c>
      <c r="AH121" s="119">
        <f t="shared" si="195"/>
        <v>2</v>
      </c>
      <c r="AI121" s="123" t="str">
        <f t="shared" si="216"/>
        <v>GeLo</v>
      </c>
      <c r="AJ121" s="123">
        <v>116</v>
      </c>
      <c r="AK121" s="351"/>
      <c r="AL121" s="351"/>
      <c r="AM121" s="351"/>
      <c r="AN121" s="351"/>
      <c r="AO121" s="369"/>
      <c r="AP121" s="370"/>
      <c r="AQ121" s="269" t="str">
        <f t="shared" si="239"/>
        <v/>
      </c>
      <c r="AR121" s="180">
        <v>1</v>
      </c>
      <c r="AS121" s="269" t="str">
        <f t="shared" si="240"/>
        <v/>
      </c>
      <c r="AT121" s="180">
        <v>1</v>
      </c>
      <c r="AU121" s="181">
        <v>1</v>
      </c>
      <c r="AV121" s="181">
        <v>1</v>
      </c>
      <c r="AW121" s="183">
        <v>1</v>
      </c>
      <c r="AX121" s="183">
        <v>1</v>
      </c>
      <c r="AY121" s="183">
        <v>1</v>
      </c>
      <c r="AZ121" s="183">
        <v>1</v>
      </c>
      <c r="BA121" s="183">
        <v>1</v>
      </c>
      <c r="BB121" s="183">
        <v>1</v>
      </c>
      <c r="BC121" s="192" t="str">
        <f ca="1">IF(ISBLANK(AO121),"",ROUND(AVERAGE(OFFSET(AT121:BB121,0,0,1,ion21Coop!$F$42)),1))</f>
        <v/>
      </c>
      <c r="BD121" s="269" t="str">
        <f t="shared" si="241"/>
        <v/>
      </c>
      <c r="BF121" s="119">
        <f t="shared" si="196"/>
        <v>3</v>
      </c>
      <c r="BG121" s="123" t="str">
        <f t="shared" si="217"/>
        <v>MiDo</v>
      </c>
      <c r="BH121" s="123">
        <v>116</v>
      </c>
      <c r="BI121" s="351"/>
      <c r="BJ121" s="351"/>
      <c r="BK121" s="351"/>
      <c r="BL121" s="351"/>
      <c r="BM121" s="369"/>
      <c r="BN121" s="370"/>
      <c r="BO121" s="269" t="str">
        <f t="shared" si="242"/>
        <v/>
      </c>
      <c r="BP121" s="180">
        <v>1</v>
      </c>
      <c r="BQ121" s="269" t="str">
        <f t="shared" si="243"/>
        <v/>
      </c>
      <c r="BR121" s="180">
        <v>1</v>
      </c>
      <c r="BS121" s="181">
        <v>1</v>
      </c>
      <c r="BT121" s="181">
        <v>1</v>
      </c>
      <c r="BU121" s="183">
        <v>1</v>
      </c>
      <c r="BV121" s="183">
        <v>1</v>
      </c>
      <c r="BW121" s="183">
        <v>1</v>
      </c>
      <c r="BX121" s="183">
        <v>1</v>
      </c>
      <c r="BY121" s="183">
        <v>1</v>
      </c>
      <c r="BZ121" s="183">
        <v>1</v>
      </c>
      <c r="CA121" s="192" t="str">
        <f ca="1">IF(ISBLANK(BM121),"",ROUND(AVERAGE(OFFSET(BR121:BZ121,0,0,1,ion21Coop!$F$42)),1))</f>
        <v/>
      </c>
      <c r="CB121" s="269" t="str">
        <f t="shared" si="244"/>
        <v/>
      </c>
      <c r="CD121" s="119">
        <f t="shared" si="197"/>
        <v>4</v>
      </c>
      <c r="CE121" s="123" t="str">
        <f t="shared" si="218"/>
        <v>EmNi</v>
      </c>
      <c r="CF121" s="123">
        <v>116</v>
      </c>
      <c r="CG121" s="351"/>
      <c r="CH121" s="351"/>
      <c r="CI121" s="351"/>
      <c r="CJ121" s="351"/>
      <c r="CK121" s="369"/>
      <c r="CL121" s="370"/>
      <c r="CM121" s="269" t="str">
        <f t="shared" si="245"/>
        <v/>
      </c>
      <c r="CN121" s="180">
        <v>1</v>
      </c>
      <c r="CO121" s="269" t="str">
        <f t="shared" si="246"/>
        <v/>
      </c>
      <c r="CP121" s="180">
        <v>1</v>
      </c>
      <c r="CQ121" s="181">
        <v>1</v>
      </c>
      <c r="CR121" s="181">
        <v>1</v>
      </c>
      <c r="CS121" s="183">
        <v>1</v>
      </c>
      <c r="CT121" s="183">
        <v>1</v>
      </c>
      <c r="CU121" s="183">
        <v>1</v>
      </c>
      <c r="CV121" s="183">
        <v>1</v>
      </c>
      <c r="CW121" s="183">
        <v>1</v>
      </c>
      <c r="CX121" s="183">
        <v>1</v>
      </c>
      <c r="CY121" s="192" t="str">
        <f ca="1">IF(ISBLANK(CK121),"",ROUND(AVERAGE(OFFSET(CP121:CX121,0,0,1,ion21Coop!$F$42)),1))</f>
        <v/>
      </c>
      <c r="CZ121" s="269" t="str">
        <f t="shared" si="247"/>
        <v/>
      </c>
      <c r="DB121" s="119">
        <f t="shared" si="198"/>
        <v>5</v>
      </c>
      <c r="DC121" s="123" t="str">
        <f t="shared" si="219"/>
        <v>HeJe</v>
      </c>
      <c r="DD121" s="123">
        <v>116</v>
      </c>
      <c r="DE121" s="423"/>
      <c r="DF121" s="423"/>
      <c r="DG121" s="423"/>
      <c r="DH121" s="423"/>
      <c r="DI121" s="421"/>
      <c r="DJ121" s="422"/>
      <c r="DK121" s="269" t="str">
        <f t="shared" si="248"/>
        <v/>
      </c>
      <c r="DL121" s="180">
        <v>1</v>
      </c>
      <c r="DM121" s="269" t="str">
        <f t="shared" si="249"/>
        <v/>
      </c>
      <c r="DN121" s="180">
        <v>1</v>
      </c>
      <c r="DO121" s="181">
        <v>1</v>
      </c>
      <c r="DP121" s="181">
        <v>1</v>
      </c>
      <c r="DQ121" s="183">
        <v>1</v>
      </c>
      <c r="DR121" s="183">
        <v>1</v>
      </c>
      <c r="DS121" s="183">
        <v>1</v>
      </c>
      <c r="DT121" s="183">
        <v>1</v>
      </c>
      <c r="DU121" s="183">
        <v>1</v>
      </c>
      <c r="DV121" s="183">
        <v>1</v>
      </c>
      <c r="DW121" s="192" t="str">
        <f ca="1">IF(ISBLANK(DI121),"",ROUND(AVERAGE(OFFSET(DN121:DV121,0,0,1,ion21Coop!$F$42)),1))</f>
        <v/>
      </c>
      <c r="DX121" s="269" t="str">
        <f t="shared" si="250"/>
        <v/>
      </c>
      <c r="DZ121" s="119">
        <f t="shared" si="199"/>
        <v>6</v>
      </c>
      <c r="EA121" s="123" t="str">
        <f t="shared" si="220"/>
        <v/>
      </c>
      <c r="EB121" s="123">
        <v>116</v>
      </c>
      <c r="EC121" s="423"/>
      <c r="ED121" s="423"/>
      <c r="EE121" s="423"/>
      <c r="EF121" s="423"/>
      <c r="EG121" s="421"/>
      <c r="EH121" s="422"/>
      <c r="EI121" s="269" t="str">
        <f t="shared" si="251"/>
        <v/>
      </c>
      <c r="EJ121" s="180">
        <v>1</v>
      </c>
      <c r="EK121" s="269" t="str">
        <f t="shared" si="252"/>
        <v/>
      </c>
      <c r="EL121" s="180">
        <v>1</v>
      </c>
      <c r="EM121" s="181">
        <v>1</v>
      </c>
      <c r="EN121" s="181">
        <v>1</v>
      </c>
      <c r="EO121" s="183">
        <v>1</v>
      </c>
      <c r="EP121" s="183">
        <v>1</v>
      </c>
      <c r="EQ121" s="183">
        <v>1</v>
      </c>
      <c r="ER121" s="183">
        <v>1</v>
      </c>
      <c r="ES121" s="183">
        <v>1</v>
      </c>
      <c r="ET121" s="183">
        <v>1</v>
      </c>
      <c r="EU121" s="192" t="str">
        <f ca="1">IF(ISBLANK(EG121),"",ROUND(AVERAGE(OFFSET(EL121:ET121,0,0,1,ion21Coop!$F$42)),1))</f>
        <v/>
      </c>
      <c r="EV121" s="269" t="str">
        <f t="shared" si="253"/>
        <v/>
      </c>
      <c r="EX121" s="119">
        <f t="shared" si="200"/>
        <v>7</v>
      </c>
      <c r="EY121" s="123" t="str">
        <f t="shared" si="221"/>
        <v/>
      </c>
      <c r="EZ121" s="123">
        <v>116</v>
      </c>
      <c r="FA121" s="423"/>
      <c r="FB121" s="423"/>
      <c r="FC121" s="423"/>
      <c r="FD121" s="423"/>
      <c r="FE121" s="421"/>
      <c r="FF121" s="422"/>
      <c r="FG121" s="269" t="str">
        <f t="shared" si="254"/>
        <v/>
      </c>
      <c r="FH121" s="180">
        <v>1</v>
      </c>
      <c r="FI121" s="269" t="str">
        <f t="shared" si="255"/>
        <v/>
      </c>
      <c r="FJ121" s="180">
        <v>1</v>
      </c>
      <c r="FK121" s="181">
        <v>1</v>
      </c>
      <c r="FL121" s="181">
        <v>1</v>
      </c>
      <c r="FM121" s="183">
        <v>1</v>
      </c>
      <c r="FN121" s="183">
        <v>1</v>
      </c>
      <c r="FO121" s="183">
        <v>1</v>
      </c>
      <c r="FP121" s="183">
        <v>1</v>
      </c>
      <c r="FQ121" s="183">
        <v>1</v>
      </c>
      <c r="FR121" s="183">
        <v>1</v>
      </c>
      <c r="FS121" s="192" t="str">
        <f ca="1">IF(ISBLANK(FE121),"",ROUND(AVERAGE(OFFSET(FJ121:FR121,0,0,1,ion21Coop!$F$42)),1))</f>
        <v/>
      </c>
      <c r="FT121" s="269" t="str">
        <f t="shared" si="256"/>
        <v/>
      </c>
      <c r="FV121" s="119">
        <f t="shared" si="201"/>
        <v>8</v>
      </c>
      <c r="FW121" s="123" t="str">
        <f t="shared" si="222"/>
        <v/>
      </c>
      <c r="FX121" s="123">
        <v>116</v>
      </c>
      <c r="FY121" s="423"/>
      <c r="FZ121" s="423"/>
      <c r="GA121" s="423"/>
      <c r="GB121" s="423"/>
      <c r="GC121" s="421"/>
      <c r="GD121" s="422"/>
      <c r="GE121" s="269" t="str">
        <f t="shared" si="257"/>
        <v/>
      </c>
      <c r="GF121" s="180">
        <v>1</v>
      </c>
      <c r="GG121" s="269" t="str">
        <f t="shared" si="258"/>
        <v/>
      </c>
      <c r="GH121" s="180">
        <v>1</v>
      </c>
      <c r="GI121" s="181">
        <v>1</v>
      </c>
      <c r="GJ121" s="181">
        <v>1</v>
      </c>
      <c r="GK121" s="183">
        <v>1</v>
      </c>
      <c r="GL121" s="183">
        <v>1</v>
      </c>
      <c r="GM121" s="183">
        <v>1</v>
      </c>
      <c r="GN121" s="183">
        <v>1</v>
      </c>
      <c r="GO121" s="183">
        <v>1</v>
      </c>
      <c r="GP121" s="183">
        <v>1</v>
      </c>
      <c r="GQ121" s="192" t="str">
        <f ca="1">IF(ISBLANK(GC121),"",ROUND(AVERAGE(OFFSET(GH121:GP121,0,0,1,ion21Coop!$F$42)),1))</f>
        <v/>
      </c>
      <c r="GR121" s="269" t="str">
        <f t="shared" si="259"/>
        <v/>
      </c>
      <c r="GT121" s="119">
        <f t="shared" si="202"/>
        <v>9</v>
      </c>
      <c r="GU121" s="123" t="str">
        <f t="shared" si="223"/>
        <v/>
      </c>
      <c r="GV121" s="123">
        <v>116</v>
      </c>
      <c r="GW121" s="423"/>
      <c r="GX121" s="423"/>
      <c r="GY121" s="423"/>
      <c r="GZ121" s="423"/>
      <c r="HA121" s="421"/>
      <c r="HB121" s="422"/>
      <c r="HC121" s="269" t="str">
        <f t="shared" si="260"/>
        <v/>
      </c>
      <c r="HD121" s="180">
        <v>1</v>
      </c>
      <c r="HE121" s="269" t="str">
        <f t="shared" si="261"/>
        <v/>
      </c>
      <c r="HF121" s="180">
        <v>1</v>
      </c>
      <c r="HG121" s="181">
        <v>1</v>
      </c>
      <c r="HH121" s="181">
        <v>1</v>
      </c>
      <c r="HI121" s="183">
        <v>1</v>
      </c>
      <c r="HJ121" s="183">
        <v>1</v>
      </c>
      <c r="HK121" s="183">
        <v>1</v>
      </c>
      <c r="HL121" s="183">
        <v>1</v>
      </c>
      <c r="HM121" s="183">
        <v>1</v>
      </c>
      <c r="HN121" s="183">
        <v>1</v>
      </c>
      <c r="HO121" s="192" t="str">
        <f ca="1">IF(ISBLANK(HA121),"",ROUND(AVERAGE(OFFSET(HF121:HN121,0,0,1,ion21Coop!$F$42)),1))</f>
        <v/>
      </c>
      <c r="HP121" s="269" t="str">
        <f t="shared" si="262"/>
        <v/>
      </c>
      <c r="HR121" s="119">
        <f t="shared" si="203"/>
        <v>10</v>
      </c>
      <c r="HS121" s="123" t="str">
        <f t="shared" si="224"/>
        <v/>
      </c>
      <c r="HT121" s="123">
        <v>116</v>
      </c>
      <c r="HU121" s="423"/>
      <c r="HV121" s="423"/>
      <c r="HW121" s="423"/>
      <c r="HX121" s="423"/>
      <c r="HY121" s="421"/>
      <c r="HZ121" s="422"/>
      <c r="IA121" s="269" t="str">
        <f t="shared" si="263"/>
        <v/>
      </c>
      <c r="IB121" s="180">
        <v>1</v>
      </c>
      <c r="IC121" s="269" t="str">
        <f t="shared" si="264"/>
        <v/>
      </c>
      <c r="ID121" s="180">
        <v>1</v>
      </c>
      <c r="IE121" s="181">
        <v>1</v>
      </c>
      <c r="IF121" s="181">
        <v>1</v>
      </c>
      <c r="IG121" s="183">
        <v>1</v>
      </c>
      <c r="IH121" s="183">
        <v>1</v>
      </c>
      <c r="II121" s="183">
        <v>1</v>
      </c>
      <c r="IJ121" s="183">
        <v>1</v>
      </c>
      <c r="IK121" s="183">
        <v>1</v>
      </c>
      <c r="IL121" s="183">
        <v>1</v>
      </c>
      <c r="IM121" s="192" t="str">
        <f ca="1">IF(ISBLANK(HY121),"",ROUND(AVERAGE(OFFSET(ID121:IL121,0,0,1,ion21Coop!$F$42)),1))</f>
        <v/>
      </c>
      <c r="IN121" s="269" t="str">
        <f t="shared" si="265"/>
        <v/>
      </c>
      <c r="IP121" s="119">
        <f t="shared" si="204"/>
        <v>11</v>
      </c>
      <c r="IQ121" s="123" t="str">
        <f t="shared" si="225"/>
        <v/>
      </c>
      <c r="IR121" s="123">
        <v>116</v>
      </c>
      <c r="IS121" s="423"/>
      <c r="IT121" s="423"/>
      <c r="IU121" s="423"/>
      <c r="IV121" s="423"/>
      <c r="IW121" s="421"/>
      <c r="IX121" s="422"/>
      <c r="IY121" s="269" t="str">
        <f t="shared" si="266"/>
        <v/>
      </c>
      <c r="IZ121" s="180">
        <v>1</v>
      </c>
      <c r="JA121" s="269" t="str">
        <f t="shared" si="267"/>
        <v/>
      </c>
      <c r="JB121" s="180">
        <v>1</v>
      </c>
      <c r="JC121" s="181">
        <v>1</v>
      </c>
      <c r="JD121" s="181">
        <v>1</v>
      </c>
      <c r="JE121" s="183">
        <v>1</v>
      </c>
      <c r="JF121" s="183">
        <v>1</v>
      </c>
      <c r="JG121" s="183">
        <v>1</v>
      </c>
      <c r="JH121" s="183">
        <v>1</v>
      </c>
      <c r="JI121" s="183">
        <v>1</v>
      </c>
      <c r="JJ121" s="183">
        <v>1</v>
      </c>
      <c r="JK121" s="192" t="str">
        <f ca="1">IF(ISBLANK(IW121),"",ROUND(AVERAGE(OFFSET(JB121:JJ121,0,0,1,ion21Coop!$F$42)),1))</f>
        <v/>
      </c>
      <c r="JL121" s="269" t="str">
        <f t="shared" si="268"/>
        <v/>
      </c>
      <c r="JN121" s="119">
        <f t="shared" si="205"/>
        <v>12</v>
      </c>
      <c r="JO121" s="123" t="str">
        <f t="shared" si="226"/>
        <v/>
      </c>
      <c r="JP121" s="123">
        <v>116</v>
      </c>
      <c r="JQ121" s="423"/>
      <c r="JR121" s="423"/>
      <c r="JS121" s="423"/>
      <c r="JT121" s="423"/>
      <c r="JU121" s="421"/>
      <c r="JV121" s="422"/>
      <c r="JW121" s="269" t="str">
        <f t="shared" si="269"/>
        <v/>
      </c>
      <c r="JX121" s="180">
        <v>1</v>
      </c>
      <c r="JY121" s="269" t="str">
        <f t="shared" si="270"/>
        <v/>
      </c>
      <c r="JZ121" s="180">
        <v>1</v>
      </c>
      <c r="KA121" s="181">
        <v>1</v>
      </c>
      <c r="KB121" s="181">
        <v>1</v>
      </c>
      <c r="KC121" s="183">
        <v>1</v>
      </c>
      <c r="KD121" s="183">
        <v>1</v>
      </c>
      <c r="KE121" s="183">
        <v>1</v>
      </c>
      <c r="KF121" s="183">
        <v>1</v>
      </c>
      <c r="KG121" s="183">
        <v>1</v>
      </c>
      <c r="KH121" s="183">
        <v>1</v>
      </c>
      <c r="KI121" s="192" t="str">
        <f ca="1">IF(ISBLANK(JU121),"",ROUND(AVERAGE(OFFSET(JZ121:KH121,0,0,1,ion21Coop!$F$42)),1))</f>
        <v/>
      </c>
      <c r="KJ121" s="269" t="str">
        <f t="shared" si="271"/>
        <v/>
      </c>
      <c r="KL121" s="119">
        <f t="shared" si="206"/>
        <v>13</v>
      </c>
      <c r="KM121" s="123" t="str">
        <f t="shared" si="227"/>
        <v/>
      </c>
      <c r="KN121" s="123">
        <v>116</v>
      </c>
      <c r="KO121" s="423"/>
      <c r="KP121" s="423"/>
      <c r="KQ121" s="423"/>
      <c r="KR121" s="423"/>
      <c r="KS121" s="421"/>
      <c r="KT121" s="422"/>
      <c r="KU121" s="269" t="str">
        <f t="shared" si="272"/>
        <v/>
      </c>
      <c r="KV121" s="180">
        <v>1</v>
      </c>
      <c r="KW121" s="269" t="str">
        <f t="shared" si="273"/>
        <v/>
      </c>
      <c r="KX121" s="180">
        <v>1</v>
      </c>
      <c r="KY121" s="181">
        <v>1</v>
      </c>
      <c r="KZ121" s="181">
        <v>1</v>
      </c>
      <c r="LA121" s="183">
        <v>1</v>
      </c>
      <c r="LB121" s="183">
        <v>1</v>
      </c>
      <c r="LC121" s="183">
        <v>1</v>
      </c>
      <c r="LD121" s="183">
        <v>1</v>
      </c>
      <c r="LE121" s="183">
        <v>1</v>
      </c>
      <c r="LF121" s="183">
        <v>1</v>
      </c>
      <c r="LG121" s="192" t="str">
        <f ca="1">IF(ISBLANK(KS121),"",ROUND(AVERAGE(OFFSET(KX121:LF121,0,0,1,ion21Coop!$F$42)),1))</f>
        <v/>
      </c>
      <c r="LH121" s="269" t="str">
        <f t="shared" si="274"/>
        <v/>
      </c>
      <c r="LJ121" s="119">
        <f t="shared" si="207"/>
        <v>14</v>
      </c>
      <c r="LK121" s="123" t="str">
        <f t="shared" si="228"/>
        <v/>
      </c>
      <c r="LL121" s="123">
        <v>116</v>
      </c>
      <c r="LM121" s="423"/>
      <c r="LN121" s="423"/>
      <c r="LO121" s="423"/>
      <c r="LP121" s="423"/>
      <c r="LQ121" s="421"/>
      <c r="LR121" s="422"/>
      <c r="LS121" s="269" t="str">
        <f t="shared" si="275"/>
        <v/>
      </c>
      <c r="LT121" s="180">
        <v>1</v>
      </c>
      <c r="LU121" s="269" t="str">
        <f t="shared" si="276"/>
        <v/>
      </c>
      <c r="LV121" s="180">
        <v>1</v>
      </c>
      <c r="LW121" s="181">
        <v>1</v>
      </c>
      <c r="LX121" s="181">
        <v>1</v>
      </c>
      <c r="LY121" s="183">
        <v>1</v>
      </c>
      <c r="LZ121" s="183">
        <v>1</v>
      </c>
      <c r="MA121" s="183">
        <v>1</v>
      </c>
      <c r="MB121" s="183">
        <v>1</v>
      </c>
      <c r="MC121" s="183">
        <v>1</v>
      </c>
      <c r="MD121" s="183">
        <v>1</v>
      </c>
      <c r="ME121" s="192" t="str">
        <f ca="1">IF(ISBLANK(LQ121),"",ROUND(AVERAGE(OFFSET(LV121:MD121,0,0,1,ion21Coop!$F$42)),1))</f>
        <v/>
      </c>
      <c r="MF121" s="269" t="str">
        <f t="shared" si="277"/>
        <v/>
      </c>
      <c r="MH121" s="119">
        <f t="shared" si="208"/>
        <v>15</v>
      </c>
      <c r="MI121" s="123" t="str">
        <f t="shared" si="229"/>
        <v/>
      </c>
      <c r="MJ121" s="123">
        <v>116</v>
      </c>
      <c r="MK121" s="423"/>
      <c r="ML121" s="423"/>
      <c r="MM121" s="423"/>
      <c r="MN121" s="423"/>
      <c r="MO121" s="421"/>
      <c r="MP121" s="422"/>
      <c r="MQ121" s="269" t="str">
        <f t="shared" si="278"/>
        <v/>
      </c>
      <c r="MR121" s="180">
        <v>1</v>
      </c>
      <c r="MS121" s="269" t="str">
        <f t="shared" si="279"/>
        <v/>
      </c>
      <c r="MT121" s="180">
        <v>1</v>
      </c>
      <c r="MU121" s="181">
        <v>1</v>
      </c>
      <c r="MV121" s="181">
        <v>1</v>
      </c>
      <c r="MW121" s="183">
        <v>1</v>
      </c>
      <c r="MX121" s="183">
        <v>1</v>
      </c>
      <c r="MY121" s="183">
        <v>1</v>
      </c>
      <c r="MZ121" s="183">
        <v>1</v>
      </c>
      <c r="NA121" s="183">
        <v>1</v>
      </c>
      <c r="NB121" s="183">
        <v>1</v>
      </c>
      <c r="NC121" s="192" t="str">
        <f ca="1">IF(ISBLANK(MO121),"",ROUND(AVERAGE(OFFSET(MT121:NB121,0,0,1,ion21Coop!$F$42)),1))</f>
        <v/>
      </c>
      <c r="ND121" s="269" t="str">
        <f t="shared" si="280"/>
        <v/>
      </c>
      <c r="NF121" s="119">
        <f t="shared" si="209"/>
        <v>16</v>
      </c>
      <c r="NG121" s="123" t="str">
        <f t="shared" si="230"/>
        <v/>
      </c>
      <c r="NH121" s="123">
        <v>116</v>
      </c>
      <c r="NI121" s="423"/>
      <c r="NJ121" s="423"/>
      <c r="NK121" s="423"/>
      <c r="NL121" s="423"/>
      <c r="NM121" s="421"/>
      <c r="NN121" s="422"/>
      <c r="NO121" s="269" t="str">
        <f t="shared" si="281"/>
        <v/>
      </c>
      <c r="NP121" s="180">
        <v>1</v>
      </c>
      <c r="NQ121" s="269" t="str">
        <f t="shared" si="282"/>
        <v/>
      </c>
      <c r="NR121" s="180">
        <v>1</v>
      </c>
      <c r="NS121" s="181">
        <v>1</v>
      </c>
      <c r="NT121" s="181">
        <v>1</v>
      </c>
      <c r="NU121" s="183">
        <v>1</v>
      </c>
      <c r="NV121" s="183">
        <v>1</v>
      </c>
      <c r="NW121" s="183">
        <v>1</v>
      </c>
      <c r="NX121" s="183">
        <v>1</v>
      </c>
      <c r="NY121" s="183">
        <v>1</v>
      </c>
      <c r="NZ121" s="183">
        <v>1</v>
      </c>
      <c r="OA121" s="192" t="str">
        <f ca="1">IF(ISBLANK(NM121),"",ROUND(AVERAGE(OFFSET(NR121:NZ121,0,0,1,ion21Coop!$F$42)),1))</f>
        <v/>
      </c>
      <c r="OB121" s="269" t="str">
        <f t="shared" si="283"/>
        <v/>
      </c>
      <c r="OD121" s="119">
        <f t="shared" si="210"/>
        <v>17</v>
      </c>
      <c r="OE121" s="123" t="str">
        <f t="shared" si="231"/>
        <v/>
      </c>
      <c r="OF121" s="123">
        <v>116</v>
      </c>
      <c r="OG121" s="423"/>
      <c r="OH121" s="423"/>
      <c r="OI121" s="423"/>
      <c r="OJ121" s="423"/>
      <c r="OK121" s="421"/>
      <c r="OL121" s="422"/>
      <c r="OM121" s="269" t="str">
        <f t="shared" si="284"/>
        <v/>
      </c>
      <c r="ON121" s="180">
        <v>1</v>
      </c>
      <c r="OO121" s="269" t="str">
        <f t="shared" si="285"/>
        <v/>
      </c>
      <c r="OP121" s="180">
        <v>1</v>
      </c>
      <c r="OQ121" s="181">
        <v>1</v>
      </c>
      <c r="OR121" s="181">
        <v>1</v>
      </c>
      <c r="OS121" s="183">
        <v>1</v>
      </c>
      <c r="OT121" s="183">
        <v>1</v>
      </c>
      <c r="OU121" s="183">
        <v>1</v>
      </c>
      <c r="OV121" s="183">
        <v>1</v>
      </c>
      <c r="OW121" s="183">
        <v>1</v>
      </c>
      <c r="OX121" s="183">
        <v>1</v>
      </c>
      <c r="OY121" s="192" t="str">
        <f ca="1">IF(ISBLANK(OK121),"",ROUND(AVERAGE(OFFSET(OP121:OX121,0,0,1,ion21Coop!$F$42)),1))</f>
        <v/>
      </c>
      <c r="OZ121" s="269" t="str">
        <f t="shared" si="286"/>
        <v/>
      </c>
      <c r="PB121" s="119">
        <f t="shared" si="211"/>
        <v>18</v>
      </c>
      <c r="PC121" s="123" t="str">
        <f t="shared" si="232"/>
        <v/>
      </c>
      <c r="PD121" s="123">
        <v>116</v>
      </c>
      <c r="PE121" s="423"/>
      <c r="PF121" s="423"/>
      <c r="PG121" s="423"/>
      <c r="PH121" s="423"/>
      <c r="PI121" s="421"/>
      <c r="PJ121" s="422"/>
      <c r="PK121" s="269" t="str">
        <f t="shared" si="287"/>
        <v/>
      </c>
      <c r="PL121" s="180">
        <v>1</v>
      </c>
      <c r="PM121" s="269" t="str">
        <f t="shared" si="288"/>
        <v/>
      </c>
      <c r="PN121" s="180">
        <v>1</v>
      </c>
      <c r="PO121" s="181">
        <v>1</v>
      </c>
      <c r="PP121" s="181">
        <v>1</v>
      </c>
      <c r="PQ121" s="183">
        <v>1</v>
      </c>
      <c r="PR121" s="183">
        <v>1</v>
      </c>
      <c r="PS121" s="183">
        <v>1</v>
      </c>
      <c r="PT121" s="183">
        <v>1</v>
      </c>
      <c r="PU121" s="183">
        <v>1</v>
      </c>
      <c r="PV121" s="183">
        <v>1</v>
      </c>
      <c r="PW121" s="192" t="str">
        <f ca="1">IF(ISBLANK(PI121),"",ROUND(AVERAGE(OFFSET(PN121:PV121,0,0,1,ion21Coop!$F$42)),1))</f>
        <v/>
      </c>
      <c r="PX121" s="269" t="str">
        <f t="shared" si="289"/>
        <v/>
      </c>
      <c r="PZ121" s="119">
        <f t="shared" si="212"/>
        <v>19</v>
      </c>
      <c r="QA121" s="123" t="str">
        <f t="shared" si="233"/>
        <v/>
      </c>
      <c r="QB121" s="123">
        <v>116</v>
      </c>
      <c r="QC121" s="423"/>
      <c r="QD121" s="423"/>
      <c r="QE121" s="423"/>
      <c r="QF121" s="423"/>
      <c r="QG121" s="421"/>
      <c r="QH121" s="422"/>
      <c r="QI121" s="269" t="str">
        <f t="shared" si="290"/>
        <v/>
      </c>
      <c r="QJ121" s="180">
        <v>1</v>
      </c>
      <c r="QK121" s="269" t="str">
        <f t="shared" si="291"/>
        <v/>
      </c>
      <c r="QL121" s="180">
        <v>1</v>
      </c>
      <c r="QM121" s="181">
        <v>1</v>
      </c>
      <c r="QN121" s="181">
        <v>1</v>
      </c>
      <c r="QO121" s="183">
        <v>1</v>
      </c>
      <c r="QP121" s="183">
        <v>1</v>
      </c>
      <c r="QQ121" s="183">
        <v>1</v>
      </c>
      <c r="QR121" s="183">
        <v>1</v>
      </c>
      <c r="QS121" s="183">
        <v>1</v>
      </c>
      <c r="QT121" s="183">
        <v>1</v>
      </c>
      <c r="QU121" s="192" t="str">
        <f ca="1">IF(ISBLANK(QG121),"",ROUND(AVERAGE(OFFSET(QL121:QT121,0,0,1,ion21Coop!$F$42)),1))</f>
        <v/>
      </c>
      <c r="QV121" s="269" t="str">
        <f t="shared" si="292"/>
        <v/>
      </c>
      <c r="QX121" s="119">
        <f t="shared" si="213"/>
        <v>20</v>
      </c>
      <c r="QY121" s="123" t="str">
        <f t="shared" si="234"/>
        <v/>
      </c>
      <c r="QZ121" s="123">
        <v>116</v>
      </c>
      <c r="RA121" s="423"/>
      <c r="RB121" s="423"/>
      <c r="RC121" s="423"/>
      <c r="RD121" s="423"/>
      <c r="RE121" s="421"/>
      <c r="RF121" s="422"/>
      <c r="RG121" s="269" t="str">
        <f t="shared" si="293"/>
        <v/>
      </c>
      <c r="RH121" s="180">
        <v>1</v>
      </c>
      <c r="RI121" s="269" t="str">
        <f t="shared" si="294"/>
        <v/>
      </c>
      <c r="RJ121" s="180">
        <v>1</v>
      </c>
      <c r="RK121" s="181">
        <v>1</v>
      </c>
      <c r="RL121" s="181">
        <v>1</v>
      </c>
      <c r="RM121" s="183">
        <v>1</v>
      </c>
      <c r="RN121" s="183">
        <v>1</v>
      </c>
      <c r="RO121" s="183">
        <v>1</v>
      </c>
      <c r="RP121" s="183">
        <v>1</v>
      </c>
      <c r="RQ121" s="183">
        <v>1</v>
      </c>
      <c r="RR121" s="183">
        <v>1</v>
      </c>
      <c r="RS121" s="192" t="str">
        <f ca="1">IF(ISBLANK(RE121),"",ROUND(AVERAGE(OFFSET(RJ121:RR121,0,0,1,ion21Coop!$F$42)),1))</f>
        <v/>
      </c>
      <c r="RT121" s="269" t="str">
        <f t="shared" si="295"/>
        <v/>
      </c>
      <c r="RV121" s="119">
        <f t="shared" si="214"/>
        <v>21</v>
      </c>
      <c r="RW121" s="123" t="str">
        <f t="shared" si="235"/>
        <v/>
      </c>
      <c r="RX121" s="123">
        <v>116</v>
      </c>
      <c r="RY121" s="423"/>
      <c r="RZ121" s="423"/>
      <c r="SA121" s="423"/>
      <c r="SB121" s="423"/>
      <c r="SC121" s="421"/>
      <c r="SD121" s="422"/>
      <c r="SE121" s="269" t="str">
        <f t="shared" si="296"/>
        <v/>
      </c>
      <c r="SF121" s="180">
        <v>1</v>
      </c>
      <c r="SG121" s="269" t="str">
        <f t="shared" si="297"/>
        <v/>
      </c>
      <c r="SH121" s="180">
        <v>1</v>
      </c>
      <c r="SI121" s="181">
        <v>1</v>
      </c>
      <c r="SJ121" s="181">
        <v>1</v>
      </c>
      <c r="SK121" s="183">
        <v>1</v>
      </c>
      <c r="SL121" s="183">
        <v>1</v>
      </c>
      <c r="SM121" s="183">
        <v>1</v>
      </c>
      <c r="SN121" s="183">
        <v>1</v>
      </c>
      <c r="SO121" s="183">
        <v>1</v>
      </c>
      <c r="SP121" s="183">
        <v>1</v>
      </c>
      <c r="SQ121" s="192" t="str">
        <f ca="1">IF(ISBLANK(SC121),"",ROUND(AVERAGE(OFFSET(SH121:SP121,0,0,1,ion21Coop!$F$42)),1))</f>
        <v/>
      </c>
      <c r="SR121" s="269" t="str">
        <f t="shared" si="298"/>
        <v/>
      </c>
      <c r="ST121" s="565"/>
      <c r="SU121" s="565"/>
      <c r="SV121" s="566"/>
      <c r="SW121" s="567"/>
      <c r="SX121" s="565"/>
      <c r="SY121" s="566"/>
      <c r="SZ121" s="568"/>
      <c r="TA121" s="567"/>
      <c r="TB121" s="553"/>
    </row>
    <row r="122" spans="10:522" x14ac:dyDescent="0.3">
      <c r="J122" s="119">
        <f t="shared" si="194"/>
        <v>1</v>
      </c>
      <c r="K122" s="123" t="str">
        <f t="shared" si="215"/>
        <v>YaJo</v>
      </c>
      <c r="L122" s="123">
        <v>117</v>
      </c>
      <c r="M122" s="351"/>
      <c r="N122" s="351"/>
      <c r="O122" s="351"/>
      <c r="P122" s="351"/>
      <c r="Q122" s="369"/>
      <c r="R122" s="370"/>
      <c r="S122" s="269" t="str">
        <f t="shared" si="236"/>
        <v/>
      </c>
      <c r="T122" s="180">
        <v>1</v>
      </c>
      <c r="U122" s="269" t="str">
        <f t="shared" si="237"/>
        <v/>
      </c>
      <c r="V122" s="180">
        <v>1</v>
      </c>
      <c r="W122" s="181">
        <v>1</v>
      </c>
      <c r="X122" s="181">
        <v>1</v>
      </c>
      <c r="Y122" s="183">
        <v>1</v>
      </c>
      <c r="Z122" s="183">
        <v>1</v>
      </c>
      <c r="AA122" s="183">
        <v>1</v>
      </c>
      <c r="AB122" s="183">
        <v>1</v>
      </c>
      <c r="AC122" s="183">
        <v>1</v>
      </c>
      <c r="AD122" s="183">
        <v>1</v>
      </c>
      <c r="AE122" s="192" t="str">
        <f ca="1">IF(ISBLANK(Q122),"",ROUND(AVERAGE(OFFSET(V122:AD122,0,0,1,ion21Coop!$F$42)),1))</f>
        <v/>
      </c>
      <c r="AF122" s="269" t="str">
        <f t="shared" si="238"/>
        <v/>
      </c>
      <c r="AH122" s="119">
        <f t="shared" si="195"/>
        <v>2</v>
      </c>
      <c r="AI122" s="123" t="str">
        <f t="shared" si="216"/>
        <v>GeLo</v>
      </c>
      <c r="AJ122" s="123">
        <v>117</v>
      </c>
      <c r="AK122" s="351"/>
      <c r="AL122" s="351"/>
      <c r="AM122" s="351"/>
      <c r="AN122" s="351"/>
      <c r="AO122" s="369"/>
      <c r="AP122" s="370"/>
      <c r="AQ122" s="269" t="str">
        <f t="shared" si="239"/>
        <v/>
      </c>
      <c r="AR122" s="180">
        <v>1</v>
      </c>
      <c r="AS122" s="269" t="str">
        <f t="shared" si="240"/>
        <v/>
      </c>
      <c r="AT122" s="180">
        <v>1</v>
      </c>
      <c r="AU122" s="181">
        <v>1</v>
      </c>
      <c r="AV122" s="181">
        <v>1</v>
      </c>
      <c r="AW122" s="183">
        <v>1</v>
      </c>
      <c r="AX122" s="183">
        <v>1</v>
      </c>
      <c r="AY122" s="183">
        <v>1</v>
      </c>
      <c r="AZ122" s="183">
        <v>1</v>
      </c>
      <c r="BA122" s="183">
        <v>1</v>
      </c>
      <c r="BB122" s="183">
        <v>1</v>
      </c>
      <c r="BC122" s="192" t="str">
        <f ca="1">IF(ISBLANK(AO122),"",ROUND(AVERAGE(OFFSET(AT122:BB122,0,0,1,ion21Coop!$F$42)),1))</f>
        <v/>
      </c>
      <c r="BD122" s="269" t="str">
        <f t="shared" si="241"/>
        <v/>
      </c>
      <c r="BF122" s="119">
        <f t="shared" si="196"/>
        <v>3</v>
      </c>
      <c r="BG122" s="123" t="str">
        <f t="shared" si="217"/>
        <v>MiDo</v>
      </c>
      <c r="BH122" s="123">
        <v>117</v>
      </c>
      <c r="BI122" s="351"/>
      <c r="BJ122" s="351"/>
      <c r="BK122" s="351"/>
      <c r="BL122" s="351"/>
      <c r="BM122" s="369"/>
      <c r="BN122" s="370"/>
      <c r="BO122" s="269" t="str">
        <f t="shared" si="242"/>
        <v/>
      </c>
      <c r="BP122" s="180">
        <v>1</v>
      </c>
      <c r="BQ122" s="269" t="str">
        <f t="shared" si="243"/>
        <v/>
      </c>
      <c r="BR122" s="180">
        <v>1</v>
      </c>
      <c r="BS122" s="181">
        <v>1</v>
      </c>
      <c r="BT122" s="181">
        <v>1</v>
      </c>
      <c r="BU122" s="183">
        <v>1</v>
      </c>
      <c r="BV122" s="183">
        <v>1</v>
      </c>
      <c r="BW122" s="183">
        <v>1</v>
      </c>
      <c r="BX122" s="183">
        <v>1</v>
      </c>
      <c r="BY122" s="183">
        <v>1</v>
      </c>
      <c r="BZ122" s="183">
        <v>1</v>
      </c>
      <c r="CA122" s="192" t="str">
        <f ca="1">IF(ISBLANK(BM122),"",ROUND(AVERAGE(OFFSET(BR122:BZ122,0,0,1,ion21Coop!$F$42)),1))</f>
        <v/>
      </c>
      <c r="CB122" s="269" t="str">
        <f t="shared" si="244"/>
        <v/>
      </c>
      <c r="CD122" s="119">
        <f t="shared" si="197"/>
        <v>4</v>
      </c>
      <c r="CE122" s="123" t="str">
        <f t="shared" si="218"/>
        <v>EmNi</v>
      </c>
      <c r="CF122" s="123">
        <v>117</v>
      </c>
      <c r="CG122" s="351"/>
      <c r="CH122" s="351"/>
      <c r="CI122" s="351"/>
      <c r="CJ122" s="351"/>
      <c r="CK122" s="369"/>
      <c r="CL122" s="370"/>
      <c r="CM122" s="269" t="str">
        <f t="shared" si="245"/>
        <v/>
      </c>
      <c r="CN122" s="180">
        <v>1</v>
      </c>
      <c r="CO122" s="269" t="str">
        <f t="shared" si="246"/>
        <v/>
      </c>
      <c r="CP122" s="180">
        <v>1</v>
      </c>
      <c r="CQ122" s="181">
        <v>1</v>
      </c>
      <c r="CR122" s="181">
        <v>1</v>
      </c>
      <c r="CS122" s="183">
        <v>1</v>
      </c>
      <c r="CT122" s="183">
        <v>1</v>
      </c>
      <c r="CU122" s="183">
        <v>1</v>
      </c>
      <c r="CV122" s="183">
        <v>1</v>
      </c>
      <c r="CW122" s="183">
        <v>1</v>
      </c>
      <c r="CX122" s="183">
        <v>1</v>
      </c>
      <c r="CY122" s="192" t="str">
        <f ca="1">IF(ISBLANK(CK122),"",ROUND(AVERAGE(OFFSET(CP122:CX122,0,0,1,ion21Coop!$F$42)),1))</f>
        <v/>
      </c>
      <c r="CZ122" s="269" t="str">
        <f t="shared" si="247"/>
        <v/>
      </c>
      <c r="DB122" s="119">
        <f t="shared" si="198"/>
        <v>5</v>
      </c>
      <c r="DC122" s="123" t="str">
        <f t="shared" si="219"/>
        <v>HeJe</v>
      </c>
      <c r="DD122" s="123">
        <v>117</v>
      </c>
      <c r="DE122" s="423"/>
      <c r="DF122" s="423"/>
      <c r="DG122" s="423"/>
      <c r="DH122" s="423"/>
      <c r="DI122" s="421"/>
      <c r="DJ122" s="422"/>
      <c r="DK122" s="269" t="str">
        <f t="shared" si="248"/>
        <v/>
      </c>
      <c r="DL122" s="180">
        <v>1</v>
      </c>
      <c r="DM122" s="269" t="str">
        <f t="shared" si="249"/>
        <v/>
      </c>
      <c r="DN122" s="180">
        <v>1</v>
      </c>
      <c r="DO122" s="181">
        <v>1</v>
      </c>
      <c r="DP122" s="181">
        <v>1</v>
      </c>
      <c r="DQ122" s="183">
        <v>1</v>
      </c>
      <c r="DR122" s="183">
        <v>1</v>
      </c>
      <c r="DS122" s="183">
        <v>1</v>
      </c>
      <c r="DT122" s="183">
        <v>1</v>
      </c>
      <c r="DU122" s="183">
        <v>1</v>
      </c>
      <c r="DV122" s="183">
        <v>1</v>
      </c>
      <c r="DW122" s="192" t="str">
        <f ca="1">IF(ISBLANK(DI122),"",ROUND(AVERAGE(OFFSET(DN122:DV122,0,0,1,ion21Coop!$F$42)),1))</f>
        <v/>
      </c>
      <c r="DX122" s="269" t="str">
        <f t="shared" si="250"/>
        <v/>
      </c>
      <c r="DZ122" s="119">
        <f t="shared" si="199"/>
        <v>6</v>
      </c>
      <c r="EA122" s="123" t="str">
        <f t="shared" si="220"/>
        <v/>
      </c>
      <c r="EB122" s="123">
        <v>117</v>
      </c>
      <c r="EC122" s="423"/>
      <c r="ED122" s="423"/>
      <c r="EE122" s="423"/>
      <c r="EF122" s="423"/>
      <c r="EG122" s="421"/>
      <c r="EH122" s="422"/>
      <c r="EI122" s="269" t="str">
        <f t="shared" si="251"/>
        <v/>
      </c>
      <c r="EJ122" s="180">
        <v>1</v>
      </c>
      <c r="EK122" s="269" t="str">
        <f t="shared" si="252"/>
        <v/>
      </c>
      <c r="EL122" s="180">
        <v>1</v>
      </c>
      <c r="EM122" s="181">
        <v>1</v>
      </c>
      <c r="EN122" s="181">
        <v>1</v>
      </c>
      <c r="EO122" s="183">
        <v>1</v>
      </c>
      <c r="EP122" s="183">
        <v>1</v>
      </c>
      <c r="EQ122" s="183">
        <v>1</v>
      </c>
      <c r="ER122" s="183">
        <v>1</v>
      </c>
      <c r="ES122" s="183">
        <v>1</v>
      </c>
      <c r="ET122" s="183">
        <v>1</v>
      </c>
      <c r="EU122" s="192" t="str">
        <f ca="1">IF(ISBLANK(EG122),"",ROUND(AVERAGE(OFFSET(EL122:ET122,0,0,1,ion21Coop!$F$42)),1))</f>
        <v/>
      </c>
      <c r="EV122" s="269" t="str">
        <f t="shared" si="253"/>
        <v/>
      </c>
      <c r="EX122" s="119">
        <f t="shared" si="200"/>
        <v>7</v>
      </c>
      <c r="EY122" s="123" t="str">
        <f t="shared" si="221"/>
        <v/>
      </c>
      <c r="EZ122" s="123">
        <v>117</v>
      </c>
      <c r="FA122" s="423"/>
      <c r="FB122" s="423"/>
      <c r="FC122" s="423"/>
      <c r="FD122" s="423"/>
      <c r="FE122" s="421"/>
      <c r="FF122" s="422"/>
      <c r="FG122" s="269" t="str">
        <f t="shared" si="254"/>
        <v/>
      </c>
      <c r="FH122" s="180">
        <v>1</v>
      </c>
      <c r="FI122" s="269" t="str">
        <f t="shared" si="255"/>
        <v/>
      </c>
      <c r="FJ122" s="180">
        <v>1</v>
      </c>
      <c r="FK122" s="181">
        <v>1</v>
      </c>
      <c r="FL122" s="181">
        <v>1</v>
      </c>
      <c r="FM122" s="183">
        <v>1</v>
      </c>
      <c r="FN122" s="183">
        <v>1</v>
      </c>
      <c r="FO122" s="183">
        <v>1</v>
      </c>
      <c r="FP122" s="183">
        <v>1</v>
      </c>
      <c r="FQ122" s="183">
        <v>1</v>
      </c>
      <c r="FR122" s="183">
        <v>1</v>
      </c>
      <c r="FS122" s="192" t="str">
        <f ca="1">IF(ISBLANK(FE122),"",ROUND(AVERAGE(OFFSET(FJ122:FR122,0,0,1,ion21Coop!$F$42)),1))</f>
        <v/>
      </c>
      <c r="FT122" s="269" t="str">
        <f t="shared" si="256"/>
        <v/>
      </c>
      <c r="FV122" s="119">
        <f t="shared" si="201"/>
        <v>8</v>
      </c>
      <c r="FW122" s="123" t="str">
        <f t="shared" si="222"/>
        <v/>
      </c>
      <c r="FX122" s="123">
        <v>117</v>
      </c>
      <c r="FY122" s="423"/>
      <c r="FZ122" s="423"/>
      <c r="GA122" s="423"/>
      <c r="GB122" s="423"/>
      <c r="GC122" s="421"/>
      <c r="GD122" s="422"/>
      <c r="GE122" s="269" t="str">
        <f t="shared" si="257"/>
        <v/>
      </c>
      <c r="GF122" s="180">
        <v>1</v>
      </c>
      <c r="GG122" s="269" t="str">
        <f t="shared" si="258"/>
        <v/>
      </c>
      <c r="GH122" s="180">
        <v>1</v>
      </c>
      <c r="GI122" s="181">
        <v>1</v>
      </c>
      <c r="GJ122" s="181">
        <v>1</v>
      </c>
      <c r="GK122" s="183">
        <v>1</v>
      </c>
      <c r="GL122" s="183">
        <v>1</v>
      </c>
      <c r="GM122" s="183">
        <v>1</v>
      </c>
      <c r="GN122" s="183">
        <v>1</v>
      </c>
      <c r="GO122" s="183">
        <v>1</v>
      </c>
      <c r="GP122" s="183">
        <v>1</v>
      </c>
      <c r="GQ122" s="192" t="str">
        <f ca="1">IF(ISBLANK(GC122),"",ROUND(AVERAGE(OFFSET(GH122:GP122,0,0,1,ion21Coop!$F$42)),1))</f>
        <v/>
      </c>
      <c r="GR122" s="269" t="str">
        <f t="shared" si="259"/>
        <v/>
      </c>
      <c r="GT122" s="119">
        <f t="shared" si="202"/>
        <v>9</v>
      </c>
      <c r="GU122" s="123" t="str">
        <f t="shared" si="223"/>
        <v/>
      </c>
      <c r="GV122" s="123">
        <v>117</v>
      </c>
      <c r="GW122" s="423"/>
      <c r="GX122" s="423"/>
      <c r="GY122" s="423"/>
      <c r="GZ122" s="423"/>
      <c r="HA122" s="421"/>
      <c r="HB122" s="422"/>
      <c r="HC122" s="269" t="str">
        <f t="shared" si="260"/>
        <v/>
      </c>
      <c r="HD122" s="180">
        <v>1</v>
      </c>
      <c r="HE122" s="269" t="str">
        <f t="shared" si="261"/>
        <v/>
      </c>
      <c r="HF122" s="180">
        <v>1</v>
      </c>
      <c r="HG122" s="181">
        <v>1</v>
      </c>
      <c r="HH122" s="181">
        <v>1</v>
      </c>
      <c r="HI122" s="183">
        <v>1</v>
      </c>
      <c r="HJ122" s="183">
        <v>1</v>
      </c>
      <c r="HK122" s="183">
        <v>1</v>
      </c>
      <c r="HL122" s="183">
        <v>1</v>
      </c>
      <c r="HM122" s="183">
        <v>1</v>
      </c>
      <c r="HN122" s="183">
        <v>1</v>
      </c>
      <c r="HO122" s="192" t="str">
        <f ca="1">IF(ISBLANK(HA122),"",ROUND(AVERAGE(OFFSET(HF122:HN122,0,0,1,ion21Coop!$F$42)),1))</f>
        <v/>
      </c>
      <c r="HP122" s="269" t="str">
        <f t="shared" si="262"/>
        <v/>
      </c>
      <c r="HR122" s="119">
        <f t="shared" si="203"/>
        <v>10</v>
      </c>
      <c r="HS122" s="123" t="str">
        <f t="shared" si="224"/>
        <v/>
      </c>
      <c r="HT122" s="123">
        <v>117</v>
      </c>
      <c r="HU122" s="423"/>
      <c r="HV122" s="423"/>
      <c r="HW122" s="423"/>
      <c r="HX122" s="423"/>
      <c r="HY122" s="421"/>
      <c r="HZ122" s="422"/>
      <c r="IA122" s="269" t="str">
        <f t="shared" si="263"/>
        <v/>
      </c>
      <c r="IB122" s="180">
        <v>1</v>
      </c>
      <c r="IC122" s="269" t="str">
        <f t="shared" si="264"/>
        <v/>
      </c>
      <c r="ID122" s="180">
        <v>1</v>
      </c>
      <c r="IE122" s="181">
        <v>1</v>
      </c>
      <c r="IF122" s="181">
        <v>1</v>
      </c>
      <c r="IG122" s="183">
        <v>1</v>
      </c>
      <c r="IH122" s="183">
        <v>1</v>
      </c>
      <c r="II122" s="183">
        <v>1</v>
      </c>
      <c r="IJ122" s="183">
        <v>1</v>
      </c>
      <c r="IK122" s="183">
        <v>1</v>
      </c>
      <c r="IL122" s="183">
        <v>1</v>
      </c>
      <c r="IM122" s="192" t="str">
        <f ca="1">IF(ISBLANK(HY122),"",ROUND(AVERAGE(OFFSET(ID122:IL122,0,0,1,ion21Coop!$F$42)),1))</f>
        <v/>
      </c>
      <c r="IN122" s="269" t="str">
        <f t="shared" si="265"/>
        <v/>
      </c>
      <c r="IP122" s="119">
        <f t="shared" si="204"/>
        <v>11</v>
      </c>
      <c r="IQ122" s="123" t="str">
        <f t="shared" si="225"/>
        <v/>
      </c>
      <c r="IR122" s="123">
        <v>117</v>
      </c>
      <c r="IS122" s="423"/>
      <c r="IT122" s="423"/>
      <c r="IU122" s="423"/>
      <c r="IV122" s="423"/>
      <c r="IW122" s="421"/>
      <c r="IX122" s="422"/>
      <c r="IY122" s="269" t="str">
        <f t="shared" si="266"/>
        <v/>
      </c>
      <c r="IZ122" s="180">
        <v>1</v>
      </c>
      <c r="JA122" s="269" t="str">
        <f t="shared" si="267"/>
        <v/>
      </c>
      <c r="JB122" s="180">
        <v>1</v>
      </c>
      <c r="JC122" s="181">
        <v>1</v>
      </c>
      <c r="JD122" s="181">
        <v>1</v>
      </c>
      <c r="JE122" s="183">
        <v>1</v>
      </c>
      <c r="JF122" s="183">
        <v>1</v>
      </c>
      <c r="JG122" s="183">
        <v>1</v>
      </c>
      <c r="JH122" s="183">
        <v>1</v>
      </c>
      <c r="JI122" s="183">
        <v>1</v>
      </c>
      <c r="JJ122" s="183">
        <v>1</v>
      </c>
      <c r="JK122" s="192" t="str">
        <f ca="1">IF(ISBLANK(IW122),"",ROUND(AVERAGE(OFFSET(JB122:JJ122,0,0,1,ion21Coop!$F$42)),1))</f>
        <v/>
      </c>
      <c r="JL122" s="269" t="str">
        <f t="shared" si="268"/>
        <v/>
      </c>
      <c r="JN122" s="119">
        <f t="shared" si="205"/>
        <v>12</v>
      </c>
      <c r="JO122" s="123" t="str">
        <f t="shared" si="226"/>
        <v/>
      </c>
      <c r="JP122" s="123">
        <v>117</v>
      </c>
      <c r="JQ122" s="423"/>
      <c r="JR122" s="423"/>
      <c r="JS122" s="423"/>
      <c r="JT122" s="423"/>
      <c r="JU122" s="421"/>
      <c r="JV122" s="422"/>
      <c r="JW122" s="269" t="str">
        <f t="shared" si="269"/>
        <v/>
      </c>
      <c r="JX122" s="180">
        <v>1</v>
      </c>
      <c r="JY122" s="269" t="str">
        <f t="shared" si="270"/>
        <v/>
      </c>
      <c r="JZ122" s="180">
        <v>1</v>
      </c>
      <c r="KA122" s="181">
        <v>1</v>
      </c>
      <c r="KB122" s="181">
        <v>1</v>
      </c>
      <c r="KC122" s="183">
        <v>1</v>
      </c>
      <c r="KD122" s="183">
        <v>1</v>
      </c>
      <c r="KE122" s="183">
        <v>1</v>
      </c>
      <c r="KF122" s="183">
        <v>1</v>
      </c>
      <c r="KG122" s="183">
        <v>1</v>
      </c>
      <c r="KH122" s="183">
        <v>1</v>
      </c>
      <c r="KI122" s="192" t="str">
        <f ca="1">IF(ISBLANK(JU122),"",ROUND(AVERAGE(OFFSET(JZ122:KH122,0,0,1,ion21Coop!$F$42)),1))</f>
        <v/>
      </c>
      <c r="KJ122" s="269" t="str">
        <f t="shared" si="271"/>
        <v/>
      </c>
      <c r="KL122" s="119">
        <f t="shared" si="206"/>
        <v>13</v>
      </c>
      <c r="KM122" s="123" t="str">
        <f t="shared" si="227"/>
        <v/>
      </c>
      <c r="KN122" s="123">
        <v>117</v>
      </c>
      <c r="KO122" s="423"/>
      <c r="KP122" s="423"/>
      <c r="KQ122" s="423"/>
      <c r="KR122" s="423"/>
      <c r="KS122" s="421"/>
      <c r="KT122" s="422"/>
      <c r="KU122" s="269" t="str">
        <f t="shared" si="272"/>
        <v/>
      </c>
      <c r="KV122" s="180">
        <v>1</v>
      </c>
      <c r="KW122" s="269" t="str">
        <f t="shared" si="273"/>
        <v/>
      </c>
      <c r="KX122" s="180">
        <v>1</v>
      </c>
      <c r="KY122" s="181">
        <v>1</v>
      </c>
      <c r="KZ122" s="181">
        <v>1</v>
      </c>
      <c r="LA122" s="183">
        <v>1</v>
      </c>
      <c r="LB122" s="183">
        <v>1</v>
      </c>
      <c r="LC122" s="183">
        <v>1</v>
      </c>
      <c r="LD122" s="183">
        <v>1</v>
      </c>
      <c r="LE122" s="183">
        <v>1</v>
      </c>
      <c r="LF122" s="183">
        <v>1</v>
      </c>
      <c r="LG122" s="192" t="str">
        <f ca="1">IF(ISBLANK(KS122),"",ROUND(AVERAGE(OFFSET(KX122:LF122,0,0,1,ion21Coop!$F$42)),1))</f>
        <v/>
      </c>
      <c r="LH122" s="269" t="str">
        <f t="shared" si="274"/>
        <v/>
      </c>
      <c r="LJ122" s="119">
        <f t="shared" si="207"/>
        <v>14</v>
      </c>
      <c r="LK122" s="123" t="str">
        <f t="shared" si="228"/>
        <v/>
      </c>
      <c r="LL122" s="123">
        <v>117</v>
      </c>
      <c r="LM122" s="423"/>
      <c r="LN122" s="423"/>
      <c r="LO122" s="423"/>
      <c r="LP122" s="423"/>
      <c r="LQ122" s="421"/>
      <c r="LR122" s="422"/>
      <c r="LS122" s="269" t="str">
        <f t="shared" si="275"/>
        <v/>
      </c>
      <c r="LT122" s="180">
        <v>1</v>
      </c>
      <c r="LU122" s="269" t="str">
        <f t="shared" si="276"/>
        <v/>
      </c>
      <c r="LV122" s="180">
        <v>1</v>
      </c>
      <c r="LW122" s="181">
        <v>1</v>
      </c>
      <c r="LX122" s="181">
        <v>1</v>
      </c>
      <c r="LY122" s="183">
        <v>1</v>
      </c>
      <c r="LZ122" s="183">
        <v>1</v>
      </c>
      <c r="MA122" s="183">
        <v>1</v>
      </c>
      <c r="MB122" s="183">
        <v>1</v>
      </c>
      <c r="MC122" s="183">
        <v>1</v>
      </c>
      <c r="MD122" s="183">
        <v>1</v>
      </c>
      <c r="ME122" s="192" t="str">
        <f ca="1">IF(ISBLANK(LQ122),"",ROUND(AVERAGE(OFFSET(LV122:MD122,0,0,1,ion21Coop!$F$42)),1))</f>
        <v/>
      </c>
      <c r="MF122" s="269" t="str">
        <f t="shared" si="277"/>
        <v/>
      </c>
      <c r="MH122" s="119">
        <f t="shared" si="208"/>
        <v>15</v>
      </c>
      <c r="MI122" s="123" t="str">
        <f t="shared" si="229"/>
        <v/>
      </c>
      <c r="MJ122" s="123">
        <v>117</v>
      </c>
      <c r="MK122" s="423"/>
      <c r="ML122" s="423"/>
      <c r="MM122" s="423"/>
      <c r="MN122" s="423"/>
      <c r="MO122" s="421"/>
      <c r="MP122" s="422"/>
      <c r="MQ122" s="269" t="str">
        <f t="shared" si="278"/>
        <v/>
      </c>
      <c r="MR122" s="180">
        <v>1</v>
      </c>
      <c r="MS122" s="269" t="str">
        <f t="shared" si="279"/>
        <v/>
      </c>
      <c r="MT122" s="180">
        <v>1</v>
      </c>
      <c r="MU122" s="181">
        <v>1</v>
      </c>
      <c r="MV122" s="181">
        <v>1</v>
      </c>
      <c r="MW122" s="183">
        <v>1</v>
      </c>
      <c r="MX122" s="183">
        <v>1</v>
      </c>
      <c r="MY122" s="183">
        <v>1</v>
      </c>
      <c r="MZ122" s="183">
        <v>1</v>
      </c>
      <c r="NA122" s="183">
        <v>1</v>
      </c>
      <c r="NB122" s="183">
        <v>1</v>
      </c>
      <c r="NC122" s="192" t="str">
        <f ca="1">IF(ISBLANK(MO122),"",ROUND(AVERAGE(OFFSET(MT122:NB122,0,0,1,ion21Coop!$F$42)),1))</f>
        <v/>
      </c>
      <c r="ND122" s="269" t="str">
        <f t="shared" si="280"/>
        <v/>
      </c>
      <c r="NF122" s="119">
        <f t="shared" si="209"/>
        <v>16</v>
      </c>
      <c r="NG122" s="123" t="str">
        <f t="shared" si="230"/>
        <v/>
      </c>
      <c r="NH122" s="123">
        <v>117</v>
      </c>
      <c r="NI122" s="423"/>
      <c r="NJ122" s="423"/>
      <c r="NK122" s="423"/>
      <c r="NL122" s="423"/>
      <c r="NM122" s="421"/>
      <c r="NN122" s="422"/>
      <c r="NO122" s="269" t="str">
        <f t="shared" si="281"/>
        <v/>
      </c>
      <c r="NP122" s="180">
        <v>1</v>
      </c>
      <c r="NQ122" s="269" t="str">
        <f t="shared" si="282"/>
        <v/>
      </c>
      <c r="NR122" s="180">
        <v>1</v>
      </c>
      <c r="NS122" s="181">
        <v>1</v>
      </c>
      <c r="NT122" s="181">
        <v>1</v>
      </c>
      <c r="NU122" s="183">
        <v>1</v>
      </c>
      <c r="NV122" s="183">
        <v>1</v>
      </c>
      <c r="NW122" s="183">
        <v>1</v>
      </c>
      <c r="NX122" s="183">
        <v>1</v>
      </c>
      <c r="NY122" s="183">
        <v>1</v>
      </c>
      <c r="NZ122" s="183">
        <v>1</v>
      </c>
      <c r="OA122" s="192" t="str">
        <f ca="1">IF(ISBLANK(NM122),"",ROUND(AVERAGE(OFFSET(NR122:NZ122,0,0,1,ion21Coop!$F$42)),1))</f>
        <v/>
      </c>
      <c r="OB122" s="269" t="str">
        <f t="shared" si="283"/>
        <v/>
      </c>
      <c r="OD122" s="119">
        <f t="shared" si="210"/>
        <v>17</v>
      </c>
      <c r="OE122" s="123" t="str">
        <f t="shared" si="231"/>
        <v/>
      </c>
      <c r="OF122" s="123">
        <v>117</v>
      </c>
      <c r="OG122" s="423"/>
      <c r="OH122" s="423"/>
      <c r="OI122" s="423"/>
      <c r="OJ122" s="423"/>
      <c r="OK122" s="421"/>
      <c r="OL122" s="422"/>
      <c r="OM122" s="269" t="str">
        <f t="shared" si="284"/>
        <v/>
      </c>
      <c r="ON122" s="180">
        <v>1</v>
      </c>
      <c r="OO122" s="269" t="str">
        <f t="shared" si="285"/>
        <v/>
      </c>
      <c r="OP122" s="180">
        <v>1</v>
      </c>
      <c r="OQ122" s="181">
        <v>1</v>
      </c>
      <c r="OR122" s="181">
        <v>1</v>
      </c>
      <c r="OS122" s="183">
        <v>1</v>
      </c>
      <c r="OT122" s="183">
        <v>1</v>
      </c>
      <c r="OU122" s="183">
        <v>1</v>
      </c>
      <c r="OV122" s="183">
        <v>1</v>
      </c>
      <c r="OW122" s="183">
        <v>1</v>
      </c>
      <c r="OX122" s="183">
        <v>1</v>
      </c>
      <c r="OY122" s="192" t="str">
        <f ca="1">IF(ISBLANK(OK122),"",ROUND(AVERAGE(OFFSET(OP122:OX122,0,0,1,ion21Coop!$F$42)),1))</f>
        <v/>
      </c>
      <c r="OZ122" s="269" t="str">
        <f t="shared" si="286"/>
        <v/>
      </c>
      <c r="PB122" s="119">
        <f t="shared" si="211"/>
        <v>18</v>
      </c>
      <c r="PC122" s="123" t="str">
        <f t="shared" si="232"/>
        <v/>
      </c>
      <c r="PD122" s="123">
        <v>117</v>
      </c>
      <c r="PE122" s="423"/>
      <c r="PF122" s="423"/>
      <c r="PG122" s="423"/>
      <c r="PH122" s="423"/>
      <c r="PI122" s="421"/>
      <c r="PJ122" s="422"/>
      <c r="PK122" s="269" t="str">
        <f t="shared" si="287"/>
        <v/>
      </c>
      <c r="PL122" s="180">
        <v>1</v>
      </c>
      <c r="PM122" s="269" t="str">
        <f t="shared" si="288"/>
        <v/>
      </c>
      <c r="PN122" s="180">
        <v>1</v>
      </c>
      <c r="PO122" s="181">
        <v>1</v>
      </c>
      <c r="PP122" s="181">
        <v>1</v>
      </c>
      <c r="PQ122" s="183">
        <v>1</v>
      </c>
      <c r="PR122" s="183">
        <v>1</v>
      </c>
      <c r="PS122" s="183">
        <v>1</v>
      </c>
      <c r="PT122" s="183">
        <v>1</v>
      </c>
      <c r="PU122" s="183">
        <v>1</v>
      </c>
      <c r="PV122" s="183">
        <v>1</v>
      </c>
      <c r="PW122" s="192" t="str">
        <f ca="1">IF(ISBLANK(PI122),"",ROUND(AVERAGE(OFFSET(PN122:PV122,0,0,1,ion21Coop!$F$42)),1))</f>
        <v/>
      </c>
      <c r="PX122" s="269" t="str">
        <f t="shared" si="289"/>
        <v/>
      </c>
      <c r="PZ122" s="119">
        <f t="shared" si="212"/>
        <v>19</v>
      </c>
      <c r="QA122" s="123" t="str">
        <f t="shared" si="233"/>
        <v/>
      </c>
      <c r="QB122" s="123">
        <v>117</v>
      </c>
      <c r="QC122" s="423"/>
      <c r="QD122" s="423"/>
      <c r="QE122" s="423"/>
      <c r="QF122" s="423"/>
      <c r="QG122" s="421"/>
      <c r="QH122" s="422"/>
      <c r="QI122" s="269" t="str">
        <f t="shared" si="290"/>
        <v/>
      </c>
      <c r="QJ122" s="180">
        <v>1</v>
      </c>
      <c r="QK122" s="269" t="str">
        <f t="shared" si="291"/>
        <v/>
      </c>
      <c r="QL122" s="180">
        <v>1</v>
      </c>
      <c r="QM122" s="181">
        <v>1</v>
      </c>
      <c r="QN122" s="181">
        <v>1</v>
      </c>
      <c r="QO122" s="183">
        <v>1</v>
      </c>
      <c r="QP122" s="183">
        <v>1</v>
      </c>
      <c r="QQ122" s="183">
        <v>1</v>
      </c>
      <c r="QR122" s="183">
        <v>1</v>
      </c>
      <c r="QS122" s="183">
        <v>1</v>
      </c>
      <c r="QT122" s="183">
        <v>1</v>
      </c>
      <c r="QU122" s="192" t="str">
        <f ca="1">IF(ISBLANK(QG122),"",ROUND(AVERAGE(OFFSET(QL122:QT122,0,0,1,ion21Coop!$F$42)),1))</f>
        <v/>
      </c>
      <c r="QV122" s="269" t="str">
        <f t="shared" si="292"/>
        <v/>
      </c>
      <c r="QX122" s="119">
        <f t="shared" si="213"/>
        <v>20</v>
      </c>
      <c r="QY122" s="123" t="str">
        <f t="shared" si="234"/>
        <v/>
      </c>
      <c r="QZ122" s="123">
        <v>117</v>
      </c>
      <c r="RA122" s="423"/>
      <c r="RB122" s="423"/>
      <c r="RC122" s="423"/>
      <c r="RD122" s="423"/>
      <c r="RE122" s="421"/>
      <c r="RF122" s="422"/>
      <c r="RG122" s="269" t="str">
        <f t="shared" si="293"/>
        <v/>
      </c>
      <c r="RH122" s="180">
        <v>1</v>
      </c>
      <c r="RI122" s="269" t="str">
        <f t="shared" si="294"/>
        <v/>
      </c>
      <c r="RJ122" s="180">
        <v>1</v>
      </c>
      <c r="RK122" s="181">
        <v>1</v>
      </c>
      <c r="RL122" s="181">
        <v>1</v>
      </c>
      <c r="RM122" s="183">
        <v>1</v>
      </c>
      <c r="RN122" s="183">
        <v>1</v>
      </c>
      <c r="RO122" s="183">
        <v>1</v>
      </c>
      <c r="RP122" s="183">
        <v>1</v>
      </c>
      <c r="RQ122" s="183">
        <v>1</v>
      </c>
      <c r="RR122" s="183">
        <v>1</v>
      </c>
      <c r="RS122" s="192" t="str">
        <f ca="1">IF(ISBLANK(RE122),"",ROUND(AVERAGE(OFFSET(RJ122:RR122,0,0,1,ion21Coop!$F$42)),1))</f>
        <v/>
      </c>
      <c r="RT122" s="269" t="str">
        <f t="shared" si="295"/>
        <v/>
      </c>
      <c r="RV122" s="119">
        <f t="shared" si="214"/>
        <v>21</v>
      </c>
      <c r="RW122" s="123" t="str">
        <f t="shared" si="235"/>
        <v/>
      </c>
      <c r="RX122" s="123">
        <v>117</v>
      </c>
      <c r="RY122" s="423"/>
      <c r="RZ122" s="423"/>
      <c r="SA122" s="423"/>
      <c r="SB122" s="423"/>
      <c r="SC122" s="421"/>
      <c r="SD122" s="422"/>
      <c r="SE122" s="269" t="str">
        <f t="shared" si="296"/>
        <v/>
      </c>
      <c r="SF122" s="180">
        <v>1</v>
      </c>
      <c r="SG122" s="269" t="str">
        <f t="shared" si="297"/>
        <v/>
      </c>
      <c r="SH122" s="180">
        <v>1</v>
      </c>
      <c r="SI122" s="181">
        <v>1</v>
      </c>
      <c r="SJ122" s="181">
        <v>1</v>
      </c>
      <c r="SK122" s="183">
        <v>1</v>
      </c>
      <c r="SL122" s="183">
        <v>1</v>
      </c>
      <c r="SM122" s="183">
        <v>1</v>
      </c>
      <c r="SN122" s="183">
        <v>1</v>
      </c>
      <c r="SO122" s="183">
        <v>1</v>
      </c>
      <c r="SP122" s="183">
        <v>1</v>
      </c>
      <c r="SQ122" s="192" t="str">
        <f ca="1">IF(ISBLANK(SC122),"",ROUND(AVERAGE(OFFSET(SH122:SP122,0,0,1,ion21Coop!$F$42)),1))</f>
        <v/>
      </c>
      <c r="SR122" s="269" t="str">
        <f t="shared" si="298"/>
        <v/>
      </c>
      <c r="ST122" s="565"/>
      <c r="SU122" s="565"/>
      <c r="SV122" s="566"/>
      <c r="SW122" s="567"/>
      <c r="SX122" s="565"/>
      <c r="SY122" s="566"/>
      <c r="SZ122" s="568"/>
      <c r="TA122" s="567"/>
      <c r="TB122" s="553"/>
    </row>
    <row r="123" spans="10:522" x14ac:dyDescent="0.3">
      <c r="J123" s="119">
        <f t="shared" si="194"/>
        <v>1</v>
      </c>
      <c r="K123" s="123" t="str">
        <f t="shared" si="215"/>
        <v>YaJo</v>
      </c>
      <c r="L123" s="123">
        <v>118</v>
      </c>
      <c r="M123" s="351"/>
      <c r="N123" s="351"/>
      <c r="O123" s="351"/>
      <c r="P123" s="351"/>
      <c r="Q123" s="369"/>
      <c r="R123" s="370"/>
      <c r="S123" s="269" t="str">
        <f t="shared" si="236"/>
        <v/>
      </c>
      <c r="T123" s="180">
        <v>1</v>
      </c>
      <c r="U123" s="269" t="str">
        <f t="shared" si="237"/>
        <v/>
      </c>
      <c r="V123" s="180">
        <v>1</v>
      </c>
      <c r="W123" s="181">
        <v>1</v>
      </c>
      <c r="X123" s="181">
        <v>1</v>
      </c>
      <c r="Y123" s="183">
        <v>1</v>
      </c>
      <c r="Z123" s="183">
        <v>1</v>
      </c>
      <c r="AA123" s="183">
        <v>1</v>
      </c>
      <c r="AB123" s="183">
        <v>1</v>
      </c>
      <c r="AC123" s="183">
        <v>1</v>
      </c>
      <c r="AD123" s="183">
        <v>1</v>
      </c>
      <c r="AE123" s="192" t="str">
        <f ca="1">IF(ISBLANK(Q123),"",ROUND(AVERAGE(OFFSET(V123:AD123,0,0,1,ion21Coop!$F$42)),1))</f>
        <v/>
      </c>
      <c r="AF123" s="269" t="str">
        <f t="shared" si="238"/>
        <v/>
      </c>
      <c r="AH123" s="119">
        <f t="shared" si="195"/>
        <v>2</v>
      </c>
      <c r="AI123" s="123" t="str">
        <f t="shared" si="216"/>
        <v>GeLo</v>
      </c>
      <c r="AJ123" s="123">
        <v>118</v>
      </c>
      <c r="AK123" s="351"/>
      <c r="AL123" s="351"/>
      <c r="AM123" s="351"/>
      <c r="AN123" s="351"/>
      <c r="AO123" s="369"/>
      <c r="AP123" s="370"/>
      <c r="AQ123" s="269" t="str">
        <f t="shared" si="239"/>
        <v/>
      </c>
      <c r="AR123" s="180">
        <v>1</v>
      </c>
      <c r="AS123" s="269" t="str">
        <f t="shared" si="240"/>
        <v/>
      </c>
      <c r="AT123" s="180">
        <v>1</v>
      </c>
      <c r="AU123" s="181">
        <v>1</v>
      </c>
      <c r="AV123" s="181">
        <v>1</v>
      </c>
      <c r="AW123" s="183">
        <v>1</v>
      </c>
      <c r="AX123" s="183">
        <v>1</v>
      </c>
      <c r="AY123" s="183">
        <v>1</v>
      </c>
      <c r="AZ123" s="183">
        <v>1</v>
      </c>
      <c r="BA123" s="183">
        <v>1</v>
      </c>
      <c r="BB123" s="183">
        <v>1</v>
      </c>
      <c r="BC123" s="192" t="str">
        <f ca="1">IF(ISBLANK(AO123),"",ROUND(AVERAGE(OFFSET(AT123:BB123,0,0,1,ion21Coop!$F$42)),1))</f>
        <v/>
      </c>
      <c r="BD123" s="269" t="str">
        <f t="shared" si="241"/>
        <v/>
      </c>
      <c r="BF123" s="119">
        <f t="shared" si="196"/>
        <v>3</v>
      </c>
      <c r="BG123" s="123" t="str">
        <f t="shared" si="217"/>
        <v>MiDo</v>
      </c>
      <c r="BH123" s="123">
        <v>118</v>
      </c>
      <c r="BI123" s="351"/>
      <c r="BJ123" s="351"/>
      <c r="BK123" s="351"/>
      <c r="BL123" s="351"/>
      <c r="BM123" s="369"/>
      <c r="BN123" s="370"/>
      <c r="BO123" s="269" t="str">
        <f t="shared" si="242"/>
        <v/>
      </c>
      <c r="BP123" s="180">
        <v>1</v>
      </c>
      <c r="BQ123" s="269" t="str">
        <f t="shared" si="243"/>
        <v/>
      </c>
      <c r="BR123" s="180">
        <v>1</v>
      </c>
      <c r="BS123" s="181">
        <v>1</v>
      </c>
      <c r="BT123" s="181">
        <v>1</v>
      </c>
      <c r="BU123" s="183">
        <v>1</v>
      </c>
      <c r="BV123" s="183">
        <v>1</v>
      </c>
      <c r="BW123" s="183">
        <v>1</v>
      </c>
      <c r="BX123" s="183">
        <v>1</v>
      </c>
      <c r="BY123" s="183">
        <v>1</v>
      </c>
      <c r="BZ123" s="183">
        <v>1</v>
      </c>
      <c r="CA123" s="192" t="str">
        <f ca="1">IF(ISBLANK(BM123),"",ROUND(AVERAGE(OFFSET(BR123:BZ123,0,0,1,ion21Coop!$F$42)),1))</f>
        <v/>
      </c>
      <c r="CB123" s="269" t="str">
        <f t="shared" si="244"/>
        <v/>
      </c>
      <c r="CD123" s="119">
        <f t="shared" si="197"/>
        <v>4</v>
      </c>
      <c r="CE123" s="123" t="str">
        <f t="shared" si="218"/>
        <v>EmNi</v>
      </c>
      <c r="CF123" s="123">
        <v>118</v>
      </c>
      <c r="CG123" s="351"/>
      <c r="CH123" s="351"/>
      <c r="CI123" s="351"/>
      <c r="CJ123" s="351"/>
      <c r="CK123" s="369"/>
      <c r="CL123" s="370"/>
      <c r="CM123" s="269" t="str">
        <f t="shared" si="245"/>
        <v/>
      </c>
      <c r="CN123" s="180">
        <v>1</v>
      </c>
      <c r="CO123" s="269" t="str">
        <f t="shared" si="246"/>
        <v/>
      </c>
      <c r="CP123" s="180">
        <v>1</v>
      </c>
      <c r="CQ123" s="181">
        <v>1</v>
      </c>
      <c r="CR123" s="181">
        <v>1</v>
      </c>
      <c r="CS123" s="183">
        <v>1</v>
      </c>
      <c r="CT123" s="183">
        <v>1</v>
      </c>
      <c r="CU123" s="183">
        <v>1</v>
      </c>
      <c r="CV123" s="183">
        <v>1</v>
      </c>
      <c r="CW123" s="183">
        <v>1</v>
      </c>
      <c r="CX123" s="183">
        <v>1</v>
      </c>
      <c r="CY123" s="192" t="str">
        <f ca="1">IF(ISBLANK(CK123),"",ROUND(AVERAGE(OFFSET(CP123:CX123,0,0,1,ion21Coop!$F$42)),1))</f>
        <v/>
      </c>
      <c r="CZ123" s="269" t="str">
        <f t="shared" si="247"/>
        <v/>
      </c>
      <c r="DB123" s="119">
        <f t="shared" si="198"/>
        <v>5</v>
      </c>
      <c r="DC123" s="123" t="str">
        <f t="shared" si="219"/>
        <v>HeJe</v>
      </c>
      <c r="DD123" s="123">
        <v>118</v>
      </c>
      <c r="DE123" s="423"/>
      <c r="DF123" s="423"/>
      <c r="DG123" s="423"/>
      <c r="DH123" s="423"/>
      <c r="DI123" s="421"/>
      <c r="DJ123" s="422"/>
      <c r="DK123" s="269" t="str">
        <f t="shared" si="248"/>
        <v/>
      </c>
      <c r="DL123" s="180">
        <v>1</v>
      </c>
      <c r="DM123" s="269" t="str">
        <f t="shared" si="249"/>
        <v/>
      </c>
      <c r="DN123" s="180">
        <v>1</v>
      </c>
      <c r="DO123" s="181">
        <v>1</v>
      </c>
      <c r="DP123" s="181">
        <v>1</v>
      </c>
      <c r="DQ123" s="183">
        <v>1</v>
      </c>
      <c r="DR123" s="183">
        <v>1</v>
      </c>
      <c r="DS123" s="183">
        <v>1</v>
      </c>
      <c r="DT123" s="183">
        <v>1</v>
      </c>
      <c r="DU123" s="183">
        <v>1</v>
      </c>
      <c r="DV123" s="183">
        <v>1</v>
      </c>
      <c r="DW123" s="192" t="str">
        <f ca="1">IF(ISBLANK(DI123),"",ROUND(AVERAGE(OFFSET(DN123:DV123,0,0,1,ion21Coop!$F$42)),1))</f>
        <v/>
      </c>
      <c r="DX123" s="269" t="str">
        <f t="shared" si="250"/>
        <v/>
      </c>
      <c r="DZ123" s="119">
        <f t="shared" si="199"/>
        <v>6</v>
      </c>
      <c r="EA123" s="123" t="str">
        <f t="shared" si="220"/>
        <v/>
      </c>
      <c r="EB123" s="123">
        <v>118</v>
      </c>
      <c r="EC123" s="423"/>
      <c r="ED123" s="423"/>
      <c r="EE123" s="423"/>
      <c r="EF123" s="423"/>
      <c r="EG123" s="421"/>
      <c r="EH123" s="422"/>
      <c r="EI123" s="269" t="str">
        <f t="shared" si="251"/>
        <v/>
      </c>
      <c r="EJ123" s="180">
        <v>1</v>
      </c>
      <c r="EK123" s="269" t="str">
        <f t="shared" si="252"/>
        <v/>
      </c>
      <c r="EL123" s="180">
        <v>1</v>
      </c>
      <c r="EM123" s="181">
        <v>1</v>
      </c>
      <c r="EN123" s="181">
        <v>1</v>
      </c>
      <c r="EO123" s="183">
        <v>1</v>
      </c>
      <c r="EP123" s="183">
        <v>1</v>
      </c>
      <c r="EQ123" s="183">
        <v>1</v>
      </c>
      <c r="ER123" s="183">
        <v>1</v>
      </c>
      <c r="ES123" s="183">
        <v>1</v>
      </c>
      <c r="ET123" s="183">
        <v>1</v>
      </c>
      <c r="EU123" s="192" t="str">
        <f ca="1">IF(ISBLANK(EG123),"",ROUND(AVERAGE(OFFSET(EL123:ET123,0,0,1,ion21Coop!$F$42)),1))</f>
        <v/>
      </c>
      <c r="EV123" s="269" t="str">
        <f t="shared" si="253"/>
        <v/>
      </c>
      <c r="EX123" s="119">
        <f t="shared" si="200"/>
        <v>7</v>
      </c>
      <c r="EY123" s="123" t="str">
        <f t="shared" si="221"/>
        <v/>
      </c>
      <c r="EZ123" s="123">
        <v>118</v>
      </c>
      <c r="FA123" s="423"/>
      <c r="FB123" s="423"/>
      <c r="FC123" s="423"/>
      <c r="FD123" s="423"/>
      <c r="FE123" s="421"/>
      <c r="FF123" s="422"/>
      <c r="FG123" s="269" t="str">
        <f t="shared" si="254"/>
        <v/>
      </c>
      <c r="FH123" s="180">
        <v>1</v>
      </c>
      <c r="FI123" s="269" t="str">
        <f t="shared" si="255"/>
        <v/>
      </c>
      <c r="FJ123" s="180">
        <v>1</v>
      </c>
      <c r="FK123" s="181">
        <v>1</v>
      </c>
      <c r="FL123" s="181">
        <v>1</v>
      </c>
      <c r="FM123" s="183">
        <v>1</v>
      </c>
      <c r="FN123" s="183">
        <v>1</v>
      </c>
      <c r="FO123" s="183">
        <v>1</v>
      </c>
      <c r="FP123" s="183">
        <v>1</v>
      </c>
      <c r="FQ123" s="183">
        <v>1</v>
      </c>
      <c r="FR123" s="183">
        <v>1</v>
      </c>
      <c r="FS123" s="192" t="str">
        <f ca="1">IF(ISBLANK(FE123),"",ROUND(AVERAGE(OFFSET(FJ123:FR123,0,0,1,ion21Coop!$F$42)),1))</f>
        <v/>
      </c>
      <c r="FT123" s="269" t="str">
        <f t="shared" si="256"/>
        <v/>
      </c>
      <c r="FV123" s="119">
        <f t="shared" si="201"/>
        <v>8</v>
      </c>
      <c r="FW123" s="123" t="str">
        <f t="shared" si="222"/>
        <v/>
      </c>
      <c r="FX123" s="123">
        <v>118</v>
      </c>
      <c r="FY123" s="423"/>
      <c r="FZ123" s="423"/>
      <c r="GA123" s="423"/>
      <c r="GB123" s="423"/>
      <c r="GC123" s="421"/>
      <c r="GD123" s="422"/>
      <c r="GE123" s="269" t="str">
        <f t="shared" si="257"/>
        <v/>
      </c>
      <c r="GF123" s="180">
        <v>1</v>
      </c>
      <c r="GG123" s="269" t="str">
        <f t="shared" si="258"/>
        <v/>
      </c>
      <c r="GH123" s="180">
        <v>1</v>
      </c>
      <c r="GI123" s="181">
        <v>1</v>
      </c>
      <c r="GJ123" s="181">
        <v>1</v>
      </c>
      <c r="GK123" s="183">
        <v>1</v>
      </c>
      <c r="GL123" s="183">
        <v>1</v>
      </c>
      <c r="GM123" s="183">
        <v>1</v>
      </c>
      <c r="GN123" s="183">
        <v>1</v>
      </c>
      <c r="GO123" s="183">
        <v>1</v>
      </c>
      <c r="GP123" s="183">
        <v>1</v>
      </c>
      <c r="GQ123" s="192" t="str">
        <f ca="1">IF(ISBLANK(GC123),"",ROUND(AVERAGE(OFFSET(GH123:GP123,0,0,1,ion21Coop!$F$42)),1))</f>
        <v/>
      </c>
      <c r="GR123" s="269" t="str">
        <f t="shared" si="259"/>
        <v/>
      </c>
      <c r="GT123" s="119">
        <f t="shared" si="202"/>
        <v>9</v>
      </c>
      <c r="GU123" s="123" t="str">
        <f t="shared" si="223"/>
        <v/>
      </c>
      <c r="GV123" s="123">
        <v>118</v>
      </c>
      <c r="GW123" s="423"/>
      <c r="GX123" s="423"/>
      <c r="GY123" s="423"/>
      <c r="GZ123" s="423"/>
      <c r="HA123" s="421"/>
      <c r="HB123" s="422"/>
      <c r="HC123" s="269" t="str">
        <f t="shared" si="260"/>
        <v/>
      </c>
      <c r="HD123" s="180">
        <v>1</v>
      </c>
      <c r="HE123" s="269" t="str">
        <f t="shared" si="261"/>
        <v/>
      </c>
      <c r="HF123" s="180">
        <v>1</v>
      </c>
      <c r="HG123" s="181">
        <v>1</v>
      </c>
      <c r="HH123" s="181">
        <v>1</v>
      </c>
      <c r="HI123" s="183">
        <v>1</v>
      </c>
      <c r="HJ123" s="183">
        <v>1</v>
      </c>
      <c r="HK123" s="183">
        <v>1</v>
      </c>
      <c r="HL123" s="183">
        <v>1</v>
      </c>
      <c r="HM123" s="183">
        <v>1</v>
      </c>
      <c r="HN123" s="183">
        <v>1</v>
      </c>
      <c r="HO123" s="192" t="str">
        <f ca="1">IF(ISBLANK(HA123),"",ROUND(AVERAGE(OFFSET(HF123:HN123,0,0,1,ion21Coop!$F$42)),1))</f>
        <v/>
      </c>
      <c r="HP123" s="269" t="str">
        <f t="shared" si="262"/>
        <v/>
      </c>
      <c r="HR123" s="119">
        <f t="shared" si="203"/>
        <v>10</v>
      </c>
      <c r="HS123" s="123" t="str">
        <f t="shared" si="224"/>
        <v/>
      </c>
      <c r="HT123" s="123">
        <v>118</v>
      </c>
      <c r="HU123" s="423"/>
      <c r="HV123" s="423"/>
      <c r="HW123" s="423"/>
      <c r="HX123" s="423"/>
      <c r="HY123" s="421"/>
      <c r="HZ123" s="422"/>
      <c r="IA123" s="269" t="str">
        <f t="shared" si="263"/>
        <v/>
      </c>
      <c r="IB123" s="180">
        <v>1</v>
      </c>
      <c r="IC123" s="269" t="str">
        <f t="shared" si="264"/>
        <v/>
      </c>
      <c r="ID123" s="180">
        <v>1</v>
      </c>
      <c r="IE123" s="181">
        <v>1</v>
      </c>
      <c r="IF123" s="181">
        <v>1</v>
      </c>
      <c r="IG123" s="183">
        <v>1</v>
      </c>
      <c r="IH123" s="183">
        <v>1</v>
      </c>
      <c r="II123" s="183">
        <v>1</v>
      </c>
      <c r="IJ123" s="183">
        <v>1</v>
      </c>
      <c r="IK123" s="183">
        <v>1</v>
      </c>
      <c r="IL123" s="183">
        <v>1</v>
      </c>
      <c r="IM123" s="192" t="str">
        <f ca="1">IF(ISBLANK(HY123),"",ROUND(AVERAGE(OFFSET(ID123:IL123,0,0,1,ion21Coop!$F$42)),1))</f>
        <v/>
      </c>
      <c r="IN123" s="269" t="str">
        <f t="shared" si="265"/>
        <v/>
      </c>
      <c r="IP123" s="119">
        <f t="shared" si="204"/>
        <v>11</v>
      </c>
      <c r="IQ123" s="123" t="str">
        <f t="shared" si="225"/>
        <v/>
      </c>
      <c r="IR123" s="123">
        <v>118</v>
      </c>
      <c r="IS123" s="423"/>
      <c r="IT123" s="423"/>
      <c r="IU123" s="423"/>
      <c r="IV123" s="423"/>
      <c r="IW123" s="421"/>
      <c r="IX123" s="422"/>
      <c r="IY123" s="269" t="str">
        <f t="shared" si="266"/>
        <v/>
      </c>
      <c r="IZ123" s="180">
        <v>1</v>
      </c>
      <c r="JA123" s="269" t="str">
        <f t="shared" si="267"/>
        <v/>
      </c>
      <c r="JB123" s="180">
        <v>1</v>
      </c>
      <c r="JC123" s="181">
        <v>1</v>
      </c>
      <c r="JD123" s="181">
        <v>1</v>
      </c>
      <c r="JE123" s="183">
        <v>1</v>
      </c>
      <c r="JF123" s="183">
        <v>1</v>
      </c>
      <c r="JG123" s="183">
        <v>1</v>
      </c>
      <c r="JH123" s="183">
        <v>1</v>
      </c>
      <c r="JI123" s="183">
        <v>1</v>
      </c>
      <c r="JJ123" s="183">
        <v>1</v>
      </c>
      <c r="JK123" s="192" t="str">
        <f ca="1">IF(ISBLANK(IW123),"",ROUND(AVERAGE(OFFSET(JB123:JJ123,0,0,1,ion21Coop!$F$42)),1))</f>
        <v/>
      </c>
      <c r="JL123" s="269" t="str">
        <f t="shared" si="268"/>
        <v/>
      </c>
      <c r="JN123" s="119">
        <f t="shared" si="205"/>
        <v>12</v>
      </c>
      <c r="JO123" s="123" t="str">
        <f t="shared" si="226"/>
        <v/>
      </c>
      <c r="JP123" s="123">
        <v>118</v>
      </c>
      <c r="JQ123" s="423"/>
      <c r="JR123" s="423"/>
      <c r="JS123" s="423"/>
      <c r="JT123" s="423"/>
      <c r="JU123" s="421"/>
      <c r="JV123" s="422"/>
      <c r="JW123" s="269" t="str">
        <f t="shared" si="269"/>
        <v/>
      </c>
      <c r="JX123" s="180">
        <v>1</v>
      </c>
      <c r="JY123" s="269" t="str">
        <f t="shared" si="270"/>
        <v/>
      </c>
      <c r="JZ123" s="180">
        <v>1</v>
      </c>
      <c r="KA123" s="181">
        <v>1</v>
      </c>
      <c r="KB123" s="181">
        <v>1</v>
      </c>
      <c r="KC123" s="183">
        <v>1</v>
      </c>
      <c r="KD123" s="183">
        <v>1</v>
      </c>
      <c r="KE123" s="183">
        <v>1</v>
      </c>
      <c r="KF123" s="183">
        <v>1</v>
      </c>
      <c r="KG123" s="183">
        <v>1</v>
      </c>
      <c r="KH123" s="183">
        <v>1</v>
      </c>
      <c r="KI123" s="192" t="str">
        <f ca="1">IF(ISBLANK(JU123),"",ROUND(AVERAGE(OFFSET(JZ123:KH123,0,0,1,ion21Coop!$F$42)),1))</f>
        <v/>
      </c>
      <c r="KJ123" s="269" t="str">
        <f t="shared" si="271"/>
        <v/>
      </c>
      <c r="KL123" s="119">
        <f t="shared" si="206"/>
        <v>13</v>
      </c>
      <c r="KM123" s="123" t="str">
        <f t="shared" si="227"/>
        <v/>
      </c>
      <c r="KN123" s="123">
        <v>118</v>
      </c>
      <c r="KO123" s="423"/>
      <c r="KP123" s="423"/>
      <c r="KQ123" s="423"/>
      <c r="KR123" s="423"/>
      <c r="KS123" s="421"/>
      <c r="KT123" s="422"/>
      <c r="KU123" s="269" t="str">
        <f t="shared" si="272"/>
        <v/>
      </c>
      <c r="KV123" s="180">
        <v>1</v>
      </c>
      <c r="KW123" s="269" t="str">
        <f t="shared" si="273"/>
        <v/>
      </c>
      <c r="KX123" s="180">
        <v>1</v>
      </c>
      <c r="KY123" s="181">
        <v>1</v>
      </c>
      <c r="KZ123" s="181">
        <v>1</v>
      </c>
      <c r="LA123" s="183">
        <v>1</v>
      </c>
      <c r="LB123" s="183">
        <v>1</v>
      </c>
      <c r="LC123" s="183">
        <v>1</v>
      </c>
      <c r="LD123" s="183">
        <v>1</v>
      </c>
      <c r="LE123" s="183">
        <v>1</v>
      </c>
      <c r="LF123" s="183">
        <v>1</v>
      </c>
      <c r="LG123" s="192" t="str">
        <f ca="1">IF(ISBLANK(KS123),"",ROUND(AVERAGE(OFFSET(KX123:LF123,0,0,1,ion21Coop!$F$42)),1))</f>
        <v/>
      </c>
      <c r="LH123" s="269" t="str">
        <f t="shared" si="274"/>
        <v/>
      </c>
      <c r="LJ123" s="119">
        <f t="shared" si="207"/>
        <v>14</v>
      </c>
      <c r="LK123" s="123" t="str">
        <f t="shared" si="228"/>
        <v/>
      </c>
      <c r="LL123" s="123">
        <v>118</v>
      </c>
      <c r="LM123" s="423"/>
      <c r="LN123" s="423"/>
      <c r="LO123" s="423"/>
      <c r="LP123" s="423"/>
      <c r="LQ123" s="421"/>
      <c r="LR123" s="422"/>
      <c r="LS123" s="269" t="str">
        <f t="shared" si="275"/>
        <v/>
      </c>
      <c r="LT123" s="180">
        <v>1</v>
      </c>
      <c r="LU123" s="269" t="str">
        <f t="shared" si="276"/>
        <v/>
      </c>
      <c r="LV123" s="180">
        <v>1</v>
      </c>
      <c r="LW123" s="181">
        <v>1</v>
      </c>
      <c r="LX123" s="181">
        <v>1</v>
      </c>
      <c r="LY123" s="183">
        <v>1</v>
      </c>
      <c r="LZ123" s="183">
        <v>1</v>
      </c>
      <c r="MA123" s="183">
        <v>1</v>
      </c>
      <c r="MB123" s="183">
        <v>1</v>
      </c>
      <c r="MC123" s="183">
        <v>1</v>
      </c>
      <c r="MD123" s="183">
        <v>1</v>
      </c>
      <c r="ME123" s="192" t="str">
        <f ca="1">IF(ISBLANK(LQ123),"",ROUND(AVERAGE(OFFSET(LV123:MD123,0,0,1,ion21Coop!$F$42)),1))</f>
        <v/>
      </c>
      <c r="MF123" s="269" t="str">
        <f t="shared" si="277"/>
        <v/>
      </c>
      <c r="MH123" s="119">
        <f t="shared" si="208"/>
        <v>15</v>
      </c>
      <c r="MI123" s="123" t="str">
        <f t="shared" si="229"/>
        <v/>
      </c>
      <c r="MJ123" s="123">
        <v>118</v>
      </c>
      <c r="MK123" s="423"/>
      <c r="ML123" s="423"/>
      <c r="MM123" s="423"/>
      <c r="MN123" s="423"/>
      <c r="MO123" s="421"/>
      <c r="MP123" s="422"/>
      <c r="MQ123" s="269" t="str">
        <f t="shared" si="278"/>
        <v/>
      </c>
      <c r="MR123" s="180">
        <v>1</v>
      </c>
      <c r="MS123" s="269" t="str">
        <f t="shared" si="279"/>
        <v/>
      </c>
      <c r="MT123" s="180">
        <v>1</v>
      </c>
      <c r="MU123" s="181">
        <v>1</v>
      </c>
      <c r="MV123" s="181">
        <v>1</v>
      </c>
      <c r="MW123" s="183">
        <v>1</v>
      </c>
      <c r="MX123" s="183">
        <v>1</v>
      </c>
      <c r="MY123" s="183">
        <v>1</v>
      </c>
      <c r="MZ123" s="183">
        <v>1</v>
      </c>
      <c r="NA123" s="183">
        <v>1</v>
      </c>
      <c r="NB123" s="183">
        <v>1</v>
      </c>
      <c r="NC123" s="192" t="str">
        <f ca="1">IF(ISBLANK(MO123),"",ROUND(AVERAGE(OFFSET(MT123:NB123,0,0,1,ion21Coop!$F$42)),1))</f>
        <v/>
      </c>
      <c r="ND123" s="269" t="str">
        <f t="shared" si="280"/>
        <v/>
      </c>
      <c r="NF123" s="119">
        <f t="shared" si="209"/>
        <v>16</v>
      </c>
      <c r="NG123" s="123" t="str">
        <f t="shared" si="230"/>
        <v/>
      </c>
      <c r="NH123" s="123">
        <v>118</v>
      </c>
      <c r="NI123" s="423"/>
      <c r="NJ123" s="423"/>
      <c r="NK123" s="423"/>
      <c r="NL123" s="423"/>
      <c r="NM123" s="421"/>
      <c r="NN123" s="422"/>
      <c r="NO123" s="269" t="str">
        <f t="shared" si="281"/>
        <v/>
      </c>
      <c r="NP123" s="180">
        <v>1</v>
      </c>
      <c r="NQ123" s="269" t="str">
        <f t="shared" si="282"/>
        <v/>
      </c>
      <c r="NR123" s="180">
        <v>1</v>
      </c>
      <c r="NS123" s="181">
        <v>1</v>
      </c>
      <c r="NT123" s="181">
        <v>1</v>
      </c>
      <c r="NU123" s="183">
        <v>1</v>
      </c>
      <c r="NV123" s="183">
        <v>1</v>
      </c>
      <c r="NW123" s="183">
        <v>1</v>
      </c>
      <c r="NX123" s="183">
        <v>1</v>
      </c>
      <c r="NY123" s="183">
        <v>1</v>
      </c>
      <c r="NZ123" s="183">
        <v>1</v>
      </c>
      <c r="OA123" s="192" t="str">
        <f ca="1">IF(ISBLANK(NM123),"",ROUND(AVERAGE(OFFSET(NR123:NZ123,0,0,1,ion21Coop!$F$42)),1))</f>
        <v/>
      </c>
      <c r="OB123" s="269" t="str">
        <f t="shared" si="283"/>
        <v/>
      </c>
      <c r="OD123" s="119">
        <f t="shared" si="210"/>
        <v>17</v>
      </c>
      <c r="OE123" s="123" t="str">
        <f t="shared" si="231"/>
        <v/>
      </c>
      <c r="OF123" s="123">
        <v>118</v>
      </c>
      <c r="OG123" s="423"/>
      <c r="OH123" s="423"/>
      <c r="OI123" s="423"/>
      <c r="OJ123" s="423"/>
      <c r="OK123" s="421"/>
      <c r="OL123" s="422"/>
      <c r="OM123" s="269" t="str">
        <f t="shared" si="284"/>
        <v/>
      </c>
      <c r="ON123" s="180">
        <v>1</v>
      </c>
      <c r="OO123" s="269" t="str">
        <f t="shared" si="285"/>
        <v/>
      </c>
      <c r="OP123" s="180">
        <v>1</v>
      </c>
      <c r="OQ123" s="181">
        <v>1</v>
      </c>
      <c r="OR123" s="181">
        <v>1</v>
      </c>
      <c r="OS123" s="183">
        <v>1</v>
      </c>
      <c r="OT123" s="183">
        <v>1</v>
      </c>
      <c r="OU123" s="183">
        <v>1</v>
      </c>
      <c r="OV123" s="183">
        <v>1</v>
      </c>
      <c r="OW123" s="183">
        <v>1</v>
      </c>
      <c r="OX123" s="183">
        <v>1</v>
      </c>
      <c r="OY123" s="192" t="str">
        <f ca="1">IF(ISBLANK(OK123),"",ROUND(AVERAGE(OFFSET(OP123:OX123,0,0,1,ion21Coop!$F$42)),1))</f>
        <v/>
      </c>
      <c r="OZ123" s="269" t="str">
        <f t="shared" si="286"/>
        <v/>
      </c>
      <c r="PB123" s="119">
        <f t="shared" si="211"/>
        <v>18</v>
      </c>
      <c r="PC123" s="123" t="str">
        <f t="shared" si="232"/>
        <v/>
      </c>
      <c r="PD123" s="123">
        <v>118</v>
      </c>
      <c r="PE123" s="423"/>
      <c r="PF123" s="423"/>
      <c r="PG123" s="423"/>
      <c r="PH123" s="423"/>
      <c r="PI123" s="421"/>
      <c r="PJ123" s="422"/>
      <c r="PK123" s="269" t="str">
        <f t="shared" si="287"/>
        <v/>
      </c>
      <c r="PL123" s="180">
        <v>1</v>
      </c>
      <c r="PM123" s="269" t="str">
        <f t="shared" si="288"/>
        <v/>
      </c>
      <c r="PN123" s="180">
        <v>1</v>
      </c>
      <c r="PO123" s="181">
        <v>1</v>
      </c>
      <c r="PP123" s="181">
        <v>1</v>
      </c>
      <c r="PQ123" s="183">
        <v>1</v>
      </c>
      <c r="PR123" s="183">
        <v>1</v>
      </c>
      <c r="PS123" s="183">
        <v>1</v>
      </c>
      <c r="PT123" s="183">
        <v>1</v>
      </c>
      <c r="PU123" s="183">
        <v>1</v>
      </c>
      <c r="PV123" s="183">
        <v>1</v>
      </c>
      <c r="PW123" s="192" t="str">
        <f ca="1">IF(ISBLANK(PI123),"",ROUND(AVERAGE(OFFSET(PN123:PV123,0,0,1,ion21Coop!$F$42)),1))</f>
        <v/>
      </c>
      <c r="PX123" s="269" t="str">
        <f t="shared" si="289"/>
        <v/>
      </c>
      <c r="PZ123" s="119">
        <f t="shared" si="212"/>
        <v>19</v>
      </c>
      <c r="QA123" s="123" t="str">
        <f t="shared" si="233"/>
        <v/>
      </c>
      <c r="QB123" s="123">
        <v>118</v>
      </c>
      <c r="QC123" s="423"/>
      <c r="QD123" s="423"/>
      <c r="QE123" s="423"/>
      <c r="QF123" s="423"/>
      <c r="QG123" s="421"/>
      <c r="QH123" s="422"/>
      <c r="QI123" s="269" t="str">
        <f t="shared" si="290"/>
        <v/>
      </c>
      <c r="QJ123" s="180">
        <v>1</v>
      </c>
      <c r="QK123" s="269" t="str">
        <f t="shared" si="291"/>
        <v/>
      </c>
      <c r="QL123" s="180">
        <v>1</v>
      </c>
      <c r="QM123" s="181">
        <v>1</v>
      </c>
      <c r="QN123" s="181">
        <v>1</v>
      </c>
      <c r="QO123" s="183">
        <v>1</v>
      </c>
      <c r="QP123" s="183">
        <v>1</v>
      </c>
      <c r="QQ123" s="183">
        <v>1</v>
      </c>
      <c r="QR123" s="183">
        <v>1</v>
      </c>
      <c r="QS123" s="183">
        <v>1</v>
      </c>
      <c r="QT123" s="183">
        <v>1</v>
      </c>
      <c r="QU123" s="192" t="str">
        <f ca="1">IF(ISBLANK(QG123),"",ROUND(AVERAGE(OFFSET(QL123:QT123,0,0,1,ion21Coop!$F$42)),1))</f>
        <v/>
      </c>
      <c r="QV123" s="269" t="str">
        <f t="shared" si="292"/>
        <v/>
      </c>
      <c r="QX123" s="119">
        <f t="shared" si="213"/>
        <v>20</v>
      </c>
      <c r="QY123" s="123" t="str">
        <f t="shared" si="234"/>
        <v/>
      </c>
      <c r="QZ123" s="123">
        <v>118</v>
      </c>
      <c r="RA123" s="423"/>
      <c r="RB123" s="423"/>
      <c r="RC123" s="423"/>
      <c r="RD123" s="423"/>
      <c r="RE123" s="421"/>
      <c r="RF123" s="422"/>
      <c r="RG123" s="269" t="str">
        <f t="shared" si="293"/>
        <v/>
      </c>
      <c r="RH123" s="180">
        <v>1</v>
      </c>
      <c r="RI123" s="269" t="str">
        <f t="shared" si="294"/>
        <v/>
      </c>
      <c r="RJ123" s="180">
        <v>1</v>
      </c>
      <c r="RK123" s="181">
        <v>1</v>
      </c>
      <c r="RL123" s="181">
        <v>1</v>
      </c>
      <c r="RM123" s="183">
        <v>1</v>
      </c>
      <c r="RN123" s="183">
        <v>1</v>
      </c>
      <c r="RO123" s="183">
        <v>1</v>
      </c>
      <c r="RP123" s="183">
        <v>1</v>
      </c>
      <c r="RQ123" s="183">
        <v>1</v>
      </c>
      <c r="RR123" s="183">
        <v>1</v>
      </c>
      <c r="RS123" s="192" t="str">
        <f ca="1">IF(ISBLANK(RE123),"",ROUND(AVERAGE(OFFSET(RJ123:RR123,0,0,1,ion21Coop!$F$42)),1))</f>
        <v/>
      </c>
      <c r="RT123" s="269" t="str">
        <f t="shared" si="295"/>
        <v/>
      </c>
      <c r="RV123" s="119">
        <f t="shared" si="214"/>
        <v>21</v>
      </c>
      <c r="RW123" s="123" t="str">
        <f t="shared" si="235"/>
        <v/>
      </c>
      <c r="RX123" s="123">
        <v>118</v>
      </c>
      <c r="RY123" s="423"/>
      <c r="RZ123" s="423"/>
      <c r="SA123" s="423"/>
      <c r="SB123" s="423"/>
      <c r="SC123" s="421"/>
      <c r="SD123" s="422"/>
      <c r="SE123" s="269" t="str">
        <f t="shared" si="296"/>
        <v/>
      </c>
      <c r="SF123" s="180">
        <v>1</v>
      </c>
      <c r="SG123" s="269" t="str">
        <f t="shared" si="297"/>
        <v/>
      </c>
      <c r="SH123" s="180">
        <v>1</v>
      </c>
      <c r="SI123" s="181">
        <v>1</v>
      </c>
      <c r="SJ123" s="181">
        <v>1</v>
      </c>
      <c r="SK123" s="183">
        <v>1</v>
      </c>
      <c r="SL123" s="183">
        <v>1</v>
      </c>
      <c r="SM123" s="183">
        <v>1</v>
      </c>
      <c r="SN123" s="183">
        <v>1</v>
      </c>
      <c r="SO123" s="183">
        <v>1</v>
      </c>
      <c r="SP123" s="183">
        <v>1</v>
      </c>
      <c r="SQ123" s="192" t="str">
        <f ca="1">IF(ISBLANK(SC123),"",ROUND(AVERAGE(OFFSET(SH123:SP123,0,0,1,ion21Coop!$F$42)),1))</f>
        <v/>
      </c>
      <c r="SR123" s="269" t="str">
        <f t="shared" si="298"/>
        <v/>
      </c>
      <c r="ST123" s="565"/>
      <c r="SU123" s="565"/>
      <c r="SV123" s="566"/>
      <c r="SW123" s="567"/>
      <c r="SX123" s="565"/>
      <c r="SY123" s="566"/>
      <c r="SZ123" s="568"/>
      <c r="TA123" s="567"/>
      <c r="TB123" s="553"/>
    </row>
    <row r="124" spans="10:522" x14ac:dyDescent="0.3">
      <c r="J124" s="119">
        <f t="shared" si="194"/>
        <v>1</v>
      </c>
      <c r="K124" s="123" t="str">
        <f t="shared" si="215"/>
        <v>YaJo</v>
      </c>
      <c r="L124" s="123">
        <v>119</v>
      </c>
      <c r="M124" s="351"/>
      <c r="N124" s="351"/>
      <c r="O124" s="351"/>
      <c r="P124" s="351"/>
      <c r="Q124" s="369"/>
      <c r="R124" s="370"/>
      <c r="S124" s="269" t="str">
        <f t="shared" si="236"/>
        <v/>
      </c>
      <c r="T124" s="180">
        <v>1</v>
      </c>
      <c r="U124" s="269" t="str">
        <f t="shared" si="237"/>
        <v/>
      </c>
      <c r="V124" s="180">
        <v>1</v>
      </c>
      <c r="W124" s="181">
        <v>1</v>
      </c>
      <c r="X124" s="181">
        <v>1</v>
      </c>
      <c r="Y124" s="183">
        <v>1</v>
      </c>
      <c r="Z124" s="183">
        <v>1</v>
      </c>
      <c r="AA124" s="183">
        <v>1</v>
      </c>
      <c r="AB124" s="183">
        <v>1</v>
      </c>
      <c r="AC124" s="183">
        <v>1</v>
      </c>
      <c r="AD124" s="183">
        <v>1</v>
      </c>
      <c r="AE124" s="192" t="str">
        <f ca="1">IF(ISBLANK(Q124),"",ROUND(AVERAGE(OFFSET(V124:AD124,0,0,1,ion21Coop!$F$42)),1))</f>
        <v/>
      </c>
      <c r="AF124" s="269" t="str">
        <f t="shared" si="238"/>
        <v/>
      </c>
      <c r="AH124" s="119">
        <f t="shared" si="195"/>
        <v>2</v>
      </c>
      <c r="AI124" s="123" t="str">
        <f t="shared" si="216"/>
        <v>GeLo</v>
      </c>
      <c r="AJ124" s="123">
        <v>119</v>
      </c>
      <c r="AK124" s="351"/>
      <c r="AL124" s="351"/>
      <c r="AM124" s="351"/>
      <c r="AN124" s="351"/>
      <c r="AO124" s="369"/>
      <c r="AP124" s="370"/>
      <c r="AQ124" s="269" t="str">
        <f t="shared" si="239"/>
        <v/>
      </c>
      <c r="AR124" s="180">
        <v>1</v>
      </c>
      <c r="AS124" s="269" t="str">
        <f t="shared" si="240"/>
        <v/>
      </c>
      <c r="AT124" s="180">
        <v>1</v>
      </c>
      <c r="AU124" s="181">
        <v>1</v>
      </c>
      <c r="AV124" s="181">
        <v>1</v>
      </c>
      <c r="AW124" s="183">
        <v>1</v>
      </c>
      <c r="AX124" s="183">
        <v>1</v>
      </c>
      <c r="AY124" s="183">
        <v>1</v>
      </c>
      <c r="AZ124" s="183">
        <v>1</v>
      </c>
      <c r="BA124" s="183">
        <v>1</v>
      </c>
      <c r="BB124" s="183">
        <v>1</v>
      </c>
      <c r="BC124" s="192" t="str">
        <f ca="1">IF(ISBLANK(AO124),"",ROUND(AVERAGE(OFFSET(AT124:BB124,0,0,1,ion21Coop!$F$42)),1))</f>
        <v/>
      </c>
      <c r="BD124" s="269" t="str">
        <f t="shared" si="241"/>
        <v/>
      </c>
      <c r="BF124" s="119">
        <f t="shared" si="196"/>
        <v>3</v>
      </c>
      <c r="BG124" s="123" t="str">
        <f t="shared" si="217"/>
        <v>MiDo</v>
      </c>
      <c r="BH124" s="123">
        <v>119</v>
      </c>
      <c r="BI124" s="351"/>
      <c r="BJ124" s="351"/>
      <c r="BK124" s="351"/>
      <c r="BL124" s="351"/>
      <c r="BM124" s="369"/>
      <c r="BN124" s="370"/>
      <c r="BO124" s="269" t="str">
        <f t="shared" si="242"/>
        <v/>
      </c>
      <c r="BP124" s="180">
        <v>1</v>
      </c>
      <c r="BQ124" s="269" t="str">
        <f t="shared" si="243"/>
        <v/>
      </c>
      <c r="BR124" s="180">
        <v>1</v>
      </c>
      <c r="BS124" s="181">
        <v>1</v>
      </c>
      <c r="BT124" s="181">
        <v>1</v>
      </c>
      <c r="BU124" s="183">
        <v>1</v>
      </c>
      <c r="BV124" s="183">
        <v>1</v>
      </c>
      <c r="BW124" s="183">
        <v>1</v>
      </c>
      <c r="BX124" s="183">
        <v>1</v>
      </c>
      <c r="BY124" s="183">
        <v>1</v>
      </c>
      <c r="BZ124" s="183">
        <v>1</v>
      </c>
      <c r="CA124" s="192" t="str">
        <f ca="1">IF(ISBLANK(BM124),"",ROUND(AVERAGE(OFFSET(BR124:BZ124,0,0,1,ion21Coop!$F$42)),1))</f>
        <v/>
      </c>
      <c r="CB124" s="269" t="str">
        <f t="shared" si="244"/>
        <v/>
      </c>
      <c r="CD124" s="119">
        <f t="shared" si="197"/>
        <v>4</v>
      </c>
      <c r="CE124" s="123" t="str">
        <f t="shared" si="218"/>
        <v>EmNi</v>
      </c>
      <c r="CF124" s="123">
        <v>119</v>
      </c>
      <c r="CG124" s="351"/>
      <c r="CH124" s="351"/>
      <c r="CI124" s="351"/>
      <c r="CJ124" s="351"/>
      <c r="CK124" s="369"/>
      <c r="CL124" s="370"/>
      <c r="CM124" s="269" t="str">
        <f t="shared" si="245"/>
        <v/>
      </c>
      <c r="CN124" s="180">
        <v>1</v>
      </c>
      <c r="CO124" s="269" t="str">
        <f t="shared" si="246"/>
        <v/>
      </c>
      <c r="CP124" s="180">
        <v>1</v>
      </c>
      <c r="CQ124" s="181">
        <v>1</v>
      </c>
      <c r="CR124" s="181">
        <v>1</v>
      </c>
      <c r="CS124" s="183">
        <v>1</v>
      </c>
      <c r="CT124" s="183">
        <v>1</v>
      </c>
      <c r="CU124" s="183">
        <v>1</v>
      </c>
      <c r="CV124" s="183">
        <v>1</v>
      </c>
      <c r="CW124" s="183">
        <v>1</v>
      </c>
      <c r="CX124" s="183">
        <v>1</v>
      </c>
      <c r="CY124" s="192" t="str">
        <f ca="1">IF(ISBLANK(CK124),"",ROUND(AVERAGE(OFFSET(CP124:CX124,0,0,1,ion21Coop!$F$42)),1))</f>
        <v/>
      </c>
      <c r="CZ124" s="269" t="str">
        <f t="shared" si="247"/>
        <v/>
      </c>
      <c r="DB124" s="119">
        <f t="shared" si="198"/>
        <v>5</v>
      </c>
      <c r="DC124" s="123" t="str">
        <f t="shared" si="219"/>
        <v>HeJe</v>
      </c>
      <c r="DD124" s="123">
        <v>119</v>
      </c>
      <c r="DE124" s="423"/>
      <c r="DF124" s="423"/>
      <c r="DG124" s="423"/>
      <c r="DH124" s="423"/>
      <c r="DI124" s="421"/>
      <c r="DJ124" s="422"/>
      <c r="DK124" s="269" t="str">
        <f t="shared" si="248"/>
        <v/>
      </c>
      <c r="DL124" s="180">
        <v>1</v>
      </c>
      <c r="DM124" s="269" t="str">
        <f t="shared" si="249"/>
        <v/>
      </c>
      <c r="DN124" s="180">
        <v>1</v>
      </c>
      <c r="DO124" s="181">
        <v>1</v>
      </c>
      <c r="DP124" s="181">
        <v>1</v>
      </c>
      <c r="DQ124" s="183">
        <v>1</v>
      </c>
      <c r="DR124" s="183">
        <v>1</v>
      </c>
      <c r="DS124" s="183">
        <v>1</v>
      </c>
      <c r="DT124" s="183">
        <v>1</v>
      </c>
      <c r="DU124" s="183">
        <v>1</v>
      </c>
      <c r="DV124" s="183">
        <v>1</v>
      </c>
      <c r="DW124" s="192" t="str">
        <f ca="1">IF(ISBLANK(DI124),"",ROUND(AVERAGE(OFFSET(DN124:DV124,0,0,1,ion21Coop!$F$42)),1))</f>
        <v/>
      </c>
      <c r="DX124" s="269" t="str">
        <f t="shared" si="250"/>
        <v/>
      </c>
      <c r="DZ124" s="119">
        <f t="shared" si="199"/>
        <v>6</v>
      </c>
      <c r="EA124" s="123" t="str">
        <f t="shared" si="220"/>
        <v/>
      </c>
      <c r="EB124" s="123">
        <v>119</v>
      </c>
      <c r="EC124" s="423"/>
      <c r="ED124" s="423"/>
      <c r="EE124" s="423"/>
      <c r="EF124" s="423"/>
      <c r="EG124" s="421"/>
      <c r="EH124" s="422"/>
      <c r="EI124" s="269" t="str">
        <f t="shared" si="251"/>
        <v/>
      </c>
      <c r="EJ124" s="180">
        <v>1</v>
      </c>
      <c r="EK124" s="269" t="str">
        <f t="shared" si="252"/>
        <v/>
      </c>
      <c r="EL124" s="180">
        <v>1</v>
      </c>
      <c r="EM124" s="181">
        <v>1</v>
      </c>
      <c r="EN124" s="181">
        <v>1</v>
      </c>
      <c r="EO124" s="183">
        <v>1</v>
      </c>
      <c r="EP124" s="183">
        <v>1</v>
      </c>
      <c r="EQ124" s="183">
        <v>1</v>
      </c>
      <c r="ER124" s="183">
        <v>1</v>
      </c>
      <c r="ES124" s="183">
        <v>1</v>
      </c>
      <c r="ET124" s="183">
        <v>1</v>
      </c>
      <c r="EU124" s="192" t="str">
        <f ca="1">IF(ISBLANK(EG124),"",ROUND(AVERAGE(OFFSET(EL124:ET124,0,0,1,ion21Coop!$F$42)),1))</f>
        <v/>
      </c>
      <c r="EV124" s="269" t="str">
        <f t="shared" si="253"/>
        <v/>
      </c>
      <c r="EX124" s="119">
        <f t="shared" si="200"/>
        <v>7</v>
      </c>
      <c r="EY124" s="123" t="str">
        <f t="shared" si="221"/>
        <v/>
      </c>
      <c r="EZ124" s="123">
        <v>119</v>
      </c>
      <c r="FA124" s="423"/>
      <c r="FB124" s="423"/>
      <c r="FC124" s="423"/>
      <c r="FD124" s="423"/>
      <c r="FE124" s="421"/>
      <c r="FF124" s="422"/>
      <c r="FG124" s="269" t="str">
        <f t="shared" si="254"/>
        <v/>
      </c>
      <c r="FH124" s="180">
        <v>1</v>
      </c>
      <c r="FI124" s="269" t="str">
        <f t="shared" si="255"/>
        <v/>
      </c>
      <c r="FJ124" s="180">
        <v>1</v>
      </c>
      <c r="FK124" s="181">
        <v>1</v>
      </c>
      <c r="FL124" s="181">
        <v>1</v>
      </c>
      <c r="FM124" s="183">
        <v>1</v>
      </c>
      <c r="FN124" s="183">
        <v>1</v>
      </c>
      <c r="FO124" s="183">
        <v>1</v>
      </c>
      <c r="FP124" s="183">
        <v>1</v>
      </c>
      <c r="FQ124" s="183">
        <v>1</v>
      </c>
      <c r="FR124" s="183">
        <v>1</v>
      </c>
      <c r="FS124" s="192" t="str">
        <f ca="1">IF(ISBLANK(FE124),"",ROUND(AVERAGE(OFFSET(FJ124:FR124,0,0,1,ion21Coop!$F$42)),1))</f>
        <v/>
      </c>
      <c r="FT124" s="269" t="str">
        <f t="shared" si="256"/>
        <v/>
      </c>
      <c r="FV124" s="119">
        <f t="shared" si="201"/>
        <v>8</v>
      </c>
      <c r="FW124" s="123" t="str">
        <f t="shared" si="222"/>
        <v/>
      </c>
      <c r="FX124" s="123">
        <v>119</v>
      </c>
      <c r="FY124" s="423"/>
      <c r="FZ124" s="423"/>
      <c r="GA124" s="423"/>
      <c r="GB124" s="423"/>
      <c r="GC124" s="421"/>
      <c r="GD124" s="422"/>
      <c r="GE124" s="269" t="str">
        <f t="shared" si="257"/>
        <v/>
      </c>
      <c r="GF124" s="180">
        <v>1</v>
      </c>
      <c r="GG124" s="269" t="str">
        <f t="shared" si="258"/>
        <v/>
      </c>
      <c r="GH124" s="180">
        <v>1</v>
      </c>
      <c r="GI124" s="181">
        <v>1</v>
      </c>
      <c r="GJ124" s="181">
        <v>1</v>
      </c>
      <c r="GK124" s="183">
        <v>1</v>
      </c>
      <c r="GL124" s="183">
        <v>1</v>
      </c>
      <c r="GM124" s="183">
        <v>1</v>
      </c>
      <c r="GN124" s="183">
        <v>1</v>
      </c>
      <c r="GO124" s="183">
        <v>1</v>
      </c>
      <c r="GP124" s="183">
        <v>1</v>
      </c>
      <c r="GQ124" s="192" t="str">
        <f ca="1">IF(ISBLANK(GC124),"",ROUND(AVERAGE(OFFSET(GH124:GP124,0,0,1,ion21Coop!$F$42)),1))</f>
        <v/>
      </c>
      <c r="GR124" s="269" t="str">
        <f t="shared" si="259"/>
        <v/>
      </c>
      <c r="GT124" s="119">
        <f t="shared" si="202"/>
        <v>9</v>
      </c>
      <c r="GU124" s="123" t="str">
        <f t="shared" si="223"/>
        <v/>
      </c>
      <c r="GV124" s="123">
        <v>119</v>
      </c>
      <c r="GW124" s="423"/>
      <c r="GX124" s="423"/>
      <c r="GY124" s="423"/>
      <c r="GZ124" s="423"/>
      <c r="HA124" s="421"/>
      <c r="HB124" s="422"/>
      <c r="HC124" s="269" t="str">
        <f t="shared" si="260"/>
        <v/>
      </c>
      <c r="HD124" s="180">
        <v>1</v>
      </c>
      <c r="HE124" s="269" t="str">
        <f t="shared" si="261"/>
        <v/>
      </c>
      <c r="HF124" s="180">
        <v>1</v>
      </c>
      <c r="HG124" s="181">
        <v>1</v>
      </c>
      <c r="HH124" s="181">
        <v>1</v>
      </c>
      <c r="HI124" s="183">
        <v>1</v>
      </c>
      <c r="HJ124" s="183">
        <v>1</v>
      </c>
      <c r="HK124" s="183">
        <v>1</v>
      </c>
      <c r="HL124" s="183">
        <v>1</v>
      </c>
      <c r="HM124" s="183">
        <v>1</v>
      </c>
      <c r="HN124" s="183">
        <v>1</v>
      </c>
      <c r="HO124" s="192" t="str">
        <f ca="1">IF(ISBLANK(HA124),"",ROUND(AVERAGE(OFFSET(HF124:HN124,0,0,1,ion21Coop!$F$42)),1))</f>
        <v/>
      </c>
      <c r="HP124" s="269" t="str">
        <f t="shared" si="262"/>
        <v/>
      </c>
      <c r="HR124" s="119">
        <f t="shared" si="203"/>
        <v>10</v>
      </c>
      <c r="HS124" s="123" t="str">
        <f t="shared" si="224"/>
        <v/>
      </c>
      <c r="HT124" s="123">
        <v>119</v>
      </c>
      <c r="HU124" s="423"/>
      <c r="HV124" s="423"/>
      <c r="HW124" s="423"/>
      <c r="HX124" s="423"/>
      <c r="HY124" s="421"/>
      <c r="HZ124" s="422"/>
      <c r="IA124" s="269" t="str">
        <f t="shared" si="263"/>
        <v/>
      </c>
      <c r="IB124" s="180">
        <v>1</v>
      </c>
      <c r="IC124" s="269" t="str">
        <f t="shared" si="264"/>
        <v/>
      </c>
      <c r="ID124" s="180">
        <v>1</v>
      </c>
      <c r="IE124" s="181">
        <v>1</v>
      </c>
      <c r="IF124" s="181">
        <v>1</v>
      </c>
      <c r="IG124" s="183">
        <v>1</v>
      </c>
      <c r="IH124" s="183">
        <v>1</v>
      </c>
      <c r="II124" s="183">
        <v>1</v>
      </c>
      <c r="IJ124" s="183">
        <v>1</v>
      </c>
      <c r="IK124" s="183">
        <v>1</v>
      </c>
      <c r="IL124" s="183">
        <v>1</v>
      </c>
      <c r="IM124" s="192" t="str">
        <f ca="1">IF(ISBLANK(HY124),"",ROUND(AVERAGE(OFFSET(ID124:IL124,0,0,1,ion21Coop!$F$42)),1))</f>
        <v/>
      </c>
      <c r="IN124" s="269" t="str">
        <f t="shared" si="265"/>
        <v/>
      </c>
      <c r="IP124" s="119">
        <f t="shared" si="204"/>
        <v>11</v>
      </c>
      <c r="IQ124" s="123" t="str">
        <f t="shared" si="225"/>
        <v/>
      </c>
      <c r="IR124" s="123">
        <v>119</v>
      </c>
      <c r="IS124" s="423"/>
      <c r="IT124" s="423"/>
      <c r="IU124" s="423"/>
      <c r="IV124" s="423"/>
      <c r="IW124" s="421"/>
      <c r="IX124" s="422"/>
      <c r="IY124" s="269" t="str">
        <f t="shared" si="266"/>
        <v/>
      </c>
      <c r="IZ124" s="180">
        <v>1</v>
      </c>
      <c r="JA124" s="269" t="str">
        <f t="shared" si="267"/>
        <v/>
      </c>
      <c r="JB124" s="180">
        <v>1</v>
      </c>
      <c r="JC124" s="181">
        <v>1</v>
      </c>
      <c r="JD124" s="181">
        <v>1</v>
      </c>
      <c r="JE124" s="183">
        <v>1</v>
      </c>
      <c r="JF124" s="183">
        <v>1</v>
      </c>
      <c r="JG124" s="183">
        <v>1</v>
      </c>
      <c r="JH124" s="183">
        <v>1</v>
      </c>
      <c r="JI124" s="183">
        <v>1</v>
      </c>
      <c r="JJ124" s="183">
        <v>1</v>
      </c>
      <c r="JK124" s="192" t="str">
        <f ca="1">IF(ISBLANK(IW124),"",ROUND(AVERAGE(OFFSET(JB124:JJ124,0,0,1,ion21Coop!$F$42)),1))</f>
        <v/>
      </c>
      <c r="JL124" s="269" t="str">
        <f t="shared" si="268"/>
        <v/>
      </c>
      <c r="JN124" s="119">
        <f t="shared" si="205"/>
        <v>12</v>
      </c>
      <c r="JO124" s="123" t="str">
        <f t="shared" si="226"/>
        <v/>
      </c>
      <c r="JP124" s="123">
        <v>119</v>
      </c>
      <c r="JQ124" s="423"/>
      <c r="JR124" s="423"/>
      <c r="JS124" s="423"/>
      <c r="JT124" s="423"/>
      <c r="JU124" s="421"/>
      <c r="JV124" s="422"/>
      <c r="JW124" s="269" t="str">
        <f t="shared" si="269"/>
        <v/>
      </c>
      <c r="JX124" s="180">
        <v>1</v>
      </c>
      <c r="JY124" s="269" t="str">
        <f t="shared" si="270"/>
        <v/>
      </c>
      <c r="JZ124" s="180">
        <v>1</v>
      </c>
      <c r="KA124" s="181">
        <v>1</v>
      </c>
      <c r="KB124" s="181">
        <v>1</v>
      </c>
      <c r="KC124" s="183">
        <v>1</v>
      </c>
      <c r="KD124" s="183">
        <v>1</v>
      </c>
      <c r="KE124" s="183">
        <v>1</v>
      </c>
      <c r="KF124" s="183">
        <v>1</v>
      </c>
      <c r="KG124" s="183">
        <v>1</v>
      </c>
      <c r="KH124" s="183">
        <v>1</v>
      </c>
      <c r="KI124" s="192" t="str">
        <f ca="1">IF(ISBLANK(JU124),"",ROUND(AVERAGE(OFFSET(JZ124:KH124,0,0,1,ion21Coop!$F$42)),1))</f>
        <v/>
      </c>
      <c r="KJ124" s="269" t="str">
        <f t="shared" si="271"/>
        <v/>
      </c>
      <c r="KL124" s="119">
        <f t="shared" si="206"/>
        <v>13</v>
      </c>
      <c r="KM124" s="123" t="str">
        <f t="shared" si="227"/>
        <v/>
      </c>
      <c r="KN124" s="123">
        <v>119</v>
      </c>
      <c r="KO124" s="423"/>
      <c r="KP124" s="423"/>
      <c r="KQ124" s="423"/>
      <c r="KR124" s="423"/>
      <c r="KS124" s="421"/>
      <c r="KT124" s="422"/>
      <c r="KU124" s="269" t="str">
        <f t="shared" si="272"/>
        <v/>
      </c>
      <c r="KV124" s="180">
        <v>1</v>
      </c>
      <c r="KW124" s="269" t="str">
        <f t="shared" si="273"/>
        <v/>
      </c>
      <c r="KX124" s="180">
        <v>1</v>
      </c>
      <c r="KY124" s="181">
        <v>1</v>
      </c>
      <c r="KZ124" s="181">
        <v>1</v>
      </c>
      <c r="LA124" s="183">
        <v>1</v>
      </c>
      <c r="LB124" s="183">
        <v>1</v>
      </c>
      <c r="LC124" s="183">
        <v>1</v>
      </c>
      <c r="LD124" s="183">
        <v>1</v>
      </c>
      <c r="LE124" s="183">
        <v>1</v>
      </c>
      <c r="LF124" s="183">
        <v>1</v>
      </c>
      <c r="LG124" s="192" t="str">
        <f ca="1">IF(ISBLANK(KS124),"",ROUND(AVERAGE(OFFSET(KX124:LF124,0,0,1,ion21Coop!$F$42)),1))</f>
        <v/>
      </c>
      <c r="LH124" s="269" t="str">
        <f t="shared" si="274"/>
        <v/>
      </c>
      <c r="LJ124" s="119">
        <f t="shared" si="207"/>
        <v>14</v>
      </c>
      <c r="LK124" s="123" t="str">
        <f t="shared" si="228"/>
        <v/>
      </c>
      <c r="LL124" s="123">
        <v>119</v>
      </c>
      <c r="LM124" s="423"/>
      <c r="LN124" s="423"/>
      <c r="LO124" s="423"/>
      <c r="LP124" s="423"/>
      <c r="LQ124" s="421"/>
      <c r="LR124" s="422"/>
      <c r="LS124" s="269" t="str">
        <f t="shared" si="275"/>
        <v/>
      </c>
      <c r="LT124" s="180">
        <v>1</v>
      </c>
      <c r="LU124" s="269" t="str">
        <f t="shared" si="276"/>
        <v/>
      </c>
      <c r="LV124" s="180">
        <v>1</v>
      </c>
      <c r="LW124" s="181">
        <v>1</v>
      </c>
      <c r="LX124" s="181">
        <v>1</v>
      </c>
      <c r="LY124" s="183">
        <v>1</v>
      </c>
      <c r="LZ124" s="183">
        <v>1</v>
      </c>
      <c r="MA124" s="183">
        <v>1</v>
      </c>
      <c r="MB124" s="183">
        <v>1</v>
      </c>
      <c r="MC124" s="183">
        <v>1</v>
      </c>
      <c r="MD124" s="183">
        <v>1</v>
      </c>
      <c r="ME124" s="192" t="str">
        <f ca="1">IF(ISBLANK(LQ124),"",ROUND(AVERAGE(OFFSET(LV124:MD124,0,0,1,ion21Coop!$F$42)),1))</f>
        <v/>
      </c>
      <c r="MF124" s="269" t="str">
        <f t="shared" si="277"/>
        <v/>
      </c>
      <c r="MH124" s="119">
        <f t="shared" si="208"/>
        <v>15</v>
      </c>
      <c r="MI124" s="123" t="str">
        <f t="shared" si="229"/>
        <v/>
      </c>
      <c r="MJ124" s="123">
        <v>119</v>
      </c>
      <c r="MK124" s="423"/>
      <c r="ML124" s="423"/>
      <c r="MM124" s="423"/>
      <c r="MN124" s="423"/>
      <c r="MO124" s="421"/>
      <c r="MP124" s="422"/>
      <c r="MQ124" s="269" t="str">
        <f t="shared" si="278"/>
        <v/>
      </c>
      <c r="MR124" s="180">
        <v>1</v>
      </c>
      <c r="MS124" s="269" t="str">
        <f t="shared" si="279"/>
        <v/>
      </c>
      <c r="MT124" s="180">
        <v>1</v>
      </c>
      <c r="MU124" s="181">
        <v>1</v>
      </c>
      <c r="MV124" s="181">
        <v>1</v>
      </c>
      <c r="MW124" s="183">
        <v>1</v>
      </c>
      <c r="MX124" s="183">
        <v>1</v>
      </c>
      <c r="MY124" s="183">
        <v>1</v>
      </c>
      <c r="MZ124" s="183">
        <v>1</v>
      </c>
      <c r="NA124" s="183">
        <v>1</v>
      </c>
      <c r="NB124" s="183">
        <v>1</v>
      </c>
      <c r="NC124" s="192" t="str">
        <f ca="1">IF(ISBLANK(MO124),"",ROUND(AVERAGE(OFFSET(MT124:NB124,0,0,1,ion21Coop!$F$42)),1))</f>
        <v/>
      </c>
      <c r="ND124" s="269" t="str">
        <f t="shared" si="280"/>
        <v/>
      </c>
      <c r="NF124" s="119">
        <f t="shared" si="209"/>
        <v>16</v>
      </c>
      <c r="NG124" s="123" t="str">
        <f t="shared" si="230"/>
        <v/>
      </c>
      <c r="NH124" s="123">
        <v>119</v>
      </c>
      <c r="NI124" s="423"/>
      <c r="NJ124" s="423"/>
      <c r="NK124" s="423"/>
      <c r="NL124" s="423"/>
      <c r="NM124" s="421"/>
      <c r="NN124" s="422"/>
      <c r="NO124" s="269" t="str">
        <f t="shared" si="281"/>
        <v/>
      </c>
      <c r="NP124" s="180">
        <v>1</v>
      </c>
      <c r="NQ124" s="269" t="str">
        <f t="shared" si="282"/>
        <v/>
      </c>
      <c r="NR124" s="180">
        <v>1</v>
      </c>
      <c r="NS124" s="181">
        <v>1</v>
      </c>
      <c r="NT124" s="181">
        <v>1</v>
      </c>
      <c r="NU124" s="183">
        <v>1</v>
      </c>
      <c r="NV124" s="183">
        <v>1</v>
      </c>
      <c r="NW124" s="183">
        <v>1</v>
      </c>
      <c r="NX124" s="183">
        <v>1</v>
      </c>
      <c r="NY124" s="183">
        <v>1</v>
      </c>
      <c r="NZ124" s="183">
        <v>1</v>
      </c>
      <c r="OA124" s="192" t="str">
        <f ca="1">IF(ISBLANK(NM124),"",ROUND(AVERAGE(OFFSET(NR124:NZ124,0,0,1,ion21Coop!$F$42)),1))</f>
        <v/>
      </c>
      <c r="OB124" s="269" t="str">
        <f t="shared" si="283"/>
        <v/>
      </c>
      <c r="OD124" s="119">
        <f t="shared" si="210"/>
        <v>17</v>
      </c>
      <c r="OE124" s="123" t="str">
        <f t="shared" si="231"/>
        <v/>
      </c>
      <c r="OF124" s="123">
        <v>119</v>
      </c>
      <c r="OG124" s="423"/>
      <c r="OH124" s="423"/>
      <c r="OI124" s="423"/>
      <c r="OJ124" s="423"/>
      <c r="OK124" s="421"/>
      <c r="OL124" s="422"/>
      <c r="OM124" s="269" t="str">
        <f t="shared" si="284"/>
        <v/>
      </c>
      <c r="ON124" s="180">
        <v>1</v>
      </c>
      <c r="OO124" s="269" t="str">
        <f t="shared" si="285"/>
        <v/>
      </c>
      <c r="OP124" s="180">
        <v>1</v>
      </c>
      <c r="OQ124" s="181">
        <v>1</v>
      </c>
      <c r="OR124" s="181">
        <v>1</v>
      </c>
      <c r="OS124" s="183">
        <v>1</v>
      </c>
      <c r="OT124" s="183">
        <v>1</v>
      </c>
      <c r="OU124" s="183">
        <v>1</v>
      </c>
      <c r="OV124" s="183">
        <v>1</v>
      </c>
      <c r="OW124" s="183">
        <v>1</v>
      </c>
      <c r="OX124" s="183">
        <v>1</v>
      </c>
      <c r="OY124" s="192" t="str">
        <f ca="1">IF(ISBLANK(OK124),"",ROUND(AVERAGE(OFFSET(OP124:OX124,0,0,1,ion21Coop!$F$42)),1))</f>
        <v/>
      </c>
      <c r="OZ124" s="269" t="str">
        <f t="shared" si="286"/>
        <v/>
      </c>
      <c r="PB124" s="119">
        <f t="shared" si="211"/>
        <v>18</v>
      </c>
      <c r="PC124" s="123" t="str">
        <f t="shared" si="232"/>
        <v/>
      </c>
      <c r="PD124" s="123">
        <v>119</v>
      </c>
      <c r="PE124" s="423"/>
      <c r="PF124" s="423"/>
      <c r="PG124" s="423"/>
      <c r="PH124" s="423"/>
      <c r="PI124" s="421"/>
      <c r="PJ124" s="422"/>
      <c r="PK124" s="269" t="str">
        <f t="shared" si="287"/>
        <v/>
      </c>
      <c r="PL124" s="180">
        <v>1</v>
      </c>
      <c r="PM124" s="269" t="str">
        <f t="shared" si="288"/>
        <v/>
      </c>
      <c r="PN124" s="180">
        <v>1</v>
      </c>
      <c r="PO124" s="181">
        <v>1</v>
      </c>
      <c r="PP124" s="181">
        <v>1</v>
      </c>
      <c r="PQ124" s="183">
        <v>1</v>
      </c>
      <c r="PR124" s="183">
        <v>1</v>
      </c>
      <c r="PS124" s="183">
        <v>1</v>
      </c>
      <c r="PT124" s="183">
        <v>1</v>
      </c>
      <c r="PU124" s="183">
        <v>1</v>
      </c>
      <c r="PV124" s="183">
        <v>1</v>
      </c>
      <c r="PW124" s="192" t="str">
        <f ca="1">IF(ISBLANK(PI124),"",ROUND(AVERAGE(OFFSET(PN124:PV124,0,0,1,ion21Coop!$F$42)),1))</f>
        <v/>
      </c>
      <c r="PX124" s="269" t="str">
        <f t="shared" si="289"/>
        <v/>
      </c>
      <c r="PZ124" s="119">
        <f t="shared" si="212"/>
        <v>19</v>
      </c>
      <c r="QA124" s="123" t="str">
        <f t="shared" si="233"/>
        <v/>
      </c>
      <c r="QB124" s="123">
        <v>119</v>
      </c>
      <c r="QC124" s="423"/>
      <c r="QD124" s="423"/>
      <c r="QE124" s="423"/>
      <c r="QF124" s="423"/>
      <c r="QG124" s="421"/>
      <c r="QH124" s="422"/>
      <c r="QI124" s="269" t="str">
        <f t="shared" si="290"/>
        <v/>
      </c>
      <c r="QJ124" s="180">
        <v>1</v>
      </c>
      <c r="QK124" s="269" t="str">
        <f t="shared" si="291"/>
        <v/>
      </c>
      <c r="QL124" s="180">
        <v>1</v>
      </c>
      <c r="QM124" s="181">
        <v>1</v>
      </c>
      <c r="QN124" s="181">
        <v>1</v>
      </c>
      <c r="QO124" s="183">
        <v>1</v>
      </c>
      <c r="QP124" s="183">
        <v>1</v>
      </c>
      <c r="QQ124" s="183">
        <v>1</v>
      </c>
      <c r="QR124" s="183">
        <v>1</v>
      </c>
      <c r="QS124" s="183">
        <v>1</v>
      </c>
      <c r="QT124" s="183">
        <v>1</v>
      </c>
      <c r="QU124" s="192" t="str">
        <f ca="1">IF(ISBLANK(QG124),"",ROUND(AVERAGE(OFFSET(QL124:QT124,0,0,1,ion21Coop!$F$42)),1))</f>
        <v/>
      </c>
      <c r="QV124" s="269" t="str">
        <f t="shared" si="292"/>
        <v/>
      </c>
      <c r="QX124" s="119">
        <f t="shared" si="213"/>
        <v>20</v>
      </c>
      <c r="QY124" s="123" t="str">
        <f t="shared" si="234"/>
        <v/>
      </c>
      <c r="QZ124" s="123">
        <v>119</v>
      </c>
      <c r="RA124" s="423"/>
      <c r="RB124" s="423"/>
      <c r="RC124" s="423"/>
      <c r="RD124" s="423"/>
      <c r="RE124" s="421"/>
      <c r="RF124" s="422"/>
      <c r="RG124" s="269" t="str">
        <f t="shared" si="293"/>
        <v/>
      </c>
      <c r="RH124" s="180">
        <v>1</v>
      </c>
      <c r="RI124" s="269" t="str">
        <f t="shared" si="294"/>
        <v/>
      </c>
      <c r="RJ124" s="180">
        <v>1</v>
      </c>
      <c r="RK124" s="181">
        <v>1</v>
      </c>
      <c r="RL124" s="181">
        <v>1</v>
      </c>
      <c r="RM124" s="183">
        <v>1</v>
      </c>
      <c r="RN124" s="183">
        <v>1</v>
      </c>
      <c r="RO124" s="183">
        <v>1</v>
      </c>
      <c r="RP124" s="183">
        <v>1</v>
      </c>
      <c r="RQ124" s="183">
        <v>1</v>
      </c>
      <c r="RR124" s="183">
        <v>1</v>
      </c>
      <c r="RS124" s="192" t="str">
        <f ca="1">IF(ISBLANK(RE124),"",ROUND(AVERAGE(OFFSET(RJ124:RR124,0,0,1,ion21Coop!$F$42)),1))</f>
        <v/>
      </c>
      <c r="RT124" s="269" t="str">
        <f t="shared" si="295"/>
        <v/>
      </c>
      <c r="RV124" s="119">
        <f t="shared" si="214"/>
        <v>21</v>
      </c>
      <c r="RW124" s="123" t="str">
        <f t="shared" si="235"/>
        <v/>
      </c>
      <c r="RX124" s="123">
        <v>119</v>
      </c>
      <c r="RY124" s="423"/>
      <c r="RZ124" s="423"/>
      <c r="SA124" s="423"/>
      <c r="SB124" s="423"/>
      <c r="SC124" s="421"/>
      <c r="SD124" s="422"/>
      <c r="SE124" s="269" t="str">
        <f t="shared" si="296"/>
        <v/>
      </c>
      <c r="SF124" s="180">
        <v>1</v>
      </c>
      <c r="SG124" s="269" t="str">
        <f t="shared" si="297"/>
        <v/>
      </c>
      <c r="SH124" s="180">
        <v>1</v>
      </c>
      <c r="SI124" s="181">
        <v>1</v>
      </c>
      <c r="SJ124" s="181">
        <v>1</v>
      </c>
      <c r="SK124" s="183">
        <v>1</v>
      </c>
      <c r="SL124" s="183">
        <v>1</v>
      </c>
      <c r="SM124" s="183">
        <v>1</v>
      </c>
      <c r="SN124" s="183">
        <v>1</v>
      </c>
      <c r="SO124" s="183">
        <v>1</v>
      </c>
      <c r="SP124" s="183">
        <v>1</v>
      </c>
      <c r="SQ124" s="192" t="str">
        <f ca="1">IF(ISBLANK(SC124),"",ROUND(AVERAGE(OFFSET(SH124:SP124,0,0,1,ion21Coop!$F$42)),1))</f>
        <v/>
      </c>
      <c r="SR124" s="269" t="str">
        <f t="shared" si="298"/>
        <v/>
      </c>
      <c r="ST124" s="565"/>
      <c r="SU124" s="565"/>
      <c r="SV124" s="566"/>
      <c r="SW124" s="567"/>
      <c r="SX124" s="565"/>
      <c r="SY124" s="566"/>
      <c r="SZ124" s="568"/>
      <c r="TA124" s="567"/>
      <c r="TB124" s="553"/>
    </row>
    <row r="125" spans="10:522" x14ac:dyDescent="0.3">
      <c r="J125" s="119">
        <f t="shared" si="194"/>
        <v>1</v>
      </c>
      <c r="K125" s="123" t="str">
        <f t="shared" si="215"/>
        <v>YaJo</v>
      </c>
      <c r="L125" s="123">
        <v>120</v>
      </c>
      <c r="M125" s="351"/>
      <c r="N125" s="351"/>
      <c r="O125" s="351"/>
      <c r="P125" s="351"/>
      <c r="Q125" s="369"/>
      <c r="R125" s="370"/>
      <c r="S125" s="269" t="str">
        <f t="shared" si="236"/>
        <v/>
      </c>
      <c r="T125" s="180">
        <v>1</v>
      </c>
      <c r="U125" s="269" t="str">
        <f t="shared" si="237"/>
        <v/>
      </c>
      <c r="V125" s="180">
        <v>1</v>
      </c>
      <c r="W125" s="181">
        <v>1</v>
      </c>
      <c r="X125" s="181">
        <v>1</v>
      </c>
      <c r="Y125" s="183">
        <v>1</v>
      </c>
      <c r="Z125" s="183">
        <v>1</v>
      </c>
      <c r="AA125" s="183">
        <v>1</v>
      </c>
      <c r="AB125" s="183">
        <v>1</v>
      </c>
      <c r="AC125" s="183">
        <v>1</v>
      </c>
      <c r="AD125" s="183">
        <v>1</v>
      </c>
      <c r="AE125" s="192" t="str">
        <f ca="1">IF(ISBLANK(Q125),"",ROUND(AVERAGE(OFFSET(V125:AD125,0,0,1,ion21Coop!$F$42)),1))</f>
        <v/>
      </c>
      <c r="AF125" s="269" t="str">
        <f t="shared" si="238"/>
        <v/>
      </c>
      <c r="AH125" s="119">
        <f t="shared" si="195"/>
        <v>2</v>
      </c>
      <c r="AI125" s="123" t="str">
        <f t="shared" si="216"/>
        <v>GeLo</v>
      </c>
      <c r="AJ125" s="123">
        <v>120</v>
      </c>
      <c r="AK125" s="351"/>
      <c r="AL125" s="351"/>
      <c r="AM125" s="351"/>
      <c r="AN125" s="351"/>
      <c r="AO125" s="369"/>
      <c r="AP125" s="370"/>
      <c r="AQ125" s="269" t="str">
        <f t="shared" si="239"/>
        <v/>
      </c>
      <c r="AR125" s="180">
        <v>1</v>
      </c>
      <c r="AS125" s="269" t="str">
        <f t="shared" si="240"/>
        <v/>
      </c>
      <c r="AT125" s="180">
        <v>1</v>
      </c>
      <c r="AU125" s="181">
        <v>1</v>
      </c>
      <c r="AV125" s="181">
        <v>1</v>
      </c>
      <c r="AW125" s="183">
        <v>1</v>
      </c>
      <c r="AX125" s="183">
        <v>1</v>
      </c>
      <c r="AY125" s="183">
        <v>1</v>
      </c>
      <c r="AZ125" s="183">
        <v>1</v>
      </c>
      <c r="BA125" s="183">
        <v>1</v>
      </c>
      <c r="BB125" s="183">
        <v>1</v>
      </c>
      <c r="BC125" s="192" t="str">
        <f ca="1">IF(ISBLANK(AO125),"",ROUND(AVERAGE(OFFSET(AT125:BB125,0,0,1,ion21Coop!$F$42)),1))</f>
        <v/>
      </c>
      <c r="BD125" s="269" t="str">
        <f t="shared" si="241"/>
        <v/>
      </c>
      <c r="BF125" s="119">
        <f t="shared" si="196"/>
        <v>3</v>
      </c>
      <c r="BG125" s="123" t="str">
        <f t="shared" si="217"/>
        <v>MiDo</v>
      </c>
      <c r="BH125" s="123">
        <v>120</v>
      </c>
      <c r="BI125" s="351"/>
      <c r="BJ125" s="351"/>
      <c r="BK125" s="351"/>
      <c r="BL125" s="351"/>
      <c r="BM125" s="369"/>
      <c r="BN125" s="370"/>
      <c r="BO125" s="269" t="str">
        <f t="shared" si="242"/>
        <v/>
      </c>
      <c r="BP125" s="180">
        <v>1</v>
      </c>
      <c r="BQ125" s="269" t="str">
        <f t="shared" si="243"/>
        <v/>
      </c>
      <c r="BR125" s="180">
        <v>1</v>
      </c>
      <c r="BS125" s="181">
        <v>1</v>
      </c>
      <c r="BT125" s="181">
        <v>1</v>
      </c>
      <c r="BU125" s="183">
        <v>1</v>
      </c>
      <c r="BV125" s="183">
        <v>1</v>
      </c>
      <c r="BW125" s="183">
        <v>1</v>
      </c>
      <c r="BX125" s="183">
        <v>1</v>
      </c>
      <c r="BY125" s="183">
        <v>1</v>
      </c>
      <c r="BZ125" s="183">
        <v>1</v>
      </c>
      <c r="CA125" s="192" t="str">
        <f ca="1">IF(ISBLANK(BM125),"",ROUND(AVERAGE(OFFSET(BR125:BZ125,0,0,1,ion21Coop!$F$42)),1))</f>
        <v/>
      </c>
      <c r="CB125" s="269" t="str">
        <f t="shared" si="244"/>
        <v/>
      </c>
      <c r="CD125" s="119">
        <f t="shared" si="197"/>
        <v>4</v>
      </c>
      <c r="CE125" s="123" t="str">
        <f t="shared" si="218"/>
        <v>EmNi</v>
      </c>
      <c r="CF125" s="123">
        <v>120</v>
      </c>
      <c r="CG125" s="351"/>
      <c r="CH125" s="351"/>
      <c r="CI125" s="351"/>
      <c r="CJ125" s="351"/>
      <c r="CK125" s="369"/>
      <c r="CL125" s="370"/>
      <c r="CM125" s="269" t="str">
        <f t="shared" si="245"/>
        <v/>
      </c>
      <c r="CN125" s="180">
        <v>1</v>
      </c>
      <c r="CO125" s="269" t="str">
        <f t="shared" si="246"/>
        <v/>
      </c>
      <c r="CP125" s="180">
        <v>1</v>
      </c>
      <c r="CQ125" s="181">
        <v>1</v>
      </c>
      <c r="CR125" s="181">
        <v>1</v>
      </c>
      <c r="CS125" s="183">
        <v>1</v>
      </c>
      <c r="CT125" s="183">
        <v>1</v>
      </c>
      <c r="CU125" s="183">
        <v>1</v>
      </c>
      <c r="CV125" s="183">
        <v>1</v>
      </c>
      <c r="CW125" s="183">
        <v>1</v>
      </c>
      <c r="CX125" s="183">
        <v>1</v>
      </c>
      <c r="CY125" s="192" t="str">
        <f ca="1">IF(ISBLANK(CK125),"",ROUND(AVERAGE(OFFSET(CP125:CX125,0,0,1,ion21Coop!$F$42)),1))</f>
        <v/>
      </c>
      <c r="CZ125" s="269" t="str">
        <f t="shared" si="247"/>
        <v/>
      </c>
      <c r="DB125" s="119">
        <f t="shared" si="198"/>
        <v>5</v>
      </c>
      <c r="DC125" s="123" t="str">
        <f t="shared" si="219"/>
        <v>HeJe</v>
      </c>
      <c r="DD125" s="123">
        <v>120</v>
      </c>
      <c r="DE125" s="423"/>
      <c r="DF125" s="423"/>
      <c r="DG125" s="423"/>
      <c r="DH125" s="423"/>
      <c r="DI125" s="421"/>
      <c r="DJ125" s="422"/>
      <c r="DK125" s="269" t="str">
        <f t="shared" si="248"/>
        <v/>
      </c>
      <c r="DL125" s="180">
        <v>1</v>
      </c>
      <c r="DM125" s="269" t="str">
        <f t="shared" si="249"/>
        <v/>
      </c>
      <c r="DN125" s="180">
        <v>1</v>
      </c>
      <c r="DO125" s="181">
        <v>1</v>
      </c>
      <c r="DP125" s="181">
        <v>1</v>
      </c>
      <c r="DQ125" s="183">
        <v>1</v>
      </c>
      <c r="DR125" s="183">
        <v>1</v>
      </c>
      <c r="DS125" s="183">
        <v>1</v>
      </c>
      <c r="DT125" s="183">
        <v>1</v>
      </c>
      <c r="DU125" s="183">
        <v>1</v>
      </c>
      <c r="DV125" s="183">
        <v>1</v>
      </c>
      <c r="DW125" s="192" t="str">
        <f ca="1">IF(ISBLANK(DI125),"",ROUND(AVERAGE(OFFSET(DN125:DV125,0,0,1,ion21Coop!$F$42)),1))</f>
        <v/>
      </c>
      <c r="DX125" s="269" t="str">
        <f t="shared" si="250"/>
        <v/>
      </c>
      <c r="DZ125" s="119">
        <f t="shared" si="199"/>
        <v>6</v>
      </c>
      <c r="EA125" s="123" t="str">
        <f t="shared" si="220"/>
        <v/>
      </c>
      <c r="EB125" s="123">
        <v>120</v>
      </c>
      <c r="EC125" s="423"/>
      <c r="ED125" s="423"/>
      <c r="EE125" s="423"/>
      <c r="EF125" s="423"/>
      <c r="EG125" s="421"/>
      <c r="EH125" s="422"/>
      <c r="EI125" s="269" t="str">
        <f t="shared" si="251"/>
        <v/>
      </c>
      <c r="EJ125" s="180">
        <v>1</v>
      </c>
      <c r="EK125" s="269" t="str">
        <f t="shared" si="252"/>
        <v/>
      </c>
      <c r="EL125" s="180">
        <v>1</v>
      </c>
      <c r="EM125" s="181">
        <v>1</v>
      </c>
      <c r="EN125" s="181">
        <v>1</v>
      </c>
      <c r="EO125" s="183">
        <v>1</v>
      </c>
      <c r="EP125" s="183">
        <v>1</v>
      </c>
      <c r="EQ125" s="183">
        <v>1</v>
      </c>
      <c r="ER125" s="183">
        <v>1</v>
      </c>
      <c r="ES125" s="183">
        <v>1</v>
      </c>
      <c r="ET125" s="183">
        <v>1</v>
      </c>
      <c r="EU125" s="192" t="str">
        <f ca="1">IF(ISBLANK(EG125),"",ROUND(AVERAGE(OFFSET(EL125:ET125,0,0,1,ion21Coop!$F$42)),1))</f>
        <v/>
      </c>
      <c r="EV125" s="269" t="str">
        <f t="shared" si="253"/>
        <v/>
      </c>
      <c r="EX125" s="119">
        <f t="shared" si="200"/>
        <v>7</v>
      </c>
      <c r="EY125" s="123" t="str">
        <f t="shared" si="221"/>
        <v/>
      </c>
      <c r="EZ125" s="123">
        <v>120</v>
      </c>
      <c r="FA125" s="423"/>
      <c r="FB125" s="423"/>
      <c r="FC125" s="423"/>
      <c r="FD125" s="423"/>
      <c r="FE125" s="421"/>
      <c r="FF125" s="422"/>
      <c r="FG125" s="269" t="str">
        <f t="shared" si="254"/>
        <v/>
      </c>
      <c r="FH125" s="180">
        <v>1</v>
      </c>
      <c r="FI125" s="269" t="str">
        <f t="shared" si="255"/>
        <v/>
      </c>
      <c r="FJ125" s="180">
        <v>1</v>
      </c>
      <c r="FK125" s="181">
        <v>1</v>
      </c>
      <c r="FL125" s="181">
        <v>1</v>
      </c>
      <c r="FM125" s="183">
        <v>1</v>
      </c>
      <c r="FN125" s="183">
        <v>1</v>
      </c>
      <c r="FO125" s="183">
        <v>1</v>
      </c>
      <c r="FP125" s="183">
        <v>1</v>
      </c>
      <c r="FQ125" s="183">
        <v>1</v>
      </c>
      <c r="FR125" s="183">
        <v>1</v>
      </c>
      <c r="FS125" s="192" t="str">
        <f ca="1">IF(ISBLANK(FE125),"",ROUND(AVERAGE(OFFSET(FJ125:FR125,0,0,1,ion21Coop!$F$42)),1))</f>
        <v/>
      </c>
      <c r="FT125" s="269" t="str">
        <f t="shared" si="256"/>
        <v/>
      </c>
      <c r="FV125" s="119">
        <f t="shared" si="201"/>
        <v>8</v>
      </c>
      <c r="FW125" s="123" t="str">
        <f t="shared" si="222"/>
        <v/>
      </c>
      <c r="FX125" s="123">
        <v>120</v>
      </c>
      <c r="FY125" s="423"/>
      <c r="FZ125" s="423"/>
      <c r="GA125" s="423"/>
      <c r="GB125" s="423"/>
      <c r="GC125" s="421"/>
      <c r="GD125" s="422"/>
      <c r="GE125" s="269" t="str">
        <f t="shared" si="257"/>
        <v/>
      </c>
      <c r="GF125" s="180">
        <v>1</v>
      </c>
      <c r="GG125" s="269" t="str">
        <f t="shared" si="258"/>
        <v/>
      </c>
      <c r="GH125" s="180">
        <v>1</v>
      </c>
      <c r="GI125" s="181">
        <v>1</v>
      </c>
      <c r="GJ125" s="181">
        <v>1</v>
      </c>
      <c r="GK125" s="183">
        <v>1</v>
      </c>
      <c r="GL125" s="183">
        <v>1</v>
      </c>
      <c r="GM125" s="183">
        <v>1</v>
      </c>
      <c r="GN125" s="183">
        <v>1</v>
      </c>
      <c r="GO125" s="183">
        <v>1</v>
      </c>
      <c r="GP125" s="183">
        <v>1</v>
      </c>
      <c r="GQ125" s="192" t="str">
        <f ca="1">IF(ISBLANK(GC125),"",ROUND(AVERAGE(OFFSET(GH125:GP125,0,0,1,ion21Coop!$F$42)),1))</f>
        <v/>
      </c>
      <c r="GR125" s="269" t="str">
        <f t="shared" si="259"/>
        <v/>
      </c>
      <c r="GT125" s="119">
        <f t="shared" si="202"/>
        <v>9</v>
      </c>
      <c r="GU125" s="123" t="str">
        <f t="shared" si="223"/>
        <v/>
      </c>
      <c r="GV125" s="123">
        <v>120</v>
      </c>
      <c r="GW125" s="423"/>
      <c r="GX125" s="423"/>
      <c r="GY125" s="423"/>
      <c r="GZ125" s="423"/>
      <c r="HA125" s="421"/>
      <c r="HB125" s="422"/>
      <c r="HC125" s="269" t="str">
        <f t="shared" si="260"/>
        <v/>
      </c>
      <c r="HD125" s="180">
        <v>1</v>
      </c>
      <c r="HE125" s="269" t="str">
        <f t="shared" si="261"/>
        <v/>
      </c>
      <c r="HF125" s="180">
        <v>1</v>
      </c>
      <c r="HG125" s="181">
        <v>1</v>
      </c>
      <c r="HH125" s="181">
        <v>1</v>
      </c>
      <c r="HI125" s="183">
        <v>1</v>
      </c>
      <c r="HJ125" s="183">
        <v>1</v>
      </c>
      <c r="HK125" s="183">
        <v>1</v>
      </c>
      <c r="HL125" s="183">
        <v>1</v>
      </c>
      <c r="HM125" s="183">
        <v>1</v>
      </c>
      <c r="HN125" s="183">
        <v>1</v>
      </c>
      <c r="HO125" s="192" t="str">
        <f ca="1">IF(ISBLANK(HA125),"",ROUND(AVERAGE(OFFSET(HF125:HN125,0,0,1,ion21Coop!$F$42)),1))</f>
        <v/>
      </c>
      <c r="HP125" s="269" t="str">
        <f t="shared" si="262"/>
        <v/>
      </c>
      <c r="HR125" s="119">
        <f t="shared" si="203"/>
        <v>10</v>
      </c>
      <c r="HS125" s="123" t="str">
        <f t="shared" si="224"/>
        <v/>
      </c>
      <c r="HT125" s="123">
        <v>120</v>
      </c>
      <c r="HU125" s="423"/>
      <c r="HV125" s="423"/>
      <c r="HW125" s="423"/>
      <c r="HX125" s="423"/>
      <c r="HY125" s="421"/>
      <c r="HZ125" s="422"/>
      <c r="IA125" s="269" t="str">
        <f t="shared" si="263"/>
        <v/>
      </c>
      <c r="IB125" s="180">
        <v>1</v>
      </c>
      <c r="IC125" s="269" t="str">
        <f t="shared" si="264"/>
        <v/>
      </c>
      <c r="ID125" s="180">
        <v>1</v>
      </c>
      <c r="IE125" s="181">
        <v>1</v>
      </c>
      <c r="IF125" s="181">
        <v>1</v>
      </c>
      <c r="IG125" s="183">
        <v>1</v>
      </c>
      <c r="IH125" s="183">
        <v>1</v>
      </c>
      <c r="II125" s="183">
        <v>1</v>
      </c>
      <c r="IJ125" s="183">
        <v>1</v>
      </c>
      <c r="IK125" s="183">
        <v>1</v>
      </c>
      <c r="IL125" s="183">
        <v>1</v>
      </c>
      <c r="IM125" s="192" t="str">
        <f ca="1">IF(ISBLANK(HY125),"",ROUND(AVERAGE(OFFSET(ID125:IL125,0,0,1,ion21Coop!$F$42)),1))</f>
        <v/>
      </c>
      <c r="IN125" s="269" t="str">
        <f t="shared" si="265"/>
        <v/>
      </c>
      <c r="IP125" s="119">
        <f t="shared" si="204"/>
        <v>11</v>
      </c>
      <c r="IQ125" s="123" t="str">
        <f t="shared" si="225"/>
        <v/>
      </c>
      <c r="IR125" s="123">
        <v>120</v>
      </c>
      <c r="IS125" s="423"/>
      <c r="IT125" s="423"/>
      <c r="IU125" s="423"/>
      <c r="IV125" s="423"/>
      <c r="IW125" s="421"/>
      <c r="IX125" s="422"/>
      <c r="IY125" s="269" t="str">
        <f t="shared" si="266"/>
        <v/>
      </c>
      <c r="IZ125" s="180">
        <v>1</v>
      </c>
      <c r="JA125" s="269" t="str">
        <f t="shared" si="267"/>
        <v/>
      </c>
      <c r="JB125" s="180">
        <v>1</v>
      </c>
      <c r="JC125" s="181">
        <v>1</v>
      </c>
      <c r="JD125" s="181">
        <v>1</v>
      </c>
      <c r="JE125" s="183">
        <v>1</v>
      </c>
      <c r="JF125" s="183">
        <v>1</v>
      </c>
      <c r="JG125" s="183">
        <v>1</v>
      </c>
      <c r="JH125" s="183">
        <v>1</v>
      </c>
      <c r="JI125" s="183">
        <v>1</v>
      </c>
      <c r="JJ125" s="183">
        <v>1</v>
      </c>
      <c r="JK125" s="192" t="str">
        <f ca="1">IF(ISBLANK(IW125),"",ROUND(AVERAGE(OFFSET(JB125:JJ125,0,0,1,ion21Coop!$F$42)),1))</f>
        <v/>
      </c>
      <c r="JL125" s="269" t="str">
        <f t="shared" si="268"/>
        <v/>
      </c>
      <c r="JN125" s="119">
        <f t="shared" si="205"/>
        <v>12</v>
      </c>
      <c r="JO125" s="123" t="str">
        <f t="shared" si="226"/>
        <v/>
      </c>
      <c r="JP125" s="123">
        <v>120</v>
      </c>
      <c r="JQ125" s="423"/>
      <c r="JR125" s="423"/>
      <c r="JS125" s="423"/>
      <c r="JT125" s="423"/>
      <c r="JU125" s="421"/>
      <c r="JV125" s="422"/>
      <c r="JW125" s="269" t="str">
        <f t="shared" si="269"/>
        <v/>
      </c>
      <c r="JX125" s="180">
        <v>1</v>
      </c>
      <c r="JY125" s="269" t="str">
        <f t="shared" si="270"/>
        <v/>
      </c>
      <c r="JZ125" s="180">
        <v>1</v>
      </c>
      <c r="KA125" s="181">
        <v>1</v>
      </c>
      <c r="KB125" s="181">
        <v>1</v>
      </c>
      <c r="KC125" s="183">
        <v>1</v>
      </c>
      <c r="KD125" s="183">
        <v>1</v>
      </c>
      <c r="KE125" s="183">
        <v>1</v>
      </c>
      <c r="KF125" s="183">
        <v>1</v>
      </c>
      <c r="KG125" s="183">
        <v>1</v>
      </c>
      <c r="KH125" s="183">
        <v>1</v>
      </c>
      <c r="KI125" s="192" t="str">
        <f ca="1">IF(ISBLANK(JU125),"",ROUND(AVERAGE(OFFSET(JZ125:KH125,0,0,1,ion21Coop!$F$42)),1))</f>
        <v/>
      </c>
      <c r="KJ125" s="269" t="str">
        <f t="shared" si="271"/>
        <v/>
      </c>
      <c r="KL125" s="119">
        <f t="shared" si="206"/>
        <v>13</v>
      </c>
      <c r="KM125" s="123" t="str">
        <f t="shared" si="227"/>
        <v/>
      </c>
      <c r="KN125" s="123">
        <v>120</v>
      </c>
      <c r="KO125" s="423"/>
      <c r="KP125" s="423"/>
      <c r="KQ125" s="423"/>
      <c r="KR125" s="423"/>
      <c r="KS125" s="421"/>
      <c r="KT125" s="422"/>
      <c r="KU125" s="269" t="str">
        <f t="shared" si="272"/>
        <v/>
      </c>
      <c r="KV125" s="180">
        <v>1</v>
      </c>
      <c r="KW125" s="269" t="str">
        <f t="shared" si="273"/>
        <v/>
      </c>
      <c r="KX125" s="180">
        <v>1</v>
      </c>
      <c r="KY125" s="181">
        <v>1</v>
      </c>
      <c r="KZ125" s="181">
        <v>1</v>
      </c>
      <c r="LA125" s="183">
        <v>1</v>
      </c>
      <c r="LB125" s="183">
        <v>1</v>
      </c>
      <c r="LC125" s="183">
        <v>1</v>
      </c>
      <c r="LD125" s="183">
        <v>1</v>
      </c>
      <c r="LE125" s="183">
        <v>1</v>
      </c>
      <c r="LF125" s="183">
        <v>1</v>
      </c>
      <c r="LG125" s="192" t="str">
        <f ca="1">IF(ISBLANK(KS125),"",ROUND(AVERAGE(OFFSET(KX125:LF125,0,0,1,ion21Coop!$F$42)),1))</f>
        <v/>
      </c>
      <c r="LH125" s="269" t="str">
        <f t="shared" si="274"/>
        <v/>
      </c>
      <c r="LJ125" s="119">
        <f t="shared" si="207"/>
        <v>14</v>
      </c>
      <c r="LK125" s="123" t="str">
        <f t="shared" si="228"/>
        <v/>
      </c>
      <c r="LL125" s="123">
        <v>120</v>
      </c>
      <c r="LM125" s="423"/>
      <c r="LN125" s="423"/>
      <c r="LO125" s="423"/>
      <c r="LP125" s="423"/>
      <c r="LQ125" s="421"/>
      <c r="LR125" s="422"/>
      <c r="LS125" s="269" t="str">
        <f t="shared" si="275"/>
        <v/>
      </c>
      <c r="LT125" s="180">
        <v>1</v>
      </c>
      <c r="LU125" s="269" t="str">
        <f t="shared" si="276"/>
        <v/>
      </c>
      <c r="LV125" s="180">
        <v>1</v>
      </c>
      <c r="LW125" s="181">
        <v>1</v>
      </c>
      <c r="LX125" s="181">
        <v>1</v>
      </c>
      <c r="LY125" s="183">
        <v>1</v>
      </c>
      <c r="LZ125" s="183">
        <v>1</v>
      </c>
      <c r="MA125" s="183">
        <v>1</v>
      </c>
      <c r="MB125" s="183">
        <v>1</v>
      </c>
      <c r="MC125" s="183">
        <v>1</v>
      </c>
      <c r="MD125" s="183">
        <v>1</v>
      </c>
      <c r="ME125" s="192" t="str">
        <f ca="1">IF(ISBLANK(LQ125),"",ROUND(AVERAGE(OFFSET(LV125:MD125,0,0,1,ion21Coop!$F$42)),1))</f>
        <v/>
      </c>
      <c r="MF125" s="269" t="str">
        <f t="shared" si="277"/>
        <v/>
      </c>
      <c r="MH125" s="119">
        <f t="shared" si="208"/>
        <v>15</v>
      </c>
      <c r="MI125" s="123" t="str">
        <f t="shared" si="229"/>
        <v/>
      </c>
      <c r="MJ125" s="123">
        <v>120</v>
      </c>
      <c r="MK125" s="423"/>
      <c r="ML125" s="423"/>
      <c r="MM125" s="423"/>
      <c r="MN125" s="423"/>
      <c r="MO125" s="421"/>
      <c r="MP125" s="422"/>
      <c r="MQ125" s="269" t="str">
        <f t="shared" si="278"/>
        <v/>
      </c>
      <c r="MR125" s="180">
        <v>1</v>
      </c>
      <c r="MS125" s="269" t="str">
        <f t="shared" si="279"/>
        <v/>
      </c>
      <c r="MT125" s="180">
        <v>1</v>
      </c>
      <c r="MU125" s="181">
        <v>1</v>
      </c>
      <c r="MV125" s="181">
        <v>1</v>
      </c>
      <c r="MW125" s="183">
        <v>1</v>
      </c>
      <c r="MX125" s="183">
        <v>1</v>
      </c>
      <c r="MY125" s="183">
        <v>1</v>
      </c>
      <c r="MZ125" s="183">
        <v>1</v>
      </c>
      <c r="NA125" s="183">
        <v>1</v>
      </c>
      <c r="NB125" s="183">
        <v>1</v>
      </c>
      <c r="NC125" s="192" t="str">
        <f ca="1">IF(ISBLANK(MO125),"",ROUND(AVERAGE(OFFSET(MT125:NB125,0,0,1,ion21Coop!$F$42)),1))</f>
        <v/>
      </c>
      <c r="ND125" s="269" t="str">
        <f t="shared" si="280"/>
        <v/>
      </c>
      <c r="NF125" s="119">
        <f t="shared" si="209"/>
        <v>16</v>
      </c>
      <c r="NG125" s="123" t="str">
        <f t="shared" si="230"/>
        <v/>
      </c>
      <c r="NH125" s="123">
        <v>120</v>
      </c>
      <c r="NI125" s="423"/>
      <c r="NJ125" s="423"/>
      <c r="NK125" s="423"/>
      <c r="NL125" s="423"/>
      <c r="NM125" s="421"/>
      <c r="NN125" s="422"/>
      <c r="NO125" s="269" t="str">
        <f t="shared" si="281"/>
        <v/>
      </c>
      <c r="NP125" s="180">
        <v>1</v>
      </c>
      <c r="NQ125" s="269" t="str">
        <f t="shared" si="282"/>
        <v/>
      </c>
      <c r="NR125" s="180">
        <v>1</v>
      </c>
      <c r="NS125" s="181">
        <v>1</v>
      </c>
      <c r="NT125" s="181">
        <v>1</v>
      </c>
      <c r="NU125" s="183">
        <v>1</v>
      </c>
      <c r="NV125" s="183">
        <v>1</v>
      </c>
      <c r="NW125" s="183">
        <v>1</v>
      </c>
      <c r="NX125" s="183">
        <v>1</v>
      </c>
      <c r="NY125" s="183">
        <v>1</v>
      </c>
      <c r="NZ125" s="183">
        <v>1</v>
      </c>
      <c r="OA125" s="192" t="str">
        <f ca="1">IF(ISBLANK(NM125),"",ROUND(AVERAGE(OFFSET(NR125:NZ125,0,0,1,ion21Coop!$F$42)),1))</f>
        <v/>
      </c>
      <c r="OB125" s="269" t="str">
        <f t="shared" si="283"/>
        <v/>
      </c>
      <c r="OD125" s="119">
        <f t="shared" si="210"/>
        <v>17</v>
      </c>
      <c r="OE125" s="123" t="str">
        <f t="shared" si="231"/>
        <v/>
      </c>
      <c r="OF125" s="123">
        <v>120</v>
      </c>
      <c r="OG125" s="423"/>
      <c r="OH125" s="423"/>
      <c r="OI125" s="423"/>
      <c r="OJ125" s="423"/>
      <c r="OK125" s="421"/>
      <c r="OL125" s="422"/>
      <c r="OM125" s="269" t="str">
        <f t="shared" si="284"/>
        <v/>
      </c>
      <c r="ON125" s="180">
        <v>1</v>
      </c>
      <c r="OO125" s="269" t="str">
        <f t="shared" si="285"/>
        <v/>
      </c>
      <c r="OP125" s="180">
        <v>1</v>
      </c>
      <c r="OQ125" s="181">
        <v>1</v>
      </c>
      <c r="OR125" s="181">
        <v>1</v>
      </c>
      <c r="OS125" s="183">
        <v>1</v>
      </c>
      <c r="OT125" s="183">
        <v>1</v>
      </c>
      <c r="OU125" s="183">
        <v>1</v>
      </c>
      <c r="OV125" s="183">
        <v>1</v>
      </c>
      <c r="OW125" s="183">
        <v>1</v>
      </c>
      <c r="OX125" s="183">
        <v>1</v>
      </c>
      <c r="OY125" s="192" t="str">
        <f ca="1">IF(ISBLANK(OK125),"",ROUND(AVERAGE(OFFSET(OP125:OX125,0,0,1,ion21Coop!$F$42)),1))</f>
        <v/>
      </c>
      <c r="OZ125" s="269" t="str">
        <f t="shared" si="286"/>
        <v/>
      </c>
      <c r="PB125" s="119">
        <f t="shared" si="211"/>
        <v>18</v>
      </c>
      <c r="PC125" s="123" t="str">
        <f t="shared" si="232"/>
        <v/>
      </c>
      <c r="PD125" s="123">
        <v>120</v>
      </c>
      <c r="PE125" s="423"/>
      <c r="PF125" s="423"/>
      <c r="PG125" s="423"/>
      <c r="PH125" s="423"/>
      <c r="PI125" s="421"/>
      <c r="PJ125" s="422"/>
      <c r="PK125" s="269" t="str">
        <f t="shared" si="287"/>
        <v/>
      </c>
      <c r="PL125" s="180">
        <v>1</v>
      </c>
      <c r="PM125" s="269" t="str">
        <f t="shared" si="288"/>
        <v/>
      </c>
      <c r="PN125" s="180">
        <v>1</v>
      </c>
      <c r="PO125" s="181">
        <v>1</v>
      </c>
      <c r="PP125" s="181">
        <v>1</v>
      </c>
      <c r="PQ125" s="183">
        <v>1</v>
      </c>
      <c r="PR125" s="183">
        <v>1</v>
      </c>
      <c r="PS125" s="183">
        <v>1</v>
      </c>
      <c r="PT125" s="183">
        <v>1</v>
      </c>
      <c r="PU125" s="183">
        <v>1</v>
      </c>
      <c r="PV125" s="183">
        <v>1</v>
      </c>
      <c r="PW125" s="192" t="str">
        <f ca="1">IF(ISBLANK(PI125),"",ROUND(AVERAGE(OFFSET(PN125:PV125,0,0,1,ion21Coop!$F$42)),1))</f>
        <v/>
      </c>
      <c r="PX125" s="269" t="str">
        <f t="shared" si="289"/>
        <v/>
      </c>
      <c r="PZ125" s="119">
        <f t="shared" si="212"/>
        <v>19</v>
      </c>
      <c r="QA125" s="123" t="str">
        <f t="shared" si="233"/>
        <v/>
      </c>
      <c r="QB125" s="123">
        <v>120</v>
      </c>
      <c r="QC125" s="423"/>
      <c r="QD125" s="423"/>
      <c r="QE125" s="423"/>
      <c r="QF125" s="423"/>
      <c r="QG125" s="421"/>
      <c r="QH125" s="422"/>
      <c r="QI125" s="269" t="str">
        <f t="shared" si="290"/>
        <v/>
      </c>
      <c r="QJ125" s="180">
        <v>1</v>
      </c>
      <c r="QK125" s="269" t="str">
        <f t="shared" si="291"/>
        <v/>
      </c>
      <c r="QL125" s="180">
        <v>1</v>
      </c>
      <c r="QM125" s="181">
        <v>1</v>
      </c>
      <c r="QN125" s="181">
        <v>1</v>
      </c>
      <c r="QO125" s="183">
        <v>1</v>
      </c>
      <c r="QP125" s="183">
        <v>1</v>
      </c>
      <c r="QQ125" s="183">
        <v>1</v>
      </c>
      <c r="QR125" s="183">
        <v>1</v>
      </c>
      <c r="QS125" s="183">
        <v>1</v>
      </c>
      <c r="QT125" s="183">
        <v>1</v>
      </c>
      <c r="QU125" s="192" t="str">
        <f ca="1">IF(ISBLANK(QG125),"",ROUND(AVERAGE(OFFSET(QL125:QT125,0,0,1,ion21Coop!$F$42)),1))</f>
        <v/>
      </c>
      <c r="QV125" s="269" t="str">
        <f t="shared" si="292"/>
        <v/>
      </c>
      <c r="QX125" s="119">
        <f t="shared" si="213"/>
        <v>20</v>
      </c>
      <c r="QY125" s="123" t="str">
        <f t="shared" si="234"/>
        <v/>
      </c>
      <c r="QZ125" s="123">
        <v>120</v>
      </c>
      <c r="RA125" s="423"/>
      <c r="RB125" s="423"/>
      <c r="RC125" s="423"/>
      <c r="RD125" s="423"/>
      <c r="RE125" s="421"/>
      <c r="RF125" s="422"/>
      <c r="RG125" s="269" t="str">
        <f t="shared" si="293"/>
        <v/>
      </c>
      <c r="RH125" s="180">
        <v>1</v>
      </c>
      <c r="RI125" s="269" t="str">
        <f t="shared" si="294"/>
        <v/>
      </c>
      <c r="RJ125" s="180">
        <v>1</v>
      </c>
      <c r="RK125" s="181">
        <v>1</v>
      </c>
      <c r="RL125" s="181">
        <v>1</v>
      </c>
      <c r="RM125" s="183">
        <v>1</v>
      </c>
      <c r="RN125" s="183">
        <v>1</v>
      </c>
      <c r="RO125" s="183">
        <v>1</v>
      </c>
      <c r="RP125" s="183">
        <v>1</v>
      </c>
      <c r="RQ125" s="183">
        <v>1</v>
      </c>
      <c r="RR125" s="183">
        <v>1</v>
      </c>
      <c r="RS125" s="192" t="str">
        <f ca="1">IF(ISBLANK(RE125),"",ROUND(AVERAGE(OFFSET(RJ125:RR125,0,0,1,ion21Coop!$F$42)),1))</f>
        <v/>
      </c>
      <c r="RT125" s="269" t="str">
        <f t="shared" si="295"/>
        <v/>
      </c>
      <c r="RV125" s="119">
        <f t="shared" si="214"/>
        <v>21</v>
      </c>
      <c r="RW125" s="123" t="str">
        <f t="shared" si="235"/>
        <v/>
      </c>
      <c r="RX125" s="123">
        <v>120</v>
      </c>
      <c r="RY125" s="423"/>
      <c r="RZ125" s="423"/>
      <c r="SA125" s="423"/>
      <c r="SB125" s="423"/>
      <c r="SC125" s="421"/>
      <c r="SD125" s="422"/>
      <c r="SE125" s="269" t="str">
        <f t="shared" si="296"/>
        <v/>
      </c>
      <c r="SF125" s="180">
        <v>1</v>
      </c>
      <c r="SG125" s="269" t="str">
        <f t="shared" si="297"/>
        <v/>
      </c>
      <c r="SH125" s="180">
        <v>1</v>
      </c>
      <c r="SI125" s="181">
        <v>1</v>
      </c>
      <c r="SJ125" s="181">
        <v>1</v>
      </c>
      <c r="SK125" s="183">
        <v>1</v>
      </c>
      <c r="SL125" s="183">
        <v>1</v>
      </c>
      <c r="SM125" s="183">
        <v>1</v>
      </c>
      <c r="SN125" s="183">
        <v>1</v>
      </c>
      <c r="SO125" s="183">
        <v>1</v>
      </c>
      <c r="SP125" s="183">
        <v>1</v>
      </c>
      <c r="SQ125" s="192" t="str">
        <f ca="1">IF(ISBLANK(SC125),"",ROUND(AVERAGE(OFFSET(SH125:SP125,0,0,1,ion21Coop!$F$42)),1))</f>
        <v/>
      </c>
      <c r="SR125" s="269" t="str">
        <f t="shared" si="298"/>
        <v/>
      </c>
      <c r="ST125" s="565"/>
      <c r="SU125" s="565"/>
      <c r="SV125" s="566"/>
      <c r="SW125" s="567"/>
      <c r="SX125" s="565"/>
      <c r="SY125" s="566"/>
      <c r="SZ125" s="568"/>
      <c r="TA125" s="567"/>
      <c r="TB125" s="553"/>
    </row>
    <row r="126" spans="10:522" x14ac:dyDescent="0.3">
      <c r="J126" s="119">
        <f t="shared" si="194"/>
        <v>1</v>
      </c>
      <c r="K126" s="123" t="str">
        <f t="shared" si="215"/>
        <v>YaJo</v>
      </c>
      <c r="L126" s="123">
        <v>121</v>
      </c>
      <c r="M126" s="351"/>
      <c r="N126" s="351"/>
      <c r="O126" s="351"/>
      <c r="P126" s="351"/>
      <c r="Q126" s="369"/>
      <c r="R126" s="370"/>
      <c r="S126" s="269" t="str">
        <f t="shared" si="236"/>
        <v/>
      </c>
      <c r="T126" s="180">
        <v>1</v>
      </c>
      <c r="U126" s="269" t="str">
        <f t="shared" si="237"/>
        <v/>
      </c>
      <c r="V126" s="180">
        <v>1</v>
      </c>
      <c r="W126" s="181">
        <v>1</v>
      </c>
      <c r="X126" s="181">
        <v>1</v>
      </c>
      <c r="Y126" s="183">
        <v>1</v>
      </c>
      <c r="Z126" s="183">
        <v>1</v>
      </c>
      <c r="AA126" s="183">
        <v>1</v>
      </c>
      <c r="AB126" s="183">
        <v>1</v>
      </c>
      <c r="AC126" s="183">
        <v>1</v>
      </c>
      <c r="AD126" s="183">
        <v>1</v>
      </c>
      <c r="AE126" s="192" t="str">
        <f ca="1">IF(ISBLANK(Q126),"",ROUND(AVERAGE(OFFSET(V126:AD126,0,0,1,ion21Coop!$F$42)),1))</f>
        <v/>
      </c>
      <c r="AF126" s="269" t="str">
        <f t="shared" si="238"/>
        <v/>
      </c>
      <c r="AH126" s="119">
        <f t="shared" si="195"/>
        <v>2</v>
      </c>
      <c r="AI126" s="123" t="str">
        <f t="shared" si="216"/>
        <v>GeLo</v>
      </c>
      <c r="AJ126" s="123">
        <v>121</v>
      </c>
      <c r="AK126" s="351"/>
      <c r="AL126" s="351"/>
      <c r="AM126" s="351"/>
      <c r="AN126" s="351"/>
      <c r="AO126" s="369"/>
      <c r="AP126" s="370"/>
      <c r="AQ126" s="269" t="str">
        <f t="shared" si="239"/>
        <v/>
      </c>
      <c r="AR126" s="180">
        <v>1</v>
      </c>
      <c r="AS126" s="269" t="str">
        <f t="shared" si="240"/>
        <v/>
      </c>
      <c r="AT126" s="180">
        <v>1</v>
      </c>
      <c r="AU126" s="181">
        <v>1</v>
      </c>
      <c r="AV126" s="181">
        <v>1</v>
      </c>
      <c r="AW126" s="183">
        <v>1</v>
      </c>
      <c r="AX126" s="183">
        <v>1</v>
      </c>
      <c r="AY126" s="183">
        <v>1</v>
      </c>
      <c r="AZ126" s="183">
        <v>1</v>
      </c>
      <c r="BA126" s="183">
        <v>1</v>
      </c>
      <c r="BB126" s="183">
        <v>1</v>
      </c>
      <c r="BC126" s="192" t="str">
        <f ca="1">IF(ISBLANK(AO126),"",ROUND(AVERAGE(OFFSET(AT126:BB126,0,0,1,ion21Coop!$F$42)),1))</f>
        <v/>
      </c>
      <c r="BD126" s="269" t="str">
        <f t="shared" si="241"/>
        <v/>
      </c>
      <c r="BF126" s="119">
        <f t="shared" si="196"/>
        <v>3</v>
      </c>
      <c r="BG126" s="123" t="str">
        <f t="shared" si="217"/>
        <v>MiDo</v>
      </c>
      <c r="BH126" s="123">
        <v>121</v>
      </c>
      <c r="BI126" s="351"/>
      <c r="BJ126" s="351"/>
      <c r="BK126" s="351"/>
      <c r="BL126" s="351"/>
      <c r="BM126" s="369"/>
      <c r="BN126" s="370"/>
      <c r="BO126" s="269" t="str">
        <f t="shared" si="242"/>
        <v/>
      </c>
      <c r="BP126" s="180">
        <v>1</v>
      </c>
      <c r="BQ126" s="269" t="str">
        <f t="shared" si="243"/>
        <v/>
      </c>
      <c r="BR126" s="180">
        <v>1</v>
      </c>
      <c r="BS126" s="181">
        <v>1</v>
      </c>
      <c r="BT126" s="181">
        <v>1</v>
      </c>
      <c r="BU126" s="183">
        <v>1</v>
      </c>
      <c r="BV126" s="183">
        <v>1</v>
      </c>
      <c r="BW126" s="183">
        <v>1</v>
      </c>
      <c r="BX126" s="183">
        <v>1</v>
      </c>
      <c r="BY126" s="183">
        <v>1</v>
      </c>
      <c r="BZ126" s="183">
        <v>1</v>
      </c>
      <c r="CA126" s="192" t="str">
        <f ca="1">IF(ISBLANK(BM126),"",ROUND(AVERAGE(OFFSET(BR126:BZ126,0,0,1,ion21Coop!$F$42)),1))</f>
        <v/>
      </c>
      <c r="CB126" s="269" t="str">
        <f t="shared" si="244"/>
        <v/>
      </c>
      <c r="CD126" s="119">
        <f t="shared" si="197"/>
        <v>4</v>
      </c>
      <c r="CE126" s="123" t="str">
        <f t="shared" si="218"/>
        <v>EmNi</v>
      </c>
      <c r="CF126" s="123">
        <v>121</v>
      </c>
      <c r="CG126" s="351"/>
      <c r="CH126" s="351"/>
      <c r="CI126" s="351"/>
      <c r="CJ126" s="351"/>
      <c r="CK126" s="369"/>
      <c r="CL126" s="370"/>
      <c r="CM126" s="269" t="str">
        <f t="shared" si="245"/>
        <v/>
      </c>
      <c r="CN126" s="180">
        <v>1</v>
      </c>
      <c r="CO126" s="269" t="str">
        <f t="shared" si="246"/>
        <v/>
      </c>
      <c r="CP126" s="180">
        <v>1</v>
      </c>
      <c r="CQ126" s="181">
        <v>1</v>
      </c>
      <c r="CR126" s="181">
        <v>1</v>
      </c>
      <c r="CS126" s="183">
        <v>1</v>
      </c>
      <c r="CT126" s="183">
        <v>1</v>
      </c>
      <c r="CU126" s="183">
        <v>1</v>
      </c>
      <c r="CV126" s="183">
        <v>1</v>
      </c>
      <c r="CW126" s="183">
        <v>1</v>
      </c>
      <c r="CX126" s="183">
        <v>1</v>
      </c>
      <c r="CY126" s="192" t="str">
        <f ca="1">IF(ISBLANK(CK126),"",ROUND(AVERAGE(OFFSET(CP126:CX126,0,0,1,ion21Coop!$F$42)),1))</f>
        <v/>
      </c>
      <c r="CZ126" s="269" t="str">
        <f t="shared" si="247"/>
        <v/>
      </c>
      <c r="DB126" s="119">
        <f t="shared" si="198"/>
        <v>5</v>
      </c>
      <c r="DC126" s="123" t="str">
        <f t="shared" si="219"/>
        <v>HeJe</v>
      </c>
      <c r="DD126" s="123">
        <v>121</v>
      </c>
      <c r="DE126" s="423"/>
      <c r="DF126" s="423"/>
      <c r="DG126" s="423"/>
      <c r="DH126" s="423"/>
      <c r="DI126" s="421"/>
      <c r="DJ126" s="422"/>
      <c r="DK126" s="269" t="str">
        <f t="shared" si="248"/>
        <v/>
      </c>
      <c r="DL126" s="180">
        <v>1</v>
      </c>
      <c r="DM126" s="269" t="str">
        <f t="shared" si="249"/>
        <v/>
      </c>
      <c r="DN126" s="180">
        <v>1</v>
      </c>
      <c r="DO126" s="181">
        <v>1</v>
      </c>
      <c r="DP126" s="181">
        <v>1</v>
      </c>
      <c r="DQ126" s="183">
        <v>1</v>
      </c>
      <c r="DR126" s="183">
        <v>1</v>
      </c>
      <c r="DS126" s="183">
        <v>1</v>
      </c>
      <c r="DT126" s="183">
        <v>1</v>
      </c>
      <c r="DU126" s="183">
        <v>1</v>
      </c>
      <c r="DV126" s="183">
        <v>1</v>
      </c>
      <c r="DW126" s="192" t="str">
        <f ca="1">IF(ISBLANK(DI126),"",ROUND(AVERAGE(OFFSET(DN126:DV126,0,0,1,ion21Coop!$F$42)),1))</f>
        <v/>
      </c>
      <c r="DX126" s="269" t="str">
        <f t="shared" si="250"/>
        <v/>
      </c>
      <c r="DZ126" s="119">
        <f t="shared" si="199"/>
        <v>6</v>
      </c>
      <c r="EA126" s="123" t="str">
        <f t="shared" si="220"/>
        <v/>
      </c>
      <c r="EB126" s="123">
        <v>121</v>
      </c>
      <c r="EC126" s="423"/>
      <c r="ED126" s="423"/>
      <c r="EE126" s="423"/>
      <c r="EF126" s="423"/>
      <c r="EG126" s="421"/>
      <c r="EH126" s="422"/>
      <c r="EI126" s="269" t="str">
        <f t="shared" si="251"/>
        <v/>
      </c>
      <c r="EJ126" s="180">
        <v>1</v>
      </c>
      <c r="EK126" s="269" t="str">
        <f t="shared" si="252"/>
        <v/>
      </c>
      <c r="EL126" s="180">
        <v>1</v>
      </c>
      <c r="EM126" s="181">
        <v>1</v>
      </c>
      <c r="EN126" s="181">
        <v>1</v>
      </c>
      <c r="EO126" s="183">
        <v>1</v>
      </c>
      <c r="EP126" s="183">
        <v>1</v>
      </c>
      <c r="EQ126" s="183">
        <v>1</v>
      </c>
      <c r="ER126" s="183">
        <v>1</v>
      </c>
      <c r="ES126" s="183">
        <v>1</v>
      </c>
      <c r="ET126" s="183">
        <v>1</v>
      </c>
      <c r="EU126" s="192" t="str">
        <f ca="1">IF(ISBLANK(EG126),"",ROUND(AVERAGE(OFFSET(EL126:ET126,0,0,1,ion21Coop!$F$42)),1))</f>
        <v/>
      </c>
      <c r="EV126" s="269" t="str">
        <f t="shared" si="253"/>
        <v/>
      </c>
      <c r="EX126" s="119">
        <f t="shared" si="200"/>
        <v>7</v>
      </c>
      <c r="EY126" s="123" t="str">
        <f t="shared" si="221"/>
        <v/>
      </c>
      <c r="EZ126" s="123">
        <v>121</v>
      </c>
      <c r="FA126" s="423"/>
      <c r="FB126" s="423"/>
      <c r="FC126" s="423"/>
      <c r="FD126" s="423"/>
      <c r="FE126" s="421"/>
      <c r="FF126" s="422"/>
      <c r="FG126" s="269" t="str">
        <f t="shared" si="254"/>
        <v/>
      </c>
      <c r="FH126" s="180">
        <v>1</v>
      </c>
      <c r="FI126" s="269" t="str">
        <f t="shared" si="255"/>
        <v/>
      </c>
      <c r="FJ126" s="180">
        <v>1</v>
      </c>
      <c r="FK126" s="181">
        <v>1</v>
      </c>
      <c r="FL126" s="181">
        <v>1</v>
      </c>
      <c r="FM126" s="183">
        <v>1</v>
      </c>
      <c r="FN126" s="183">
        <v>1</v>
      </c>
      <c r="FO126" s="183">
        <v>1</v>
      </c>
      <c r="FP126" s="183">
        <v>1</v>
      </c>
      <c r="FQ126" s="183">
        <v>1</v>
      </c>
      <c r="FR126" s="183">
        <v>1</v>
      </c>
      <c r="FS126" s="192" t="str">
        <f ca="1">IF(ISBLANK(FE126),"",ROUND(AVERAGE(OFFSET(FJ126:FR126,0,0,1,ion21Coop!$F$42)),1))</f>
        <v/>
      </c>
      <c r="FT126" s="269" t="str">
        <f t="shared" si="256"/>
        <v/>
      </c>
      <c r="FV126" s="119">
        <f t="shared" si="201"/>
        <v>8</v>
      </c>
      <c r="FW126" s="123" t="str">
        <f t="shared" si="222"/>
        <v/>
      </c>
      <c r="FX126" s="123">
        <v>121</v>
      </c>
      <c r="FY126" s="423"/>
      <c r="FZ126" s="423"/>
      <c r="GA126" s="423"/>
      <c r="GB126" s="423"/>
      <c r="GC126" s="421"/>
      <c r="GD126" s="422"/>
      <c r="GE126" s="269" t="str">
        <f t="shared" si="257"/>
        <v/>
      </c>
      <c r="GF126" s="180">
        <v>1</v>
      </c>
      <c r="GG126" s="269" t="str">
        <f t="shared" si="258"/>
        <v/>
      </c>
      <c r="GH126" s="180">
        <v>1</v>
      </c>
      <c r="GI126" s="181">
        <v>1</v>
      </c>
      <c r="GJ126" s="181">
        <v>1</v>
      </c>
      <c r="GK126" s="183">
        <v>1</v>
      </c>
      <c r="GL126" s="183">
        <v>1</v>
      </c>
      <c r="GM126" s="183">
        <v>1</v>
      </c>
      <c r="GN126" s="183">
        <v>1</v>
      </c>
      <c r="GO126" s="183">
        <v>1</v>
      </c>
      <c r="GP126" s="183">
        <v>1</v>
      </c>
      <c r="GQ126" s="192" t="str">
        <f ca="1">IF(ISBLANK(GC126),"",ROUND(AVERAGE(OFFSET(GH126:GP126,0,0,1,ion21Coop!$F$42)),1))</f>
        <v/>
      </c>
      <c r="GR126" s="269" t="str">
        <f t="shared" si="259"/>
        <v/>
      </c>
      <c r="GT126" s="119">
        <f t="shared" si="202"/>
        <v>9</v>
      </c>
      <c r="GU126" s="123" t="str">
        <f t="shared" si="223"/>
        <v/>
      </c>
      <c r="GV126" s="123">
        <v>121</v>
      </c>
      <c r="GW126" s="423"/>
      <c r="GX126" s="423"/>
      <c r="GY126" s="423"/>
      <c r="GZ126" s="423"/>
      <c r="HA126" s="421"/>
      <c r="HB126" s="422"/>
      <c r="HC126" s="269" t="str">
        <f t="shared" si="260"/>
        <v/>
      </c>
      <c r="HD126" s="180">
        <v>1</v>
      </c>
      <c r="HE126" s="269" t="str">
        <f t="shared" si="261"/>
        <v/>
      </c>
      <c r="HF126" s="180">
        <v>1</v>
      </c>
      <c r="HG126" s="181">
        <v>1</v>
      </c>
      <c r="HH126" s="181">
        <v>1</v>
      </c>
      <c r="HI126" s="183">
        <v>1</v>
      </c>
      <c r="HJ126" s="183">
        <v>1</v>
      </c>
      <c r="HK126" s="183">
        <v>1</v>
      </c>
      <c r="HL126" s="183">
        <v>1</v>
      </c>
      <c r="HM126" s="183">
        <v>1</v>
      </c>
      <c r="HN126" s="183">
        <v>1</v>
      </c>
      <c r="HO126" s="192" t="str">
        <f ca="1">IF(ISBLANK(HA126),"",ROUND(AVERAGE(OFFSET(HF126:HN126,0,0,1,ion21Coop!$F$42)),1))</f>
        <v/>
      </c>
      <c r="HP126" s="269" t="str">
        <f t="shared" si="262"/>
        <v/>
      </c>
      <c r="HR126" s="119">
        <f t="shared" si="203"/>
        <v>10</v>
      </c>
      <c r="HS126" s="123" t="str">
        <f t="shared" si="224"/>
        <v/>
      </c>
      <c r="HT126" s="123">
        <v>121</v>
      </c>
      <c r="HU126" s="423"/>
      <c r="HV126" s="423"/>
      <c r="HW126" s="423"/>
      <c r="HX126" s="423"/>
      <c r="HY126" s="421"/>
      <c r="HZ126" s="422"/>
      <c r="IA126" s="269" t="str">
        <f t="shared" si="263"/>
        <v/>
      </c>
      <c r="IB126" s="180">
        <v>1</v>
      </c>
      <c r="IC126" s="269" t="str">
        <f t="shared" si="264"/>
        <v/>
      </c>
      <c r="ID126" s="180">
        <v>1</v>
      </c>
      <c r="IE126" s="181">
        <v>1</v>
      </c>
      <c r="IF126" s="181">
        <v>1</v>
      </c>
      <c r="IG126" s="183">
        <v>1</v>
      </c>
      <c r="IH126" s="183">
        <v>1</v>
      </c>
      <c r="II126" s="183">
        <v>1</v>
      </c>
      <c r="IJ126" s="183">
        <v>1</v>
      </c>
      <c r="IK126" s="183">
        <v>1</v>
      </c>
      <c r="IL126" s="183">
        <v>1</v>
      </c>
      <c r="IM126" s="192" t="str">
        <f ca="1">IF(ISBLANK(HY126),"",ROUND(AVERAGE(OFFSET(ID126:IL126,0,0,1,ion21Coop!$F$42)),1))</f>
        <v/>
      </c>
      <c r="IN126" s="269" t="str">
        <f t="shared" si="265"/>
        <v/>
      </c>
      <c r="IP126" s="119">
        <f t="shared" si="204"/>
        <v>11</v>
      </c>
      <c r="IQ126" s="123" t="str">
        <f t="shared" si="225"/>
        <v/>
      </c>
      <c r="IR126" s="123">
        <v>121</v>
      </c>
      <c r="IS126" s="423"/>
      <c r="IT126" s="423"/>
      <c r="IU126" s="423"/>
      <c r="IV126" s="423"/>
      <c r="IW126" s="421"/>
      <c r="IX126" s="422"/>
      <c r="IY126" s="269" t="str">
        <f t="shared" si="266"/>
        <v/>
      </c>
      <c r="IZ126" s="180">
        <v>1</v>
      </c>
      <c r="JA126" s="269" t="str">
        <f t="shared" si="267"/>
        <v/>
      </c>
      <c r="JB126" s="180">
        <v>1</v>
      </c>
      <c r="JC126" s="181">
        <v>1</v>
      </c>
      <c r="JD126" s="181">
        <v>1</v>
      </c>
      <c r="JE126" s="183">
        <v>1</v>
      </c>
      <c r="JF126" s="183">
        <v>1</v>
      </c>
      <c r="JG126" s="183">
        <v>1</v>
      </c>
      <c r="JH126" s="183">
        <v>1</v>
      </c>
      <c r="JI126" s="183">
        <v>1</v>
      </c>
      <c r="JJ126" s="183">
        <v>1</v>
      </c>
      <c r="JK126" s="192" t="str">
        <f ca="1">IF(ISBLANK(IW126),"",ROUND(AVERAGE(OFFSET(JB126:JJ126,0,0,1,ion21Coop!$F$42)),1))</f>
        <v/>
      </c>
      <c r="JL126" s="269" t="str">
        <f t="shared" si="268"/>
        <v/>
      </c>
      <c r="JN126" s="119">
        <f t="shared" si="205"/>
        <v>12</v>
      </c>
      <c r="JO126" s="123" t="str">
        <f t="shared" si="226"/>
        <v/>
      </c>
      <c r="JP126" s="123">
        <v>121</v>
      </c>
      <c r="JQ126" s="423"/>
      <c r="JR126" s="423"/>
      <c r="JS126" s="423"/>
      <c r="JT126" s="423"/>
      <c r="JU126" s="421"/>
      <c r="JV126" s="422"/>
      <c r="JW126" s="269" t="str">
        <f t="shared" si="269"/>
        <v/>
      </c>
      <c r="JX126" s="180">
        <v>1</v>
      </c>
      <c r="JY126" s="269" t="str">
        <f t="shared" si="270"/>
        <v/>
      </c>
      <c r="JZ126" s="180">
        <v>1</v>
      </c>
      <c r="KA126" s="181">
        <v>1</v>
      </c>
      <c r="KB126" s="181">
        <v>1</v>
      </c>
      <c r="KC126" s="183">
        <v>1</v>
      </c>
      <c r="KD126" s="183">
        <v>1</v>
      </c>
      <c r="KE126" s="183">
        <v>1</v>
      </c>
      <c r="KF126" s="183">
        <v>1</v>
      </c>
      <c r="KG126" s="183">
        <v>1</v>
      </c>
      <c r="KH126" s="183">
        <v>1</v>
      </c>
      <c r="KI126" s="192" t="str">
        <f ca="1">IF(ISBLANK(JU126),"",ROUND(AVERAGE(OFFSET(JZ126:KH126,0,0,1,ion21Coop!$F$42)),1))</f>
        <v/>
      </c>
      <c r="KJ126" s="269" t="str">
        <f t="shared" si="271"/>
        <v/>
      </c>
      <c r="KL126" s="119">
        <f t="shared" si="206"/>
        <v>13</v>
      </c>
      <c r="KM126" s="123" t="str">
        <f t="shared" si="227"/>
        <v/>
      </c>
      <c r="KN126" s="123">
        <v>121</v>
      </c>
      <c r="KO126" s="423"/>
      <c r="KP126" s="423"/>
      <c r="KQ126" s="423"/>
      <c r="KR126" s="423"/>
      <c r="KS126" s="421"/>
      <c r="KT126" s="422"/>
      <c r="KU126" s="269" t="str">
        <f t="shared" si="272"/>
        <v/>
      </c>
      <c r="KV126" s="180">
        <v>1</v>
      </c>
      <c r="KW126" s="269" t="str">
        <f t="shared" si="273"/>
        <v/>
      </c>
      <c r="KX126" s="180">
        <v>1</v>
      </c>
      <c r="KY126" s="181">
        <v>1</v>
      </c>
      <c r="KZ126" s="181">
        <v>1</v>
      </c>
      <c r="LA126" s="183">
        <v>1</v>
      </c>
      <c r="LB126" s="183">
        <v>1</v>
      </c>
      <c r="LC126" s="183">
        <v>1</v>
      </c>
      <c r="LD126" s="183">
        <v>1</v>
      </c>
      <c r="LE126" s="183">
        <v>1</v>
      </c>
      <c r="LF126" s="183">
        <v>1</v>
      </c>
      <c r="LG126" s="192" t="str">
        <f ca="1">IF(ISBLANK(KS126),"",ROUND(AVERAGE(OFFSET(KX126:LF126,0,0,1,ion21Coop!$F$42)),1))</f>
        <v/>
      </c>
      <c r="LH126" s="269" t="str">
        <f t="shared" si="274"/>
        <v/>
      </c>
      <c r="LJ126" s="119">
        <f t="shared" si="207"/>
        <v>14</v>
      </c>
      <c r="LK126" s="123" t="str">
        <f t="shared" si="228"/>
        <v/>
      </c>
      <c r="LL126" s="123">
        <v>121</v>
      </c>
      <c r="LM126" s="423"/>
      <c r="LN126" s="423"/>
      <c r="LO126" s="423"/>
      <c r="LP126" s="423"/>
      <c r="LQ126" s="421"/>
      <c r="LR126" s="422"/>
      <c r="LS126" s="269" t="str">
        <f t="shared" si="275"/>
        <v/>
      </c>
      <c r="LT126" s="180">
        <v>1</v>
      </c>
      <c r="LU126" s="269" t="str">
        <f t="shared" si="276"/>
        <v/>
      </c>
      <c r="LV126" s="180">
        <v>1</v>
      </c>
      <c r="LW126" s="181">
        <v>1</v>
      </c>
      <c r="LX126" s="181">
        <v>1</v>
      </c>
      <c r="LY126" s="183">
        <v>1</v>
      </c>
      <c r="LZ126" s="183">
        <v>1</v>
      </c>
      <c r="MA126" s="183">
        <v>1</v>
      </c>
      <c r="MB126" s="183">
        <v>1</v>
      </c>
      <c r="MC126" s="183">
        <v>1</v>
      </c>
      <c r="MD126" s="183">
        <v>1</v>
      </c>
      <c r="ME126" s="192" t="str">
        <f ca="1">IF(ISBLANK(LQ126),"",ROUND(AVERAGE(OFFSET(LV126:MD126,0,0,1,ion21Coop!$F$42)),1))</f>
        <v/>
      </c>
      <c r="MF126" s="269" t="str">
        <f t="shared" si="277"/>
        <v/>
      </c>
      <c r="MH126" s="119">
        <f t="shared" si="208"/>
        <v>15</v>
      </c>
      <c r="MI126" s="123" t="str">
        <f t="shared" si="229"/>
        <v/>
      </c>
      <c r="MJ126" s="123">
        <v>121</v>
      </c>
      <c r="MK126" s="423"/>
      <c r="ML126" s="423"/>
      <c r="MM126" s="423"/>
      <c r="MN126" s="423"/>
      <c r="MO126" s="421"/>
      <c r="MP126" s="422"/>
      <c r="MQ126" s="269" t="str">
        <f t="shared" si="278"/>
        <v/>
      </c>
      <c r="MR126" s="180">
        <v>1</v>
      </c>
      <c r="MS126" s="269" t="str">
        <f t="shared" si="279"/>
        <v/>
      </c>
      <c r="MT126" s="180">
        <v>1</v>
      </c>
      <c r="MU126" s="181">
        <v>1</v>
      </c>
      <c r="MV126" s="181">
        <v>1</v>
      </c>
      <c r="MW126" s="183">
        <v>1</v>
      </c>
      <c r="MX126" s="183">
        <v>1</v>
      </c>
      <c r="MY126" s="183">
        <v>1</v>
      </c>
      <c r="MZ126" s="183">
        <v>1</v>
      </c>
      <c r="NA126" s="183">
        <v>1</v>
      </c>
      <c r="NB126" s="183">
        <v>1</v>
      </c>
      <c r="NC126" s="192" t="str">
        <f ca="1">IF(ISBLANK(MO126),"",ROUND(AVERAGE(OFFSET(MT126:NB126,0,0,1,ion21Coop!$F$42)),1))</f>
        <v/>
      </c>
      <c r="ND126" s="269" t="str">
        <f t="shared" si="280"/>
        <v/>
      </c>
      <c r="NF126" s="119">
        <f t="shared" si="209"/>
        <v>16</v>
      </c>
      <c r="NG126" s="123" t="str">
        <f t="shared" si="230"/>
        <v/>
      </c>
      <c r="NH126" s="123">
        <v>121</v>
      </c>
      <c r="NI126" s="423"/>
      <c r="NJ126" s="423"/>
      <c r="NK126" s="423"/>
      <c r="NL126" s="423"/>
      <c r="NM126" s="421"/>
      <c r="NN126" s="422"/>
      <c r="NO126" s="269" t="str">
        <f t="shared" si="281"/>
        <v/>
      </c>
      <c r="NP126" s="180">
        <v>1</v>
      </c>
      <c r="NQ126" s="269" t="str">
        <f t="shared" si="282"/>
        <v/>
      </c>
      <c r="NR126" s="180">
        <v>1</v>
      </c>
      <c r="NS126" s="181">
        <v>1</v>
      </c>
      <c r="NT126" s="181">
        <v>1</v>
      </c>
      <c r="NU126" s="183">
        <v>1</v>
      </c>
      <c r="NV126" s="183">
        <v>1</v>
      </c>
      <c r="NW126" s="183">
        <v>1</v>
      </c>
      <c r="NX126" s="183">
        <v>1</v>
      </c>
      <c r="NY126" s="183">
        <v>1</v>
      </c>
      <c r="NZ126" s="183">
        <v>1</v>
      </c>
      <c r="OA126" s="192" t="str">
        <f ca="1">IF(ISBLANK(NM126),"",ROUND(AVERAGE(OFFSET(NR126:NZ126,0,0,1,ion21Coop!$F$42)),1))</f>
        <v/>
      </c>
      <c r="OB126" s="269" t="str">
        <f t="shared" si="283"/>
        <v/>
      </c>
      <c r="OD126" s="119">
        <f t="shared" si="210"/>
        <v>17</v>
      </c>
      <c r="OE126" s="123" t="str">
        <f t="shared" si="231"/>
        <v/>
      </c>
      <c r="OF126" s="123">
        <v>121</v>
      </c>
      <c r="OG126" s="423"/>
      <c r="OH126" s="423"/>
      <c r="OI126" s="423"/>
      <c r="OJ126" s="423"/>
      <c r="OK126" s="421"/>
      <c r="OL126" s="422"/>
      <c r="OM126" s="269" t="str">
        <f t="shared" si="284"/>
        <v/>
      </c>
      <c r="ON126" s="180">
        <v>1</v>
      </c>
      <c r="OO126" s="269" t="str">
        <f t="shared" si="285"/>
        <v/>
      </c>
      <c r="OP126" s="180">
        <v>1</v>
      </c>
      <c r="OQ126" s="181">
        <v>1</v>
      </c>
      <c r="OR126" s="181">
        <v>1</v>
      </c>
      <c r="OS126" s="183">
        <v>1</v>
      </c>
      <c r="OT126" s="183">
        <v>1</v>
      </c>
      <c r="OU126" s="183">
        <v>1</v>
      </c>
      <c r="OV126" s="183">
        <v>1</v>
      </c>
      <c r="OW126" s="183">
        <v>1</v>
      </c>
      <c r="OX126" s="183">
        <v>1</v>
      </c>
      <c r="OY126" s="192" t="str">
        <f ca="1">IF(ISBLANK(OK126),"",ROUND(AVERAGE(OFFSET(OP126:OX126,0,0,1,ion21Coop!$F$42)),1))</f>
        <v/>
      </c>
      <c r="OZ126" s="269" t="str">
        <f t="shared" si="286"/>
        <v/>
      </c>
      <c r="PB126" s="119">
        <f t="shared" si="211"/>
        <v>18</v>
      </c>
      <c r="PC126" s="123" t="str">
        <f t="shared" si="232"/>
        <v/>
      </c>
      <c r="PD126" s="123">
        <v>121</v>
      </c>
      <c r="PE126" s="423"/>
      <c r="PF126" s="423"/>
      <c r="PG126" s="423"/>
      <c r="PH126" s="423"/>
      <c r="PI126" s="421"/>
      <c r="PJ126" s="422"/>
      <c r="PK126" s="269" t="str">
        <f t="shared" si="287"/>
        <v/>
      </c>
      <c r="PL126" s="180">
        <v>1</v>
      </c>
      <c r="PM126" s="269" t="str">
        <f t="shared" si="288"/>
        <v/>
      </c>
      <c r="PN126" s="180">
        <v>1</v>
      </c>
      <c r="PO126" s="181">
        <v>1</v>
      </c>
      <c r="PP126" s="181">
        <v>1</v>
      </c>
      <c r="PQ126" s="183">
        <v>1</v>
      </c>
      <c r="PR126" s="183">
        <v>1</v>
      </c>
      <c r="PS126" s="183">
        <v>1</v>
      </c>
      <c r="PT126" s="183">
        <v>1</v>
      </c>
      <c r="PU126" s="183">
        <v>1</v>
      </c>
      <c r="PV126" s="183">
        <v>1</v>
      </c>
      <c r="PW126" s="192" t="str">
        <f ca="1">IF(ISBLANK(PI126),"",ROUND(AVERAGE(OFFSET(PN126:PV126,0,0,1,ion21Coop!$F$42)),1))</f>
        <v/>
      </c>
      <c r="PX126" s="269" t="str">
        <f t="shared" si="289"/>
        <v/>
      </c>
      <c r="PZ126" s="119">
        <f t="shared" si="212"/>
        <v>19</v>
      </c>
      <c r="QA126" s="123" t="str">
        <f t="shared" si="233"/>
        <v/>
      </c>
      <c r="QB126" s="123">
        <v>121</v>
      </c>
      <c r="QC126" s="423"/>
      <c r="QD126" s="423"/>
      <c r="QE126" s="423"/>
      <c r="QF126" s="423"/>
      <c r="QG126" s="421"/>
      <c r="QH126" s="422"/>
      <c r="QI126" s="269" t="str">
        <f t="shared" si="290"/>
        <v/>
      </c>
      <c r="QJ126" s="180">
        <v>1</v>
      </c>
      <c r="QK126" s="269" t="str">
        <f t="shared" si="291"/>
        <v/>
      </c>
      <c r="QL126" s="180">
        <v>1</v>
      </c>
      <c r="QM126" s="181">
        <v>1</v>
      </c>
      <c r="QN126" s="181">
        <v>1</v>
      </c>
      <c r="QO126" s="183">
        <v>1</v>
      </c>
      <c r="QP126" s="183">
        <v>1</v>
      </c>
      <c r="QQ126" s="183">
        <v>1</v>
      </c>
      <c r="QR126" s="183">
        <v>1</v>
      </c>
      <c r="QS126" s="183">
        <v>1</v>
      </c>
      <c r="QT126" s="183">
        <v>1</v>
      </c>
      <c r="QU126" s="192" t="str">
        <f ca="1">IF(ISBLANK(QG126),"",ROUND(AVERAGE(OFFSET(QL126:QT126,0,0,1,ion21Coop!$F$42)),1))</f>
        <v/>
      </c>
      <c r="QV126" s="269" t="str">
        <f t="shared" si="292"/>
        <v/>
      </c>
      <c r="QX126" s="119">
        <f t="shared" si="213"/>
        <v>20</v>
      </c>
      <c r="QY126" s="123" t="str">
        <f t="shared" si="234"/>
        <v/>
      </c>
      <c r="QZ126" s="123">
        <v>121</v>
      </c>
      <c r="RA126" s="423"/>
      <c r="RB126" s="423"/>
      <c r="RC126" s="423"/>
      <c r="RD126" s="423"/>
      <c r="RE126" s="421"/>
      <c r="RF126" s="422"/>
      <c r="RG126" s="269" t="str">
        <f t="shared" si="293"/>
        <v/>
      </c>
      <c r="RH126" s="180">
        <v>1</v>
      </c>
      <c r="RI126" s="269" t="str">
        <f t="shared" si="294"/>
        <v/>
      </c>
      <c r="RJ126" s="180">
        <v>1</v>
      </c>
      <c r="RK126" s="181">
        <v>1</v>
      </c>
      <c r="RL126" s="181">
        <v>1</v>
      </c>
      <c r="RM126" s="183">
        <v>1</v>
      </c>
      <c r="RN126" s="183">
        <v>1</v>
      </c>
      <c r="RO126" s="183">
        <v>1</v>
      </c>
      <c r="RP126" s="183">
        <v>1</v>
      </c>
      <c r="RQ126" s="183">
        <v>1</v>
      </c>
      <c r="RR126" s="183">
        <v>1</v>
      </c>
      <c r="RS126" s="192" t="str">
        <f ca="1">IF(ISBLANK(RE126),"",ROUND(AVERAGE(OFFSET(RJ126:RR126,0,0,1,ion21Coop!$F$42)),1))</f>
        <v/>
      </c>
      <c r="RT126" s="269" t="str">
        <f t="shared" si="295"/>
        <v/>
      </c>
      <c r="RV126" s="119">
        <f t="shared" si="214"/>
        <v>21</v>
      </c>
      <c r="RW126" s="123" t="str">
        <f t="shared" si="235"/>
        <v/>
      </c>
      <c r="RX126" s="123">
        <v>121</v>
      </c>
      <c r="RY126" s="423"/>
      <c r="RZ126" s="423"/>
      <c r="SA126" s="423"/>
      <c r="SB126" s="423"/>
      <c r="SC126" s="421"/>
      <c r="SD126" s="422"/>
      <c r="SE126" s="269" t="str">
        <f t="shared" si="296"/>
        <v/>
      </c>
      <c r="SF126" s="180">
        <v>1</v>
      </c>
      <c r="SG126" s="269" t="str">
        <f t="shared" si="297"/>
        <v/>
      </c>
      <c r="SH126" s="180">
        <v>1</v>
      </c>
      <c r="SI126" s="181">
        <v>1</v>
      </c>
      <c r="SJ126" s="181">
        <v>1</v>
      </c>
      <c r="SK126" s="183">
        <v>1</v>
      </c>
      <c r="SL126" s="183">
        <v>1</v>
      </c>
      <c r="SM126" s="183">
        <v>1</v>
      </c>
      <c r="SN126" s="183">
        <v>1</v>
      </c>
      <c r="SO126" s="183">
        <v>1</v>
      </c>
      <c r="SP126" s="183">
        <v>1</v>
      </c>
      <c r="SQ126" s="192" t="str">
        <f ca="1">IF(ISBLANK(SC126),"",ROUND(AVERAGE(OFFSET(SH126:SP126,0,0,1,ion21Coop!$F$42)),1))</f>
        <v/>
      </c>
      <c r="SR126" s="269" t="str">
        <f t="shared" si="298"/>
        <v/>
      </c>
      <c r="ST126" s="565"/>
      <c r="SU126" s="565"/>
      <c r="SV126" s="566"/>
      <c r="SW126" s="567"/>
      <c r="SX126" s="565"/>
      <c r="SY126" s="566"/>
      <c r="SZ126" s="568"/>
      <c r="TA126" s="567"/>
      <c r="TB126" s="553"/>
    </row>
    <row r="127" spans="10:522" x14ac:dyDescent="0.3">
      <c r="J127" s="119">
        <f t="shared" si="194"/>
        <v>1</v>
      </c>
      <c r="K127" s="123" t="str">
        <f t="shared" si="215"/>
        <v>YaJo</v>
      </c>
      <c r="L127" s="123">
        <v>122</v>
      </c>
      <c r="M127" s="351"/>
      <c r="N127" s="351"/>
      <c r="O127" s="351"/>
      <c r="P127" s="351"/>
      <c r="Q127" s="369"/>
      <c r="R127" s="370"/>
      <c r="S127" s="269" t="str">
        <f t="shared" si="236"/>
        <v/>
      </c>
      <c r="T127" s="180">
        <v>1</v>
      </c>
      <c r="U127" s="269" t="str">
        <f t="shared" si="237"/>
        <v/>
      </c>
      <c r="V127" s="180">
        <v>1</v>
      </c>
      <c r="W127" s="181">
        <v>1</v>
      </c>
      <c r="X127" s="181">
        <v>1</v>
      </c>
      <c r="Y127" s="183">
        <v>1</v>
      </c>
      <c r="Z127" s="183">
        <v>1</v>
      </c>
      <c r="AA127" s="183">
        <v>1</v>
      </c>
      <c r="AB127" s="183">
        <v>1</v>
      </c>
      <c r="AC127" s="183">
        <v>1</v>
      </c>
      <c r="AD127" s="183">
        <v>1</v>
      </c>
      <c r="AE127" s="192" t="str">
        <f ca="1">IF(ISBLANK(Q127),"",ROUND(AVERAGE(OFFSET(V127:AD127,0,0,1,ion21Coop!$F$42)),1))</f>
        <v/>
      </c>
      <c r="AF127" s="269" t="str">
        <f t="shared" si="238"/>
        <v/>
      </c>
      <c r="AH127" s="119">
        <f t="shared" si="195"/>
        <v>2</v>
      </c>
      <c r="AI127" s="123" t="str">
        <f t="shared" si="216"/>
        <v>GeLo</v>
      </c>
      <c r="AJ127" s="123">
        <v>122</v>
      </c>
      <c r="AK127" s="351"/>
      <c r="AL127" s="351"/>
      <c r="AM127" s="351"/>
      <c r="AN127" s="351"/>
      <c r="AO127" s="369"/>
      <c r="AP127" s="370"/>
      <c r="AQ127" s="269" t="str">
        <f t="shared" si="239"/>
        <v/>
      </c>
      <c r="AR127" s="180">
        <v>1</v>
      </c>
      <c r="AS127" s="269" t="str">
        <f t="shared" si="240"/>
        <v/>
      </c>
      <c r="AT127" s="180">
        <v>1</v>
      </c>
      <c r="AU127" s="181">
        <v>1</v>
      </c>
      <c r="AV127" s="181">
        <v>1</v>
      </c>
      <c r="AW127" s="183">
        <v>1</v>
      </c>
      <c r="AX127" s="183">
        <v>1</v>
      </c>
      <c r="AY127" s="183">
        <v>1</v>
      </c>
      <c r="AZ127" s="183">
        <v>1</v>
      </c>
      <c r="BA127" s="183">
        <v>1</v>
      </c>
      <c r="BB127" s="183">
        <v>1</v>
      </c>
      <c r="BC127" s="192" t="str">
        <f ca="1">IF(ISBLANK(AO127),"",ROUND(AVERAGE(OFFSET(AT127:BB127,0,0,1,ion21Coop!$F$42)),1))</f>
        <v/>
      </c>
      <c r="BD127" s="269" t="str">
        <f t="shared" si="241"/>
        <v/>
      </c>
      <c r="BF127" s="119">
        <f t="shared" si="196"/>
        <v>3</v>
      </c>
      <c r="BG127" s="123" t="str">
        <f t="shared" si="217"/>
        <v>MiDo</v>
      </c>
      <c r="BH127" s="123">
        <v>122</v>
      </c>
      <c r="BI127" s="351"/>
      <c r="BJ127" s="351"/>
      <c r="BK127" s="351"/>
      <c r="BL127" s="351"/>
      <c r="BM127" s="369"/>
      <c r="BN127" s="370"/>
      <c r="BO127" s="269" t="str">
        <f t="shared" si="242"/>
        <v/>
      </c>
      <c r="BP127" s="180">
        <v>1</v>
      </c>
      <c r="BQ127" s="269" t="str">
        <f t="shared" si="243"/>
        <v/>
      </c>
      <c r="BR127" s="180">
        <v>1</v>
      </c>
      <c r="BS127" s="181">
        <v>1</v>
      </c>
      <c r="BT127" s="181">
        <v>1</v>
      </c>
      <c r="BU127" s="183">
        <v>1</v>
      </c>
      <c r="BV127" s="183">
        <v>1</v>
      </c>
      <c r="BW127" s="183">
        <v>1</v>
      </c>
      <c r="BX127" s="183">
        <v>1</v>
      </c>
      <c r="BY127" s="183">
        <v>1</v>
      </c>
      <c r="BZ127" s="183">
        <v>1</v>
      </c>
      <c r="CA127" s="192" t="str">
        <f ca="1">IF(ISBLANK(BM127),"",ROUND(AVERAGE(OFFSET(BR127:BZ127,0,0,1,ion21Coop!$F$42)),1))</f>
        <v/>
      </c>
      <c r="CB127" s="269" t="str">
        <f t="shared" si="244"/>
        <v/>
      </c>
      <c r="CD127" s="119">
        <f t="shared" si="197"/>
        <v>4</v>
      </c>
      <c r="CE127" s="123" t="str">
        <f t="shared" si="218"/>
        <v>EmNi</v>
      </c>
      <c r="CF127" s="123">
        <v>122</v>
      </c>
      <c r="CG127" s="351"/>
      <c r="CH127" s="351"/>
      <c r="CI127" s="351"/>
      <c r="CJ127" s="351"/>
      <c r="CK127" s="369"/>
      <c r="CL127" s="370"/>
      <c r="CM127" s="269" t="str">
        <f t="shared" si="245"/>
        <v/>
      </c>
      <c r="CN127" s="180">
        <v>1</v>
      </c>
      <c r="CO127" s="269" t="str">
        <f t="shared" si="246"/>
        <v/>
      </c>
      <c r="CP127" s="180">
        <v>1</v>
      </c>
      <c r="CQ127" s="181">
        <v>1</v>
      </c>
      <c r="CR127" s="181">
        <v>1</v>
      </c>
      <c r="CS127" s="183">
        <v>1</v>
      </c>
      <c r="CT127" s="183">
        <v>1</v>
      </c>
      <c r="CU127" s="183">
        <v>1</v>
      </c>
      <c r="CV127" s="183">
        <v>1</v>
      </c>
      <c r="CW127" s="183">
        <v>1</v>
      </c>
      <c r="CX127" s="183">
        <v>1</v>
      </c>
      <c r="CY127" s="192" t="str">
        <f ca="1">IF(ISBLANK(CK127),"",ROUND(AVERAGE(OFFSET(CP127:CX127,0,0,1,ion21Coop!$F$42)),1))</f>
        <v/>
      </c>
      <c r="CZ127" s="269" t="str">
        <f t="shared" si="247"/>
        <v/>
      </c>
      <c r="DB127" s="119">
        <f t="shared" si="198"/>
        <v>5</v>
      </c>
      <c r="DC127" s="123" t="str">
        <f t="shared" si="219"/>
        <v>HeJe</v>
      </c>
      <c r="DD127" s="123">
        <v>122</v>
      </c>
      <c r="DE127" s="423"/>
      <c r="DF127" s="423"/>
      <c r="DG127" s="423"/>
      <c r="DH127" s="423"/>
      <c r="DI127" s="421"/>
      <c r="DJ127" s="422"/>
      <c r="DK127" s="269" t="str">
        <f t="shared" si="248"/>
        <v/>
      </c>
      <c r="DL127" s="180">
        <v>1</v>
      </c>
      <c r="DM127" s="269" t="str">
        <f t="shared" si="249"/>
        <v/>
      </c>
      <c r="DN127" s="180">
        <v>1</v>
      </c>
      <c r="DO127" s="181">
        <v>1</v>
      </c>
      <c r="DP127" s="181">
        <v>1</v>
      </c>
      <c r="DQ127" s="183">
        <v>1</v>
      </c>
      <c r="DR127" s="183">
        <v>1</v>
      </c>
      <c r="DS127" s="183">
        <v>1</v>
      </c>
      <c r="DT127" s="183">
        <v>1</v>
      </c>
      <c r="DU127" s="183">
        <v>1</v>
      </c>
      <c r="DV127" s="183">
        <v>1</v>
      </c>
      <c r="DW127" s="192" t="str">
        <f ca="1">IF(ISBLANK(DI127),"",ROUND(AVERAGE(OFFSET(DN127:DV127,0,0,1,ion21Coop!$F$42)),1))</f>
        <v/>
      </c>
      <c r="DX127" s="269" t="str">
        <f t="shared" si="250"/>
        <v/>
      </c>
      <c r="DZ127" s="119">
        <f t="shared" si="199"/>
        <v>6</v>
      </c>
      <c r="EA127" s="123" t="str">
        <f t="shared" si="220"/>
        <v/>
      </c>
      <c r="EB127" s="123">
        <v>122</v>
      </c>
      <c r="EC127" s="423"/>
      <c r="ED127" s="423"/>
      <c r="EE127" s="423"/>
      <c r="EF127" s="423"/>
      <c r="EG127" s="421"/>
      <c r="EH127" s="422"/>
      <c r="EI127" s="269" t="str">
        <f t="shared" si="251"/>
        <v/>
      </c>
      <c r="EJ127" s="180">
        <v>1</v>
      </c>
      <c r="EK127" s="269" t="str">
        <f t="shared" si="252"/>
        <v/>
      </c>
      <c r="EL127" s="180">
        <v>1</v>
      </c>
      <c r="EM127" s="181">
        <v>1</v>
      </c>
      <c r="EN127" s="181">
        <v>1</v>
      </c>
      <c r="EO127" s="183">
        <v>1</v>
      </c>
      <c r="EP127" s="183">
        <v>1</v>
      </c>
      <c r="EQ127" s="183">
        <v>1</v>
      </c>
      <c r="ER127" s="183">
        <v>1</v>
      </c>
      <c r="ES127" s="183">
        <v>1</v>
      </c>
      <c r="ET127" s="183">
        <v>1</v>
      </c>
      <c r="EU127" s="192" t="str">
        <f ca="1">IF(ISBLANK(EG127),"",ROUND(AVERAGE(OFFSET(EL127:ET127,0,0,1,ion21Coop!$F$42)),1))</f>
        <v/>
      </c>
      <c r="EV127" s="269" t="str">
        <f t="shared" si="253"/>
        <v/>
      </c>
      <c r="EX127" s="119">
        <f t="shared" si="200"/>
        <v>7</v>
      </c>
      <c r="EY127" s="123" t="str">
        <f t="shared" si="221"/>
        <v/>
      </c>
      <c r="EZ127" s="123">
        <v>122</v>
      </c>
      <c r="FA127" s="423"/>
      <c r="FB127" s="423"/>
      <c r="FC127" s="423"/>
      <c r="FD127" s="423"/>
      <c r="FE127" s="421"/>
      <c r="FF127" s="422"/>
      <c r="FG127" s="269" t="str">
        <f t="shared" si="254"/>
        <v/>
      </c>
      <c r="FH127" s="180">
        <v>1</v>
      </c>
      <c r="FI127" s="269" t="str">
        <f t="shared" si="255"/>
        <v/>
      </c>
      <c r="FJ127" s="180">
        <v>1</v>
      </c>
      <c r="FK127" s="181">
        <v>1</v>
      </c>
      <c r="FL127" s="181">
        <v>1</v>
      </c>
      <c r="FM127" s="183">
        <v>1</v>
      </c>
      <c r="FN127" s="183">
        <v>1</v>
      </c>
      <c r="FO127" s="183">
        <v>1</v>
      </c>
      <c r="FP127" s="183">
        <v>1</v>
      </c>
      <c r="FQ127" s="183">
        <v>1</v>
      </c>
      <c r="FR127" s="183">
        <v>1</v>
      </c>
      <c r="FS127" s="192" t="str">
        <f ca="1">IF(ISBLANK(FE127),"",ROUND(AVERAGE(OFFSET(FJ127:FR127,0,0,1,ion21Coop!$F$42)),1))</f>
        <v/>
      </c>
      <c r="FT127" s="269" t="str">
        <f t="shared" si="256"/>
        <v/>
      </c>
      <c r="FV127" s="119">
        <f t="shared" si="201"/>
        <v>8</v>
      </c>
      <c r="FW127" s="123" t="str">
        <f t="shared" si="222"/>
        <v/>
      </c>
      <c r="FX127" s="123">
        <v>122</v>
      </c>
      <c r="FY127" s="423"/>
      <c r="FZ127" s="423"/>
      <c r="GA127" s="423"/>
      <c r="GB127" s="423"/>
      <c r="GC127" s="421"/>
      <c r="GD127" s="422"/>
      <c r="GE127" s="269" t="str">
        <f t="shared" si="257"/>
        <v/>
      </c>
      <c r="GF127" s="180">
        <v>1</v>
      </c>
      <c r="GG127" s="269" t="str">
        <f t="shared" si="258"/>
        <v/>
      </c>
      <c r="GH127" s="180">
        <v>1</v>
      </c>
      <c r="GI127" s="181">
        <v>1</v>
      </c>
      <c r="GJ127" s="181">
        <v>1</v>
      </c>
      <c r="GK127" s="183">
        <v>1</v>
      </c>
      <c r="GL127" s="183">
        <v>1</v>
      </c>
      <c r="GM127" s="183">
        <v>1</v>
      </c>
      <c r="GN127" s="183">
        <v>1</v>
      </c>
      <c r="GO127" s="183">
        <v>1</v>
      </c>
      <c r="GP127" s="183">
        <v>1</v>
      </c>
      <c r="GQ127" s="192" t="str">
        <f ca="1">IF(ISBLANK(GC127),"",ROUND(AVERAGE(OFFSET(GH127:GP127,0,0,1,ion21Coop!$F$42)),1))</f>
        <v/>
      </c>
      <c r="GR127" s="269" t="str">
        <f t="shared" si="259"/>
        <v/>
      </c>
      <c r="GT127" s="119">
        <f t="shared" si="202"/>
        <v>9</v>
      </c>
      <c r="GU127" s="123" t="str">
        <f t="shared" si="223"/>
        <v/>
      </c>
      <c r="GV127" s="123">
        <v>122</v>
      </c>
      <c r="GW127" s="423"/>
      <c r="GX127" s="423"/>
      <c r="GY127" s="423"/>
      <c r="GZ127" s="423"/>
      <c r="HA127" s="421"/>
      <c r="HB127" s="422"/>
      <c r="HC127" s="269" t="str">
        <f t="shared" si="260"/>
        <v/>
      </c>
      <c r="HD127" s="180">
        <v>1</v>
      </c>
      <c r="HE127" s="269" t="str">
        <f t="shared" si="261"/>
        <v/>
      </c>
      <c r="HF127" s="180">
        <v>1</v>
      </c>
      <c r="HG127" s="181">
        <v>1</v>
      </c>
      <c r="HH127" s="181">
        <v>1</v>
      </c>
      <c r="HI127" s="183">
        <v>1</v>
      </c>
      <c r="HJ127" s="183">
        <v>1</v>
      </c>
      <c r="HK127" s="183">
        <v>1</v>
      </c>
      <c r="HL127" s="183">
        <v>1</v>
      </c>
      <c r="HM127" s="183">
        <v>1</v>
      </c>
      <c r="HN127" s="183">
        <v>1</v>
      </c>
      <c r="HO127" s="192" t="str">
        <f ca="1">IF(ISBLANK(HA127),"",ROUND(AVERAGE(OFFSET(HF127:HN127,0,0,1,ion21Coop!$F$42)),1))</f>
        <v/>
      </c>
      <c r="HP127" s="269" t="str">
        <f t="shared" si="262"/>
        <v/>
      </c>
      <c r="HR127" s="119">
        <f t="shared" si="203"/>
        <v>10</v>
      </c>
      <c r="HS127" s="123" t="str">
        <f t="shared" si="224"/>
        <v/>
      </c>
      <c r="HT127" s="123">
        <v>122</v>
      </c>
      <c r="HU127" s="423"/>
      <c r="HV127" s="423"/>
      <c r="HW127" s="423"/>
      <c r="HX127" s="423"/>
      <c r="HY127" s="421"/>
      <c r="HZ127" s="422"/>
      <c r="IA127" s="269" t="str">
        <f t="shared" si="263"/>
        <v/>
      </c>
      <c r="IB127" s="180">
        <v>1</v>
      </c>
      <c r="IC127" s="269" t="str">
        <f t="shared" si="264"/>
        <v/>
      </c>
      <c r="ID127" s="180">
        <v>1</v>
      </c>
      <c r="IE127" s="181">
        <v>1</v>
      </c>
      <c r="IF127" s="181">
        <v>1</v>
      </c>
      <c r="IG127" s="183">
        <v>1</v>
      </c>
      <c r="IH127" s="183">
        <v>1</v>
      </c>
      <c r="II127" s="183">
        <v>1</v>
      </c>
      <c r="IJ127" s="183">
        <v>1</v>
      </c>
      <c r="IK127" s="183">
        <v>1</v>
      </c>
      <c r="IL127" s="183">
        <v>1</v>
      </c>
      <c r="IM127" s="192" t="str">
        <f ca="1">IF(ISBLANK(HY127),"",ROUND(AVERAGE(OFFSET(ID127:IL127,0,0,1,ion21Coop!$F$42)),1))</f>
        <v/>
      </c>
      <c r="IN127" s="269" t="str">
        <f t="shared" si="265"/>
        <v/>
      </c>
      <c r="IP127" s="119">
        <f t="shared" si="204"/>
        <v>11</v>
      </c>
      <c r="IQ127" s="123" t="str">
        <f t="shared" si="225"/>
        <v/>
      </c>
      <c r="IR127" s="123">
        <v>122</v>
      </c>
      <c r="IS127" s="423"/>
      <c r="IT127" s="423"/>
      <c r="IU127" s="423"/>
      <c r="IV127" s="423"/>
      <c r="IW127" s="421"/>
      <c r="IX127" s="422"/>
      <c r="IY127" s="269" t="str">
        <f t="shared" si="266"/>
        <v/>
      </c>
      <c r="IZ127" s="180">
        <v>1</v>
      </c>
      <c r="JA127" s="269" t="str">
        <f t="shared" si="267"/>
        <v/>
      </c>
      <c r="JB127" s="180">
        <v>1</v>
      </c>
      <c r="JC127" s="181">
        <v>1</v>
      </c>
      <c r="JD127" s="181">
        <v>1</v>
      </c>
      <c r="JE127" s="183">
        <v>1</v>
      </c>
      <c r="JF127" s="183">
        <v>1</v>
      </c>
      <c r="JG127" s="183">
        <v>1</v>
      </c>
      <c r="JH127" s="183">
        <v>1</v>
      </c>
      <c r="JI127" s="183">
        <v>1</v>
      </c>
      <c r="JJ127" s="183">
        <v>1</v>
      </c>
      <c r="JK127" s="192" t="str">
        <f ca="1">IF(ISBLANK(IW127),"",ROUND(AVERAGE(OFFSET(JB127:JJ127,0,0,1,ion21Coop!$F$42)),1))</f>
        <v/>
      </c>
      <c r="JL127" s="269" t="str">
        <f t="shared" si="268"/>
        <v/>
      </c>
      <c r="JN127" s="119">
        <f t="shared" si="205"/>
        <v>12</v>
      </c>
      <c r="JO127" s="123" t="str">
        <f t="shared" si="226"/>
        <v/>
      </c>
      <c r="JP127" s="123">
        <v>122</v>
      </c>
      <c r="JQ127" s="423"/>
      <c r="JR127" s="423"/>
      <c r="JS127" s="423"/>
      <c r="JT127" s="423"/>
      <c r="JU127" s="421"/>
      <c r="JV127" s="422"/>
      <c r="JW127" s="269" t="str">
        <f t="shared" si="269"/>
        <v/>
      </c>
      <c r="JX127" s="180">
        <v>1</v>
      </c>
      <c r="JY127" s="269" t="str">
        <f t="shared" si="270"/>
        <v/>
      </c>
      <c r="JZ127" s="180">
        <v>1</v>
      </c>
      <c r="KA127" s="181">
        <v>1</v>
      </c>
      <c r="KB127" s="181">
        <v>1</v>
      </c>
      <c r="KC127" s="183">
        <v>1</v>
      </c>
      <c r="KD127" s="183">
        <v>1</v>
      </c>
      <c r="KE127" s="183">
        <v>1</v>
      </c>
      <c r="KF127" s="183">
        <v>1</v>
      </c>
      <c r="KG127" s="183">
        <v>1</v>
      </c>
      <c r="KH127" s="183">
        <v>1</v>
      </c>
      <c r="KI127" s="192" t="str">
        <f ca="1">IF(ISBLANK(JU127),"",ROUND(AVERAGE(OFFSET(JZ127:KH127,0,0,1,ion21Coop!$F$42)),1))</f>
        <v/>
      </c>
      <c r="KJ127" s="269" t="str">
        <f t="shared" si="271"/>
        <v/>
      </c>
      <c r="KL127" s="119">
        <f t="shared" si="206"/>
        <v>13</v>
      </c>
      <c r="KM127" s="123" t="str">
        <f t="shared" si="227"/>
        <v/>
      </c>
      <c r="KN127" s="123">
        <v>122</v>
      </c>
      <c r="KO127" s="423"/>
      <c r="KP127" s="423"/>
      <c r="KQ127" s="423"/>
      <c r="KR127" s="423"/>
      <c r="KS127" s="421"/>
      <c r="KT127" s="422"/>
      <c r="KU127" s="269" t="str">
        <f t="shared" si="272"/>
        <v/>
      </c>
      <c r="KV127" s="180">
        <v>1</v>
      </c>
      <c r="KW127" s="269" t="str">
        <f t="shared" si="273"/>
        <v/>
      </c>
      <c r="KX127" s="180">
        <v>1</v>
      </c>
      <c r="KY127" s="181">
        <v>1</v>
      </c>
      <c r="KZ127" s="181">
        <v>1</v>
      </c>
      <c r="LA127" s="183">
        <v>1</v>
      </c>
      <c r="LB127" s="183">
        <v>1</v>
      </c>
      <c r="LC127" s="183">
        <v>1</v>
      </c>
      <c r="LD127" s="183">
        <v>1</v>
      </c>
      <c r="LE127" s="183">
        <v>1</v>
      </c>
      <c r="LF127" s="183">
        <v>1</v>
      </c>
      <c r="LG127" s="192" t="str">
        <f ca="1">IF(ISBLANK(KS127),"",ROUND(AVERAGE(OFFSET(KX127:LF127,0,0,1,ion21Coop!$F$42)),1))</f>
        <v/>
      </c>
      <c r="LH127" s="269" t="str">
        <f t="shared" si="274"/>
        <v/>
      </c>
      <c r="LJ127" s="119">
        <f t="shared" si="207"/>
        <v>14</v>
      </c>
      <c r="LK127" s="123" t="str">
        <f t="shared" si="228"/>
        <v/>
      </c>
      <c r="LL127" s="123">
        <v>122</v>
      </c>
      <c r="LM127" s="423"/>
      <c r="LN127" s="423"/>
      <c r="LO127" s="423"/>
      <c r="LP127" s="423"/>
      <c r="LQ127" s="421"/>
      <c r="LR127" s="422"/>
      <c r="LS127" s="269" t="str">
        <f t="shared" si="275"/>
        <v/>
      </c>
      <c r="LT127" s="180">
        <v>1</v>
      </c>
      <c r="LU127" s="269" t="str">
        <f t="shared" si="276"/>
        <v/>
      </c>
      <c r="LV127" s="180">
        <v>1</v>
      </c>
      <c r="LW127" s="181">
        <v>1</v>
      </c>
      <c r="LX127" s="181">
        <v>1</v>
      </c>
      <c r="LY127" s="183">
        <v>1</v>
      </c>
      <c r="LZ127" s="183">
        <v>1</v>
      </c>
      <c r="MA127" s="183">
        <v>1</v>
      </c>
      <c r="MB127" s="183">
        <v>1</v>
      </c>
      <c r="MC127" s="183">
        <v>1</v>
      </c>
      <c r="MD127" s="183">
        <v>1</v>
      </c>
      <c r="ME127" s="192" t="str">
        <f ca="1">IF(ISBLANK(LQ127),"",ROUND(AVERAGE(OFFSET(LV127:MD127,0,0,1,ion21Coop!$F$42)),1))</f>
        <v/>
      </c>
      <c r="MF127" s="269" t="str">
        <f t="shared" si="277"/>
        <v/>
      </c>
      <c r="MH127" s="119">
        <f t="shared" si="208"/>
        <v>15</v>
      </c>
      <c r="MI127" s="123" t="str">
        <f t="shared" si="229"/>
        <v/>
      </c>
      <c r="MJ127" s="123">
        <v>122</v>
      </c>
      <c r="MK127" s="423"/>
      <c r="ML127" s="423"/>
      <c r="MM127" s="423"/>
      <c r="MN127" s="423"/>
      <c r="MO127" s="421"/>
      <c r="MP127" s="422"/>
      <c r="MQ127" s="269" t="str">
        <f t="shared" si="278"/>
        <v/>
      </c>
      <c r="MR127" s="180">
        <v>1</v>
      </c>
      <c r="MS127" s="269" t="str">
        <f t="shared" si="279"/>
        <v/>
      </c>
      <c r="MT127" s="180">
        <v>1</v>
      </c>
      <c r="MU127" s="181">
        <v>1</v>
      </c>
      <c r="MV127" s="181">
        <v>1</v>
      </c>
      <c r="MW127" s="183">
        <v>1</v>
      </c>
      <c r="MX127" s="183">
        <v>1</v>
      </c>
      <c r="MY127" s="183">
        <v>1</v>
      </c>
      <c r="MZ127" s="183">
        <v>1</v>
      </c>
      <c r="NA127" s="183">
        <v>1</v>
      </c>
      <c r="NB127" s="183">
        <v>1</v>
      </c>
      <c r="NC127" s="192" t="str">
        <f ca="1">IF(ISBLANK(MO127),"",ROUND(AVERAGE(OFFSET(MT127:NB127,0,0,1,ion21Coop!$F$42)),1))</f>
        <v/>
      </c>
      <c r="ND127" s="269" t="str">
        <f t="shared" si="280"/>
        <v/>
      </c>
      <c r="NF127" s="119">
        <f t="shared" si="209"/>
        <v>16</v>
      </c>
      <c r="NG127" s="123" t="str">
        <f t="shared" si="230"/>
        <v/>
      </c>
      <c r="NH127" s="123">
        <v>122</v>
      </c>
      <c r="NI127" s="423"/>
      <c r="NJ127" s="423"/>
      <c r="NK127" s="423"/>
      <c r="NL127" s="423"/>
      <c r="NM127" s="421"/>
      <c r="NN127" s="422"/>
      <c r="NO127" s="269" t="str">
        <f t="shared" si="281"/>
        <v/>
      </c>
      <c r="NP127" s="180">
        <v>1</v>
      </c>
      <c r="NQ127" s="269" t="str">
        <f t="shared" si="282"/>
        <v/>
      </c>
      <c r="NR127" s="180">
        <v>1</v>
      </c>
      <c r="NS127" s="181">
        <v>1</v>
      </c>
      <c r="NT127" s="181">
        <v>1</v>
      </c>
      <c r="NU127" s="183">
        <v>1</v>
      </c>
      <c r="NV127" s="183">
        <v>1</v>
      </c>
      <c r="NW127" s="183">
        <v>1</v>
      </c>
      <c r="NX127" s="183">
        <v>1</v>
      </c>
      <c r="NY127" s="183">
        <v>1</v>
      </c>
      <c r="NZ127" s="183">
        <v>1</v>
      </c>
      <c r="OA127" s="192" t="str">
        <f ca="1">IF(ISBLANK(NM127),"",ROUND(AVERAGE(OFFSET(NR127:NZ127,0,0,1,ion21Coop!$F$42)),1))</f>
        <v/>
      </c>
      <c r="OB127" s="269" t="str">
        <f t="shared" si="283"/>
        <v/>
      </c>
      <c r="OD127" s="119">
        <f t="shared" si="210"/>
        <v>17</v>
      </c>
      <c r="OE127" s="123" t="str">
        <f t="shared" si="231"/>
        <v/>
      </c>
      <c r="OF127" s="123">
        <v>122</v>
      </c>
      <c r="OG127" s="423"/>
      <c r="OH127" s="423"/>
      <c r="OI127" s="423"/>
      <c r="OJ127" s="423"/>
      <c r="OK127" s="421"/>
      <c r="OL127" s="422"/>
      <c r="OM127" s="269" t="str">
        <f t="shared" si="284"/>
        <v/>
      </c>
      <c r="ON127" s="180">
        <v>1</v>
      </c>
      <c r="OO127" s="269" t="str">
        <f t="shared" si="285"/>
        <v/>
      </c>
      <c r="OP127" s="180">
        <v>1</v>
      </c>
      <c r="OQ127" s="181">
        <v>1</v>
      </c>
      <c r="OR127" s="181">
        <v>1</v>
      </c>
      <c r="OS127" s="183">
        <v>1</v>
      </c>
      <c r="OT127" s="183">
        <v>1</v>
      </c>
      <c r="OU127" s="183">
        <v>1</v>
      </c>
      <c r="OV127" s="183">
        <v>1</v>
      </c>
      <c r="OW127" s="183">
        <v>1</v>
      </c>
      <c r="OX127" s="183">
        <v>1</v>
      </c>
      <c r="OY127" s="192" t="str">
        <f ca="1">IF(ISBLANK(OK127),"",ROUND(AVERAGE(OFFSET(OP127:OX127,0,0,1,ion21Coop!$F$42)),1))</f>
        <v/>
      </c>
      <c r="OZ127" s="269" t="str">
        <f t="shared" si="286"/>
        <v/>
      </c>
      <c r="PB127" s="119">
        <f t="shared" si="211"/>
        <v>18</v>
      </c>
      <c r="PC127" s="123" t="str">
        <f t="shared" si="232"/>
        <v/>
      </c>
      <c r="PD127" s="123">
        <v>122</v>
      </c>
      <c r="PE127" s="423"/>
      <c r="PF127" s="423"/>
      <c r="PG127" s="423"/>
      <c r="PH127" s="423"/>
      <c r="PI127" s="421"/>
      <c r="PJ127" s="422"/>
      <c r="PK127" s="269" t="str">
        <f t="shared" si="287"/>
        <v/>
      </c>
      <c r="PL127" s="180">
        <v>1</v>
      </c>
      <c r="PM127" s="269" t="str">
        <f t="shared" si="288"/>
        <v/>
      </c>
      <c r="PN127" s="180">
        <v>1</v>
      </c>
      <c r="PO127" s="181">
        <v>1</v>
      </c>
      <c r="PP127" s="181">
        <v>1</v>
      </c>
      <c r="PQ127" s="183">
        <v>1</v>
      </c>
      <c r="PR127" s="183">
        <v>1</v>
      </c>
      <c r="PS127" s="183">
        <v>1</v>
      </c>
      <c r="PT127" s="183">
        <v>1</v>
      </c>
      <c r="PU127" s="183">
        <v>1</v>
      </c>
      <c r="PV127" s="183">
        <v>1</v>
      </c>
      <c r="PW127" s="192" t="str">
        <f ca="1">IF(ISBLANK(PI127),"",ROUND(AVERAGE(OFFSET(PN127:PV127,0,0,1,ion21Coop!$F$42)),1))</f>
        <v/>
      </c>
      <c r="PX127" s="269" t="str">
        <f t="shared" si="289"/>
        <v/>
      </c>
      <c r="PZ127" s="119">
        <f t="shared" si="212"/>
        <v>19</v>
      </c>
      <c r="QA127" s="123" t="str">
        <f t="shared" si="233"/>
        <v/>
      </c>
      <c r="QB127" s="123">
        <v>122</v>
      </c>
      <c r="QC127" s="423"/>
      <c r="QD127" s="423"/>
      <c r="QE127" s="423"/>
      <c r="QF127" s="423"/>
      <c r="QG127" s="421"/>
      <c r="QH127" s="422"/>
      <c r="QI127" s="269" t="str">
        <f t="shared" si="290"/>
        <v/>
      </c>
      <c r="QJ127" s="180">
        <v>1</v>
      </c>
      <c r="QK127" s="269" t="str">
        <f t="shared" si="291"/>
        <v/>
      </c>
      <c r="QL127" s="180">
        <v>1</v>
      </c>
      <c r="QM127" s="181">
        <v>1</v>
      </c>
      <c r="QN127" s="181">
        <v>1</v>
      </c>
      <c r="QO127" s="183">
        <v>1</v>
      </c>
      <c r="QP127" s="183">
        <v>1</v>
      </c>
      <c r="QQ127" s="183">
        <v>1</v>
      </c>
      <c r="QR127" s="183">
        <v>1</v>
      </c>
      <c r="QS127" s="183">
        <v>1</v>
      </c>
      <c r="QT127" s="183">
        <v>1</v>
      </c>
      <c r="QU127" s="192" t="str">
        <f ca="1">IF(ISBLANK(QG127),"",ROUND(AVERAGE(OFFSET(QL127:QT127,0,0,1,ion21Coop!$F$42)),1))</f>
        <v/>
      </c>
      <c r="QV127" s="269" t="str">
        <f t="shared" si="292"/>
        <v/>
      </c>
      <c r="QX127" s="119">
        <f t="shared" si="213"/>
        <v>20</v>
      </c>
      <c r="QY127" s="123" t="str">
        <f t="shared" si="234"/>
        <v/>
      </c>
      <c r="QZ127" s="123">
        <v>122</v>
      </c>
      <c r="RA127" s="423"/>
      <c r="RB127" s="423"/>
      <c r="RC127" s="423"/>
      <c r="RD127" s="423"/>
      <c r="RE127" s="421"/>
      <c r="RF127" s="422"/>
      <c r="RG127" s="269" t="str">
        <f t="shared" si="293"/>
        <v/>
      </c>
      <c r="RH127" s="180">
        <v>1</v>
      </c>
      <c r="RI127" s="269" t="str">
        <f t="shared" si="294"/>
        <v/>
      </c>
      <c r="RJ127" s="180">
        <v>1</v>
      </c>
      <c r="RK127" s="181">
        <v>1</v>
      </c>
      <c r="RL127" s="181">
        <v>1</v>
      </c>
      <c r="RM127" s="183">
        <v>1</v>
      </c>
      <c r="RN127" s="183">
        <v>1</v>
      </c>
      <c r="RO127" s="183">
        <v>1</v>
      </c>
      <c r="RP127" s="183">
        <v>1</v>
      </c>
      <c r="RQ127" s="183">
        <v>1</v>
      </c>
      <c r="RR127" s="183">
        <v>1</v>
      </c>
      <c r="RS127" s="192" t="str">
        <f ca="1">IF(ISBLANK(RE127),"",ROUND(AVERAGE(OFFSET(RJ127:RR127,0,0,1,ion21Coop!$F$42)),1))</f>
        <v/>
      </c>
      <c r="RT127" s="269" t="str">
        <f t="shared" si="295"/>
        <v/>
      </c>
      <c r="RV127" s="119">
        <f t="shared" si="214"/>
        <v>21</v>
      </c>
      <c r="RW127" s="123" t="str">
        <f t="shared" si="235"/>
        <v/>
      </c>
      <c r="RX127" s="123">
        <v>122</v>
      </c>
      <c r="RY127" s="423"/>
      <c r="RZ127" s="423"/>
      <c r="SA127" s="423"/>
      <c r="SB127" s="423"/>
      <c r="SC127" s="421"/>
      <c r="SD127" s="422"/>
      <c r="SE127" s="269" t="str">
        <f t="shared" si="296"/>
        <v/>
      </c>
      <c r="SF127" s="180">
        <v>1</v>
      </c>
      <c r="SG127" s="269" t="str">
        <f t="shared" si="297"/>
        <v/>
      </c>
      <c r="SH127" s="180">
        <v>1</v>
      </c>
      <c r="SI127" s="181">
        <v>1</v>
      </c>
      <c r="SJ127" s="181">
        <v>1</v>
      </c>
      <c r="SK127" s="183">
        <v>1</v>
      </c>
      <c r="SL127" s="183">
        <v>1</v>
      </c>
      <c r="SM127" s="183">
        <v>1</v>
      </c>
      <c r="SN127" s="183">
        <v>1</v>
      </c>
      <c r="SO127" s="183">
        <v>1</v>
      </c>
      <c r="SP127" s="183">
        <v>1</v>
      </c>
      <c r="SQ127" s="192" t="str">
        <f ca="1">IF(ISBLANK(SC127),"",ROUND(AVERAGE(OFFSET(SH127:SP127,0,0,1,ion21Coop!$F$42)),1))</f>
        <v/>
      </c>
      <c r="SR127" s="269" t="str">
        <f t="shared" si="298"/>
        <v/>
      </c>
      <c r="ST127" s="565"/>
      <c r="SU127" s="565"/>
      <c r="SV127" s="566"/>
      <c r="SW127" s="567"/>
      <c r="SX127" s="565"/>
      <c r="SY127" s="566"/>
      <c r="SZ127" s="568"/>
      <c r="TA127" s="567"/>
      <c r="TB127" s="553"/>
    </row>
    <row r="128" spans="10:522" x14ac:dyDescent="0.3">
      <c r="J128" s="119">
        <f t="shared" si="194"/>
        <v>1</v>
      </c>
      <c r="K128" s="123" t="str">
        <f t="shared" si="215"/>
        <v>YaJo</v>
      </c>
      <c r="L128" s="123">
        <v>123</v>
      </c>
      <c r="M128" s="351"/>
      <c r="N128" s="351"/>
      <c r="O128" s="351"/>
      <c r="P128" s="351"/>
      <c r="Q128" s="369"/>
      <c r="R128" s="370"/>
      <c r="S128" s="269" t="str">
        <f t="shared" si="236"/>
        <v/>
      </c>
      <c r="T128" s="180">
        <v>1</v>
      </c>
      <c r="U128" s="269" t="str">
        <f t="shared" si="237"/>
        <v/>
      </c>
      <c r="V128" s="180">
        <v>1</v>
      </c>
      <c r="W128" s="181">
        <v>1</v>
      </c>
      <c r="X128" s="181">
        <v>1</v>
      </c>
      <c r="Y128" s="183">
        <v>1</v>
      </c>
      <c r="Z128" s="183">
        <v>1</v>
      </c>
      <c r="AA128" s="183">
        <v>1</v>
      </c>
      <c r="AB128" s="183">
        <v>1</v>
      </c>
      <c r="AC128" s="183">
        <v>1</v>
      </c>
      <c r="AD128" s="183">
        <v>1</v>
      </c>
      <c r="AE128" s="192" t="str">
        <f ca="1">IF(ISBLANK(Q128),"",ROUND(AVERAGE(OFFSET(V128:AD128,0,0,1,ion21Coop!$F$42)),1))</f>
        <v/>
      </c>
      <c r="AF128" s="269" t="str">
        <f t="shared" si="238"/>
        <v/>
      </c>
      <c r="AH128" s="119">
        <f t="shared" si="195"/>
        <v>2</v>
      </c>
      <c r="AI128" s="123" t="str">
        <f t="shared" si="216"/>
        <v>GeLo</v>
      </c>
      <c r="AJ128" s="123">
        <v>123</v>
      </c>
      <c r="AK128" s="351"/>
      <c r="AL128" s="351"/>
      <c r="AM128" s="351"/>
      <c r="AN128" s="351"/>
      <c r="AO128" s="369"/>
      <c r="AP128" s="370"/>
      <c r="AQ128" s="269" t="str">
        <f t="shared" si="239"/>
        <v/>
      </c>
      <c r="AR128" s="180">
        <v>1</v>
      </c>
      <c r="AS128" s="269" t="str">
        <f t="shared" si="240"/>
        <v/>
      </c>
      <c r="AT128" s="180">
        <v>1</v>
      </c>
      <c r="AU128" s="181">
        <v>1</v>
      </c>
      <c r="AV128" s="181">
        <v>1</v>
      </c>
      <c r="AW128" s="183">
        <v>1</v>
      </c>
      <c r="AX128" s="183">
        <v>1</v>
      </c>
      <c r="AY128" s="183">
        <v>1</v>
      </c>
      <c r="AZ128" s="183">
        <v>1</v>
      </c>
      <c r="BA128" s="183">
        <v>1</v>
      </c>
      <c r="BB128" s="183">
        <v>1</v>
      </c>
      <c r="BC128" s="192" t="str">
        <f ca="1">IF(ISBLANK(AO128),"",ROUND(AVERAGE(OFFSET(AT128:BB128,0,0,1,ion21Coop!$F$42)),1))</f>
        <v/>
      </c>
      <c r="BD128" s="269" t="str">
        <f t="shared" si="241"/>
        <v/>
      </c>
      <c r="BF128" s="119">
        <f t="shared" si="196"/>
        <v>3</v>
      </c>
      <c r="BG128" s="123" t="str">
        <f t="shared" si="217"/>
        <v>MiDo</v>
      </c>
      <c r="BH128" s="123">
        <v>123</v>
      </c>
      <c r="BI128" s="351"/>
      <c r="BJ128" s="351"/>
      <c r="BK128" s="351"/>
      <c r="BL128" s="351"/>
      <c r="BM128" s="369"/>
      <c r="BN128" s="370"/>
      <c r="BO128" s="269" t="str">
        <f t="shared" si="242"/>
        <v/>
      </c>
      <c r="BP128" s="180">
        <v>1</v>
      </c>
      <c r="BQ128" s="269" t="str">
        <f t="shared" si="243"/>
        <v/>
      </c>
      <c r="BR128" s="180">
        <v>1</v>
      </c>
      <c r="BS128" s="181">
        <v>1</v>
      </c>
      <c r="BT128" s="181">
        <v>1</v>
      </c>
      <c r="BU128" s="183">
        <v>1</v>
      </c>
      <c r="BV128" s="183">
        <v>1</v>
      </c>
      <c r="BW128" s="183">
        <v>1</v>
      </c>
      <c r="BX128" s="183">
        <v>1</v>
      </c>
      <c r="BY128" s="183">
        <v>1</v>
      </c>
      <c r="BZ128" s="183">
        <v>1</v>
      </c>
      <c r="CA128" s="192" t="str">
        <f ca="1">IF(ISBLANK(BM128),"",ROUND(AVERAGE(OFFSET(BR128:BZ128,0,0,1,ion21Coop!$F$42)),1))</f>
        <v/>
      </c>
      <c r="CB128" s="269" t="str">
        <f t="shared" si="244"/>
        <v/>
      </c>
      <c r="CD128" s="119">
        <f t="shared" si="197"/>
        <v>4</v>
      </c>
      <c r="CE128" s="123" t="str">
        <f t="shared" si="218"/>
        <v>EmNi</v>
      </c>
      <c r="CF128" s="123">
        <v>123</v>
      </c>
      <c r="CG128" s="351"/>
      <c r="CH128" s="351"/>
      <c r="CI128" s="351"/>
      <c r="CJ128" s="351"/>
      <c r="CK128" s="369"/>
      <c r="CL128" s="370"/>
      <c r="CM128" s="269" t="str">
        <f t="shared" si="245"/>
        <v/>
      </c>
      <c r="CN128" s="180">
        <v>1</v>
      </c>
      <c r="CO128" s="269" t="str">
        <f t="shared" si="246"/>
        <v/>
      </c>
      <c r="CP128" s="180">
        <v>1</v>
      </c>
      <c r="CQ128" s="181">
        <v>1</v>
      </c>
      <c r="CR128" s="181">
        <v>1</v>
      </c>
      <c r="CS128" s="183">
        <v>1</v>
      </c>
      <c r="CT128" s="183">
        <v>1</v>
      </c>
      <c r="CU128" s="183">
        <v>1</v>
      </c>
      <c r="CV128" s="183">
        <v>1</v>
      </c>
      <c r="CW128" s="183">
        <v>1</v>
      </c>
      <c r="CX128" s="183">
        <v>1</v>
      </c>
      <c r="CY128" s="192" t="str">
        <f ca="1">IF(ISBLANK(CK128),"",ROUND(AVERAGE(OFFSET(CP128:CX128,0,0,1,ion21Coop!$F$42)),1))</f>
        <v/>
      </c>
      <c r="CZ128" s="269" t="str">
        <f t="shared" si="247"/>
        <v/>
      </c>
      <c r="DB128" s="119">
        <f t="shared" si="198"/>
        <v>5</v>
      </c>
      <c r="DC128" s="123" t="str">
        <f t="shared" si="219"/>
        <v>HeJe</v>
      </c>
      <c r="DD128" s="123">
        <v>123</v>
      </c>
      <c r="DE128" s="423"/>
      <c r="DF128" s="423"/>
      <c r="DG128" s="423"/>
      <c r="DH128" s="423"/>
      <c r="DI128" s="421"/>
      <c r="DJ128" s="422"/>
      <c r="DK128" s="269" t="str">
        <f t="shared" si="248"/>
        <v/>
      </c>
      <c r="DL128" s="180">
        <v>1</v>
      </c>
      <c r="DM128" s="269" t="str">
        <f t="shared" si="249"/>
        <v/>
      </c>
      <c r="DN128" s="180">
        <v>1</v>
      </c>
      <c r="DO128" s="181">
        <v>1</v>
      </c>
      <c r="DP128" s="181">
        <v>1</v>
      </c>
      <c r="DQ128" s="183">
        <v>1</v>
      </c>
      <c r="DR128" s="183">
        <v>1</v>
      </c>
      <c r="DS128" s="183">
        <v>1</v>
      </c>
      <c r="DT128" s="183">
        <v>1</v>
      </c>
      <c r="DU128" s="183">
        <v>1</v>
      </c>
      <c r="DV128" s="183">
        <v>1</v>
      </c>
      <c r="DW128" s="192" t="str">
        <f ca="1">IF(ISBLANK(DI128),"",ROUND(AVERAGE(OFFSET(DN128:DV128,0,0,1,ion21Coop!$F$42)),1))</f>
        <v/>
      </c>
      <c r="DX128" s="269" t="str">
        <f t="shared" si="250"/>
        <v/>
      </c>
      <c r="DZ128" s="119">
        <f t="shared" si="199"/>
        <v>6</v>
      </c>
      <c r="EA128" s="123" t="str">
        <f t="shared" si="220"/>
        <v/>
      </c>
      <c r="EB128" s="123">
        <v>123</v>
      </c>
      <c r="EC128" s="423"/>
      <c r="ED128" s="423"/>
      <c r="EE128" s="423"/>
      <c r="EF128" s="423"/>
      <c r="EG128" s="421"/>
      <c r="EH128" s="422"/>
      <c r="EI128" s="269" t="str">
        <f t="shared" si="251"/>
        <v/>
      </c>
      <c r="EJ128" s="180">
        <v>1</v>
      </c>
      <c r="EK128" s="269" t="str">
        <f t="shared" si="252"/>
        <v/>
      </c>
      <c r="EL128" s="180">
        <v>1</v>
      </c>
      <c r="EM128" s="181">
        <v>1</v>
      </c>
      <c r="EN128" s="181">
        <v>1</v>
      </c>
      <c r="EO128" s="183">
        <v>1</v>
      </c>
      <c r="EP128" s="183">
        <v>1</v>
      </c>
      <c r="EQ128" s="183">
        <v>1</v>
      </c>
      <c r="ER128" s="183">
        <v>1</v>
      </c>
      <c r="ES128" s="183">
        <v>1</v>
      </c>
      <c r="ET128" s="183">
        <v>1</v>
      </c>
      <c r="EU128" s="192" t="str">
        <f ca="1">IF(ISBLANK(EG128),"",ROUND(AVERAGE(OFFSET(EL128:ET128,0,0,1,ion21Coop!$F$42)),1))</f>
        <v/>
      </c>
      <c r="EV128" s="269" t="str">
        <f t="shared" si="253"/>
        <v/>
      </c>
      <c r="EX128" s="119">
        <f t="shared" si="200"/>
        <v>7</v>
      </c>
      <c r="EY128" s="123" t="str">
        <f t="shared" si="221"/>
        <v/>
      </c>
      <c r="EZ128" s="123">
        <v>123</v>
      </c>
      <c r="FA128" s="423"/>
      <c r="FB128" s="423"/>
      <c r="FC128" s="423"/>
      <c r="FD128" s="423"/>
      <c r="FE128" s="421"/>
      <c r="FF128" s="422"/>
      <c r="FG128" s="269" t="str">
        <f t="shared" si="254"/>
        <v/>
      </c>
      <c r="FH128" s="180">
        <v>1</v>
      </c>
      <c r="FI128" s="269" t="str">
        <f t="shared" si="255"/>
        <v/>
      </c>
      <c r="FJ128" s="180">
        <v>1</v>
      </c>
      <c r="FK128" s="181">
        <v>1</v>
      </c>
      <c r="FL128" s="181">
        <v>1</v>
      </c>
      <c r="FM128" s="183">
        <v>1</v>
      </c>
      <c r="FN128" s="183">
        <v>1</v>
      </c>
      <c r="FO128" s="183">
        <v>1</v>
      </c>
      <c r="FP128" s="183">
        <v>1</v>
      </c>
      <c r="FQ128" s="183">
        <v>1</v>
      </c>
      <c r="FR128" s="183">
        <v>1</v>
      </c>
      <c r="FS128" s="192" t="str">
        <f ca="1">IF(ISBLANK(FE128),"",ROUND(AVERAGE(OFFSET(FJ128:FR128,0,0,1,ion21Coop!$F$42)),1))</f>
        <v/>
      </c>
      <c r="FT128" s="269" t="str">
        <f t="shared" si="256"/>
        <v/>
      </c>
      <c r="FV128" s="119">
        <f t="shared" si="201"/>
        <v>8</v>
      </c>
      <c r="FW128" s="123" t="str">
        <f t="shared" si="222"/>
        <v/>
      </c>
      <c r="FX128" s="123">
        <v>123</v>
      </c>
      <c r="FY128" s="423"/>
      <c r="FZ128" s="423"/>
      <c r="GA128" s="423"/>
      <c r="GB128" s="423"/>
      <c r="GC128" s="421"/>
      <c r="GD128" s="422"/>
      <c r="GE128" s="269" t="str">
        <f t="shared" si="257"/>
        <v/>
      </c>
      <c r="GF128" s="180">
        <v>1</v>
      </c>
      <c r="GG128" s="269" t="str">
        <f t="shared" si="258"/>
        <v/>
      </c>
      <c r="GH128" s="180">
        <v>1</v>
      </c>
      <c r="GI128" s="181">
        <v>1</v>
      </c>
      <c r="GJ128" s="181">
        <v>1</v>
      </c>
      <c r="GK128" s="183">
        <v>1</v>
      </c>
      <c r="GL128" s="183">
        <v>1</v>
      </c>
      <c r="GM128" s="183">
        <v>1</v>
      </c>
      <c r="GN128" s="183">
        <v>1</v>
      </c>
      <c r="GO128" s="183">
        <v>1</v>
      </c>
      <c r="GP128" s="183">
        <v>1</v>
      </c>
      <c r="GQ128" s="192" t="str">
        <f ca="1">IF(ISBLANK(GC128),"",ROUND(AVERAGE(OFFSET(GH128:GP128,0,0,1,ion21Coop!$F$42)),1))</f>
        <v/>
      </c>
      <c r="GR128" s="269" t="str">
        <f t="shared" si="259"/>
        <v/>
      </c>
      <c r="GT128" s="119">
        <f t="shared" si="202"/>
        <v>9</v>
      </c>
      <c r="GU128" s="123" t="str">
        <f t="shared" si="223"/>
        <v/>
      </c>
      <c r="GV128" s="123">
        <v>123</v>
      </c>
      <c r="GW128" s="423"/>
      <c r="GX128" s="423"/>
      <c r="GY128" s="423"/>
      <c r="GZ128" s="423"/>
      <c r="HA128" s="421"/>
      <c r="HB128" s="422"/>
      <c r="HC128" s="269" t="str">
        <f t="shared" si="260"/>
        <v/>
      </c>
      <c r="HD128" s="180">
        <v>1</v>
      </c>
      <c r="HE128" s="269" t="str">
        <f t="shared" si="261"/>
        <v/>
      </c>
      <c r="HF128" s="180">
        <v>1</v>
      </c>
      <c r="HG128" s="181">
        <v>1</v>
      </c>
      <c r="HH128" s="181">
        <v>1</v>
      </c>
      <c r="HI128" s="183">
        <v>1</v>
      </c>
      <c r="HJ128" s="183">
        <v>1</v>
      </c>
      <c r="HK128" s="183">
        <v>1</v>
      </c>
      <c r="HL128" s="183">
        <v>1</v>
      </c>
      <c r="HM128" s="183">
        <v>1</v>
      </c>
      <c r="HN128" s="183">
        <v>1</v>
      </c>
      <c r="HO128" s="192" t="str">
        <f ca="1">IF(ISBLANK(HA128),"",ROUND(AVERAGE(OFFSET(HF128:HN128,0,0,1,ion21Coop!$F$42)),1))</f>
        <v/>
      </c>
      <c r="HP128" s="269" t="str">
        <f t="shared" si="262"/>
        <v/>
      </c>
      <c r="HR128" s="119">
        <f t="shared" si="203"/>
        <v>10</v>
      </c>
      <c r="HS128" s="123" t="str">
        <f t="shared" si="224"/>
        <v/>
      </c>
      <c r="HT128" s="123">
        <v>123</v>
      </c>
      <c r="HU128" s="423"/>
      <c r="HV128" s="423"/>
      <c r="HW128" s="423"/>
      <c r="HX128" s="423"/>
      <c r="HY128" s="421"/>
      <c r="HZ128" s="422"/>
      <c r="IA128" s="269" t="str">
        <f t="shared" si="263"/>
        <v/>
      </c>
      <c r="IB128" s="180">
        <v>1</v>
      </c>
      <c r="IC128" s="269" t="str">
        <f t="shared" si="264"/>
        <v/>
      </c>
      <c r="ID128" s="180">
        <v>1</v>
      </c>
      <c r="IE128" s="181">
        <v>1</v>
      </c>
      <c r="IF128" s="181">
        <v>1</v>
      </c>
      <c r="IG128" s="183">
        <v>1</v>
      </c>
      <c r="IH128" s="183">
        <v>1</v>
      </c>
      <c r="II128" s="183">
        <v>1</v>
      </c>
      <c r="IJ128" s="183">
        <v>1</v>
      </c>
      <c r="IK128" s="183">
        <v>1</v>
      </c>
      <c r="IL128" s="183">
        <v>1</v>
      </c>
      <c r="IM128" s="192" t="str">
        <f ca="1">IF(ISBLANK(HY128),"",ROUND(AVERAGE(OFFSET(ID128:IL128,0,0,1,ion21Coop!$F$42)),1))</f>
        <v/>
      </c>
      <c r="IN128" s="269" t="str">
        <f t="shared" si="265"/>
        <v/>
      </c>
      <c r="IP128" s="119">
        <f t="shared" si="204"/>
        <v>11</v>
      </c>
      <c r="IQ128" s="123" t="str">
        <f t="shared" si="225"/>
        <v/>
      </c>
      <c r="IR128" s="123">
        <v>123</v>
      </c>
      <c r="IS128" s="423"/>
      <c r="IT128" s="423"/>
      <c r="IU128" s="423"/>
      <c r="IV128" s="423"/>
      <c r="IW128" s="421"/>
      <c r="IX128" s="422"/>
      <c r="IY128" s="269" t="str">
        <f t="shared" si="266"/>
        <v/>
      </c>
      <c r="IZ128" s="180">
        <v>1</v>
      </c>
      <c r="JA128" s="269" t="str">
        <f t="shared" si="267"/>
        <v/>
      </c>
      <c r="JB128" s="180">
        <v>1</v>
      </c>
      <c r="JC128" s="181">
        <v>1</v>
      </c>
      <c r="JD128" s="181">
        <v>1</v>
      </c>
      <c r="JE128" s="183">
        <v>1</v>
      </c>
      <c r="JF128" s="183">
        <v>1</v>
      </c>
      <c r="JG128" s="183">
        <v>1</v>
      </c>
      <c r="JH128" s="183">
        <v>1</v>
      </c>
      <c r="JI128" s="183">
        <v>1</v>
      </c>
      <c r="JJ128" s="183">
        <v>1</v>
      </c>
      <c r="JK128" s="192" t="str">
        <f ca="1">IF(ISBLANK(IW128),"",ROUND(AVERAGE(OFFSET(JB128:JJ128,0,0,1,ion21Coop!$F$42)),1))</f>
        <v/>
      </c>
      <c r="JL128" s="269" t="str">
        <f t="shared" si="268"/>
        <v/>
      </c>
      <c r="JN128" s="119">
        <f t="shared" si="205"/>
        <v>12</v>
      </c>
      <c r="JO128" s="123" t="str">
        <f t="shared" si="226"/>
        <v/>
      </c>
      <c r="JP128" s="123">
        <v>123</v>
      </c>
      <c r="JQ128" s="423"/>
      <c r="JR128" s="423"/>
      <c r="JS128" s="423"/>
      <c r="JT128" s="423"/>
      <c r="JU128" s="421"/>
      <c r="JV128" s="422"/>
      <c r="JW128" s="269" t="str">
        <f t="shared" si="269"/>
        <v/>
      </c>
      <c r="JX128" s="180">
        <v>1</v>
      </c>
      <c r="JY128" s="269" t="str">
        <f t="shared" si="270"/>
        <v/>
      </c>
      <c r="JZ128" s="180">
        <v>1</v>
      </c>
      <c r="KA128" s="181">
        <v>1</v>
      </c>
      <c r="KB128" s="181">
        <v>1</v>
      </c>
      <c r="KC128" s="183">
        <v>1</v>
      </c>
      <c r="KD128" s="183">
        <v>1</v>
      </c>
      <c r="KE128" s="183">
        <v>1</v>
      </c>
      <c r="KF128" s="183">
        <v>1</v>
      </c>
      <c r="KG128" s="183">
        <v>1</v>
      </c>
      <c r="KH128" s="183">
        <v>1</v>
      </c>
      <c r="KI128" s="192" t="str">
        <f ca="1">IF(ISBLANK(JU128),"",ROUND(AVERAGE(OFFSET(JZ128:KH128,0,0,1,ion21Coop!$F$42)),1))</f>
        <v/>
      </c>
      <c r="KJ128" s="269" t="str">
        <f t="shared" si="271"/>
        <v/>
      </c>
      <c r="KL128" s="119">
        <f t="shared" si="206"/>
        <v>13</v>
      </c>
      <c r="KM128" s="123" t="str">
        <f t="shared" si="227"/>
        <v/>
      </c>
      <c r="KN128" s="123">
        <v>123</v>
      </c>
      <c r="KO128" s="423"/>
      <c r="KP128" s="423"/>
      <c r="KQ128" s="423"/>
      <c r="KR128" s="423"/>
      <c r="KS128" s="421"/>
      <c r="KT128" s="422"/>
      <c r="KU128" s="269" t="str">
        <f t="shared" si="272"/>
        <v/>
      </c>
      <c r="KV128" s="180">
        <v>1</v>
      </c>
      <c r="KW128" s="269" t="str">
        <f t="shared" si="273"/>
        <v/>
      </c>
      <c r="KX128" s="180">
        <v>1</v>
      </c>
      <c r="KY128" s="181">
        <v>1</v>
      </c>
      <c r="KZ128" s="181">
        <v>1</v>
      </c>
      <c r="LA128" s="183">
        <v>1</v>
      </c>
      <c r="LB128" s="183">
        <v>1</v>
      </c>
      <c r="LC128" s="183">
        <v>1</v>
      </c>
      <c r="LD128" s="183">
        <v>1</v>
      </c>
      <c r="LE128" s="183">
        <v>1</v>
      </c>
      <c r="LF128" s="183">
        <v>1</v>
      </c>
      <c r="LG128" s="192" t="str">
        <f ca="1">IF(ISBLANK(KS128),"",ROUND(AVERAGE(OFFSET(KX128:LF128,0,0,1,ion21Coop!$F$42)),1))</f>
        <v/>
      </c>
      <c r="LH128" s="269" t="str">
        <f t="shared" si="274"/>
        <v/>
      </c>
      <c r="LJ128" s="119">
        <f t="shared" si="207"/>
        <v>14</v>
      </c>
      <c r="LK128" s="123" t="str">
        <f t="shared" si="228"/>
        <v/>
      </c>
      <c r="LL128" s="123">
        <v>123</v>
      </c>
      <c r="LM128" s="423"/>
      <c r="LN128" s="423"/>
      <c r="LO128" s="423"/>
      <c r="LP128" s="423"/>
      <c r="LQ128" s="421"/>
      <c r="LR128" s="422"/>
      <c r="LS128" s="269" t="str">
        <f t="shared" si="275"/>
        <v/>
      </c>
      <c r="LT128" s="180">
        <v>1</v>
      </c>
      <c r="LU128" s="269" t="str">
        <f t="shared" si="276"/>
        <v/>
      </c>
      <c r="LV128" s="180">
        <v>1</v>
      </c>
      <c r="LW128" s="181">
        <v>1</v>
      </c>
      <c r="LX128" s="181">
        <v>1</v>
      </c>
      <c r="LY128" s="183">
        <v>1</v>
      </c>
      <c r="LZ128" s="183">
        <v>1</v>
      </c>
      <c r="MA128" s="183">
        <v>1</v>
      </c>
      <c r="MB128" s="183">
        <v>1</v>
      </c>
      <c r="MC128" s="183">
        <v>1</v>
      </c>
      <c r="MD128" s="183">
        <v>1</v>
      </c>
      <c r="ME128" s="192" t="str">
        <f ca="1">IF(ISBLANK(LQ128),"",ROUND(AVERAGE(OFFSET(LV128:MD128,0,0,1,ion21Coop!$F$42)),1))</f>
        <v/>
      </c>
      <c r="MF128" s="269" t="str">
        <f t="shared" si="277"/>
        <v/>
      </c>
      <c r="MH128" s="119">
        <f t="shared" si="208"/>
        <v>15</v>
      </c>
      <c r="MI128" s="123" t="str">
        <f t="shared" si="229"/>
        <v/>
      </c>
      <c r="MJ128" s="123">
        <v>123</v>
      </c>
      <c r="MK128" s="423"/>
      <c r="ML128" s="423"/>
      <c r="MM128" s="423"/>
      <c r="MN128" s="423"/>
      <c r="MO128" s="421"/>
      <c r="MP128" s="422"/>
      <c r="MQ128" s="269" t="str">
        <f t="shared" si="278"/>
        <v/>
      </c>
      <c r="MR128" s="180">
        <v>1</v>
      </c>
      <c r="MS128" s="269" t="str">
        <f t="shared" si="279"/>
        <v/>
      </c>
      <c r="MT128" s="180">
        <v>1</v>
      </c>
      <c r="MU128" s="181">
        <v>1</v>
      </c>
      <c r="MV128" s="181">
        <v>1</v>
      </c>
      <c r="MW128" s="183">
        <v>1</v>
      </c>
      <c r="MX128" s="183">
        <v>1</v>
      </c>
      <c r="MY128" s="183">
        <v>1</v>
      </c>
      <c r="MZ128" s="183">
        <v>1</v>
      </c>
      <c r="NA128" s="183">
        <v>1</v>
      </c>
      <c r="NB128" s="183">
        <v>1</v>
      </c>
      <c r="NC128" s="192" t="str">
        <f ca="1">IF(ISBLANK(MO128),"",ROUND(AVERAGE(OFFSET(MT128:NB128,0,0,1,ion21Coop!$F$42)),1))</f>
        <v/>
      </c>
      <c r="ND128" s="269" t="str">
        <f t="shared" si="280"/>
        <v/>
      </c>
      <c r="NF128" s="119">
        <f t="shared" si="209"/>
        <v>16</v>
      </c>
      <c r="NG128" s="123" t="str">
        <f t="shared" si="230"/>
        <v/>
      </c>
      <c r="NH128" s="123">
        <v>123</v>
      </c>
      <c r="NI128" s="423"/>
      <c r="NJ128" s="423"/>
      <c r="NK128" s="423"/>
      <c r="NL128" s="423"/>
      <c r="NM128" s="421"/>
      <c r="NN128" s="422"/>
      <c r="NO128" s="269" t="str">
        <f t="shared" si="281"/>
        <v/>
      </c>
      <c r="NP128" s="180">
        <v>1</v>
      </c>
      <c r="NQ128" s="269" t="str">
        <f t="shared" si="282"/>
        <v/>
      </c>
      <c r="NR128" s="180">
        <v>1</v>
      </c>
      <c r="NS128" s="181">
        <v>1</v>
      </c>
      <c r="NT128" s="181">
        <v>1</v>
      </c>
      <c r="NU128" s="183">
        <v>1</v>
      </c>
      <c r="NV128" s="183">
        <v>1</v>
      </c>
      <c r="NW128" s="183">
        <v>1</v>
      </c>
      <c r="NX128" s="183">
        <v>1</v>
      </c>
      <c r="NY128" s="183">
        <v>1</v>
      </c>
      <c r="NZ128" s="183">
        <v>1</v>
      </c>
      <c r="OA128" s="192" t="str">
        <f ca="1">IF(ISBLANK(NM128),"",ROUND(AVERAGE(OFFSET(NR128:NZ128,0,0,1,ion21Coop!$F$42)),1))</f>
        <v/>
      </c>
      <c r="OB128" s="269" t="str">
        <f t="shared" si="283"/>
        <v/>
      </c>
      <c r="OD128" s="119">
        <f t="shared" si="210"/>
        <v>17</v>
      </c>
      <c r="OE128" s="123" t="str">
        <f t="shared" si="231"/>
        <v/>
      </c>
      <c r="OF128" s="123">
        <v>123</v>
      </c>
      <c r="OG128" s="423"/>
      <c r="OH128" s="423"/>
      <c r="OI128" s="423"/>
      <c r="OJ128" s="423"/>
      <c r="OK128" s="421"/>
      <c r="OL128" s="422"/>
      <c r="OM128" s="269" t="str">
        <f t="shared" si="284"/>
        <v/>
      </c>
      <c r="ON128" s="180">
        <v>1</v>
      </c>
      <c r="OO128" s="269" t="str">
        <f t="shared" si="285"/>
        <v/>
      </c>
      <c r="OP128" s="180">
        <v>1</v>
      </c>
      <c r="OQ128" s="181">
        <v>1</v>
      </c>
      <c r="OR128" s="181">
        <v>1</v>
      </c>
      <c r="OS128" s="183">
        <v>1</v>
      </c>
      <c r="OT128" s="183">
        <v>1</v>
      </c>
      <c r="OU128" s="183">
        <v>1</v>
      </c>
      <c r="OV128" s="183">
        <v>1</v>
      </c>
      <c r="OW128" s="183">
        <v>1</v>
      </c>
      <c r="OX128" s="183">
        <v>1</v>
      </c>
      <c r="OY128" s="192" t="str">
        <f ca="1">IF(ISBLANK(OK128),"",ROUND(AVERAGE(OFFSET(OP128:OX128,0,0,1,ion21Coop!$F$42)),1))</f>
        <v/>
      </c>
      <c r="OZ128" s="269" t="str">
        <f t="shared" si="286"/>
        <v/>
      </c>
      <c r="PB128" s="119">
        <f t="shared" si="211"/>
        <v>18</v>
      </c>
      <c r="PC128" s="123" t="str">
        <f t="shared" si="232"/>
        <v/>
      </c>
      <c r="PD128" s="123">
        <v>123</v>
      </c>
      <c r="PE128" s="423"/>
      <c r="PF128" s="423"/>
      <c r="PG128" s="423"/>
      <c r="PH128" s="423"/>
      <c r="PI128" s="421"/>
      <c r="PJ128" s="422"/>
      <c r="PK128" s="269" t="str">
        <f t="shared" si="287"/>
        <v/>
      </c>
      <c r="PL128" s="180">
        <v>1</v>
      </c>
      <c r="PM128" s="269" t="str">
        <f t="shared" si="288"/>
        <v/>
      </c>
      <c r="PN128" s="180">
        <v>1</v>
      </c>
      <c r="PO128" s="181">
        <v>1</v>
      </c>
      <c r="PP128" s="181">
        <v>1</v>
      </c>
      <c r="PQ128" s="183">
        <v>1</v>
      </c>
      <c r="PR128" s="183">
        <v>1</v>
      </c>
      <c r="PS128" s="183">
        <v>1</v>
      </c>
      <c r="PT128" s="183">
        <v>1</v>
      </c>
      <c r="PU128" s="183">
        <v>1</v>
      </c>
      <c r="PV128" s="183">
        <v>1</v>
      </c>
      <c r="PW128" s="192" t="str">
        <f ca="1">IF(ISBLANK(PI128),"",ROUND(AVERAGE(OFFSET(PN128:PV128,0,0,1,ion21Coop!$F$42)),1))</f>
        <v/>
      </c>
      <c r="PX128" s="269" t="str">
        <f t="shared" si="289"/>
        <v/>
      </c>
      <c r="PZ128" s="119">
        <f t="shared" si="212"/>
        <v>19</v>
      </c>
      <c r="QA128" s="123" t="str">
        <f t="shared" si="233"/>
        <v/>
      </c>
      <c r="QB128" s="123">
        <v>123</v>
      </c>
      <c r="QC128" s="423"/>
      <c r="QD128" s="423"/>
      <c r="QE128" s="423"/>
      <c r="QF128" s="423"/>
      <c r="QG128" s="421"/>
      <c r="QH128" s="422"/>
      <c r="QI128" s="269" t="str">
        <f t="shared" si="290"/>
        <v/>
      </c>
      <c r="QJ128" s="180">
        <v>1</v>
      </c>
      <c r="QK128" s="269" t="str">
        <f t="shared" si="291"/>
        <v/>
      </c>
      <c r="QL128" s="180">
        <v>1</v>
      </c>
      <c r="QM128" s="181">
        <v>1</v>
      </c>
      <c r="QN128" s="181">
        <v>1</v>
      </c>
      <c r="QO128" s="183">
        <v>1</v>
      </c>
      <c r="QP128" s="183">
        <v>1</v>
      </c>
      <c r="QQ128" s="183">
        <v>1</v>
      </c>
      <c r="QR128" s="183">
        <v>1</v>
      </c>
      <c r="QS128" s="183">
        <v>1</v>
      </c>
      <c r="QT128" s="183">
        <v>1</v>
      </c>
      <c r="QU128" s="192" t="str">
        <f ca="1">IF(ISBLANK(QG128),"",ROUND(AVERAGE(OFFSET(QL128:QT128,0,0,1,ion21Coop!$F$42)),1))</f>
        <v/>
      </c>
      <c r="QV128" s="269" t="str">
        <f t="shared" si="292"/>
        <v/>
      </c>
      <c r="QX128" s="119">
        <f t="shared" si="213"/>
        <v>20</v>
      </c>
      <c r="QY128" s="123" t="str">
        <f t="shared" si="234"/>
        <v/>
      </c>
      <c r="QZ128" s="123">
        <v>123</v>
      </c>
      <c r="RA128" s="423"/>
      <c r="RB128" s="423"/>
      <c r="RC128" s="423"/>
      <c r="RD128" s="423"/>
      <c r="RE128" s="421"/>
      <c r="RF128" s="422"/>
      <c r="RG128" s="269" t="str">
        <f t="shared" si="293"/>
        <v/>
      </c>
      <c r="RH128" s="180">
        <v>1</v>
      </c>
      <c r="RI128" s="269" t="str">
        <f t="shared" si="294"/>
        <v/>
      </c>
      <c r="RJ128" s="180">
        <v>1</v>
      </c>
      <c r="RK128" s="181">
        <v>1</v>
      </c>
      <c r="RL128" s="181">
        <v>1</v>
      </c>
      <c r="RM128" s="183">
        <v>1</v>
      </c>
      <c r="RN128" s="183">
        <v>1</v>
      </c>
      <c r="RO128" s="183">
        <v>1</v>
      </c>
      <c r="RP128" s="183">
        <v>1</v>
      </c>
      <c r="RQ128" s="183">
        <v>1</v>
      </c>
      <c r="RR128" s="183">
        <v>1</v>
      </c>
      <c r="RS128" s="192" t="str">
        <f ca="1">IF(ISBLANK(RE128),"",ROUND(AVERAGE(OFFSET(RJ128:RR128,0,0,1,ion21Coop!$F$42)),1))</f>
        <v/>
      </c>
      <c r="RT128" s="269" t="str">
        <f t="shared" si="295"/>
        <v/>
      </c>
      <c r="RV128" s="119">
        <f t="shared" si="214"/>
        <v>21</v>
      </c>
      <c r="RW128" s="123" t="str">
        <f t="shared" si="235"/>
        <v/>
      </c>
      <c r="RX128" s="123">
        <v>123</v>
      </c>
      <c r="RY128" s="423"/>
      <c r="RZ128" s="423"/>
      <c r="SA128" s="423"/>
      <c r="SB128" s="423"/>
      <c r="SC128" s="421"/>
      <c r="SD128" s="422"/>
      <c r="SE128" s="269" t="str">
        <f t="shared" si="296"/>
        <v/>
      </c>
      <c r="SF128" s="180">
        <v>1</v>
      </c>
      <c r="SG128" s="269" t="str">
        <f t="shared" si="297"/>
        <v/>
      </c>
      <c r="SH128" s="180">
        <v>1</v>
      </c>
      <c r="SI128" s="181">
        <v>1</v>
      </c>
      <c r="SJ128" s="181">
        <v>1</v>
      </c>
      <c r="SK128" s="183">
        <v>1</v>
      </c>
      <c r="SL128" s="183">
        <v>1</v>
      </c>
      <c r="SM128" s="183">
        <v>1</v>
      </c>
      <c r="SN128" s="183">
        <v>1</v>
      </c>
      <c r="SO128" s="183">
        <v>1</v>
      </c>
      <c r="SP128" s="183">
        <v>1</v>
      </c>
      <c r="SQ128" s="192" t="str">
        <f ca="1">IF(ISBLANK(SC128),"",ROUND(AVERAGE(OFFSET(SH128:SP128,0,0,1,ion21Coop!$F$42)),1))</f>
        <v/>
      </c>
      <c r="SR128" s="269" t="str">
        <f t="shared" si="298"/>
        <v/>
      </c>
      <c r="ST128" s="565"/>
      <c r="SU128" s="565"/>
      <c r="SV128" s="566"/>
      <c r="SW128" s="567"/>
      <c r="SX128" s="565"/>
      <c r="SY128" s="566"/>
      <c r="SZ128" s="568"/>
      <c r="TA128" s="567"/>
      <c r="TB128" s="553"/>
    </row>
    <row r="129" spans="10:522" x14ac:dyDescent="0.3">
      <c r="J129" s="119">
        <f t="shared" si="194"/>
        <v>1</v>
      </c>
      <c r="K129" s="123" t="str">
        <f t="shared" si="215"/>
        <v>YaJo</v>
      </c>
      <c r="L129" s="123">
        <v>124</v>
      </c>
      <c r="M129" s="351"/>
      <c r="N129" s="351"/>
      <c r="O129" s="351"/>
      <c r="P129" s="351"/>
      <c r="Q129" s="369"/>
      <c r="R129" s="370"/>
      <c r="S129" s="269" t="str">
        <f t="shared" si="236"/>
        <v/>
      </c>
      <c r="T129" s="180">
        <v>1</v>
      </c>
      <c r="U129" s="269" t="str">
        <f t="shared" si="237"/>
        <v/>
      </c>
      <c r="V129" s="180">
        <v>1</v>
      </c>
      <c r="W129" s="181">
        <v>1</v>
      </c>
      <c r="X129" s="181">
        <v>1</v>
      </c>
      <c r="Y129" s="183">
        <v>1</v>
      </c>
      <c r="Z129" s="183">
        <v>1</v>
      </c>
      <c r="AA129" s="183">
        <v>1</v>
      </c>
      <c r="AB129" s="183">
        <v>1</v>
      </c>
      <c r="AC129" s="183">
        <v>1</v>
      </c>
      <c r="AD129" s="183">
        <v>1</v>
      </c>
      <c r="AE129" s="192" t="str">
        <f ca="1">IF(ISBLANK(Q129),"",ROUND(AVERAGE(OFFSET(V129:AD129,0,0,1,ion21Coop!$F$42)),1))</f>
        <v/>
      </c>
      <c r="AF129" s="269" t="str">
        <f t="shared" si="238"/>
        <v/>
      </c>
      <c r="AH129" s="119">
        <f t="shared" si="195"/>
        <v>2</v>
      </c>
      <c r="AI129" s="123" t="str">
        <f t="shared" si="216"/>
        <v>GeLo</v>
      </c>
      <c r="AJ129" s="123">
        <v>124</v>
      </c>
      <c r="AK129" s="351"/>
      <c r="AL129" s="351"/>
      <c r="AM129" s="351"/>
      <c r="AN129" s="351"/>
      <c r="AO129" s="369"/>
      <c r="AP129" s="370"/>
      <c r="AQ129" s="269" t="str">
        <f t="shared" si="239"/>
        <v/>
      </c>
      <c r="AR129" s="180">
        <v>1</v>
      </c>
      <c r="AS129" s="269" t="str">
        <f t="shared" si="240"/>
        <v/>
      </c>
      <c r="AT129" s="180">
        <v>1</v>
      </c>
      <c r="AU129" s="181">
        <v>1</v>
      </c>
      <c r="AV129" s="181">
        <v>1</v>
      </c>
      <c r="AW129" s="183">
        <v>1</v>
      </c>
      <c r="AX129" s="183">
        <v>1</v>
      </c>
      <c r="AY129" s="183">
        <v>1</v>
      </c>
      <c r="AZ129" s="183">
        <v>1</v>
      </c>
      <c r="BA129" s="183">
        <v>1</v>
      </c>
      <c r="BB129" s="183">
        <v>1</v>
      </c>
      <c r="BC129" s="192" t="str">
        <f ca="1">IF(ISBLANK(AO129),"",ROUND(AVERAGE(OFFSET(AT129:BB129,0,0,1,ion21Coop!$F$42)),1))</f>
        <v/>
      </c>
      <c r="BD129" s="269" t="str">
        <f t="shared" si="241"/>
        <v/>
      </c>
      <c r="BF129" s="119">
        <f t="shared" si="196"/>
        <v>3</v>
      </c>
      <c r="BG129" s="123" t="str">
        <f t="shared" si="217"/>
        <v>MiDo</v>
      </c>
      <c r="BH129" s="123">
        <v>124</v>
      </c>
      <c r="BI129" s="351"/>
      <c r="BJ129" s="351"/>
      <c r="BK129" s="351"/>
      <c r="BL129" s="351"/>
      <c r="BM129" s="369"/>
      <c r="BN129" s="370"/>
      <c r="BO129" s="269" t="str">
        <f t="shared" si="242"/>
        <v/>
      </c>
      <c r="BP129" s="180">
        <v>1</v>
      </c>
      <c r="BQ129" s="269" t="str">
        <f t="shared" si="243"/>
        <v/>
      </c>
      <c r="BR129" s="180">
        <v>1</v>
      </c>
      <c r="BS129" s="181">
        <v>1</v>
      </c>
      <c r="BT129" s="181">
        <v>1</v>
      </c>
      <c r="BU129" s="183">
        <v>1</v>
      </c>
      <c r="BV129" s="183">
        <v>1</v>
      </c>
      <c r="BW129" s="183">
        <v>1</v>
      </c>
      <c r="BX129" s="183">
        <v>1</v>
      </c>
      <c r="BY129" s="183">
        <v>1</v>
      </c>
      <c r="BZ129" s="183">
        <v>1</v>
      </c>
      <c r="CA129" s="192" t="str">
        <f ca="1">IF(ISBLANK(BM129),"",ROUND(AVERAGE(OFFSET(BR129:BZ129,0,0,1,ion21Coop!$F$42)),1))</f>
        <v/>
      </c>
      <c r="CB129" s="269" t="str">
        <f t="shared" si="244"/>
        <v/>
      </c>
      <c r="CD129" s="119">
        <f t="shared" si="197"/>
        <v>4</v>
      </c>
      <c r="CE129" s="123" t="str">
        <f t="shared" si="218"/>
        <v>EmNi</v>
      </c>
      <c r="CF129" s="123">
        <v>124</v>
      </c>
      <c r="CG129" s="351"/>
      <c r="CH129" s="351"/>
      <c r="CI129" s="351"/>
      <c r="CJ129" s="351"/>
      <c r="CK129" s="369"/>
      <c r="CL129" s="370"/>
      <c r="CM129" s="269" t="str">
        <f t="shared" si="245"/>
        <v/>
      </c>
      <c r="CN129" s="180">
        <v>1</v>
      </c>
      <c r="CO129" s="269" t="str">
        <f t="shared" si="246"/>
        <v/>
      </c>
      <c r="CP129" s="180">
        <v>1</v>
      </c>
      <c r="CQ129" s="181">
        <v>1</v>
      </c>
      <c r="CR129" s="181">
        <v>1</v>
      </c>
      <c r="CS129" s="183">
        <v>1</v>
      </c>
      <c r="CT129" s="183">
        <v>1</v>
      </c>
      <c r="CU129" s="183">
        <v>1</v>
      </c>
      <c r="CV129" s="183">
        <v>1</v>
      </c>
      <c r="CW129" s="183">
        <v>1</v>
      </c>
      <c r="CX129" s="183">
        <v>1</v>
      </c>
      <c r="CY129" s="192" t="str">
        <f ca="1">IF(ISBLANK(CK129),"",ROUND(AVERAGE(OFFSET(CP129:CX129,0,0,1,ion21Coop!$F$42)),1))</f>
        <v/>
      </c>
      <c r="CZ129" s="269" t="str">
        <f t="shared" si="247"/>
        <v/>
      </c>
      <c r="DB129" s="119">
        <f t="shared" si="198"/>
        <v>5</v>
      </c>
      <c r="DC129" s="123" t="str">
        <f t="shared" si="219"/>
        <v>HeJe</v>
      </c>
      <c r="DD129" s="123">
        <v>124</v>
      </c>
      <c r="DE129" s="423"/>
      <c r="DF129" s="423"/>
      <c r="DG129" s="423"/>
      <c r="DH129" s="423"/>
      <c r="DI129" s="421"/>
      <c r="DJ129" s="422"/>
      <c r="DK129" s="269" t="str">
        <f t="shared" si="248"/>
        <v/>
      </c>
      <c r="DL129" s="180">
        <v>1</v>
      </c>
      <c r="DM129" s="269" t="str">
        <f t="shared" si="249"/>
        <v/>
      </c>
      <c r="DN129" s="180">
        <v>1</v>
      </c>
      <c r="DO129" s="181">
        <v>1</v>
      </c>
      <c r="DP129" s="181">
        <v>1</v>
      </c>
      <c r="DQ129" s="183">
        <v>1</v>
      </c>
      <c r="DR129" s="183">
        <v>1</v>
      </c>
      <c r="DS129" s="183">
        <v>1</v>
      </c>
      <c r="DT129" s="183">
        <v>1</v>
      </c>
      <c r="DU129" s="183">
        <v>1</v>
      </c>
      <c r="DV129" s="183">
        <v>1</v>
      </c>
      <c r="DW129" s="192" t="str">
        <f ca="1">IF(ISBLANK(DI129),"",ROUND(AVERAGE(OFFSET(DN129:DV129,0,0,1,ion21Coop!$F$42)),1))</f>
        <v/>
      </c>
      <c r="DX129" s="269" t="str">
        <f t="shared" si="250"/>
        <v/>
      </c>
      <c r="DZ129" s="119">
        <f t="shared" si="199"/>
        <v>6</v>
      </c>
      <c r="EA129" s="123" t="str">
        <f t="shared" si="220"/>
        <v/>
      </c>
      <c r="EB129" s="123">
        <v>124</v>
      </c>
      <c r="EC129" s="423"/>
      <c r="ED129" s="423"/>
      <c r="EE129" s="423"/>
      <c r="EF129" s="423"/>
      <c r="EG129" s="421"/>
      <c r="EH129" s="422"/>
      <c r="EI129" s="269" t="str">
        <f t="shared" si="251"/>
        <v/>
      </c>
      <c r="EJ129" s="180">
        <v>1</v>
      </c>
      <c r="EK129" s="269" t="str">
        <f t="shared" si="252"/>
        <v/>
      </c>
      <c r="EL129" s="180">
        <v>1</v>
      </c>
      <c r="EM129" s="181">
        <v>1</v>
      </c>
      <c r="EN129" s="181">
        <v>1</v>
      </c>
      <c r="EO129" s="183">
        <v>1</v>
      </c>
      <c r="EP129" s="183">
        <v>1</v>
      </c>
      <c r="EQ129" s="183">
        <v>1</v>
      </c>
      <c r="ER129" s="183">
        <v>1</v>
      </c>
      <c r="ES129" s="183">
        <v>1</v>
      </c>
      <c r="ET129" s="183">
        <v>1</v>
      </c>
      <c r="EU129" s="192" t="str">
        <f ca="1">IF(ISBLANK(EG129),"",ROUND(AVERAGE(OFFSET(EL129:ET129,0,0,1,ion21Coop!$F$42)),1))</f>
        <v/>
      </c>
      <c r="EV129" s="269" t="str">
        <f t="shared" si="253"/>
        <v/>
      </c>
      <c r="EX129" s="119">
        <f t="shared" si="200"/>
        <v>7</v>
      </c>
      <c r="EY129" s="123" t="str">
        <f t="shared" si="221"/>
        <v/>
      </c>
      <c r="EZ129" s="123">
        <v>124</v>
      </c>
      <c r="FA129" s="423"/>
      <c r="FB129" s="423"/>
      <c r="FC129" s="423"/>
      <c r="FD129" s="423"/>
      <c r="FE129" s="421"/>
      <c r="FF129" s="422"/>
      <c r="FG129" s="269" t="str">
        <f t="shared" si="254"/>
        <v/>
      </c>
      <c r="FH129" s="180">
        <v>1</v>
      </c>
      <c r="FI129" s="269" t="str">
        <f t="shared" si="255"/>
        <v/>
      </c>
      <c r="FJ129" s="180">
        <v>1</v>
      </c>
      <c r="FK129" s="181">
        <v>1</v>
      </c>
      <c r="FL129" s="181">
        <v>1</v>
      </c>
      <c r="FM129" s="183">
        <v>1</v>
      </c>
      <c r="FN129" s="183">
        <v>1</v>
      </c>
      <c r="FO129" s="183">
        <v>1</v>
      </c>
      <c r="FP129" s="183">
        <v>1</v>
      </c>
      <c r="FQ129" s="183">
        <v>1</v>
      </c>
      <c r="FR129" s="183">
        <v>1</v>
      </c>
      <c r="FS129" s="192" t="str">
        <f ca="1">IF(ISBLANK(FE129),"",ROUND(AVERAGE(OFFSET(FJ129:FR129,0,0,1,ion21Coop!$F$42)),1))</f>
        <v/>
      </c>
      <c r="FT129" s="269" t="str">
        <f t="shared" si="256"/>
        <v/>
      </c>
      <c r="FV129" s="119">
        <f t="shared" si="201"/>
        <v>8</v>
      </c>
      <c r="FW129" s="123" t="str">
        <f t="shared" si="222"/>
        <v/>
      </c>
      <c r="FX129" s="123">
        <v>124</v>
      </c>
      <c r="FY129" s="423"/>
      <c r="FZ129" s="423"/>
      <c r="GA129" s="423"/>
      <c r="GB129" s="423"/>
      <c r="GC129" s="421"/>
      <c r="GD129" s="422"/>
      <c r="GE129" s="269" t="str">
        <f t="shared" si="257"/>
        <v/>
      </c>
      <c r="GF129" s="180">
        <v>1</v>
      </c>
      <c r="GG129" s="269" t="str">
        <f t="shared" si="258"/>
        <v/>
      </c>
      <c r="GH129" s="180">
        <v>1</v>
      </c>
      <c r="GI129" s="181">
        <v>1</v>
      </c>
      <c r="GJ129" s="181">
        <v>1</v>
      </c>
      <c r="GK129" s="183">
        <v>1</v>
      </c>
      <c r="GL129" s="183">
        <v>1</v>
      </c>
      <c r="GM129" s="183">
        <v>1</v>
      </c>
      <c r="GN129" s="183">
        <v>1</v>
      </c>
      <c r="GO129" s="183">
        <v>1</v>
      </c>
      <c r="GP129" s="183">
        <v>1</v>
      </c>
      <c r="GQ129" s="192" t="str">
        <f ca="1">IF(ISBLANK(GC129),"",ROUND(AVERAGE(OFFSET(GH129:GP129,0,0,1,ion21Coop!$F$42)),1))</f>
        <v/>
      </c>
      <c r="GR129" s="269" t="str">
        <f t="shared" si="259"/>
        <v/>
      </c>
      <c r="GT129" s="119">
        <f t="shared" si="202"/>
        <v>9</v>
      </c>
      <c r="GU129" s="123" t="str">
        <f t="shared" si="223"/>
        <v/>
      </c>
      <c r="GV129" s="123">
        <v>124</v>
      </c>
      <c r="GW129" s="423"/>
      <c r="GX129" s="423"/>
      <c r="GY129" s="423"/>
      <c r="GZ129" s="423"/>
      <c r="HA129" s="421"/>
      <c r="HB129" s="422"/>
      <c r="HC129" s="269" t="str">
        <f t="shared" si="260"/>
        <v/>
      </c>
      <c r="HD129" s="180">
        <v>1</v>
      </c>
      <c r="HE129" s="269" t="str">
        <f t="shared" si="261"/>
        <v/>
      </c>
      <c r="HF129" s="180">
        <v>1</v>
      </c>
      <c r="HG129" s="181">
        <v>1</v>
      </c>
      <c r="HH129" s="181">
        <v>1</v>
      </c>
      <c r="HI129" s="183">
        <v>1</v>
      </c>
      <c r="HJ129" s="183">
        <v>1</v>
      </c>
      <c r="HK129" s="183">
        <v>1</v>
      </c>
      <c r="HL129" s="183">
        <v>1</v>
      </c>
      <c r="HM129" s="183">
        <v>1</v>
      </c>
      <c r="HN129" s="183">
        <v>1</v>
      </c>
      <c r="HO129" s="192" t="str">
        <f ca="1">IF(ISBLANK(HA129),"",ROUND(AVERAGE(OFFSET(HF129:HN129,0,0,1,ion21Coop!$F$42)),1))</f>
        <v/>
      </c>
      <c r="HP129" s="269" t="str">
        <f t="shared" si="262"/>
        <v/>
      </c>
      <c r="HR129" s="119">
        <f t="shared" si="203"/>
        <v>10</v>
      </c>
      <c r="HS129" s="123" t="str">
        <f t="shared" si="224"/>
        <v/>
      </c>
      <c r="HT129" s="123">
        <v>124</v>
      </c>
      <c r="HU129" s="423"/>
      <c r="HV129" s="423"/>
      <c r="HW129" s="423"/>
      <c r="HX129" s="423"/>
      <c r="HY129" s="421"/>
      <c r="HZ129" s="422"/>
      <c r="IA129" s="269" t="str">
        <f t="shared" si="263"/>
        <v/>
      </c>
      <c r="IB129" s="180">
        <v>1</v>
      </c>
      <c r="IC129" s="269" t="str">
        <f t="shared" si="264"/>
        <v/>
      </c>
      <c r="ID129" s="180">
        <v>1</v>
      </c>
      <c r="IE129" s="181">
        <v>1</v>
      </c>
      <c r="IF129" s="181">
        <v>1</v>
      </c>
      <c r="IG129" s="183">
        <v>1</v>
      </c>
      <c r="IH129" s="183">
        <v>1</v>
      </c>
      <c r="II129" s="183">
        <v>1</v>
      </c>
      <c r="IJ129" s="183">
        <v>1</v>
      </c>
      <c r="IK129" s="183">
        <v>1</v>
      </c>
      <c r="IL129" s="183">
        <v>1</v>
      </c>
      <c r="IM129" s="192" t="str">
        <f ca="1">IF(ISBLANK(HY129),"",ROUND(AVERAGE(OFFSET(ID129:IL129,0,0,1,ion21Coop!$F$42)),1))</f>
        <v/>
      </c>
      <c r="IN129" s="269" t="str">
        <f t="shared" si="265"/>
        <v/>
      </c>
      <c r="IP129" s="119">
        <f t="shared" si="204"/>
        <v>11</v>
      </c>
      <c r="IQ129" s="123" t="str">
        <f t="shared" si="225"/>
        <v/>
      </c>
      <c r="IR129" s="123">
        <v>124</v>
      </c>
      <c r="IS129" s="423"/>
      <c r="IT129" s="423"/>
      <c r="IU129" s="423"/>
      <c r="IV129" s="423"/>
      <c r="IW129" s="421"/>
      <c r="IX129" s="422"/>
      <c r="IY129" s="269" t="str">
        <f t="shared" si="266"/>
        <v/>
      </c>
      <c r="IZ129" s="180">
        <v>1</v>
      </c>
      <c r="JA129" s="269" t="str">
        <f t="shared" si="267"/>
        <v/>
      </c>
      <c r="JB129" s="180">
        <v>1</v>
      </c>
      <c r="JC129" s="181">
        <v>1</v>
      </c>
      <c r="JD129" s="181">
        <v>1</v>
      </c>
      <c r="JE129" s="183">
        <v>1</v>
      </c>
      <c r="JF129" s="183">
        <v>1</v>
      </c>
      <c r="JG129" s="183">
        <v>1</v>
      </c>
      <c r="JH129" s="183">
        <v>1</v>
      </c>
      <c r="JI129" s="183">
        <v>1</v>
      </c>
      <c r="JJ129" s="183">
        <v>1</v>
      </c>
      <c r="JK129" s="192" t="str">
        <f ca="1">IF(ISBLANK(IW129),"",ROUND(AVERAGE(OFFSET(JB129:JJ129,0,0,1,ion21Coop!$F$42)),1))</f>
        <v/>
      </c>
      <c r="JL129" s="269" t="str">
        <f t="shared" si="268"/>
        <v/>
      </c>
      <c r="JN129" s="119">
        <f t="shared" si="205"/>
        <v>12</v>
      </c>
      <c r="JO129" s="123" t="str">
        <f t="shared" si="226"/>
        <v/>
      </c>
      <c r="JP129" s="123">
        <v>124</v>
      </c>
      <c r="JQ129" s="423"/>
      <c r="JR129" s="423"/>
      <c r="JS129" s="423"/>
      <c r="JT129" s="423"/>
      <c r="JU129" s="421"/>
      <c r="JV129" s="422"/>
      <c r="JW129" s="269" t="str">
        <f t="shared" si="269"/>
        <v/>
      </c>
      <c r="JX129" s="180">
        <v>1</v>
      </c>
      <c r="JY129" s="269" t="str">
        <f t="shared" si="270"/>
        <v/>
      </c>
      <c r="JZ129" s="180">
        <v>1</v>
      </c>
      <c r="KA129" s="181">
        <v>1</v>
      </c>
      <c r="KB129" s="181">
        <v>1</v>
      </c>
      <c r="KC129" s="183">
        <v>1</v>
      </c>
      <c r="KD129" s="183">
        <v>1</v>
      </c>
      <c r="KE129" s="183">
        <v>1</v>
      </c>
      <c r="KF129" s="183">
        <v>1</v>
      </c>
      <c r="KG129" s="183">
        <v>1</v>
      </c>
      <c r="KH129" s="183">
        <v>1</v>
      </c>
      <c r="KI129" s="192" t="str">
        <f ca="1">IF(ISBLANK(JU129),"",ROUND(AVERAGE(OFFSET(JZ129:KH129,0,0,1,ion21Coop!$F$42)),1))</f>
        <v/>
      </c>
      <c r="KJ129" s="269" t="str">
        <f t="shared" si="271"/>
        <v/>
      </c>
      <c r="KL129" s="119">
        <f t="shared" si="206"/>
        <v>13</v>
      </c>
      <c r="KM129" s="123" t="str">
        <f t="shared" si="227"/>
        <v/>
      </c>
      <c r="KN129" s="123">
        <v>124</v>
      </c>
      <c r="KO129" s="423"/>
      <c r="KP129" s="423"/>
      <c r="KQ129" s="423"/>
      <c r="KR129" s="423"/>
      <c r="KS129" s="421"/>
      <c r="KT129" s="422"/>
      <c r="KU129" s="269" t="str">
        <f t="shared" si="272"/>
        <v/>
      </c>
      <c r="KV129" s="180">
        <v>1</v>
      </c>
      <c r="KW129" s="269" t="str">
        <f t="shared" si="273"/>
        <v/>
      </c>
      <c r="KX129" s="180">
        <v>1</v>
      </c>
      <c r="KY129" s="181">
        <v>1</v>
      </c>
      <c r="KZ129" s="181">
        <v>1</v>
      </c>
      <c r="LA129" s="183">
        <v>1</v>
      </c>
      <c r="LB129" s="183">
        <v>1</v>
      </c>
      <c r="LC129" s="183">
        <v>1</v>
      </c>
      <c r="LD129" s="183">
        <v>1</v>
      </c>
      <c r="LE129" s="183">
        <v>1</v>
      </c>
      <c r="LF129" s="183">
        <v>1</v>
      </c>
      <c r="LG129" s="192" t="str">
        <f ca="1">IF(ISBLANK(KS129),"",ROUND(AVERAGE(OFFSET(KX129:LF129,0,0,1,ion21Coop!$F$42)),1))</f>
        <v/>
      </c>
      <c r="LH129" s="269" t="str">
        <f t="shared" si="274"/>
        <v/>
      </c>
      <c r="LJ129" s="119">
        <f t="shared" si="207"/>
        <v>14</v>
      </c>
      <c r="LK129" s="123" t="str">
        <f t="shared" si="228"/>
        <v/>
      </c>
      <c r="LL129" s="123">
        <v>124</v>
      </c>
      <c r="LM129" s="423"/>
      <c r="LN129" s="423"/>
      <c r="LO129" s="423"/>
      <c r="LP129" s="423"/>
      <c r="LQ129" s="421"/>
      <c r="LR129" s="422"/>
      <c r="LS129" s="269" t="str">
        <f t="shared" si="275"/>
        <v/>
      </c>
      <c r="LT129" s="180">
        <v>1</v>
      </c>
      <c r="LU129" s="269" t="str">
        <f t="shared" si="276"/>
        <v/>
      </c>
      <c r="LV129" s="180">
        <v>1</v>
      </c>
      <c r="LW129" s="181">
        <v>1</v>
      </c>
      <c r="LX129" s="181">
        <v>1</v>
      </c>
      <c r="LY129" s="183">
        <v>1</v>
      </c>
      <c r="LZ129" s="183">
        <v>1</v>
      </c>
      <c r="MA129" s="183">
        <v>1</v>
      </c>
      <c r="MB129" s="183">
        <v>1</v>
      </c>
      <c r="MC129" s="183">
        <v>1</v>
      </c>
      <c r="MD129" s="183">
        <v>1</v>
      </c>
      <c r="ME129" s="192" t="str">
        <f ca="1">IF(ISBLANK(LQ129),"",ROUND(AVERAGE(OFFSET(LV129:MD129,0,0,1,ion21Coop!$F$42)),1))</f>
        <v/>
      </c>
      <c r="MF129" s="269" t="str">
        <f t="shared" si="277"/>
        <v/>
      </c>
      <c r="MH129" s="119">
        <f t="shared" si="208"/>
        <v>15</v>
      </c>
      <c r="MI129" s="123" t="str">
        <f t="shared" si="229"/>
        <v/>
      </c>
      <c r="MJ129" s="123">
        <v>124</v>
      </c>
      <c r="MK129" s="423"/>
      <c r="ML129" s="423"/>
      <c r="MM129" s="423"/>
      <c r="MN129" s="423"/>
      <c r="MO129" s="421"/>
      <c r="MP129" s="422"/>
      <c r="MQ129" s="269" t="str">
        <f t="shared" si="278"/>
        <v/>
      </c>
      <c r="MR129" s="180">
        <v>1</v>
      </c>
      <c r="MS129" s="269" t="str">
        <f t="shared" si="279"/>
        <v/>
      </c>
      <c r="MT129" s="180">
        <v>1</v>
      </c>
      <c r="MU129" s="181">
        <v>1</v>
      </c>
      <c r="MV129" s="181">
        <v>1</v>
      </c>
      <c r="MW129" s="183">
        <v>1</v>
      </c>
      <c r="MX129" s="183">
        <v>1</v>
      </c>
      <c r="MY129" s="183">
        <v>1</v>
      </c>
      <c r="MZ129" s="183">
        <v>1</v>
      </c>
      <c r="NA129" s="183">
        <v>1</v>
      </c>
      <c r="NB129" s="183">
        <v>1</v>
      </c>
      <c r="NC129" s="192" t="str">
        <f ca="1">IF(ISBLANK(MO129),"",ROUND(AVERAGE(OFFSET(MT129:NB129,0,0,1,ion21Coop!$F$42)),1))</f>
        <v/>
      </c>
      <c r="ND129" s="269" t="str">
        <f t="shared" si="280"/>
        <v/>
      </c>
      <c r="NF129" s="119">
        <f t="shared" si="209"/>
        <v>16</v>
      </c>
      <c r="NG129" s="123" t="str">
        <f t="shared" si="230"/>
        <v/>
      </c>
      <c r="NH129" s="123">
        <v>124</v>
      </c>
      <c r="NI129" s="423"/>
      <c r="NJ129" s="423"/>
      <c r="NK129" s="423"/>
      <c r="NL129" s="423"/>
      <c r="NM129" s="421"/>
      <c r="NN129" s="422"/>
      <c r="NO129" s="269" t="str">
        <f t="shared" si="281"/>
        <v/>
      </c>
      <c r="NP129" s="180">
        <v>1</v>
      </c>
      <c r="NQ129" s="269" t="str">
        <f t="shared" si="282"/>
        <v/>
      </c>
      <c r="NR129" s="180">
        <v>1</v>
      </c>
      <c r="NS129" s="181">
        <v>1</v>
      </c>
      <c r="NT129" s="181">
        <v>1</v>
      </c>
      <c r="NU129" s="183">
        <v>1</v>
      </c>
      <c r="NV129" s="183">
        <v>1</v>
      </c>
      <c r="NW129" s="183">
        <v>1</v>
      </c>
      <c r="NX129" s="183">
        <v>1</v>
      </c>
      <c r="NY129" s="183">
        <v>1</v>
      </c>
      <c r="NZ129" s="183">
        <v>1</v>
      </c>
      <c r="OA129" s="192" t="str">
        <f ca="1">IF(ISBLANK(NM129),"",ROUND(AVERAGE(OFFSET(NR129:NZ129,0,0,1,ion21Coop!$F$42)),1))</f>
        <v/>
      </c>
      <c r="OB129" s="269" t="str">
        <f t="shared" si="283"/>
        <v/>
      </c>
      <c r="OD129" s="119">
        <f t="shared" si="210"/>
        <v>17</v>
      </c>
      <c r="OE129" s="123" t="str">
        <f t="shared" si="231"/>
        <v/>
      </c>
      <c r="OF129" s="123">
        <v>124</v>
      </c>
      <c r="OG129" s="423"/>
      <c r="OH129" s="423"/>
      <c r="OI129" s="423"/>
      <c r="OJ129" s="423"/>
      <c r="OK129" s="421"/>
      <c r="OL129" s="422"/>
      <c r="OM129" s="269" t="str">
        <f t="shared" si="284"/>
        <v/>
      </c>
      <c r="ON129" s="180">
        <v>1</v>
      </c>
      <c r="OO129" s="269" t="str">
        <f t="shared" si="285"/>
        <v/>
      </c>
      <c r="OP129" s="180">
        <v>1</v>
      </c>
      <c r="OQ129" s="181">
        <v>1</v>
      </c>
      <c r="OR129" s="181">
        <v>1</v>
      </c>
      <c r="OS129" s="183">
        <v>1</v>
      </c>
      <c r="OT129" s="183">
        <v>1</v>
      </c>
      <c r="OU129" s="183">
        <v>1</v>
      </c>
      <c r="OV129" s="183">
        <v>1</v>
      </c>
      <c r="OW129" s="183">
        <v>1</v>
      </c>
      <c r="OX129" s="183">
        <v>1</v>
      </c>
      <c r="OY129" s="192" t="str">
        <f ca="1">IF(ISBLANK(OK129),"",ROUND(AVERAGE(OFFSET(OP129:OX129,0,0,1,ion21Coop!$F$42)),1))</f>
        <v/>
      </c>
      <c r="OZ129" s="269" t="str">
        <f t="shared" si="286"/>
        <v/>
      </c>
      <c r="PB129" s="119">
        <f t="shared" si="211"/>
        <v>18</v>
      </c>
      <c r="PC129" s="123" t="str">
        <f t="shared" si="232"/>
        <v/>
      </c>
      <c r="PD129" s="123">
        <v>124</v>
      </c>
      <c r="PE129" s="423"/>
      <c r="PF129" s="423"/>
      <c r="PG129" s="423"/>
      <c r="PH129" s="423"/>
      <c r="PI129" s="421"/>
      <c r="PJ129" s="422"/>
      <c r="PK129" s="269" t="str">
        <f t="shared" si="287"/>
        <v/>
      </c>
      <c r="PL129" s="180">
        <v>1</v>
      </c>
      <c r="PM129" s="269" t="str">
        <f t="shared" si="288"/>
        <v/>
      </c>
      <c r="PN129" s="180">
        <v>1</v>
      </c>
      <c r="PO129" s="181">
        <v>1</v>
      </c>
      <c r="PP129" s="181">
        <v>1</v>
      </c>
      <c r="PQ129" s="183">
        <v>1</v>
      </c>
      <c r="PR129" s="183">
        <v>1</v>
      </c>
      <c r="PS129" s="183">
        <v>1</v>
      </c>
      <c r="PT129" s="183">
        <v>1</v>
      </c>
      <c r="PU129" s="183">
        <v>1</v>
      </c>
      <c r="PV129" s="183">
        <v>1</v>
      </c>
      <c r="PW129" s="192" t="str">
        <f ca="1">IF(ISBLANK(PI129),"",ROUND(AVERAGE(OFFSET(PN129:PV129,0,0,1,ion21Coop!$F$42)),1))</f>
        <v/>
      </c>
      <c r="PX129" s="269" t="str">
        <f t="shared" si="289"/>
        <v/>
      </c>
      <c r="PZ129" s="119">
        <f t="shared" si="212"/>
        <v>19</v>
      </c>
      <c r="QA129" s="123" t="str">
        <f t="shared" si="233"/>
        <v/>
      </c>
      <c r="QB129" s="123">
        <v>124</v>
      </c>
      <c r="QC129" s="423"/>
      <c r="QD129" s="423"/>
      <c r="QE129" s="423"/>
      <c r="QF129" s="423"/>
      <c r="QG129" s="421"/>
      <c r="QH129" s="422"/>
      <c r="QI129" s="269" t="str">
        <f t="shared" si="290"/>
        <v/>
      </c>
      <c r="QJ129" s="180">
        <v>1</v>
      </c>
      <c r="QK129" s="269" t="str">
        <f t="shared" si="291"/>
        <v/>
      </c>
      <c r="QL129" s="180">
        <v>1</v>
      </c>
      <c r="QM129" s="181">
        <v>1</v>
      </c>
      <c r="QN129" s="181">
        <v>1</v>
      </c>
      <c r="QO129" s="183">
        <v>1</v>
      </c>
      <c r="QP129" s="183">
        <v>1</v>
      </c>
      <c r="QQ129" s="183">
        <v>1</v>
      </c>
      <c r="QR129" s="183">
        <v>1</v>
      </c>
      <c r="QS129" s="183">
        <v>1</v>
      </c>
      <c r="QT129" s="183">
        <v>1</v>
      </c>
      <c r="QU129" s="192" t="str">
        <f ca="1">IF(ISBLANK(QG129),"",ROUND(AVERAGE(OFFSET(QL129:QT129,0,0,1,ion21Coop!$F$42)),1))</f>
        <v/>
      </c>
      <c r="QV129" s="269" t="str">
        <f t="shared" si="292"/>
        <v/>
      </c>
      <c r="QX129" s="119">
        <f t="shared" si="213"/>
        <v>20</v>
      </c>
      <c r="QY129" s="123" t="str">
        <f t="shared" si="234"/>
        <v/>
      </c>
      <c r="QZ129" s="123">
        <v>124</v>
      </c>
      <c r="RA129" s="423"/>
      <c r="RB129" s="423"/>
      <c r="RC129" s="423"/>
      <c r="RD129" s="423"/>
      <c r="RE129" s="421"/>
      <c r="RF129" s="422"/>
      <c r="RG129" s="269" t="str">
        <f t="shared" si="293"/>
        <v/>
      </c>
      <c r="RH129" s="180">
        <v>1</v>
      </c>
      <c r="RI129" s="269" t="str">
        <f t="shared" si="294"/>
        <v/>
      </c>
      <c r="RJ129" s="180">
        <v>1</v>
      </c>
      <c r="RK129" s="181">
        <v>1</v>
      </c>
      <c r="RL129" s="181">
        <v>1</v>
      </c>
      <c r="RM129" s="183">
        <v>1</v>
      </c>
      <c r="RN129" s="183">
        <v>1</v>
      </c>
      <c r="RO129" s="183">
        <v>1</v>
      </c>
      <c r="RP129" s="183">
        <v>1</v>
      </c>
      <c r="RQ129" s="183">
        <v>1</v>
      </c>
      <c r="RR129" s="183">
        <v>1</v>
      </c>
      <c r="RS129" s="192" t="str">
        <f ca="1">IF(ISBLANK(RE129),"",ROUND(AVERAGE(OFFSET(RJ129:RR129,0,0,1,ion21Coop!$F$42)),1))</f>
        <v/>
      </c>
      <c r="RT129" s="269" t="str">
        <f t="shared" si="295"/>
        <v/>
      </c>
      <c r="RV129" s="119">
        <f t="shared" si="214"/>
        <v>21</v>
      </c>
      <c r="RW129" s="123" t="str">
        <f t="shared" si="235"/>
        <v/>
      </c>
      <c r="RX129" s="123">
        <v>124</v>
      </c>
      <c r="RY129" s="423"/>
      <c r="RZ129" s="423"/>
      <c r="SA129" s="423"/>
      <c r="SB129" s="423"/>
      <c r="SC129" s="421"/>
      <c r="SD129" s="422"/>
      <c r="SE129" s="269" t="str">
        <f t="shared" si="296"/>
        <v/>
      </c>
      <c r="SF129" s="180">
        <v>1</v>
      </c>
      <c r="SG129" s="269" t="str">
        <f t="shared" si="297"/>
        <v/>
      </c>
      <c r="SH129" s="180">
        <v>1</v>
      </c>
      <c r="SI129" s="181">
        <v>1</v>
      </c>
      <c r="SJ129" s="181">
        <v>1</v>
      </c>
      <c r="SK129" s="183">
        <v>1</v>
      </c>
      <c r="SL129" s="183">
        <v>1</v>
      </c>
      <c r="SM129" s="183">
        <v>1</v>
      </c>
      <c r="SN129" s="183">
        <v>1</v>
      </c>
      <c r="SO129" s="183">
        <v>1</v>
      </c>
      <c r="SP129" s="183">
        <v>1</v>
      </c>
      <c r="SQ129" s="192" t="str">
        <f ca="1">IF(ISBLANK(SC129),"",ROUND(AVERAGE(OFFSET(SH129:SP129,0,0,1,ion21Coop!$F$42)),1))</f>
        <v/>
      </c>
      <c r="SR129" s="269" t="str">
        <f t="shared" si="298"/>
        <v/>
      </c>
      <c r="ST129" s="565"/>
      <c r="SU129" s="565"/>
      <c r="SV129" s="566"/>
      <c r="SW129" s="567"/>
      <c r="SX129" s="565"/>
      <c r="SY129" s="566"/>
      <c r="SZ129" s="568"/>
      <c r="TA129" s="567"/>
      <c r="TB129" s="553"/>
    </row>
    <row r="130" spans="10:522" x14ac:dyDescent="0.3">
      <c r="J130" s="119">
        <f t="shared" si="194"/>
        <v>1</v>
      </c>
      <c r="K130" s="123" t="str">
        <f t="shared" si="215"/>
        <v>YaJo</v>
      </c>
      <c r="L130" s="123">
        <v>125</v>
      </c>
      <c r="M130" s="351"/>
      <c r="N130" s="351"/>
      <c r="O130" s="351"/>
      <c r="P130" s="351"/>
      <c r="Q130" s="369"/>
      <c r="R130" s="370"/>
      <c r="S130" s="269" t="str">
        <f t="shared" si="236"/>
        <v/>
      </c>
      <c r="T130" s="180">
        <v>1</v>
      </c>
      <c r="U130" s="269" t="str">
        <f t="shared" si="237"/>
        <v/>
      </c>
      <c r="V130" s="180">
        <v>1</v>
      </c>
      <c r="W130" s="181">
        <v>1</v>
      </c>
      <c r="X130" s="181">
        <v>1</v>
      </c>
      <c r="Y130" s="183">
        <v>1</v>
      </c>
      <c r="Z130" s="183">
        <v>1</v>
      </c>
      <c r="AA130" s="183">
        <v>1</v>
      </c>
      <c r="AB130" s="183">
        <v>1</v>
      </c>
      <c r="AC130" s="183">
        <v>1</v>
      </c>
      <c r="AD130" s="183">
        <v>1</v>
      </c>
      <c r="AE130" s="192" t="str">
        <f ca="1">IF(ISBLANK(Q130),"",ROUND(AVERAGE(OFFSET(V130:AD130,0,0,1,ion21Coop!$F$42)),1))</f>
        <v/>
      </c>
      <c r="AF130" s="269" t="str">
        <f t="shared" si="238"/>
        <v/>
      </c>
      <c r="AH130" s="119">
        <f t="shared" si="195"/>
        <v>2</v>
      </c>
      <c r="AI130" s="123" t="str">
        <f t="shared" si="216"/>
        <v>GeLo</v>
      </c>
      <c r="AJ130" s="123">
        <v>125</v>
      </c>
      <c r="AK130" s="351"/>
      <c r="AL130" s="351"/>
      <c r="AM130" s="351"/>
      <c r="AN130" s="351"/>
      <c r="AO130" s="369"/>
      <c r="AP130" s="370"/>
      <c r="AQ130" s="269" t="str">
        <f t="shared" si="239"/>
        <v/>
      </c>
      <c r="AR130" s="180">
        <v>1</v>
      </c>
      <c r="AS130" s="269" t="str">
        <f t="shared" si="240"/>
        <v/>
      </c>
      <c r="AT130" s="180">
        <v>1</v>
      </c>
      <c r="AU130" s="181">
        <v>1</v>
      </c>
      <c r="AV130" s="181">
        <v>1</v>
      </c>
      <c r="AW130" s="183">
        <v>1</v>
      </c>
      <c r="AX130" s="183">
        <v>1</v>
      </c>
      <c r="AY130" s="183">
        <v>1</v>
      </c>
      <c r="AZ130" s="183">
        <v>1</v>
      </c>
      <c r="BA130" s="183">
        <v>1</v>
      </c>
      <c r="BB130" s="183">
        <v>1</v>
      </c>
      <c r="BC130" s="192" t="str">
        <f ca="1">IF(ISBLANK(AO130),"",ROUND(AVERAGE(OFFSET(AT130:BB130,0,0,1,ion21Coop!$F$42)),1))</f>
        <v/>
      </c>
      <c r="BD130" s="269" t="str">
        <f t="shared" si="241"/>
        <v/>
      </c>
      <c r="BF130" s="119">
        <f t="shared" si="196"/>
        <v>3</v>
      </c>
      <c r="BG130" s="123" t="str">
        <f t="shared" si="217"/>
        <v>MiDo</v>
      </c>
      <c r="BH130" s="123">
        <v>125</v>
      </c>
      <c r="BI130" s="351"/>
      <c r="BJ130" s="351"/>
      <c r="BK130" s="351"/>
      <c r="BL130" s="351"/>
      <c r="BM130" s="369"/>
      <c r="BN130" s="370"/>
      <c r="BO130" s="269" t="str">
        <f t="shared" si="242"/>
        <v/>
      </c>
      <c r="BP130" s="180">
        <v>1</v>
      </c>
      <c r="BQ130" s="269" t="str">
        <f t="shared" si="243"/>
        <v/>
      </c>
      <c r="BR130" s="180">
        <v>1</v>
      </c>
      <c r="BS130" s="181">
        <v>1</v>
      </c>
      <c r="BT130" s="181">
        <v>1</v>
      </c>
      <c r="BU130" s="183">
        <v>1</v>
      </c>
      <c r="BV130" s="183">
        <v>1</v>
      </c>
      <c r="BW130" s="183">
        <v>1</v>
      </c>
      <c r="BX130" s="183">
        <v>1</v>
      </c>
      <c r="BY130" s="183">
        <v>1</v>
      </c>
      <c r="BZ130" s="183">
        <v>1</v>
      </c>
      <c r="CA130" s="192" t="str">
        <f ca="1">IF(ISBLANK(BM130),"",ROUND(AVERAGE(OFFSET(BR130:BZ130,0,0,1,ion21Coop!$F$42)),1))</f>
        <v/>
      </c>
      <c r="CB130" s="269" t="str">
        <f t="shared" si="244"/>
        <v/>
      </c>
      <c r="CD130" s="119">
        <f t="shared" si="197"/>
        <v>4</v>
      </c>
      <c r="CE130" s="123" t="str">
        <f t="shared" si="218"/>
        <v>EmNi</v>
      </c>
      <c r="CF130" s="123">
        <v>125</v>
      </c>
      <c r="CG130" s="351"/>
      <c r="CH130" s="351"/>
      <c r="CI130" s="351"/>
      <c r="CJ130" s="351"/>
      <c r="CK130" s="369"/>
      <c r="CL130" s="370"/>
      <c r="CM130" s="269" t="str">
        <f t="shared" si="245"/>
        <v/>
      </c>
      <c r="CN130" s="180">
        <v>1</v>
      </c>
      <c r="CO130" s="269" t="str">
        <f t="shared" si="246"/>
        <v/>
      </c>
      <c r="CP130" s="180">
        <v>1</v>
      </c>
      <c r="CQ130" s="181">
        <v>1</v>
      </c>
      <c r="CR130" s="181">
        <v>1</v>
      </c>
      <c r="CS130" s="183">
        <v>1</v>
      </c>
      <c r="CT130" s="183">
        <v>1</v>
      </c>
      <c r="CU130" s="183">
        <v>1</v>
      </c>
      <c r="CV130" s="183">
        <v>1</v>
      </c>
      <c r="CW130" s="183">
        <v>1</v>
      </c>
      <c r="CX130" s="183">
        <v>1</v>
      </c>
      <c r="CY130" s="192" t="str">
        <f ca="1">IF(ISBLANK(CK130),"",ROUND(AVERAGE(OFFSET(CP130:CX130,0,0,1,ion21Coop!$F$42)),1))</f>
        <v/>
      </c>
      <c r="CZ130" s="269" t="str">
        <f t="shared" si="247"/>
        <v/>
      </c>
      <c r="DB130" s="119">
        <f t="shared" si="198"/>
        <v>5</v>
      </c>
      <c r="DC130" s="123" t="str">
        <f t="shared" si="219"/>
        <v>HeJe</v>
      </c>
      <c r="DD130" s="123">
        <v>125</v>
      </c>
      <c r="DE130" s="423"/>
      <c r="DF130" s="423"/>
      <c r="DG130" s="423"/>
      <c r="DH130" s="423"/>
      <c r="DI130" s="421"/>
      <c r="DJ130" s="422"/>
      <c r="DK130" s="269" t="str">
        <f t="shared" si="248"/>
        <v/>
      </c>
      <c r="DL130" s="180">
        <v>1</v>
      </c>
      <c r="DM130" s="269" t="str">
        <f t="shared" si="249"/>
        <v/>
      </c>
      <c r="DN130" s="180">
        <v>1</v>
      </c>
      <c r="DO130" s="181">
        <v>1</v>
      </c>
      <c r="DP130" s="181">
        <v>1</v>
      </c>
      <c r="DQ130" s="183">
        <v>1</v>
      </c>
      <c r="DR130" s="183">
        <v>1</v>
      </c>
      <c r="DS130" s="183">
        <v>1</v>
      </c>
      <c r="DT130" s="183">
        <v>1</v>
      </c>
      <c r="DU130" s="183">
        <v>1</v>
      </c>
      <c r="DV130" s="183">
        <v>1</v>
      </c>
      <c r="DW130" s="192" t="str">
        <f ca="1">IF(ISBLANK(DI130),"",ROUND(AVERAGE(OFFSET(DN130:DV130,0,0,1,ion21Coop!$F$42)),1))</f>
        <v/>
      </c>
      <c r="DX130" s="269" t="str">
        <f t="shared" si="250"/>
        <v/>
      </c>
      <c r="DZ130" s="119">
        <f t="shared" si="199"/>
        <v>6</v>
      </c>
      <c r="EA130" s="123" t="str">
        <f t="shared" si="220"/>
        <v/>
      </c>
      <c r="EB130" s="123">
        <v>125</v>
      </c>
      <c r="EC130" s="423"/>
      <c r="ED130" s="423"/>
      <c r="EE130" s="423"/>
      <c r="EF130" s="423"/>
      <c r="EG130" s="421"/>
      <c r="EH130" s="422"/>
      <c r="EI130" s="269" t="str">
        <f t="shared" si="251"/>
        <v/>
      </c>
      <c r="EJ130" s="180">
        <v>1</v>
      </c>
      <c r="EK130" s="269" t="str">
        <f t="shared" si="252"/>
        <v/>
      </c>
      <c r="EL130" s="180">
        <v>1</v>
      </c>
      <c r="EM130" s="181">
        <v>1</v>
      </c>
      <c r="EN130" s="181">
        <v>1</v>
      </c>
      <c r="EO130" s="183">
        <v>1</v>
      </c>
      <c r="EP130" s="183">
        <v>1</v>
      </c>
      <c r="EQ130" s="183">
        <v>1</v>
      </c>
      <c r="ER130" s="183">
        <v>1</v>
      </c>
      <c r="ES130" s="183">
        <v>1</v>
      </c>
      <c r="ET130" s="183">
        <v>1</v>
      </c>
      <c r="EU130" s="192" t="str">
        <f ca="1">IF(ISBLANK(EG130),"",ROUND(AVERAGE(OFFSET(EL130:ET130,0,0,1,ion21Coop!$F$42)),1))</f>
        <v/>
      </c>
      <c r="EV130" s="269" t="str">
        <f t="shared" si="253"/>
        <v/>
      </c>
      <c r="EX130" s="119">
        <f t="shared" si="200"/>
        <v>7</v>
      </c>
      <c r="EY130" s="123" t="str">
        <f t="shared" si="221"/>
        <v/>
      </c>
      <c r="EZ130" s="123">
        <v>125</v>
      </c>
      <c r="FA130" s="423"/>
      <c r="FB130" s="423"/>
      <c r="FC130" s="423"/>
      <c r="FD130" s="423"/>
      <c r="FE130" s="421"/>
      <c r="FF130" s="422"/>
      <c r="FG130" s="269" t="str">
        <f t="shared" si="254"/>
        <v/>
      </c>
      <c r="FH130" s="180">
        <v>1</v>
      </c>
      <c r="FI130" s="269" t="str">
        <f t="shared" si="255"/>
        <v/>
      </c>
      <c r="FJ130" s="180">
        <v>1</v>
      </c>
      <c r="FK130" s="181">
        <v>1</v>
      </c>
      <c r="FL130" s="181">
        <v>1</v>
      </c>
      <c r="FM130" s="183">
        <v>1</v>
      </c>
      <c r="FN130" s="183">
        <v>1</v>
      </c>
      <c r="FO130" s="183">
        <v>1</v>
      </c>
      <c r="FP130" s="183">
        <v>1</v>
      </c>
      <c r="FQ130" s="183">
        <v>1</v>
      </c>
      <c r="FR130" s="183">
        <v>1</v>
      </c>
      <c r="FS130" s="192" t="str">
        <f ca="1">IF(ISBLANK(FE130),"",ROUND(AVERAGE(OFFSET(FJ130:FR130,0,0,1,ion21Coop!$F$42)),1))</f>
        <v/>
      </c>
      <c r="FT130" s="269" t="str">
        <f t="shared" si="256"/>
        <v/>
      </c>
      <c r="FV130" s="119">
        <f t="shared" si="201"/>
        <v>8</v>
      </c>
      <c r="FW130" s="123" t="str">
        <f t="shared" si="222"/>
        <v/>
      </c>
      <c r="FX130" s="123">
        <v>125</v>
      </c>
      <c r="FY130" s="423"/>
      <c r="FZ130" s="423"/>
      <c r="GA130" s="423"/>
      <c r="GB130" s="423"/>
      <c r="GC130" s="421"/>
      <c r="GD130" s="422"/>
      <c r="GE130" s="269" t="str">
        <f t="shared" si="257"/>
        <v/>
      </c>
      <c r="GF130" s="180">
        <v>1</v>
      </c>
      <c r="GG130" s="269" t="str">
        <f t="shared" si="258"/>
        <v/>
      </c>
      <c r="GH130" s="180">
        <v>1</v>
      </c>
      <c r="GI130" s="181">
        <v>1</v>
      </c>
      <c r="GJ130" s="181">
        <v>1</v>
      </c>
      <c r="GK130" s="183">
        <v>1</v>
      </c>
      <c r="GL130" s="183">
        <v>1</v>
      </c>
      <c r="GM130" s="183">
        <v>1</v>
      </c>
      <c r="GN130" s="183">
        <v>1</v>
      </c>
      <c r="GO130" s="183">
        <v>1</v>
      </c>
      <c r="GP130" s="183">
        <v>1</v>
      </c>
      <c r="GQ130" s="192" t="str">
        <f ca="1">IF(ISBLANK(GC130),"",ROUND(AVERAGE(OFFSET(GH130:GP130,0,0,1,ion21Coop!$F$42)),1))</f>
        <v/>
      </c>
      <c r="GR130" s="269" t="str">
        <f t="shared" si="259"/>
        <v/>
      </c>
      <c r="GT130" s="119">
        <f t="shared" si="202"/>
        <v>9</v>
      </c>
      <c r="GU130" s="123" t="str">
        <f t="shared" si="223"/>
        <v/>
      </c>
      <c r="GV130" s="123">
        <v>125</v>
      </c>
      <c r="GW130" s="423"/>
      <c r="GX130" s="423"/>
      <c r="GY130" s="423"/>
      <c r="GZ130" s="423"/>
      <c r="HA130" s="421"/>
      <c r="HB130" s="422"/>
      <c r="HC130" s="269" t="str">
        <f t="shared" si="260"/>
        <v/>
      </c>
      <c r="HD130" s="180">
        <v>1</v>
      </c>
      <c r="HE130" s="269" t="str">
        <f t="shared" si="261"/>
        <v/>
      </c>
      <c r="HF130" s="180">
        <v>1</v>
      </c>
      <c r="HG130" s="181">
        <v>1</v>
      </c>
      <c r="HH130" s="181">
        <v>1</v>
      </c>
      <c r="HI130" s="183">
        <v>1</v>
      </c>
      <c r="HJ130" s="183">
        <v>1</v>
      </c>
      <c r="HK130" s="183">
        <v>1</v>
      </c>
      <c r="HL130" s="183">
        <v>1</v>
      </c>
      <c r="HM130" s="183">
        <v>1</v>
      </c>
      <c r="HN130" s="183">
        <v>1</v>
      </c>
      <c r="HO130" s="192" t="str">
        <f ca="1">IF(ISBLANK(HA130),"",ROUND(AVERAGE(OFFSET(HF130:HN130,0,0,1,ion21Coop!$F$42)),1))</f>
        <v/>
      </c>
      <c r="HP130" s="269" t="str">
        <f t="shared" si="262"/>
        <v/>
      </c>
      <c r="HR130" s="119">
        <f t="shared" si="203"/>
        <v>10</v>
      </c>
      <c r="HS130" s="123" t="str">
        <f t="shared" si="224"/>
        <v/>
      </c>
      <c r="HT130" s="123">
        <v>125</v>
      </c>
      <c r="HU130" s="423"/>
      <c r="HV130" s="423"/>
      <c r="HW130" s="423"/>
      <c r="HX130" s="423"/>
      <c r="HY130" s="421"/>
      <c r="HZ130" s="422"/>
      <c r="IA130" s="269" t="str">
        <f t="shared" si="263"/>
        <v/>
      </c>
      <c r="IB130" s="180">
        <v>1</v>
      </c>
      <c r="IC130" s="269" t="str">
        <f t="shared" si="264"/>
        <v/>
      </c>
      <c r="ID130" s="180">
        <v>1</v>
      </c>
      <c r="IE130" s="181">
        <v>1</v>
      </c>
      <c r="IF130" s="181">
        <v>1</v>
      </c>
      <c r="IG130" s="183">
        <v>1</v>
      </c>
      <c r="IH130" s="183">
        <v>1</v>
      </c>
      <c r="II130" s="183">
        <v>1</v>
      </c>
      <c r="IJ130" s="183">
        <v>1</v>
      </c>
      <c r="IK130" s="183">
        <v>1</v>
      </c>
      <c r="IL130" s="183">
        <v>1</v>
      </c>
      <c r="IM130" s="192" t="str">
        <f ca="1">IF(ISBLANK(HY130),"",ROUND(AVERAGE(OFFSET(ID130:IL130,0,0,1,ion21Coop!$F$42)),1))</f>
        <v/>
      </c>
      <c r="IN130" s="269" t="str">
        <f t="shared" si="265"/>
        <v/>
      </c>
      <c r="IP130" s="119">
        <f t="shared" si="204"/>
        <v>11</v>
      </c>
      <c r="IQ130" s="123" t="str">
        <f t="shared" si="225"/>
        <v/>
      </c>
      <c r="IR130" s="123">
        <v>125</v>
      </c>
      <c r="IS130" s="423"/>
      <c r="IT130" s="423"/>
      <c r="IU130" s="423"/>
      <c r="IV130" s="423"/>
      <c r="IW130" s="421"/>
      <c r="IX130" s="422"/>
      <c r="IY130" s="269" t="str">
        <f t="shared" si="266"/>
        <v/>
      </c>
      <c r="IZ130" s="180">
        <v>1</v>
      </c>
      <c r="JA130" s="269" t="str">
        <f t="shared" si="267"/>
        <v/>
      </c>
      <c r="JB130" s="180">
        <v>1</v>
      </c>
      <c r="JC130" s="181">
        <v>1</v>
      </c>
      <c r="JD130" s="181">
        <v>1</v>
      </c>
      <c r="JE130" s="183">
        <v>1</v>
      </c>
      <c r="JF130" s="183">
        <v>1</v>
      </c>
      <c r="JG130" s="183">
        <v>1</v>
      </c>
      <c r="JH130" s="183">
        <v>1</v>
      </c>
      <c r="JI130" s="183">
        <v>1</v>
      </c>
      <c r="JJ130" s="183">
        <v>1</v>
      </c>
      <c r="JK130" s="192" t="str">
        <f ca="1">IF(ISBLANK(IW130),"",ROUND(AVERAGE(OFFSET(JB130:JJ130,0,0,1,ion21Coop!$F$42)),1))</f>
        <v/>
      </c>
      <c r="JL130" s="269" t="str">
        <f t="shared" si="268"/>
        <v/>
      </c>
      <c r="JN130" s="119">
        <f t="shared" si="205"/>
        <v>12</v>
      </c>
      <c r="JO130" s="123" t="str">
        <f t="shared" si="226"/>
        <v/>
      </c>
      <c r="JP130" s="123">
        <v>125</v>
      </c>
      <c r="JQ130" s="423"/>
      <c r="JR130" s="423"/>
      <c r="JS130" s="423"/>
      <c r="JT130" s="423"/>
      <c r="JU130" s="421"/>
      <c r="JV130" s="422"/>
      <c r="JW130" s="269" t="str">
        <f t="shared" si="269"/>
        <v/>
      </c>
      <c r="JX130" s="180">
        <v>1</v>
      </c>
      <c r="JY130" s="269" t="str">
        <f t="shared" si="270"/>
        <v/>
      </c>
      <c r="JZ130" s="180">
        <v>1</v>
      </c>
      <c r="KA130" s="181">
        <v>1</v>
      </c>
      <c r="KB130" s="181">
        <v>1</v>
      </c>
      <c r="KC130" s="183">
        <v>1</v>
      </c>
      <c r="KD130" s="183">
        <v>1</v>
      </c>
      <c r="KE130" s="183">
        <v>1</v>
      </c>
      <c r="KF130" s="183">
        <v>1</v>
      </c>
      <c r="KG130" s="183">
        <v>1</v>
      </c>
      <c r="KH130" s="183">
        <v>1</v>
      </c>
      <c r="KI130" s="192" t="str">
        <f ca="1">IF(ISBLANK(JU130),"",ROUND(AVERAGE(OFFSET(JZ130:KH130,0,0,1,ion21Coop!$F$42)),1))</f>
        <v/>
      </c>
      <c r="KJ130" s="269" t="str">
        <f t="shared" si="271"/>
        <v/>
      </c>
      <c r="KL130" s="119">
        <f t="shared" si="206"/>
        <v>13</v>
      </c>
      <c r="KM130" s="123" t="str">
        <f t="shared" si="227"/>
        <v/>
      </c>
      <c r="KN130" s="123">
        <v>125</v>
      </c>
      <c r="KO130" s="423"/>
      <c r="KP130" s="423"/>
      <c r="KQ130" s="423"/>
      <c r="KR130" s="423"/>
      <c r="KS130" s="421"/>
      <c r="KT130" s="422"/>
      <c r="KU130" s="269" t="str">
        <f t="shared" si="272"/>
        <v/>
      </c>
      <c r="KV130" s="180">
        <v>1</v>
      </c>
      <c r="KW130" s="269" t="str">
        <f t="shared" si="273"/>
        <v/>
      </c>
      <c r="KX130" s="180">
        <v>1</v>
      </c>
      <c r="KY130" s="181">
        <v>1</v>
      </c>
      <c r="KZ130" s="181">
        <v>1</v>
      </c>
      <c r="LA130" s="183">
        <v>1</v>
      </c>
      <c r="LB130" s="183">
        <v>1</v>
      </c>
      <c r="LC130" s="183">
        <v>1</v>
      </c>
      <c r="LD130" s="183">
        <v>1</v>
      </c>
      <c r="LE130" s="183">
        <v>1</v>
      </c>
      <c r="LF130" s="183">
        <v>1</v>
      </c>
      <c r="LG130" s="192" t="str">
        <f ca="1">IF(ISBLANK(KS130),"",ROUND(AVERAGE(OFFSET(KX130:LF130,0,0,1,ion21Coop!$F$42)),1))</f>
        <v/>
      </c>
      <c r="LH130" s="269" t="str">
        <f t="shared" si="274"/>
        <v/>
      </c>
      <c r="LJ130" s="119">
        <f t="shared" si="207"/>
        <v>14</v>
      </c>
      <c r="LK130" s="123" t="str">
        <f t="shared" si="228"/>
        <v/>
      </c>
      <c r="LL130" s="123">
        <v>125</v>
      </c>
      <c r="LM130" s="423"/>
      <c r="LN130" s="423"/>
      <c r="LO130" s="423"/>
      <c r="LP130" s="423"/>
      <c r="LQ130" s="421"/>
      <c r="LR130" s="422"/>
      <c r="LS130" s="269" t="str">
        <f t="shared" si="275"/>
        <v/>
      </c>
      <c r="LT130" s="180">
        <v>1</v>
      </c>
      <c r="LU130" s="269" t="str">
        <f t="shared" si="276"/>
        <v/>
      </c>
      <c r="LV130" s="180">
        <v>1</v>
      </c>
      <c r="LW130" s="181">
        <v>1</v>
      </c>
      <c r="LX130" s="181">
        <v>1</v>
      </c>
      <c r="LY130" s="183">
        <v>1</v>
      </c>
      <c r="LZ130" s="183">
        <v>1</v>
      </c>
      <c r="MA130" s="183">
        <v>1</v>
      </c>
      <c r="MB130" s="183">
        <v>1</v>
      </c>
      <c r="MC130" s="183">
        <v>1</v>
      </c>
      <c r="MD130" s="183">
        <v>1</v>
      </c>
      <c r="ME130" s="192" t="str">
        <f ca="1">IF(ISBLANK(LQ130),"",ROUND(AVERAGE(OFFSET(LV130:MD130,0,0,1,ion21Coop!$F$42)),1))</f>
        <v/>
      </c>
      <c r="MF130" s="269" t="str">
        <f t="shared" si="277"/>
        <v/>
      </c>
      <c r="MH130" s="119">
        <f t="shared" si="208"/>
        <v>15</v>
      </c>
      <c r="MI130" s="123" t="str">
        <f t="shared" si="229"/>
        <v/>
      </c>
      <c r="MJ130" s="123">
        <v>125</v>
      </c>
      <c r="MK130" s="423"/>
      <c r="ML130" s="423"/>
      <c r="MM130" s="423"/>
      <c r="MN130" s="423"/>
      <c r="MO130" s="421"/>
      <c r="MP130" s="422"/>
      <c r="MQ130" s="269" t="str">
        <f t="shared" si="278"/>
        <v/>
      </c>
      <c r="MR130" s="180">
        <v>1</v>
      </c>
      <c r="MS130" s="269" t="str">
        <f t="shared" si="279"/>
        <v/>
      </c>
      <c r="MT130" s="180">
        <v>1</v>
      </c>
      <c r="MU130" s="181">
        <v>1</v>
      </c>
      <c r="MV130" s="181">
        <v>1</v>
      </c>
      <c r="MW130" s="183">
        <v>1</v>
      </c>
      <c r="MX130" s="183">
        <v>1</v>
      </c>
      <c r="MY130" s="183">
        <v>1</v>
      </c>
      <c r="MZ130" s="183">
        <v>1</v>
      </c>
      <c r="NA130" s="183">
        <v>1</v>
      </c>
      <c r="NB130" s="183">
        <v>1</v>
      </c>
      <c r="NC130" s="192" t="str">
        <f ca="1">IF(ISBLANK(MO130),"",ROUND(AVERAGE(OFFSET(MT130:NB130,0,0,1,ion21Coop!$F$42)),1))</f>
        <v/>
      </c>
      <c r="ND130" s="269" t="str">
        <f t="shared" si="280"/>
        <v/>
      </c>
      <c r="NF130" s="119">
        <f t="shared" si="209"/>
        <v>16</v>
      </c>
      <c r="NG130" s="123" t="str">
        <f t="shared" si="230"/>
        <v/>
      </c>
      <c r="NH130" s="123">
        <v>125</v>
      </c>
      <c r="NI130" s="423"/>
      <c r="NJ130" s="423"/>
      <c r="NK130" s="423"/>
      <c r="NL130" s="423"/>
      <c r="NM130" s="421"/>
      <c r="NN130" s="422"/>
      <c r="NO130" s="269" t="str">
        <f t="shared" si="281"/>
        <v/>
      </c>
      <c r="NP130" s="180">
        <v>1</v>
      </c>
      <c r="NQ130" s="269" t="str">
        <f t="shared" si="282"/>
        <v/>
      </c>
      <c r="NR130" s="180">
        <v>1</v>
      </c>
      <c r="NS130" s="181">
        <v>1</v>
      </c>
      <c r="NT130" s="181">
        <v>1</v>
      </c>
      <c r="NU130" s="183">
        <v>1</v>
      </c>
      <c r="NV130" s="183">
        <v>1</v>
      </c>
      <c r="NW130" s="183">
        <v>1</v>
      </c>
      <c r="NX130" s="183">
        <v>1</v>
      </c>
      <c r="NY130" s="183">
        <v>1</v>
      </c>
      <c r="NZ130" s="183">
        <v>1</v>
      </c>
      <c r="OA130" s="192" t="str">
        <f ca="1">IF(ISBLANK(NM130),"",ROUND(AVERAGE(OFFSET(NR130:NZ130,0,0,1,ion21Coop!$F$42)),1))</f>
        <v/>
      </c>
      <c r="OB130" s="269" t="str">
        <f t="shared" si="283"/>
        <v/>
      </c>
      <c r="OD130" s="119">
        <f t="shared" si="210"/>
        <v>17</v>
      </c>
      <c r="OE130" s="123" t="str">
        <f t="shared" si="231"/>
        <v/>
      </c>
      <c r="OF130" s="123">
        <v>125</v>
      </c>
      <c r="OG130" s="423"/>
      <c r="OH130" s="423"/>
      <c r="OI130" s="423"/>
      <c r="OJ130" s="423"/>
      <c r="OK130" s="421"/>
      <c r="OL130" s="422"/>
      <c r="OM130" s="269" t="str">
        <f t="shared" si="284"/>
        <v/>
      </c>
      <c r="ON130" s="180">
        <v>1</v>
      </c>
      <c r="OO130" s="269" t="str">
        <f t="shared" si="285"/>
        <v/>
      </c>
      <c r="OP130" s="180">
        <v>1</v>
      </c>
      <c r="OQ130" s="181">
        <v>1</v>
      </c>
      <c r="OR130" s="181">
        <v>1</v>
      </c>
      <c r="OS130" s="183">
        <v>1</v>
      </c>
      <c r="OT130" s="183">
        <v>1</v>
      </c>
      <c r="OU130" s="183">
        <v>1</v>
      </c>
      <c r="OV130" s="183">
        <v>1</v>
      </c>
      <c r="OW130" s="183">
        <v>1</v>
      </c>
      <c r="OX130" s="183">
        <v>1</v>
      </c>
      <c r="OY130" s="192" t="str">
        <f ca="1">IF(ISBLANK(OK130),"",ROUND(AVERAGE(OFFSET(OP130:OX130,0,0,1,ion21Coop!$F$42)),1))</f>
        <v/>
      </c>
      <c r="OZ130" s="269" t="str">
        <f t="shared" si="286"/>
        <v/>
      </c>
      <c r="PB130" s="119">
        <f t="shared" si="211"/>
        <v>18</v>
      </c>
      <c r="PC130" s="123" t="str">
        <f t="shared" si="232"/>
        <v/>
      </c>
      <c r="PD130" s="123">
        <v>125</v>
      </c>
      <c r="PE130" s="423"/>
      <c r="PF130" s="423"/>
      <c r="PG130" s="423"/>
      <c r="PH130" s="423"/>
      <c r="PI130" s="421"/>
      <c r="PJ130" s="422"/>
      <c r="PK130" s="269" t="str">
        <f t="shared" si="287"/>
        <v/>
      </c>
      <c r="PL130" s="180">
        <v>1</v>
      </c>
      <c r="PM130" s="269" t="str">
        <f t="shared" si="288"/>
        <v/>
      </c>
      <c r="PN130" s="180">
        <v>1</v>
      </c>
      <c r="PO130" s="181">
        <v>1</v>
      </c>
      <c r="PP130" s="181">
        <v>1</v>
      </c>
      <c r="PQ130" s="183">
        <v>1</v>
      </c>
      <c r="PR130" s="183">
        <v>1</v>
      </c>
      <c r="PS130" s="183">
        <v>1</v>
      </c>
      <c r="PT130" s="183">
        <v>1</v>
      </c>
      <c r="PU130" s="183">
        <v>1</v>
      </c>
      <c r="PV130" s="183">
        <v>1</v>
      </c>
      <c r="PW130" s="192" t="str">
        <f ca="1">IF(ISBLANK(PI130),"",ROUND(AVERAGE(OFFSET(PN130:PV130,0,0,1,ion21Coop!$F$42)),1))</f>
        <v/>
      </c>
      <c r="PX130" s="269" t="str">
        <f t="shared" si="289"/>
        <v/>
      </c>
      <c r="PZ130" s="119">
        <f t="shared" si="212"/>
        <v>19</v>
      </c>
      <c r="QA130" s="123" t="str">
        <f t="shared" si="233"/>
        <v/>
      </c>
      <c r="QB130" s="123">
        <v>125</v>
      </c>
      <c r="QC130" s="423"/>
      <c r="QD130" s="423"/>
      <c r="QE130" s="423"/>
      <c r="QF130" s="423"/>
      <c r="QG130" s="421"/>
      <c r="QH130" s="422"/>
      <c r="QI130" s="269" t="str">
        <f t="shared" si="290"/>
        <v/>
      </c>
      <c r="QJ130" s="180">
        <v>1</v>
      </c>
      <c r="QK130" s="269" t="str">
        <f t="shared" si="291"/>
        <v/>
      </c>
      <c r="QL130" s="180">
        <v>1</v>
      </c>
      <c r="QM130" s="181">
        <v>1</v>
      </c>
      <c r="QN130" s="181">
        <v>1</v>
      </c>
      <c r="QO130" s="183">
        <v>1</v>
      </c>
      <c r="QP130" s="183">
        <v>1</v>
      </c>
      <c r="QQ130" s="183">
        <v>1</v>
      </c>
      <c r="QR130" s="183">
        <v>1</v>
      </c>
      <c r="QS130" s="183">
        <v>1</v>
      </c>
      <c r="QT130" s="183">
        <v>1</v>
      </c>
      <c r="QU130" s="192" t="str">
        <f ca="1">IF(ISBLANK(QG130),"",ROUND(AVERAGE(OFFSET(QL130:QT130,0,0,1,ion21Coop!$F$42)),1))</f>
        <v/>
      </c>
      <c r="QV130" s="269" t="str">
        <f t="shared" si="292"/>
        <v/>
      </c>
      <c r="QX130" s="119">
        <f t="shared" si="213"/>
        <v>20</v>
      </c>
      <c r="QY130" s="123" t="str">
        <f t="shared" si="234"/>
        <v/>
      </c>
      <c r="QZ130" s="123">
        <v>125</v>
      </c>
      <c r="RA130" s="423"/>
      <c r="RB130" s="423"/>
      <c r="RC130" s="423"/>
      <c r="RD130" s="423"/>
      <c r="RE130" s="421"/>
      <c r="RF130" s="422"/>
      <c r="RG130" s="269" t="str">
        <f t="shared" si="293"/>
        <v/>
      </c>
      <c r="RH130" s="180">
        <v>1</v>
      </c>
      <c r="RI130" s="269" t="str">
        <f t="shared" si="294"/>
        <v/>
      </c>
      <c r="RJ130" s="180">
        <v>1</v>
      </c>
      <c r="RK130" s="181">
        <v>1</v>
      </c>
      <c r="RL130" s="181">
        <v>1</v>
      </c>
      <c r="RM130" s="183">
        <v>1</v>
      </c>
      <c r="RN130" s="183">
        <v>1</v>
      </c>
      <c r="RO130" s="183">
        <v>1</v>
      </c>
      <c r="RP130" s="183">
        <v>1</v>
      </c>
      <c r="RQ130" s="183">
        <v>1</v>
      </c>
      <c r="RR130" s="183">
        <v>1</v>
      </c>
      <c r="RS130" s="192" t="str">
        <f ca="1">IF(ISBLANK(RE130),"",ROUND(AVERAGE(OFFSET(RJ130:RR130,0,0,1,ion21Coop!$F$42)),1))</f>
        <v/>
      </c>
      <c r="RT130" s="269" t="str">
        <f t="shared" si="295"/>
        <v/>
      </c>
      <c r="RV130" s="119">
        <f t="shared" si="214"/>
        <v>21</v>
      </c>
      <c r="RW130" s="123" t="str">
        <f t="shared" si="235"/>
        <v/>
      </c>
      <c r="RX130" s="123">
        <v>125</v>
      </c>
      <c r="RY130" s="423"/>
      <c r="RZ130" s="423"/>
      <c r="SA130" s="423"/>
      <c r="SB130" s="423"/>
      <c r="SC130" s="421"/>
      <c r="SD130" s="422"/>
      <c r="SE130" s="269" t="str">
        <f t="shared" si="296"/>
        <v/>
      </c>
      <c r="SF130" s="180">
        <v>1</v>
      </c>
      <c r="SG130" s="269" t="str">
        <f t="shared" si="297"/>
        <v/>
      </c>
      <c r="SH130" s="180">
        <v>1</v>
      </c>
      <c r="SI130" s="181">
        <v>1</v>
      </c>
      <c r="SJ130" s="181">
        <v>1</v>
      </c>
      <c r="SK130" s="183">
        <v>1</v>
      </c>
      <c r="SL130" s="183">
        <v>1</v>
      </c>
      <c r="SM130" s="183">
        <v>1</v>
      </c>
      <c r="SN130" s="183">
        <v>1</v>
      </c>
      <c r="SO130" s="183">
        <v>1</v>
      </c>
      <c r="SP130" s="183">
        <v>1</v>
      </c>
      <c r="SQ130" s="192" t="str">
        <f ca="1">IF(ISBLANK(SC130),"",ROUND(AVERAGE(OFFSET(SH130:SP130,0,0,1,ion21Coop!$F$42)),1))</f>
        <v/>
      </c>
      <c r="SR130" s="269" t="str">
        <f t="shared" si="298"/>
        <v/>
      </c>
      <c r="ST130" s="565"/>
      <c r="SU130" s="565"/>
      <c r="SV130" s="566"/>
      <c r="SW130" s="567"/>
      <c r="SX130" s="565"/>
      <c r="SY130" s="566"/>
      <c r="SZ130" s="568"/>
      <c r="TA130" s="567"/>
      <c r="TB130" s="553"/>
    </row>
    <row r="131" spans="10:522" x14ac:dyDescent="0.3">
      <c r="J131" s="119">
        <f t="shared" si="194"/>
        <v>1</v>
      </c>
      <c r="K131" s="123" t="str">
        <f t="shared" si="215"/>
        <v>YaJo</v>
      </c>
      <c r="L131" s="123">
        <v>126</v>
      </c>
      <c r="M131" s="351"/>
      <c r="N131" s="351"/>
      <c r="O131" s="351"/>
      <c r="P131" s="351"/>
      <c r="Q131" s="369"/>
      <c r="R131" s="370"/>
      <c r="S131" s="269" t="str">
        <f t="shared" si="236"/>
        <v/>
      </c>
      <c r="T131" s="180">
        <v>1</v>
      </c>
      <c r="U131" s="269" t="str">
        <f t="shared" si="237"/>
        <v/>
      </c>
      <c r="V131" s="180">
        <v>1</v>
      </c>
      <c r="W131" s="181">
        <v>1</v>
      </c>
      <c r="X131" s="181">
        <v>1</v>
      </c>
      <c r="Y131" s="183">
        <v>1</v>
      </c>
      <c r="Z131" s="183">
        <v>1</v>
      </c>
      <c r="AA131" s="183">
        <v>1</v>
      </c>
      <c r="AB131" s="183">
        <v>1</v>
      </c>
      <c r="AC131" s="183">
        <v>1</v>
      </c>
      <c r="AD131" s="183">
        <v>1</v>
      </c>
      <c r="AE131" s="192" t="str">
        <f ca="1">IF(ISBLANK(Q131),"",ROUND(AVERAGE(OFFSET(V131:AD131,0,0,1,ion21Coop!$F$42)),1))</f>
        <v/>
      </c>
      <c r="AF131" s="269" t="str">
        <f t="shared" si="238"/>
        <v/>
      </c>
      <c r="AH131" s="119">
        <f t="shared" si="195"/>
        <v>2</v>
      </c>
      <c r="AI131" s="123" t="str">
        <f t="shared" si="216"/>
        <v>GeLo</v>
      </c>
      <c r="AJ131" s="123">
        <v>126</v>
      </c>
      <c r="AK131" s="351"/>
      <c r="AL131" s="351"/>
      <c r="AM131" s="351"/>
      <c r="AN131" s="351"/>
      <c r="AO131" s="369"/>
      <c r="AP131" s="370"/>
      <c r="AQ131" s="269" t="str">
        <f t="shared" si="239"/>
        <v/>
      </c>
      <c r="AR131" s="180">
        <v>1</v>
      </c>
      <c r="AS131" s="269" t="str">
        <f t="shared" si="240"/>
        <v/>
      </c>
      <c r="AT131" s="180">
        <v>1</v>
      </c>
      <c r="AU131" s="181">
        <v>1</v>
      </c>
      <c r="AV131" s="181">
        <v>1</v>
      </c>
      <c r="AW131" s="183">
        <v>1</v>
      </c>
      <c r="AX131" s="183">
        <v>1</v>
      </c>
      <c r="AY131" s="183">
        <v>1</v>
      </c>
      <c r="AZ131" s="183">
        <v>1</v>
      </c>
      <c r="BA131" s="183">
        <v>1</v>
      </c>
      <c r="BB131" s="183">
        <v>1</v>
      </c>
      <c r="BC131" s="192" t="str">
        <f ca="1">IF(ISBLANK(AO131),"",ROUND(AVERAGE(OFFSET(AT131:BB131,0,0,1,ion21Coop!$F$42)),1))</f>
        <v/>
      </c>
      <c r="BD131" s="269" t="str">
        <f t="shared" si="241"/>
        <v/>
      </c>
      <c r="BF131" s="119">
        <f t="shared" si="196"/>
        <v>3</v>
      </c>
      <c r="BG131" s="123" t="str">
        <f t="shared" si="217"/>
        <v>MiDo</v>
      </c>
      <c r="BH131" s="123">
        <v>126</v>
      </c>
      <c r="BI131" s="351"/>
      <c r="BJ131" s="351"/>
      <c r="BK131" s="351"/>
      <c r="BL131" s="351"/>
      <c r="BM131" s="369"/>
      <c r="BN131" s="370"/>
      <c r="BO131" s="269" t="str">
        <f t="shared" si="242"/>
        <v/>
      </c>
      <c r="BP131" s="180">
        <v>1</v>
      </c>
      <c r="BQ131" s="269" t="str">
        <f t="shared" si="243"/>
        <v/>
      </c>
      <c r="BR131" s="180">
        <v>1</v>
      </c>
      <c r="BS131" s="181">
        <v>1</v>
      </c>
      <c r="BT131" s="181">
        <v>1</v>
      </c>
      <c r="BU131" s="183">
        <v>1</v>
      </c>
      <c r="BV131" s="183">
        <v>1</v>
      </c>
      <c r="BW131" s="183">
        <v>1</v>
      </c>
      <c r="BX131" s="183">
        <v>1</v>
      </c>
      <c r="BY131" s="183">
        <v>1</v>
      </c>
      <c r="BZ131" s="183">
        <v>1</v>
      </c>
      <c r="CA131" s="192" t="str">
        <f ca="1">IF(ISBLANK(BM131),"",ROUND(AVERAGE(OFFSET(BR131:BZ131,0,0,1,ion21Coop!$F$42)),1))</f>
        <v/>
      </c>
      <c r="CB131" s="269" t="str">
        <f t="shared" si="244"/>
        <v/>
      </c>
      <c r="CD131" s="119">
        <f t="shared" si="197"/>
        <v>4</v>
      </c>
      <c r="CE131" s="123" t="str">
        <f t="shared" si="218"/>
        <v>EmNi</v>
      </c>
      <c r="CF131" s="123">
        <v>126</v>
      </c>
      <c r="CG131" s="351"/>
      <c r="CH131" s="351"/>
      <c r="CI131" s="351"/>
      <c r="CJ131" s="351"/>
      <c r="CK131" s="369"/>
      <c r="CL131" s="370"/>
      <c r="CM131" s="269" t="str">
        <f t="shared" si="245"/>
        <v/>
      </c>
      <c r="CN131" s="180">
        <v>1</v>
      </c>
      <c r="CO131" s="269" t="str">
        <f t="shared" si="246"/>
        <v/>
      </c>
      <c r="CP131" s="180">
        <v>1</v>
      </c>
      <c r="CQ131" s="181">
        <v>1</v>
      </c>
      <c r="CR131" s="181">
        <v>1</v>
      </c>
      <c r="CS131" s="183">
        <v>1</v>
      </c>
      <c r="CT131" s="183">
        <v>1</v>
      </c>
      <c r="CU131" s="183">
        <v>1</v>
      </c>
      <c r="CV131" s="183">
        <v>1</v>
      </c>
      <c r="CW131" s="183">
        <v>1</v>
      </c>
      <c r="CX131" s="183">
        <v>1</v>
      </c>
      <c r="CY131" s="192" t="str">
        <f ca="1">IF(ISBLANK(CK131),"",ROUND(AVERAGE(OFFSET(CP131:CX131,0,0,1,ion21Coop!$F$42)),1))</f>
        <v/>
      </c>
      <c r="CZ131" s="269" t="str">
        <f t="shared" si="247"/>
        <v/>
      </c>
      <c r="DB131" s="119">
        <f t="shared" si="198"/>
        <v>5</v>
      </c>
      <c r="DC131" s="123" t="str">
        <f t="shared" si="219"/>
        <v>HeJe</v>
      </c>
      <c r="DD131" s="123">
        <v>126</v>
      </c>
      <c r="DE131" s="423"/>
      <c r="DF131" s="423"/>
      <c r="DG131" s="423"/>
      <c r="DH131" s="423"/>
      <c r="DI131" s="421"/>
      <c r="DJ131" s="422"/>
      <c r="DK131" s="269" t="str">
        <f t="shared" si="248"/>
        <v/>
      </c>
      <c r="DL131" s="180">
        <v>1</v>
      </c>
      <c r="DM131" s="269" t="str">
        <f t="shared" si="249"/>
        <v/>
      </c>
      <c r="DN131" s="180">
        <v>1</v>
      </c>
      <c r="DO131" s="181">
        <v>1</v>
      </c>
      <c r="DP131" s="181">
        <v>1</v>
      </c>
      <c r="DQ131" s="183">
        <v>1</v>
      </c>
      <c r="DR131" s="183">
        <v>1</v>
      </c>
      <c r="DS131" s="183">
        <v>1</v>
      </c>
      <c r="DT131" s="183">
        <v>1</v>
      </c>
      <c r="DU131" s="183">
        <v>1</v>
      </c>
      <c r="DV131" s="183">
        <v>1</v>
      </c>
      <c r="DW131" s="192" t="str">
        <f ca="1">IF(ISBLANK(DI131),"",ROUND(AVERAGE(OFFSET(DN131:DV131,0,0,1,ion21Coop!$F$42)),1))</f>
        <v/>
      </c>
      <c r="DX131" s="269" t="str">
        <f t="shared" si="250"/>
        <v/>
      </c>
      <c r="DZ131" s="119">
        <f t="shared" si="199"/>
        <v>6</v>
      </c>
      <c r="EA131" s="123" t="str">
        <f t="shared" si="220"/>
        <v/>
      </c>
      <c r="EB131" s="123">
        <v>126</v>
      </c>
      <c r="EC131" s="423"/>
      <c r="ED131" s="423"/>
      <c r="EE131" s="423"/>
      <c r="EF131" s="423"/>
      <c r="EG131" s="421"/>
      <c r="EH131" s="422"/>
      <c r="EI131" s="269" t="str">
        <f t="shared" si="251"/>
        <v/>
      </c>
      <c r="EJ131" s="180">
        <v>1</v>
      </c>
      <c r="EK131" s="269" t="str">
        <f t="shared" si="252"/>
        <v/>
      </c>
      <c r="EL131" s="180">
        <v>1</v>
      </c>
      <c r="EM131" s="181">
        <v>1</v>
      </c>
      <c r="EN131" s="181">
        <v>1</v>
      </c>
      <c r="EO131" s="183">
        <v>1</v>
      </c>
      <c r="EP131" s="183">
        <v>1</v>
      </c>
      <c r="EQ131" s="183">
        <v>1</v>
      </c>
      <c r="ER131" s="183">
        <v>1</v>
      </c>
      <c r="ES131" s="183">
        <v>1</v>
      </c>
      <c r="ET131" s="183">
        <v>1</v>
      </c>
      <c r="EU131" s="192" t="str">
        <f ca="1">IF(ISBLANK(EG131),"",ROUND(AVERAGE(OFFSET(EL131:ET131,0,0,1,ion21Coop!$F$42)),1))</f>
        <v/>
      </c>
      <c r="EV131" s="269" t="str">
        <f t="shared" si="253"/>
        <v/>
      </c>
      <c r="EX131" s="119">
        <f t="shared" si="200"/>
        <v>7</v>
      </c>
      <c r="EY131" s="123" t="str">
        <f t="shared" si="221"/>
        <v/>
      </c>
      <c r="EZ131" s="123">
        <v>126</v>
      </c>
      <c r="FA131" s="423"/>
      <c r="FB131" s="423"/>
      <c r="FC131" s="423"/>
      <c r="FD131" s="423"/>
      <c r="FE131" s="421"/>
      <c r="FF131" s="422"/>
      <c r="FG131" s="269" t="str">
        <f t="shared" si="254"/>
        <v/>
      </c>
      <c r="FH131" s="180">
        <v>1</v>
      </c>
      <c r="FI131" s="269" t="str">
        <f t="shared" si="255"/>
        <v/>
      </c>
      <c r="FJ131" s="180">
        <v>1</v>
      </c>
      <c r="FK131" s="181">
        <v>1</v>
      </c>
      <c r="FL131" s="181">
        <v>1</v>
      </c>
      <c r="FM131" s="183">
        <v>1</v>
      </c>
      <c r="FN131" s="183">
        <v>1</v>
      </c>
      <c r="FO131" s="183">
        <v>1</v>
      </c>
      <c r="FP131" s="183">
        <v>1</v>
      </c>
      <c r="FQ131" s="183">
        <v>1</v>
      </c>
      <c r="FR131" s="183">
        <v>1</v>
      </c>
      <c r="FS131" s="192" t="str">
        <f ca="1">IF(ISBLANK(FE131),"",ROUND(AVERAGE(OFFSET(FJ131:FR131,0,0,1,ion21Coop!$F$42)),1))</f>
        <v/>
      </c>
      <c r="FT131" s="269" t="str">
        <f t="shared" si="256"/>
        <v/>
      </c>
      <c r="FV131" s="119">
        <f t="shared" si="201"/>
        <v>8</v>
      </c>
      <c r="FW131" s="123" t="str">
        <f t="shared" si="222"/>
        <v/>
      </c>
      <c r="FX131" s="123">
        <v>126</v>
      </c>
      <c r="FY131" s="423"/>
      <c r="FZ131" s="423"/>
      <c r="GA131" s="423"/>
      <c r="GB131" s="423"/>
      <c r="GC131" s="421"/>
      <c r="GD131" s="422"/>
      <c r="GE131" s="269" t="str">
        <f t="shared" si="257"/>
        <v/>
      </c>
      <c r="GF131" s="180">
        <v>1</v>
      </c>
      <c r="GG131" s="269" t="str">
        <f t="shared" si="258"/>
        <v/>
      </c>
      <c r="GH131" s="180">
        <v>1</v>
      </c>
      <c r="GI131" s="181">
        <v>1</v>
      </c>
      <c r="GJ131" s="181">
        <v>1</v>
      </c>
      <c r="GK131" s="183">
        <v>1</v>
      </c>
      <c r="GL131" s="183">
        <v>1</v>
      </c>
      <c r="GM131" s="183">
        <v>1</v>
      </c>
      <c r="GN131" s="183">
        <v>1</v>
      </c>
      <c r="GO131" s="183">
        <v>1</v>
      </c>
      <c r="GP131" s="183">
        <v>1</v>
      </c>
      <c r="GQ131" s="192" t="str">
        <f ca="1">IF(ISBLANK(GC131),"",ROUND(AVERAGE(OFFSET(GH131:GP131,0,0,1,ion21Coop!$F$42)),1))</f>
        <v/>
      </c>
      <c r="GR131" s="269" t="str">
        <f t="shared" si="259"/>
        <v/>
      </c>
      <c r="GT131" s="119">
        <f t="shared" si="202"/>
        <v>9</v>
      </c>
      <c r="GU131" s="123" t="str">
        <f t="shared" si="223"/>
        <v/>
      </c>
      <c r="GV131" s="123">
        <v>126</v>
      </c>
      <c r="GW131" s="423"/>
      <c r="GX131" s="423"/>
      <c r="GY131" s="423"/>
      <c r="GZ131" s="423"/>
      <c r="HA131" s="421"/>
      <c r="HB131" s="422"/>
      <c r="HC131" s="269" t="str">
        <f t="shared" si="260"/>
        <v/>
      </c>
      <c r="HD131" s="180">
        <v>1</v>
      </c>
      <c r="HE131" s="269" t="str">
        <f t="shared" si="261"/>
        <v/>
      </c>
      <c r="HF131" s="180">
        <v>1</v>
      </c>
      <c r="HG131" s="181">
        <v>1</v>
      </c>
      <c r="HH131" s="181">
        <v>1</v>
      </c>
      <c r="HI131" s="183">
        <v>1</v>
      </c>
      <c r="HJ131" s="183">
        <v>1</v>
      </c>
      <c r="HK131" s="183">
        <v>1</v>
      </c>
      <c r="HL131" s="183">
        <v>1</v>
      </c>
      <c r="HM131" s="183">
        <v>1</v>
      </c>
      <c r="HN131" s="183">
        <v>1</v>
      </c>
      <c r="HO131" s="192" t="str">
        <f ca="1">IF(ISBLANK(HA131),"",ROUND(AVERAGE(OFFSET(HF131:HN131,0,0,1,ion21Coop!$F$42)),1))</f>
        <v/>
      </c>
      <c r="HP131" s="269" t="str">
        <f t="shared" si="262"/>
        <v/>
      </c>
      <c r="HR131" s="119">
        <f t="shared" si="203"/>
        <v>10</v>
      </c>
      <c r="HS131" s="123" t="str">
        <f t="shared" si="224"/>
        <v/>
      </c>
      <c r="HT131" s="123">
        <v>126</v>
      </c>
      <c r="HU131" s="423"/>
      <c r="HV131" s="423"/>
      <c r="HW131" s="423"/>
      <c r="HX131" s="423"/>
      <c r="HY131" s="421"/>
      <c r="HZ131" s="422"/>
      <c r="IA131" s="269" t="str">
        <f t="shared" si="263"/>
        <v/>
      </c>
      <c r="IB131" s="180">
        <v>1</v>
      </c>
      <c r="IC131" s="269" t="str">
        <f t="shared" si="264"/>
        <v/>
      </c>
      <c r="ID131" s="180">
        <v>1</v>
      </c>
      <c r="IE131" s="181">
        <v>1</v>
      </c>
      <c r="IF131" s="181">
        <v>1</v>
      </c>
      <c r="IG131" s="183">
        <v>1</v>
      </c>
      <c r="IH131" s="183">
        <v>1</v>
      </c>
      <c r="II131" s="183">
        <v>1</v>
      </c>
      <c r="IJ131" s="183">
        <v>1</v>
      </c>
      <c r="IK131" s="183">
        <v>1</v>
      </c>
      <c r="IL131" s="183">
        <v>1</v>
      </c>
      <c r="IM131" s="192" t="str">
        <f ca="1">IF(ISBLANK(HY131),"",ROUND(AVERAGE(OFFSET(ID131:IL131,0,0,1,ion21Coop!$F$42)),1))</f>
        <v/>
      </c>
      <c r="IN131" s="269" t="str">
        <f t="shared" si="265"/>
        <v/>
      </c>
      <c r="IP131" s="119">
        <f t="shared" si="204"/>
        <v>11</v>
      </c>
      <c r="IQ131" s="123" t="str">
        <f t="shared" si="225"/>
        <v/>
      </c>
      <c r="IR131" s="123">
        <v>126</v>
      </c>
      <c r="IS131" s="423"/>
      <c r="IT131" s="423"/>
      <c r="IU131" s="423"/>
      <c r="IV131" s="423"/>
      <c r="IW131" s="421"/>
      <c r="IX131" s="422"/>
      <c r="IY131" s="269" t="str">
        <f t="shared" si="266"/>
        <v/>
      </c>
      <c r="IZ131" s="180">
        <v>1</v>
      </c>
      <c r="JA131" s="269" t="str">
        <f t="shared" si="267"/>
        <v/>
      </c>
      <c r="JB131" s="180">
        <v>1</v>
      </c>
      <c r="JC131" s="181">
        <v>1</v>
      </c>
      <c r="JD131" s="181">
        <v>1</v>
      </c>
      <c r="JE131" s="183">
        <v>1</v>
      </c>
      <c r="JF131" s="183">
        <v>1</v>
      </c>
      <c r="JG131" s="183">
        <v>1</v>
      </c>
      <c r="JH131" s="183">
        <v>1</v>
      </c>
      <c r="JI131" s="183">
        <v>1</v>
      </c>
      <c r="JJ131" s="183">
        <v>1</v>
      </c>
      <c r="JK131" s="192" t="str">
        <f ca="1">IF(ISBLANK(IW131),"",ROUND(AVERAGE(OFFSET(JB131:JJ131,0,0,1,ion21Coop!$F$42)),1))</f>
        <v/>
      </c>
      <c r="JL131" s="269" t="str">
        <f t="shared" si="268"/>
        <v/>
      </c>
      <c r="JN131" s="119">
        <f t="shared" si="205"/>
        <v>12</v>
      </c>
      <c r="JO131" s="123" t="str">
        <f t="shared" si="226"/>
        <v/>
      </c>
      <c r="JP131" s="123">
        <v>126</v>
      </c>
      <c r="JQ131" s="423"/>
      <c r="JR131" s="423"/>
      <c r="JS131" s="423"/>
      <c r="JT131" s="423"/>
      <c r="JU131" s="421"/>
      <c r="JV131" s="422"/>
      <c r="JW131" s="269" t="str">
        <f t="shared" si="269"/>
        <v/>
      </c>
      <c r="JX131" s="180">
        <v>1</v>
      </c>
      <c r="JY131" s="269" t="str">
        <f t="shared" si="270"/>
        <v/>
      </c>
      <c r="JZ131" s="180">
        <v>1</v>
      </c>
      <c r="KA131" s="181">
        <v>1</v>
      </c>
      <c r="KB131" s="181">
        <v>1</v>
      </c>
      <c r="KC131" s="183">
        <v>1</v>
      </c>
      <c r="KD131" s="183">
        <v>1</v>
      </c>
      <c r="KE131" s="183">
        <v>1</v>
      </c>
      <c r="KF131" s="183">
        <v>1</v>
      </c>
      <c r="KG131" s="183">
        <v>1</v>
      </c>
      <c r="KH131" s="183">
        <v>1</v>
      </c>
      <c r="KI131" s="192" t="str">
        <f ca="1">IF(ISBLANK(JU131),"",ROUND(AVERAGE(OFFSET(JZ131:KH131,0,0,1,ion21Coop!$F$42)),1))</f>
        <v/>
      </c>
      <c r="KJ131" s="269" t="str">
        <f t="shared" si="271"/>
        <v/>
      </c>
      <c r="KL131" s="119">
        <f t="shared" si="206"/>
        <v>13</v>
      </c>
      <c r="KM131" s="123" t="str">
        <f t="shared" si="227"/>
        <v/>
      </c>
      <c r="KN131" s="123">
        <v>126</v>
      </c>
      <c r="KO131" s="423"/>
      <c r="KP131" s="423"/>
      <c r="KQ131" s="423"/>
      <c r="KR131" s="423"/>
      <c r="KS131" s="421"/>
      <c r="KT131" s="422"/>
      <c r="KU131" s="269" t="str">
        <f t="shared" si="272"/>
        <v/>
      </c>
      <c r="KV131" s="180">
        <v>1</v>
      </c>
      <c r="KW131" s="269" t="str">
        <f t="shared" si="273"/>
        <v/>
      </c>
      <c r="KX131" s="180">
        <v>1</v>
      </c>
      <c r="KY131" s="181">
        <v>1</v>
      </c>
      <c r="KZ131" s="181">
        <v>1</v>
      </c>
      <c r="LA131" s="183">
        <v>1</v>
      </c>
      <c r="LB131" s="183">
        <v>1</v>
      </c>
      <c r="LC131" s="183">
        <v>1</v>
      </c>
      <c r="LD131" s="183">
        <v>1</v>
      </c>
      <c r="LE131" s="183">
        <v>1</v>
      </c>
      <c r="LF131" s="183">
        <v>1</v>
      </c>
      <c r="LG131" s="192" t="str">
        <f ca="1">IF(ISBLANK(KS131),"",ROUND(AVERAGE(OFFSET(KX131:LF131,0,0,1,ion21Coop!$F$42)),1))</f>
        <v/>
      </c>
      <c r="LH131" s="269" t="str">
        <f t="shared" si="274"/>
        <v/>
      </c>
      <c r="LJ131" s="119">
        <f t="shared" si="207"/>
        <v>14</v>
      </c>
      <c r="LK131" s="123" t="str">
        <f t="shared" si="228"/>
        <v/>
      </c>
      <c r="LL131" s="123">
        <v>126</v>
      </c>
      <c r="LM131" s="423"/>
      <c r="LN131" s="423"/>
      <c r="LO131" s="423"/>
      <c r="LP131" s="423"/>
      <c r="LQ131" s="421"/>
      <c r="LR131" s="422"/>
      <c r="LS131" s="269" t="str">
        <f t="shared" si="275"/>
        <v/>
      </c>
      <c r="LT131" s="180">
        <v>1</v>
      </c>
      <c r="LU131" s="269" t="str">
        <f t="shared" si="276"/>
        <v/>
      </c>
      <c r="LV131" s="180">
        <v>1</v>
      </c>
      <c r="LW131" s="181">
        <v>1</v>
      </c>
      <c r="LX131" s="181">
        <v>1</v>
      </c>
      <c r="LY131" s="183">
        <v>1</v>
      </c>
      <c r="LZ131" s="183">
        <v>1</v>
      </c>
      <c r="MA131" s="183">
        <v>1</v>
      </c>
      <c r="MB131" s="183">
        <v>1</v>
      </c>
      <c r="MC131" s="183">
        <v>1</v>
      </c>
      <c r="MD131" s="183">
        <v>1</v>
      </c>
      <c r="ME131" s="192" t="str">
        <f ca="1">IF(ISBLANK(LQ131),"",ROUND(AVERAGE(OFFSET(LV131:MD131,0,0,1,ion21Coop!$F$42)),1))</f>
        <v/>
      </c>
      <c r="MF131" s="269" t="str">
        <f t="shared" si="277"/>
        <v/>
      </c>
      <c r="MH131" s="119">
        <f t="shared" si="208"/>
        <v>15</v>
      </c>
      <c r="MI131" s="123" t="str">
        <f t="shared" si="229"/>
        <v/>
      </c>
      <c r="MJ131" s="123">
        <v>126</v>
      </c>
      <c r="MK131" s="423"/>
      <c r="ML131" s="423"/>
      <c r="MM131" s="423"/>
      <c r="MN131" s="423"/>
      <c r="MO131" s="421"/>
      <c r="MP131" s="422"/>
      <c r="MQ131" s="269" t="str">
        <f t="shared" si="278"/>
        <v/>
      </c>
      <c r="MR131" s="180">
        <v>1</v>
      </c>
      <c r="MS131" s="269" t="str">
        <f t="shared" si="279"/>
        <v/>
      </c>
      <c r="MT131" s="180">
        <v>1</v>
      </c>
      <c r="MU131" s="181">
        <v>1</v>
      </c>
      <c r="MV131" s="181">
        <v>1</v>
      </c>
      <c r="MW131" s="183">
        <v>1</v>
      </c>
      <c r="MX131" s="183">
        <v>1</v>
      </c>
      <c r="MY131" s="183">
        <v>1</v>
      </c>
      <c r="MZ131" s="183">
        <v>1</v>
      </c>
      <c r="NA131" s="183">
        <v>1</v>
      </c>
      <c r="NB131" s="183">
        <v>1</v>
      </c>
      <c r="NC131" s="192" t="str">
        <f ca="1">IF(ISBLANK(MO131),"",ROUND(AVERAGE(OFFSET(MT131:NB131,0,0,1,ion21Coop!$F$42)),1))</f>
        <v/>
      </c>
      <c r="ND131" s="269" t="str">
        <f t="shared" si="280"/>
        <v/>
      </c>
      <c r="NF131" s="119">
        <f t="shared" si="209"/>
        <v>16</v>
      </c>
      <c r="NG131" s="123" t="str">
        <f t="shared" si="230"/>
        <v/>
      </c>
      <c r="NH131" s="123">
        <v>126</v>
      </c>
      <c r="NI131" s="423"/>
      <c r="NJ131" s="423"/>
      <c r="NK131" s="423"/>
      <c r="NL131" s="423"/>
      <c r="NM131" s="421"/>
      <c r="NN131" s="422"/>
      <c r="NO131" s="269" t="str">
        <f t="shared" si="281"/>
        <v/>
      </c>
      <c r="NP131" s="180">
        <v>1</v>
      </c>
      <c r="NQ131" s="269" t="str">
        <f t="shared" si="282"/>
        <v/>
      </c>
      <c r="NR131" s="180">
        <v>1</v>
      </c>
      <c r="NS131" s="181">
        <v>1</v>
      </c>
      <c r="NT131" s="181">
        <v>1</v>
      </c>
      <c r="NU131" s="183">
        <v>1</v>
      </c>
      <c r="NV131" s="183">
        <v>1</v>
      </c>
      <c r="NW131" s="183">
        <v>1</v>
      </c>
      <c r="NX131" s="183">
        <v>1</v>
      </c>
      <c r="NY131" s="183">
        <v>1</v>
      </c>
      <c r="NZ131" s="183">
        <v>1</v>
      </c>
      <c r="OA131" s="192" t="str">
        <f ca="1">IF(ISBLANK(NM131),"",ROUND(AVERAGE(OFFSET(NR131:NZ131,0,0,1,ion21Coop!$F$42)),1))</f>
        <v/>
      </c>
      <c r="OB131" s="269" t="str">
        <f t="shared" si="283"/>
        <v/>
      </c>
      <c r="OD131" s="119">
        <f t="shared" si="210"/>
        <v>17</v>
      </c>
      <c r="OE131" s="123" t="str">
        <f t="shared" si="231"/>
        <v/>
      </c>
      <c r="OF131" s="123">
        <v>126</v>
      </c>
      <c r="OG131" s="423"/>
      <c r="OH131" s="423"/>
      <c r="OI131" s="423"/>
      <c r="OJ131" s="423"/>
      <c r="OK131" s="421"/>
      <c r="OL131" s="422"/>
      <c r="OM131" s="269" t="str">
        <f t="shared" si="284"/>
        <v/>
      </c>
      <c r="ON131" s="180">
        <v>1</v>
      </c>
      <c r="OO131" s="269" t="str">
        <f t="shared" si="285"/>
        <v/>
      </c>
      <c r="OP131" s="180">
        <v>1</v>
      </c>
      <c r="OQ131" s="181">
        <v>1</v>
      </c>
      <c r="OR131" s="181">
        <v>1</v>
      </c>
      <c r="OS131" s="183">
        <v>1</v>
      </c>
      <c r="OT131" s="183">
        <v>1</v>
      </c>
      <c r="OU131" s="183">
        <v>1</v>
      </c>
      <c r="OV131" s="183">
        <v>1</v>
      </c>
      <c r="OW131" s="183">
        <v>1</v>
      </c>
      <c r="OX131" s="183">
        <v>1</v>
      </c>
      <c r="OY131" s="192" t="str">
        <f ca="1">IF(ISBLANK(OK131),"",ROUND(AVERAGE(OFFSET(OP131:OX131,0,0,1,ion21Coop!$F$42)),1))</f>
        <v/>
      </c>
      <c r="OZ131" s="269" t="str">
        <f t="shared" si="286"/>
        <v/>
      </c>
      <c r="PB131" s="119">
        <f t="shared" si="211"/>
        <v>18</v>
      </c>
      <c r="PC131" s="123" t="str">
        <f t="shared" si="232"/>
        <v/>
      </c>
      <c r="PD131" s="123">
        <v>126</v>
      </c>
      <c r="PE131" s="423"/>
      <c r="PF131" s="423"/>
      <c r="PG131" s="423"/>
      <c r="PH131" s="423"/>
      <c r="PI131" s="421"/>
      <c r="PJ131" s="422"/>
      <c r="PK131" s="269" t="str">
        <f t="shared" si="287"/>
        <v/>
      </c>
      <c r="PL131" s="180">
        <v>1</v>
      </c>
      <c r="PM131" s="269" t="str">
        <f t="shared" si="288"/>
        <v/>
      </c>
      <c r="PN131" s="180">
        <v>1</v>
      </c>
      <c r="PO131" s="181">
        <v>1</v>
      </c>
      <c r="PP131" s="181">
        <v>1</v>
      </c>
      <c r="PQ131" s="183">
        <v>1</v>
      </c>
      <c r="PR131" s="183">
        <v>1</v>
      </c>
      <c r="PS131" s="183">
        <v>1</v>
      </c>
      <c r="PT131" s="183">
        <v>1</v>
      </c>
      <c r="PU131" s="183">
        <v>1</v>
      </c>
      <c r="PV131" s="183">
        <v>1</v>
      </c>
      <c r="PW131" s="192" t="str">
        <f ca="1">IF(ISBLANK(PI131),"",ROUND(AVERAGE(OFFSET(PN131:PV131,0,0,1,ion21Coop!$F$42)),1))</f>
        <v/>
      </c>
      <c r="PX131" s="269" t="str">
        <f t="shared" si="289"/>
        <v/>
      </c>
      <c r="PZ131" s="119">
        <f t="shared" si="212"/>
        <v>19</v>
      </c>
      <c r="QA131" s="123" t="str">
        <f t="shared" si="233"/>
        <v/>
      </c>
      <c r="QB131" s="123">
        <v>126</v>
      </c>
      <c r="QC131" s="423"/>
      <c r="QD131" s="423"/>
      <c r="QE131" s="423"/>
      <c r="QF131" s="423"/>
      <c r="QG131" s="421"/>
      <c r="QH131" s="422"/>
      <c r="QI131" s="269" t="str">
        <f t="shared" si="290"/>
        <v/>
      </c>
      <c r="QJ131" s="180">
        <v>1</v>
      </c>
      <c r="QK131" s="269" t="str">
        <f t="shared" si="291"/>
        <v/>
      </c>
      <c r="QL131" s="180">
        <v>1</v>
      </c>
      <c r="QM131" s="181">
        <v>1</v>
      </c>
      <c r="QN131" s="181">
        <v>1</v>
      </c>
      <c r="QO131" s="183">
        <v>1</v>
      </c>
      <c r="QP131" s="183">
        <v>1</v>
      </c>
      <c r="QQ131" s="183">
        <v>1</v>
      </c>
      <c r="QR131" s="183">
        <v>1</v>
      </c>
      <c r="QS131" s="183">
        <v>1</v>
      </c>
      <c r="QT131" s="183">
        <v>1</v>
      </c>
      <c r="QU131" s="192" t="str">
        <f ca="1">IF(ISBLANK(QG131),"",ROUND(AVERAGE(OFFSET(QL131:QT131,0,0,1,ion21Coop!$F$42)),1))</f>
        <v/>
      </c>
      <c r="QV131" s="269" t="str">
        <f t="shared" si="292"/>
        <v/>
      </c>
      <c r="QX131" s="119">
        <f t="shared" si="213"/>
        <v>20</v>
      </c>
      <c r="QY131" s="123" t="str">
        <f t="shared" si="234"/>
        <v/>
      </c>
      <c r="QZ131" s="123">
        <v>126</v>
      </c>
      <c r="RA131" s="423"/>
      <c r="RB131" s="423"/>
      <c r="RC131" s="423"/>
      <c r="RD131" s="423"/>
      <c r="RE131" s="421"/>
      <c r="RF131" s="422"/>
      <c r="RG131" s="269" t="str">
        <f t="shared" si="293"/>
        <v/>
      </c>
      <c r="RH131" s="180">
        <v>1</v>
      </c>
      <c r="RI131" s="269" t="str">
        <f t="shared" si="294"/>
        <v/>
      </c>
      <c r="RJ131" s="180">
        <v>1</v>
      </c>
      <c r="RK131" s="181">
        <v>1</v>
      </c>
      <c r="RL131" s="181">
        <v>1</v>
      </c>
      <c r="RM131" s="183">
        <v>1</v>
      </c>
      <c r="RN131" s="183">
        <v>1</v>
      </c>
      <c r="RO131" s="183">
        <v>1</v>
      </c>
      <c r="RP131" s="183">
        <v>1</v>
      </c>
      <c r="RQ131" s="183">
        <v>1</v>
      </c>
      <c r="RR131" s="183">
        <v>1</v>
      </c>
      <c r="RS131" s="192" t="str">
        <f ca="1">IF(ISBLANK(RE131),"",ROUND(AVERAGE(OFFSET(RJ131:RR131,0,0,1,ion21Coop!$F$42)),1))</f>
        <v/>
      </c>
      <c r="RT131" s="269" t="str">
        <f t="shared" si="295"/>
        <v/>
      </c>
      <c r="RV131" s="119">
        <f t="shared" si="214"/>
        <v>21</v>
      </c>
      <c r="RW131" s="123" t="str">
        <f t="shared" si="235"/>
        <v/>
      </c>
      <c r="RX131" s="123">
        <v>126</v>
      </c>
      <c r="RY131" s="423"/>
      <c r="RZ131" s="423"/>
      <c r="SA131" s="423"/>
      <c r="SB131" s="423"/>
      <c r="SC131" s="421"/>
      <c r="SD131" s="422"/>
      <c r="SE131" s="269" t="str">
        <f t="shared" si="296"/>
        <v/>
      </c>
      <c r="SF131" s="180">
        <v>1</v>
      </c>
      <c r="SG131" s="269" t="str">
        <f t="shared" si="297"/>
        <v/>
      </c>
      <c r="SH131" s="180">
        <v>1</v>
      </c>
      <c r="SI131" s="181">
        <v>1</v>
      </c>
      <c r="SJ131" s="181">
        <v>1</v>
      </c>
      <c r="SK131" s="183">
        <v>1</v>
      </c>
      <c r="SL131" s="183">
        <v>1</v>
      </c>
      <c r="SM131" s="183">
        <v>1</v>
      </c>
      <c r="SN131" s="183">
        <v>1</v>
      </c>
      <c r="SO131" s="183">
        <v>1</v>
      </c>
      <c r="SP131" s="183">
        <v>1</v>
      </c>
      <c r="SQ131" s="192" t="str">
        <f ca="1">IF(ISBLANK(SC131),"",ROUND(AVERAGE(OFFSET(SH131:SP131,0,0,1,ion21Coop!$F$42)),1))</f>
        <v/>
      </c>
      <c r="SR131" s="269" t="str">
        <f t="shared" si="298"/>
        <v/>
      </c>
      <c r="ST131" s="565"/>
      <c r="SU131" s="565"/>
      <c r="SV131" s="566"/>
      <c r="SW131" s="567"/>
      <c r="SX131" s="565"/>
      <c r="SY131" s="566"/>
      <c r="SZ131" s="568"/>
      <c r="TA131" s="567"/>
      <c r="TB131" s="553"/>
    </row>
    <row r="132" spans="10:522" x14ac:dyDescent="0.3">
      <c r="J132" s="119">
        <f t="shared" si="194"/>
        <v>1</v>
      </c>
      <c r="K132" s="123" t="str">
        <f t="shared" si="215"/>
        <v>YaJo</v>
      </c>
      <c r="L132" s="123">
        <v>127</v>
      </c>
      <c r="M132" s="351"/>
      <c r="N132" s="351"/>
      <c r="O132" s="351"/>
      <c r="P132" s="351"/>
      <c r="Q132" s="369"/>
      <c r="R132" s="370"/>
      <c r="S132" s="269" t="str">
        <f t="shared" si="236"/>
        <v/>
      </c>
      <c r="T132" s="180">
        <v>1</v>
      </c>
      <c r="U132" s="269" t="str">
        <f t="shared" si="237"/>
        <v/>
      </c>
      <c r="V132" s="180">
        <v>1</v>
      </c>
      <c r="W132" s="181">
        <v>1</v>
      </c>
      <c r="X132" s="181">
        <v>1</v>
      </c>
      <c r="Y132" s="183">
        <v>1</v>
      </c>
      <c r="Z132" s="183">
        <v>1</v>
      </c>
      <c r="AA132" s="183">
        <v>1</v>
      </c>
      <c r="AB132" s="183">
        <v>1</v>
      </c>
      <c r="AC132" s="183">
        <v>1</v>
      </c>
      <c r="AD132" s="183">
        <v>1</v>
      </c>
      <c r="AE132" s="192" t="str">
        <f ca="1">IF(ISBLANK(Q132),"",ROUND(AVERAGE(OFFSET(V132:AD132,0,0,1,ion21Coop!$F$42)),1))</f>
        <v/>
      </c>
      <c r="AF132" s="269" t="str">
        <f t="shared" si="238"/>
        <v/>
      </c>
      <c r="AH132" s="119">
        <f t="shared" si="195"/>
        <v>2</v>
      </c>
      <c r="AI132" s="123" t="str">
        <f t="shared" si="216"/>
        <v>GeLo</v>
      </c>
      <c r="AJ132" s="123">
        <v>127</v>
      </c>
      <c r="AK132" s="351"/>
      <c r="AL132" s="351"/>
      <c r="AM132" s="351"/>
      <c r="AN132" s="351"/>
      <c r="AO132" s="369"/>
      <c r="AP132" s="370"/>
      <c r="AQ132" s="269" t="str">
        <f t="shared" si="239"/>
        <v/>
      </c>
      <c r="AR132" s="180">
        <v>1</v>
      </c>
      <c r="AS132" s="269" t="str">
        <f t="shared" si="240"/>
        <v/>
      </c>
      <c r="AT132" s="180">
        <v>1</v>
      </c>
      <c r="AU132" s="181">
        <v>1</v>
      </c>
      <c r="AV132" s="181">
        <v>1</v>
      </c>
      <c r="AW132" s="183">
        <v>1</v>
      </c>
      <c r="AX132" s="183">
        <v>1</v>
      </c>
      <c r="AY132" s="183">
        <v>1</v>
      </c>
      <c r="AZ132" s="183">
        <v>1</v>
      </c>
      <c r="BA132" s="183">
        <v>1</v>
      </c>
      <c r="BB132" s="183">
        <v>1</v>
      </c>
      <c r="BC132" s="192" t="str">
        <f ca="1">IF(ISBLANK(AO132),"",ROUND(AVERAGE(OFFSET(AT132:BB132,0,0,1,ion21Coop!$F$42)),1))</f>
        <v/>
      </c>
      <c r="BD132" s="269" t="str">
        <f t="shared" si="241"/>
        <v/>
      </c>
      <c r="BF132" s="119">
        <f t="shared" si="196"/>
        <v>3</v>
      </c>
      <c r="BG132" s="123" t="str">
        <f t="shared" si="217"/>
        <v>MiDo</v>
      </c>
      <c r="BH132" s="123">
        <v>127</v>
      </c>
      <c r="BI132" s="351"/>
      <c r="BJ132" s="351"/>
      <c r="BK132" s="351"/>
      <c r="BL132" s="351"/>
      <c r="BM132" s="369"/>
      <c r="BN132" s="370"/>
      <c r="BO132" s="269" t="str">
        <f t="shared" si="242"/>
        <v/>
      </c>
      <c r="BP132" s="180">
        <v>1</v>
      </c>
      <c r="BQ132" s="269" t="str">
        <f t="shared" si="243"/>
        <v/>
      </c>
      <c r="BR132" s="180">
        <v>1</v>
      </c>
      <c r="BS132" s="181">
        <v>1</v>
      </c>
      <c r="BT132" s="181">
        <v>1</v>
      </c>
      <c r="BU132" s="183">
        <v>1</v>
      </c>
      <c r="BV132" s="183">
        <v>1</v>
      </c>
      <c r="BW132" s="183">
        <v>1</v>
      </c>
      <c r="BX132" s="183">
        <v>1</v>
      </c>
      <c r="BY132" s="183">
        <v>1</v>
      </c>
      <c r="BZ132" s="183">
        <v>1</v>
      </c>
      <c r="CA132" s="192" t="str">
        <f ca="1">IF(ISBLANK(BM132),"",ROUND(AVERAGE(OFFSET(BR132:BZ132,0,0,1,ion21Coop!$F$42)),1))</f>
        <v/>
      </c>
      <c r="CB132" s="269" t="str">
        <f t="shared" si="244"/>
        <v/>
      </c>
      <c r="CD132" s="119">
        <f t="shared" si="197"/>
        <v>4</v>
      </c>
      <c r="CE132" s="123" t="str">
        <f t="shared" si="218"/>
        <v>EmNi</v>
      </c>
      <c r="CF132" s="123">
        <v>127</v>
      </c>
      <c r="CG132" s="351"/>
      <c r="CH132" s="351"/>
      <c r="CI132" s="351"/>
      <c r="CJ132" s="351"/>
      <c r="CK132" s="369"/>
      <c r="CL132" s="370"/>
      <c r="CM132" s="269" t="str">
        <f t="shared" si="245"/>
        <v/>
      </c>
      <c r="CN132" s="180">
        <v>1</v>
      </c>
      <c r="CO132" s="269" t="str">
        <f t="shared" si="246"/>
        <v/>
      </c>
      <c r="CP132" s="180">
        <v>1</v>
      </c>
      <c r="CQ132" s="181">
        <v>1</v>
      </c>
      <c r="CR132" s="181">
        <v>1</v>
      </c>
      <c r="CS132" s="183">
        <v>1</v>
      </c>
      <c r="CT132" s="183">
        <v>1</v>
      </c>
      <c r="CU132" s="183">
        <v>1</v>
      </c>
      <c r="CV132" s="183">
        <v>1</v>
      </c>
      <c r="CW132" s="183">
        <v>1</v>
      </c>
      <c r="CX132" s="183">
        <v>1</v>
      </c>
      <c r="CY132" s="192" t="str">
        <f ca="1">IF(ISBLANK(CK132),"",ROUND(AVERAGE(OFFSET(CP132:CX132,0,0,1,ion21Coop!$F$42)),1))</f>
        <v/>
      </c>
      <c r="CZ132" s="269" t="str">
        <f t="shared" si="247"/>
        <v/>
      </c>
      <c r="DB132" s="119">
        <f t="shared" si="198"/>
        <v>5</v>
      </c>
      <c r="DC132" s="123" t="str">
        <f t="shared" si="219"/>
        <v>HeJe</v>
      </c>
      <c r="DD132" s="123">
        <v>127</v>
      </c>
      <c r="DE132" s="423"/>
      <c r="DF132" s="423"/>
      <c r="DG132" s="423"/>
      <c r="DH132" s="423"/>
      <c r="DI132" s="421"/>
      <c r="DJ132" s="422"/>
      <c r="DK132" s="269" t="str">
        <f t="shared" si="248"/>
        <v/>
      </c>
      <c r="DL132" s="180">
        <v>1</v>
      </c>
      <c r="DM132" s="269" t="str">
        <f t="shared" si="249"/>
        <v/>
      </c>
      <c r="DN132" s="180">
        <v>1</v>
      </c>
      <c r="DO132" s="181">
        <v>1</v>
      </c>
      <c r="DP132" s="181">
        <v>1</v>
      </c>
      <c r="DQ132" s="183">
        <v>1</v>
      </c>
      <c r="DR132" s="183">
        <v>1</v>
      </c>
      <c r="DS132" s="183">
        <v>1</v>
      </c>
      <c r="DT132" s="183">
        <v>1</v>
      </c>
      <c r="DU132" s="183">
        <v>1</v>
      </c>
      <c r="DV132" s="183">
        <v>1</v>
      </c>
      <c r="DW132" s="192" t="str">
        <f ca="1">IF(ISBLANK(DI132),"",ROUND(AVERAGE(OFFSET(DN132:DV132,0,0,1,ion21Coop!$F$42)),1))</f>
        <v/>
      </c>
      <c r="DX132" s="269" t="str">
        <f t="shared" si="250"/>
        <v/>
      </c>
      <c r="DZ132" s="119">
        <f t="shared" si="199"/>
        <v>6</v>
      </c>
      <c r="EA132" s="123" t="str">
        <f t="shared" si="220"/>
        <v/>
      </c>
      <c r="EB132" s="123">
        <v>127</v>
      </c>
      <c r="EC132" s="423"/>
      <c r="ED132" s="423"/>
      <c r="EE132" s="423"/>
      <c r="EF132" s="423"/>
      <c r="EG132" s="421"/>
      <c r="EH132" s="422"/>
      <c r="EI132" s="269" t="str">
        <f t="shared" si="251"/>
        <v/>
      </c>
      <c r="EJ132" s="180">
        <v>1</v>
      </c>
      <c r="EK132" s="269" t="str">
        <f t="shared" si="252"/>
        <v/>
      </c>
      <c r="EL132" s="180">
        <v>1</v>
      </c>
      <c r="EM132" s="181">
        <v>1</v>
      </c>
      <c r="EN132" s="181">
        <v>1</v>
      </c>
      <c r="EO132" s="183">
        <v>1</v>
      </c>
      <c r="EP132" s="183">
        <v>1</v>
      </c>
      <c r="EQ132" s="183">
        <v>1</v>
      </c>
      <c r="ER132" s="183">
        <v>1</v>
      </c>
      <c r="ES132" s="183">
        <v>1</v>
      </c>
      <c r="ET132" s="183">
        <v>1</v>
      </c>
      <c r="EU132" s="192" t="str">
        <f ca="1">IF(ISBLANK(EG132),"",ROUND(AVERAGE(OFFSET(EL132:ET132,0,0,1,ion21Coop!$F$42)),1))</f>
        <v/>
      </c>
      <c r="EV132" s="269" t="str">
        <f t="shared" si="253"/>
        <v/>
      </c>
      <c r="EX132" s="119">
        <f t="shared" si="200"/>
        <v>7</v>
      </c>
      <c r="EY132" s="123" t="str">
        <f t="shared" si="221"/>
        <v/>
      </c>
      <c r="EZ132" s="123">
        <v>127</v>
      </c>
      <c r="FA132" s="423"/>
      <c r="FB132" s="423"/>
      <c r="FC132" s="423"/>
      <c r="FD132" s="423"/>
      <c r="FE132" s="421"/>
      <c r="FF132" s="422"/>
      <c r="FG132" s="269" t="str">
        <f t="shared" si="254"/>
        <v/>
      </c>
      <c r="FH132" s="180">
        <v>1</v>
      </c>
      <c r="FI132" s="269" t="str">
        <f t="shared" si="255"/>
        <v/>
      </c>
      <c r="FJ132" s="180">
        <v>1</v>
      </c>
      <c r="FK132" s="181">
        <v>1</v>
      </c>
      <c r="FL132" s="181">
        <v>1</v>
      </c>
      <c r="FM132" s="183">
        <v>1</v>
      </c>
      <c r="FN132" s="183">
        <v>1</v>
      </c>
      <c r="FO132" s="183">
        <v>1</v>
      </c>
      <c r="FP132" s="183">
        <v>1</v>
      </c>
      <c r="FQ132" s="183">
        <v>1</v>
      </c>
      <c r="FR132" s="183">
        <v>1</v>
      </c>
      <c r="FS132" s="192" t="str">
        <f ca="1">IF(ISBLANK(FE132),"",ROUND(AVERAGE(OFFSET(FJ132:FR132,0,0,1,ion21Coop!$F$42)),1))</f>
        <v/>
      </c>
      <c r="FT132" s="269" t="str">
        <f t="shared" si="256"/>
        <v/>
      </c>
      <c r="FV132" s="119">
        <f t="shared" si="201"/>
        <v>8</v>
      </c>
      <c r="FW132" s="123" t="str">
        <f t="shared" si="222"/>
        <v/>
      </c>
      <c r="FX132" s="123">
        <v>127</v>
      </c>
      <c r="FY132" s="423"/>
      <c r="FZ132" s="423"/>
      <c r="GA132" s="423"/>
      <c r="GB132" s="423"/>
      <c r="GC132" s="421"/>
      <c r="GD132" s="422"/>
      <c r="GE132" s="269" t="str">
        <f t="shared" si="257"/>
        <v/>
      </c>
      <c r="GF132" s="180">
        <v>1</v>
      </c>
      <c r="GG132" s="269" t="str">
        <f t="shared" si="258"/>
        <v/>
      </c>
      <c r="GH132" s="180">
        <v>1</v>
      </c>
      <c r="GI132" s="181">
        <v>1</v>
      </c>
      <c r="GJ132" s="181">
        <v>1</v>
      </c>
      <c r="GK132" s="183">
        <v>1</v>
      </c>
      <c r="GL132" s="183">
        <v>1</v>
      </c>
      <c r="GM132" s="183">
        <v>1</v>
      </c>
      <c r="GN132" s="183">
        <v>1</v>
      </c>
      <c r="GO132" s="183">
        <v>1</v>
      </c>
      <c r="GP132" s="183">
        <v>1</v>
      </c>
      <c r="GQ132" s="192" t="str">
        <f ca="1">IF(ISBLANK(GC132),"",ROUND(AVERAGE(OFFSET(GH132:GP132,0,0,1,ion21Coop!$F$42)),1))</f>
        <v/>
      </c>
      <c r="GR132" s="269" t="str">
        <f t="shared" si="259"/>
        <v/>
      </c>
      <c r="GT132" s="119">
        <f t="shared" si="202"/>
        <v>9</v>
      </c>
      <c r="GU132" s="123" t="str">
        <f t="shared" si="223"/>
        <v/>
      </c>
      <c r="GV132" s="123">
        <v>127</v>
      </c>
      <c r="GW132" s="423"/>
      <c r="GX132" s="423"/>
      <c r="GY132" s="423"/>
      <c r="GZ132" s="423"/>
      <c r="HA132" s="421"/>
      <c r="HB132" s="422"/>
      <c r="HC132" s="269" t="str">
        <f t="shared" si="260"/>
        <v/>
      </c>
      <c r="HD132" s="180">
        <v>1</v>
      </c>
      <c r="HE132" s="269" t="str">
        <f t="shared" si="261"/>
        <v/>
      </c>
      <c r="HF132" s="180">
        <v>1</v>
      </c>
      <c r="HG132" s="181">
        <v>1</v>
      </c>
      <c r="HH132" s="181">
        <v>1</v>
      </c>
      <c r="HI132" s="183">
        <v>1</v>
      </c>
      <c r="HJ132" s="183">
        <v>1</v>
      </c>
      <c r="HK132" s="183">
        <v>1</v>
      </c>
      <c r="HL132" s="183">
        <v>1</v>
      </c>
      <c r="HM132" s="183">
        <v>1</v>
      </c>
      <c r="HN132" s="183">
        <v>1</v>
      </c>
      <c r="HO132" s="192" t="str">
        <f ca="1">IF(ISBLANK(HA132),"",ROUND(AVERAGE(OFFSET(HF132:HN132,0,0,1,ion21Coop!$F$42)),1))</f>
        <v/>
      </c>
      <c r="HP132" s="269" t="str">
        <f t="shared" si="262"/>
        <v/>
      </c>
      <c r="HR132" s="119">
        <f t="shared" si="203"/>
        <v>10</v>
      </c>
      <c r="HS132" s="123" t="str">
        <f t="shared" si="224"/>
        <v/>
      </c>
      <c r="HT132" s="123">
        <v>127</v>
      </c>
      <c r="HU132" s="423"/>
      <c r="HV132" s="423"/>
      <c r="HW132" s="423"/>
      <c r="HX132" s="423"/>
      <c r="HY132" s="421"/>
      <c r="HZ132" s="422"/>
      <c r="IA132" s="269" t="str">
        <f t="shared" si="263"/>
        <v/>
      </c>
      <c r="IB132" s="180">
        <v>1</v>
      </c>
      <c r="IC132" s="269" t="str">
        <f t="shared" si="264"/>
        <v/>
      </c>
      <c r="ID132" s="180">
        <v>1</v>
      </c>
      <c r="IE132" s="181">
        <v>1</v>
      </c>
      <c r="IF132" s="181">
        <v>1</v>
      </c>
      <c r="IG132" s="183">
        <v>1</v>
      </c>
      <c r="IH132" s="183">
        <v>1</v>
      </c>
      <c r="II132" s="183">
        <v>1</v>
      </c>
      <c r="IJ132" s="183">
        <v>1</v>
      </c>
      <c r="IK132" s="183">
        <v>1</v>
      </c>
      <c r="IL132" s="183">
        <v>1</v>
      </c>
      <c r="IM132" s="192" t="str">
        <f ca="1">IF(ISBLANK(HY132),"",ROUND(AVERAGE(OFFSET(ID132:IL132,0,0,1,ion21Coop!$F$42)),1))</f>
        <v/>
      </c>
      <c r="IN132" s="269" t="str">
        <f t="shared" si="265"/>
        <v/>
      </c>
      <c r="IP132" s="119">
        <f t="shared" si="204"/>
        <v>11</v>
      </c>
      <c r="IQ132" s="123" t="str">
        <f t="shared" si="225"/>
        <v/>
      </c>
      <c r="IR132" s="123">
        <v>127</v>
      </c>
      <c r="IS132" s="423"/>
      <c r="IT132" s="423"/>
      <c r="IU132" s="423"/>
      <c r="IV132" s="423"/>
      <c r="IW132" s="421"/>
      <c r="IX132" s="422"/>
      <c r="IY132" s="269" t="str">
        <f t="shared" si="266"/>
        <v/>
      </c>
      <c r="IZ132" s="180">
        <v>1</v>
      </c>
      <c r="JA132" s="269" t="str">
        <f t="shared" si="267"/>
        <v/>
      </c>
      <c r="JB132" s="180">
        <v>1</v>
      </c>
      <c r="JC132" s="181">
        <v>1</v>
      </c>
      <c r="JD132" s="181">
        <v>1</v>
      </c>
      <c r="JE132" s="183">
        <v>1</v>
      </c>
      <c r="JF132" s="183">
        <v>1</v>
      </c>
      <c r="JG132" s="183">
        <v>1</v>
      </c>
      <c r="JH132" s="183">
        <v>1</v>
      </c>
      <c r="JI132" s="183">
        <v>1</v>
      </c>
      <c r="JJ132" s="183">
        <v>1</v>
      </c>
      <c r="JK132" s="192" t="str">
        <f ca="1">IF(ISBLANK(IW132),"",ROUND(AVERAGE(OFFSET(JB132:JJ132,0,0,1,ion21Coop!$F$42)),1))</f>
        <v/>
      </c>
      <c r="JL132" s="269" t="str">
        <f t="shared" si="268"/>
        <v/>
      </c>
      <c r="JN132" s="119">
        <f t="shared" si="205"/>
        <v>12</v>
      </c>
      <c r="JO132" s="123" t="str">
        <f t="shared" si="226"/>
        <v/>
      </c>
      <c r="JP132" s="123">
        <v>127</v>
      </c>
      <c r="JQ132" s="423"/>
      <c r="JR132" s="423"/>
      <c r="JS132" s="423"/>
      <c r="JT132" s="423"/>
      <c r="JU132" s="421"/>
      <c r="JV132" s="422"/>
      <c r="JW132" s="269" t="str">
        <f t="shared" si="269"/>
        <v/>
      </c>
      <c r="JX132" s="180">
        <v>1</v>
      </c>
      <c r="JY132" s="269" t="str">
        <f t="shared" si="270"/>
        <v/>
      </c>
      <c r="JZ132" s="180">
        <v>1</v>
      </c>
      <c r="KA132" s="181">
        <v>1</v>
      </c>
      <c r="KB132" s="181">
        <v>1</v>
      </c>
      <c r="KC132" s="183">
        <v>1</v>
      </c>
      <c r="KD132" s="183">
        <v>1</v>
      </c>
      <c r="KE132" s="183">
        <v>1</v>
      </c>
      <c r="KF132" s="183">
        <v>1</v>
      </c>
      <c r="KG132" s="183">
        <v>1</v>
      </c>
      <c r="KH132" s="183">
        <v>1</v>
      </c>
      <c r="KI132" s="192" t="str">
        <f ca="1">IF(ISBLANK(JU132),"",ROUND(AVERAGE(OFFSET(JZ132:KH132,0,0,1,ion21Coop!$F$42)),1))</f>
        <v/>
      </c>
      <c r="KJ132" s="269" t="str">
        <f t="shared" si="271"/>
        <v/>
      </c>
      <c r="KL132" s="119">
        <f t="shared" si="206"/>
        <v>13</v>
      </c>
      <c r="KM132" s="123" t="str">
        <f t="shared" si="227"/>
        <v/>
      </c>
      <c r="KN132" s="123">
        <v>127</v>
      </c>
      <c r="KO132" s="423"/>
      <c r="KP132" s="423"/>
      <c r="KQ132" s="423"/>
      <c r="KR132" s="423"/>
      <c r="KS132" s="421"/>
      <c r="KT132" s="422"/>
      <c r="KU132" s="269" t="str">
        <f t="shared" si="272"/>
        <v/>
      </c>
      <c r="KV132" s="180">
        <v>1</v>
      </c>
      <c r="KW132" s="269" t="str">
        <f t="shared" si="273"/>
        <v/>
      </c>
      <c r="KX132" s="180">
        <v>1</v>
      </c>
      <c r="KY132" s="181">
        <v>1</v>
      </c>
      <c r="KZ132" s="181">
        <v>1</v>
      </c>
      <c r="LA132" s="183">
        <v>1</v>
      </c>
      <c r="LB132" s="183">
        <v>1</v>
      </c>
      <c r="LC132" s="183">
        <v>1</v>
      </c>
      <c r="LD132" s="183">
        <v>1</v>
      </c>
      <c r="LE132" s="183">
        <v>1</v>
      </c>
      <c r="LF132" s="183">
        <v>1</v>
      </c>
      <c r="LG132" s="192" t="str">
        <f ca="1">IF(ISBLANK(KS132),"",ROUND(AVERAGE(OFFSET(KX132:LF132,0,0,1,ion21Coop!$F$42)),1))</f>
        <v/>
      </c>
      <c r="LH132" s="269" t="str">
        <f t="shared" si="274"/>
        <v/>
      </c>
      <c r="LJ132" s="119">
        <f t="shared" si="207"/>
        <v>14</v>
      </c>
      <c r="LK132" s="123" t="str">
        <f t="shared" si="228"/>
        <v/>
      </c>
      <c r="LL132" s="123">
        <v>127</v>
      </c>
      <c r="LM132" s="423"/>
      <c r="LN132" s="423"/>
      <c r="LO132" s="423"/>
      <c r="LP132" s="423"/>
      <c r="LQ132" s="421"/>
      <c r="LR132" s="422"/>
      <c r="LS132" s="269" t="str">
        <f t="shared" si="275"/>
        <v/>
      </c>
      <c r="LT132" s="180">
        <v>1</v>
      </c>
      <c r="LU132" s="269" t="str">
        <f t="shared" si="276"/>
        <v/>
      </c>
      <c r="LV132" s="180">
        <v>1</v>
      </c>
      <c r="LW132" s="181">
        <v>1</v>
      </c>
      <c r="LX132" s="181">
        <v>1</v>
      </c>
      <c r="LY132" s="183">
        <v>1</v>
      </c>
      <c r="LZ132" s="183">
        <v>1</v>
      </c>
      <c r="MA132" s="183">
        <v>1</v>
      </c>
      <c r="MB132" s="183">
        <v>1</v>
      </c>
      <c r="MC132" s="183">
        <v>1</v>
      </c>
      <c r="MD132" s="183">
        <v>1</v>
      </c>
      <c r="ME132" s="192" t="str">
        <f ca="1">IF(ISBLANK(LQ132),"",ROUND(AVERAGE(OFFSET(LV132:MD132,0,0,1,ion21Coop!$F$42)),1))</f>
        <v/>
      </c>
      <c r="MF132" s="269" t="str">
        <f t="shared" si="277"/>
        <v/>
      </c>
      <c r="MH132" s="119">
        <f t="shared" si="208"/>
        <v>15</v>
      </c>
      <c r="MI132" s="123" t="str">
        <f t="shared" si="229"/>
        <v/>
      </c>
      <c r="MJ132" s="123">
        <v>127</v>
      </c>
      <c r="MK132" s="423"/>
      <c r="ML132" s="423"/>
      <c r="MM132" s="423"/>
      <c r="MN132" s="423"/>
      <c r="MO132" s="421"/>
      <c r="MP132" s="422"/>
      <c r="MQ132" s="269" t="str">
        <f t="shared" si="278"/>
        <v/>
      </c>
      <c r="MR132" s="180">
        <v>1</v>
      </c>
      <c r="MS132" s="269" t="str">
        <f t="shared" si="279"/>
        <v/>
      </c>
      <c r="MT132" s="180">
        <v>1</v>
      </c>
      <c r="MU132" s="181">
        <v>1</v>
      </c>
      <c r="MV132" s="181">
        <v>1</v>
      </c>
      <c r="MW132" s="183">
        <v>1</v>
      </c>
      <c r="MX132" s="183">
        <v>1</v>
      </c>
      <c r="MY132" s="183">
        <v>1</v>
      </c>
      <c r="MZ132" s="183">
        <v>1</v>
      </c>
      <c r="NA132" s="183">
        <v>1</v>
      </c>
      <c r="NB132" s="183">
        <v>1</v>
      </c>
      <c r="NC132" s="192" t="str">
        <f ca="1">IF(ISBLANK(MO132),"",ROUND(AVERAGE(OFFSET(MT132:NB132,0,0,1,ion21Coop!$F$42)),1))</f>
        <v/>
      </c>
      <c r="ND132" s="269" t="str">
        <f t="shared" si="280"/>
        <v/>
      </c>
      <c r="NF132" s="119">
        <f t="shared" si="209"/>
        <v>16</v>
      </c>
      <c r="NG132" s="123" t="str">
        <f t="shared" si="230"/>
        <v/>
      </c>
      <c r="NH132" s="123">
        <v>127</v>
      </c>
      <c r="NI132" s="423"/>
      <c r="NJ132" s="423"/>
      <c r="NK132" s="423"/>
      <c r="NL132" s="423"/>
      <c r="NM132" s="421"/>
      <c r="NN132" s="422"/>
      <c r="NO132" s="269" t="str">
        <f t="shared" si="281"/>
        <v/>
      </c>
      <c r="NP132" s="180">
        <v>1</v>
      </c>
      <c r="NQ132" s="269" t="str">
        <f t="shared" si="282"/>
        <v/>
      </c>
      <c r="NR132" s="180">
        <v>1</v>
      </c>
      <c r="NS132" s="181">
        <v>1</v>
      </c>
      <c r="NT132" s="181">
        <v>1</v>
      </c>
      <c r="NU132" s="183">
        <v>1</v>
      </c>
      <c r="NV132" s="183">
        <v>1</v>
      </c>
      <c r="NW132" s="183">
        <v>1</v>
      </c>
      <c r="NX132" s="183">
        <v>1</v>
      </c>
      <c r="NY132" s="183">
        <v>1</v>
      </c>
      <c r="NZ132" s="183">
        <v>1</v>
      </c>
      <c r="OA132" s="192" t="str">
        <f ca="1">IF(ISBLANK(NM132),"",ROUND(AVERAGE(OFFSET(NR132:NZ132,0,0,1,ion21Coop!$F$42)),1))</f>
        <v/>
      </c>
      <c r="OB132" s="269" t="str">
        <f t="shared" si="283"/>
        <v/>
      </c>
      <c r="OD132" s="119">
        <f t="shared" si="210"/>
        <v>17</v>
      </c>
      <c r="OE132" s="123" t="str">
        <f t="shared" si="231"/>
        <v/>
      </c>
      <c r="OF132" s="123">
        <v>127</v>
      </c>
      <c r="OG132" s="423"/>
      <c r="OH132" s="423"/>
      <c r="OI132" s="423"/>
      <c r="OJ132" s="423"/>
      <c r="OK132" s="421"/>
      <c r="OL132" s="422"/>
      <c r="OM132" s="269" t="str">
        <f t="shared" si="284"/>
        <v/>
      </c>
      <c r="ON132" s="180">
        <v>1</v>
      </c>
      <c r="OO132" s="269" t="str">
        <f t="shared" si="285"/>
        <v/>
      </c>
      <c r="OP132" s="180">
        <v>1</v>
      </c>
      <c r="OQ132" s="181">
        <v>1</v>
      </c>
      <c r="OR132" s="181">
        <v>1</v>
      </c>
      <c r="OS132" s="183">
        <v>1</v>
      </c>
      <c r="OT132" s="183">
        <v>1</v>
      </c>
      <c r="OU132" s="183">
        <v>1</v>
      </c>
      <c r="OV132" s="183">
        <v>1</v>
      </c>
      <c r="OW132" s="183">
        <v>1</v>
      </c>
      <c r="OX132" s="183">
        <v>1</v>
      </c>
      <c r="OY132" s="192" t="str">
        <f ca="1">IF(ISBLANK(OK132),"",ROUND(AVERAGE(OFFSET(OP132:OX132,0,0,1,ion21Coop!$F$42)),1))</f>
        <v/>
      </c>
      <c r="OZ132" s="269" t="str">
        <f t="shared" si="286"/>
        <v/>
      </c>
      <c r="PB132" s="119">
        <f t="shared" si="211"/>
        <v>18</v>
      </c>
      <c r="PC132" s="123" t="str">
        <f t="shared" si="232"/>
        <v/>
      </c>
      <c r="PD132" s="123">
        <v>127</v>
      </c>
      <c r="PE132" s="423"/>
      <c r="PF132" s="423"/>
      <c r="PG132" s="423"/>
      <c r="PH132" s="423"/>
      <c r="PI132" s="421"/>
      <c r="PJ132" s="422"/>
      <c r="PK132" s="269" t="str">
        <f t="shared" si="287"/>
        <v/>
      </c>
      <c r="PL132" s="180">
        <v>1</v>
      </c>
      <c r="PM132" s="269" t="str">
        <f t="shared" si="288"/>
        <v/>
      </c>
      <c r="PN132" s="180">
        <v>1</v>
      </c>
      <c r="PO132" s="181">
        <v>1</v>
      </c>
      <c r="PP132" s="181">
        <v>1</v>
      </c>
      <c r="PQ132" s="183">
        <v>1</v>
      </c>
      <c r="PR132" s="183">
        <v>1</v>
      </c>
      <c r="PS132" s="183">
        <v>1</v>
      </c>
      <c r="PT132" s="183">
        <v>1</v>
      </c>
      <c r="PU132" s="183">
        <v>1</v>
      </c>
      <c r="PV132" s="183">
        <v>1</v>
      </c>
      <c r="PW132" s="192" t="str">
        <f ca="1">IF(ISBLANK(PI132),"",ROUND(AVERAGE(OFFSET(PN132:PV132,0,0,1,ion21Coop!$F$42)),1))</f>
        <v/>
      </c>
      <c r="PX132" s="269" t="str">
        <f t="shared" si="289"/>
        <v/>
      </c>
      <c r="PZ132" s="119">
        <f t="shared" si="212"/>
        <v>19</v>
      </c>
      <c r="QA132" s="123" t="str">
        <f t="shared" si="233"/>
        <v/>
      </c>
      <c r="QB132" s="123">
        <v>127</v>
      </c>
      <c r="QC132" s="423"/>
      <c r="QD132" s="423"/>
      <c r="QE132" s="423"/>
      <c r="QF132" s="423"/>
      <c r="QG132" s="421"/>
      <c r="QH132" s="422"/>
      <c r="QI132" s="269" t="str">
        <f t="shared" si="290"/>
        <v/>
      </c>
      <c r="QJ132" s="180">
        <v>1</v>
      </c>
      <c r="QK132" s="269" t="str">
        <f t="shared" si="291"/>
        <v/>
      </c>
      <c r="QL132" s="180">
        <v>1</v>
      </c>
      <c r="QM132" s="181">
        <v>1</v>
      </c>
      <c r="QN132" s="181">
        <v>1</v>
      </c>
      <c r="QO132" s="183">
        <v>1</v>
      </c>
      <c r="QP132" s="183">
        <v>1</v>
      </c>
      <c r="QQ132" s="183">
        <v>1</v>
      </c>
      <c r="QR132" s="183">
        <v>1</v>
      </c>
      <c r="QS132" s="183">
        <v>1</v>
      </c>
      <c r="QT132" s="183">
        <v>1</v>
      </c>
      <c r="QU132" s="192" t="str">
        <f ca="1">IF(ISBLANK(QG132),"",ROUND(AVERAGE(OFFSET(QL132:QT132,0,0,1,ion21Coop!$F$42)),1))</f>
        <v/>
      </c>
      <c r="QV132" s="269" t="str">
        <f t="shared" si="292"/>
        <v/>
      </c>
      <c r="QX132" s="119">
        <f t="shared" si="213"/>
        <v>20</v>
      </c>
      <c r="QY132" s="123" t="str">
        <f t="shared" si="234"/>
        <v/>
      </c>
      <c r="QZ132" s="123">
        <v>127</v>
      </c>
      <c r="RA132" s="423"/>
      <c r="RB132" s="423"/>
      <c r="RC132" s="423"/>
      <c r="RD132" s="423"/>
      <c r="RE132" s="421"/>
      <c r="RF132" s="422"/>
      <c r="RG132" s="269" t="str">
        <f t="shared" si="293"/>
        <v/>
      </c>
      <c r="RH132" s="180">
        <v>1</v>
      </c>
      <c r="RI132" s="269" t="str">
        <f t="shared" si="294"/>
        <v/>
      </c>
      <c r="RJ132" s="180">
        <v>1</v>
      </c>
      <c r="RK132" s="181">
        <v>1</v>
      </c>
      <c r="RL132" s="181">
        <v>1</v>
      </c>
      <c r="RM132" s="183">
        <v>1</v>
      </c>
      <c r="RN132" s="183">
        <v>1</v>
      </c>
      <c r="RO132" s="183">
        <v>1</v>
      </c>
      <c r="RP132" s="183">
        <v>1</v>
      </c>
      <c r="RQ132" s="183">
        <v>1</v>
      </c>
      <c r="RR132" s="183">
        <v>1</v>
      </c>
      <c r="RS132" s="192" t="str">
        <f ca="1">IF(ISBLANK(RE132),"",ROUND(AVERAGE(OFFSET(RJ132:RR132,0,0,1,ion21Coop!$F$42)),1))</f>
        <v/>
      </c>
      <c r="RT132" s="269" t="str">
        <f t="shared" si="295"/>
        <v/>
      </c>
      <c r="RV132" s="119">
        <f t="shared" si="214"/>
        <v>21</v>
      </c>
      <c r="RW132" s="123" t="str">
        <f t="shared" si="235"/>
        <v/>
      </c>
      <c r="RX132" s="123">
        <v>127</v>
      </c>
      <c r="RY132" s="423"/>
      <c r="RZ132" s="423"/>
      <c r="SA132" s="423"/>
      <c r="SB132" s="423"/>
      <c r="SC132" s="421"/>
      <c r="SD132" s="422"/>
      <c r="SE132" s="269" t="str">
        <f t="shared" si="296"/>
        <v/>
      </c>
      <c r="SF132" s="180">
        <v>1</v>
      </c>
      <c r="SG132" s="269" t="str">
        <f t="shared" si="297"/>
        <v/>
      </c>
      <c r="SH132" s="180">
        <v>1</v>
      </c>
      <c r="SI132" s="181">
        <v>1</v>
      </c>
      <c r="SJ132" s="181">
        <v>1</v>
      </c>
      <c r="SK132" s="183">
        <v>1</v>
      </c>
      <c r="SL132" s="183">
        <v>1</v>
      </c>
      <c r="SM132" s="183">
        <v>1</v>
      </c>
      <c r="SN132" s="183">
        <v>1</v>
      </c>
      <c r="SO132" s="183">
        <v>1</v>
      </c>
      <c r="SP132" s="183">
        <v>1</v>
      </c>
      <c r="SQ132" s="192" t="str">
        <f ca="1">IF(ISBLANK(SC132),"",ROUND(AVERAGE(OFFSET(SH132:SP132,0,0,1,ion21Coop!$F$42)),1))</f>
        <v/>
      </c>
      <c r="SR132" s="269" t="str">
        <f t="shared" si="298"/>
        <v/>
      </c>
      <c r="ST132" s="565"/>
      <c r="SU132" s="565"/>
      <c r="SV132" s="566"/>
      <c r="SW132" s="567"/>
      <c r="SX132" s="565"/>
      <c r="SY132" s="566"/>
      <c r="SZ132" s="568"/>
      <c r="TA132" s="567"/>
      <c r="TB132" s="553"/>
    </row>
    <row r="133" spans="10:522" x14ac:dyDescent="0.3">
      <c r="J133" s="119">
        <f t="shared" si="194"/>
        <v>1</v>
      </c>
      <c r="K133" s="123" t="str">
        <f t="shared" si="215"/>
        <v>YaJo</v>
      </c>
      <c r="L133" s="123">
        <v>128</v>
      </c>
      <c r="M133" s="351"/>
      <c r="N133" s="351"/>
      <c r="O133" s="351"/>
      <c r="P133" s="351"/>
      <c r="Q133" s="369"/>
      <c r="R133" s="370"/>
      <c r="S133" s="269" t="str">
        <f t="shared" si="236"/>
        <v/>
      </c>
      <c r="T133" s="180">
        <v>1</v>
      </c>
      <c r="U133" s="269" t="str">
        <f t="shared" si="237"/>
        <v/>
      </c>
      <c r="V133" s="180">
        <v>1</v>
      </c>
      <c r="W133" s="181">
        <v>1</v>
      </c>
      <c r="X133" s="181">
        <v>1</v>
      </c>
      <c r="Y133" s="183">
        <v>1</v>
      </c>
      <c r="Z133" s="183">
        <v>1</v>
      </c>
      <c r="AA133" s="183">
        <v>1</v>
      </c>
      <c r="AB133" s="183">
        <v>1</v>
      </c>
      <c r="AC133" s="183">
        <v>1</v>
      </c>
      <c r="AD133" s="183">
        <v>1</v>
      </c>
      <c r="AE133" s="192" t="str">
        <f ca="1">IF(ISBLANK(Q133),"",ROUND(AVERAGE(OFFSET(V133:AD133,0,0,1,ion21Coop!$F$42)),1))</f>
        <v/>
      </c>
      <c r="AF133" s="269" t="str">
        <f t="shared" si="238"/>
        <v/>
      </c>
      <c r="AH133" s="119">
        <f t="shared" si="195"/>
        <v>2</v>
      </c>
      <c r="AI133" s="123" t="str">
        <f t="shared" si="216"/>
        <v>GeLo</v>
      </c>
      <c r="AJ133" s="123">
        <v>128</v>
      </c>
      <c r="AK133" s="351"/>
      <c r="AL133" s="351"/>
      <c r="AM133" s="351"/>
      <c r="AN133" s="351"/>
      <c r="AO133" s="369"/>
      <c r="AP133" s="370"/>
      <c r="AQ133" s="269" t="str">
        <f t="shared" si="239"/>
        <v/>
      </c>
      <c r="AR133" s="180">
        <v>1</v>
      </c>
      <c r="AS133" s="269" t="str">
        <f t="shared" si="240"/>
        <v/>
      </c>
      <c r="AT133" s="180">
        <v>1</v>
      </c>
      <c r="AU133" s="181">
        <v>1</v>
      </c>
      <c r="AV133" s="181">
        <v>1</v>
      </c>
      <c r="AW133" s="183">
        <v>1</v>
      </c>
      <c r="AX133" s="183">
        <v>1</v>
      </c>
      <c r="AY133" s="183">
        <v>1</v>
      </c>
      <c r="AZ133" s="183">
        <v>1</v>
      </c>
      <c r="BA133" s="183">
        <v>1</v>
      </c>
      <c r="BB133" s="183">
        <v>1</v>
      </c>
      <c r="BC133" s="192" t="str">
        <f ca="1">IF(ISBLANK(AO133),"",ROUND(AVERAGE(OFFSET(AT133:BB133,0,0,1,ion21Coop!$F$42)),1))</f>
        <v/>
      </c>
      <c r="BD133" s="269" t="str">
        <f t="shared" si="241"/>
        <v/>
      </c>
      <c r="BF133" s="119">
        <f t="shared" si="196"/>
        <v>3</v>
      </c>
      <c r="BG133" s="123" t="str">
        <f t="shared" si="217"/>
        <v>MiDo</v>
      </c>
      <c r="BH133" s="123">
        <v>128</v>
      </c>
      <c r="BI133" s="351"/>
      <c r="BJ133" s="351"/>
      <c r="BK133" s="351"/>
      <c r="BL133" s="351"/>
      <c r="BM133" s="369"/>
      <c r="BN133" s="370"/>
      <c r="BO133" s="269" t="str">
        <f t="shared" si="242"/>
        <v/>
      </c>
      <c r="BP133" s="180">
        <v>1</v>
      </c>
      <c r="BQ133" s="269" t="str">
        <f t="shared" si="243"/>
        <v/>
      </c>
      <c r="BR133" s="180">
        <v>1</v>
      </c>
      <c r="BS133" s="181">
        <v>1</v>
      </c>
      <c r="BT133" s="181">
        <v>1</v>
      </c>
      <c r="BU133" s="183">
        <v>1</v>
      </c>
      <c r="BV133" s="183">
        <v>1</v>
      </c>
      <c r="BW133" s="183">
        <v>1</v>
      </c>
      <c r="BX133" s="183">
        <v>1</v>
      </c>
      <c r="BY133" s="183">
        <v>1</v>
      </c>
      <c r="BZ133" s="183">
        <v>1</v>
      </c>
      <c r="CA133" s="192" t="str">
        <f ca="1">IF(ISBLANK(BM133),"",ROUND(AVERAGE(OFFSET(BR133:BZ133,0,0,1,ion21Coop!$F$42)),1))</f>
        <v/>
      </c>
      <c r="CB133" s="269" t="str">
        <f t="shared" si="244"/>
        <v/>
      </c>
      <c r="CD133" s="119">
        <f t="shared" si="197"/>
        <v>4</v>
      </c>
      <c r="CE133" s="123" t="str">
        <f t="shared" si="218"/>
        <v>EmNi</v>
      </c>
      <c r="CF133" s="123">
        <v>128</v>
      </c>
      <c r="CG133" s="351"/>
      <c r="CH133" s="351"/>
      <c r="CI133" s="351"/>
      <c r="CJ133" s="351"/>
      <c r="CK133" s="369"/>
      <c r="CL133" s="370"/>
      <c r="CM133" s="269" t="str">
        <f t="shared" si="245"/>
        <v/>
      </c>
      <c r="CN133" s="180">
        <v>1</v>
      </c>
      <c r="CO133" s="269" t="str">
        <f t="shared" si="246"/>
        <v/>
      </c>
      <c r="CP133" s="180">
        <v>1</v>
      </c>
      <c r="CQ133" s="181">
        <v>1</v>
      </c>
      <c r="CR133" s="181">
        <v>1</v>
      </c>
      <c r="CS133" s="183">
        <v>1</v>
      </c>
      <c r="CT133" s="183">
        <v>1</v>
      </c>
      <c r="CU133" s="183">
        <v>1</v>
      </c>
      <c r="CV133" s="183">
        <v>1</v>
      </c>
      <c r="CW133" s="183">
        <v>1</v>
      </c>
      <c r="CX133" s="183">
        <v>1</v>
      </c>
      <c r="CY133" s="192" t="str">
        <f ca="1">IF(ISBLANK(CK133),"",ROUND(AVERAGE(OFFSET(CP133:CX133,0,0,1,ion21Coop!$F$42)),1))</f>
        <v/>
      </c>
      <c r="CZ133" s="269" t="str">
        <f t="shared" si="247"/>
        <v/>
      </c>
      <c r="DB133" s="119">
        <f t="shared" si="198"/>
        <v>5</v>
      </c>
      <c r="DC133" s="123" t="str">
        <f t="shared" si="219"/>
        <v>HeJe</v>
      </c>
      <c r="DD133" s="123">
        <v>128</v>
      </c>
      <c r="DE133" s="423"/>
      <c r="DF133" s="423"/>
      <c r="DG133" s="423"/>
      <c r="DH133" s="423"/>
      <c r="DI133" s="421"/>
      <c r="DJ133" s="422"/>
      <c r="DK133" s="269" t="str">
        <f t="shared" si="248"/>
        <v/>
      </c>
      <c r="DL133" s="180">
        <v>1</v>
      </c>
      <c r="DM133" s="269" t="str">
        <f t="shared" si="249"/>
        <v/>
      </c>
      <c r="DN133" s="180">
        <v>1</v>
      </c>
      <c r="DO133" s="181">
        <v>1</v>
      </c>
      <c r="DP133" s="181">
        <v>1</v>
      </c>
      <c r="DQ133" s="183">
        <v>1</v>
      </c>
      <c r="DR133" s="183">
        <v>1</v>
      </c>
      <c r="DS133" s="183">
        <v>1</v>
      </c>
      <c r="DT133" s="183">
        <v>1</v>
      </c>
      <c r="DU133" s="183">
        <v>1</v>
      </c>
      <c r="DV133" s="183">
        <v>1</v>
      </c>
      <c r="DW133" s="192" t="str">
        <f ca="1">IF(ISBLANK(DI133),"",ROUND(AVERAGE(OFFSET(DN133:DV133,0,0,1,ion21Coop!$F$42)),1))</f>
        <v/>
      </c>
      <c r="DX133" s="269" t="str">
        <f t="shared" si="250"/>
        <v/>
      </c>
      <c r="DZ133" s="119">
        <f t="shared" si="199"/>
        <v>6</v>
      </c>
      <c r="EA133" s="123" t="str">
        <f t="shared" si="220"/>
        <v/>
      </c>
      <c r="EB133" s="123">
        <v>128</v>
      </c>
      <c r="EC133" s="423"/>
      <c r="ED133" s="423"/>
      <c r="EE133" s="423"/>
      <c r="EF133" s="423"/>
      <c r="EG133" s="421"/>
      <c r="EH133" s="422"/>
      <c r="EI133" s="269" t="str">
        <f t="shared" si="251"/>
        <v/>
      </c>
      <c r="EJ133" s="180">
        <v>1</v>
      </c>
      <c r="EK133" s="269" t="str">
        <f t="shared" si="252"/>
        <v/>
      </c>
      <c r="EL133" s="180">
        <v>1</v>
      </c>
      <c r="EM133" s="181">
        <v>1</v>
      </c>
      <c r="EN133" s="181">
        <v>1</v>
      </c>
      <c r="EO133" s="183">
        <v>1</v>
      </c>
      <c r="EP133" s="183">
        <v>1</v>
      </c>
      <c r="EQ133" s="183">
        <v>1</v>
      </c>
      <c r="ER133" s="183">
        <v>1</v>
      </c>
      <c r="ES133" s="183">
        <v>1</v>
      </c>
      <c r="ET133" s="183">
        <v>1</v>
      </c>
      <c r="EU133" s="192" t="str">
        <f ca="1">IF(ISBLANK(EG133),"",ROUND(AVERAGE(OFFSET(EL133:ET133,0,0,1,ion21Coop!$F$42)),1))</f>
        <v/>
      </c>
      <c r="EV133" s="269" t="str">
        <f t="shared" si="253"/>
        <v/>
      </c>
      <c r="EX133" s="119">
        <f t="shared" si="200"/>
        <v>7</v>
      </c>
      <c r="EY133" s="123" t="str">
        <f t="shared" si="221"/>
        <v/>
      </c>
      <c r="EZ133" s="123">
        <v>128</v>
      </c>
      <c r="FA133" s="423"/>
      <c r="FB133" s="423"/>
      <c r="FC133" s="423"/>
      <c r="FD133" s="423"/>
      <c r="FE133" s="421"/>
      <c r="FF133" s="422"/>
      <c r="FG133" s="269" t="str">
        <f t="shared" si="254"/>
        <v/>
      </c>
      <c r="FH133" s="180">
        <v>1</v>
      </c>
      <c r="FI133" s="269" t="str">
        <f t="shared" si="255"/>
        <v/>
      </c>
      <c r="FJ133" s="180">
        <v>1</v>
      </c>
      <c r="FK133" s="181">
        <v>1</v>
      </c>
      <c r="FL133" s="181">
        <v>1</v>
      </c>
      <c r="FM133" s="183">
        <v>1</v>
      </c>
      <c r="FN133" s="183">
        <v>1</v>
      </c>
      <c r="FO133" s="183">
        <v>1</v>
      </c>
      <c r="FP133" s="183">
        <v>1</v>
      </c>
      <c r="FQ133" s="183">
        <v>1</v>
      </c>
      <c r="FR133" s="183">
        <v>1</v>
      </c>
      <c r="FS133" s="192" t="str">
        <f ca="1">IF(ISBLANK(FE133),"",ROUND(AVERAGE(OFFSET(FJ133:FR133,0,0,1,ion21Coop!$F$42)),1))</f>
        <v/>
      </c>
      <c r="FT133" s="269" t="str">
        <f t="shared" si="256"/>
        <v/>
      </c>
      <c r="FV133" s="119">
        <f t="shared" si="201"/>
        <v>8</v>
      </c>
      <c r="FW133" s="123" t="str">
        <f t="shared" si="222"/>
        <v/>
      </c>
      <c r="FX133" s="123">
        <v>128</v>
      </c>
      <c r="FY133" s="423"/>
      <c r="FZ133" s="423"/>
      <c r="GA133" s="423"/>
      <c r="GB133" s="423"/>
      <c r="GC133" s="421"/>
      <c r="GD133" s="422"/>
      <c r="GE133" s="269" t="str">
        <f t="shared" si="257"/>
        <v/>
      </c>
      <c r="GF133" s="180">
        <v>1</v>
      </c>
      <c r="GG133" s="269" t="str">
        <f t="shared" si="258"/>
        <v/>
      </c>
      <c r="GH133" s="180">
        <v>1</v>
      </c>
      <c r="GI133" s="181">
        <v>1</v>
      </c>
      <c r="GJ133" s="181">
        <v>1</v>
      </c>
      <c r="GK133" s="183">
        <v>1</v>
      </c>
      <c r="GL133" s="183">
        <v>1</v>
      </c>
      <c r="GM133" s="183">
        <v>1</v>
      </c>
      <c r="GN133" s="183">
        <v>1</v>
      </c>
      <c r="GO133" s="183">
        <v>1</v>
      </c>
      <c r="GP133" s="183">
        <v>1</v>
      </c>
      <c r="GQ133" s="192" t="str">
        <f ca="1">IF(ISBLANK(GC133),"",ROUND(AVERAGE(OFFSET(GH133:GP133,0,0,1,ion21Coop!$F$42)),1))</f>
        <v/>
      </c>
      <c r="GR133" s="269" t="str">
        <f t="shared" si="259"/>
        <v/>
      </c>
      <c r="GT133" s="119">
        <f t="shared" si="202"/>
        <v>9</v>
      </c>
      <c r="GU133" s="123" t="str">
        <f t="shared" si="223"/>
        <v/>
      </c>
      <c r="GV133" s="123">
        <v>128</v>
      </c>
      <c r="GW133" s="423"/>
      <c r="GX133" s="423"/>
      <c r="GY133" s="423"/>
      <c r="GZ133" s="423"/>
      <c r="HA133" s="421"/>
      <c r="HB133" s="422"/>
      <c r="HC133" s="269" t="str">
        <f t="shared" si="260"/>
        <v/>
      </c>
      <c r="HD133" s="180">
        <v>1</v>
      </c>
      <c r="HE133" s="269" t="str">
        <f t="shared" si="261"/>
        <v/>
      </c>
      <c r="HF133" s="180">
        <v>1</v>
      </c>
      <c r="HG133" s="181">
        <v>1</v>
      </c>
      <c r="HH133" s="181">
        <v>1</v>
      </c>
      <c r="HI133" s="183">
        <v>1</v>
      </c>
      <c r="HJ133" s="183">
        <v>1</v>
      </c>
      <c r="HK133" s="183">
        <v>1</v>
      </c>
      <c r="HL133" s="183">
        <v>1</v>
      </c>
      <c r="HM133" s="183">
        <v>1</v>
      </c>
      <c r="HN133" s="183">
        <v>1</v>
      </c>
      <c r="HO133" s="192" t="str">
        <f ca="1">IF(ISBLANK(HA133),"",ROUND(AVERAGE(OFFSET(HF133:HN133,0,0,1,ion21Coop!$F$42)),1))</f>
        <v/>
      </c>
      <c r="HP133" s="269" t="str">
        <f t="shared" si="262"/>
        <v/>
      </c>
      <c r="HR133" s="119">
        <f t="shared" si="203"/>
        <v>10</v>
      </c>
      <c r="HS133" s="123" t="str">
        <f t="shared" si="224"/>
        <v/>
      </c>
      <c r="HT133" s="123">
        <v>128</v>
      </c>
      <c r="HU133" s="423"/>
      <c r="HV133" s="423"/>
      <c r="HW133" s="423"/>
      <c r="HX133" s="423"/>
      <c r="HY133" s="421"/>
      <c r="HZ133" s="422"/>
      <c r="IA133" s="269" t="str">
        <f t="shared" si="263"/>
        <v/>
      </c>
      <c r="IB133" s="180">
        <v>1</v>
      </c>
      <c r="IC133" s="269" t="str">
        <f t="shared" si="264"/>
        <v/>
      </c>
      <c r="ID133" s="180">
        <v>1</v>
      </c>
      <c r="IE133" s="181">
        <v>1</v>
      </c>
      <c r="IF133" s="181">
        <v>1</v>
      </c>
      <c r="IG133" s="183">
        <v>1</v>
      </c>
      <c r="IH133" s="183">
        <v>1</v>
      </c>
      <c r="II133" s="183">
        <v>1</v>
      </c>
      <c r="IJ133" s="183">
        <v>1</v>
      </c>
      <c r="IK133" s="183">
        <v>1</v>
      </c>
      <c r="IL133" s="183">
        <v>1</v>
      </c>
      <c r="IM133" s="192" t="str">
        <f ca="1">IF(ISBLANK(HY133),"",ROUND(AVERAGE(OFFSET(ID133:IL133,0,0,1,ion21Coop!$F$42)),1))</f>
        <v/>
      </c>
      <c r="IN133" s="269" t="str">
        <f t="shared" si="265"/>
        <v/>
      </c>
      <c r="IP133" s="119">
        <f t="shared" si="204"/>
        <v>11</v>
      </c>
      <c r="IQ133" s="123" t="str">
        <f t="shared" si="225"/>
        <v/>
      </c>
      <c r="IR133" s="123">
        <v>128</v>
      </c>
      <c r="IS133" s="423"/>
      <c r="IT133" s="423"/>
      <c r="IU133" s="423"/>
      <c r="IV133" s="423"/>
      <c r="IW133" s="421"/>
      <c r="IX133" s="422"/>
      <c r="IY133" s="269" t="str">
        <f t="shared" si="266"/>
        <v/>
      </c>
      <c r="IZ133" s="180">
        <v>1</v>
      </c>
      <c r="JA133" s="269" t="str">
        <f t="shared" si="267"/>
        <v/>
      </c>
      <c r="JB133" s="180">
        <v>1</v>
      </c>
      <c r="JC133" s="181">
        <v>1</v>
      </c>
      <c r="JD133" s="181">
        <v>1</v>
      </c>
      <c r="JE133" s="183">
        <v>1</v>
      </c>
      <c r="JF133" s="183">
        <v>1</v>
      </c>
      <c r="JG133" s="183">
        <v>1</v>
      </c>
      <c r="JH133" s="183">
        <v>1</v>
      </c>
      <c r="JI133" s="183">
        <v>1</v>
      </c>
      <c r="JJ133" s="183">
        <v>1</v>
      </c>
      <c r="JK133" s="192" t="str">
        <f ca="1">IF(ISBLANK(IW133),"",ROUND(AVERAGE(OFFSET(JB133:JJ133,0,0,1,ion21Coop!$F$42)),1))</f>
        <v/>
      </c>
      <c r="JL133" s="269" t="str">
        <f t="shared" si="268"/>
        <v/>
      </c>
      <c r="JN133" s="119">
        <f t="shared" si="205"/>
        <v>12</v>
      </c>
      <c r="JO133" s="123" t="str">
        <f t="shared" si="226"/>
        <v/>
      </c>
      <c r="JP133" s="123">
        <v>128</v>
      </c>
      <c r="JQ133" s="423"/>
      <c r="JR133" s="423"/>
      <c r="JS133" s="423"/>
      <c r="JT133" s="423"/>
      <c r="JU133" s="421"/>
      <c r="JV133" s="422"/>
      <c r="JW133" s="269" t="str">
        <f t="shared" si="269"/>
        <v/>
      </c>
      <c r="JX133" s="180">
        <v>1</v>
      </c>
      <c r="JY133" s="269" t="str">
        <f t="shared" si="270"/>
        <v/>
      </c>
      <c r="JZ133" s="180">
        <v>1</v>
      </c>
      <c r="KA133" s="181">
        <v>1</v>
      </c>
      <c r="KB133" s="181">
        <v>1</v>
      </c>
      <c r="KC133" s="183">
        <v>1</v>
      </c>
      <c r="KD133" s="183">
        <v>1</v>
      </c>
      <c r="KE133" s="183">
        <v>1</v>
      </c>
      <c r="KF133" s="183">
        <v>1</v>
      </c>
      <c r="KG133" s="183">
        <v>1</v>
      </c>
      <c r="KH133" s="183">
        <v>1</v>
      </c>
      <c r="KI133" s="192" t="str">
        <f ca="1">IF(ISBLANK(JU133),"",ROUND(AVERAGE(OFFSET(JZ133:KH133,0,0,1,ion21Coop!$F$42)),1))</f>
        <v/>
      </c>
      <c r="KJ133" s="269" t="str">
        <f t="shared" si="271"/>
        <v/>
      </c>
      <c r="KL133" s="119">
        <f t="shared" si="206"/>
        <v>13</v>
      </c>
      <c r="KM133" s="123" t="str">
        <f t="shared" si="227"/>
        <v/>
      </c>
      <c r="KN133" s="123">
        <v>128</v>
      </c>
      <c r="KO133" s="423"/>
      <c r="KP133" s="423"/>
      <c r="KQ133" s="423"/>
      <c r="KR133" s="423"/>
      <c r="KS133" s="421"/>
      <c r="KT133" s="422"/>
      <c r="KU133" s="269" t="str">
        <f t="shared" si="272"/>
        <v/>
      </c>
      <c r="KV133" s="180">
        <v>1</v>
      </c>
      <c r="KW133" s="269" t="str">
        <f t="shared" si="273"/>
        <v/>
      </c>
      <c r="KX133" s="180">
        <v>1</v>
      </c>
      <c r="KY133" s="181">
        <v>1</v>
      </c>
      <c r="KZ133" s="181">
        <v>1</v>
      </c>
      <c r="LA133" s="183">
        <v>1</v>
      </c>
      <c r="LB133" s="183">
        <v>1</v>
      </c>
      <c r="LC133" s="183">
        <v>1</v>
      </c>
      <c r="LD133" s="183">
        <v>1</v>
      </c>
      <c r="LE133" s="183">
        <v>1</v>
      </c>
      <c r="LF133" s="183">
        <v>1</v>
      </c>
      <c r="LG133" s="192" t="str">
        <f ca="1">IF(ISBLANK(KS133),"",ROUND(AVERAGE(OFFSET(KX133:LF133,0,0,1,ion21Coop!$F$42)),1))</f>
        <v/>
      </c>
      <c r="LH133" s="269" t="str">
        <f t="shared" si="274"/>
        <v/>
      </c>
      <c r="LJ133" s="119">
        <f t="shared" si="207"/>
        <v>14</v>
      </c>
      <c r="LK133" s="123" t="str">
        <f t="shared" si="228"/>
        <v/>
      </c>
      <c r="LL133" s="123">
        <v>128</v>
      </c>
      <c r="LM133" s="423"/>
      <c r="LN133" s="423"/>
      <c r="LO133" s="423"/>
      <c r="LP133" s="423"/>
      <c r="LQ133" s="421"/>
      <c r="LR133" s="422"/>
      <c r="LS133" s="269" t="str">
        <f t="shared" si="275"/>
        <v/>
      </c>
      <c r="LT133" s="180">
        <v>1</v>
      </c>
      <c r="LU133" s="269" t="str">
        <f t="shared" si="276"/>
        <v/>
      </c>
      <c r="LV133" s="180">
        <v>1</v>
      </c>
      <c r="LW133" s="181">
        <v>1</v>
      </c>
      <c r="LX133" s="181">
        <v>1</v>
      </c>
      <c r="LY133" s="183">
        <v>1</v>
      </c>
      <c r="LZ133" s="183">
        <v>1</v>
      </c>
      <c r="MA133" s="183">
        <v>1</v>
      </c>
      <c r="MB133" s="183">
        <v>1</v>
      </c>
      <c r="MC133" s="183">
        <v>1</v>
      </c>
      <c r="MD133" s="183">
        <v>1</v>
      </c>
      <c r="ME133" s="192" t="str">
        <f ca="1">IF(ISBLANK(LQ133),"",ROUND(AVERAGE(OFFSET(LV133:MD133,0,0,1,ion21Coop!$F$42)),1))</f>
        <v/>
      </c>
      <c r="MF133" s="269" t="str">
        <f t="shared" si="277"/>
        <v/>
      </c>
      <c r="MH133" s="119">
        <f t="shared" si="208"/>
        <v>15</v>
      </c>
      <c r="MI133" s="123" t="str">
        <f t="shared" si="229"/>
        <v/>
      </c>
      <c r="MJ133" s="123">
        <v>128</v>
      </c>
      <c r="MK133" s="423"/>
      <c r="ML133" s="423"/>
      <c r="MM133" s="423"/>
      <c r="MN133" s="423"/>
      <c r="MO133" s="421"/>
      <c r="MP133" s="422"/>
      <c r="MQ133" s="269" t="str">
        <f t="shared" si="278"/>
        <v/>
      </c>
      <c r="MR133" s="180">
        <v>1</v>
      </c>
      <c r="MS133" s="269" t="str">
        <f t="shared" si="279"/>
        <v/>
      </c>
      <c r="MT133" s="180">
        <v>1</v>
      </c>
      <c r="MU133" s="181">
        <v>1</v>
      </c>
      <c r="MV133" s="181">
        <v>1</v>
      </c>
      <c r="MW133" s="183">
        <v>1</v>
      </c>
      <c r="MX133" s="183">
        <v>1</v>
      </c>
      <c r="MY133" s="183">
        <v>1</v>
      </c>
      <c r="MZ133" s="183">
        <v>1</v>
      </c>
      <c r="NA133" s="183">
        <v>1</v>
      </c>
      <c r="NB133" s="183">
        <v>1</v>
      </c>
      <c r="NC133" s="192" t="str">
        <f ca="1">IF(ISBLANK(MO133),"",ROUND(AVERAGE(OFFSET(MT133:NB133,0,0,1,ion21Coop!$F$42)),1))</f>
        <v/>
      </c>
      <c r="ND133" s="269" t="str">
        <f t="shared" si="280"/>
        <v/>
      </c>
      <c r="NF133" s="119">
        <f t="shared" si="209"/>
        <v>16</v>
      </c>
      <c r="NG133" s="123" t="str">
        <f t="shared" si="230"/>
        <v/>
      </c>
      <c r="NH133" s="123">
        <v>128</v>
      </c>
      <c r="NI133" s="423"/>
      <c r="NJ133" s="423"/>
      <c r="NK133" s="423"/>
      <c r="NL133" s="423"/>
      <c r="NM133" s="421"/>
      <c r="NN133" s="422"/>
      <c r="NO133" s="269" t="str">
        <f t="shared" si="281"/>
        <v/>
      </c>
      <c r="NP133" s="180">
        <v>1</v>
      </c>
      <c r="NQ133" s="269" t="str">
        <f t="shared" si="282"/>
        <v/>
      </c>
      <c r="NR133" s="180">
        <v>1</v>
      </c>
      <c r="NS133" s="181">
        <v>1</v>
      </c>
      <c r="NT133" s="181">
        <v>1</v>
      </c>
      <c r="NU133" s="183">
        <v>1</v>
      </c>
      <c r="NV133" s="183">
        <v>1</v>
      </c>
      <c r="NW133" s="183">
        <v>1</v>
      </c>
      <c r="NX133" s="183">
        <v>1</v>
      </c>
      <c r="NY133" s="183">
        <v>1</v>
      </c>
      <c r="NZ133" s="183">
        <v>1</v>
      </c>
      <c r="OA133" s="192" t="str">
        <f ca="1">IF(ISBLANK(NM133),"",ROUND(AVERAGE(OFFSET(NR133:NZ133,0,0,1,ion21Coop!$F$42)),1))</f>
        <v/>
      </c>
      <c r="OB133" s="269" t="str">
        <f t="shared" si="283"/>
        <v/>
      </c>
      <c r="OD133" s="119">
        <f t="shared" si="210"/>
        <v>17</v>
      </c>
      <c r="OE133" s="123" t="str">
        <f t="shared" si="231"/>
        <v/>
      </c>
      <c r="OF133" s="123">
        <v>128</v>
      </c>
      <c r="OG133" s="423"/>
      <c r="OH133" s="423"/>
      <c r="OI133" s="423"/>
      <c r="OJ133" s="423"/>
      <c r="OK133" s="421"/>
      <c r="OL133" s="422"/>
      <c r="OM133" s="269" t="str">
        <f t="shared" si="284"/>
        <v/>
      </c>
      <c r="ON133" s="180">
        <v>1</v>
      </c>
      <c r="OO133" s="269" t="str">
        <f t="shared" si="285"/>
        <v/>
      </c>
      <c r="OP133" s="180">
        <v>1</v>
      </c>
      <c r="OQ133" s="181">
        <v>1</v>
      </c>
      <c r="OR133" s="181">
        <v>1</v>
      </c>
      <c r="OS133" s="183">
        <v>1</v>
      </c>
      <c r="OT133" s="183">
        <v>1</v>
      </c>
      <c r="OU133" s="183">
        <v>1</v>
      </c>
      <c r="OV133" s="183">
        <v>1</v>
      </c>
      <c r="OW133" s="183">
        <v>1</v>
      </c>
      <c r="OX133" s="183">
        <v>1</v>
      </c>
      <c r="OY133" s="192" t="str">
        <f ca="1">IF(ISBLANK(OK133),"",ROUND(AVERAGE(OFFSET(OP133:OX133,0,0,1,ion21Coop!$F$42)),1))</f>
        <v/>
      </c>
      <c r="OZ133" s="269" t="str">
        <f t="shared" si="286"/>
        <v/>
      </c>
      <c r="PB133" s="119">
        <f t="shared" si="211"/>
        <v>18</v>
      </c>
      <c r="PC133" s="123" t="str">
        <f t="shared" si="232"/>
        <v/>
      </c>
      <c r="PD133" s="123">
        <v>128</v>
      </c>
      <c r="PE133" s="423"/>
      <c r="PF133" s="423"/>
      <c r="PG133" s="423"/>
      <c r="PH133" s="423"/>
      <c r="PI133" s="421"/>
      <c r="PJ133" s="422"/>
      <c r="PK133" s="269" t="str">
        <f t="shared" si="287"/>
        <v/>
      </c>
      <c r="PL133" s="180">
        <v>1</v>
      </c>
      <c r="PM133" s="269" t="str">
        <f t="shared" si="288"/>
        <v/>
      </c>
      <c r="PN133" s="180">
        <v>1</v>
      </c>
      <c r="PO133" s="181">
        <v>1</v>
      </c>
      <c r="PP133" s="181">
        <v>1</v>
      </c>
      <c r="PQ133" s="183">
        <v>1</v>
      </c>
      <c r="PR133" s="183">
        <v>1</v>
      </c>
      <c r="PS133" s="183">
        <v>1</v>
      </c>
      <c r="PT133" s="183">
        <v>1</v>
      </c>
      <c r="PU133" s="183">
        <v>1</v>
      </c>
      <c r="PV133" s="183">
        <v>1</v>
      </c>
      <c r="PW133" s="192" t="str">
        <f ca="1">IF(ISBLANK(PI133),"",ROUND(AVERAGE(OFFSET(PN133:PV133,0,0,1,ion21Coop!$F$42)),1))</f>
        <v/>
      </c>
      <c r="PX133" s="269" t="str">
        <f t="shared" si="289"/>
        <v/>
      </c>
      <c r="PZ133" s="119">
        <f t="shared" si="212"/>
        <v>19</v>
      </c>
      <c r="QA133" s="123" t="str">
        <f t="shared" si="233"/>
        <v/>
      </c>
      <c r="QB133" s="123">
        <v>128</v>
      </c>
      <c r="QC133" s="423"/>
      <c r="QD133" s="423"/>
      <c r="QE133" s="423"/>
      <c r="QF133" s="423"/>
      <c r="QG133" s="421"/>
      <c r="QH133" s="422"/>
      <c r="QI133" s="269" t="str">
        <f t="shared" si="290"/>
        <v/>
      </c>
      <c r="QJ133" s="180">
        <v>1</v>
      </c>
      <c r="QK133" s="269" t="str">
        <f t="shared" si="291"/>
        <v/>
      </c>
      <c r="QL133" s="180">
        <v>1</v>
      </c>
      <c r="QM133" s="181">
        <v>1</v>
      </c>
      <c r="QN133" s="181">
        <v>1</v>
      </c>
      <c r="QO133" s="183">
        <v>1</v>
      </c>
      <c r="QP133" s="183">
        <v>1</v>
      </c>
      <c r="QQ133" s="183">
        <v>1</v>
      </c>
      <c r="QR133" s="183">
        <v>1</v>
      </c>
      <c r="QS133" s="183">
        <v>1</v>
      </c>
      <c r="QT133" s="183">
        <v>1</v>
      </c>
      <c r="QU133" s="192" t="str">
        <f ca="1">IF(ISBLANK(QG133),"",ROUND(AVERAGE(OFFSET(QL133:QT133,0,0,1,ion21Coop!$F$42)),1))</f>
        <v/>
      </c>
      <c r="QV133" s="269" t="str">
        <f t="shared" si="292"/>
        <v/>
      </c>
      <c r="QX133" s="119">
        <f t="shared" si="213"/>
        <v>20</v>
      </c>
      <c r="QY133" s="123" t="str">
        <f t="shared" si="234"/>
        <v/>
      </c>
      <c r="QZ133" s="123">
        <v>128</v>
      </c>
      <c r="RA133" s="423"/>
      <c r="RB133" s="423"/>
      <c r="RC133" s="423"/>
      <c r="RD133" s="423"/>
      <c r="RE133" s="421"/>
      <c r="RF133" s="422"/>
      <c r="RG133" s="269" t="str">
        <f t="shared" si="293"/>
        <v/>
      </c>
      <c r="RH133" s="180">
        <v>1</v>
      </c>
      <c r="RI133" s="269" t="str">
        <f t="shared" si="294"/>
        <v/>
      </c>
      <c r="RJ133" s="180">
        <v>1</v>
      </c>
      <c r="RK133" s="181">
        <v>1</v>
      </c>
      <c r="RL133" s="181">
        <v>1</v>
      </c>
      <c r="RM133" s="183">
        <v>1</v>
      </c>
      <c r="RN133" s="183">
        <v>1</v>
      </c>
      <c r="RO133" s="183">
        <v>1</v>
      </c>
      <c r="RP133" s="183">
        <v>1</v>
      </c>
      <c r="RQ133" s="183">
        <v>1</v>
      </c>
      <c r="RR133" s="183">
        <v>1</v>
      </c>
      <c r="RS133" s="192" t="str">
        <f ca="1">IF(ISBLANK(RE133),"",ROUND(AVERAGE(OFFSET(RJ133:RR133,0,0,1,ion21Coop!$F$42)),1))</f>
        <v/>
      </c>
      <c r="RT133" s="269" t="str">
        <f t="shared" si="295"/>
        <v/>
      </c>
      <c r="RV133" s="119">
        <f t="shared" si="214"/>
        <v>21</v>
      </c>
      <c r="RW133" s="123" t="str">
        <f t="shared" si="235"/>
        <v/>
      </c>
      <c r="RX133" s="123">
        <v>128</v>
      </c>
      <c r="RY133" s="423"/>
      <c r="RZ133" s="423"/>
      <c r="SA133" s="423"/>
      <c r="SB133" s="423"/>
      <c r="SC133" s="421"/>
      <c r="SD133" s="422"/>
      <c r="SE133" s="269" t="str">
        <f t="shared" si="296"/>
        <v/>
      </c>
      <c r="SF133" s="180">
        <v>1</v>
      </c>
      <c r="SG133" s="269" t="str">
        <f t="shared" si="297"/>
        <v/>
      </c>
      <c r="SH133" s="180">
        <v>1</v>
      </c>
      <c r="SI133" s="181">
        <v>1</v>
      </c>
      <c r="SJ133" s="181">
        <v>1</v>
      </c>
      <c r="SK133" s="183">
        <v>1</v>
      </c>
      <c r="SL133" s="183">
        <v>1</v>
      </c>
      <c r="SM133" s="183">
        <v>1</v>
      </c>
      <c r="SN133" s="183">
        <v>1</v>
      </c>
      <c r="SO133" s="183">
        <v>1</v>
      </c>
      <c r="SP133" s="183">
        <v>1</v>
      </c>
      <c r="SQ133" s="192" t="str">
        <f ca="1">IF(ISBLANK(SC133),"",ROUND(AVERAGE(OFFSET(SH133:SP133,0,0,1,ion21Coop!$F$42)),1))</f>
        <v/>
      </c>
      <c r="SR133" s="269" t="str">
        <f t="shared" si="298"/>
        <v/>
      </c>
      <c r="ST133" s="565"/>
      <c r="SU133" s="565"/>
      <c r="SV133" s="566"/>
      <c r="SW133" s="567"/>
      <c r="SX133" s="565"/>
      <c r="SY133" s="566"/>
      <c r="SZ133" s="568"/>
      <c r="TA133" s="567"/>
      <c r="TB133" s="553"/>
    </row>
    <row r="134" spans="10:522" x14ac:dyDescent="0.3">
      <c r="J134" s="119">
        <f t="shared" si="194"/>
        <v>1</v>
      </c>
      <c r="K134" s="123" t="str">
        <f t="shared" si="215"/>
        <v>YaJo</v>
      </c>
      <c r="L134" s="123">
        <v>129</v>
      </c>
      <c r="M134" s="351"/>
      <c r="N134" s="351"/>
      <c r="O134" s="351"/>
      <c r="P134" s="351"/>
      <c r="Q134" s="369"/>
      <c r="R134" s="370"/>
      <c r="S134" s="269" t="str">
        <f t="shared" si="236"/>
        <v/>
      </c>
      <c r="T134" s="180">
        <v>1</v>
      </c>
      <c r="U134" s="269" t="str">
        <f t="shared" si="237"/>
        <v/>
      </c>
      <c r="V134" s="180">
        <v>1</v>
      </c>
      <c r="W134" s="181">
        <v>1</v>
      </c>
      <c r="X134" s="181">
        <v>1</v>
      </c>
      <c r="Y134" s="183">
        <v>1</v>
      </c>
      <c r="Z134" s="183">
        <v>1</v>
      </c>
      <c r="AA134" s="183">
        <v>1</v>
      </c>
      <c r="AB134" s="183">
        <v>1</v>
      </c>
      <c r="AC134" s="183">
        <v>1</v>
      </c>
      <c r="AD134" s="183">
        <v>1</v>
      </c>
      <c r="AE134" s="192" t="str">
        <f ca="1">IF(ISBLANK(Q134),"",ROUND(AVERAGE(OFFSET(V134:AD134,0,0,1,ion21Coop!$F$42)),1))</f>
        <v/>
      </c>
      <c r="AF134" s="269" t="str">
        <f t="shared" si="238"/>
        <v/>
      </c>
      <c r="AH134" s="119">
        <f t="shared" si="195"/>
        <v>2</v>
      </c>
      <c r="AI134" s="123" t="str">
        <f t="shared" si="216"/>
        <v>GeLo</v>
      </c>
      <c r="AJ134" s="123">
        <v>129</v>
      </c>
      <c r="AK134" s="351"/>
      <c r="AL134" s="351"/>
      <c r="AM134" s="351"/>
      <c r="AN134" s="351"/>
      <c r="AO134" s="369"/>
      <c r="AP134" s="370"/>
      <c r="AQ134" s="269" t="str">
        <f t="shared" si="239"/>
        <v/>
      </c>
      <c r="AR134" s="180">
        <v>1</v>
      </c>
      <c r="AS134" s="269" t="str">
        <f t="shared" si="240"/>
        <v/>
      </c>
      <c r="AT134" s="180">
        <v>1</v>
      </c>
      <c r="AU134" s="181">
        <v>1</v>
      </c>
      <c r="AV134" s="181">
        <v>1</v>
      </c>
      <c r="AW134" s="183">
        <v>1</v>
      </c>
      <c r="AX134" s="183">
        <v>1</v>
      </c>
      <c r="AY134" s="183">
        <v>1</v>
      </c>
      <c r="AZ134" s="183">
        <v>1</v>
      </c>
      <c r="BA134" s="183">
        <v>1</v>
      </c>
      <c r="BB134" s="183">
        <v>1</v>
      </c>
      <c r="BC134" s="192" t="str">
        <f ca="1">IF(ISBLANK(AO134),"",ROUND(AVERAGE(OFFSET(AT134:BB134,0,0,1,ion21Coop!$F$42)),1))</f>
        <v/>
      </c>
      <c r="BD134" s="269" t="str">
        <f t="shared" si="241"/>
        <v/>
      </c>
      <c r="BF134" s="119">
        <f t="shared" si="196"/>
        <v>3</v>
      </c>
      <c r="BG134" s="123" t="str">
        <f t="shared" si="217"/>
        <v>MiDo</v>
      </c>
      <c r="BH134" s="123">
        <v>129</v>
      </c>
      <c r="BI134" s="351"/>
      <c r="BJ134" s="351"/>
      <c r="BK134" s="351"/>
      <c r="BL134" s="351"/>
      <c r="BM134" s="369"/>
      <c r="BN134" s="370"/>
      <c r="BO134" s="269" t="str">
        <f t="shared" si="242"/>
        <v/>
      </c>
      <c r="BP134" s="180">
        <v>1</v>
      </c>
      <c r="BQ134" s="269" t="str">
        <f t="shared" si="243"/>
        <v/>
      </c>
      <c r="BR134" s="180">
        <v>1</v>
      </c>
      <c r="BS134" s="181">
        <v>1</v>
      </c>
      <c r="BT134" s="181">
        <v>1</v>
      </c>
      <c r="BU134" s="183">
        <v>1</v>
      </c>
      <c r="BV134" s="183">
        <v>1</v>
      </c>
      <c r="BW134" s="183">
        <v>1</v>
      </c>
      <c r="BX134" s="183">
        <v>1</v>
      </c>
      <c r="BY134" s="183">
        <v>1</v>
      </c>
      <c r="BZ134" s="183">
        <v>1</v>
      </c>
      <c r="CA134" s="192" t="str">
        <f ca="1">IF(ISBLANK(BM134),"",ROUND(AVERAGE(OFFSET(BR134:BZ134,0,0,1,ion21Coop!$F$42)),1))</f>
        <v/>
      </c>
      <c r="CB134" s="269" t="str">
        <f t="shared" si="244"/>
        <v/>
      </c>
      <c r="CD134" s="119">
        <f t="shared" si="197"/>
        <v>4</v>
      </c>
      <c r="CE134" s="123" t="str">
        <f t="shared" si="218"/>
        <v>EmNi</v>
      </c>
      <c r="CF134" s="123">
        <v>129</v>
      </c>
      <c r="CG134" s="351"/>
      <c r="CH134" s="351"/>
      <c r="CI134" s="351"/>
      <c r="CJ134" s="351"/>
      <c r="CK134" s="369"/>
      <c r="CL134" s="370"/>
      <c r="CM134" s="269" t="str">
        <f t="shared" si="245"/>
        <v/>
      </c>
      <c r="CN134" s="180">
        <v>1</v>
      </c>
      <c r="CO134" s="269" t="str">
        <f t="shared" si="246"/>
        <v/>
      </c>
      <c r="CP134" s="180">
        <v>1</v>
      </c>
      <c r="CQ134" s="181">
        <v>1</v>
      </c>
      <c r="CR134" s="181">
        <v>1</v>
      </c>
      <c r="CS134" s="183">
        <v>1</v>
      </c>
      <c r="CT134" s="183">
        <v>1</v>
      </c>
      <c r="CU134" s="183">
        <v>1</v>
      </c>
      <c r="CV134" s="183">
        <v>1</v>
      </c>
      <c r="CW134" s="183">
        <v>1</v>
      </c>
      <c r="CX134" s="183">
        <v>1</v>
      </c>
      <c r="CY134" s="192" t="str">
        <f ca="1">IF(ISBLANK(CK134),"",ROUND(AVERAGE(OFFSET(CP134:CX134,0,0,1,ion21Coop!$F$42)),1))</f>
        <v/>
      </c>
      <c r="CZ134" s="269" t="str">
        <f t="shared" si="247"/>
        <v/>
      </c>
      <c r="DB134" s="119">
        <f t="shared" si="198"/>
        <v>5</v>
      </c>
      <c r="DC134" s="123" t="str">
        <f t="shared" si="219"/>
        <v>HeJe</v>
      </c>
      <c r="DD134" s="123">
        <v>129</v>
      </c>
      <c r="DE134" s="423"/>
      <c r="DF134" s="423"/>
      <c r="DG134" s="423"/>
      <c r="DH134" s="423"/>
      <c r="DI134" s="421"/>
      <c r="DJ134" s="422"/>
      <c r="DK134" s="269" t="str">
        <f t="shared" si="248"/>
        <v/>
      </c>
      <c r="DL134" s="180">
        <v>1</v>
      </c>
      <c r="DM134" s="269" t="str">
        <f t="shared" si="249"/>
        <v/>
      </c>
      <c r="DN134" s="180">
        <v>1</v>
      </c>
      <c r="DO134" s="181">
        <v>1</v>
      </c>
      <c r="DP134" s="181">
        <v>1</v>
      </c>
      <c r="DQ134" s="183">
        <v>1</v>
      </c>
      <c r="DR134" s="183">
        <v>1</v>
      </c>
      <c r="DS134" s="183">
        <v>1</v>
      </c>
      <c r="DT134" s="183">
        <v>1</v>
      </c>
      <c r="DU134" s="183">
        <v>1</v>
      </c>
      <c r="DV134" s="183">
        <v>1</v>
      </c>
      <c r="DW134" s="192" t="str">
        <f ca="1">IF(ISBLANK(DI134),"",ROUND(AVERAGE(OFFSET(DN134:DV134,0,0,1,ion21Coop!$F$42)),1))</f>
        <v/>
      </c>
      <c r="DX134" s="269" t="str">
        <f t="shared" si="250"/>
        <v/>
      </c>
      <c r="DZ134" s="119">
        <f t="shared" si="199"/>
        <v>6</v>
      </c>
      <c r="EA134" s="123" t="str">
        <f t="shared" si="220"/>
        <v/>
      </c>
      <c r="EB134" s="123">
        <v>129</v>
      </c>
      <c r="EC134" s="423"/>
      <c r="ED134" s="423"/>
      <c r="EE134" s="423"/>
      <c r="EF134" s="423"/>
      <c r="EG134" s="421"/>
      <c r="EH134" s="422"/>
      <c r="EI134" s="269" t="str">
        <f t="shared" si="251"/>
        <v/>
      </c>
      <c r="EJ134" s="180">
        <v>1</v>
      </c>
      <c r="EK134" s="269" t="str">
        <f t="shared" si="252"/>
        <v/>
      </c>
      <c r="EL134" s="180">
        <v>1</v>
      </c>
      <c r="EM134" s="181">
        <v>1</v>
      </c>
      <c r="EN134" s="181">
        <v>1</v>
      </c>
      <c r="EO134" s="183">
        <v>1</v>
      </c>
      <c r="EP134" s="183">
        <v>1</v>
      </c>
      <c r="EQ134" s="183">
        <v>1</v>
      </c>
      <c r="ER134" s="183">
        <v>1</v>
      </c>
      <c r="ES134" s="183">
        <v>1</v>
      </c>
      <c r="ET134" s="183">
        <v>1</v>
      </c>
      <c r="EU134" s="192" t="str">
        <f ca="1">IF(ISBLANK(EG134),"",ROUND(AVERAGE(OFFSET(EL134:ET134,0,0,1,ion21Coop!$F$42)),1))</f>
        <v/>
      </c>
      <c r="EV134" s="269" t="str">
        <f t="shared" si="253"/>
        <v/>
      </c>
      <c r="EX134" s="119">
        <f t="shared" si="200"/>
        <v>7</v>
      </c>
      <c r="EY134" s="123" t="str">
        <f t="shared" si="221"/>
        <v/>
      </c>
      <c r="EZ134" s="123">
        <v>129</v>
      </c>
      <c r="FA134" s="423"/>
      <c r="FB134" s="423"/>
      <c r="FC134" s="423"/>
      <c r="FD134" s="423"/>
      <c r="FE134" s="421"/>
      <c r="FF134" s="422"/>
      <c r="FG134" s="269" t="str">
        <f t="shared" si="254"/>
        <v/>
      </c>
      <c r="FH134" s="180">
        <v>1</v>
      </c>
      <c r="FI134" s="269" t="str">
        <f t="shared" si="255"/>
        <v/>
      </c>
      <c r="FJ134" s="180">
        <v>1</v>
      </c>
      <c r="FK134" s="181">
        <v>1</v>
      </c>
      <c r="FL134" s="181">
        <v>1</v>
      </c>
      <c r="FM134" s="183">
        <v>1</v>
      </c>
      <c r="FN134" s="183">
        <v>1</v>
      </c>
      <c r="FO134" s="183">
        <v>1</v>
      </c>
      <c r="FP134" s="183">
        <v>1</v>
      </c>
      <c r="FQ134" s="183">
        <v>1</v>
      </c>
      <c r="FR134" s="183">
        <v>1</v>
      </c>
      <c r="FS134" s="192" t="str">
        <f ca="1">IF(ISBLANK(FE134),"",ROUND(AVERAGE(OFFSET(FJ134:FR134,0,0,1,ion21Coop!$F$42)),1))</f>
        <v/>
      </c>
      <c r="FT134" s="269" t="str">
        <f t="shared" si="256"/>
        <v/>
      </c>
      <c r="FV134" s="119">
        <f t="shared" si="201"/>
        <v>8</v>
      </c>
      <c r="FW134" s="123" t="str">
        <f t="shared" si="222"/>
        <v/>
      </c>
      <c r="FX134" s="123">
        <v>129</v>
      </c>
      <c r="FY134" s="423"/>
      <c r="FZ134" s="423"/>
      <c r="GA134" s="423"/>
      <c r="GB134" s="423"/>
      <c r="GC134" s="421"/>
      <c r="GD134" s="422"/>
      <c r="GE134" s="269" t="str">
        <f t="shared" si="257"/>
        <v/>
      </c>
      <c r="GF134" s="180">
        <v>1</v>
      </c>
      <c r="GG134" s="269" t="str">
        <f t="shared" si="258"/>
        <v/>
      </c>
      <c r="GH134" s="180">
        <v>1</v>
      </c>
      <c r="GI134" s="181">
        <v>1</v>
      </c>
      <c r="GJ134" s="181">
        <v>1</v>
      </c>
      <c r="GK134" s="183">
        <v>1</v>
      </c>
      <c r="GL134" s="183">
        <v>1</v>
      </c>
      <c r="GM134" s="183">
        <v>1</v>
      </c>
      <c r="GN134" s="183">
        <v>1</v>
      </c>
      <c r="GO134" s="183">
        <v>1</v>
      </c>
      <c r="GP134" s="183">
        <v>1</v>
      </c>
      <c r="GQ134" s="192" t="str">
        <f ca="1">IF(ISBLANK(GC134),"",ROUND(AVERAGE(OFFSET(GH134:GP134,0,0,1,ion21Coop!$F$42)),1))</f>
        <v/>
      </c>
      <c r="GR134" s="269" t="str">
        <f t="shared" si="259"/>
        <v/>
      </c>
      <c r="GT134" s="119">
        <f t="shared" si="202"/>
        <v>9</v>
      </c>
      <c r="GU134" s="123" t="str">
        <f t="shared" si="223"/>
        <v/>
      </c>
      <c r="GV134" s="123">
        <v>129</v>
      </c>
      <c r="GW134" s="423"/>
      <c r="GX134" s="423"/>
      <c r="GY134" s="423"/>
      <c r="GZ134" s="423"/>
      <c r="HA134" s="421"/>
      <c r="HB134" s="422"/>
      <c r="HC134" s="269" t="str">
        <f t="shared" si="260"/>
        <v/>
      </c>
      <c r="HD134" s="180">
        <v>1</v>
      </c>
      <c r="HE134" s="269" t="str">
        <f t="shared" si="261"/>
        <v/>
      </c>
      <c r="HF134" s="180">
        <v>1</v>
      </c>
      <c r="HG134" s="181">
        <v>1</v>
      </c>
      <c r="HH134" s="181">
        <v>1</v>
      </c>
      <c r="HI134" s="183">
        <v>1</v>
      </c>
      <c r="HJ134" s="183">
        <v>1</v>
      </c>
      <c r="HK134" s="183">
        <v>1</v>
      </c>
      <c r="HL134" s="183">
        <v>1</v>
      </c>
      <c r="HM134" s="183">
        <v>1</v>
      </c>
      <c r="HN134" s="183">
        <v>1</v>
      </c>
      <c r="HO134" s="192" t="str">
        <f ca="1">IF(ISBLANK(HA134),"",ROUND(AVERAGE(OFFSET(HF134:HN134,0,0,1,ion21Coop!$F$42)),1))</f>
        <v/>
      </c>
      <c r="HP134" s="269" t="str">
        <f t="shared" si="262"/>
        <v/>
      </c>
      <c r="HR134" s="119">
        <f t="shared" si="203"/>
        <v>10</v>
      </c>
      <c r="HS134" s="123" t="str">
        <f t="shared" si="224"/>
        <v/>
      </c>
      <c r="HT134" s="123">
        <v>129</v>
      </c>
      <c r="HU134" s="423"/>
      <c r="HV134" s="423"/>
      <c r="HW134" s="423"/>
      <c r="HX134" s="423"/>
      <c r="HY134" s="421"/>
      <c r="HZ134" s="422"/>
      <c r="IA134" s="269" t="str">
        <f t="shared" si="263"/>
        <v/>
      </c>
      <c r="IB134" s="180">
        <v>1</v>
      </c>
      <c r="IC134" s="269" t="str">
        <f t="shared" si="264"/>
        <v/>
      </c>
      <c r="ID134" s="180">
        <v>1</v>
      </c>
      <c r="IE134" s="181">
        <v>1</v>
      </c>
      <c r="IF134" s="181">
        <v>1</v>
      </c>
      <c r="IG134" s="183">
        <v>1</v>
      </c>
      <c r="IH134" s="183">
        <v>1</v>
      </c>
      <c r="II134" s="183">
        <v>1</v>
      </c>
      <c r="IJ134" s="183">
        <v>1</v>
      </c>
      <c r="IK134" s="183">
        <v>1</v>
      </c>
      <c r="IL134" s="183">
        <v>1</v>
      </c>
      <c r="IM134" s="192" t="str">
        <f ca="1">IF(ISBLANK(HY134),"",ROUND(AVERAGE(OFFSET(ID134:IL134,0,0,1,ion21Coop!$F$42)),1))</f>
        <v/>
      </c>
      <c r="IN134" s="269" t="str">
        <f t="shared" si="265"/>
        <v/>
      </c>
      <c r="IP134" s="119">
        <f t="shared" si="204"/>
        <v>11</v>
      </c>
      <c r="IQ134" s="123" t="str">
        <f t="shared" si="225"/>
        <v/>
      </c>
      <c r="IR134" s="123">
        <v>129</v>
      </c>
      <c r="IS134" s="423"/>
      <c r="IT134" s="423"/>
      <c r="IU134" s="423"/>
      <c r="IV134" s="423"/>
      <c r="IW134" s="421"/>
      <c r="IX134" s="422"/>
      <c r="IY134" s="269" t="str">
        <f t="shared" si="266"/>
        <v/>
      </c>
      <c r="IZ134" s="180">
        <v>1</v>
      </c>
      <c r="JA134" s="269" t="str">
        <f t="shared" si="267"/>
        <v/>
      </c>
      <c r="JB134" s="180">
        <v>1</v>
      </c>
      <c r="JC134" s="181">
        <v>1</v>
      </c>
      <c r="JD134" s="181">
        <v>1</v>
      </c>
      <c r="JE134" s="183">
        <v>1</v>
      </c>
      <c r="JF134" s="183">
        <v>1</v>
      </c>
      <c r="JG134" s="183">
        <v>1</v>
      </c>
      <c r="JH134" s="183">
        <v>1</v>
      </c>
      <c r="JI134" s="183">
        <v>1</v>
      </c>
      <c r="JJ134" s="183">
        <v>1</v>
      </c>
      <c r="JK134" s="192" t="str">
        <f ca="1">IF(ISBLANK(IW134),"",ROUND(AVERAGE(OFFSET(JB134:JJ134,0,0,1,ion21Coop!$F$42)),1))</f>
        <v/>
      </c>
      <c r="JL134" s="269" t="str">
        <f t="shared" si="268"/>
        <v/>
      </c>
      <c r="JN134" s="119">
        <f t="shared" si="205"/>
        <v>12</v>
      </c>
      <c r="JO134" s="123" t="str">
        <f t="shared" si="226"/>
        <v/>
      </c>
      <c r="JP134" s="123">
        <v>129</v>
      </c>
      <c r="JQ134" s="423"/>
      <c r="JR134" s="423"/>
      <c r="JS134" s="423"/>
      <c r="JT134" s="423"/>
      <c r="JU134" s="421"/>
      <c r="JV134" s="422"/>
      <c r="JW134" s="269" t="str">
        <f t="shared" si="269"/>
        <v/>
      </c>
      <c r="JX134" s="180">
        <v>1</v>
      </c>
      <c r="JY134" s="269" t="str">
        <f t="shared" si="270"/>
        <v/>
      </c>
      <c r="JZ134" s="180">
        <v>1</v>
      </c>
      <c r="KA134" s="181">
        <v>1</v>
      </c>
      <c r="KB134" s="181">
        <v>1</v>
      </c>
      <c r="KC134" s="183">
        <v>1</v>
      </c>
      <c r="KD134" s="183">
        <v>1</v>
      </c>
      <c r="KE134" s="183">
        <v>1</v>
      </c>
      <c r="KF134" s="183">
        <v>1</v>
      </c>
      <c r="KG134" s="183">
        <v>1</v>
      </c>
      <c r="KH134" s="183">
        <v>1</v>
      </c>
      <c r="KI134" s="192" t="str">
        <f ca="1">IF(ISBLANK(JU134),"",ROUND(AVERAGE(OFFSET(JZ134:KH134,0,0,1,ion21Coop!$F$42)),1))</f>
        <v/>
      </c>
      <c r="KJ134" s="269" t="str">
        <f t="shared" si="271"/>
        <v/>
      </c>
      <c r="KL134" s="119">
        <f t="shared" si="206"/>
        <v>13</v>
      </c>
      <c r="KM134" s="123" t="str">
        <f t="shared" si="227"/>
        <v/>
      </c>
      <c r="KN134" s="123">
        <v>129</v>
      </c>
      <c r="KO134" s="423"/>
      <c r="KP134" s="423"/>
      <c r="KQ134" s="423"/>
      <c r="KR134" s="423"/>
      <c r="KS134" s="421"/>
      <c r="KT134" s="422"/>
      <c r="KU134" s="269" t="str">
        <f t="shared" si="272"/>
        <v/>
      </c>
      <c r="KV134" s="180">
        <v>1</v>
      </c>
      <c r="KW134" s="269" t="str">
        <f t="shared" si="273"/>
        <v/>
      </c>
      <c r="KX134" s="180">
        <v>1</v>
      </c>
      <c r="KY134" s="181">
        <v>1</v>
      </c>
      <c r="KZ134" s="181">
        <v>1</v>
      </c>
      <c r="LA134" s="183">
        <v>1</v>
      </c>
      <c r="LB134" s="183">
        <v>1</v>
      </c>
      <c r="LC134" s="183">
        <v>1</v>
      </c>
      <c r="LD134" s="183">
        <v>1</v>
      </c>
      <c r="LE134" s="183">
        <v>1</v>
      </c>
      <c r="LF134" s="183">
        <v>1</v>
      </c>
      <c r="LG134" s="192" t="str">
        <f ca="1">IF(ISBLANK(KS134),"",ROUND(AVERAGE(OFFSET(KX134:LF134,0,0,1,ion21Coop!$F$42)),1))</f>
        <v/>
      </c>
      <c r="LH134" s="269" t="str">
        <f t="shared" si="274"/>
        <v/>
      </c>
      <c r="LJ134" s="119">
        <f t="shared" si="207"/>
        <v>14</v>
      </c>
      <c r="LK134" s="123" t="str">
        <f t="shared" si="228"/>
        <v/>
      </c>
      <c r="LL134" s="123">
        <v>129</v>
      </c>
      <c r="LM134" s="423"/>
      <c r="LN134" s="423"/>
      <c r="LO134" s="423"/>
      <c r="LP134" s="423"/>
      <c r="LQ134" s="421"/>
      <c r="LR134" s="422"/>
      <c r="LS134" s="269" t="str">
        <f t="shared" si="275"/>
        <v/>
      </c>
      <c r="LT134" s="180">
        <v>1</v>
      </c>
      <c r="LU134" s="269" t="str">
        <f t="shared" si="276"/>
        <v/>
      </c>
      <c r="LV134" s="180">
        <v>1</v>
      </c>
      <c r="LW134" s="181">
        <v>1</v>
      </c>
      <c r="LX134" s="181">
        <v>1</v>
      </c>
      <c r="LY134" s="183">
        <v>1</v>
      </c>
      <c r="LZ134" s="183">
        <v>1</v>
      </c>
      <c r="MA134" s="183">
        <v>1</v>
      </c>
      <c r="MB134" s="183">
        <v>1</v>
      </c>
      <c r="MC134" s="183">
        <v>1</v>
      </c>
      <c r="MD134" s="183">
        <v>1</v>
      </c>
      <c r="ME134" s="192" t="str">
        <f ca="1">IF(ISBLANK(LQ134),"",ROUND(AVERAGE(OFFSET(LV134:MD134,0,0,1,ion21Coop!$F$42)),1))</f>
        <v/>
      </c>
      <c r="MF134" s="269" t="str">
        <f t="shared" si="277"/>
        <v/>
      </c>
      <c r="MH134" s="119">
        <f t="shared" si="208"/>
        <v>15</v>
      </c>
      <c r="MI134" s="123" t="str">
        <f t="shared" si="229"/>
        <v/>
      </c>
      <c r="MJ134" s="123">
        <v>129</v>
      </c>
      <c r="MK134" s="423"/>
      <c r="ML134" s="423"/>
      <c r="MM134" s="423"/>
      <c r="MN134" s="423"/>
      <c r="MO134" s="421"/>
      <c r="MP134" s="422"/>
      <c r="MQ134" s="269" t="str">
        <f t="shared" si="278"/>
        <v/>
      </c>
      <c r="MR134" s="180">
        <v>1</v>
      </c>
      <c r="MS134" s="269" t="str">
        <f t="shared" si="279"/>
        <v/>
      </c>
      <c r="MT134" s="180">
        <v>1</v>
      </c>
      <c r="MU134" s="181">
        <v>1</v>
      </c>
      <c r="MV134" s="181">
        <v>1</v>
      </c>
      <c r="MW134" s="183">
        <v>1</v>
      </c>
      <c r="MX134" s="183">
        <v>1</v>
      </c>
      <c r="MY134" s="183">
        <v>1</v>
      </c>
      <c r="MZ134" s="183">
        <v>1</v>
      </c>
      <c r="NA134" s="183">
        <v>1</v>
      </c>
      <c r="NB134" s="183">
        <v>1</v>
      </c>
      <c r="NC134" s="192" t="str">
        <f ca="1">IF(ISBLANK(MO134),"",ROUND(AVERAGE(OFFSET(MT134:NB134,0,0,1,ion21Coop!$F$42)),1))</f>
        <v/>
      </c>
      <c r="ND134" s="269" t="str">
        <f t="shared" si="280"/>
        <v/>
      </c>
      <c r="NF134" s="119">
        <f t="shared" si="209"/>
        <v>16</v>
      </c>
      <c r="NG134" s="123" t="str">
        <f t="shared" si="230"/>
        <v/>
      </c>
      <c r="NH134" s="123">
        <v>129</v>
      </c>
      <c r="NI134" s="423"/>
      <c r="NJ134" s="423"/>
      <c r="NK134" s="423"/>
      <c r="NL134" s="423"/>
      <c r="NM134" s="421"/>
      <c r="NN134" s="422"/>
      <c r="NO134" s="269" t="str">
        <f t="shared" si="281"/>
        <v/>
      </c>
      <c r="NP134" s="180">
        <v>1</v>
      </c>
      <c r="NQ134" s="269" t="str">
        <f t="shared" si="282"/>
        <v/>
      </c>
      <c r="NR134" s="180">
        <v>1</v>
      </c>
      <c r="NS134" s="181">
        <v>1</v>
      </c>
      <c r="NT134" s="181">
        <v>1</v>
      </c>
      <c r="NU134" s="183">
        <v>1</v>
      </c>
      <c r="NV134" s="183">
        <v>1</v>
      </c>
      <c r="NW134" s="183">
        <v>1</v>
      </c>
      <c r="NX134" s="183">
        <v>1</v>
      </c>
      <c r="NY134" s="183">
        <v>1</v>
      </c>
      <c r="NZ134" s="183">
        <v>1</v>
      </c>
      <c r="OA134" s="192" t="str">
        <f ca="1">IF(ISBLANK(NM134),"",ROUND(AVERAGE(OFFSET(NR134:NZ134,0,0,1,ion21Coop!$F$42)),1))</f>
        <v/>
      </c>
      <c r="OB134" s="269" t="str">
        <f t="shared" si="283"/>
        <v/>
      </c>
      <c r="OD134" s="119">
        <f t="shared" si="210"/>
        <v>17</v>
      </c>
      <c r="OE134" s="123" t="str">
        <f t="shared" si="231"/>
        <v/>
      </c>
      <c r="OF134" s="123">
        <v>129</v>
      </c>
      <c r="OG134" s="423"/>
      <c r="OH134" s="423"/>
      <c r="OI134" s="423"/>
      <c r="OJ134" s="423"/>
      <c r="OK134" s="421"/>
      <c r="OL134" s="422"/>
      <c r="OM134" s="269" t="str">
        <f t="shared" si="284"/>
        <v/>
      </c>
      <c r="ON134" s="180">
        <v>1</v>
      </c>
      <c r="OO134" s="269" t="str">
        <f t="shared" si="285"/>
        <v/>
      </c>
      <c r="OP134" s="180">
        <v>1</v>
      </c>
      <c r="OQ134" s="181">
        <v>1</v>
      </c>
      <c r="OR134" s="181">
        <v>1</v>
      </c>
      <c r="OS134" s="183">
        <v>1</v>
      </c>
      <c r="OT134" s="183">
        <v>1</v>
      </c>
      <c r="OU134" s="183">
        <v>1</v>
      </c>
      <c r="OV134" s="183">
        <v>1</v>
      </c>
      <c r="OW134" s="183">
        <v>1</v>
      </c>
      <c r="OX134" s="183">
        <v>1</v>
      </c>
      <c r="OY134" s="192" t="str">
        <f ca="1">IF(ISBLANK(OK134),"",ROUND(AVERAGE(OFFSET(OP134:OX134,0,0,1,ion21Coop!$F$42)),1))</f>
        <v/>
      </c>
      <c r="OZ134" s="269" t="str">
        <f t="shared" si="286"/>
        <v/>
      </c>
      <c r="PB134" s="119">
        <f t="shared" si="211"/>
        <v>18</v>
      </c>
      <c r="PC134" s="123" t="str">
        <f t="shared" si="232"/>
        <v/>
      </c>
      <c r="PD134" s="123">
        <v>129</v>
      </c>
      <c r="PE134" s="423"/>
      <c r="PF134" s="423"/>
      <c r="PG134" s="423"/>
      <c r="PH134" s="423"/>
      <c r="PI134" s="421"/>
      <c r="PJ134" s="422"/>
      <c r="PK134" s="269" t="str">
        <f t="shared" si="287"/>
        <v/>
      </c>
      <c r="PL134" s="180">
        <v>1</v>
      </c>
      <c r="PM134" s="269" t="str">
        <f t="shared" si="288"/>
        <v/>
      </c>
      <c r="PN134" s="180">
        <v>1</v>
      </c>
      <c r="PO134" s="181">
        <v>1</v>
      </c>
      <c r="PP134" s="181">
        <v>1</v>
      </c>
      <c r="PQ134" s="183">
        <v>1</v>
      </c>
      <c r="PR134" s="183">
        <v>1</v>
      </c>
      <c r="PS134" s="183">
        <v>1</v>
      </c>
      <c r="PT134" s="183">
        <v>1</v>
      </c>
      <c r="PU134" s="183">
        <v>1</v>
      </c>
      <c r="PV134" s="183">
        <v>1</v>
      </c>
      <c r="PW134" s="192" t="str">
        <f ca="1">IF(ISBLANK(PI134),"",ROUND(AVERAGE(OFFSET(PN134:PV134,0,0,1,ion21Coop!$F$42)),1))</f>
        <v/>
      </c>
      <c r="PX134" s="269" t="str">
        <f t="shared" si="289"/>
        <v/>
      </c>
      <c r="PZ134" s="119">
        <f t="shared" si="212"/>
        <v>19</v>
      </c>
      <c r="QA134" s="123" t="str">
        <f t="shared" si="233"/>
        <v/>
      </c>
      <c r="QB134" s="123">
        <v>129</v>
      </c>
      <c r="QC134" s="423"/>
      <c r="QD134" s="423"/>
      <c r="QE134" s="423"/>
      <c r="QF134" s="423"/>
      <c r="QG134" s="421"/>
      <c r="QH134" s="422"/>
      <c r="QI134" s="269" t="str">
        <f t="shared" si="290"/>
        <v/>
      </c>
      <c r="QJ134" s="180">
        <v>1</v>
      </c>
      <c r="QK134" s="269" t="str">
        <f t="shared" si="291"/>
        <v/>
      </c>
      <c r="QL134" s="180">
        <v>1</v>
      </c>
      <c r="QM134" s="181">
        <v>1</v>
      </c>
      <c r="QN134" s="181">
        <v>1</v>
      </c>
      <c r="QO134" s="183">
        <v>1</v>
      </c>
      <c r="QP134" s="183">
        <v>1</v>
      </c>
      <c r="QQ134" s="183">
        <v>1</v>
      </c>
      <c r="QR134" s="183">
        <v>1</v>
      </c>
      <c r="QS134" s="183">
        <v>1</v>
      </c>
      <c r="QT134" s="183">
        <v>1</v>
      </c>
      <c r="QU134" s="192" t="str">
        <f ca="1">IF(ISBLANK(QG134),"",ROUND(AVERAGE(OFFSET(QL134:QT134,0,0,1,ion21Coop!$F$42)),1))</f>
        <v/>
      </c>
      <c r="QV134" s="269" t="str">
        <f t="shared" si="292"/>
        <v/>
      </c>
      <c r="QX134" s="119">
        <f t="shared" si="213"/>
        <v>20</v>
      </c>
      <c r="QY134" s="123" t="str">
        <f t="shared" si="234"/>
        <v/>
      </c>
      <c r="QZ134" s="123">
        <v>129</v>
      </c>
      <c r="RA134" s="423"/>
      <c r="RB134" s="423"/>
      <c r="RC134" s="423"/>
      <c r="RD134" s="423"/>
      <c r="RE134" s="421"/>
      <c r="RF134" s="422"/>
      <c r="RG134" s="269" t="str">
        <f t="shared" si="293"/>
        <v/>
      </c>
      <c r="RH134" s="180">
        <v>1</v>
      </c>
      <c r="RI134" s="269" t="str">
        <f t="shared" si="294"/>
        <v/>
      </c>
      <c r="RJ134" s="180">
        <v>1</v>
      </c>
      <c r="RK134" s="181">
        <v>1</v>
      </c>
      <c r="RL134" s="181">
        <v>1</v>
      </c>
      <c r="RM134" s="183">
        <v>1</v>
      </c>
      <c r="RN134" s="183">
        <v>1</v>
      </c>
      <c r="RO134" s="183">
        <v>1</v>
      </c>
      <c r="RP134" s="183">
        <v>1</v>
      </c>
      <c r="RQ134" s="183">
        <v>1</v>
      </c>
      <c r="RR134" s="183">
        <v>1</v>
      </c>
      <c r="RS134" s="192" t="str">
        <f ca="1">IF(ISBLANK(RE134),"",ROUND(AVERAGE(OFFSET(RJ134:RR134,0,0,1,ion21Coop!$F$42)),1))</f>
        <v/>
      </c>
      <c r="RT134" s="269" t="str">
        <f t="shared" si="295"/>
        <v/>
      </c>
      <c r="RV134" s="119">
        <f t="shared" si="214"/>
        <v>21</v>
      </c>
      <c r="RW134" s="123" t="str">
        <f t="shared" si="235"/>
        <v/>
      </c>
      <c r="RX134" s="123">
        <v>129</v>
      </c>
      <c r="RY134" s="423"/>
      <c r="RZ134" s="423"/>
      <c r="SA134" s="423"/>
      <c r="SB134" s="423"/>
      <c r="SC134" s="421"/>
      <c r="SD134" s="422"/>
      <c r="SE134" s="269" t="str">
        <f t="shared" si="296"/>
        <v/>
      </c>
      <c r="SF134" s="180">
        <v>1</v>
      </c>
      <c r="SG134" s="269" t="str">
        <f t="shared" si="297"/>
        <v/>
      </c>
      <c r="SH134" s="180">
        <v>1</v>
      </c>
      <c r="SI134" s="181">
        <v>1</v>
      </c>
      <c r="SJ134" s="181">
        <v>1</v>
      </c>
      <c r="SK134" s="183">
        <v>1</v>
      </c>
      <c r="SL134" s="183">
        <v>1</v>
      </c>
      <c r="SM134" s="183">
        <v>1</v>
      </c>
      <c r="SN134" s="183">
        <v>1</v>
      </c>
      <c r="SO134" s="183">
        <v>1</v>
      </c>
      <c r="SP134" s="183">
        <v>1</v>
      </c>
      <c r="SQ134" s="192" t="str">
        <f ca="1">IF(ISBLANK(SC134),"",ROUND(AVERAGE(OFFSET(SH134:SP134,0,0,1,ion21Coop!$F$42)),1))</f>
        <v/>
      </c>
      <c r="SR134" s="269" t="str">
        <f t="shared" si="298"/>
        <v/>
      </c>
      <c r="ST134" s="565"/>
      <c r="SU134" s="565"/>
      <c r="SV134" s="566"/>
      <c r="SW134" s="567"/>
      <c r="SX134" s="565"/>
      <c r="SY134" s="566"/>
      <c r="SZ134" s="568"/>
      <c r="TA134" s="567"/>
      <c r="TB134" s="553"/>
    </row>
    <row r="135" spans="10:522" x14ac:dyDescent="0.3">
      <c r="J135" s="119">
        <f t="shared" si="194"/>
        <v>1</v>
      </c>
      <c r="K135" s="123" t="str">
        <f t="shared" si="215"/>
        <v>YaJo</v>
      </c>
      <c r="L135" s="123">
        <v>130</v>
      </c>
      <c r="M135" s="351"/>
      <c r="N135" s="351"/>
      <c r="O135" s="351"/>
      <c r="P135" s="351"/>
      <c r="Q135" s="369"/>
      <c r="R135" s="370"/>
      <c r="S135" s="269" t="str">
        <f t="shared" si="236"/>
        <v/>
      </c>
      <c r="T135" s="180">
        <v>1</v>
      </c>
      <c r="U135" s="269" t="str">
        <f t="shared" si="237"/>
        <v/>
      </c>
      <c r="V135" s="180">
        <v>1</v>
      </c>
      <c r="W135" s="181">
        <v>1</v>
      </c>
      <c r="X135" s="181">
        <v>1</v>
      </c>
      <c r="Y135" s="183">
        <v>1</v>
      </c>
      <c r="Z135" s="183">
        <v>1</v>
      </c>
      <c r="AA135" s="183">
        <v>1</v>
      </c>
      <c r="AB135" s="183">
        <v>1</v>
      </c>
      <c r="AC135" s="183">
        <v>1</v>
      </c>
      <c r="AD135" s="183">
        <v>1</v>
      </c>
      <c r="AE135" s="192" t="str">
        <f ca="1">IF(ISBLANK(Q135),"",ROUND(AVERAGE(OFFSET(V135:AD135,0,0,1,ion21Coop!$F$42)),1))</f>
        <v/>
      </c>
      <c r="AF135" s="269" t="str">
        <f t="shared" si="238"/>
        <v/>
      </c>
      <c r="AH135" s="119">
        <f t="shared" si="195"/>
        <v>2</v>
      </c>
      <c r="AI135" s="123" t="str">
        <f t="shared" si="216"/>
        <v>GeLo</v>
      </c>
      <c r="AJ135" s="123">
        <v>130</v>
      </c>
      <c r="AK135" s="351"/>
      <c r="AL135" s="351"/>
      <c r="AM135" s="351"/>
      <c r="AN135" s="351"/>
      <c r="AO135" s="369"/>
      <c r="AP135" s="370"/>
      <c r="AQ135" s="269" t="str">
        <f t="shared" si="239"/>
        <v/>
      </c>
      <c r="AR135" s="180">
        <v>1</v>
      </c>
      <c r="AS135" s="269" t="str">
        <f t="shared" si="240"/>
        <v/>
      </c>
      <c r="AT135" s="180">
        <v>1</v>
      </c>
      <c r="AU135" s="181">
        <v>1</v>
      </c>
      <c r="AV135" s="181">
        <v>1</v>
      </c>
      <c r="AW135" s="183">
        <v>1</v>
      </c>
      <c r="AX135" s="183">
        <v>1</v>
      </c>
      <c r="AY135" s="183">
        <v>1</v>
      </c>
      <c r="AZ135" s="183">
        <v>1</v>
      </c>
      <c r="BA135" s="183">
        <v>1</v>
      </c>
      <c r="BB135" s="183">
        <v>1</v>
      </c>
      <c r="BC135" s="192" t="str">
        <f ca="1">IF(ISBLANK(AO135),"",ROUND(AVERAGE(OFFSET(AT135:BB135,0,0,1,ion21Coop!$F$42)),1))</f>
        <v/>
      </c>
      <c r="BD135" s="269" t="str">
        <f t="shared" si="241"/>
        <v/>
      </c>
      <c r="BF135" s="119">
        <f t="shared" si="196"/>
        <v>3</v>
      </c>
      <c r="BG135" s="123" t="str">
        <f t="shared" si="217"/>
        <v>MiDo</v>
      </c>
      <c r="BH135" s="123">
        <v>130</v>
      </c>
      <c r="BI135" s="351"/>
      <c r="BJ135" s="351"/>
      <c r="BK135" s="351"/>
      <c r="BL135" s="351"/>
      <c r="BM135" s="369"/>
      <c r="BN135" s="370"/>
      <c r="BO135" s="269" t="str">
        <f t="shared" si="242"/>
        <v/>
      </c>
      <c r="BP135" s="180">
        <v>1</v>
      </c>
      <c r="BQ135" s="269" t="str">
        <f t="shared" si="243"/>
        <v/>
      </c>
      <c r="BR135" s="180">
        <v>1</v>
      </c>
      <c r="BS135" s="181">
        <v>1</v>
      </c>
      <c r="BT135" s="181">
        <v>1</v>
      </c>
      <c r="BU135" s="183">
        <v>1</v>
      </c>
      <c r="BV135" s="183">
        <v>1</v>
      </c>
      <c r="BW135" s="183">
        <v>1</v>
      </c>
      <c r="BX135" s="183">
        <v>1</v>
      </c>
      <c r="BY135" s="183">
        <v>1</v>
      </c>
      <c r="BZ135" s="183">
        <v>1</v>
      </c>
      <c r="CA135" s="192" t="str">
        <f ca="1">IF(ISBLANK(BM135),"",ROUND(AVERAGE(OFFSET(BR135:BZ135,0,0,1,ion21Coop!$F$42)),1))</f>
        <v/>
      </c>
      <c r="CB135" s="269" t="str">
        <f t="shared" si="244"/>
        <v/>
      </c>
      <c r="CD135" s="119">
        <f t="shared" si="197"/>
        <v>4</v>
      </c>
      <c r="CE135" s="123" t="str">
        <f t="shared" si="218"/>
        <v>EmNi</v>
      </c>
      <c r="CF135" s="123">
        <v>130</v>
      </c>
      <c r="CG135" s="351"/>
      <c r="CH135" s="351"/>
      <c r="CI135" s="351"/>
      <c r="CJ135" s="351"/>
      <c r="CK135" s="369"/>
      <c r="CL135" s="370"/>
      <c r="CM135" s="269" t="str">
        <f t="shared" si="245"/>
        <v/>
      </c>
      <c r="CN135" s="180">
        <v>1</v>
      </c>
      <c r="CO135" s="269" t="str">
        <f t="shared" si="246"/>
        <v/>
      </c>
      <c r="CP135" s="180">
        <v>1</v>
      </c>
      <c r="CQ135" s="181">
        <v>1</v>
      </c>
      <c r="CR135" s="181">
        <v>1</v>
      </c>
      <c r="CS135" s="183">
        <v>1</v>
      </c>
      <c r="CT135" s="183">
        <v>1</v>
      </c>
      <c r="CU135" s="183">
        <v>1</v>
      </c>
      <c r="CV135" s="183">
        <v>1</v>
      </c>
      <c r="CW135" s="183">
        <v>1</v>
      </c>
      <c r="CX135" s="183">
        <v>1</v>
      </c>
      <c r="CY135" s="192" t="str">
        <f ca="1">IF(ISBLANK(CK135),"",ROUND(AVERAGE(OFFSET(CP135:CX135,0,0,1,ion21Coop!$F$42)),1))</f>
        <v/>
      </c>
      <c r="CZ135" s="269" t="str">
        <f t="shared" si="247"/>
        <v/>
      </c>
      <c r="DB135" s="119">
        <f t="shared" si="198"/>
        <v>5</v>
      </c>
      <c r="DC135" s="123" t="str">
        <f t="shared" si="219"/>
        <v>HeJe</v>
      </c>
      <c r="DD135" s="123">
        <v>130</v>
      </c>
      <c r="DE135" s="423"/>
      <c r="DF135" s="423"/>
      <c r="DG135" s="423"/>
      <c r="DH135" s="423"/>
      <c r="DI135" s="421"/>
      <c r="DJ135" s="422"/>
      <c r="DK135" s="269" t="str">
        <f t="shared" si="248"/>
        <v/>
      </c>
      <c r="DL135" s="180">
        <v>1</v>
      </c>
      <c r="DM135" s="269" t="str">
        <f t="shared" si="249"/>
        <v/>
      </c>
      <c r="DN135" s="180">
        <v>1</v>
      </c>
      <c r="DO135" s="181">
        <v>1</v>
      </c>
      <c r="DP135" s="181">
        <v>1</v>
      </c>
      <c r="DQ135" s="183">
        <v>1</v>
      </c>
      <c r="DR135" s="183">
        <v>1</v>
      </c>
      <c r="DS135" s="183">
        <v>1</v>
      </c>
      <c r="DT135" s="183">
        <v>1</v>
      </c>
      <c r="DU135" s="183">
        <v>1</v>
      </c>
      <c r="DV135" s="183">
        <v>1</v>
      </c>
      <c r="DW135" s="192" t="str">
        <f ca="1">IF(ISBLANK(DI135),"",ROUND(AVERAGE(OFFSET(DN135:DV135,0,0,1,ion21Coop!$F$42)),1))</f>
        <v/>
      </c>
      <c r="DX135" s="269" t="str">
        <f t="shared" si="250"/>
        <v/>
      </c>
      <c r="DZ135" s="119">
        <f t="shared" si="199"/>
        <v>6</v>
      </c>
      <c r="EA135" s="123" t="str">
        <f t="shared" si="220"/>
        <v/>
      </c>
      <c r="EB135" s="123">
        <v>130</v>
      </c>
      <c r="EC135" s="423"/>
      <c r="ED135" s="423"/>
      <c r="EE135" s="423"/>
      <c r="EF135" s="423"/>
      <c r="EG135" s="421"/>
      <c r="EH135" s="422"/>
      <c r="EI135" s="269" t="str">
        <f t="shared" si="251"/>
        <v/>
      </c>
      <c r="EJ135" s="180">
        <v>1</v>
      </c>
      <c r="EK135" s="269" t="str">
        <f t="shared" si="252"/>
        <v/>
      </c>
      <c r="EL135" s="180">
        <v>1</v>
      </c>
      <c r="EM135" s="181">
        <v>1</v>
      </c>
      <c r="EN135" s="181">
        <v>1</v>
      </c>
      <c r="EO135" s="183">
        <v>1</v>
      </c>
      <c r="EP135" s="183">
        <v>1</v>
      </c>
      <c r="EQ135" s="183">
        <v>1</v>
      </c>
      <c r="ER135" s="183">
        <v>1</v>
      </c>
      <c r="ES135" s="183">
        <v>1</v>
      </c>
      <c r="ET135" s="183">
        <v>1</v>
      </c>
      <c r="EU135" s="192" t="str">
        <f ca="1">IF(ISBLANK(EG135),"",ROUND(AVERAGE(OFFSET(EL135:ET135,0,0,1,ion21Coop!$F$42)),1))</f>
        <v/>
      </c>
      <c r="EV135" s="269" t="str">
        <f t="shared" si="253"/>
        <v/>
      </c>
      <c r="EX135" s="119">
        <f t="shared" si="200"/>
        <v>7</v>
      </c>
      <c r="EY135" s="123" t="str">
        <f t="shared" si="221"/>
        <v/>
      </c>
      <c r="EZ135" s="123">
        <v>130</v>
      </c>
      <c r="FA135" s="423"/>
      <c r="FB135" s="423"/>
      <c r="FC135" s="423"/>
      <c r="FD135" s="423"/>
      <c r="FE135" s="421"/>
      <c r="FF135" s="422"/>
      <c r="FG135" s="269" t="str">
        <f t="shared" si="254"/>
        <v/>
      </c>
      <c r="FH135" s="180">
        <v>1</v>
      </c>
      <c r="FI135" s="269" t="str">
        <f t="shared" si="255"/>
        <v/>
      </c>
      <c r="FJ135" s="180">
        <v>1</v>
      </c>
      <c r="FK135" s="181">
        <v>1</v>
      </c>
      <c r="FL135" s="181">
        <v>1</v>
      </c>
      <c r="FM135" s="183">
        <v>1</v>
      </c>
      <c r="FN135" s="183">
        <v>1</v>
      </c>
      <c r="FO135" s="183">
        <v>1</v>
      </c>
      <c r="FP135" s="183">
        <v>1</v>
      </c>
      <c r="FQ135" s="183">
        <v>1</v>
      </c>
      <c r="FR135" s="183">
        <v>1</v>
      </c>
      <c r="FS135" s="192" t="str">
        <f ca="1">IF(ISBLANK(FE135),"",ROUND(AVERAGE(OFFSET(FJ135:FR135,0,0,1,ion21Coop!$F$42)),1))</f>
        <v/>
      </c>
      <c r="FT135" s="269" t="str">
        <f t="shared" si="256"/>
        <v/>
      </c>
      <c r="FV135" s="119">
        <f t="shared" si="201"/>
        <v>8</v>
      </c>
      <c r="FW135" s="123" t="str">
        <f t="shared" si="222"/>
        <v/>
      </c>
      <c r="FX135" s="123">
        <v>130</v>
      </c>
      <c r="FY135" s="423"/>
      <c r="FZ135" s="423"/>
      <c r="GA135" s="423"/>
      <c r="GB135" s="423"/>
      <c r="GC135" s="421"/>
      <c r="GD135" s="422"/>
      <c r="GE135" s="269" t="str">
        <f t="shared" si="257"/>
        <v/>
      </c>
      <c r="GF135" s="180">
        <v>1</v>
      </c>
      <c r="GG135" s="269" t="str">
        <f t="shared" si="258"/>
        <v/>
      </c>
      <c r="GH135" s="180">
        <v>1</v>
      </c>
      <c r="GI135" s="181">
        <v>1</v>
      </c>
      <c r="GJ135" s="181">
        <v>1</v>
      </c>
      <c r="GK135" s="183">
        <v>1</v>
      </c>
      <c r="GL135" s="183">
        <v>1</v>
      </c>
      <c r="GM135" s="183">
        <v>1</v>
      </c>
      <c r="GN135" s="183">
        <v>1</v>
      </c>
      <c r="GO135" s="183">
        <v>1</v>
      </c>
      <c r="GP135" s="183">
        <v>1</v>
      </c>
      <c r="GQ135" s="192" t="str">
        <f ca="1">IF(ISBLANK(GC135),"",ROUND(AVERAGE(OFFSET(GH135:GP135,0,0,1,ion21Coop!$F$42)),1))</f>
        <v/>
      </c>
      <c r="GR135" s="269" t="str">
        <f t="shared" si="259"/>
        <v/>
      </c>
      <c r="GT135" s="119">
        <f t="shared" si="202"/>
        <v>9</v>
      </c>
      <c r="GU135" s="123" t="str">
        <f t="shared" si="223"/>
        <v/>
      </c>
      <c r="GV135" s="123">
        <v>130</v>
      </c>
      <c r="GW135" s="423"/>
      <c r="GX135" s="423"/>
      <c r="GY135" s="423"/>
      <c r="GZ135" s="423"/>
      <c r="HA135" s="421"/>
      <c r="HB135" s="422"/>
      <c r="HC135" s="269" t="str">
        <f t="shared" si="260"/>
        <v/>
      </c>
      <c r="HD135" s="180">
        <v>1</v>
      </c>
      <c r="HE135" s="269" t="str">
        <f t="shared" si="261"/>
        <v/>
      </c>
      <c r="HF135" s="180">
        <v>1</v>
      </c>
      <c r="HG135" s="181">
        <v>1</v>
      </c>
      <c r="HH135" s="181">
        <v>1</v>
      </c>
      <c r="HI135" s="183">
        <v>1</v>
      </c>
      <c r="HJ135" s="183">
        <v>1</v>
      </c>
      <c r="HK135" s="183">
        <v>1</v>
      </c>
      <c r="HL135" s="183">
        <v>1</v>
      </c>
      <c r="HM135" s="183">
        <v>1</v>
      </c>
      <c r="HN135" s="183">
        <v>1</v>
      </c>
      <c r="HO135" s="192" t="str">
        <f ca="1">IF(ISBLANK(HA135),"",ROUND(AVERAGE(OFFSET(HF135:HN135,0,0,1,ion21Coop!$F$42)),1))</f>
        <v/>
      </c>
      <c r="HP135" s="269" t="str">
        <f t="shared" si="262"/>
        <v/>
      </c>
      <c r="HR135" s="119">
        <f t="shared" si="203"/>
        <v>10</v>
      </c>
      <c r="HS135" s="123" t="str">
        <f t="shared" si="224"/>
        <v/>
      </c>
      <c r="HT135" s="123">
        <v>130</v>
      </c>
      <c r="HU135" s="423"/>
      <c r="HV135" s="423"/>
      <c r="HW135" s="423"/>
      <c r="HX135" s="423"/>
      <c r="HY135" s="421"/>
      <c r="HZ135" s="422"/>
      <c r="IA135" s="269" t="str">
        <f t="shared" si="263"/>
        <v/>
      </c>
      <c r="IB135" s="180">
        <v>1</v>
      </c>
      <c r="IC135" s="269" t="str">
        <f t="shared" si="264"/>
        <v/>
      </c>
      <c r="ID135" s="180">
        <v>1</v>
      </c>
      <c r="IE135" s="181">
        <v>1</v>
      </c>
      <c r="IF135" s="181">
        <v>1</v>
      </c>
      <c r="IG135" s="183">
        <v>1</v>
      </c>
      <c r="IH135" s="183">
        <v>1</v>
      </c>
      <c r="II135" s="183">
        <v>1</v>
      </c>
      <c r="IJ135" s="183">
        <v>1</v>
      </c>
      <c r="IK135" s="183">
        <v>1</v>
      </c>
      <c r="IL135" s="183">
        <v>1</v>
      </c>
      <c r="IM135" s="192" t="str">
        <f ca="1">IF(ISBLANK(HY135),"",ROUND(AVERAGE(OFFSET(ID135:IL135,0,0,1,ion21Coop!$F$42)),1))</f>
        <v/>
      </c>
      <c r="IN135" s="269" t="str">
        <f t="shared" si="265"/>
        <v/>
      </c>
      <c r="IP135" s="119">
        <f t="shared" si="204"/>
        <v>11</v>
      </c>
      <c r="IQ135" s="123" t="str">
        <f t="shared" si="225"/>
        <v/>
      </c>
      <c r="IR135" s="123">
        <v>130</v>
      </c>
      <c r="IS135" s="423"/>
      <c r="IT135" s="423"/>
      <c r="IU135" s="423"/>
      <c r="IV135" s="423"/>
      <c r="IW135" s="421"/>
      <c r="IX135" s="422"/>
      <c r="IY135" s="269" t="str">
        <f t="shared" si="266"/>
        <v/>
      </c>
      <c r="IZ135" s="180">
        <v>1</v>
      </c>
      <c r="JA135" s="269" t="str">
        <f t="shared" si="267"/>
        <v/>
      </c>
      <c r="JB135" s="180">
        <v>1</v>
      </c>
      <c r="JC135" s="181">
        <v>1</v>
      </c>
      <c r="JD135" s="181">
        <v>1</v>
      </c>
      <c r="JE135" s="183">
        <v>1</v>
      </c>
      <c r="JF135" s="183">
        <v>1</v>
      </c>
      <c r="JG135" s="183">
        <v>1</v>
      </c>
      <c r="JH135" s="183">
        <v>1</v>
      </c>
      <c r="JI135" s="183">
        <v>1</v>
      </c>
      <c r="JJ135" s="183">
        <v>1</v>
      </c>
      <c r="JK135" s="192" t="str">
        <f ca="1">IF(ISBLANK(IW135),"",ROUND(AVERAGE(OFFSET(JB135:JJ135,0,0,1,ion21Coop!$F$42)),1))</f>
        <v/>
      </c>
      <c r="JL135" s="269" t="str">
        <f t="shared" si="268"/>
        <v/>
      </c>
      <c r="JN135" s="119">
        <f t="shared" si="205"/>
        <v>12</v>
      </c>
      <c r="JO135" s="123" t="str">
        <f t="shared" si="226"/>
        <v/>
      </c>
      <c r="JP135" s="123">
        <v>130</v>
      </c>
      <c r="JQ135" s="423"/>
      <c r="JR135" s="423"/>
      <c r="JS135" s="423"/>
      <c r="JT135" s="423"/>
      <c r="JU135" s="421"/>
      <c r="JV135" s="422"/>
      <c r="JW135" s="269" t="str">
        <f t="shared" si="269"/>
        <v/>
      </c>
      <c r="JX135" s="180">
        <v>1</v>
      </c>
      <c r="JY135" s="269" t="str">
        <f t="shared" si="270"/>
        <v/>
      </c>
      <c r="JZ135" s="180">
        <v>1</v>
      </c>
      <c r="KA135" s="181">
        <v>1</v>
      </c>
      <c r="KB135" s="181">
        <v>1</v>
      </c>
      <c r="KC135" s="183">
        <v>1</v>
      </c>
      <c r="KD135" s="183">
        <v>1</v>
      </c>
      <c r="KE135" s="183">
        <v>1</v>
      </c>
      <c r="KF135" s="183">
        <v>1</v>
      </c>
      <c r="KG135" s="183">
        <v>1</v>
      </c>
      <c r="KH135" s="183">
        <v>1</v>
      </c>
      <c r="KI135" s="192" t="str">
        <f ca="1">IF(ISBLANK(JU135),"",ROUND(AVERAGE(OFFSET(JZ135:KH135,0,0,1,ion21Coop!$F$42)),1))</f>
        <v/>
      </c>
      <c r="KJ135" s="269" t="str">
        <f t="shared" si="271"/>
        <v/>
      </c>
      <c r="KL135" s="119">
        <f t="shared" si="206"/>
        <v>13</v>
      </c>
      <c r="KM135" s="123" t="str">
        <f t="shared" si="227"/>
        <v/>
      </c>
      <c r="KN135" s="123">
        <v>130</v>
      </c>
      <c r="KO135" s="423"/>
      <c r="KP135" s="423"/>
      <c r="KQ135" s="423"/>
      <c r="KR135" s="423"/>
      <c r="KS135" s="421"/>
      <c r="KT135" s="422"/>
      <c r="KU135" s="269" t="str">
        <f t="shared" si="272"/>
        <v/>
      </c>
      <c r="KV135" s="180">
        <v>1</v>
      </c>
      <c r="KW135" s="269" t="str">
        <f t="shared" si="273"/>
        <v/>
      </c>
      <c r="KX135" s="180">
        <v>1</v>
      </c>
      <c r="KY135" s="181">
        <v>1</v>
      </c>
      <c r="KZ135" s="181">
        <v>1</v>
      </c>
      <c r="LA135" s="183">
        <v>1</v>
      </c>
      <c r="LB135" s="183">
        <v>1</v>
      </c>
      <c r="LC135" s="183">
        <v>1</v>
      </c>
      <c r="LD135" s="183">
        <v>1</v>
      </c>
      <c r="LE135" s="183">
        <v>1</v>
      </c>
      <c r="LF135" s="183">
        <v>1</v>
      </c>
      <c r="LG135" s="192" t="str">
        <f ca="1">IF(ISBLANK(KS135),"",ROUND(AVERAGE(OFFSET(KX135:LF135,0,0,1,ion21Coop!$F$42)),1))</f>
        <v/>
      </c>
      <c r="LH135" s="269" t="str">
        <f t="shared" si="274"/>
        <v/>
      </c>
      <c r="LJ135" s="119">
        <f t="shared" si="207"/>
        <v>14</v>
      </c>
      <c r="LK135" s="123" t="str">
        <f t="shared" si="228"/>
        <v/>
      </c>
      <c r="LL135" s="123">
        <v>130</v>
      </c>
      <c r="LM135" s="423"/>
      <c r="LN135" s="423"/>
      <c r="LO135" s="423"/>
      <c r="LP135" s="423"/>
      <c r="LQ135" s="421"/>
      <c r="LR135" s="422"/>
      <c r="LS135" s="269" t="str">
        <f t="shared" si="275"/>
        <v/>
      </c>
      <c r="LT135" s="180">
        <v>1</v>
      </c>
      <c r="LU135" s="269" t="str">
        <f t="shared" si="276"/>
        <v/>
      </c>
      <c r="LV135" s="180">
        <v>1</v>
      </c>
      <c r="LW135" s="181">
        <v>1</v>
      </c>
      <c r="LX135" s="181">
        <v>1</v>
      </c>
      <c r="LY135" s="183">
        <v>1</v>
      </c>
      <c r="LZ135" s="183">
        <v>1</v>
      </c>
      <c r="MA135" s="183">
        <v>1</v>
      </c>
      <c r="MB135" s="183">
        <v>1</v>
      </c>
      <c r="MC135" s="183">
        <v>1</v>
      </c>
      <c r="MD135" s="183">
        <v>1</v>
      </c>
      <c r="ME135" s="192" t="str">
        <f ca="1">IF(ISBLANK(LQ135),"",ROUND(AVERAGE(OFFSET(LV135:MD135,0,0,1,ion21Coop!$F$42)),1))</f>
        <v/>
      </c>
      <c r="MF135" s="269" t="str">
        <f t="shared" si="277"/>
        <v/>
      </c>
      <c r="MH135" s="119">
        <f t="shared" si="208"/>
        <v>15</v>
      </c>
      <c r="MI135" s="123" t="str">
        <f t="shared" si="229"/>
        <v/>
      </c>
      <c r="MJ135" s="123">
        <v>130</v>
      </c>
      <c r="MK135" s="423"/>
      <c r="ML135" s="423"/>
      <c r="MM135" s="423"/>
      <c r="MN135" s="423"/>
      <c r="MO135" s="421"/>
      <c r="MP135" s="422"/>
      <c r="MQ135" s="269" t="str">
        <f t="shared" si="278"/>
        <v/>
      </c>
      <c r="MR135" s="180">
        <v>1</v>
      </c>
      <c r="MS135" s="269" t="str">
        <f t="shared" si="279"/>
        <v/>
      </c>
      <c r="MT135" s="180">
        <v>1</v>
      </c>
      <c r="MU135" s="181">
        <v>1</v>
      </c>
      <c r="MV135" s="181">
        <v>1</v>
      </c>
      <c r="MW135" s="183">
        <v>1</v>
      </c>
      <c r="MX135" s="183">
        <v>1</v>
      </c>
      <c r="MY135" s="183">
        <v>1</v>
      </c>
      <c r="MZ135" s="183">
        <v>1</v>
      </c>
      <c r="NA135" s="183">
        <v>1</v>
      </c>
      <c r="NB135" s="183">
        <v>1</v>
      </c>
      <c r="NC135" s="192" t="str">
        <f ca="1">IF(ISBLANK(MO135),"",ROUND(AVERAGE(OFFSET(MT135:NB135,0,0,1,ion21Coop!$F$42)),1))</f>
        <v/>
      </c>
      <c r="ND135" s="269" t="str">
        <f t="shared" si="280"/>
        <v/>
      </c>
      <c r="NF135" s="119">
        <f t="shared" si="209"/>
        <v>16</v>
      </c>
      <c r="NG135" s="123" t="str">
        <f t="shared" si="230"/>
        <v/>
      </c>
      <c r="NH135" s="123">
        <v>130</v>
      </c>
      <c r="NI135" s="423"/>
      <c r="NJ135" s="423"/>
      <c r="NK135" s="423"/>
      <c r="NL135" s="423"/>
      <c r="NM135" s="421"/>
      <c r="NN135" s="422"/>
      <c r="NO135" s="269" t="str">
        <f t="shared" si="281"/>
        <v/>
      </c>
      <c r="NP135" s="180">
        <v>1</v>
      </c>
      <c r="NQ135" s="269" t="str">
        <f t="shared" si="282"/>
        <v/>
      </c>
      <c r="NR135" s="180">
        <v>1</v>
      </c>
      <c r="NS135" s="181">
        <v>1</v>
      </c>
      <c r="NT135" s="181">
        <v>1</v>
      </c>
      <c r="NU135" s="183">
        <v>1</v>
      </c>
      <c r="NV135" s="183">
        <v>1</v>
      </c>
      <c r="NW135" s="183">
        <v>1</v>
      </c>
      <c r="NX135" s="183">
        <v>1</v>
      </c>
      <c r="NY135" s="183">
        <v>1</v>
      </c>
      <c r="NZ135" s="183">
        <v>1</v>
      </c>
      <c r="OA135" s="192" t="str">
        <f ca="1">IF(ISBLANK(NM135),"",ROUND(AVERAGE(OFFSET(NR135:NZ135,0,0,1,ion21Coop!$F$42)),1))</f>
        <v/>
      </c>
      <c r="OB135" s="269" t="str">
        <f t="shared" si="283"/>
        <v/>
      </c>
      <c r="OD135" s="119">
        <f t="shared" si="210"/>
        <v>17</v>
      </c>
      <c r="OE135" s="123" t="str">
        <f t="shared" si="231"/>
        <v/>
      </c>
      <c r="OF135" s="123">
        <v>130</v>
      </c>
      <c r="OG135" s="423"/>
      <c r="OH135" s="423"/>
      <c r="OI135" s="423"/>
      <c r="OJ135" s="423"/>
      <c r="OK135" s="421"/>
      <c r="OL135" s="422"/>
      <c r="OM135" s="269" t="str">
        <f t="shared" si="284"/>
        <v/>
      </c>
      <c r="ON135" s="180">
        <v>1</v>
      </c>
      <c r="OO135" s="269" t="str">
        <f t="shared" si="285"/>
        <v/>
      </c>
      <c r="OP135" s="180">
        <v>1</v>
      </c>
      <c r="OQ135" s="181">
        <v>1</v>
      </c>
      <c r="OR135" s="181">
        <v>1</v>
      </c>
      <c r="OS135" s="183">
        <v>1</v>
      </c>
      <c r="OT135" s="183">
        <v>1</v>
      </c>
      <c r="OU135" s="183">
        <v>1</v>
      </c>
      <c r="OV135" s="183">
        <v>1</v>
      </c>
      <c r="OW135" s="183">
        <v>1</v>
      </c>
      <c r="OX135" s="183">
        <v>1</v>
      </c>
      <c r="OY135" s="192" t="str">
        <f ca="1">IF(ISBLANK(OK135),"",ROUND(AVERAGE(OFFSET(OP135:OX135,0,0,1,ion21Coop!$F$42)),1))</f>
        <v/>
      </c>
      <c r="OZ135" s="269" t="str">
        <f t="shared" si="286"/>
        <v/>
      </c>
      <c r="PB135" s="119">
        <f t="shared" si="211"/>
        <v>18</v>
      </c>
      <c r="PC135" s="123" t="str">
        <f t="shared" si="232"/>
        <v/>
      </c>
      <c r="PD135" s="123">
        <v>130</v>
      </c>
      <c r="PE135" s="423"/>
      <c r="PF135" s="423"/>
      <c r="PG135" s="423"/>
      <c r="PH135" s="423"/>
      <c r="PI135" s="421"/>
      <c r="PJ135" s="422"/>
      <c r="PK135" s="269" t="str">
        <f t="shared" si="287"/>
        <v/>
      </c>
      <c r="PL135" s="180">
        <v>1</v>
      </c>
      <c r="PM135" s="269" t="str">
        <f t="shared" si="288"/>
        <v/>
      </c>
      <c r="PN135" s="180">
        <v>1</v>
      </c>
      <c r="PO135" s="181">
        <v>1</v>
      </c>
      <c r="PP135" s="181">
        <v>1</v>
      </c>
      <c r="PQ135" s="183">
        <v>1</v>
      </c>
      <c r="PR135" s="183">
        <v>1</v>
      </c>
      <c r="PS135" s="183">
        <v>1</v>
      </c>
      <c r="PT135" s="183">
        <v>1</v>
      </c>
      <c r="PU135" s="183">
        <v>1</v>
      </c>
      <c r="PV135" s="183">
        <v>1</v>
      </c>
      <c r="PW135" s="192" t="str">
        <f ca="1">IF(ISBLANK(PI135),"",ROUND(AVERAGE(OFFSET(PN135:PV135,0,0,1,ion21Coop!$F$42)),1))</f>
        <v/>
      </c>
      <c r="PX135" s="269" t="str">
        <f t="shared" si="289"/>
        <v/>
      </c>
      <c r="PZ135" s="119">
        <f t="shared" si="212"/>
        <v>19</v>
      </c>
      <c r="QA135" s="123" t="str">
        <f t="shared" si="233"/>
        <v/>
      </c>
      <c r="QB135" s="123">
        <v>130</v>
      </c>
      <c r="QC135" s="423"/>
      <c r="QD135" s="423"/>
      <c r="QE135" s="423"/>
      <c r="QF135" s="423"/>
      <c r="QG135" s="421"/>
      <c r="QH135" s="422"/>
      <c r="QI135" s="269" t="str">
        <f t="shared" si="290"/>
        <v/>
      </c>
      <c r="QJ135" s="180">
        <v>1</v>
      </c>
      <c r="QK135" s="269" t="str">
        <f t="shared" si="291"/>
        <v/>
      </c>
      <c r="QL135" s="180">
        <v>1</v>
      </c>
      <c r="QM135" s="181">
        <v>1</v>
      </c>
      <c r="QN135" s="181">
        <v>1</v>
      </c>
      <c r="QO135" s="183">
        <v>1</v>
      </c>
      <c r="QP135" s="183">
        <v>1</v>
      </c>
      <c r="QQ135" s="183">
        <v>1</v>
      </c>
      <c r="QR135" s="183">
        <v>1</v>
      </c>
      <c r="QS135" s="183">
        <v>1</v>
      </c>
      <c r="QT135" s="183">
        <v>1</v>
      </c>
      <c r="QU135" s="192" t="str">
        <f ca="1">IF(ISBLANK(QG135),"",ROUND(AVERAGE(OFFSET(QL135:QT135,0,0,1,ion21Coop!$F$42)),1))</f>
        <v/>
      </c>
      <c r="QV135" s="269" t="str">
        <f t="shared" si="292"/>
        <v/>
      </c>
      <c r="QX135" s="119">
        <f t="shared" si="213"/>
        <v>20</v>
      </c>
      <c r="QY135" s="123" t="str">
        <f t="shared" si="234"/>
        <v/>
      </c>
      <c r="QZ135" s="123">
        <v>130</v>
      </c>
      <c r="RA135" s="423"/>
      <c r="RB135" s="423"/>
      <c r="RC135" s="423"/>
      <c r="RD135" s="423"/>
      <c r="RE135" s="421"/>
      <c r="RF135" s="422"/>
      <c r="RG135" s="269" t="str">
        <f t="shared" si="293"/>
        <v/>
      </c>
      <c r="RH135" s="180">
        <v>1</v>
      </c>
      <c r="RI135" s="269" t="str">
        <f t="shared" si="294"/>
        <v/>
      </c>
      <c r="RJ135" s="180">
        <v>1</v>
      </c>
      <c r="RK135" s="181">
        <v>1</v>
      </c>
      <c r="RL135" s="181">
        <v>1</v>
      </c>
      <c r="RM135" s="183">
        <v>1</v>
      </c>
      <c r="RN135" s="183">
        <v>1</v>
      </c>
      <c r="RO135" s="183">
        <v>1</v>
      </c>
      <c r="RP135" s="183">
        <v>1</v>
      </c>
      <c r="RQ135" s="183">
        <v>1</v>
      </c>
      <c r="RR135" s="183">
        <v>1</v>
      </c>
      <c r="RS135" s="192" t="str">
        <f ca="1">IF(ISBLANK(RE135),"",ROUND(AVERAGE(OFFSET(RJ135:RR135,0,0,1,ion21Coop!$F$42)),1))</f>
        <v/>
      </c>
      <c r="RT135" s="269" t="str">
        <f t="shared" si="295"/>
        <v/>
      </c>
      <c r="RV135" s="119">
        <f t="shared" si="214"/>
        <v>21</v>
      </c>
      <c r="RW135" s="123" t="str">
        <f t="shared" si="235"/>
        <v/>
      </c>
      <c r="RX135" s="123">
        <v>130</v>
      </c>
      <c r="RY135" s="423"/>
      <c r="RZ135" s="423"/>
      <c r="SA135" s="423"/>
      <c r="SB135" s="423"/>
      <c r="SC135" s="421"/>
      <c r="SD135" s="422"/>
      <c r="SE135" s="269" t="str">
        <f t="shared" si="296"/>
        <v/>
      </c>
      <c r="SF135" s="180">
        <v>1</v>
      </c>
      <c r="SG135" s="269" t="str">
        <f t="shared" si="297"/>
        <v/>
      </c>
      <c r="SH135" s="180">
        <v>1</v>
      </c>
      <c r="SI135" s="181">
        <v>1</v>
      </c>
      <c r="SJ135" s="181">
        <v>1</v>
      </c>
      <c r="SK135" s="183">
        <v>1</v>
      </c>
      <c r="SL135" s="183">
        <v>1</v>
      </c>
      <c r="SM135" s="183">
        <v>1</v>
      </c>
      <c r="SN135" s="183">
        <v>1</v>
      </c>
      <c r="SO135" s="183">
        <v>1</v>
      </c>
      <c r="SP135" s="183">
        <v>1</v>
      </c>
      <c r="SQ135" s="192" t="str">
        <f ca="1">IF(ISBLANK(SC135),"",ROUND(AVERAGE(OFFSET(SH135:SP135,0,0,1,ion21Coop!$F$42)),1))</f>
        <v/>
      </c>
      <c r="SR135" s="269" t="str">
        <f t="shared" si="298"/>
        <v/>
      </c>
      <c r="ST135" s="565"/>
      <c r="SU135" s="565"/>
      <c r="SV135" s="566"/>
      <c r="SW135" s="567"/>
      <c r="SX135" s="565"/>
      <c r="SY135" s="566"/>
      <c r="SZ135" s="568"/>
      <c r="TA135" s="567"/>
      <c r="TB135" s="553"/>
    </row>
    <row r="136" spans="10:522" x14ac:dyDescent="0.3">
      <c r="J136" s="119">
        <f t="shared" ref="J136:J199" si="299">J$3</f>
        <v>1</v>
      </c>
      <c r="K136" s="123" t="str">
        <f t="shared" si="215"/>
        <v>YaJo</v>
      </c>
      <c r="L136" s="123">
        <v>131</v>
      </c>
      <c r="M136" s="351"/>
      <c r="N136" s="351"/>
      <c r="O136" s="351"/>
      <c r="P136" s="351"/>
      <c r="Q136" s="369"/>
      <c r="R136" s="370"/>
      <c r="S136" s="269" t="str">
        <f t="shared" si="236"/>
        <v/>
      </c>
      <c r="T136" s="180">
        <v>1</v>
      </c>
      <c r="U136" s="269" t="str">
        <f t="shared" si="237"/>
        <v/>
      </c>
      <c r="V136" s="180">
        <v>1</v>
      </c>
      <c r="W136" s="181">
        <v>1</v>
      </c>
      <c r="X136" s="181">
        <v>1</v>
      </c>
      <c r="Y136" s="183">
        <v>1</v>
      </c>
      <c r="Z136" s="183">
        <v>1</v>
      </c>
      <c r="AA136" s="183">
        <v>1</v>
      </c>
      <c r="AB136" s="183">
        <v>1</v>
      </c>
      <c r="AC136" s="183">
        <v>1</v>
      </c>
      <c r="AD136" s="183">
        <v>1</v>
      </c>
      <c r="AE136" s="192" t="str">
        <f ca="1">IF(ISBLANK(Q136),"",ROUND(AVERAGE(OFFSET(V136:AD136,0,0,1,ion21Coop!$F$42)),1))</f>
        <v/>
      </c>
      <c r="AF136" s="269" t="str">
        <f t="shared" si="238"/>
        <v/>
      </c>
      <c r="AH136" s="119">
        <f t="shared" ref="AH136:AH199" si="300">AH$3</f>
        <v>2</v>
      </c>
      <c r="AI136" s="123" t="str">
        <f t="shared" si="216"/>
        <v>GeLo</v>
      </c>
      <c r="AJ136" s="123">
        <v>131</v>
      </c>
      <c r="AK136" s="351"/>
      <c r="AL136" s="351"/>
      <c r="AM136" s="351"/>
      <c r="AN136" s="351"/>
      <c r="AO136" s="369"/>
      <c r="AP136" s="370"/>
      <c r="AQ136" s="269" t="str">
        <f t="shared" si="239"/>
        <v/>
      </c>
      <c r="AR136" s="180">
        <v>1</v>
      </c>
      <c r="AS136" s="269" t="str">
        <f t="shared" si="240"/>
        <v/>
      </c>
      <c r="AT136" s="180">
        <v>1</v>
      </c>
      <c r="AU136" s="181">
        <v>1</v>
      </c>
      <c r="AV136" s="181">
        <v>1</v>
      </c>
      <c r="AW136" s="183">
        <v>1</v>
      </c>
      <c r="AX136" s="183">
        <v>1</v>
      </c>
      <c r="AY136" s="183">
        <v>1</v>
      </c>
      <c r="AZ136" s="183">
        <v>1</v>
      </c>
      <c r="BA136" s="183">
        <v>1</v>
      </c>
      <c r="BB136" s="183">
        <v>1</v>
      </c>
      <c r="BC136" s="192" t="str">
        <f ca="1">IF(ISBLANK(AO136),"",ROUND(AVERAGE(OFFSET(AT136:BB136,0,0,1,ion21Coop!$F$42)),1))</f>
        <v/>
      </c>
      <c r="BD136" s="269" t="str">
        <f t="shared" si="241"/>
        <v/>
      </c>
      <c r="BF136" s="119">
        <f t="shared" ref="BF136:BF199" si="301">BF$3</f>
        <v>3</v>
      </c>
      <c r="BG136" s="123" t="str">
        <f t="shared" si="217"/>
        <v>MiDo</v>
      </c>
      <c r="BH136" s="123">
        <v>131</v>
      </c>
      <c r="BI136" s="351"/>
      <c r="BJ136" s="351"/>
      <c r="BK136" s="351"/>
      <c r="BL136" s="351"/>
      <c r="BM136" s="369"/>
      <c r="BN136" s="370"/>
      <c r="BO136" s="269" t="str">
        <f t="shared" si="242"/>
        <v/>
      </c>
      <c r="BP136" s="180">
        <v>1</v>
      </c>
      <c r="BQ136" s="269" t="str">
        <f t="shared" si="243"/>
        <v/>
      </c>
      <c r="BR136" s="180">
        <v>1</v>
      </c>
      <c r="BS136" s="181">
        <v>1</v>
      </c>
      <c r="BT136" s="181">
        <v>1</v>
      </c>
      <c r="BU136" s="183">
        <v>1</v>
      </c>
      <c r="BV136" s="183">
        <v>1</v>
      </c>
      <c r="BW136" s="183">
        <v>1</v>
      </c>
      <c r="BX136" s="183">
        <v>1</v>
      </c>
      <c r="BY136" s="183">
        <v>1</v>
      </c>
      <c r="BZ136" s="183">
        <v>1</v>
      </c>
      <c r="CA136" s="192" t="str">
        <f ca="1">IF(ISBLANK(BM136),"",ROUND(AVERAGE(OFFSET(BR136:BZ136,0,0,1,ion21Coop!$F$42)),1))</f>
        <v/>
      </c>
      <c r="CB136" s="269" t="str">
        <f t="shared" si="244"/>
        <v/>
      </c>
      <c r="CD136" s="119">
        <f t="shared" ref="CD136:CD199" si="302">CD$3</f>
        <v>4</v>
      </c>
      <c r="CE136" s="123" t="str">
        <f t="shared" si="218"/>
        <v>EmNi</v>
      </c>
      <c r="CF136" s="123">
        <v>131</v>
      </c>
      <c r="CG136" s="351"/>
      <c r="CH136" s="351"/>
      <c r="CI136" s="351"/>
      <c r="CJ136" s="351"/>
      <c r="CK136" s="369"/>
      <c r="CL136" s="370"/>
      <c r="CM136" s="269" t="str">
        <f t="shared" si="245"/>
        <v/>
      </c>
      <c r="CN136" s="180">
        <v>1</v>
      </c>
      <c r="CO136" s="269" t="str">
        <f t="shared" si="246"/>
        <v/>
      </c>
      <c r="CP136" s="180">
        <v>1</v>
      </c>
      <c r="CQ136" s="181">
        <v>1</v>
      </c>
      <c r="CR136" s="181">
        <v>1</v>
      </c>
      <c r="CS136" s="183">
        <v>1</v>
      </c>
      <c r="CT136" s="183">
        <v>1</v>
      </c>
      <c r="CU136" s="183">
        <v>1</v>
      </c>
      <c r="CV136" s="183">
        <v>1</v>
      </c>
      <c r="CW136" s="183">
        <v>1</v>
      </c>
      <c r="CX136" s="183">
        <v>1</v>
      </c>
      <c r="CY136" s="192" t="str">
        <f ca="1">IF(ISBLANK(CK136),"",ROUND(AVERAGE(OFFSET(CP136:CX136,0,0,1,ion21Coop!$F$42)),1))</f>
        <v/>
      </c>
      <c r="CZ136" s="269" t="str">
        <f t="shared" si="247"/>
        <v/>
      </c>
      <c r="DB136" s="119">
        <f t="shared" ref="DB136:DB199" si="303">DB$3</f>
        <v>5</v>
      </c>
      <c r="DC136" s="123" t="str">
        <f t="shared" si="219"/>
        <v>HeJe</v>
      </c>
      <c r="DD136" s="123">
        <v>131</v>
      </c>
      <c r="DE136" s="423"/>
      <c r="DF136" s="423"/>
      <c r="DG136" s="423"/>
      <c r="DH136" s="423"/>
      <c r="DI136" s="421"/>
      <c r="DJ136" s="422"/>
      <c r="DK136" s="269" t="str">
        <f t="shared" si="248"/>
        <v/>
      </c>
      <c r="DL136" s="180">
        <v>1</v>
      </c>
      <c r="DM136" s="269" t="str">
        <f t="shared" si="249"/>
        <v/>
      </c>
      <c r="DN136" s="180">
        <v>1</v>
      </c>
      <c r="DO136" s="181">
        <v>1</v>
      </c>
      <c r="DP136" s="181">
        <v>1</v>
      </c>
      <c r="DQ136" s="183">
        <v>1</v>
      </c>
      <c r="DR136" s="183">
        <v>1</v>
      </c>
      <c r="DS136" s="183">
        <v>1</v>
      </c>
      <c r="DT136" s="183">
        <v>1</v>
      </c>
      <c r="DU136" s="183">
        <v>1</v>
      </c>
      <c r="DV136" s="183">
        <v>1</v>
      </c>
      <c r="DW136" s="192" t="str">
        <f ca="1">IF(ISBLANK(DI136),"",ROUND(AVERAGE(OFFSET(DN136:DV136,0,0,1,ion21Coop!$F$42)),1))</f>
        <v/>
      </c>
      <c r="DX136" s="269" t="str">
        <f t="shared" si="250"/>
        <v/>
      </c>
      <c r="DZ136" s="119">
        <f t="shared" ref="DZ136:DZ199" si="304">DZ$3</f>
        <v>6</v>
      </c>
      <c r="EA136" s="123" t="str">
        <f t="shared" si="220"/>
        <v/>
      </c>
      <c r="EB136" s="123">
        <v>131</v>
      </c>
      <c r="EC136" s="423"/>
      <c r="ED136" s="423"/>
      <c r="EE136" s="423"/>
      <c r="EF136" s="423"/>
      <c r="EG136" s="421"/>
      <c r="EH136" s="422"/>
      <c r="EI136" s="269" t="str">
        <f t="shared" si="251"/>
        <v/>
      </c>
      <c r="EJ136" s="180">
        <v>1</v>
      </c>
      <c r="EK136" s="269" t="str">
        <f t="shared" si="252"/>
        <v/>
      </c>
      <c r="EL136" s="180">
        <v>1</v>
      </c>
      <c r="EM136" s="181">
        <v>1</v>
      </c>
      <c r="EN136" s="181">
        <v>1</v>
      </c>
      <c r="EO136" s="183">
        <v>1</v>
      </c>
      <c r="EP136" s="183">
        <v>1</v>
      </c>
      <c r="EQ136" s="183">
        <v>1</v>
      </c>
      <c r="ER136" s="183">
        <v>1</v>
      </c>
      <c r="ES136" s="183">
        <v>1</v>
      </c>
      <c r="ET136" s="183">
        <v>1</v>
      </c>
      <c r="EU136" s="192" t="str">
        <f ca="1">IF(ISBLANK(EG136),"",ROUND(AVERAGE(OFFSET(EL136:ET136,0,0,1,ion21Coop!$F$42)),1))</f>
        <v/>
      </c>
      <c r="EV136" s="269" t="str">
        <f t="shared" si="253"/>
        <v/>
      </c>
      <c r="EX136" s="119">
        <f t="shared" ref="EX136:EX199" si="305">EX$3</f>
        <v>7</v>
      </c>
      <c r="EY136" s="123" t="str">
        <f t="shared" si="221"/>
        <v/>
      </c>
      <c r="EZ136" s="123">
        <v>131</v>
      </c>
      <c r="FA136" s="423"/>
      <c r="FB136" s="423"/>
      <c r="FC136" s="423"/>
      <c r="FD136" s="423"/>
      <c r="FE136" s="421"/>
      <c r="FF136" s="422"/>
      <c r="FG136" s="269" t="str">
        <f t="shared" si="254"/>
        <v/>
      </c>
      <c r="FH136" s="180">
        <v>1</v>
      </c>
      <c r="FI136" s="269" t="str">
        <f t="shared" si="255"/>
        <v/>
      </c>
      <c r="FJ136" s="180">
        <v>1</v>
      </c>
      <c r="FK136" s="181">
        <v>1</v>
      </c>
      <c r="FL136" s="181">
        <v>1</v>
      </c>
      <c r="FM136" s="183">
        <v>1</v>
      </c>
      <c r="FN136" s="183">
        <v>1</v>
      </c>
      <c r="FO136" s="183">
        <v>1</v>
      </c>
      <c r="FP136" s="183">
        <v>1</v>
      </c>
      <c r="FQ136" s="183">
        <v>1</v>
      </c>
      <c r="FR136" s="183">
        <v>1</v>
      </c>
      <c r="FS136" s="192" t="str">
        <f ca="1">IF(ISBLANK(FE136),"",ROUND(AVERAGE(OFFSET(FJ136:FR136,0,0,1,ion21Coop!$F$42)),1))</f>
        <v/>
      </c>
      <c r="FT136" s="269" t="str">
        <f t="shared" si="256"/>
        <v/>
      </c>
      <c r="FV136" s="119">
        <f t="shared" ref="FV136:FV199" si="306">FV$3</f>
        <v>8</v>
      </c>
      <c r="FW136" s="123" t="str">
        <f t="shared" si="222"/>
        <v/>
      </c>
      <c r="FX136" s="123">
        <v>131</v>
      </c>
      <c r="FY136" s="423"/>
      <c r="FZ136" s="423"/>
      <c r="GA136" s="423"/>
      <c r="GB136" s="423"/>
      <c r="GC136" s="421"/>
      <c r="GD136" s="422"/>
      <c r="GE136" s="269" t="str">
        <f t="shared" si="257"/>
        <v/>
      </c>
      <c r="GF136" s="180">
        <v>1</v>
      </c>
      <c r="GG136" s="269" t="str">
        <f t="shared" si="258"/>
        <v/>
      </c>
      <c r="GH136" s="180">
        <v>1</v>
      </c>
      <c r="GI136" s="181">
        <v>1</v>
      </c>
      <c r="GJ136" s="181">
        <v>1</v>
      </c>
      <c r="GK136" s="183">
        <v>1</v>
      </c>
      <c r="GL136" s="183">
        <v>1</v>
      </c>
      <c r="GM136" s="183">
        <v>1</v>
      </c>
      <c r="GN136" s="183">
        <v>1</v>
      </c>
      <c r="GO136" s="183">
        <v>1</v>
      </c>
      <c r="GP136" s="183">
        <v>1</v>
      </c>
      <c r="GQ136" s="192" t="str">
        <f ca="1">IF(ISBLANK(GC136),"",ROUND(AVERAGE(OFFSET(GH136:GP136,0,0,1,ion21Coop!$F$42)),1))</f>
        <v/>
      </c>
      <c r="GR136" s="269" t="str">
        <f t="shared" si="259"/>
        <v/>
      </c>
      <c r="GT136" s="119">
        <f t="shared" ref="GT136:GT199" si="307">GT$3</f>
        <v>9</v>
      </c>
      <c r="GU136" s="123" t="str">
        <f t="shared" si="223"/>
        <v/>
      </c>
      <c r="GV136" s="123">
        <v>131</v>
      </c>
      <c r="GW136" s="423"/>
      <c r="GX136" s="423"/>
      <c r="GY136" s="423"/>
      <c r="GZ136" s="423"/>
      <c r="HA136" s="421"/>
      <c r="HB136" s="422"/>
      <c r="HC136" s="269" t="str">
        <f t="shared" si="260"/>
        <v/>
      </c>
      <c r="HD136" s="180">
        <v>1</v>
      </c>
      <c r="HE136" s="269" t="str">
        <f t="shared" si="261"/>
        <v/>
      </c>
      <c r="HF136" s="180">
        <v>1</v>
      </c>
      <c r="HG136" s="181">
        <v>1</v>
      </c>
      <c r="HH136" s="181">
        <v>1</v>
      </c>
      <c r="HI136" s="183">
        <v>1</v>
      </c>
      <c r="HJ136" s="183">
        <v>1</v>
      </c>
      <c r="HK136" s="183">
        <v>1</v>
      </c>
      <c r="HL136" s="183">
        <v>1</v>
      </c>
      <c r="HM136" s="183">
        <v>1</v>
      </c>
      <c r="HN136" s="183">
        <v>1</v>
      </c>
      <c r="HO136" s="192" t="str">
        <f ca="1">IF(ISBLANK(HA136),"",ROUND(AVERAGE(OFFSET(HF136:HN136,0,0,1,ion21Coop!$F$42)),1))</f>
        <v/>
      </c>
      <c r="HP136" s="269" t="str">
        <f t="shared" si="262"/>
        <v/>
      </c>
      <c r="HR136" s="119">
        <f t="shared" ref="HR136:HR199" si="308">HR$3</f>
        <v>10</v>
      </c>
      <c r="HS136" s="123" t="str">
        <f t="shared" si="224"/>
        <v/>
      </c>
      <c r="HT136" s="123">
        <v>131</v>
      </c>
      <c r="HU136" s="423"/>
      <c r="HV136" s="423"/>
      <c r="HW136" s="423"/>
      <c r="HX136" s="423"/>
      <c r="HY136" s="421"/>
      <c r="HZ136" s="422"/>
      <c r="IA136" s="269" t="str">
        <f t="shared" si="263"/>
        <v/>
      </c>
      <c r="IB136" s="180">
        <v>1</v>
      </c>
      <c r="IC136" s="269" t="str">
        <f t="shared" si="264"/>
        <v/>
      </c>
      <c r="ID136" s="180">
        <v>1</v>
      </c>
      <c r="IE136" s="181">
        <v>1</v>
      </c>
      <c r="IF136" s="181">
        <v>1</v>
      </c>
      <c r="IG136" s="183">
        <v>1</v>
      </c>
      <c r="IH136" s="183">
        <v>1</v>
      </c>
      <c r="II136" s="183">
        <v>1</v>
      </c>
      <c r="IJ136" s="183">
        <v>1</v>
      </c>
      <c r="IK136" s="183">
        <v>1</v>
      </c>
      <c r="IL136" s="183">
        <v>1</v>
      </c>
      <c r="IM136" s="192" t="str">
        <f ca="1">IF(ISBLANK(HY136),"",ROUND(AVERAGE(OFFSET(ID136:IL136,0,0,1,ion21Coop!$F$42)),1))</f>
        <v/>
      </c>
      <c r="IN136" s="269" t="str">
        <f t="shared" si="265"/>
        <v/>
      </c>
      <c r="IP136" s="119">
        <f t="shared" ref="IP136:IP199" si="309">IP$3</f>
        <v>11</v>
      </c>
      <c r="IQ136" s="123" t="str">
        <f t="shared" si="225"/>
        <v/>
      </c>
      <c r="IR136" s="123">
        <v>131</v>
      </c>
      <c r="IS136" s="423"/>
      <c r="IT136" s="423"/>
      <c r="IU136" s="423"/>
      <c r="IV136" s="423"/>
      <c r="IW136" s="421"/>
      <c r="IX136" s="422"/>
      <c r="IY136" s="269" t="str">
        <f t="shared" si="266"/>
        <v/>
      </c>
      <c r="IZ136" s="180">
        <v>1</v>
      </c>
      <c r="JA136" s="269" t="str">
        <f t="shared" si="267"/>
        <v/>
      </c>
      <c r="JB136" s="180">
        <v>1</v>
      </c>
      <c r="JC136" s="181">
        <v>1</v>
      </c>
      <c r="JD136" s="181">
        <v>1</v>
      </c>
      <c r="JE136" s="183">
        <v>1</v>
      </c>
      <c r="JF136" s="183">
        <v>1</v>
      </c>
      <c r="JG136" s="183">
        <v>1</v>
      </c>
      <c r="JH136" s="183">
        <v>1</v>
      </c>
      <c r="JI136" s="183">
        <v>1</v>
      </c>
      <c r="JJ136" s="183">
        <v>1</v>
      </c>
      <c r="JK136" s="192" t="str">
        <f ca="1">IF(ISBLANK(IW136),"",ROUND(AVERAGE(OFFSET(JB136:JJ136,0,0,1,ion21Coop!$F$42)),1))</f>
        <v/>
      </c>
      <c r="JL136" s="269" t="str">
        <f t="shared" si="268"/>
        <v/>
      </c>
      <c r="JN136" s="119">
        <f t="shared" ref="JN136:JN199" si="310">JN$3</f>
        <v>12</v>
      </c>
      <c r="JO136" s="123" t="str">
        <f t="shared" si="226"/>
        <v/>
      </c>
      <c r="JP136" s="123">
        <v>131</v>
      </c>
      <c r="JQ136" s="423"/>
      <c r="JR136" s="423"/>
      <c r="JS136" s="423"/>
      <c r="JT136" s="423"/>
      <c r="JU136" s="421"/>
      <c r="JV136" s="422"/>
      <c r="JW136" s="269" t="str">
        <f t="shared" si="269"/>
        <v/>
      </c>
      <c r="JX136" s="180">
        <v>1</v>
      </c>
      <c r="JY136" s="269" t="str">
        <f t="shared" si="270"/>
        <v/>
      </c>
      <c r="JZ136" s="180">
        <v>1</v>
      </c>
      <c r="KA136" s="181">
        <v>1</v>
      </c>
      <c r="KB136" s="181">
        <v>1</v>
      </c>
      <c r="KC136" s="183">
        <v>1</v>
      </c>
      <c r="KD136" s="183">
        <v>1</v>
      </c>
      <c r="KE136" s="183">
        <v>1</v>
      </c>
      <c r="KF136" s="183">
        <v>1</v>
      </c>
      <c r="KG136" s="183">
        <v>1</v>
      </c>
      <c r="KH136" s="183">
        <v>1</v>
      </c>
      <c r="KI136" s="192" t="str">
        <f ca="1">IF(ISBLANK(JU136),"",ROUND(AVERAGE(OFFSET(JZ136:KH136,0,0,1,ion21Coop!$F$42)),1))</f>
        <v/>
      </c>
      <c r="KJ136" s="269" t="str">
        <f t="shared" si="271"/>
        <v/>
      </c>
      <c r="KL136" s="119">
        <f t="shared" ref="KL136:KL199" si="311">KL$3</f>
        <v>13</v>
      </c>
      <c r="KM136" s="123" t="str">
        <f t="shared" si="227"/>
        <v/>
      </c>
      <c r="KN136" s="123">
        <v>131</v>
      </c>
      <c r="KO136" s="423"/>
      <c r="KP136" s="423"/>
      <c r="KQ136" s="423"/>
      <c r="KR136" s="423"/>
      <c r="KS136" s="421"/>
      <c r="KT136" s="422"/>
      <c r="KU136" s="269" t="str">
        <f t="shared" si="272"/>
        <v/>
      </c>
      <c r="KV136" s="180">
        <v>1</v>
      </c>
      <c r="KW136" s="269" t="str">
        <f t="shared" si="273"/>
        <v/>
      </c>
      <c r="KX136" s="180">
        <v>1</v>
      </c>
      <c r="KY136" s="181">
        <v>1</v>
      </c>
      <c r="KZ136" s="181">
        <v>1</v>
      </c>
      <c r="LA136" s="183">
        <v>1</v>
      </c>
      <c r="LB136" s="183">
        <v>1</v>
      </c>
      <c r="LC136" s="183">
        <v>1</v>
      </c>
      <c r="LD136" s="183">
        <v>1</v>
      </c>
      <c r="LE136" s="183">
        <v>1</v>
      </c>
      <c r="LF136" s="183">
        <v>1</v>
      </c>
      <c r="LG136" s="192" t="str">
        <f ca="1">IF(ISBLANK(KS136),"",ROUND(AVERAGE(OFFSET(KX136:LF136,0,0,1,ion21Coop!$F$42)),1))</f>
        <v/>
      </c>
      <c r="LH136" s="269" t="str">
        <f t="shared" si="274"/>
        <v/>
      </c>
      <c r="LJ136" s="119">
        <f t="shared" ref="LJ136:LJ199" si="312">LJ$3</f>
        <v>14</v>
      </c>
      <c r="LK136" s="123" t="str">
        <f t="shared" si="228"/>
        <v/>
      </c>
      <c r="LL136" s="123">
        <v>131</v>
      </c>
      <c r="LM136" s="423"/>
      <c r="LN136" s="423"/>
      <c r="LO136" s="423"/>
      <c r="LP136" s="423"/>
      <c r="LQ136" s="421"/>
      <c r="LR136" s="422"/>
      <c r="LS136" s="269" t="str">
        <f t="shared" si="275"/>
        <v/>
      </c>
      <c r="LT136" s="180">
        <v>1</v>
      </c>
      <c r="LU136" s="269" t="str">
        <f t="shared" si="276"/>
        <v/>
      </c>
      <c r="LV136" s="180">
        <v>1</v>
      </c>
      <c r="LW136" s="181">
        <v>1</v>
      </c>
      <c r="LX136" s="181">
        <v>1</v>
      </c>
      <c r="LY136" s="183">
        <v>1</v>
      </c>
      <c r="LZ136" s="183">
        <v>1</v>
      </c>
      <c r="MA136" s="183">
        <v>1</v>
      </c>
      <c r="MB136" s="183">
        <v>1</v>
      </c>
      <c r="MC136" s="183">
        <v>1</v>
      </c>
      <c r="MD136" s="183">
        <v>1</v>
      </c>
      <c r="ME136" s="192" t="str">
        <f ca="1">IF(ISBLANK(LQ136),"",ROUND(AVERAGE(OFFSET(LV136:MD136,0,0,1,ion21Coop!$F$42)),1))</f>
        <v/>
      </c>
      <c r="MF136" s="269" t="str">
        <f t="shared" si="277"/>
        <v/>
      </c>
      <c r="MH136" s="119">
        <f t="shared" ref="MH136:MH199" si="313">MH$3</f>
        <v>15</v>
      </c>
      <c r="MI136" s="123" t="str">
        <f t="shared" si="229"/>
        <v/>
      </c>
      <c r="MJ136" s="123">
        <v>131</v>
      </c>
      <c r="MK136" s="423"/>
      <c r="ML136" s="423"/>
      <c r="MM136" s="423"/>
      <c r="MN136" s="423"/>
      <c r="MO136" s="421"/>
      <c r="MP136" s="422"/>
      <c r="MQ136" s="269" t="str">
        <f t="shared" si="278"/>
        <v/>
      </c>
      <c r="MR136" s="180">
        <v>1</v>
      </c>
      <c r="MS136" s="269" t="str">
        <f t="shared" si="279"/>
        <v/>
      </c>
      <c r="MT136" s="180">
        <v>1</v>
      </c>
      <c r="MU136" s="181">
        <v>1</v>
      </c>
      <c r="MV136" s="181">
        <v>1</v>
      </c>
      <c r="MW136" s="183">
        <v>1</v>
      </c>
      <c r="MX136" s="183">
        <v>1</v>
      </c>
      <c r="MY136" s="183">
        <v>1</v>
      </c>
      <c r="MZ136" s="183">
        <v>1</v>
      </c>
      <c r="NA136" s="183">
        <v>1</v>
      </c>
      <c r="NB136" s="183">
        <v>1</v>
      </c>
      <c r="NC136" s="192" t="str">
        <f ca="1">IF(ISBLANK(MO136),"",ROUND(AVERAGE(OFFSET(MT136:NB136,0,0,1,ion21Coop!$F$42)),1))</f>
        <v/>
      </c>
      <c r="ND136" s="269" t="str">
        <f t="shared" si="280"/>
        <v/>
      </c>
      <c r="NF136" s="119">
        <f t="shared" ref="NF136:NF199" si="314">NF$3</f>
        <v>16</v>
      </c>
      <c r="NG136" s="123" t="str">
        <f t="shared" si="230"/>
        <v/>
      </c>
      <c r="NH136" s="123">
        <v>131</v>
      </c>
      <c r="NI136" s="423"/>
      <c r="NJ136" s="423"/>
      <c r="NK136" s="423"/>
      <c r="NL136" s="423"/>
      <c r="NM136" s="421"/>
      <c r="NN136" s="422"/>
      <c r="NO136" s="269" t="str">
        <f t="shared" si="281"/>
        <v/>
      </c>
      <c r="NP136" s="180">
        <v>1</v>
      </c>
      <c r="NQ136" s="269" t="str">
        <f t="shared" si="282"/>
        <v/>
      </c>
      <c r="NR136" s="180">
        <v>1</v>
      </c>
      <c r="NS136" s="181">
        <v>1</v>
      </c>
      <c r="NT136" s="181">
        <v>1</v>
      </c>
      <c r="NU136" s="183">
        <v>1</v>
      </c>
      <c r="NV136" s="183">
        <v>1</v>
      </c>
      <c r="NW136" s="183">
        <v>1</v>
      </c>
      <c r="NX136" s="183">
        <v>1</v>
      </c>
      <c r="NY136" s="183">
        <v>1</v>
      </c>
      <c r="NZ136" s="183">
        <v>1</v>
      </c>
      <c r="OA136" s="192" t="str">
        <f ca="1">IF(ISBLANK(NM136),"",ROUND(AVERAGE(OFFSET(NR136:NZ136,0,0,1,ion21Coop!$F$42)),1))</f>
        <v/>
      </c>
      <c r="OB136" s="269" t="str">
        <f t="shared" si="283"/>
        <v/>
      </c>
      <c r="OD136" s="119">
        <f t="shared" ref="OD136:OD199" si="315">OD$3</f>
        <v>17</v>
      </c>
      <c r="OE136" s="123" t="str">
        <f t="shared" si="231"/>
        <v/>
      </c>
      <c r="OF136" s="123">
        <v>131</v>
      </c>
      <c r="OG136" s="423"/>
      <c r="OH136" s="423"/>
      <c r="OI136" s="423"/>
      <c r="OJ136" s="423"/>
      <c r="OK136" s="421"/>
      <c r="OL136" s="422"/>
      <c r="OM136" s="269" t="str">
        <f t="shared" si="284"/>
        <v/>
      </c>
      <c r="ON136" s="180">
        <v>1</v>
      </c>
      <c r="OO136" s="269" t="str">
        <f t="shared" si="285"/>
        <v/>
      </c>
      <c r="OP136" s="180">
        <v>1</v>
      </c>
      <c r="OQ136" s="181">
        <v>1</v>
      </c>
      <c r="OR136" s="181">
        <v>1</v>
      </c>
      <c r="OS136" s="183">
        <v>1</v>
      </c>
      <c r="OT136" s="183">
        <v>1</v>
      </c>
      <c r="OU136" s="183">
        <v>1</v>
      </c>
      <c r="OV136" s="183">
        <v>1</v>
      </c>
      <c r="OW136" s="183">
        <v>1</v>
      </c>
      <c r="OX136" s="183">
        <v>1</v>
      </c>
      <c r="OY136" s="192" t="str">
        <f ca="1">IF(ISBLANK(OK136),"",ROUND(AVERAGE(OFFSET(OP136:OX136,0,0,1,ion21Coop!$F$42)),1))</f>
        <v/>
      </c>
      <c r="OZ136" s="269" t="str">
        <f t="shared" si="286"/>
        <v/>
      </c>
      <c r="PB136" s="119">
        <f t="shared" ref="PB136:PB199" si="316">PB$3</f>
        <v>18</v>
      </c>
      <c r="PC136" s="123" t="str">
        <f t="shared" si="232"/>
        <v/>
      </c>
      <c r="PD136" s="123">
        <v>131</v>
      </c>
      <c r="PE136" s="423"/>
      <c r="PF136" s="423"/>
      <c r="PG136" s="423"/>
      <c r="PH136" s="423"/>
      <c r="PI136" s="421"/>
      <c r="PJ136" s="422"/>
      <c r="PK136" s="269" t="str">
        <f t="shared" si="287"/>
        <v/>
      </c>
      <c r="PL136" s="180">
        <v>1</v>
      </c>
      <c r="PM136" s="269" t="str">
        <f t="shared" si="288"/>
        <v/>
      </c>
      <c r="PN136" s="180">
        <v>1</v>
      </c>
      <c r="PO136" s="181">
        <v>1</v>
      </c>
      <c r="PP136" s="181">
        <v>1</v>
      </c>
      <c r="PQ136" s="183">
        <v>1</v>
      </c>
      <c r="PR136" s="183">
        <v>1</v>
      </c>
      <c r="PS136" s="183">
        <v>1</v>
      </c>
      <c r="PT136" s="183">
        <v>1</v>
      </c>
      <c r="PU136" s="183">
        <v>1</v>
      </c>
      <c r="PV136" s="183">
        <v>1</v>
      </c>
      <c r="PW136" s="192" t="str">
        <f ca="1">IF(ISBLANK(PI136),"",ROUND(AVERAGE(OFFSET(PN136:PV136,0,0,1,ion21Coop!$F$42)),1))</f>
        <v/>
      </c>
      <c r="PX136" s="269" t="str">
        <f t="shared" si="289"/>
        <v/>
      </c>
      <c r="PZ136" s="119">
        <f t="shared" ref="PZ136:PZ199" si="317">PZ$3</f>
        <v>19</v>
      </c>
      <c r="QA136" s="123" t="str">
        <f t="shared" si="233"/>
        <v/>
      </c>
      <c r="QB136" s="123">
        <v>131</v>
      </c>
      <c r="QC136" s="423"/>
      <c r="QD136" s="423"/>
      <c r="QE136" s="423"/>
      <c r="QF136" s="423"/>
      <c r="QG136" s="421"/>
      <c r="QH136" s="422"/>
      <c r="QI136" s="269" t="str">
        <f t="shared" si="290"/>
        <v/>
      </c>
      <c r="QJ136" s="180">
        <v>1</v>
      </c>
      <c r="QK136" s="269" t="str">
        <f t="shared" si="291"/>
        <v/>
      </c>
      <c r="QL136" s="180">
        <v>1</v>
      </c>
      <c r="QM136" s="181">
        <v>1</v>
      </c>
      <c r="QN136" s="181">
        <v>1</v>
      </c>
      <c r="QO136" s="183">
        <v>1</v>
      </c>
      <c r="QP136" s="183">
        <v>1</v>
      </c>
      <c r="QQ136" s="183">
        <v>1</v>
      </c>
      <c r="QR136" s="183">
        <v>1</v>
      </c>
      <c r="QS136" s="183">
        <v>1</v>
      </c>
      <c r="QT136" s="183">
        <v>1</v>
      </c>
      <c r="QU136" s="192" t="str">
        <f ca="1">IF(ISBLANK(QG136),"",ROUND(AVERAGE(OFFSET(QL136:QT136,0,0,1,ion21Coop!$F$42)),1))</f>
        <v/>
      </c>
      <c r="QV136" s="269" t="str">
        <f t="shared" si="292"/>
        <v/>
      </c>
      <c r="QX136" s="119">
        <f t="shared" ref="QX136:QX199" si="318">QX$3</f>
        <v>20</v>
      </c>
      <c r="QY136" s="123" t="str">
        <f t="shared" si="234"/>
        <v/>
      </c>
      <c r="QZ136" s="123">
        <v>131</v>
      </c>
      <c r="RA136" s="423"/>
      <c r="RB136" s="423"/>
      <c r="RC136" s="423"/>
      <c r="RD136" s="423"/>
      <c r="RE136" s="421"/>
      <c r="RF136" s="422"/>
      <c r="RG136" s="269" t="str">
        <f t="shared" si="293"/>
        <v/>
      </c>
      <c r="RH136" s="180">
        <v>1</v>
      </c>
      <c r="RI136" s="269" t="str">
        <f t="shared" si="294"/>
        <v/>
      </c>
      <c r="RJ136" s="180">
        <v>1</v>
      </c>
      <c r="RK136" s="181">
        <v>1</v>
      </c>
      <c r="RL136" s="181">
        <v>1</v>
      </c>
      <c r="RM136" s="183">
        <v>1</v>
      </c>
      <c r="RN136" s="183">
        <v>1</v>
      </c>
      <c r="RO136" s="183">
        <v>1</v>
      </c>
      <c r="RP136" s="183">
        <v>1</v>
      </c>
      <c r="RQ136" s="183">
        <v>1</v>
      </c>
      <c r="RR136" s="183">
        <v>1</v>
      </c>
      <c r="RS136" s="192" t="str">
        <f ca="1">IF(ISBLANK(RE136),"",ROUND(AVERAGE(OFFSET(RJ136:RR136,0,0,1,ion21Coop!$F$42)),1))</f>
        <v/>
      </c>
      <c r="RT136" s="269" t="str">
        <f t="shared" si="295"/>
        <v/>
      </c>
      <c r="RV136" s="119">
        <f t="shared" ref="RV136:RV199" si="319">RV$3</f>
        <v>21</v>
      </c>
      <c r="RW136" s="123" t="str">
        <f t="shared" si="235"/>
        <v/>
      </c>
      <c r="RX136" s="123">
        <v>131</v>
      </c>
      <c r="RY136" s="423"/>
      <c r="RZ136" s="423"/>
      <c r="SA136" s="423"/>
      <c r="SB136" s="423"/>
      <c r="SC136" s="421"/>
      <c r="SD136" s="422"/>
      <c r="SE136" s="269" t="str">
        <f t="shared" si="296"/>
        <v/>
      </c>
      <c r="SF136" s="180">
        <v>1</v>
      </c>
      <c r="SG136" s="269" t="str">
        <f t="shared" si="297"/>
        <v/>
      </c>
      <c r="SH136" s="180">
        <v>1</v>
      </c>
      <c r="SI136" s="181">
        <v>1</v>
      </c>
      <c r="SJ136" s="181">
        <v>1</v>
      </c>
      <c r="SK136" s="183">
        <v>1</v>
      </c>
      <c r="SL136" s="183">
        <v>1</v>
      </c>
      <c r="SM136" s="183">
        <v>1</v>
      </c>
      <c r="SN136" s="183">
        <v>1</v>
      </c>
      <c r="SO136" s="183">
        <v>1</v>
      </c>
      <c r="SP136" s="183">
        <v>1</v>
      </c>
      <c r="SQ136" s="192" t="str">
        <f ca="1">IF(ISBLANK(SC136),"",ROUND(AVERAGE(OFFSET(SH136:SP136,0,0,1,ion21Coop!$F$42)),1))</f>
        <v/>
      </c>
      <c r="SR136" s="269" t="str">
        <f t="shared" si="298"/>
        <v/>
      </c>
      <c r="ST136" s="565"/>
      <c r="SU136" s="565"/>
      <c r="SV136" s="566"/>
      <c r="SW136" s="567"/>
      <c r="SX136" s="565"/>
      <c r="SY136" s="566"/>
      <c r="SZ136" s="568"/>
      <c r="TA136" s="567"/>
      <c r="TB136" s="553"/>
    </row>
    <row r="137" spans="10:522" x14ac:dyDescent="0.3">
      <c r="J137" s="119">
        <f t="shared" si="299"/>
        <v>1</v>
      </c>
      <c r="K137" s="123" t="str">
        <f t="shared" ref="K137:K200" si="320">VLOOKUP(J137,$B$6:$C$26,2)</f>
        <v>YaJo</v>
      </c>
      <c r="L137" s="123">
        <v>132</v>
      </c>
      <c r="M137" s="351"/>
      <c r="N137" s="351"/>
      <c r="O137" s="351"/>
      <c r="P137" s="351"/>
      <c r="Q137" s="369"/>
      <c r="R137" s="370"/>
      <c r="S137" s="269" t="str">
        <f t="shared" si="236"/>
        <v/>
      </c>
      <c r="T137" s="180">
        <v>1</v>
      </c>
      <c r="U137" s="269" t="str">
        <f t="shared" si="237"/>
        <v/>
      </c>
      <c r="V137" s="180">
        <v>1</v>
      </c>
      <c r="W137" s="181">
        <v>1</v>
      </c>
      <c r="X137" s="181">
        <v>1</v>
      </c>
      <c r="Y137" s="183">
        <v>1</v>
      </c>
      <c r="Z137" s="183">
        <v>1</v>
      </c>
      <c r="AA137" s="183">
        <v>1</v>
      </c>
      <c r="AB137" s="183">
        <v>1</v>
      </c>
      <c r="AC137" s="183">
        <v>1</v>
      </c>
      <c r="AD137" s="183">
        <v>1</v>
      </c>
      <c r="AE137" s="192" t="str">
        <f ca="1">IF(ISBLANK(Q137),"",ROUND(AVERAGE(OFFSET(V137:AD137,0,0,1,ion21Coop!$F$42)),1))</f>
        <v/>
      </c>
      <c r="AF137" s="269" t="str">
        <f t="shared" si="238"/>
        <v/>
      </c>
      <c r="AH137" s="119">
        <f t="shared" si="300"/>
        <v>2</v>
      </c>
      <c r="AI137" s="123" t="str">
        <f t="shared" ref="AI137:AI200" si="321">VLOOKUP(AH137,$B$6:$C$26,2)</f>
        <v>GeLo</v>
      </c>
      <c r="AJ137" s="123">
        <v>132</v>
      </c>
      <c r="AK137" s="351"/>
      <c r="AL137" s="351"/>
      <c r="AM137" s="351"/>
      <c r="AN137" s="351"/>
      <c r="AO137" s="369"/>
      <c r="AP137" s="370"/>
      <c r="AQ137" s="269" t="str">
        <f t="shared" si="239"/>
        <v/>
      </c>
      <c r="AR137" s="180">
        <v>1</v>
      </c>
      <c r="AS137" s="269" t="str">
        <f t="shared" si="240"/>
        <v/>
      </c>
      <c r="AT137" s="180">
        <v>1</v>
      </c>
      <c r="AU137" s="181">
        <v>1</v>
      </c>
      <c r="AV137" s="181">
        <v>1</v>
      </c>
      <c r="AW137" s="183">
        <v>1</v>
      </c>
      <c r="AX137" s="183">
        <v>1</v>
      </c>
      <c r="AY137" s="183">
        <v>1</v>
      </c>
      <c r="AZ137" s="183">
        <v>1</v>
      </c>
      <c r="BA137" s="183">
        <v>1</v>
      </c>
      <c r="BB137" s="183">
        <v>1</v>
      </c>
      <c r="BC137" s="192" t="str">
        <f ca="1">IF(ISBLANK(AO137),"",ROUND(AVERAGE(OFFSET(AT137:BB137,0,0,1,ion21Coop!$F$42)),1))</f>
        <v/>
      </c>
      <c r="BD137" s="269" t="str">
        <f t="shared" si="241"/>
        <v/>
      </c>
      <c r="BF137" s="119">
        <f t="shared" si="301"/>
        <v>3</v>
      </c>
      <c r="BG137" s="123" t="str">
        <f t="shared" ref="BG137:BG200" si="322">VLOOKUP(BF137,$B$6:$C$26,2)</f>
        <v>MiDo</v>
      </c>
      <c r="BH137" s="123">
        <v>132</v>
      </c>
      <c r="BI137" s="351"/>
      <c r="BJ137" s="351"/>
      <c r="BK137" s="351"/>
      <c r="BL137" s="351"/>
      <c r="BM137" s="369"/>
      <c r="BN137" s="370"/>
      <c r="BO137" s="269" t="str">
        <f t="shared" si="242"/>
        <v/>
      </c>
      <c r="BP137" s="180">
        <v>1</v>
      </c>
      <c r="BQ137" s="269" t="str">
        <f t="shared" si="243"/>
        <v/>
      </c>
      <c r="BR137" s="180">
        <v>1</v>
      </c>
      <c r="BS137" s="181">
        <v>1</v>
      </c>
      <c r="BT137" s="181">
        <v>1</v>
      </c>
      <c r="BU137" s="183">
        <v>1</v>
      </c>
      <c r="BV137" s="183">
        <v>1</v>
      </c>
      <c r="BW137" s="183">
        <v>1</v>
      </c>
      <c r="BX137" s="183">
        <v>1</v>
      </c>
      <c r="BY137" s="183">
        <v>1</v>
      </c>
      <c r="BZ137" s="183">
        <v>1</v>
      </c>
      <c r="CA137" s="192" t="str">
        <f ca="1">IF(ISBLANK(BM137),"",ROUND(AVERAGE(OFFSET(BR137:BZ137,0,0,1,ion21Coop!$F$42)),1))</f>
        <v/>
      </c>
      <c r="CB137" s="269" t="str">
        <f t="shared" si="244"/>
        <v/>
      </c>
      <c r="CD137" s="119">
        <f t="shared" si="302"/>
        <v>4</v>
      </c>
      <c r="CE137" s="123" t="str">
        <f t="shared" ref="CE137:CE200" si="323">VLOOKUP(CD137,$B$6:$C$26,2)</f>
        <v>EmNi</v>
      </c>
      <c r="CF137" s="123">
        <v>132</v>
      </c>
      <c r="CG137" s="351"/>
      <c r="CH137" s="351"/>
      <c r="CI137" s="351"/>
      <c r="CJ137" s="351"/>
      <c r="CK137" s="369"/>
      <c r="CL137" s="370"/>
      <c r="CM137" s="269" t="str">
        <f t="shared" si="245"/>
        <v/>
      </c>
      <c r="CN137" s="180">
        <v>1</v>
      </c>
      <c r="CO137" s="269" t="str">
        <f t="shared" si="246"/>
        <v/>
      </c>
      <c r="CP137" s="180">
        <v>1</v>
      </c>
      <c r="CQ137" s="181">
        <v>1</v>
      </c>
      <c r="CR137" s="181">
        <v>1</v>
      </c>
      <c r="CS137" s="183">
        <v>1</v>
      </c>
      <c r="CT137" s="183">
        <v>1</v>
      </c>
      <c r="CU137" s="183">
        <v>1</v>
      </c>
      <c r="CV137" s="183">
        <v>1</v>
      </c>
      <c r="CW137" s="183">
        <v>1</v>
      </c>
      <c r="CX137" s="183">
        <v>1</v>
      </c>
      <c r="CY137" s="192" t="str">
        <f ca="1">IF(ISBLANK(CK137),"",ROUND(AVERAGE(OFFSET(CP137:CX137,0,0,1,ion21Coop!$F$42)),1))</f>
        <v/>
      </c>
      <c r="CZ137" s="269" t="str">
        <f t="shared" si="247"/>
        <v/>
      </c>
      <c r="DB137" s="119">
        <f t="shared" si="303"/>
        <v>5</v>
      </c>
      <c r="DC137" s="123" t="str">
        <f t="shared" ref="DC137:DC200" si="324">VLOOKUP(DB137,$B$6:$C$26,2)</f>
        <v>HeJe</v>
      </c>
      <c r="DD137" s="123">
        <v>132</v>
      </c>
      <c r="DE137" s="423"/>
      <c r="DF137" s="423"/>
      <c r="DG137" s="423"/>
      <c r="DH137" s="423"/>
      <c r="DI137" s="421"/>
      <c r="DJ137" s="422"/>
      <c r="DK137" s="269" t="str">
        <f t="shared" si="248"/>
        <v/>
      </c>
      <c r="DL137" s="180">
        <v>1</v>
      </c>
      <c r="DM137" s="269" t="str">
        <f t="shared" si="249"/>
        <v/>
      </c>
      <c r="DN137" s="180">
        <v>1</v>
      </c>
      <c r="DO137" s="181">
        <v>1</v>
      </c>
      <c r="DP137" s="181">
        <v>1</v>
      </c>
      <c r="DQ137" s="183">
        <v>1</v>
      </c>
      <c r="DR137" s="183">
        <v>1</v>
      </c>
      <c r="DS137" s="183">
        <v>1</v>
      </c>
      <c r="DT137" s="183">
        <v>1</v>
      </c>
      <c r="DU137" s="183">
        <v>1</v>
      </c>
      <c r="DV137" s="183">
        <v>1</v>
      </c>
      <c r="DW137" s="192" t="str">
        <f ca="1">IF(ISBLANK(DI137),"",ROUND(AVERAGE(OFFSET(DN137:DV137,0,0,1,ion21Coop!$F$42)),1))</f>
        <v/>
      </c>
      <c r="DX137" s="269" t="str">
        <f t="shared" si="250"/>
        <v/>
      </c>
      <c r="DZ137" s="119">
        <f t="shared" si="304"/>
        <v>6</v>
      </c>
      <c r="EA137" s="123" t="str">
        <f t="shared" ref="EA137:EA200" si="325">VLOOKUP(DZ137,$B$6:$C$26,2)</f>
        <v/>
      </c>
      <c r="EB137" s="123">
        <v>132</v>
      </c>
      <c r="EC137" s="423"/>
      <c r="ED137" s="423"/>
      <c r="EE137" s="423"/>
      <c r="EF137" s="423"/>
      <c r="EG137" s="421"/>
      <c r="EH137" s="422"/>
      <c r="EI137" s="269" t="str">
        <f t="shared" si="251"/>
        <v/>
      </c>
      <c r="EJ137" s="180">
        <v>1</v>
      </c>
      <c r="EK137" s="269" t="str">
        <f t="shared" si="252"/>
        <v/>
      </c>
      <c r="EL137" s="180">
        <v>1</v>
      </c>
      <c r="EM137" s="181">
        <v>1</v>
      </c>
      <c r="EN137" s="181">
        <v>1</v>
      </c>
      <c r="EO137" s="183">
        <v>1</v>
      </c>
      <c r="EP137" s="183">
        <v>1</v>
      </c>
      <c r="EQ137" s="183">
        <v>1</v>
      </c>
      <c r="ER137" s="183">
        <v>1</v>
      </c>
      <c r="ES137" s="183">
        <v>1</v>
      </c>
      <c r="ET137" s="183">
        <v>1</v>
      </c>
      <c r="EU137" s="192" t="str">
        <f ca="1">IF(ISBLANK(EG137),"",ROUND(AVERAGE(OFFSET(EL137:ET137,0,0,1,ion21Coop!$F$42)),1))</f>
        <v/>
      </c>
      <c r="EV137" s="269" t="str">
        <f t="shared" si="253"/>
        <v/>
      </c>
      <c r="EX137" s="119">
        <f t="shared" si="305"/>
        <v>7</v>
      </c>
      <c r="EY137" s="123" t="str">
        <f t="shared" ref="EY137:EY200" si="326">VLOOKUP(EX137,$B$6:$C$26,2)</f>
        <v/>
      </c>
      <c r="EZ137" s="123">
        <v>132</v>
      </c>
      <c r="FA137" s="423"/>
      <c r="FB137" s="423"/>
      <c r="FC137" s="423"/>
      <c r="FD137" s="423"/>
      <c r="FE137" s="421"/>
      <c r="FF137" s="422"/>
      <c r="FG137" s="269" t="str">
        <f t="shared" si="254"/>
        <v/>
      </c>
      <c r="FH137" s="180">
        <v>1</v>
      </c>
      <c r="FI137" s="269" t="str">
        <f t="shared" si="255"/>
        <v/>
      </c>
      <c r="FJ137" s="180">
        <v>1</v>
      </c>
      <c r="FK137" s="181">
        <v>1</v>
      </c>
      <c r="FL137" s="181">
        <v>1</v>
      </c>
      <c r="FM137" s="183">
        <v>1</v>
      </c>
      <c r="FN137" s="183">
        <v>1</v>
      </c>
      <c r="FO137" s="183">
        <v>1</v>
      </c>
      <c r="FP137" s="183">
        <v>1</v>
      </c>
      <c r="FQ137" s="183">
        <v>1</v>
      </c>
      <c r="FR137" s="183">
        <v>1</v>
      </c>
      <c r="FS137" s="192" t="str">
        <f ca="1">IF(ISBLANK(FE137),"",ROUND(AVERAGE(OFFSET(FJ137:FR137,0,0,1,ion21Coop!$F$42)),1))</f>
        <v/>
      </c>
      <c r="FT137" s="269" t="str">
        <f t="shared" si="256"/>
        <v/>
      </c>
      <c r="FV137" s="119">
        <f t="shared" si="306"/>
        <v>8</v>
      </c>
      <c r="FW137" s="123" t="str">
        <f t="shared" ref="FW137:FW200" si="327">VLOOKUP(FV137,$B$6:$C$26,2)</f>
        <v/>
      </c>
      <c r="FX137" s="123">
        <v>132</v>
      </c>
      <c r="FY137" s="423"/>
      <c r="FZ137" s="423"/>
      <c r="GA137" s="423"/>
      <c r="GB137" s="423"/>
      <c r="GC137" s="421"/>
      <c r="GD137" s="422"/>
      <c r="GE137" s="269" t="str">
        <f t="shared" si="257"/>
        <v/>
      </c>
      <c r="GF137" s="180">
        <v>1</v>
      </c>
      <c r="GG137" s="269" t="str">
        <f t="shared" si="258"/>
        <v/>
      </c>
      <c r="GH137" s="180">
        <v>1</v>
      </c>
      <c r="GI137" s="181">
        <v>1</v>
      </c>
      <c r="GJ137" s="181">
        <v>1</v>
      </c>
      <c r="GK137" s="183">
        <v>1</v>
      </c>
      <c r="GL137" s="183">
        <v>1</v>
      </c>
      <c r="GM137" s="183">
        <v>1</v>
      </c>
      <c r="GN137" s="183">
        <v>1</v>
      </c>
      <c r="GO137" s="183">
        <v>1</v>
      </c>
      <c r="GP137" s="183">
        <v>1</v>
      </c>
      <c r="GQ137" s="192" t="str">
        <f ca="1">IF(ISBLANK(GC137),"",ROUND(AVERAGE(OFFSET(GH137:GP137,0,0,1,ion21Coop!$F$42)),1))</f>
        <v/>
      </c>
      <c r="GR137" s="269" t="str">
        <f t="shared" si="259"/>
        <v/>
      </c>
      <c r="GT137" s="119">
        <f t="shared" si="307"/>
        <v>9</v>
      </c>
      <c r="GU137" s="123" t="str">
        <f t="shared" ref="GU137:GU200" si="328">VLOOKUP(GT137,$B$6:$C$26,2)</f>
        <v/>
      </c>
      <c r="GV137" s="123">
        <v>132</v>
      </c>
      <c r="GW137" s="423"/>
      <c r="GX137" s="423"/>
      <c r="GY137" s="423"/>
      <c r="GZ137" s="423"/>
      <c r="HA137" s="421"/>
      <c r="HB137" s="422"/>
      <c r="HC137" s="269" t="str">
        <f t="shared" si="260"/>
        <v/>
      </c>
      <c r="HD137" s="180">
        <v>1</v>
      </c>
      <c r="HE137" s="269" t="str">
        <f t="shared" si="261"/>
        <v/>
      </c>
      <c r="HF137" s="180">
        <v>1</v>
      </c>
      <c r="HG137" s="181">
        <v>1</v>
      </c>
      <c r="HH137" s="181">
        <v>1</v>
      </c>
      <c r="HI137" s="183">
        <v>1</v>
      </c>
      <c r="HJ137" s="183">
        <v>1</v>
      </c>
      <c r="HK137" s="183">
        <v>1</v>
      </c>
      <c r="HL137" s="183">
        <v>1</v>
      </c>
      <c r="HM137" s="183">
        <v>1</v>
      </c>
      <c r="HN137" s="183">
        <v>1</v>
      </c>
      <c r="HO137" s="192" t="str">
        <f ca="1">IF(ISBLANK(HA137),"",ROUND(AVERAGE(OFFSET(HF137:HN137,0,0,1,ion21Coop!$F$42)),1))</f>
        <v/>
      </c>
      <c r="HP137" s="269" t="str">
        <f t="shared" si="262"/>
        <v/>
      </c>
      <c r="HR137" s="119">
        <f t="shared" si="308"/>
        <v>10</v>
      </c>
      <c r="HS137" s="123" t="str">
        <f t="shared" ref="HS137:HS200" si="329">VLOOKUP(HR137,$B$6:$C$26,2)</f>
        <v/>
      </c>
      <c r="HT137" s="123">
        <v>132</v>
      </c>
      <c r="HU137" s="423"/>
      <c r="HV137" s="423"/>
      <c r="HW137" s="423"/>
      <c r="HX137" s="423"/>
      <c r="HY137" s="421"/>
      <c r="HZ137" s="422"/>
      <c r="IA137" s="269" t="str">
        <f t="shared" si="263"/>
        <v/>
      </c>
      <c r="IB137" s="180">
        <v>1</v>
      </c>
      <c r="IC137" s="269" t="str">
        <f t="shared" si="264"/>
        <v/>
      </c>
      <c r="ID137" s="180">
        <v>1</v>
      </c>
      <c r="IE137" s="181">
        <v>1</v>
      </c>
      <c r="IF137" s="181">
        <v>1</v>
      </c>
      <c r="IG137" s="183">
        <v>1</v>
      </c>
      <c r="IH137" s="183">
        <v>1</v>
      </c>
      <c r="II137" s="183">
        <v>1</v>
      </c>
      <c r="IJ137" s="183">
        <v>1</v>
      </c>
      <c r="IK137" s="183">
        <v>1</v>
      </c>
      <c r="IL137" s="183">
        <v>1</v>
      </c>
      <c r="IM137" s="192" t="str">
        <f ca="1">IF(ISBLANK(HY137),"",ROUND(AVERAGE(OFFSET(ID137:IL137,0,0,1,ion21Coop!$F$42)),1))</f>
        <v/>
      </c>
      <c r="IN137" s="269" t="str">
        <f t="shared" si="265"/>
        <v/>
      </c>
      <c r="IP137" s="119">
        <f t="shared" si="309"/>
        <v>11</v>
      </c>
      <c r="IQ137" s="123" t="str">
        <f t="shared" ref="IQ137:IQ200" si="330">VLOOKUP(IP137,$B$6:$C$26,2)</f>
        <v/>
      </c>
      <c r="IR137" s="123">
        <v>132</v>
      </c>
      <c r="IS137" s="423"/>
      <c r="IT137" s="423"/>
      <c r="IU137" s="423"/>
      <c r="IV137" s="423"/>
      <c r="IW137" s="421"/>
      <c r="IX137" s="422"/>
      <c r="IY137" s="269" t="str">
        <f t="shared" si="266"/>
        <v/>
      </c>
      <c r="IZ137" s="180">
        <v>1</v>
      </c>
      <c r="JA137" s="269" t="str">
        <f t="shared" si="267"/>
        <v/>
      </c>
      <c r="JB137" s="180">
        <v>1</v>
      </c>
      <c r="JC137" s="181">
        <v>1</v>
      </c>
      <c r="JD137" s="181">
        <v>1</v>
      </c>
      <c r="JE137" s="183">
        <v>1</v>
      </c>
      <c r="JF137" s="183">
        <v>1</v>
      </c>
      <c r="JG137" s="183">
        <v>1</v>
      </c>
      <c r="JH137" s="183">
        <v>1</v>
      </c>
      <c r="JI137" s="183">
        <v>1</v>
      </c>
      <c r="JJ137" s="183">
        <v>1</v>
      </c>
      <c r="JK137" s="192" t="str">
        <f ca="1">IF(ISBLANK(IW137),"",ROUND(AVERAGE(OFFSET(JB137:JJ137,0,0,1,ion21Coop!$F$42)),1))</f>
        <v/>
      </c>
      <c r="JL137" s="269" t="str">
        <f t="shared" si="268"/>
        <v/>
      </c>
      <c r="JN137" s="119">
        <f t="shared" si="310"/>
        <v>12</v>
      </c>
      <c r="JO137" s="123" t="str">
        <f t="shared" ref="JO137:JO200" si="331">VLOOKUP(JN137,$B$6:$C$26,2)</f>
        <v/>
      </c>
      <c r="JP137" s="123">
        <v>132</v>
      </c>
      <c r="JQ137" s="423"/>
      <c r="JR137" s="423"/>
      <c r="JS137" s="423"/>
      <c r="JT137" s="423"/>
      <c r="JU137" s="421"/>
      <c r="JV137" s="422"/>
      <c r="JW137" s="269" t="str">
        <f t="shared" si="269"/>
        <v/>
      </c>
      <c r="JX137" s="180">
        <v>1</v>
      </c>
      <c r="JY137" s="269" t="str">
        <f t="shared" si="270"/>
        <v/>
      </c>
      <c r="JZ137" s="180">
        <v>1</v>
      </c>
      <c r="KA137" s="181">
        <v>1</v>
      </c>
      <c r="KB137" s="181">
        <v>1</v>
      </c>
      <c r="KC137" s="183">
        <v>1</v>
      </c>
      <c r="KD137" s="183">
        <v>1</v>
      </c>
      <c r="KE137" s="183">
        <v>1</v>
      </c>
      <c r="KF137" s="183">
        <v>1</v>
      </c>
      <c r="KG137" s="183">
        <v>1</v>
      </c>
      <c r="KH137" s="183">
        <v>1</v>
      </c>
      <c r="KI137" s="192" t="str">
        <f ca="1">IF(ISBLANK(JU137),"",ROUND(AVERAGE(OFFSET(JZ137:KH137,0,0,1,ion21Coop!$F$42)),1))</f>
        <v/>
      </c>
      <c r="KJ137" s="269" t="str">
        <f t="shared" si="271"/>
        <v/>
      </c>
      <c r="KL137" s="119">
        <f t="shared" si="311"/>
        <v>13</v>
      </c>
      <c r="KM137" s="123" t="str">
        <f t="shared" ref="KM137:KM200" si="332">VLOOKUP(KL137,$B$6:$C$26,2)</f>
        <v/>
      </c>
      <c r="KN137" s="123">
        <v>132</v>
      </c>
      <c r="KO137" s="423"/>
      <c r="KP137" s="423"/>
      <c r="KQ137" s="423"/>
      <c r="KR137" s="423"/>
      <c r="KS137" s="421"/>
      <c r="KT137" s="422"/>
      <c r="KU137" s="269" t="str">
        <f t="shared" si="272"/>
        <v/>
      </c>
      <c r="KV137" s="180">
        <v>1</v>
      </c>
      <c r="KW137" s="269" t="str">
        <f t="shared" si="273"/>
        <v/>
      </c>
      <c r="KX137" s="180">
        <v>1</v>
      </c>
      <c r="KY137" s="181">
        <v>1</v>
      </c>
      <c r="KZ137" s="181">
        <v>1</v>
      </c>
      <c r="LA137" s="183">
        <v>1</v>
      </c>
      <c r="LB137" s="183">
        <v>1</v>
      </c>
      <c r="LC137" s="183">
        <v>1</v>
      </c>
      <c r="LD137" s="183">
        <v>1</v>
      </c>
      <c r="LE137" s="183">
        <v>1</v>
      </c>
      <c r="LF137" s="183">
        <v>1</v>
      </c>
      <c r="LG137" s="192" t="str">
        <f ca="1">IF(ISBLANK(KS137),"",ROUND(AVERAGE(OFFSET(KX137:LF137,0,0,1,ion21Coop!$F$42)),1))</f>
        <v/>
      </c>
      <c r="LH137" s="269" t="str">
        <f t="shared" si="274"/>
        <v/>
      </c>
      <c r="LJ137" s="119">
        <f t="shared" si="312"/>
        <v>14</v>
      </c>
      <c r="LK137" s="123" t="str">
        <f t="shared" ref="LK137:LK200" si="333">VLOOKUP(LJ137,$B$6:$C$26,2)</f>
        <v/>
      </c>
      <c r="LL137" s="123">
        <v>132</v>
      </c>
      <c r="LM137" s="423"/>
      <c r="LN137" s="423"/>
      <c r="LO137" s="423"/>
      <c r="LP137" s="423"/>
      <c r="LQ137" s="421"/>
      <c r="LR137" s="422"/>
      <c r="LS137" s="269" t="str">
        <f t="shared" si="275"/>
        <v/>
      </c>
      <c r="LT137" s="180">
        <v>1</v>
      </c>
      <c r="LU137" s="269" t="str">
        <f t="shared" si="276"/>
        <v/>
      </c>
      <c r="LV137" s="180">
        <v>1</v>
      </c>
      <c r="LW137" s="181">
        <v>1</v>
      </c>
      <c r="LX137" s="181">
        <v>1</v>
      </c>
      <c r="LY137" s="183">
        <v>1</v>
      </c>
      <c r="LZ137" s="183">
        <v>1</v>
      </c>
      <c r="MA137" s="183">
        <v>1</v>
      </c>
      <c r="MB137" s="183">
        <v>1</v>
      </c>
      <c r="MC137" s="183">
        <v>1</v>
      </c>
      <c r="MD137" s="183">
        <v>1</v>
      </c>
      <c r="ME137" s="192" t="str">
        <f ca="1">IF(ISBLANK(LQ137),"",ROUND(AVERAGE(OFFSET(LV137:MD137,0,0,1,ion21Coop!$F$42)),1))</f>
        <v/>
      </c>
      <c r="MF137" s="269" t="str">
        <f t="shared" si="277"/>
        <v/>
      </c>
      <c r="MH137" s="119">
        <f t="shared" si="313"/>
        <v>15</v>
      </c>
      <c r="MI137" s="123" t="str">
        <f t="shared" ref="MI137:MI200" si="334">VLOOKUP(MH137,$B$6:$C$26,2)</f>
        <v/>
      </c>
      <c r="MJ137" s="123">
        <v>132</v>
      </c>
      <c r="MK137" s="423"/>
      <c r="ML137" s="423"/>
      <c r="MM137" s="423"/>
      <c r="MN137" s="423"/>
      <c r="MO137" s="421"/>
      <c r="MP137" s="422"/>
      <c r="MQ137" s="269" t="str">
        <f t="shared" si="278"/>
        <v/>
      </c>
      <c r="MR137" s="180">
        <v>1</v>
      </c>
      <c r="MS137" s="269" t="str">
        <f t="shared" si="279"/>
        <v/>
      </c>
      <c r="MT137" s="180">
        <v>1</v>
      </c>
      <c r="MU137" s="181">
        <v>1</v>
      </c>
      <c r="MV137" s="181">
        <v>1</v>
      </c>
      <c r="MW137" s="183">
        <v>1</v>
      </c>
      <c r="MX137" s="183">
        <v>1</v>
      </c>
      <c r="MY137" s="183">
        <v>1</v>
      </c>
      <c r="MZ137" s="183">
        <v>1</v>
      </c>
      <c r="NA137" s="183">
        <v>1</v>
      </c>
      <c r="NB137" s="183">
        <v>1</v>
      </c>
      <c r="NC137" s="192" t="str">
        <f ca="1">IF(ISBLANK(MO137),"",ROUND(AVERAGE(OFFSET(MT137:NB137,0,0,1,ion21Coop!$F$42)),1))</f>
        <v/>
      </c>
      <c r="ND137" s="269" t="str">
        <f t="shared" si="280"/>
        <v/>
      </c>
      <c r="NF137" s="119">
        <f t="shared" si="314"/>
        <v>16</v>
      </c>
      <c r="NG137" s="123" t="str">
        <f t="shared" ref="NG137:NG200" si="335">VLOOKUP(NF137,$B$6:$C$26,2)</f>
        <v/>
      </c>
      <c r="NH137" s="123">
        <v>132</v>
      </c>
      <c r="NI137" s="423"/>
      <c r="NJ137" s="423"/>
      <c r="NK137" s="423"/>
      <c r="NL137" s="423"/>
      <c r="NM137" s="421"/>
      <c r="NN137" s="422"/>
      <c r="NO137" s="269" t="str">
        <f t="shared" si="281"/>
        <v/>
      </c>
      <c r="NP137" s="180">
        <v>1</v>
      </c>
      <c r="NQ137" s="269" t="str">
        <f t="shared" si="282"/>
        <v/>
      </c>
      <c r="NR137" s="180">
        <v>1</v>
      </c>
      <c r="NS137" s="181">
        <v>1</v>
      </c>
      <c r="NT137" s="181">
        <v>1</v>
      </c>
      <c r="NU137" s="183">
        <v>1</v>
      </c>
      <c r="NV137" s="183">
        <v>1</v>
      </c>
      <c r="NW137" s="183">
        <v>1</v>
      </c>
      <c r="NX137" s="183">
        <v>1</v>
      </c>
      <c r="NY137" s="183">
        <v>1</v>
      </c>
      <c r="NZ137" s="183">
        <v>1</v>
      </c>
      <c r="OA137" s="192" t="str">
        <f ca="1">IF(ISBLANK(NM137),"",ROUND(AVERAGE(OFFSET(NR137:NZ137,0,0,1,ion21Coop!$F$42)),1))</f>
        <v/>
      </c>
      <c r="OB137" s="269" t="str">
        <f t="shared" si="283"/>
        <v/>
      </c>
      <c r="OD137" s="119">
        <f t="shared" si="315"/>
        <v>17</v>
      </c>
      <c r="OE137" s="123" t="str">
        <f t="shared" ref="OE137:OE200" si="336">VLOOKUP(OD137,$B$6:$C$26,2)</f>
        <v/>
      </c>
      <c r="OF137" s="123">
        <v>132</v>
      </c>
      <c r="OG137" s="423"/>
      <c r="OH137" s="423"/>
      <c r="OI137" s="423"/>
      <c r="OJ137" s="423"/>
      <c r="OK137" s="421"/>
      <c r="OL137" s="422"/>
      <c r="OM137" s="269" t="str">
        <f t="shared" si="284"/>
        <v/>
      </c>
      <c r="ON137" s="180">
        <v>1</v>
      </c>
      <c r="OO137" s="269" t="str">
        <f t="shared" si="285"/>
        <v/>
      </c>
      <c r="OP137" s="180">
        <v>1</v>
      </c>
      <c r="OQ137" s="181">
        <v>1</v>
      </c>
      <c r="OR137" s="181">
        <v>1</v>
      </c>
      <c r="OS137" s="183">
        <v>1</v>
      </c>
      <c r="OT137" s="183">
        <v>1</v>
      </c>
      <c r="OU137" s="183">
        <v>1</v>
      </c>
      <c r="OV137" s="183">
        <v>1</v>
      </c>
      <c r="OW137" s="183">
        <v>1</v>
      </c>
      <c r="OX137" s="183">
        <v>1</v>
      </c>
      <c r="OY137" s="192" t="str">
        <f ca="1">IF(ISBLANK(OK137),"",ROUND(AVERAGE(OFFSET(OP137:OX137,0,0,1,ion21Coop!$F$42)),1))</f>
        <v/>
      </c>
      <c r="OZ137" s="269" t="str">
        <f t="shared" si="286"/>
        <v/>
      </c>
      <c r="PB137" s="119">
        <f t="shared" si="316"/>
        <v>18</v>
      </c>
      <c r="PC137" s="123" t="str">
        <f t="shared" ref="PC137:PC200" si="337">VLOOKUP(PB137,$B$6:$C$26,2)</f>
        <v/>
      </c>
      <c r="PD137" s="123">
        <v>132</v>
      </c>
      <c r="PE137" s="423"/>
      <c r="PF137" s="423"/>
      <c r="PG137" s="423"/>
      <c r="PH137" s="423"/>
      <c r="PI137" s="421"/>
      <c r="PJ137" s="422"/>
      <c r="PK137" s="269" t="str">
        <f t="shared" si="287"/>
        <v/>
      </c>
      <c r="PL137" s="180">
        <v>1</v>
      </c>
      <c r="PM137" s="269" t="str">
        <f t="shared" si="288"/>
        <v/>
      </c>
      <c r="PN137" s="180">
        <v>1</v>
      </c>
      <c r="PO137" s="181">
        <v>1</v>
      </c>
      <c r="PP137" s="181">
        <v>1</v>
      </c>
      <c r="PQ137" s="183">
        <v>1</v>
      </c>
      <c r="PR137" s="183">
        <v>1</v>
      </c>
      <c r="PS137" s="183">
        <v>1</v>
      </c>
      <c r="PT137" s="183">
        <v>1</v>
      </c>
      <c r="PU137" s="183">
        <v>1</v>
      </c>
      <c r="PV137" s="183">
        <v>1</v>
      </c>
      <c r="PW137" s="192" t="str">
        <f ca="1">IF(ISBLANK(PI137),"",ROUND(AVERAGE(OFFSET(PN137:PV137,0,0,1,ion21Coop!$F$42)),1))</f>
        <v/>
      </c>
      <c r="PX137" s="269" t="str">
        <f t="shared" si="289"/>
        <v/>
      </c>
      <c r="PZ137" s="119">
        <f t="shared" si="317"/>
        <v>19</v>
      </c>
      <c r="QA137" s="123" t="str">
        <f t="shared" ref="QA137:QA200" si="338">VLOOKUP(PZ137,$B$6:$C$26,2)</f>
        <v/>
      </c>
      <c r="QB137" s="123">
        <v>132</v>
      </c>
      <c r="QC137" s="423"/>
      <c r="QD137" s="423"/>
      <c r="QE137" s="423"/>
      <c r="QF137" s="423"/>
      <c r="QG137" s="421"/>
      <c r="QH137" s="422"/>
      <c r="QI137" s="269" t="str">
        <f t="shared" si="290"/>
        <v/>
      </c>
      <c r="QJ137" s="180">
        <v>1</v>
      </c>
      <c r="QK137" s="269" t="str">
        <f t="shared" si="291"/>
        <v/>
      </c>
      <c r="QL137" s="180">
        <v>1</v>
      </c>
      <c r="QM137" s="181">
        <v>1</v>
      </c>
      <c r="QN137" s="181">
        <v>1</v>
      </c>
      <c r="QO137" s="183">
        <v>1</v>
      </c>
      <c r="QP137" s="183">
        <v>1</v>
      </c>
      <c r="QQ137" s="183">
        <v>1</v>
      </c>
      <c r="QR137" s="183">
        <v>1</v>
      </c>
      <c r="QS137" s="183">
        <v>1</v>
      </c>
      <c r="QT137" s="183">
        <v>1</v>
      </c>
      <c r="QU137" s="192" t="str">
        <f ca="1">IF(ISBLANK(QG137),"",ROUND(AVERAGE(OFFSET(QL137:QT137,0,0,1,ion21Coop!$F$42)),1))</f>
        <v/>
      </c>
      <c r="QV137" s="269" t="str">
        <f t="shared" si="292"/>
        <v/>
      </c>
      <c r="QX137" s="119">
        <f t="shared" si="318"/>
        <v>20</v>
      </c>
      <c r="QY137" s="123" t="str">
        <f t="shared" ref="QY137:QY200" si="339">VLOOKUP(QX137,$B$6:$C$26,2)</f>
        <v/>
      </c>
      <c r="QZ137" s="123">
        <v>132</v>
      </c>
      <c r="RA137" s="423"/>
      <c r="RB137" s="423"/>
      <c r="RC137" s="423"/>
      <c r="RD137" s="423"/>
      <c r="RE137" s="421"/>
      <c r="RF137" s="422"/>
      <c r="RG137" s="269" t="str">
        <f t="shared" si="293"/>
        <v/>
      </c>
      <c r="RH137" s="180">
        <v>1</v>
      </c>
      <c r="RI137" s="269" t="str">
        <f t="shared" si="294"/>
        <v/>
      </c>
      <c r="RJ137" s="180">
        <v>1</v>
      </c>
      <c r="RK137" s="181">
        <v>1</v>
      </c>
      <c r="RL137" s="181">
        <v>1</v>
      </c>
      <c r="RM137" s="183">
        <v>1</v>
      </c>
      <c r="RN137" s="183">
        <v>1</v>
      </c>
      <c r="RO137" s="183">
        <v>1</v>
      </c>
      <c r="RP137" s="183">
        <v>1</v>
      </c>
      <c r="RQ137" s="183">
        <v>1</v>
      </c>
      <c r="RR137" s="183">
        <v>1</v>
      </c>
      <c r="RS137" s="192" t="str">
        <f ca="1">IF(ISBLANK(RE137),"",ROUND(AVERAGE(OFFSET(RJ137:RR137,0,0,1,ion21Coop!$F$42)),1))</f>
        <v/>
      </c>
      <c r="RT137" s="269" t="str">
        <f t="shared" si="295"/>
        <v/>
      </c>
      <c r="RV137" s="119">
        <f t="shared" si="319"/>
        <v>21</v>
      </c>
      <c r="RW137" s="123" t="str">
        <f t="shared" ref="RW137:RW200" si="340">VLOOKUP(RV137,$B$6:$C$26,2)</f>
        <v/>
      </c>
      <c r="RX137" s="123">
        <v>132</v>
      </c>
      <c r="RY137" s="423"/>
      <c r="RZ137" s="423"/>
      <c r="SA137" s="423"/>
      <c r="SB137" s="423"/>
      <c r="SC137" s="421"/>
      <c r="SD137" s="422"/>
      <c r="SE137" s="269" t="str">
        <f t="shared" si="296"/>
        <v/>
      </c>
      <c r="SF137" s="180">
        <v>1</v>
      </c>
      <c r="SG137" s="269" t="str">
        <f t="shared" si="297"/>
        <v/>
      </c>
      <c r="SH137" s="180">
        <v>1</v>
      </c>
      <c r="SI137" s="181">
        <v>1</v>
      </c>
      <c r="SJ137" s="181">
        <v>1</v>
      </c>
      <c r="SK137" s="183">
        <v>1</v>
      </c>
      <c r="SL137" s="183">
        <v>1</v>
      </c>
      <c r="SM137" s="183">
        <v>1</v>
      </c>
      <c r="SN137" s="183">
        <v>1</v>
      </c>
      <c r="SO137" s="183">
        <v>1</v>
      </c>
      <c r="SP137" s="183">
        <v>1</v>
      </c>
      <c r="SQ137" s="192" t="str">
        <f ca="1">IF(ISBLANK(SC137),"",ROUND(AVERAGE(OFFSET(SH137:SP137,0,0,1,ion21Coop!$F$42)),1))</f>
        <v/>
      </c>
      <c r="SR137" s="269" t="str">
        <f t="shared" si="298"/>
        <v/>
      </c>
      <c r="ST137" s="565"/>
      <c r="SU137" s="565"/>
      <c r="SV137" s="566"/>
      <c r="SW137" s="567"/>
      <c r="SX137" s="565"/>
      <c r="SY137" s="566"/>
      <c r="SZ137" s="568"/>
      <c r="TA137" s="567"/>
      <c r="TB137" s="553"/>
    </row>
    <row r="138" spans="10:522" x14ac:dyDescent="0.3">
      <c r="J138" s="119">
        <f t="shared" si="299"/>
        <v>1</v>
      </c>
      <c r="K138" s="123" t="str">
        <f t="shared" si="320"/>
        <v>YaJo</v>
      </c>
      <c r="L138" s="123">
        <v>133</v>
      </c>
      <c r="M138" s="351"/>
      <c r="N138" s="351"/>
      <c r="O138" s="351"/>
      <c r="P138" s="351"/>
      <c r="Q138" s="369"/>
      <c r="R138" s="370"/>
      <c r="S138" s="269" t="str">
        <f t="shared" si="236"/>
        <v/>
      </c>
      <c r="T138" s="180">
        <v>1</v>
      </c>
      <c r="U138" s="269" t="str">
        <f t="shared" si="237"/>
        <v/>
      </c>
      <c r="V138" s="180">
        <v>1</v>
      </c>
      <c r="W138" s="181">
        <v>1</v>
      </c>
      <c r="X138" s="181">
        <v>1</v>
      </c>
      <c r="Y138" s="183">
        <v>1</v>
      </c>
      <c r="Z138" s="183">
        <v>1</v>
      </c>
      <c r="AA138" s="183">
        <v>1</v>
      </c>
      <c r="AB138" s="183">
        <v>1</v>
      </c>
      <c r="AC138" s="183">
        <v>1</v>
      </c>
      <c r="AD138" s="183">
        <v>1</v>
      </c>
      <c r="AE138" s="192" t="str">
        <f ca="1">IF(ISBLANK(Q138),"",ROUND(AVERAGE(OFFSET(V138:AD138,0,0,1,ion21Coop!$F$42)),1))</f>
        <v/>
      </c>
      <c r="AF138" s="269" t="str">
        <f t="shared" si="238"/>
        <v/>
      </c>
      <c r="AH138" s="119">
        <f t="shared" si="300"/>
        <v>2</v>
      </c>
      <c r="AI138" s="123" t="str">
        <f t="shared" si="321"/>
        <v>GeLo</v>
      </c>
      <c r="AJ138" s="123">
        <v>133</v>
      </c>
      <c r="AK138" s="351"/>
      <c r="AL138" s="351"/>
      <c r="AM138" s="351"/>
      <c r="AN138" s="351"/>
      <c r="AO138" s="369"/>
      <c r="AP138" s="370"/>
      <c r="AQ138" s="269" t="str">
        <f t="shared" si="239"/>
        <v/>
      </c>
      <c r="AR138" s="180">
        <v>1</v>
      </c>
      <c r="AS138" s="269" t="str">
        <f t="shared" si="240"/>
        <v/>
      </c>
      <c r="AT138" s="180">
        <v>1</v>
      </c>
      <c r="AU138" s="181">
        <v>1</v>
      </c>
      <c r="AV138" s="181">
        <v>1</v>
      </c>
      <c r="AW138" s="183">
        <v>1</v>
      </c>
      <c r="AX138" s="183">
        <v>1</v>
      </c>
      <c r="AY138" s="183">
        <v>1</v>
      </c>
      <c r="AZ138" s="183">
        <v>1</v>
      </c>
      <c r="BA138" s="183">
        <v>1</v>
      </c>
      <c r="BB138" s="183">
        <v>1</v>
      </c>
      <c r="BC138" s="192" t="str">
        <f ca="1">IF(ISBLANK(AO138),"",ROUND(AVERAGE(OFFSET(AT138:BB138,0,0,1,ion21Coop!$F$42)),1))</f>
        <v/>
      </c>
      <c r="BD138" s="269" t="str">
        <f t="shared" si="241"/>
        <v/>
      </c>
      <c r="BF138" s="119">
        <f t="shared" si="301"/>
        <v>3</v>
      </c>
      <c r="BG138" s="123" t="str">
        <f t="shared" si="322"/>
        <v>MiDo</v>
      </c>
      <c r="BH138" s="123">
        <v>133</v>
      </c>
      <c r="BI138" s="351"/>
      <c r="BJ138" s="351"/>
      <c r="BK138" s="351"/>
      <c r="BL138" s="351"/>
      <c r="BM138" s="369"/>
      <c r="BN138" s="370"/>
      <c r="BO138" s="269" t="str">
        <f t="shared" si="242"/>
        <v/>
      </c>
      <c r="BP138" s="180">
        <v>1</v>
      </c>
      <c r="BQ138" s="269" t="str">
        <f t="shared" si="243"/>
        <v/>
      </c>
      <c r="BR138" s="180">
        <v>1</v>
      </c>
      <c r="BS138" s="181">
        <v>1</v>
      </c>
      <c r="BT138" s="181">
        <v>1</v>
      </c>
      <c r="BU138" s="183">
        <v>1</v>
      </c>
      <c r="BV138" s="183">
        <v>1</v>
      </c>
      <c r="BW138" s="183">
        <v>1</v>
      </c>
      <c r="BX138" s="183">
        <v>1</v>
      </c>
      <c r="BY138" s="183">
        <v>1</v>
      </c>
      <c r="BZ138" s="183">
        <v>1</v>
      </c>
      <c r="CA138" s="192" t="str">
        <f ca="1">IF(ISBLANK(BM138),"",ROUND(AVERAGE(OFFSET(BR138:BZ138,0,0,1,ion21Coop!$F$42)),1))</f>
        <v/>
      </c>
      <c r="CB138" s="269" t="str">
        <f t="shared" si="244"/>
        <v/>
      </c>
      <c r="CD138" s="119">
        <f t="shared" si="302"/>
        <v>4</v>
      </c>
      <c r="CE138" s="123" t="str">
        <f t="shared" si="323"/>
        <v>EmNi</v>
      </c>
      <c r="CF138" s="123">
        <v>133</v>
      </c>
      <c r="CG138" s="351"/>
      <c r="CH138" s="351"/>
      <c r="CI138" s="351"/>
      <c r="CJ138" s="351"/>
      <c r="CK138" s="369"/>
      <c r="CL138" s="370"/>
      <c r="CM138" s="269" t="str">
        <f t="shared" si="245"/>
        <v/>
      </c>
      <c r="CN138" s="180">
        <v>1</v>
      </c>
      <c r="CO138" s="269" t="str">
        <f t="shared" si="246"/>
        <v/>
      </c>
      <c r="CP138" s="180">
        <v>1</v>
      </c>
      <c r="CQ138" s="181">
        <v>1</v>
      </c>
      <c r="CR138" s="181">
        <v>1</v>
      </c>
      <c r="CS138" s="183">
        <v>1</v>
      </c>
      <c r="CT138" s="183">
        <v>1</v>
      </c>
      <c r="CU138" s="183">
        <v>1</v>
      </c>
      <c r="CV138" s="183">
        <v>1</v>
      </c>
      <c r="CW138" s="183">
        <v>1</v>
      </c>
      <c r="CX138" s="183">
        <v>1</v>
      </c>
      <c r="CY138" s="192" t="str">
        <f ca="1">IF(ISBLANK(CK138),"",ROUND(AVERAGE(OFFSET(CP138:CX138,0,0,1,ion21Coop!$F$42)),1))</f>
        <v/>
      </c>
      <c r="CZ138" s="269" t="str">
        <f t="shared" si="247"/>
        <v/>
      </c>
      <c r="DB138" s="119">
        <f t="shared" si="303"/>
        <v>5</v>
      </c>
      <c r="DC138" s="123" t="str">
        <f t="shared" si="324"/>
        <v>HeJe</v>
      </c>
      <c r="DD138" s="123">
        <v>133</v>
      </c>
      <c r="DE138" s="423"/>
      <c r="DF138" s="423"/>
      <c r="DG138" s="423"/>
      <c r="DH138" s="423"/>
      <c r="DI138" s="421"/>
      <c r="DJ138" s="422"/>
      <c r="DK138" s="269" t="str">
        <f t="shared" si="248"/>
        <v/>
      </c>
      <c r="DL138" s="180">
        <v>1</v>
      </c>
      <c r="DM138" s="269" t="str">
        <f t="shared" si="249"/>
        <v/>
      </c>
      <c r="DN138" s="180">
        <v>1</v>
      </c>
      <c r="DO138" s="181">
        <v>1</v>
      </c>
      <c r="DP138" s="181">
        <v>1</v>
      </c>
      <c r="DQ138" s="183">
        <v>1</v>
      </c>
      <c r="DR138" s="183">
        <v>1</v>
      </c>
      <c r="DS138" s="183">
        <v>1</v>
      </c>
      <c r="DT138" s="183">
        <v>1</v>
      </c>
      <c r="DU138" s="183">
        <v>1</v>
      </c>
      <c r="DV138" s="183">
        <v>1</v>
      </c>
      <c r="DW138" s="192" t="str">
        <f ca="1">IF(ISBLANK(DI138),"",ROUND(AVERAGE(OFFSET(DN138:DV138,0,0,1,ion21Coop!$F$42)),1))</f>
        <v/>
      </c>
      <c r="DX138" s="269" t="str">
        <f t="shared" si="250"/>
        <v/>
      </c>
      <c r="DZ138" s="119">
        <f t="shared" si="304"/>
        <v>6</v>
      </c>
      <c r="EA138" s="123" t="str">
        <f t="shared" si="325"/>
        <v/>
      </c>
      <c r="EB138" s="123">
        <v>133</v>
      </c>
      <c r="EC138" s="423"/>
      <c r="ED138" s="423"/>
      <c r="EE138" s="423"/>
      <c r="EF138" s="423"/>
      <c r="EG138" s="421"/>
      <c r="EH138" s="422"/>
      <c r="EI138" s="269" t="str">
        <f t="shared" si="251"/>
        <v/>
      </c>
      <c r="EJ138" s="180">
        <v>1</v>
      </c>
      <c r="EK138" s="269" t="str">
        <f t="shared" si="252"/>
        <v/>
      </c>
      <c r="EL138" s="180">
        <v>1</v>
      </c>
      <c r="EM138" s="181">
        <v>1</v>
      </c>
      <c r="EN138" s="181">
        <v>1</v>
      </c>
      <c r="EO138" s="183">
        <v>1</v>
      </c>
      <c r="EP138" s="183">
        <v>1</v>
      </c>
      <c r="EQ138" s="183">
        <v>1</v>
      </c>
      <c r="ER138" s="183">
        <v>1</v>
      </c>
      <c r="ES138" s="183">
        <v>1</v>
      </c>
      <c r="ET138" s="183">
        <v>1</v>
      </c>
      <c r="EU138" s="192" t="str">
        <f ca="1">IF(ISBLANK(EG138),"",ROUND(AVERAGE(OFFSET(EL138:ET138,0,0,1,ion21Coop!$F$42)),1))</f>
        <v/>
      </c>
      <c r="EV138" s="269" t="str">
        <f t="shared" si="253"/>
        <v/>
      </c>
      <c r="EX138" s="119">
        <f t="shared" si="305"/>
        <v>7</v>
      </c>
      <c r="EY138" s="123" t="str">
        <f t="shared" si="326"/>
        <v/>
      </c>
      <c r="EZ138" s="123">
        <v>133</v>
      </c>
      <c r="FA138" s="423"/>
      <c r="FB138" s="423"/>
      <c r="FC138" s="423"/>
      <c r="FD138" s="423"/>
      <c r="FE138" s="421"/>
      <c r="FF138" s="422"/>
      <c r="FG138" s="269" t="str">
        <f t="shared" si="254"/>
        <v/>
      </c>
      <c r="FH138" s="180">
        <v>1</v>
      </c>
      <c r="FI138" s="269" t="str">
        <f t="shared" si="255"/>
        <v/>
      </c>
      <c r="FJ138" s="180">
        <v>1</v>
      </c>
      <c r="FK138" s="181">
        <v>1</v>
      </c>
      <c r="FL138" s="181">
        <v>1</v>
      </c>
      <c r="FM138" s="183">
        <v>1</v>
      </c>
      <c r="FN138" s="183">
        <v>1</v>
      </c>
      <c r="FO138" s="183">
        <v>1</v>
      </c>
      <c r="FP138" s="183">
        <v>1</v>
      </c>
      <c r="FQ138" s="183">
        <v>1</v>
      </c>
      <c r="FR138" s="183">
        <v>1</v>
      </c>
      <c r="FS138" s="192" t="str">
        <f ca="1">IF(ISBLANK(FE138),"",ROUND(AVERAGE(OFFSET(FJ138:FR138,0,0,1,ion21Coop!$F$42)),1))</f>
        <v/>
      </c>
      <c r="FT138" s="269" t="str">
        <f t="shared" si="256"/>
        <v/>
      </c>
      <c r="FV138" s="119">
        <f t="shared" si="306"/>
        <v>8</v>
      </c>
      <c r="FW138" s="123" t="str">
        <f t="shared" si="327"/>
        <v/>
      </c>
      <c r="FX138" s="123">
        <v>133</v>
      </c>
      <c r="FY138" s="423"/>
      <c r="FZ138" s="423"/>
      <c r="GA138" s="423"/>
      <c r="GB138" s="423"/>
      <c r="GC138" s="421"/>
      <c r="GD138" s="422"/>
      <c r="GE138" s="269" t="str">
        <f t="shared" si="257"/>
        <v/>
      </c>
      <c r="GF138" s="180">
        <v>1</v>
      </c>
      <c r="GG138" s="269" t="str">
        <f t="shared" si="258"/>
        <v/>
      </c>
      <c r="GH138" s="180">
        <v>1</v>
      </c>
      <c r="GI138" s="181">
        <v>1</v>
      </c>
      <c r="GJ138" s="181">
        <v>1</v>
      </c>
      <c r="GK138" s="183">
        <v>1</v>
      </c>
      <c r="GL138" s="183">
        <v>1</v>
      </c>
      <c r="GM138" s="183">
        <v>1</v>
      </c>
      <c r="GN138" s="183">
        <v>1</v>
      </c>
      <c r="GO138" s="183">
        <v>1</v>
      </c>
      <c r="GP138" s="183">
        <v>1</v>
      </c>
      <c r="GQ138" s="192" t="str">
        <f ca="1">IF(ISBLANK(GC138),"",ROUND(AVERAGE(OFFSET(GH138:GP138,0,0,1,ion21Coop!$F$42)),1))</f>
        <v/>
      </c>
      <c r="GR138" s="269" t="str">
        <f t="shared" si="259"/>
        <v/>
      </c>
      <c r="GT138" s="119">
        <f t="shared" si="307"/>
        <v>9</v>
      </c>
      <c r="GU138" s="123" t="str">
        <f t="shared" si="328"/>
        <v/>
      </c>
      <c r="GV138" s="123">
        <v>133</v>
      </c>
      <c r="GW138" s="423"/>
      <c r="GX138" s="423"/>
      <c r="GY138" s="423"/>
      <c r="GZ138" s="423"/>
      <c r="HA138" s="421"/>
      <c r="HB138" s="422"/>
      <c r="HC138" s="269" t="str">
        <f t="shared" si="260"/>
        <v/>
      </c>
      <c r="HD138" s="180">
        <v>1</v>
      </c>
      <c r="HE138" s="269" t="str">
        <f t="shared" si="261"/>
        <v/>
      </c>
      <c r="HF138" s="180">
        <v>1</v>
      </c>
      <c r="HG138" s="181">
        <v>1</v>
      </c>
      <c r="HH138" s="181">
        <v>1</v>
      </c>
      <c r="HI138" s="183">
        <v>1</v>
      </c>
      <c r="HJ138" s="183">
        <v>1</v>
      </c>
      <c r="HK138" s="183">
        <v>1</v>
      </c>
      <c r="HL138" s="183">
        <v>1</v>
      </c>
      <c r="HM138" s="183">
        <v>1</v>
      </c>
      <c r="HN138" s="183">
        <v>1</v>
      </c>
      <c r="HO138" s="192" t="str">
        <f ca="1">IF(ISBLANK(HA138),"",ROUND(AVERAGE(OFFSET(HF138:HN138,0,0,1,ion21Coop!$F$42)),1))</f>
        <v/>
      </c>
      <c r="HP138" s="269" t="str">
        <f t="shared" si="262"/>
        <v/>
      </c>
      <c r="HR138" s="119">
        <f t="shared" si="308"/>
        <v>10</v>
      </c>
      <c r="HS138" s="123" t="str">
        <f t="shared" si="329"/>
        <v/>
      </c>
      <c r="HT138" s="123">
        <v>133</v>
      </c>
      <c r="HU138" s="423"/>
      <c r="HV138" s="423"/>
      <c r="HW138" s="423"/>
      <c r="HX138" s="423"/>
      <c r="HY138" s="421"/>
      <c r="HZ138" s="422"/>
      <c r="IA138" s="269" t="str">
        <f t="shared" si="263"/>
        <v/>
      </c>
      <c r="IB138" s="180">
        <v>1</v>
      </c>
      <c r="IC138" s="269" t="str">
        <f t="shared" si="264"/>
        <v/>
      </c>
      <c r="ID138" s="180">
        <v>1</v>
      </c>
      <c r="IE138" s="181">
        <v>1</v>
      </c>
      <c r="IF138" s="181">
        <v>1</v>
      </c>
      <c r="IG138" s="183">
        <v>1</v>
      </c>
      <c r="IH138" s="183">
        <v>1</v>
      </c>
      <c r="II138" s="183">
        <v>1</v>
      </c>
      <c r="IJ138" s="183">
        <v>1</v>
      </c>
      <c r="IK138" s="183">
        <v>1</v>
      </c>
      <c r="IL138" s="183">
        <v>1</v>
      </c>
      <c r="IM138" s="192" t="str">
        <f ca="1">IF(ISBLANK(HY138),"",ROUND(AVERAGE(OFFSET(ID138:IL138,0,0,1,ion21Coop!$F$42)),1))</f>
        <v/>
      </c>
      <c r="IN138" s="269" t="str">
        <f t="shared" si="265"/>
        <v/>
      </c>
      <c r="IP138" s="119">
        <f t="shared" si="309"/>
        <v>11</v>
      </c>
      <c r="IQ138" s="123" t="str">
        <f t="shared" si="330"/>
        <v/>
      </c>
      <c r="IR138" s="123">
        <v>133</v>
      </c>
      <c r="IS138" s="423"/>
      <c r="IT138" s="423"/>
      <c r="IU138" s="423"/>
      <c r="IV138" s="423"/>
      <c r="IW138" s="421"/>
      <c r="IX138" s="422"/>
      <c r="IY138" s="269" t="str">
        <f t="shared" si="266"/>
        <v/>
      </c>
      <c r="IZ138" s="180">
        <v>1</v>
      </c>
      <c r="JA138" s="269" t="str">
        <f t="shared" si="267"/>
        <v/>
      </c>
      <c r="JB138" s="180">
        <v>1</v>
      </c>
      <c r="JC138" s="181">
        <v>1</v>
      </c>
      <c r="JD138" s="181">
        <v>1</v>
      </c>
      <c r="JE138" s="183">
        <v>1</v>
      </c>
      <c r="JF138" s="183">
        <v>1</v>
      </c>
      <c r="JG138" s="183">
        <v>1</v>
      </c>
      <c r="JH138" s="183">
        <v>1</v>
      </c>
      <c r="JI138" s="183">
        <v>1</v>
      </c>
      <c r="JJ138" s="183">
        <v>1</v>
      </c>
      <c r="JK138" s="192" t="str">
        <f ca="1">IF(ISBLANK(IW138),"",ROUND(AVERAGE(OFFSET(JB138:JJ138,0,0,1,ion21Coop!$F$42)),1))</f>
        <v/>
      </c>
      <c r="JL138" s="269" t="str">
        <f t="shared" si="268"/>
        <v/>
      </c>
      <c r="JN138" s="119">
        <f t="shared" si="310"/>
        <v>12</v>
      </c>
      <c r="JO138" s="123" t="str">
        <f t="shared" si="331"/>
        <v/>
      </c>
      <c r="JP138" s="123">
        <v>133</v>
      </c>
      <c r="JQ138" s="423"/>
      <c r="JR138" s="423"/>
      <c r="JS138" s="423"/>
      <c r="JT138" s="423"/>
      <c r="JU138" s="421"/>
      <c r="JV138" s="422"/>
      <c r="JW138" s="269" t="str">
        <f t="shared" si="269"/>
        <v/>
      </c>
      <c r="JX138" s="180">
        <v>1</v>
      </c>
      <c r="JY138" s="269" t="str">
        <f t="shared" si="270"/>
        <v/>
      </c>
      <c r="JZ138" s="180">
        <v>1</v>
      </c>
      <c r="KA138" s="181">
        <v>1</v>
      </c>
      <c r="KB138" s="181">
        <v>1</v>
      </c>
      <c r="KC138" s="183">
        <v>1</v>
      </c>
      <c r="KD138" s="183">
        <v>1</v>
      </c>
      <c r="KE138" s="183">
        <v>1</v>
      </c>
      <c r="KF138" s="183">
        <v>1</v>
      </c>
      <c r="KG138" s="183">
        <v>1</v>
      </c>
      <c r="KH138" s="183">
        <v>1</v>
      </c>
      <c r="KI138" s="192" t="str">
        <f ca="1">IF(ISBLANK(JU138),"",ROUND(AVERAGE(OFFSET(JZ138:KH138,0,0,1,ion21Coop!$F$42)),1))</f>
        <v/>
      </c>
      <c r="KJ138" s="269" t="str">
        <f t="shared" si="271"/>
        <v/>
      </c>
      <c r="KL138" s="119">
        <f t="shared" si="311"/>
        <v>13</v>
      </c>
      <c r="KM138" s="123" t="str">
        <f t="shared" si="332"/>
        <v/>
      </c>
      <c r="KN138" s="123">
        <v>133</v>
      </c>
      <c r="KO138" s="423"/>
      <c r="KP138" s="423"/>
      <c r="KQ138" s="423"/>
      <c r="KR138" s="423"/>
      <c r="KS138" s="421"/>
      <c r="KT138" s="422"/>
      <c r="KU138" s="269" t="str">
        <f t="shared" si="272"/>
        <v/>
      </c>
      <c r="KV138" s="180">
        <v>1</v>
      </c>
      <c r="KW138" s="269" t="str">
        <f t="shared" si="273"/>
        <v/>
      </c>
      <c r="KX138" s="180">
        <v>1</v>
      </c>
      <c r="KY138" s="181">
        <v>1</v>
      </c>
      <c r="KZ138" s="181">
        <v>1</v>
      </c>
      <c r="LA138" s="183">
        <v>1</v>
      </c>
      <c r="LB138" s="183">
        <v>1</v>
      </c>
      <c r="LC138" s="183">
        <v>1</v>
      </c>
      <c r="LD138" s="183">
        <v>1</v>
      </c>
      <c r="LE138" s="183">
        <v>1</v>
      </c>
      <c r="LF138" s="183">
        <v>1</v>
      </c>
      <c r="LG138" s="192" t="str">
        <f ca="1">IF(ISBLANK(KS138),"",ROUND(AVERAGE(OFFSET(KX138:LF138,0,0,1,ion21Coop!$F$42)),1))</f>
        <v/>
      </c>
      <c r="LH138" s="269" t="str">
        <f t="shared" si="274"/>
        <v/>
      </c>
      <c r="LJ138" s="119">
        <f t="shared" si="312"/>
        <v>14</v>
      </c>
      <c r="LK138" s="123" t="str">
        <f t="shared" si="333"/>
        <v/>
      </c>
      <c r="LL138" s="123">
        <v>133</v>
      </c>
      <c r="LM138" s="423"/>
      <c r="LN138" s="423"/>
      <c r="LO138" s="423"/>
      <c r="LP138" s="423"/>
      <c r="LQ138" s="421"/>
      <c r="LR138" s="422"/>
      <c r="LS138" s="269" t="str">
        <f t="shared" si="275"/>
        <v/>
      </c>
      <c r="LT138" s="180">
        <v>1</v>
      </c>
      <c r="LU138" s="269" t="str">
        <f t="shared" si="276"/>
        <v/>
      </c>
      <c r="LV138" s="180">
        <v>1</v>
      </c>
      <c r="LW138" s="181">
        <v>1</v>
      </c>
      <c r="LX138" s="181">
        <v>1</v>
      </c>
      <c r="LY138" s="183">
        <v>1</v>
      </c>
      <c r="LZ138" s="183">
        <v>1</v>
      </c>
      <c r="MA138" s="183">
        <v>1</v>
      </c>
      <c r="MB138" s="183">
        <v>1</v>
      </c>
      <c r="MC138" s="183">
        <v>1</v>
      </c>
      <c r="MD138" s="183">
        <v>1</v>
      </c>
      <c r="ME138" s="192" t="str">
        <f ca="1">IF(ISBLANK(LQ138),"",ROUND(AVERAGE(OFFSET(LV138:MD138,0,0,1,ion21Coop!$F$42)),1))</f>
        <v/>
      </c>
      <c r="MF138" s="269" t="str">
        <f t="shared" si="277"/>
        <v/>
      </c>
      <c r="MH138" s="119">
        <f t="shared" si="313"/>
        <v>15</v>
      </c>
      <c r="MI138" s="123" t="str">
        <f t="shared" si="334"/>
        <v/>
      </c>
      <c r="MJ138" s="123">
        <v>133</v>
      </c>
      <c r="MK138" s="423"/>
      <c r="ML138" s="423"/>
      <c r="MM138" s="423"/>
      <c r="MN138" s="423"/>
      <c r="MO138" s="421"/>
      <c r="MP138" s="422"/>
      <c r="MQ138" s="269" t="str">
        <f t="shared" si="278"/>
        <v/>
      </c>
      <c r="MR138" s="180">
        <v>1</v>
      </c>
      <c r="MS138" s="269" t="str">
        <f t="shared" si="279"/>
        <v/>
      </c>
      <c r="MT138" s="180">
        <v>1</v>
      </c>
      <c r="MU138" s="181">
        <v>1</v>
      </c>
      <c r="MV138" s="181">
        <v>1</v>
      </c>
      <c r="MW138" s="183">
        <v>1</v>
      </c>
      <c r="MX138" s="183">
        <v>1</v>
      </c>
      <c r="MY138" s="183">
        <v>1</v>
      </c>
      <c r="MZ138" s="183">
        <v>1</v>
      </c>
      <c r="NA138" s="183">
        <v>1</v>
      </c>
      <c r="NB138" s="183">
        <v>1</v>
      </c>
      <c r="NC138" s="192" t="str">
        <f ca="1">IF(ISBLANK(MO138),"",ROUND(AVERAGE(OFFSET(MT138:NB138,0,0,1,ion21Coop!$F$42)),1))</f>
        <v/>
      </c>
      <c r="ND138" s="269" t="str">
        <f t="shared" si="280"/>
        <v/>
      </c>
      <c r="NF138" s="119">
        <f t="shared" si="314"/>
        <v>16</v>
      </c>
      <c r="NG138" s="123" t="str">
        <f t="shared" si="335"/>
        <v/>
      </c>
      <c r="NH138" s="123">
        <v>133</v>
      </c>
      <c r="NI138" s="423"/>
      <c r="NJ138" s="423"/>
      <c r="NK138" s="423"/>
      <c r="NL138" s="423"/>
      <c r="NM138" s="421"/>
      <c r="NN138" s="422"/>
      <c r="NO138" s="269" t="str">
        <f t="shared" si="281"/>
        <v/>
      </c>
      <c r="NP138" s="180">
        <v>1</v>
      </c>
      <c r="NQ138" s="269" t="str">
        <f t="shared" si="282"/>
        <v/>
      </c>
      <c r="NR138" s="180">
        <v>1</v>
      </c>
      <c r="NS138" s="181">
        <v>1</v>
      </c>
      <c r="NT138" s="181">
        <v>1</v>
      </c>
      <c r="NU138" s="183">
        <v>1</v>
      </c>
      <c r="NV138" s="183">
        <v>1</v>
      </c>
      <c r="NW138" s="183">
        <v>1</v>
      </c>
      <c r="NX138" s="183">
        <v>1</v>
      </c>
      <c r="NY138" s="183">
        <v>1</v>
      </c>
      <c r="NZ138" s="183">
        <v>1</v>
      </c>
      <c r="OA138" s="192" t="str">
        <f ca="1">IF(ISBLANK(NM138),"",ROUND(AVERAGE(OFFSET(NR138:NZ138,0,0,1,ion21Coop!$F$42)),1))</f>
        <v/>
      </c>
      <c r="OB138" s="269" t="str">
        <f t="shared" si="283"/>
        <v/>
      </c>
      <c r="OD138" s="119">
        <f t="shared" si="315"/>
        <v>17</v>
      </c>
      <c r="OE138" s="123" t="str">
        <f t="shared" si="336"/>
        <v/>
      </c>
      <c r="OF138" s="123">
        <v>133</v>
      </c>
      <c r="OG138" s="423"/>
      <c r="OH138" s="423"/>
      <c r="OI138" s="423"/>
      <c r="OJ138" s="423"/>
      <c r="OK138" s="421"/>
      <c r="OL138" s="422"/>
      <c r="OM138" s="269" t="str">
        <f t="shared" si="284"/>
        <v/>
      </c>
      <c r="ON138" s="180">
        <v>1</v>
      </c>
      <c r="OO138" s="269" t="str">
        <f t="shared" si="285"/>
        <v/>
      </c>
      <c r="OP138" s="180">
        <v>1</v>
      </c>
      <c r="OQ138" s="181">
        <v>1</v>
      </c>
      <c r="OR138" s="181">
        <v>1</v>
      </c>
      <c r="OS138" s="183">
        <v>1</v>
      </c>
      <c r="OT138" s="183">
        <v>1</v>
      </c>
      <c r="OU138" s="183">
        <v>1</v>
      </c>
      <c r="OV138" s="183">
        <v>1</v>
      </c>
      <c r="OW138" s="183">
        <v>1</v>
      </c>
      <c r="OX138" s="183">
        <v>1</v>
      </c>
      <c r="OY138" s="192" t="str">
        <f ca="1">IF(ISBLANK(OK138),"",ROUND(AVERAGE(OFFSET(OP138:OX138,0,0,1,ion21Coop!$F$42)),1))</f>
        <v/>
      </c>
      <c r="OZ138" s="269" t="str">
        <f t="shared" si="286"/>
        <v/>
      </c>
      <c r="PB138" s="119">
        <f t="shared" si="316"/>
        <v>18</v>
      </c>
      <c r="PC138" s="123" t="str">
        <f t="shared" si="337"/>
        <v/>
      </c>
      <c r="PD138" s="123">
        <v>133</v>
      </c>
      <c r="PE138" s="423"/>
      <c r="PF138" s="423"/>
      <c r="PG138" s="423"/>
      <c r="PH138" s="423"/>
      <c r="PI138" s="421"/>
      <c r="PJ138" s="422"/>
      <c r="PK138" s="269" t="str">
        <f t="shared" si="287"/>
        <v/>
      </c>
      <c r="PL138" s="180">
        <v>1</v>
      </c>
      <c r="PM138" s="269" t="str">
        <f t="shared" si="288"/>
        <v/>
      </c>
      <c r="PN138" s="180">
        <v>1</v>
      </c>
      <c r="PO138" s="181">
        <v>1</v>
      </c>
      <c r="PP138" s="181">
        <v>1</v>
      </c>
      <c r="PQ138" s="183">
        <v>1</v>
      </c>
      <c r="PR138" s="183">
        <v>1</v>
      </c>
      <c r="PS138" s="183">
        <v>1</v>
      </c>
      <c r="PT138" s="183">
        <v>1</v>
      </c>
      <c r="PU138" s="183">
        <v>1</v>
      </c>
      <c r="PV138" s="183">
        <v>1</v>
      </c>
      <c r="PW138" s="192" t="str">
        <f ca="1">IF(ISBLANK(PI138),"",ROUND(AVERAGE(OFFSET(PN138:PV138,0,0,1,ion21Coop!$F$42)),1))</f>
        <v/>
      </c>
      <c r="PX138" s="269" t="str">
        <f t="shared" si="289"/>
        <v/>
      </c>
      <c r="PZ138" s="119">
        <f t="shared" si="317"/>
        <v>19</v>
      </c>
      <c r="QA138" s="123" t="str">
        <f t="shared" si="338"/>
        <v/>
      </c>
      <c r="QB138" s="123">
        <v>133</v>
      </c>
      <c r="QC138" s="423"/>
      <c r="QD138" s="423"/>
      <c r="QE138" s="423"/>
      <c r="QF138" s="423"/>
      <c r="QG138" s="421"/>
      <c r="QH138" s="422"/>
      <c r="QI138" s="269" t="str">
        <f t="shared" si="290"/>
        <v/>
      </c>
      <c r="QJ138" s="180">
        <v>1</v>
      </c>
      <c r="QK138" s="269" t="str">
        <f t="shared" si="291"/>
        <v/>
      </c>
      <c r="QL138" s="180">
        <v>1</v>
      </c>
      <c r="QM138" s="181">
        <v>1</v>
      </c>
      <c r="QN138" s="181">
        <v>1</v>
      </c>
      <c r="QO138" s="183">
        <v>1</v>
      </c>
      <c r="QP138" s="183">
        <v>1</v>
      </c>
      <c r="QQ138" s="183">
        <v>1</v>
      </c>
      <c r="QR138" s="183">
        <v>1</v>
      </c>
      <c r="QS138" s="183">
        <v>1</v>
      </c>
      <c r="QT138" s="183">
        <v>1</v>
      </c>
      <c r="QU138" s="192" t="str">
        <f ca="1">IF(ISBLANK(QG138),"",ROUND(AVERAGE(OFFSET(QL138:QT138,0,0,1,ion21Coop!$F$42)),1))</f>
        <v/>
      </c>
      <c r="QV138" s="269" t="str">
        <f t="shared" si="292"/>
        <v/>
      </c>
      <c r="QX138" s="119">
        <f t="shared" si="318"/>
        <v>20</v>
      </c>
      <c r="QY138" s="123" t="str">
        <f t="shared" si="339"/>
        <v/>
      </c>
      <c r="QZ138" s="123">
        <v>133</v>
      </c>
      <c r="RA138" s="423"/>
      <c r="RB138" s="423"/>
      <c r="RC138" s="423"/>
      <c r="RD138" s="423"/>
      <c r="RE138" s="421"/>
      <c r="RF138" s="422"/>
      <c r="RG138" s="269" t="str">
        <f t="shared" si="293"/>
        <v/>
      </c>
      <c r="RH138" s="180">
        <v>1</v>
      </c>
      <c r="RI138" s="269" t="str">
        <f t="shared" si="294"/>
        <v/>
      </c>
      <c r="RJ138" s="180">
        <v>1</v>
      </c>
      <c r="RK138" s="181">
        <v>1</v>
      </c>
      <c r="RL138" s="181">
        <v>1</v>
      </c>
      <c r="RM138" s="183">
        <v>1</v>
      </c>
      <c r="RN138" s="183">
        <v>1</v>
      </c>
      <c r="RO138" s="183">
        <v>1</v>
      </c>
      <c r="RP138" s="183">
        <v>1</v>
      </c>
      <c r="RQ138" s="183">
        <v>1</v>
      </c>
      <c r="RR138" s="183">
        <v>1</v>
      </c>
      <c r="RS138" s="192" t="str">
        <f ca="1">IF(ISBLANK(RE138),"",ROUND(AVERAGE(OFFSET(RJ138:RR138,0,0,1,ion21Coop!$F$42)),1))</f>
        <v/>
      </c>
      <c r="RT138" s="269" t="str">
        <f t="shared" si="295"/>
        <v/>
      </c>
      <c r="RV138" s="119">
        <f t="shared" si="319"/>
        <v>21</v>
      </c>
      <c r="RW138" s="123" t="str">
        <f t="shared" si="340"/>
        <v/>
      </c>
      <c r="RX138" s="123">
        <v>133</v>
      </c>
      <c r="RY138" s="423"/>
      <c r="RZ138" s="423"/>
      <c r="SA138" s="423"/>
      <c r="SB138" s="423"/>
      <c r="SC138" s="421"/>
      <c r="SD138" s="422"/>
      <c r="SE138" s="269" t="str">
        <f t="shared" si="296"/>
        <v/>
      </c>
      <c r="SF138" s="180">
        <v>1</v>
      </c>
      <c r="SG138" s="269" t="str">
        <f t="shared" si="297"/>
        <v/>
      </c>
      <c r="SH138" s="180">
        <v>1</v>
      </c>
      <c r="SI138" s="181">
        <v>1</v>
      </c>
      <c r="SJ138" s="181">
        <v>1</v>
      </c>
      <c r="SK138" s="183">
        <v>1</v>
      </c>
      <c r="SL138" s="183">
        <v>1</v>
      </c>
      <c r="SM138" s="183">
        <v>1</v>
      </c>
      <c r="SN138" s="183">
        <v>1</v>
      </c>
      <c r="SO138" s="183">
        <v>1</v>
      </c>
      <c r="SP138" s="183">
        <v>1</v>
      </c>
      <c r="SQ138" s="192" t="str">
        <f ca="1">IF(ISBLANK(SC138),"",ROUND(AVERAGE(OFFSET(SH138:SP138,0,0,1,ion21Coop!$F$42)),1))</f>
        <v/>
      </c>
      <c r="SR138" s="269" t="str">
        <f t="shared" si="298"/>
        <v/>
      </c>
      <c r="ST138" s="565"/>
      <c r="SU138" s="565"/>
      <c r="SV138" s="566"/>
      <c r="SW138" s="567"/>
      <c r="SX138" s="565"/>
      <c r="SY138" s="566"/>
      <c r="SZ138" s="568"/>
      <c r="TA138" s="567"/>
      <c r="TB138" s="553"/>
    </row>
    <row r="139" spans="10:522" x14ac:dyDescent="0.3">
      <c r="J139" s="119">
        <f t="shared" si="299"/>
        <v>1</v>
      </c>
      <c r="K139" s="123" t="str">
        <f t="shared" si="320"/>
        <v>YaJo</v>
      </c>
      <c r="L139" s="123">
        <v>134</v>
      </c>
      <c r="M139" s="351"/>
      <c r="N139" s="351"/>
      <c r="O139" s="351"/>
      <c r="P139" s="351"/>
      <c r="Q139" s="369"/>
      <c r="R139" s="370"/>
      <c r="S139" s="269" t="str">
        <f t="shared" si="236"/>
        <v/>
      </c>
      <c r="T139" s="180">
        <v>1</v>
      </c>
      <c r="U139" s="269" t="str">
        <f t="shared" si="237"/>
        <v/>
      </c>
      <c r="V139" s="180">
        <v>1</v>
      </c>
      <c r="W139" s="181">
        <v>1</v>
      </c>
      <c r="X139" s="181">
        <v>1</v>
      </c>
      <c r="Y139" s="183">
        <v>1</v>
      </c>
      <c r="Z139" s="183">
        <v>1</v>
      </c>
      <c r="AA139" s="183">
        <v>1</v>
      </c>
      <c r="AB139" s="183">
        <v>1</v>
      </c>
      <c r="AC139" s="183">
        <v>1</v>
      </c>
      <c r="AD139" s="183">
        <v>1</v>
      </c>
      <c r="AE139" s="192" t="str">
        <f ca="1">IF(ISBLANK(Q139),"",ROUND(AVERAGE(OFFSET(V139:AD139,0,0,1,ion21Coop!$F$42)),1))</f>
        <v/>
      </c>
      <c r="AF139" s="269" t="str">
        <f t="shared" si="238"/>
        <v/>
      </c>
      <c r="AH139" s="119">
        <f t="shared" si="300"/>
        <v>2</v>
      </c>
      <c r="AI139" s="123" t="str">
        <f t="shared" si="321"/>
        <v>GeLo</v>
      </c>
      <c r="AJ139" s="123">
        <v>134</v>
      </c>
      <c r="AK139" s="351"/>
      <c r="AL139" s="351"/>
      <c r="AM139" s="351"/>
      <c r="AN139" s="351"/>
      <c r="AO139" s="369"/>
      <c r="AP139" s="370"/>
      <c r="AQ139" s="269" t="str">
        <f t="shared" si="239"/>
        <v/>
      </c>
      <c r="AR139" s="180">
        <v>1</v>
      </c>
      <c r="AS139" s="269" t="str">
        <f t="shared" si="240"/>
        <v/>
      </c>
      <c r="AT139" s="180">
        <v>1</v>
      </c>
      <c r="AU139" s="181">
        <v>1</v>
      </c>
      <c r="AV139" s="181">
        <v>1</v>
      </c>
      <c r="AW139" s="183">
        <v>1</v>
      </c>
      <c r="AX139" s="183">
        <v>1</v>
      </c>
      <c r="AY139" s="183">
        <v>1</v>
      </c>
      <c r="AZ139" s="183">
        <v>1</v>
      </c>
      <c r="BA139" s="183">
        <v>1</v>
      </c>
      <c r="BB139" s="183">
        <v>1</v>
      </c>
      <c r="BC139" s="192" t="str">
        <f ca="1">IF(ISBLANK(AO139),"",ROUND(AVERAGE(OFFSET(AT139:BB139,0,0,1,ion21Coop!$F$42)),1))</f>
        <v/>
      </c>
      <c r="BD139" s="269" t="str">
        <f t="shared" si="241"/>
        <v/>
      </c>
      <c r="BF139" s="119">
        <f t="shared" si="301"/>
        <v>3</v>
      </c>
      <c r="BG139" s="123" t="str">
        <f t="shared" si="322"/>
        <v>MiDo</v>
      </c>
      <c r="BH139" s="123">
        <v>134</v>
      </c>
      <c r="BI139" s="351"/>
      <c r="BJ139" s="351"/>
      <c r="BK139" s="351"/>
      <c r="BL139" s="351"/>
      <c r="BM139" s="369"/>
      <c r="BN139" s="370"/>
      <c r="BO139" s="269" t="str">
        <f t="shared" si="242"/>
        <v/>
      </c>
      <c r="BP139" s="180">
        <v>1</v>
      </c>
      <c r="BQ139" s="269" t="str">
        <f t="shared" si="243"/>
        <v/>
      </c>
      <c r="BR139" s="180">
        <v>1</v>
      </c>
      <c r="BS139" s="181">
        <v>1</v>
      </c>
      <c r="BT139" s="181">
        <v>1</v>
      </c>
      <c r="BU139" s="183">
        <v>1</v>
      </c>
      <c r="BV139" s="183">
        <v>1</v>
      </c>
      <c r="BW139" s="183">
        <v>1</v>
      </c>
      <c r="BX139" s="183">
        <v>1</v>
      </c>
      <c r="BY139" s="183">
        <v>1</v>
      </c>
      <c r="BZ139" s="183">
        <v>1</v>
      </c>
      <c r="CA139" s="192" t="str">
        <f ca="1">IF(ISBLANK(BM139),"",ROUND(AVERAGE(OFFSET(BR139:BZ139,0,0,1,ion21Coop!$F$42)),1))</f>
        <v/>
      </c>
      <c r="CB139" s="269" t="str">
        <f t="shared" si="244"/>
        <v/>
      </c>
      <c r="CD139" s="119">
        <f t="shared" si="302"/>
        <v>4</v>
      </c>
      <c r="CE139" s="123" t="str">
        <f t="shared" si="323"/>
        <v>EmNi</v>
      </c>
      <c r="CF139" s="123">
        <v>134</v>
      </c>
      <c r="CG139" s="351"/>
      <c r="CH139" s="351"/>
      <c r="CI139" s="351"/>
      <c r="CJ139" s="351"/>
      <c r="CK139" s="369"/>
      <c r="CL139" s="370"/>
      <c r="CM139" s="269" t="str">
        <f t="shared" si="245"/>
        <v/>
      </c>
      <c r="CN139" s="180">
        <v>1</v>
      </c>
      <c r="CO139" s="269" t="str">
        <f t="shared" si="246"/>
        <v/>
      </c>
      <c r="CP139" s="180">
        <v>1</v>
      </c>
      <c r="CQ139" s="181">
        <v>1</v>
      </c>
      <c r="CR139" s="181">
        <v>1</v>
      </c>
      <c r="CS139" s="183">
        <v>1</v>
      </c>
      <c r="CT139" s="183">
        <v>1</v>
      </c>
      <c r="CU139" s="183">
        <v>1</v>
      </c>
      <c r="CV139" s="183">
        <v>1</v>
      </c>
      <c r="CW139" s="183">
        <v>1</v>
      </c>
      <c r="CX139" s="183">
        <v>1</v>
      </c>
      <c r="CY139" s="192" t="str">
        <f ca="1">IF(ISBLANK(CK139),"",ROUND(AVERAGE(OFFSET(CP139:CX139,0,0,1,ion21Coop!$F$42)),1))</f>
        <v/>
      </c>
      <c r="CZ139" s="269" t="str">
        <f t="shared" si="247"/>
        <v/>
      </c>
      <c r="DB139" s="119">
        <f t="shared" si="303"/>
        <v>5</v>
      </c>
      <c r="DC139" s="123" t="str">
        <f t="shared" si="324"/>
        <v>HeJe</v>
      </c>
      <c r="DD139" s="123">
        <v>134</v>
      </c>
      <c r="DE139" s="423"/>
      <c r="DF139" s="423"/>
      <c r="DG139" s="423"/>
      <c r="DH139" s="423"/>
      <c r="DI139" s="421"/>
      <c r="DJ139" s="422"/>
      <c r="DK139" s="269" t="str">
        <f t="shared" si="248"/>
        <v/>
      </c>
      <c r="DL139" s="180">
        <v>1</v>
      </c>
      <c r="DM139" s="269" t="str">
        <f t="shared" si="249"/>
        <v/>
      </c>
      <c r="DN139" s="180">
        <v>1</v>
      </c>
      <c r="DO139" s="181">
        <v>1</v>
      </c>
      <c r="DP139" s="181">
        <v>1</v>
      </c>
      <c r="DQ139" s="183">
        <v>1</v>
      </c>
      <c r="DR139" s="183">
        <v>1</v>
      </c>
      <c r="DS139" s="183">
        <v>1</v>
      </c>
      <c r="DT139" s="183">
        <v>1</v>
      </c>
      <c r="DU139" s="183">
        <v>1</v>
      </c>
      <c r="DV139" s="183">
        <v>1</v>
      </c>
      <c r="DW139" s="192" t="str">
        <f ca="1">IF(ISBLANK(DI139),"",ROUND(AVERAGE(OFFSET(DN139:DV139,0,0,1,ion21Coop!$F$42)),1))</f>
        <v/>
      </c>
      <c r="DX139" s="269" t="str">
        <f t="shared" si="250"/>
        <v/>
      </c>
      <c r="DZ139" s="119">
        <f t="shared" si="304"/>
        <v>6</v>
      </c>
      <c r="EA139" s="123" t="str">
        <f t="shared" si="325"/>
        <v/>
      </c>
      <c r="EB139" s="123">
        <v>134</v>
      </c>
      <c r="EC139" s="423"/>
      <c r="ED139" s="423"/>
      <c r="EE139" s="423"/>
      <c r="EF139" s="423"/>
      <c r="EG139" s="421"/>
      <c r="EH139" s="422"/>
      <c r="EI139" s="269" t="str">
        <f t="shared" si="251"/>
        <v/>
      </c>
      <c r="EJ139" s="180">
        <v>1</v>
      </c>
      <c r="EK139" s="269" t="str">
        <f t="shared" si="252"/>
        <v/>
      </c>
      <c r="EL139" s="180">
        <v>1</v>
      </c>
      <c r="EM139" s="181">
        <v>1</v>
      </c>
      <c r="EN139" s="181">
        <v>1</v>
      </c>
      <c r="EO139" s="183">
        <v>1</v>
      </c>
      <c r="EP139" s="183">
        <v>1</v>
      </c>
      <c r="EQ139" s="183">
        <v>1</v>
      </c>
      <c r="ER139" s="183">
        <v>1</v>
      </c>
      <c r="ES139" s="183">
        <v>1</v>
      </c>
      <c r="ET139" s="183">
        <v>1</v>
      </c>
      <c r="EU139" s="192" t="str">
        <f ca="1">IF(ISBLANK(EG139),"",ROUND(AVERAGE(OFFSET(EL139:ET139,0,0,1,ion21Coop!$F$42)),1))</f>
        <v/>
      </c>
      <c r="EV139" s="269" t="str">
        <f t="shared" si="253"/>
        <v/>
      </c>
      <c r="EX139" s="119">
        <f t="shared" si="305"/>
        <v>7</v>
      </c>
      <c r="EY139" s="123" t="str">
        <f t="shared" si="326"/>
        <v/>
      </c>
      <c r="EZ139" s="123">
        <v>134</v>
      </c>
      <c r="FA139" s="423"/>
      <c r="FB139" s="423"/>
      <c r="FC139" s="423"/>
      <c r="FD139" s="423"/>
      <c r="FE139" s="421"/>
      <c r="FF139" s="422"/>
      <c r="FG139" s="269" t="str">
        <f t="shared" si="254"/>
        <v/>
      </c>
      <c r="FH139" s="180">
        <v>1</v>
      </c>
      <c r="FI139" s="269" t="str">
        <f t="shared" si="255"/>
        <v/>
      </c>
      <c r="FJ139" s="180">
        <v>1</v>
      </c>
      <c r="FK139" s="181">
        <v>1</v>
      </c>
      <c r="FL139" s="181">
        <v>1</v>
      </c>
      <c r="FM139" s="183">
        <v>1</v>
      </c>
      <c r="FN139" s="183">
        <v>1</v>
      </c>
      <c r="FO139" s="183">
        <v>1</v>
      </c>
      <c r="FP139" s="183">
        <v>1</v>
      </c>
      <c r="FQ139" s="183">
        <v>1</v>
      </c>
      <c r="FR139" s="183">
        <v>1</v>
      </c>
      <c r="FS139" s="192" t="str">
        <f ca="1">IF(ISBLANK(FE139),"",ROUND(AVERAGE(OFFSET(FJ139:FR139,0,0,1,ion21Coop!$F$42)),1))</f>
        <v/>
      </c>
      <c r="FT139" s="269" t="str">
        <f t="shared" si="256"/>
        <v/>
      </c>
      <c r="FV139" s="119">
        <f t="shared" si="306"/>
        <v>8</v>
      </c>
      <c r="FW139" s="123" t="str">
        <f t="shared" si="327"/>
        <v/>
      </c>
      <c r="FX139" s="123">
        <v>134</v>
      </c>
      <c r="FY139" s="423"/>
      <c r="FZ139" s="423"/>
      <c r="GA139" s="423"/>
      <c r="GB139" s="423"/>
      <c r="GC139" s="421"/>
      <c r="GD139" s="422"/>
      <c r="GE139" s="269" t="str">
        <f t="shared" si="257"/>
        <v/>
      </c>
      <c r="GF139" s="180">
        <v>1</v>
      </c>
      <c r="GG139" s="269" t="str">
        <f t="shared" si="258"/>
        <v/>
      </c>
      <c r="GH139" s="180">
        <v>1</v>
      </c>
      <c r="GI139" s="181">
        <v>1</v>
      </c>
      <c r="GJ139" s="181">
        <v>1</v>
      </c>
      <c r="GK139" s="183">
        <v>1</v>
      </c>
      <c r="GL139" s="183">
        <v>1</v>
      </c>
      <c r="GM139" s="183">
        <v>1</v>
      </c>
      <c r="GN139" s="183">
        <v>1</v>
      </c>
      <c r="GO139" s="183">
        <v>1</v>
      </c>
      <c r="GP139" s="183">
        <v>1</v>
      </c>
      <c r="GQ139" s="192" t="str">
        <f ca="1">IF(ISBLANK(GC139),"",ROUND(AVERAGE(OFFSET(GH139:GP139,0,0,1,ion21Coop!$F$42)),1))</f>
        <v/>
      </c>
      <c r="GR139" s="269" t="str">
        <f t="shared" si="259"/>
        <v/>
      </c>
      <c r="GT139" s="119">
        <f t="shared" si="307"/>
        <v>9</v>
      </c>
      <c r="GU139" s="123" t="str">
        <f t="shared" si="328"/>
        <v/>
      </c>
      <c r="GV139" s="123">
        <v>134</v>
      </c>
      <c r="GW139" s="423"/>
      <c r="GX139" s="423"/>
      <c r="GY139" s="423"/>
      <c r="GZ139" s="423"/>
      <c r="HA139" s="421"/>
      <c r="HB139" s="422"/>
      <c r="HC139" s="269" t="str">
        <f t="shared" si="260"/>
        <v/>
      </c>
      <c r="HD139" s="180">
        <v>1</v>
      </c>
      <c r="HE139" s="269" t="str">
        <f t="shared" si="261"/>
        <v/>
      </c>
      <c r="HF139" s="180">
        <v>1</v>
      </c>
      <c r="HG139" s="181">
        <v>1</v>
      </c>
      <c r="HH139" s="181">
        <v>1</v>
      </c>
      <c r="HI139" s="183">
        <v>1</v>
      </c>
      <c r="HJ139" s="183">
        <v>1</v>
      </c>
      <c r="HK139" s="183">
        <v>1</v>
      </c>
      <c r="HL139" s="183">
        <v>1</v>
      </c>
      <c r="HM139" s="183">
        <v>1</v>
      </c>
      <c r="HN139" s="183">
        <v>1</v>
      </c>
      <c r="HO139" s="192" t="str">
        <f ca="1">IF(ISBLANK(HA139),"",ROUND(AVERAGE(OFFSET(HF139:HN139,0,0,1,ion21Coop!$F$42)),1))</f>
        <v/>
      </c>
      <c r="HP139" s="269" t="str">
        <f t="shared" si="262"/>
        <v/>
      </c>
      <c r="HR139" s="119">
        <f t="shared" si="308"/>
        <v>10</v>
      </c>
      <c r="HS139" s="123" t="str">
        <f t="shared" si="329"/>
        <v/>
      </c>
      <c r="HT139" s="123">
        <v>134</v>
      </c>
      <c r="HU139" s="423"/>
      <c r="HV139" s="423"/>
      <c r="HW139" s="423"/>
      <c r="HX139" s="423"/>
      <c r="HY139" s="421"/>
      <c r="HZ139" s="422"/>
      <c r="IA139" s="269" t="str">
        <f t="shared" si="263"/>
        <v/>
      </c>
      <c r="IB139" s="180">
        <v>1</v>
      </c>
      <c r="IC139" s="269" t="str">
        <f t="shared" si="264"/>
        <v/>
      </c>
      <c r="ID139" s="180">
        <v>1</v>
      </c>
      <c r="IE139" s="181">
        <v>1</v>
      </c>
      <c r="IF139" s="181">
        <v>1</v>
      </c>
      <c r="IG139" s="183">
        <v>1</v>
      </c>
      <c r="IH139" s="183">
        <v>1</v>
      </c>
      <c r="II139" s="183">
        <v>1</v>
      </c>
      <c r="IJ139" s="183">
        <v>1</v>
      </c>
      <c r="IK139" s="183">
        <v>1</v>
      </c>
      <c r="IL139" s="183">
        <v>1</v>
      </c>
      <c r="IM139" s="192" t="str">
        <f ca="1">IF(ISBLANK(HY139),"",ROUND(AVERAGE(OFFSET(ID139:IL139,0,0,1,ion21Coop!$F$42)),1))</f>
        <v/>
      </c>
      <c r="IN139" s="269" t="str">
        <f t="shared" si="265"/>
        <v/>
      </c>
      <c r="IP139" s="119">
        <f t="shared" si="309"/>
        <v>11</v>
      </c>
      <c r="IQ139" s="123" t="str">
        <f t="shared" si="330"/>
        <v/>
      </c>
      <c r="IR139" s="123">
        <v>134</v>
      </c>
      <c r="IS139" s="423"/>
      <c r="IT139" s="423"/>
      <c r="IU139" s="423"/>
      <c r="IV139" s="423"/>
      <c r="IW139" s="421"/>
      <c r="IX139" s="422"/>
      <c r="IY139" s="269" t="str">
        <f t="shared" si="266"/>
        <v/>
      </c>
      <c r="IZ139" s="180">
        <v>1</v>
      </c>
      <c r="JA139" s="269" t="str">
        <f t="shared" si="267"/>
        <v/>
      </c>
      <c r="JB139" s="180">
        <v>1</v>
      </c>
      <c r="JC139" s="181">
        <v>1</v>
      </c>
      <c r="JD139" s="181">
        <v>1</v>
      </c>
      <c r="JE139" s="183">
        <v>1</v>
      </c>
      <c r="JF139" s="183">
        <v>1</v>
      </c>
      <c r="JG139" s="183">
        <v>1</v>
      </c>
      <c r="JH139" s="183">
        <v>1</v>
      </c>
      <c r="JI139" s="183">
        <v>1</v>
      </c>
      <c r="JJ139" s="183">
        <v>1</v>
      </c>
      <c r="JK139" s="192" t="str">
        <f ca="1">IF(ISBLANK(IW139),"",ROUND(AVERAGE(OFFSET(JB139:JJ139,0,0,1,ion21Coop!$F$42)),1))</f>
        <v/>
      </c>
      <c r="JL139" s="269" t="str">
        <f t="shared" si="268"/>
        <v/>
      </c>
      <c r="JN139" s="119">
        <f t="shared" si="310"/>
        <v>12</v>
      </c>
      <c r="JO139" s="123" t="str">
        <f t="shared" si="331"/>
        <v/>
      </c>
      <c r="JP139" s="123">
        <v>134</v>
      </c>
      <c r="JQ139" s="423"/>
      <c r="JR139" s="423"/>
      <c r="JS139" s="423"/>
      <c r="JT139" s="423"/>
      <c r="JU139" s="421"/>
      <c r="JV139" s="422"/>
      <c r="JW139" s="269" t="str">
        <f t="shared" si="269"/>
        <v/>
      </c>
      <c r="JX139" s="180">
        <v>1</v>
      </c>
      <c r="JY139" s="269" t="str">
        <f t="shared" si="270"/>
        <v/>
      </c>
      <c r="JZ139" s="180">
        <v>1</v>
      </c>
      <c r="KA139" s="181">
        <v>1</v>
      </c>
      <c r="KB139" s="181">
        <v>1</v>
      </c>
      <c r="KC139" s="183">
        <v>1</v>
      </c>
      <c r="KD139" s="183">
        <v>1</v>
      </c>
      <c r="KE139" s="183">
        <v>1</v>
      </c>
      <c r="KF139" s="183">
        <v>1</v>
      </c>
      <c r="KG139" s="183">
        <v>1</v>
      </c>
      <c r="KH139" s="183">
        <v>1</v>
      </c>
      <c r="KI139" s="192" t="str">
        <f ca="1">IF(ISBLANK(JU139),"",ROUND(AVERAGE(OFFSET(JZ139:KH139,0,0,1,ion21Coop!$F$42)),1))</f>
        <v/>
      </c>
      <c r="KJ139" s="269" t="str">
        <f t="shared" si="271"/>
        <v/>
      </c>
      <c r="KL139" s="119">
        <f t="shared" si="311"/>
        <v>13</v>
      </c>
      <c r="KM139" s="123" t="str">
        <f t="shared" si="332"/>
        <v/>
      </c>
      <c r="KN139" s="123">
        <v>134</v>
      </c>
      <c r="KO139" s="423"/>
      <c r="KP139" s="423"/>
      <c r="KQ139" s="423"/>
      <c r="KR139" s="423"/>
      <c r="KS139" s="421"/>
      <c r="KT139" s="422"/>
      <c r="KU139" s="269" t="str">
        <f t="shared" si="272"/>
        <v/>
      </c>
      <c r="KV139" s="180">
        <v>1</v>
      </c>
      <c r="KW139" s="269" t="str">
        <f t="shared" si="273"/>
        <v/>
      </c>
      <c r="KX139" s="180">
        <v>1</v>
      </c>
      <c r="KY139" s="181">
        <v>1</v>
      </c>
      <c r="KZ139" s="181">
        <v>1</v>
      </c>
      <c r="LA139" s="183">
        <v>1</v>
      </c>
      <c r="LB139" s="183">
        <v>1</v>
      </c>
      <c r="LC139" s="183">
        <v>1</v>
      </c>
      <c r="LD139" s="183">
        <v>1</v>
      </c>
      <c r="LE139" s="183">
        <v>1</v>
      </c>
      <c r="LF139" s="183">
        <v>1</v>
      </c>
      <c r="LG139" s="192" t="str">
        <f ca="1">IF(ISBLANK(KS139),"",ROUND(AVERAGE(OFFSET(KX139:LF139,0,0,1,ion21Coop!$F$42)),1))</f>
        <v/>
      </c>
      <c r="LH139" s="269" t="str">
        <f t="shared" si="274"/>
        <v/>
      </c>
      <c r="LJ139" s="119">
        <f t="shared" si="312"/>
        <v>14</v>
      </c>
      <c r="LK139" s="123" t="str">
        <f t="shared" si="333"/>
        <v/>
      </c>
      <c r="LL139" s="123">
        <v>134</v>
      </c>
      <c r="LM139" s="423"/>
      <c r="LN139" s="423"/>
      <c r="LO139" s="423"/>
      <c r="LP139" s="423"/>
      <c r="LQ139" s="421"/>
      <c r="LR139" s="422"/>
      <c r="LS139" s="269" t="str">
        <f t="shared" si="275"/>
        <v/>
      </c>
      <c r="LT139" s="180">
        <v>1</v>
      </c>
      <c r="LU139" s="269" t="str">
        <f t="shared" si="276"/>
        <v/>
      </c>
      <c r="LV139" s="180">
        <v>1</v>
      </c>
      <c r="LW139" s="181">
        <v>1</v>
      </c>
      <c r="LX139" s="181">
        <v>1</v>
      </c>
      <c r="LY139" s="183">
        <v>1</v>
      </c>
      <c r="LZ139" s="183">
        <v>1</v>
      </c>
      <c r="MA139" s="183">
        <v>1</v>
      </c>
      <c r="MB139" s="183">
        <v>1</v>
      </c>
      <c r="MC139" s="183">
        <v>1</v>
      </c>
      <c r="MD139" s="183">
        <v>1</v>
      </c>
      <c r="ME139" s="192" t="str">
        <f ca="1">IF(ISBLANK(LQ139),"",ROUND(AVERAGE(OFFSET(LV139:MD139,0,0,1,ion21Coop!$F$42)),1))</f>
        <v/>
      </c>
      <c r="MF139" s="269" t="str">
        <f t="shared" si="277"/>
        <v/>
      </c>
      <c r="MH139" s="119">
        <f t="shared" si="313"/>
        <v>15</v>
      </c>
      <c r="MI139" s="123" t="str">
        <f t="shared" si="334"/>
        <v/>
      </c>
      <c r="MJ139" s="123">
        <v>134</v>
      </c>
      <c r="MK139" s="423"/>
      <c r="ML139" s="423"/>
      <c r="MM139" s="423"/>
      <c r="MN139" s="423"/>
      <c r="MO139" s="421"/>
      <c r="MP139" s="422"/>
      <c r="MQ139" s="269" t="str">
        <f t="shared" si="278"/>
        <v/>
      </c>
      <c r="MR139" s="180">
        <v>1</v>
      </c>
      <c r="MS139" s="269" t="str">
        <f t="shared" si="279"/>
        <v/>
      </c>
      <c r="MT139" s="180">
        <v>1</v>
      </c>
      <c r="MU139" s="181">
        <v>1</v>
      </c>
      <c r="MV139" s="181">
        <v>1</v>
      </c>
      <c r="MW139" s="183">
        <v>1</v>
      </c>
      <c r="MX139" s="183">
        <v>1</v>
      </c>
      <c r="MY139" s="183">
        <v>1</v>
      </c>
      <c r="MZ139" s="183">
        <v>1</v>
      </c>
      <c r="NA139" s="183">
        <v>1</v>
      </c>
      <c r="NB139" s="183">
        <v>1</v>
      </c>
      <c r="NC139" s="192" t="str">
        <f ca="1">IF(ISBLANK(MO139),"",ROUND(AVERAGE(OFFSET(MT139:NB139,0,0,1,ion21Coop!$F$42)),1))</f>
        <v/>
      </c>
      <c r="ND139" s="269" t="str">
        <f t="shared" si="280"/>
        <v/>
      </c>
      <c r="NF139" s="119">
        <f t="shared" si="314"/>
        <v>16</v>
      </c>
      <c r="NG139" s="123" t="str">
        <f t="shared" si="335"/>
        <v/>
      </c>
      <c r="NH139" s="123">
        <v>134</v>
      </c>
      <c r="NI139" s="423"/>
      <c r="NJ139" s="423"/>
      <c r="NK139" s="423"/>
      <c r="NL139" s="423"/>
      <c r="NM139" s="421"/>
      <c r="NN139" s="422"/>
      <c r="NO139" s="269" t="str">
        <f t="shared" si="281"/>
        <v/>
      </c>
      <c r="NP139" s="180">
        <v>1</v>
      </c>
      <c r="NQ139" s="269" t="str">
        <f t="shared" si="282"/>
        <v/>
      </c>
      <c r="NR139" s="180">
        <v>1</v>
      </c>
      <c r="NS139" s="181">
        <v>1</v>
      </c>
      <c r="NT139" s="181">
        <v>1</v>
      </c>
      <c r="NU139" s="183">
        <v>1</v>
      </c>
      <c r="NV139" s="183">
        <v>1</v>
      </c>
      <c r="NW139" s="183">
        <v>1</v>
      </c>
      <c r="NX139" s="183">
        <v>1</v>
      </c>
      <c r="NY139" s="183">
        <v>1</v>
      </c>
      <c r="NZ139" s="183">
        <v>1</v>
      </c>
      <c r="OA139" s="192" t="str">
        <f ca="1">IF(ISBLANK(NM139),"",ROUND(AVERAGE(OFFSET(NR139:NZ139,0,0,1,ion21Coop!$F$42)),1))</f>
        <v/>
      </c>
      <c r="OB139" s="269" t="str">
        <f t="shared" si="283"/>
        <v/>
      </c>
      <c r="OD139" s="119">
        <f t="shared" si="315"/>
        <v>17</v>
      </c>
      <c r="OE139" s="123" t="str">
        <f t="shared" si="336"/>
        <v/>
      </c>
      <c r="OF139" s="123">
        <v>134</v>
      </c>
      <c r="OG139" s="423"/>
      <c r="OH139" s="423"/>
      <c r="OI139" s="423"/>
      <c r="OJ139" s="423"/>
      <c r="OK139" s="421"/>
      <c r="OL139" s="422"/>
      <c r="OM139" s="269" t="str">
        <f t="shared" si="284"/>
        <v/>
      </c>
      <c r="ON139" s="180">
        <v>1</v>
      </c>
      <c r="OO139" s="269" t="str">
        <f t="shared" si="285"/>
        <v/>
      </c>
      <c r="OP139" s="180">
        <v>1</v>
      </c>
      <c r="OQ139" s="181">
        <v>1</v>
      </c>
      <c r="OR139" s="181">
        <v>1</v>
      </c>
      <c r="OS139" s="183">
        <v>1</v>
      </c>
      <c r="OT139" s="183">
        <v>1</v>
      </c>
      <c r="OU139" s="183">
        <v>1</v>
      </c>
      <c r="OV139" s="183">
        <v>1</v>
      </c>
      <c r="OW139" s="183">
        <v>1</v>
      </c>
      <c r="OX139" s="183">
        <v>1</v>
      </c>
      <c r="OY139" s="192" t="str">
        <f ca="1">IF(ISBLANK(OK139),"",ROUND(AVERAGE(OFFSET(OP139:OX139,0,0,1,ion21Coop!$F$42)),1))</f>
        <v/>
      </c>
      <c r="OZ139" s="269" t="str">
        <f t="shared" si="286"/>
        <v/>
      </c>
      <c r="PB139" s="119">
        <f t="shared" si="316"/>
        <v>18</v>
      </c>
      <c r="PC139" s="123" t="str">
        <f t="shared" si="337"/>
        <v/>
      </c>
      <c r="PD139" s="123">
        <v>134</v>
      </c>
      <c r="PE139" s="423"/>
      <c r="PF139" s="423"/>
      <c r="PG139" s="423"/>
      <c r="PH139" s="423"/>
      <c r="PI139" s="421"/>
      <c r="PJ139" s="422"/>
      <c r="PK139" s="269" t="str">
        <f t="shared" si="287"/>
        <v/>
      </c>
      <c r="PL139" s="180">
        <v>1</v>
      </c>
      <c r="PM139" s="269" t="str">
        <f t="shared" si="288"/>
        <v/>
      </c>
      <c r="PN139" s="180">
        <v>1</v>
      </c>
      <c r="PO139" s="181">
        <v>1</v>
      </c>
      <c r="PP139" s="181">
        <v>1</v>
      </c>
      <c r="PQ139" s="183">
        <v>1</v>
      </c>
      <c r="PR139" s="183">
        <v>1</v>
      </c>
      <c r="PS139" s="183">
        <v>1</v>
      </c>
      <c r="PT139" s="183">
        <v>1</v>
      </c>
      <c r="PU139" s="183">
        <v>1</v>
      </c>
      <c r="PV139" s="183">
        <v>1</v>
      </c>
      <c r="PW139" s="192" t="str">
        <f ca="1">IF(ISBLANK(PI139),"",ROUND(AVERAGE(OFFSET(PN139:PV139,0,0,1,ion21Coop!$F$42)),1))</f>
        <v/>
      </c>
      <c r="PX139" s="269" t="str">
        <f t="shared" si="289"/>
        <v/>
      </c>
      <c r="PZ139" s="119">
        <f t="shared" si="317"/>
        <v>19</v>
      </c>
      <c r="QA139" s="123" t="str">
        <f t="shared" si="338"/>
        <v/>
      </c>
      <c r="QB139" s="123">
        <v>134</v>
      </c>
      <c r="QC139" s="423"/>
      <c r="QD139" s="423"/>
      <c r="QE139" s="423"/>
      <c r="QF139" s="423"/>
      <c r="QG139" s="421"/>
      <c r="QH139" s="422"/>
      <c r="QI139" s="269" t="str">
        <f t="shared" si="290"/>
        <v/>
      </c>
      <c r="QJ139" s="180">
        <v>1</v>
      </c>
      <c r="QK139" s="269" t="str">
        <f t="shared" si="291"/>
        <v/>
      </c>
      <c r="QL139" s="180">
        <v>1</v>
      </c>
      <c r="QM139" s="181">
        <v>1</v>
      </c>
      <c r="QN139" s="181">
        <v>1</v>
      </c>
      <c r="QO139" s="183">
        <v>1</v>
      </c>
      <c r="QP139" s="183">
        <v>1</v>
      </c>
      <c r="QQ139" s="183">
        <v>1</v>
      </c>
      <c r="QR139" s="183">
        <v>1</v>
      </c>
      <c r="QS139" s="183">
        <v>1</v>
      </c>
      <c r="QT139" s="183">
        <v>1</v>
      </c>
      <c r="QU139" s="192" t="str">
        <f ca="1">IF(ISBLANK(QG139),"",ROUND(AVERAGE(OFFSET(QL139:QT139,0,0,1,ion21Coop!$F$42)),1))</f>
        <v/>
      </c>
      <c r="QV139" s="269" t="str">
        <f t="shared" si="292"/>
        <v/>
      </c>
      <c r="QX139" s="119">
        <f t="shared" si="318"/>
        <v>20</v>
      </c>
      <c r="QY139" s="123" t="str">
        <f t="shared" si="339"/>
        <v/>
      </c>
      <c r="QZ139" s="123">
        <v>134</v>
      </c>
      <c r="RA139" s="423"/>
      <c r="RB139" s="423"/>
      <c r="RC139" s="423"/>
      <c r="RD139" s="423"/>
      <c r="RE139" s="421"/>
      <c r="RF139" s="422"/>
      <c r="RG139" s="269" t="str">
        <f t="shared" si="293"/>
        <v/>
      </c>
      <c r="RH139" s="180">
        <v>1</v>
      </c>
      <c r="RI139" s="269" t="str">
        <f t="shared" si="294"/>
        <v/>
      </c>
      <c r="RJ139" s="180">
        <v>1</v>
      </c>
      <c r="RK139" s="181">
        <v>1</v>
      </c>
      <c r="RL139" s="181">
        <v>1</v>
      </c>
      <c r="RM139" s="183">
        <v>1</v>
      </c>
      <c r="RN139" s="183">
        <v>1</v>
      </c>
      <c r="RO139" s="183">
        <v>1</v>
      </c>
      <c r="RP139" s="183">
        <v>1</v>
      </c>
      <c r="RQ139" s="183">
        <v>1</v>
      </c>
      <c r="RR139" s="183">
        <v>1</v>
      </c>
      <c r="RS139" s="192" t="str">
        <f ca="1">IF(ISBLANK(RE139),"",ROUND(AVERAGE(OFFSET(RJ139:RR139,0,0,1,ion21Coop!$F$42)),1))</f>
        <v/>
      </c>
      <c r="RT139" s="269" t="str">
        <f t="shared" si="295"/>
        <v/>
      </c>
      <c r="RV139" s="119">
        <f t="shared" si="319"/>
        <v>21</v>
      </c>
      <c r="RW139" s="123" t="str">
        <f t="shared" si="340"/>
        <v/>
      </c>
      <c r="RX139" s="123">
        <v>134</v>
      </c>
      <c r="RY139" s="423"/>
      <c r="RZ139" s="423"/>
      <c r="SA139" s="423"/>
      <c r="SB139" s="423"/>
      <c r="SC139" s="421"/>
      <c r="SD139" s="422"/>
      <c r="SE139" s="269" t="str">
        <f t="shared" si="296"/>
        <v/>
      </c>
      <c r="SF139" s="180">
        <v>1</v>
      </c>
      <c r="SG139" s="269" t="str">
        <f t="shared" si="297"/>
        <v/>
      </c>
      <c r="SH139" s="180">
        <v>1</v>
      </c>
      <c r="SI139" s="181">
        <v>1</v>
      </c>
      <c r="SJ139" s="181">
        <v>1</v>
      </c>
      <c r="SK139" s="183">
        <v>1</v>
      </c>
      <c r="SL139" s="183">
        <v>1</v>
      </c>
      <c r="SM139" s="183">
        <v>1</v>
      </c>
      <c r="SN139" s="183">
        <v>1</v>
      </c>
      <c r="SO139" s="183">
        <v>1</v>
      </c>
      <c r="SP139" s="183">
        <v>1</v>
      </c>
      <c r="SQ139" s="192" t="str">
        <f ca="1">IF(ISBLANK(SC139),"",ROUND(AVERAGE(OFFSET(SH139:SP139,0,0,1,ion21Coop!$F$42)),1))</f>
        <v/>
      </c>
      <c r="SR139" s="269" t="str">
        <f t="shared" si="298"/>
        <v/>
      </c>
      <c r="ST139" s="565"/>
      <c r="SU139" s="565"/>
      <c r="SV139" s="566"/>
      <c r="SW139" s="567"/>
      <c r="SX139" s="565"/>
      <c r="SY139" s="566"/>
      <c r="SZ139" s="568"/>
      <c r="TA139" s="567"/>
      <c r="TB139" s="553"/>
    </row>
    <row r="140" spans="10:522" x14ac:dyDescent="0.3">
      <c r="J140" s="119">
        <f t="shared" si="299"/>
        <v>1</v>
      </c>
      <c r="K140" s="123" t="str">
        <f t="shared" si="320"/>
        <v>YaJo</v>
      </c>
      <c r="L140" s="123">
        <v>135</v>
      </c>
      <c r="M140" s="351"/>
      <c r="N140" s="351"/>
      <c r="O140" s="351"/>
      <c r="P140" s="351"/>
      <c r="Q140" s="369"/>
      <c r="R140" s="370"/>
      <c r="S140" s="269" t="str">
        <f t="shared" si="236"/>
        <v/>
      </c>
      <c r="T140" s="180">
        <v>1</v>
      </c>
      <c r="U140" s="269" t="str">
        <f t="shared" si="237"/>
        <v/>
      </c>
      <c r="V140" s="180">
        <v>1</v>
      </c>
      <c r="W140" s="181">
        <v>1</v>
      </c>
      <c r="X140" s="181">
        <v>1</v>
      </c>
      <c r="Y140" s="183">
        <v>1</v>
      </c>
      <c r="Z140" s="183">
        <v>1</v>
      </c>
      <c r="AA140" s="183">
        <v>1</v>
      </c>
      <c r="AB140" s="183">
        <v>1</v>
      </c>
      <c r="AC140" s="183">
        <v>1</v>
      </c>
      <c r="AD140" s="183">
        <v>1</v>
      </c>
      <c r="AE140" s="192" t="str">
        <f ca="1">IF(ISBLANK(Q140),"",ROUND(AVERAGE(OFFSET(V140:AD140,0,0,1,ion21Coop!$F$42)),1))</f>
        <v/>
      </c>
      <c r="AF140" s="269" t="str">
        <f t="shared" si="238"/>
        <v/>
      </c>
      <c r="AH140" s="119">
        <f t="shared" si="300"/>
        <v>2</v>
      </c>
      <c r="AI140" s="123" t="str">
        <f t="shared" si="321"/>
        <v>GeLo</v>
      </c>
      <c r="AJ140" s="123">
        <v>135</v>
      </c>
      <c r="AK140" s="351"/>
      <c r="AL140" s="351"/>
      <c r="AM140" s="351"/>
      <c r="AN140" s="351"/>
      <c r="AO140" s="369"/>
      <c r="AP140" s="370"/>
      <c r="AQ140" s="269" t="str">
        <f t="shared" si="239"/>
        <v/>
      </c>
      <c r="AR140" s="180">
        <v>1</v>
      </c>
      <c r="AS140" s="269" t="str">
        <f t="shared" si="240"/>
        <v/>
      </c>
      <c r="AT140" s="180">
        <v>1</v>
      </c>
      <c r="AU140" s="181">
        <v>1</v>
      </c>
      <c r="AV140" s="181">
        <v>1</v>
      </c>
      <c r="AW140" s="183">
        <v>1</v>
      </c>
      <c r="AX140" s="183">
        <v>1</v>
      </c>
      <c r="AY140" s="183">
        <v>1</v>
      </c>
      <c r="AZ140" s="183">
        <v>1</v>
      </c>
      <c r="BA140" s="183">
        <v>1</v>
      </c>
      <c r="BB140" s="183">
        <v>1</v>
      </c>
      <c r="BC140" s="192" t="str">
        <f ca="1">IF(ISBLANK(AO140),"",ROUND(AVERAGE(OFFSET(AT140:BB140,0,0,1,ion21Coop!$F$42)),1))</f>
        <v/>
      </c>
      <c r="BD140" s="269" t="str">
        <f t="shared" si="241"/>
        <v/>
      </c>
      <c r="BF140" s="119">
        <f t="shared" si="301"/>
        <v>3</v>
      </c>
      <c r="BG140" s="123" t="str">
        <f t="shared" si="322"/>
        <v>MiDo</v>
      </c>
      <c r="BH140" s="123">
        <v>135</v>
      </c>
      <c r="BI140" s="351"/>
      <c r="BJ140" s="351"/>
      <c r="BK140" s="351"/>
      <c r="BL140" s="351"/>
      <c r="BM140" s="369"/>
      <c r="BN140" s="370"/>
      <c r="BO140" s="269" t="str">
        <f t="shared" si="242"/>
        <v/>
      </c>
      <c r="BP140" s="180">
        <v>1</v>
      </c>
      <c r="BQ140" s="269" t="str">
        <f t="shared" si="243"/>
        <v/>
      </c>
      <c r="BR140" s="180">
        <v>1</v>
      </c>
      <c r="BS140" s="181">
        <v>1</v>
      </c>
      <c r="BT140" s="181">
        <v>1</v>
      </c>
      <c r="BU140" s="183">
        <v>1</v>
      </c>
      <c r="BV140" s="183">
        <v>1</v>
      </c>
      <c r="BW140" s="183">
        <v>1</v>
      </c>
      <c r="BX140" s="183">
        <v>1</v>
      </c>
      <c r="BY140" s="183">
        <v>1</v>
      </c>
      <c r="BZ140" s="183">
        <v>1</v>
      </c>
      <c r="CA140" s="192" t="str">
        <f ca="1">IF(ISBLANK(BM140),"",ROUND(AVERAGE(OFFSET(BR140:BZ140,0,0,1,ion21Coop!$F$42)),1))</f>
        <v/>
      </c>
      <c r="CB140" s="269" t="str">
        <f t="shared" si="244"/>
        <v/>
      </c>
      <c r="CD140" s="119">
        <f t="shared" si="302"/>
        <v>4</v>
      </c>
      <c r="CE140" s="123" t="str">
        <f t="shared" si="323"/>
        <v>EmNi</v>
      </c>
      <c r="CF140" s="123">
        <v>135</v>
      </c>
      <c r="CG140" s="351"/>
      <c r="CH140" s="351"/>
      <c r="CI140" s="351"/>
      <c r="CJ140" s="351"/>
      <c r="CK140" s="369"/>
      <c r="CL140" s="370"/>
      <c r="CM140" s="269" t="str">
        <f t="shared" si="245"/>
        <v/>
      </c>
      <c r="CN140" s="180">
        <v>1</v>
      </c>
      <c r="CO140" s="269" t="str">
        <f t="shared" si="246"/>
        <v/>
      </c>
      <c r="CP140" s="180">
        <v>1</v>
      </c>
      <c r="CQ140" s="181">
        <v>1</v>
      </c>
      <c r="CR140" s="181">
        <v>1</v>
      </c>
      <c r="CS140" s="183">
        <v>1</v>
      </c>
      <c r="CT140" s="183">
        <v>1</v>
      </c>
      <c r="CU140" s="183">
        <v>1</v>
      </c>
      <c r="CV140" s="183">
        <v>1</v>
      </c>
      <c r="CW140" s="183">
        <v>1</v>
      </c>
      <c r="CX140" s="183">
        <v>1</v>
      </c>
      <c r="CY140" s="192" t="str">
        <f ca="1">IF(ISBLANK(CK140),"",ROUND(AVERAGE(OFFSET(CP140:CX140,0,0,1,ion21Coop!$F$42)),1))</f>
        <v/>
      </c>
      <c r="CZ140" s="269" t="str">
        <f t="shared" si="247"/>
        <v/>
      </c>
      <c r="DB140" s="119">
        <f t="shared" si="303"/>
        <v>5</v>
      </c>
      <c r="DC140" s="123" t="str">
        <f t="shared" si="324"/>
        <v>HeJe</v>
      </c>
      <c r="DD140" s="123">
        <v>135</v>
      </c>
      <c r="DE140" s="423"/>
      <c r="DF140" s="423"/>
      <c r="DG140" s="423"/>
      <c r="DH140" s="423"/>
      <c r="DI140" s="421"/>
      <c r="DJ140" s="422"/>
      <c r="DK140" s="269" t="str">
        <f t="shared" si="248"/>
        <v/>
      </c>
      <c r="DL140" s="180">
        <v>1</v>
      </c>
      <c r="DM140" s="269" t="str">
        <f t="shared" si="249"/>
        <v/>
      </c>
      <c r="DN140" s="180">
        <v>1</v>
      </c>
      <c r="DO140" s="181">
        <v>1</v>
      </c>
      <c r="DP140" s="181">
        <v>1</v>
      </c>
      <c r="DQ140" s="183">
        <v>1</v>
      </c>
      <c r="DR140" s="183">
        <v>1</v>
      </c>
      <c r="DS140" s="183">
        <v>1</v>
      </c>
      <c r="DT140" s="183">
        <v>1</v>
      </c>
      <c r="DU140" s="183">
        <v>1</v>
      </c>
      <c r="DV140" s="183">
        <v>1</v>
      </c>
      <c r="DW140" s="192" t="str">
        <f ca="1">IF(ISBLANK(DI140),"",ROUND(AVERAGE(OFFSET(DN140:DV140,0,0,1,ion21Coop!$F$42)),1))</f>
        <v/>
      </c>
      <c r="DX140" s="269" t="str">
        <f t="shared" si="250"/>
        <v/>
      </c>
      <c r="DZ140" s="119">
        <f t="shared" si="304"/>
        <v>6</v>
      </c>
      <c r="EA140" s="123" t="str">
        <f t="shared" si="325"/>
        <v/>
      </c>
      <c r="EB140" s="123">
        <v>135</v>
      </c>
      <c r="EC140" s="423"/>
      <c r="ED140" s="423"/>
      <c r="EE140" s="423"/>
      <c r="EF140" s="423"/>
      <c r="EG140" s="421"/>
      <c r="EH140" s="422"/>
      <c r="EI140" s="269" t="str">
        <f t="shared" si="251"/>
        <v/>
      </c>
      <c r="EJ140" s="180">
        <v>1</v>
      </c>
      <c r="EK140" s="269" t="str">
        <f t="shared" si="252"/>
        <v/>
      </c>
      <c r="EL140" s="180">
        <v>1</v>
      </c>
      <c r="EM140" s="181">
        <v>1</v>
      </c>
      <c r="EN140" s="181">
        <v>1</v>
      </c>
      <c r="EO140" s="183">
        <v>1</v>
      </c>
      <c r="EP140" s="183">
        <v>1</v>
      </c>
      <c r="EQ140" s="183">
        <v>1</v>
      </c>
      <c r="ER140" s="183">
        <v>1</v>
      </c>
      <c r="ES140" s="183">
        <v>1</v>
      </c>
      <c r="ET140" s="183">
        <v>1</v>
      </c>
      <c r="EU140" s="192" t="str">
        <f ca="1">IF(ISBLANK(EG140),"",ROUND(AVERAGE(OFFSET(EL140:ET140,0,0,1,ion21Coop!$F$42)),1))</f>
        <v/>
      </c>
      <c r="EV140" s="269" t="str">
        <f t="shared" si="253"/>
        <v/>
      </c>
      <c r="EX140" s="119">
        <f t="shared" si="305"/>
        <v>7</v>
      </c>
      <c r="EY140" s="123" t="str">
        <f t="shared" si="326"/>
        <v/>
      </c>
      <c r="EZ140" s="123">
        <v>135</v>
      </c>
      <c r="FA140" s="423"/>
      <c r="FB140" s="423"/>
      <c r="FC140" s="423"/>
      <c r="FD140" s="423"/>
      <c r="FE140" s="421"/>
      <c r="FF140" s="422"/>
      <c r="FG140" s="269" t="str">
        <f t="shared" si="254"/>
        <v/>
      </c>
      <c r="FH140" s="180">
        <v>1</v>
      </c>
      <c r="FI140" s="269" t="str">
        <f t="shared" si="255"/>
        <v/>
      </c>
      <c r="FJ140" s="180">
        <v>1</v>
      </c>
      <c r="FK140" s="181">
        <v>1</v>
      </c>
      <c r="FL140" s="181">
        <v>1</v>
      </c>
      <c r="FM140" s="183">
        <v>1</v>
      </c>
      <c r="FN140" s="183">
        <v>1</v>
      </c>
      <c r="FO140" s="183">
        <v>1</v>
      </c>
      <c r="FP140" s="183">
        <v>1</v>
      </c>
      <c r="FQ140" s="183">
        <v>1</v>
      </c>
      <c r="FR140" s="183">
        <v>1</v>
      </c>
      <c r="FS140" s="192" t="str">
        <f ca="1">IF(ISBLANK(FE140),"",ROUND(AVERAGE(OFFSET(FJ140:FR140,0,0,1,ion21Coop!$F$42)),1))</f>
        <v/>
      </c>
      <c r="FT140" s="269" t="str">
        <f t="shared" si="256"/>
        <v/>
      </c>
      <c r="FV140" s="119">
        <f t="shared" si="306"/>
        <v>8</v>
      </c>
      <c r="FW140" s="123" t="str">
        <f t="shared" si="327"/>
        <v/>
      </c>
      <c r="FX140" s="123">
        <v>135</v>
      </c>
      <c r="FY140" s="423"/>
      <c r="FZ140" s="423"/>
      <c r="GA140" s="423"/>
      <c r="GB140" s="423"/>
      <c r="GC140" s="421"/>
      <c r="GD140" s="422"/>
      <c r="GE140" s="269" t="str">
        <f t="shared" si="257"/>
        <v/>
      </c>
      <c r="GF140" s="180">
        <v>1</v>
      </c>
      <c r="GG140" s="269" t="str">
        <f t="shared" si="258"/>
        <v/>
      </c>
      <c r="GH140" s="180">
        <v>1</v>
      </c>
      <c r="GI140" s="181">
        <v>1</v>
      </c>
      <c r="GJ140" s="181">
        <v>1</v>
      </c>
      <c r="GK140" s="183">
        <v>1</v>
      </c>
      <c r="GL140" s="183">
        <v>1</v>
      </c>
      <c r="GM140" s="183">
        <v>1</v>
      </c>
      <c r="GN140" s="183">
        <v>1</v>
      </c>
      <c r="GO140" s="183">
        <v>1</v>
      </c>
      <c r="GP140" s="183">
        <v>1</v>
      </c>
      <c r="GQ140" s="192" t="str">
        <f ca="1">IF(ISBLANK(GC140),"",ROUND(AVERAGE(OFFSET(GH140:GP140,0,0,1,ion21Coop!$F$42)),1))</f>
        <v/>
      </c>
      <c r="GR140" s="269" t="str">
        <f t="shared" si="259"/>
        <v/>
      </c>
      <c r="GT140" s="119">
        <f t="shared" si="307"/>
        <v>9</v>
      </c>
      <c r="GU140" s="123" t="str">
        <f t="shared" si="328"/>
        <v/>
      </c>
      <c r="GV140" s="123">
        <v>135</v>
      </c>
      <c r="GW140" s="423"/>
      <c r="GX140" s="423"/>
      <c r="GY140" s="423"/>
      <c r="GZ140" s="423"/>
      <c r="HA140" s="421"/>
      <c r="HB140" s="422"/>
      <c r="HC140" s="269" t="str">
        <f t="shared" si="260"/>
        <v/>
      </c>
      <c r="HD140" s="180">
        <v>1</v>
      </c>
      <c r="HE140" s="269" t="str">
        <f t="shared" si="261"/>
        <v/>
      </c>
      <c r="HF140" s="180">
        <v>1</v>
      </c>
      <c r="HG140" s="181">
        <v>1</v>
      </c>
      <c r="HH140" s="181">
        <v>1</v>
      </c>
      <c r="HI140" s="183">
        <v>1</v>
      </c>
      <c r="HJ140" s="183">
        <v>1</v>
      </c>
      <c r="HK140" s="183">
        <v>1</v>
      </c>
      <c r="HL140" s="183">
        <v>1</v>
      </c>
      <c r="HM140" s="183">
        <v>1</v>
      </c>
      <c r="HN140" s="183">
        <v>1</v>
      </c>
      <c r="HO140" s="192" t="str">
        <f ca="1">IF(ISBLANK(HA140),"",ROUND(AVERAGE(OFFSET(HF140:HN140,0,0,1,ion21Coop!$F$42)),1))</f>
        <v/>
      </c>
      <c r="HP140" s="269" t="str">
        <f t="shared" si="262"/>
        <v/>
      </c>
      <c r="HR140" s="119">
        <f t="shared" si="308"/>
        <v>10</v>
      </c>
      <c r="HS140" s="123" t="str">
        <f t="shared" si="329"/>
        <v/>
      </c>
      <c r="HT140" s="123">
        <v>135</v>
      </c>
      <c r="HU140" s="423"/>
      <c r="HV140" s="423"/>
      <c r="HW140" s="423"/>
      <c r="HX140" s="423"/>
      <c r="HY140" s="421"/>
      <c r="HZ140" s="422"/>
      <c r="IA140" s="269" t="str">
        <f t="shared" si="263"/>
        <v/>
      </c>
      <c r="IB140" s="180">
        <v>1</v>
      </c>
      <c r="IC140" s="269" t="str">
        <f t="shared" si="264"/>
        <v/>
      </c>
      <c r="ID140" s="180">
        <v>1</v>
      </c>
      <c r="IE140" s="181">
        <v>1</v>
      </c>
      <c r="IF140" s="181">
        <v>1</v>
      </c>
      <c r="IG140" s="183">
        <v>1</v>
      </c>
      <c r="IH140" s="183">
        <v>1</v>
      </c>
      <c r="II140" s="183">
        <v>1</v>
      </c>
      <c r="IJ140" s="183">
        <v>1</v>
      </c>
      <c r="IK140" s="183">
        <v>1</v>
      </c>
      <c r="IL140" s="183">
        <v>1</v>
      </c>
      <c r="IM140" s="192" t="str">
        <f ca="1">IF(ISBLANK(HY140),"",ROUND(AVERAGE(OFFSET(ID140:IL140,0,0,1,ion21Coop!$F$42)),1))</f>
        <v/>
      </c>
      <c r="IN140" s="269" t="str">
        <f t="shared" si="265"/>
        <v/>
      </c>
      <c r="IP140" s="119">
        <f t="shared" si="309"/>
        <v>11</v>
      </c>
      <c r="IQ140" s="123" t="str">
        <f t="shared" si="330"/>
        <v/>
      </c>
      <c r="IR140" s="123">
        <v>135</v>
      </c>
      <c r="IS140" s="423"/>
      <c r="IT140" s="423"/>
      <c r="IU140" s="423"/>
      <c r="IV140" s="423"/>
      <c r="IW140" s="421"/>
      <c r="IX140" s="422"/>
      <c r="IY140" s="269" t="str">
        <f t="shared" si="266"/>
        <v/>
      </c>
      <c r="IZ140" s="180">
        <v>1</v>
      </c>
      <c r="JA140" s="269" t="str">
        <f t="shared" si="267"/>
        <v/>
      </c>
      <c r="JB140" s="180">
        <v>1</v>
      </c>
      <c r="JC140" s="181">
        <v>1</v>
      </c>
      <c r="JD140" s="181">
        <v>1</v>
      </c>
      <c r="JE140" s="183">
        <v>1</v>
      </c>
      <c r="JF140" s="183">
        <v>1</v>
      </c>
      <c r="JG140" s="183">
        <v>1</v>
      </c>
      <c r="JH140" s="183">
        <v>1</v>
      </c>
      <c r="JI140" s="183">
        <v>1</v>
      </c>
      <c r="JJ140" s="183">
        <v>1</v>
      </c>
      <c r="JK140" s="192" t="str">
        <f ca="1">IF(ISBLANK(IW140),"",ROUND(AVERAGE(OFFSET(JB140:JJ140,0,0,1,ion21Coop!$F$42)),1))</f>
        <v/>
      </c>
      <c r="JL140" s="269" t="str">
        <f t="shared" si="268"/>
        <v/>
      </c>
      <c r="JN140" s="119">
        <f t="shared" si="310"/>
        <v>12</v>
      </c>
      <c r="JO140" s="123" t="str">
        <f t="shared" si="331"/>
        <v/>
      </c>
      <c r="JP140" s="123">
        <v>135</v>
      </c>
      <c r="JQ140" s="423"/>
      <c r="JR140" s="423"/>
      <c r="JS140" s="423"/>
      <c r="JT140" s="423"/>
      <c r="JU140" s="421"/>
      <c r="JV140" s="422"/>
      <c r="JW140" s="269" t="str">
        <f t="shared" si="269"/>
        <v/>
      </c>
      <c r="JX140" s="180">
        <v>1</v>
      </c>
      <c r="JY140" s="269" t="str">
        <f t="shared" si="270"/>
        <v/>
      </c>
      <c r="JZ140" s="180">
        <v>1</v>
      </c>
      <c r="KA140" s="181">
        <v>1</v>
      </c>
      <c r="KB140" s="181">
        <v>1</v>
      </c>
      <c r="KC140" s="183">
        <v>1</v>
      </c>
      <c r="KD140" s="183">
        <v>1</v>
      </c>
      <c r="KE140" s="183">
        <v>1</v>
      </c>
      <c r="KF140" s="183">
        <v>1</v>
      </c>
      <c r="KG140" s="183">
        <v>1</v>
      </c>
      <c r="KH140" s="183">
        <v>1</v>
      </c>
      <c r="KI140" s="192" t="str">
        <f ca="1">IF(ISBLANK(JU140),"",ROUND(AVERAGE(OFFSET(JZ140:KH140,0,0,1,ion21Coop!$F$42)),1))</f>
        <v/>
      </c>
      <c r="KJ140" s="269" t="str">
        <f t="shared" si="271"/>
        <v/>
      </c>
      <c r="KL140" s="119">
        <f t="shared" si="311"/>
        <v>13</v>
      </c>
      <c r="KM140" s="123" t="str">
        <f t="shared" si="332"/>
        <v/>
      </c>
      <c r="KN140" s="123">
        <v>135</v>
      </c>
      <c r="KO140" s="423"/>
      <c r="KP140" s="423"/>
      <c r="KQ140" s="423"/>
      <c r="KR140" s="423"/>
      <c r="KS140" s="421"/>
      <c r="KT140" s="422"/>
      <c r="KU140" s="269" t="str">
        <f t="shared" si="272"/>
        <v/>
      </c>
      <c r="KV140" s="180">
        <v>1</v>
      </c>
      <c r="KW140" s="269" t="str">
        <f t="shared" si="273"/>
        <v/>
      </c>
      <c r="KX140" s="180">
        <v>1</v>
      </c>
      <c r="KY140" s="181">
        <v>1</v>
      </c>
      <c r="KZ140" s="181">
        <v>1</v>
      </c>
      <c r="LA140" s="183">
        <v>1</v>
      </c>
      <c r="LB140" s="183">
        <v>1</v>
      </c>
      <c r="LC140" s="183">
        <v>1</v>
      </c>
      <c r="LD140" s="183">
        <v>1</v>
      </c>
      <c r="LE140" s="183">
        <v>1</v>
      </c>
      <c r="LF140" s="183">
        <v>1</v>
      </c>
      <c r="LG140" s="192" t="str">
        <f ca="1">IF(ISBLANK(KS140),"",ROUND(AVERAGE(OFFSET(KX140:LF140,0,0,1,ion21Coop!$F$42)),1))</f>
        <v/>
      </c>
      <c r="LH140" s="269" t="str">
        <f t="shared" si="274"/>
        <v/>
      </c>
      <c r="LJ140" s="119">
        <f t="shared" si="312"/>
        <v>14</v>
      </c>
      <c r="LK140" s="123" t="str">
        <f t="shared" si="333"/>
        <v/>
      </c>
      <c r="LL140" s="123">
        <v>135</v>
      </c>
      <c r="LM140" s="423"/>
      <c r="LN140" s="423"/>
      <c r="LO140" s="423"/>
      <c r="LP140" s="423"/>
      <c r="LQ140" s="421"/>
      <c r="LR140" s="422"/>
      <c r="LS140" s="269" t="str">
        <f t="shared" si="275"/>
        <v/>
      </c>
      <c r="LT140" s="180">
        <v>1</v>
      </c>
      <c r="LU140" s="269" t="str">
        <f t="shared" si="276"/>
        <v/>
      </c>
      <c r="LV140" s="180">
        <v>1</v>
      </c>
      <c r="LW140" s="181">
        <v>1</v>
      </c>
      <c r="LX140" s="181">
        <v>1</v>
      </c>
      <c r="LY140" s="183">
        <v>1</v>
      </c>
      <c r="LZ140" s="183">
        <v>1</v>
      </c>
      <c r="MA140" s="183">
        <v>1</v>
      </c>
      <c r="MB140" s="183">
        <v>1</v>
      </c>
      <c r="MC140" s="183">
        <v>1</v>
      </c>
      <c r="MD140" s="183">
        <v>1</v>
      </c>
      <c r="ME140" s="192" t="str">
        <f ca="1">IF(ISBLANK(LQ140),"",ROUND(AVERAGE(OFFSET(LV140:MD140,0,0,1,ion21Coop!$F$42)),1))</f>
        <v/>
      </c>
      <c r="MF140" s="269" t="str">
        <f t="shared" si="277"/>
        <v/>
      </c>
      <c r="MH140" s="119">
        <f t="shared" si="313"/>
        <v>15</v>
      </c>
      <c r="MI140" s="123" t="str">
        <f t="shared" si="334"/>
        <v/>
      </c>
      <c r="MJ140" s="123">
        <v>135</v>
      </c>
      <c r="MK140" s="423"/>
      <c r="ML140" s="423"/>
      <c r="MM140" s="423"/>
      <c r="MN140" s="423"/>
      <c r="MO140" s="421"/>
      <c r="MP140" s="422"/>
      <c r="MQ140" s="269" t="str">
        <f t="shared" si="278"/>
        <v/>
      </c>
      <c r="MR140" s="180">
        <v>1</v>
      </c>
      <c r="MS140" s="269" t="str">
        <f t="shared" si="279"/>
        <v/>
      </c>
      <c r="MT140" s="180">
        <v>1</v>
      </c>
      <c r="MU140" s="181">
        <v>1</v>
      </c>
      <c r="MV140" s="181">
        <v>1</v>
      </c>
      <c r="MW140" s="183">
        <v>1</v>
      </c>
      <c r="MX140" s="183">
        <v>1</v>
      </c>
      <c r="MY140" s="183">
        <v>1</v>
      </c>
      <c r="MZ140" s="183">
        <v>1</v>
      </c>
      <c r="NA140" s="183">
        <v>1</v>
      </c>
      <c r="NB140" s="183">
        <v>1</v>
      </c>
      <c r="NC140" s="192" t="str">
        <f ca="1">IF(ISBLANK(MO140),"",ROUND(AVERAGE(OFFSET(MT140:NB140,0,0,1,ion21Coop!$F$42)),1))</f>
        <v/>
      </c>
      <c r="ND140" s="269" t="str">
        <f t="shared" si="280"/>
        <v/>
      </c>
      <c r="NF140" s="119">
        <f t="shared" si="314"/>
        <v>16</v>
      </c>
      <c r="NG140" s="123" t="str">
        <f t="shared" si="335"/>
        <v/>
      </c>
      <c r="NH140" s="123">
        <v>135</v>
      </c>
      <c r="NI140" s="423"/>
      <c r="NJ140" s="423"/>
      <c r="NK140" s="423"/>
      <c r="NL140" s="423"/>
      <c r="NM140" s="421"/>
      <c r="NN140" s="422"/>
      <c r="NO140" s="269" t="str">
        <f t="shared" si="281"/>
        <v/>
      </c>
      <c r="NP140" s="180">
        <v>1</v>
      </c>
      <c r="NQ140" s="269" t="str">
        <f t="shared" si="282"/>
        <v/>
      </c>
      <c r="NR140" s="180">
        <v>1</v>
      </c>
      <c r="NS140" s="181">
        <v>1</v>
      </c>
      <c r="NT140" s="181">
        <v>1</v>
      </c>
      <c r="NU140" s="183">
        <v>1</v>
      </c>
      <c r="NV140" s="183">
        <v>1</v>
      </c>
      <c r="NW140" s="183">
        <v>1</v>
      </c>
      <c r="NX140" s="183">
        <v>1</v>
      </c>
      <c r="NY140" s="183">
        <v>1</v>
      </c>
      <c r="NZ140" s="183">
        <v>1</v>
      </c>
      <c r="OA140" s="192" t="str">
        <f ca="1">IF(ISBLANK(NM140),"",ROUND(AVERAGE(OFFSET(NR140:NZ140,0,0,1,ion21Coop!$F$42)),1))</f>
        <v/>
      </c>
      <c r="OB140" s="269" t="str">
        <f t="shared" si="283"/>
        <v/>
      </c>
      <c r="OD140" s="119">
        <f t="shared" si="315"/>
        <v>17</v>
      </c>
      <c r="OE140" s="123" t="str">
        <f t="shared" si="336"/>
        <v/>
      </c>
      <c r="OF140" s="123">
        <v>135</v>
      </c>
      <c r="OG140" s="423"/>
      <c r="OH140" s="423"/>
      <c r="OI140" s="423"/>
      <c r="OJ140" s="423"/>
      <c r="OK140" s="421"/>
      <c r="OL140" s="422"/>
      <c r="OM140" s="269" t="str">
        <f t="shared" si="284"/>
        <v/>
      </c>
      <c r="ON140" s="180">
        <v>1</v>
      </c>
      <c r="OO140" s="269" t="str">
        <f t="shared" si="285"/>
        <v/>
      </c>
      <c r="OP140" s="180">
        <v>1</v>
      </c>
      <c r="OQ140" s="181">
        <v>1</v>
      </c>
      <c r="OR140" s="181">
        <v>1</v>
      </c>
      <c r="OS140" s="183">
        <v>1</v>
      </c>
      <c r="OT140" s="183">
        <v>1</v>
      </c>
      <c r="OU140" s="183">
        <v>1</v>
      </c>
      <c r="OV140" s="183">
        <v>1</v>
      </c>
      <c r="OW140" s="183">
        <v>1</v>
      </c>
      <c r="OX140" s="183">
        <v>1</v>
      </c>
      <c r="OY140" s="192" t="str">
        <f ca="1">IF(ISBLANK(OK140),"",ROUND(AVERAGE(OFFSET(OP140:OX140,0,0,1,ion21Coop!$F$42)),1))</f>
        <v/>
      </c>
      <c r="OZ140" s="269" t="str">
        <f t="shared" si="286"/>
        <v/>
      </c>
      <c r="PB140" s="119">
        <f t="shared" si="316"/>
        <v>18</v>
      </c>
      <c r="PC140" s="123" t="str">
        <f t="shared" si="337"/>
        <v/>
      </c>
      <c r="PD140" s="123">
        <v>135</v>
      </c>
      <c r="PE140" s="423"/>
      <c r="PF140" s="423"/>
      <c r="PG140" s="423"/>
      <c r="PH140" s="423"/>
      <c r="PI140" s="421"/>
      <c r="PJ140" s="422"/>
      <c r="PK140" s="269" t="str">
        <f t="shared" si="287"/>
        <v/>
      </c>
      <c r="PL140" s="180">
        <v>1</v>
      </c>
      <c r="PM140" s="269" t="str">
        <f t="shared" si="288"/>
        <v/>
      </c>
      <c r="PN140" s="180">
        <v>1</v>
      </c>
      <c r="PO140" s="181">
        <v>1</v>
      </c>
      <c r="PP140" s="181">
        <v>1</v>
      </c>
      <c r="PQ140" s="183">
        <v>1</v>
      </c>
      <c r="PR140" s="183">
        <v>1</v>
      </c>
      <c r="PS140" s="183">
        <v>1</v>
      </c>
      <c r="PT140" s="183">
        <v>1</v>
      </c>
      <c r="PU140" s="183">
        <v>1</v>
      </c>
      <c r="PV140" s="183">
        <v>1</v>
      </c>
      <c r="PW140" s="192" t="str">
        <f ca="1">IF(ISBLANK(PI140),"",ROUND(AVERAGE(OFFSET(PN140:PV140,0,0,1,ion21Coop!$F$42)),1))</f>
        <v/>
      </c>
      <c r="PX140" s="269" t="str">
        <f t="shared" si="289"/>
        <v/>
      </c>
      <c r="PZ140" s="119">
        <f t="shared" si="317"/>
        <v>19</v>
      </c>
      <c r="QA140" s="123" t="str">
        <f t="shared" si="338"/>
        <v/>
      </c>
      <c r="QB140" s="123">
        <v>135</v>
      </c>
      <c r="QC140" s="423"/>
      <c r="QD140" s="423"/>
      <c r="QE140" s="423"/>
      <c r="QF140" s="423"/>
      <c r="QG140" s="421"/>
      <c r="QH140" s="422"/>
      <c r="QI140" s="269" t="str">
        <f t="shared" si="290"/>
        <v/>
      </c>
      <c r="QJ140" s="180">
        <v>1</v>
      </c>
      <c r="QK140" s="269" t="str">
        <f t="shared" si="291"/>
        <v/>
      </c>
      <c r="QL140" s="180">
        <v>1</v>
      </c>
      <c r="QM140" s="181">
        <v>1</v>
      </c>
      <c r="QN140" s="181">
        <v>1</v>
      </c>
      <c r="QO140" s="183">
        <v>1</v>
      </c>
      <c r="QP140" s="183">
        <v>1</v>
      </c>
      <c r="QQ140" s="183">
        <v>1</v>
      </c>
      <c r="QR140" s="183">
        <v>1</v>
      </c>
      <c r="QS140" s="183">
        <v>1</v>
      </c>
      <c r="QT140" s="183">
        <v>1</v>
      </c>
      <c r="QU140" s="192" t="str">
        <f ca="1">IF(ISBLANK(QG140),"",ROUND(AVERAGE(OFFSET(QL140:QT140,0,0,1,ion21Coop!$F$42)),1))</f>
        <v/>
      </c>
      <c r="QV140" s="269" t="str">
        <f t="shared" si="292"/>
        <v/>
      </c>
      <c r="QX140" s="119">
        <f t="shared" si="318"/>
        <v>20</v>
      </c>
      <c r="QY140" s="123" t="str">
        <f t="shared" si="339"/>
        <v/>
      </c>
      <c r="QZ140" s="123">
        <v>135</v>
      </c>
      <c r="RA140" s="423"/>
      <c r="RB140" s="423"/>
      <c r="RC140" s="423"/>
      <c r="RD140" s="423"/>
      <c r="RE140" s="421"/>
      <c r="RF140" s="422"/>
      <c r="RG140" s="269" t="str">
        <f t="shared" si="293"/>
        <v/>
      </c>
      <c r="RH140" s="180">
        <v>1</v>
      </c>
      <c r="RI140" s="269" t="str">
        <f t="shared" si="294"/>
        <v/>
      </c>
      <c r="RJ140" s="180">
        <v>1</v>
      </c>
      <c r="RK140" s="181">
        <v>1</v>
      </c>
      <c r="RL140" s="181">
        <v>1</v>
      </c>
      <c r="RM140" s="183">
        <v>1</v>
      </c>
      <c r="RN140" s="183">
        <v>1</v>
      </c>
      <c r="RO140" s="183">
        <v>1</v>
      </c>
      <c r="RP140" s="183">
        <v>1</v>
      </c>
      <c r="RQ140" s="183">
        <v>1</v>
      </c>
      <c r="RR140" s="183">
        <v>1</v>
      </c>
      <c r="RS140" s="192" t="str">
        <f ca="1">IF(ISBLANK(RE140),"",ROUND(AVERAGE(OFFSET(RJ140:RR140,0,0,1,ion21Coop!$F$42)),1))</f>
        <v/>
      </c>
      <c r="RT140" s="269" t="str">
        <f t="shared" si="295"/>
        <v/>
      </c>
      <c r="RV140" s="119">
        <f t="shared" si="319"/>
        <v>21</v>
      </c>
      <c r="RW140" s="123" t="str">
        <f t="shared" si="340"/>
        <v/>
      </c>
      <c r="RX140" s="123">
        <v>135</v>
      </c>
      <c r="RY140" s="423"/>
      <c r="RZ140" s="423"/>
      <c r="SA140" s="423"/>
      <c r="SB140" s="423"/>
      <c r="SC140" s="421"/>
      <c r="SD140" s="422"/>
      <c r="SE140" s="269" t="str">
        <f t="shared" si="296"/>
        <v/>
      </c>
      <c r="SF140" s="180">
        <v>1</v>
      </c>
      <c r="SG140" s="269" t="str">
        <f t="shared" si="297"/>
        <v/>
      </c>
      <c r="SH140" s="180">
        <v>1</v>
      </c>
      <c r="SI140" s="181">
        <v>1</v>
      </c>
      <c r="SJ140" s="181">
        <v>1</v>
      </c>
      <c r="SK140" s="183">
        <v>1</v>
      </c>
      <c r="SL140" s="183">
        <v>1</v>
      </c>
      <c r="SM140" s="183">
        <v>1</v>
      </c>
      <c r="SN140" s="183">
        <v>1</v>
      </c>
      <c r="SO140" s="183">
        <v>1</v>
      </c>
      <c r="SP140" s="183">
        <v>1</v>
      </c>
      <c r="SQ140" s="192" t="str">
        <f ca="1">IF(ISBLANK(SC140),"",ROUND(AVERAGE(OFFSET(SH140:SP140,0,0,1,ion21Coop!$F$42)),1))</f>
        <v/>
      </c>
      <c r="SR140" s="269" t="str">
        <f t="shared" si="298"/>
        <v/>
      </c>
      <c r="ST140" s="565"/>
      <c r="SU140" s="565"/>
      <c r="SV140" s="566"/>
      <c r="SW140" s="567"/>
      <c r="SX140" s="565"/>
      <c r="SY140" s="566"/>
      <c r="SZ140" s="568"/>
      <c r="TA140" s="567"/>
      <c r="TB140" s="553"/>
    </row>
    <row r="141" spans="10:522" x14ac:dyDescent="0.3">
      <c r="J141" s="119">
        <f t="shared" si="299"/>
        <v>1</v>
      </c>
      <c r="K141" s="123" t="str">
        <f t="shared" si="320"/>
        <v>YaJo</v>
      </c>
      <c r="L141" s="123">
        <v>136</v>
      </c>
      <c r="M141" s="351"/>
      <c r="N141" s="351"/>
      <c r="O141" s="351"/>
      <c r="P141" s="351"/>
      <c r="Q141" s="369"/>
      <c r="R141" s="370"/>
      <c r="S141" s="269" t="str">
        <f t="shared" si="236"/>
        <v/>
      </c>
      <c r="T141" s="180">
        <v>1</v>
      </c>
      <c r="U141" s="269" t="str">
        <f t="shared" si="237"/>
        <v/>
      </c>
      <c r="V141" s="180">
        <v>1</v>
      </c>
      <c r="W141" s="181">
        <v>1</v>
      </c>
      <c r="X141" s="181">
        <v>1</v>
      </c>
      <c r="Y141" s="183">
        <v>1</v>
      </c>
      <c r="Z141" s="183">
        <v>1</v>
      </c>
      <c r="AA141" s="183">
        <v>1</v>
      </c>
      <c r="AB141" s="183">
        <v>1</v>
      </c>
      <c r="AC141" s="183">
        <v>1</v>
      </c>
      <c r="AD141" s="183">
        <v>1</v>
      </c>
      <c r="AE141" s="192" t="str">
        <f ca="1">IF(ISBLANK(Q141),"",ROUND(AVERAGE(OFFSET(V141:AD141,0,0,1,ion21Coop!$F$42)),1))</f>
        <v/>
      </c>
      <c r="AF141" s="269" t="str">
        <f t="shared" si="238"/>
        <v/>
      </c>
      <c r="AH141" s="119">
        <f t="shared" si="300"/>
        <v>2</v>
      </c>
      <c r="AI141" s="123" t="str">
        <f t="shared" si="321"/>
        <v>GeLo</v>
      </c>
      <c r="AJ141" s="123">
        <v>136</v>
      </c>
      <c r="AK141" s="351"/>
      <c r="AL141" s="351"/>
      <c r="AM141" s="351"/>
      <c r="AN141" s="351"/>
      <c r="AO141" s="369"/>
      <c r="AP141" s="370"/>
      <c r="AQ141" s="269" t="str">
        <f t="shared" si="239"/>
        <v/>
      </c>
      <c r="AR141" s="180">
        <v>1</v>
      </c>
      <c r="AS141" s="269" t="str">
        <f t="shared" si="240"/>
        <v/>
      </c>
      <c r="AT141" s="180">
        <v>1</v>
      </c>
      <c r="AU141" s="181">
        <v>1</v>
      </c>
      <c r="AV141" s="181">
        <v>1</v>
      </c>
      <c r="AW141" s="183">
        <v>1</v>
      </c>
      <c r="AX141" s="183">
        <v>1</v>
      </c>
      <c r="AY141" s="183">
        <v>1</v>
      </c>
      <c r="AZ141" s="183">
        <v>1</v>
      </c>
      <c r="BA141" s="183">
        <v>1</v>
      </c>
      <c r="BB141" s="183">
        <v>1</v>
      </c>
      <c r="BC141" s="192" t="str">
        <f ca="1">IF(ISBLANK(AO141),"",ROUND(AVERAGE(OFFSET(AT141:BB141,0,0,1,ion21Coop!$F$42)),1))</f>
        <v/>
      </c>
      <c r="BD141" s="269" t="str">
        <f t="shared" si="241"/>
        <v/>
      </c>
      <c r="BF141" s="119">
        <f t="shared" si="301"/>
        <v>3</v>
      </c>
      <c r="BG141" s="123" t="str">
        <f t="shared" si="322"/>
        <v>MiDo</v>
      </c>
      <c r="BH141" s="123">
        <v>136</v>
      </c>
      <c r="BI141" s="351"/>
      <c r="BJ141" s="351"/>
      <c r="BK141" s="351"/>
      <c r="BL141" s="351"/>
      <c r="BM141" s="369"/>
      <c r="BN141" s="370"/>
      <c r="BO141" s="269" t="str">
        <f t="shared" si="242"/>
        <v/>
      </c>
      <c r="BP141" s="180">
        <v>1</v>
      </c>
      <c r="BQ141" s="269" t="str">
        <f t="shared" si="243"/>
        <v/>
      </c>
      <c r="BR141" s="180">
        <v>1</v>
      </c>
      <c r="BS141" s="181">
        <v>1</v>
      </c>
      <c r="BT141" s="181">
        <v>1</v>
      </c>
      <c r="BU141" s="183">
        <v>1</v>
      </c>
      <c r="BV141" s="183">
        <v>1</v>
      </c>
      <c r="BW141" s="183">
        <v>1</v>
      </c>
      <c r="BX141" s="183">
        <v>1</v>
      </c>
      <c r="BY141" s="183">
        <v>1</v>
      </c>
      <c r="BZ141" s="183">
        <v>1</v>
      </c>
      <c r="CA141" s="192" t="str">
        <f ca="1">IF(ISBLANK(BM141),"",ROUND(AVERAGE(OFFSET(BR141:BZ141,0,0,1,ion21Coop!$F$42)),1))</f>
        <v/>
      </c>
      <c r="CB141" s="269" t="str">
        <f t="shared" si="244"/>
        <v/>
      </c>
      <c r="CD141" s="119">
        <f t="shared" si="302"/>
        <v>4</v>
      </c>
      <c r="CE141" s="123" t="str">
        <f t="shared" si="323"/>
        <v>EmNi</v>
      </c>
      <c r="CF141" s="123">
        <v>136</v>
      </c>
      <c r="CG141" s="351"/>
      <c r="CH141" s="351"/>
      <c r="CI141" s="351"/>
      <c r="CJ141" s="351"/>
      <c r="CK141" s="369"/>
      <c r="CL141" s="370"/>
      <c r="CM141" s="269" t="str">
        <f t="shared" si="245"/>
        <v/>
      </c>
      <c r="CN141" s="180">
        <v>1</v>
      </c>
      <c r="CO141" s="269" t="str">
        <f t="shared" si="246"/>
        <v/>
      </c>
      <c r="CP141" s="180">
        <v>1</v>
      </c>
      <c r="CQ141" s="181">
        <v>1</v>
      </c>
      <c r="CR141" s="181">
        <v>1</v>
      </c>
      <c r="CS141" s="183">
        <v>1</v>
      </c>
      <c r="CT141" s="183">
        <v>1</v>
      </c>
      <c r="CU141" s="183">
        <v>1</v>
      </c>
      <c r="CV141" s="183">
        <v>1</v>
      </c>
      <c r="CW141" s="183">
        <v>1</v>
      </c>
      <c r="CX141" s="183">
        <v>1</v>
      </c>
      <c r="CY141" s="192" t="str">
        <f ca="1">IF(ISBLANK(CK141),"",ROUND(AVERAGE(OFFSET(CP141:CX141,0,0,1,ion21Coop!$F$42)),1))</f>
        <v/>
      </c>
      <c r="CZ141" s="269" t="str">
        <f t="shared" si="247"/>
        <v/>
      </c>
      <c r="DB141" s="119">
        <f t="shared" si="303"/>
        <v>5</v>
      </c>
      <c r="DC141" s="123" t="str">
        <f t="shared" si="324"/>
        <v>HeJe</v>
      </c>
      <c r="DD141" s="123">
        <v>136</v>
      </c>
      <c r="DE141" s="423"/>
      <c r="DF141" s="423"/>
      <c r="DG141" s="423"/>
      <c r="DH141" s="423"/>
      <c r="DI141" s="421"/>
      <c r="DJ141" s="422"/>
      <c r="DK141" s="269" t="str">
        <f t="shared" si="248"/>
        <v/>
      </c>
      <c r="DL141" s="180">
        <v>1</v>
      </c>
      <c r="DM141" s="269" t="str">
        <f t="shared" si="249"/>
        <v/>
      </c>
      <c r="DN141" s="180">
        <v>1</v>
      </c>
      <c r="DO141" s="181">
        <v>1</v>
      </c>
      <c r="DP141" s="181">
        <v>1</v>
      </c>
      <c r="DQ141" s="183">
        <v>1</v>
      </c>
      <c r="DR141" s="183">
        <v>1</v>
      </c>
      <c r="DS141" s="183">
        <v>1</v>
      </c>
      <c r="DT141" s="183">
        <v>1</v>
      </c>
      <c r="DU141" s="183">
        <v>1</v>
      </c>
      <c r="DV141" s="183">
        <v>1</v>
      </c>
      <c r="DW141" s="192" t="str">
        <f ca="1">IF(ISBLANK(DI141),"",ROUND(AVERAGE(OFFSET(DN141:DV141,0,0,1,ion21Coop!$F$42)),1))</f>
        <v/>
      </c>
      <c r="DX141" s="269" t="str">
        <f t="shared" si="250"/>
        <v/>
      </c>
      <c r="DZ141" s="119">
        <f t="shared" si="304"/>
        <v>6</v>
      </c>
      <c r="EA141" s="123" t="str">
        <f t="shared" si="325"/>
        <v/>
      </c>
      <c r="EB141" s="123">
        <v>136</v>
      </c>
      <c r="EC141" s="423"/>
      <c r="ED141" s="423"/>
      <c r="EE141" s="423"/>
      <c r="EF141" s="423"/>
      <c r="EG141" s="421"/>
      <c r="EH141" s="422"/>
      <c r="EI141" s="269" t="str">
        <f t="shared" si="251"/>
        <v/>
      </c>
      <c r="EJ141" s="180">
        <v>1</v>
      </c>
      <c r="EK141" s="269" t="str">
        <f t="shared" si="252"/>
        <v/>
      </c>
      <c r="EL141" s="180">
        <v>1</v>
      </c>
      <c r="EM141" s="181">
        <v>1</v>
      </c>
      <c r="EN141" s="181">
        <v>1</v>
      </c>
      <c r="EO141" s="183">
        <v>1</v>
      </c>
      <c r="EP141" s="183">
        <v>1</v>
      </c>
      <c r="EQ141" s="183">
        <v>1</v>
      </c>
      <c r="ER141" s="183">
        <v>1</v>
      </c>
      <c r="ES141" s="183">
        <v>1</v>
      </c>
      <c r="ET141" s="183">
        <v>1</v>
      </c>
      <c r="EU141" s="192" t="str">
        <f ca="1">IF(ISBLANK(EG141),"",ROUND(AVERAGE(OFFSET(EL141:ET141,0,0,1,ion21Coop!$F$42)),1))</f>
        <v/>
      </c>
      <c r="EV141" s="269" t="str">
        <f t="shared" si="253"/>
        <v/>
      </c>
      <c r="EX141" s="119">
        <f t="shared" si="305"/>
        <v>7</v>
      </c>
      <c r="EY141" s="123" t="str">
        <f t="shared" si="326"/>
        <v/>
      </c>
      <c r="EZ141" s="123">
        <v>136</v>
      </c>
      <c r="FA141" s="423"/>
      <c r="FB141" s="423"/>
      <c r="FC141" s="423"/>
      <c r="FD141" s="423"/>
      <c r="FE141" s="421"/>
      <c r="FF141" s="422"/>
      <c r="FG141" s="269" t="str">
        <f t="shared" si="254"/>
        <v/>
      </c>
      <c r="FH141" s="180">
        <v>1</v>
      </c>
      <c r="FI141" s="269" t="str">
        <f t="shared" si="255"/>
        <v/>
      </c>
      <c r="FJ141" s="180">
        <v>1</v>
      </c>
      <c r="FK141" s="181">
        <v>1</v>
      </c>
      <c r="FL141" s="181">
        <v>1</v>
      </c>
      <c r="FM141" s="183">
        <v>1</v>
      </c>
      <c r="FN141" s="183">
        <v>1</v>
      </c>
      <c r="FO141" s="183">
        <v>1</v>
      </c>
      <c r="FP141" s="183">
        <v>1</v>
      </c>
      <c r="FQ141" s="183">
        <v>1</v>
      </c>
      <c r="FR141" s="183">
        <v>1</v>
      </c>
      <c r="FS141" s="192" t="str">
        <f ca="1">IF(ISBLANK(FE141),"",ROUND(AVERAGE(OFFSET(FJ141:FR141,0,0,1,ion21Coop!$F$42)),1))</f>
        <v/>
      </c>
      <c r="FT141" s="269" t="str">
        <f t="shared" si="256"/>
        <v/>
      </c>
      <c r="FV141" s="119">
        <f t="shared" si="306"/>
        <v>8</v>
      </c>
      <c r="FW141" s="123" t="str">
        <f t="shared" si="327"/>
        <v/>
      </c>
      <c r="FX141" s="123">
        <v>136</v>
      </c>
      <c r="FY141" s="423"/>
      <c r="FZ141" s="423"/>
      <c r="GA141" s="423"/>
      <c r="GB141" s="423"/>
      <c r="GC141" s="421"/>
      <c r="GD141" s="422"/>
      <c r="GE141" s="269" t="str">
        <f t="shared" si="257"/>
        <v/>
      </c>
      <c r="GF141" s="180">
        <v>1</v>
      </c>
      <c r="GG141" s="269" t="str">
        <f t="shared" si="258"/>
        <v/>
      </c>
      <c r="GH141" s="180">
        <v>1</v>
      </c>
      <c r="GI141" s="181">
        <v>1</v>
      </c>
      <c r="GJ141" s="181">
        <v>1</v>
      </c>
      <c r="GK141" s="183">
        <v>1</v>
      </c>
      <c r="GL141" s="183">
        <v>1</v>
      </c>
      <c r="GM141" s="183">
        <v>1</v>
      </c>
      <c r="GN141" s="183">
        <v>1</v>
      </c>
      <c r="GO141" s="183">
        <v>1</v>
      </c>
      <c r="GP141" s="183">
        <v>1</v>
      </c>
      <c r="GQ141" s="192" t="str">
        <f ca="1">IF(ISBLANK(GC141),"",ROUND(AVERAGE(OFFSET(GH141:GP141,0,0,1,ion21Coop!$F$42)),1))</f>
        <v/>
      </c>
      <c r="GR141" s="269" t="str">
        <f t="shared" si="259"/>
        <v/>
      </c>
      <c r="GT141" s="119">
        <f t="shared" si="307"/>
        <v>9</v>
      </c>
      <c r="GU141" s="123" t="str">
        <f t="shared" si="328"/>
        <v/>
      </c>
      <c r="GV141" s="123">
        <v>136</v>
      </c>
      <c r="GW141" s="423"/>
      <c r="GX141" s="423"/>
      <c r="GY141" s="423"/>
      <c r="GZ141" s="423"/>
      <c r="HA141" s="421"/>
      <c r="HB141" s="422"/>
      <c r="HC141" s="269" t="str">
        <f t="shared" si="260"/>
        <v/>
      </c>
      <c r="HD141" s="180">
        <v>1</v>
      </c>
      <c r="HE141" s="269" t="str">
        <f t="shared" si="261"/>
        <v/>
      </c>
      <c r="HF141" s="180">
        <v>1</v>
      </c>
      <c r="HG141" s="181">
        <v>1</v>
      </c>
      <c r="HH141" s="181">
        <v>1</v>
      </c>
      <c r="HI141" s="183">
        <v>1</v>
      </c>
      <c r="HJ141" s="183">
        <v>1</v>
      </c>
      <c r="HK141" s="183">
        <v>1</v>
      </c>
      <c r="HL141" s="183">
        <v>1</v>
      </c>
      <c r="HM141" s="183">
        <v>1</v>
      </c>
      <c r="HN141" s="183">
        <v>1</v>
      </c>
      <c r="HO141" s="192" t="str">
        <f ca="1">IF(ISBLANK(HA141),"",ROUND(AVERAGE(OFFSET(HF141:HN141,0,0,1,ion21Coop!$F$42)),1))</f>
        <v/>
      </c>
      <c r="HP141" s="269" t="str">
        <f t="shared" si="262"/>
        <v/>
      </c>
      <c r="HR141" s="119">
        <f t="shared" si="308"/>
        <v>10</v>
      </c>
      <c r="HS141" s="123" t="str">
        <f t="shared" si="329"/>
        <v/>
      </c>
      <c r="HT141" s="123">
        <v>136</v>
      </c>
      <c r="HU141" s="423"/>
      <c r="HV141" s="423"/>
      <c r="HW141" s="423"/>
      <c r="HX141" s="423"/>
      <c r="HY141" s="421"/>
      <c r="HZ141" s="422"/>
      <c r="IA141" s="269" t="str">
        <f t="shared" si="263"/>
        <v/>
      </c>
      <c r="IB141" s="180">
        <v>1</v>
      </c>
      <c r="IC141" s="269" t="str">
        <f t="shared" si="264"/>
        <v/>
      </c>
      <c r="ID141" s="180">
        <v>1</v>
      </c>
      <c r="IE141" s="181">
        <v>1</v>
      </c>
      <c r="IF141" s="181">
        <v>1</v>
      </c>
      <c r="IG141" s="183">
        <v>1</v>
      </c>
      <c r="IH141" s="183">
        <v>1</v>
      </c>
      <c r="II141" s="183">
        <v>1</v>
      </c>
      <c r="IJ141" s="183">
        <v>1</v>
      </c>
      <c r="IK141" s="183">
        <v>1</v>
      </c>
      <c r="IL141" s="183">
        <v>1</v>
      </c>
      <c r="IM141" s="192" t="str">
        <f ca="1">IF(ISBLANK(HY141),"",ROUND(AVERAGE(OFFSET(ID141:IL141,0,0,1,ion21Coop!$F$42)),1))</f>
        <v/>
      </c>
      <c r="IN141" s="269" t="str">
        <f t="shared" si="265"/>
        <v/>
      </c>
      <c r="IP141" s="119">
        <f t="shared" si="309"/>
        <v>11</v>
      </c>
      <c r="IQ141" s="123" t="str">
        <f t="shared" si="330"/>
        <v/>
      </c>
      <c r="IR141" s="123">
        <v>136</v>
      </c>
      <c r="IS141" s="423"/>
      <c r="IT141" s="423"/>
      <c r="IU141" s="423"/>
      <c r="IV141" s="423"/>
      <c r="IW141" s="421"/>
      <c r="IX141" s="422"/>
      <c r="IY141" s="269" t="str">
        <f t="shared" si="266"/>
        <v/>
      </c>
      <c r="IZ141" s="180">
        <v>1</v>
      </c>
      <c r="JA141" s="269" t="str">
        <f t="shared" si="267"/>
        <v/>
      </c>
      <c r="JB141" s="180">
        <v>1</v>
      </c>
      <c r="JC141" s="181">
        <v>1</v>
      </c>
      <c r="JD141" s="181">
        <v>1</v>
      </c>
      <c r="JE141" s="183">
        <v>1</v>
      </c>
      <c r="JF141" s="183">
        <v>1</v>
      </c>
      <c r="JG141" s="183">
        <v>1</v>
      </c>
      <c r="JH141" s="183">
        <v>1</v>
      </c>
      <c r="JI141" s="183">
        <v>1</v>
      </c>
      <c r="JJ141" s="183">
        <v>1</v>
      </c>
      <c r="JK141" s="192" t="str">
        <f ca="1">IF(ISBLANK(IW141),"",ROUND(AVERAGE(OFFSET(JB141:JJ141,0,0,1,ion21Coop!$F$42)),1))</f>
        <v/>
      </c>
      <c r="JL141" s="269" t="str">
        <f t="shared" si="268"/>
        <v/>
      </c>
      <c r="JN141" s="119">
        <f t="shared" si="310"/>
        <v>12</v>
      </c>
      <c r="JO141" s="123" t="str">
        <f t="shared" si="331"/>
        <v/>
      </c>
      <c r="JP141" s="123">
        <v>136</v>
      </c>
      <c r="JQ141" s="423"/>
      <c r="JR141" s="423"/>
      <c r="JS141" s="423"/>
      <c r="JT141" s="423"/>
      <c r="JU141" s="421"/>
      <c r="JV141" s="422"/>
      <c r="JW141" s="269" t="str">
        <f t="shared" si="269"/>
        <v/>
      </c>
      <c r="JX141" s="180">
        <v>1</v>
      </c>
      <c r="JY141" s="269" t="str">
        <f t="shared" si="270"/>
        <v/>
      </c>
      <c r="JZ141" s="180">
        <v>1</v>
      </c>
      <c r="KA141" s="181">
        <v>1</v>
      </c>
      <c r="KB141" s="181">
        <v>1</v>
      </c>
      <c r="KC141" s="183">
        <v>1</v>
      </c>
      <c r="KD141" s="183">
        <v>1</v>
      </c>
      <c r="KE141" s="183">
        <v>1</v>
      </c>
      <c r="KF141" s="183">
        <v>1</v>
      </c>
      <c r="KG141" s="183">
        <v>1</v>
      </c>
      <c r="KH141" s="183">
        <v>1</v>
      </c>
      <c r="KI141" s="192" t="str">
        <f ca="1">IF(ISBLANK(JU141),"",ROUND(AVERAGE(OFFSET(JZ141:KH141,0,0,1,ion21Coop!$F$42)),1))</f>
        <v/>
      </c>
      <c r="KJ141" s="269" t="str">
        <f t="shared" si="271"/>
        <v/>
      </c>
      <c r="KL141" s="119">
        <f t="shared" si="311"/>
        <v>13</v>
      </c>
      <c r="KM141" s="123" t="str">
        <f t="shared" si="332"/>
        <v/>
      </c>
      <c r="KN141" s="123">
        <v>136</v>
      </c>
      <c r="KO141" s="423"/>
      <c r="KP141" s="423"/>
      <c r="KQ141" s="423"/>
      <c r="KR141" s="423"/>
      <c r="KS141" s="421"/>
      <c r="KT141" s="422"/>
      <c r="KU141" s="269" t="str">
        <f t="shared" si="272"/>
        <v/>
      </c>
      <c r="KV141" s="180">
        <v>1</v>
      </c>
      <c r="KW141" s="269" t="str">
        <f t="shared" si="273"/>
        <v/>
      </c>
      <c r="KX141" s="180">
        <v>1</v>
      </c>
      <c r="KY141" s="181">
        <v>1</v>
      </c>
      <c r="KZ141" s="181">
        <v>1</v>
      </c>
      <c r="LA141" s="183">
        <v>1</v>
      </c>
      <c r="LB141" s="183">
        <v>1</v>
      </c>
      <c r="LC141" s="183">
        <v>1</v>
      </c>
      <c r="LD141" s="183">
        <v>1</v>
      </c>
      <c r="LE141" s="183">
        <v>1</v>
      </c>
      <c r="LF141" s="183">
        <v>1</v>
      </c>
      <c r="LG141" s="192" t="str">
        <f ca="1">IF(ISBLANK(KS141),"",ROUND(AVERAGE(OFFSET(KX141:LF141,0,0,1,ion21Coop!$F$42)),1))</f>
        <v/>
      </c>
      <c r="LH141" s="269" t="str">
        <f t="shared" si="274"/>
        <v/>
      </c>
      <c r="LJ141" s="119">
        <f t="shared" si="312"/>
        <v>14</v>
      </c>
      <c r="LK141" s="123" t="str">
        <f t="shared" si="333"/>
        <v/>
      </c>
      <c r="LL141" s="123">
        <v>136</v>
      </c>
      <c r="LM141" s="423"/>
      <c r="LN141" s="423"/>
      <c r="LO141" s="423"/>
      <c r="LP141" s="423"/>
      <c r="LQ141" s="421"/>
      <c r="LR141" s="422"/>
      <c r="LS141" s="269" t="str">
        <f t="shared" si="275"/>
        <v/>
      </c>
      <c r="LT141" s="180">
        <v>1</v>
      </c>
      <c r="LU141" s="269" t="str">
        <f t="shared" si="276"/>
        <v/>
      </c>
      <c r="LV141" s="180">
        <v>1</v>
      </c>
      <c r="LW141" s="181">
        <v>1</v>
      </c>
      <c r="LX141" s="181">
        <v>1</v>
      </c>
      <c r="LY141" s="183">
        <v>1</v>
      </c>
      <c r="LZ141" s="183">
        <v>1</v>
      </c>
      <c r="MA141" s="183">
        <v>1</v>
      </c>
      <c r="MB141" s="183">
        <v>1</v>
      </c>
      <c r="MC141" s="183">
        <v>1</v>
      </c>
      <c r="MD141" s="183">
        <v>1</v>
      </c>
      <c r="ME141" s="192" t="str">
        <f ca="1">IF(ISBLANK(LQ141),"",ROUND(AVERAGE(OFFSET(LV141:MD141,0,0,1,ion21Coop!$F$42)),1))</f>
        <v/>
      </c>
      <c r="MF141" s="269" t="str">
        <f t="shared" si="277"/>
        <v/>
      </c>
      <c r="MH141" s="119">
        <f t="shared" si="313"/>
        <v>15</v>
      </c>
      <c r="MI141" s="123" t="str">
        <f t="shared" si="334"/>
        <v/>
      </c>
      <c r="MJ141" s="123">
        <v>136</v>
      </c>
      <c r="MK141" s="423"/>
      <c r="ML141" s="423"/>
      <c r="MM141" s="423"/>
      <c r="MN141" s="423"/>
      <c r="MO141" s="421"/>
      <c r="MP141" s="422"/>
      <c r="MQ141" s="269" t="str">
        <f t="shared" si="278"/>
        <v/>
      </c>
      <c r="MR141" s="180">
        <v>1</v>
      </c>
      <c r="MS141" s="269" t="str">
        <f t="shared" si="279"/>
        <v/>
      </c>
      <c r="MT141" s="180">
        <v>1</v>
      </c>
      <c r="MU141" s="181">
        <v>1</v>
      </c>
      <c r="MV141" s="181">
        <v>1</v>
      </c>
      <c r="MW141" s="183">
        <v>1</v>
      </c>
      <c r="MX141" s="183">
        <v>1</v>
      </c>
      <c r="MY141" s="183">
        <v>1</v>
      </c>
      <c r="MZ141" s="183">
        <v>1</v>
      </c>
      <c r="NA141" s="183">
        <v>1</v>
      </c>
      <c r="NB141" s="183">
        <v>1</v>
      </c>
      <c r="NC141" s="192" t="str">
        <f ca="1">IF(ISBLANK(MO141),"",ROUND(AVERAGE(OFFSET(MT141:NB141,0,0,1,ion21Coop!$F$42)),1))</f>
        <v/>
      </c>
      <c r="ND141" s="269" t="str">
        <f t="shared" si="280"/>
        <v/>
      </c>
      <c r="NF141" s="119">
        <f t="shared" si="314"/>
        <v>16</v>
      </c>
      <c r="NG141" s="123" t="str">
        <f t="shared" si="335"/>
        <v/>
      </c>
      <c r="NH141" s="123">
        <v>136</v>
      </c>
      <c r="NI141" s="423"/>
      <c r="NJ141" s="423"/>
      <c r="NK141" s="423"/>
      <c r="NL141" s="423"/>
      <c r="NM141" s="421"/>
      <c r="NN141" s="422"/>
      <c r="NO141" s="269" t="str">
        <f t="shared" si="281"/>
        <v/>
      </c>
      <c r="NP141" s="180">
        <v>1</v>
      </c>
      <c r="NQ141" s="269" t="str">
        <f t="shared" si="282"/>
        <v/>
      </c>
      <c r="NR141" s="180">
        <v>1</v>
      </c>
      <c r="NS141" s="181">
        <v>1</v>
      </c>
      <c r="NT141" s="181">
        <v>1</v>
      </c>
      <c r="NU141" s="183">
        <v>1</v>
      </c>
      <c r="NV141" s="183">
        <v>1</v>
      </c>
      <c r="NW141" s="183">
        <v>1</v>
      </c>
      <c r="NX141" s="183">
        <v>1</v>
      </c>
      <c r="NY141" s="183">
        <v>1</v>
      </c>
      <c r="NZ141" s="183">
        <v>1</v>
      </c>
      <c r="OA141" s="192" t="str">
        <f ca="1">IF(ISBLANK(NM141),"",ROUND(AVERAGE(OFFSET(NR141:NZ141,0,0,1,ion21Coop!$F$42)),1))</f>
        <v/>
      </c>
      <c r="OB141" s="269" t="str">
        <f t="shared" si="283"/>
        <v/>
      </c>
      <c r="OD141" s="119">
        <f t="shared" si="315"/>
        <v>17</v>
      </c>
      <c r="OE141" s="123" t="str">
        <f t="shared" si="336"/>
        <v/>
      </c>
      <c r="OF141" s="123">
        <v>136</v>
      </c>
      <c r="OG141" s="423"/>
      <c r="OH141" s="423"/>
      <c r="OI141" s="423"/>
      <c r="OJ141" s="423"/>
      <c r="OK141" s="421"/>
      <c r="OL141" s="422"/>
      <c r="OM141" s="269" t="str">
        <f t="shared" si="284"/>
        <v/>
      </c>
      <c r="ON141" s="180">
        <v>1</v>
      </c>
      <c r="OO141" s="269" t="str">
        <f t="shared" si="285"/>
        <v/>
      </c>
      <c r="OP141" s="180">
        <v>1</v>
      </c>
      <c r="OQ141" s="181">
        <v>1</v>
      </c>
      <c r="OR141" s="181">
        <v>1</v>
      </c>
      <c r="OS141" s="183">
        <v>1</v>
      </c>
      <c r="OT141" s="183">
        <v>1</v>
      </c>
      <c r="OU141" s="183">
        <v>1</v>
      </c>
      <c r="OV141" s="183">
        <v>1</v>
      </c>
      <c r="OW141" s="183">
        <v>1</v>
      </c>
      <c r="OX141" s="183">
        <v>1</v>
      </c>
      <c r="OY141" s="192" t="str">
        <f ca="1">IF(ISBLANK(OK141),"",ROUND(AVERAGE(OFFSET(OP141:OX141,0,0,1,ion21Coop!$F$42)),1))</f>
        <v/>
      </c>
      <c r="OZ141" s="269" t="str">
        <f t="shared" si="286"/>
        <v/>
      </c>
      <c r="PB141" s="119">
        <f t="shared" si="316"/>
        <v>18</v>
      </c>
      <c r="PC141" s="123" t="str">
        <f t="shared" si="337"/>
        <v/>
      </c>
      <c r="PD141" s="123">
        <v>136</v>
      </c>
      <c r="PE141" s="423"/>
      <c r="PF141" s="423"/>
      <c r="PG141" s="423"/>
      <c r="PH141" s="423"/>
      <c r="PI141" s="421"/>
      <c r="PJ141" s="422"/>
      <c r="PK141" s="269" t="str">
        <f t="shared" si="287"/>
        <v/>
      </c>
      <c r="PL141" s="180">
        <v>1</v>
      </c>
      <c r="PM141" s="269" t="str">
        <f t="shared" si="288"/>
        <v/>
      </c>
      <c r="PN141" s="180">
        <v>1</v>
      </c>
      <c r="PO141" s="181">
        <v>1</v>
      </c>
      <c r="PP141" s="181">
        <v>1</v>
      </c>
      <c r="PQ141" s="183">
        <v>1</v>
      </c>
      <c r="PR141" s="183">
        <v>1</v>
      </c>
      <c r="PS141" s="183">
        <v>1</v>
      </c>
      <c r="PT141" s="183">
        <v>1</v>
      </c>
      <c r="PU141" s="183">
        <v>1</v>
      </c>
      <c r="PV141" s="183">
        <v>1</v>
      </c>
      <c r="PW141" s="192" t="str">
        <f ca="1">IF(ISBLANK(PI141),"",ROUND(AVERAGE(OFFSET(PN141:PV141,0,0,1,ion21Coop!$F$42)),1))</f>
        <v/>
      </c>
      <c r="PX141" s="269" t="str">
        <f t="shared" si="289"/>
        <v/>
      </c>
      <c r="PZ141" s="119">
        <f t="shared" si="317"/>
        <v>19</v>
      </c>
      <c r="QA141" s="123" t="str">
        <f t="shared" si="338"/>
        <v/>
      </c>
      <c r="QB141" s="123">
        <v>136</v>
      </c>
      <c r="QC141" s="423"/>
      <c r="QD141" s="423"/>
      <c r="QE141" s="423"/>
      <c r="QF141" s="423"/>
      <c r="QG141" s="421"/>
      <c r="QH141" s="422"/>
      <c r="QI141" s="269" t="str">
        <f t="shared" si="290"/>
        <v/>
      </c>
      <c r="QJ141" s="180">
        <v>1</v>
      </c>
      <c r="QK141" s="269" t="str">
        <f t="shared" si="291"/>
        <v/>
      </c>
      <c r="QL141" s="180">
        <v>1</v>
      </c>
      <c r="QM141" s="181">
        <v>1</v>
      </c>
      <c r="QN141" s="181">
        <v>1</v>
      </c>
      <c r="QO141" s="183">
        <v>1</v>
      </c>
      <c r="QP141" s="183">
        <v>1</v>
      </c>
      <c r="QQ141" s="183">
        <v>1</v>
      </c>
      <c r="QR141" s="183">
        <v>1</v>
      </c>
      <c r="QS141" s="183">
        <v>1</v>
      </c>
      <c r="QT141" s="183">
        <v>1</v>
      </c>
      <c r="QU141" s="192" t="str">
        <f ca="1">IF(ISBLANK(QG141),"",ROUND(AVERAGE(OFFSET(QL141:QT141,0,0,1,ion21Coop!$F$42)),1))</f>
        <v/>
      </c>
      <c r="QV141" s="269" t="str">
        <f t="shared" si="292"/>
        <v/>
      </c>
      <c r="QX141" s="119">
        <f t="shared" si="318"/>
        <v>20</v>
      </c>
      <c r="QY141" s="123" t="str">
        <f t="shared" si="339"/>
        <v/>
      </c>
      <c r="QZ141" s="123">
        <v>136</v>
      </c>
      <c r="RA141" s="423"/>
      <c r="RB141" s="423"/>
      <c r="RC141" s="423"/>
      <c r="RD141" s="423"/>
      <c r="RE141" s="421"/>
      <c r="RF141" s="422"/>
      <c r="RG141" s="269" t="str">
        <f t="shared" si="293"/>
        <v/>
      </c>
      <c r="RH141" s="180">
        <v>1</v>
      </c>
      <c r="RI141" s="269" t="str">
        <f t="shared" si="294"/>
        <v/>
      </c>
      <c r="RJ141" s="180">
        <v>1</v>
      </c>
      <c r="RK141" s="181">
        <v>1</v>
      </c>
      <c r="RL141" s="181">
        <v>1</v>
      </c>
      <c r="RM141" s="183">
        <v>1</v>
      </c>
      <c r="RN141" s="183">
        <v>1</v>
      </c>
      <c r="RO141" s="183">
        <v>1</v>
      </c>
      <c r="RP141" s="183">
        <v>1</v>
      </c>
      <c r="RQ141" s="183">
        <v>1</v>
      </c>
      <c r="RR141" s="183">
        <v>1</v>
      </c>
      <c r="RS141" s="192" t="str">
        <f ca="1">IF(ISBLANK(RE141),"",ROUND(AVERAGE(OFFSET(RJ141:RR141,0,0,1,ion21Coop!$F$42)),1))</f>
        <v/>
      </c>
      <c r="RT141" s="269" t="str">
        <f t="shared" si="295"/>
        <v/>
      </c>
      <c r="RV141" s="119">
        <f t="shared" si="319"/>
        <v>21</v>
      </c>
      <c r="RW141" s="123" t="str">
        <f t="shared" si="340"/>
        <v/>
      </c>
      <c r="RX141" s="123">
        <v>136</v>
      </c>
      <c r="RY141" s="423"/>
      <c r="RZ141" s="423"/>
      <c r="SA141" s="423"/>
      <c r="SB141" s="423"/>
      <c r="SC141" s="421"/>
      <c r="SD141" s="422"/>
      <c r="SE141" s="269" t="str">
        <f t="shared" si="296"/>
        <v/>
      </c>
      <c r="SF141" s="180">
        <v>1</v>
      </c>
      <c r="SG141" s="269" t="str">
        <f t="shared" si="297"/>
        <v/>
      </c>
      <c r="SH141" s="180">
        <v>1</v>
      </c>
      <c r="SI141" s="181">
        <v>1</v>
      </c>
      <c r="SJ141" s="181">
        <v>1</v>
      </c>
      <c r="SK141" s="183">
        <v>1</v>
      </c>
      <c r="SL141" s="183">
        <v>1</v>
      </c>
      <c r="SM141" s="183">
        <v>1</v>
      </c>
      <c r="SN141" s="183">
        <v>1</v>
      </c>
      <c r="SO141" s="183">
        <v>1</v>
      </c>
      <c r="SP141" s="183">
        <v>1</v>
      </c>
      <c r="SQ141" s="192" t="str">
        <f ca="1">IF(ISBLANK(SC141),"",ROUND(AVERAGE(OFFSET(SH141:SP141,0,0,1,ion21Coop!$F$42)),1))</f>
        <v/>
      </c>
      <c r="SR141" s="269" t="str">
        <f t="shared" si="298"/>
        <v/>
      </c>
      <c r="ST141" s="565"/>
      <c r="SU141" s="565"/>
      <c r="SV141" s="566"/>
      <c r="SW141" s="567"/>
      <c r="SX141" s="565"/>
      <c r="SY141" s="566"/>
      <c r="SZ141" s="568"/>
      <c r="TA141" s="567"/>
      <c r="TB141" s="553"/>
    </row>
    <row r="142" spans="10:522" x14ac:dyDescent="0.3">
      <c r="J142" s="119">
        <f t="shared" si="299"/>
        <v>1</v>
      </c>
      <c r="K142" s="123" t="str">
        <f t="shared" si="320"/>
        <v>YaJo</v>
      </c>
      <c r="L142" s="123">
        <v>137</v>
      </c>
      <c r="M142" s="351"/>
      <c r="N142" s="351"/>
      <c r="O142" s="351"/>
      <c r="P142" s="351"/>
      <c r="Q142" s="369"/>
      <c r="R142" s="370"/>
      <c r="S142" s="269" t="str">
        <f t="shared" si="236"/>
        <v/>
      </c>
      <c r="T142" s="180">
        <v>1</v>
      </c>
      <c r="U142" s="269" t="str">
        <f t="shared" si="237"/>
        <v/>
      </c>
      <c r="V142" s="180">
        <v>1</v>
      </c>
      <c r="W142" s="181">
        <v>1</v>
      </c>
      <c r="X142" s="181">
        <v>1</v>
      </c>
      <c r="Y142" s="183">
        <v>1</v>
      </c>
      <c r="Z142" s="183">
        <v>1</v>
      </c>
      <c r="AA142" s="183">
        <v>1</v>
      </c>
      <c r="AB142" s="183">
        <v>1</v>
      </c>
      <c r="AC142" s="183">
        <v>1</v>
      </c>
      <c r="AD142" s="183">
        <v>1</v>
      </c>
      <c r="AE142" s="192" t="str">
        <f ca="1">IF(ISBLANK(Q142),"",ROUND(AVERAGE(OFFSET(V142:AD142,0,0,1,ion21Coop!$F$42)),1))</f>
        <v/>
      </c>
      <c r="AF142" s="269" t="str">
        <f t="shared" si="238"/>
        <v/>
      </c>
      <c r="AH142" s="119">
        <f t="shared" si="300"/>
        <v>2</v>
      </c>
      <c r="AI142" s="123" t="str">
        <f t="shared" si="321"/>
        <v>GeLo</v>
      </c>
      <c r="AJ142" s="123">
        <v>137</v>
      </c>
      <c r="AK142" s="351"/>
      <c r="AL142" s="351"/>
      <c r="AM142" s="351"/>
      <c r="AN142" s="351"/>
      <c r="AO142" s="369"/>
      <c r="AP142" s="370"/>
      <c r="AQ142" s="269" t="str">
        <f t="shared" si="239"/>
        <v/>
      </c>
      <c r="AR142" s="180">
        <v>1</v>
      </c>
      <c r="AS142" s="269" t="str">
        <f t="shared" si="240"/>
        <v/>
      </c>
      <c r="AT142" s="180">
        <v>1</v>
      </c>
      <c r="AU142" s="181">
        <v>1</v>
      </c>
      <c r="AV142" s="181">
        <v>1</v>
      </c>
      <c r="AW142" s="183">
        <v>1</v>
      </c>
      <c r="AX142" s="183">
        <v>1</v>
      </c>
      <c r="AY142" s="183">
        <v>1</v>
      </c>
      <c r="AZ142" s="183">
        <v>1</v>
      </c>
      <c r="BA142" s="183">
        <v>1</v>
      </c>
      <c r="BB142" s="183">
        <v>1</v>
      </c>
      <c r="BC142" s="192" t="str">
        <f ca="1">IF(ISBLANK(AO142),"",ROUND(AVERAGE(OFFSET(AT142:BB142,0,0,1,ion21Coop!$F$42)),1))</f>
        <v/>
      </c>
      <c r="BD142" s="269" t="str">
        <f t="shared" si="241"/>
        <v/>
      </c>
      <c r="BF142" s="119">
        <f t="shared" si="301"/>
        <v>3</v>
      </c>
      <c r="BG142" s="123" t="str">
        <f t="shared" si="322"/>
        <v>MiDo</v>
      </c>
      <c r="BH142" s="123">
        <v>137</v>
      </c>
      <c r="BI142" s="351"/>
      <c r="BJ142" s="351"/>
      <c r="BK142" s="351"/>
      <c r="BL142" s="351"/>
      <c r="BM142" s="369"/>
      <c r="BN142" s="370"/>
      <c r="BO142" s="269" t="str">
        <f t="shared" si="242"/>
        <v/>
      </c>
      <c r="BP142" s="180">
        <v>1</v>
      </c>
      <c r="BQ142" s="269" t="str">
        <f t="shared" si="243"/>
        <v/>
      </c>
      <c r="BR142" s="180">
        <v>1</v>
      </c>
      <c r="BS142" s="181">
        <v>1</v>
      </c>
      <c r="BT142" s="181">
        <v>1</v>
      </c>
      <c r="BU142" s="183">
        <v>1</v>
      </c>
      <c r="BV142" s="183">
        <v>1</v>
      </c>
      <c r="BW142" s="183">
        <v>1</v>
      </c>
      <c r="BX142" s="183">
        <v>1</v>
      </c>
      <c r="BY142" s="183">
        <v>1</v>
      </c>
      <c r="BZ142" s="183">
        <v>1</v>
      </c>
      <c r="CA142" s="192" t="str">
        <f ca="1">IF(ISBLANK(BM142),"",ROUND(AVERAGE(OFFSET(BR142:BZ142,0,0,1,ion21Coop!$F$42)),1))</f>
        <v/>
      </c>
      <c r="CB142" s="269" t="str">
        <f t="shared" si="244"/>
        <v/>
      </c>
      <c r="CD142" s="119">
        <f t="shared" si="302"/>
        <v>4</v>
      </c>
      <c r="CE142" s="123" t="str">
        <f t="shared" si="323"/>
        <v>EmNi</v>
      </c>
      <c r="CF142" s="123">
        <v>137</v>
      </c>
      <c r="CG142" s="351"/>
      <c r="CH142" s="351"/>
      <c r="CI142" s="351"/>
      <c r="CJ142" s="351"/>
      <c r="CK142" s="369"/>
      <c r="CL142" s="370"/>
      <c r="CM142" s="269" t="str">
        <f t="shared" si="245"/>
        <v/>
      </c>
      <c r="CN142" s="180">
        <v>1</v>
      </c>
      <c r="CO142" s="269" t="str">
        <f t="shared" si="246"/>
        <v/>
      </c>
      <c r="CP142" s="180">
        <v>1</v>
      </c>
      <c r="CQ142" s="181">
        <v>1</v>
      </c>
      <c r="CR142" s="181">
        <v>1</v>
      </c>
      <c r="CS142" s="183">
        <v>1</v>
      </c>
      <c r="CT142" s="183">
        <v>1</v>
      </c>
      <c r="CU142" s="183">
        <v>1</v>
      </c>
      <c r="CV142" s="183">
        <v>1</v>
      </c>
      <c r="CW142" s="183">
        <v>1</v>
      </c>
      <c r="CX142" s="183">
        <v>1</v>
      </c>
      <c r="CY142" s="192" t="str">
        <f ca="1">IF(ISBLANK(CK142),"",ROUND(AVERAGE(OFFSET(CP142:CX142,0,0,1,ion21Coop!$F$42)),1))</f>
        <v/>
      </c>
      <c r="CZ142" s="269" t="str">
        <f t="shared" si="247"/>
        <v/>
      </c>
      <c r="DB142" s="119">
        <f t="shared" si="303"/>
        <v>5</v>
      </c>
      <c r="DC142" s="123" t="str">
        <f t="shared" si="324"/>
        <v>HeJe</v>
      </c>
      <c r="DD142" s="123">
        <v>137</v>
      </c>
      <c r="DE142" s="423"/>
      <c r="DF142" s="423"/>
      <c r="DG142" s="423"/>
      <c r="DH142" s="423"/>
      <c r="DI142" s="421"/>
      <c r="DJ142" s="422"/>
      <c r="DK142" s="269" t="str">
        <f t="shared" si="248"/>
        <v/>
      </c>
      <c r="DL142" s="180">
        <v>1</v>
      </c>
      <c r="DM142" s="269" t="str">
        <f t="shared" si="249"/>
        <v/>
      </c>
      <c r="DN142" s="180">
        <v>1</v>
      </c>
      <c r="DO142" s="181">
        <v>1</v>
      </c>
      <c r="DP142" s="181">
        <v>1</v>
      </c>
      <c r="DQ142" s="183">
        <v>1</v>
      </c>
      <c r="DR142" s="183">
        <v>1</v>
      </c>
      <c r="DS142" s="183">
        <v>1</v>
      </c>
      <c r="DT142" s="183">
        <v>1</v>
      </c>
      <c r="DU142" s="183">
        <v>1</v>
      </c>
      <c r="DV142" s="183">
        <v>1</v>
      </c>
      <c r="DW142" s="192" t="str">
        <f ca="1">IF(ISBLANK(DI142),"",ROUND(AVERAGE(OFFSET(DN142:DV142,0,0,1,ion21Coop!$F$42)),1))</f>
        <v/>
      </c>
      <c r="DX142" s="269" t="str">
        <f t="shared" si="250"/>
        <v/>
      </c>
      <c r="DZ142" s="119">
        <f t="shared" si="304"/>
        <v>6</v>
      </c>
      <c r="EA142" s="123" t="str">
        <f t="shared" si="325"/>
        <v/>
      </c>
      <c r="EB142" s="123">
        <v>137</v>
      </c>
      <c r="EC142" s="423"/>
      <c r="ED142" s="423"/>
      <c r="EE142" s="423"/>
      <c r="EF142" s="423"/>
      <c r="EG142" s="421"/>
      <c r="EH142" s="422"/>
      <c r="EI142" s="269" t="str">
        <f t="shared" si="251"/>
        <v/>
      </c>
      <c r="EJ142" s="180">
        <v>1</v>
      </c>
      <c r="EK142" s="269" t="str">
        <f t="shared" si="252"/>
        <v/>
      </c>
      <c r="EL142" s="180">
        <v>1</v>
      </c>
      <c r="EM142" s="181">
        <v>1</v>
      </c>
      <c r="EN142" s="181">
        <v>1</v>
      </c>
      <c r="EO142" s="183">
        <v>1</v>
      </c>
      <c r="EP142" s="183">
        <v>1</v>
      </c>
      <c r="EQ142" s="183">
        <v>1</v>
      </c>
      <c r="ER142" s="183">
        <v>1</v>
      </c>
      <c r="ES142" s="183">
        <v>1</v>
      </c>
      <c r="ET142" s="183">
        <v>1</v>
      </c>
      <c r="EU142" s="192" t="str">
        <f ca="1">IF(ISBLANK(EG142),"",ROUND(AVERAGE(OFFSET(EL142:ET142,0,0,1,ion21Coop!$F$42)),1))</f>
        <v/>
      </c>
      <c r="EV142" s="269" t="str">
        <f t="shared" si="253"/>
        <v/>
      </c>
      <c r="EX142" s="119">
        <f t="shared" si="305"/>
        <v>7</v>
      </c>
      <c r="EY142" s="123" t="str">
        <f t="shared" si="326"/>
        <v/>
      </c>
      <c r="EZ142" s="123">
        <v>137</v>
      </c>
      <c r="FA142" s="423"/>
      <c r="FB142" s="423"/>
      <c r="FC142" s="423"/>
      <c r="FD142" s="423"/>
      <c r="FE142" s="421"/>
      <c r="FF142" s="422"/>
      <c r="FG142" s="269" t="str">
        <f t="shared" si="254"/>
        <v/>
      </c>
      <c r="FH142" s="180">
        <v>1</v>
      </c>
      <c r="FI142" s="269" t="str">
        <f t="shared" si="255"/>
        <v/>
      </c>
      <c r="FJ142" s="180">
        <v>1</v>
      </c>
      <c r="FK142" s="181">
        <v>1</v>
      </c>
      <c r="FL142" s="181">
        <v>1</v>
      </c>
      <c r="FM142" s="183">
        <v>1</v>
      </c>
      <c r="FN142" s="183">
        <v>1</v>
      </c>
      <c r="FO142" s="183">
        <v>1</v>
      </c>
      <c r="FP142" s="183">
        <v>1</v>
      </c>
      <c r="FQ142" s="183">
        <v>1</v>
      </c>
      <c r="FR142" s="183">
        <v>1</v>
      </c>
      <c r="FS142" s="192" t="str">
        <f ca="1">IF(ISBLANK(FE142),"",ROUND(AVERAGE(OFFSET(FJ142:FR142,0,0,1,ion21Coop!$F$42)),1))</f>
        <v/>
      </c>
      <c r="FT142" s="269" t="str">
        <f t="shared" si="256"/>
        <v/>
      </c>
      <c r="FV142" s="119">
        <f t="shared" si="306"/>
        <v>8</v>
      </c>
      <c r="FW142" s="123" t="str">
        <f t="shared" si="327"/>
        <v/>
      </c>
      <c r="FX142" s="123">
        <v>137</v>
      </c>
      <c r="FY142" s="423"/>
      <c r="FZ142" s="423"/>
      <c r="GA142" s="423"/>
      <c r="GB142" s="423"/>
      <c r="GC142" s="421"/>
      <c r="GD142" s="422"/>
      <c r="GE142" s="269" t="str">
        <f t="shared" si="257"/>
        <v/>
      </c>
      <c r="GF142" s="180">
        <v>1</v>
      </c>
      <c r="GG142" s="269" t="str">
        <f t="shared" si="258"/>
        <v/>
      </c>
      <c r="GH142" s="180">
        <v>1</v>
      </c>
      <c r="GI142" s="181">
        <v>1</v>
      </c>
      <c r="GJ142" s="181">
        <v>1</v>
      </c>
      <c r="GK142" s="183">
        <v>1</v>
      </c>
      <c r="GL142" s="183">
        <v>1</v>
      </c>
      <c r="GM142" s="183">
        <v>1</v>
      </c>
      <c r="GN142" s="183">
        <v>1</v>
      </c>
      <c r="GO142" s="183">
        <v>1</v>
      </c>
      <c r="GP142" s="183">
        <v>1</v>
      </c>
      <c r="GQ142" s="192" t="str">
        <f ca="1">IF(ISBLANK(GC142),"",ROUND(AVERAGE(OFFSET(GH142:GP142,0,0,1,ion21Coop!$F$42)),1))</f>
        <v/>
      </c>
      <c r="GR142" s="269" t="str">
        <f t="shared" si="259"/>
        <v/>
      </c>
      <c r="GT142" s="119">
        <f t="shared" si="307"/>
        <v>9</v>
      </c>
      <c r="GU142" s="123" t="str">
        <f t="shared" si="328"/>
        <v/>
      </c>
      <c r="GV142" s="123">
        <v>137</v>
      </c>
      <c r="GW142" s="423"/>
      <c r="GX142" s="423"/>
      <c r="GY142" s="423"/>
      <c r="GZ142" s="423"/>
      <c r="HA142" s="421"/>
      <c r="HB142" s="422"/>
      <c r="HC142" s="269" t="str">
        <f t="shared" si="260"/>
        <v/>
      </c>
      <c r="HD142" s="180">
        <v>1</v>
      </c>
      <c r="HE142" s="269" t="str">
        <f t="shared" si="261"/>
        <v/>
      </c>
      <c r="HF142" s="180">
        <v>1</v>
      </c>
      <c r="HG142" s="181">
        <v>1</v>
      </c>
      <c r="HH142" s="181">
        <v>1</v>
      </c>
      <c r="HI142" s="183">
        <v>1</v>
      </c>
      <c r="HJ142" s="183">
        <v>1</v>
      </c>
      <c r="HK142" s="183">
        <v>1</v>
      </c>
      <c r="HL142" s="183">
        <v>1</v>
      </c>
      <c r="HM142" s="183">
        <v>1</v>
      </c>
      <c r="HN142" s="183">
        <v>1</v>
      </c>
      <c r="HO142" s="192" t="str">
        <f ca="1">IF(ISBLANK(HA142),"",ROUND(AVERAGE(OFFSET(HF142:HN142,0,0,1,ion21Coop!$F$42)),1))</f>
        <v/>
      </c>
      <c r="HP142" s="269" t="str">
        <f t="shared" si="262"/>
        <v/>
      </c>
      <c r="HR142" s="119">
        <f t="shared" si="308"/>
        <v>10</v>
      </c>
      <c r="HS142" s="123" t="str">
        <f t="shared" si="329"/>
        <v/>
      </c>
      <c r="HT142" s="123">
        <v>137</v>
      </c>
      <c r="HU142" s="423"/>
      <c r="HV142" s="423"/>
      <c r="HW142" s="423"/>
      <c r="HX142" s="423"/>
      <c r="HY142" s="421"/>
      <c r="HZ142" s="422"/>
      <c r="IA142" s="269" t="str">
        <f t="shared" si="263"/>
        <v/>
      </c>
      <c r="IB142" s="180">
        <v>1</v>
      </c>
      <c r="IC142" s="269" t="str">
        <f t="shared" si="264"/>
        <v/>
      </c>
      <c r="ID142" s="180">
        <v>1</v>
      </c>
      <c r="IE142" s="181">
        <v>1</v>
      </c>
      <c r="IF142" s="181">
        <v>1</v>
      </c>
      <c r="IG142" s="183">
        <v>1</v>
      </c>
      <c r="IH142" s="183">
        <v>1</v>
      </c>
      <c r="II142" s="183">
        <v>1</v>
      </c>
      <c r="IJ142" s="183">
        <v>1</v>
      </c>
      <c r="IK142" s="183">
        <v>1</v>
      </c>
      <c r="IL142" s="183">
        <v>1</v>
      </c>
      <c r="IM142" s="192" t="str">
        <f ca="1">IF(ISBLANK(HY142),"",ROUND(AVERAGE(OFFSET(ID142:IL142,0,0,1,ion21Coop!$F$42)),1))</f>
        <v/>
      </c>
      <c r="IN142" s="269" t="str">
        <f t="shared" si="265"/>
        <v/>
      </c>
      <c r="IP142" s="119">
        <f t="shared" si="309"/>
        <v>11</v>
      </c>
      <c r="IQ142" s="123" t="str">
        <f t="shared" si="330"/>
        <v/>
      </c>
      <c r="IR142" s="123">
        <v>137</v>
      </c>
      <c r="IS142" s="423"/>
      <c r="IT142" s="423"/>
      <c r="IU142" s="423"/>
      <c r="IV142" s="423"/>
      <c r="IW142" s="421"/>
      <c r="IX142" s="422"/>
      <c r="IY142" s="269" t="str">
        <f t="shared" si="266"/>
        <v/>
      </c>
      <c r="IZ142" s="180">
        <v>1</v>
      </c>
      <c r="JA142" s="269" t="str">
        <f t="shared" si="267"/>
        <v/>
      </c>
      <c r="JB142" s="180">
        <v>1</v>
      </c>
      <c r="JC142" s="181">
        <v>1</v>
      </c>
      <c r="JD142" s="181">
        <v>1</v>
      </c>
      <c r="JE142" s="183">
        <v>1</v>
      </c>
      <c r="JF142" s="183">
        <v>1</v>
      </c>
      <c r="JG142" s="183">
        <v>1</v>
      </c>
      <c r="JH142" s="183">
        <v>1</v>
      </c>
      <c r="JI142" s="183">
        <v>1</v>
      </c>
      <c r="JJ142" s="183">
        <v>1</v>
      </c>
      <c r="JK142" s="192" t="str">
        <f ca="1">IF(ISBLANK(IW142),"",ROUND(AVERAGE(OFFSET(JB142:JJ142,0,0,1,ion21Coop!$F$42)),1))</f>
        <v/>
      </c>
      <c r="JL142" s="269" t="str">
        <f t="shared" si="268"/>
        <v/>
      </c>
      <c r="JN142" s="119">
        <f t="shared" si="310"/>
        <v>12</v>
      </c>
      <c r="JO142" s="123" t="str">
        <f t="shared" si="331"/>
        <v/>
      </c>
      <c r="JP142" s="123">
        <v>137</v>
      </c>
      <c r="JQ142" s="423"/>
      <c r="JR142" s="423"/>
      <c r="JS142" s="423"/>
      <c r="JT142" s="423"/>
      <c r="JU142" s="421"/>
      <c r="JV142" s="422"/>
      <c r="JW142" s="269" t="str">
        <f t="shared" si="269"/>
        <v/>
      </c>
      <c r="JX142" s="180">
        <v>1</v>
      </c>
      <c r="JY142" s="269" t="str">
        <f t="shared" si="270"/>
        <v/>
      </c>
      <c r="JZ142" s="180">
        <v>1</v>
      </c>
      <c r="KA142" s="181">
        <v>1</v>
      </c>
      <c r="KB142" s="181">
        <v>1</v>
      </c>
      <c r="KC142" s="183">
        <v>1</v>
      </c>
      <c r="KD142" s="183">
        <v>1</v>
      </c>
      <c r="KE142" s="183">
        <v>1</v>
      </c>
      <c r="KF142" s="183">
        <v>1</v>
      </c>
      <c r="KG142" s="183">
        <v>1</v>
      </c>
      <c r="KH142" s="183">
        <v>1</v>
      </c>
      <c r="KI142" s="192" t="str">
        <f ca="1">IF(ISBLANK(JU142),"",ROUND(AVERAGE(OFFSET(JZ142:KH142,0,0,1,ion21Coop!$F$42)),1))</f>
        <v/>
      </c>
      <c r="KJ142" s="269" t="str">
        <f t="shared" si="271"/>
        <v/>
      </c>
      <c r="KL142" s="119">
        <f t="shared" si="311"/>
        <v>13</v>
      </c>
      <c r="KM142" s="123" t="str">
        <f t="shared" si="332"/>
        <v/>
      </c>
      <c r="KN142" s="123">
        <v>137</v>
      </c>
      <c r="KO142" s="423"/>
      <c r="KP142" s="423"/>
      <c r="KQ142" s="423"/>
      <c r="KR142" s="423"/>
      <c r="KS142" s="421"/>
      <c r="KT142" s="422"/>
      <c r="KU142" s="269" t="str">
        <f t="shared" si="272"/>
        <v/>
      </c>
      <c r="KV142" s="180">
        <v>1</v>
      </c>
      <c r="KW142" s="269" t="str">
        <f t="shared" si="273"/>
        <v/>
      </c>
      <c r="KX142" s="180">
        <v>1</v>
      </c>
      <c r="KY142" s="181">
        <v>1</v>
      </c>
      <c r="KZ142" s="181">
        <v>1</v>
      </c>
      <c r="LA142" s="183">
        <v>1</v>
      </c>
      <c r="LB142" s="183">
        <v>1</v>
      </c>
      <c r="LC142" s="183">
        <v>1</v>
      </c>
      <c r="LD142" s="183">
        <v>1</v>
      </c>
      <c r="LE142" s="183">
        <v>1</v>
      </c>
      <c r="LF142" s="183">
        <v>1</v>
      </c>
      <c r="LG142" s="192" t="str">
        <f ca="1">IF(ISBLANK(KS142),"",ROUND(AVERAGE(OFFSET(KX142:LF142,0,0,1,ion21Coop!$F$42)),1))</f>
        <v/>
      </c>
      <c r="LH142" s="269" t="str">
        <f t="shared" si="274"/>
        <v/>
      </c>
      <c r="LJ142" s="119">
        <f t="shared" si="312"/>
        <v>14</v>
      </c>
      <c r="LK142" s="123" t="str">
        <f t="shared" si="333"/>
        <v/>
      </c>
      <c r="LL142" s="123">
        <v>137</v>
      </c>
      <c r="LM142" s="423"/>
      <c r="LN142" s="423"/>
      <c r="LO142" s="423"/>
      <c r="LP142" s="423"/>
      <c r="LQ142" s="421"/>
      <c r="LR142" s="422"/>
      <c r="LS142" s="269" t="str">
        <f t="shared" si="275"/>
        <v/>
      </c>
      <c r="LT142" s="180">
        <v>1</v>
      </c>
      <c r="LU142" s="269" t="str">
        <f t="shared" si="276"/>
        <v/>
      </c>
      <c r="LV142" s="180">
        <v>1</v>
      </c>
      <c r="LW142" s="181">
        <v>1</v>
      </c>
      <c r="LX142" s="181">
        <v>1</v>
      </c>
      <c r="LY142" s="183">
        <v>1</v>
      </c>
      <c r="LZ142" s="183">
        <v>1</v>
      </c>
      <c r="MA142" s="183">
        <v>1</v>
      </c>
      <c r="MB142" s="183">
        <v>1</v>
      </c>
      <c r="MC142" s="183">
        <v>1</v>
      </c>
      <c r="MD142" s="183">
        <v>1</v>
      </c>
      <c r="ME142" s="192" t="str">
        <f ca="1">IF(ISBLANK(LQ142),"",ROUND(AVERAGE(OFFSET(LV142:MD142,0,0,1,ion21Coop!$F$42)),1))</f>
        <v/>
      </c>
      <c r="MF142" s="269" t="str">
        <f t="shared" si="277"/>
        <v/>
      </c>
      <c r="MH142" s="119">
        <f t="shared" si="313"/>
        <v>15</v>
      </c>
      <c r="MI142" s="123" t="str">
        <f t="shared" si="334"/>
        <v/>
      </c>
      <c r="MJ142" s="123">
        <v>137</v>
      </c>
      <c r="MK142" s="423"/>
      <c r="ML142" s="423"/>
      <c r="MM142" s="423"/>
      <c r="MN142" s="423"/>
      <c r="MO142" s="421"/>
      <c r="MP142" s="422"/>
      <c r="MQ142" s="269" t="str">
        <f t="shared" si="278"/>
        <v/>
      </c>
      <c r="MR142" s="180">
        <v>1</v>
      </c>
      <c r="MS142" s="269" t="str">
        <f t="shared" si="279"/>
        <v/>
      </c>
      <c r="MT142" s="180">
        <v>1</v>
      </c>
      <c r="MU142" s="181">
        <v>1</v>
      </c>
      <c r="MV142" s="181">
        <v>1</v>
      </c>
      <c r="MW142" s="183">
        <v>1</v>
      </c>
      <c r="MX142" s="183">
        <v>1</v>
      </c>
      <c r="MY142" s="183">
        <v>1</v>
      </c>
      <c r="MZ142" s="183">
        <v>1</v>
      </c>
      <c r="NA142" s="183">
        <v>1</v>
      </c>
      <c r="NB142" s="183">
        <v>1</v>
      </c>
      <c r="NC142" s="192" t="str">
        <f ca="1">IF(ISBLANK(MO142),"",ROUND(AVERAGE(OFFSET(MT142:NB142,0,0,1,ion21Coop!$F$42)),1))</f>
        <v/>
      </c>
      <c r="ND142" s="269" t="str">
        <f t="shared" si="280"/>
        <v/>
      </c>
      <c r="NF142" s="119">
        <f t="shared" si="314"/>
        <v>16</v>
      </c>
      <c r="NG142" s="123" t="str">
        <f t="shared" si="335"/>
        <v/>
      </c>
      <c r="NH142" s="123">
        <v>137</v>
      </c>
      <c r="NI142" s="423"/>
      <c r="NJ142" s="423"/>
      <c r="NK142" s="423"/>
      <c r="NL142" s="423"/>
      <c r="NM142" s="421"/>
      <c r="NN142" s="422"/>
      <c r="NO142" s="269" t="str">
        <f t="shared" si="281"/>
        <v/>
      </c>
      <c r="NP142" s="180">
        <v>1</v>
      </c>
      <c r="NQ142" s="269" t="str">
        <f t="shared" si="282"/>
        <v/>
      </c>
      <c r="NR142" s="180">
        <v>1</v>
      </c>
      <c r="NS142" s="181">
        <v>1</v>
      </c>
      <c r="NT142" s="181">
        <v>1</v>
      </c>
      <c r="NU142" s="183">
        <v>1</v>
      </c>
      <c r="NV142" s="183">
        <v>1</v>
      </c>
      <c r="NW142" s="183">
        <v>1</v>
      </c>
      <c r="NX142" s="183">
        <v>1</v>
      </c>
      <c r="NY142" s="183">
        <v>1</v>
      </c>
      <c r="NZ142" s="183">
        <v>1</v>
      </c>
      <c r="OA142" s="192" t="str">
        <f ca="1">IF(ISBLANK(NM142),"",ROUND(AVERAGE(OFFSET(NR142:NZ142,0,0,1,ion21Coop!$F$42)),1))</f>
        <v/>
      </c>
      <c r="OB142" s="269" t="str">
        <f t="shared" si="283"/>
        <v/>
      </c>
      <c r="OD142" s="119">
        <f t="shared" si="315"/>
        <v>17</v>
      </c>
      <c r="OE142" s="123" t="str">
        <f t="shared" si="336"/>
        <v/>
      </c>
      <c r="OF142" s="123">
        <v>137</v>
      </c>
      <c r="OG142" s="423"/>
      <c r="OH142" s="423"/>
      <c r="OI142" s="423"/>
      <c r="OJ142" s="423"/>
      <c r="OK142" s="421"/>
      <c r="OL142" s="422"/>
      <c r="OM142" s="269" t="str">
        <f t="shared" si="284"/>
        <v/>
      </c>
      <c r="ON142" s="180">
        <v>1</v>
      </c>
      <c r="OO142" s="269" t="str">
        <f t="shared" si="285"/>
        <v/>
      </c>
      <c r="OP142" s="180">
        <v>1</v>
      </c>
      <c r="OQ142" s="181">
        <v>1</v>
      </c>
      <c r="OR142" s="181">
        <v>1</v>
      </c>
      <c r="OS142" s="183">
        <v>1</v>
      </c>
      <c r="OT142" s="183">
        <v>1</v>
      </c>
      <c r="OU142" s="183">
        <v>1</v>
      </c>
      <c r="OV142" s="183">
        <v>1</v>
      </c>
      <c r="OW142" s="183">
        <v>1</v>
      </c>
      <c r="OX142" s="183">
        <v>1</v>
      </c>
      <c r="OY142" s="192" t="str">
        <f ca="1">IF(ISBLANK(OK142),"",ROUND(AVERAGE(OFFSET(OP142:OX142,0,0,1,ion21Coop!$F$42)),1))</f>
        <v/>
      </c>
      <c r="OZ142" s="269" t="str">
        <f t="shared" si="286"/>
        <v/>
      </c>
      <c r="PB142" s="119">
        <f t="shared" si="316"/>
        <v>18</v>
      </c>
      <c r="PC142" s="123" t="str">
        <f t="shared" si="337"/>
        <v/>
      </c>
      <c r="PD142" s="123">
        <v>137</v>
      </c>
      <c r="PE142" s="423"/>
      <c r="PF142" s="423"/>
      <c r="PG142" s="423"/>
      <c r="PH142" s="423"/>
      <c r="PI142" s="421"/>
      <c r="PJ142" s="422"/>
      <c r="PK142" s="269" t="str">
        <f t="shared" si="287"/>
        <v/>
      </c>
      <c r="PL142" s="180">
        <v>1</v>
      </c>
      <c r="PM142" s="269" t="str">
        <f t="shared" si="288"/>
        <v/>
      </c>
      <c r="PN142" s="180">
        <v>1</v>
      </c>
      <c r="PO142" s="181">
        <v>1</v>
      </c>
      <c r="PP142" s="181">
        <v>1</v>
      </c>
      <c r="PQ142" s="183">
        <v>1</v>
      </c>
      <c r="PR142" s="183">
        <v>1</v>
      </c>
      <c r="PS142" s="183">
        <v>1</v>
      </c>
      <c r="PT142" s="183">
        <v>1</v>
      </c>
      <c r="PU142" s="183">
        <v>1</v>
      </c>
      <c r="PV142" s="183">
        <v>1</v>
      </c>
      <c r="PW142" s="192" t="str">
        <f ca="1">IF(ISBLANK(PI142),"",ROUND(AVERAGE(OFFSET(PN142:PV142,0,0,1,ion21Coop!$F$42)),1))</f>
        <v/>
      </c>
      <c r="PX142" s="269" t="str">
        <f t="shared" si="289"/>
        <v/>
      </c>
      <c r="PZ142" s="119">
        <f t="shared" si="317"/>
        <v>19</v>
      </c>
      <c r="QA142" s="123" t="str">
        <f t="shared" si="338"/>
        <v/>
      </c>
      <c r="QB142" s="123">
        <v>137</v>
      </c>
      <c r="QC142" s="423"/>
      <c r="QD142" s="423"/>
      <c r="QE142" s="423"/>
      <c r="QF142" s="423"/>
      <c r="QG142" s="421"/>
      <c r="QH142" s="422"/>
      <c r="QI142" s="269" t="str">
        <f t="shared" si="290"/>
        <v/>
      </c>
      <c r="QJ142" s="180">
        <v>1</v>
      </c>
      <c r="QK142" s="269" t="str">
        <f t="shared" si="291"/>
        <v/>
      </c>
      <c r="QL142" s="180">
        <v>1</v>
      </c>
      <c r="QM142" s="181">
        <v>1</v>
      </c>
      <c r="QN142" s="181">
        <v>1</v>
      </c>
      <c r="QO142" s="183">
        <v>1</v>
      </c>
      <c r="QP142" s="183">
        <v>1</v>
      </c>
      <c r="QQ142" s="183">
        <v>1</v>
      </c>
      <c r="QR142" s="183">
        <v>1</v>
      </c>
      <c r="QS142" s="183">
        <v>1</v>
      </c>
      <c r="QT142" s="183">
        <v>1</v>
      </c>
      <c r="QU142" s="192" t="str">
        <f ca="1">IF(ISBLANK(QG142),"",ROUND(AVERAGE(OFFSET(QL142:QT142,0,0,1,ion21Coop!$F$42)),1))</f>
        <v/>
      </c>
      <c r="QV142" s="269" t="str">
        <f t="shared" si="292"/>
        <v/>
      </c>
      <c r="QX142" s="119">
        <f t="shared" si="318"/>
        <v>20</v>
      </c>
      <c r="QY142" s="123" t="str">
        <f t="shared" si="339"/>
        <v/>
      </c>
      <c r="QZ142" s="123">
        <v>137</v>
      </c>
      <c r="RA142" s="423"/>
      <c r="RB142" s="423"/>
      <c r="RC142" s="423"/>
      <c r="RD142" s="423"/>
      <c r="RE142" s="421"/>
      <c r="RF142" s="422"/>
      <c r="RG142" s="269" t="str">
        <f t="shared" si="293"/>
        <v/>
      </c>
      <c r="RH142" s="180">
        <v>1</v>
      </c>
      <c r="RI142" s="269" t="str">
        <f t="shared" si="294"/>
        <v/>
      </c>
      <c r="RJ142" s="180">
        <v>1</v>
      </c>
      <c r="RK142" s="181">
        <v>1</v>
      </c>
      <c r="RL142" s="181">
        <v>1</v>
      </c>
      <c r="RM142" s="183">
        <v>1</v>
      </c>
      <c r="RN142" s="183">
        <v>1</v>
      </c>
      <c r="RO142" s="183">
        <v>1</v>
      </c>
      <c r="RP142" s="183">
        <v>1</v>
      </c>
      <c r="RQ142" s="183">
        <v>1</v>
      </c>
      <c r="RR142" s="183">
        <v>1</v>
      </c>
      <c r="RS142" s="192" t="str">
        <f ca="1">IF(ISBLANK(RE142),"",ROUND(AVERAGE(OFFSET(RJ142:RR142,0,0,1,ion21Coop!$F$42)),1))</f>
        <v/>
      </c>
      <c r="RT142" s="269" t="str">
        <f t="shared" si="295"/>
        <v/>
      </c>
      <c r="RV142" s="119">
        <f t="shared" si="319"/>
        <v>21</v>
      </c>
      <c r="RW142" s="123" t="str">
        <f t="shared" si="340"/>
        <v/>
      </c>
      <c r="RX142" s="123">
        <v>137</v>
      </c>
      <c r="RY142" s="423"/>
      <c r="RZ142" s="423"/>
      <c r="SA142" s="423"/>
      <c r="SB142" s="423"/>
      <c r="SC142" s="421"/>
      <c r="SD142" s="422"/>
      <c r="SE142" s="269" t="str">
        <f t="shared" si="296"/>
        <v/>
      </c>
      <c r="SF142" s="180">
        <v>1</v>
      </c>
      <c r="SG142" s="269" t="str">
        <f t="shared" si="297"/>
        <v/>
      </c>
      <c r="SH142" s="180">
        <v>1</v>
      </c>
      <c r="SI142" s="181">
        <v>1</v>
      </c>
      <c r="SJ142" s="181">
        <v>1</v>
      </c>
      <c r="SK142" s="183">
        <v>1</v>
      </c>
      <c r="SL142" s="183">
        <v>1</v>
      </c>
      <c r="SM142" s="183">
        <v>1</v>
      </c>
      <c r="SN142" s="183">
        <v>1</v>
      </c>
      <c r="SO142" s="183">
        <v>1</v>
      </c>
      <c r="SP142" s="183">
        <v>1</v>
      </c>
      <c r="SQ142" s="192" t="str">
        <f ca="1">IF(ISBLANK(SC142),"",ROUND(AVERAGE(OFFSET(SH142:SP142,0,0,1,ion21Coop!$F$42)),1))</f>
        <v/>
      </c>
      <c r="SR142" s="269" t="str">
        <f t="shared" si="298"/>
        <v/>
      </c>
      <c r="ST142" s="565"/>
      <c r="SU142" s="565"/>
      <c r="SV142" s="566"/>
      <c r="SW142" s="567"/>
      <c r="SX142" s="565"/>
      <c r="SY142" s="566"/>
      <c r="SZ142" s="568"/>
      <c r="TA142" s="567"/>
      <c r="TB142" s="553"/>
    </row>
    <row r="143" spans="10:522" x14ac:dyDescent="0.3">
      <c r="J143" s="119">
        <f t="shared" si="299"/>
        <v>1</v>
      </c>
      <c r="K143" s="123" t="str">
        <f t="shared" si="320"/>
        <v>YaJo</v>
      </c>
      <c r="L143" s="123">
        <v>138</v>
      </c>
      <c r="M143" s="351"/>
      <c r="N143" s="351"/>
      <c r="O143" s="351"/>
      <c r="P143" s="351"/>
      <c r="Q143" s="369"/>
      <c r="R143" s="370"/>
      <c r="S143" s="269" t="str">
        <f t="shared" si="236"/>
        <v/>
      </c>
      <c r="T143" s="180">
        <v>1</v>
      </c>
      <c r="U143" s="269" t="str">
        <f t="shared" si="237"/>
        <v/>
      </c>
      <c r="V143" s="180">
        <v>1</v>
      </c>
      <c r="W143" s="181">
        <v>1</v>
      </c>
      <c r="X143" s="181">
        <v>1</v>
      </c>
      <c r="Y143" s="183">
        <v>1</v>
      </c>
      <c r="Z143" s="183">
        <v>1</v>
      </c>
      <c r="AA143" s="183">
        <v>1</v>
      </c>
      <c r="AB143" s="183">
        <v>1</v>
      </c>
      <c r="AC143" s="183">
        <v>1</v>
      </c>
      <c r="AD143" s="183">
        <v>1</v>
      </c>
      <c r="AE143" s="192" t="str">
        <f ca="1">IF(ISBLANK(Q143),"",ROUND(AVERAGE(OFFSET(V143:AD143,0,0,1,ion21Coop!$F$42)),1))</f>
        <v/>
      </c>
      <c r="AF143" s="269" t="str">
        <f t="shared" si="238"/>
        <v/>
      </c>
      <c r="AH143" s="119">
        <f t="shared" si="300"/>
        <v>2</v>
      </c>
      <c r="AI143" s="123" t="str">
        <f t="shared" si="321"/>
        <v>GeLo</v>
      </c>
      <c r="AJ143" s="123">
        <v>138</v>
      </c>
      <c r="AK143" s="351"/>
      <c r="AL143" s="351"/>
      <c r="AM143" s="351"/>
      <c r="AN143" s="351"/>
      <c r="AO143" s="369"/>
      <c r="AP143" s="370"/>
      <c r="AQ143" s="269" t="str">
        <f t="shared" si="239"/>
        <v/>
      </c>
      <c r="AR143" s="180">
        <v>1</v>
      </c>
      <c r="AS143" s="269" t="str">
        <f t="shared" si="240"/>
        <v/>
      </c>
      <c r="AT143" s="180">
        <v>1</v>
      </c>
      <c r="AU143" s="181">
        <v>1</v>
      </c>
      <c r="AV143" s="181">
        <v>1</v>
      </c>
      <c r="AW143" s="183">
        <v>1</v>
      </c>
      <c r="AX143" s="183">
        <v>1</v>
      </c>
      <c r="AY143" s="183">
        <v>1</v>
      </c>
      <c r="AZ143" s="183">
        <v>1</v>
      </c>
      <c r="BA143" s="183">
        <v>1</v>
      </c>
      <c r="BB143" s="183">
        <v>1</v>
      </c>
      <c r="BC143" s="192" t="str">
        <f ca="1">IF(ISBLANK(AO143),"",ROUND(AVERAGE(OFFSET(AT143:BB143,0,0,1,ion21Coop!$F$42)),1))</f>
        <v/>
      </c>
      <c r="BD143" s="269" t="str">
        <f t="shared" si="241"/>
        <v/>
      </c>
      <c r="BF143" s="119">
        <f t="shared" si="301"/>
        <v>3</v>
      </c>
      <c r="BG143" s="123" t="str">
        <f t="shared" si="322"/>
        <v>MiDo</v>
      </c>
      <c r="BH143" s="123">
        <v>138</v>
      </c>
      <c r="BI143" s="351"/>
      <c r="BJ143" s="351"/>
      <c r="BK143" s="351"/>
      <c r="BL143" s="351"/>
      <c r="BM143" s="369"/>
      <c r="BN143" s="370"/>
      <c r="BO143" s="269" t="str">
        <f t="shared" si="242"/>
        <v/>
      </c>
      <c r="BP143" s="180">
        <v>1</v>
      </c>
      <c r="BQ143" s="269" t="str">
        <f t="shared" si="243"/>
        <v/>
      </c>
      <c r="BR143" s="180">
        <v>1</v>
      </c>
      <c r="BS143" s="181">
        <v>1</v>
      </c>
      <c r="BT143" s="181">
        <v>1</v>
      </c>
      <c r="BU143" s="183">
        <v>1</v>
      </c>
      <c r="BV143" s="183">
        <v>1</v>
      </c>
      <c r="BW143" s="183">
        <v>1</v>
      </c>
      <c r="BX143" s="183">
        <v>1</v>
      </c>
      <c r="BY143" s="183">
        <v>1</v>
      </c>
      <c r="BZ143" s="183">
        <v>1</v>
      </c>
      <c r="CA143" s="192" t="str">
        <f ca="1">IF(ISBLANK(BM143),"",ROUND(AVERAGE(OFFSET(BR143:BZ143,0,0,1,ion21Coop!$F$42)),1))</f>
        <v/>
      </c>
      <c r="CB143" s="269" t="str">
        <f t="shared" si="244"/>
        <v/>
      </c>
      <c r="CD143" s="119">
        <f t="shared" si="302"/>
        <v>4</v>
      </c>
      <c r="CE143" s="123" t="str">
        <f t="shared" si="323"/>
        <v>EmNi</v>
      </c>
      <c r="CF143" s="123">
        <v>138</v>
      </c>
      <c r="CG143" s="351"/>
      <c r="CH143" s="351"/>
      <c r="CI143" s="351"/>
      <c r="CJ143" s="351"/>
      <c r="CK143" s="369"/>
      <c r="CL143" s="370"/>
      <c r="CM143" s="269" t="str">
        <f t="shared" si="245"/>
        <v/>
      </c>
      <c r="CN143" s="180">
        <v>1</v>
      </c>
      <c r="CO143" s="269" t="str">
        <f t="shared" si="246"/>
        <v/>
      </c>
      <c r="CP143" s="180">
        <v>1</v>
      </c>
      <c r="CQ143" s="181">
        <v>1</v>
      </c>
      <c r="CR143" s="181">
        <v>1</v>
      </c>
      <c r="CS143" s="183">
        <v>1</v>
      </c>
      <c r="CT143" s="183">
        <v>1</v>
      </c>
      <c r="CU143" s="183">
        <v>1</v>
      </c>
      <c r="CV143" s="183">
        <v>1</v>
      </c>
      <c r="CW143" s="183">
        <v>1</v>
      </c>
      <c r="CX143" s="183">
        <v>1</v>
      </c>
      <c r="CY143" s="192" t="str">
        <f ca="1">IF(ISBLANK(CK143),"",ROUND(AVERAGE(OFFSET(CP143:CX143,0,0,1,ion21Coop!$F$42)),1))</f>
        <v/>
      </c>
      <c r="CZ143" s="269" t="str">
        <f t="shared" si="247"/>
        <v/>
      </c>
      <c r="DB143" s="119">
        <f t="shared" si="303"/>
        <v>5</v>
      </c>
      <c r="DC143" s="123" t="str">
        <f t="shared" si="324"/>
        <v>HeJe</v>
      </c>
      <c r="DD143" s="123">
        <v>138</v>
      </c>
      <c r="DE143" s="423"/>
      <c r="DF143" s="423"/>
      <c r="DG143" s="423"/>
      <c r="DH143" s="423"/>
      <c r="DI143" s="421"/>
      <c r="DJ143" s="422"/>
      <c r="DK143" s="269" t="str">
        <f t="shared" si="248"/>
        <v/>
      </c>
      <c r="DL143" s="180">
        <v>1</v>
      </c>
      <c r="DM143" s="269" t="str">
        <f t="shared" si="249"/>
        <v/>
      </c>
      <c r="DN143" s="180">
        <v>1</v>
      </c>
      <c r="DO143" s="181">
        <v>1</v>
      </c>
      <c r="DP143" s="181">
        <v>1</v>
      </c>
      <c r="DQ143" s="183">
        <v>1</v>
      </c>
      <c r="DR143" s="183">
        <v>1</v>
      </c>
      <c r="DS143" s="183">
        <v>1</v>
      </c>
      <c r="DT143" s="183">
        <v>1</v>
      </c>
      <c r="DU143" s="183">
        <v>1</v>
      </c>
      <c r="DV143" s="183">
        <v>1</v>
      </c>
      <c r="DW143" s="192" t="str">
        <f ca="1">IF(ISBLANK(DI143),"",ROUND(AVERAGE(OFFSET(DN143:DV143,0,0,1,ion21Coop!$F$42)),1))</f>
        <v/>
      </c>
      <c r="DX143" s="269" t="str">
        <f t="shared" si="250"/>
        <v/>
      </c>
      <c r="DZ143" s="119">
        <f t="shared" si="304"/>
        <v>6</v>
      </c>
      <c r="EA143" s="123" t="str">
        <f t="shared" si="325"/>
        <v/>
      </c>
      <c r="EB143" s="123">
        <v>138</v>
      </c>
      <c r="EC143" s="423"/>
      <c r="ED143" s="423"/>
      <c r="EE143" s="423"/>
      <c r="EF143" s="423"/>
      <c r="EG143" s="421"/>
      <c r="EH143" s="422"/>
      <c r="EI143" s="269" t="str">
        <f t="shared" si="251"/>
        <v/>
      </c>
      <c r="EJ143" s="180">
        <v>1</v>
      </c>
      <c r="EK143" s="269" t="str">
        <f t="shared" si="252"/>
        <v/>
      </c>
      <c r="EL143" s="180">
        <v>1</v>
      </c>
      <c r="EM143" s="181">
        <v>1</v>
      </c>
      <c r="EN143" s="181">
        <v>1</v>
      </c>
      <c r="EO143" s="183">
        <v>1</v>
      </c>
      <c r="EP143" s="183">
        <v>1</v>
      </c>
      <c r="EQ143" s="183">
        <v>1</v>
      </c>
      <c r="ER143" s="183">
        <v>1</v>
      </c>
      <c r="ES143" s="183">
        <v>1</v>
      </c>
      <c r="ET143" s="183">
        <v>1</v>
      </c>
      <c r="EU143" s="192" t="str">
        <f ca="1">IF(ISBLANK(EG143),"",ROUND(AVERAGE(OFFSET(EL143:ET143,0,0,1,ion21Coop!$F$42)),1))</f>
        <v/>
      </c>
      <c r="EV143" s="269" t="str">
        <f t="shared" si="253"/>
        <v/>
      </c>
      <c r="EX143" s="119">
        <f t="shared" si="305"/>
        <v>7</v>
      </c>
      <c r="EY143" s="123" t="str">
        <f t="shared" si="326"/>
        <v/>
      </c>
      <c r="EZ143" s="123">
        <v>138</v>
      </c>
      <c r="FA143" s="423"/>
      <c r="FB143" s="423"/>
      <c r="FC143" s="423"/>
      <c r="FD143" s="423"/>
      <c r="FE143" s="421"/>
      <c r="FF143" s="422"/>
      <c r="FG143" s="269" t="str">
        <f t="shared" si="254"/>
        <v/>
      </c>
      <c r="FH143" s="180">
        <v>1</v>
      </c>
      <c r="FI143" s="269" t="str">
        <f t="shared" si="255"/>
        <v/>
      </c>
      <c r="FJ143" s="180">
        <v>1</v>
      </c>
      <c r="FK143" s="181">
        <v>1</v>
      </c>
      <c r="FL143" s="181">
        <v>1</v>
      </c>
      <c r="FM143" s="183">
        <v>1</v>
      </c>
      <c r="FN143" s="183">
        <v>1</v>
      </c>
      <c r="FO143" s="183">
        <v>1</v>
      </c>
      <c r="FP143" s="183">
        <v>1</v>
      </c>
      <c r="FQ143" s="183">
        <v>1</v>
      </c>
      <c r="FR143" s="183">
        <v>1</v>
      </c>
      <c r="FS143" s="192" t="str">
        <f ca="1">IF(ISBLANK(FE143),"",ROUND(AVERAGE(OFFSET(FJ143:FR143,0,0,1,ion21Coop!$F$42)),1))</f>
        <v/>
      </c>
      <c r="FT143" s="269" t="str">
        <f t="shared" si="256"/>
        <v/>
      </c>
      <c r="FV143" s="119">
        <f t="shared" si="306"/>
        <v>8</v>
      </c>
      <c r="FW143" s="123" t="str">
        <f t="shared" si="327"/>
        <v/>
      </c>
      <c r="FX143" s="123">
        <v>138</v>
      </c>
      <c r="FY143" s="423"/>
      <c r="FZ143" s="423"/>
      <c r="GA143" s="423"/>
      <c r="GB143" s="423"/>
      <c r="GC143" s="421"/>
      <c r="GD143" s="422"/>
      <c r="GE143" s="269" t="str">
        <f t="shared" si="257"/>
        <v/>
      </c>
      <c r="GF143" s="180">
        <v>1</v>
      </c>
      <c r="GG143" s="269" t="str">
        <f t="shared" si="258"/>
        <v/>
      </c>
      <c r="GH143" s="180">
        <v>1</v>
      </c>
      <c r="GI143" s="181">
        <v>1</v>
      </c>
      <c r="GJ143" s="181">
        <v>1</v>
      </c>
      <c r="GK143" s="183">
        <v>1</v>
      </c>
      <c r="GL143" s="183">
        <v>1</v>
      </c>
      <c r="GM143" s="183">
        <v>1</v>
      </c>
      <c r="GN143" s="183">
        <v>1</v>
      </c>
      <c r="GO143" s="183">
        <v>1</v>
      </c>
      <c r="GP143" s="183">
        <v>1</v>
      </c>
      <c r="GQ143" s="192" t="str">
        <f ca="1">IF(ISBLANK(GC143),"",ROUND(AVERAGE(OFFSET(GH143:GP143,0,0,1,ion21Coop!$F$42)),1))</f>
        <v/>
      </c>
      <c r="GR143" s="269" t="str">
        <f t="shared" si="259"/>
        <v/>
      </c>
      <c r="GT143" s="119">
        <f t="shared" si="307"/>
        <v>9</v>
      </c>
      <c r="GU143" s="123" t="str">
        <f t="shared" si="328"/>
        <v/>
      </c>
      <c r="GV143" s="123">
        <v>138</v>
      </c>
      <c r="GW143" s="423"/>
      <c r="GX143" s="423"/>
      <c r="GY143" s="423"/>
      <c r="GZ143" s="423"/>
      <c r="HA143" s="421"/>
      <c r="HB143" s="422"/>
      <c r="HC143" s="269" t="str">
        <f t="shared" si="260"/>
        <v/>
      </c>
      <c r="HD143" s="180">
        <v>1</v>
      </c>
      <c r="HE143" s="269" t="str">
        <f t="shared" si="261"/>
        <v/>
      </c>
      <c r="HF143" s="180">
        <v>1</v>
      </c>
      <c r="HG143" s="181">
        <v>1</v>
      </c>
      <c r="HH143" s="181">
        <v>1</v>
      </c>
      <c r="HI143" s="183">
        <v>1</v>
      </c>
      <c r="HJ143" s="183">
        <v>1</v>
      </c>
      <c r="HK143" s="183">
        <v>1</v>
      </c>
      <c r="HL143" s="183">
        <v>1</v>
      </c>
      <c r="HM143" s="183">
        <v>1</v>
      </c>
      <c r="HN143" s="183">
        <v>1</v>
      </c>
      <c r="HO143" s="192" t="str">
        <f ca="1">IF(ISBLANK(HA143),"",ROUND(AVERAGE(OFFSET(HF143:HN143,0,0,1,ion21Coop!$F$42)),1))</f>
        <v/>
      </c>
      <c r="HP143" s="269" t="str">
        <f t="shared" si="262"/>
        <v/>
      </c>
      <c r="HR143" s="119">
        <f t="shared" si="308"/>
        <v>10</v>
      </c>
      <c r="HS143" s="123" t="str">
        <f t="shared" si="329"/>
        <v/>
      </c>
      <c r="HT143" s="123">
        <v>138</v>
      </c>
      <c r="HU143" s="423"/>
      <c r="HV143" s="423"/>
      <c r="HW143" s="423"/>
      <c r="HX143" s="423"/>
      <c r="HY143" s="421"/>
      <c r="HZ143" s="422"/>
      <c r="IA143" s="269" t="str">
        <f t="shared" si="263"/>
        <v/>
      </c>
      <c r="IB143" s="180">
        <v>1</v>
      </c>
      <c r="IC143" s="269" t="str">
        <f t="shared" si="264"/>
        <v/>
      </c>
      <c r="ID143" s="180">
        <v>1</v>
      </c>
      <c r="IE143" s="181">
        <v>1</v>
      </c>
      <c r="IF143" s="181">
        <v>1</v>
      </c>
      <c r="IG143" s="183">
        <v>1</v>
      </c>
      <c r="IH143" s="183">
        <v>1</v>
      </c>
      <c r="II143" s="183">
        <v>1</v>
      </c>
      <c r="IJ143" s="183">
        <v>1</v>
      </c>
      <c r="IK143" s="183">
        <v>1</v>
      </c>
      <c r="IL143" s="183">
        <v>1</v>
      </c>
      <c r="IM143" s="192" t="str">
        <f ca="1">IF(ISBLANK(HY143),"",ROUND(AVERAGE(OFFSET(ID143:IL143,0,0,1,ion21Coop!$F$42)),1))</f>
        <v/>
      </c>
      <c r="IN143" s="269" t="str">
        <f t="shared" si="265"/>
        <v/>
      </c>
      <c r="IP143" s="119">
        <f t="shared" si="309"/>
        <v>11</v>
      </c>
      <c r="IQ143" s="123" t="str">
        <f t="shared" si="330"/>
        <v/>
      </c>
      <c r="IR143" s="123">
        <v>138</v>
      </c>
      <c r="IS143" s="423"/>
      <c r="IT143" s="423"/>
      <c r="IU143" s="423"/>
      <c r="IV143" s="423"/>
      <c r="IW143" s="421"/>
      <c r="IX143" s="422"/>
      <c r="IY143" s="269" t="str">
        <f t="shared" si="266"/>
        <v/>
      </c>
      <c r="IZ143" s="180">
        <v>1</v>
      </c>
      <c r="JA143" s="269" t="str">
        <f t="shared" si="267"/>
        <v/>
      </c>
      <c r="JB143" s="180">
        <v>1</v>
      </c>
      <c r="JC143" s="181">
        <v>1</v>
      </c>
      <c r="JD143" s="181">
        <v>1</v>
      </c>
      <c r="JE143" s="183">
        <v>1</v>
      </c>
      <c r="JF143" s="183">
        <v>1</v>
      </c>
      <c r="JG143" s="183">
        <v>1</v>
      </c>
      <c r="JH143" s="183">
        <v>1</v>
      </c>
      <c r="JI143" s="183">
        <v>1</v>
      </c>
      <c r="JJ143" s="183">
        <v>1</v>
      </c>
      <c r="JK143" s="192" t="str">
        <f ca="1">IF(ISBLANK(IW143),"",ROUND(AVERAGE(OFFSET(JB143:JJ143,0,0,1,ion21Coop!$F$42)),1))</f>
        <v/>
      </c>
      <c r="JL143" s="269" t="str">
        <f t="shared" si="268"/>
        <v/>
      </c>
      <c r="JN143" s="119">
        <f t="shared" si="310"/>
        <v>12</v>
      </c>
      <c r="JO143" s="123" t="str">
        <f t="shared" si="331"/>
        <v/>
      </c>
      <c r="JP143" s="123">
        <v>138</v>
      </c>
      <c r="JQ143" s="423"/>
      <c r="JR143" s="423"/>
      <c r="JS143" s="423"/>
      <c r="JT143" s="423"/>
      <c r="JU143" s="421"/>
      <c r="JV143" s="422"/>
      <c r="JW143" s="269" t="str">
        <f t="shared" si="269"/>
        <v/>
      </c>
      <c r="JX143" s="180">
        <v>1</v>
      </c>
      <c r="JY143" s="269" t="str">
        <f t="shared" si="270"/>
        <v/>
      </c>
      <c r="JZ143" s="180">
        <v>1</v>
      </c>
      <c r="KA143" s="181">
        <v>1</v>
      </c>
      <c r="KB143" s="181">
        <v>1</v>
      </c>
      <c r="KC143" s="183">
        <v>1</v>
      </c>
      <c r="KD143" s="183">
        <v>1</v>
      </c>
      <c r="KE143" s="183">
        <v>1</v>
      </c>
      <c r="KF143" s="183">
        <v>1</v>
      </c>
      <c r="KG143" s="183">
        <v>1</v>
      </c>
      <c r="KH143" s="183">
        <v>1</v>
      </c>
      <c r="KI143" s="192" t="str">
        <f ca="1">IF(ISBLANK(JU143),"",ROUND(AVERAGE(OFFSET(JZ143:KH143,0,0,1,ion21Coop!$F$42)),1))</f>
        <v/>
      </c>
      <c r="KJ143" s="269" t="str">
        <f t="shared" si="271"/>
        <v/>
      </c>
      <c r="KL143" s="119">
        <f t="shared" si="311"/>
        <v>13</v>
      </c>
      <c r="KM143" s="123" t="str">
        <f t="shared" si="332"/>
        <v/>
      </c>
      <c r="KN143" s="123">
        <v>138</v>
      </c>
      <c r="KO143" s="423"/>
      <c r="KP143" s="423"/>
      <c r="KQ143" s="423"/>
      <c r="KR143" s="423"/>
      <c r="KS143" s="421"/>
      <c r="KT143" s="422"/>
      <c r="KU143" s="269" t="str">
        <f t="shared" si="272"/>
        <v/>
      </c>
      <c r="KV143" s="180">
        <v>1</v>
      </c>
      <c r="KW143" s="269" t="str">
        <f t="shared" si="273"/>
        <v/>
      </c>
      <c r="KX143" s="180">
        <v>1</v>
      </c>
      <c r="KY143" s="181">
        <v>1</v>
      </c>
      <c r="KZ143" s="181">
        <v>1</v>
      </c>
      <c r="LA143" s="183">
        <v>1</v>
      </c>
      <c r="LB143" s="183">
        <v>1</v>
      </c>
      <c r="LC143" s="183">
        <v>1</v>
      </c>
      <c r="LD143" s="183">
        <v>1</v>
      </c>
      <c r="LE143" s="183">
        <v>1</v>
      </c>
      <c r="LF143" s="183">
        <v>1</v>
      </c>
      <c r="LG143" s="192" t="str">
        <f ca="1">IF(ISBLANK(KS143),"",ROUND(AVERAGE(OFFSET(KX143:LF143,0,0,1,ion21Coop!$F$42)),1))</f>
        <v/>
      </c>
      <c r="LH143" s="269" t="str">
        <f t="shared" si="274"/>
        <v/>
      </c>
      <c r="LJ143" s="119">
        <f t="shared" si="312"/>
        <v>14</v>
      </c>
      <c r="LK143" s="123" t="str">
        <f t="shared" si="333"/>
        <v/>
      </c>
      <c r="LL143" s="123">
        <v>138</v>
      </c>
      <c r="LM143" s="423"/>
      <c r="LN143" s="423"/>
      <c r="LO143" s="423"/>
      <c r="LP143" s="423"/>
      <c r="LQ143" s="421"/>
      <c r="LR143" s="422"/>
      <c r="LS143" s="269" t="str">
        <f t="shared" si="275"/>
        <v/>
      </c>
      <c r="LT143" s="180">
        <v>1</v>
      </c>
      <c r="LU143" s="269" t="str">
        <f t="shared" si="276"/>
        <v/>
      </c>
      <c r="LV143" s="180">
        <v>1</v>
      </c>
      <c r="LW143" s="181">
        <v>1</v>
      </c>
      <c r="LX143" s="181">
        <v>1</v>
      </c>
      <c r="LY143" s="183">
        <v>1</v>
      </c>
      <c r="LZ143" s="183">
        <v>1</v>
      </c>
      <c r="MA143" s="183">
        <v>1</v>
      </c>
      <c r="MB143" s="183">
        <v>1</v>
      </c>
      <c r="MC143" s="183">
        <v>1</v>
      </c>
      <c r="MD143" s="183">
        <v>1</v>
      </c>
      <c r="ME143" s="192" t="str">
        <f ca="1">IF(ISBLANK(LQ143),"",ROUND(AVERAGE(OFFSET(LV143:MD143,0,0,1,ion21Coop!$F$42)),1))</f>
        <v/>
      </c>
      <c r="MF143" s="269" t="str">
        <f t="shared" si="277"/>
        <v/>
      </c>
      <c r="MH143" s="119">
        <f t="shared" si="313"/>
        <v>15</v>
      </c>
      <c r="MI143" s="123" t="str">
        <f t="shared" si="334"/>
        <v/>
      </c>
      <c r="MJ143" s="123">
        <v>138</v>
      </c>
      <c r="MK143" s="423"/>
      <c r="ML143" s="423"/>
      <c r="MM143" s="423"/>
      <c r="MN143" s="423"/>
      <c r="MO143" s="421"/>
      <c r="MP143" s="422"/>
      <c r="MQ143" s="269" t="str">
        <f t="shared" si="278"/>
        <v/>
      </c>
      <c r="MR143" s="180">
        <v>1</v>
      </c>
      <c r="MS143" s="269" t="str">
        <f t="shared" si="279"/>
        <v/>
      </c>
      <c r="MT143" s="180">
        <v>1</v>
      </c>
      <c r="MU143" s="181">
        <v>1</v>
      </c>
      <c r="MV143" s="181">
        <v>1</v>
      </c>
      <c r="MW143" s="183">
        <v>1</v>
      </c>
      <c r="MX143" s="183">
        <v>1</v>
      </c>
      <c r="MY143" s="183">
        <v>1</v>
      </c>
      <c r="MZ143" s="183">
        <v>1</v>
      </c>
      <c r="NA143" s="183">
        <v>1</v>
      </c>
      <c r="NB143" s="183">
        <v>1</v>
      </c>
      <c r="NC143" s="192" t="str">
        <f ca="1">IF(ISBLANK(MO143),"",ROUND(AVERAGE(OFFSET(MT143:NB143,0,0,1,ion21Coop!$F$42)),1))</f>
        <v/>
      </c>
      <c r="ND143" s="269" t="str">
        <f t="shared" si="280"/>
        <v/>
      </c>
      <c r="NF143" s="119">
        <f t="shared" si="314"/>
        <v>16</v>
      </c>
      <c r="NG143" s="123" t="str">
        <f t="shared" si="335"/>
        <v/>
      </c>
      <c r="NH143" s="123">
        <v>138</v>
      </c>
      <c r="NI143" s="423"/>
      <c r="NJ143" s="423"/>
      <c r="NK143" s="423"/>
      <c r="NL143" s="423"/>
      <c r="NM143" s="421"/>
      <c r="NN143" s="422"/>
      <c r="NO143" s="269" t="str">
        <f t="shared" si="281"/>
        <v/>
      </c>
      <c r="NP143" s="180">
        <v>1</v>
      </c>
      <c r="NQ143" s="269" t="str">
        <f t="shared" si="282"/>
        <v/>
      </c>
      <c r="NR143" s="180">
        <v>1</v>
      </c>
      <c r="NS143" s="181">
        <v>1</v>
      </c>
      <c r="NT143" s="181">
        <v>1</v>
      </c>
      <c r="NU143" s="183">
        <v>1</v>
      </c>
      <c r="NV143" s="183">
        <v>1</v>
      </c>
      <c r="NW143" s="183">
        <v>1</v>
      </c>
      <c r="NX143" s="183">
        <v>1</v>
      </c>
      <c r="NY143" s="183">
        <v>1</v>
      </c>
      <c r="NZ143" s="183">
        <v>1</v>
      </c>
      <c r="OA143" s="192" t="str">
        <f ca="1">IF(ISBLANK(NM143),"",ROUND(AVERAGE(OFFSET(NR143:NZ143,0,0,1,ion21Coop!$F$42)),1))</f>
        <v/>
      </c>
      <c r="OB143" s="269" t="str">
        <f t="shared" si="283"/>
        <v/>
      </c>
      <c r="OD143" s="119">
        <f t="shared" si="315"/>
        <v>17</v>
      </c>
      <c r="OE143" s="123" t="str">
        <f t="shared" si="336"/>
        <v/>
      </c>
      <c r="OF143" s="123">
        <v>138</v>
      </c>
      <c r="OG143" s="423"/>
      <c r="OH143" s="423"/>
      <c r="OI143" s="423"/>
      <c r="OJ143" s="423"/>
      <c r="OK143" s="421"/>
      <c r="OL143" s="422"/>
      <c r="OM143" s="269" t="str">
        <f t="shared" si="284"/>
        <v/>
      </c>
      <c r="ON143" s="180">
        <v>1</v>
      </c>
      <c r="OO143" s="269" t="str">
        <f t="shared" si="285"/>
        <v/>
      </c>
      <c r="OP143" s="180">
        <v>1</v>
      </c>
      <c r="OQ143" s="181">
        <v>1</v>
      </c>
      <c r="OR143" s="181">
        <v>1</v>
      </c>
      <c r="OS143" s="183">
        <v>1</v>
      </c>
      <c r="OT143" s="183">
        <v>1</v>
      </c>
      <c r="OU143" s="183">
        <v>1</v>
      </c>
      <c r="OV143" s="183">
        <v>1</v>
      </c>
      <c r="OW143" s="183">
        <v>1</v>
      </c>
      <c r="OX143" s="183">
        <v>1</v>
      </c>
      <c r="OY143" s="192" t="str">
        <f ca="1">IF(ISBLANK(OK143),"",ROUND(AVERAGE(OFFSET(OP143:OX143,0,0,1,ion21Coop!$F$42)),1))</f>
        <v/>
      </c>
      <c r="OZ143" s="269" t="str">
        <f t="shared" si="286"/>
        <v/>
      </c>
      <c r="PB143" s="119">
        <f t="shared" si="316"/>
        <v>18</v>
      </c>
      <c r="PC143" s="123" t="str">
        <f t="shared" si="337"/>
        <v/>
      </c>
      <c r="PD143" s="123">
        <v>138</v>
      </c>
      <c r="PE143" s="423"/>
      <c r="PF143" s="423"/>
      <c r="PG143" s="423"/>
      <c r="PH143" s="423"/>
      <c r="PI143" s="421"/>
      <c r="PJ143" s="422"/>
      <c r="PK143" s="269" t="str">
        <f t="shared" si="287"/>
        <v/>
      </c>
      <c r="PL143" s="180">
        <v>1</v>
      </c>
      <c r="PM143" s="269" t="str">
        <f t="shared" si="288"/>
        <v/>
      </c>
      <c r="PN143" s="180">
        <v>1</v>
      </c>
      <c r="PO143" s="181">
        <v>1</v>
      </c>
      <c r="PP143" s="181">
        <v>1</v>
      </c>
      <c r="PQ143" s="183">
        <v>1</v>
      </c>
      <c r="PR143" s="183">
        <v>1</v>
      </c>
      <c r="PS143" s="183">
        <v>1</v>
      </c>
      <c r="PT143" s="183">
        <v>1</v>
      </c>
      <c r="PU143" s="183">
        <v>1</v>
      </c>
      <c r="PV143" s="183">
        <v>1</v>
      </c>
      <c r="PW143" s="192" t="str">
        <f ca="1">IF(ISBLANK(PI143),"",ROUND(AVERAGE(OFFSET(PN143:PV143,0,0,1,ion21Coop!$F$42)),1))</f>
        <v/>
      </c>
      <c r="PX143" s="269" t="str">
        <f t="shared" si="289"/>
        <v/>
      </c>
      <c r="PZ143" s="119">
        <f t="shared" si="317"/>
        <v>19</v>
      </c>
      <c r="QA143" s="123" t="str">
        <f t="shared" si="338"/>
        <v/>
      </c>
      <c r="QB143" s="123">
        <v>138</v>
      </c>
      <c r="QC143" s="423"/>
      <c r="QD143" s="423"/>
      <c r="QE143" s="423"/>
      <c r="QF143" s="423"/>
      <c r="QG143" s="421"/>
      <c r="QH143" s="422"/>
      <c r="QI143" s="269" t="str">
        <f t="shared" si="290"/>
        <v/>
      </c>
      <c r="QJ143" s="180">
        <v>1</v>
      </c>
      <c r="QK143" s="269" t="str">
        <f t="shared" si="291"/>
        <v/>
      </c>
      <c r="QL143" s="180">
        <v>1</v>
      </c>
      <c r="QM143" s="181">
        <v>1</v>
      </c>
      <c r="QN143" s="181">
        <v>1</v>
      </c>
      <c r="QO143" s="183">
        <v>1</v>
      </c>
      <c r="QP143" s="183">
        <v>1</v>
      </c>
      <c r="QQ143" s="183">
        <v>1</v>
      </c>
      <c r="QR143" s="183">
        <v>1</v>
      </c>
      <c r="QS143" s="183">
        <v>1</v>
      </c>
      <c r="QT143" s="183">
        <v>1</v>
      </c>
      <c r="QU143" s="192" t="str">
        <f ca="1">IF(ISBLANK(QG143),"",ROUND(AVERAGE(OFFSET(QL143:QT143,0,0,1,ion21Coop!$F$42)),1))</f>
        <v/>
      </c>
      <c r="QV143" s="269" t="str">
        <f t="shared" si="292"/>
        <v/>
      </c>
      <c r="QX143" s="119">
        <f t="shared" si="318"/>
        <v>20</v>
      </c>
      <c r="QY143" s="123" t="str">
        <f t="shared" si="339"/>
        <v/>
      </c>
      <c r="QZ143" s="123">
        <v>138</v>
      </c>
      <c r="RA143" s="423"/>
      <c r="RB143" s="423"/>
      <c r="RC143" s="423"/>
      <c r="RD143" s="423"/>
      <c r="RE143" s="421"/>
      <c r="RF143" s="422"/>
      <c r="RG143" s="269" t="str">
        <f t="shared" si="293"/>
        <v/>
      </c>
      <c r="RH143" s="180">
        <v>1</v>
      </c>
      <c r="RI143" s="269" t="str">
        <f t="shared" si="294"/>
        <v/>
      </c>
      <c r="RJ143" s="180">
        <v>1</v>
      </c>
      <c r="RK143" s="181">
        <v>1</v>
      </c>
      <c r="RL143" s="181">
        <v>1</v>
      </c>
      <c r="RM143" s="183">
        <v>1</v>
      </c>
      <c r="RN143" s="183">
        <v>1</v>
      </c>
      <c r="RO143" s="183">
        <v>1</v>
      </c>
      <c r="RP143" s="183">
        <v>1</v>
      </c>
      <c r="RQ143" s="183">
        <v>1</v>
      </c>
      <c r="RR143" s="183">
        <v>1</v>
      </c>
      <c r="RS143" s="192" t="str">
        <f ca="1">IF(ISBLANK(RE143),"",ROUND(AVERAGE(OFFSET(RJ143:RR143,0,0,1,ion21Coop!$F$42)),1))</f>
        <v/>
      </c>
      <c r="RT143" s="269" t="str">
        <f t="shared" si="295"/>
        <v/>
      </c>
      <c r="RV143" s="119">
        <f t="shared" si="319"/>
        <v>21</v>
      </c>
      <c r="RW143" s="123" t="str">
        <f t="shared" si="340"/>
        <v/>
      </c>
      <c r="RX143" s="123">
        <v>138</v>
      </c>
      <c r="RY143" s="423"/>
      <c r="RZ143" s="423"/>
      <c r="SA143" s="423"/>
      <c r="SB143" s="423"/>
      <c r="SC143" s="421"/>
      <c r="SD143" s="422"/>
      <c r="SE143" s="269" t="str">
        <f t="shared" si="296"/>
        <v/>
      </c>
      <c r="SF143" s="180">
        <v>1</v>
      </c>
      <c r="SG143" s="269" t="str">
        <f t="shared" si="297"/>
        <v/>
      </c>
      <c r="SH143" s="180">
        <v>1</v>
      </c>
      <c r="SI143" s="181">
        <v>1</v>
      </c>
      <c r="SJ143" s="181">
        <v>1</v>
      </c>
      <c r="SK143" s="183">
        <v>1</v>
      </c>
      <c r="SL143" s="183">
        <v>1</v>
      </c>
      <c r="SM143" s="183">
        <v>1</v>
      </c>
      <c r="SN143" s="183">
        <v>1</v>
      </c>
      <c r="SO143" s="183">
        <v>1</v>
      </c>
      <c r="SP143" s="183">
        <v>1</v>
      </c>
      <c r="SQ143" s="192" t="str">
        <f ca="1">IF(ISBLANK(SC143),"",ROUND(AVERAGE(OFFSET(SH143:SP143,0,0,1,ion21Coop!$F$42)),1))</f>
        <v/>
      </c>
      <c r="SR143" s="269" t="str">
        <f t="shared" si="298"/>
        <v/>
      </c>
      <c r="ST143" s="565"/>
      <c r="SU143" s="565"/>
      <c r="SV143" s="566"/>
      <c r="SW143" s="567"/>
      <c r="SX143" s="565"/>
      <c r="SY143" s="566"/>
      <c r="SZ143" s="568"/>
      <c r="TA143" s="567"/>
      <c r="TB143" s="553"/>
    </row>
    <row r="144" spans="10:522" x14ac:dyDescent="0.3">
      <c r="J144" s="119">
        <f t="shared" si="299"/>
        <v>1</v>
      </c>
      <c r="K144" s="123" t="str">
        <f t="shared" si="320"/>
        <v>YaJo</v>
      </c>
      <c r="L144" s="123">
        <v>139</v>
      </c>
      <c r="M144" s="351"/>
      <c r="N144" s="351"/>
      <c r="O144" s="351"/>
      <c r="P144" s="351"/>
      <c r="Q144" s="369"/>
      <c r="R144" s="370"/>
      <c r="S144" s="269" t="str">
        <f t="shared" si="236"/>
        <v/>
      </c>
      <c r="T144" s="180">
        <v>1</v>
      </c>
      <c r="U144" s="269" t="str">
        <f t="shared" si="237"/>
        <v/>
      </c>
      <c r="V144" s="180">
        <v>1</v>
      </c>
      <c r="W144" s="181">
        <v>1</v>
      </c>
      <c r="X144" s="181">
        <v>1</v>
      </c>
      <c r="Y144" s="183">
        <v>1</v>
      </c>
      <c r="Z144" s="183">
        <v>1</v>
      </c>
      <c r="AA144" s="183">
        <v>1</v>
      </c>
      <c r="AB144" s="183">
        <v>1</v>
      </c>
      <c r="AC144" s="183">
        <v>1</v>
      </c>
      <c r="AD144" s="183">
        <v>1</v>
      </c>
      <c r="AE144" s="192" t="str">
        <f ca="1">IF(ISBLANK(Q144),"",ROUND(AVERAGE(OFFSET(V144:AD144,0,0,1,ion21Coop!$F$42)),1))</f>
        <v/>
      </c>
      <c r="AF144" s="269" t="str">
        <f t="shared" si="238"/>
        <v/>
      </c>
      <c r="AH144" s="119">
        <f t="shared" si="300"/>
        <v>2</v>
      </c>
      <c r="AI144" s="123" t="str">
        <f t="shared" si="321"/>
        <v>GeLo</v>
      </c>
      <c r="AJ144" s="123">
        <v>139</v>
      </c>
      <c r="AK144" s="351"/>
      <c r="AL144" s="351"/>
      <c r="AM144" s="351"/>
      <c r="AN144" s="351"/>
      <c r="AO144" s="369"/>
      <c r="AP144" s="370"/>
      <c r="AQ144" s="269" t="str">
        <f t="shared" si="239"/>
        <v/>
      </c>
      <c r="AR144" s="180">
        <v>1</v>
      </c>
      <c r="AS144" s="269" t="str">
        <f t="shared" si="240"/>
        <v/>
      </c>
      <c r="AT144" s="180">
        <v>1</v>
      </c>
      <c r="AU144" s="181">
        <v>1</v>
      </c>
      <c r="AV144" s="181">
        <v>1</v>
      </c>
      <c r="AW144" s="183">
        <v>1</v>
      </c>
      <c r="AX144" s="183">
        <v>1</v>
      </c>
      <c r="AY144" s="183">
        <v>1</v>
      </c>
      <c r="AZ144" s="183">
        <v>1</v>
      </c>
      <c r="BA144" s="183">
        <v>1</v>
      </c>
      <c r="BB144" s="183">
        <v>1</v>
      </c>
      <c r="BC144" s="192" t="str">
        <f ca="1">IF(ISBLANK(AO144),"",ROUND(AVERAGE(OFFSET(AT144:BB144,0,0,1,ion21Coop!$F$42)),1))</f>
        <v/>
      </c>
      <c r="BD144" s="269" t="str">
        <f t="shared" si="241"/>
        <v/>
      </c>
      <c r="BF144" s="119">
        <f t="shared" si="301"/>
        <v>3</v>
      </c>
      <c r="BG144" s="123" t="str">
        <f t="shared" si="322"/>
        <v>MiDo</v>
      </c>
      <c r="BH144" s="123">
        <v>139</v>
      </c>
      <c r="BI144" s="351"/>
      <c r="BJ144" s="351"/>
      <c r="BK144" s="351"/>
      <c r="BL144" s="351"/>
      <c r="BM144" s="369"/>
      <c r="BN144" s="370"/>
      <c r="BO144" s="269" t="str">
        <f t="shared" si="242"/>
        <v/>
      </c>
      <c r="BP144" s="180">
        <v>1</v>
      </c>
      <c r="BQ144" s="269" t="str">
        <f t="shared" si="243"/>
        <v/>
      </c>
      <c r="BR144" s="180">
        <v>1</v>
      </c>
      <c r="BS144" s="181">
        <v>1</v>
      </c>
      <c r="BT144" s="181">
        <v>1</v>
      </c>
      <c r="BU144" s="183">
        <v>1</v>
      </c>
      <c r="BV144" s="183">
        <v>1</v>
      </c>
      <c r="BW144" s="183">
        <v>1</v>
      </c>
      <c r="BX144" s="183">
        <v>1</v>
      </c>
      <c r="BY144" s="183">
        <v>1</v>
      </c>
      <c r="BZ144" s="183">
        <v>1</v>
      </c>
      <c r="CA144" s="192" t="str">
        <f ca="1">IF(ISBLANK(BM144),"",ROUND(AVERAGE(OFFSET(BR144:BZ144,0,0,1,ion21Coop!$F$42)),1))</f>
        <v/>
      </c>
      <c r="CB144" s="269" t="str">
        <f t="shared" si="244"/>
        <v/>
      </c>
      <c r="CD144" s="119">
        <f t="shared" si="302"/>
        <v>4</v>
      </c>
      <c r="CE144" s="123" t="str">
        <f t="shared" si="323"/>
        <v>EmNi</v>
      </c>
      <c r="CF144" s="123">
        <v>139</v>
      </c>
      <c r="CG144" s="351"/>
      <c r="CH144" s="351"/>
      <c r="CI144" s="351"/>
      <c r="CJ144" s="351"/>
      <c r="CK144" s="369"/>
      <c r="CL144" s="370"/>
      <c r="CM144" s="269" t="str">
        <f t="shared" si="245"/>
        <v/>
      </c>
      <c r="CN144" s="180">
        <v>1</v>
      </c>
      <c r="CO144" s="269" t="str">
        <f t="shared" si="246"/>
        <v/>
      </c>
      <c r="CP144" s="180">
        <v>1</v>
      </c>
      <c r="CQ144" s="181">
        <v>1</v>
      </c>
      <c r="CR144" s="181">
        <v>1</v>
      </c>
      <c r="CS144" s="183">
        <v>1</v>
      </c>
      <c r="CT144" s="183">
        <v>1</v>
      </c>
      <c r="CU144" s="183">
        <v>1</v>
      </c>
      <c r="CV144" s="183">
        <v>1</v>
      </c>
      <c r="CW144" s="183">
        <v>1</v>
      </c>
      <c r="CX144" s="183">
        <v>1</v>
      </c>
      <c r="CY144" s="192" t="str">
        <f ca="1">IF(ISBLANK(CK144),"",ROUND(AVERAGE(OFFSET(CP144:CX144,0,0,1,ion21Coop!$F$42)),1))</f>
        <v/>
      </c>
      <c r="CZ144" s="269" t="str">
        <f t="shared" si="247"/>
        <v/>
      </c>
      <c r="DB144" s="119">
        <f t="shared" si="303"/>
        <v>5</v>
      </c>
      <c r="DC144" s="123" t="str">
        <f t="shared" si="324"/>
        <v>HeJe</v>
      </c>
      <c r="DD144" s="123">
        <v>139</v>
      </c>
      <c r="DE144" s="423"/>
      <c r="DF144" s="423"/>
      <c r="DG144" s="423"/>
      <c r="DH144" s="423"/>
      <c r="DI144" s="421"/>
      <c r="DJ144" s="422"/>
      <c r="DK144" s="269" t="str">
        <f t="shared" si="248"/>
        <v/>
      </c>
      <c r="DL144" s="180">
        <v>1</v>
      </c>
      <c r="DM144" s="269" t="str">
        <f t="shared" si="249"/>
        <v/>
      </c>
      <c r="DN144" s="180">
        <v>1</v>
      </c>
      <c r="DO144" s="181">
        <v>1</v>
      </c>
      <c r="DP144" s="181">
        <v>1</v>
      </c>
      <c r="DQ144" s="183">
        <v>1</v>
      </c>
      <c r="DR144" s="183">
        <v>1</v>
      </c>
      <c r="DS144" s="183">
        <v>1</v>
      </c>
      <c r="DT144" s="183">
        <v>1</v>
      </c>
      <c r="DU144" s="183">
        <v>1</v>
      </c>
      <c r="DV144" s="183">
        <v>1</v>
      </c>
      <c r="DW144" s="192" t="str">
        <f ca="1">IF(ISBLANK(DI144),"",ROUND(AVERAGE(OFFSET(DN144:DV144,0,0,1,ion21Coop!$F$42)),1))</f>
        <v/>
      </c>
      <c r="DX144" s="269" t="str">
        <f t="shared" si="250"/>
        <v/>
      </c>
      <c r="DZ144" s="119">
        <f t="shared" si="304"/>
        <v>6</v>
      </c>
      <c r="EA144" s="123" t="str">
        <f t="shared" si="325"/>
        <v/>
      </c>
      <c r="EB144" s="123">
        <v>139</v>
      </c>
      <c r="EC144" s="423"/>
      <c r="ED144" s="423"/>
      <c r="EE144" s="423"/>
      <c r="EF144" s="423"/>
      <c r="EG144" s="421"/>
      <c r="EH144" s="422"/>
      <c r="EI144" s="269" t="str">
        <f t="shared" si="251"/>
        <v/>
      </c>
      <c r="EJ144" s="180">
        <v>1</v>
      </c>
      <c r="EK144" s="269" t="str">
        <f t="shared" si="252"/>
        <v/>
      </c>
      <c r="EL144" s="180">
        <v>1</v>
      </c>
      <c r="EM144" s="181">
        <v>1</v>
      </c>
      <c r="EN144" s="181">
        <v>1</v>
      </c>
      <c r="EO144" s="183">
        <v>1</v>
      </c>
      <c r="EP144" s="183">
        <v>1</v>
      </c>
      <c r="EQ144" s="183">
        <v>1</v>
      </c>
      <c r="ER144" s="183">
        <v>1</v>
      </c>
      <c r="ES144" s="183">
        <v>1</v>
      </c>
      <c r="ET144" s="183">
        <v>1</v>
      </c>
      <c r="EU144" s="192" t="str">
        <f ca="1">IF(ISBLANK(EG144),"",ROUND(AVERAGE(OFFSET(EL144:ET144,0,0,1,ion21Coop!$F$42)),1))</f>
        <v/>
      </c>
      <c r="EV144" s="269" t="str">
        <f t="shared" si="253"/>
        <v/>
      </c>
      <c r="EX144" s="119">
        <f t="shared" si="305"/>
        <v>7</v>
      </c>
      <c r="EY144" s="123" t="str">
        <f t="shared" si="326"/>
        <v/>
      </c>
      <c r="EZ144" s="123">
        <v>139</v>
      </c>
      <c r="FA144" s="423"/>
      <c r="FB144" s="423"/>
      <c r="FC144" s="423"/>
      <c r="FD144" s="423"/>
      <c r="FE144" s="421"/>
      <c r="FF144" s="422"/>
      <c r="FG144" s="269" t="str">
        <f t="shared" si="254"/>
        <v/>
      </c>
      <c r="FH144" s="180">
        <v>1</v>
      </c>
      <c r="FI144" s="269" t="str">
        <f t="shared" si="255"/>
        <v/>
      </c>
      <c r="FJ144" s="180">
        <v>1</v>
      </c>
      <c r="FK144" s="181">
        <v>1</v>
      </c>
      <c r="FL144" s="181">
        <v>1</v>
      </c>
      <c r="FM144" s="183">
        <v>1</v>
      </c>
      <c r="FN144" s="183">
        <v>1</v>
      </c>
      <c r="FO144" s="183">
        <v>1</v>
      </c>
      <c r="FP144" s="183">
        <v>1</v>
      </c>
      <c r="FQ144" s="183">
        <v>1</v>
      </c>
      <c r="FR144" s="183">
        <v>1</v>
      </c>
      <c r="FS144" s="192" t="str">
        <f ca="1">IF(ISBLANK(FE144),"",ROUND(AVERAGE(OFFSET(FJ144:FR144,0,0,1,ion21Coop!$F$42)),1))</f>
        <v/>
      </c>
      <c r="FT144" s="269" t="str">
        <f t="shared" si="256"/>
        <v/>
      </c>
      <c r="FV144" s="119">
        <f t="shared" si="306"/>
        <v>8</v>
      </c>
      <c r="FW144" s="123" t="str">
        <f t="shared" si="327"/>
        <v/>
      </c>
      <c r="FX144" s="123">
        <v>139</v>
      </c>
      <c r="FY144" s="423"/>
      <c r="FZ144" s="423"/>
      <c r="GA144" s="423"/>
      <c r="GB144" s="423"/>
      <c r="GC144" s="421"/>
      <c r="GD144" s="422"/>
      <c r="GE144" s="269" t="str">
        <f t="shared" si="257"/>
        <v/>
      </c>
      <c r="GF144" s="180">
        <v>1</v>
      </c>
      <c r="GG144" s="269" t="str">
        <f t="shared" si="258"/>
        <v/>
      </c>
      <c r="GH144" s="180">
        <v>1</v>
      </c>
      <c r="GI144" s="181">
        <v>1</v>
      </c>
      <c r="GJ144" s="181">
        <v>1</v>
      </c>
      <c r="GK144" s="183">
        <v>1</v>
      </c>
      <c r="GL144" s="183">
        <v>1</v>
      </c>
      <c r="GM144" s="183">
        <v>1</v>
      </c>
      <c r="GN144" s="183">
        <v>1</v>
      </c>
      <c r="GO144" s="183">
        <v>1</v>
      </c>
      <c r="GP144" s="183">
        <v>1</v>
      </c>
      <c r="GQ144" s="192" t="str">
        <f ca="1">IF(ISBLANK(GC144),"",ROUND(AVERAGE(OFFSET(GH144:GP144,0,0,1,ion21Coop!$F$42)),1))</f>
        <v/>
      </c>
      <c r="GR144" s="269" t="str">
        <f t="shared" si="259"/>
        <v/>
      </c>
      <c r="GT144" s="119">
        <f t="shared" si="307"/>
        <v>9</v>
      </c>
      <c r="GU144" s="123" t="str">
        <f t="shared" si="328"/>
        <v/>
      </c>
      <c r="GV144" s="123">
        <v>139</v>
      </c>
      <c r="GW144" s="423"/>
      <c r="GX144" s="423"/>
      <c r="GY144" s="423"/>
      <c r="GZ144" s="423"/>
      <c r="HA144" s="421"/>
      <c r="HB144" s="422"/>
      <c r="HC144" s="269" t="str">
        <f t="shared" si="260"/>
        <v/>
      </c>
      <c r="HD144" s="180">
        <v>1</v>
      </c>
      <c r="HE144" s="269" t="str">
        <f t="shared" si="261"/>
        <v/>
      </c>
      <c r="HF144" s="180">
        <v>1</v>
      </c>
      <c r="HG144" s="181">
        <v>1</v>
      </c>
      <c r="HH144" s="181">
        <v>1</v>
      </c>
      <c r="HI144" s="183">
        <v>1</v>
      </c>
      <c r="HJ144" s="183">
        <v>1</v>
      </c>
      <c r="HK144" s="183">
        <v>1</v>
      </c>
      <c r="HL144" s="183">
        <v>1</v>
      </c>
      <c r="HM144" s="183">
        <v>1</v>
      </c>
      <c r="HN144" s="183">
        <v>1</v>
      </c>
      <c r="HO144" s="192" t="str">
        <f ca="1">IF(ISBLANK(HA144),"",ROUND(AVERAGE(OFFSET(HF144:HN144,0,0,1,ion21Coop!$F$42)),1))</f>
        <v/>
      </c>
      <c r="HP144" s="269" t="str">
        <f t="shared" si="262"/>
        <v/>
      </c>
      <c r="HR144" s="119">
        <f t="shared" si="308"/>
        <v>10</v>
      </c>
      <c r="HS144" s="123" t="str">
        <f t="shared" si="329"/>
        <v/>
      </c>
      <c r="HT144" s="123">
        <v>139</v>
      </c>
      <c r="HU144" s="423"/>
      <c r="HV144" s="423"/>
      <c r="HW144" s="423"/>
      <c r="HX144" s="423"/>
      <c r="HY144" s="421"/>
      <c r="HZ144" s="422"/>
      <c r="IA144" s="269" t="str">
        <f t="shared" si="263"/>
        <v/>
      </c>
      <c r="IB144" s="180">
        <v>1</v>
      </c>
      <c r="IC144" s="269" t="str">
        <f t="shared" si="264"/>
        <v/>
      </c>
      <c r="ID144" s="180">
        <v>1</v>
      </c>
      <c r="IE144" s="181">
        <v>1</v>
      </c>
      <c r="IF144" s="181">
        <v>1</v>
      </c>
      <c r="IG144" s="183">
        <v>1</v>
      </c>
      <c r="IH144" s="183">
        <v>1</v>
      </c>
      <c r="II144" s="183">
        <v>1</v>
      </c>
      <c r="IJ144" s="183">
        <v>1</v>
      </c>
      <c r="IK144" s="183">
        <v>1</v>
      </c>
      <c r="IL144" s="183">
        <v>1</v>
      </c>
      <c r="IM144" s="192" t="str">
        <f ca="1">IF(ISBLANK(HY144),"",ROUND(AVERAGE(OFFSET(ID144:IL144,0,0,1,ion21Coop!$F$42)),1))</f>
        <v/>
      </c>
      <c r="IN144" s="269" t="str">
        <f t="shared" si="265"/>
        <v/>
      </c>
      <c r="IP144" s="119">
        <f t="shared" si="309"/>
        <v>11</v>
      </c>
      <c r="IQ144" s="123" t="str">
        <f t="shared" si="330"/>
        <v/>
      </c>
      <c r="IR144" s="123">
        <v>139</v>
      </c>
      <c r="IS144" s="423"/>
      <c r="IT144" s="423"/>
      <c r="IU144" s="423"/>
      <c r="IV144" s="423"/>
      <c r="IW144" s="421"/>
      <c r="IX144" s="422"/>
      <c r="IY144" s="269" t="str">
        <f t="shared" si="266"/>
        <v/>
      </c>
      <c r="IZ144" s="180">
        <v>1</v>
      </c>
      <c r="JA144" s="269" t="str">
        <f t="shared" si="267"/>
        <v/>
      </c>
      <c r="JB144" s="180">
        <v>1</v>
      </c>
      <c r="JC144" s="181">
        <v>1</v>
      </c>
      <c r="JD144" s="181">
        <v>1</v>
      </c>
      <c r="JE144" s="183">
        <v>1</v>
      </c>
      <c r="JF144" s="183">
        <v>1</v>
      </c>
      <c r="JG144" s="183">
        <v>1</v>
      </c>
      <c r="JH144" s="183">
        <v>1</v>
      </c>
      <c r="JI144" s="183">
        <v>1</v>
      </c>
      <c r="JJ144" s="183">
        <v>1</v>
      </c>
      <c r="JK144" s="192" t="str">
        <f ca="1">IF(ISBLANK(IW144),"",ROUND(AVERAGE(OFFSET(JB144:JJ144,0,0,1,ion21Coop!$F$42)),1))</f>
        <v/>
      </c>
      <c r="JL144" s="269" t="str">
        <f t="shared" si="268"/>
        <v/>
      </c>
      <c r="JN144" s="119">
        <f t="shared" si="310"/>
        <v>12</v>
      </c>
      <c r="JO144" s="123" t="str">
        <f t="shared" si="331"/>
        <v/>
      </c>
      <c r="JP144" s="123">
        <v>139</v>
      </c>
      <c r="JQ144" s="423"/>
      <c r="JR144" s="423"/>
      <c r="JS144" s="423"/>
      <c r="JT144" s="423"/>
      <c r="JU144" s="421"/>
      <c r="JV144" s="422"/>
      <c r="JW144" s="269" t="str">
        <f t="shared" si="269"/>
        <v/>
      </c>
      <c r="JX144" s="180">
        <v>1</v>
      </c>
      <c r="JY144" s="269" t="str">
        <f t="shared" si="270"/>
        <v/>
      </c>
      <c r="JZ144" s="180">
        <v>1</v>
      </c>
      <c r="KA144" s="181">
        <v>1</v>
      </c>
      <c r="KB144" s="181">
        <v>1</v>
      </c>
      <c r="KC144" s="183">
        <v>1</v>
      </c>
      <c r="KD144" s="183">
        <v>1</v>
      </c>
      <c r="KE144" s="183">
        <v>1</v>
      </c>
      <c r="KF144" s="183">
        <v>1</v>
      </c>
      <c r="KG144" s="183">
        <v>1</v>
      </c>
      <c r="KH144" s="183">
        <v>1</v>
      </c>
      <c r="KI144" s="192" t="str">
        <f ca="1">IF(ISBLANK(JU144),"",ROUND(AVERAGE(OFFSET(JZ144:KH144,0,0,1,ion21Coop!$F$42)),1))</f>
        <v/>
      </c>
      <c r="KJ144" s="269" t="str">
        <f t="shared" si="271"/>
        <v/>
      </c>
      <c r="KL144" s="119">
        <f t="shared" si="311"/>
        <v>13</v>
      </c>
      <c r="KM144" s="123" t="str">
        <f t="shared" si="332"/>
        <v/>
      </c>
      <c r="KN144" s="123">
        <v>139</v>
      </c>
      <c r="KO144" s="423"/>
      <c r="KP144" s="423"/>
      <c r="KQ144" s="423"/>
      <c r="KR144" s="423"/>
      <c r="KS144" s="421"/>
      <c r="KT144" s="422"/>
      <c r="KU144" s="269" t="str">
        <f t="shared" si="272"/>
        <v/>
      </c>
      <c r="KV144" s="180">
        <v>1</v>
      </c>
      <c r="KW144" s="269" t="str">
        <f t="shared" si="273"/>
        <v/>
      </c>
      <c r="KX144" s="180">
        <v>1</v>
      </c>
      <c r="KY144" s="181">
        <v>1</v>
      </c>
      <c r="KZ144" s="181">
        <v>1</v>
      </c>
      <c r="LA144" s="183">
        <v>1</v>
      </c>
      <c r="LB144" s="183">
        <v>1</v>
      </c>
      <c r="LC144" s="183">
        <v>1</v>
      </c>
      <c r="LD144" s="183">
        <v>1</v>
      </c>
      <c r="LE144" s="183">
        <v>1</v>
      </c>
      <c r="LF144" s="183">
        <v>1</v>
      </c>
      <c r="LG144" s="192" t="str">
        <f ca="1">IF(ISBLANK(KS144),"",ROUND(AVERAGE(OFFSET(KX144:LF144,0,0,1,ion21Coop!$F$42)),1))</f>
        <v/>
      </c>
      <c r="LH144" s="269" t="str">
        <f t="shared" si="274"/>
        <v/>
      </c>
      <c r="LJ144" s="119">
        <f t="shared" si="312"/>
        <v>14</v>
      </c>
      <c r="LK144" s="123" t="str">
        <f t="shared" si="333"/>
        <v/>
      </c>
      <c r="LL144" s="123">
        <v>139</v>
      </c>
      <c r="LM144" s="423"/>
      <c r="LN144" s="423"/>
      <c r="LO144" s="423"/>
      <c r="LP144" s="423"/>
      <c r="LQ144" s="421"/>
      <c r="LR144" s="422"/>
      <c r="LS144" s="269" t="str">
        <f t="shared" si="275"/>
        <v/>
      </c>
      <c r="LT144" s="180">
        <v>1</v>
      </c>
      <c r="LU144" s="269" t="str">
        <f t="shared" si="276"/>
        <v/>
      </c>
      <c r="LV144" s="180">
        <v>1</v>
      </c>
      <c r="LW144" s="181">
        <v>1</v>
      </c>
      <c r="LX144" s="181">
        <v>1</v>
      </c>
      <c r="LY144" s="183">
        <v>1</v>
      </c>
      <c r="LZ144" s="183">
        <v>1</v>
      </c>
      <c r="MA144" s="183">
        <v>1</v>
      </c>
      <c r="MB144" s="183">
        <v>1</v>
      </c>
      <c r="MC144" s="183">
        <v>1</v>
      </c>
      <c r="MD144" s="183">
        <v>1</v>
      </c>
      <c r="ME144" s="192" t="str">
        <f ca="1">IF(ISBLANK(LQ144),"",ROUND(AVERAGE(OFFSET(LV144:MD144,0,0,1,ion21Coop!$F$42)),1))</f>
        <v/>
      </c>
      <c r="MF144" s="269" t="str">
        <f t="shared" si="277"/>
        <v/>
      </c>
      <c r="MH144" s="119">
        <f t="shared" si="313"/>
        <v>15</v>
      </c>
      <c r="MI144" s="123" t="str">
        <f t="shared" si="334"/>
        <v/>
      </c>
      <c r="MJ144" s="123">
        <v>139</v>
      </c>
      <c r="MK144" s="423"/>
      <c r="ML144" s="423"/>
      <c r="MM144" s="423"/>
      <c r="MN144" s="423"/>
      <c r="MO144" s="421"/>
      <c r="MP144" s="422"/>
      <c r="MQ144" s="269" t="str">
        <f t="shared" si="278"/>
        <v/>
      </c>
      <c r="MR144" s="180">
        <v>1</v>
      </c>
      <c r="MS144" s="269" t="str">
        <f t="shared" si="279"/>
        <v/>
      </c>
      <c r="MT144" s="180">
        <v>1</v>
      </c>
      <c r="MU144" s="181">
        <v>1</v>
      </c>
      <c r="MV144" s="181">
        <v>1</v>
      </c>
      <c r="MW144" s="183">
        <v>1</v>
      </c>
      <c r="MX144" s="183">
        <v>1</v>
      </c>
      <c r="MY144" s="183">
        <v>1</v>
      </c>
      <c r="MZ144" s="183">
        <v>1</v>
      </c>
      <c r="NA144" s="183">
        <v>1</v>
      </c>
      <c r="NB144" s="183">
        <v>1</v>
      </c>
      <c r="NC144" s="192" t="str">
        <f ca="1">IF(ISBLANK(MO144),"",ROUND(AVERAGE(OFFSET(MT144:NB144,0,0,1,ion21Coop!$F$42)),1))</f>
        <v/>
      </c>
      <c r="ND144" s="269" t="str">
        <f t="shared" si="280"/>
        <v/>
      </c>
      <c r="NF144" s="119">
        <f t="shared" si="314"/>
        <v>16</v>
      </c>
      <c r="NG144" s="123" t="str">
        <f t="shared" si="335"/>
        <v/>
      </c>
      <c r="NH144" s="123">
        <v>139</v>
      </c>
      <c r="NI144" s="423"/>
      <c r="NJ144" s="423"/>
      <c r="NK144" s="423"/>
      <c r="NL144" s="423"/>
      <c r="NM144" s="421"/>
      <c r="NN144" s="422"/>
      <c r="NO144" s="269" t="str">
        <f t="shared" si="281"/>
        <v/>
      </c>
      <c r="NP144" s="180">
        <v>1</v>
      </c>
      <c r="NQ144" s="269" t="str">
        <f t="shared" si="282"/>
        <v/>
      </c>
      <c r="NR144" s="180">
        <v>1</v>
      </c>
      <c r="NS144" s="181">
        <v>1</v>
      </c>
      <c r="NT144" s="181">
        <v>1</v>
      </c>
      <c r="NU144" s="183">
        <v>1</v>
      </c>
      <c r="NV144" s="183">
        <v>1</v>
      </c>
      <c r="NW144" s="183">
        <v>1</v>
      </c>
      <c r="NX144" s="183">
        <v>1</v>
      </c>
      <c r="NY144" s="183">
        <v>1</v>
      </c>
      <c r="NZ144" s="183">
        <v>1</v>
      </c>
      <c r="OA144" s="192" t="str">
        <f ca="1">IF(ISBLANK(NM144),"",ROUND(AVERAGE(OFFSET(NR144:NZ144,0,0,1,ion21Coop!$F$42)),1))</f>
        <v/>
      </c>
      <c r="OB144" s="269" t="str">
        <f t="shared" si="283"/>
        <v/>
      </c>
      <c r="OD144" s="119">
        <f t="shared" si="315"/>
        <v>17</v>
      </c>
      <c r="OE144" s="123" t="str">
        <f t="shared" si="336"/>
        <v/>
      </c>
      <c r="OF144" s="123">
        <v>139</v>
      </c>
      <c r="OG144" s="423"/>
      <c r="OH144" s="423"/>
      <c r="OI144" s="423"/>
      <c r="OJ144" s="423"/>
      <c r="OK144" s="421"/>
      <c r="OL144" s="422"/>
      <c r="OM144" s="269" t="str">
        <f t="shared" si="284"/>
        <v/>
      </c>
      <c r="ON144" s="180">
        <v>1</v>
      </c>
      <c r="OO144" s="269" t="str">
        <f t="shared" si="285"/>
        <v/>
      </c>
      <c r="OP144" s="180">
        <v>1</v>
      </c>
      <c r="OQ144" s="181">
        <v>1</v>
      </c>
      <c r="OR144" s="181">
        <v>1</v>
      </c>
      <c r="OS144" s="183">
        <v>1</v>
      </c>
      <c r="OT144" s="183">
        <v>1</v>
      </c>
      <c r="OU144" s="183">
        <v>1</v>
      </c>
      <c r="OV144" s="183">
        <v>1</v>
      </c>
      <c r="OW144" s="183">
        <v>1</v>
      </c>
      <c r="OX144" s="183">
        <v>1</v>
      </c>
      <c r="OY144" s="192" t="str">
        <f ca="1">IF(ISBLANK(OK144),"",ROUND(AVERAGE(OFFSET(OP144:OX144,0,0,1,ion21Coop!$F$42)),1))</f>
        <v/>
      </c>
      <c r="OZ144" s="269" t="str">
        <f t="shared" si="286"/>
        <v/>
      </c>
      <c r="PB144" s="119">
        <f t="shared" si="316"/>
        <v>18</v>
      </c>
      <c r="PC144" s="123" t="str">
        <f t="shared" si="337"/>
        <v/>
      </c>
      <c r="PD144" s="123">
        <v>139</v>
      </c>
      <c r="PE144" s="423"/>
      <c r="PF144" s="423"/>
      <c r="PG144" s="423"/>
      <c r="PH144" s="423"/>
      <c r="PI144" s="421"/>
      <c r="PJ144" s="422"/>
      <c r="PK144" s="269" t="str">
        <f t="shared" si="287"/>
        <v/>
      </c>
      <c r="PL144" s="180">
        <v>1</v>
      </c>
      <c r="PM144" s="269" t="str">
        <f t="shared" si="288"/>
        <v/>
      </c>
      <c r="PN144" s="180">
        <v>1</v>
      </c>
      <c r="PO144" s="181">
        <v>1</v>
      </c>
      <c r="PP144" s="181">
        <v>1</v>
      </c>
      <c r="PQ144" s="183">
        <v>1</v>
      </c>
      <c r="PR144" s="183">
        <v>1</v>
      </c>
      <c r="PS144" s="183">
        <v>1</v>
      </c>
      <c r="PT144" s="183">
        <v>1</v>
      </c>
      <c r="PU144" s="183">
        <v>1</v>
      </c>
      <c r="PV144" s="183">
        <v>1</v>
      </c>
      <c r="PW144" s="192" t="str">
        <f ca="1">IF(ISBLANK(PI144),"",ROUND(AVERAGE(OFFSET(PN144:PV144,0,0,1,ion21Coop!$F$42)),1))</f>
        <v/>
      </c>
      <c r="PX144" s="269" t="str">
        <f t="shared" si="289"/>
        <v/>
      </c>
      <c r="PZ144" s="119">
        <f t="shared" si="317"/>
        <v>19</v>
      </c>
      <c r="QA144" s="123" t="str">
        <f t="shared" si="338"/>
        <v/>
      </c>
      <c r="QB144" s="123">
        <v>139</v>
      </c>
      <c r="QC144" s="423"/>
      <c r="QD144" s="423"/>
      <c r="QE144" s="423"/>
      <c r="QF144" s="423"/>
      <c r="QG144" s="421"/>
      <c r="QH144" s="422"/>
      <c r="QI144" s="269" t="str">
        <f t="shared" si="290"/>
        <v/>
      </c>
      <c r="QJ144" s="180">
        <v>1</v>
      </c>
      <c r="QK144" s="269" t="str">
        <f t="shared" si="291"/>
        <v/>
      </c>
      <c r="QL144" s="180">
        <v>1</v>
      </c>
      <c r="QM144" s="181">
        <v>1</v>
      </c>
      <c r="QN144" s="181">
        <v>1</v>
      </c>
      <c r="QO144" s="183">
        <v>1</v>
      </c>
      <c r="QP144" s="183">
        <v>1</v>
      </c>
      <c r="QQ144" s="183">
        <v>1</v>
      </c>
      <c r="QR144" s="183">
        <v>1</v>
      </c>
      <c r="QS144" s="183">
        <v>1</v>
      </c>
      <c r="QT144" s="183">
        <v>1</v>
      </c>
      <c r="QU144" s="192" t="str">
        <f ca="1">IF(ISBLANK(QG144),"",ROUND(AVERAGE(OFFSET(QL144:QT144,0,0,1,ion21Coop!$F$42)),1))</f>
        <v/>
      </c>
      <c r="QV144" s="269" t="str">
        <f t="shared" si="292"/>
        <v/>
      </c>
      <c r="QX144" s="119">
        <f t="shared" si="318"/>
        <v>20</v>
      </c>
      <c r="QY144" s="123" t="str">
        <f t="shared" si="339"/>
        <v/>
      </c>
      <c r="QZ144" s="123">
        <v>139</v>
      </c>
      <c r="RA144" s="423"/>
      <c r="RB144" s="423"/>
      <c r="RC144" s="423"/>
      <c r="RD144" s="423"/>
      <c r="RE144" s="421"/>
      <c r="RF144" s="422"/>
      <c r="RG144" s="269" t="str">
        <f t="shared" si="293"/>
        <v/>
      </c>
      <c r="RH144" s="180">
        <v>1</v>
      </c>
      <c r="RI144" s="269" t="str">
        <f t="shared" si="294"/>
        <v/>
      </c>
      <c r="RJ144" s="180">
        <v>1</v>
      </c>
      <c r="RK144" s="181">
        <v>1</v>
      </c>
      <c r="RL144" s="181">
        <v>1</v>
      </c>
      <c r="RM144" s="183">
        <v>1</v>
      </c>
      <c r="RN144" s="183">
        <v>1</v>
      </c>
      <c r="RO144" s="183">
        <v>1</v>
      </c>
      <c r="RP144" s="183">
        <v>1</v>
      </c>
      <c r="RQ144" s="183">
        <v>1</v>
      </c>
      <c r="RR144" s="183">
        <v>1</v>
      </c>
      <c r="RS144" s="192" t="str">
        <f ca="1">IF(ISBLANK(RE144),"",ROUND(AVERAGE(OFFSET(RJ144:RR144,0,0,1,ion21Coop!$F$42)),1))</f>
        <v/>
      </c>
      <c r="RT144" s="269" t="str">
        <f t="shared" si="295"/>
        <v/>
      </c>
      <c r="RV144" s="119">
        <f t="shared" si="319"/>
        <v>21</v>
      </c>
      <c r="RW144" s="123" t="str">
        <f t="shared" si="340"/>
        <v/>
      </c>
      <c r="RX144" s="123">
        <v>139</v>
      </c>
      <c r="RY144" s="423"/>
      <c r="RZ144" s="423"/>
      <c r="SA144" s="423"/>
      <c r="SB144" s="423"/>
      <c r="SC144" s="421"/>
      <c r="SD144" s="422"/>
      <c r="SE144" s="269" t="str">
        <f t="shared" si="296"/>
        <v/>
      </c>
      <c r="SF144" s="180">
        <v>1</v>
      </c>
      <c r="SG144" s="269" t="str">
        <f t="shared" si="297"/>
        <v/>
      </c>
      <c r="SH144" s="180">
        <v>1</v>
      </c>
      <c r="SI144" s="181">
        <v>1</v>
      </c>
      <c r="SJ144" s="181">
        <v>1</v>
      </c>
      <c r="SK144" s="183">
        <v>1</v>
      </c>
      <c r="SL144" s="183">
        <v>1</v>
      </c>
      <c r="SM144" s="183">
        <v>1</v>
      </c>
      <c r="SN144" s="183">
        <v>1</v>
      </c>
      <c r="SO144" s="183">
        <v>1</v>
      </c>
      <c r="SP144" s="183">
        <v>1</v>
      </c>
      <c r="SQ144" s="192" t="str">
        <f ca="1">IF(ISBLANK(SC144),"",ROUND(AVERAGE(OFFSET(SH144:SP144,0,0,1,ion21Coop!$F$42)),1))</f>
        <v/>
      </c>
      <c r="SR144" s="269" t="str">
        <f t="shared" si="298"/>
        <v/>
      </c>
      <c r="ST144" s="565"/>
      <c r="SU144" s="565"/>
      <c r="SV144" s="566"/>
      <c r="SW144" s="567"/>
      <c r="SX144" s="565"/>
      <c r="SY144" s="566"/>
      <c r="SZ144" s="568"/>
      <c r="TA144" s="567"/>
      <c r="TB144" s="553"/>
    </row>
    <row r="145" spans="10:522" x14ac:dyDescent="0.3">
      <c r="J145" s="119">
        <f t="shared" si="299"/>
        <v>1</v>
      </c>
      <c r="K145" s="123" t="str">
        <f t="shared" si="320"/>
        <v>YaJo</v>
      </c>
      <c r="L145" s="123">
        <v>140</v>
      </c>
      <c r="M145" s="351"/>
      <c r="N145" s="351"/>
      <c r="O145" s="351"/>
      <c r="P145" s="351"/>
      <c r="Q145" s="369"/>
      <c r="R145" s="370"/>
      <c r="S145" s="269" t="str">
        <f t="shared" si="236"/>
        <v/>
      </c>
      <c r="T145" s="180">
        <v>1</v>
      </c>
      <c r="U145" s="269" t="str">
        <f t="shared" si="237"/>
        <v/>
      </c>
      <c r="V145" s="180">
        <v>1</v>
      </c>
      <c r="W145" s="181">
        <v>1</v>
      </c>
      <c r="X145" s="181">
        <v>1</v>
      </c>
      <c r="Y145" s="183">
        <v>1</v>
      </c>
      <c r="Z145" s="183">
        <v>1</v>
      </c>
      <c r="AA145" s="183">
        <v>1</v>
      </c>
      <c r="AB145" s="183">
        <v>1</v>
      </c>
      <c r="AC145" s="183">
        <v>1</v>
      </c>
      <c r="AD145" s="183">
        <v>1</v>
      </c>
      <c r="AE145" s="192" t="str">
        <f ca="1">IF(ISBLANK(Q145),"",ROUND(AVERAGE(OFFSET(V145:AD145,0,0,1,ion21Coop!$F$42)),1))</f>
        <v/>
      </c>
      <c r="AF145" s="269" t="str">
        <f t="shared" si="238"/>
        <v/>
      </c>
      <c r="AH145" s="119">
        <f t="shared" si="300"/>
        <v>2</v>
      </c>
      <c r="AI145" s="123" t="str">
        <f t="shared" si="321"/>
        <v>GeLo</v>
      </c>
      <c r="AJ145" s="123">
        <v>140</v>
      </c>
      <c r="AK145" s="351"/>
      <c r="AL145" s="351"/>
      <c r="AM145" s="351"/>
      <c r="AN145" s="351"/>
      <c r="AO145" s="369"/>
      <c r="AP145" s="370"/>
      <c r="AQ145" s="269" t="str">
        <f t="shared" si="239"/>
        <v/>
      </c>
      <c r="AR145" s="180">
        <v>1</v>
      </c>
      <c r="AS145" s="269" t="str">
        <f t="shared" si="240"/>
        <v/>
      </c>
      <c r="AT145" s="180">
        <v>1</v>
      </c>
      <c r="AU145" s="181">
        <v>1</v>
      </c>
      <c r="AV145" s="181">
        <v>1</v>
      </c>
      <c r="AW145" s="183">
        <v>1</v>
      </c>
      <c r="AX145" s="183">
        <v>1</v>
      </c>
      <c r="AY145" s="183">
        <v>1</v>
      </c>
      <c r="AZ145" s="183">
        <v>1</v>
      </c>
      <c r="BA145" s="183">
        <v>1</v>
      </c>
      <c r="BB145" s="183">
        <v>1</v>
      </c>
      <c r="BC145" s="192" t="str">
        <f ca="1">IF(ISBLANK(AO145),"",ROUND(AVERAGE(OFFSET(AT145:BB145,0,0,1,ion21Coop!$F$42)),1))</f>
        <v/>
      </c>
      <c r="BD145" s="269" t="str">
        <f t="shared" si="241"/>
        <v/>
      </c>
      <c r="BF145" s="119">
        <f t="shared" si="301"/>
        <v>3</v>
      </c>
      <c r="BG145" s="123" t="str">
        <f t="shared" si="322"/>
        <v>MiDo</v>
      </c>
      <c r="BH145" s="123">
        <v>140</v>
      </c>
      <c r="BI145" s="351"/>
      <c r="BJ145" s="351"/>
      <c r="BK145" s="351"/>
      <c r="BL145" s="351"/>
      <c r="BM145" s="369"/>
      <c r="BN145" s="370"/>
      <c r="BO145" s="269" t="str">
        <f t="shared" si="242"/>
        <v/>
      </c>
      <c r="BP145" s="180">
        <v>1</v>
      </c>
      <c r="BQ145" s="269" t="str">
        <f t="shared" si="243"/>
        <v/>
      </c>
      <c r="BR145" s="180">
        <v>1</v>
      </c>
      <c r="BS145" s="181">
        <v>1</v>
      </c>
      <c r="BT145" s="181">
        <v>1</v>
      </c>
      <c r="BU145" s="183">
        <v>1</v>
      </c>
      <c r="BV145" s="183">
        <v>1</v>
      </c>
      <c r="BW145" s="183">
        <v>1</v>
      </c>
      <c r="BX145" s="183">
        <v>1</v>
      </c>
      <c r="BY145" s="183">
        <v>1</v>
      </c>
      <c r="BZ145" s="183">
        <v>1</v>
      </c>
      <c r="CA145" s="192" t="str">
        <f ca="1">IF(ISBLANK(BM145),"",ROUND(AVERAGE(OFFSET(BR145:BZ145,0,0,1,ion21Coop!$F$42)),1))</f>
        <v/>
      </c>
      <c r="CB145" s="269" t="str">
        <f t="shared" si="244"/>
        <v/>
      </c>
      <c r="CD145" s="119">
        <f t="shared" si="302"/>
        <v>4</v>
      </c>
      <c r="CE145" s="123" t="str">
        <f t="shared" si="323"/>
        <v>EmNi</v>
      </c>
      <c r="CF145" s="123">
        <v>140</v>
      </c>
      <c r="CG145" s="351"/>
      <c r="CH145" s="351"/>
      <c r="CI145" s="351"/>
      <c r="CJ145" s="351"/>
      <c r="CK145" s="369"/>
      <c r="CL145" s="370"/>
      <c r="CM145" s="269" t="str">
        <f t="shared" si="245"/>
        <v/>
      </c>
      <c r="CN145" s="180">
        <v>1</v>
      </c>
      <c r="CO145" s="269" t="str">
        <f t="shared" si="246"/>
        <v/>
      </c>
      <c r="CP145" s="180">
        <v>1</v>
      </c>
      <c r="CQ145" s="181">
        <v>1</v>
      </c>
      <c r="CR145" s="181">
        <v>1</v>
      </c>
      <c r="CS145" s="183">
        <v>1</v>
      </c>
      <c r="CT145" s="183">
        <v>1</v>
      </c>
      <c r="CU145" s="183">
        <v>1</v>
      </c>
      <c r="CV145" s="183">
        <v>1</v>
      </c>
      <c r="CW145" s="183">
        <v>1</v>
      </c>
      <c r="CX145" s="183">
        <v>1</v>
      </c>
      <c r="CY145" s="192" t="str">
        <f ca="1">IF(ISBLANK(CK145),"",ROUND(AVERAGE(OFFSET(CP145:CX145,0,0,1,ion21Coop!$F$42)),1))</f>
        <v/>
      </c>
      <c r="CZ145" s="269" t="str">
        <f t="shared" si="247"/>
        <v/>
      </c>
      <c r="DB145" s="119">
        <f t="shared" si="303"/>
        <v>5</v>
      </c>
      <c r="DC145" s="123" t="str">
        <f t="shared" si="324"/>
        <v>HeJe</v>
      </c>
      <c r="DD145" s="123">
        <v>140</v>
      </c>
      <c r="DE145" s="423"/>
      <c r="DF145" s="423"/>
      <c r="DG145" s="423"/>
      <c r="DH145" s="423"/>
      <c r="DI145" s="421"/>
      <c r="DJ145" s="422"/>
      <c r="DK145" s="269" t="str">
        <f t="shared" si="248"/>
        <v/>
      </c>
      <c r="DL145" s="180">
        <v>1</v>
      </c>
      <c r="DM145" s="269" t="str">
        <f t="shared" si="249"/>
        <v/>
      </c>
      <c r="DN145" s="180">
        <v>1</v>
      </c>
      <c r="DO145" s="181">
        <v>1</v>
      </c>
      <c r="DP145" s="181">
        <v>1</v>
      </c>
      <c r="DQ145" s="183">
        <v>1</v>
      </c>
      <c r="DR145" s="183">
        <v>1</v>
      </c>
      <c r="DS145" s="183">
        <v>1</v>
      </c>
      <c r="DT145" s="183">
        <v>1</v>
      </c>
      <c r="DU145" s="183">
        <v>1</v>
      </c>
      <c r="DV145" s="183">
        <v>1</v>
      </c>
      <c r="DW145" s="192" t="str">
        <f ca="1">IF(ISBLANK(DI145),"",ROUND(AVERAGE(OFFSET(DN145:DV145,0,0,1,ion21Coop!$F$42)),1))</f>
        <v/>
      </c>
      <c r="DX145" s="269" t="str">
        <f t="shared" si="250"/>
        <v/>
      </c>
      <c r="DZ145" s="119">
        <f t="shared" si="304"/>
        <v>6</v>
      </c>
      <c r="EA145" s="123" t="str">
        <f t="shared" si="325"/>
        <v/>
      </c>
      <c r="EB145" s="123">
        <v>140</v>
      </c>
      <c r="EC145" s="423"/>
      <c r="ED145" s="423"/>
      <c r="EE145" s="423"/>
      <c r="EF145" s="423"/>
      <c r="EG145" s="421"/>
      <c r="EH145" s="422"/>
      <c r="EI145" s="269" t="str">
        <f t="shared" si="251"/>
        <v/>
      </c>
      <c r="EJ145" s="180">
        <v>1</v>
      </c>
      <c r="EK145" s="269" t="str">
        <f t="shared" si="252"/>
        <v/>
      </c>
      <c r="EL145" s="180">
        <v>1</v>
      </c>
      <c r="EM145" s="181">
        <v>1</v>
      </c>
      <c r="EN145" s="181">
        <v>1</v>
      </c>
      <c r="EO145" s="183">
        <v>1</v>
      </c>
      <c r="EP145" s="183">
        <v>1</v>
      </c>
      <c r="EQ145" s="183">
        <v>1</v>
      </c>
      <c r="ER145" s="183">
        <v>1</v>
      </c>
      <c r="ES145" s="183">
        <v>1</v>
      </c>
      <c r="ET145" s="183">
        <v>1</v>
      </c>
      <c r="EU145" s="192" t="str">
        <f ca="1">IF(ISBLANK(EG145),"",ROUND(AVERAGE(OFFSET(EL145:ET145,0,0,1,ion21Coop!$F$42)),1))</f>
        <v/>
      </c>
      <c r="EV145" s="269" t="str">
        <f t="shared" si="253"/>
        <v/>
      </c>
      <c r="EX145" s="119">
        <f t="shared" si="305"/>
        <v>7</v>
      </c>
      <c r="EY145" s="123" t="str">
        <f t="shared" si="326"/>
        <v/>
      </c>
      <c r="EZ145" s="123">
        <v>140</v>
      </c>
      <c r="FA145" s="423"/>
      <c r="FB145" s="423"/>
      <c r="FC145" s="423"/>
      <c r="FD145" s="423"/>
      <c r="FE145" s="421"/>
      <c r="FF145" s="422"/>
      <c r="FG145" s="269" t="str">
        <f t="shared" si="254"/>
        <v/>
      </c>
      <c r="FH145" s="180">
        <v>1</v>
      </c>
      <c r="FI145" s="269" t="str">
        <f t="shared" si="255"/>
        <v/>
      </c>
      <c r="FJ145" s="180">
        <v>1</v>
      </c>
      <c r="FK145" s="181">
        <v>1</v>
      </c>
      <c r="FL145" s="181">
        <v>1</v>
      </c>
      <c r="FM145" s="183">
        <v>1</v>
      </c>
      <c r="FN145" s="183">
        <v>1</v>
      </c>
      <c r="FO145" s="183">
        <v>1</v>
      </c>
      <c r="FP145" s="183">
        <v>1</v>
      </c>
      <c r="FQ145" s="183">
        <v>1</v>
      </c>
      <c r="FR145" s="183">
        <v>1</v>
      </c>
      <c r="FS145" s="192" t="str">
        <f ca="1">IF(ISBLANK(FE145),"",ROUND(AVERAGE(OFFSET(FJ145:FR145,0,0,1,ion21Coop!$F$42)),1))</f>
        <v/>
      </c>
      <c r="FT145" s="269" t="str">
        <f t="shared" si="256"/>
        <v/>
      </c>
      <c r="FV145" s="119">
        <f t="shared" si="306"/>
        <v>8</v>
      </c>
      <c r="FW145" s="123" t="str">
        <f t="shared" si="327"/>
        <v/>
      </c>
      <c r="FX145" s="123">
        <v>140</v>
      </c>
      <c r="FY145" s="423"/>
      <c r="FZ145" s="423"/>
      <c r="GA145" s="423"/>
      <c r="GB145" s="423"/>
      <c r="GC145" s="421"/>
      <c r="GD145" s="422"/>
      <c r="GE145" s="269" t="str">
        <f t="shared" si="257"/>
        <v/>
      </c>
      <c r="GF145" s="180">
        <v>1</v>
      </c>
      <c r="GG145" s="269" t="str">
        <f t="shared" si="258"/>
        <v/>
      </c>
      <c r="GH145" s="180">
        <v>1</v>
      </c>
      <c r="GI145" s="181">
        <v>1</v>
      </c>
      <c r="GJ145" s="181">
        <v>1</v>
      </c>
      <c r="GK145" s="183">
        <v>1</v>
      </c>
      <c r="GL145" s="183">
        <v>1</v>
      </c>
      <c r="GM145" s="183">
        <v>1</v>
      </c>
      <c r="GN145" s="183">
        <v>1</v>
      </c>
      <c r="GO145" s="183">
        <v>1</v>
      </c>
      <c r="GP145" s="183">
        <v>1</v>
      </c>
      <c r="GQ145" s="192" t="str">
        <f ca="1">IF(ISBLANK(GC145),"",ROUND(AVERAGE(OFFSET(GH145:GP145,0,0,1,ion21Coop!$F$42)),1))</f>
        <v/>
      </c>
      <c r="GR145" s="269" t="str">
        <f t="shared" si="259"/>
        <v/>
      </c>
      <c r="GT145" s="119">
        <f t="shared" si="307"/>
        <v>9</v>
      </c>
      <c r="GU145" s="123" t="str">
        <f t="shared" si="328"/>
        <v/>
      </c>
      <c r="GV145" s="123">
        <v>140</v>
      </c>
      <c r="GW145" s="423"/>
      <c r="GX145" s="423"/>
      <c r="GY145" s="423"/>
      <c r="GZ145" s="423"/>
      <c r="HA145" s="421"/>
      <c r="HB145" s="422"/>
      <c r="HC145" s="269" t="str">
        <f t="shared" si="260"/>
        <v/>
      </c>
      <c r="HD145" s="180">
        <v>1</v>
      </c>
      <c r="HE145" s="269" t="str">
        <f t="shared" si="261"/>
        <v/>
      </c>
      <c r="HF145" s="180">
        <v>1</v>
      </c>
      <c r="HG145" s="181">
        <v>1</v>
      </c>
      <c r="HH145" s="181">
        <v>1</v>
      </c>
      <c r="HI145" s="183">
        <v>1</v>
      </c>
      <c r="HJ145" s="183">
        <v>1</v>
      </c>
      <c r="HK145" s="183">
        <v>1</v>
      </c>
      <c r="HL145" s="183">
        <v>1</v>
      </c>
      <c r="HM145" s="183">
        <v>1</v>
      </c>
      <c r="HN145" s="183">
        <v>1</v>
      </c>
      <c r="HO145" s="192" t="str">
        <f ca="1">IF(ISBLANK(HA145),"",ROUND(AVERAGE(OFFSET(HF145:HN145,0,0,1,ion21Coop!$F$42)),1))</f>
        <v/>
      </c>
      <c r="HP145" s="269" t="str">
        <f t="shared" si="262"/>
        <v/>
      </c>
      <c r="HR145" s="119">
        <f t="shared" si="308"/>
        <v>10</v>
      </c>
      <c r="HS145" s="123" t="str">
        <f t="shared" si="329"/>
        <v/>
      </c>
      <c r="HT145" s="123">
        <v>140</v>
      </c>
      <c r="HU145" s="423"/>
      <c r="HV145" s="423"/>
      <c r="HW145" s="423"/>
      <c r="HX145" s="423"/>
      <c r="HY145" s="421"/>
      <c r="HZ145" s="422"/>
      <c r="IA145" s="269" t="str">
        <f t="shared" si="263"/>
        <v/>
      </c>
      <c r="IB145" s="180">
        <v>1</v>
      </c>
      <c r="IC145" s="269" t="str">
        <f t="shared" si="264"/>
        <v/>
      </c>
      <c r="ID145" s="180">
        <v>1</v>
      </c>
      <c r="IE145" s="181">
        <v>1</v>
      </c>
      <c r="IF145" s="181">
        <v>1</v>
      </c>
      <c r="IG145" s="183">
        <v>1</v>
      </c>
      <c r="IH145" s="183">
        <v>1</v>
      </c>
      <c r="II145" s="183">
        <v>1</v>
      </c>
      <c r="IJ145" s="183">
        <v>1</v>
      </c>
      <c r="IK145" s="183">
        <v>1</v>
      </c>
      <c r="IL145" s="183">
        <v>1</v>
      </c>
      <c r="IM145" s="192" t="str">
        <f ca="1">IF(ISBLANK(HY145),"",ROUND(AVERAGE(OFFSET(ID145:IL145,0,0,1,ion21Coop!$F$42)),1))</f>
        <v/>
      </c>
      <c r="IN145" s="269" t="str">
        <f t="shared" si="265"/>
        <v/>
      </c>
      <c r="IP145" s="119">
        <f t="shared" si="309"/>
        <v>11</v>
      </c>
      <c r="IQ145" s="123" t="str">
        <f t="shared" si="330"/>
        <v/>
      </c>
      <c r="IR145" s="123">
        <v>140</v>
      </c>
      <c r="IS145" s="423"/>
      <c r="IT145" s="423"/>
      <c r="IU145" s="423"/>
      <c r="IV145" s="423"/>
      <c r="IW145" s="421"/>
      <c r="IX145" s="422"/>
      <c r="IY145" s="269" t="str">
        <f t="shared" si="266"/>
        <v/>
      </c>
      <c r="IZ145" s="180">
        <v>1</v>
      </c>
      <c r="JA145" s="269" t="str">
        <f t="shared" si="267"/>
        <v/>
      </c>
      <c r="JB145" s="180">
        <v>1</v>
      </c>
      <c r="JC145" s="181">
        <v>1</v>
      </c>
      <c r="JD145" s="181">
        <v>1</v>
      </c>
      <c r="JE145" s="183">
        <v>1</v>
      </c>
      <c r="JF145" s="183">
        <v>1</v>
      </c>
      <c r="JG145" s="183">
        <v>1</v>
      </c>
      <c r="JH145" s="183">
        <v>1</v>
      </c>
      <c r="JI145" s="183">
        <v>1</v>
      </c>
      <c r="JJ145" s="183">
        <v>1</v>
      </c>
      <c r="JK145" s="192" t="str">
        <f ca="1">IF(ISBLANK(IW145),"",ROUND(AVERAGE(OFFSET(JB145:JJ145,0,0,1,ion21Coop!$F$42)),1))</f>
        <v/>
      </c>
      <c r="JL145" s="269" t="str">
        <f t="shared" si="268"/>
        <v/>
      </c>
      <c r="JN145" s="119">
        <f t="shared" si="310"/>
        <v>12</v>
      </c>
      <c r="JO145" s="123" t="str">
        <f t="shared" si="331"/>
        <v/>
      </c>
      <c r="JP145" s="123">
        <v>140</v>
      </c>
      <c r="JQ145" s="423"/>
      <c r="JR145" s="423"/>
      <c r="JS145" s="423"/>
      <c r="JT145" s="423"/>
      <c r="JU145" s="421"/>
      <c r="JV145" s="422"/>
      <c r="JW145" s="269" t="str">
        <f t="shared" si="269"/>
        <v/>
      </c>
      <c r="JX145" s="180">
        <v>1</v>
      </c>
      <c r="JY145" s="269" t="str">
        <f t="shared" si="270"/>
        <v/>
      </c>
      <c r="JZ145" s="180">
        <v>1</v>
      </c>
      <c r="KA145" s="181">
        <v>1</v>
      </c>
      <c r="KB145" s="181">
        <v>1</v>
      </c>
      <c r="KC145" s="183">
        <v>1</v>
      </c>
      <c r="KD145" s="183">
        <v>1</v>
      </c>
      <c r="KE145" s="183">
        <v>1</v>
      </c>
      <c r="KF145" s="183">
        <v>1</v>
      </c>
      <c r="KG145" s="183">
        <v>1</v>
      </c>
      <c r="KH145" s="183">
        <v>1</v>
      </c>
      <c r="KI145" s="192" t="str">
        <f ca="1">IF(ISBLANK(JU145),"",ROUND(AVERAGE(OFFSET(JZ145:KH145,0,0,1,ion21Coop!$F$42)),1))</f>
        <v/>
      </c>
      <c r="KJ145" s="269" t="str">
        <f t="shared" si="271"/>
        <v/>
      </c>
      <c r="KL145" s="119">
        <f t="shared" si="311"/>
        <v>13</v>
      </c>
      <c r="KM145" s="123" t="str">
        <f t="shared" si="332"/>
        <v/>
      </c>
      <c r="KN145" s="123">
        <v>140</v>
      </c>
      <c r="KO145" s="423"/>
      <c r="KP145" s="423"/>
      <c r="KQ145" s="423"/>
      <c r="KR145" s="423"/>
      <c r="KS145" s="421"/>
      <c r="KT145" s="422"/>
      <c r="KU145" s="269" t="str">
        <f t="shared" si="272"/>
        <v/>
      </c>
      <c r="KV145" s="180">
        <v>1</v>
      </c>
      <c r="KW145" s="269" t="str">
        <f t="shared" si="273"/>
        <v/>
      </c>
      <c r="KX145" s="180">
        <v>1</v>
      </c>
      <c r="KY145" s="181">
        <v>1</v>
      </c>
      <c r="KZ145" s="181">
        <v>1</v>
      </c>
      <c r="LA145" s="183">
        <v>1</v>
      </c>
      <c r="LB145" s="183">
        <v>1</v>
      </c>
      <c r="LC145" s="183">
        <v>1</v>
      </c>
      <c r="LD145" s="183">
        <v>1</v>
      </c>
      <c r="LE145" s="183">
        <v>1</v>
      </c>
      <c r="LF145" s="183">
        <v>1</v>
      </c>
      <c r="LG145" s="192" t="str">
        <f ca="1">IF(ISBLANK(KS145),"",ROUND(AVERAGE(OFFSET(KX145:LF145,0,0,1,ion21Coop!$F$42)),1))</f>
        <v/>
      </c>
      <c r="LH145" s="269" t="str">
        <f t="shared" si="274"/>
        <v/>
      </c>
      <c r="LJ145" s="119">
        <f t="shared" si="312"/>
        <v>14</v>
      </c>
      <c r="LK145" s="123" t="str">
        <f t="shared" si="333"/>
        <v/>
      </c>
      <c r="LL145" s="123">
        <v>140</v>
      </c>
      <c r="LM145" s="423"/>
      <c r="LN145" s="423"/>
      <c r="LO145" s="423"/>
      <c r="LP145" s="423"/>
      <c r="LQ145" s="421"/>
      <c r="LR145" s="422"/>
      <c r="LS145" s="269" t="str">
        <f t="shared" si="275"/>
        <v/>
      </c>
      <c r="LT145" s="180">
        <v>1</v>
      </c>
      <c r="LU145" s="269" t="str">
        <f t="shared" si="276"/>
        <v/>
      </c>
      <c r="LV145" s="180">
        <v>1</v>
      </c>
      <c r="LW145" s="181">
        <v>1</v>
      </c>
      <c r="LX145" s="181">
        <v>1</v>
      </c>
      <c r="LY145" s="183">
        <v>1</v>
      </c>
      <c r="LZ145" s="183">
        <v>1</v>
      </c>
      <c r="MA145" s="183">
        <v>1</v>
      </c>
      <c r="MB145" s="183">
        <v>1</v>
      </c>
      <c r="MC145" s="183">
        <v>1</v>
      </c>
      <c r="MD145" s="183">
        <v>1</v>
      </c>
      <c r="ME145" s="192" t="str">
        <f ca="1">IF(ISBLANK(LQ145),"",ROUND(AVERAGE(OFFSET(LV145:MD145,0,0,1,ion21Coop!$F$42)),1))</f>
        <v/>
      </c>
      <c r="MF145" s="269" t="str">
        <f t="shared" si="277"/>
        <v/>
      </c>
      <c r="MH145" s="119">
        <f t="shared" si="313"/>
        <v>15</v>
      </c>
      <c r="MI145" s="123" t="str">
        <f t="shared" si="334"/>
        <v/>
      </c>
      <c r="MJ145" s="123">
        <v>140</v>
      </c>
      <c r="MK145" s="423"/>
      <c r="ML145" s="423"/>
      <c r="MM145" s="423"/>
      <c r="MN145" s="423"/>
      <c r="MO145" s="421"/>
      <c r="MP145" s="422"/>
      <c r="MQ145" s="269" t="str">
        <f t="shared" si="278"/>
        <v/>
      </c>
      <c r="MR145" s="180">
        <v>1</v>
      </c>
      <c r="MS145" s="269" t="str">
        <f t="shared" si="279"/>
        <v/>
      </c>
      <c r="MT145" s="180">
        <v>1</v>
      </c>
      <c r="MU145" s="181">
        <v>1</v>
      </c>
      <c r="MV145" s="181">
        <v>1</v>
      </c>
      <c r="MW145" s="183">
        <v>1</v>
      </c>
      <c r="MX145" s="183">
        <v>1</v>
      </c>
      <c r="MY145" s="183">
        <v>1</v>
      </c>
      <c r="MZ145" s="183">
        <v>1</v>
      </c>
      <c r="NA145" s="183">
        <v>1</v>
      </c>
      <c r="NB145" s="183">
        <v>1</v>
      </c>
      <c r="NC145" s="192" t="str">
        <f ca="1">IF(ISBLANK(MO145),"",ROUND(AVERAGE(OFFSET(MT145:NB145,0,0,1,ion21Coop!$F$42)),1))</f>
        <v/>
      </c>
      <c r="ND145" s="269" t="str">
        <f t="shared" si="280"/>
        <v/>
      </c>
      <c r="NF145" s="119">
        <f t="shared" si="314"/>
        <v>16</v>
      </c>
      <c r="NG145" s="123" t="str">
        <f t="shared" si="335"/>
        <v/>
      </c>
      <c r="NH145" s="123">
        <v>140</v>
      </c>
      <c r="NI145" s="423"/>
      <c r="NJ145" s="423"/>
      <c r="NK145" s="423"/>
      <c r="NL145" s="423"/>
      <c r="NM145" s="421"/>
      <c r="NN145" s="422"/>
      <c r="NO145" s="269" t="str">
        <f t="shared" si="281"/>
        <v/>
      </c>
      <c r="NP145" s="180">
        <v>1</v>
      </c>
      <c r="NQ145" s="269" t="str">
        <f t="shared" si="282"/>
        <v/>
      </c>
      <c r="NR145" s="180">
        <v>1</v>
      </c>
      <c r="NS145" s="181">
        <v>1</v>
      </c>
      <c r="NT145" s="181">
        <v>1</v>
      </c>
      <c r="NU145" s="183">
        <v>1</v>
      </c>
      <c r="NV145" s="183">
        <v>1</v>
      </c>
      <c r="NW145" s="183">
        <v>1</v>
      </c>
      <c r="NX145" s="183">
        <v>1</v>
      </c>
      <c r="NY145" s="183">
        <v>1</v>
      </c>
      <c r="NZ145" s="183">
        <v>1</v>
      </c>
      <c r="OA145" s="192" t="str">
        <f ca="1">IF(ISBLANK(NM145),"",ROUND(AVERAGE(OFFSET(NR145:NZ145,0,0,1,ion21Coop!$F$42)),1))</f>
        <v/>
      </c>
      <c r="OB145" s="269" t="str">
        <f t="shared" si="283"/>
        <v/>
      </c>
      <c r="OD145" s="119">
        <f t="shared" si="315"/>
        <v>17</v>
      </c>
      <c r="OE145" s="123" t="str">
        <f t="shared" si="336"/>
        <v/>
      </c>
      <c r="OF145" s="123">
        <v>140</v>
      </c>
      <c r="OG145" s="423"/>
      <c r="OH145" s="423"/>
      <c r="OI145" s="423"/>
      <c r="OJ145" s="423"/>
      <c r="OK145" s="421"/>
      <c r="OL145" s="422"/>
      <c r="OM145" s="269" t="str">
        <f t="shared" si="284"/>
        <v/>
      </c>
      <c r="ON145" s="180">
        <v>1</v>
      </c>
      <c r="OO145" s="269" t="str">
        <f t="shared" si="285"/>
        <v/>
      </c>
      <c r="OP145" s="180">
        <v>1</v>
      </c>
      <c r="OQ145" s="181">
        <v>1</v>
      </c>
      <c r="OR145" s="181">
        <v>1</v>
      </c>
      <c r="OS145" s="183">
        <v>1</v>
      </c>
      <c r="OT145" s="183">
        <v>1</v>
      </c>
      <c r="OU145" s="183">
        <v>1</v>
      </c>
      <c r="OV145" s="183">
        <v>1</v>
      </c>
      <c r="OW145" s="183">
        <v>1</v>
      </c>
      <c r="OX145" s="183">
        <v>1</v>
      </c>
      <c r="OY145" s="192" t="str">
        <f ca="1">IF(ISBLANK(OK145),"",ROUND(AVERAGE(OFFSET(OP145:OX145,0,0,1,ion21Coop!$F$42)),1))</f>
        <v/>
      </c>
      <c r="OZ145" s="269" t="str">
        <f t="shared" si="286"/>
        <v/>
      </c>
      <c r="PB145" s="119">
        <f t="shared" si="316"/>
        <v>18</v>
      </c>
      <c r="PC145" s="123" t="str">
        <f t="shared" si="337"/>
        <v/>
      </c>
      <c r="PD145" s="123">
        <v>140</v>
      </c>
      <c r="PE145" s="423"/>
      <c r="PF145" s="423"/>
      <c r="PG145" s="423"/>
      <c r="PH145" s="423"/>
      <c r="PI145" s="421"/>
      <c r="PJ145" s="422"/>
      <c r="PK145" s="269" t="str">
        <f t="shared" si="287"/>
        <v/>
      </c>
      <c r="PL145" s="180">
        <v>1</v>
      </c>
      <c r="PM145" s="269" t="str">
        <f t="shared" si="288"/>
        <v/>
      </c>
      <c r="PN145" s="180">
        <v>1</v>
      </c>
      <c r="PO145" s="181">
        <v>1</v>
      </c>
      <c r="PP145" s="181">
        <v>1</v>
      </c>
      <c r="PQ145" s="183">
        <v>1</v>
      </c>
      <c r="PR145" s="183">
        <v>1</v>
      </c>
      <c r="PS145" s="183">
        <v>1</v>
      </c>
      <c r="PT145" s="183">
        <v>1</v>
      </c>
      <c r="PU145" s="183">
        <v>1</v>
      </c>
      <c r="PV145" s="183">
        <v>1</v>
      </c>
      <c r="PW145" s="192" t="str">
        <f ca="1">IF(ISBLANK(PI145),"",ROUND(AVERAGE(OFFSET(PN145:PV145,0,0,1,ion21Coop!$F$42)),1))</f>
        <v/>
      </c>
      <c r="PX145" s="269" t="str">
        <f t="shared" si="289"/>
        <v/>
      </c>
      <c r="PZ145" s="119">
        <f t="shared" si="317"/>
        <v>19</v>
      </c>
      <c r="QA145" s="123" t="str">
        <f t="shared" si="338"/>
        <v/>
      </c>
      <c r="QB145" s="123">
        <v>140</v>
      </c>
      <c r="QC145" s="423"/>
      <c r="QD145" s="423"/>
      <c r="QE145" s="423"/>
      <c r="QF145" s="423"/>
      <c r="QG145" s="421"/>
      <c r="QH145" s="422"/>
      <c r="QI145" s="269" t="str">
        <f t="shared" si="290"/>
        <v/>
      </c>
      <c r="QJ145" s="180">
        <v>1</v>
      </c>
      <c r="QK145" s="269" t="str">
        <f t="shared" si="291"/>
        <v/>
      </c>
      <c r="QL145" s="180">
        <v>1</v>
      </c>
      <c r="QM145" s="181">
        <v>1</v>
      </c>
      <c r="QN145" s="181">
        <v>1</v>
      </c>
      <c r="QO145" s="183">
        <v>1</v>
      </c>
      <c r="QP145" s="183">
        <v>1</v>
      </c>
      <c r="QQ145" s="183">
        <v>1</v>
      </c>
      <c r="QR145" s="183">
        <v>1</v>
      </c>
      <c r="QS145" s="183">
        <v>1</v>
      </c>
      <c r="QT145" s="183">
        <v>1</v>
      </c>
      <c r="QU145" s="192" t="str">
        <f ca="1">IF(ISBLANK(QG145),"",ROUND(AVERAGE(OFFSET(QL145:QT145,0,0,1,ion21Coop!$F$42)),1))</f>
        <v/>
      </c>
      <c r="QV145" s="269" t="str">
        <f t="shared" si="292"/>
        <v/>
      </c>
      <c r="QX145" s="119">
        <f t="shared" si="318"/>
        <v>20</v>
      </c>
      <c r="QY145" s="123" t="str">
        <f t="shared" si="339"/>
        <v/>
      </c>
      <c r="QZ145" s="123">
        <v>140</v>
      </c>
      <c r="RA145" s="423"/>
      <c r="RB145" s="423"/>
      <c r="RC145" s="423"/>
      <c r="RD145" s="423"/>
      <c r="RE145" s="421"/>
      <c r="RF145" s="422"/>
      <c r="RG145" s="269" t="str">
        <f t="shared" si="293"/>
        <v/>
      </c>
      <c r="RH145" s="180">
        <v>1</v>
      </c>
      <c r="RI145" s="269" t="str">
        <f t="shared" si="294"/>
        <v/>
      </c>
      <c r="RJ145" s="180">
        <v>1</v>
      </c>
      <c r="RK145" s="181">
        <v>1</v>
      </c>
      <c r="RL145" s="181">
        <v>1</v>
      </c>
      <c r="RM145" s="183">
        <v>1</v>
      </c>
      <c r="RN145" s="183">
        <v>1</v>
      </c>
      <c r="RO145" s="183">
        <v>1</v>
      </c>
      <c r="RP145" s="183">
        <v>1</v>
      </c>
      <c r="RQ145" s="183">
        <v>1</v>
      </c>
      <c r="RR145" s="183">
        <v>1</v>
      </c>
      <c r="RS145" s="192" t="str">
        <f ca="1">IF(ISBLANK(RE145),"",ROUND(AVERAGE(OFFSET(RJ145:RR145,0,0,1,ion21Coop!$F$42)),1))</f>
        <v/>
      </c>
      <c r="RT145" s="269" t="str">
        <f t="shared" si="295"/>
        <v/>
      </c>
      <c r="RV145" s="119">
        <f t="shared" si="319"/>
        <v>21</v>
      </c>
      <c r="RW145" s="123" t="str">
        <f t="shared" si="340"/>
        <v/>
      </c>
      <c r="RX145" s="123">
        <v>140</v>
      </c>
      <c r="RY145" s="423"/>
      <c r="RZ145" s="423"/>
      <c r="SA145" s="423"/>
      <c r="SB145" s="423"/>
      <c r="SC145" s="421"/>
      <c r="SD145" s="422"/>
      <c r="SE145" s="269" t="str">
        <f t="shared" si="296"/>
        <v/>
      </c>
      <c r="SF145" s="180">
        <v>1</v>
      </c>
      <c r="SG145" s="269" t="str">
        <f t="shared" si="297"/>
        <v/>
      </c>
      <c r="SH145" s="180">
        <v>1</v>
      </c>
      <c r="SI145" s="181">
        <v>1</v>
      </c>
      <c r="SJ145" s="181">
        <v>1</v>
      </c>
      <c r="SK145" s="183">
        <v>1</v>
      </c>
      <c r="SL145" s="183">
        <v>1</v>
      </c>
      <c r="SM145" s="183">
        <v>1</v>
      </c>
      <c r="SN145" s="183">
        <v>1</v>
      </c>
      <c r="SO145" s="183">
        <v>1</v>
      </c>
      <c r="SP145" s="183">
        <v>1</v>
      </c>
      <c r="SQ145" s="192" t="str">
        <f ca="1">IF(ISBLANK(SC145),"",ROUND(AVERAGE(OFFSET(SH145:SP145,0,0,1,ion21Coop!$F$42)),1))</f>
        <v/>
      </c>
      <c r="SR145" s="269" t="str">
        <f t="shared" si="298"/>
        <v/>
      </c>
      <c r="ST145" s="565"/>
      <c r="SU145" s="565"/>
      <c r="SV145" s="566"/>
      <c r="SW145" s="567"/>
      <c r="SX145" s="565"/>
      <c r="SY145" s="566"/>
      <c r="SZ145" s="568"/>
      <c r="TA145" s="567"/>
      <c r="TB145" s="553"/>
    </row>
    <row r="146" spans="10:522" x14ac:dyDescent="0.3">
      <c r="J146" s="119">
        <f t="shared" si="299"/>
        <v>1</v>
      </c>
      <c r="K146" s="123" t="str">
        <f t="shared" si="320"/>
        <v>YaJo</v>
      </c>
      <c r="L146" s="123">
        <v>141</v>
      </c>
      <c r="M146" s="351"/>
      <c r="N146" s="351"/>
      <c r="O146" s="351"/>
      <c r="P146" s="351"/>
      <c r="Q146" s="369"/>
      <c r="R146" s="370"/>
      <c r="S146" s="269" t="str">
        <f t="shared" si="236"/>
        <v/>
      </c>
      <c r="T146" s="180">
        <v>1</v>
      </c>
      <c r="U146" s="269" t="str">
        <f t="shared" si="237"/>
        <v/>
      </c>
      <c r="V146" s="180">
        <v>1</v>
      </c>
      <c r="W146" s="181">
        <v>1</v>
      </c>
      <c r="X146" s="181">
        <v>1</v>
      </c>
      <c r="Y146" s="183">
        <v>1</v>
      </c>
      <c r="Z146" s="183">
        <v>1</v>
      </c>
      <c r="AA146" s="183">
        <v>1</v>
      </c>
      <c r="AB146" s="183">
        <v>1</v>
      </c>
      <c r="AC146" s="183">
        <v>1</v>
      </c>
      <c r="AD146" s="183">
        <v>1</v>
      </c>
      <c r="AE146" s="192" t="str">
        <f ca="1">IF(ISBLANK(Q146),"",ROUND(AVERAGE(OFFSET(V146:AD146,0,0,1,ion21Coop!$F$42)),1))</f>
        <v/>
      </c>
      <c r="AF146" s="269" t="str">
        <f t="shared" si="238"/>
        <v/>
      </c>
      <c r="AH146" s="119">
        <f t="shared" si="300"/>
        <v>2</v>
      </c>
      <c r="AI146" s="123" t="str">
        <f t="shared" si="321"/>
        <v>GeLo</v>
      </c>
      <c r="AJ146" s="123">
        <v>141</v>
      </c>
      <c r="AK146" s="351"/>
      <c r="AL146" s="351"/>
      <c r="AM146" s="351"/>
      <c r="AN146" s="351"/>
      <c r="AO146" s="369"/>
      <c r="AP146" s="370"/>
      <c r="AQ146" s="269" t="str">
        <f t="shared" si="239"/>
        <v/>
      </c>
      <c r="AR146" s="180">
        <v>1</v>
      </c>
      <c r="AS146" s="269" t="str">
        <f t="shared" si="240"/>
        <v/>
      </c>
      <c r="AT146" s="180">
        <v>1</v>
      </c>
      <c r="AU146" s="181">
        <v>1</v>
      </c>
      <c r="AV146" s="181">
        <v>1</v>
      </c>
      <c r="AW146" s="183">
        <v>1</v>
      </c>
      <c r="AX146" s="183">
        <v>1</v>
      </c>
      <c r="AY146" s="183">
        <v>1</v>
      </c>
      <c r="AZ146" s="183">
        <v>1</v>
      </c>
      <c r="BA146" s="183">
        <v>1</v>
      </c>
      <c r="BB146" s="183">
        <v>1</v>
      </c>
      <c r="BC146" s="192" t="str">
        <f ca="1">IF(ISBLANK(AO146),"",ROUND(AVERAGE(OFFSET(AT146:BB146,0,0,1,ion21Coop!$F$42)),1))</f>
        <v/>
      </c>
      <c r="BD146" s="269" t="str">
        <f t="shared" si="241"/>
        <v/>
      </c>
      <c r="BF146" s="119">
        <f t="shared" si="301"/>
        <v>3</v>
      </c>
      <c r="BG146" s="123" t="str">
        <f t="shared" si="322"/>
        <v>MiDo</v>
      </c>
      <c r="BH146" s="123">
        <v>141</v>
      </c>
      <c r="BI146" s="351"/>
      <c r="BJ146" s="351"/>
      <c r="BK146" s="351"/>
      <c r="BL146" s="351"/>
      <c r="BM146" s="369"/>
      <c r="BN146" s="370"/>
      <c r="BO146" s="269" t="str">
        <f t="shared" si="242"/>
        <v/>
      </c>
      <c r="BP146" s="180">
        <v>1</v>
      </c>
      <c r="BQ146" s="269" t="str">
        <f t="shared" si="243"/>
        <v/>
      </c>
      <c r="BR146" s="180">
        <v>1</v>
      </c>
      <c r="BS146" s="181">
        <v>1</v>
      </c>
      <c r="BT146" s="181">
        <v>1</v>
      </c>
      <c r="BU146" s="183">
        <v>1</v>
      </c>
      <c r="BV146" s="183">
        <v>1</v>
      </c>
      <c r="BW146" s="183">
        <v>1</v>
      </c>
      <c r="BX146" s="183">
        <v>1</v>
      </c>
      <c r="BY146" s="183">
        <v>1</v>
      </c>
      <c r="BZ146" s="183">
        <v>1</v>
      </c>
      <c r="CA146" s="192" t="str">
        <f ca="1">IF(ISBLANK(BM146),"",ROUND(AVERAGE(OFFSET(BR146:BZ146,0,0,1,ion21Coop!$F$42)),1))</f>
        <v/>
      </c>
      <c r="CB146" s="269" t="str">
        <f t="shared" si="244"/>
        <v/>
      </c>
      <c r="CD146" s="119">
        <f t="shared" si="302"/>
        <v>4</v>
      </c>
      <c r="CE146" s="123" t="str">
        <f t="shared" si="323"/>
        <v>EmNi</v>
      </c>
      <c r="CF146" s="123">
        <v>141</v>
      </c>
      <c r="CG146" s="351"/>
      <c r="CH146" s="351"/>
      <c r="CI146" s="351"/>
      <c r="CJ146" s="351"/>
      <c r="CK146" s="369"/>
      <c r="CL146" s="370"/>
      <c r="CM146" s="269" t="str">
        <f t="shared" si="245"/>
        <v/>
      </c>
      <c r="CN146" s="180">
        <v>1</v>
      </c>
      <c r="CO146" s="269" t="str">
        <f t="shared" si="246"/>
        <v/>
      </c>
      <c r="CP146" s="180">
        <v>1</v>
      </c>
      <c r="CQ146" s="181">
        <v>1</v>
      </c>
      <c r="CR146" s="181">
        <v>1</v>
      </c>
      <c r="CS146" s="183">
        <v>1</v>
      </c>
      <c r="CT146" s="183">
        <v>1</v>
      </c>
      <c r="CU146" s="183">
        <v>1</v>
      </c>
      <c r="CV146" s="183">
        <v>1</v>
      </c>
      <c r="CW146" s="183">
        <v>1</v>
      </c>
      <c r="CX146" s="183">
        <v>1</v>
      </c>
      <c r="CY146" s="192" t="str">
        <f ca="1">IF(ISBLANK(CK146),"",ROUND(AVERAGE(OFFSET(CP146:CX146,0,0,1,ion21Coop!$F$42)),1))</f>
        <v/>
      </c>
      <c r="CZ146" s="269" t="str">
        <f t="shared" si="247"/>
        <v/>
      </c>
      <c r="DB146" s="119">
        <f t="shared" si="303"/>
        <v>5</v>
      </c>
      <c r="DC146" s="123" t="str">
        <f t="shared" si="324"/>
        <v>HeJe</v>
      </c>
      <c r="DD146" s="123">
        <v>141</v>
      </c>
      <c r="DE146" s="423"/>
      <c r="DF146" s="423"/>
      <c r="DG146" s="423"/>
      <c r="DH146" s="423"/>
      <c r="DI146" s="421"/>
      <c r="DJ146" s="422"/>
      <c r="DK146" s="269" t="str">
        <f t="shared" si="248"/>
        <v/>
      </c>
      <c r="DL146" s="180">
        <v>1</v>
      </c>
      <c r="DM146" s="269" t="str">
        <f t="shared" si="249"/>
        <v/>
      </c>
      <c r="DN146" s="180">
        <v>1</v>
      </c>
      <c r="DO146" s="181">
        <v>1</v>
      </c>
      <c r="DP146" s="181">
        <v>1</v>
      </c>
      <c r="DQ146" s="183">
        <v>1</v>
      </c>
      <c r="DR146" s="183">
        <v>1</v>
      </c>
      <c r="DS146" s="183">
        <v>1</v>
      </c>
      <c r="DT146" s="183">
        <v>1</v>
      </c>
      <c r="DU146" s="183">
        <v>1</v>
      </c>
      <c r="DV146" s="183">
        <v>1</v>
      </c>
      <c r="DW146" s="192" t="str">
        <f ca="1">IF(ISBLANK(DI146),"",ROUND(AVERAGE(OFFSET(DN146:DV146,0,0,1,ion21Coop!$F$42)),1))</f>
        <v/>
      </c>
      <c r="DX146" s="269" t="str">
        <f t="shared" si="250"/>
        <v/>
      </c>
      <c r="DZ146" s="119">
        <f t="shared" si="304"/>
        <v>6</v>
      </c>
      <c r="EA146" s="123" t="str">
        <f t="shared" si="325"/>
        <v/>
      </c>
      <c r="EB146" s="123">
        <v>141</v>
      </c>
      <c r="EC146" s="423"/>
      <c r="ED146" s="423"/>
      <c r="EE146" s="423"/>
      <c r="EF146" s="423"/>
      <c r="EG146" s="421"/>
      <c r="EH146" s="422"/>
      <c r="EI146" s="269" t="str">
        <f t="shared" si="251"/>
        <v/>
      </c>
      <c r="EJ146" s="180">
        <v>1</v>
      </c>
      <c r="EK146" s="269" t="str">
        <f t="shared" si="252"/>
        <v/>
      </c>
      <c r="EL146" s="180">
        <v>1</v>
      </c>
      <c r="EM146" s="181">
        <v>1</v>
      </c>
      <c r="EN146" s="181">
        <v>1</v>
      </c>
      <c r="EO146" s="183">
        <v>1</v>
      </c>
      <c r="EP146" s="183">
        <v>1</v>
      </c>
      <c r="EQ146" s="183">
        <v>1</v>
      </c>
      <c r="ER146" s="183">
        <v>1</v>
      </c>
      <c r="ES146" s="183">
        <v>1</v>
      </c>
      <c r="ET146" s="183">
        <v>1</v>
      </c>
      <c r="EU146" s="192" t="str">
        <f ca="1">IF(ISBLANK(EG146),"",ROUND(AVERAGE(OFFSET(EL146:ET146,0,0,1,ion21Coop!$F$42)),1))</f>
        <v/>
      </c>
      <c r="EV146" s="269" t="str">
        <f t="shared" si="253"/>
        <v/>
      </c>
      <c r="EX146" s="119">
        <f t="shared" si="305"/>
        <v>7</v>
      </c>
      <c r="EY146" s="123" t="str">
        <f t="shared" si="326"/>
        <v/>
      </c>
      <c r="EZ146" s="123">
        <v>141</v>
      </c>
      <c r="FA146" s="423"/>
      <c r="FB146" s="423"/>
      <c r="FC146" s="423"/>
      <c r="FD146" s="423"/>
      <c r="FE146" s="421"/>
      <c r="FF146" s="422"/>
      <c r="FG146" s="269" t="str">
        <f t="shared" si="254"/>
        <v/>
      </c>
      <c r="FH146" s="180">
        <v>1</v>
      </c>
      <c r="FI146" s="269" t="str">
        <f t="shared" si="255"/>
        <v/>
      </c>
      <c r="FJ146" s="180">
        <v>1</v>
      </c>
      <c r="FK146" s="181">
        <v>1</v>
      </c>
      <c r="FL146" s="181">
        <v>1</v>
      </c>
      <c r="FM146" s="183">
        <v>1</v>
      </c>
      <c r="FN146" s="183">
        <v>1</v>
      </c>
      <c r="FO146" s="183">
        <v>1</v>
      </c>
      <c r="FP146" s="183">
        <v>1</v>
      </c>
      <c r="FQ146" s="183">
        <v>1</v>
      </c>
      <c r="FR146" s="183">
        <v>1</v>
      </c>
      <c r="FS146" s="192" t="str">
        <f ca="1">IF(ISBLANK(FE146),"",ROUND(AVERAGE(OFFSET(FJ146:FR146,0,0,1,ion21Coop!$F$42)),1))</f>
        <v/>
      </c>
      <c r="FT146" s="269" t="str">
        <f t="shared" si="256"/>
        <v/>
      </c>
      <c r="FV146" s="119">
        <f t="shared" si="306"/>
        <v>8</v>
      </c>
      <c r="FW146" s="123" t="str">
        <f t="shared" si="327"/>
        <v/>
      </c>
      <c r="FX146" s="123">
        <v>141</v>
      </c>
      <c r="FY146" s="423"/>
      <c r="FZ146" s="423"/>
      <c r="GA146" s="423"/>
      <c r="GB146" s="423"/>
      <c r="GC146" s="421"/>
      <c r="GD146" s="422"/>
      <c r="GE146" s="269" t="str">
        <f t="shared" si="257"/>
        <v/>
      </c>
      <c r="GF146" s="180">
        <v>1</v>
      </c>
      <c r="GG146" s="269" t="str">
        <f t="shared" si="258"/>
        <v/>
      </c>
      <c r="GH146" s="180">
        <v>1</v>
      </c>
      <c r="GI146" s="181">
        <v>1</v>
      </c>
      <c r="GJ146" s="181">
        <v>1</v>
      </c>
      <c r="GK146" s="183">
        <v>1</v>
      </c>
      <c r="GL146" s="183">
        <v>1</v>
      </c>
      <c r="GM146" s="183">
        <v>1</v>
      </c>
      <c r="GN146" s="183">
        <v>1</v>
      </c>
      <c r="GO146" s="183">
        <v>1</v>
      </c>
      <c r="GP146" s="183">
        <v>1</v>
      </c>
      <c r="GQ146" s="192" t="str">
        <f ca="1">IF(ISBLANK(GC146),"",ROUND(AVERAGE(OFFSET(GH146:GP146,0,0,1,ion21Coop!$F$42)),1))</f>
        <v/>
      </c>
      <c r="GR146" s="269" t="str">
        <f t="shared" si="259"/>
        <v/>
      </c>
      <c r="GT146" s="119">
        <f t="shared" si="307"/>
        <v>9</v>
      </c>
      <c r="GU146" s="123" t="str">
        <f t="shared" si="328"/>
        <v/>
      </c>
      <c r="GV146" s="123">
        <v>141</v>
      </c>
      <c r="GW146" s="423"/>
      <c r="GX146" s="423"/>
      <c r="GY146" s="423"/>
      <c r="GZ146" s="423"/>
      <c r="HA146" s="421"/>
      <c r="HB146" s="422"/>
      <c r="HC146" s="269" t="str">
        <f t="shared" si="260"/>
        <v/>
      </c>
      <c r="HD146" s="180">
        <v>1</v>
      </c>
      <c r="HE146" s="269" t="str">
        <f t="shared" si="261"/>
        <v/>
      </c>
      <c r="HF146" s="180">
        <v>1</v>
      </c>
      <c r="HG146" s="181">
        <v>1</v>
      </c>
      <c r="HH146" s="181">
        <v>1</v>
      </c>
      <c r="HI146" s="183">
        <v>1</v>
      </c>
      <c r="HJ146" s="183">
        <v>1</v>
      </c>
      <c r="HK146" s="183">
        <v>1</v>
      </c>
      <c r="HL146" s="183">
        <v>1</v>
      </c>
      <c r="HM146" s="183">
        <v>1</v>
      </c>
      <c r="HN146" s="183">
        <v>1</v>
      </c>
      <c r="HO146" s="192" t="str">
        <f ca="1">IF(ISBLANK(HA146),"",ROUND(AVERAGE(OFFSET(HF146:HN146,0,0,1,ion21Coop!$F$42)),1))</f>
        <v/>
      </c>
      <c r="HP146" s="269" t="str">
        <f t="shared" si="262"/>
        <v/>
      </c>
      <c r="HR146" s="119">
        <f t="shared" si="308"/>
        <v>10</v>
      </c>
      <c r="HS146" s="123" t="str">
        <f t="shared" si="329"/>
        <v/>
      </c>
      <c r="HT146" s="123">
        <v>141</v>
      </c>
      <c r="HU146" s="423"/>
      <c r="HV146" s="423"/>
      <c r="HW146" s="423"/>
      <c r="HX146" s="423"/>
      <c r="HY146" s="421"/>
      <c r="HZ146" s="422"/>
      <c r="IA146" s="269" t="str">
        <f t="shared" si="263"/>
        <v/>
      </c>
      <c r="IB146" s="180">
        <v>1</v>
      </c>
      <c r="IC146" s="269" t="str">
        <f t="shared" si="264"/>
        <v/>
      </c>
      <c r="ID146" s="180">
        <v>1</v>
      </c>
      <c r="IE146" s="181">
        <v>1</v>
      </c>
      <c r="IF146" s="181">
        <v>1</v>
      </c>
      <c r="IG146" s="183">
        <v>1</v>
      </c>
      <c r="IH146" s="183">
        <v>1</v>
      </c>
      <c r="II146" s="183">
        <v>1</v>
      </c>
      <c r="IJ146" s="183">
        <v>1</v>
      </c>
      <c r="IK146" s="183">
        <v>1</v>
      </c>
      <c r="IL146" s="183">
        <v>1</v>
      </c>
      <c r="IM146" s="192" t="str">
        <f ca="1">IF(ISBLANK(HY146),"",ROUND(AVERAGE(OFFSET(ID146:IL146,0,0,1,ion21Coop!$F$42)),1))</f>
        <v/>
      </c>
      <c r="IN146" s="269" t="str">
        <f t="shared" si="265"/>
        <v/>
      </c>
      <c r="IP146" s="119">
        <f t="shared" si="309"/>
        <v>11</v>
      </c>
      <c r="IQ146" s="123" t="str">
        <f t="shared" si="330"/>
        <v/>
      </c>
      <c r="IR146" s="123">
        <v>141</v>
      </c>
      <c r="IS146" s="423"/>
      <c r="IT146" s="423"/>
      <c r="IU146" s="423"/>
      <c r="IV146" s="423"/>
      <c r="IW146" s="421"/>
      <c r="IX146" s="422"/>
      <c r="IY146" s="269" t="str">
        <f t="shared" si="266"/>
        <v/>
      </c>
      <c r="IZ146" s="180">
        <v>1</v>
      </c>
      <c r="JA146" s="269" t="str">
        <f t="shared" si="267"/>
        <v/>
      </c>
      <c r="JB146" s="180">
        <v>1</v>
      </c>
      <c r="JC146" s="181">
        <v>1</v>
      </c>
      <c r="JD146" s="181">
        <v>1</v>
      </c>
      <c r="JE146" s="183">
        <v>1</v>
      </c>
      <c r="JF146" s="183">
        <v>1</v>
      </c>
      <c r="JG146" s="183">
        <v>1</v>
      </c>
      <c r="JH146" s="183">
        <v>1</v>
      </c>
      <c r="JI146" s="183">
        <v>1</v>
      </c>
      <c r="JJ146" s="183">
        <v>1</v>
      </c>
      <c r="JK146" s="192" t="str">
        <f ca="1">IF(ISBLANK(IW146),"",ROUND(AVERAGE(OFFSET(JB146:JJ146,0,0,1,ion21Coop!$F$42)),1))</f>
        <v/>
      </c>
      <c r="JL146" s="269" t="str">
        <f t="shared" si="268"/>
        <v/>
      </c>
      <c r="JN146" s="119">
        <f t="shared" si="310"/>
        <v>12</v>
      </c>
      <c r="JO146" s="123" t="str">
        <f t="shared" si="331"/>
        <v/>
      </c>
      <c r="JP146" s="123">
        <v>141</v>
      </c>
      <c r="JQ146" s="423"/>
      <c r="JR146" s="423"/>
      <c r="JS146" s="423"/>
      <c r="JT146" s="423"/>
      <c r="JU146" s="421"/>
      <c r="JV146" s="422"/>
      <c r="JW146" s="269" t="str">
        <f t="shared" si="269"/>
        <v/>
      </c>
      <c r="JX146" s="180">
        <v>1</v>
      </c>
      <c r="JY146" s="269" t="str">
        <f t="shared" si="270"/>
        <v/>
      </c>
      <c r="JZ146" s="180">
        <v>1</v>
      </c>
      <c r="KA146" s="181">
        <v>1</v>
      </c>
      <c r="KB146" s="181">
        <v>1</v>
      </c>
      <c r="KC146" s="183">
        <v>1</v>
      </c>
      <c r="KD146" s="183">
        <v>1</v>
      </c>
      <c r="KE146" s="183">
        <v>1</v>
      </c>
      <c r="KF146" s="183">
        <v>1</v>
      </c>
      <c r="KG146" s="183">
        <v>1</v>
      </c>
      <c r="KH146" s="183">
        <v>1</v>
      </c>
      <c r="KI146" s="192" t="str">
        <f ca="1">IF(ISBLANK(JU146),"",ROUND(AVERAGE(OFFSET(JZ146:KH146,0,0,1,ion21Coop!$F$42)),1))</f>
        <v/>
      </c>
      <c r="KJ146" s="269" t="str">
        <f t="shared" si="271"/>
        <v/>
      </c>
      <c r="KL146" s="119">
        <f t="shared" si="311"/>
        <v>13</v>
      </c>
      <c r="KM146" s="123" t="str">
        <f t="shared" si="332"/>
        <v/>
      </c>
      <c r="KN146" s="123">
        <v>141</v>
      </c>
      <c r="KO146" s="423"/>
      <c r="KP146" s="423"/>
      <c r="KQ146" s="423"/>
      <c r="KR146" s="423"/>
      <c r="KS146" s="421"/>
      <c r="KT146" s="422"/>
      <c r="KU146" s="269" t="str">
        <f t="shared" si="272"/>
        <v/>
      </c>
      <c r="KV146" s="180">
        <v>1</v>
      </c>
      <c r="KW146" s="269" t="str">
        <f t="shared" si="273"/>
        <v/>
      </c>
      <c r="KX146" s="180">
        <v>1</v>
      </c>
      <c r="KY146" s="181">
        <v>1</v>
      </c>
      <c r="KZ146" s="181">
        <v>1</v>
      </c>
      <c r="LA146" s="183">
        <v>1</v>
      </c>
      <c r="LB146" s="183">
        <v>1</v>
      </c>
      <c r="LC146" s="183">
        <v>1</v>
      </c>
      <c r="LD146" s="183">
        <v>1</v>
      </c>
      <c r="LE146" s="183">
        <v>1</v>
      </c>
      <c r="LF146" s="183">
        <v>1</v>
      </c>
      <c r="LG146" s="192" t="str">
        <f ca="1">IF(ISBLANK(KS146),"",ROUND(AVERAGE(OFFSET(KX146:LF146,0,0,1,ion21Coop!$F$42)),1))</f>
        <v/>
      </c>
      <c r="LH146" s="269" t="str">
        <f t="shared" si="274"/>
        <v/>
      </c>
      <c r="LJ146" s="119">
        <f t="shared" si="312"/>
        <v>14</v>
      </c>
      <c r="LK146" s="123" t="str">
        <f t="shared" si="333"/>
        <v/>
      </c>
      <c r="LL146" s="123">
        <v>141</v>
      </c>
      <c r="LM146" s="423"/>
      <c r="LN146" s="423"/>
      <c r="LO146" s="423"/>
      <c r="LP146" s="423"/>
      <c r="LQ146" s="421"/>
      <c r="LR146" s="422"/>
      <c r="LS146" s="269" t="str">
        <f t="shared" si="275"/>
        <v/>
      </c>
      <c r="LT146" s="180">
        <v>1</v>
      </c>
      <c r="LU146" s="269" t="str">
        <f t="shared" si="276"/>
        <v/>
      </c>
      <c r="LV146" s="180">
        <v>1</v>
      </c>
      <c r="LW146" s="181">
        <v>1</v>
      </c>
      <c r="LX146" s="181">
        <v>1</v>
      </c>
      <c r="LY146" s="183">
        <v>1</v>
      </c>
      <c r="LZ146" s="183">
        <v>1</v>
      </c>
      <c r="MA146" s="183">
        <v>1</v>
      </c>
      <c r="MB146" s="183">
        <v>1</v>
      </c>
      <c r="MC146" s="183">
        <v>1</v>
      </c>
      <c r="MD146" s="183">
        <v>1</v>
      </c>
      <c r="ME146" s="192" t="str">
        <f ca="1">IF(ISBLANK(LQ146),"",ROUND(AVERAGE(OFFSET(LV146:MD146,0,0,1,ion21Coop!$F$42)),1))</f>
        <v/>
      </c>
      <c r="MF146" s="269" t="str">
        <f t="shared" si="277"/>
        <v/>
      </c>
      <c r="MH146" s="119">
        <f t="shared" si="313"/>
        <v>15</v>
      </c>
      <c r="MI146" s="123" t="str">
        <f t="shared" si="334"/>
        <v/>
      </c>
      <c r="MJ146" s="123">
        <v>141</v>
      </c>
      <c r="MK146" s="423"/>
      <c r="ML146" s="423"/>
      <c r="MM146" s="423"/>
      <c r="MN146" s="423"/>
      <c r="MO146" s="421"/>
      <c r="MP146" s="422"/>
      <c r="MQ146" s="269" t="str">
        <f t="shared" si="278"/>
        <v/>
      </c>
      <c r="MR146" s="180">
        <v>1</v>
      </c>
      <c r="MS146" s="269" t="str">
        <f t="shared" si="279"/>
        <v/>
      </c>
      <c r="MT146" s="180">
        <v>1</v>
      </c>
      <c r="MU146" s="181">
        <v>1</v>
      </c>
      <c r="MV146" s="181">
        <v>1</v>
      </c>
      <c r="MW146" s="183">
        <v>1</v>
      </c>
      <c r="MX146" s="183">
        <v>1</v>
      </c>
      <c r="MY146" s="183">
        <v>1</v>
      </c>
      <c r="MZ146" s="183">
        <v>1</v>
      </c>
      <c r="NA146" s="183">
        <v>1</v>
      </c>
      <c r="NB146" s="183">
        <v>1</v>
      </c>
      <c r="NC146" s="192" t="str">
        <f ca="1">IF(ISBLANK(MO146),"",ROUND(AVERAGE(OFFSET(MT146:NB146,0,0,1,ion21Coop!$F$42)),1))</f>
        <v/>
      </c>
      <c r="ND146" s="269" t="str">
        <f t="shared" si="280"/>
        <v/>
      </c>
      <c r="NF146" s="119">
        <f t="shared" si="314"/>
        <v>16</v>
      </c>
      <c r="NG146" s="123" t="str">
        <f t="shared" si="335"/>
        <v/>
      </c>
      <c r="NH146" s="123">
        <v>141</v>
      </c>
      <c r="NI146" s="423"/>
      <c r="NJ146" s="423"/>
      <c r="NK146" s="423"/>
      <c r="NL146" s="423"/>
      <c r="NM146" s="421"/>
      <c r="NN146" s="422"/>
      <c r="NO146" s="269" t="str">
        <f t="shared" si="281"/>
        <v/>
      </c>
      <c r="NP146" s="180">
        <v>1</v>
      </c>
      <c r="NQ146" s="269" t="str">
        <f t="shared" si="282"/>
        <v/>
      </c>
      <c r="NR146" s="180">
        <v>1</v>
      </c>
      <c r="NS146" s="181">
        <v>1</v>
      </c>
      <c r="NT146" s="181">
        <v>1</v>
      </c>
      <c r="NU146" s="183">
        <v>1</v>
      </c>
      <c r="NV146" s="183">
        <v>1</v>
      </c>
      <c r="NW146" s="183">
        <v>1</v>
      </c>
      <c r="NX146" s="183">
        <v>1</v>
      </c>
      <c r="NY146" s="183">
        <v>1</v>
      </c>
      <c r="NZ146" s="183">
        <v>1</v>
      </c>
      <c r="OA146" s="192" t="str">
        <f ca="1">IF(ISBLANK(NM146),"",ROUND(AVERAGE(OFFSET(NR146:NZ146,0,0,1,ion21Coop!$F$42)),1))</f>
        <v/>
      </c>
      <c r="OB146" s="269" t="str">
        <f t="shared" si="283"/>
        <v/>
      </c>
      <c r="OD146" s="119">
        <f t="shared" si="315"/>
        <v>17</v>
      </c>
      <c r="OE146" s="123" t="str">
        <f t="shared" si="336"/>
        <v/>
      </c>
      <c r="OF146" s="123">
        <v>141</v>
      </c>
      <c r="OG146" s="423"/>
      <c r="OH146" s="423"/>
      <c r="OI146" s="423"/>
      <c r="OJ146" s="423"/>
      <c r="OK146" s="421"/>
      <c r="OL146" s="422"/>
      <c r="OM146" s="269" t="str">
        <f t="shared" si="284"/>
        <v/>
      </c>
      <c r="ON146" s="180">
        <v>1</v>
      </c>
      <c r="OO146" s="269" t="str">
        <f t="shared" si="285"/>
        <v/>
      </c>
      <c r="OP146" s="180">
        <v>1</v>
      </c>
      <c r="OQ146" s="181">
        <v>1</v>
      </c>
      <c r="OR146" s="181">
        <v>1</v>
      </c>
      <c r="OS146" s="183">
        <v>1</v>
      </c>
      <c r="OT146" s="183">
        <v>1</v>
      </c>
      <c r="OU146" s="183">
        <v>1</v>
      </c>
      <c r="OV146" s="183">
        <v>1</v>
      </c>
      <c r="OW146" s="183">
        <v>1</v>
      </c>
      <c r="OX146" s="183">
        <v>1</v>
      </c>
      <c r="OY146" s="192" t="str">
        <f ca="1">IF(ISBLANK(OK146),"",ROUND(AVERAGE(OFFSET(OP146:OX146,0,0,1,ion21Coop!$F$42)),1))</f>
        <v/>
      </c>
      <c r="OZ146" s="269" t="str">
        <f t="shared" si="286"/>
        <v/>
      </c>
      <c r="PB146" s="119">
        <f t="shared" si="316"/>
        <v>18</v>
      </c>
      <c r="PC146" s="123" t="str">
        <f t="shared" si="337"/>
        <v/>
      </c>
      <c r="PD146" s="123">
        <v>141</v>
      </c>
      <c r="PE146" s="423"/>
      <c r="PF146" s="423"/>
      <c r="PG146" s="423"/>
      <c r="PH146" s="423"/>
      <c r="PI146" s="421"/>
      <c r="PJ146" s="422"/>
      <c r="PK146" s="269" t="str">
        <f t="shared" si="287"/>
        <v/>
      </c>
      <c r="PL146" s="180">
        <v>1</v>
      </c>
      <c r="PM146" s="269" t="str">
        <f t="shared" si="288"/>
        <v/>
      </c>
      <c r="PN146" s="180">
        <v>1</v>
      </c>
      <c r="PO146" s="181">
        <v>1</v>
      </c>
      <c r="PP146" s="181">
        <v>1</v>
      </c>
      <c r="PQ146" s="183">
        <v>1</v>
      </c>
      <c r="PR146" s="183">
        <v>1</v>
      </c>
      <c r="PS146" s="183">
        <v>1</v>
      </c>
      <c r="PT146" s="183">
        <v>1</v>
      </c>
      <c r="PU146" s="183">
        <v>1</v>
      </c>
      <c r="PV146" s="183">
        <v>1</v>
      </c>
      <c r="PW146" s="192" t="str">
        <f ca="1">IF(ISBLANK(PI146),"",ROUND(AVERAGE(OFFSET(PN146:PV146,0,0,1,ion21Coop!$F$42)),1))</f>
        <v/>
      </c>
      <c r="PX146" s="269" t="str">
        <f t="shared" si="289"/>
        <v/>
      </c>
      <c r="PZ146" s="119">
        <f t="shared" si="317"/>
        <v>19</v>
      </c>
      <c r="QA146" s="123" t="str">
        <f t="shared" si="338"/>
        <v/>
      </c>
      <c r="QB146" s="123">
        <v>141</v>
      </c>
      <c r="QC146" s="423"/>
      <c r="QD146" s="423"/>
      <c r="QE146" s="423"/>
      <c r="QF146" s="423"/>
      <c r="QG146" s="421"/>
      <c r="QH146" s="422"/>
      <c r="QI146" s="269" t="str">
        <f t="shared" si="290"/>
        <v/>
      </c>
      <c r="QJ146" s="180">
        <v>1</v>
      </c>
      <c r="QK146" s="269" t="str">
        <f t="shared" si="291"/>
        <v/>
      </c>
      <c r="QL146" s="180">
        <v>1</v>
      </c>
      <c r="QM146" s="181">
        <v>1</v>
      </c>
      <c r="QN146" s="181">
        <v>1</v>
      </c>
      <c r="QO146" s="183">
        <v>1</v>
      </c>
      <c r="QP146" s="183">
        <v>1</v>
      </c>
      <c r="QQ146" s="183">
        <v>1</v>
      </c>
      <c r="QR146" s="183">
        <v>1</v>
      </c>
      <c r="QS146" s="183">
        <v>1</v>
      </c>
      <c r="QT146" s="183">
        <v>1</v>
      </c>
      <c r="QU146" s="192" t="str">
        <f ca="1">IF(ISBLANK(QG146),"",ROUND(AVERAGE(OFFSET(QL146:QT146,0,0,1,ion21Coop!$F$42)),1))</f>
        <v/>
      </c>
      <c r="QV146" s="269" t="str">
        <f t="shared" si="292"/>
        <v/>
      </c>
      <c r="QX146" s="119">
        <f t="shared" si="318"/>
        <v>20</v>
      </c>
      <c r="QY146" s="123" t="str">
        <f t="shared" si="339"/>
        <v/>
      </c>
      <c r="QZ146" s="123">
        <v>141</v>
      </c>
      <c r="RA146" s="423"/>
      <c r="RB146" s="423"/>
      <c r="RC146" s="423"/>
      <c r="RD146" s="423"/>
      <c r="RE146" s="421"/>
      <c r="RF146" s="422"/>
      <c r="RG146" s="269" t="str">
        <f t="shared" si="293"/>
        <v/>
      </c>
      <c r="RH146" s="180">
        <v>1</v>
      </c>
      <c r="RI146" s="269" t="str">
        <f t="shared" si="294"/>
        <v/>
      </c>
      <c r="RJ146" s="180">
        <v>1</v>
      </c>
      <c r="RK146" s="181">
        <v>1</v>
      </c>
      <c r="RL146" s="181">
        <v>1</v>
      </c>
      <c r="RM146" s="183">
        <v>1</v>
      </c>
      <c r="RN146" s="183">
        <v>1</v>
      </c>
      <c r="RO146" s="183">
        <v>1</v>
      </c>
      <c r="RP146" s="183">
        <v>1</v>
      </c>
      <c r="RQ146" s="183">
        <v>1</v>
      </c>
      <c r="RR146" s="183">
        <v>1</v>
      </c>
      <c r="RS146" s="192" t="str">
        <f ca="1">IF(ISBLANK(RE146),"",ROUND(AVERAGE(OFFSET(RJ146:RR146,0,0,1,ion21Coop!$F$42)),1))</f>
        <v/>
      </c>
      <c r="RT146" s="269" t="str">
        <f t="shared" si="295"/>
        <v/>
      </c>
      <c r="RV146" s="119">
        <f t="shared" si="319"/>
        <v>21</v>
      </c>
      <c r="RW146" s="123" t="str">
        <f t="shared" si="340"/>
        <v/>
      </c>
      <c r="RX146" s="123">
        <v>141</v>
      </c>
      <c r="RY146" s="423"/>
      <c r="RZ146" s="423"/>
      <c r="SA146" s="423"/>
      <c r="SB146" s="423"/>
      <c r="SC146" s="421"/>
      <c r="SD146" s="422"/>
      <c r="SE146" s="269" t="str">
        <f t="shared" si="296"/>
        <v/>
      </c>
      <c r="SF146" s="180">
        <v>1</v>
      </c>
      <c r="SG146" s="269" t="str">
        <f t="shared" si="297"/>
        <v/>
      </c>
      <c r="SH146" s="180">
        <v>1</v>
      </c>
      <c r="SI146" s="181">
        <v>1</v>
      </c>
      <c r="SJ146" s="181">
        <v>1</v>
      </c>
      <c r="SK146" s="183">
        <v>1</v>
      </c>
      <c r="SL146" s="183">
        <v>1</v>
      </c>
      <c r="SM146" s="183">
        <v>1</v>
      </c>
      <c r="SN146" s="183">
        <v>1</v>
      </c>
      <c r="SO146" s="183">
        <v>1</v>
      </c>
      <c r="SP146" s="183">
        <v>1</v>
      </c>
      <c r="SQ146" s="192" t="str">
        <f ca="1">IF(ISBLANK(SC146),"",ROUND(AVERAGE(OFFSET(SH146:SP146,0,0,1,ion21Coop!$F$42)),1))</f>
        <v/>
      </c>
      <c r="SR146" s="269" t="str">
        <f t="shared" si="298"/>
        <v/>
      </c>
      <c r="ST146" s="565"/>
      <c r="SU146" s="565"/>
      <c r="SV146" s="566"/>
      <c r="SW146" s="567"/>
      <c r="SX146" s="565"/>
      <c r="SY146" s="566"/>
      <c r="SZ146" s="568"/>
      <c r="TA146" s="567"/>
      <c r="TB146" s="553"/>
    </row>
    <row r="147" spans="10:522" x14ac:dyDescent="0.3">
      <c r="J147" s="119">
        <f t="shared" si="299"/>
        <v>1</v>
      </c>
      <c r="K147" s="123" t="str">
        <f t="shared" si="320"/>
        <v>YaJo</v>
      </c>
      <c r="L147" s="123">
        <v>142</v>
      </c>
      <c r="M147" s="351"/>
      <c r="N147" s="351"/>
      <c r="O147" s="351"/>
      <c r="P147" s="351"/>
      <c r="Q147" s="369"/>
      <c r="R147" s="370"/>
      <c r="S147" s="269" t="str">
        <f t="shared" si="236"/>
        <v/>
      </c>
      <c r="T147" s="180">
        <v>1</v>
      </c>
      <c r="U147" s="269" t="str">
        <f t="shared" si="237"/>
        <v/>
      </c>
      <c r="V147" s="180">
        <v>1</v>
      </c>
      <c r="W147" s="181">
        <v>1</v>
      </c>
      <c r="X147" s="181">
        <v>1</v>
      </c>
      <c r="Y147" s="183">
        <v>1</v>
      </c>
      <c r="Z147" s="183">
        <v>1</v>
      </c>
      <c r="AA147" s="183">
        <v>1</v>
      </c>
      <c r="AB147" s="183">
        <v>1</v>
      </c>
      <c r="AC147" s="183">
        <v>1</v>
      </c>
      <c r="AD147" s="183">
        <v>1</v>
      </c>
      <c r="AE147" s="192" t="str">
        <f ca="1">IF(ISBLANK(Q147),"",ROUND(AVERAGE(OFFSET(V147:AD147,0,0,1,ion21Coop!$F$42)),1))</f>
        <v/>
      </c>
      <c r="AF147" s="269" t="str">
        <f t="shared" si="238"/>
        <v/>
      </c>
      <c r="AH147" s="119">
        <f t="shared" si="300"/>
        <v>2</v>
      </c>
      <c r="AI147" s="123" t="str">
        <f t="shared" si="321"/>
        <v>GeLo</v>
      </c>
      <c r="AJ147" s="123">
        <v>142</v>
      </c>
      <c r="AK147" s="351"/>
      <c r="AL147" s="351"/>
      <c r="AM147" s="351"/>
      <c r="AN147" s="351"/>
      <c r="AO147" s="369"/>
      <c r="AP147" s="370"/>
      <c r="AQ147" s="269" t="str">
        <f t="shared" si="239"/>
        <v/>
      </c>
      <c r="AR147" s="180">
        <v>1</v>
      </c>
      <c r="AS147" s="269" t="str">
        <f t="shared" si="240"/>
        <v/>
      </c>
      <c r="AT147" s="180">
        <v>1</v>
      </c>
      <c r="AU147" s="181">
        <v>1</v>
      </c>
      <c r="AV147" s="181">
        <v>1</v>
      </c>
      <c r="AW147" s="183">
        <v>1</v>
      </c>
      <c r="AX147" s="183">
        <v>1</v>
      </c>
      <c r="AY147" s="183">
        <v>1</v>
      </c>
      <c r="AZ147" s="183">
        <v>1</v>
      </c>
      <c r="BA147" s="183">
        <v>1</v>
      </c>
      <c r="BB147" s="183">
        <v>1</v>
      </c>
      <c r="BC147" s="192" t="str">
        <f ca="1">IF(ISBLANK(AO147),"",ROUND(AVERAGE(OFFSET(AT147:BB147,0,0,1,ion21Coop!$F$42)),1))</f>
        <v/>
      </c>
      <c r="BD147" s="269" t="str">
        <f t="shared" si="241"/>
        <v/>
      </c>
      <c r="BF147" s="119">
        <f t="shared" si="301"/>
        <v>3</v>
      </c>
      <c r="BG147" s="123" t="str">
        <f t="shared" si="322"/>
        <v>MiDo</v>
      </c>
      <c r="BH147" s="123">
        <v>142</v>
      </c>
      <c r="BI147" s="351"/>
      <c r="BJ147" s="351"/>
      <c r="BK147" s="351"/>
      <c r="BL147" s="351"/>
      <c r="BM147" s="369"/>
      <c r="BN147" s="370"/>
      <c r="BO147" s="269" t="str">
        <f t="shared" si="242"/>
        <v/>
      </c>
      <c r="BP147" s="180">
        <v>1</v>
      </c>
      <c r="BQ147" s="269" t="str">
        <f t="shared" si="243"/>
        <v/>
      </c>
      <c r="BR147" s="180">
        <v>1</v>
      </c>
      <c r="BS147" s="181">
        <v>1</v>
      </c>
      <c r="BT147" s="181">
        <v>1</v>
      </c>
      <c r="BU147" s="183">
        <v>1</v>
      </c>
      <c r="BV147" s="183">
        <v>1</v>
      </c>
      <c r="BW147" s="183">
        <v>1</v>
      </c>
      <c r="BX147" s="183">
        <v>1</v>
      </c>
      <c r="BY147" s="183">
        <v>1</v>
      </c>
      <c r="BZ147" s="183">
        <v>1</v>
      </c>
      <c r="CA147" s="192" t="str">
        <f ca="1">IF(ISBLANK(BM147),"",ROUND(AVERAGE(OFFSET(BR147:BZ147,0,0,1,ion21Coop!$F$42)),1))</f>
        <v/>
      </c>
      <c r="CB147" s="269" t="str">
        <f t="shared" si="244"/>
        <v/>
      </c>
      <c r="CD147" s="119">
        <f t="shared" si="302"/>
        <v>4</v>
      </c>
      <c r="CE147" s="123" t="str">
        <f t="shared" si="323"/>
        <v>EmNi</v>
      </c>
      <c r="CF147" s="123">
        <v>142</v>
      </c>
      <c r="CG147" s="351"/>
      <c r="CH147" s="351"/>
      <c r="CI147" s="351"/>
      <c r="CJ147" s="351"/>
      <c r="CK147" s="369"/>
      <c r="CL147" s="370"/>
      <c r="CM147" s="269" t="str">
        <f t="shared" si="245"/>
        <v/>
      </c>
      <c r="CN147" s="180">
        <v>1</v>
      </c>
      <c r="CO147" s="269" t="str">
        <f t="shared" si="246"/>
        <v/>
      </c>
      <c r="CP147" s="180">
        <v>1</v>
      </c>
      <c r="CQ147" s="181">
        <v>1</v>
      </c>
      <c r="CR147" s="181">
        <v>1</v>
      </c>
      <c r="CS147" s="183">
        <v>1</v>
      </c>
      <c r="CT147" s="183">
        <v>1</v>
      </c>
      <c r="CU147" s="183">
        <v>1</v>
      </c>
      <c r="CV147" s="183">
        <v>1</v>
      </c>
      <c r="CW147" s="183">
        <v>1</v>
      </c>
      <c r="CX147" s="183">
        <v>1</v>
      </c>
      <c r="CY147" s="192" t="str">
        <f ca="1">IF(ISBLANK(CK147),"",ROUND(AVERAGE(OFFSET(CP147:CX147,0,0,1,ion21Coop!$F$42)),1))</f>
        <v/>
      </c>
      <c r="CZ147" s="269" t="str">
        <f t="shared" si="247"/>
        <v/>
      </c>
      <c r="DB147" s="119">
        <f t="shared" si="303"/>
        <v>5</v>
      </c>
      <c r="DC147" s="123" t="str">
        <f t="shared" si="324"/>
        <v>HeJe</v>
      </c>
      <c r="DD147" s="123">
        <v>142</v>
      </c>
      <c r="DE147" s="423"/>
      <c r="DF147" s="423"/>
      <c r="DG147" s="423"/>
      <c r="DH147" s="423"/>
      <c r="DI147" s="421"/>
      <c r="DJ147" s="422"/>
      <c r="DK147" s="269" t="str">
        <f t="shared" si="248"/>
        <v/>
      </c>
      <c r="DL147" s="180">
        <v>1</v>
      </c>
      <c r="DM147" s="269" t="str">
        <f t="shared" si="249"/>
        <v/>
      </c>
      <c r="DN147" s="180">
        <v>1</v>
      </c>
      <c r="DO147" s="181">
        <v>1</v>
      </c>
      <c r="DP147" s="181">
        <v>1</v>
      </c>
      <c r="DQ147" s="183">
        <v>1</v>
      </c>
      <c r="DR147" s="183">
        <v>1</v>
      </c>
      <c r="DS147" s="183">
        <v>1</v>
      </c>
      <c r="DT147" s="183">
        <v>1</v>
      </c>
      <c r="DU147" s="183">
        <v>1</v>
      </c>
      <c r="DV147" s="183">
        <v>1</v>
      </c>
      <c r="DW147" s="192" t="str">
        <f ca="1">IF(ISBLANK(DI147),"",ROUND(AVERAGE(OFFSET(DN147:DV147,0,0,1,ion21Coop!$F$42)),1))</f>
        <v/>
      </c>
      <c r="DX147" s="269" t="str">
        <f t="shared" si="250"/>
        <v/>
      </c>
      <c r="DZ147" s="119">
        <f t="shared" si="304"/>
        <v>6</v>
      </c>
      <c r="EA147" s="123" t="str">
        <f t="shared" si="325"/>
        <v/>
      </c>
      <c r="EB147" s="123">
        <v>142</v>
      </c>
      <c r="EC147" s="423"/>
      <c r="ED147" s="423"/>
      <c r="EE147" s="423"/>
      <c r="EF147" s="423"/>
      <c r="EG147" s="421"/>
      <c r="EH147" s="422"/>
      <c r="EI147" s="269" t="str">
        <f t="shared" si="251"/>
        <v/>
      </c>
      <c r="EJ147" s="180">
        <v>1</v>
      </c>
      <c r="EK147" s="269" t="str">
        <f t="shared" si="252"/>
        <v/>
      </c>
      <c r="EL147" s="180">
        <v>1</v>
      </c>
      <c r="EM147" s="181">
        <v>1</v>
      </c>
      <c r="EN147" s="181">
        <v>1</v>
      </c>
      <c r="EO147" s="183">
        <v>1</v>
      </c>
      <c r="EP147" s="183">
        <v>1</v>
      </c>
      <c r="EQ147" s="183">
        <v>1</v>
      </c>
      <c r="ER147" s="183">
        <v>1</v>
      </c>
      <c r="ES147" s="183">
        <v>1</v>
      </c>
      <c r="ET147" s="183">
        <v>1</v>
      </c>
      <c r="EU147" s="192" t="str">
        <f ca="1">IF(ISBLANK(EG147),"",ROUND(AVERAGE(OFFSET(EL147:ET147,0,0,1,ion21Coop!$F$42)),1))</f>
        <v/>
      </c>
      <c r="EV147" s="269" t="str">
        <f t="shared" si="253"/>
        <v/>
      </c>
      <c r="EX147" s="119">
        <f t="shared" si="305"/>
        <v>7</v>
      </c>
      <c r="EY147" s="123" t="str">
        <f t="shared" si="326"/>
        <v/>
      </c>
      <c r="EZ147" s="123">
        <v>142</v>
      </c>
      <c r="FA147" s="423"/>
      <c r="FB147" s="423"/>
      <c r="FC147" s="423"/>
      <c r="FD147" s="423"/>
      <c r="FE147" s="421"/>
      <c r="FF147" s="422"/>
      <c r="FG147" s="269" t="str">
        <f t="shared" si="254"/>
        <v/>
      </c>
      <c r="FH147" s="180">
        <v>1</v>
      </c>
      <c r="FI147" s="269" t="str">
        <f t="shared" si="255"/>
        <v/>
      </c>
      <c r="FJ147" s="180">
        <v>1</v>
      </c>
      <c r="FK147" s="181">
        <v>1</v>
      </c>
      <c r="FL147" s="181">
        <v>1</v>
      </c>
      <c r="FM147" s="183">
        <v>1</v>
      </c>
      <c r="FN147" s="183">
        <v>1</v>
      </c>
      <c r="FO147" s="183">
        <v>1</v>
      </c>
      <c r="FP147" s="183">
        <v>1</v>
      </c>
      <c r="FQ147" s="183">
        <v>1</v>
      </c>
      <c r="FR147" s="183">
        <v>1</v>
      </c>
      <c r="FS147" s="192" t="str">
        <f ca="1">IF(ISBLANK(FE147),"",ROUND(AVERAGE(OFFSET(FJ147:FR147,0,0,1,ion21Coop!$F$42)),1))</f>
        <v/>
      </c>
      <c r="FT147" s="269" t="str">
        <f t="shared" si="256"/>
        <v/>
      </c>
      <c r="FV147" s="119">
        <f t="shared" si="306"/>
        <v>8</v>
      </c>
      <c r="FW147" s="123" t="str">
        <f t="shared" si="327"/>
        <v/>
      </c>
      <c r="FX147" s="123">
        <v>142</v>
      </c>
      <c r="FY147" s="423"/>
      <c r="FZ147" s="423"/>
      <c r="GA147" s="423"/>
      <c r="GB147" s="423"/>
      <c r="GC147" s="421"/>
      <c r="GD147" s="422"/>
      <c r="GE147" s="269" t="str">
        <f t="shared" si="257"/>
        <v/>
      </c>
      <c r="GF147" s="180">
        <v>1</v>
      </c>
      <c r="GG147" s="269" t="str">
        <f t="shared" si="258"/>
        <v/>
      </c>
      <c r="GH147" s="180">
        <v>1</v>
      </c>
      <c r="GI147" s="181">
        <v>1</v>
      </c>
      <c r="GJ147" s="181">
        <v>1</v>
      </c>
      <c r="GK147" s="183">
        <v>1</v>
      </c>
      <c r="GL147" s="183">
        <v>1</v>
      </c>
      <c r="GM147" s="183">
        <v>1</v>
      </c>
      <c r="GN147" s="183">
        <v>1</v>
      </c>
      <c r="GO147" s="183">
        <v>1</v>
      </c>
      <c r="GP147" s="183">
        <v>1</v>
      </c>
      <c r="GQ147" s="192" t="str">
        <f ca="1">IF(ISBLANK(GC147),"",ROUND(AVERAGE(OFFSET(GH147:GP147,0,0,1,ion21Coop!$F$42)),1))</f>
        <v/>
      </c>
      <c r="GR147" s="269" t="str">
        <f t="shared" si="259"/>
        <v/>
      </c>
      <c r="GT147" s="119">
        <f t="shared" si="307"/>
        <v>9</v>
      </c>
      <c r="GU147" s="123" t="str">
        <f t="shared" si="328"/>
        <v/>
      </c>
      <c r="GV147" s="123">
        <v>142</v>
      </c>
      <c r="GW147" s="423"/>
      <c r="GX147" s="423"/>
      <c r="GY147" s="423"/>
      <c r="GZ147" s="423"/>
      <c r="HA147" s="421"/>
      <c r="HB147" s="422"/>
      <c r="HC147" s="269" t="str">
        <f t="shared" si="260"/>
        <v/>
      </c>
      <c r="HD147" s="180">
        <v>1</v>
      </c>
      <c r="HE147" s="269" t="str">
        <f t="shared" si="261"/>
        <v/>
      </c>
      <c r="HF147" s="180">
        <v>1</v>
      </c>
      <c r="HG147" s="181">
        <v>1</v>
      </c>
      <c r="HH147" s="181">
        <v>1</v>
      </c>
      <c r="HI147" s="183">
        <v>1</v>
      </c>
      <c r="HJ147" s="183">
        <v>1</v>
      </c>
      <c r="HK147" s="183">
        <v>1</v>
      </c>
      <c r="HL147" s="183">
        <v>1</v>
      </c>
      <c r="HM147" s="183">
        <v>1</v>
      </c>
      <c r="HN147" s="183">
        <v>1</v>
      </c>
      <c r="HO147" s="192" t="str">
        <f ca="1">IF(ISBLANK(HA147),"",ROUND(AVERAGE(OFFSET(HF147:HN147,0,0,1,ion21Coop!$F$42)),1))</f>
        <v/>
      </c>
      <c r="HP147" s="269" t="str">
        <f t="shared" si="262"/>
        <v/>
      </c>
      <c r="HR147" s="119">
        <f t="shared" si="308"/>
        <v>10</v>
      </c>
      <c r="HS147" s="123" t="str">
        <f t="shared" si="329"/>
        <v/>
      </c>
      <c r="HT147" s="123">
        <v>142</v>
      </c>
      <c r="HU147" s="423"/>
      <c r="HV147" s="423"/>
      <c r="HW147" s="423"/>
      <c r="HX147" s="423"/>
      <c r="HY147" s="421"/>
      <c r="HZ147" s="422"/>
      <c r="IA147" s="269" t="str">
        <f t="shared" si="263"/>
        <v/>
      </c>
      <c r="IB147" s="180">
        <v>1</v>
      </c>
      <c r="IC147" s="269" t="str">
        <f t="shared" si="264"/>
        <v/>
      </c>
      <c r="ID147" s="180">
        <v>1</v>
      </c>
      <c r="IE147" s="181">
        <v>1</v>
      </c>
      <c r="IF147" s="181">
        <v>1</v>
      </c>
      <c r="IG147" s="183">
        <v>1</v>
      </c>
      <c r="IH147" s="183">
        <v>1</v>
      </c>
      <c r="II147" s="183">
        <v>1</v>
      </c>
      <c r="IJ147" s="183">
        <v>1</v>
      </c>
      <c r="IK147" s="183">
        <v>1</v>
      </c>
      <c r="IL147" s="183">
        <v>1</v>
      </c>
      <c r="IM147" s="192" t="str">
        <f ca="1">IF(ISBLANK(HY147),"",ROUND(AVERAGE(OFFSET(ID147:IL147,0,0,1,ion21Coop!$F$42)),1))</f>
        <v/>
      </c>
      <c r="IN147" s="269" t="str">
        <f t="shared" si="265"/>
        <v/>
      </c>
      <c r="IP147" s="119">
        <f t="shared" si="309"/>
        <v>11</v>
      </c>
      <c r="IQ147" s="123" t="str">
        <f t="shared" si="330"/>
        <v/>
      </c>
      <c r="IR147" s="123">
        <v>142</v>
      </c>
      <c r="IS147" s="423"/>
      <c r="IT147" s="423"/>
      <c r="IU147" s="423"/>
      <c r="IV147" s="423"/>
      <c r="IW147" s="421"/>
      <c r="IX147" s="422"/>
      <c r="IY147" s="269" t="str">
        <f t="shared" si="266"/>
        <v/>
      </c>
      <c r="IZ147" s="180">
        <v>1</v>
      </c>
      <c r="JA147" s="269" t="str">
        <f t="shared" si="267"/>
        <v/>
      </c>
      <c r="JB147" s="180">
        <v>1</v>
      </c>
      <c r="JC147" s="181">
        <v>1</v>
      </c>
      <c r="JD147" s="181">
        <v>1</v>
      </c>
      <c r="JE147" s="183">
        <v>1</v>
      </c>
      <c r="JF147" s="183">
        <v>1</v>
      </c>
      <c r="JG147" s="183">
        <v>1</v>
      </c>
      <c r="JH147" s="183">
        <v>1</v>
      </c>
      <c r="JI147" s="183">
        <v>1</v>
      </c>
      <c r="JJ147" s="183">
        <v>1</v>
      </c>
      <c r="JK147" s="192" t="str">
        <f ca="1">IF(ISBLANK(IW147),"",ROUND(AVERAGE(OFFSET(JB147:JJ147,0,0,1,ion21Coop!$F$42)),1))</f>
        <v/>
      </c>
      <c r="JL147" s="269" t="str">
        <f t="shared" si="268"/>
        <v/>
      </c>
      <c r="JN147" s="119">
        <f t="shared" si="310"/>
        <v>12</v>
      </c>
      <c r="JO147" s="123" t="str">
        <f t="shared" si="331"/>
        <v/>
      </c>
      <c r="JP147" s="123">
        <v>142</v>
      </c>
      <c r="JQ147" s="423"/>
      <c r="JR147" s="423"/>
      <c r="JS147" s="423"/>
      <c r="JT147" s="423"/>
      <c r="JU147" s="421"/>
      <c r="JV147" s="422"/>
      <c r="JW147" s="269" t="str">
        <f t="shared" si="269"/>
        <v/>
      </c>
      <c r="JX147" s="180">
        <v>1</v>
      </c>
      <c r="JY147" s="269" t="str">
        <f t="shared" si="270"/>
        <v/>
      </c>
      <c r="JZ147" s="180">
        <v>1</v>
      </c>
      <c r="KA147" s="181">
        <v>1</v>
      </c>
      <c r="KB147" s="181">
        <v>1</v>
      </c>
      <c r="KC147" s="183">
        <v>1</v>
      </c>
      <c r="KD147" s="183">
        <v>1</v>
      </c>
      <c r="KE147" s="183">
        <v>1</v>
      </c>
      <c r="KF147" s="183">
        <v>1</v>
      </c>
      <c r="KG147" s="183">
        <v>1</v>
      </c>
      <c r="KH147" s="183">
        <v>1</v>
      </c>
      <c r="KI147" s="192" t="str">
        <f ca="1">IF(ISBLANK(JU147),"",ROUND(AVERAGE(OFFSET(JZ147:KH147,0,0,1,ion21Coop!$F$42)),1))</f>
        <v/>
      </c>
      <c r="KJ147" s="269" t="str">
        <f t="shared" si="271"/>
        <v/>
      </c>
      <c r="KL147" s="119">
        <f t="shared" si="311"/>
        <v>13</v>
      </c>
      <c r="KM147" s="123" t="str">
        <f t="shared" si="332"/>
        <v/>
      </c>
      <c r="KN147" s="123">
        <v>142</v>
      </c>
      <c r="KO147" s="423"/>
      <c r="KP147" s="423"/>
      <c r="KQ147" s="423"/>
      <c r="KR147" s="423"/>
      <c r="KS147" s="421"/>
      <c r="KT147" s="422"/>
      <c r="KU147" s="269" t="str">
        <f t="shared" si="272"/>
        <v/>
      </c>
      <c r="KV147" s="180">
        <v>1</v>
      </c>
      <c r="KW147" s="269" t="str">
        <f t="shared" si="273"/>
        <v/>
      </c>
      <c r="KX147" s="180">
        <v>1</v>
      </c>
      <c r="KY147" s="181">
        <v>1</v>
      </c>
      <c r="KZ147" s="181">
        <v>1</v>
      </c>
      <c r="LA147" s="183">
        <v>1</v>
      </c>
      <c r="LB147" s="183">
        <v>1</v>
      </c>
      <c r="LC147" s="183">
        <v>1</v>
      </c>
      <c r="LD147" s="183">
        <v>1</v>
      </c>
      <c r="LE147" s="183">
        <v>1</v>
      </c>
      <c r="LF147" s="183">
        <v>1</v>
      </c>
      <c r="LG147" s="192" t="str">
        <f ca="1">IF(ISBLANK(KS147),"",ROUND(AVERAGE(OFFSET(KX147:LF147,0,0,1,ion21Coop!$F$42)),1))</f>
        <v/>
      </c>
      <c r="LH147" s="269" t="str">
        <f t="shared" si="274"/>
        <v/>
      </c>
      <c r="LJ147" s="119">
        <f t="shared" si="312"/>
        <v>14</v>
      </c>
      <c r="LK147" s="123" t="str">
        <f t="shared" si="333"/>
        <v/>
      </c>
      <c r="LL147" s="123">
        <v>142</v>
      </c>
      <c r="LM147" s="423"/>
      <c r="LN147" s="423"/>
      <c r="LO147" s="423"/>
      <c r="LP147" s="423"/>
      <c r="LQ147" s="421"/>
      <c r="LR147" s="422"/>
      <c r="LS147" s="269" t="str">
        <f t="shared" si="275"/>
        <v/>
      </c>
      <c r="LT147" s="180">
        <v>1</v>
      </c>
      <c r="LU147" s="269" t="str">
        <f t="shared" si="276"/>
        <v/>
      </c>
      <c r="LV147" s="180">
        <v>1</v>
      </c>
      <c r="LW147" s="181">
        <v>1</v>
      </c>
      <c r="LX147" s="181">
        <v>1</v>
      </c>
      <c r="LY147" s="183">
        <v>1</v>
      </c>
      <c r="LZ147" s="183">
        <v>1</v>
      </c>
      <c r="MA147" s="183">
        <v>1</v>
      </c>
      <c r="MB147" s="183">
        <v>1</v>
      </c>
      <c r="MC147" s="183">
        <v>1</v>
      </c>
      <c r="MD147" s="183">
        <v>1</v>
      </c>
      <c r="ME147" s="192" t="str">
        <f ca="1">IF(ISBLANK(LQ147),"",ROUND(AVERAGE(OFFSET(LV147:MD147,0,0,1,ion21Coop!$F$42)),1))</f>
        <v/>
      </c>
      <c r="MF147" s="269" t="str">
        <f t="shared" si="277"/>
        <v/>
      </c>
      <c r="MH147" s="119">
        <f t="shared" si="313"/>
        <v>15</v>
      </c>
      <c r="MI147" s="123" t="str">
        <f t="shared" si="334"/>
        <v/>
      </c>
      <c r="MJ147" s="123">
        <v>142</v>
      </c>
      <c r="MK147" s="423"/>
      <c r="ML147" s="423"/>
      <c r="MM147" s="423"/>
      <c r="MN147" s="423"/>
      <c r="MO147" s="421"/>
      <c r="MP147" s="422"/>
      <c r="MQ147" s="269" t="str">
        <f t="shared" si="278"/>
        <v/>
      </c>
      <c r="MR147" s="180">
        <v>1</v>
      </c>
      <c r="MS147" s="269" t="str">
        <f t="shared" si="279"/>
        <v/>
      </c>
      <c r="MT147" s="180">
        <v>1</v>
      </c>
      <c r="MU147" s="181">
        <v>1</v>
      </c>
      <c r="MV147" s="181">
        <v>1</v>
      </c>
      <c r="MW147" s="183">
        <v>1</v>
      </c>
      <c r="MX147" s="183">
        <v>1</v>
      </c>
      <c r="MY147" s="183">
        <v>1</v>
      </c>
      <c r="MZ147" s="183">
        <v>1</v>
      </c>
      <c r="NA147" s="183">
        <v>1</v>
      </c>
      <c r="NB147" s="183">
        <v>1</v>
      </c>
      <c r="NC147" s="192" t="str">
        <f ca="1">IF(ISBLANK(MO147),"",ROUND(AVERAGE(OFFSET(MT147:NB147,0,0,1,ion21Coop!$F$42)),1))</f>
        <v/>
      </c>
      <c r="ND147" s="269" t="str">
        <f t="shared" si="280"/>
        <v/>
      </c>
      <c r="NF147" s="119">
        <f t="shared" si="314"/>
        <v>16</v>
      </c>
      <c r="NG147" s="123" t="str">
        <f t="shared" si="335"/>
        <v/>
      </c>
      <c r="NH147" s="123">
        <v>142</v>
      </c>
      <c r="NI147" s="423"/>
      <c r="NJ147" s="423"/>
      <c r="NK147" s="423"/>
      <c r="NL147" s="423"/>
      <c r="NM147" s="421"/>
      <c r="NN147" s="422"/>
      <c r="NO147" s="269" t="str">
        <f t="shared" si="281"/>
        <v/>
      </c>
      <c r="NP147" s="180">
        <v>1</v>
      </c>
      <c r="NQ147" s="269" t="str">
        <f t="shared" si="282"/>
        <v/>
      </c>
      <c r="NR147" s="180">
        <v>1</v>
      </c>
      <c r="NS147" s="181">
        <v>1</v>
      </c>
      <c r="NT147" s="181">
        <v>1</v>
      </c>
      <c r="NU147" s="183">
        <v>1</v>
      </c>
      <c r="NV147" s="183">
        <v>1</v>
      </c>
      <c r="NW147" s="183">
        <v>1</v>
      </c>
      <c r="NX147" s="183">
        <v>1</v>
      </c>
      <c r="NY147" s="183">
        <v>1</v>
      </c>
      <c r="NZ147" s="183">
        <v>1</v>
      </c>
      <c r="OA147" s="192" t="str">
        <f ca="1">IF(ISBLANK(NM147),"",ROUND(AVERAGE(OFFSET(NR147:NZ147,0,0,1,ion21Coop!$F$42)),1))</f>
        <v/>
      </c>
      <c r="OB147" s="269" t="str">
        <f t="shared" si="283"/>
        <v/>
      </c>
      <c r="OD147" s="119">
        <f t="shared" si="315"/>
        <v>17</v>
      </c>
      <c r="OE147" s="123" t="str">
        <f t="shared" si="336"/>
        <v/>
      </c>
      <c r="OF147" s="123">
        <v>142</v>
      </c>
      <c r="OG147" s="423"/>
      <c r="OH147" s="423"/>
      <c r="OI147" s="423"/>
      <c r="OJ147" s="423"/>
      <c r="OK147" s="421"/>
      <c r="OL147" s="422"/>
      <c r="OM147" s="269" t="str">
        <f t="shared" si="284"/>
        <v/>
      </c>
      <c r="ON147" s="180">
        <v>1</v>
      </c>
      <c r="OO147" s="269" t="str">
        <f t="shared" si="285"/>
        <v/>
      </c>
      <c r="OP147" s="180">
        <v>1</v>
      </c>
      <c r="OQ147" s="181">
        <v>1</v>
      </c>
      <c r="OR147" s="181">
        <v>1</v>
      </c>
      <c r="OS147" s="183">
        <v>1</v>
      </c>
      <c r="OT147" s="183">
        <v>1</v>
      </c>
      <c r="OU147" s="183">
        <v>1</v>
      </c>
      <c r="OV147" s="183">
        <v>1</v>
      </c>
      <c r="OW147" s="183">
        <v>1</v>
      </c>
      <c r="OX147" s="183">
        <v>1</v>
      </c>
      <c r="OY147" s="192" t="str">
        <f ca="1">IF(ISBLANK(OK147),"",ROUND(AVERAGE(OFFSET(OP147:OX147,0,0,1,ion21Coop!$F$42)),1))</f>
        <v/>
      </c>
      <c r="OZ147" s="269" t="str">
        <f t="shared" si="286"/>
        <v/>
      </c>
      <c r="PB147" s="119">
        <f t="shared" si="316"/>
        <v>18</v>
      </c>
      <c r="PC147" s="123" t="str">
        <f t="shared" si="337"/>
        <v/>
      </c>
      <c r="PD147" s="123">
        <v>142</v>
      </c>
      <c r="PE147" s="423"/>
      <c r="PF147" s="423"/>
      <c r="PG147" s="423"/>
      <c r="PH147" s="423"/>
      <c r="PI147" s="421"/>
      <c r="PJ147" s="422"/>
      <c r="PK147" s="269" t="str">
        <f t="shared" si="287"/>
        <v/>
      </c>
      <c r="PL147" s="180">
        <v>1</v>
      </c>
      <c r="PM147" s="269" t="str">
        <f t="shared" si="288"/>
        <v/>
      </c>
      <c r="PN147" s="180">
        <v>1</v>
      </c>
      <c r="PO147" s="181">
        <v>1</v>
      </c>
      <c r="PP147" s="181">
        <v>1</v>
      </c>
      <c r="PQ147" s="183">
        <v>1</v>
      </c>
      <c r="PR147" s="183">
        <v>1</v>
      </c>
      <c r="PS147" s="183">
        <v>1</v>
      </c>
      <c r="PT147" s="183">
        <v>1</v>
      </c>
      <c r="PU147" s="183">
        <v>1</v>
      </c>
      <c r="PV147" s="183">
        <v>1</v>
      </c>
      <c r="PW147" s="192" t="str">
        <f ca="1">IF(ISBLANK(PI147),"",ROUND(AVERAGE(OFFSET(PN147:PV147,0,0,1,ion21Coop!$F$42)),1))</f>
        <v/>
      </c>
      <c r="PX147" s="269" t="str">
        <f t="shared" si="289"/>
        <v/>
      </c>
      <c r="PZ147" s="119">
        <f t="shared" si="317"/>
        <v>19</v>
      </c>
      <c r="QA147" s="123" t="str">
        <f t="shared" si="338"/>
        <v/>
      </c>
      <c r="QB147" s="123">
        <v>142</v>
      </c>
      <c r="QC147" s="423"/>
      <c r="QD147" s="423"/>
      <c r="QE147" s="423"/>
      <c r="QF147" s="423"/>
      <c r="QG147" s="421"/>
      <c r="QH147" s="422"/>
      <c r="QI147" s="269" t="str">
        <f t="shared" si="290"/>
        <v/>
      </c>
      <c r="QJ147" s="180">
        <v>1</v>
      </c>
      <c r="QK147" s="269" t="str">
        <f t="shared" si="291"/>
        <v/>
      </c>
      <c r="QL147" s="180">
        <v>1</v>
      </c>
      <c r="QM147" s="181">
        <v>1</v>
      </c>
      <c r="QN147" s="181">
        <v>1</v>
      </c>
      <c r="QO147" s="183">
        <v>1</v>
      </c>
      <c r="QP147" s="183">
        <v>1</v>
      </c>
      <c r="QQ147" s="183">
        <v>1</v>
      </c>
      <c r="QR147" s="183">
        <v>1</v>
      </c>
      <c r="QS147" s="183">
        <v>1</v>
      </c>
      <c r="QT147" s="183">
        <v>1</v>
      </c>
      <c r="QU147" s="192" t="str">
        <f ca="1">IF(ISBLANK(QG147),"",ROUND(AVERAGE(OFFSET(QL147:QT147,0,0,1,ion21Coop!$F$42)),1))</f>
        <v/>
      </c>
      <c r="QV147" s="269" t="str">
        <f t="shared" si="292"/>
        <v/>
      </c>
      <c r="QX147" s="119">
        <f t="shared" si="318"/>
        <v>20</v>
      </c>
      <c r="QY147" s="123" t="str">
        <f t="shared" si="339"/>
        <v/>
      </c>
      <c r="QZ147" s="123">
        <v>142</v>
      </c>
      <c r="RA147" s="423"/>
      <c r="RB147" s="423"/>
      <c r="RC147" s="423"/>
      <c r="RD147" s="423"/>
      <c r="RE147" s="421"/>
      <c r="RF147" s="422"/>
      <c r="RG147" s="269" t="str">
        <f t="shared" si="293"/>
        <v/>
      </c>
      <c r="RH147" s="180">
        <v>1</v>
      </c>
      <c r="RI147" s="269" t="str">
        <f t="shared" si="294"/>
        <v/>
      </c>
      <c r="RJ147" s="180">
        <v>1</v>
      </c>
      <c r="RK147" s="181">
        <v>1</v>
      </c>
      <c r="RL147" s="181">
        <v>1</v>
      </c>
      <c r="RM147" s="183">
        <v>1</v>
      </c>
      <c r="RN147" s="183">
        <v>1</v>
      </c>
      <c r="RO147" s="183">
        <v>1</v>
      </c>
      <c r="RP147" s="183">
        <v>1</v>
      </c>
      <c r="RQ147" s="183">
        <v>1</v>
      </c>
      <c r="RR147" s="183">
        <v>1</v>
      </c>
      <c r="RS147" s="192" t="str">
        <f ca="1">IF(ISBLANK(RE147),"",ROUND(AVERAGE(OFFSET(RJ147:RR147,0,0,1,ion21Coop!$F$42)),1))</f>
        <v/>
      </c>
      <c r="RT147" s="269" t="str">
        <f t="shared" si="295"/>
        <v/>
      </c>
      <c r="RV147" s="119">
        <f t="shared" si="319"/>
        <v>21</v>
      </c>
      <c r="RW147" s="123" t="str">
        <f t="shared" si="340"/>
        <v/>
      </c>
      <c r="RX147" s="123">
        <v>142</v>
      </c>
      <c r="RY147" s="423"/>
      <c r="RZ147" s="423"/>
      <c r="SA147" s="423"/>
      <c r="SB147" s="423"/>
      <c r="SC147" s="421"/>
      <c r="SD147" s="422"/>
      <c r="SE147" s="269" t="str">
        <f t="shared" si="296"/>
        <v/>
      </c>
      <c r="SF147" s="180">
        <v>1</v>
      </c>
      <c r="SG147" s="269" t="str">
        <f t="shared" si="297"/>
        <v/>
      </c>
      <c r="SH147" s="180">
        <v>1</v>
      </c>
      <c r="SI147" s="181">
        <v>1</v>
      </c>
      <c r="SJ147" s="181">
        <v>1</v>
      </c>
      <c r="SK147" s="183">
        <v>1</v>
      </c>
      <c r="SL147" s="183">
        <v>1</v>
      </c>
      <c r="SM147" s="183">
        <v>1</v>
      </c>
      <c r="SN147" s="183">
        <v>1</v>
      </c>
      <c r="SO147" s="183">
        <v>1</v>
      </c>
      <c r="SP147" s="183">
        <v>1</v>
      </c>
      <c r="SQ147" s="192" t="str">
        <f ca="1">IF(ISBLANK(SC147),"",ROUND(AVERAGE(OFFSET(SH147:SP147,0,0,1,ion21Coop!$F$42)),1))</f>
        <v/>
      </c>
      <c r="SR147" s="269" t="str">
        <f t="shared" si="298"/>
        <v/>
      </c>
      <c r="ST147" s="565"/>
      <c r="SU147" s="565"/>
      <c r="SV147" s="566"/>
      <c r="SW147" s="567"/>
      <c r="SX147" s="565"/>
      <c r="SY147" s="566"/>
      <c r="SZ147" s="568"/>
      <c r="TA147" s="567"/>
      <c r="TB147" s="553"/>
    </row>
    <row r="148" spans="10:522" x14ac:dyDescent="0.3">
      <c r="J148" s="119">
        <f t="shared" si="299"/>
        <v>1</v>
      </c>
      <c r="K148" s="123" t="str">
        <f t="shared" si="320"/>
        <v>YaJo</v>
      </c>
      <c r="L148" s="123">
        <v>143</v>
      </c>
      <c r="M148" s="351"/>
      <c r="N148" s="351"/>
      <c r="O148" s="351"/>
      <c r="P148" s="351"/>
      <c r="Q148" s="369"/>
      <c r="R148" s="370"/>
      <c r="S148" s="269" t="str">
        <f t="shared" si="236"/>
        <v/>
      </c>
      <c r="T148" s="180">
        <v>1</v>
      </c>
      <c r="U148" s="269" t="str">
        <f t="shared" si="237"/>
        <v/>
      </c>
      <c r="V148" s="180">
        <v>1</v>
      </c>
      <c r="W148" s="181">
        <v>1</v>
      </c>
      <c r="X148" s="181">
        <v>1</v>
      </c>
      <c r="Y148" s="183">
        <v>1</v>
      </c>
      <c r="Z148" s="183">
        <v>1</v>
      </c>
      <c r="AA148" s="183">
        <v>1</v>
      </c>
      <c r="AB148" s="183">
        <v>1</v>
      </c>
      <c r="AC148" s="183">
        <v>1</v>
      </c>
      <c r="AD148" s="183">
        <v>1</v>
      </c>
      <c r="AE148" s="192" t="str">
        <f ca="1">IF(ISBLANK(Q148),"",ROUND(AVERAGE(OFFSET(V148:AD148,0,0,1,ion21Coop!$F$42)),1))</f>
        <v/>
      </c>
      <c r="AF148" s="269" t="str">
        <f t="shared" si="238"/>
        <v/>
      </c>
      <c r="AH148" s="119">
        <f t="shared" si="300"/>
        <v>2</v>
      </c>
      <c r="AI148" s="123" t="str">
        <f t="shared" si="321"/>
        <v>GeLo</v>
      </c>
      <c r="AJ148" s="123">
        <v>143</v>
      </c>
      <c r="AK148" s="351"/>
      <c r="AL148" s="351"/>
      <c r="AM148" s="351"/>
      <c r="AN148" s="351"/>
      <c r="AO148" s="369"/>
      <c r="AP148" s="370"/>
      <c r="AQ148" s="269" t="str">
        <f t="shared" si="239"/>
        <v/>
      </c>
      <c r="AR148" s="180">
        <v>1</v>
      </c>
      <c r="AS148" s="269" t="str">
        <f t="shared" si="240"/>
        <v/>
      </c>
      <c r="AT148" s="180">
        <v>1</v>
      </c>
      <c r="AU148" s="181">
        <v>1</v>
      </c>
      <c r="AV148" s="181">
        <v>1</v>
      </c>
      <c r="AW148" s="183">
        <v>1</v>
      </c>
      <c r="AX148" s="183">
        <v>1</v>
      </c>
      <c r="AY148" s="183">
        <v>1</v>
      </c>
      <c r="AZ148" s="183">
        <v>1</v>
      </c>
      <c r="BA148" s="183">
        <v>1</v>
      </c>
      <c r="BB148" s="183">
        <v>1</v>
      </c>
      <c r="BC148" s="192" t="str">
        <f ca="1">IF(ISBLANK(AO148),"",ROUND(AVERAGE(OFFSET(AT148:BB148,0,0,1,ion21Coop!$F$42)),1))</f>
        <v/>
      </c>
      <c r="BD148" s="269" t="str">
        <f t="shared" si="241"/>
        <v/>
      </c>
      <c r="BF148" s="119">
        <f t="shared" si="301"/>
        <v>3</v>
      </c>
      <c r="BG148" s="123" t="str">
        <f t="shared" si="322"/>
        <v>MiDo</v>
      </c>
      <c r="BH148" s="123">
        <v>143</v>
      </c>
      <c r="BI148" s="351"/>
      <c r="BJ148" s="351"/>
      <c r="BK148" s="351"/>
      <c r="BL148" s="351"/>
      <c r="BM148" s="369"/>
      <c r="BN148" s="370"/>
      <c r="BO148" s="269" t="str">
        <f t="shared" si="242"/>
        <v/>
      </c>
      <c r="BP148" s="180">
        <v>1</v>
      </c>
      <c r="BQ148" s="269" t="str">
        <f t="shared" si="243"/>
        <v/>
      </c>
      <c r="BR148" s="180">
        <v>1</v>
      </c>
      <c r="BS148" s="181">
        <v>1</v>
      </c>
      <c r="BT148" s="181">
        <v>1</v>
      </c>
      <c r="BU148" s="183">
        <v>1</v>
      </c>
      <c r="BV148" s="183">
        <v>1</v>
      </c>
      <c r="BW148" s="183">
        <v>1</v>
      </c>
      <c r="BX148" s="183">
        <v>1</v>
      </c>
      <c r="BY148" s="183">
        <v>1</v>
      </c>
      <c r="BZ148" s="183">
        <v>1</v>
      </c>
      <c r="CA148" s="192" t="str">
        <f ca="1">IF(ISBLANK(BM148),"",ROUND(AVERAGE(OFFSET(BR148:BZ148,0,0,1,ion21Coop!$F$42)),1))</f>
        <v/>
      </c>
      <c r="CB148" s="269" t="str">
        <f t="shared" si="244"/>
        <v/>
      </c>
      <c r="CD148" s="119">
        <f t="shared" si="302"/>
        <v>4</v>
      </c>
      <c r="CE148" s="123" t="str">
        <f t="shared" si="323"/>
        <v>EmNi</v>
      </c>
      <c r="CF148" s="123">
        <v>143</v>
      </c>
      <c r="CG148" s="351"/>
      <c r="CH148" s="351"/>
      <c r="CI148" s="351"/>
      <c r="CJ148" s="351"/>
      <c r="CK148" s="369"/>
      <c r="CL148" s="370"/>
      <c r="CM148" s="269" t="str">
        <f t="shared" si="245"/>
        <v/>
      </c>
      <c r="CN148" s="180">
        <v>1</v>
      </c>
      <c r="CO148" s="269" t="str">
        <f t="shared" si="246"/>
        <v/>
      </c>
      <c r="CP148" s="180">
        <v>1</v>
      </c>
      <c r="CQ148" s="181">
        <v>1</v>
      </c>
      <c r="CR148" s="181">
        <v>1</v>
      </c>
      <c r="CS148" s="183">
        <v>1</v>
      </c>
      <c r="CT148" s="183">
        <v>1</v>
      </c>
      <c r="CU148" s="183">
        <v>1</v>
      </c>
      <c r="CV148" s="183">
        <v>1</v>
      </c>
      <c r="CW148" s="183">
        <v>1</v>
      </c>
      <c r="CX148" s="183">
        <v>1</v>
      </c>
      <c r="CY148" s="192" t="str">
        <f ca="1">IF(ISBLANK(CK148),"",ROUND(AVERAGE(OFFSET(CP148:CX148,0,0,1,ion21Coop!$F$42)),1))</f>
        <v/>
      </c>
      <c r="CZ148" s="269" t="str">
        <f t="shared" si="247"/>
        <v/>
      </c>
      <c r="DB148" s="119">
        <f t="shared" si="303"/>
        <v>5</v>
      </c>
      <c r="DC148" s="123" t="str">
        <f t="shared" si="324"/>
        <v>HeJe</v>
      </c>
      <c r="DD148" s="123">
        <v>143</v>
      </c>
      <c r="DE148" s="423"/>
      <c r="DF148" s="423"/>
      <c r="DG148" s="423"/>
      <c r="DH148" s="423"/>
      <c r="DI148" s="421"/>
      <c r="DJ148" s="422"/>
      <c r="DK148" s="269" t="str">
        <f t="shared" si="248"/>
        <v/>
      </c>
      <c r="DL148" s="180">
        <v>1</v>
      </c>
      <c r="DM148" s="269" t="str">
        <f t="shared" si="249"/>
        <v/>
      </c>
      <c r="DN148" s="180">
        <v>1</v>
      </c>
      <c r="DO148" s="181">
        <v>1</v>
      </c>
      <c r="DP148" s="181">
        <v>1</v>
      </c>
      <c r="DQ148" s="183">
        <v>1</v>
      </c>
      <c r="DR148" s="183">
        <v>1</v>
      </c>
      <c r="DS148" s="183">
        <v>1</v>
      </c>
      <c r="DT148" s="183">
        <v>1</v>
      </c>
      <c r="DU148" s="183">
        <v>1</v>
      </c>
      <c r="DV148" s="183">
        <v>1</v>
      </c>
      <c r="DW148" s="192" t="str">
        <f ca="1">IF(ISBLANK(DI148),"",ROUND(AVERAGE(OFFSET(DN148:DV148,0,0,1,ion21Coop!$F$42)),1))</f>
        <v/>
      </c>
      <c r="DX148" s="269" t="str">
        <f t="shared" si="250"/>
        <v/>
      </c>
      <c r="DZ148" s="119">
        <f t="shared" si="304"/>
        <v>6</v>
      </c>
      <c r="EA148" s="123" t="str">
        <f t="shared" si="325"/>
        <v/>
      </c>
      <c r="EB148" s="123">
        <v>143</v>
      </c>
      <c r="EC148" s="423"/>
      <c r="ED148" s="423"/>
      <c r="EE148" s="423"/>
      <c r="EF148" s="423"/>
      <c r="EG148" s="421"/>
      <c r="EH148" s="422"/>
      <c r="EI148" s="269" t="str">
        <f t="shared" si="251"/>
        <v/>
      </c>
      <c r="EJ148" s="180">
        <v>1</v>
      </c>
      <c r="EK148" s="269" t="str">
        <f t="shared" si="252"/>
        <v/>
      </c>
      <c r="EL148" s="180">
        <v>1</v>
      </c>
      <c r="EM148" s="181">
        <v>1</v>
      </c>
      <c r="EN148" s="181">
        <v>1</v>
      </c>
      <c r="EO148" s="183">
        <v>1</v>
      </c>
      <c r="EP148" s="183">
        <v>1</v>
      </c>
      <c r="EQ148" s="183">
        <v>1</v>
      </c>
      <c r="ER148" s="183">
        <v>1</v>
      </c>
      <c r="ES148" s="183">
        <v>1</v>
      </c>
      <c r="ET148" s="183">
        <v>1</v>
      </c>
      <c r="EU148" s="192" t="str">
        <f ca="1">IF(ISBLANK(EG148),"",ROUND(AVERAGE(OFFSET(EL148:ET148,0,0,1,ion21Coop!$F$42)),1))</f>
        <v/>
      </c>
      <c r="EV148" s="269" t="str">
        <f t="shared" si="253"/>
        <v/>
      </c>
      <c r="EX148" s="119">
        <f t="shared" si="305"/>
        <v>7</v>
      </c>
      <c r="EY148" s="123" t="str">
        <f t="shared" si="326"/>
        <v/>
      </c>
      <c r="EZ148" s="123">
        <v>143</v>
      </c>
      <c r="FA148" s="423"/>
      <c r="FB148" s="423"/>
      <c r="FC148" s="423"/>
      <c r="FD148" s="423"/>
      <c r="FE148" s="421"/>
      <c r="FF148" s="422"/>
      <c r="FG148" s="269" t="str">
        <f t="shared" si="254"/>
        <v/>
      </c>
      <c r="FH148" s="180">
        <v>1</v>
      </c>
      <c r="FI148" s="269" t="str">
        <f t="shared" si="255"/>
        <v/>
      </c>
      <c r="FJ148" s="180">
        <v>1</v>
      </c>
      <c r="FK148" s="181">
        <v>1</v>
      </c>
      <c r="FL148" s="181">
        <v>1</v>
      </c>
      <c r="FM148" s="183">
        <v>1</v>
      </c>
      <c r="FN148" s="183">
        <v>1</v>
      </c>
      <c r="FO148" s="183">
        <v>1</v>
      </c>
      <c r="FP148" s="183">
        <v>1</v>
      </c>
      <c r="FQ148" s="183">
        <v>1</v>
      </c>
      <c r="FR148" s="183">
        <v>1</v>
      </c>
      <c r="FS148" s="192" t="str">
        <f ca="1">IF(ISBLANK(FE148),"",ROUND(AVERAGE(OFFSET(FJ148:FR148,0,0,1,ion21Coop!$F$42)),1))</f>
        <v/>
      </c>
      <c r="FT148" s="269" t="str">
        <f t="shared" si="256"/>
        <v/>
      </c>
      <c r="FV148" s="119">
        <f t="shared" si="306"/>
        <v>8</v>
      </c>
      <c r="FW148" s="123" t="str">
        <f t="shared" si="327"/>
        <v/>
      </c>
      <c r="FX148" s="123">
        <v>143</v>
      </c>
      <c r="FY148" s="423"/>
      <c r="FZ148" s="423"/>
      <c r="GA148" s="423"/>
      <c r="GB148" s="423"/>
      <c r="GC148" s="421"/>
      <c r="GD148" s="422"/>
      <c r="GE148" s="269" t="str">
        <f t="shared" si="257"/>
        <v/>
      </c>
      <c r="GF148" s="180">
        <v>1</v>
      </c>
      <c r="GG148" s="269" t="str">
        <f t="shared" si="258"/>
        <v/>
      </c>
      <c r="GH148" s="180">
        <v>1</v>
      </c>
      <c r="GI148" s="181">
        <v>1</v>
      </c>
      <c r="GJ148" s="181">
        <v>1</v>
      </c>
      <c r="GK148" s="183">
        <v>1</v>
      </c>
      <c r="GL148" s="183">
        <v>1</v>
      </c>
      <c r="GM148" s="183">
        <v>1</v>
      </c>
      <c r="GN148" s="183">
        <v>1</v>
      </c>
      <c r="GO148" s="183">
        <v>1</v>
      </c>
      <c r="GP148" s="183">
        <v>1</v>
      </c>
      <c r="GQ148" s="192" t="str">
        <f ca="1">IF(ISBLANK(GC148),"",ROUND(AVERAGE(OFFSET(GH148:GP148,0,0,1,ion21Coop!$F$42)),1))</f>
        <v/>
      </c>
      <c r="GR148" s="269" t="str">
        <f t="shared" si="259"/>
        <v/>
      </c>
      <c r="GT148" s="119">
        <f t="shared" si="307"/>
        <v>9</v>
      </c>
      <c r="GU148" s="123" t="str">
        <f t="shared" si="328"/>
        <v/>
      </c>
      <c r="GV148" s="123">
        <v>143</v>
      </c>
      <c r="GW148" s="423"/>
      <c r="GX148" s="423"/>
      <c r="GY148" s="423"/>
      <c r="GZ148" s="423"/>
      <c r="HA148" s="421"/>
      <c r="HB148" s="422"/>
      <c r="HC148" s="269" t="str">
        <f t="shared" si="260"/>
        <v/>
      </c>
      <c r="HD148" s="180">
        <v>1</v>
      </c>
      <c r="HE148" s="269" t="str">
        <f t="shared" si="261"/>
        <v/>
      </c>
      <c r="HF148" s="180">
        <v>1</v>
      </c>
      <c r="HG148" s="181">
        <v>1</v>
      </c>
      <c r="HH148" s="181">
        <v>1</v>
      </c>
      <c r="HI148" s="183">
        <v>1</v>
      </c>
      <c r="HJ148" s="183">
        <v>1</v>
      </c>
      <c r="HK148" s="183">
        <v>1</v>
      </c>
      <c r="HL148" s="183">
        <v>1</v>
      </c>
      <c r="HM148" s="183">
        <v>1</v>
      </c>
      <c r="HN148" s="183">
        <v>1</v>
      </c>
      <c r="HO148" s="192" t="str">
        <f ca="1">IF(ISBLANK(HA148),"",ROUND(AVERAGE(OFFSET(HF148:HN148,0,0,1,ion21Coop!$F$42)),1))</f>
        <v/>
      </c>
      <c r="HP148" s="269" t="str">
        <f t="shared" si="262"/>
        <v/>
      </c>
      <c r="HR148" s="119">
        <f t="shared" si="308"/>
        <v>10</v>
      </c>
      <c r="HS148" s="123" t="str">
        <f t="shared" si="329"/>
        <v/>
      </c>
      <c r="HT148" s="123">
        <v>143</v>
      </c>
      <c r="HU148" s="423"/>
      <c r="HV148" s="423"/>
      <c r="HW148" s="423"/>
      <c r="HX148" s="423"/>
      <c r="HY148" s="421"/>
      <c r="HZ148" s="422"/>
      <c r="IA148" s="269" t="str">
        <f t="shared" si="263"/>
        <v/>
      </c>
      <c r="IB148" s="180">
        <v>1</v>
      </c>
      <c r="IC148" s="269" t="str">
        <f t="shared" si="264"/>
        <v/>
      </c>
      <c r="ID148" s="180">
        <v>1</v>
      </c>
      <c r="IE148" s="181">
        <v>1</v>
      </c>
      <c r="IF148" s="181">
        <v>1</v>
      </c>
      <c r="IG148" s="183">
        <v>1</v>
      </c>
      <c r="IH148" s="183">
        <v>1</v>
      </c>
      <c r="II148" s="183">
        <v>1</v>
      </c>
      <c r="IJ148" s="183">
        <v>1</v>
      </c>
      <c r="IK148" s="183">
        <v>1</v>
      </c>
      <c r="IL148" s="183">
        <v>1</v>
      </c>
      <c r="IM148" s="192" t="str">
        <f ca="1">IF(ISBLANK(HY148),"",ROUND(AVERAGE(OFFSET(ID148:IL148,0,0,1,ion21Coop!$F$42)),1))</f>
        <v/>
      </c>
      <c r="IN148" s="269" t="str">
        <f t="shared" si="265"/>
        <v/>
      </c>
      <c r="IP148" s="119">
        <f t="shared" si="309"/>
        <v>11</v>
      </c>
      <c r="IQ148" s="123" t="str">
        <f t="shared" si="330"/>
        <v/>
      </c>
      <c r="IR148" s="123">
        <v>143</v>
      </c>
      <c r="IS148" s="423"/>
      <c r="IT148" s="423"/>
      <c r="IU148" s="423"/>
      <c r="IV148" s="423"/>
      <c r="IW148" s="421"/>
      <c r="IX148" s="422"/>
      <c r="IY148" s="269" t="str">
        <f t="shared" si="266"/>
        <v/>
      </c>
      <c r="IZ148" s="180">
        <v>1</v>
      </c>
      <c r="JA148" s="269" t="str">
        <f t="shared" si="267"/>
        <v/>
      </c>
      <c r="JB148" s="180">
        <v>1</v>
      </c>
      <c r="JC148" s="181">
        <v>1</v>
      </c>
      <c r="JD148" s="181">
        <v>1</v>
      </c>
      <c r="JE148" s="183">
        <v>1</v>
      </c>
      <c r="JF148" s="183">
        <v>1</v>
      </c>
      <c r="JG148" s="183">
        <v>1</v>
      </c>
      <c r="JH148" s="183">
        <v>1</v>
      </c>
      <c r="JI148" s="183">
        <v>1</v>
      </c>
      <c r="JJ148" s="183">
        <v>1</v>
      </c>
      <c r="JK148" s="192" t="str">
        <f ca="1">IF(ISBLANK(IW148),"",ROUND(AVERAGE(OFFSET(JB148:JJ148,0,0,1,ion21Coop!$F$42)),1))</f>
        <v/>
      </c>
      <c r="JL148" s="269" t="str">
        <f t="shared" si="268"/>
        <v/>
      </c>
      <c r="JN148" s="119">
        <f t="shared" si="310"/>
        <v>12</v>
      </c>
      <c r="JO148" s="123" t="str">
        <f t="shared" si="331"/>
        <v/>
      </c>
      <c r="JP148" s="123">
        <v>143</v>
      </c>
      <c r="JQ148" s="423"/>
      <c r="JR148" s="423"/>
      <c r="JS148" s="423"/>
      <c r="JT148" s="423"/>
      <c r="JU148" s="421"/>
      <c r="JV148" s="422"/>
      <c r="JW148" s="269" t="str">
        <f t="shared" si="269"/>
        <v/>
      </c>
      <c r="JX148" s="180">
        <v>1</v>
      </c>
      <c r="JY148" s="269" t="str">
        <f t="shared" si="270"/>
        <v/>
      </c>
      <c r="JZ148" s="180">
        <v>1</v>
      </c>
      <c r="KA148" s="181">
        <v>1</v>
      </c>
      <c r="KB148" s="181">
        <v>1</v>
      </c>
      <c r="KC148" s="183">
        <v>1</v>
      </c>
      <c r="KD148" s="183">
        <v>1</v>
      </c>
      <c r="KE148" s="183">
        <v>1</v>
      </c>
      <c r="KF148" s="183">
        <v>1</v>
      </c>
      <c r="KG148" s="183">
        <v>1</v>
      </c>
      <c r="KH148" s="183">
        <v>1</v>
      </c>
      <c r="KI148" s="192" t="str">
        <f ca="1">IF(ISBLANK(JU148),"",ROUND(AVERAGE(OFFSET(JZ148:KH148,0,0,1,ion21Coop!$F$42)),1))</f>
        <v/>
      </c>
      <c r="KJ148" s="269" t="str">
        <f t="shared" si="271"/>
        <v/>
      </c>
      <c r="KL148" s="119">
        <f t="shared" si="311"/>
        <v>13</v>
      </c>
      <c r="KM148" s="123" t="str">
        <f t="shared" si="332"/>
        <v/>
      </c>
      <c r="KN148" s="123">
        <v>143</v>
      </c>
      <c r="KO148" s="423"/>
      <c r="KP148" s="423"/>
      <c r="KQ148" s="423"/>
      <c r="KR148" s="423"/>
      <c r="KS148" s="421"/>
      <c r="KT148" s="422"/>
      <c r="KU148" s="269" t="str">
        <f t="shared" si="272"/>
        <v/>
      </c>
      <c r="KV148" s="180">
        <v>1</v>
      </c>
      <c r="KW148" s="269" t="str">
        <f t="shared" si="273"/>
        <v/>
      </c>
      <c r="KX148" s="180">
        <v>1</v>
      </c>
      <c r="KY148" s="181">
        <v>1</v>
      </c>
      <c r="KZ148" s="181">
        <v>1</v>
      </c>
      <c r="LA148" s="183">
        <v>1</v>
      </c>
      <c r="LB148" s="183">
        <v>1</v>
      </c>
      <c r="LC148" s="183">
        <v>1</v>
      </c>
      <c r="LD148" s="183">
        <v>1</v>
      </c>
      <c r="LE148" s="183">
        <v>1</v>
      </c>
      <c r="LF148" s="183">
        <v>1</v>
      </c>
      <c r="LG148" s="192" t="str">
        <f ca="1">IF(ISBLANK(KS148),"",ROUND(AVERAGE(OFFSET(KX148:LF148,0,0,1,ion21Coop!$F$42)),1))</f>
        <v/>
      </c>
      <c r="LH148" s="269" t="str">
        <f t="shared" si="274"/>
        <v/>
      </c>
      <c r="LJ148" s="119">
        <f t="shared" si="312"/>
        <v>14</v>
      </c>
      <c r="LK148" s="123" t="str">
        <f t="shared" si="333"/>
        <v/>
      </c>
      <c r="LL148" s="123">
        <v>143</v>
      </c>
      <c r="LM148" s="423"/>
      <c r="LN148" s="423"/>
      <c r="LO148" s="423"/>
      <c r="LP148" s="423"/>
      <c r="LQ148" s="421"/>
      <c r="LR148" s="422"/>
      <c r="LS148" s="269" t="str">
        <f t="shared" si="275"/>
        <v/>
      </c>
      <c r="LT148" s="180">
        <v>1</v>
      </c>
      <c r="LU148" s="269" t="str">
        <f t="shared" si="276"/>
        <v/>
      </c>
      <c r="LV148" s="180">
        <v>1</v>
      </c>
      <c r="LW148" s="181">
        <v>1</v>
      </c>
      <c r="LX148" s="181">
        <v>1</v>
      </c>
      <c r="LY148" s="183">
        <v>1</v>
      </c>
      <c r="LZ148" s="183">
        <v>1</v>
      </c>
      <c r="MA148" s="183">
        <v>1</v>
      </c>
      <c r="MB148" s="183">
        <v>1</v>
      </c>
      <c r="MC148" s="183">
        <v>1</v>
      </c>
      <c r="MD148" s="183">
        <v>1</v>
      </c>
      <c r="ME148" s="192" t="str">
        <f ca="1">IF(ISBLANK(LQ148),"",ROUND(AVERAGE(OFFSET(LV148:MD148,0,0,1,ion21Coop!$F$42)),1))</f>
        <v/>
      </c>
      <c r="MF148" s="269" t="str">
        <f t="shared" si="277"/>
        <v/>
      </c>
      <c r="MH148" s="119">
        <f t="shared" si="313"/>
        <v>15</v>
      </c>
      <c r="MI148" s="123" t="str">
        <f t="shared" si="334"/>
        <v/>
      </c>
      <c r="MJ148" s="123">
        <v>143</v>
      </c>
      <c r="MK148" s="423"/>
      <c r="ML148" s="423"/>
      <c r="MM148" s="423"/>
      <c r="MN148" s="423"/>
      <c r="MO148" s="421"/>
      <c r="MP148" s="422"/>
      <c r="MQ148" s="269" t="str">
        <f t="shared" si="278"/>
        <v/>
      </c>
      <c r="MR148" s="180">
        <v>1</v>
      </c>
      <c r="MS148" s="269" t="str">
        <f t="shared" si="279"/>
        <v/>
      </c>
      <c r="MT148" s="180">
        <v>1</v>
      </c>
      <c r="MU148" s="181">
        <v>1</v>
      </c>
      <c r="MV148" s="181">
        <v>1</v>
      </c>
      <c r="MW148" s="183">
        <v>1</v>
      </c>
      <c r="MX148" s="183">
        <v>1</v>
      </c>
      <c r="MY148" s="183">
        <v>1</v>
      </c>
      <c r="MZ148" s="183">
        <v>1</v>
      </c>
      <c r="NA148" s="183">
        <v>1</v>
      </c>
      <c r="NB148" s="183">
        <v>1</v>
      </c>
      <c r="NC148" s="192" t="str">
        <f ca="1">IF(ISBLANK(MO148),"",ROUND(AVERAGE(OFFSET(MT148:NB148,0,0,1,ion21Coop!$F$42)),1))</f>
        <v/>
      </c>
      <c r="ND148" s="269" t="str">
        <f t="shared" si="280"/>
        <v/>
      </c>
      <c r="NF148" s="119">
        <f t="shared" si="314"/>
        <v>16</v>
      </c>
      <c r="NG148" s="123" t="str">
        <f t="shared" si="335"/>
        <v/>
      </c>
      <c r="NH148" s="123">
        <v>143</v>
      </c>
      <c r="NI148" s="423"/>
      <c r="NJ148" s="423"/>
      <c r="NK148" s="423"/>
      <c r="NL148" s="423"/>
      <c r="NM148" s="421"/>
      <c r="NN148" s="422"/>
      <c r="NO148" s="269" t="str">
        <f t="shared" si="281"/>
        <v/>
      </c>
      <c r="NP148" s="180">
        <v>1</v>
      </c>
      <c r="NQ148" s="269" t="str">
        <f t="shared" si="282"/>
        <v/>
      </c>
      <c r="NR148" s="180">
        <v>1</v>
      </c>
      <c r="NS148" s="181">
        <v>1</v>
      </c>
      <c r="NT148" s="181">
        <v>1</v>
      </c>
      <c r="NU148" s="183">
        <v>1</v>
      </c>
      <c r="NV148" s="183">
        <v>1</v>
      </c>
      <c r="NW148" s="183">
        <v>1</v>
      </c>
      <c r="NX148" s="183">
        <v>1</v>
      </c>
      <c r="NY148" s="183">
        <v>1</v>
      </c>
      <c r="NZ148" s="183">
        <v>1</v>
      </c>
      <c r="OA148" s="192" t="str">
        <f ca="1">IF(ISBLANK(NM148),"",ROUND(AVERAGE(OFFSET(NR148:NZ148,0,0,1,ion21Coop!$F$42)),1))</f>
        <v/>
      </c>
      <c r="OB148" s="269" t="str">
        <f t="shared" si="283"/>
        <v/>
      </c>
      <c r="OD148" s="119">
        <f t="shared" si="315"/>
        <v>17</v>
      </c>
      <c r="OE148" s="123" t="str">
        <f t="shared" si="336"/>
        <v/>
      </c>
      <c r="OF148" s="123">
        <v>143</v>
      </c>
      <c r="OG148" s="423"/>
      <c r="OH148" s="423"/>
      <c r="OI148" s="423"/>
      <c r="OJ148" s="423"/>
      <c r="OK148" s="421"/>
      <c r="OL148" s="422"/>
      <c r="OM148" s="269" t="str">
        <f t="shared" si="284"/>
        <v/>
      </c>
      <c r="ON148" s="180">
        <v>1</v>
      </c>
      <c r="OO148" s="269" t="str">
        <f t="shared" si="285"/>
        <v/>
      </c>
      <c r="OP148" s="180">
        <v>1</v>
      </c>
      <c r="OQ148" s="181">
        <v>1</v>
      </c>
      <c r="OR148" s="181">
        <v>1</v>
      </c>
      <c r="OS148" s="183">
        <v>1</v>
      </c>
      <c r="OT148" s="183">
        <v>1</v>
      </c>
      <c r="OU148" s="183">
        <v>1</v>
      </c>
      <c r="OV148" s="183">
        <v>1</v>
      </c>
      <c r="OW148" s="183">
        <v>1</v>
      </c>
      <c r="OX148" s="183">
        <v>1</v>
      </c>
      <c r="OY148" s="192" t="str">
        <f ca="1">IF(ISBLANK(OK148),"",ROUND(AVERAGE(OFFSET(OP148:OX148,0,0,1,ion21Coop!$F$42)),1))</f>
        <v/>
      </c>
      <c r="OZ148" s="269" t="str">
        <f t="shared" si="286"/>
        <v/>
      </c>
      <c r="PB148" s="119">
        <f t="shared" si="316"/>
        <v>18</v>
      </c>
      <c r="PC148" s="123" t="str">
        <f t="shared" si="337"/>
        <v/>
      </c>
      <c r="PD148" s="123">
        <v>143</v>
      </c>
      <c r="PE148" s="423"/>
      <c r="PF148" s="423"/>
      <c r="PG148" s="423"/>
      <c r="PH148" s="423"/>
      <c r="PI148" s="421"/>
      <c r="PJ148" s="422"/>
      <c r="PK148" s="269" t="str">
        <f t="shared" si="287"/>
        <v/>
      </c>
      <c r="PL148" s="180">
        <v>1</v>
      </c>
      <c r="PM148" s="269" t="str">
        <f t="shared" si="288"/>
        <v/>
      </c>
      <c r="PN148" s="180">
        <v>1</v>
      </c>
      <c r="PO148" s="181">
        <v>1</v>
      </c>
      <c r="PP148" s="181">
        <v>1</v>
      </c>
      <c r="PQ148" s="183">
        <v>1</v>
      </c>
      <c r="PR148" s="183">
        <v>1</v>
      </c>
      <c r="PS148" s="183">
        <v>1</v>
      </c>
      <c r="PT148" s="183">
        <v>1</v>
      </c>
      <c r="PU148" s="183">
        <v>1</v>
      </c>
      <c r="PV148" s="183">
        <v>1</v>
      </c>
      <c r="PW148" s="192" t="str">
        <f ca="1">IF(ISBLANK(PI148),"",ROUND(AVERAGE(OFFSET(PN148:PV148,0,0,1,ion21Coop!$F$42)),1))</f>
        <v/>
      </c>
      <c r="PX148" s="269" t="str">
        <f t="shared" si="289"/>
        <v/>
      </c>
      <c r="PZ148" s="119">
        <f t="shared" si="317"/>
        <v>19</v>
      </c>
      <c r="QA148" s="123" t="str">
        <f t="shared" si="338"/>
        <v/>
      </c>
      <c r="QB148" s="123">
        <v>143</v>
      </c>
      <c r="QC148" s="423"/>
      <c r="QD148" s="423"/>
      <c r="QE148" s="423"/>
      <c r="QF148" s="423"/>
      <c r="QG148" s="421"/>
      <c r="QH148" s="422"/>
      <c r="QI148" s="269" t="str">
        <f t="shared" si="290"/>
        <v/>
      </c>
      <c r="QJ148" s="180">
        <v>1</v>
      </c>
      <c r="QK148" s="269" t="str">
        <f t="shared" si="291"/>
        <v/>
      </c>
      <c r="QL148" s="180">
        <v>1</v>
      </c>
      <c r="QM148" s="181">
        <v>1</v>
      </c>
      <c r="QN148" s="181">
        <v>1</v>
      </c>
      <c r="QO148" s="183">
        <v>1</v>
      </c>
      <c r="QP148" s="183">
        <v>1</v>
      </c>
      <c r="QQ148" s="183">
        <v>1</v>
      </c>
      <c r="QR148" s="183">
        <v>1</v>
      </c>
      <c r="QS148" s="183">
        <v>1</v>
      </c>
      <c r="QT148" s="183">
        <v>1</v>
      </c>
      <c r="QU148" s="192" t="str">
        <f ca="1">IF(ISBLANK(QG148),"",ROUND(AVERAGE(OFFSET(QL148:QT148,0,0,1,ion21Coop!$F$42)),1))</f>
        <v/>
      </c>
      <c r="QV148" s="269" t="str">
        <f t="shared" si="292"/>
        <v/>
      </c>
      <c r="QX148" s="119">
        <f t="shared" si="318"/>
        <v>20</v>
      </c>
      <c r="QY148" s="123" t="str">
        <f t="shared" si="339"/>
        <v/>
      </c>
      <c r="QZ148" s="123">
        <v>143</v>
      </c>
      <c r="RA148" s="423"/>
      <c r="RB148" s="423"/>
      <c r="RC148" s="423"/>
      <c r="RD148" s="423"/>
      <c r="RE148" s="421"/>
      <c r="RF148" s="422"/>
      <c r="RG148" s="269" t="str">
        <f t="shared" si="293"/>
        <v/>
      </c>
      <c r="RH148" s="180">
        <v>1</v>
      </c>
      <c r="RI148" s="269" t="str">
        <f t="shared" si="294"/>
        <v/>
      </c>
      <c r="RJ148" s="180">
        <v>1</v>
      </c>
      <c r="RK148" s="181">
        <v>1</v>
      </c>
      <c r="RL148" s="181">
        <v>1</v>
      </c>
      <c r="RM148" s="183">
        <v>1</v>
      </c>
      <c r="RN148" s="183">
        <v>1</v>
      </c>
      <c r="RO148" s="183">
        <v>1</v>
      </c>
      <c r="RP148" s="183">
        <v>1</v>
      </c>
      <c r="RQ148" s="183">
        <v>1</v>
      </c>
      <c r="RR148" s="183">
        <v>1</v>
      </c>
      <c r="RS148" s="192" t="str">
        <f ca="1">IF(ISBLANK(RE148),"",ROUND(AVERAGE(OFFSET(RJ148:RR148,0,0,1,ion21Coop!$F$42)),1))</f>
        <v/>
      </c>
      <c r="RT148" s="269" t="str">
        <f t="shared" si="295"/>
        <v/>
      </c>
      <c r="RV148" s="119">
        <f t="shared" si="319"/>
        <v>21</v>
      </c>
      <c r="RW148" s="123" t="str">
        <f t="shared" si="340"/>
        <v/>
      </c>
      <c r="RX148" s="123">
        <v>143</v>
      </c>
      <c r="RY148" s="423"/>
      <c r="RZ148" s="423"/>
      <c r="SA148" s="423"/>
      <c r="SB148" s="423"/>
      <c r="SC148" s="421"/>
      <c r="SD148" s="422"/>
      <c r="SE148" s="269" t="str">
        <f t="shared" si="296"/>
        <v/>
      </c>
      <c r="SF148" s="180">
        <v>1</v>
      </c>
      <c r="SG148" s="269" t="str">
        <f t="shared" si="297"/>
        <v/>
      </c>
      <c r="SH148" s="180">
        <v>1</v>
      </c>
      <c r="SI148" s="181">
        <v>1</v>
      </c>
      <c r="SJ148" s="181">
        <v>1</v>
      </c>
      <c r="SK148" s="183">
        <v>1</v>
      </c>
      <c r="SL148" s="183">
        <v>1</v>
      </c>
      <c r="SM148" s="183">
        <v>1</v>
      </c>
      <c r="SN148" s="183">
        <v>1</v>
      </c>
      <c r="SO148" s="183">
        <v>1</v>
      </c>
      <c r="SP148" s="183">
        <v>1</v>
      </c>
      <c r="SQ148" s="192" t="str">
        <f ca="1">IF(ISBLANK(SC148),"",ROUND(AVERAGE(OFFSET(SH148:SP148,0,0,1,ion21Coop!$F$42)),1))</f>
        <v/>
      </c>
      <c r="SR148" s="269" t="str">
        <f t="shared" si="298"/>
        <v/>
      </c>
      <c r="ST148" s="565"/>
      <c r="SU148" s="565"/>
      <c r="SV148" s="566"/>
      <c r="SW148" s="567"/>
      <c r="SX148" s="565"/>
      <c r="SY148" s="566"/>
      <c r="SZ148" s="568"/>
      <c r="TA148" s="567"/>
      <c r="TB148" s="553"/>
    </row>
    <row r="149" spans="10:522" x14ac:dyDescent="0.3">
      <c r="J149" s="119">
        <f t="shared" si="299"/>
        <v>1</v>
      </c>
      <c r="K149" s="123" t="str">
        <f t="shared" si="320"/>
        <v>YaJo</v>
      </c>
      <c r="L149" s="123">
        <v>144</v>
      </c>
      <c r="M149" s="351"/>
      <c r="N149" s="351"/>
      <c r="O149" s="351"/>
      <c r="P149" s="351"/>
      <c r="Q149" s="369"/>
      <c r="R149" s="370"/>
      <c r="S149" s="269" t="str">
        <f t="shared" si="236"/>
        <v/>
      </c>
      <c r="T149" s="180">
        <v>1</v>
      </c>
      <c r="U149" s="269" t="str">
        <f t="shared" si="237"/>
        <v/>
      </c>
      <c r="V149" s="180">
        <v>1</v>
      </c>
      <c r="W149" s="181">
        <v>1</v>
      </c>
      <c r="X149" s="181">
        <v>1</v>
      </c>
      <c r="Y149" s="183">
        <v>1</v>
      </c>
      <c r="Z149" s="183">
        <v>1</v>
      </c>
      <c r="AA149" s="183">
        <v>1</v>
      </c>
      <c r="AB149" s="183">
        <v>1</v>
      </c>
      <c r="AC149" s="183">
        <v>1</v>
      </c>
      <c r="AD149" s="183">
        <v>1</v>
      </c>
      <c r="AE149" s="192" t="str">
        <f ca="1">IF(ISBLANK(Q149),"",ROUND(AVERAGE(OFFSET(V149:AD149,0,0,1,ion21Coop!$F$42)),1))</f>
        <v/>
      </c>
      <c r="AF149" s="269" t="str">
        <f t="shared" si="238"/>
        <v/>
      </c>
      <c r="AH149" s="119">
        <f t="shared" si="300"/>
        <v>2</v>
      </c>
      <c r="AI149" s="123" t="str">
        <f t="shared" si="321"/>
        <v>GeLo</v>
      </c>
      <c r="AJ149" s="123">
        <v>144</v>
      </c>
      <c r="AK149" s="351"/>
      <c r="AL149" s="351"/>
      <c r="AM149" s="351"/>
      <c r="AN149" s="351"/>
      <c r="AO149" s="369"/>
      <c r="AP149" s="370"/>
      <c r="AQ149" s="269" t="str">
        <f t="shared" si="239"/>
        <v/>
      </c>
      <c r="AR149" s="180">
        <v>1</v>
      </c>
      <c r="AS149" s="269" t="str">
        <f t="shared" si="240"/>
        <v/>
      </c>
      <c r="AT149" s="180">
        <v>1</v>
      </c>
      <c r="AU149" s="181">
        <v>1</v>
      </c>
      <c r="AV149" s="181">
        <v>1</v>
      </c>
      <c r="AW149" s="183">
        <v>1</v>
      </c>
      <c r="AX149" s="183">
        <v>1</v>
      </c>
      <c r="AY149" s="183">
        <v>1</v>
      </c>
      <c r="AZ149" s="183">
        <v>1</v>
      </c>
      <c r="BA149" s="183">
        <v>1</v>
      </c>
      <c r="BB149" s="183">
        <v>1</v>
      </c>
      <c r="BC149" s="192" t="str">
        <f ca="1">IF(ISBLANK(AO149),"",ROUND(AVERAGE(OFFSET(AT149:BB149,0,0,1,ion21Coop!$F$42)),1))</f>
        <v/>
      </c>
      <c r="BD149" s="269" t="str">
        <f t="shared" si="241"/>
        <v/>
      </c>
      <c r="BF149" s="119">
        <f t="shared" si="301"/>
        <v>3</v>
      </c>
      <c r="BG149" s="123" t="str">
        <f t="shared" si="322"/>
        <v>MiDo</v>
      </c>
      <c r="BH149" s="123">
        <v>144</v>
      </c>
      <c r="BI149" s="351"/>
      <c r="BJ149" s="351"/>
      <c r="BK149" s="351"/>
      <c r="BL149" s="351"/>
      <c r="BM149" s="369"/>
      <c r="BN149" s="370"/>
      <c r="BO149" s="269" t="str">
        <f t="shared" si="242"/>
        <v/>
      </c>
      <c r="BP149" s="180">
        <v>1</v>
      </c>
      <c r="BQ149" s="269" t="str">
        <f t="shared" si="243"/>
        <v/>
      </c>
      <c r="BR149" s="180">
        <v>1</v>
      </c>
      <c r="BS149" s="181">
        <v>1</v>
      </c>
      <c r="BT149" s="181">
        <v>1</v>
      </c>
      <c r="BU149" s="183">
        <v>1</v>
      </c>
      <c r="BV149" s="183">
        <v>1</v>
      </c>
      <c r="BW149" s="183">
        <v>1</v>
      </c>
      <c r="BX149" s="183">
        <v>1</v>
      </c>
      <c r="BY149" s="183">
        <v>1</v>
      </c>
      <c r="BZ149" s="183">
        <v>1</v>
      </c>
      <c r="CA149" s="192" t="str">
        <f ca="1">IF(ISBLANK(BM149),"",ROUND(AVERAGE(OFFSET(BR149:BZ149,0,0,1,ion21Coop!$F$42)),1))</f>
        <v/>
      </c>
      <c r="CB149" s="269" t="str">
        <f t="shared" si="244"/>
        <v/>
      </c>
      <c r="CD149" s="119">
        <f t="shared" si="302"/>
        <v>4</v>
      </c>
      <c r="CE149" s="123" t="str">
        <f t="shared" si="323"/>
        <v>EmNi</v>
      </c>
      <c r="CF149" s="123">
        <v>144</v>
      </c>
      <c r="CG149" s="351"/>
      <c r="CH149" s="351"/>
      <c r="CI149" s="351"/>
      <c r="CJ149" s="351"/>
      <c r="CK149" s="369"/>
      <c r="CL149" s="370"/>
      <c r="CM149" s="269" t="str">
        <f t="shared" si="245"/>
        <v/>
      </c>
      <c r="CN149" s="180">
        <v>1</v>
      </c>
      <c r="CO149" s="269" t="str">
        <f t="shared" si="246"/>
        <v/>
      </c>
      <c r="CP149" s="180">
        <v>1</v>
      </c>
      <c r="CQ149" s="181">
        <v>1</v>
      </c>
      <c r="CR149" s="181">
        <v>1</v>
      </c>
      <c r="CS149" s="183">
        <v>1</v>
      </c>
      <c r="CT149" s="183">
        <v>1</v>
      </c>
      <c r="CU149" s="183">
        <v>1</v>
      </c>
      <c r="CV149" s="183">
        <v>1</v>
      </c>
      <c r="CW149" s="183">
        <v>1</v>
      </c>
      <c r="CX149" s="183">
        <v>1</v>
      </c>
      <c r="CY149" s="192" t="str">
        <f ca="1">IF(ISBLANK(CK149),"",ROUND(AVERAGE(OFFSET(CP149:CX149,0,0,1,ion21Coop!$F$42)),1))</f>
        <v/>
      </c>
      <c r="CZ149" s="269" t="str">
        <f t="shared" si="247"/>
        <v/>
      </c>
      <c r="DB149" s="119">
        <f t="shared" si="303"/>
        <v>5</v>
      </c>
      <c r="DC149" s="123" t="str">
        <f t="shared" si="324"/>
        <v>HeJe</v>
      </c>
      <c r="DD149" s="123">
        <v>144</v>
      </c>
      <c r="DE149" s="423"/>
      <c r="DF149" s="423"/>
      <c r="DG149" s="423"/>
      <c r="DH149" s="423"/>
      <c r="DI149" s="421"/>
      <c r="DJ149" s="422"/>
      <c r="DK149" s="269" t="str">
        <f t="shared" si="248"/>
        <v/>
      </c>
      <c r="DL149" s="180">
        <v>1</v>
      </c>
      <c r="DM149" s="269" t="str">
        <f t="shared" si="249"/>
        <v/>
      </c>
      <c r="DN149" s="180">
        <v>1</v>
      </c>
      <c r="DO149" s="181">
        <v>1</v>
      </c>
      <c r="DP149" s="181">
        <v>1</v>
      </c>
      <c r="DQ149" s="183">
        <v>1</v>
      </c>
      <c r="DR149" s="183">
        <v>1</v>
      </c>
      <c r="DS149" s="183">
        <v>1</v>
      </c>
      <c r="DT149" s="183">
        <v>1</v>
      </c>
      <c r="DU149" s="183">
        <v>1</v>
      </c>
      <c r="DV149" s="183">
        <v>1</v>
      </c>
      <c r="DW149" s="192" t="str">
        <f ca="1">IF(ISBLANK(DI149),"",ROUND(AVERAGE(OFFSET(DN149:DV149,0,0,1,ion21Coop!$F$42)),1))</f>
        <v/>
      </c>
      <c r="DX149" s="269" t="str">
        <f t="shared" si="250"/>
        <v/>
      </c>
      <c r="DZ149" s="119">
        <f t="shared" si="304"/>
        <v>6</v>
      </c>
      <c r="EA149" s="123" t="str">
        <f t="shared" si="325"/>
        <v/>
      </c>
      <c r="EB149" s="123">
        <v>144</v>
      </c>
      <c r="EC149" s="423"/>
      <c r="ED149" s="423"/>
      <c r="EE149" s="423"/>
      <c r="EF149" s="423"/>
      <c r="EG149" s="421"/>
      <c r="EH149" s="422"/>
      <c r="EI149" s="269" t="str">
        <f t="shared" si="251"/>
        <v/>
      </c>
      <c r="EJ149" s="180">
        <v>1</v>
      </c>
      <c r="EK149" s="269" t="str">
        <f t="shared" si="252"/>
        <v/>
      </c>
      <c r="EL149" s="180">
        <v>1</v>
      </c>
      <c r="EM149" s="181">
        <v>1</v>
      </c>
      <c r="EN149" s="181">
        <v>1</v>
      </c>
      <c r="EO149" s="183">
        <v>1</v>
      </c>
      <c r="EP149" s="183">
        <v>1</v>
      </c>
      <c r="EQ149" s="183">
        <v>1</v>
      </c>
      <c r="ER149" s="183">
        <v>1</v>
      </c>
      <c r="ES149" s="183">
        <v>1</v>
      </c>
      <c r="ET149" s="183">
        <v>1</v>
      </c>
      <c r="EU149" s="192" t="str">
        <f ca="1">IF(ISBLANK(EG149),"",ROUND(AVERAGE(OFFSET(EL149:ET149,0,0,1,ion21Coop!$F$42)),1))</f>
        <v/>
      </c>
      <c r="EV149" s="269" t="str">
        <f t="shared" si="253"/>
        <v/>
      </c>
      <c r="EX149" s="119">
        <f t="shared" si="305"/>
        <v>7</v>
      </c>
      <c r="EY149" s="123" t="str">
        <f t="shared" si="326"/>
        <v/>
      </c>
      <c r="EZ149" s="123">
        <v>144</v>
      </c>
      <c r="FA149" s="423"/>
      <c r="FB149" s="423"/>
      <c r="FC149" s="423"/>
      <c r="FD149" s="423"/>
      <c r="FE149" s="421"/>
      <c r="FF149" s="422"/>
      <c r="FG149" s="269" t="str">
        <f t="shared" si="254"/>
        <v/>
      </c>
      <c r="FH149" s="180">
        <v>1</v>
      </c>
      <c r="FI149" s="269" t="str">
        <f t="shared" si="255"/>
        <v/>
      </c>
      <c r="FJ149" s="180">
        <v>1</v>
      </c>
      <c r="FK149" s="181">
        <v>1</v>
      </c>
      <c r="FL149" s="181">
        <v>1</v>
      </c>
      <c r="FM149" s="183">
        <v>1</v>
      </c>
      <c r="FN149" s="183">
        <v>1</v>
      </c>
      <c r="FO149" s="183">
        <v>1</v>
      </c>
      <c r="FP149" s="183">
        <v>1</v>
      </c>
      <c r="FQ149" s="183">
        <v>1</v>
      </c>
      <c r="FR149" s="183">
        <v>1</v>
      </c>
      <c r="FS149" s="192" t="str">
        <f ca="1">IF(ISBLANK(FE149),"",ROUND(AVERAGE(OFFSET(FJ149:FR149,0,0,1,ion21Coop!$F$42)),1))</f>
        <v/>
      </c>
      <c r="FT149" s="269" t="str">
        <f t="shared" si="256"/>
        <v/>
      </c>
      <c r="FV149" s="119">
        <f t="shared" si="306"/>
        <v>8</v>
      </c>
      <c r="FW149" s="123" t="str">
        <f t="shared" si="327"/>
        <v/>
      </c>
      <c r="FX149" s="123">
        <v>144</v>
      </c>
      <c r="FY149" s="423"/>
      <c r="FZ149" s="423"/>
      <c r="GA149" s="423"/>
      <c r="GB149" s="423"/>
      <c r="GC149" s="421"/>
      <c r="GD149" s="422"/>
      <c r="GE149" s="269" t="str">
        <f t="shared" si="257"/>
        <v/>
      </c>
      <c r="GF149" s="180">
        <v>1</v>
      </c>
      <c r="GG149" s="269" t="str">
        <f t="shared" si="258"/>
        <v/>
      </c>
      <c r="GH149" s="180">
        <v>1</v>
      </c>
      <c r="GI149" s="181">
        <v>1</v>
      </c>
      <c r="GJ149" s="181">
        <v>1</v>
      </c>
      <c r="GK149" s="183">
        <v>1</v>
      </c>
      <c r="GL149" s="183">
        <v>1</v>
      </c>
      <c r="GM149" s="183">
        <v>1</v>
      </c>
      <c r="GN149" s="183">
        <v>1</v>
      </c>
      <c r="GO149" s="183">
        <v>1</v>
      </c>
      <c r="GP149" s="183">
        <v>1</v>
      </c>
      <c r="GQ149" s="192" t="str">
        <f ca="1">IF(ISBLANK(GC149),"",ROUND(AVERAGE(OFFSET(GH149:GP149,0,0,1,ion21Coop!$F$42)),1))</f>
        <v/>
      </c>
      <c r="GR149" s="269" t="str">
        <f t="shared" si="259"/>
        <v/>
      </c>
      <c r="GT149" s="119">
        <f t="shared" si="307"/>
        <v>9</v>
      </c>
      <c r="GU149" s="123" t="str">
        <f t="shared" si="328"/>
        <v/>
      </c>
      <c r="GV149" s="123">
        <v>144</v>
      </c>
      <c r="GW149" s="423"/>
      <c r="GX149" s="423"/>
      <c r="GY149" s="423"/>
      <c r="GZ149" s="423"/>
      <c r="HA149" s="421"/>
      <c r="HB149" s="422"/>
      <c r="HC149" s="269" t="str">
        <f t="shared" si="260"/>
        <v/>
      </c>
      <c r="HD149" s="180">
        <v>1</v>
      </c>
      <c r="HE149" s="269" t="str">
        <f t="shared" si="261"/>
        <v/>
      </c>
      <c r="HF149" s="180">
        <v>1</v>
      </c>
      <c r="HG149" s="181">
        <v>1</v>
      </c>
      <c r="HH149" s="181">
        <v>1</v>
      </c>
      <c r="HI149" s="183">
        <v>1</v>
      </c>
      <c r="HJ149" s="183">
        <v>1</v>
      </c>
      <c r="HK149" s="183">
        <v>1</v>
      </c>
      <c r="HL149" s="183">
        <v>1</v>
      </c>
      <c r="HM149" s="183">
        <v>1</v>
      </c>
      <c r="HN149" s="183">
        <v>1</v>
      </c>
      <c r="HO149" s="192" t="str">
        <f ca="1">IF(ISBLANK(HA149),"",ROUND(AVERAGE(OFFSET(HF149:HN149,0,0,1,ion21Coop!$F$42)),1))</f>
        <v/>
      </c>
      <c r="HP149" s="269" t="str">
        <f t="shared" si="262"/>
        <v/>
      </c>
      <c r="HR149" s="119">
        <f t="shared" si="308"/>
        <v>10</v>
      </c>
      <c r="HS149" s="123" t="str">
        <f t="shared" si="329"/>
        <v/>
      </c>
      <c r="HT149" s="123">
        <v>144</v>
      </c>
      <c r="HU149" s="423"/>
      <c r="HV149" s="423"/>
      <c r="HW149" s="423"/>
      <c r="HX149" s="423"/>
      <c r="HY149" s="421"/>
      <c r="HZ149" s="422"/>
      <c r="IA149" s="269" t="str">
        <f t="shared" si="263"/>
        <v/>
      </c>
      <c r="IB149" s="180">
        <v>1</v>
      </c>
      <c r="IC149" s="269" t="str">
        <f t="shared" si="264"/>
        <v/>
      </c>
      <c r="ID149" s="180">
        <v>1</v>
      </c>
      <c r="IE149" s="181">
        <v>1</v>
      </c>
      <c r="IF149" s="181">
        <v>1</v>
      </c>
      <c r="IG149" s="183">
        <v>1</v>
      </c>
      <c r="IH149" s="183">
        <v>1</v>
      </c>
      <c r="II149" s="183">
        <v>1</v>
      </c>
      <c r="IJ149" s="183">
        <v>1</v>
      </c>
      <c r="IK149" s="183">
        <v>1</v>
      </c>
      <c r="IL149" s="183">
        <v>1</v>
      </c>
      <c r="IM149" s="192" t="str">
        <f ca="1">IF(ISBLANK(HY149),"",ROUND(AVERAGE(OFFSET(ID149:IL149,0,0,1,ion21Coop!$F$42)),1))</f>
        <v/>
      </c>
      <c r="IN149" s="269" t="str">
        <f t="shared" si="265"/>
        <v/>
      </c>
      <c r="IP149" s="119">
        <f t="shared" si="309"/>
        <v>11</v>
      </c>
      <c r="IQ149" s="123" t="str">
        <f t="shared" si="330"/>
        <v/>
      </c>
      <c r="IR149" s="123">
        <v>144</v>
      </c>
      <c r="IS149" s="423"/>
      <c r="IT149" s="423"/>
      <c r="IU149" s="423"/>
      <c r="IV149" s="423"/>
      <c r="IW149" s="421"/>
      <c r="IX149" s="422"/>
      <c r="IY149" s="269" t="str">
        <f t="shared" si="266"/>
        <v/>
      </c>
      <c r="IZ149" s="180">
        <v>1</v>
      </c>
      <c r="JA149" s="269" t="str">
        <f t="shared" si="267"/>
        <v/>
      </c>
      <c r="JB149" s="180">
        <v>1</v>
      </c>
      <c r="JC149" s="181">
        <v>1</v>
      </c>
      <c r="JD149" s="181">
        <v>1</v>
      </c>
      <c r="JE149" s="183">
        <v>1</v>
      </c>
      <c r="JF149" s="183">
        <v>1</v>
      </c>
      <c r="JG149" s="183">
        <v>1</v>
      </c>
      <c r="JH149" s="183">
        <v>1</v>
      </c>
      <c r="JI149" s="183">
        <v>1</v>
      </c>
      <c r="JJ149" s="183">
        <v>1</v>
      </c>
      <c r="JK149" s="192" t="str">
        <f ca="1">IF(ISBLANK(IW149),"",ROUND(AVERAGE(OFFSET(JB149:JJ149,0,0,1,ion21Coop!$F$42)),1))</f>
        <v/>
      </c>
      <c r="JL149" s="269" t="str">
        <f t="shared" si="268"/>
        <v/>
      </c>
      <c r="JN149" s="119">
        <f t="shared" si="310"/>
        <v>12</v>
      </c>
      <c r="JO149" s="123" t="str">
        <f t="shared" si="331"/>
        <v/>
      </c>
      <c r="JP149" s="123">
        <v>144</v>
      </c>
      <c r="JQ149" s="423"/>
      <c r="JR149" s="423"/>
      <c r="JS149" s="423"/>
      <c r="JT149" s="423"/>
      <c r="JU149" s="421"/>
      <c r="JV149" s="422"/>
      <c r="JW149" s="269" t="str">
        <f t="shared" si="269"/>
        <v/>
      </c>
      <c r="JX149" s="180">
        <v>1</v>
      </c>
      <c r="JY149" s="269" t="str">
        <f t="shared" si="270"/>
        <v/>
      </c>
      <c r="JZ149" s="180">
        <v>1</v>
      </c>
      <c r="KA149" s="181">
        <v>1</v>
      </c>
      <c r="KB149" s="181">
        <v>1</v>
      </c>
      <c r="KC149" s="183">
        <v>1</v>
      </c>
      <c r="KD149" s="183">
        <v>1</v>
      </c>
      <c r="KE149" s="183">
        <v>1</v>
      </c>
      <c r="KF149" s="183">
        <v>1</v>
      </c>
      <c r="KG149" s="183">
        <v>1</v>
      </c>
      <c r="KH149" s="183">
        <v>1</v>
      </c>
      <c r="KI149" s="192" t="str">
        <f ca="1">IF(ISBLANK(JU149),"",ROUND(AVERAGE(OFFSET(JZ149:KH149,0,0,1,ion21Coop!$F$42)),1))</f>
        <v/>
      </c>
      <c r="KJ149" s="269" t="str">
        <f t="shared" si="271"/>
        <v/>
      </c>
      <c r="KL149" s="119">
        <f t="shared" si="311"/>
        <v>13</v>
      </c>
      <c r="KM149" s="123" t="str">
        <f t="shared" si="332"/>
        <v/>
      </c>
      <c r="KN149" s="123">
        <v>144</v>
      </c>
      <c r="KO149" s="423"/>
      <c r="KP149" s="423"/>
      <c r="KQ149" s="423"/>
      <c r="KR149" s="423"/>
      <c r="KS149" s="421"/>
      <c r="KT149" s="422"/>
      <c r="KU149" s="269" t="str">
        <f t="shared" si="272"/>
        <v/>
      </c>
      <c r="KV149" s="180">
        <v>1</v>
      </c>
      <c r="KW149" s="269" t="str">
        <f t="shared" si="273"/>
        <v/>
      </c>
      <c r="KX149" s="180">
        <v>1</v>
      </c>
      <c r="KY149" s="181">
        <v>1</v>
      </c>
      <c r="KZ149" s="181">
        <v>1</v>
      </c>
      <c r="LA149" s="183">
        <v>1</v>
      </c>
      <c r="LB149" s="183">
        <v>1</v>
      </c>
      <c r="LC149" s="183">
        <v>1</v>
      </c>
      <c r="LD149" s="183">
        <v>1</v>
      </c>
      <c r="LE149" s="183">
        <v>1</v>
      </c>
      <c r="LF149" s="183">
        <v>1</v>
      </c>
      <c r="LG149" s="192" t="str">
        <f ca="1">IF(ISBLANK(KS149),"",ROUND(AVERAGE(OFFSET(KX149:LF149,0,0,1,ion21Coop!$F$42)),1))</f>
        <v/>
      </c>
      <c r="LH149" s="269" t="str">
        <f t="shared" si="274"/>
        <v/>
      </c>
      <c r="LJ149" s="119">
        <f t="shared" si="312"/>
        <v>14</v>
      </c>
      <c r="LK149" s="123" t="str">
        <f t="shared" si="333"/>
        <v/>
      </c>
      <c r="LL149" s="123">
        <v>144</v>
      </c>
      <c r="LM149" s="423"/>
      <c r="LN149" s="423"/>
      <c r="LO149" s="423"/>
      <c r="LP149" s="423"/>
      <c r="LQ149" s="421"/>
      <c r="LR149" s="422"/>
      <c r="LS149" s="269" t="str">
        <f t="shared" si="275"/>
        <v/>
      </c>
      <c r="LT149" s="180">
        <v>1</v>
      </c>
      <c r="LU149" s="269" t="str">
        <f t="shared" si="276"/>
        <v/>
      </c>
      <c r="LV149" s="180">
        <v>1</v>
      </c>
      <c r="LW149" s="181">
        <v>1</v>
      </c>
      <c r="LX149" s="181">
        <v>1</v>
      </c>
      <c r="LY149" s="183">
        <v>1</v>
      </c>
      <c r="LZ149" s="183">
        <v>1</v>
      </c>
      <c r="MA149" s="183">
        <v>1</v>
      </c>
      <c r="MB149" s="183">
        <v>1</v>
      </c>
      <c r="MC149" s="183">
        <v>1</v>
      </c>
      <c r="MD149" s="183">
        <v>1</v>
      </c>
      <c r="ME149" s="192" t="str">
        <f ca="1">IF(ISBLANK(LQ149),"",ROUND(AVERAGE(OFFSET(LV149:MD149,0,0,1,ion21Coop!$F$42)),1))</f>
        <v/>
      </c>
      <c r="MF149" s="269" t="str">
        <f t="shared" si="277"/>
        <v/>
      </c>
      <c r="MH149" s="119">
        <f t="shared" si="313"/>
        <v>15</v>
      </c>
      <c r="MI149" s="123" t="str">
        <f t="shared" si="334"/>
        <v/>
      </c>
      <c r="MJ149" s="123">
        <v>144</v>
      </c>
      <c r="MK149" s="423"/>
      <c r="ML149" s="423"/>
      <c r="MM149" s="423"/>
      <c r="MN149" s="423"/>
      <c r="MO149" s="421"/>
      <c r="MP149" s="422"/>
      <c r="MQ149" s="269" t="str">
        <f t="shared" si="278"/>
        <v/>
      </c>
      <c r="MR149" s="180">
        <v>1</v>
      </c>
      <c r="MS149" s="269" t="str">
        <f t="shared" si="279"/>
        <v/>
      </c>
      <c r="MT149" s="180">
        <v>1</v>
      </c>
      <c r="MU149" s="181">
        <v>1</v>
      </c>
      <c r="MV149" s="181">
        <v>1</v>
      </c>
      <c r="MW149" s="183">
        <v>1</v>
      </c>
      <c r="MX149" s="183">
        <v>1</v>
      </c>
      <c r="MY149" s="183">
        <v>1</v>
      </c>
      <c r="MZ149" s="183">
        <v>1</v>
      </c>
      <c r="NA149" s="183">
        <v>1</v>
      </c>
      <c r="NB149" s="183">
        <v>1</v>
      </c>
      <c r="NC149" s="192" t="str">
        <f ca="1">IF(ISBLANK(MO149),"",ROUND(AVERAGE(OFFSET(MT149:NB149,0,0,1,ion21Coop!$F$42)),1))</f>
        <v/>
      </c>
      <c r="ND149" s="269" t="str">
        <f t="shared" si="280"/>
        <v/>
      </c>
      <c r="NF149" s="119">
        <f t="shared" si="314"/>
        <v>16</v>
      </c>
      <c r="NG149" s="123" t="str">
        <f t="shared" si="335"/>
        <v/>
      </c>
      <c r="NH149" s="123">
        <v>144</v>
      </c>
      <c r="NI149" s="423"/>
      <c r="NJ149" s="423"/>
      <c r="NK149" s="423"/>
      <c r="NL149" s="423"/>
      <c r="NM149" s="421"/>
      <c r="NN149" s="422"/>
      <c r="NO149" s="269" t="str">
        <f t="shared" si="281"/>
        <v/>
      </c>
      <c r="NP149" s="180">
        <v>1</v>
      </c>
      <c r="NQ149" s="269" t="str">
        <f t="shared" si="282"/>
        <v/>
      </c>
      <c r="NR149" s="180">
        <v>1</v>
      </c>
      <c r="NS149" s="181">
        <v>1</v>
      </c>
      <c r="NT149" s="181">
        <v>1</v>
      </c>
      <c r="NU149" s="183">
        <v>1</v>
      </c>
      <c r="NV149" s="183">
        <v>1</v>
      </c>
      <c r="NW149" s="183">
        <v>1</v>
      </c>
      <c r="NX149" s="183">
        <v>1</v>
      </c>
      <c r="NY149" s="183">
        <v>1</v>
      </c>
      <c r="NZ149" s="183">
        <v>1</v>
      </c>
      <c r="OA149" s="192" t="str">
        <f ca="1">IF(ISBLANK(NM149),"",ROUND(AVERAGE(OFFSET(NR149:NZ149,0,0,1,ion21Coop!$F$42)),1))</f>
        <v/>
      </c>
      <c r="OB149" s="269" t="str">
        <f t="shared" si="283"/>
        <v/>
      </c>
      <c r="OD149" s="119">
        <f t="shared" si="315"/>
        <v>17</v>
      </c>
      <c r="OE149" s="123" t="str">
        <f t="shared" si="336"/>
        <v/>
      </c>
      <c r="OF149" s="123">
        <v>144</v>
      </c>
      <c r="OG149" s="423"/>
      <c r="OH149" s="423"/>
      <c r="OI149" s="423"/>
      <c r="OJ149" s="423"/>
      <c r="OK149" s="421"/>
      <c r="OL149" s="422"/>
      <c r="OM149" s="269" t="str">
        <f t="shared" si="284"/>
        <v/>
      </c>
      <c r="ON149" s="180">
        <v>1</v>
      </c>
      <c r="OO149" s="269" t="str">
        <f t="shared" si="285"/>
        <v/>
      </c>
      <c r="OP149" s="180">
        <v>1</v>
      </c>
      <c r="OQ149" s="181">
        <v>1</v>
      </c>
      <c r="OR149" s="181">
        <v>1</v>
      </c>
      <c r="OS149" s="183">
        <v>1</v>
      </c>
      <c r="OT149" s="183">
        <v>1</v>
      </c>
      <c r="OU149" s="183">
        <v>1</v>
      </c>
      <c r="OV149" s="183">
        <v>1</v>
      </c>
      <c r="OW149" s="183">
        <v>1</v>
      </c>
      <c r="OX149" s="183">
        <v>1</v>
      </c>
      <c r="OY149" s="192" t="str">
        <f ca="1">IF(ISBLANK(OK149),"",ROUND(AVERAGE(OFFSET(OP149:OX149,0,0,1,ion21Coop!$F$42)),1))</f>
        <v/>
      </c>
      <c r="OZ149" s="269" t="str">
        <f t="shared" si="286"/>
        <v/>
      </c>
      <c r="PB149" s="119">
        <f t="shared" si="316"/>
        <v>18</v>
      </c>
      <c r="PC149" s="123" t="str">
        <f t="shared" si="337"/>
        <v/>
      </c>
      <c r="PD149" s="123">
        <v>144</v>
      </c>
      <c r="PE149" s="423"/>
      <c r="PF149" s="423"/>
      <c r="PG149" s="423"/>
      <c r="PH149" s="423"/>
      <c r="PI149" s="421"/>
      <c r="PJ149" s="422"/>
      <c r="PK149" s="269" t="str">
        <f t="shared" si="287"/>
        <v/>
      </c>
      <c r="PL149" s="180">
        <v>1</v>
      </c>
      <c r="PM149" s="269" t="str">
        <f t="shared" si="288"/>
        <v/>
      </c>
      <c r="PN149" s="180">
        <v>1</v>
      </c>
      <c r="PO149" s="181">
        <v>1</v>
      </c>
      <c r="PP149" s="181">
        <v>1</v>
      </c>
      <c r="PQ149" s="183">
        <v>1</v>
      </c>
      <c r="PR149" s="183">
        <v>1</v>
      </c>
      <c r="PS149" s="183">
        <v>1</v>
      </c>
      <c r="PT149" s="183">
        <v>1</v>
      </c>
      <c r="PU149" s="183">
        <v>1</v>
      </c>
      <c r="PV149" s="183">
        <v>1</v>
      </c>
      <c r="PW149" s="192" t="str">
        <f ca="1">IF(ISBLANK(PI149),"",ROUND(AVERAGE(OFFSET(PN149:PV149,0,0,1,ion21Coop!$F$42)),1))</f>
        <v/>
      </c>
      <c r="PX149" s="269" t="str">
        <f t="shared" si="289"/>
        <v/>
      </c>
      <c r="PZ149" s="119">
        <f t="shared" si="317"/>
        <v>19</v>
      </c>
      <c r="QA149" s="123" t="str">
        <f t="shared" si="338"/>
        <v/>
      </c>
      <c r="QB149" s="123">
        <v>144</v>
      </c>
      <c r="QC149" s="423"/>
      <c r="QD149" s="423"/>
      <c r="QE149" s="423"/>
      <c r="QF149" s="423"/>
      <c r="QG149" s="421"/>
      <c r="QH149" s="422"/>
      <c r="QI149" s="269" t="str">
        <f t="shared" si="290"/>
        <v/>
      </c>
      <c r="QJ149" s="180">
        <v>1</v>
      </c>
      <c r="QK149" s="269" t="str">
        <f t="shared" si="291"/>
        <v/>
      </c>
      <c r="QL149" s="180">
        <v>1</v>
      </c>
      <c r="QM149" s="181">
        <v>1</v>
      </c>
      <c r="QN149" s="181">
        <v>1</v>
      </c>
      <c r="QO149" s="183">
        <v>1</v>
      </c>
      <c r="QP149" s="183">
        <v>1</v>
      </c>
      <c r="QQ149" s="183">
        <v>1</v>
      </c>
      <c r="QR149" s="183">
        <v>1</v>
      </c>
      <c r="QS149" s="183">
        <v>1</v>
      </c>
      <c r="QT149" s="183">
        <v>1</v>
      </c>
      <c r="QU149" s="192" t="str">
        <f ca="1">IF(ISBLANK(QG149),"",ROUND(AVERAGE(OFFSET(QL149:QT149,0,0,1,ion21Coop!$F$42)),1))</f>
        <v/>
      </c>
      <c r="QV149" s="269" t="str">
        <f t="shared" si="292"/>
        <v/>
      </c>
      <c r="QX149" s="119">
        <f t="shared" si="318"/>
        <v>20</v>
      </c>
      <c r="QY149" s="123" t="str">
        <f t="shared" si="339"/>
        <v/>
      </c>
      <c r="QZ149" s="123">
        <v>144</v>
      </c>
      <c r="RA149" s="423"/>
      <c r="RB149" s="423"/>
      <c r="RC149" s="423"/>
      <c r="RD149" s="423"/>
      <c r="RE149" s="421"/>
      <c r="RF149" s="422"/>
      <c r="RG149" s="269" t="str">
        <f t="shared" si="293"/>
        <v/>
      </c>
      <c r="RH149" s="180">
        <v>1</v>
      </c>
      <c r="RI149" s="269" t="str">
        <f t="shared" si="294"/>
        <v/>
      </c>
      <c r="RJ149" s="180">
        <v>1</v>
      </c>
      <c r="RK149" s="181">
        <v>1</v>
      </c>
      <c r="RL149" s="181">
        <v>1</v>
      </c>
      <c r="RM149" s="183">
        <v>1</v>
      </c>
      <c r="RN149" s="183">
        <v>1</v>
      </c>
      <c r="RO149" s="183">
        <v>1</v>
      </c>
      <c r="RP149" s="183">
        <v>1</v>
      </c>
      <c r="RQ149" s="183">
        <v>1</v>
      </c>
      <c r="RR149" s="183">
        <v>1</v>
      </c>
      <c r="RS149" s="192" t="str">
        <f ca="1">IF(ISBLANK(RE149),"",ROUND(AVERAGE(OFFSET(RJ149:RR149,0,0,1,ion21Coop!$F$42)),1))</f>
        <v/>
      </c>
      <c r="RT149" s="269" t="str">
        <f t="shared" si="295"/>
        <v/>
      </c>
      <c r="RV149" s="119">
        <f t="shared" si="319"/>
        <v>21</v>
      </c>
      <c r="RW149" s="123" t="str">
        <f t="shared" si="340"/>
        <v/>
      </c>
      <c r="RX149" s="123">
        <v>144</v>
      </c>
      <c r="RY149" s="423"/>
      <c r="RZ149" s="423"/>
      <c r="SA149" s="423"/>
      <c r="SB149" s="423"/>
      <c r="SC149" s="421"/>
      <c r="SD149" s="422"/>
      <c r="SE149" s="269" t="str">
        <f t="shared" si="296"/>
        <v/>
      </c>
      <c r="SF149" s="180">
        <v>1</v>
      </c>
      <c r="SG149" s="269" t="str">
        <f t="shared" si="297"/>
        <v/>
      </c>
      <c r="SH149" s="180">
        <v>1</v>
      </c>
      <c r="SI149" s="181">
        <v>1</v>
      </c>
      <c r="SJ149" s="181">
        <v>1</v>
      </c>
      <c r="SK149" s="183">
        <v>1</v>
      </c>
      <c r="SL149" s="183">
        <v>1</v>
      </c>
      <c r="SM149" s="183">
        <v>1</v>
      </c>
      <c r="SN149" s="183">
        <v>1</v>
      </c>
      <c r="SO149" s="183">
        <v>1</v>
      </c>
      <c r="SP149" s="183">
        <v>1</v>
      </c>
      <c r="SQ149" s="192" t="str">
        <f ca="1">IF(ISBLANK(SC149),"",ROUND(AVERAGE(OFFSET(SH149:SP149,0,0,1,ion21Coop!$F$42)),1))</f>
        <v/>
      </c>
      <c r="SR149" s="269" t="str">
        <f t="shared" si="298"/>
        <v/>
      </c>
      <c r="ST149" s="565"/>
      <c r="SU149" s="565"/>
      <c r="SV149" s="566"/>
      <c r="SW149" s="567"/>
      <c r="SX149" s="565"/>
      <c r="SY149" s="566"/>
      <c r="SZ149" s="568"/>
      <c r="TA149" s="567"/>
      <c r="TB149" s="553"/>
    </row>
    <row r="150" spans="10:522" x14ac:dyDescent="0.3">
      <c r="J150" s="119">
        <f t="shared" si="299"/>
        <v>1</v>
      </c>
      <c r="K150" s="123" t="str">
        <f t="shared" si="320"/>
        <v>YaJo</v>
      </c>
      <c r="L150" s="123">
        <v>145</v>
      </c>
      <c r="M150" s="351"/>
      <c r="N150" s="351"/>
      <c r="O150" s="351"/>
      <c r="P150" s="351"/>
      <c r="Q150" s="369"/>
      <c r="R150" s="370"/>
      <c r="S150" s="269" t="str">
        <f t="shared" si="236"/>
        <v/>
      </c>
      <c r="T150" s="180">
        <v>1</v>
      </c>
      <c r="U150" s="269" t="str">
        <f t="shared" si="237"/>
        <v/>
      </c>
      <c r="V150" s="180">
        <v>1</v>
      </c>
      <c r="W150" s="181">
        <v>1</v>
      </c>
      <c r="X150" s="181">
        <v>1</v>
      </c>
      <c r="Y150" s="183">
        <v>1</v>
      </c>
      <c r="Z150" s="183">
        <v>1</v>
      </c>
      <c r="AA150" s="183">
        <v>1</v>
      </c>
      <c r="AB150" s="183">
        <v>1</v>
      </c>
      <c r="AC150" s="183">
        <v>1</v>
      </c>
      <c r="AD150" s="183">
        <v>1</v>
      </c>
      <c r="AE150" s="192" t="str">
        <f ca="1">IF(ISBLANK(Q150),"",ROUND(AVERAGE(OFFSET(V150:AD150,0,0,1,ion21Coop!$F$42)),1))</f>
        <v/>
      </c>
      <c r="AF150" s="269" t="str">
        <f t="shared" si="238"/>
        <v/>
      </c>
      <c r="AH150" s="119">
        <f t="shared" si="300"/>
        <v>2</v>
      </c>
      <c r="AI150" s="123" t="str">
        <f t="shared" si="321"/>
        <v>GeLo</v>
      </c>
      <c r="AJ150" s="123">
        <v>145</v>
      </c>
      <c r="AK150" s="351"/>
      <c r="AL150" s="351"/>
      <c r="AM150" s="351"/>
      <c r="AN150" s="351"/>
      <c r="AO150" s="369"/>
      <c r="AP150" s="370"/>
      <c r="AQ150" s="269" t="str">
        <f t="shared" si="239"/>
        <v/>
      </c>
      <c r="AR150" s="180">
        <v>1</v>
      </c>
      <c r="AS150" s="269" t="str">
        <f t="shared" si="240"/>
        <v/>
      </c>
      <c r="AT150" s="180">
        <v>1</v>
      </c>
      <c r="AU150" s="181">
        <v>1</v>
      </c>
      <c r="AV150" s="181">
        <v>1</v>
      </c>
      <c r="AW150" s="183">
        <v>1</v>
      </c>
      <c r="AX150" s="183">
        <v>1</v>
      </c>
      <c r="AY150" s="183">
        <v>1</v>
      </c>
      <c r="AZ150" s="183">
        <v>1</v>
      </c>
      <c r="BA150" s="183">
        <v>1</v>
      </c>
      <c r="BB150" s="183">
        <v>1</v>
      </c>
      <c r="BC150" s="192" t="str">
        <f ca="1">IF(ISBLANK(AO150),"",ROUND(AVERAGE(OFFSET(AT150:BB150,0,0,1,ion21Coop!$F$42)),1))</f>
        <v/>
      </c>
      <c r="BD150" s="269" t="str">
        <f t="shared" si="241"/>
        <v/>
      </c>
      <c r="BF150" s="119">
        <f t="shared" si="301"/>
        <v>3</v>
      </c>
      <c r="BG150" s="123" t="str">
        <f t="shared" si="322"/>
        <v>MiDo</v>
      </c>
      <c r="BH150" s="123">
        <v>145</v>
      </c>
      <c r="BI150" s="351"/>
      <c r="BJ150" s="351"/>
      <c r="BK150" s="351"/>
      <c r="BL150" s="351"/>
      <c r="BM150" s="369"/>
      <c r="BN150" s="370"/>
      <c r="BO150" s="269" t="str">
        <f t="shared" si="242"/>
        <v/>
      </c>
      <c r="BP150" s="180">
        <v>1</v>
      </c>
      <c r="BQ150" s="269" t="str">
        <f t="shared" si="243"/>
        <v/>
      </c>
      <c r="BR150" s="180">
        <v>1</v>
      </c>
      <c r="BS150" s="181">
        <v>1</v>
      </c>
      <c r="BT150" s="181">
        <v>1</v>
      </c>
      <c r="BU150" s="183">
        <v>1</v>
      </c>
      <c r="BV150" s="183">
        <v>1</v>
      </c>
      <c r="BW150" s="183">
        <v>1</v>
      </c>
      <c r="BX150" s="183">
        <v>1</v>
      </c>
      <c r="BY150" s="183">
        <v>1</v>
      </c>
      <c r="BZ150" s="183">
        <v>1</v>
      </c>
      <c r="CA150" s="192" t="str">
        <f ca="1">IF(ISBLANK(BM150),"",ROUND(AVERAGE(OFFSET(BR150:BZ150,0,0,1,ion21Coop!$F$42)),1))</f>
        <v/>
      </c>
      <c r="CB150" s="269" t="str">
        <f t="shared" si="244"/>
        <v/>
      </c>
      <c r="CD150" s="119">
        <f t="shared" si="302"/>
        <v>4</v>
      </c>
      <c r="CE150" s="123" t="str">
        <f t="shared" si="323"/>
        <v>EmNi</v>
      </c>
      <c r="CF150" s="123">
        <v>145</v>
      </c>
      <c r="CG150" s="351"/>
      <c r="CH150" s="351"/>
      <c r="CI150" s="351"/>
      <c r="CJ150" s="351"/>
      <c r="CK150" s="369"/>
      <c r="CL150" s="370"/>
      <c r="CM150" s="269" t="str">
        <f t="shared" si="245"/>
        <v/>
      </c>
      <c r="CN150" s="180">
        <v>1</v>
      </c>
      <c r="CO150" s="269" t="str">
        <f t="shared" si="246"/>
        <v/>
      </c>
      <c r="CP150" s="180">
        <v>1</v>
      </c>
      <c r="CQ150" s="181">
        <v>1</v>
      </c>
      <c r="CR150" s="181">
        <v>1</v>
      </c>
      <c r="CS150" s="183">
        <v>1</v>
      </c>
      <c r="CT150" s="183">
        <v>1</v>
      </c>
      <c r="CU150" s="183">
        <v>1</v>
      </c>
      <c r="CV150" s="183">
        <v>1</v>
      </c>
      <c r="CW150" s="183">
        <v>1</v>
      </c>
      <c r="CX150" s="183">
        <v>1</v>
      </c>
      <c r="CY150" s="192" t="str">
        <f ca="1">IF(ISBLANK(CK150),"",ROUND(AVERAGE(OFFSET(CP150:CX150,0,0,1,ion21Coop!$F$42)),1))</f>
        <v/>
      </c>
      <c r="CZ150" s="269" t="str">
        <f t="shared" si="247"/>
        <v/>
      </c>
      <c r="DB150" s="119">
        <f t="shared" si="303"/>
        <v>5</v>
      </c>
      <c r="DC150" s="123" t="str">
        <f t="shared" si="324"/>
        <v>HeJe</v>
      </c>
      <c r="DD150" s="123">
        <v>145</v>
      </c>
      <c r="DE150" s="423"/>
      <c r="DF150" s="423"/>
      <c r="DG150" s="423"/>
      <c r="DH150" s="423"/>
      <c r="DI150" s="421"/>
      <c r="DJ150" s="422"/>
      <c r="DK150" s="269" t="str">
        <f t="shared" si="248"/>
        <v/>
      </c>
      <c r="DL150" s="180">
        <v>1</v>
      </c>
      <c r="DM150" s="269" t="str">
        <f t="shared" si="249"/>
        <v/>
      </c>
      <c r="DN150" s="180">
        <v>1</v>
      </c>
      <c r="DO150" s="181">
        <v>1</v>
      </c>
      <c r="DP150" s="181">
        <v>1</v>
      </c>
      <c r="DQ150" s="183">
        <v>1</v>
      </c>
      <c r="DR150" s="183">
        <v>1</v>
      </c>
      <c r="DS150" s="183">
        <v>1</v>
      </c>
      <c r="DT150" s="183">
        <v>1</v>
      </c>
      <c r="DU150" s="183">
        <v>1</v>
      </c>
      <c r="DV150" s="183">
        <v>1</v>
      </c>
      <c r="DW150" s="192" t="str">
        <f ca="1">IF(ISBLANK(DI150),"",ROUND(AVERAGE(OFFSET(DN150:DV150,0,0,1,ion21Coop!$F$42)),1))</f>
        <v/>
      </c>
      <c r="DX150" s="269" t="str">
        <f t="shared" si="250"/>
        <v/>
      </c>
      <c r="DZ150" s="119">
        <f t="shared" si="304"/>
        <v>6</v>
      </c>
      <c r="EA150" s="123" t="str">
        <f t="shared" si="325"/>
        <v/>
      </c>
      <c r="EB150" s="123">
        <v>145</v>
      </c>
      <c r="EC150" s="423"/>
      <c r="ED150" s="423"/>
      <c r="EE150" s="423"/>
      <c r="EF150" s="423"/>
      <c r="EG150" s="421"/>
      <c r="EH150" s="422"/>
      <c r="EI150" s="269" t="str">
        <f t="shared" si="251"/>
        <v/>
      </c>
      <c r="EJ150" s="180">
        <v>1</v>
      </c>
      <c r="EK150" s="269" t="str">
        <f t="shared" si="252"/>
        <v/>
      </c>
      <c r="EL150" s="180">
        <v>1</v>
      </c>
      <c r="EM150" s="181">
        <v>1</v>
      </c>
      <c r="EN150" s="181">
        <v>1</v>
      </c>
      <c r="EO150" s="183">
        <v>1</v>
      </c>
      <c r="EP150" s="183">
        <v>1</v>
      </c>
      <c r="EQ150" s="183">
        <v>1</v>
      </c>
      <c r="ER150" s="183">
        <v>1</v>
      </c>
      <c r="ES150" s="183">
        <v>1</v>
      </c>
      <c r="ET150" s="183">
        <v>1</v>
      </c>
      <c r="EU150" s="192" t="str">
        <f ca="1">IF(ISBLANK(EG150),"",ROUND(AVERAGE(OFFSET(EL150:ET150,0,0,1,ion21Coop!$F$42)),1))</f>
        <v/>
      </c>
      <c r="EV150" s="269" t="str">
        <f t="shared" si="253"/>
        <v/>
      </c>
      <c r="EX150" s="119">
        <f t="shared" si="305"/>
        <v>7</v>
      </c>
      <c r="EY150" s="123" t="str">
        <f t="shared" si="326"/>
        <v/>
      </c>
      <c r="EZ150" s="123">
        <v>145</v>
      </c>
      <c r="FA150" s="423"/>
      <c r="FB150" s="423"/>
      <c r="FC150" s="423"/>
      <c r="FD150" s="423"/>
      <c r="FE150" s="421"/>
      <c r="FF150" s="422"/>
      <c r="FG150" s="269" t="str">
        <f t="shared" si="254"/>
        <v/>
      </c>
      <c r="FH150" s="180">
        <v>1</v>
      </c>
      <c r="FI150" s="269" t="str">
        <f t="shared" si="255"/>
        <v/>
      </c>
      <c r="FJ150" s="180">
        <v>1</v>
      </c>
      <c r="FK150" s="181">
        <v>1</v>
      </c>
      <c r="FL150" s="181">
        <v>1</v>
      </c>
      <c r="FM150" s="183">
        <v>1</v>
      </c>
      <c r="FN150" s="183">
        <v>1</v>
      </c>
      <c r="FO150" s="183">
        <v>1</v>
      </c>
      <c r="FP150" s="183">
        <v>1</v>
      </c>
      <c r="FQ150" s="183">
        <v>1</v>
      </c>
      <c r="FR150" s="183">
        <v>1</v>
      </c>
      <c r="FS150" s="192" t="str">
        <f ca="1">IF(ISBLANK(FE150),"",ROUND(AVERAGE(OFFSET(FJ150:FR150,0,0,1,ion21Coop!$F$42)),1))</f>
        <v/>
      </c>
      <c r="FT150" s="269" t="str">
        <f t="shared" si="256"/>
        <v/>
      </c>
      <c r="FV150" s="119">
        <f t="shared" si="306"/>
        <v>8</v>
      </c>
      <c r="FW150" s="123" t="str">
        <f t="shared" si="327"/>
        <v/>
      </c>
      <c r="FX150" s="123">
        <v>145</v>
      </c>
      <c r="FY150" s="423"/>
      <c r="FZ150" s="423"/>
      <c r="GA150" s="423"/>
      <c r="GB150" s="423"/>
      <c r="GC150" s="421"/>
      <c r="GD150" s="422"/>
      <c r="GE150" s="269" t="str">
        <f t="shared" si="257"/>
        <v/>
      </c>
      <c r="GF150" s="180">
        <v>1</v>
      </c>
      <c r="GG150" s="269" t="str">
        <f t="shared" si="258"/>
        <v/>
      </c>
      <c r="GH150" s="180">
        <v>1</v>
      </c>
      <c r="GI150" s="181">
        <v>1</v>
      </c>
      <c r="GJ150" s="181">
        <v>1</v>
      </c>
      <c r="GK150" s="183">
        <v>1</v>
      </c>
      <c r="GL150" s="183">
        <v>1</v>
      </c>
      <c r="GM150" s="183">
        <v>1</v>
      </c>
      <c r="GN150" s="183">
        <v>1</v>
      </c>
      <c r="GO150" s="183">
        <v>1</v>
      </c>
      <c r="GP150" s="183">
        <v>1</v>
      </c>
      <c r="GQ150" s="192" t="str">
        <f ca="1">IF(ISBLANK(GC150),"",ROUND(AVERAGE(OFFSET(GH150:GP150,0,0,1,ion21Coop!$F$42)),1))</f>
        <v/>
      </c>
      <c r="GR150" s="269" t="str">
        <f t="shared" si="259"/>
        <v/>
      </c>
      <c r="GT150" s="119">
        <f t="shared" si="307"/>
        <v>9</v>
      </c>
      <c r="GU150" s="123" t="str">
        <f t="shared" si="328"/>
        <v/>
      </c>
      <c r="GV150" s="123">
        <v>145</v>
      </c>
      <c r="GW150" s="423"/>
      <c r="GX150" s="423"/>
      <c r="GY150" s="423"/>
      <c r="GZ150" s="423"/>
      <c r="HA150" s="421"/>
      <c r="HB150" s="422"/>
      <c r="HC150" s="269" t="str">
        <f t="shared" si="260"/>
        <v/>
      </c>
      <c r="HD150" s="180">
        <v>1</v>
      </c>
      <c r="HE150" s="269" t="str">
        <f t="shared" si="261"/>
        <v/>
      </c>
      <c r="HF150" s="180">
        <v>1</v>
      </c>
      <c r="HG150" s="181">
        <v>1</v>
      </c>
      <c r="HH150" s="181">
        <v>1</v>
      </c>
      <c r="HI150" s="183">
        <v>1</v>
      </c>
      <c r="HJ150" s="183">
        <v>1</v>
      </c>
      <c r="HK150" s="183">
        <v>1</v>
      </c>
      <c r="HL150" s="183">
        <v>1</v>
      </c>
      <c r="HM150" s="183">
        <v>1</v>
      </c>
      <c r="HN150" s="183">
        <v>1</v>
      </c>
      <c r="HO150" s="192" t="str">
        <f ca="1">IF(ISBLANK(HA150),"",ROUND(AVERAGE(OFFSET(HF150:HN150,0,0,1,ion21Coop!$F$42)),1))</f>
        <v/>
      </c>
      <c r="HP150" s="269" t="str">
        <f t="shared" si="262"/>
        <v/>
      </c>
      <c r="HR150" s="119">
        <f t="shared" si="308"/>
        <v>10</v>
      </c>
      <c r="HS150" s="123" t="str">
        <f t="shared" si="329"/>
        <v/>
      </c>
      <c r="HT150" s="123">
        <v>145</v>
      </c>
      <c r="HU150" s="423"/>
      <c r="HV150" s="423"/>
      <c r="HW150" s="423"/>
      <c r="HX150" s="423"/>
      <c r="HY150" s="421"/>
      <c r="HZ150" s="422"/>
      <c r="IA150" s="269" t="str">
        <f t="shared" si="263"/>
        <v/>
      </c>
      <c r="IB150" s="180">
        <v>1</v>
      </c>
      <c r="IC150" s="269" t="str">
        <f t="shared" si="264"/>
        <v/>
      </c>
      <c r="ID150" s="180">
        <v>1</v>
      </c>
      <c r="IE150" s="181">
        <v>1</v>
      </c>
      <c r="IF150" s="181">
        <v>1</v>
      </c>
      <c r="IG150" s="183">
        <v>1</v>
      </c>
      <c r="IH150" s="183">
        <v>1</v>
      </c>
      <c r="II150" s="183">
        <v>1</v>
      </c>
      <c r="IJ150" s="183">
        <v>1</v>
      </c>
      <c r="IK150" s="183">
        <v>1</v>
      </c>
      <c r="IL150" s="183">
        <v>1</v>
      </c>
      <c r="IM150" s="192" t="str">
        <f ca="1">IF(ISBLANK(HY150),"",ROUND(AVERAGE(OFFSET(ID150:IL150,0,0,1,ion21Coop!$F$42)),1))</f>
        <v/>
      </c>
      <c r="IN150" s="269" t="str">
        <f t="shared" si="265"/>
        <v/>
      </c>
      <c r="IP150" s="119">
        <f t="shared" si="309"/>
        <v>11</v>
      </c>
      <c r="IQ150" s="123" t="str">
        <f t="shared" si="330"/>
        <v/>
      </c>
      <c r="IR150" s="123">
        <v>145</v>
      </c>
      <c r="IS150" s="423"/>
      <c r="IT150" s="423"/>
      <c r="IU150" s="423"/>
      <c r="IV150" s="423"/>
      <c r="IW150" s="421"/>
      <c r="IX150" s="422"/>
      <c r="IY150" s="269" t="str">
        <f t="shared" si="266"/>
        <v/>
      </c>
      <c r="IZ150" s="180">
        <v>1</v>
      </c>
      <c r="JA150" s="269" t="str">
        <f t="shared" si="267"/>
        <v/>
      </c>
      <c r="JB150" s="180">
        <v>1</v>
      </c>
      <c r="JC150" s="181">
        <v>1</v>
      </c>
      <c r="JD150" s="181">
        <v>1</v>
      </c>
      <c r="JE150" s="183">
        <v>1</v>
      </c>
      <c r="JF150" s="183">
        <v>1</v>
      </c>
      <c r="JG150" s="183">
        <v>1</v>
      </c>
      <c r="JH150" s="183">
        <v>1</v>
      </c>
      <c r="JI150" s="183">
        <v>1</v>
      </c>
      <c r="JJ150" s="183">
        <v>1</v>
      </c>
      <c r="JK150" s="192" t="str">
        <f ca="1">IF(ISBLANK(IW150),"",ROUND(AVERAGE(OFFSET(JB150:JJ150,0,0,1,ion21Coop!$F$42)),1))</f>
        <v/>
      </c>
      <c r="JL150" s="269" t="str">
        <f t="shared" si="268"/>
        <v/>
      </c>
      <c r="JN150" s="119">
        <f t="shared" si="310"/>
        <v>12</v>
      </c>
      <c r="JO150" s="123" t="str">
        <f t="shared" si="331"/>
        <v/>
      </c>
      <c r="JP150" s="123">
        <v>145</v>
      </c>
      <c r="JQ150" s="423"/>
      <c r="JR150" s="423"/>
      <c r="JS150" s="423"/>
      <c r="JT150" s="423"/>
      <c r="JU150" s="421"/>
      <c r="JV150" s="422"/>
      <c r="JW150" s="269" t="str">
        <f t="shared" si="269"/>
        <v/>
      </c>
      <c r="JX150" s="180">
        <v>1</v>
      </c>
      <c r="JY150" s="269" t="str">
        <f t="shared" si="270"/>
        <v/>
      </c>
      <c r="JZ150" s="180">
        <v>1</v>
      </c>
      <c r="KA150" s="181">
        <v>1</v>
      </c>
      <c r="KB150" s="181">
        <v>1</v>
      </c>
      <c r="KC150" s="183">
        <v>1</v>
      </c>
      <c r="KD150" s="183">
        <v>1</v>
      </c>
      <c r="KE150" s="183">
        <v>1</v>
      </c>
      <c r="KF150" s="183">
        <v>1</v>
      </c>
      <c r="KG150" s="183">
        <v>1</v>
      </c>
      <c r="KH150" s="183">
        <v>1</v>
      </c>
      <c r="KI150" s="192" t="str">
        <f ca="1">IF(ISBLANK(JU150),"",ROUND(AVERAGE(OFFSET(JZ150:KH150,0,0,1,ion21Coop!$F$42)),1))</f>
        <v/>
      </c>
      <c r="KJ150" s="269" t="str">
        <f t="shared" si="271"/>
        <v/>
      </c>
      <c r="KL150" s="119">
        <f t="shared" si="311"/>
        <v>13</v>
      </c>
      <c r="KM150" s="123" t="str">
        <f t="shared" si="332"/>
        <v/>
      </c>
      <c r="KN150" s="123">
        <v>145</v>
      </c>
      <c r="KO150" s="423"/>
      <c r="KP150" s="423"/>
      <c r="KQ150" s="423"/>
      <c r="KR150" s="423"/>
      <c r="KS150" s="421"/>
      <c r="KT150" s="422"/>
      <c r="KU150" s="269" t="str">
        <f t="shared" si="272"/>
        <v/>
      </c>
      <c r="KV150" s="180">
        <v>1</v>
      </c>
      <c r="KW150" s="269" t="str">
        <f t="shared" si="273"/>
        <v/>
      </c>
      <c r="KX150" s="180">
        <v>1</v>
      </c>
      <c r="KY150" s="181">
        <v>1</v>
      </c>
      <c r="KZ150" s="181">
        <v>1</v>
      </c>
      <c r="LA150" s="183">
        <v>1</v>
      </c>
      <c r="LB150" s="183">
        <v>1</v>
      </c>
      <c r="LC150" s="183">
        <v>1</v>
      </c>
      <c r="LD150" s="183">
        <v>1</v>
      </c>
      <c r="LE150" s="183">
        <v>1</v>
      </c>
      <c r="LF150" s="183">
        <v>1</v>
      </c>
      <c r="LG150" s="192" t="str">
        <f ca="1">IF(ISBLANK(KS150),"",ROUND(AVERAGE(OFFSET(KX150:LF150,0,0,1,ion21Coop!$F$42)),1))</f>
        <v/>
      </c>
      <c r="LH150" s="269" t="str">
        <f t="shared" si="274"/>
        <v/>
      </c>
      <c r="LJ150" s="119">
        <f t="shared" si="312"/>
        <v>14</v>
      </c>
      <c r="LK150" s="123" t="str">
        <f t="shared" si="333"/>
        <v/>
      </c>
      <c r="LL150" s="123">
        <v>145</v>
      </c>
      <c r="LM150" s="423"/>
      <c r="LN150" s="423"/>
      <c r="LO150" s="423"/>
      <c r="LP150" s="423"/>
      <c r="LQ150" s="421"/>
      <c r="LR150" s="422"/>
      <c r="LS150" s="269" t="str">
        <f t="shared" si="275"/>
        <v/>
      </c>
      <c r="LT150" s="180">
        <v>1</v>
      </c>
      <c r="LU150" s="269" t="str">
        <f t="shared" si="276"/>
        <v/>
      </c>
      <c r="LV150" s="180">
        <v>1</v>
      </c>
      <c r="LW150" s="181">
        <v>1</v>
      </c>
      <c r="LX150" s="181">
        <v>1</v>
      </c>
      <c r="LY150" s="183">
        <v>1</v>
      </c>
      <c r="LZ150" s="183">
        <v>1</v>
      </c>
      <c r="MA150" s="183">
        <v>1</v>
      </c>
      <c r="MB150" s="183">
        <v>1</v>
      </c>
      <c r="MC150" s="183">
        <v>1</v>
      </c>
      <c r="MD150" s="183">
        <v>1</v>
      </c>
      <c r="ME150" s="192" t="str">
        <f ca="1">IF(ISBLANK(LQ150),"",ROUND(AVERAGE(OFFSET(LV150:MD150,0,0,1,ion21Coop!$F$42)),1))</f>
        <v/>
      </c>
      <c r="MF150" s="269" t="str">
        <f t="shared" si="277"/>
        <v/>
      </c>
      <c r="MH150" s="119">
        <f t="shared" si="313"/>
        <v>15</v>
      </c>
      <c r="MI150" s="123" t="str">
        <f t="shared" si="334"/>
        <v/>
      </c>
      <c r="MJ150" s="123">
        <v>145</v>
      </c>
      <c r="MK150" s="423"/>
      <c r="ML150" s="423"/>
      <c r="MM150" s="423"/>
      <c r="MN150" s="423"/>
      <c r="MO150" s="421"/>
      <c r="MP150" s="422"/>
      <c r="MQ150" s="269" t="str">
        <f t="shared" si="278"/>
        <v/>
      </c>
      <c r="MR150" s="180">
        <v>1</v>
      </c>
      <c r="MS150" s="269" t="str">
        <f t="shared" si="279"/>
        <v/>
      </c>
      <c r="MT150" s="180">
        <v>1</v>
      </c>
      <c r="MU150" s="181">
        <v>1</v>
      </c>
      <c r="MV150" s="181">
        <v>1</v>
      </c>
      <c r="MW150" s="183">
        <v>1</v>
      </c>
      <c r="MX150" s="183">
        <v>1</v>
      </c>
      <c r="MY150" s="183">
        <v>1</v>
      </c>
      <c r="MZ150" s="183">
        <v>1</v>
      </c>
      <c r="NA150" s="183">
        <v>1</v>
      </c>
      <c r="NB150" s="183">
        <v>1</v>
      </c>
      <c r="NC150" s="192" t="str">
        <f ca="1">IF(ISBLANK(MO150),"",ROUND(AVERAGE(OFFSET(MT150:NB150,0,0,1,ion21Coop!$F$42)),1))</f>
        <v/>
      </c>
      <c r="ND150" s="269" t="str">
        <f t="shared" si="280"/>
        <v/>
      </c>
      <c r="NF150" s="119">
        <f t="shared" si="314"/>
        <v>16</v>
      </c>
      <c r="NG150" s="123" t="str">
        <f t="shared" si="335"/>
        <v/>
      </c>
      <c r="NH150" s="123">
        <v>145</v>
      </c>
      <c r="NI150" s="423"/>
      <c r="NJ150" s="423"/>
      <c r="NK150" s="423"/>
      <c r="NL150" s="423"/>
      <c r="NM150" s="421"/>
      <c r="NN150" s="422"/>
      <c r="NO150" s="269" t="str">
        <f t="shared" si="281"/>
        <v/>
      </c>
      <c r="NP150" s="180">
        <v>1</v>
      </c>
      <c r="NQ150" s="269" t="str">
        <f t="shared" si="282"/>
        <v/>
      </c>
      <c r="NR150" s="180">
        <v>1</v>
      </c>
      <c r="NS150" s="181">
        <v>1</v>
      </c>
      <c r="NT150" s="181">
        <v>1</v>
      </c>
      <c r="NU150" s="183">
        <v>1</v>
      </c>
      <c r="NV150" s="183">
        <v>1</v>
      </c>
      <c r="NW150" s="183">
        <v>1</v>
      </c>
      <c r="NX150" s="183">
        <v>1</v>
      </c>
      <c r="NY150" s="183">
        <v>1</v>
      </c>
      <c r="NZ150" s="183">
        <v>1</v>
      </c>
      <c r="OA150" s="192" t="str">
        <f ca="1">IF(ISBLANK(NM150),"",ROUND(AVERAGE(OFFSET(NR150:NZ150,0,0,1,ion21Coop!$F$42)),1))</f>
        <v/>
      </c>
      <c r="OB150" s="269" t="str">
        <f t="shared" si="283"/>
        <v/>
      </c>
      <c r="OD150" s="119">
        <f t="shared" si="315"/>
        <v>17</v>
      </c>
      <c r="OE150" s="123" t="str">
        <f t="shared" si="336"/>
        <v/>
      </c>
      <c r="OF150" s="123">
        <v>145</v>
      </c>
      <c r="OG150" s="423"/>
      <c r="OH150" s="423"/>
      <c r="OI150" s="423"/>
      <c r="OJ150" s="423"/>
      <c r="OK150" s="421"/>
      <c r="OL150" s="422"/>
      <c r="OM150" s="269" t="str">
        <f t="shared" si="284"/>
        <v/>
      </c>
      <c r="ON150" s="180">
        <v>1</v>
      </c>
      <c r="OO150" s="269" t="str">
        <f t="shared" si="285"/>
        <v/>
      </c>
      <c r="OP150" s="180">
        <v>1</v>
      </c>
      <c r="OQ150" s="181">
        <v>1</v>
      </c>
      <c r="OR150" s="181">
        <v>1</v>
      </c>
      <c r="OS150" s="183">
        <v>1</v>
      </c>
      <c r="OT150" s="183">
        <v>1</v>
      </c>
      <c r="OU150" s="183">
        <v>1</v>
      </c>
      <c r="OV150" s="183">
        <v>1</v>
      </c>
      <c r="OW150" s="183">
        <v>1</v>
      </c>
      <c r="OX150" s="183">
        <v>1</v>
      </c>
      <c r="OY150" s="192" t="str">
        <f ca="1">IF(ISBLANK(OK150),"",ROUND(AVERAGE(OFFSET(OP150:OX150,0,0,1,ion21Coop!$F$42)),1))</f>
        <v/>
      </c>
      <c r="OZ150" s="269" t="str">
        <f t="shared" si="286"/>
        <v/>
      </c>
      <c r="PB150" s="119">
        <f t="shared" si="316"/>
        <v>18</v>
      </c>
      <c r="PC150" s="123" t="str">
        <f t="shared" si="337"/>
        <v/>
      </c>
      <c r="PD150" s="123">
        <v>145</v>
      </c>
      <c r="PE150" s="423"/>
      <c r="PF150" s="423"/>
      <c r="PG150" s="423"/>
      <c r="PH150" s="423"/>
      <c r="PI150" s="421"/>
      <c r="PJ150" s="422"/>
      <c r="PK150" s="269" t="str">
        <f t="shared" si="287"/>
        <v/>
      </c>
      <c r="PL150" s="180">
        <v>1</v>
      </c>
      <c r="PM150" s="269" t="str">
        <f t="shared" si="288"/>
        <v/>
      </c>
      <c r="PN150" s="180">
        <v>1</v>
      </c>
      <c r="PO150" s="181">
        <v>1</v>
      </c>
      <c r="PP150" s="181">
        <v>1</v>
      </c>
      <c r="PQ150" s="183">
        <v>1</v>
      </c>
      <c r="PR150" s="183">
        <v>1</v>
      </c>
      <c r="PS150" s="183">
        <v>1</v>
      </c>
      <c r="PT150" s="183">
        <v>1</v>
      </c>
      <c r="PU150" s="183">
        <v>1</v>
      </c>
      <c r="PV150" s="183">
        <v>1</v>
      </c>
      <c r="PW150" s="192" t="str">
        <f ca="1">IF(ISBLANK(PI150),"",ROUND(AVERAGE(OFFSET(PN150:PV150,0,0,1,ion21Coop!$F$42)),1))</f>
        <v/>
      </c>
      <c r="PX150" s="269" t="str">
        <f t="shared" si="289"/>
        <v/>
      </c>
      <c r="PZ150" s="119">
        <f t="shared" si="317"/>
        <v>19</v>
      </c>
      <c r="QA150" s="123" t="str">
        <f t="shared" si="338"/>
        <v/>
      </c>
      <c r="QB150" s="123">
        <v>145</v>
      </c>
      <c r="QC150" s="423"/>
      <c r="QD150" s="423"/>
      <c r="QE150" s="423"/>
      <c r="QF150" s="423"/>
      <c r="QG150" s="421"/>
      <c r="QH150" s="422"/>
      <c r="QI150" s="269" t="str">
        <f t="shared" si="290"/>
        <v/>
      </c>
      <c r="QJ150" s="180">
        <v>1</v>
      </c>
      <c r="QK150" s="269" t="str">
        <f t="shared" si="291"/>
        <v/>
      </c>
      <c r="QL150" s="180">
        <v>1</v>
      </c>
      <c r="QM150" s="181">
        <v>1</v>
      </c>
      <c r="QN150" s="181">
        <v>1</v>
      </c>
      <c r="QO150" s="183">
        <v>1</v>
      </c>
      <c r="QP150" s="183">
        <v>1</v>
      </c>
      <c r="QQ150" s="183">
        <v>1</v>
      </c>
      <c r="QR150" s="183">
        <v>1</v>
      </c>
      <c r="QS150" s="183">
        <v>1</v>
      </c>
      <c r="QT150" s="183">
        <v>1</v>
      </c>
      <c r="QU150" s="192" t="str">
        <f ca="1">IF(ISBLANK(QG150),"",ROUND(AVERAGE(OFFSET(QL150:QT150,0,0,1,ion21Coop!$F$42)),1))</f>
        <v/>
      </c>
      <c r="QV150" s="269" t="str">
        <f t="shared" si="292"/>
        <v/>
      </c>
      <c r="QX150" s="119">
        <f t="shared" si="318"/>
        <v>20</v>
      </c>
      <c r="QY150" s="123" t="str">
        <f t="shared" si="339"/>
        <v/>
      </c>
      <c r="QZ150" s="123">
        <v>145</v>
      </c>
      <c r="RA150" s="423"/>
      <c r="RB150" s="423"/>
      <c r="RC150" s="423"/>
      <c r="RD150" s="423"/>
      <c r="RE150" s="421"/>
      <c r="RF150" s="422"/>
      <c r="RG150" s="269" t="str">
        <f t="shared" si="293"/>
        <v/>
      </c>
      <c r="RH150" s="180">
        <v>1</v>
      </c>
      <c r="RI150" s="269" t="str">
        <f t="shared" si="294"/>
        <v/>
      </c>
      <c r="RJ150" s="180">
        <v>1</v>
      </c>
      <c r="RK150" s="181">
        <v>1</v>
      </c>
      <c r="RL150" s="181">
        <v>1</v>
      </c>
      <c r="RM150" s="183">
        <v>1</v>
      </c>
      <c r="RN150" s="183">
        <v>1</v>
      </c>
      <c r="RO150" s="183">
        <v>1</v>
      </c>
      <c r="RP150" s="183">
        <v>1</v>
      </c>
      <c r="RQ150" s="183">
        <v>1</v>
      </c>
      <c r="RR150" s="183">
        <v>1</v>
      </c>
      <c r="RS150" s="192" t="str">
        <f ca="1">IF(ISBLANK(RE150),"",ROUND(AVERAGE(OFFSET(RJ150:RR150,0,0,1,ion21Coop!$F$42)),1))</f>
        <v/>
      </c>
      <c r="RT150" s="269" t="str">
        <f t="shared" si="295"/>
        <v/>
      </c>
      <c r="RV150" s="119">
        <f t="shared" si="319"/>
        <v>21</v>
      </c>
      <c r="RW150" s="123" t="str">
        <f t="shared" si="340"/>
        <v/>
      </c>
      <c r="RX150" s="123">
        <v>145</v>
      </c>
      <c r="RY150" s="423"/>
      <c r="RZ150" s="423"/>
      <c r="SA150" s="423"/>
      <c r="SB150" s="423"/>
      <c r="SC150" s="421"/>
      <c r="SD150" s="422"/>
      <c r="SE150" s="269" t="str">
        <f t="shared" si="296"/>
        <v/>
      </c>
      <c r="SF150" s="180">
        <v>1</v>
      </c>
      <c r="SG150" s="269" t="str">
        <f t="shared" si="297"/>
        <v/>
      </c>
      <c r="SH150" s="180">
        <v>1</v>
      </c>
      <c r="SI150" s="181">
        <v>1</v>
      </c>
      <c r="SJ150" s="181">
        <v>1</v>
      </c>
      <c r="SK150" s="183">
        <v>1</v>
      </c>
      <c r="SL150" s="183">
        <v>1</v>
      </c>
      <c r="SM150" s="183">
        <v>1</v>
      </c>
      <c r="SN150" s="183">
        <v>1</v>
      </c>
      <c r="SO150" s="183">
        <v>1</v>
      </c>
      <c r="SP150" s="183">
        <v>1</v>
      </c>
      <c r="SQ150" s="192" t="str">
        <f ca="1">IF(ISBLANK(SC150),"",ROUND(AVERAGE(OFFSET(SH150:SP150,0,0,1,ion21Coop!$F$42)),1))</f>
        <v/>
      </c>
      <c r="SR150" s="269" t="str">
        <f t="shared" si="298"/>
        <v/>
      </c>
      <c r="ST150" s="565"/>
      <c r="SU150" s="565"/>
      <c r="SV150" s="566"/>
      <c r="SW150" s="567"/>
      <c r="SX150" s="565"/>
      <c r="SY150" s="566"/>
      <c r="SZ150" s="568"/>
      <c r="TA150" s="567"/>
      <c r="TB150" s="553"/>
    </row>
    <row r="151" spans="10:522" x14ac:dyDescent="0.3">
      <c r="J151" s="119">
        <f t="shared" si="299"/>
        <v>1</v>
      </c>
      <c r="K151" s="123" t="str">
        <f t="shared" si="320"/>
        <v>YaJo</v>
      </c>
      <c r="L151" s="123">
        <v>146</v>
      </c>
      <c r="M151" s="351"/>
      <c r="N151" s="351"/>
      <c r="O151" s="351"/>
      <c r="P151" s="351"/>
      <c r="Q151" s="369"/>
      <c r="R151" s="370"/>
      <c r="S151" s="269" t="str">
        <f t="shared" si="236"/>
        <v/>
      </c>
      <c r="T151" s="180">
        <v>1</v>
      </c>
      <c r="U151" s="269" t="str">
        <f t="shared" si="237"/>
        <v/>
      </c>
      <c r="V151" s="180">
        <v>1</v>
      </c>
      <c r="W151" s="181">
        <v>1</v>
      </c>
      <c r="X151" s="181">
        <v>1</v>
      </c>
      <c r="Y151" s="183">
        <v>1</v>
      </c>
      <c r="Z151" s="183">
        <v>1</v>
      </c>
      <c r="AA151" s="183">
        <v>1</v>
      </c>
      <c r="AB151" s="183">
        <v>1</v>
      </c>
      <c r="AC151" s="183">
        <v>1</v>
      </c>
      <c r="AD151" s="183">
        <v>1</v>
      </c>
      <c r="AE151" s="192" t="str">
        <f ca="1">IF(ISBLANK(Q151),"",ROUND(AVERAGE(OFFSET(V151:AD151,0,0,1,ion21Coop!$F$42)),1))</f>
        <v/>
      </c>
      <c r="AF151" s="269" t="str">
        <f t="shared" si="238"/>
        <v/>
      </c>
      <c r="AH151" s="119">
        <f t="shared" si="300"/>
        <v>2</v>
      </c>
      <c r="AI151" s="123" t="str">
        <f t="shared" si="321"/>
        <v>GeLo</v>
      </c>
      <c r="AJ151" s="123">
        <v>146</v>
      </c>
      <c r="AK151" s="351"/>
      <c r="AL151" s="351"/>
      <c r="AM151" s="351"/>
      <c r="AN151" s="351"/>
      <c r="AO151" s="369"/>
      <c r="AP151" s="370"/>
      <c r="AQ151" s="269" t="str">
        <f t="shared" si="239"/>
        <v/>
      </c>
      <c r="AR151" s="180">
        <v>1</v>
      </c>
      <c r="AS151" s="269" t="str">
        <f t="shared" si="240"/>
        <v/>
      </c>
      <c r="AT151" s="180">
        <v>1</v>
      </c>
      <c r="AU151" s="181">
        <v>1</v>
      </c>
      <c r="AV151" s="181">
        <v>1</v>
      </c>
      <c r="AW151" s="183">
        <v>1</v>
      </c>
      <c r="AX151" s="183">
        <v>1</v>
      </c>
      <c r="AY151" s="183">
        <v>1</v>
      </c>
      <c r="AZ151" s="183">
        <v>1</v>
      </c>
      <c r="BA151" s="183">
        <v>1</v>
      </c>
      <c r="BB151" s="183">
        <v>1</v>
      </c>
      <c r="BC151" s="192" t="str">
        <f ca="1">IF(ISBLANK(AO151),"",ROUND(AVERAGE(OFFSET(AT151:BB151,0,0,1,ion21Coop!$F$42)),1))</f>
        <v/>
      </c>
      <c r="BD151" s="269" t="str">
        <f t="shared" si="241"/>
        <v/>
      </c>
      <c r="BF151" s="119">
        <f t="shared" si="301"/>
        <v>3</v>
      </c>
      <c r="BG151" s="123" t="str">
        <f t="shared" si="322"/>
        <v>MiDo</v>
      </c>
      <c r="BH151" s="123">
        <v>146</v>
      </c>
      <c r="BI151" s="351"/>
      <c r="BJ151" s="351"/>
      <c r="BK151" s="351"/>
      <c r="BL151" s="351"/>
      <c r="BM151" s="369"/>
      <c r="BN151" s="370"/>
      <c r="BO151" s="269" t="str">
        <f t="shared" si="242"/>
        <v/>
      </c>
      <c r="BP151" s="180">
        <v>1</v>
      </c>
      <c r="BQ151" s="269" t="str">
        <f t="shared" si="243"/>
        <v/>
      </c>
      <c r="BR151" s="180">
        <v>1</v>
      </c>
      <c r="BS151" s="181">
        <v>1</v>
      </c>
      <c r="BT151" s="181">
        <v>1</v>
      </c>
      <c r="BU151" s="183">
        <v>1</v>
      </c>
      <c r="BV151" s="183">
        <v>1</v>
      </c>
      <c r="BW151" s="183">
        <v>1</v>
      </c>
      <c r="BX151" s="183">
        <v>1</v>
      </c>
      <c r="BY151" s="183">
        <v>1</v>
      </c>
      <c r="BZ151" s="183">
        <v>1</v>
      </c>
      <c r="CA151" s="192" t="str">
        <f ca="1">IF(ISBLANK(BM151),"",ROUND(AVERAGE(OFFSET(BR151:BZ151,0,0,1,ion21Coop!$F$42)),1))</f>
        <v/>
      </c>
      <c r="CB151" s="269" t="str">
        <f t="shared" si="244"/>
        <v/>
      </c>
      <c r="CD151" s="119">
        <f t="shared" si="302"/>
        <v>4</v>
      </c>
      <c r="CE151" s="123" t="str">
        <f t="shared" si="323"/>
        <v>EmNi</v>
      </c>
      <c r="CF151" s="123">
        <v>146</v>
      </c>
      <c r="CG151" s="351"/>
      <c r="CH151" s="351"/>
      <c r="CI151" s="351"/>
      <c r="CJ151" s="351"/>
      <c r="CK151" s="369"/>
      <c r="CL151" s="370"/>
      <c r="CM151" s="269" t="str">
        <f t="shared" si="245"/>
        <v/>
      </c>
      <c r="CN151" s="180">
        <v>1</v>
      </c>
      <c r="CO151" s="269" t="str">
        <f t="shared" si="246"/>
        <v/>
      </c>
      <c r="CP151" s="180">
        <v>1</v>
      </c>
      <c r="CQ151" s="181">
        <v>1</v>
      </c>
      <c r="CR151" s="181">
        <v>1</v>
      </c>
      <c r="CS151" s="183">
        <v>1</v>
      </c>
      <c r="CT151" s="183">
        <v>1</v>
      </c>
      <c r="CU151" s="183">
        <v>1</v>
      </c>
      <c r="CV151" s="183">
        <v>1</v>
      </c>
      <c r="CW151" s="183">
        <v>1</v>
      </c>
      <c r="CX151" s="183">
        <v>1</v>
      </c>
      <c r="CY151" s="192" t="str">
        <f ca="1">IF(ISBLANK(CK151),"",ROUND(AVERAGE(OFFSET(CP151:CX151,0,0,1,ion21Coop!$F$42)),1))</f>
        <v/>
      </c>
      <c r="CZ151" s="269" t="str">
        <f t="shared" si="247"/>
        <v/>
      </c>
      <c r="DB151" s="119">
        <f t="shared" si="303"/>
        <v>5</v>
      </c>
      <c r="DC151" s="123" t="str">
        <f t="shared" si="324"/>
        <v>HeJe</v>
      </c>
      <c r="DD151" s="123">
        <v>146</v>
      </c>
      <c r="DE151" s="423"/>
      <c r="DF151" s="423"/>
      <c r="DG151" s="423"/>
      <c r="DH151" s="423"/>
      <c r="DI151" s="421"/>
      <c r="DJ151" s="422"/>
      <c r="DK151" s="269" t="str">
        <f t="shared" si="248"/>
        <v/>
      </c>
      <c r="DL151" s="180">
        <v>1</v>
      </c>
      <c r="DM151" s="269" t="str">
        <f t="shared" si="249"/>
        <v/>
      </c>
      <c r="DN151" s="180">
        <v>1</v>
      </c>
      <c r="DO151" s="181">
        <v>1</v>
      </c>
      <c r="DP151" s="181">
        <v>1</v>
      </c>
      <c r="DQ151" s="183">
        <v>1</v>
      </c>
      <c r="DR151" s="183">
        <v>1</v>
      </c>
      <c r="DS151" s="183">
        <v>1</v>
      </c>
      <c r="DT151" s="183">
        <v>1</v>
      </c>
      <c r="DU151" s="183">
        <v>1</v>
      </c>
      <c r="DV151" s="183">
        <v>1</v>
      </c>
      <c r="DW151" s="192" t="str">
        <f ca="1">IF(ISBLANK(DI151),"",ROUND(AVERAGE(OFFSET(DN151:DV151,0,0,1,ion21Coop!$F$42)),1))</f>
        <v/>
      </c>
      <c r="DX151" s="269" t="str">
        <f t="shared" si="250"/>
        <v/>
      </c>
      <c r="DZ151" s="119">
        <f t="shared" si="304"/>
        <v>6</v>
      </c>
      <c r="EA151" s="123" t="str">
        <f t="shared" si="325"/>
        <v/>
      </c>
      <c r="EB151" s="123">
        <v>146</v>
      </c>
      <c r="EC151" s="423"/>
      <c r="ED151" s="423"/>
      <c r="EE151" s="423"/>
      <c r="EF151" s="423"/>
      <c r="EG151" s="421"/>
      <c r="EH151" s="422"/>
      <c r="EI151" s="269" t="str">
        <f t="shared" si="251"/>
        <v/>
      </c>
      <c r="EJ151" s="180">
        <v>1</v>
      </c>
      <c r="EK151" s="269" t="str">
        <f t="shared" si="252"/>
        <v/>
      </c>
      <c r="EL151" s="180">
        <v>1</v>
      </c>
      <c r="EM151" s="181">
        <v>1</v>
      </c>
      <c r="EN151" s="181">
        <v>1</v>
      </c>
      <c r="EO151" s="183">
        <v>1</v>
      </c>
      <c r="EP151" s="183">
        <v>1</v>
      </c>
      <c r="EQ151" s="183">
        <v>1</v>
      </c>
      <c r="ER151" s="183">
        <v>1</v>
      </c>
      <c r="ES151" s="183">
        <v>1</v>
      </c>
      <c r="ET151" s="183">
        <v>1</v>
      </c>
      <c r="EU151" s="192" t="str">
        <f ca="1">IF(ISBLANK(EG151),"",ROUND(AVERAGE(OFFSET(EL151:ET151,0,0,1,ion21Coop!$F$42)),1))</f>
        <v/>
      </c>
      <c r="EV151" s="269" t="str">
        <f t="shared" si="253"/>
        <v/>
      </c>
      <c r="EX151" s="119">
        <f t="shared" si="305"/>
        <v>7</v>
      </c>
      <c r="EY151" s="123" t="str">
        <f t="shared" si="326"/>
        <v/>
      </c>
      <c r="EZ151" s="123">
        <v>146</v>
      </c>
      <c r="FA151" s="423"/>
      <c r="FB151" s="423"/>
      <c r="FC151" s="423"/>
      <c r="FD151" s="423"/>
      <c r="FE151" s="421"/>
      <c r="FF151" s="422"/>
      <c r="FG151" s="269" t="str">
        <f t="shared" si="254"/>
        <v/>
      </c>
      <c r="FH151" s="180">
        <v>1</v>
      </c>
      <c r="FI151" s="269" t="str">
        <f t="shared" si="255"/>
        <v/>
      </c>
      <c r="FJ151" s="180">
        <v>1</v>
      </c>
      <c r="FK151" s="181">
        <v>1</v>
      </c>
      <c r="FL151" s="181">
        <v>1</v>
      </c>
      <c r="FM151" s="183">
        <v>1</v>
      </c>
      <c r="FN151" s="183">
        <v>1</v>
      </c>
      <c r="FO151" s="183">
        <v>1</v>
      </c>
      <c r="FP151" s="183">
        <v>1</v>
      </c>
      <c r="FQ151" s="183">
        <v>1</v>
      </c>
      <c r="FR151" s="183">
        <v>1</v>
      </c>
      <c r="FS151" s="192" t="str">
        <f ca="1">IF(ISBLANK(FE151),"",ROUND(AVERAGE(OFFSET(FJ151:FR151,0,0,1,ion21Coop!$F$42)),1))</f>
        <v/>
      </c>
      <c r="FT151" s="269" t="str">
        <f t="shared" si="256"/>
        <v/>
      </c>
      <c r="FV151" s="119">
        <f t="shared" si="306"/>
        <v>8</v>
      </c>
      <c r="FW151" s="123" t="str">
        <f t="shared" si="327"/>
        <v/>
      </c>
      <c r="FX151" s="123">
        <v>146</v>
      </c>
      <c r="FY151" s="423"/>
      <c r="FZ151" s="423"/>
      <c r="GA151" s="423"/>
      <c r="GB151" s="423"/>
      <c r="GC151" s="421"/>
      <c r="GD151" s="422"/>
      <c r="GE151" s="269" t="str">
        <f t="shared" si="257"/>
        <v/>
      </c>
      <c r="GF151" s="180">
        <v>1</v>
      </c>
      <c r="GG151" s="269" t="str">
        <f t="shared" si="258"/>
        <v/>
      </c>
      <c r="GH151" s="180">
        <v>1</v>
      </c>
      <c r="GI151" s="181">
        <v>1</v>
      </c>
      <c r="GJ151" s="181">
        <v>1</v>
      </c>
      <c r="GK151" s="183">
        <v>1</v>
      </c>
      <c r="GL151" s="183">
        <v>1</v>
      </c>
      <c r="GM151" s="183">
        <v>1</v>
      </c>
      <c r="GN151" s="183">
        <v>1</v>
      </c>
      <c r="GO151" s="183">
        <v>1</v>
      </c>
      <c r="GP151" s="183">
        <v>1</v>
      </c>
      <c r="GQ151" s="192" t="str">
        <f ca="1">IF(ISBLANK(GC151),"",ROUND(AVERAGE(OFFSET(GH151:GP151,0,0,1,ion21Coop!$F$42)),1))</f>
        <v/>
      </c>
      <c r="GR151" s="269" t="str">
        <f t="shared" si="259"/>
        <v/>
      </c>
      <c r="GT151" s="119">
        <f t="shared" si="307"/>
        <v>9</v>
      </c>
      <c r="GU151" s="123" t="str">
        <f t="shared" si="328"/>
        <v/>
      </c>
      <c r="GV151" s="123">
        <v>146</v>
      </c>
      <c r="GW151" s="423"/>
      <c r="GX151" s="423"/>
      <c r="GY151" s="423"/>
      <c r="GZ151" s="423"/>
      <c r="HA151" s="421"/>
      <c r="HB151" s="422"/>
      <c r="HC151" s="269" t="str">
        <f t="shared" si="260"/>
        <v/>
      </c>
      <c r="HD151" s="180">
        <v>1</v>
      </c>
      <c r="HE151" s="269" t="str">
        <f t="shared" si="261"/>
        <v/>
      </c>
      <c r="HF151" s="180">
        <v>1</v>
      </c>
      <c r="HG151" s="181">
        <v>1</v>
      </c>
      <c r="HH151" s="181">
        <v>1</v>
      </c>
      <c r="HI151" s="183">
        <v>1</v>
      </c>
      <c r="HJ151" s="183">
        <v>1</v>
      </c>
      <c r="HK151" s="183">
        <v>1</v>
      </c>
      <c r="HL151" s="183">
        <v>1</v>
      </c>
      <c r="HM151" s="183">
        <v>1</v>
      </c>
      <c r="HN151" s="183">
        <v>1</v>
      </c>
      <c r="HO151" s="192" t="str">
        <f ca="1">IF(ISBLANK(HA151),"",ROUND(AVERAGE(OFFSET(HF151:HN151,0,0,1,ion21Coop!$F$42)),1))</f>
        <v/>
      </c>
      <c r="HP151" s="269" t="str">
        <f t="shared" si="262"/>
        <v/>
      </c>
      <c r="HR151" s="119">
        <f t="shared" si="308"/>
        <v>10</v>
      </c>
      <c r="HS151" s="123" t="str">
        <f t="shared" si="329"/>
        <v/>
      </c>
      <c r="HT151" s="123">
        <v>146</v>
      </c>
      <c r="HU151" s="423"/>
      <c r="HV151" s="423"/>
      <c r="HW151" s="423"/>
      <c r="HX151" s="423"/>
      <c r="HY151" s="421"/>
      <c r="HZ151" s="422"/>
      <c r="IA151" s="269" t="str">
        <f t="shared" si="263"/>
        <v/>
      </c>
      <c r="IB151" s="180">
        <v>1</v>
      </c>
      <c r="IC151" s="269" t="str">
        <f t="shared" si="264"/>
        <v/>
      </c>
      <c r="ID151" s="180">
        <v>1</v>
      </c>
      <c r="IE151" s="181">
        <v>1</v>
      </c>
      <c r="IF151" s="181">
        <v>1</v>
      </c>
      <c r="IG151" s="183">
        <v>1</v>
      </c>
      <c r="IH151" s="183">
        <v>1</v>
      </c>
      <c r="II151" s="183">
        <v>1</v>
      </c>
      <c r="IJ151" s="183">
        <v>1</v>
      </c>
      <c r="IK151" s="183">
        <v>1</v>
      </c>
      <c r="IL151" s="183">
        <v>1</v>
      </c>
      <c r="IM151" s="192" t="str">
        <f ca="1">IF(ISBLANK(HY151),"",ROUND(AVERAGE(OFFSET(ID151:IL151,0,0,1,ion21Coop!$F$42)),1))</f>
        <v/>
      </c>
      <c r="IN151" s="269" t="str">
        <f t="shared" si="265"/>
        <v/>
      </c>
      <c r="IP151" s="119">
        <f t="shared" si="309"/>
        <v>11</v>
      </c>
      <c r="IQ151" s="123" t="str">
        <f t="shared" si="330"/>
        <v/>
      </c>
      <c r="IR151" s="123">
        <v>146</v>
      </c>
      <c r="IS151" s="423"/>
      <c r="IT151" s="423"/>
      <c r="IU151" s="423"/>
      <c r="IV151" s="423"/>
      <c r="IW151" s="421"/>
      <c r="IX151" s="422"/>
      <c r="IY151" s="269" t="str">
        <f t="shared" si="266"/>
        <v/>
      </c>
      <c r="IZ151" s="180">
        <v>1</v>
      </c>
      <c r="JA151" s="269" t="str">
        <f t="shared" si="267"/>
        <v/>
      </c>
      <c r="JB151" s="180">
        <v>1</v>
      </c>
      <c r="JC151" s="181">
        <v>1</v>
      </c>
      <c r="JD151" s="181">
        <v>1</v>
      </c>
      <c r="JE151" s="183">
        <v>1</v>
      </c>
      <c r="JF151" s="183">
        <v>1</v>
      </c>
      <c r="JG151" s="183">
        <v>1</v>
      </c>
      <c r="JH151" s="183">
        <v>1</v>
      </c>
      <c r="JI151" s="183">
        <v>1</v>
      </c>
      <c r="JJ151" s="183">
        <v>1</v>
      </c>
      <c r="JK151" s="192" t="str">
        <f ca="1">IF(ISBLANK(IW151),"",ROUND(AVERAGE(OFFSET(JB151:JJ151,0,0,1,ion21Coop!$F$42)),1))</f>
        <v/>
      </c>
      <c r="JL151" s="269" t="str">
        <f t="shared" si="268"/>
        <v/>
      </c>
      <c r="JN151" s="119">
        <f t="shared" si="310"/>
        <v>12</v>
      </c>
      <c r="JO151" s="123" t="str">
        <f t="shared" si="331"/>
        <v/>
      </c>
      <c r="JP151" s="123">
        <v>146</v>
      </c>
      <c r="JQ151" s="423"/>
      <c r="JR151" s="423"/>
      <c r="JS151" s="423"/>
      <c r="JT151" s="423"/>
      <c r="JU151" s="421"/>
      <c r="JV151" s="422"/>
      <c r="JW151" s="269" t="str">
        <f t="shared" si="269"/>
        <v/>
      </c>
      <c r="JX151" s="180">
        <v>1</v>
      </c>
      <c r="JY151" s="269" t="str">
        <f t="shared" si="270"/>
        <v/>
      </c>
      <c r="JZ151" s="180">
        <v>1</v>
      </c>
      <c r="KA151" s="181">
        <v>1</v>
      </c>
      <c r="KB151" s="181">
        <v>1</v>
      </c>
      <c r="KC151" s="183">
        <v>1</v>
      </c>
      <c r="KD151" s="183">
        <v>1</v>
      </c>
      <c r="KE151" s="183">
        <v>1</v>
      </c>
      <c r="KF151" s="183">
        <v>1</v>
      </c>
      <c r="KG151" s="183">
        <v>1</v>
      </c>
      <c r="KH151" s="183">
        <v>1</v>
      </c>
      <c r="KI151" s="192" t="str">
        <f ca="1">IF(ISBLANK(JU151),"",ROUND(AVERAGE(OFFSET(JZ151:KH151,0,0,1,ion21Coop!$F$42)),1))</f>
        <v/>
      </c>
      <c r="KJ151" s="269" t="str">
        <f t="shared" si="271"/>
        <v/>
      </c>
      <c r="KL151" s="119">
        <f t="shared" si="311"/>
        <v>13</v>
      </c>
      <c r="KM151" s="123" t="str">
        <f t="shared" si="332"/>
        <v/>
      </c>
      <c r="KN151" s="123">
        <v>146</v>
      </c>
      <c r="KO151" s="423"/>
      <c r="KP151" s="423"/>
      <c r="KQ151" s="423"/>
      <c r="KR151" s="423"/>
      <c r="KS151" s="421"/>
      <c r="KT151" s="422"/>
      <c r="KU151" s="269" t="str">
        <f t="shared" si="272"/>
        <v/>
      </c>
      <c r="KV151" s="180">
        <v>1</v>
      </c>
      <c r="KW151" s="269" t="str">
        <f t="shared" si="273"/>
        <v/>
      </c>
      <c r="KX151" s="180">
        <v>1</v>
      </c>
      <c r="KY151" s="181">
        <v>1</v>
      </c>
      <c r="KZ151" s="181">
        <v>1</v>
      </c>
      <c r="LA151" s="183">
        <v>1</v>
      </c>
      <c r="LB151" s="183">
        <v>1</v>
      </c>
      <c r="LC151" s="183">
        <v>1</v>
      </c>
      <c r="LD151" s="183">
        <v>1</v>
      </c>
      <c r="LE151" s="183">
        <v>1</v>
      </c>
      <c r="LF151" s="183">
        <v>1</v>
      </c>
      <c r="LG151" s="192" t="str">
        <f ca="1">IF(ISBLANK(KS151),"",ROUND(AVERAGE(OFFSET(KX151:LF151,0,0,1,ion21Coop!$F$42)),1))</f>
        <v/>
      </c>
      <c r="LH151" s="269" t="str">
        <f t="shared" si="274"/>
        <v/>
      </c>
      <c r="LJ151" s="119">
        <f t="shared" si="312"/>
        <v>14</v>
      </c>
      <c r="LK151" s="123" t="str">
        <f t="shared" si="333"/>
        <v/>
      </c>
      <c r="LL151" s="123">
        <v>146</v>
      </c>
      <c r="LM151" s="423"/>
      <c r="LN151" s="423"/>
      <c r="LO151" s="423"/>
      <c r="LP151" s="423"/>
      <c r="LQ151" s="421"/>
      <c r="LR151" s="422"/>
      <c r="LS151" s="269" t="str">
        <f t="shared" si="275"/>
        <v/>
      </c>
      <c r="LT151" s="180">
        <v>1</v>
      </c>
      <c r="LU151" s="269" t="str">
        <f t="shared" si="276"/>
        <v/>
      </c>
      <c r="LV151" s="180">
        <v>1</v>
      </c>
      <c r="LW151" s="181">
        <v>1</v>
      </c>
      <c r="LX151" s="181">
        <v>1</v>
      </c>
      <c r="LY151" s="183">
        <v>1</v>
      </c>
      <c r="LZ151" s="183">
        <v>1</v>
      </c>
      <c r="MA151" s="183">
        <v>1</v>
      </c>
      <c r="MB151" s="183">
        <v>1</v>
      </c>
      <c r="MC151" s="183">
        <v>1</v>
      </c>
      <c r="MD151" s="183">
        <v>1</v>
      </c>
      <c r="ME151" s="192" t="str">
        <f ca="1">IF(ISBLANK(LQ151),"",ROUND(AVERAGE(OFFSET(LV151:MD151,0,0,1,ion21Coop!$F$42)),1))</f>
        <v/>
      </c>
      <c r="MF151" s="269" t="str">
        <f t="shared" si="277"/>
        <v/>
      </c>
      <c r="MH151" s="119">
        <f t="shared" si="313"/>
        <v>15</v>
      </c>
      <c r="MI151" s="123" t="str">
        <f t="shared" si="334"/>
        <v/>
      </c>
      <c r="MJ151" s="123">
        <v>146</v>
      </c>
      <c r="MK151" s="423"/>
      <c r="ML151" s="423"/>
      <c r="MM151" s="423"/>
      <c r="MN151" s="423"/>
      <c r="MO151" s="421"/>
      <c r="MP151" s="422"/>
      <c r="MQ151" s="269" t="str">
        <f t="shared" si="278"/>
        <v/>
      </c>
      <c r="MR151" s="180">
        <v>1</v>
      </c>
      <c r="MS151" s="269" t="str">
        <f t="shared" si="279"/>
        <v/>
      </c>
      <c r="MT151" s="180">
        <v>1</v>
      </c>
      <c r="MU151" s="181">
        <v>1</v>
      </c>
      <c r="MV151" s="181">
        <v>1</v>
      </c>
      <c r="MW151" s="183">
        <v>1</v>
      </c>
      <c r="MX151" s="183">
        <v>1</v>
      </c>
      <c r="MY151" s="183">
        <v>1</v>
      </c>
      <c r="MZ151" s="183">
        <v>1</v>
      </c>
      <c r="NA151" s="183">
        <v>1</v>
      </c>
      <c r="NB151" s="183">
        <v>1</v>
      </c>
      <c r="NC151" s="192" t="str">
        <f ca="1">IF(ISBLANK(MO151),"",ROUND(AVERAGE(OFFSET(MT151:NB151,0,0,1,ion21Coop!$F$42)),1))</f>
        <v/>
      </c>
      <c r="ND151" s="269" t="str">
        <f t="shared" si="280"/>
        <v/>
      </c>
      <c r="NF151" s="119">
        <f t="shared" si="314"/>
        <v>16</v>
      </c>
      <c r="NG151" s="123" t="str">
        <f t="shared" si="335"/>
        <v/>
      </c>
      <c r="NH151" s="123">
        <v>146</v>
      </c>
      <c r="NI151" s="423"/>
      <c r="NJ151" s="423"/>
      <c r="NK151" s="423"/>
      <c r="NL151" s="423"/>
      <c r="NM151" s="421"/>
      <c r="NN151" s="422"/>
      <c r="NO151" s="269" t="str">
        <f t="shared" si="281"/>
        <v/>
      </c>
      <c r="NP151" s="180">
        <v>1</v>
      </c>
      <c r="NQ151" s="269" t="str">
        <f t="shared" si="282"/>
        <v/>
      </c>
      <c r="NR151" s="180">
        <v>1</v>
      </c>
      <c r="NS151" s="181">
        <v>1</v>
      </c>
      <c r="NT151" s="181">
        <v>1</v>
      </c>
      <c r="NU151" s="183">
        <v>1</v>
      </c>
      <c r="NV151" s="183">
        <v>1</v>
      </c>
      <c r="NW151" s="183">
        <v>1</v>
      </c>
      <c r="NX151" s="183">
        <v>1</v>
      </c>
      <c r="NY151" s="183">
        <v>1</v>
      </c>
      <c r="NZ151" s="183">
        <v>1</v>
      </c>
      <c r="OA151" s="192" t="str">
        <f ca="1">IF(ISBLANK(NM151),"",ROUND(AVERAGE(OFFSET(NR151:NZ151,0,0,1,ion21Coop!$F$42)),1))</f>
        <v/>
      </c>
      <c r="OB151" s="269" t="str">
        <f t="shared" si="283"/>
        <v/>
      </c>
      <c r="OD151" s="119">
        <f t="shared" si="315"/>
        <v>17</v>
      </c>
      <c r="OE151" s="123" t="str">
        <f t="shared" si="336"/>
        <v/>
      </c>
      <c r="OF151" s="123">
        <v>146</v>
      </c>
      <c r="OG151" s="423"/>
      <c r="OH151" s="423"/>
      <c r="OI151" s="423"/>
      <c r="OJ151" s="423"/>
      <c r="OK151" s="421"/>
      <c r="OL151" s="422"/>
      <c r="OM151" s="269" t="str">
        <f t="shared" si="284"/>
        <v/>
      </c>
      <c r="ON151" s="180">
        <v>1</v>
      </c>
      <c r="OO151" s="269" t="str">
        <f t="shared" si="285"/>
        <v/>
      </c>
      <c r="OP151" s="180">
        <v>1</v>
      </c>
      <c r="OQ151" s="181">
        <v>1</v>
      </c>
      <c r="OR151" s="181">
        <v>1</v>
      </c>
      <c r="OS151" s="183">
        <v>1</v>
      </c>
      <c r="OT151" s="183">
        <v>1</v>
      </c>
      <c r="OU151" s="183">
        <v>1</v>
      </c>
      <c r="OV151" s="183">
        <v>1</v>
      </c>
      <c r="OW151" s="183">
        <v>1</v>
      </c>
      <c r="OX151" s="183">
        <v>1</v>
      </c>
      <c r="OY151" s="192" t="str">
        <f ca="1">IF(ISBLANK(OK151),"",ROUND(AVERAGE(OFFSET(OP151:OX151,0,0,1,ion21Coop!$F$42)),1))</f>
        <v/>
      </c>
      <c r="OZ151" s="269" t="str">
        <f t="shared" si="286"/>
        <v/>
      </c>
      <c r="PB151" s="119">
        <f t="shared" si="316"/>
        <v>18</v>
      </c>
      <c r="PC151" s="123" t="str">
        <f t="shared" si="337"/>
        <v/>
      </c>
      <c r="PD151" s="123">
        <v>146</v>
      </c>
      <c r="PE151" s="423"/>
      <c r="PF151" s="423"/>
      <c r="PG151" s="423"/>
      <c r="PH151" s="423"/>
      <c r="PI151" s="421"/>
      <c r="PJ151" s="422"/>
      <c r="PK151" s="269" t="str">
        <f t="shared" si="287"/>
        <v/>
      </c>
      <c r="PL151" s="180">
        <v>1</v>
      </c>
      <c r="PM151" s="269" t="str">
        <f t="shared" si="288"/>
        <v/>
      </c>
      <c r="PN151" s="180">
        <v>1</v>
      </c>
      <c r="PO151" s="181">
        <v>1</v>
      </c>
      <c r="PP151" s="181">
        <v>1</v>
      </c>
      <c r="PQ151" s="183">
        <v>1</v>
      </c>
      <c r="PR151" s="183">
        <v>1</v>
      </c>
      <c r="PS151" s="183">
        <v>1</v>
      </c>
      <c r="PT151" s="183">
        <v>1</v>
      </c>
      <c r="PU151" s="183">
        <v>1</v>
      </c>
      <c r="PV151" s="183">
        <v>1</v>
      </c>
      <c r="PW151" s="192" t="str">
        <f ca="1">IF(ISBLANK(PI151),"",ROUND(AVERAGE(OFFSET(PN151:PV151,0,0,1,ion21Coop!$F$42)),1))</f>
        <v/>
      </c>
      <c r="PX151" s="269" t="str">
        <f t="shared" si="289"/>
        <v/>
      </c>
      <c r="PZ151" s="119">
        <f t="shared" si="317"/>
        <v>19</v>
      </c>
      <c r="QA151" s="123" t="str">
        <f t="shared" si="338"/>
        <v/>
      </c>
      <c r="QB151" s="123">
        <v>146</v>
      </c>
      <c r="QC151" s="423"/>
      <c r="QD151" s="423"/>
      <c r="QE151" s="423"/>
      <c r="QF151" s="423"/>
      <c r="QG151" s="421"/>
      <c r="QH151" s="422"/>
      <c r="QI151" s="269" t="str">
        <f t="shared" si="290"/>
        <v/>
      </c>
      <c r="QJ151" s="180">
        <v>1</v>
      </c>
      <c r="QK151" s="269" t="str">
        <f t="shared" si="291"/>
        <v/>
      </c>
      <c r="QL151" s="180">
        <v>1</v>
      </c>
      <c r="QM151" s="181">
        <v>1</v>
      </c>
      <c r="QN151" s="181">
        <v>1</v>
      </c>
      <c r="QO151" s="183">
        <v>1</v>
      </c>
      <c r="QP151" s="183">
        <v>1</v>
      </c>
      <c r="QQ151" s="183">
        <v>1</v>
      </c>
      <c r="QR151" s="183">
        <v>1</v>
      </c>
      <c r="QS151" s="183">
        <v>1</v>
      </c>
      <c r="QT151" s="183">
        <v>1</v>
      </c>
      <c r="QU151" s="192" t="str">
        <f ca="1">IF(ISBLANK(QG151),"",ROUND(AVERAGE(OFFSET(QL151:QT151,0,0,1,ion21Coop!$F$42)),1))</f>
        <v/>
      </c>
      <c r="QV151" s="269" t="str">
        <f t="shared" si="292"/>
        <v/>
      </c>
      <c r="QX151" s="119">
        <f t="shared" si="318"/>
        <v>20</v>
      </c>
      <c r="QY151" s="123" t="str">
        <f t="shared" si="339"/>
        <v/>
      </c>
      <c r="QZ151" s="123">
        <v>146</v>
      </c>
      <c r="RA151" s="423"/>
      <c r="RB151" s="423"/>
      <c r="RC151" s="423"/>
      <c r="RD151" s="423"/>
      <c r="RE151" s="421"/>
      <c r="RF151" s="422"/>
      <c r="RG151" s="269" t="str">
        <f t="shared" si="293"/>
        <v/>
      </c>
      <c r="RH151" s="180">
        <v>1</v>
      </c>
      <c r="RI151" s="269" t="str">
        <f t="shared" si="294"/>
        <v/>
      </c>
      <c r="RJ151" s="180">
        <v>1</v>
      </c>
      <c r="RK151" s="181">
        <v>1</v>
      </c>
      <c r="RL151" s="181">
        <v>1</v>
      </c>
      <c r="RM151" s="183">
        <v>1</v>
      </c>
      <c r="RN151" s="183">
        <v>1</v>
      </c>
      <c r="RO151" s="183">
        <v>1</v>
      </c>
      <c r="RP151" s="183">
        <v>1</v>
      </c>
      <c r="RQ151" s="183">
        <v>1</v>
      </c>
      <c r="RR151" s="183">
        <v>1</v>
      </c>
      <c r="RS151" s="192" t="str">
        <f ca="1">IF(ISBLANK(RE151),"",ROUND(AVERAGE(OFFSET(RJ151:RR151,0,0,1,ion21Coop!$F$42)),1))</f>
        <v/>
      </c>
      <c r="RT151" s="269" t="str">
        <f t="shared" si="295"/>
        <v/>
      </c>
      <c r="RV151" s="119">
        <f t="shared" si="319"/>
        <v>21</v>
      </c>
      <c r="RW151" s="123" t="str">
        <f t="shared" si="340"/>
        <v/>
      </c>
      <c r="RX151" s="123">
        <v>146</v>
      </c>
      <c r="RY151" s="423"/>
      <c r="RZ151" s="423"/>
      <c r="SA151" s="423"/>
      <c r="SB151" s="423"/>
      <c r="SC151" s="421"/>
      <c r="SD151" s="422"/>
      <c r="SE151" s="269" t="str">
        <f t="shared" si="296"/>
        <v/>
      </c>
      <c r="SF151" s="180">
        <v>1</v>
      </c>
      <c r="SG151" s="269" t="str">
        <f t="shared" si="297"/>
        <v/>
      </c>
      <c r="SH151" s="180">
        <v>1</v>
      </c>
      <c r="SI151" s="181">
        <v>1</v>
      </c>
      <c r="SJ151" s="181">
        <v>1</v>
      </c>
      <c r="SK151" s="183">
        <v>1</v>
      </c>
      <c r="SL151" s="183">
        <v>1</v>
      </c>
      <c r="SM151" s="183">
        <v>1</v>
      </c>
      <c r="SN151" s="183">
        <v>1</v>
      </c>
      <c r="SO151" s="183">
        <v>1</v>
      </c>
      <c r="SP151" s="183">
        <v>1</v>
      </c>
      <c r="SQ151" s="192" t="str">
        <f ca="1">IF(ISBLANK(SC151),"",ROUND(AVERAGE(OFFSET(SH151:SP151,0,0,1,ion21Coop!$F$42)),1))</f>
        <v/>
      </c>
      <c r="SR151" s="269" t="str">
        <f t="shared" si="298"/>
        <v/>
      </c>
      <c r="ST151" s="565"/>
      <c r="SU151" s="565"/>
      <c r="SV151" s="566"/>
      <c r="SW151" s="567"/>
      <c r="SX151" s="565"/>
      <c r="SY151" s="566"/>
      <c r="SZ151" s="568"/>
      <c r="TA151" s="567"/>
      <c r="TB151" s="553"/>
    </row>
    <row r="152" spans="10:522" x14ac:dyDescent="0.3">
      <c r="J152" s="119">
        <f t="shared" si="299"/>
        <v>1</v>
      </c>
      <c r="K152" s="123" t="str">
        <f t="shared" si="320"/>
        <v>YaJo</v>
      </c>
      <c r="L152" s="123">
        <v>147</v>
      </c>
      <c r="M152" s="351"/>
      <c r="N152" s="351"/>
      <c r="O152" s="351"/>
      <c r="P152" s="351"/>
      <c r="Q152" s="369"/>
      <c r="R152" s="370"/>
      <c r="S152" s="269" t="str">
        <f t="shared" si="236"/>
        <v/>
      </c>
      <c r="T152" s="180">
        <v>1</v>
      </c>
      <c r="U152" s="269" t="str">
        <f t="shared" si="237"/>
        <v/>
      </c>
      <c r="V152" s="180">
        <v>1</v>
      </c>
      <c r="W152" s="181">
        <v>1</v>
      </c>
      <c r="X152" s="181">
        <v>1</v>
      </c>
      <c r="Y152" s="183">
        <v>1</v>
      </c>
      <c r="Z152" s="183">
        <v>1</v>
      </c>
      <c r="AA152" s="183">
        <v>1</v>
      </c>
      <c r="AB152" s="183">
        <v>1</v>
      </c>
      <c r="AC152" s="183">
        <v>1</v>
      </c>
      <c r="AD152" s="183">
        <v>1</v>
      </c>
      <c r="AE152" s="192" t="str">
        <f ca="1">IF(ISBLANK(Q152),"",ROUND(AVERAGE(OFFSET(V152:AD152,0,0,1,ion21Coop!$F$42)),1))</f>
        <v/>
      </c>
      <c r="AF152" s="269" t="str">
        <f t="shared" si="238"/>
        <v/>
      </c>
      <c r="AH152" s="119">
        <f t="shared" si="300"/>
        <v>2</v>
      </c>
      <c r="AI152" s="123" t="str">
        <f t="shared" si="321"/>
        <v>GeLo</v>
      </c>
      <c r="AJ152" s="123">
        <v>147</v>
      </c>
      <c r="AK152" s="351"/>
      <c r="AL152" s="351"/>
      <c r="AM152" s="351"/>
      <c r="AN152" s="351"/>
      <c r="AO152" s="369"/>
      <c r="AP152" s="370"/>
      <c r="AQ152" s="269" t="str">
        <f t="shared" si="239"/>
        <v/>
      </c>
      <c r="AR152" s="180">
        <v>1</v>
      </c>
      <c r="AS152" s="269" t="str">
        <f t="shared" si="240"/>
        <v/>
      </c>
      <c r="AT152" s="180">
        <v>1</v>
      </c>
      <c r="AU152" s="181">
        <v>1</v>
      </c>
      <c r="AV152" s="181">
        <v>1</v>
      </c>
      <c r="AW152" s="183">
        <v>1</v>
      </c>
      <c r="AX152" s="183">
        <v>1</v>
      </c>
      <c r="AY152" s="183">
        <v>1</v>
      </c>
      <c r="AZ152" s="183">
        <v>1</v>
      </c>
      <c r="BA152" s="183">
        <v>1</v>
      </c>
      <c r="BB152" s="183">
        <v>1</v>
      </c>
      <c r="BC152" s="192" t="str">
        <f ca="1">IF(ISBLANK(AO152),"",ROUND(AVERAGE(OFFSET(AT152:BB152,0,0,1,ion21Coop!$F$42)),1))</f>
        <v/>
      </c>
      <c r="BD152" s="269" t="str">
        <f t="shared" si="241"/>
        <v/>
      </c>
      <c r="BF152" s="119">
        <f t="shared" si="301"/>
        <v>3</v>
      </c>
      <c r="BG152" s="123" t="str">
        <f t="shared" si="322"/>
        <v>MiDo</v>
      </c>
      <c r="BH152" s="123">
        <v>147</v>
      </c>
      <c r="BI152" s="351"/>
      <c r="BJ152" s="351"/>
      <c r="BK152" s="351"/>
      <c r="BL152" s="351"/>
      <c r="BM152" s="369"/>
      <c r="BN152" s="370"/>
      <c r="BO152" s="269" t="str">
        <f t="shared" si="242"/>
        <v/>
      </c>
      <c r="BP152" s="180">
        <v>1</v>
      </c>
      <c r="BQ152" s="269" t="str">
        <f t="shared" si="243"/>
        <v/>
      </c>
      <c r="BR152" s="180">
        <v>1</v>
      </c>
      <c r="BS152" s="181">
        <v>1</v>
      </c>
      <c r="BT152" s="181">
        <v>1</v>
      </c>
      <c r="BU152" s="183">
        <v>1</v>
      </c>
      <c r="BV152" s="183">
        <v>1</v>
      </c>
      <c r="BW152" s="183">
        <v>1</v>
      </c>
      <c r="BX152" s="183">
        <v>1</v>
      </c>
      <c r="BY152" s="183">
        <v>1</v>
      </c>
      <c r="BZ152" s="183">
        <v>1</v>
      </c>
      <c r="CA152" s="192" t="str">
        <f ca="1">IF(ISBLANK(BM152),"",ROUND(AVERAGE(OFFSET(BR152:BZ152,0,0,1,ion21Coop!$F$42)),1))</f>
        <v/>
      </c>
      <c r="CB152" s="269" t="str">
        <f t="shared" si="244"/>
        <v/>
      </c>
      <c r="CD152" s="119">
        <f t="shared" si="302"/>
        <v>4</v>
      </c>
      <c r="CE152" s="123" t="str">
        <f t="shared" si="323"/>
        <v>EmNi</v>
      </c>
      <c r="CF152" s="123">
        <v>147</v>
      </c>
      <c r="CG152" s="351"/>
      <c r="CH152" s="351"/>
      <c r="CI152" s="351"/>
      <c r="CJ152" s="351"/>
      <c r="CK152" s="369"/>
      <c r="CL152" s="370"/>
      <c r="CM152" s="269" t="str">
        <f t="shared" si="245"/>
        <v/>
      </c>
      <c r="CN152" s="180">
        <v>1</v>
      </c>
      <c r="CO152" s="269" t="str">
        <f t="shared" si="246"/>
        <v/>
      </c>
      <c r="CP152" s="180">
        <v>1</v>
      </c>
      <c r="CQ152" s="181">
        <v>1</v>
      </c>
      <c r="CR152" s="181">
        <v>1</v>
      </c>
      <c r="CS152" s="183">
        <v>1</v>
      </c>
      <c r="CT152" s="183">
        <v>1</v>
      </c>
      <c r="CU152" s="183">
        <v>1</v>
      </c>
      <c r="CV152" s="183">
        <v>1</v>
      </c>
      <c r="CW152" s="183">
        <v>1</v>
      </c>
      <c r="CX152" s="183">
        <v>1</v>
      </c>
      <c r="CY152" s="192" t="str">
        <f ca="1">IF(ISBLANK(CK152),"",ROUND(AVERAGE(OFFSET(CP152:CX152,0,0,1,ion21Coop!$F$42)),1))</f>
        <v/>
      </c>
      <c r="CZ152" s="269" t="str">
        <f t="shared" si="247"/>
        <v/>
      </c>
      <c r="DB152" s="119">
        <f t="shared" si="303"/>
        <v>5</v>
      </c>
      <c r="DC152" s="123" t="str">
        <f t="shared" si="324"/>
        <v>HeJe</v>
      </c>
      <c r="DD152" s="123">
        <v>147</v>
      </c>
      <c r="DE152" s="423"/>
      <c r="DF152" s="423"/>
      <c r="DG152" s="423"/>
      <c r="DH152" s="423"/>
      <c r="DI152" s="421"/>
      <c r="DJ152" s="422"/>
      <c r="DK152" s="269" t="str">
        <f t="shared" si="248"/>
        <v/>
      </c>
      <c r="DL152" s="180">
        <v>1</v>
      </c>
      <c r="DM152" s="269" t="str">
        <f t="shared" si="249"/>
        <v/>
      </c>
      <c r="DN152" s="180">
        <v>1</v>
      </c>
      <c r="DO152" s="181">
        <v>1</v>
      </c>
      <c r="DP152" s="181">
        <v>1</v>
      </c>
      <c r="DQ152" s="183">
        <v>1</v>
      </c>
      <c r="DR152" s="183">
        <v>1</v>
      </c>
      <c r="DS152" s="183">
        <v>1</v>
      </c>
      <c r="DT152" s="183">
        <v>1</v>
      </c>
      <c r="DU152" s="183">
        <v>1</v>
      </c>
      <c r="DV152" s="183">
        <v>1</v>
      </c>
      <c r="DW152" s="192" t="str">
        <f ca="1">IF(ISBLANK(DI152),"",ROUND(AVERAGE(OFFSET(DN152:DV152,0,0,1,ion21Coop!$F$42)),1))</f>
        <v/>
      </c>
      <c r="DX152" s="269" t="str">
        <f t="shared" si="250"/>
        <v/>
      </c>
      <c r="DZ152" s="119">
        <f t="shared" si="304"/>
        <v>6</v>
      </c>
      <c r="EA152" s="123" t="str">
        <f t="shared" si="325"/>
        <v/>
      </c>
      <c r="EB152" s="123">
        <v>147</v>
      </c>
      <c r="EC152" s="423"/>
      <c r="ED152" s="423"/>
      <c r="EE152" s="423"/>
      <c r="EF152" s="423"/>
      <c r="EG152" s="421"/>
      <c r="EH152" s="422"/>
      <c r="EI152" s="269" t="str">
        <f t="shared" si="251"/>
        <v/>
      </c>
      <c r="EJ152" s="180">
        <v>1</v>
      </c>
      <c r="EK152" s="269" t="str">
        <f t="shared" si="252"/>
        <v/>
      </c>
      <c r="EL152" s="180">
        <v>1</v>
      </c>
      <c r="EM152" s="181">
        <v>1</v>
      </c>
      <c r="EN152" s="181">
        <v>1</v>
      </c>
      <c r="EO152" s="183">
        <v>1</v>
      </c>
      <c r="EP152" s="183">
        <v>1</v>
      </c>
      <c r="EQ152" s="183">
        <v>1</v>
      </c>
      <c r="ER152" s="183">
        <v>1</v>
      </c>
      <c r="ES152" s="183">
        <v>1</v>
      </c>
      <c r="ET152" s="183">
        <v>1</v>
      </c>
      <c r="EU152" s="192" t="str">
        <f ca="1">IF(ISBLANK(EG152),"",ROUND(AVERAGE(OFFSET(EL152:ET152,0,0,1,ion21Coop!$F$42)),1))</f>
        <v/>
      </c>
      <c r="EV152" s="269" t="str">
        <f t="shared" si="253"/>
        <v/>
      </c>
      <c r="EX152" s="119">
        <f t="shared" si="305"/>
        <v>7</v>
      </c>
      <c r="EY152" s="123" t="str">
        <f t="shared" si="326"/>
        <v/>
      </c>
      <c r="EZ152" s="123">
        <v>147</v>
      </c>
      <c r="FA152" s="423"/>
      <c r="FB152" s="423"/>
      <c r="FC152" s="423"/>
      <c r="FD152" s="423"/>
      <c r="FE152" s="421"/>
      <c r="FF152" s="422"/>
      <c r="FG152" s="269" t="str">
        <f t="shared" si="254"/>
        <v/>
      </c>
      <c r="FH152" s="180">
        <v>1</v>
      </c>
      <c r="FI152" s="269" t="str">
        <f t="shared" si="255"/>
        <v/>
      </c>
      <c r="FJ152" s="180">
        <v>1</v>
      </c>
      <c r="FK152" s="181">
        <v>1</v>
      </c>
      <c r="FL152" s="181">
        <v>1</v>
      </c>
      <c r="FM152" s="183">
        <v>1</v>
      </c>
      <c r="FN152" s="183">
        <v>1</v>
      </c>
      <c r="FO152" s="183">
        <v>1</v>
      </c>
      <c r="FP152" s="183">
        <v>1</v>
      </c>
      <c r="FQ152" s="183">
        <v>1</v>
      </c>
      <c r="FR152" s="183">
        <v>1</v>
      </c>
      <c r="FS152" s="192" t="str">
        <f ca="1">IF(ISBLANK(FE152),"",ROUND(AVERAGE(OFFSET(FJ152:FR152,0,0,1,ion21Coop!$F$42)),1))</f>
        <v/>
      </c>
      <c r="FT152" s="269" t="str">
        <f t="shared" si="256"/>
        <v/>
      </c>
      <c r="FV152" s="119">
        <f t="shared" si="306"/>
        <v>8</v>
      </c>
      <c r="FW152" s="123" t="str">
        <f t="shared" si="327"/>
        <v/>
      </c>
      <c r="FX152" s="123">
        <v>147</v>
      </c>
      <c r="FY152" s="423"/>
      <c r="FZ152" s="423"/>
      <c r="GA152" s="423"/>
      <c r="GB152" s="423"/>
      <c r="GC152" s="421"/>
      <c r="GD152" s="422"/>
      <c r="GE152" s="269" t="str">
        <f t="shared" si="257"/>
        <v/>
      </c>
      <c r="GF152" s="180">
        <v>1</v>
      </c>
      <c r="GG152" s="269" t="str">
        <f t="shared" si="258"/>
        <v/>
      </c>
      <c r="GH152" s="180">
        <v>1</v>
      </c>
      <c r="GI152" s="181">
        <v>1</v>
      </c>
      <c r="GJ152" s="181">
        <v>1</v>
      </c>
      <c r="GK152" s="183">
        <v>1</v>
      </c>
      <c r="GL152" s="183">
        <v>1</v>
      </c>
      <c r="GM152" s="183">
        <v>1</v>
      </c>
      <c r="GN152" s="183">
        <v>1</v>
      </c>
      <c r="GO152" s="183">
        <v>1</v>
      </c>
      <c r="GP152" s="183">
        <v>1</v>
      </c>
      <c r="GQ152" s="192" t="str">
        <f ca="1">IF(ISBLANK(GC152),"",ROUND(AVERAGE(OFFSET(GH152:GP152,0,0,1,ion21Coop!$F$42)),1))</f>
        <v/>
      </c>
      <c r="GR152" s="269" t="str">
        <f t="shared" si="259"/>
        <v/>
      </c>
      <c r="GT152" s="119">
        <f t="shared" si="307"/>
        <v>9</v>
      </c>
      <c r="GU152" s="123" t="str">
        <f t="shared" si="328"/>
        <v/>
      </c>
      <c r="GV152" s="123">
        <v>147</v>
      </c>
      <c r="GW152" s="423"/>
      <c r="GX152" s="423"/>
      <c r="GY152" s="423"/>
      <c r="GZ152" s="423"/>
      <c r="HA152" s="421"/>
      <c r="HB152" s="422"/>
      <c r="HC152" s="269" t="str">
        <f t="shared" si="260"/>
        <v/>
      </c>
      <c r="HD152" s="180">
        <v>1</v>
      </c>
      <c r="HE152" s="269" t="str">
        <f t="shared" si="261"/>
        <v/>
      </c>
      <c r="HF152" s="180">
        <v>1</v>
      </c>
      <c r="HG152" s="181">
        <v>1</v>
      </c>
      <c r="HH152" s="181">
        <v>1</v>
      </c>
      <c r="HI152" s="183">
        <v>1</v>
      </c>
      <c r="HJ152" s="183">
        <v>1</v>
      </c>
      <c r="HK152" s="183">
        <v>1</v>
      </c>
      <c r="HL152" s="183">
        <v>1</v>
      </c>
      <c r="HM152" s="183">
        <v>1</v>
      </c>
      <c r="HN152" s="183">
        <v>1</v>
      </c>
      <c r="HO152" s="192" t="str">
        <f ca="1">IF(ISBLANK(HA152),"",ROUND(AVERAGE(OFFSET(HF152:HN152,0,0,1,ion21Coop!$F$42)),1))</f>
        <v/>
      </c>
      <c r="HP152" s="269" t="str">
        <f t="shared" si="262"/>
        <v/>
      </c>
      <c r="HR152" s="119">
        <f t="shared" si="308"/>
        <v>10</v>
      </c>
      <c r="HS152" s="123" t="str">
        <f t="shared" si="329"/>
        <v/>
      </c>
      <c r="HT152" s="123">
        <v>147</v>
      </c>
      <c r="HU152" s="423"/>
      <c r="HV152" s="423"/>
      <c r="HW152" s="423"/>
      <c r="HX152" s="423"/>
      <c r="HY152" s="421"/>
      <c r="HZ152" s="422"/>
      <c r="IA152" s="269" t="str">
        <f t="shared" si="263"/>
        <v/>
      </c>
      <c r="IB152" s="180">
        <v>1</v>
      </c>
      <c r="IC152" s="269" t="str">
        <f t="shared" si="264"/>
        <v/>
      </c>
      <c r="ID152" s="180">
        <v>1</v>
      </c>
      <c r="IE152" s="181">
        <v>1</v>
      </c>
      <c r="IF152" s="181">
        <v>1</v>
      </c>
      <c r="IG152" s="183">
        <v>1</v>
      </c>
      <c r="IH152" s="183">
        <v>1</v>
      </c>
      <c r="II152" s="183">
        <v>1</v>
      </c>
      <c r="IJ152" s="183">
        <v>1</v>
      </c>
      <c r="IK152" s="183">
        <v>1</v>
      </c>
      <c r="IL152" s="183">
        <v>1</v>
      </c>
      <c r="IM152" s="192" t="str">
        <f ca="1">IF(ISBLANK(HY152),"",ROUND(AVERAGE(OFFSET(ID152:IL152,0,0,1,ion21Coop!$F$42)),1))</f>
        <v/>
      </c>
      <c r="IN152" s="269" t="str">
        <f t="shared" si="265"/>
        <v/>
      </c>
      <c r="IP152" s="119">
        <f t="shared" si="309"/>
        <v>11</v>
      </c>
      <c r="IQ152" s="123" t="str">
        <f t="shared" si="330"/>
        <v/>
      </c>
      <c r="IR152" s="123">
        <v>147</v>
      </c>
      <c r="IS152" s="423"/>
      <c r="IT152" s="423"/>
      <c r="IU152" s="423"/>
      <c r="IV152" s="423"/>
      <c r="IW152" s="421"/>
      <c r="IX152" s="422"/>
      <c r="IY152" s="269" t="str">
        <f t="shared" si="266"/>
        <v/>
      </c>
      <c r="IZ152" s="180">
        <v>1</v>
      </c>
      <c r="JA152" s="269" t="str">
        <f t="shared" si="267"/>
        <v/>
      </c>
      <c r="JB152" s="180">
        <v>1</v>
      </c>
      <c r="JC152" s="181">
        <v>1</v>
      </c>
      <c r="JD152" s="181">
        <v>1</v>
      </c>
      <c r="JE152" s="183">
        <v>1</v>
      </c>
      <c r="JF152" s="183">
        <v>1</v>
      </c>
      <c r="JG152" s="183">
        <v>1</v>
      </c>
      <c r="JH152" s="183">
        <v>1</v>
      </c>
      <c r="JI152" s="183">
        <v>1</v>
      </c>
      <c r="JJ152" s="183">
        <v>1</v>
      </c>
      <c r="JK152" s="192" t="str">
        <f ca="1">IF(ISBLANK(IW152),"",ROUND(AVERAGE(OFFSET(JB152:JJ152,0,0,1,ion21Coop!$F$42)),1))</f>
        <v/>
      </c>
      <c r="JL152" s="269" t="str">
        <f t="shared" si="268"/>
        <v/>
      </c>
      <c r="JN152" s="119">
        <f t="shared" si="310"/>
        <v>12</v>
      </c>
      <c r="JO152" s="123" t="str">
        <f t="shared" si="331"/>
        <v/>
      </c>
      <c r="JP152" s="123">
        <v>147</v>
      </c>
      <c r="JQ152" s="423"/>
      <c r="JR152" s="423"/>
      <c r="JS152" s="423"/>
      <c r="JT152" s="423"/>
      <c r="JU152" s="421"/>
      <c r="JV152" s="422"/>
      <c r="JW152" s="269" t="str">
        <f t="shared" si="269"/>
        <v/>
      </c>
      <c r="JX152" s="180">
        <v>1</v>
      </c>
      <c r="JY152" s="269" t="str">
        <f t="shared" si="270"/>
        <v/>
      </c>
      <c r="JZ152" s="180">
        <v>1</v>
      </c>
      <c r="KA152" s="181">
        <v>1</v>
      </c>
      <c r="KB152" s="181">
        <v>1</v>
      </c>
      <c r="KC152" s="183">
        <v>1</v>
      </c>
      <c r="KD152" s="183">
        <v>1</v>
      </c>
      <c r="KE152" s="183">
        <v>1</v>
      </c>
      <c r="KF152" s="183">
        <v>1</v>
      </c>
      <c r="KG152" s="183">
        <v>1</v>
      </c>
      <c r="KH152" s="183">
        <v>1</v>
      </c>
      <c r="KI152" s="192" t="str">
        <f ca="1">IF(ISBLANK(JU152),"",ROUND(AVERAGE(OFFSET(JZ152:KH152,0,0,1,ion21Coop!$F$42)),1))</f>
        <v/>
      </c>
      <c r="KJ152" s="269" t="str">
        <f t="shared" si="271"/>
        <v/>
      </c>
      <c r="KL152" s="119">
        <f t="shared" si="311"/>
        <v>13</v>
      </c>
      <c r="KM152" s="123" t="str">
        <f t="shared" si="332"/>
        <v/>
      </c>
      <c r="KN152" s="123">
        <v>147</v>
      </c>
      <c r="KO152" s="423"/>
      <c r="KP152" s="423"/>
      <c r="KQ152" s="423"/>
      <c r="KR152" s="423"/>
      <c r="KS152" s="421"/>
      <c r="KT152" s="422"/>
      <c r="KU152" s="269" t="str">
        <f t="shared" si="272"/>
        <v/>
      </c>
      <c r="KV152" s="180">
        <v>1</v>
      </c>
      <c r="KW152" s="269" t="str">
        <f t="shared" si="273"/>
        <v/>
      </c>
      <c r="KX152" s="180">
        <v>1</v>
      </c>
      <c r="KY152" s="181">
        <v>1</v>
      </c>
      <c r="KZ152" s="181">
        <v>1</v>
      </c>
      <c r="LA152" s="183">
        <v>1</v>
      </c>
      <c r="LB152" s="183">
        <v>1</v>
      </c>
      <c r="LC152" s="183">
        <v>1</v>
      </c>
      <c r="LD152" s="183">
        <v>1</v>
      </c>
      <c r="LE152" s="183">
        <v>1</v>
      </c>
      <c r="LF152" s="183">
        <v>1</v>
      </c>
      <c r="LG152" s="192" t="str">
        <f ca="1">IF(ISBLANK(KS152),"",ROUND(AVERAGE(OFFSET(KX152:LF152,0,0,1,ion21Coop!$F$42)),1))</f>
        <v/>
      </c>
      <c r="LH152" s="269" t="str">
        <f t="shared" si="274"/>
        <v/>
      </c>
      <c r="LJ152" s="119">
        <f t="shared" si="312"/>
        <v>14</v>
      </c>
      <c r="LK152" s="123" t="str">
        <f t="shared" si="333"/>
        <v/>
      </c>
      <c r="LL152" s="123">
        <v>147</v>
      </c>
      <c r="LM152" s="423"/>
      <c r="LN152" s="423"/>
      <c r="LO152" s="423"/>
      <c r="LP152" s="423"/>
      <c r="LQ152" s="421"/>
      <c r="LR152" s="422"/>
      <c r="LS152" s="269" t="str">
        <f t="shared" si="275"/>
        <v/>
      </c>
      <c r="LT152" s="180">
        <v>1</v>
      </c>
      <c r="LU152" s="269" t="str">
        <f t="shared" si="276"/>
        <v/>
      </c>
      <c r="LV152" s="180">
        <v>1</v>
      </c>
      <c r="LW152" s="181">
        <v>1</v>
      </c>
      <c r="LX152" s="181">
        <v>1</v>
      </c>
      <c r="LY152" s="183">
        <v>1</v>
      </c>
      <c r="LZ152" s="183">
        <v>1</v>
      </c>
      <c r="MA152" s="183">
        <v>1</v>
      </c>
      <c r="MB152" s="183">
        <v>1</v>
      </c>
      <c r="MC152" s="183">
        <v>1</v>
      </c>
      <c r="MD152" s="183">
        <v>1</v>
      </c>
      <c r="ME152" s="192" t="str">
        <f ca="1">IF(ISBLANK(LQ152),"",ROUND(AVERAGE(OFFSET(LV152:MD152,0,0,1,ion21Coop!$F$42)),1))</f>
        <v/>
      </c>
      <c r="MF152" s="269" t="str">
        <f t="shared" si="277"/>
        <v/>
      </c>
      <c r="MH152" s="119">
        <f t="shared" si="313"/>
        <v>15</v>
      </c>
      <c r="MI152" s="123" t="str">
        <f t="shared" si="334"/>
        <v/>
      </c>
      <c r="MJ152" s="123">
        <v>147</v>
      </c>
      <c r="MK152" s="423"/>
      <c r="ML152" s="423"/>
      <c r="MM152" s="423"/>
      <c r="MN152" s="423"/>
      <c r="MO152" s="421"/>
      <c r="MP152" s="422"/>
      <c r="MQ152" s="269" t="str">
        <f t="shared" si="278"/>
        <v/>
      </c>
      <c r="MR152" s="180">
        <v>1</v>
      </c>
      <c r="MS152" s="269" t="str">
        <f t="shared" si="279"/>
        <v/>
      </c>
      <c r="MT152" s="180">
        <v>1</v>
      </c>
      <c r="MU152" s="181">
        <v>1</v>
      </c>
      <c r="MV152" s="181">
        <v>1</v>
      </c>
      <c r="MW152" s="183">
        <v>1</v>
      </c>
      <c r="MX152" s="183">
        <v>1</v>
      </c>
      <c r="MY152" s="183">
        <v>1</v>
      </c>
      <c r="MZ152" s="183">
        <v>1</v>
      </c>
      <c r="NA152" s="183">
        <v>1</v>
      </c>
      <c r="NB152" s="183">
        <v>1</v>
      </c>
      <c r="NC152" s="192" t="str">
        <f ca="1">IF(ISBLANK(MO152),"",ROUND(AVERAGE(OFFSET(MT152:NB152,0,0,1,ion21Coop!$F$42)),1))</f>
        <v/>
      </c>
      <c r="ND152" s="269" t="str">
        <f t="shared" si="280"/>
        <v/>
      </c>
      <c r="NF152" s="119">
        <f t="shared" si="314"/>
        <v>16</v>
      </c>
      <c r="NG152" s="123" t="str">
        <f t="shared" si="335"/>
        <v/>
      </c>
      <c r="NH152" s="123">
        <v>147</v>
      </c>
      <c r="NI152" s="423"/>
      <c r="NJ152" s="423"/>
      <c r="NK152" s="423"/>
      <c r="NL152" s="423"/>
      <c r="NM152" s="421"/>
      <c r="NN152" s="422"/>
      <c r="NO152" s="269" t="str">
        <f t="shared" si="281"/>
        <v/>
      </c>
      <c r="NP152" s="180">
        <v>1</v>
      </c>
      <c r="NQ152" s="269" t="str">
        <f t="shared" si="282"/>
        <v/>
      </c>
      <c r="NR152" s="180">
        <v>1</v>
      </c>
      <c r="NS152" s="181">
        <v>1</v>
      </c>
      <c r="NT152" s="181">
        <v>1</v>
      </c>
      <c r="NU152" s="183">
        <v>1</v>
      </c>
      <c r="NV152" s="183">
        <v>1</v>
      </c>
      <c r="NW152" s="183">
        <v>1</v>
      </c>
      <c r="NX152" s="183">
        <v>1</v>
      </c>
      <c r="NY152" s="183">
        <v>1</v>
      </c>
      <c r="NZ152" s="183">
        <v>1</v>
      </c>
      <c r="OA152" s="192" t="str">
        <f ca="1">IF(ISBLANK(NM152),"",ROUND(AVERAGE(OFFSET(NR152:NZ152,0,0,1,ion21Coop!$F$42)),1))</f>
        <v/>
      </c>
      <c r="OB152" s="269" t="str">
        <f t="shared" si="283"/>
        <v/>
      </c>
      <c r="OD152" s="119">
        <f t="shared" si="315"/>
        <v>17</v>
      </c>
      <c r="OE152" s="123" t="str">
        <f t="shared" si="336"/>
        <v/>
      </c>
      <c r="OF152" s="123">
        <v>147</v>
      </c>
      <c r="OG152" s="423"/>
      <c r="OH152" s="423"/>
      <c r="OI152" s="423"/>
      <c r="OJ152" s="423"/>
      <c r="OK152" s="421"/>
      <c r="OL152" s="422"/>
      <c r="OM152" s="269" t="str">
        <f t="shared" si="284"/>
        <v/>
      </c>
      <c r="ON152" s="180">
        <v>1</v>
      </c>
      <c r="OO152" s="269" t="str">
        <f t="shared" si="285"/>
        <v/>
      </c>
      <c r="OP152" s="180">
        <v>1</v>
      </c>
      <c r="OQ152" s="181">
        <v>1</v>
      </c>
      <c r="OR152" s="181">
        <v>1</v>
      </c>
      <c r="OS152" s="183">
        <v>1</v>
      </c>
      <c r="OT152" s="183">
        <v>1</v>
      </c>
      <c r="OU152" s="183">
        <v>1</v>
      </c>
      <c r="OV152" s="183">
        <v>1</v>
      </c>
      <c r="OW152" s="183">
        <v>1</v>
      </c>
      <c r="OX152" s="183">
        <v>1</v>
      </c>
      <c r="OY152" s="192" t="str">
        <f ca="1">IF(ISBLANK(OK152),"",ROUND(AVERAGE(OFFSET(OP152:OX152,0,0,1,ion21Coop!$F$42)),1))</f>
        <v/>
      </c>
      <c r="OZ152" s="269" t="str">
        <f t="shared" si="286"/>
        <v/>
      </c>
      <c r="PB152" s="119">
        <f t="shared" si="316"/>
        <v>18</v>
      </c>
      <c r="PC152" s="123" t="str">
        <f t="shared" si="337"/>
        <v/>
      </c>
      <c r="PD152" s="123">
        <v>147</v>
      </c>
      <c r="PE152" s="423"/>
      <c r="PF152" s="423"/>
      <c r="PG152" s="423"/>
      <c r="PH152" s="423"/>
      <c r="PI152" s="421"/>
      <c r="PJ152" s="422"/>
      <c r="PK152" s="269" t="str">
        <f t="shared" si="287"/>
        <v/>
      </c>
      <c r="PL152" s="180">
        <v>1</v>
      </c>
      <c r="PM152" s="269" t="str">
        <f t="shared" si="288"/>
        <v/>
      </c>
      <c r="PN152" s="180">
        <v>1</v>
      </c>
      <c r="PO152" s="181">
        <v>1</v>
      </c>
      <c r="PP152" s="181">
        <v>1</v>
      </c>
      <c r="PQ152" s="183">
        <v>1</v>
      </c>
      <c r="PR152" s="183">
        <v>1</v>
      </c>
      <c r="PS152" s="183">
        <v>1</v>
      </c>
      <c r="PT152" s="183">
        <v>1</v>
      </c>
      <c r="PU152" s="183">
        <v>1</v>
      </c>
      <c r="PV152" s="183">
        <v>1</v>
      </c>
      <c r="PW152" s="192" t="str">
        <f ca="1">IF(ISBLANK(PI152),"",ROUND(AVERAGE(OFFSET(PN152:PV152,0,0,1,ion21Coop!$F$42)),1))</f>
        <v/>
      </c>
      <c r="PX152" s="269" t="str">
        <f t="shared" si="289"/>
        <v/>
      </c>
      <c r="PZ152" s="119">
        <f t="shared" si="317"/>
        <v>19</v>
      </c>
      <c r="QA152" s="123" t="str">
        <f t="shared" si="338"/>
        <v/>
      </c>
      <c r="QB152" s="123">
        <v>147</v>
      </c>
      <c r="QC152" s="423"/>
      <c r="QD152" s="423"/>
      <c r="QE152" s="423"/>
      <c r="QF152" s="423"/>
      <c r="QG152" s="421"/>
      <c r="QH152" s="422"/>
      <c r="QI152" s="269" t="str">
        <f t="shared" si="290"/>
        <v/>
      </c>
      <c r="QJ152" s="180">
        <v>1</v>
      </c>
      <c r="QK152" s="269" t="str">
        <f t="shared" si="291"/>
        <v/>
      </c>
      <c r="QL152" s="180">
        <v>1</v>
      </c>
      <c r="QM152" s="181">
        <v>1</v>
      </c>
      <c r="QN152" s="181">
        <v>1</v>
      </c>
      <c r="QO152" s="183">
        <v>1</v>
      </c>
      <c r="QP152" s="183">
        <v>1</v>
      </c>
      <c r="QQ152" s="183">
        <v>1</v>
      </c>
      <c r="QR152" s="183">
        <v>1</v>
      </c>
      <c r="QS152" s="183">
        <v>1</v>
      </c>
      <c r="QT152" s="183">
        <v>1</v>
      </c>
      <c r="QU152" s="192" t="str">
        <f ca="1">IF(ISBLANK(QG152),"",ROUND(AVERAGE(OFFSET(QL152:QT152,0,0,1,ion21Coop!$F$42)),1))</f>
        <v/>
      </c>
      <c r="QV152" s="269" t="str">
        <f t="shared" si="292"/>
        <v/>
      </c>
      <c r="QX152" s="119">
        <f t="shared" si="318"/>
        <v>20</v>
      </c>
      <c r="QY152" s="123" t="str">
        <f t="shared" si="339"/>
        <v/>
      </c>
      <c r="QZ152" s="123">
        <v>147</v>
      </c>
      <c r="RA152" s="423"/>
      <c r="RB152" s="423"/>
      <c r="RC152" s="423"/>
      <c r="RD152" s="423"/>
      <c r="RE152" s="421"/>
      <c r="RF152" s="422"/>
      <c r="RG152" s="269" t="str">
        <f t="shared" si="293"/>
        <v/>
      </c>
      <c r="RH152" s="180">
        <v>1</v>
      </c>
      <c r="RI152" s="269" t="str">
        <f t="shared" si="294"/>
        <v/>
      </c>
      <c r="RJ152" s="180">
        <v>1</v>
      </c>
      <c r="RK152" s="181">
        <v>1</v>
      </c>
      <c r="RL152" s="181">
        <v>1</v>
      </c>
      <c r="RM152" s="183">
        <v>1</v>
      </c>
      <c r="RN152" s="183">
        <v>1</v>
      </c>
      <c r="RO152" s="183">
        <v>1</v>
      </c>
      <c r="RP152" s="183">
        <v>1</v>
      </c>
      <c r="RQ152" s="183">
        <v>1</v>
      </c>
      <c r="RR152" s="183">
        <v>1</v>
      </c>
      <c r="RS152" s="192" t="str">
        <f ca="1">IF(ISBLANK(RE152),"",ROUND(AVERAGE(OFFSET(RJ152:RR152,0,0,1,ion21Coop!$F$42)),1))</f>
        <v/>
      </c>
      <c r="RT152" s="269" t="str">
        <f t="shared" si="295"/>
        <v/>
      </c>
      <c r="RV152" s="119">
        <f t="shared" si="319"/>
        <v>21</v>
      </c>
      <c r="RW152" s="123" t="str">
        <f t="shared" si="340"/>
        <v/>
      </c>
      <c r="RX152" s="123">
        <v>147</v>
      </c>
      <c r="RY152" s="423"/>
      <c r="RZ152" s="423"/>
      <c r="SA152" s="423"/>
      <c r="SB152" s="423"/>
      <c r="SC152" s="421"/>
      <c r="SD152" s="422"/>
      <c r="SE152" s="269" t="str">
        <f t="shared" si="296"/>
        <v/>
      </c>
      <c r="SF152" s="180">
        <v>1</v>
      </c>
      <c r="SG152" s="269" t="str">
        <f t="shared" si="297"/>
        <v/>
      </c>
      <c r="SH152" s="180">
        <v>1</v>
      </c>
      <c r="SI152" s="181">
        <v>1</v>
      </c>
      <c r="SJ152" s="181">
        <v>1</v>
      </c>
      <c r="SK152" s="183">
        <v>1</v>
      </c>
      <c r="SL152" s="183">
        <v>1</v>
      </c>
      <c r="SM152" s="183">
        <v>1</v>
      </c>
      <c r="SN152" s="183">
        <v>1</v>
      </c>
      <c r="SO152" s="183">
        <v>1</v>
      </c>
      <c r="SP152" s="183">
        <v>1</v>
      </c>
      <c r="SQ152" s="192" t="str">
        <f ca="1">IF(ISBLANK(SC152),"",ROUND(AVERAGE(OFFSET(SH152:SP152,0,0,1,ion21Coop!$F$42)),1))</f>
        <v/>
      </c>
      <c r="SR152" s="269" t="str">
        <f t="shared" si="298"/>
        <v/>
      </c>
      <c r="ST152" s="565"/>
      <c r="SU152" s="565"/>
      <c r="SV152" s="566"/>
      <c r="SW152" s="567"/>
      <c r="SX152" s="565"/>
      <c r="SY152" s="566"/>
      <c r="SZ152" s="568"/>
      <c r="TA152" s="567"/>
      <c r="TB152" s="553"/>
    </row>
    <row r="153" spans="10:522" x14ac:dyDescent="0.3">
      <c r="J153" s="119">
        <f t="shared" si="299"/>
        <v>1</v>
      </c>
      <c r="K153" s="123" t="str">
        <f t="shared" si="320"/>
        <v>YaJo</v>
      </c>
      <c r="L153" s="123">
        <v>148</v>
      </c>
      <c r="M153" s="351"/>
      <c r="N153" s="351"/>
      <c r="O153" s="351"/>
      <c r="P153" s="351"/>
      <c r="Q153" s="369"/>
      <c r="R153" s="370"/>
      <c r="S153" s="269" t="str">
        <f t="shared" si="236"/>
        <v/>
      </c>
      <c r="T153" s="180">
        <v>1</v>
      </c>
      <c r="U153" s="269" t="str">
        <f t="shared" si="237"/>
        <v/>
      </c>
      <c r="V153" s="180">
        <v>1</v>
      </c>
      <c r="W153" s="181">
        <v>1</v>
      </c>
      <c r="X153" s="181">
        <v>1</v>
      </c>
      <c r="Y153" s="183">
        <v>1</v>
      </c>
      <c r="Z153" s="183">
        <v>1</v>
      </c>
      <c r="AA153" s="183">
        <v>1</v>
      </c>
      <c r="AB153" s="183">
        <v>1</v>
      </c>
      <c r="AC153" s="183">
        <v>1</v>
      </c>
      <c r="AD153" s="183">
        <v>1</v>
      </c>
      <c r="AE153" s="192" t="str">
        <f ca="1">IF(ISBLANK(Q153),"",ROUND(AVERAGE(OFFSET(V153:AD153,0,0,1,ion21Coop!$F$42)),1))</f>
        <v/>
      </c>
      <c r="AF153" s="269" t="str">
        <f t="shared" si="238"/>
        <v/>
      </c>
      <c r="AH153" s="119">
        <f t="shared" si="300"/>
        <v>2</v>
      </c>
      <c r="AI153" s="123" t="str">
        <f t="shared" si="321"/>
        <v>GeLo</v>
      </c>
      <c r="AJ153" s="123">
        <v>148</v>
      </c>
      <c r="AK153" s="351"/>
      <c r="AL153" s="351"/>
      <c r="AM153" s="351"/>
      <c r="AN153" s="351"/>
      <c r="AO153" s="369"/>
      <c r="AP153" s="370"/>
      <c r="AQ153" s="269" t="str">
        <f t="shared" si="239"/>
        <v/>
      </c>
      <c r="AR153" s="180">
        <v>1</v>
      </c>
      <c r="AS153" s="269" t="str">
        <f t="shared" si="240"/>
        <v/>
      </c>
      <c r="AT153" s="180">
        <v>1</v>
      </c>
      <c r="AU153" s="181">
        <v>1</v>
      </c>
      <c r="AV153" s="181">
        <v>1</v>
      </c>
      <c r="AW153" s="183">
        <v>1</v>
      </c>
      <c r="AX153" s="183">
        <v>1</v>
      </c>
      <c r="AY153" s="183">
        <v>1</v>
      </c>
      <c r="AZ153" s="183">
        <v>1</v>
      </c>
      <c r="BA153" s="183">
        <v>1</v>
      </c>
      <c r="BB153" s="183">
        <v>1</v>
      </c>
      <c r="BC153" s="192" t="str">
        <f ca="1">IF(ISBLANK(AO153),"",ROUND(AVERAGE(OFFSET(AT153:BB153,0,0,1,ion21Coop!$F$42)),1))</f>
        <v/>
      </c>
      <c r="BD153" s="269" t="str">
        <f t="shared" si="241"/>
        <v/>
      </c>
      <c r="BF153" s="119">
        <f t="shared" si="301"/>
        <v>3</v>
      </c>
      <c r="BG153" s="123" t="str">
        <f t="shared" si="322"/>
        <v>MiDo</v>
      </c>
      <c r="BH153" s="123">
        <v>148</v>
      </c>
      <c r="BI153" s="351"/>
      <c r="BJ153" s="351"/>
      <c r="BK153" s="351"/>
      <c r="BL153" s="351"/>
      <c r="BM153" s="369"/>
      <c r="BN153" s="370"/>
      <c r="BO153" s="269" t="str">
        <f t="shared" si="242"/>
        <v/>
      </c>
      <c r="BP153" s="180">
        <v>1</v>
      </c>
      <c r="BQ153" s="269" t="str">
        <f t="shared" si="243"/>
        <v/>
      </c>
      <c r="BR153" s="180">
        <v>1</v>
      </c>
      <c r="BS153" s="181">
        <v>1</v>
      </c>
      <c r="BT153" s="181">
        <v>1</v>
      </c>
      <c r="BU153" s="183">
        <v>1</v>
      </c>
      <c r="BV153" s="183">
        <v>1</v>
      </c>
      <c r="BW153" s="183">
        <v>1</v>
      </c>
      <c r="BX153" s="183">
        <v>1</v>
      </c>
      <c r="BY153" s="183">
        <v>1</v>
      </c>
      <c r="BZ153" s="183">
        <v>1</v>
      </c>
      <c r="CA153" s="192" t="str">
        <f ca="1">IF(ISBLANK(BM153),"",ROUND(AVERAGE(OFFSET(BR153:BZ153,0,0,1,ion21Coop!$F$42)),1))</f>
        <v/>
      </c>
      <c r="CB153" s="269" t="str">
        <f t="shared" si="244"/>
        <v/>
      </c>
      <c r="CD153" s="119">
        <f t="shared" si="302"/>
        <v>4</v>
      </c>
      <c r="CE153" s="123" t="str">
        <f t="shared" si="323"/>
        <v>EmNi</v>
      </c>
      <c r="CF153" s="123">
        <v>148</v>
      </c>
      <c r="CG153" s="351"/>
      <c r="CH153" s="351"/>
      <c r="CI153" s="351"/>
      <c r="CJ153" s="351"/>
      <c r="CK153" s="369"/>
      <c r="CL153" s="370"/>
      <c r="CM153" s="269" t="str">
        <f t="shared" si="245"/>
        <v/>
      </c>
      <c r="CN153" s="180">
        <v>1</v>
      </c>
      <c r="CO153" s="269" t="str">
        <f t="shared" si="246"/>
        <v/>
      </c>
      <c r="CP153" s="180">
        <v>1</v>
      </c>
      <c r="CQ153" s="181">
        <v>1</v>
      </c>
      <c r="CR153" s="181">
        <v>1</v>
      </c>
      <c r="CS153" s="183">
        <v>1</v>
      </c>
      <c r="CT153" s="183">
        <v>1</v>
      </c>
      <c r="CU153" s="183">
        <v>1</v>
      </c>
      <c r="CV153" s="183">
        <v>1</v>
      </c>
      <c r="CW153" s="183">
        <v>1</v>
      </c>
      <c r="CX153" s="183">
        <v>1</v>
      </c>
      <c r="CY153" s="192" t="str">
        <f ca="1">IF(ISBLANK(CK153),"",ROUND(AVERAGE(OFFSET(CP153:CX153,0,0,1,ion21Coop!$F$42)),1))</f>
        <v/>
      </c>
      <c r="CZ153" s="269" t="str">
        <f t="shared" si="247"/>
        <v/>
      </c>
      <c r="DB153" s="119">
        <f t="shared" si="303"/>
        <v>5</v>
      </c>
      <c r="DC153" s="123" t="str">
        <f t="shared" si="324"/>
        <v>HeJe</v>
      </c>
      <c r="DD153" s="123">
        <v>148</v>
      </c>
      <c r="DE153" s="423"/>
      <c r="DF153" s="423"/>
      <c r="DG153" s="423"/>
      <c r="DH153" s="423"/>
      <c r="DI153" s="421"/>
      <c r="DJ153" s="422"/>
      <c r="DK153" s="269" t="str">
        <f t="shared" si="248"/>
        <v/>
      </c>
      <c r="DL153" s="180">
        <v>1</v>
      </c>
      <c r="DM153" s="269" t="str">
        <f t="shared" si="249"/>
        <v/>
      </c>
      <c r="DN153" s="180">
        <v>1</v>
      </c>
      <c r="DO153" s="181">
        <v>1</v>
      </c>
      <c r="DP153" s="181">
        <v>1</v>
      </c>
      <c r="DQ153" s="183">
        <v>1</v>
      </c>
      <c r="DR153" s="183">
        <v>1</v>
      </c>
      <c r="DS153" s="183">
        <v>1</v>
      </c>
      <c r="DT153" s="183">
        <v>1</v>
      </c>
      <c r="DU153" s="183">
        <v>1</v>
      </c>
      <c r="DV153" s="183">
        <v>1</v>
      </c>
      <c r="DW153" s="192" t="str">
        <f ca="1">IF(ISBLANK(DI153),"",ROUND(AVERAGE(OFFSET(DN153:DV153,0,0,1,ion21Coop!$F$42)),1))</f>
        <v/>
      </c>
      <c r="DX153" s="269" t="str">
        <f t="shared" si="250"/>
        <v/>
      </c>
      <c r="DZ153" s="119">
        <f t="shared" si="304"/>
        <v>6</v>
      </c>
      <c r="EA153" s="123" t="str">
        <f t="shared" si="325"/>
        <v/>
      </c>
      <c r="EB153" s="123">
        <v>148</v>
      </c>
      <c r="EC153" s="423"/>
      <c r="ED153" s="423"/>
      <c r="EE153" s="423"/>
      <c r="EF153" s="423"/>
      <c r="EG153" s="421"/>
      <c r="EH153" s="422"/>
      <c r="EI153" s="269" t="str">
        <f t="shared" si="251"/>
        <v/>
      </c>
      <c r="EJ153" s="180">
        <v>1</v>
      </c>
      <c r="EK153" s="269" t="str">
        <f t="shared" si="252"/>
        <v/>
      </c>
      <c r="EL153" s="180">
        <v>1</v>
      </c>
      <c r="EM153" s="181">
        <v>1</v>
      </c>
      <c r="EN153" s="181">
        <v>1</v>
      </c>
      <c r="EO153" s="183">
        <v>1</v>
      </c>
      <c r="EP153" s="183">
        <v>1</v>
      </c>
      <c r="EQ153" s="183">
        <v>1</v>
      </c>
      <c r="ER153" s="183">
        <v>1</v>
      </c>
      <c r="ES153" s="183">
        <v>1</v>
      </c>
      <c r="ET153" s="183">
        <v>1</v>
      </c>
      <c r="EU153" s="192" t="str">
        <f ca="1">IF(ISBLANK(EG153),"",ROUND(AVERAGE(OFFSET(EL153:ET153,0,0,1,ion21Coop!$F$42)),1))</f>
        <v/>
      </c>
      <c r="EV153" s="269" t="str">
        <f t="shared" si="253"/>
        <v/>
      </c>
      <c r="EX153" s="119">
        <f t="shared" si="305"/>
        <v>7</v>
      </c>
      <c r="EY153" s="123" t="str">
        <f t="shared" si="326"/>
        <v/>
      </c>
      <c r="EZ153" s="123">
        <v>148</v>
      </c>
      <c r="FA153" s="423"/>
      <c r="FB153" s="423"/>
      <c r="FC153" s="423"/>
      <c r="FD153" s="423"/>
      <c r="FE153" s="421"/>
      <c r="FF153" s="422"/>
      <c r="FG153" s="269" t="str">
        <f t="shared" si="254"/>
        <v/>
      </c>
      <c r="FH153" s="180">
        <v>1</v>
      </c>
      <c r="FI153" s="269" t="str">
        <f t="shared" si="255"/>
        <v/>
      </c>
      <c r="FJ153" s="180">
        <v>1</v>
      </c>
      <c r="FK153" s="181">
        <v>1</v>
      </c>
      <c r="FL153" s="181">
        <v>1</v>
      </c>
      <c r="FM153" s="183">
        <v>1</v>
      </c>
      <c r="FN153" s="183">
        <v>1</v>
      </c>
      <c r="FO153" s="183">
        <v>1</v>
      </c>
      <c r="FP153" s="183">
        <v>1</v>
      </c>
      <c r="FQ153" s="183">
        <v>1</v>
      </c>
      <c r="FR153" s="183">
        <v>1</v>
      </c>
      <c r="FS153" s="192" t="str">
        <f ca="1">IF(ISBLANK(FE153),"",ROUND(AVERAGE(OFFSET(FJ153:FR153,0,0,1,ion21Coop!$F$42)),1))</f>
        <v/>
      </c>
      <c r="FT153" s="269" t="str">
        <f t="shared" si="256"/>
        <v/>
      </c>
      <c r="FV153" s="119">
        <f t="shared" si="306"/>
        <v>8</v>
      </c>
      <c r="FW153" s="123" t="str">
        <f t="shared" si="327"/>
        <v/>
      </c>
      <c r="FX153" s="123">
        <v>148</v>
      </c>
      <c r="FY153" s="423"/>
      <c r="FZ153" s="423"/>
      <c r="GA153" s="423"/>
      <c r="GB153" s="423"/>
      <c r="GC153" s="421"/>
      <c r="GD153" s="422"/>
      <c r="GE153" s="269" t="str">
        <f t="shared" si="257"/>
        <v/>
      </c>
      <c r="GF153" s="180">
        <v>1</v>
      </c>
      <c r="GG153" s="269" t="str">
        <f t="shared" si="258"/>
        <v/>
      </c>
      <c r="GH153" s="180">
        <v>1</v>
      </c>
      <c r="GI153" s="181">
        <v>1</v>
      </c>
      <c r="GJ153" s="181">
        <v>1</v>
      </c>
      <c r="GK153" s="183">
        <v>1</v>
      </c>
      <c r="GL153" s="183">
        <v>1</v>
      </c>
      <c r="GM153" s="183">
        <v>1</v>
      </c>
      <c r="GN153" s="183">
        <v>1</v>
      </c>
      <c r="GO153" s="183">
        <v>1</v>
      </c>
      <c r="GP153" s="183">
        <v>1</v>
      </c>
      <c r="GQ153" s="192" t="str">
        <f ca="1">IF(ISBLANK(GC153),"",ROUND(AVERAGE(OFFSET(GH153:GP153,0,0,1,ion21Coop!$F$42)),1))</f>
        <v/>
      </c>
      <c r="GR153" s="269" t="str">
        <f t="shared" si="259"/>
        <v/>
      </c>
      <c r="GT153" s="119">
        <f t="shared" si="307"/>
        <v>9</v>
      </c>
      <c r="GU153" s="123" t="str">
        <f t="shared" si="328"/>
        <v/>
      </c>
      <c r="GV153" s="123">
        <v>148</v>
      </c>
      <c r="GW153" s="423"/>
      <c r="GX153" s="423"/>
      <c r="GY153" s="423"/>
      <c r="GZ153" s="423"/>
      <c r="HA153" s="421"/>
      <c r="HB153" s="422"/>
      <c r="HC153" s="269" t="str">
        <f t="shared" si="260"/>
        <v/>
      </c>
      <c r="HD153" s="180">
        <v>1</v>
      </c>
      <c r="HE153" s="269" t="str">
        <f t="shared" si="261"/>
        <v/>
      </c>
      <c r="HF153" s="180">
        <v>1</v>
      </c>
      <c r="HG153" s="181">
        <v>1</v>
      </c>
      <c r="HH153" s="181">
        <v>1</v>
      </c>
      <c r="HI153" s="183">
        <v>1</v>
      </c>
      <c r="HJ153" s="183">
        <v>1</v>
      </c>
      <c r="HK153" s="183">
        <v>1</v>
      </c>
      <c r="HL153" s="183">
        <v>1</v>
      </c>
      <c r="HM153" s="183">
        <v>1</v>
      </c>
      <c r="HN153" s="183">
        <v>1</v>
      </c>
      <c r="HO153" s="192" t="str">
        <f ca="1">IF(ISBLANK(HA153),"",ROUND(AVERAGE(OFFSET(HF153:HN153,0,0,1,ion21Coop!$F$42)),1))</f>
        <v/>
      </c>
      <c r="HP153" s="269" t="str">
        <f t="shared" si="262"/>
        <v/>
      </c>
      <c r="HR153" s="119">
        <f t="shared" si="308"/>
        <v>10</v>
      </c>
      <c r="HS153" s="123" t="str">
        <f t="shared" si="329"/>
        <v/>
      </c>
      <c r="HT153" s="123">
        <v>148</v>
      </c>
      <c r="HU153" s="423"/>
      <c r="HV153" s="423"/>
      <c r="HW153" s="423"/>
      <c r="HX153" s="423"/>
      <c r="HY153" s="421"/>
      <c r="HZ153" s="422"/>
      <c r="IA153" s="269" t="str">
        <f t="shared" si="263"/>
        <v/>
      </c>
      <c r="IB153" s="180">
        <v>1</v>
      </c>
      <c r="IC153" s="269" t="str">
        <f t="shared" si="264"/>
        <v/>
      </c>
      <c r="ID153" s="180">
        <v>1</v>
      </c>
      <c r="IE153" s="181">
        <v>1</v>
      </c>
      <c r="IF153" s="181">
        <v>1</v>
      </c>
      <c r="IG153" s="183">
        <v>1</v>
      </c>
      <c r="IH153" s="183">
        <v>1</v>
      </c>
      <c r="II153" s="183">
        <v>1</v>
      </c>
      <c r="IJ153" s="183">
        <v>1</v>
      </c>
      <c r="IK153" s="183">
        <v>1</v>
      </c>
      <c r="IL153" s="183">
        <v>1</v>
      </c>
      <c r="IM153" s="192" t="str">
        <f ca="1">IF(ISBLANK(HY153),"",ROUND(AVERAGE(OFFSET(ID153:IL153,0,0,1,ion21Coop!$F$42)),1))</f>
        <v/>
      </c>
      <c r="IN153" s="269" t="str">
        <f t="shared" si="265"/>
        <v/>
      </c>
      <c r="IP153" s="119">
        <f t="shared" si="309"/>
        <v>11</v>
      </c>
      <c r="IQ153" s="123" t="str">
        <f t="shared" si="330"/>
        <v/>
      </c>
      <c r="IR153" s="123">
        <v>148</v>
      </c>
      <c r="IS153" s="423"/>
      <c r="IT153" s="423"/>
      <c r="IU153" s="423"/>
      <c r="IV153" s="423"/>
      <c r="IW153" s="421"/>
      <c r="IX153" s="422"/>
      <c r="IY153" s="269" t="str">
        <f t="shared" si="266"/>
        <v/>
      </c>
      <c r="IZ153" s="180">
        <v>1</v>
      </c>
      <c r="JA153" s="269" t="str">
        <f t="shared" si="267"/>
        <v/>
      </c>
      <c r="JB153" s="180">
        <v>1</v>
      </c>
      <c r="JC153" s="181">
        <v>1</v>
      </c>
      <c r="JD153" s="181">
        <v>1</v>
      </c>
      <c r="JE153" s="183">
        <v>1</v>
      </c>
      <c r="JF153" s="183">
        <v>1</v>
      </c>
      <c r="JG153" s="183">
        <v>1</v>
      </c>
      <c r="JH153" s="183">
        <v>1</v>
      </c>
      <c r="JI153" s="183">
        <v>1</v>
      </c>
      <c r="JJ153" s="183">
        <v>1</v>
      </c>
      <c r="JK153" s="192" t="str">
        <f ca="1">IF(ISBLANK(IW153),"",ROUND(AVERAGE(OFFSET(JB153:JJ153,0,0,1,ion21Coop!$F$42)),1))</f>
        <v/>
      </c>
      <c r="JL153" s="269" t="str">
        <f t="shared" si="268"/>
        <v/>
      </c>
      <c r="JN153" s="119">
        <f t="shared" si="310"/>
        <v>12</v>
      </c>
      <c r="JO153" s="123" t="str">
        <f t="shared" si="331"/>
        <v/>
      </c>
      <c r="JP153" s="123">
        <v>148</v>
      </c>
      <c r="JQ153" s="423"/>
      <c r="JR153" s="423"/>
      <c r="JS153" s="423"/>
      <c r="JT153" s="423"/>
      <c r="JU153" s="421"/>
      <c r="JV153" s="422"/>
      <c r="JW153" s="269" t="str">
        <f t="shared" si="269"/>
        <v/>
      </c>
      <c r="JX153" s="180">
        <v>1</v>
      </c>
      <c r="JY153" s="269" t="str">
        <f t="shared" si="270"/>
        <v/>
      </c>
      <c r="JZ153" s="180">
        <v>1</v>
      </c>
      <c r="KA153" s="181">
        <v>1</v>
      </c>
      <c r="KB153" s="181">
        <v>1</v>
      </c>
      <c r="KC153" s="183">
        <v>1</v>
      </c>
      <c r="KD153" s="183">
        <v>1</v>
      </c>
      <c r="KE153" s="183">
        <v>1</v>
      </c>
      <c r="KF153" s="183">
        <v>1</v>
      </c>
      <c r="KG153" s="183">
        <v>1</v>
      </c>
      <c r="KH153" s="183">
        <v>1</v>
      </c>
      <c r="KI153" s="192" t="str">
        <f ca="1">IF(ISBLANK(JU153),"",ROUND(AVERAGE(OFFSET(JZ153:KH153,0,0,1,ion21Coop!$F$42)),1))</f>
        <v/>
      </c>
      <c r="KJ153" s="269" t="str">
        <f t="shared" si="271"/>
        <v/>
      </c>
      <c r="KL153" s="119">
        <f t="shared" si="311"/>
        <v>13</v>
      </c>
      <c r="KM153" s="123" t="str">
        <f t="shared" si="332"/>
        <v/>
      </c>
      <c r="KN153" s="123">
        <v>148</v>
      </c>
      <c r="KO153" s="423"/>
      <c r="KP153" s="423"/>
      <c r="KQ153" s="423"/>
      <c r="KR153" s="423"/>
      <c r="KS153" s="421"/>
      <c r="KT153" s="422"/>
      <c r="KU153" s="269" t="str">
        <f t="shared" si="272"/>
        <v/>
      </c>
      <c r="KV153" s="180">
        <v>1</v>
      </c>
      <c r="KW153" s="269" t="str">
        <f t="shared" si="273"/>
        <v/>
      </c>
      <c r="KX153" s="180">
        <v>1</v>
      </c>
      <c r="KY153" s="181">
        <v>1</v>
      </c>
      <c r="KZ153" s="181">
        <v>1</v>
      </c>
      <c r="LA153" s="183">
        <v>1</v>
      </c>
      <c r="LB153" s="183">
        <v>1</v>
      </c>
      <c r="LC153" s="183">
        <v>1</v>
      </c>
      <c r="LD153" s="183">
        <v>1</v>
      </c>
      <c r="LE153" s="183">
        <v>1</v>
      </c>
      <c r="LF153" s="183">
        <v>1</v>
      </c>
      <c r="LG153" s="192" t="str">
        <f ca="1">IF(ISBLANK(KS153),"",ROUND(AVERAGE(OFFSET(KX153:LF153,0,0,1,ion21Coop!$F$42)),1))</f>
        <v/>
      </c>
      <c r="LH153" s="269" t="str">
        <f t="shared" si="274"/>
        <v/>
      </c>
      <c r="LJ153" s="119">
        <f t="shared" si="312"/>
        <v>14</v>
      </c>
      <c r="LK153" s="123" t="str">
        <f t="shared" si="333"/>
        <v/>
      </c>
      <c r="LL153" s="123">
        <v>148</v>
      </c>
      <c r="LM153" s="423"/>
      <c r="LN153" s="423"/>
      <c r="LO153" s="423"/>
      <c r="LP153" s="423"/>
      <c r="LQ153" s="421"/>
      <c r="LR153" s="422"/>
      <c r="LS153" s="269" t="str">
        <f t="shared" si="275"/>
        <v/>
      </c>
      <c r="LT153" s="180">
        <v>1</v>
      </c>
      <c r="LU153" s="269" t="str">
        <f t="shared" si="276"/>
        <v/>
      </c>
      <c r="LV153" s="180">
        <v>1</v>
      </c>
      <c r="LW153" s="181">
        <v>1</v>
      </c>
      <c r="LX153" s="181">
        <v>1</v>
      </c>
      <c r="LY153" s="183">
        <v>1</v>
      </c>
      <c r="LZ153" s="183">
        <v>1</v>
      </c>
      <c r="MA153" s="183">
        <v>1</v>
      </c>
      <c r="MB153" s="183">
        <v>1</v>
      </c>
      <c r="MC153" s="183">
        <v>1</v>
      </c>
      <c r="MD153" s="183">
        <v>1</v>
      </c>
      <c r="ME153" s="192" t="str">
        <f ca="1">IF(ISBLANK(LQ153),"",ROUND(AVERAGE(OFFSET(LV153:MD153,0,0,1,ion21Coop!$F$42)),1))</f>
        <v/>
      </c>
      <c r="MF153" s="269" t="str">
        <f t="shared" si="277"/>
        <v/>
      </c>
      <c r="MH153" s="119">
        <f t="shared" si="313"/>
        <v>15</v>
      </c>
      <c r="MI153" s="123" t="str">
        <f t="shared" si="334"/>
        <v/>
      </c>
      <c r="MJ153" s="123">
        <v>148</v>
      </c>
      <c r="MK153" s="423"/>
      <c r="ML153" s="423"/>
      <c r="MM153" s="423"/>
      <c r="MN153" s="423"/>
      <c r="MO153" s="421"/>
      <c r="MP153" s="422"/>
      <c r="MQ153" s="269" t="str">
        <f t="shared" si="278"/>
        <v/>
      </c>
      <c r="MR153" s="180">
        <v>1</v>
      </c>
      <c r="MS153" s="269" t="str">
        <f t="shared" si="279"/>
        <v/>
      </c>
      <c r="MT153" s="180">
        <v>1</v>
      </c>
      <c r="MU153" s="181">
        <v>1</v>
      </c>
      <c r="MV153" s="181">
        <v>1</v>
      </c>
      <c r="MW153" s="183">
        <v>1</v>
      </c>
      <c r="MX153" s="183">
        <v>1</v>
      </c>
      <c r="MY153" s="183">
        <v>1</v>
      </c>
      <c r="MZ153" s="183">
        <v>1</v>
      </c>
      <c r="NA153" s="183">
        <v>1</v>
      </c>
      <c r="NB153" s="183">
        <v>1</v>
      </c>
      <c r="NC153" s="192" t="str">
        <f ca="1">IF(ISBLANK(MO153),"",ROUND(AVERAGE(OFFSET(MT153:NB153,0,0,1,ion21Coop!$F$42)),1))</f>
        <v/>
      </c>
      <c r="ND153" s="269" t="str">
        <f t="shared" si="280"/>
        <v/>
      </c>
      <c r="NF153" s="119">
        <f t="shared" si="314"/>
        <v>16</v>
      </c>
      <c r="NG153" s="123" t="str">
        <f t="shared" si="335"/>
        <v/>
      </c>
      <c r="NH153" s="123">
        <v>148</v>
      </c>
      <c r="NI153" s="423"/>
      <c r="NJ153" s="423"/>
      <c r="NK153" s="423"/>
      <c r="NL153" s="423"/>
      <c r="NM153" s="421"/>
      <c r="NN153" s="422"/>
      <c r="NO153" s="269" t="str">
        <f t="shared" si="281"/>
        <v/>
      </c>
      <c r="NP153" s="180">
        <v>1</v>
      </c>
      <c r="NQ153" s="269" t="str">
        <f t="shared" si="282"/>
        <v/>
      </c>
      <c r="NR153" s="180">
        <v>1</v>
      </c>
      <c r="NS153" s="181">
        <v>1</v>
      </c>
      <c r="NT153" s="181">
        <v>1</v>
      </c>
      <c r="NU153" s="183">
        <v>1</v>
      </c>
      <c r="NV153" s="183">
        <v>1</v>
      </c>
      <c r="NW153" s="183">
        <v>1</v>
      </c>
      <c r="NX153" s="183">
        <v>1</v>
      </c>
      <c r="NY153" s="183">
        <v>1</v>
      </c>
      <c r="NZ153" s="183">
        <v>1</v>
      </c>
      <c r="OA153" s="192" t="str">
        <f ca="1">IF(ISBLANK(NM153),"",ROUND(AVERAGE(OFFSET(NR153:NZ153,0,0,1,ion21Coop!$F$42)),1))</f>
        <v/>
      </c>
      <c r="OB153" s="269" t="str">
        <f t="shared" si="283"/>
        <v/>
      </c>
      <c r="OD153" s="119">
        <f t="shared" si="315"/>
        <v>17</v>
      </c>
      <c r="OE153" s="123" t="str">
        <f t="shared" si="336"/>
        <v/>
      </c>
      <c r="OF153" s="123">
        <v>148</v>
      </c>
      <c r="OG153" s="423"/>
      <c r="OH153" s="423"/>
      <c r="OI153" s="423"/>
      <c r="OJ153" s="423"/>
      <c r="OK153" s="421"/>
      <c r="OL153" s="422"/>
      <c r="OM153" s="269" t="str">
        <f t="shared" si="284"/>
        <v/>
      </c>
      <c r="ON153" s="180">
        <v>1</v>
      </c>
      <c r="OO153" s="269" t="str">
        <f t="shared" si="285"/>
        <v/>
      </c>
      <c r="OP153" s="180">
        <v>1</v>
      </c>
      <c r="OQ153" s="181">
        <v>1</v>
      </c>
      <c r="OR153" s="181">
        <v>1</v>
      </c>
      <c r="OS153" s="183">
        <v>1</v>
      </c>
      <c r="OT153" s="183">
        <v>1</v>
      </c>
      <c r="OU153" s="183">
        <v>1</v>
      </c>
      <c r="OV153" s="183">
        <v>1</v>
      </c>
      <c r="OW153" s="183">
        <v>1</v>
      </c>
      <c r="OX153" s="183">
        <v>1</v>
      </c>
      <c r="OY153" s="192" t="str">
        <f ca="1">IF(ISBLANK(OK153),"",ROUND(AVERAGE(OFFSET(OP153:OX153,0,0,1,ion21Coop!$F$42)),1))</f>
        <v/>
      </c>
      <c r="OZ153" s="269" t="str">
        <f t="shared" si="286"/>
        <v/>
      </c>
      <c r="PB153" s="119">
        <f t="shared" si="316"/>
        <v>18</v>
      </c>
      <c r="PC153" s="123" t="str">
        <f t="shared" si="337"/>
        <v/>
      </c>
      <c r="PD153" s="123">
        <v>148</v>
      </c>
      <c r="PE153" s="423"/>
      <c r="PF153" s="423"/>
      <c r="PG153" s="423"/>
      <c r="PH153" s="423"/>
      <c r="PI153" s="421"/>
      <c r="PJ153" s="422"/>
      <c r="PK153" s="269" t="str">
        <f t="shared" si="287"/>
        <v/>
      </c>
      <c r="PL153" s="180">
        <v>1</v>
      </c>
      <c r="PM153" s="269" t="str">
        <f t="shared" si="288"/>
        <v/>
      </c>
      <c r="PN153" s="180">
        <v>1</v>
      </c>
      <c r="PO153" s="181">
        <v>1</v>
      </c>
      <c r="PP153" s="181">
        <v>1</v>
      </c>
      <c r="PQ153" s="183">
        <v>1</v>
      </c>
      <c r="PR153" s="183">
        <v>1</v>
      </c>
      <c r="PS153" s="183">
        <v>1</v>
      </c>
      <c r="PT153" s="183">
        <v>1</v>
      </c>
      <c r="PU153" s="183">
        <v>1</v>
      </c>
      <c r="PV153" s="183">
        <v>1</v>
      </c>
      <c r="PW153" s="192" t="str">
        <f ca="1">IF(ISBLANK(PI153),"",ROUND(AVERAGE(OFFSET(PN153:PV153,0,0,1,ion21Coop!$F$42)),1))</f>
        <v/>
      </c>
      <c r="PX153" s="269" t="str">
        <f t="shared" si="289"/>
        <v/>
      </c>
      <c r="PZ153" s="119">
        <f t="shared" si="317"/>
        <v>19</v>
      </c>
      <c r="QA153" s="123" t="str">
        <f t="shared" si="338"/>
        <v/>
      </c>
      <c r="QB153" s="123">
        <v>148</v>
      </c>
      <c r="QC153" s="423"/>
      <c r="QD153" s="423"/>
      <c r="QE153" s="423"/>
      <c r="QF153" s="423"/>
      <c r="QG153" s="421"/>
      <c r="QH153" s="422"/>
      <c r="QI153" s="269" t="str">
        <f t="shared" si="290"/>
        <v/>
      </c>
      <c r="QJ153" s="180">
        <v>1</v>
      </c>
      <c r="QK153" s="269" t="str">
        <f t="shared" si="291"/>
        <v/>
      </c>
      <c r="QL153" s="180">
        <v>1</v>
      </c>
      <c r="QM153" s="181">
        <v>1</v>
      </c>
      <c r="QN153" s="181">
        <v>1</v>
      </c>
      <c r="QO153" s="183">
        <v>1</v>
      </c>
      <c r="QP153" s="183">
        <v>1</v>
      </c>
      <c r="QQ153" s="183">
        <v>1</v>
      </c>
      <c r="QR153" s="183">
        <v>1</v>
      </c>
      <c r="QS153" s="183">
        <v>1</v>
      </c>
      <c r="QT153" s="183">
        <v>1</v>
      </c>
      <c r="QU153" s="192" t="str">
        <f ca="1">IF(ISBLANK(QG153),"",ROUND(AVERAGE(OFFSET(QL153:QT153,0,0,1,ion21Coop!$F$42)),1))</f>
        <v/>
      </c>
      <c r="QV153" s="269" t="str">
        <f t="shared" si="292"/>
        <v/>
      </c>
      <c r="QX153" s="119">
        <f t="shared" si="318"/>
        <v>20</v>
      </c>
      <c r="QY153" s="123" t="str">
        <f t="shared" si="339"/>
        <v/>
      </c>
      <c r="QZ153" s="123">
        <v>148</v>
      </c>
      <c r="RA153" s="423"/>
      <c r="RB153" s="423"/>
      <c r="RC153" s="423"/>
      <c r="RD153" s="423"/>
      <c r="RE153" s="421"/>
      <c r="RF153" s="422"/>
      <c r="RG153" s="269" t="str">
        <f t="shared" si="293"/>
        <v/>
      </c>
      <c r="RH153" s="180">
        <v>1</v>
      </c>
      <c r="RI153" s="269" t="str">
        <f t="shared" si="294"/>
        <v/>
      </c>
      <c r="RJ153" s="180">
        <v>1</v>
      </c>
      <c r="RK153" s="181">
        <v>1</v>
      </c>
      <c r="RL153" s="181">
        <v>1</v>
      </c>
      <c r="RM153" s="183">
        <v>1</v>
      </c>
      <c r="RN153" s="183">
        <v>1</v>
      </c>
      <c r="RO153" s="183">
        <v>1</v>
      </c>
      <c r="RP153" s="183">
        <v>1</v>
      </c>
      <c r="RQ153" s="183">
        <v>1</v>
      </c>
      <c r="RR153" s="183">
        <v>1</v>
      </c>
      <c r="RS153" s="192" t="str">
        <f ca="1">IF(ISBLANK(RE153),"",ROUND(AVERAGE(OFFSET(RJ153:RR153,0,0,1,ion21Coop!$F$42)),1))</f>
        <v/>
      </c>
      <c r="RT153" s="269" t="str">
        <f t="shared" si="295"/>
        <v/>
      </c>
      <c r="RV153" s="119">
        <f t="shared" si="319"/>
        <v>21</v>
      </c>
      <c r="RW153" s="123" t="str">
        <f t="shared" si="340"/>
        <v/>
      </c>
      <c r="RX153" s="123">
        <v>148</v>
      </c>
      <c r="RY153" s="423"/>
      <c r="RZ153" s="423"/>
      <c r="SA153" s="423"/>
      <c r="SB153" s="423"/>
      <c r="SC153" s="421"/>
      <c r="SD153" s="422"/>
      <c r="SE153" s="269" t="str">
        <f t="shared" si="296"/>
        <v/>
      </c>
      <c r="SF153" s="180">
        <v>1</v>
      </c>
      <c r="SG153" s="269" t="str">
        <f t="shared" si="297"/>
        <v/>
      </c>
      <c r="SH153" s="180">
        <v>1</v>
      </c>
      <c r="SI153" s="181">
        <v>1</v>
      </c>
      <c r="SJ153" s="181">
        <v>1</v>
      </c>
      <c r="SK153" s="183">
        <v>1</v>
      </c>
      <c r="SL153" s="183">
        <v>1</v>
      </c>
      <c r="SM153" s="183">
        <v>1</v>
      </c>
      <c r="SN153" s="183">
        <v>1</v>
      </c>
      <c r="SO153" s="183">
        <v>1</v>
      </c>
      <c r="SP153" s="183">
        <v>1</v>
      </c>
      <c r="SQ153" s="192" t="str">
        <f ca="1">IF(ISBLANK(SC153),"",ROUND(AVERAGE(OFFSET(SH153:SP153,0,0,1,ion21Coop!$F$42)),1))</f>
        <v/>
      </c>
      <c r="SR153" s="269" t="str">
        <f t="shared" si="298"/>
        <v/>
      </c>
      <c r="ST153" s="565"/>
      <c r="SU153" s="565"/>
      <c r="SV153" s="566"/>
      <c r="SW153" s="567"/>
      <c r="SX153" s="565"/>
      <c r="SY153" s="566"/>
      <c r="SZ153" s="568"/>
      <c r="TA153" s="567"/>
      <c r="TB153" s="553"/>
    </row>
    <row r="154" spans="10:522" x14ac:dyDescent="0.3">
      <c r="J154" s="119">
        <f t="shared" si="299"/>
        <v>1</v>
      </c>
      <c r="K154" s="123" t="str">
        <f t="shared" si="320"/>
        <v>YaJo</v>
      </c>
      <c r="L154" s="123">
        <v>149</v>
      </c>
      <c r="M154" s="351"/>
      <c r="N154" s="351"/>
      <c r="O154" s="351"/>
      <c r="P154" s="351"/>
      <c r="Q154" s="369"/>
      <c r="R154" s="370"/>
      <c r="S154" s="269" t="str">
        <f t="shared" si="236"/>
        <v/>
      </c>
      <c r="T154" s="180">
        <v>1</v>
      </c>
      <c r="U154" s="269" t="str">
        <f t="shared" si="237"/>
        <v/>
      </c>
      <c r="V154" s="180">
        <v>1</v>
      </c>
      <c r="W154" s="181">
        <v>1</v>
      </c>
      <c r="X154" s="181">
        <v>1</v>
      </c>
      <c r="Y154" s="183">
        <v>1</v>
      </c>
      <c r="Z154" s="183">
        <v>1</v>
      </c>
      <c r="AA154" s="183">
        <v>1</v>
      </c>
      <c r="AB154" s="183">
        <v>1</v>
      </c>
      <c r="AC154" s="183">
        <v>1</v>
      </c>
      <c r="AD154" s="183">
        <v>1</v>
      </c>
      <c r="AE154" s="192" t="str">
        <f ca="1">IF(ISBLANK(Q154),"",ROUND(AVERAGE(OFFSET(V154:AD154,0,0,1,ion21Coop!$F$42)),1))</f>
        <v/>
      </c>
      <c r="AF154" s="269" t="str">
        <f t="shared" si="238"/>
        <v/>
      </c>
      <c r="AH154" s="119">
        <f t="shared" si="300"/>
        <v>2</v>
      </c>
      <c r="AI154" s="123" t="str">
        <f t="shared" si="321"/>
        <v>GeLo</v>
      </c>
      <c r="AJ154" s="123">
        <v>149</v>
      </c>
      <c r="AK154" s="351"/>
      <c r="AL154" s="351"/>
      <c r="AM154" s="351"/>
      <c r="AN154" s="351"/>
      <c r="AO154" s="369"/>
      <c r="AP154" s="370"/>
      <c r="AQ154" s="269" t="str">
        <f t="shared" si="239"/>
        <v/>
      </c>
      <c r="AR154" s="180">
        <v>1</v>
      </c>
      <c r="AS154" s="269" t="str">
        <f t="shared" si="240"/>
        <v/>
      </c>
      <c r="AT154" s="180">
        <v>1</v>
      </c>
      <c r="AU154" s="181">
        <v>1</v>
      </c>
      <c r="AV154" s="181">
        <v>1</v>
      </c>
      <c r="AW154" s="183">
        <v>1</v>
      </c>
      <c r="AX154" s="183">
        <v>1</v>
      </c>
      <c r="AY154" s="183">
        <v>1</v>
      </c>
      <c r="AZ154" s="183">
        <v>1</v>
      </c>
      <c r="BA154" s="183">
        <v>1</v>
      </c>
      <c r="BB154" s="183">
        <v>1</v>
      </c>
      <c r="BC154" s="192" t="str">
        <f ca="1">IF(ISBLANK(AO154),"",ROUND(AVERAGE(OFFSET(AT154:BB154,0,0,1,ion21Coop!$F$42)),1))</f>
        <v/>
      </c>
      <c r="BD154" s="269" t="str">
        <f t="shared" si="241"/>
        <v/>
      </c>
      <c r="BF154" s="119">
        <f t="shared" si="301"/>
        <v>3</v>
      </c>
      <c r="BG154" s="123" t="str">
        <f t="shared" si="322"/>
        <v>MiDo</v>
      </c>
      <c r="BH154" s="123">
        <v>149</v>
      </c>
      <c r="BI154" s="351"/>
      <c r="BJ154" s="351"/>
      <c r="BK154" s="351"/>
      <c r="BL154" s="351"/>
      <c r="BM154" s="369"/>
      <c r="BN154" s="370"/>
      <c r="BO154" s="269" t="str">
        <f t="shared" si="242"/>
        <v/>
      </c>
      <c r="BP154" s="180">
        <v>1</v>
      </c>
      <c r="BQ154" s="269" t="str">
        <f t="shared" si="243"/>
        <v/>
      </c>
      <c r="BR154" s="180">
        <v>1</v>
      </c>
      <c r="BS154" s="181">
        <v>1</v>
      </c>
      <c r="BT154" s="181">
        <v>1</v>
      </c>
      <c r="BU154" s="183">
        <v>1</v>
      </c>
      <c r="BV154" s="183">
        <v>1</v>
      </c>
      <c r="BW154" s="183">
        <v>1</v>
      </c>
      <c r="BX154" s="183">
        <v>1</v>
      </c>
      <c r="BY154" s="183">
        <v>1</v>
      </c>
      <c r="BZ154" s="183">
        <v>1</v>
      </c>
      <c r="CA154" s="192" t="str">
        <f ca="1">IF(ISBLANK(BM154),"",ROUND(AVERAGE(OFFSET(BR154:BZ154,0,0,1,ion21Coop!$F$42)),1))</f>
        <v/>
      </c>
      <c r="CB154" s="269" t="str">
        <f t="shared" si="244"/>
        <v/>
      </c>
      <c r="CD154" s="119">
        <f t="shared" si="302"/>
        <v>4</v>
      </c>
      <c r="CE154" s="123" t="str">
        <f t="shared" si="323"/>
        <v>EmNi</v>
      </c>
      <c r="CF154" s="123">
        <v>149</v>
      </c>
      <c r="CG154" s="351"/>
      <c r="CH154" s="351"/>
      <c r="CI154" s="351"/>
      <c r="CJ154" s="351"/>
      <c r="CK154" s="369"/>
      <c r="CL154" s="370"/>
      <c r="CM154" s="269" t="str">
        <f t="shared" si="245"/>
        <v/>
      </c>
      <c r="CN154" s="180">
        <v>1</v>
      </c>
      <c r="CO154" s="269" t="str">
        <f t="shared" si="246"/>
        <v/>
      </c>
      <c r="CP154" s="180">
        <v>1</v>
      </c>
      <c r="CQ154" s="181">
        <v>1</v>
      </c>
      <c r="CR154" s="181">
        <v>1</v>
      </c>
      <c r="CS154" s="183">
        <v>1</v>
      </c>
      <c r="CT154" s="183">
        <v>1</v>
      </c>
      <c r="CU154" s="183">
        <v>1</v>
      </c>
      <c r="CV154" s="183">
        <v>1</v>
      </c>
      <c r="CW154" s="183">
        <v>1</v>
      </c>
      <c r="CX154" s="183">
        <v>1</v>
      </c>
      <c r="CY154" s="192" t="str">
        <f ca="1">IF(ISBLANK(CK154),"",ROUND(AVERAGE(OFFSET(CP154:CX154,0,0,1,ion21Coop!$F$42)),1))</f>
        <v/>
      </c>
      <c r="CZ154" s="269" t="str">
        <f t="shared" si="247"/>
        <v/>
      </c>
      <c r="DB154" s="119">
        <f t="shared" si="303"/>
        <v>5</v>
      </c>
      <c r="DC154" s="123" t="str">
        <f t="shared" si="324"/>
        <v>HeJe</v>
      </c>
      <c r="DD154" s="123">
        <v>149</v>
      </c>
      <c r="DE154" s="423"/>
      <c r="DF154" s="423"/>
      <c r="DG154" s="423"/>
      <c r="DH154" s="423"/>
      <c r="DI154" s="421"/>
      <c r="DJ154" s="422"/>
      <c r="DK154" s="269" t="str">
        <f t="shared" si="248"/>
        <v/>
      </c>
      <c r="DL154" s="180">
        <v>1</v>
      </c>
      <c r="DM154" s="269" t="str">
        <f t="shared" si="249"/>
        <v/>
      </c>
      <c r="DN154" s="180">
        <v>1</v>
      </c>
      <c r="DO154" s="181">
        <v>1</v>
      </c>
      <c r="DP154" s="181">
        <v>1</v>
      </c>
      <c r="DQ154" s="183">
        <v>1</v>
      </c>
      <c r="DR154" s="183">
        <v>1</v>
      </c>
      <c r="DS154" s="183">
        <v>1</v>
      </c>
      <c r="DT154" s="183">
        <v>1</v>
      </c>
      <c r="DU154" s="183">
        <v>1</v>
      </c>
      <c r="DV154" s="183">
        <v>1</v>
      </c>
      <c r="DW154" s="192" t="str">
        <f ca="1">IF(ISBLANK(DI154),"",ROUND(AVERAGE(OFFSET(DN154:DV154,0,0,1,ion21Coop!$F$42)),1))</f>
        <v/>
      </c>
      <c r="DX154" s="269" t="str">
        <f t="shared" si="250"/>
        <v/>
      </c>
      <c r="DZ154" s="119">
        <f t="shared" si="304"/>
        <v>6</v>
      </c>
      <c r="EA154" s="123" t="str">
        <f t="shared" si="325"/>
        <v/>
      </c>
      <c r="EB154" s="123">
        <v>149</v>
      </c>
      <c r="EC154" s="423"/>
      <c r="ED154" s="423"/>
      <c r="EE154" s="423"/>
      <c r="EF154" s="423"/>
      <c r="EG154" s="421"/>
      <c r="EH154" s="422"/>
      <c r="EI154" s="269" t="str">
        <f t="shared" si="251"/>
        <v/>
      </c>
      <c r="EJ154" s="180">
        <v>1</v>
      </c>
      <c r="EK154" s="269" t="str">
        <f t="shared" si="252"/>
        <v/>
      </c>
      <c r="EL154" s="180">
        <v>1</v>
      </c>
      <c r="EM154" s="181">
        <v>1</v>
      </c>
      <c r="EN154" s="181">
        <v>1</v>
      </c>
      <c r="EO154" s="183">
        <v>1</v>
      </c>
      <c r="EP154" s="183">
        <v>1</v>
      </c>
      <c r="EQ154" s="183">
        <v>1</v>
      </c>
      <c r="ER154" s="183">
        <v>1</v>
      </c>
      <c r="ES154" s="183">
        <v>1</v>
      </c>
      <c r="ET154" s="183">
        <v>1</v>
      </c>
      <c r="EU154" s="192" t="str">
        <f ca="1">IF(ISBLANK(EG154),"",ROUND(AVERAGE(OFFSET(EL154:ET154,0,0,1,ion21Coop!$F$42)),1))</f>
        <v/>
      </c>
      <c r="EV154" s="269" t="str">
        <f t="shared" si="253"/>
        <v/>
      </c>
      <c r="EX154" s="119">
        <f t="shared" si="305"/>
        <v>7</v>
      </c>
      <c r="EY154" s="123" t="str">
        <f t="shared" si="326"/>
        <v/>
      </c>
      <c r="EZ154" s="123">
        <v>149</v>
      </c>
      <c r="FA154" s="423"/>
      <c r="FB154" s="423"/>
      <c r="FC154" s="423"/>
      <c r="FD154" s="423"/>
      <c r="FE154" s="421"/>
      <c r="FF154" s="422"/>
      <c r="FG154" s="269" t="str">
        <f t="shared" si="254"/>
        <v/>
      </c>
      <c r="FH154" s="180">
        <v>1</v>
      </c>
      <c r="FI154" s="269" t="str">
        <f t="shared" si="255"/>
        <v/>
      </c>
      <c r="FJ154" s="180">
        <v>1</v>
      </c>
      <c r="FK154" s="181">
        <v>1</v>
      </c>
      <c r="FL154" s="181">
        <v>1</v>
      </c>
      <c r="FM154" s="183">
        <v>1</v>
      </c>
      <c r="FN154" s="183">
        <v>1</v>
      </c>
      <c r="FO154" s="183">
        <v>1</v>
      </c>
      <c r="FP154" s="183">
        <v>1</v>
      </c>
      <c r="FQ154" s="183">
        <v>1</v>
      </c>
      <c r="FR154" s="183">
        <v>1</v>
      </c>
      <c r="FS154" s="192" t="str">
        <f ca="1">IF(ISBLANK(FE154),"",ROUND(AVERAGE(OFFSET(FJ154:FR154,0,0,1,ion21Coop!$F$42)),1))</f>
        <v/>
      </c>
      <c r="FT154" s="269" t="str">
        <f t="shared" si="256"/>
        <v/>
      </c>
      <c r="FV154" s="119">
        <f t="shared" si="306"/>
        <v>8</v>
      </c>
      <c r="FW154" s="123" t="str">
        <f t="shared" si="327"/>
        <v/>
      </c>
      <c r="FX154" s="123">
        <v>149</v>
      </c>
      <c r="FY154" s="423"/>
      <c r="FZ154" s="423"/>
      <c r="GA154" s="423"/>
      <c r="GB154" s="423"/>
      <c r="GC154" s="421"/>
      <c r="GD154" s="422"/>
      <c r="GE154" s="269" t="str">
        <f t="shared" si="257"/>
        <v/>
      </c>
      <c r="GF154" s="180">
        <v>1</v>
      </c>
      <c r="GG154" s="269" t="str">
        <f t="shared" si="258"/>
        <v/>
      </c>
      <c r="GH154" s="180">
        <v>1</v>
      </c>
      <c r="GI154" s="181">
        <v>1</v>
      </c>
      <c r="GJ154" s="181">
        <v>1</v>
      </c>
      <c r="GK154" s="183">
        <v>1</v>
      </c>
      <c r="GL154" s="183">
        <v>1</v>
      </c>
      <c r="GM154" s="183">
        <v>1</v>
      </c>
      <c r="GN154" s="183">
        <v>1</v>
      </c>
      <c r="GO154" s="183">
        <v>1</v>
      </c>
      <c r="GP154" s="183">
        <v>1</v>
      </c>
      <c r="GQ154" s="192" t="str">
        <f ca="1">IF(ISBLANK(GC154),"",ROUND(AVERAGE(OFFSET(GH154:GP154,0,0,1,ion21Coop!$F$42)),1))</f>
        <v/>
      </c>
      <c r="GR154" s="269" t="str">
        <f t="shared" si="259"/>
        <v/>
      </c>
      <c r="GT154" s="119">
        <f t="shared" si="307"/>
        <v>9</v>
      </c>
      <c r="GU154" s="123" t="str">
        <f t="shared" si="328"/>
        <v/>
      </c>
      <c r="GV154" s="123">
        <v>149</v>
      </c>
      <c r="GW154" s="423"/>
      <c r="GX154" s="423"/>
      <c r="GY154" s="423"/>
      <c r="GZ154" s="423"/>
      <c r="HA154" s="421"/>
      <c r="HB154" s="422"/>
      <c r="HC154" s="269" t="str">
        <f t="shared" si="260"/>
        <v/>
      </c>
      <c r="HD154" s="180">
        <v>1</v>
      </c>
      <c r="HE154" s="269" t="str">
        <f t="shared" si="261"/>
        <v/>
      </c>
      <c r="HF154" s="180">
        <v>1</v>
      </c>
      <c r="HG154" s="181">
        <v>1</v>
      </c>
      <c r="HH154" s="181">
        <v>1</v>
      </c>
      <c r="HI154" s="183">
        <v>1</v>
      </c>
      <c r="HJ154" s="183">
        <v>1</v>
      </c>
      <c r="HK154" s="183">
        <v>1</v>
      </c>
      <c r="HL154" s="183">
        <v>1</v>
      </c>
      <c r="HM154" s="183">
        <v>1</v>
      </c>
      <c r="HN154" s="183">
        <v>1</v>
      </c>
      <c r="HO154" s="192" t="str">
        <f ca="1">IF(ISBLANK(HA154),"",ROUND(AVERAGE(OFFSET(HF154:HN154,0,0,1,ion21Coop!$F$42)),1))</f>
        <v/>
      </c>
      <c r="HP154" s="269" t="str">
        <f t="shared" si="262"/>
        <v/>
      </c>
      <c r="HR154" s="119">
        <f t="shared" si="308"/>
        <v>10</v>
      </c>
      <c r="HS154" s="123" t="str">
        <f t="shared" si="329"/>
        <v/>
      </c>
      <c r="HT154" s="123">
        <v>149</v>
      </c>
      <c r="HU154" s="423"/>
      <c r="HV154" s="423"/>
      <c r="HW154" s="423"/>
      <c r="HX154" s="423"/>
      <c r="HY154" s="421"/>
      <c r="HZ154" s="422"/>
      <c r="IA154" s="269" t="str">
        <f t="shared" si="263"/>
        <v/>
      </c>
      <c r="IB154" s="180">
        <v>1</v>
      </c>
      <c r="IC154" s="269" t="str">
        <f t="shared" si="264"/>
        <v/>
      </c>
      <c r="ID154" s="180">
        <v>1</v>
      </c>
      <c r="IE154" s="181">
        <v>1</v>
      </c>
      <c r="IF154" s="181">
        <v>1</v>
      </c>
      <c r="IG154" s="183">
        <v>1</v>
      </c>
      <c r="IH154" s="183">
        <v>1</v>
      </c>
      <c r="II154" s="183">
        <v>1</v>
      </c>
      <c r="IJ154" s="183">
        <v>1</v>
      </c>
      <c r="IK154" s="183">
        <v>1</v>
      </c>
      <c r="IL154" s="183">
        <v>1</v>
      </c>
      <c r="IM154" s="192" t="str">
        <f ca="1">IF(ISBLANK(HY154),"",ROUND(AVERAGE(OFFSET(ID154:IL154,0,0,1,ion21Coop!$F$42)),1))</f>
        <v/>
      </c>
      <c r="IN154" s="269" t="str">
        <f t="shared" si="265"/>
        <v/>
      </c>
      <c r="IP154" s="119">
        <f t="shared" si="309"/>
        <v>11</v>
      </c>
      <c r="IQ154" s="123" t="str">
        <f t="shared" si="330"/>
        <v/>
      </c>
      <c r="IR154" s="123">
        <v>149</v>
      </c>
      <c r="IS154" s="423"/>
      <c r="IT154" s="423"/>
      <c r="IU154" s="423"/>
      <c r="IV154" s="423"/>
      <c r="IW154" s="421"/>
      <c r="IX154" s="422"/>
      <c r="IY154" s="269" t="str">
        <f t="shared" si="266"/>
        <v/>
      </c>
      <c r="IZ154" s="180">
        <v>1</v>
      </c>
      <c r="JA154" s="269" t="str">
        <f t="shared" si="267"/>
        <v/>
      </c>
      <c r="JB154" s="180">
        <v>1</v>
      </c>
      <c r="JC154" s="181">
        <v>1</v>
      </c>
      <c r="JD154" s="181">
        <v>1</v>
      </c>
      <c r="JE154" s="183">
        <v>1</v>
      </c>
      <c r="JF154" s="183">
        <v>1</v>
      </c>
      <c r="JG154" s="183">
        <v>1</v>
      </c>
      <c r="JH154" s="183">
        <v>1</v>
      </c>
      <c r="JI154" s="183">
        <v>1</v>
      </c>
      <c r="JJ154" s="183">
        <v>1</v>
      </c>
      <c r="JK154" s="192" t="str">
        <f ca="1">IF(ISBLANK(IW154),"",ROUND(AVERAGE(OFFSET(JB154:JJ154,0,0,1,ion21Coop!$F$42)),1))</f>
        <v/>
      </c>
      <c r="JL154" s="269" t="str">
        <f t="shared" si="268"/>
        <v/>
      </c>
      <c r="JN154" s="119">
        <f t="shared" si="310"/>
        <v>12</v>
      </c>
      <c r="JO154" s="123" t="str">
        <f t="shared" si="331"/>
        <v/>
      </c>
      <c r="JP154" s="123">
        <v>149</v>
      </c>
      <c r="JQ154" s="423"/>
      <c r="JR154" s="423"/>
      <c r="JS154" s="423"/>
      <c r="JT154" s="423"/>
      <c r="JU154" s="421"/>
      <c r="JV154" s="422"/>
      <c r="JW154" s="269" t="str">
        <f t="shared" si="269"/>
        <v/>
      </c>
      <c r="JX154" s="180">
        <v>1</v>
      </c>
      <c r="JY154" s="269" t="str">
        <f t="shared" si="270"/>
        <v/>
      </c>
      <c r="JZ154" s="180">
        <v>1</v>
      </c>
      <c r="KA154" s="181">
        <v>1</v>
      </c>
      <c r="KB154" s="181">
        <v>1</v>
      </c>
      <c r="KC154" s="183">
        <v>1</v>
      </c>
      <c r="KD154" s="183">
        <v>1</v>
      </c>
      <c r="KE154" s="183">
        <v>1</v>
      </c>
      <c r="KF154" s="183">
        <v>1</v>
      </c>
      <c r="KG154" s="183">
        <v>1</v>
      </c>
      <c r="KH154" s="183">
        <v>1</v>
      </c>
      <c r="KI154" s="192" t="str">
        <f ca="1">IF(ISBLANK(JU154),"",ROUND(AVERAGE(OFFSET(JZ154:KH154,0,0,1,ion21Coop!$F$42)),1))</f>
        <v/>
      </c>
      <c r="KJ154" s="269" t="str">
        <f t="shared" si="271"/>
        <v/>
      </c>
      <c r="KL154" s="119">
        <f t="shared" si="311"/>
        <v>13</v>
      </c>
      <c r="KM154" s="123" t="str">
        <f t="shared" si="332"/>
        <v/>
      </c>
      <c r="KN154" s="123">
        <v>149</v>
      </c>
      <c r="KO154" s="423"/>
      <c r="KP154" s="423"/>
      <c r="KQ154" s="423"/>
      <c r="KR154" s="423"/>
      <c r="KS154" s="421"/>
      <c r="KT154" s="422"/>
      <c r="KU154" s="269" t="str">
        <f t="shared" si="272"/>
        <v/>
      </c>
      <c r="KV154" s="180">
        <v>1</v>
      </c>
      <c r="KW154" s="269" t="str">
        <f t="shared" si="273"/>
        <v/>
      </c>
      <c r="KX154" s="180">
        <v>1</v>
      </c>
      <c r="KY154" s="181">
        <v>1</v>
      </c>
      <c r="KZ154" s="181">
        <v>1</v>
      </c>
      <c r="LA154" s="183">
        <v>1</v>
      </c>
      <c r="LB154" s="183">
        <v>1</v>
      </c>
      <c r="LC154" s="183">
        <v>1</v>
      </c>
      <c r="LD154" s="183">
        <v>1</v>
      </c>
      <c r="LE154" s="183">
        <v>1</v>
      </c>
      <c r="LF154" s="183">
        <v>1</v>
      </c>
      <c r="LG154" s="192" t="str">
        <f ca="1">IF(ISBLANK(KS154),"",ROUND(AVERAGE(OFFSET(KX154:LF154,0,0,1,ion21Coop!$F$42)),1))</f>
        <v/>
      </c>
      <c r="LH154" s="269" t="str">
        <f t="shared" si="274"/>
        <v/>
      </c>
      <c r="LJ154" s="119">
        <f t="shared" si="312"/>
        <v>14</v>
      </c>
      <c r="LK154" s="123" t="str">
        <f t="shared" si="333"/>
        <v/>
      </c>
      <c r="LL154" s="123">
        <v>149</v>
      </c>
      <c r="LM154" s="423"/>
      <c r="LN154" s="423"/>
      <c r="LO154" s="423"/>
      <c r="LP154" s="423"/>
      <c r="LQ154" s="421"/>
      <c r="LR154" s="422"/>
      <c r="LS154" s="269" t="str">
        <f t="shared" si="275"/>
        <v/>
      </c>
      <c r="LT154" s="180">
        <v>1</v>
      </c>
      <c r="LU154" s="269" t="str">
        <f t="shared" si="276"/>
        <v/>
      </c>
      <c r="LV154" s="180">
        <v>1</v>
      </c>
      <c r="LW154" s="181">
        <v>1</v>
      </c>
      <c r="LX154" s="181">
        <v>1</v>
      </c>
      <c r="LY154" s="183">
        <v>1</v>
      </c>
      <c r="LZ154" s="183">
        <v>1</v>
      </c>
      <c r="MA154" s="183">
        <v>1</v>
      </c>
      <c r="MB154" s="183">
        <v>1</v>
      </c>
      <c r="MC154" s="183">
        <v>1</v>
      </c>
      <c r="MD154" s="183">
        <v>1</v>
      </c>
      <c r="ME154" s="192" t="str">
        <f ca="1">IF(ISBLANK(LQ154),"",ROUND(AVERAGE(OFFSET(LV154:MD154,0,0,1,ion21Coop!$F$42)),1))</f>
        <v/>
      </c>
      <c r="MF154" s="269" t="str">
        <f t="shared" si="277"/>
        <v/>
      </c>
      <c r="MH154" s="119">
        <f t="shared" si="313"/>
        <v>15</v>
      </c>
      <c r="MI154" s="123" t="str">
        <f t="shared" si="334"/>
        <v/>
      </c>
      <c r="MJ154" s="123">
        <v>149</v>
      </c>
      <c r="MK154" s="423"/>
      <c r="ML154" s="423"/>
      <c r="MM154" s="423"/>
      <c r="MN154" s="423"/>
      <c r="MO154" s="421"/>
      <c r="MP154" s="422"/>
      <c r="MQ154" s="269" t="str">
        <f t="shared" si="278"/>
        <v/>
      </c>
      <c r="MR154" s="180">
        <v>1</v>
      </c>
      <c r="MS154" s="269" t="str">
        <f t="shared" si="279"/>
        <v/>
      </c>
      <c r="MT154" s="180">
        <v>1</v>
      </c>
      <c r="MU154" s="181">
        <v>1</v>
      </c>
      <c r="MV154" s="181">
        <v>1</v>
      </c>
      <c r="MW154" s="183">
        <v>1</v>
      </c>
      <c r="MX154" s="183">
        <v>1</v>
      </c>
      <c r="MY154" s="183">
        <v>1</v>
      </c>
      <c r="MZ154" s="183">
        <v>1</v>
      </c>
      <c r="NA154" s="183">
        <v>1</v>
      </c>
      <c r="NB154" s="183">
        <v>1</v>
      </c>
      <c r="NC154" s="192" t="str">
        <f ca="1">IF(ISBLANK(MO154),"",ROUND(AVERAGE(OFFSET(MT154:NB154,0,0,1,ion21Coop!$F$42)),1))</f>
        <v/>
      </c>
      <c r="ND154" s="269" t="str">
        <f t="shared" si="280"/>
        <v/>
      </c>
      <c r="NF154" s="119">
        <f t="shared" si="314"/>
        <v>16</v>
      </c>
      <c r="NG154" s="123" t="str">
        <f t="shared" si="335"/>
        <v/>
      </c>
      <c r="NH154" s="123">
        <v>149</v>
      </c>
      <c r="NI154" s="423"/>
      <c r="NJ154" s="423"/>
      <c r="NK154" s="423"/>
      <c r="NL154" s="423"/>
      <c r="NM154" s="421"/>
      <c r="NN154" s="422"/>
      <c r="NO154" s="269" t="str">
        <f t="shared" si="281"/>
        <v/>
      </c>
      <c r="NP154" s="180">
        <v>1</v>
      </c>
      <c r="NQ154" s="269" t="str">
        <f t="shared" si="282"/>
        <v/>
      </c>
      <c r="NR154" s="180">
        <v>1</v>
      </c>
      <c r="NS154" s="181">
        <v>1</v>
      </c>
      <c r="NT154" s="181">
        <v>1</v>
      </c>
      <c r="NU154" s="183">
        <v>1</v>
      </c>
      <c r="NV154" s="183">
        <v>1</v>
      </c>
      <c r="NW154" s="183">
        <v>1</v>
      </c>
      <c r="NX154" s="183">
        <v>1</v>
      </c>
      <c r="NY154" s="183">
        <v>1</v>
      </c>
      <c r="NZ154" s="183">
        <v>1</v>
      </c>
      <c r="OA154" s="192" t="str">
        <f ca="1">IF(ISBLANK(NM154),"",ROUND(AVERAGE(OFFSET(NR154:NZ154,0,0,1,ion21Coop!$F$42)),1))</f>
        <v/>
      </c>
      <c r="OB154" s="269" t="str">
        <f t="shared" si="283"/>
        <v/>
      </c>
      <c r="OD154" s="119">
        <f t="shared" si="315"/>
        <v>17</v>
      </c>
      <c r="OE154" s="123" t="str">
        <f t="shared" si="336"/>
        <v/>
      </c>
      <c r="OF154" s="123">
        <v>149</v>
      </c>
      <c r="OG154" s="423"/>
      <c r="OH154" s="423"/>
      <c r="OI154" s="423"/>
      <c r="OJ154" s="423"/>
      <c r="OK154" s="421"/>
      <c r="OL154" s="422"/>
      <c r="OM154" s="269" t="str">
        <f t="shared" si="284"/>
        <v/>
      </c>
      <c r="ON154" s="180">
        <v>1</v>
      </c>
      <c r="OO154" s="269" t="str">
        <f t="shared" si="285"/>
        <v/>
      </c>
      <c r="OP154" s="180">
        <v>1</v>
      </c>
      <c r="OQ154" s="181">
        <v>1</v>
      </c>
      <c r="OR154" s="181">
        <v>1</v>
      </c>
      <c r="OS154" s="183">
        <v>1</v>
      </c>
      <c r="OT154" s="183">
        <v>1</v>
      </c>
      <c r="OU154" s="183">
        <v>1</v>
      </c>
      <c r="OV154" s="183">
        <v>1</v>
      </c>
      <c r="OW154" s="183">
        <v>1</v>
      </c>
      <c r="OX154" s="183">
        <v>1</v>
      </c>
      <c r="OY154" s="192" t="str">
        <f ca="1">IF(ISBLANK(OK154),"",ROUND(AVERAGE(OFFSET(OP154:OX154,0,0,1,ion21Coop!$F$42)),1))</f>
        <v/>
      </c>
      <c r="OZ154" s="269" t="str">
        <f t="shared" si="286"/>
        <v/>
      </c>
      <c r="PB154" s="119">
        <f t="shared" si="316"/>
        <v>18</v>
      </c>
      <c r="PC154" s="123" t="str">
        <f t="shared" si="337"/>
        <v/>
      </c>
      <c r="PD154" s="123">
        <v>149</v>
      </c>
      <c r="PE154" s="423"/>
      <c r="PF154" s="423"/>
      <c r="PG154" s="423"/>
      <c r="PH154" s="423"/>
      <c r="PI154" s="421"/>
      <c r="PJ154" s="422"/>
      <c r="PK154" s="269" t="str">
        <f t="shared" si="287"/>
        <v/>
      </c>
      <c r="PL154" s="180">
        <v>1</v>
      </c>
      <c r="PM154" s="269" t="str">
        <f t="shared" si="288"/>
        <v/>
      </c>
      <c r="PN154" s="180">
        <v>1</v>
      </c>
      <c r="PO154" s="181">
        <v>1</v>
      </c>
      <c r="PP154" s="181">
        <v>1</v>
      </c>
      <c r="PQ154" s="183">
        <v>1</v>
      </c>
      <c r="PR154" s="183">
        <v>1</v>
      </c>
      <c r="PS154" s="183">
        <v>1</v>
      </c>
      <c r="PT154" s="183">
        <v>1</v>
      </c>
      <c r="PU154" s="183">
        <v>1</v>
      </c>
      <c r="PV154" s="183">
        <v>1</v>
      </c>
      <c r="PW154" s="192" t="str">
        <f ca="1">IF(ISBLANK(PI154),"",ROUND(AVERAGE(OFFSET(PN154:PV154,0,0,1,ion21Coop!$F$42)),1))</f>
        <v/>
      </c>
      <c r="PX154" s="269" t="str">
        <f t="shared" si="289"/>
        <v/>
      </c>
      <c r="PZ154" s="119">
        <f t="shared" si="317"/>
        <v>19</v>
      </c>
      <c r="QA154" s="123" t="str">
        <f t="shared" si="338"/>
        <v/>
      </c>
      <c r="QB154" s="123">
        <v>149</v>
      </c>
      <c r="QC154" s="423"/>
      <c r="QD154" s="423"/>
      <c r="QE154" s="423"/>
      <c r="QF154" s="423"/>
      <c r="QG154" s="421"/>
      <c r="QH154" s="422"/>
      <c r="QI154" s="269" t="str">
        <f t="shared" si="290"/>
        <v/>
      </c>
      <c r="QJ154" s="180">
        <v>1</v>
      </c>
      <c r="QK154" s="269" t="str">
        <f t="shared" si="291"/>
        <v/>
      </c>
      <c r="QL154" s="180">
        <v>1</v>
      </c>
      <c r="QM154" s="181">
        <v>1</v>
      </c>
      <c r="QN154" s="181">
        <v>1</v>
      </c>
      <c r="QO154" s="183">
        <v>1</v>
      </c>
      <c r="QP154" s="183">
        <v>1</v>
      </c>
      <c r="QQ154" s="183">
        <v>1</v>
      </c>
      <c r="QR154" s="183">
        <v>1</v>
      </c>
      <c r="QS154" s="183">
        <v>1</v>
      </c>
      <c r="QT154" s="183">
        <v>1</v>
      </c>
      <c r="QU154" s="192" t="str">
        <f ca="1">IF(ISBLANK(QG154),"",ROUND(AVERAGE(OFFSET(QL154:QT154,0,0,1,ion21Coop!$F$42)),1))</f>
        <v/>
      </c>
      <c r="QV154" s="269" t="str">
        <f t="shared" si="292"/>
        <v/>
      </c>
      <c r="QX154" s="119">
        <f t="shared" si="318"/>
        <v>20</v>
      </c>
      <c r="QY154" s="123" t="str">
        <f t="shared" si="339"/>
        <v/>
      </c>
      <c r="QZ154" s="123">
        <v>149</v>
      </c>
      <c r="RA154" s="423"/>
      <c r="RB154" s="423"/>
      <c r="RC154" s="423"/>
      <c r="RD154" s="423"/>
      <c r="RE154" s="421"/>
      <c r="RF154" s="422"/>
      <c r="RG154" s="269" t="str">
        <f t="shared" si="293"/>
        <v/>
      </c>
      <c r="RH154" s="180">
        <v>1</v>
      </c>
      <c r="RI154" s="269" t="str">
        <f t="shared" si="294"/>
        <v/>
      </c>
      <c r="RJ154" s="180">
        <v>1</v>
      </c>
      <c r="RK154" s="181">
        <v>1</v>
      </c>
      <c r="RL154" s="181">
        <v>1</v>
      </c>
      <c r="RM154" s="183">
        <v>1</v>
      </c>
      <c r="RN154" s="183">
        <v>1</v>
      </c>
      <c r="RO154" s="183">
        <v>1</v>
      </c>
      <c r="RP154" s="183">
        <v>1</v>
      </c>
      <c r="RQ154" s="183">
        <v>1</v>
      </c>
      <c r="RR154" s="183">
        <v>1</v>
      </c>
      <c r="RS154" s="192" t="str">
        <f ca="1">IF(ISBLANK(RE154),"",ROUND(AVERAGE(OFFSET(RJ154:RR154,0,0,1,ion21Coop!$F$42)),1))</f>
        <v/>
      </c>
      <c r="RT154" s="269" t="str">
        <f t="shared" si="295"/>
        <v/>
      </c>
      <c r="RV154" s="119">
        <f t="shared" si="319"/>
        <v>21</v>
      </c>
      <c r="RW154" s="123" t="str">
        <f t="shared" si="340"/>
        <v/>
      </c>
      <c r="RX154" s="123">
        <v>149</v>
      </c>
      <c r="RY154" s="423"/>
      <c r="RZ154" s="423"/>
      <c r="SA154" s="423"/>
      <c r="SB154" s="423"/>
      <c r="SC154" s="421"/>
      <c r="SD154" s="422"/>
      <c r="SE154" s="269" t="str">
        <f t="shared" si="296"/>
        <v/>
      </c>
      <c r="SF154" s="180">
        <v>1</v>
      </c>
      <c r="SG154" s="269" t="str">
        <f t="shared" si="297"/>
        <v/>
      </c>
      <c r="SH154" s="180">
        <v>1</v>
      </c>
      <c r="SI154" s="181">
        <v>1</v>
      </c>
      <c r="SJ154" s="181">
        <v>1</v>
      </c>
      <c r="SK154" s="183">
        <v>1</v>
      </c>
      <c r="SL154" s="183">
        <v>1</v>
      </c>
      <c r="SM154" s="183">
        <v>1</v>
      </c>
      <c r="SN154" s="183">
        <v>1</v>
      </c>
      <c r="SO154" s="183">
        <v>1</v>
      </c>
      <c r="SP154" s="183">
        <v>1</v>
      </c>
      <c r="SQ154" s="192" t="str">
        <f ca="1">IF(ISBLANK(SC154),"",ROUND(AVERAGE(OFFSET(SH154:SP154,0,0,1,ion21Coop!$F$42)),1))</f>
        <v/>
      </c>
      <c r="SR154" s="269" t="str">
        <f t="shared" si="298"/>
        <v/>
      </c>
      <c r="ST154" s="565"/>
      <c r="SU154" s="565"/>
      <c r="SV154" s="566"/>
      <c r="SW154" s="567"/>
      <c r="SX154" s="565"/>
      <c r="SY154" s="566"/>
      <c r="SZ154" s="568"/>
      <c r="TA154" s="567"/>
      <c r="TB154" s="553"/>
    </row>
    <row r="155" spans="10:522" x14ac:dyDescent="0.3">
      <c r="J155" s="119">
        <f t="shared" si="299"/>
        <v>1</v>
      </c>
      <c r="K155" s="123" t="str">
        <f t="shared" si="320"/>
        <v>YaJo</v>
      </c>
      <c r="L155" s="123">
        <v>150</v>
      </c>
      <c r="M155" s="351"/>
      <c r="N155" s="351"/>
      <c r="O155" s="351"/>
      <c r="P155" s="351"/>
      <c r="Q155" s="369"/>
      <c r="R155" s="370"/>
      <c r="S155" s="269" t="str">
        <f t="shared" si="236"/>
        <v/>
      </c>
      <c r="T155" s="180">
        <v>1</v>
      </c>
      <c r="U155" s="269" t="str">
        <f t="shared" si="237"/>
        <v/>
      </c>
      <c r="V155" s="180">
        <v>1</v>
      </c>
      <c r="W155" s="181">
        <v>1</v>
      </c>
      <c r="X155" s="181">
        <v>1</v>
      </c>
      <c r="Y155" s="183">
        <v>1</v>
      </c>
      <c r="Z155" s="183">
        <v>1</v>
      </c>
      <c r="AA155" s="183">
        <v>1</v>
      </c>
      <c r="AB155" s="183">
        <v>1</v>
      </c>
      <c r="AC155" s="183">
        <v>1</v>
      </c>
      <c r="AD155" s="183">
        <v>1</v>
      </c>
      <c r="AE155" s="192" t="str">
        <f ca="1">IF(ISBLANK(Q155),"",ROUND(AVERAGE(OFFSET(V155:AD155,0,0,1,ion21Coop!$F$42)),1))</f>
        <v/>
      </c>
      <c r="AF155" s="269" t="str">
        <f t="shared" si="238"/>
        <v/>
      </c>
      <c r="AH155" s="119">
        <f t="shared" si="300"/>
        <v>2</v>
      </c>
      <c r="AI155" s="123" t="str">
        <f t="shared" si="321"/>
        <v>GeLo</v>
      </c>
      <c r="AJ155" s="123">
        <v>150</v>
      </c>
      <c r="AK155" s="351"/>
      <c r="AL155" s="351"/>
      <c r="AM155" s="351"/>
      <c r="AN155" s="351"/>
      <c r="AO155" s="369"/>
      <c r="AP155" s="370"/>
      <c r="AQ155" s="269" t="str">
        <f t="shared" si="239"/>
        <v/>
      </c>
      <c r="AR155" s="180">
        <v>1</v>
      </c>
      <c r="AS155" s="269" t="str">
        <f t="shared" si="240"/>
        <v/>
      </c>
      <c r="AT155" s="180">
        <v>1</v>
      </c>
      <c r="AU155" s="181">
        <v>1</v>
      </c>
      <c r="AV155" s="181">
        <v>1</v>
      </c>
      <c r="AW155" s="183">
        <v>1</v>
      </c>
      <c r="AX155" s="183">
        <v>1</v>
      </c>
      <c r="AY155" s="183">
        <v>1</v>
      </c>
      <c r="AZ155" s="183">
        <v>1</v>
      </c>
      <c r="BA155" s="183">
        <v>1</v>
      </c>
      <c r="BB155" s="183">
        <v>1</v>
      </c>
      <c r="BC155" s="192" t="str">
        <f ca="1">IF(ISBLANK(AO155),"",ROUND(AVERAGE(OFFSET(AT155:BB155,0,0,1,ion21Coop!$F$42)),1))</f>
        <v/>
      </c>
      <c r="BD155" s="269" t="str">
        <f t="shared" si="241"/>
        <v/>
      </c>
      <c r="BF155" s="119">
        <f t="shared" si="301"/>
        <v>3</v>
      </c>
      <c r="BG155" s="123" t="str">
        <f t="shared" si="322"/>
        <v>MiDo</v>
      </c>
      <c r="BH155" s="123">
        <v>150</v>
      </c>
      <c r="BI155" s="351"/>
      <c r="BJ155" s="351"/>
      <c r="BK155" s="351"/>
      <c r="BL155" s="351"/>
      <c r="BM155" s="369"/>
      <c r="BN155" s="370"/>
      <c r="BO155" s="269" t="str">
        <f t="shared" si="242"/>
        <v/>
      </c>
      <c r="BP155" s="180">
        <v>1</v>
      </c>
      <c r="BQ155" s="269" t="str">
        <f t="shared" si="243"/>
        <v/>
      </c>
      <c r="BR155" s="180">
        <v>1</v>
      </c>
      <c r="BS155" s="181">
        <v>1</v>
      </c>
      <c r="BT155" s="181">
        <v>1</v>
      </c>
      <c r="BU155" s="183">
        <v>1</v>
      </c>
      <c r="BV155" s="183">
        <v>1</v>
      </c>
      <c r="BW155" s="183">
        <v>1</v>
      </c>
      <c r="BX155" s="183">
        <v>1</v>
      </c>
      <c r="BY155" s="183">
        <v>1</v>
      </c>
      <c r="BZ155" s="183">
        <v>1</v>
      </c>
      <c r="CA155" s="192" t="str">
        <f ca="1">IF(ISBLANK(BM155),"",ROUND(AVERAGE(OFFSET(BR155:BZ155,0,0,1,ion21Coop!$F$42)),1))</f>
        <v/>
      </c>
      <c r="CB155" s="269" t="str">
        <f t="shared" si="244"/>
        <v/>
      </c>
      <c r="CD155" s="119">
        <f t="shared" si="302"/>
        <v>4</v>
      </c>
      <c r="CE155" s="123" t="str">
        <f t="shared" si="323"/>
        <v>EmNi</v>
      </c>
      <c r="CF155" s="123">
        <v>150</v>
      </c>
      <c r="CG155" s="351"/>
      <c r="CH155" s="351"/>
      <c r="CI155" s="351"/>
      <c r="CJ155" s="351"/>
      <c r="CK155" s="369"/>
      <c r="CL155" s="370"/>
      <c r="CM155" s="269" t="str">
        <f t="shared" si="245"/>
        <v/>
      </c>
      <c r="CN155" s="180">
        <v>1</v>
      </c>
      <c r="CO155" s="269" t="str">
        <f t="shared" si="246"/>
        <v/>
      </c>
      <c r="CP155" s="180">
        <v>1</v>
      </c>
      <c r="CQ155" s="181">
        <v>1</v>
      </c>
      <c r="CR155" s="181">
        <v>1</v>
      </c>
      <c r="CS155" s="183">
        <v>1</v>
      </c>
      <c r="CT155" s="183">
        <v>1</v>
      </c>
      <c r="CU155" s="183">
        <v>1</v>
      </c>
      <c r="CV155" s="183">
        <v>1</v>
      </c>
      <c r="CW155" s="183">
        <v>1</v>
      </c>
      <c r="CX155" s="183">
        <v>1</v>
      </c>
      <c r="CY155" s="192" t="str">
        <f ca="1">IF(ISBLANK(CK155),"",ROUND(AVERAGE(OFFSET(CP155:CX155,0,0,1,ion21Coop!$F$42)),1))</f>
        <v/>
      </c>
      <c r="CZ155" s="269" t="str">
        <f t="shared" si="247"/>
        <v/>
      </c>
      <c r="DB155" s="119">
        <f t="shared" si="303"/>
        <v>5</v>
      </c>
      <c r="DC155" s="123" t="str">
        <f t="shared" si="324"/>
        <v>HeJe</v>
      </c>
      <c r="DD155" s="123">
        <v>150</v>
      </c>
      <c r="DE155" s="423"/>
      <c r="DF155" s="423"/>
      <c r="DG155" s="423"/>
      <c r="DH155" s="423"/>
      <c r="DI155" s="421"/>
      <c r="DJ155" s="422"/>
      <c r="DK155" s="269" t="str">
        <f t="shared" si="248"/>
        <v/>
      </c>
      <c r="DL155" s="180">
        <v>1</v>
      </c>
      <c r="DM155" s="269" t="str">
        <f t="shared" si="249"/>
        <v/>
      </c>
      <c r="DN155" s="180">
        <v>1</v>
      </c>
      <c r="DO155" s="181">
        <v>1</v>
      </c>
      <c r="DP155" s="181">
        <v>1</v>
      </c>
      <c r="DQ155" s="183">
        <v>1</v>
      </c>
      <c r="DR155" s="183">
        <v>1</v>
      </c>
      <c r="DS155" s="183">
        <v>1</v>
      </c>
      <c r="DT155" s="183">
        <v>1</v>
      </c>
      <c r="DU155" s="183">
        <v>1</v>
      </c>
      <c r="DV155" s="183">
        <v>1</v>
      </c>
      <c r="DW155" s="192" t="str">
        <f ca="1">IF(ISBLANK(DI155),"",ROUND(AVERAGE(OFFSET(DN155:DV155,0,0,1,ion21Coop!$F$42)),1))</f>
        <v/>
      </c>
      <c r="DX155" s="269" t="str">
        <f t="shared" si="250"/>
        <v/>
      </c>
      <c r="DZ155" s="119">
        <f t="shared" si="304"/>
        <v>6</v>
      </c>
      <c r="EA155" s="123" t="str">
        <f t="shared" si="325"/>
        <v/>
      </c>
      <c r="EB155" s="123">
        <v>150</v>
      </c>
      <c r="EC155" s="423"/>
      <c r="ED155" s="423"/>
      <c r="EE155" s="423"/>
      <c r="EF155" s="423"/>
      <c r="EG155" s="421"/>
      <c r="EH155" s="422"/>
      <c r="EI155" s="269" t="str">
        <f t="shared" si="251"/>
        <v/>
      </c>
      <c r="EJ155" s="180">
        <v>1</v>
      </c>
      <c r="EK155" s="269" t="str">
        <f t="shared" si="252"/>
        <v/>
      </c>
      <c r="EL155" s="180">
        <v>1</v>
      </c>
      <c r="EM155" s="181">
        <v>1</v>
      </c>
      <c r="EN155" s="181">
        <v>1</v>
      </c>
      <c r="EO155" s="183">
        <v>1</v>
      </c>
      <c r="EP155" s="183">
        <v>1</v>
      </c>
      <c r="EQ155" s="183">
        <v>1</v>
      </c>
      <c r="ER155" s="183">
        <v>1</v>
      </c>
      <c r="ES155" s="183">
        <v>1</v>
      </c>
      <c r="ET155" s="183">
        <v>1</v>
      </c>
      <c r="EU155" s="192" t="str">
        <f ca="1">IF(ISBLANK(EG155),"",ROUND(AVERAGE(OFFSET(EL155:ET155,0,0,1,ion21Coop!$F$42)),1))</f>
        <v/>
      </c>
      <c r="EV155" s="269" t="str">
        <f t="shared" si="253"/>
        <v/>
      </c>
      <c r="EX155" s="119">
        <f t="shared" si="305"/>
        <v>7</v>
      </c>
      <c r="EY155" s="123" t="str">
        <f t="shared" si="326"/>
        <v/>
      </c>
      <c r="EZ155" s="123">
        <v>150</v>
      </c>
      <c r="FA155" s="423"/>
      <c r="FB155" s="423"/>
      <c r="FC155" s="423"/>
      <c r="FD155" s="423"/>
      <c r="FE155" s="421"/>
      <c r="FF155" s="422"/>
      <c r="FG155" s="269" t="str">
        <f t="shared" si="254"/>
        <v/>
      </c>
      <c r="FH155" s="180">
        <v>1</v>
      </c>
      <c r="FI155" s="269" t="str">
        <f t="shared" si="255"/>
        <v/>
      </c>
      <c r="FJ155" s="180">
        <v>1</v>
      </c>
      <c r="FK155" s="181">
        <v>1</v>
      </c>
      <c r="FL155" s="181">
        <v>1</v>
      </c>
      <c r="FM155" s="183">
        <v>1</v>
      </c>
      <c r="FN155" s="183">
        <v>1</v>
      </c>
      <c r="FO155" s="183">
        <v>1</v>
      </c>
      <c r="FP155" s="183">
        <v>1</v>
      </c>
      <c r="FQ155" s="183">
        <v>1</v>
      </c>
      <c r="FR155" s="183">
        <v>1</v>
      </c>
      <c r="FS155" s="192" t="str">
        <f ca="1">IF(ISBLANK(FE155),"",ROUND(AVERAGE(OFFSET(FJ155:FR155,0,0,1,ion21Coop!$F$42)),1))</f>
        <v/>
      </c>
      <c r="FT155" s="269" t="str">
        <f t="shared" si="256"/>
        <v/>
      </c>
      <c r="FV155" s="119">
        <f t="shared" si="306"/>
        <v>8</v>
      </c>
      <c r="FW155" s="123" t="str">
        <f t="shared" si="327"/>
        <v/>
      </c>
      <c r="FX155" s="123">
        <v>150</v>
      </c>
      <c r="FY155" s="423"/>
      <c r="FZ155" s="423"/>
      <c r="GA155" s="423"/>
      <c r="GB155" s="423"/>
      <c r="GC155" s="421"/>
      <c r="GD155" s="422"/>
      <c r="GE155" s="269" t="str">
        <f t="shared" si="257"/>
        <v/>
      </c>
      <c r="GF155" s="180">
        <v>1</v>
      </c>
      <c r="GG155" s="269" t="str">
        <f t="shared" si="258"/>
        <v/>
      </c>
      <c r="GH155" s="180">
        <v>1</v>
      </c>
      <c r="GI155" s="181">
        <v>1</v>
      </c>
      <c r="GJ155" s="181">
        <v>1</v>
      </c>
      <c r="GK155" s="183">
        <v>1</v>
      </c>
      <c r="GL155" s="183">
        <v>1</v>
      </c>
      <c r="GM155" s="183">
        <v>1</v>
      </c>
      <c r="GN155" s="183">
        <v>1</v>
      </c>
      <c r="GO155" s="183">
        <v>1</v>
      </c>
      <c r="GP155" s="183">
        <v>1</v>
      </c>
      <c r="GQ155" s="192" t="str">
        <f ca="1">IF(ISBLANK(GC155),"",ROUND(AVERAGE(OFFSET(GH155:GP155,0,0,1,ion21Coop!$F$42)),1))</f>
        <v/>
      </c>
      <c r="GR155" s="269" t="str">
        <f t="shared" si="259"/>
        <v/>
      </c>
      <c r="GT155" s="119">
        <f t="shared" si="307"/>
        <v>9</v>
      </c>
      <c r="GU155" s="123" t="str">
        <f t="shared" si="328"/>
        <v/>
      </c>
      <c r="GV155" s="123">
        <v>150</v>
      </c>
      <c r="GW155" s="423"/>
      <c r="GX155" s="423"/>
      <c r="GY155" s="423"/>
      <c r="GZ155" s="423"/>
      <c r="HA155" s="421"/>
      <c r="HB155" s="422"/>
      <c r="HC155" s="269" t="str">
        <f t="shared" si="260"/>
        <v/>
      </c>
      <c r="HD155" s="180">
        <v>1</v>
      </c>
      <c r="HE155" s="269" t="str">
        <f t="shared" si="261"/>
        <v/>
      </c>
      <c r="HF155" s="180">
        <v>1</v>
      </c>
      <c r="HG155" s="181">
        <v>1</v>
      </c>
      <c r="HH155" s="181">
        <v>1</v>
      </c>
      <c r="HI155" s="183">
        <v>1</v>
      </c>
      <c r="HJ155" s="183">
        <v>1</v>
      </c>
      <c r="HK155" s="183">
        <v>1</v>
      </c>
      <c r="HL155" s="183">
        <v>1</v>
      </c>
      <c r="HM155" s="183">
        <v>1</v>
      </c>
      <c r="HN155" s="183">
        <v>1</v>
      </c>
      <c r="HO155" s="192" t="str">
        <f ca="1">IF(ISBLANK(HA155),"",ROUND(AVERAGE(OFFSET(HF155:HN155,0,0,1,ion21Coop!$F$42)),1))</f>
        <v/>
      </c>
      <c r="HP155" s="269" t="str">
        <f t="shared" si="262"/>
        <v/>
      </c>
      <c r="HR155" s="119">
        <f t="shared" si="308"/>
        <v>10</v>
      </c>
      <c r="HS155" s="123" t="str">
        <f t="shared" si="329"/>
        <v/>
      </c>
      <c r="HT155" s="123">
        <v>150</v>
      </c>
      <c r="HU155" s="423"/>
      <c r="HV155" s="423"/>
      <c r="HW155" s="423"/>
      <c r="HX155" s="423"/>
      <c r="HY155" s="421"/>
      <c r="HZ155" s="422"/>
      <c r="IA155" s="269" t="str">
        <f t="shared" si="263"/>
        <v/>
      </c>
      <c r="IB155" s="180">
        <v>1</v>
      </c>
      <c r="IC155" s="269" t="str">
        <f t="shared" si="264"/>
        <v/>
      </c>
      <c r="ID155" s="180">
        <v>1</v>
      </c>
      <c r="IE155" s="181">
        <v>1</v>
      </c>
      <c r="IF155" s="181">
        <v>1</v>
      </c>
      <c r="IG155" s="183">
        <v>1</v>
      </c>
      <c r="IH155" s="183">
        <v>1</v>
      </c>
      <c r="II155" s="183">
        <v>1</v>
      </c>
      <c r="IJ155" s="183">
        <v>1</v>
      </c>
      <c r="IK155" s="183">
        <v>1</v>
      </c>
      <c r="IL155" s="183">
        <v>1</v>
      </c>
      <c r="IM155" s="192" t="str">
        <f ca="1">IF(ISBLANK(HY155),"",ROUND(AVERAGE(OFFSET(ID155:IL155,0,0,1,ion21Coop!$F$42)),1))</f>
        <v/>
      </c>
      <c r="IN155" s="269" t="str">
        <f t="shared" si="265"/>
        <v/>
      </c>
      <c r="IP155" s="119">
        <f t="shared" si="309"/>
        <v>11</v>
      </c>
      <c r="IQ155" s="123" t="str">
        <f t="shared" si="330"/>
        <v/>
      </c>
      <c r="IR155" s="123">
        <v>150</v>
      </c>
      <c r="IS155" s="423"/>
      <c r="IT155" s="423"/>
      <c r="IU155" s="423"/>
      <c r="IV155" s="423"/>
      <c r="IW155" s="421"/>
      <c r="IX155" s="422"/>
      <c r="IY155" s="269" t="str">
        <f t="shared" si="266"/>
        <v/>
      </c>
      <c r="IZ155" s="180">
        <v>1</v>
      </c>
      <c r="JA155" s="269" t="str">
        <f t="shared" si="267"/>
        <v/>
      </c>
      <c r="JB155" s="180">
        <v>1</v>
      </c>
      <c r="JC155" s="181">
        <v>1</v>
      </c>
      <c r="JD155" s="181">
        <v>1</v>
      </c>
      <c r="JE155" s="183">
        <v>1</v>
      </c>
      <c r="JF155" s="183">
        <v>1</v>
      </c>
      <c r="JG155" s="183">
        <v>1</v>
      </c>
      <c r="JH155" s="183">
        <v>1</v>
      </c>
      <c r="JI155" s="183">
        <v>1</v>
      </c>
      <c r="JJ155" s="183">
        <v>1</v>
      </c>
      <c r="JK155" s="192" t="str">
        <f ca="1">IF(ISBLANK(IW155),"",ROUND(AVERAGE(OFFSET(JB155:JJ155,0,0,1,ion21Coop!$F$42)),1))</f>
        <v/>
      </c>
      <c r="JL155" s="269" t="str">
        <f t="shared" si="268"/>
        <v/>
      </c>
      <c r="JN155" s="119">
        <f t="shared" si="310"/>
        <v>12</v>
      </c>
      <c r="JO155" s="123" t="str">
        <f t="shared" si="331"/>
        <v/>
      </c>
      <c r="JP155" s="123">
        <v>150</v>
      </c>
      <c r="JQ155" s="423"/>
      <c r="JR155" s="423"/>
      <c r="JS155" s="423"/>
      <c r="JT155" s="423"/>
      <c r="JU155" s="421"/>
      <c r="JV155" s="422"/>
      <c r="JW155" s="269" t="str">
        <f t="shared" si="269"/>
        <v/>
      </c>
      <c r="JX155" s="180">
        <v>1</v>
      </c>
      <c r="JY155" s="269" t="str">
        <f t="shared" si="270"/>
        <v/>
      </c>
      <c r="JZ155" s="180">
        <v>1</v>
      </c>
      <c r="KA155" s="181">
        <v>1</v>
      </c>
      <c r="KB155" s="181">
        <v>1</v>
      </c>
      <c r="KC155" s="183">
        <v>1</v>
      </c>
      <c r="KD155" s="183">
        <v>1</v>
      </c>
      <c r="KE155" s="183">
        <v>1</v>
      </c>
      <c r="KF155" s="183">
        <v>1</v>
      </c>
      <c r="KG155" s="183">
        <v>1</v>
      </c>
      <c r="KH155" s="183">
        <v>1</v>
      </c>
      <c r="KI155" s="192" t="str">
        <f ca="1">IF(ISBLANK(JU155),"",ROUND(AVERAGE(OFFSET(JZ155:KH155,0,0,1,ion21Coop!$F$42)),1))</f>
        <v/>
      </c>
      <c r="KJ155" s="269" t="str">
        <f t="shared" si="271"/>
        <v/>
      </c>
      <c r="KL155" s="119">
        <f t="shared" si="311"/>
        <v>13</v>
      </c>
      <c r="KM155" s="123" t="str">
        <f t="shared" si="332"/>
        <v/>
      </c>
      <c r="KN155" s="123">
        <v>150</v>
      </c>
      <c r="KO155" s="423"/>
      <c r="KP155" s="423"/>
      <c r="KQ155" s="423"/>
      <c r="KR155" s="423"/>
      <c r="KS155" s="421"/>
      <c r="KT155" s="422"/>
      <c r="KU155" s="269" t="str">
        <f t="shared" si="272"/>
        <v/>
      </c>
      <c r="KV155" s="180">
        <v>1</v>
      </c>
      <c r="KW155" s="269" t="str">
        <f t="shared" si="273"/>
        <v/>
      </c>
      <c r="KX155" s="180">
        <v>1</v>
      </c>
      <c r="KY155" s="181">
        <v>1</v>
      </c>
      <c r="KZ155" s="181">
        <v>1</v>
      </c>
      <c r="LA155" s="183">
        <v>1</v>
      </c>
      <c r="LB155" s="183">
        <v>1</v>
      </c>
      <c r="LC155" s="183">
        <v>1</v>
      </c>
      <c r="LD155" s="183">
        <v>1</v>
      </c>
      <c r="LE155" s="183">
        <v>1</v>
      </c>
      <c r="LF155" s="183">
        <v>1</v>
      </c>
      <c r="LG155" s="192" t="str">
        <f ca="1">IF(ISBLANK(KS155),"",ROUND(AVERAGE(OFFSET(KX155:LF155,0,0,1,ion21Coop!$F$42)),1))</f>
        <v/>
      </c>
      <c r="LH155" s="269" t="str">
        <f t="shared" si="274"/>
        <v/>
      </c>
      <c r="LJ155" s="119">
        <f t="shared" si="312"/>
        <v>14</v>
      </c>
      <c r="LK155" s="123" t="str">
        <f t="shared" si="333"/>
        <v/>
      </c>
      <c r="LL155" s="123">
        <v>150</v>
      </c>
      <c r="LM155" s="423"/>
      <c r="LN155" s="423"/>
      <c r="LO155" s="423"/>
      <c r="LP155" s="423"/>
      <c r="LQ155" s="421"/>
      <c r="LR155" s="422"/>
      <c r="LS155" s="269" t="str">
        <f t="shared" si="275"/>
        <v/>
      </c>
      <c r="LT155" s="180">
        <v>1</v>
      </c>
      <c r="LU155" s="269" t="str">
        <f t="shared" si="276"/>
        <v/>
      </c>
      <c r="LV155" s="180">
        <v>1</v>
      </c>
      <c r="LW155" s="181">
        <v>1</v>
      </c>
      <c r="LX155" s="181">
        <v>1</v>
      </c>
      <c r="LY155" s="183">
        <v>1</v>
      </c>
      <c r="LZ155" s="183">
        <v>1</v>
      </c>
      <c r="MA155" s="183">
        <v>1</v>
      </c>
      <c r="MB155" s="183">
        <v>1</v>
      </c>
      <c r="MC155" s="183">
        <v>1</v>
      </c>
      <c r="MD155" s="183">
        <v>1</v>
      </c>
      <c r="ME155" s="192" t="str">
        <f ca="1">IF(ISBLANK(LQ155),"",ROUND(AVERAGE(OFFSET(LV155:MD155,0,0,1,ion21Coop!$F$42)),1))</f>
        <v/>
      </c>
      <c r="MF155" s="269" t="str">
        <f t="shared" si="277"/>
        <v/>
      </c>
      <c r="MH155" s="119">
        <f t="shared" si="313"/>
        <v>15</v>
      </c>
      <c r="MI155" s="123" t="str">
        <f t="shared" si="334"/>
        <v/>
      </c>
      <c r="MJ155" s="123">
        <v>150</v>
      </c>
      <c r="MK155" s="423"/>
      <c r="ML155" s="423"/>
      <c r="MM155" s="423"/>
      <c r="MN155" s="423"/>
      <c r="MO155" s="421"/>
      <c r="MP155" s="422"/>
      <c r="MQ155" s="269" t="str">
        <f t="shared" si="278"/>
        <v/>
      </c>
      <c r="MR155" s="180">
        <v>1</v>
      </c>
      <c r="MS155" s="269" t="str">
        <f t="shared" si="279"/>
        <v/>
      </c>
      <c r="MT155" s="180">
        <v>1</v>
      </c>
      <c r="MU155" s="181">
        <v>1</v>
      </c>
      <c r="MV155" s="181">
        <v>1</v>
      </c>
      <c r="MW155" s="183">
        <v>1</v>
      </c>
      <c r="MX155" s="183">
        <v>1</v>
      </c>
      <c r="MY155" s="183">
        <v>1</v>
      </c>
      <c r="MZ155" s="183">
        <v>1</v>
      </c>
      <c r="NA155" s="183">
        <v>1</v>
      </c>
      <c r="NB155" s="183">
        <v>1</v>
      </c>
      <c r="NC155" s="192" t="str">
        <f ca="1">IF(ISBLANK(MO155),"",ROUND(AVERAGE(OFFSET(MT155:NB155,0,0,1,ion21Coop!$F$42)),1))</f>
        <v/>
      </c>
      <c r="ND155" s="269" t="str">
        <f t="shared" si="280"/>
        <v/>
      </c>
      <c r="NF155" s="119">
        <f t="shared" si="314"/>
        <v>16</v>
      </c>
      <c r="NG155" s="123" t="str">
        <f t="shared" si="335"/>
        <v/>
      </c>
      <c r="NH155" s="123">
        <v>150</v>
      </c>
      <c r="NI155" s="423"/>
      <c r="NJ155" s="423"/>
      <c r="NK155" s="423"/>
      <c r="NL155" s="423"/>
      <c r="NM155" s="421"/>
      <c r="NN155" s="422"/>
      <c r="NO155" s="269" t="str">
        <f t="shared" si="281"/>
        <v/>
      </c>
      <c r="NP155" s="180">
        <v>1</v>
      </c>
      <c r="NQ155" s="269" t="str">
        <f t="shared" si="282"/>
        <v/>
      </c>
      <c r="NR155" s="180">
        <v>1</v>
      </c>
      <c r="NS155" s="181">
        <v>1</v>
      </c>
      <c r="NT155" s="181">
        <v>1</v>
      </c>
      <c r="NU155" s="183">
        <v>1</v>
      </c>
      <c r="NV155" s="183">
        <v>1</v>
      </c>
      <c r="NW155" s="183">
        <v>1</v>
      </c>
      <c r="NX155" s="183">
        <v>1</v>
      </c>
      <c r="NY155" s="183">
        <v>1</v>
      </c>
      <c r="NZ155" s="183">
        <v>1</v>
      </c>
      <c r="OA155" s="192" t="str">
        <f ca="1">IF(ISBLANK(NM155),"",ROUND(AVERAGE(OFFSET(NR155:NZ155,0,0,1,ion21Coop!$F$42)),1))</f>
        <v/>
      </c>
      <c r="OB155" s="269" t="str">
        <f t="shared" si="283"/>
        <v/>
      </c>
      <c r="OD155" s="119">
        <f t="shared" si="315"/>
        <v>17</v>
      </c>
      <c r="OE155" s="123" t="str">
        <f t="shared" si="336"/>
        <v/>
      </c>
      <c r="OF155" s="123">
        <v>150</v>
      </c>
      <c r="OG155" s="423"/>
      <c r="OH155" s="423"/>
      <c r="OI155" s="423"/>
      <c r="OJ155" s="423"/>
      <c r="OK155" s="421"/>
      <c r="OL155" s="422"/>
      <c r="OM155" s="269" t="str">
        <f t="shared" si="284"/>
        <v/>
      </c>
      <c r="ON155" s="180">
        <v>1</v>
      </c>
      <c r="OO155" s="269" t="str">
        <f t="shared" si="285"/>
        <v/>
      </c>
      <c r="OP155" s="180">
        <v>1</v>
      </c>
      <c r="OQ155" s="181">
        <v>1</v>
      </c>
      <c r="OR155" s="181">
        <v>1</v>
      </c>
      <c r="OS155" s="183">
        <v>1</v>
      </c>
      <c r="OT155" s="183">
        <v>1</v>
      </c>
      <c r="OU155" s="183">
        <v>1</v>
      </c>
      <c r="OV155" s="183">
        <v>1</v>
      </c>
      <c r="OW155" s="183">
        <v>1</v>
      </c>
      <c r="OX155" s="183">
        <v>1</v>
      </c>
      <c r="OY155" s="192" t="str">
        <f ca="1">IF(ISBLANK(OK155),"",ROUND(AVERAGE(OFFSET(OP155:OX155,0,0,1,ion21Coop!$F$42)),1))</f>
        <v/>
      </c>
      <c r="OZ155" s="269" t="str">
        <f t="shared" si="286"/>
        <v/>
      </c>
      <c r="PB155" s="119">
        <f t="shared" si="316"/>
        <v>18</v>
      </c>
      <c r="PC155" s="123" t="str">
        <f t="shared" si="337"/>
        <v/>
      </c>
      <c r="PD155" s="123">
        <v>150</v>
      </c>
      <c r="PE155" s="423"/>
      <c r="PF155" s="423"/>
      <c r="PG155" s="423"/>
      <c r="PH155" s="423"/>
      <c r="PI155" s="421"/>
      <c r="PJ155" s="422"/>
      <c r="PK155" s="269" t="str">
        <f t="shared" si="287"/>
        <v/>
      </c>
      <c r="PL155" s="180">
        <v>1</v>
      </c>
      <c r="PM155" s="269" t="str">
        <f t="shared" si="288"/>
        <v/>
      </c>
      <c r="PN155" s="180">
        <v>1</v>
      </c>
      <c r="PO155" s="181">
        <v>1</v>
      </c>
      <c r="PP155" s="181">
        <v>1</v>
      </c>
      <c r="PQ155" s="183">
        <v>1</v>
      </c>
      <c r="PR155" s="183">
        <v>1</v>
      </c>
      <c r="PS155" s="183">
        <v>1</v>
      </c>
      <c r="PT155" s="183">
        <v>1</v>
      </c>
      <c r="PU155" s="183">
        <v>1</v>
      </c>
      <c r="PV155" s="183">
        <v>1</v>
      </c>
      <c r="PW155" s="192" t="str">
        <f ca="1">IF(ISBLANK(PI155),"",ROUND(AVERAGE(OFFSET(PN155:PV155,0,0,1,ion21Coop!$F$42)),1))</f>
        <v/>
      </c>
      <c r="PX155" s="269" t="str">
        <f t="shared" si="289"/>
        <v/>
      </c>
      <c r="PZ155" s="119">
        <f t="shared" si="317"/>
        <v>19</v>
      </c>
      <c r="QA155" s="123" t="str">
        <f t="shared" si="338"/>
        <v/>
      </c>
      <c r="QB155" s="123">
        <v>150</v>
      </c>
      <c r="QC155" s="423"/>
      <c r="QD155" s="423"/>
      <c r="QE155" s="423"/>
      <c r="QF155" s="423"/>
      <c r="QG155" s="421"/>
      <c r="QH155" s="422"/>
      <c r="QI155" s="269" t="str">
        <f t="shared" si="290"/>
        <v/>
      </c>
      <c r="QJ155" s="180">
        <v>1</v>
      </c>
      <c r="QK155" s="269" t="str">
        <f t="shared" si="291"/>
        <v/>
      </c>
      <c r="QL155" s="180">
        <v>1</v>
      </c>
      <c r="QM155" s="181">
        <v>1</v>
      </c>
      <c r="QN155" s="181">
        <v>1</v>
      </c>
      <c r="QO155" s="183">
        <v>1</v>
      </c>
      <c r="QP155" s="183">
        <v>1</v>
      </c>
      <c r="QQ155" s="183">
        <v>1</v>
      </c>
      <c r="QR155" s="183">
        <v>1</v>
      </c>
      <c r="QS155" s="183">
        <v>1</v>
      </c>
      <c r="QT155" s="183">
        <v>1</v>
      </c>
      <c r="QU155" s="192" t="str">
        <f ca="1">IF(ISBLANK(QG155),"",ROUND(AVERAGE(OFFSET(QL155:QT155,0,0,1,ion21Coop!$F$42)),1))</f>
        <v/>
      </c>
      <c r="QV155" s="269" t="str">
        <f t="shared" si="292"/>
        <v/>
      </c>
      <c r="QX155" s="119">
        <f t="shared" si="318"/>
        <v>20</v>
      </c>
      <c r="QY155" s="123" t="str">
        <f t="shared" si="339"/>
        <v/>
      </c>
      <c r="QZ155" s="123">
        <v>150</v>
      </c>
      <c r="RA155" s="423"/>
      <c r="RB155" s="423"/>
      <c r="RC155" s="423"/>
      <c r="RD155" s="423"/>
      <c r="RE155" s="421"/>
      <c r="RF155" s="422"/>
      <c r="RG155" s="269" t="str">
        <f t="shared" si="293"/>
        <v/>
      </c>
      <c r="RH155" s="180">
        <v>1</v>
      </c>
      <c r="RI155" s="269" t="str">
        <f t="shared" si="294"/>
        <v/>
      </c>
      <c r="RJ155" s="180">
        <v>1</v>
      </c>
      <c r="RK155" s="181">
        <v>1</v>
      </c>
      <c r="RL155" s="181">
        <v>1</v>
      </c>
      <c r="RM155" s="183">
        <v>1</v>
      </c>
      <c r="RN155" s="183">
        <v>1</v>
      </c>
      <c r="RO155" s="183">
        <v>1</v>
      </c>
      <c r="RP155" s="183">
        <v>1</v>
      </c>
      <c r="RQ155" s="183">
        <v>1</v>
      </c>
      <c r="RR155" s="183">
        <v>1</v>
      </c>
      <c r="RS155" s="192" t="str">
        <f ca="1">IF(ISBLANK(RE155),"",ROUND(AVERAGE(OFFSET(RJ155:RR155,0,0,1,ion21Coop!$F$42)),1))</f>
        <v/>
      </c>
      <c r="RT155" s="269" t="str">
        <f t="shared" si="295"/>
        <v/>
      </c>
      <c r="RV155" s="119">
        <f t="shared" si="319"/>
        <v>21</v>
      </c>
      <c r="RW155" s="123" t="str">
        <f t="shared" si="340"/>
        <v/>
      </c>
      <c r="RX155" s="123">
        <v>150</v>
      </c>
      <c r="RY155" s="423"/>
      <c r="RZ155" s="423"/>
      <c r="SA155" s="423"/>
      <c r="SB155" s="423"/>
      <c r="SC155" s="421"/>
      <c r="SD155" s="422"/>
      <c r="SE155" s="269" t="str">
        <f t="shared" si="296"/>
        <v/>
      </c>
      <c r="SF155" s="180">
        <v>1</v>
      </c>
      <c r="SG155" s="269" t="str">
        <f t="shared" si="297"/>
        <v/>
      </c>
      <c r="SH155" s="180">
        <v>1</v>
      </c>
      <c r="SI155" s="181">
        <v>1</v>
      </c>
      <c r="SJ155" s="181">
        <v>1</v>
      </c>
      <c r="SK155" s="183">
        <v>1</v>
      </c>
      <c r="SL155" s="183">
        <v>1</v>
      </c>
      <c r="SM155" s="183">
        <v>1</v>
      </c>
      <c r="SN155" s="183">
        <v>1</v>
      </c>
      <c r="SO155" s="183">
        <v>1</v>
      </c>
      <c r="SP155" s="183">
        <v>1</v>
      </c>
      <c r="SQ155" s="192" t="str">
        <f ca="1">IF(ISBLANK(SC155),"",ROUND(AVERAGE(OFFSET(SH155:SP155,0,0,1,ion21Coop!$F$42)),1))</f>
        <v/>
      </c>
      <c r="SR155" s="269" t="str">
        <f t="shared" si="298"/>
        <v/>
      </c>
      <c r="ST155" s="565"/>
      <c r="SU155" s="565"/>
      <c r="SV155" s="566"/>
      <c r="SW155" s="567"/>
      <c r="SX155" s="565"/>
      <c r="SY155" s="566"/>
      <c r="SZ155" s="568"/>
      <c r="TA155" s="567"/>
      <c r="TB155" s="553"/>
    </row>
    <row r="156" spans="10:522" x14ac:dyDescent="0.3">
      <c r="J156" s="119">
        <f t="shared" si="299"/>
        <v>1</v>
      </c>
      <c r="K156" s="123" t="str">
        <f t="shared" si="320"/>
        <v>YaJo</v>
      </c>
      <c r="L156" s="123">
        <v>151</v>
      </c>
      <c r="M156" s="351"/>
      <c r="N156" s="351"/>
      <c r="O156" s="351"/>
      <c r="P156" s="351"/>
      <c r="Q156" s="369"/>
      <c r="R156" s="370"/>
      <c r="S156" s="269" t="str">
        <f t="shared" si="236"/>
        <v/>
      </c>
      <c r="T156" s="180">
        <v>1</v>
      </c>
      <c r="U156" s="269" t="str">
        <f t="shared" si="237"/>
        <v/>
      </c>
      <c r="V156" s="180">
        <v>1</v>
      </c>
      <c r="W156" s="181">
        <v>1</v>
      </c>
      <c r="X156" s="181">
        <v>1</v>
      </c>
      <c r="Y156" s="183">
        <v>1</v>
      </c>
      <c r="Z156" s="183">
        <v>1</v>
      </c>
      <c r="AA156" s="183">
        <v>1</v>
      </c>
      <c r="AB156" s="183">
        <v>1</v>
      </c>
      <c r="AC156" s="183">
        <v>1</v>
      </c>
      <c r="AD156" s="183">
        <v>1</v>
      </c>
      <c r="AE156" s="192" t="str">
        <f ca="1">IF(ISBLANK(Q156),"",ROUND(AVERAGE(OFFSET(V156:AD156,0,0,1,ion21Coop!$F$42)),1))</f>
        <v/>
      </c>
      <c r="AF156" s="269" t="str">
        <f t="shared" si="238"/>
        <v/>
      </c>
      <c r="AH156" s="119">
        <f t="shared" si="300"/>
        <v>2</v>
      </c>
      <c r="AI156" s="123" t="str">
        <f t="shared" si="321"/>
        <v>GeLo</v>
      </c>
      <c r="AJ156" s="123">
        <v>151</v>
      </c>
      <c r="AK156" s="351"/>
      <c r="AL156" s="351"/>
      <c r="AM156" s="351"/>
      <c r="AN156" s="351"/>
      <c r="AO156" s="369"/>
      <c r="AP156" s="370"/>
      <c r="AQ156" s="269" t="str">
        <f t="shared" si="239"/>
        <v/>
      </c>
      <c r="AR156" s="180">
        <v>1</v>
      </c>
      <c r="AS156" s="269" t="str">
        <f t="shared" si="240"/>
        <v/>
      </c>
      <c r="AT156" s="180">
        <v>1</v>
      </c>
      <c r="AU156" s="181">
        <v>1</v>
      </c>
      <c r="AV156" s="181">
        <v>1</v>
      </c>
      <c r="AW156" s="183">
        <v>1</v>
      </c>
      <c r="AX156" s="183">
        <v>1</v>
      </c>
      <c r="AY156" s="183">
        <v>1</v>
      </c>
      <c r="AZ156" s="183">
        <v>1</v>
      </c>
      <c r="BA156" s="183">
        <v>1</v>
      </c>
      <c r="BB156" s="183">
        <v>1</v>
      </c>
      <c r="BC156" s="192" t="str">
        <f ca="1">IF(ISBLANK(AO156),"",ROUND(AVERAGE(OFFSET(AT156:BB156,0,0,1,ion21Coop!$F$42)),1))</f>
        <v/>
      </c>
      <c r="BD156" s="269" t="str">
        <f t="shared" si="241"/>
        <v/>
      </c>
      <c r="BF156" s="119">
        <f t="shared" si="301"/>
        <v>3</v>
      </c>
      <c r="BG156" s="123" t="str">
        <f t="shared" si="322"/>
        <v>MiDo</v>
      </c>
      <c r="BH156" s="123">
        <v>151</v>
      </c>
      <c r="BI156" s="351"/>
      <c r="BJ156" s="351"/>
      <c r="BK156" s="351"/>
      <c r="BL156" s="351"/>
      <c r="BM156" s="369"/>
      <c r="BN156" s="370"/>
      <c r="BO156" s="269" t="str">
        <f t="shared" si="242"/>
        <v/>
      </c>
      <c r="BP156" s="180">
        <v>1</v>
      </c>
      <c r="BQ156" s="269" t="str">
        <f t="shared" si="243"/>
        <v/>
      </c>
      <c r="BR156" s="180">
        <v>1</v>
      </c>
      <c r="BS156" s="181">
        <v>1</v>
      </c>
      <c r="BT156" s="181">
        <v>1</v>
      </c>
      <c r="BU156" s="183">
        <v>1</v>
      </c>
      <c r="BV156" s="183">
        <v>1</v>
      </c>
      <c r="BW156" s="183">
        <v>1</v>
      </c>
      <c r="BX156" s="183">
        <v>1</v>
      </c>
      <c r="BY156" s="183">
        <v>1</v>
      </c>
      <c r="BZ156" s="183">
        <v>1</v>
      </c>
      <c r="CA156" s="192" t="str">
        <f ca="1">IF(ISBLANK(BM156),"",ROUND(AVERAGE(OFFSET(BR156:BZ156,0,0,1,ion21Coop!$F$42)),1))</f>
        <v/>
      </c>
      <c r="CB156" s="269" t="str">
        <f t="shared" si="244"/>
        <v/>
      </c>
      <c r="CD156" s="119">
        <f t="shared" si="302"/>
        <v>4</v>
      </c>
      <c r="CE156" s="123" t="str">
        <f t="shared" si="323"/>
        <v>EmNi</v>
      </c>
      <c r="CF156" s="123">
        <v>151</v>
      </c>
      <c r="CG156" s="351"/>
      <c r="CH156" s="351"/>
      <c r="CI156" s="351"/>
      <c r="CJ156" s="351"/>
      <c r="CK156" s="369"/>
      <c r="CL156" s="370"/>
      <c r="CM156" s="269" t="str">
        <f t="shared" si="245"/>
        <v/>
      </c>
      <c r="CN156" s="180">
        <v>1</v>
      </c>
      <c r="CO156" s="269" t="str">
        <f t="shared" si="246"/>
        <v/>
      </c>
      <c r="CP156" s="180">
        <v>1</v>
      </c>
      <c r="CQ156" s="181">
        <v>1</v>
      </c>
      <c r="CR156" s="181">
        <v>1</v>
      </c>
      <c r="CS156" s="183">
        <v>1</v>
      </c>
      <c r="CT156" s="183">
        <v>1</v>
      </c>
      <c r="CU156" s="183">
        <v>1</v>
      </c>
      <c r="CV156" s="183">
        <v>1</v>
      </c>
      <c r="CW156" s="183">
        <v>1</v>
      </c>
      <c r="CX156" s="183">
        <v>1</v>
      </c>
      <c r="CY156" s="192" t="str">
        <f ca="1">IF(ISBLANK(CK156),"",ROUND(AVERAGE(OFFSET(CP156:CX156,0,0,1,ion21Coop!$F$42)),1))</f>
        <v/>
      </c>
      <c r="CZ156" s="269" t="str">
        <f t="shared" si="247"/>
        <v/>
      </c>
      <c r="DB156" s="119">
        <f t="shared" si="303"/>
        <v>5</v>
      </c>
      <c r="DC156" s="123" t="str">
        <f t="shared" si="324"/>
        <v>HeJe</v>
      </c>
      <c r="DD156" s="123">
        <v>151</v>
      </c>
      <c r="DE156" s="423"/>
      <c r="DF156" s="423"/>
      <c r="DG156" s="423"/>
      <c r="DH156" s="423"/>
      <c r="DI156" s="421"/>
      <c r="DJ156" s="422"/>
      <c r="DK156" s="269" t="str">
        <f t="shared" si="248"/>
        <v/>
      </c>
      <c r="DL156" s="180">
        <v>1</v>
      </c>
      <c r="DM156" s="269" t="str">
        <f t="shared" si="249"/>
        <v/>
      </c>
      <c r="DN156" s="180">
        <v>1</v>
      </c>
      <c r="DO156" s="181">
        <v>1</v>
      </c>
      <c r="DP156" s="181">
        <v>1</v>
      </c>
      <c r="DQ156" s="183">
        <v>1</v>
      </c>
      <c r="DR156" s="183">
        <v>1</v>
      </c>
      <c r="DS156" s="183">
        <v>1</v>
      </c>
      <c r="DT156" s="183">
        <v>1</v>
      </c>
      <c r="DU156" s="183">
        <v>1</v>
      </c>
      <c r="DV156" s="183">
        <v>1</v>
      </c>
      <c r="DW156" s="192" t="str">
        <f ca="1">IF(ISBLANK(DI156),"",ROUND(AVERAGE(OFFSET(DN156:DV156,0,0,1,ion21Coop!$F$42)),1))</f>
        <v/>
      </c>
      <c r="DX156" s="269" t="str">
        <f t="shared" si="250"/>
        <v/>
      </c>
      <c r="DZ156" s="119">
        <f t="shared" si="304"/>
        <v>6</v>
      </c>
      <c r="EA156" s="123" t="str">
        <f t="shared" si="325"/>
        <v/>
      </c>
      <c r="EB156" s="123">
        <v>151</v>
      </c>
      <c r="EC156" s="423"/>
      <c r="ED156" s="423"/>
      <c r="EE156" s="423"/>
      <c r="EF156" s="423"/>
      <c r="EG156" s="421"/>
      <c r="EH156" s="422"/>
      <c r="EI156" s="269" t="str">
        <f t="shared" si="251"/>
        <v/>
      </c>
      <c r="EJ156" s="180">
        <v>1</v>
      </c>
      <c r="EK156" s="269" t="str">
        <f t="shared" si="252"/>
        <v/>
      </c>
      <c r="EL156" s="180">
        <v>1</v>
      </c>
      <c r="EM156" s="181">
        <v>1</v>
      </c>
      <c r="EN156" s="181">
        <v>1</v>
      </c>
      <c r="EO156" s="183">
        <v>1</v>
      </c>
      <c r="EP156" s="183">
        <v>1</v>
      </c>
      <c r="EQ156" s="183">
        <v>1</v>
      </c>
      <c r="ER156" s="183">
        <v>1</v>
      </c>
      <c r="ES156" s="183">
        <v>1</v>
      </c>
      <c r="ET156" s="183">
        <v>1</v>
      </c>
      <c r="EU156" s="192" t="str">
        <f ca="1">IF(ISBLANK(EG156),"",ROUND(AVERAGE(OFFSET(EL156:ET156,0,0,1,ion21Coop!$F$42)),1))</f>
        <v/>
      </c>
      <c r="EV156" s="269" t="str">
        <f t="shared" si="253"/>
        <v/>
      </c>
      <c r="EX156" s="119">
        <f t="shared" si="305"/>
        <v>7</v>
      </c>
      <c r="EY156" s="123" t="str">
        <f t="shared" si="326"/>
        <v/>
      </c>
      <c r="EZ156" s="123">
        <v>151</v>
      </c>
      <c r="FA156" s="423"/>
      <c r="FB156" s="423"/>
      <c r="FC156" s="423"/>
      <c r="FD156" s="423"/>
      <c r="FE156" s="421"/>
      <c r="FF156" s="422"/>
      <c r="FG156" s="269" t="str">
        <f t="shared" si="254"/>
        <v/>
      </c>
      <c r="FH156" s="180">
        <v>1</v>
      </c>
      <c r="FI156" s="269" t="str">
        <f t="shared" si="255"/>
        <v/>
      </c>
      <c r="FJ156" s="180">
        <v>1</v>
      </c>
      <c r="FK156" s="181">
        <v>1</v>
      </c>
      <c r="FL156" s="181">
        <v>1</v>
      </c>
      <c r="FM156" s="183">
        <v>1</v>
      </c>
      <c r="FN156" s="183">
        <v>1</v>
      </c>
      <c r="FO156" s="183">
        <v>1</v>
      </c>
      <c r="FP156" s="183">
        <v>1</v>
      </c>
      <c r="FQ156" s="183">
        <v>1</v>
      </c>
      <c r="FR156" s="183">
        <v>1</v>
      </c>
      <c r="FS156" s="192" t="str">
        <f ca="1">IF(ISBLANK(FE156),"",ROUND(AVERAGE(OFFSET(FJ156:FR156,0,0,1,ion21Coop!$F$42)),1))</f>
        <v/>
      </c>
      <c r="FT156" s="269" t="str">
        <f t="shared" si="256"/>
        <v/>
      </c>
      <c r="FV156" s="119">
        <f t="shared" si="306"/>
        <v>8</v>
      </c>
      <c r="FW156" s="123" t="str">
        <f t="shared" si="327"/>
        <v/>
      </c>
      <c r="FX156" s="123">
        <v>151</v>
      </c>
      <c r="FY156" s="423"/>
      <c r="FZ156" s="423"/>
      <c r="GA156" s="423"/>
      <c r="GB156" s="423"/>
      <c r="GC156" s="421"/>
      <c r="GD156" s="422"/>
      <c r="GE156" s="269" t="str">
        <f t="shared" si="257"/>
        <v/>
      </c>
      <c r="GF156" s="180">
        <v>1</v>
      </c>
      <c r="GG156" s="269" t="str">
        <f t="shared" si="258"/>
        <v/>
      </c>
      <c r="GH156" s="180">
        <v>1</v>
      </c>
      <c r="GI156" s="181">
        <v>1</v>
      </c>
      <c r="GJ156" s="181">
        <v>1</v>
      </c>
      <c r="GK156" s="183">
        <v>1</v>
      </c>
      <c r="GL156" s="183">
        <v>1</v>
      </c>
      <c r="GM156" s="183">
        <v>1</v>
      </c>
      <c r="GN156" s="183">
        <v>1</v>
      </c>
      <c r="GO156" s="183">
        <v>1</v>
      </c>
      <c r="GP156" s="183">
        <v>1</v>
      </c>
      <c r="GQ156" s="192" t="str">
        <f ca="1">IF(ISBLANK(GC156),"",ROUND(AVERAGE(OFFSET(GH156:GP156,0,0,1,ion21Coop!$F$42)),1))</f>
        <v/>
      </c>
      <c r="GR156" s="269" t="str">
        <f t="shared" si="259"/>
        <v/>
      </c>
      <c r="GT156" s="119">
        <f t="shared" si="307"/>
        <v>9</v>
      </c>
      <c r="GU156" s="123" t="str">
        <f t="shared" si="328"/>
        <v/>
      </c>
      <c r="GV156" s="123">
        <v>151</v>
      </c>
      <c r="GW156" s="423"/>
      <c r="GX156" s="423"/>
      <c r="GY156" s="423"/>
      <c r="GZ156" s="423"/>
      <c r="HA156" s="421"/>
      <c r="HB156" s="422"/>
      <c r="HC156" s="269" t="str">
        <f t="shared" si="260"/>
        <v/>
      </c>
      <c r="HD156" s="180">
        <v>1</v>
      </c>
      <c r="HE156" s="269" t="str">
        <f t="shared" si="261"/>
        <v/>
      </c>
      <c r="HF156" s="180">
        <v>1</v>
      </c>
      <c r="HG156" s="181">
        <v>1</v>
      </c>
      <c r="HH156" s="181">
        <v>1</v>
      </c>
      <c r="HI156" s="183">
        <v>1</v>
      </c>
      <c r="HJ156" s="183">
        <v>1</v>
      </c>
      <c r="HK156" s="183">
        <v>1</v>
      </c>
      <c r="HL156" s="183">
        <v>1</v>
      </c>
      <c r="HM156" s="183">
        <v>1</v>
      </c>
      <c r="HN156" s="183">
        <v>1</v>
      </c>
      <c r="HO156" s="192" t="str">
        <f ca="1">IF(ISBLANK(HA156),"",ROUND(AVERAGE(OFFSET(HF156:HN156,0,0,1,ion21Coop!$F$42)),1))</f>
        <v/>
      </c>
      <c r="HP156" s="269" t="str">
        <f t="shared" si="262"/>
        <v/>
      </c>
      <c r="HR156" s="119">
        <f t="shared" si="308"/>
        <v>10</v>
      </c>
      <c r="HS156" s="123" t="str">
        <f t="shared" si="329"/>
        <v/>
      </c>
      <c r="HT156" s="123">
        <v>151</v>
      </c>
      <c r="HU156" s="423"/>
      <c r="HV156" s="423"/>
      <c r="HW156" s="423"/>
      <c r="HX156" s="423"/>
      <c r="HY156" s="421"/>
      <c r="HZ156" s="422"/>
      <c r="IA156" s="269" t="str">
        <f t="shared" si="263"/>
        <v/>
      </c>
      <c r="IB156" s="180">
        <v>1</v>
      </c>
      <c r="IC156" s="269" t="str">
        <f t="shared" si="264"/>
        <v/>
      </c>
      <c r="ID156" s="180">
        <v>1</v>
      </c>
      <c r="IE156" s="181">
        <v>1</v>
      </c>
      <c r="IF156" s="181">
        <v>1</v>
      </c>
      <c r="IG156" s="183">
        <v>1</v>
      </c>
      <c r="IH156" s="183">
        <v>1</v>
      </c>
      <c r="II156" s="183">
        <v>1</v>
      </c>
      <c r="IJ156" s="183">
        <v>1</v>
      </c>
      <c r="IK156" s="183">
        <v>1</v>
      </c>
      <c r="IL156" s="183">
        <v>1</v>
      </c>
      <c r="IM156" s="192" t="str">
        <f ca="1">IF(ISBLANK(HY156),"",ROUND(AVERAGE(OFFSET(ID156:IL156,0,0,1,ion21Coop!$F$42)),1))</f>
        <v/>
      </c>
      <c r="IN156" s="269" t="str">
        <f t="shared" si="265"/>
        <v/>
      </c>
      <c r="IP156" s="119">
        <f t="shared" si="309"/>
        <v>11</v>
      </c>
      <c r="IQ156" s="123" t="str">
        <f t="shared" si="330"/>
        <v/>
      </c>
      <c r="IR156" s="123">
        <v>151</v>
      </c>
      <c r="IS156" s="423"/>
      <c r="IT156" s="423"/>
      <c r="IU156" s="423"/>
      <c r="IV156" s="423"/>
      <c r="IW156" s="421"/>
      <c r="IX156" s="422"/>
      <c r="IY156" s="269" t="str">
        <f t="shared" si="266"/>
        <v/>
      </c>
      <c r="IZ156" s="180">
        <v>1</v>
      </c>
      <c r="JA156" s="269" t="str">
        <f t="shared" si="267"/>
        <v/>
      </c>
      <c r="JB156" s="180">
        <v>1</v>
      </c>
      <c r="JC156" s="181">
        <v>1</v>
      </c>
      <c r="JD156" s="181">
        <v>1</v>
      </c>
      <c r="JE156" s="183">
        <v>1</v>
      </c>
      <c r="JF156" s="183">
        <v>1</v>
      </c>
      <c r="JG156" s="183">
        <v>1</v>
      </c>
      <c r="JH156" s="183">
        <v>1</v>
      </c>
      <c r="JI156" s="183">
        <v>1</v>
      </c>
      <c r="JJ156" s="183">
        <v>1</v>
      </c>
      <c r="JK156" s="192" t="str">
        <f ca="1">IF(ISBLANK(IW156),"",ROUND(AVERAGE(OFFSET(JB156:JJ156,0,0,1,ion21Coop!$F$42)),1))</f>
        <v/>
      </c>
      <c r="JL156" s="269" t="str">
        <f t="shared" si="268"/>
        <v/>
      </c>
      <c r="JN156" s="119">
        <f t="shared" si="310"/>
        <v>12</v>
      </c>
      <c r="JO156" s="123" t="str">
        <f t="shared" si="331"/>
        <v/>
      </c>
      <c r="JP156" s="123">
        <v>151</v>
      </c>
      <c r="JQ156" s="423"/>
      <c r="JR156" s="423"/>
      <c r="JS156" s="423"/>
      <c r="JT156" s="423"/>
      <c r="JU156" s="421"/>
      <c r="JV156" s="422"/>
      <c r="JW156" s="269" t="str">
        <f t="shared" si="269"/>
        <v/>
      </c>
      <c r="JX156" s="180">
        <v>1</v>
      </c>
      <c r="JY156" s="269" t="str">
        <f t="shared" si="270"/>
        <v/>
      </c>
      <c r="JZ156" s="180">
        <v>1</v>
      </c>
      <c r="KA156" s="181">
        <v>1</v>
      </c>
      <c r="KB156" s="181">
        <v>1</v>
      </c>
      <c r="KC156" s="183">
        <v>1</v>
      </c>
      <c r="KD156" s="183">
        <v>1</v>
      </c>
      <c r="KE156" s="183">
        <v>1</v>
      </c>
      <c r="KF156" s="183">
        <v>1</v>
      </c>
      <c r="KG156" s="183">
        <v>1</v>
      </c>
      <c r="KH156" s="183">
        <v>1</v>
      </c>
      <c r="KI156" s="192" t="str">
        <f ca="1">IF(ISBLANK(JU156),"",ROUND(AVERAGE(OFFSET(JZ156:KH156,0,0,1,ion21Coop!$F$42)),1))</f>
        <v/>
      </c>
      <c r="KJ156" s="269" t="str">
        <f t="shared" si="271"/>
        <v/>
      </c>
      <c r="KL156" s="119">
        <f t="shared" si="311"/>
        <v>13</v>
      </c>
      <c r="KM156" s="123" t="str">
        <f t="shared" si="332"/>
        <v/>
      </c>
      <c r="KN156" s="123">
        <v>151</v>
      </c>
      <c r="KO156" s="423"/>
      <c r="KP156" s="423"/>
      <c r="KQ156" s="423"/>
      <c r="KR156" s="423"/>
      <c r="KS156" s="421"/>
      <c r="KT156" s="422"/>
      <c r="KU156" s="269" t="str">
        <f t="shared" si="272"/>
        <v/>
      </c>
      <c r="KV156" s="180">
        <v>1</v>
      </c>
      <c r="KW156" s="269" t="str">
        <f t="shared" si="273"/>
        <v/>
      </c>
      <c r="KX156" s="180">
        <v>1</v>
      </c>
      <c r="KY156" s="181">
        <v>1</v>
      </c>
      <c r="KZ156" s="181">
        <v>1</v>
      </c>
      <c r="LA156" s="183">
        <v>1</v>
      </c>
      <c r="LB156" s="183">
        <v>1</v>
      </c>
      <c r="LC156" s="183">
        <v>1</v>
      </c>
      <c r="LD156" s="183">
        <v>1</v>
      </c>
      <c r="LE156" s="183">
        <v>1</v>
      </c>
      <c r="LF156" s="183">
        <v>1</v>
      </c>
      <c r="LG156" s="192" t="str">
        <f ca="1">IF(ISBLANK(KS156),"",ROUND(AVERAGE(OFFSET(KX156:LF156,0,0,1,ion21Coop!$F$42)),1))</f>
        <v/>
      </c>
      <c r="LH156" s="269" t="str">
        <f t="shared" si="274"/>
        <v/>
      </c>
      <c r="LJ156" s="119">
        <f t="shared" si="312"/>
        <v>14</v>
      </c>
      <c r="LK156" s="123" t="str">
        <f t="shared" si="333"/>
        <v/>
      </c>
      <c r="LL156" s="123">
        <v>151</v>
      </c>
      <c r="LM156" s="423"/>
      <c r="LN156" s="423"/>
      <c r="LO156" s="423"/>
      <c r="LP156" s="423"/>
      <c r="LQ156" s="421"/>
      <c r="LR156" s="422"/>
      <c r="LS156" s="269" t="str">
        <f t="shared" si="275"/>
        <v/>
      </c>
      <c r="LT156" s="180">
        <v>1</v>
      </c>
      <c r="LU156" s="269" t="str">
        <f t="shared" si="276"/>
        <v/>
      </c>
      <c r="LV156" s="180">
        <v>1</v>
      </c>
      <c r="LW156" s="181">
        <v>1</v>
      </c>
      <c r="LX156" s="181">
        <v>1</v>
      </c>
      <c r="LY156" s="183">
        <v>1</v>
      </c>
      <c r="LZ156" s="183">
        <v>1</v>
      </c>
      <c r="MA156" s="183">
        <v>1</v>
      </c>
      <c r="MB156" s="183">
        <v>1</v>
      </c>
      <c r="MC156" s="183">
        <v>1</v>
      </c>
      <c r="MD156" s="183">
        <v>1</v>
      </c>
      <c r="ME156" s="192" t="str">
        <f ca="1">IF(ISBLANK(LQ156),"",ROUND(AVERAGE(OFFSET(LV156:MD156,0,0,1,ion21Coop!$F$42)),1))</f>
        <v/>
      </c>
      <c r="MF156" s="269" t="str">
        <f t="shared" si="277"/>
        <v/>
      </c>
      <c r="MH156" s="119">
        <f t="shared" si="313"/>
        <v>15</v>
      </c>
      <c r="MI156" s="123" t="str">
        <f t="shared" si="334"/>
        <v/>
      </c>
      <c r="MJ156" s="123">
        <v>151</v>
      </c>
      <c r="MK156" s="423"/>
      <c r="ML156" s="423"/>
      <c r="MM156" s="423"/>
      <c r="MN156" s="423"/>
      <c r="MO156" s="421"/>
      <c r="MP156" s="422"/>
      <c r="MQ156" s="269" t="str">
        <f t="shared" si="278"/>
        <v/>
      </c>
      <c r="MR156" s="180">
        <v>1</v>
      </c>
      <c r="MS156" s="269" t="str">
        <f t="shared" si="279"/>
        <v/>
      </c>
      <c r="MT156" s="180">
        <v>1</v>
      </c>
      <c r="MU156" s="181">
        <v>1</v>
      </c>
      <c r="MV156" s="181">
        <v>1</v>
      </c>
      <c r="MW156" s="183">
        <v>1</v>
      </c>
      <c r="MX156" s="183">
        <v>1</v>
      </c>
      <c r="MY156" s="183">
        <v>1</v>
      </c>
      <c r="MZ156" s="183">
        <v>1</v>
      </c>
      <c r="NA156" s="183">
        <v>1</v>
      </c>
      <c r="NB156" s="183">
        <v>1</v>
      </c>
      <c r="NC156" s="192" t="str">
        <f ca="1">IF(ISBLANK(MO156),"",ROUND(AVERAGE(OFFSET(MT156:NB156,0,0,1,ion21Coop!$F$42)),1))</f>
        <v/>
      </c>
      <c r="ND156" s="269" t="str">
        <f t="shared" si="280"/>
        <v/>
      </c>
      <c r="NF156" s="119">
        <f t="shared" si="314"/>
        <v>16</v>
      </c>
      <c r="NG156" s="123" t="str">
        <f t="shared" si="335"/>
        <v/>
      </c>
      <c r="NH156" s="123">
        <v>151</v>
      </c>
      <c r="NI156" s="423"/>
      <c r="NJ156" s="423"/>
      <c r="NK156" s="423"/>
      <c r="NL156" s="423"/>
      <c r="NM156" s="421"/>
      <c r="NN156" s="422"/>
      <c r="NO156" s="269" t="str">
        <f t="shared" si="281"/>
        <v/>
      </c>
      <c r="NP156" s="180">
        <v>1</v>
      </c>
      <c r="NQ156" s="269" t="str">
        <f t="shared" si="282"/>
        <v/>
      </c>
      <c r="NR156" s="180">
        <v>1</v>
      </c>
      <c r="NS156" s="181">
        <v>1</v>
      </c>
      <c r="NT156" s="181">
        <v>1</v>
      </c>
      <c r="NU156" s="183">
        <v>1</v>
      </c>
      <c r="NV156" s="183">
        <v>1</v>
      </c>
      <c r="NW156" s="183">
        <v>1</v>
      </c>
      <c r="NX156" s="183">
        <v>1</v>
      </c>
      <c r="NY156" s="183">
        <v>1</v>
      </c>
      <c r="NZ156" s="183">
        <v>1</v>
      </c>
      <c r="OA156" s="192" t="str">
        <f ca="1">IF(ISBLANK(NM156),"",ROUND(AVERAGE(OFFSET(NR156:NZ156,0,0,1,ion21Coop!$F$42)),1))</f>
        <v/>
      </c>
      <c r="OB156" s="269" t="str">
        <f t="shared" si="283"/>
        <v/>
      </c>
      <c r="OD156" s="119">
        <f t="shared" si="315"/>
        <v>17</v>
      </c>
      <c r="OE156" s="123" t="str">
        <f t="shared" si="336"/>
        <v/>
      </c>
      <c r="OF156" s="123">
        <v>151</v>
      </c>
      <c r="OG156" s="423"/>
      <c r="OH156" s="423"/>
      <c r="OI156" s="423"/>
      <c r="OJ156" s="423"/>
      <c r="OK156" s="421"/>
      <c r="OL156" s="422"/>
      <c r="OM156" s="269" t="str">
        <f t="shared" si="284"/>
        <v/>
      </c>
      <c r="ON156" s="180">
        <v>1</v>
      </c>
      <c r="OO156" s="269" t="str">
        <f t="shared" si="285"/>
        <v/>
      </c>
      <c r="OP156" s="180">
        <v>1</v>
      </c>
      <c r="OQ156" s="181">
        <v>1</v>
      </c>
      <c r="OR156" s="181">
        <v>1</v>
      </c>
      <c r="OS156" s="183">
        <v>1</v>
      </c>
      <c r="OT156" s="183">
        <v>1</v>
      </c>
      <c r="OU156" s="183">
        <v>1</v>
      </c>
      <c r="OV156" s="183">
        <v>1</v>
      </c>
      <c r="OW156" s="183">
        <v>1</v>
      </c>
      <c r="OX156" s="183">
        <v>1</v>
      </c>
      <c r="OY156" s="192" t="str">
        <f ca="1">IF(ISBLANK(OK156),"",ROUND(AVERAGE(OFFSET(OP156:OX156,0,0,1,ion21Coop!$F$42)),1))</f>
        <v/>
      </c>
      <c r="OZ156" s="269" t="str">
        <f t="shared" si="286"/>
        <v/>
      </c>
      <c r="PB156" s="119">
        <f t="shared" si="316"/>
        <v>18</v>
      </c>
      <c r="PC156" s="123" t="str">
        <f t="shared" si="337"/>
        <v/>
      </c>
      <c r="PD156" s="123">
        <v>151</v>
      </c>
      <c r="PE156" s="423"/>
      <c r="PF156" s="423"/>
      <c r="PG156" s="423"/>
      <c r="PH156" s="423"/>
      <c r="PI156" s="421"/>
      <c r="PJ156" s="422"/>
      <c r="PK156" s="269" t="str">
        <f t="shared" si="287"/>
        <v/>
      </c>
      <c r="PL156" s="180">
        <v>1</v>
      </c>
      <c r="PM156" s="269" t="str">
        <f t="shared" si="288"/>
        <v/>
      </c>
      <c r="PN156" s="180">
        <v>1</v>
      </c>
      <c r="PO156" s="181">
        <v>1</v>
      </c>
      <c r="PP156" s="181">
        <v>1</v>
      </c>
      <c r="PQ156" s="183">
        <v>1</v>
      </c>
      <c r="PR156" s="183">
        <v>1</v>
      </c>
      <c r="PS156" s="183">
        <v>1</v>
      </c>
      <c r="PT156" s="183">
        <v>1</v>
      </c>
      <c r="PU156" s="183">
        <v>1</v>
      </c>
      <c r="PV156" s="183">
        <v>1</v>
      </c>
      <c r="PW156" s="192" t="str">
        <f ca="1">IF(ISBLANK(PI156),"",ROUND(AVERAGE(OFFSET(PN156:PV156,0,0,1,ion21Coop!$F$42)),1))</f>
        <v/>
      </c>
      <c r="PX156" s="269" t="str">
        <f t="shared" si="289"/>
        <v/>
      </c>
      <c r="PZ156" s="119">
        <f t="shared" si="317"/>
        <v>19</v>
      </c>
      <c r="QA156" s="123" t="str">
        <f t="shared" si="338"/>
        <v/>
      </c>
      <c r="QB156" s="123">
        <v>151</v>
      </c>
      <c r="QC156" s="423"/>
      <c r="QD156" s="423"/>
      <c r="QE156" s="423"/>
      <c r="QF156" s="423"/>
      <c r="QG156" s="421"/>
      <c r="QH156" s="422"/>
      <c r="QI156" s="269" t="str">
        <f t="shared" si="290"/>
        <v/>
      </c>
      <c r="QJ156" s="180">
        <v>1</v>
      </c>
      <c r="QK156" s="269" t="str">
        <f t="shared" si="291"/>
        <v/>
      </c>
      <c r="QL156" s="180">
        <v>1</v>
      </c>
      <c r="QM156" s="181">
        <v>1</v>
      </c>
      <c r="QN156" s="181">
        <v>1</v>
      </c>
      <c r="QO156" s="183">
        <v>1</v>
      </c>
      <c r="QP156" s="183">
        <v>1</v>
      </c>
      <c r="QQ156" s="183">
        <v>1</v>
      </c>
      <c r="QR156" s="183">
        <v>1</v>
      </c>
      <c r="QS156" s="183">
        <v>1</v>
      </c>
      <c r="QT156" s="183">
        <v>1</v>
      </c>
      <c r="QU156" s="192" t="str">
        <f ca="1">IF(ISBLANK(QG156),"",ROUND(AVERAGE(OFFSET(QL156:QT156,0,0,1,ion21Coop!$F$42)),1))</f>
        <v/>
      </c>
      <c r="QV156" s="269" t="str">
        <f t="shared" si="292"/>
        <v/>
      </c>
      <c r="QX156" s="119">
        <f t="shared" si="318"/>
        <v>20</v>
      </c>
      <c r="QY156" s="123" t="str">
        <f t="shared" si="339"/>
        <v/>
      </c>
      <c r="QZ156" s="123">
        <v>151</v>
      </c>
      <c r="RA156" s="423"/>
      <c r="RB156" s="423"/>
      <c r="RC156" s="423"/>
      <c r="RD156" s="423"/>
      <c r="RE156" s="421"/>
      <c r="RF156" s="422"/>
      <c r="RG156" s="269" t="str">
        <f t="shared" si="293"/>
        <v/>
      </c>
      <c r="RH156" s="180">
        <v>1</v>
      </c>
      <c r="RI156" s="269" t="str">
        <f t="shared" si="294"/>
        <v/>
      </c>
      <c r="RJ156" s="180">
        <v>1</v>
      </c>
      <c r="RK156" s="181">
        <v>1</v>
      </c>
      <c r="RL156" s="181">
        <v>1</v>
      </c>
      <c r="RM156" s="183">
        <v>1</v>
      </c>
      <c r="RN156" s="183">
        <v>1</v>
      </c>
      <c r="RO156" s="183">
        <v>1</v>
      </c>
      <c r="RP156" s="183">
        <v>1</v>
      </c>
      <c r="RQ156" s="183">
        <v>1</v>
      </c>
      <c r="RR156" s="183">
        <v>1</v>
      </c>
      <c r="RS156" s="192" t="str">
        <f ca="1">IF(ISBLANK(RE156),"",ROUND(AVERAGE(OFFSET(RJ156:RR156,0,0,1,ion21Coop!$F$42)),1))</f>
        <v/>
      </c>
      <c r="RT156" s="269" t="str">
        <f t="shared" si="295"/>
        <v/>
      </c>
      <c r="RV156" s="119">
        <f t="shared" si="319"/>
        <v>21</v>
      </c>
      <c r="RW156" s="123" t="str">
        <f t="shared" si="340"/>
        <v/>
      </c>
      <c r="RX156" s="123">
        <v>151</v>
      </c>
      <c r="RY156" s="423"/>
      <c r="RZ156" s="423"/>
      <c r="SA156" s="423"/>
      <c r="SB156" s="423"/>
      <c r="SC156" s="421"/>
      <c r="SD156" s="422"/>
      <c r="SE156" s="269" t="str">
        <f t="shared" si="296"/>
        <v/>
      </c>
      <c r="SF156" s="180">
        <v>1</v>
      </c>
      <c r="SG156" s="269" t="str">
        <f t="shared" si="297"/>
        <v/>
      </c>
      <c r="SH156" s="180">
        <v>1</v>
      </c>
      <c r="SI156" s="181">
        <v>1</v>
      </c>
      <c r="SJ156" s="181">
        <v>1</v>
      </c>
      <c r="SK156" s="183">
        <v>1</v>
      </c>
      <c r="SL156" s="183">
        <v>1</v>
      </c>
      <c r="SM156" s="183">
        <v>1</v>
      </c>
      <c r="SN156" s="183">
        <v>1</v>
      </c>
      <c r="SO156" s="183">
        <v>1</v>
      </c>
      <c r="SP156" s="183">
        <v>1</v>
      </c>
      <c r="SQ156" s="192" t="str">
        <f ca="1">IF(ISBLANK(SC156),"",ROUND(AVERAGE(OFFSET(SH156:SP156,0,0,1,ion21Coop!$F$42)),1))</f>
        <v/>
      </c>
      <c r="SR156" s="269" t="str">
        <f t="shared" si="298"/>
        <v/>
      </c>
      <c r="ST156" s="565"/>
      <c r="SU156" s="565"/>
      <c r="SV156" s="566"/>
      <c r="SW156" s="567"/>
      <c r="SX156" s="565"/>
      <c r="SY156" s="566"/>
      <c r="SZ156" s="568"/>
      <c r="TA156" s="567"/>
      <c r="TB156" s="553"/>
    </row>
    <row r="157" spans="10:522" x14ac:dyDescent="0.3">
      <c r="J157" s="119">
        <f t="shared" si="299"/>
        <v>1</v>
      </c>
      <c r="K157" s="123" t="str">
        <f t="shared" si="320"/>
        <v>YaJo</v>
      </c>
      <c r="L157" s="123">
        <v>152</v>
      </c>
      <c r="M157" s="351"/>
      <c r="N157" s="351"/>
      <c r="O157" s="351"/>
      <c r="P157" s="351"/>
      <c r="Q157" s="369"/>
      <c r="R157" s="370"/>
      <c r="S157" s="269" t="str">
        <f t="shared" si="236"/>
        <v/>
      </c>
      <c r="T157" s="180">
        <v>1</v>
      </c>
      <c r="U157" s="269" t="str">
        <f t="shared" si="237"/>
        <v/>
      </c>
      <c r="V157" s="180">
        <v>1</v>
      </c>
      <c r="W157" s="181">
        <v>1</v>
      </c>
      <c r="X157" s="181">
        <v>1</v>
      </c>
      <c r="Y157" s="183">
        <v>1</v>
      </c>
      <c r="Z157" s="183">
        <v>1</v>
      </c>
      <c r="AA157" s="183">
        <v>1</v>
      </c>
      <c r="AB157" s="183">
        <v>1</v>
      </c>
      <c r="AC157" s="183">
        <v>1</v>
      </c>
      <c r="AD157" s="183">
        <v>1</v>
      </c>
      <c r="AE157" s="192" t="str">
        <f ca="1">IF(ISBLANK(Q157),"",ROUND(AVERAGE(OFFSET(V157:AD157,0,0,1,ion21Coop!$F$42)),1))</f>
        <v/>
      </c>
      <c r="AF157" s="269" t="str">
        <f t="shared" si="238"/>
        <v/>
      </c>
      <c r="AH157" s="119">
        <f t="shared" si="300"/>
        <v>2</v>
      </c>
      <c r="AI157" s="123" t="str">
        <f t="shared" si="321"/>
        <v>GeLo</v>
      </c>
      <c r="AJ157" s="123">
        <v>152</v>
      </c>
      <c r="AK157" s="351"/>
      <c r="AL157" s="351"/>
      <c r="AM157" s="351"/>
      <c r="AN157" s="351"/>
      <c r="AO157" s="369"/>
      <c r="AP157" s="370"/>
      <c r="AQ157" s="269" t="str">
        <f t="shared" si="239"/>
        <v/>
      </c>
      <c r="AR157" s="180">
        <v>1</v>
      </c>
      <c r="AS157" s="269" t="str">
        <f t="shared" si="240"/>
        <v/>
      </c>
      <c r="AT157" s="180">
        <v>1</v>
      </c>
      <c r="AU157" s="181">
        <v>1</v>
      </c>
      <c r="AV157" s="181">
        <v>1</v>
      </c>
      <c r="AW157" s="183">
        <v>1</v>
      </c>
      <c r="AX157" s="183">
        <v>1</v>
      </c>
      <c r="AY157" s="183">
        <v>1</v>
      </c>
      <c r="AZ157" s="183">
        <v>1</v>
      </c>
      <c r="BA157" s="183">
        <v>1</v>
      </c>
      <c r="BB157" s="183">
        <v>1</v>
      </c>
      <c r="BC157" s="192" t="str">
        <f ca="1">IF(ISBLANK(AO157),"",ROUND(AVERAGE(OFFSET(AT157:BB157,0,0,1,ion21Coop!$F$42)),1))</f>
        <v/>
      </c>
      <c r="BD157" s="269" t="str">
        <f t="shared" si="241"/>
        <v/>
      </c>
      <c r="BF157" s="119">
        <f t="shared" si="301"/>
        <v>3</v>
      </c>
      <c r="BG157" s="123" t="str">
        <f t="shared" si="322"/>
        <v>MiDo</v>
      </c>
      <c r="BH157" s="123">
        <v>152</v>
      </c>
      <c r="BI157" s="351"/>
      <c r="BJ157" s="351"/>
      <c r="BK157" s="351"/>
      <c r="BL157" s="351"/>
      <c r="BM157" s="369"/>
      <c r="BN157" s="370"/>
      <c r="BO157" s="269" t="str">
        <f t="shared" si="242"/>
        <v/>
      </c>
      <c r="BP157" s="180">
        <v>1</v>
      </c>
      <c r="BQ157" s="269" t="str">
        <f t="shared" si="243"/>
        <v/>
      </c>
      <c r="BR157" s="180">
        <v>1</v>
      </c>
      <c r="BS157" s="181">
        <v>1</v>
      </c>
      <c r="BT157" s="181">
        <v>1</v>
      </c>
      <c r="BU157" s="183">
        <v>1</v>
      </c>
      <c r="BV157" s="183">
        <v>1</v>
      </c>
      <c r="BW157" s="183">
        <v>1</v>
      </c>
      <c r="BX157" s="183">
        <v>1</v>
      </c>
      <c r="BY157" s="183">
        <v>1</v>
      </c>
      <c r="BZ157" s="183">
        <v>1</v>
      </c>
      <c r="CA157" s="192" t="str">
        <f ca="1">IF(ISBLANK(BM157),"",ROUND(AVERAGE(OFFSET(BR157:BZ157,0,0,1,ion21Coop!$F$42)),1))</f>
        <v/>
      </c>
      <c r="CB157" s="269" t="str">
        <f t="shared" si="244"/>
        <v/>
      </c>
      <c r="CD157" s="119">
        <f t="shared" si="302"/>
        <v>4</v>
      </c>
      <c r="CE157" s="123" t="str">
        <f t="shared" si="323"/>
        <v>EmNi</v>
      </c>
      <c r="CF157" s="123">
        <v>152</v>
      </c>
      <c r="CG157" s="351"/>
      <c r="CH157" s="351"/>
      <c r="CI157" s="351"/>
      <c r="CJ157" s="351"/>
      <c r="CK157" s="369"/>
      <c r="CL157" s="370"/>
      <c r="CM157" s="269" t="str">
        <f t="shared" si="245"/>
        <v/>
      </c>
      <c r="CN157" s="180">
        <v>1</v>
      </c>
      <c r="CO157" s="269" t="str">
        <f t="shared" si="246"/>
        <v/>
      </c>
      <c r="CP157" s="180">
        <v>1</v>
      </c>
      <c r="CQ157" s="181">
        <v>1</v>
      </c>
      <c r="CR157" s="181">
        <v>1</v>
      </c>
      <c r="CS157" s="183">
        <v>1</v>
      </c>
      <c r="CT157" s="183">
        <v>1</v>
      </c>
      <c r="CU157" s="183">
        <v>1</v>
      </c>
      <c r="CV157" s="183">
        <v>1</v>
      </c>
      <c r="CW157" s="183">
        <v>1</v>
      </c>
      <c r="CX157" s="183">
        <v>1</v>
      </c>
      <c r="CY157" s="192" t="str">
        <f ca="1">IF(ISBLANK(CK157),"",ROUND(AVERAGE(OFFSET(CP157:CX157,0,0,1,ion21Coop!$F$42)),1))</f>
        <v/>
      </c>
      <c r="CZ157" s="269" t="str">
        <f t="shared" si="247"/>
        <v/>
      </c>
      <c r="DB157" s="119">
        <f t="shared" si="303"/>
        <v>5</v>
      </c>
      <c r="DC157" s="123" t="str">
        <f t="shared" si="324"/>
        <v>HeJe</v>
      </c>
      <c r="DD157" s="123">
        <v>152</v>
      </c>
      <c r="DE157" s="423"/>
      <c r="DF157" s="423"/>
      <c r="DG157" s="423"/>
      <c r="DH157" s="423"/>
      <c r="DI157" s="421"/>
      <c r="DJ157" s="422"/>
      <c r="DK157" s="269" t="str">
        <f t="shared" si="248"/>
        <v/>
      </c>
      <c r="DL157" s="180">
        <v>1</v>
      </c>
      <c r="DM157" s="269" t="str">
        <f t="shared" si="249"/>
        <v/>
      </c>
      <c r="DN157" s="180">
        <v>1</v>
      </c>
      <c r="DO157" s="181">
        <v>1</v>
      </c>
      <c r="DP157" s="181">
        <v>1</v>
      </c>
      <c r="DQ157" s="183">
        <v>1</v>
      </c>
      <c r="DR157" s="183">
        <v>1</v>
      </c>
      <c r="DS157" s="183">
        <v>1</v>
      </c>
      <c r="DT157" s="183">
        <v>1</v>
      </c>
      <c r="DU157" s="183">
        <v>1</v>
      </c>
      <c r="DV157" s="183">
        <v>1</v>
      </c>
      <c r="DW157" s="192" t="str">
        <f ca="1">IF(ISBLANK(DI157),"",ROUND(AVERAGE(OFFSET(DN157:DV157,0,0,1,ion21Coop!$F$42)),1))</f>
        <v/>
      </c>
      <c r="DX157" s="269" t="str">
        <f t="shared" si="250"/>
        <v/>
      </c>
      <c r="DZ157" s="119">
        <f t="shared" si="304"/>
        <v>6</v>
      </c>
      <c r="EA157" s="123" t="str">
        <f t="shared" si="325"/>
        <v/>
      </c>
      <c r="EB157" s="123">
        <v>152</v>
      </c>
      <c r="EC157" s="423"/>
      <c r="ED157" s="423"/>
      <c r="EE157" s="423"/>
      <c r="EF157" s="423"/>
      <c r="EG157" s="421"/>
      <c r="EH157" s="422"/>
      <c r="EI157" s="269" t="str">
        <f t="shared" si="251"/>
        <v/>
      </c>
      <c r="EJ157" s="180">
        <v>1</v>
      </c>
      <c r="EK157" s="269" t="str">
        <f t="shared" si="252"/>
        <v/>
      </c>
      <c r="EL157" s="180">
        <v>1</v>
      </c>
      <c r="EM157" s="181">
        <v>1</v>
      </c>
      <c r="EN157" s="181">
        <v>1</v>
      </c>
      <c r="EO157" s="183">
        <v>1</v>
      </c>
      <c r="EP157" s="183">
        <v>1</v>
      </c>
      <c r="EQ157" s="183">
        <v>1</v>
      </c>
      <c r="ER157" s="183">
        <v>1</v>
      </c>
      <c r="ES157" s="183">
        <v>1</v>
      </c>
      <c r="ET157" s="183">
        <v>1</v>
      </c>
      <c r="EU157" s="192" t="str">
        <f ca="1">IF(ISBLANK(EG157),"",ROUND(AVERAGE(OFFSET(EL157:ET157,0,0,1,ion21Coop!$F$42)),1))</f>
        <v/>
      </c>
      <c r="EV157" s="269" t="str">
        <f t="shared" si="253"/>
        <v/>
      </c>
      <c r="EX157" s="119">
        <f t="shared" si="305"/>
        <v>7</v>
      </c>
      <c r="EY157" s="123" t="str">
        <f t="shared" si="326"/>
        <v/>
      </c>
      <c r="EZ157" s="123">
        <v>152</v>
      </c>
      <c r="FA157" s="423"/>
      <c r="FB157" s="423"/>
      <c r="FC157" s="423"/>
      <c r="FD157" s="423"/>
      <c r="FE157" s="421"/>
      <c r="FF157" s="422"/>
      <c r="FG157" s="269" t="str">
        <f t="shared" si="254"/>
        <v/>
      </c>
      <c r="FH157" s="180">
        <v>1</v>
      </c>
      <c r="FI157" s="269" t="str">
        <f t="shared" si="255"/>
        <v/>
      </c>
      <c r="FJ157" s="180">
        <v>1</v>
      </c>
      <c r="FK157" s="181">
        <v>1</v>
      </c>
      <c r="FL157" s="181">
        <v>1</v>
      </c>
      <c r="FM157" s="183">
        <v>1</v>
      </c>
      <c r="FN157" s="183">
        <v>1</v>
      </c>
      <c r="FO157" s="183">
        <v>1</v>
      </c>
      <c r="FP157" s="183">
        <v>1</v>
      </c>
      <c r="FQ157" s="183">
        <v>1</v>
      </c>
      <c r="FR157" s="183">
        <v>1</v>
      </c>
      <c r="FS157" s="192" t="str">
        <f ca="1">IF(ISBLANK(FE157),"",ROUND(AVERAGE(OFFSET(FJ157:FR157,0,0,1,ion21Coop!$F$42)),1))</f>
        <v/>
      </c>
      <c r="FT157" s="269" t="str">
        <f t="shared" si="256"/>
        <v/>
      </c>
      <c r="FV157" s="119">
        <f t="shared" si="306"/>
        <v>8</v>
      </c>
      <c r="FW157" s="123" t="str">
        <f t="shared" si="327"/>
        <v/>
      </c>
      <c r="FX157" s="123">
        <v>152</v>
      </c>
      <c r="FY157" s="423"/>
      <c r="FZ157" s="423"/>
      <c r="GA157" s="423"/>
      <c r="GB157" s="423"/>
      <c r="GC157" s="421"/>
      <c r="GD157" s="422"/>
      <c r="GE157" s="269" t="str">
        <f t="shared" si="257"/>
        <v/>
      </c>
      <c r="GF157" s="180">
        <v>1</v>
      </c>
      <c r="GG157" s="269" t="str">
        <f t="shared" si="258"/>
        <v/>
      </c>
      <c r="GH157" s="180">
        <v>1</v>
      </c>
      <c r="GI157" s="181">
        <v>1</v>
      </c>
      <c r="GJ157" s="181">
        <v>1</v>
      </c>
      <c r="GK157" s="183">
        <v>1</v>
      </c>
      <c r="GL157" s="183">
        <v>1</v>
      </c>
      <c r="GM157" s="183">
        <v>1</v>
      </c>
      <c r="GN157" s="183">
        <v>1</v>
      </c>
      <c r="GO157" s="183">
        <v>1</v>
      </c>
      <c r="GP157" s="183">
        <v>1</v>
      </c>
      <c r="GQ157" s="192" t="str">
        <f ca="1">IF(ISBLANK(GC157),"",ROUND(AVERAGE(OFFSET(GH157:GP157,0,0,1,ion21Coop!$F$42)),1))</f>
        <v/>
      </c>
      <c r="GR157" s="269" t="str">
        <f t="shared" si="259"/>
        <v/>
      </c>
      <c r="GT157" s="119">
        <f t="shared" si="307"/>
        <v>9</v>
      </c>
      <c r="GU157" s="123" t="str">
        <f t="shared" si="328"/>
        <v/>
      </c>
      <c r="GV157" s="123">
        <v>152</v>
      </c>
      <c r="GW157" s="423"/>
      <c r="GX157" s="423"/>
      <c r="GY157" s="423"/>
      <c r="GZ157" s="423"/>
      <c r="HA157" s="421"/>
      <c r="HB157" s="422"/>
      <c r="HC157" s="269" t="str">
        <f t="shared" si="260"/>
        <v/>
      </c>
      <c r="HD157" s="180">
        <v>1</v>
      </c>
      <c r="HE157" s="269" t="str">
        <f t="shared" si="261"/>
        <v/>
      </c>
      <c r="HF157" s="180">
        <v>1</v>
      </c>
      <c r="HG157" s="181">
        <v>1</v>
      </c>
      <c r="HH157" s="181">
        <v>1</v>
      </c>
      <c r="HI157" s="183">
        <v>1</v>
      </c>
      <c r="HJ157" s="183">
        <v>1</v>
      </c>
      <c r="HK157" s="183">
        <v>1</v>
      </c>
      <c r="HL157" s="183">
        <v>1</v>
      </c>
      <c r="HM157" s="183">
        <v>1</v>
      </c>
      <c r="HN157" s="183">
        <v>1</v>
      </c>
      <c r="HO157" s="192" t="str">
        <f ca="1">IF(ISBLANK(HA157),"",ROUND(AVERAGE(OFFSET(HF157:HN157,0,0,1,ion21Coop!$F$42)),1))</f>
        <v/>
      </c>
      <c r="HP157" s="269" t="str">
        <f t="shared" si="262"/>
        <v/>
      </c>
      <c r="HR157" s="119">
        <f t="shared" si="308"/>
        <v>10</v>
      </c>
      <c r="HS157" s="123" t="str">
        <f t="shared" si="329"/>
        <v/>
      </c>
      <c r="HT157" s="123">
        <v>152</v>
      </c>
      <c r="HU157" s="423"/>
      <c r="HV157" s="423"/>
      <c r="HW157" s="423"/>
      <c r="HX157" s="423"/>
      <c r="HY157" s="421"/>
      <c r="HZ157" s="422"/>
      <c r="IA157" s="269" t="str">
        <f t="shared" si="263"/>
        <v/>
      </c>
      <c r="IB157" s="180">
        <v>1</v>
      </c>
      <c r="IC157" s="269" t="str">
        <f t="shared" si="264"/>
        <v/>
      </c>
      <c r="ID157" s="180">
        <v>1</v>
      </c>
      <c r="IE157" s="181">
        <v>1</v>
      </c>
      <c r="IF157" s="181">
        <v>1</v>
      </c>
      <c r="IG157" s="183">
        <v>1</v>
      </c>
      <c r="IH157" s="183">
        <v>1</v>
      </c>
      <c r="II157" s="183">
        <v>1</v>
      </c>
      <c r="IJ157" s="183">
        <v>1</v>
      </c>
      <c r="IK157" s="183">
        <v>1</v>
      </c>
      <c r="IL157" s="183">
        <v>1</v>
      </c>
      <c r="IM157" s="192" t="str">
        <f ca="1">IF(ISBLANK(HY157),"",ROUND(AVERAGE(OFFSET(ID157:IL157,0,0,1,ion21Coop!$F$42)),1))</f>
        <v/>
      </c>
      <c r="IN157" s="269" t="str">
        <f t="shared" si="265"/>
        <v/>
      </c>
      <c r="IP157" s="119">
        <f t="shared" si="309"/>
        <v>11</v>
      </c>
      <c r="IQ157" s="123" t="str">
        <f t="shared" si="330"/>
        <v/>
      </c>
      <c r="IR157" s="123">
        <v>152</v>
      </c>
      <c r="IS157" s="423"/>
      <c r="IT157" s="423"/>
      <c r="IU157" s="423"/>
      <c r="IV157" s="423"/>
      <c r="IW157" s="421"/>
      <c r="IX157" s="422"/>
      <c r="IY157" s="269" t="str">
        <f t="shared" si="266"/>
        <v/>
      </c>
      <c r="IZ157" s="180">
        <v>1</v>
      </c>
      <c r="JA157" s="269" t="str">
        <f t="shared" si="267"/>
        <v/>
      </c>
      <c r="JB157" s="180">
        <v>1</v>
      </c>
      <c r="JC157" s="181">
        <v>1</v>
      </c>
      <c r="JD157" s="181">
        <v>1</v>
      </c>
      <c r="JE157" s="183">
        <v>1</v>
      </c>
      <c r="JF157" s="183">
        <v>1</v>
      </c>
      <c r="JG157" s="183">
        <v>1</v>
      </c>
      <c r="JH157" s="183">
        <v>1</v>
      </c>
      <c r="JI157" s="183">
        <v>1</v>
      </c>
      <c r="JJ157" s="183">
        <v>1</v>
      </c>
      <c r="JK157" s="192" t="str">
        <f ca="1">IF(ISBLANK(IW157),"",ROUND(AVERAGE(OFFSET(JB157:JJ157,0,0,1,ion21Coop!$F$42)),1))</f>
        <v/>
      </c>
      <c r="JL157" s="269" t="str">
        <f t="shared" si="268"/>
        <v/>
      </c>
      <c r="JN157" s="119">
        <f t="shared" si="310"/>
        <v>12</v>
      </c>
      <c r="JO157" s="123" t="str">
        <f t="shared" si="331"/>
        <v/>
      </c>
      <c r="JP157" s="123">
        <v>152</v>
      </c>
      <c r="JQ157" s="423"/>
      <c r="JR157" s="423"/>
      <c r="JS157" s="423"/>
      <c r="JT157" s="423"/>
      <c r="JU157" s="421"/>
      <c r="JV157" s="422"/>
      <c r="JW157" s="269" t="str">
        <f t="shared" si="269"/>
        <v/>
      </c>
      <c r="JX157" s="180">
        <v>1</v>
      </c>
      <c r="JY157" s="269" t="str">
        <f t="shared" si="270"/>
        <v/>
      </c>
      <c r="JZ157" s="180">
        <v>1</v>
      </c>
      <c r="KA157" s="181">
        <v>1</v>
      </c>
      <c r="KB157" s="181">
        <v>1</v>
      </c>
      <c r="KC157" s="183">
        <v>1</v>
      </c>
      <c r="KD157" s="183">
        <v>1</v>
      </c>
      <c r="KE157" s="183">
        <v>1</v>
      </c>
      <c r="KF157" s="183">
        <v>1</v>
      </c>
      <c r="KG157" s="183">
        <v>1</v>
      </c>
      <c r="KH157" s="183">
        <v>1</v>
      </c>
      <c r="KI157" s="192" t="str">
        <f ca="1">IF(ISBLANK(JU157),"",ROUND(AVERAGE(OFFSET(JZ157:KH157,0,0,1,ion21Coop!$F$42)),1))</f>
        <v/>
      </c>
      <c r="KJ157" s="269" t="str">
        <f t="shared" si="271"/>
        <v/>
      </c>
      <c r="KL157" s="119">
        <f t="shared" si="311"/>
        <v>13</v>
      </c>
      <c r="KM157" s="123" t="str">
        <f t="shared" si="332"/>
        <v/>
      </c>
      <c r="KN157" s="123">
        <v>152</v>
      </c>
      <c r="KO157" s="423"/>
      <c r="KP157" s="423"/>
      <c r="KQ157" s="423"/>
      <c r="KR157" s="423"/>
      <c r="KS157" s="421"/>
      <c r="KT157" s="422"/>
      <c r="KU157" s="269" t="str">
        <f t="shared" si="272"/>
        <v/>
      </c>
      <c r="KV157" s="180">
        <v>1</v>
      </c>
      <c r="KW157" s="269" t="str">
        <f t="shared" si="273"/>
        <v/>
      </c>
      <c r="KX157" s="180">
        <v>1</v>
      </c>
      <c r="KY157" s="181">
        <v>1</v>
      </c>
      <c r="KZ157" s="181">
        <v>1</v>
      </c>
      <c r="LA157" s="183">
        <v>1</v>
      </c>
      <c r="LB157" s="183">
        <v>1</v>
      </c>
      <c r="LC157" s="183">
        <v>1</v>
      </c>
      <c r="LD157" s="183">
        <v>1</v>
      </c>
      <c r="LE157" s="183">
        <v>1</v>
      </c>
      <c r="LF157" s="183">
        <v>1</v>
      </c>
      <c r="LG157" s="192" t="str">
        <f ca="1">IF(ISBLANK(KS157),"",ROUND(AVERAGE(OFFSET(KX157:LF157,0,0,1,ion21Coop!$F$42)),1))</f>
        <v/>
      </c>
      <c r="LH157" s="269" t="str">
        <f t="shared" si="274"/>
        <v/>
      </c>
      <c r="LJ157" s="119">
        <f t="shared" si="312"/>
        <v>14</v>
      </c>
      <c r="LK157" s="123" t="str">
        <f t="shared" si="333"/>
        <v/>
      </c>
      <c r="LL157" s="123">
        <v>152</v>
      </c>
      <c r="LM157" s="423"/>
      <c r="LN157" s="423"/>
      <c r="LO157" s="423"/>
      <c r="LP157" s="423"/>
      <c r="LQ157" s="421"/>
      <c r="LR157" s="422"/>
      <c r="LS157" s="269" t="str">
        <f t="shared" si="275"/>
        <v/>
      </c>
      <c r="LT157" s="180">
        <v>1</v>
      </c>
      <c r="LU157" s="269" t="str">
        <f t="shared" si="276"/>
        <v/>
      </c>
      <c r="LV157" s="180">
        <v>1</v>
      </c>
      <c r="LW157" s="181">
        <v>1</v>
      </c>
      <c r="LX157" s="181">
        <v>1</v>
      </c>
      <c r="LY157" s="183">
        <v>1</v>
      </c>
      <c r="LZ157" s="183">
        <v>1</v>
      </c>
      <c r="MA157" s="183">
        <v>1</v>
      </c>
      <c r="MB157" s="183">
        <v>1</v>
      </c>
      <c r="MC157" s="183">
        <v>1</v>
      </c>
      <c r="MD157" s="183">
        <v>1</v>
      </c>
      <c r="ME157" s="192" t="str">
        <f ca="1">IF(ISBLANK(LQ157),"",ROUND(AVERAGE(OFFSET(LV157:MD157,0,0,1,ion21Coop!$F$42)),1))</f>
        <v/>
      </c>
      <c r="MF157" s="269" t="str">
        <f t="shared" si="277"/>
        <v/>
      </c>
      <c r="MH157" s="119">
        <f t="shared" si="313"/>
        <v>15</v>
      </c>
      <c r="MI157" s="123" t="str">
        <f t="shared" si="334"/>
        <v/>
      </c>
      <c r="MJ157" s="123">
        <v>152</v>
      </c>
      <c r="MK157" s="423"/>
      <c r="ML157" s="423"/>
      <c r="MM157" s="423"/>
      <c r="MN157" s="423"/>
      <c r="MO157" s="421"/>
      <c r="MP157" s="422"/>
      <c r="MQ157" s="269" t="str">
        <f t="shared" si="278"/>
        <v/>
      </c>
      <c r="MR157" s="180">
        <v>1</v>
      </c>
      <c r="MS157" s="269" t="str">
        <f t="shared" si="279"/>
        <v/>
      </c>
      <c r="MT157" s="180">
        <v>1</v>
      </c>
      <c r="MU157" s="181">
        <v>1</v>
      </c>
      <c r="MV157" s="181">
        <v>1</v>
      </c>
      <c r="MW157" s="183">
        <v>1</v>
      </c>
      <c r="MX157" s="183">
        <v>1</v>
      </c>
      <c r="MY157" s="183">
        <v>1</v>
      </c>
      <c r="MZ157" s="183">
        <v>1</v>
      </c>
      <c r="NA157" s="183">
        <v>1</v>
      </c>
      <c r="NB157" s="183">
        <v>1</v>
      </c>
      <c r="NC157" s="192" t="str">
        <f ca="1">IF(ISBLANK(MO157),"",ROUND(AVERAGE(OFFSET(MT157:NB157,0,0,1,ion21Coop!$F$42)),1))</f>
        <v/>
      </c>
      <c r="ND157" s="269" t="str">
        <f t="shared" si="280"/>
        <v/>
      </c>
      <c r="NF157" s="119">
        <f t="shared" si="314"/>
        <v>16</v>
      </c>
      <c r="NG157" s="123" t="str">
        <f t="shared" si="335"/>
        <v/>
      </c>
      <c r="NH157" s="123">
        <v>152</v>
      </c>
      <c r="NI157" s="423"/>
      <c r="NJ157" s="423"/>
      <c r="NK157" s="423"/>
      <c r="NL157" s="423"/>
      <c r="NM157" s="421"/>
      <c r="NN157" s="422"/>
      <c r="NO157" s="269" t="str">
        <f t="shared" si="281"/>
        <v/>
      </c>
      <c r="NP157" s="180">
        <v>1</v>
      </c>
      <c r="NQ157" s="269" t="str">
        <f t="shared" si="282"/>
        <v/>
      </c>
      <c r="NR157" s="180">
        <v>1</v>
      </c>
      <c r="NS157" s="181">
        <v>1</v>
      </c>
      <c r="NT157" s="181">
        <v>1</v>
      </c>
      <c r="NU157" s="183">
        <v>1</v>
      </c>
      <c r="NV157" s="183">
        <v>1</v>
      </c>
      <c r="NW157" s="183">
        <v>1</v>
      </c>
      <c r="NX157" s="183">
        <v>1</v>
      </c>
      <c r="NY157" s="183">
        <v>1</v>
      </c>
      <c r="NZ157" s="183">
        <v>1</v>
      </c>
      <c r="OA157" s="192" t="str">
        <f ca="1">IF(ISBLANK(NM157),"",ROUND(AVERAGE(OFFSET(NR157:NZ157,0,0,1,ion21Coop!$F$42)),1))</f>
        <v/>
      </c>
      <c r="OB157" s="269" t="str">
        <f t="shared" si="283"/>
        <v/>
      </c>
      <c r="OD157" s="119">
        <f t="shared" si="315"/>
        <v>17</v>
      </c>
      <c r="OE157" s="123" t="str">
        <f t="shared" si="336"/>
        <v/>
      </c>
      <c r="OF157" s="123">
        <v>152</v>
      </c>
      <c r="OG157" s="423"/>
      <c r="OH157" s="423"/>
      <c r="OI157" s="423"/>
      <c r="OJ157" s="423"/>
      <c r="OK157" s="421"/>
      <c r="OL157" s="422"/>
      <c r="OM157" s="269" t="str">
        <f t="shared" si="284"/>
        <v/>
      </c>
      <c r="ON157" s="180">
        <v>1</v>
      </c>
      <c r="OO157" s="269" t="str">
        <f t="shared" si="285"/>
        <v/>
      </c>
      <c r="OP157" s="180">
        <v>1</v>
      </c>
      <c r="OQ157" s="181">
        <v>1</v>
      </c>
      <c r="OR157" s="181">
        <v>1</v>
      </c>
      <c r="OS157" s="183">
        <v>1</v>
      </c>
      <c r="OT157" s="183">
        <v>1</v>
      </c>
      <c r="OU157" s="183">
        <v>1</v>
      </c>
      <c r="OV157" s="183">
        <v>1</v>
      </c>
      <c r="OW157" s="183">
        <v>1</v>
      </c>
      <c r="OX157" s="183">
        <v>1</v>
      </c>
      <c r="OY157" s="192" t="str">
        <f ca="1">IF(ISBLANK(OK157),"",ROUND(AVERAGE(OFFSET(OP157:OX157,0,0,1,ion21Coop!$F$42)),1))</f>
        <v/>
      </c>
      <c r="OZ157" s="269" t="str">
        <f t="shared" si="286"/>
        <v/>
      </c>
      <c r="PB157" s="119">
        <f t="shared" si="316"/>
        <v>18</v>
      </c>
      <c r="PC157" s="123" t="str">
        <f t="shared" si="337"/>
        <v/>
      </c>
      <c r="PD157" s="123">
        <v>152</v>
      </c>
      <c r="PE157" s="423"/>
      <c r="PF157" s="423"/>
      <c r="PG157" s="423"/>
      <c r="PH157" s="423"/>
      <c r="PI157" s="421"/>
      <c r="PJ157" s="422"/>
      <c r="PK157" s="269" t="str">
        <f t="shared" si="287"/>
        <v/>
      </c>
      <c r="PL157" s="180">
        <v>1</v>
      </c>
      <c r="PM157" s="269" t="str">
        <f t="shared" si="288"/>
        <v/>
      </c>
      <c r="PN157" s="180">
        <v>1</v>
      </c>
      <c r="PO157" s="181">
        <v>1</v>
      </c>
      <c r="PP157" s="181">
        <v>1</v>
      </c>
      <c r="PQ157" s="183">
        <v>1</v>
      </c>
      <c r="PR157" s="183">
        <v>1</v>
      </c>
      <c r="PS157" s="183">
        <v>1</v>
      </c>
      <c r="PT157" s="183">
        <v>1</v>
      </c>
      <c r="PU157" s="183">
        <v>1</v>
      </c>
      <c r="PV157" s="183">
        <v>1</v>
      </c>
      <c r="PW157" s="192" t="str">
        <f ca="1">IF(ISBLANK(PI157),"",ROUND(AVERAGE(OFFSET(PN157:PV157,0,0,1,ion21Coop!$F$42)),1))</f>
        <v/>
      </c>
      <c r="PX157" s="269" t="str">
        <f t="shared" si="289"/>
        <v/>
      </c>
      <c r="PZ157" s="119">
        <f t="shared" si="317"/>
        <v>19</v>
      </c>
      <c r="QA157" s="123" t="str">
        <f t="shared" si="338"/>
        <v/>
      </c>
      <c r="QB157" s="123">
        <v>152</v>
      </c>
      <c r="QC157" s="423"/>
      <c r="QD157" s="423"/>
      <c r="QE157" s="423"/>
      <c r="QF157" s="423"/>
      <c r="QG157" s="421"/>
      <c r="QH157" s="422"/>
      <c r="QI157" s="269" t="str">
        <f t="shared" si="290"/>
        <v/>
      </c>
      <c r="QJ157" s="180">
        <v>1</v>
      </c>
      <c r="QK157" s="269" t="str">
        <f t="shared" si="291"/>
        <v/>
      </c>
      <c r="QL157" s="180">
        <v>1</v>
      </c>
      <c r="QM157" s="181">
        <v>1</v>
      </c>
      <c r="QN157" s="181">
        <v>1</v>
      </c>
      <c r="QO157" s="183">
        <v>1</v>
      </c>
      <c r="QP157" s="183">
        <v>1</v>
      </c>
      <c r="QQ157" s="183">
        <v>1</v>
      </c>
      <c r="QR157" s="183">
        <v>1</v>
      </c>
      <c r="QS157" s="183">
        <v>1</v>
      </c>
      <c r="QT157" s="183">
        <v>1</v>
      </c>
      <c r="QU157" s="192" t="str">
        <f ca="1">IF(ISBLANK(QG157),"",ROUND(AVERAGE(OFFSET(QL157:QT157,0,0,1,ion21Coop!$F$42)),1))</f>
        <v/>
      </c>
      <c r="QV157" s="269" t="str">
        <f t="shared" si="292"/>
        <v/>
      </c>
      <c r="QX157" s="119">
        <f t="shared" si="318"/>
        <v>20</v>
      </c>
      <c r="QY157" s="123" t="str">
        <f t="shared" si="339"/>
        <v/>
      </c>
      <c r="QZ157" s="123">
        <v>152</v>
      </c>
      <c r="RA157" s="423"/>
      <c r="RB157" s="423"/>
      <c r="RC157" s="423"/>
      <c r="RD157" s="423"/>
      <c r="RE157" s="421"/>
      <c r="RF157" s="422"/>
      <c r="RG157" s="269" t="str">
        <f t="shared" si="293"/>
        <v/>
      </c>
      <c r="RH157" s="180">
        <v>1</v>
      </c>
      <c r="RI157" s="269" t="str">
        <f t="shared" si="294"/>
        <v/>
      </c>
      <c r="RJ157" s="180">
        <v>1</v>
      </c>
      <c r="RK157" s="181">
        <v>1</v>
      </c>
      <c r="RL157" s="181">
        <v>1</v>
      </c>
      <c r="RM157" s="183">
        <v>1</v>
      </c>
      <c r="RN157" s="183">
        <v>1</v>
      </c>
      <c r="RO157" s="183">
        <v>1</v>
      </c>
      <c r="RP157" s="183">
        <v>1</v>
      </c>
      <c r="RQ157" s="183">
        <v>1</v>
      </c>
      <c r="RR157" s="183">
        <v>1</v>
      </c>
      <c r="RS157" s="192" t="str">
        <f ca="1">IF(ISBLANK(RE157),"",ROUND(AVERAGE(OFFSET(RJ157:RR157,0,0,1,ion21Coop!$F$42)),1))</f>
        <v/>
      </c>
      <c r="RT157" s="269" t="str">
        <f t="shared" si="295"/>
        <v/>
      </c>
      <c r="RV157" s="119">
        <f t="shared" si="319"/>
        <v>21</v>
      </c>
      <c r="RW157" s="123" t="str">
        <f t="shared" si="340"/>
        <v/>
      </c>
      <c r="RX157" s="123">
        <v>152</v>
      </c>
      <c r="RY157" s="423"/>
      <c r="RZ157" s="423"/>
      <c r="SA157" s="423"/>
      <c r="SB157" s="423"/>
      <c r="SC157" s="421"/>
      <c r="SD157" s="422"/>
      <c r="SE157" s="269" t="str">
        <f t="shared" si="296"/>
        <v/>
      </c>
      <c r="SF157" s="180">
        <v>1</v>
      </c>
      <c r="SG157" s="269" t="str">
        <f t="shared" si="297"/>
        <v/>
      </c>
      <c r="SH157" s="180">
        <v>1</v>
      </c>
      <c r="SI157" s="181">
        <v>1</v>
      </c>
      <c r="SJ157" s="181">
        <v>1</v>
      </c>
      <c r="SK157" s="183">
        <v>1</v>
      </c>
      <c r="SL157" s="183">
        <v>1</v>
      </c>
      <c r="SM157" s="183">
        <v>1</v>
      </c>
      <c r="SN157" s="183">
        <v>1</v>
      </c>
      <c r="SO157" s="183">
        <v>1</v>
      </c>
      <c r="SP157" s="183">
        <v>1</v>
      </c>
      <c r="SQ157" s="192" t="str">
        <f ca="1">IF(ISBLANK(SC157),"",ROUND(AVERAGE(OFFSET(SH157:SP157,0,0,1,ion21Coop!$F$42)),1))</f>
        <v/>
      </c>
      <c r="SR157" s="269" t="str">
        <f t="shared" si="298"/>
        <v/>
      </c>
      <c r="ST157" s="565"/>
      <c r="SU157" s="565"/>
      <c r="SV157" s="566"/>
      <c r="SW157" s="567"/>
      <c r="SX157" s="565"/>
      <c r="SY157" s="566"/>
      <c r="SZ157" s="568"/>
      <c r="TA157" s="567"/>
      <c r="TB157" s="553"/>
    </row>
    <row r="158" spans="10:522" x14ac:dyDescent="0.3">
      <c r="J158" s="119">
        <f t="shared" si="299"/>
        <v>1</v>
      </c>
      <c r="K158" s="123" t="str">
        <f t="shared" si="320"/>
        <v>YaJo</v>
      </c>
      <c r="L158" s="123">
        <v>153</v>
      </c>
      <c r="M158" s="351"/>
      <c r="N158" s="351"/>
      <c r="O158" s="351"/>
      <c r="P158" s="351"/>
      <c r="Q158" s="369"/>
      <c r="R158" s="370"/>
      <c r="S158" s="269" t="str">
        <f t="shared" si="236"/>
        <v/>
      </c>
      <c r="T158" s="180">
        <v>1</v>
      </c>
      <c r="U158" s="269" t="str">
        <f t="shared" si="237"/>
        <v/>
      </c>
      <c r="V158" s="180">
        <v>1</v>
      </c>
      <c r="W158" s="181">
        <v>1</v>
      </c>
      <c r="X158" s="181">
        <v>1</v>
      </c>
      <c r="Y158" s="183">
        <v>1</v>
      </c>
      <c r="Z158" s="183">
        <v>1</v>
      </c>
      <c r="AA158" s="183">
        <v>1</v>
      </c>
      <c r="AB158" s="183">
        <v>1</v>
      </c>
      <c r="AC158" s="183">
        <v>1</v>
      </c>
      <c r="AD158" s="183">
        <v>1</v>
      </c>
      <c r="AE158" s="192" t="str">
        <f ca="1">IF(ISBLANK(Q158),"",ROUND(AVERAGE(OFFSET(V158:AD158,0,0,1,ion21Coop!$F$42)),1))</f>
        <v/>
      </c>
      <c r="AF158" s="269" t="str">
        <f t="shared" si="238"/>
        <v/>
      </c>
      <c r="AH158" s="119">
        <f t="shared" si="300"/>
        <v>2</v>
      </c>
      <c r="AI158" s="123" t="str">
        <f t="shared" si="321"/>
        <v>GeLo</v>
      </c>
      <c r="AJ158" s="123">
        <v>153</v>
      </c>
      <c r="AK158" s="351"/>
      <c r="AL158" s="351"/>
      <c r="AM158" s="351"/>
      <c r="AN158" s="351"/>
      <c r="AO158" s="369"/>
      <c r="AP158" s="370"/>
      <c r="AQ158" s="269" t="str">
        <f t="shared" si="239"/>
        <v/>
      </c>
      <c r="AR158" s="180">
        <v>1</v>
      </c>
      <c r="AS158" s="269" t="str">
        <f t="shared" si="240"/>
        <v/>
      </c>
      <c r="AT158" s="180">
        <v>1</v>
      </c>
      <c r="AU158" s="181">
        <v>1</v>
      </c>
      <c r="AV158" s="181">
        <v>1</v>
      </c>
      <c r="AW158" s="183">
        <v>1</v>
      </c>
      <c r="AX158" s="183">
        <v>1</v>
      </c>
      <c r="AY158" s="183">
        <v>1</v>
      </c>
      <c r="AZ158" s="183">
        <v>1</v>
      </c>
      <c r="BA158" s="183">
        <v>1</v>
      </c>
      <c r="BB158" s="183">
        <v>1</v>
      </c>
      <c r="BC158" s="192" t="str">
        <f ca="1">IF(ISBLANK(AO158),"",ROUND(AVERAGE(OFFSET(AT158:BB158,0,0,1,ion21Coop!$F$42)),1))</f>
        <v/>
      </c>
      <c r="BD158" s="269" t="str">
        <f t="shared" si="241"/>
        <v/>
      </c>
      <c r="BF158" s="119">
        <f t="shared" si="301"/>
        <v>3</v>
      </c>
      <c r="BG158" s="123" t="str">
        <f t="shared" si="322"/>
        <v>MiDo</v>
      </c>
      <c r="BH158" s="123">
        <v>153</v>
      </c>
      <c r="BI158" s="351"/>
      <c r="BJ158" s="351"/>
      <c r="BK158" s="351"/>
      <c r="BL158" s="351"/>
      <c r="BM158" s="369"/>
      <c r="BN158" s="370"/>
      <c r="BO158" s="269" t="str">
        <f t="shared" si="242"/>
        <v/>
      </c>
      <c r="BP158" s="180">
        <v>1</v>
      </c>
      <c r="BQ158" s="269" t="str">
        <f t="shared" si="243"/>
        <v/>
      </c>
      <c r="BR158" s="180">
        <v>1</v>
      </c>
      <c r="BS158" s="181">
        <v>1</v>
      </c>
      <c r="BT158" s="181">
        <v>1</v>
      </c>
      <c r="BU158" s="183">
        <v>1</v>
      </c>
      <c r="BV158" s="183">
        <v>1</v>
      </c>
      <c r="BW158" s="183">
        <v>1</v>
      </c>
      <c r="BX158" s="183">
        <v>1</v>
      </c>
      <c r="BY158" s="183">
        <v>1</v>
      </c>
      <c r="BZ158" s="183">
        <v>1</v>
      </c>
      <c r="CA158" s="192" t="str">
        <f ca="1">IF(ISBLANK(BM158),"",ROUND(AVERAGE(OFFSET(BR158:BZ158,0,0,1,ion21Coop!$F$42)),1))</f>
        <v/>
      </c>
      <c r="CB158" s="269" t="str">
        <f t="shared" si="244"/>
        <v/>
      </c>
      <c r="CD158" s="119">
        <f t="shared" si="302"/>
        <v>4</v>
      </c>
      <c r="CE158" s="123" t="str">
        <f t="shared" si="323"/>
        <v>EmNi</v>
      </c>
      <c r="CF158" s="123">
        <v>153</v>
      </c>
      <c r="CG158" s="351"/>
      <c r="CH158" s="351"/>
      <c r="CI158" s="351"/>
      <c r="CJ158" s="351"/>
      <c r="CK158" s="369"/>
      <c r="CL158" s="370"/>
      <c r="CM158" s="269" t="str">
        <f t="shared" si="245"/>
        <v/>
      </c>
      <c r="CN158" s="180">
        <v>1</v>
      </c>
      <c r="CO158" s="269" t="str">
        <f t="shared" si="246"/>
        <v/>
      </c>
      <c r="CP158" s="180">
        <v>1</v>
      </c>
      <c r="CQ158" s="181">
        <v>1</v>
      </c>
      <c r="CR158" s="181">
        <v>1</v>
      </c>
      <c r="CS158" s="183">
        <v>1</v>
      </c>
      <c r="CT158" s="183">
        <v>1</v>
      </c>
      <c r="CU158" s="183">
        <v>1</v>
      </c>
      <c r="CV158" s="183">
        <v>1</v>
      </c>
      <c r="CW158" s="183">
        <v>1</v>
      </c>
      <c r="CX158" s="183">
        <v>1</v>
      </c>
      <c r="CY158" s="192" t="str">
        <f ca="1">IF(ISBLANK(CK158),"",ROUND(AVERAGE(OFFSET(CP158:CX158,0,0,1,ion21Coop!$F$42)),1))</f>
        <v/>
      </c>
      <c r="CZ158" s="269" t="str">
        <f t="shared" si="247"/>
        <v/>
      </c>
      <c r="DB158" s="119">
        <f t="shared" si="303"/>
        <v>5</v>
      </c>
      <c r="DC158" s="123" t="str">
        <f t="shared" si="324"/>
        <v>HeJe</v>
      </c>
      <c r="DD158" s="123">
        <v>153</v>
      </c>
      <c r="DE158" s="423"/>
      <c r="DF158" s="423"/>
      <c r="DG158" s="423"/>
      <c r="DH158" s="423"/>
      <c r="DI158" s="421"/>
      <c r="DJ158" s="422"/>
      <c r="DK158" s="269" t="str">
        <f t="shared" si="248"/>
        <v/>
      </c>
      <c r="DL158" s="180">
        <v>1</v>
      </c>
      <c r="DM158" s="269" t="str">
        <f t="shared" si="249"/>
        <v/>
      </c>
      <c r="DN158" s="180">
        <v>1</v>
      </c>
      <c r="DO158" s="181">
        <v>1</v>
      </c>
      <c r="DP158" s="181">
        <v>1</v>
      </c>
      <c r="DQ158" s="183">
        <v>1</v>
      </c>
      <c r="DR158" s="183">
        <v>1</v>
      </c>
      <c r="DS158" s="183">
        <v>1</v>
      </c>
      <c r="DT158" s="183">
        <v>1</v>
      </c>
      <c r="DU158" s="183">
        <v>1</v>
      </c>
      <c r="DV158" s="183">
        <v>1</v>
      </c>
      <c r="DW158" s="192" t="str">
        <f ca="1">IF(ISBLANK(DI158),"",ROUND(AVERAGE(OFFSET(DN158:DV158,0,0,1,ion21Coop!$F$42)),1))</f>
        <v/>
      </c>
      <c r="DX158" s="269" t="str">
        <f t="shared" si="250"/>
        <v/>
      </c>
      <c r="DZ158" s="119">
        <f t="shared" si="304"/>
        <v>6</v>
      </c>
      <c r="EA158" s="123" t="str">
        <f t="shared" si="325"/>
        <v/>
      </c>
      <c r="EB158" s="123">
        <v>153</v>
      </c>
      <c r="EC158" s="423"/>
      <c r="ED158" s="423"/>
      <c r="EE158" s="423"/>
      <c r="EF158" s="423"/>
      <c r="EG158" s="421"/>
      <c r="EH158" s="422"/>
      <c r="EI158" s="269" t="str">
        <f t="shared" si="251"/>
        <v/>
      </c>
      <c r="EJ158" s="180">
        <v>1</v>
      </c>
      <c r="EK158" s="269" t="str">
        <f t="shared" si="252"/>
        <v/>
      </c>
      <c r="EL158" s="180">
        <v>1</v>
      </c>
      <c r="EM158" s="181">
        <v>1</v>
      </c>
      <c r="EN158" s="181">
        <v>1</v>
      </c>
      <c r="EO158" s="183">
        <v>1</v>
      </c>
      <c r="EP158" s="183">
        <v>1</v>
      </c>
      <c r="EQ158" s="183">
        <v>1</v>
      </c>
      <c r="ER158" s="183">
        <v>1</v>
      </c>
      <c r="ES158" s="183">
        <v>1</v>
      </c>
      <c r="ET158" s="183">
        <v>1</v>
      </c>
      <c r="EU158" s="192" t="str">
        <f ca="1">IF(ISBLANK(EG158),"",ROUND(AVERAGE(OFFSET(EL158:ET158,0,0,1,ion21Coop!$F$42)),1))</f>
        <v/>
      </c>
      <c r="EV158" s="269" t="str">
        <f t="shared" si="253"/>
        <v/>
      </c>
      <c r="EX158" s="119">
        <f t="shared" si="305"/>
        <v>7</v>
      </c>
      <c r="EY158" s="123" t="str">
        <f t="shared" si="326"/>
        <v/>
      </c>
      <c r="EZ158" s="123">
        <v>153</v>
      </c>
      <c r="FA158" s="423"/>
      <c r="FB158" s="423"/>
      <c r="FC158" s="423"/>
      <c r="FD158" s="423"/>
      <c r="FE158" s="421"/>
      <c r="FF158" s="422"/>
      <c r="FG158" s="269" t="str">
        <f t="shared" si="254"/>
        <v/>
      </c>
      <c r="FH158" s="180">
        <v>1</v>
      </c>
      <c r="FI158" s="269" t="str">
        <f t="shared" si="255"/>
        <v/>
      </c>
      <c r="FJ158" s="180">
        <v>1</v>
      </c>
      <c r="FK158" s="181">
        <v>1</v>
      </c>
      <c r="FL158" s="181">
        <v>1</v>
      </c>
      <c r="FM158" s="183">
        <v>1</v>
      </c>
      <c r="FN158" s="183">
        <v>1</v>
      </c>
      <c r="FO158" s="183">
        <v>1</v>
      </c>
      <c r="FP158" s="183">
        <v>1</v>
      </c>
      <c r="FQ158" s="183">
        <v>1</v>
      </c>
      <c r="FR158" s="183">
        <v>1</v>
      </c>
      <c r="FS158" s="192" t="str">
        <f ca="1">IF(ISBLANK(FE158),"",ROUND(AVERAGE(OFFSET(FJ158:FR158,0,0,1,ion21Coop!$F$42)),1))</f>
        <v/>
      </c>
      <c r="FT158" s="269" t="str">
        <f t="shared" si="256"/>
        <v/>
      </c>
      <c r="FV158" s="119">
        <f t="shared" si="306"/>
        <v>8</v>
      </c>
      <c r="FW158" s="123" t="str">
        <f t="shared" si="327"/>
        <v/>
      </c>
      <c r="FX158" s="123">
        <v>153</v>
      </c>
      <c r="FY158" s="423"/>
      <c r="FZ158" s="423"/>
      <c r="GA158" s="423"/>
      <c r="GB158" s="423"/>
      <c r="GC158" s="421"/>
      <c r="GD158" s="422"/>
      <c r="GE158" s="269" t="str">
        <f t="shared" si="257"/>
        <v/>
      </c>
      <c r="GF158" s="180">
        <v>1</v>
      </c>
      <c r="GG158" s="269" t="str">
        <f t="shared" si="258"/>
        <v/>
      </c>
      <c r="GH158" s="180">
        <v>1</v>
      </c>
      <c r="GI158" s="181">
        <v>1</v>
      </c>
      <c r="GJ158" s="181">
        <v>1</v>
      </c>
      <c r="GK158" s="183">
        <v>1</v>
      </c>
      <c r="GL158" s="183">
        <v>1</v>
      </c>
      <c r="GM158" s="183">
        <v>1</v>
      </c>
      <c r="GN158" s="183">
        <v>1</v>
      </c>
      <c r="GO158" s="183">
        <v>1</v>
      </c>
      <c r="GP158" s="183">
        <v>1</v>
      </c>
      <c r="GQ158" s="192" t="str">
        <f ca="1">IF(ISBLANK(GC158),"",ROUND(AVERAGE(OFFSET(GH158:GP158,0,0,1,ion21Coop!$F$42)),1))</f>
        <v/>
      </c>
      <c r="GR158" s="269" t="str">
        <f t="shared" si="259"/>
        <v/>
      </c>
      <c r="GT158" s="119">
        <f t="shared" si="307"/>
        <v>9</v>
      </c>
      <c r="GU158" s="123" t="str">
        <f t="shared" si="328"/>
        <v/>
      </c>
      <c r="GV158" s="123">
        <v>153</v>
      </c>
      <c r="GW158" s="423"/>
      <c r="GX158" s="423"/>
      <c r="GY158" s="423"/>
      <c r="GZ158" s="423"/>
      <c r="HA158" s="421"/>
      <c r="HB158" s="422"/>
      <c r="HC158" s="269" t="str">
        <f t="shared" si="260"/>
        <v/>
      </c>
      <c r="HD158" s="180">
        <v>1</v>
      </c>
      <c r="HE158" s="269" t="str">
        <f t="shared" si="261"/>
        <v/>
      </c>
      <c r="HF158" s="180">
        <v>1</v>
      </c>
      <c r="HG158" s="181">
        <v>1</v>
      </c>
      <c r="HH158" s="181">
        <v>1</v>
      </c>
      <c r="HI158" s="183">
        <v>1</v>
      </c>
      <c r="HJ158" s="183">
        <v>1</v>
      </c>
      <c r="HK158" s="183">
        <v>1</v>
      </c>
      <c r="HL158" s="183">
        <v>1</v>
      </c>
      <c r="HM158" s="183">
        <v>1</v>
      </c>
      <c r="HN158" s="183">
        <v>1</v>
      </c>
      <c r="HO158" s="192" t="str">
        <f ca="1">IF(ISBLANK(HA158),"",ROUND(AVERAGE(OFFSET(HF158:HN158,0,0,1,ion21Coop!$F$42)),1))</f>
        <v/>
      </c>
      <c r="HP158" s="269" t="str">
        <f t="shared" si="262"/>
        <v/>
      </c>
      <c r="HR158" s="119">
        <f t="shared" si="308"/>
        <v>10</v>
      </c>
      <c r="HS158" s="123" t="str">
        <f t="shared" si="329"/>
        <v/>
      </c>
      <c r="HT158" s="123">
        <v>153</v>
      </c>
      <c r="HU158" s="423"/>
      <c r="HV158" s="423"/>
      <c r="HW158" s="423"/>
      <c r="HX158" s="423"/>
      <c r="HY158" s="421"/>
      <c r="HZ158" s="422"/>
      <c r="IA158" s="269" t="str">
        <f t="shared" si="263"/>
        <v/>
      </c>
      <c r="IB158" s="180">
        <v>1</v>
      </c>
      <c r="IC158" s="269" t="str">
        <f t="shared" si="264"/>
        <v/>
      </c>
      <c r="ID158" s="180">
        <v>1</v>
      </c>
      <c r="IE158" s="181">
        <v>1</v>
      </c>
      <c r="IF158" s="181">
        <v>1</v>
      </c>
      <c r="IG158" s="183">
        <v>1</v>
      </c>
      <c r="IH158" s="183">
        <v>1</v>
      </c>
      <c r="II158" s="183">
        <v>1</v>
      </c>
      <c r="IJ158" s="183">
        <v>1</v>
      </c>
      <c r="IK158" s="183">
        <v>1</v>
      </c>
      <c r="IL158" s="183">
        <v>1</v>
      </c>
      <c r="IM158" s="192" t="str">
        <f ca="1">IF(ISBLANK(HY158),"",ROUND(AVERAGE(OFFSET(ID158:IL158,0,0,1,ion21Coop!$F$42)),1))</f>
        <v/>
      </c>
      <c r="IN158" s="269" t="str">
        <f t="shared" si="265"/>
        <v/>
      </c>
      <c r="IP158" s="119">
        <f t="shared" si="309"/>
        <v>11</v>
      </c>
      <c r="IQ158" s="123" t="str">
        <f t="shared" si="330"/>
        <v/>
      </c>
      <c r="IR158" s="123">
        <v>153</v>
      </c>
      <c r="IS158" s="423"/>
      <c r="IT158" s="423"/>
      <c r="IU158" s="423"/>
      <c r="IV158" s="423"/>
      <c r="IW158" s="421"/>
      <c r="IX158" s="422"/>
      <c r="IY158" s="269" t="str">
        <f t="shared" si="266"/>
        <v/>
      </c>
      <c r="IZ158" s="180">
        <v>1</v>
      </c>
      <c r="JA158" s="269" t="str">
        <f t="shared" si="267"/>
        <v/>
      </c>
      <c r="JB158" s="180">
        <v>1</v>
      </c>
      <c r="JC158" s="181">
        <v>1</v>
      </c>
      <c r="JD158" s="181">
        <v>1</v>
      </c>
      <c r="JE158" s="183">
        <v>1</v>
      </c>
      <c r="JF158" s="183">
        <v>1</v>
      </c>
      <c r="JG158" s="183">
        <v>1</v>
      </c>
      <c r="JH158" s="183">
        <v>1</v>
      </c>
      <c r="JI158" s="183">
        <v>1</v>
      </c>
      <c r="JJ158" s="183">
        <v>1</v>
      </c>
      <c r="JK158" s="192" t="str">
        <f ca="1">IF(ISBLANK(IW158),"",ROUND(AVERAGE(OFFSET(JB158:JJ158,0,0,1,ion21Coop!$F$42)),1))</f>
        <v/>
      </c>
      <c r="JL158" s="269" t="str">
        <f t="shared" si="268"/>
        <v/>
      </c>
      <c r="JN158" s="119">
        <f t="shared" si="310"/>
        <v>12</v>
      </c>
      <c r="JO158" s="123" t="str">
        <f t="shared" si="331"/>
        <v/>
      </c>
      <c r="JP158" s="123">
        <v>153</v>
      </c>
      <c r="JQ158" s="423"/>
      <c r="JR158" s="423"/>
      <c r="JS158" s="423"/>
      <c r="JT158" s="423"/>
      <c r="JU158" s="421"/>
      <c r="JV158" s="422"/>
      <c r="JW158" s="269" t="str">
        <f t="shared" si="269"/>
        <v/>
      </c>
      <c r="JX158" s="180">
        <v>1</v>
      </c>
      <c r="JY158" s="269" t="str">
        <f t="shared" si="270"/>
        <v/>
      </c>
      <c r="JZ158" s="180">
        <v>1</v>
      </c>
      <c r="KA158" s="181">
        <v>1</v>
      </c>
      <c r="KB158" s="181">
        <v>1</v>
      </c>
      <c r="KC158" s="183">
        <v>1</v>
      </c>
      <c r="KD158" s="183">
        <v>1</v>
      </c>
      <c r="KE158" s="183">
        <v>1</v>
      </c>
      <c r="KF158" s="183">
        <v>1</v>
      </c>
      <c r="KG158" s="183">
        <v>1</v>
      </c>
      <c r="KH158" s="183">
        <v>1</v>
      </c>
      <c r="KI158" s="192" t="str">
        <f ca="1">IF(ISBLANK(JU158),"",ROUND(AVERAGE(OFFSET(JZ158:KH158,0,0,1,ion21Coop!$F$42)),1))</f>
        <v/>
      </c>
      <c r="KJ158" s="269" t="str">
        <f t="shared" si="271"/>
        <v/>
      </c>
      <c r="KL158" s="119">
        <f t="shared" si="311"/>
        <v>13</v>
      </c>
      <c r="KM158" s="123" t="str">
        <f t="shared" si="332"/>
        <v/>
      </c>
      <c r="KN158" s="123">
        <v>153</v>
      </c>
      <c r="KO158" s="423"/>
      <c r="KP158" s="423"/>
      <c r="KQ158" s="423"/>
      <c r="KR158" s="423"/>
      <c r="KS158" s="421"/>
      <c r="KT158" s="422"/>
      <c r="KU158" s="269" t="str">
        <f t="shared" si="272"/>
        <v/>
      </c>
      <c r="KV158" s="180">
        <v>1</v>
      </c>
      <c r="KW158" s="269" t="str">
        <f t="shared" si="273"/>
        <v/>
      </c>
      <c r="KX158" s="180">
        <v>1</v>
      </c>
      <c r="KY158" s="181">
        <v>1</v>
      </c>
      <c r="KZ158" s="181">
        <v>1</v>
      </c>
      <c r="LA158" s="183">
        <v>1</v>
      </c>
      <c r="LB158" s="183">
        <v>1</v>
      </c>
      <c r="LC158" s="183">
        <v>1</v>
      </c>
      <c r="LD158" s="183">
        <v>1</v>
      </c>
      <c r="LE158" s="183">
        <v>1</v>
      </c>
      <c r="LF158" s="183">
        <v>1</v>
      </c>
      <c r="LG158" s="192" t="str">
        <f ca="1">IF(ISBLANK(KS158),"",ROUND(AVERAGE(OFFSET(KX158:LF158,0,0,1,ion21Coop!$F$42)),1))</f>
        <v/>
      </c>
      <c r="LH158" s="269" t="str">
        <f t="shared" si="274"/>
        <v/>
      </c>
      <c r="LJ158" s="119">
        <f t="shared" si="312"/>
        <v>14</v>
      </c>
      <c r="LK158" s="123" t="str">
        <f t="shared" si="333"/>
        <v/>
      </c>
      <c r="LL158" s="123">
        <v>153</v>
      </c>
      <c r="LM158" s="423"/>
      <c r="LN158" s="423"/>
      <c r="LO158" s="423"/>
      <c r="LP158" s="423"/>
      <c r="LQ158" s="421"/>
      <c r="LR158" s="422"/>
      <c r="LS158" s="269" t="str">
        <f t="shared" si="275"/>
        <v/>
      </c>
      <c r="LT158" s="180">
        <v>1</v>
      </c>
      <c r="LU158" s="269" t="str">
        <f t="shared" si="276"/>
        <v/>
      </c>
      <c r="LV158" s="180">
        <v>1</v>
      </c>
      <c r="LW158" s="181">
        <v>1</v>
      </c>
      <c r="LX158" s="181">
        <v>1</v>
      </c>
      <c r="LY158" s="183">
        <v>1</v>
      </c>
      <c r="LZ158" s="183">
        <v>1</v>
      </c>
      <c r="MA158" s="183">
        <v>1</v>
      </c>
      <c r="MB158" s="183">
        <v>1</v>
      </c>
      <c r="MC158" s="183">
        <v>1</v>
      </c>
      <c r="MD158" s="183">
        <v>1</v>
      </c>
      <c r="ME158" s="192" t="str">
        <f ca="1">IF(ISBLANK(LQ158),"",ROUND(AVERAGE(OFFSET(LV158:MD158,0,0,1,ion21Coop!$F$42)),1))</f>
        <v/>
      </c>
      <c r="MF158" s="269" t="str">
        <f t="shared" si="277"/>
        <v/>
      </c>
      <c r="MH158" s="119">
        <f t="shared" si="313"/>
        <v>15</v>
      </c>
      <c r="MI158" s="123" t="str">
        <f t="shared" si="334"/>
        <v/>
      </c>
      <c r="MJ158" s="123">
        <v>153</v>
      </c>
      <c r="MK158" s="423"/>
      <c r="ML158" s="423"/>
      <c r="MM158" s="423"/>
      <c r="MN158" s="423"/>
      <c r="MO158" s="421"/>
      <c r="MP158" s="422"/>
      <c r="MQ158" s="269" t="str">
        <f t="shared" si="278"/>
        <v/>
      </c>
      <c r="MR158" s="180">
        <v>1</v>
      </c>
      <c r="MS158" s="269" t="str">
        <f t="shared" si="279"/>
        <v/>
      </c>
      <c r="MT158" s="180">
        <v>1</v>
      </c>
      <c r="MU158" s="181">
        <v>1</v>
      </c>
      <c r="MV158" s="181">
        <v>1</v>
      </c>
      <c r="MW158" s="183">
        <v>1</v>
      </c>
      <c r="MX158" s="183">
        <v>1</v>
      </c>
      <c r="MY158" s="183">
        <v>1</v>
      </c>
      <c r="MZ158" s="183">
        <v>1</v>
      </c>
      <c r="NA158" s="183">
        <v>1</v>
      </c>
      <c r="NB158" s="183">
        <v>1</v>
      </c>
      <c r="NC158" s="192" t="str">
        <f ca="1">IF(ISBLANK(MO158),"",ROUND(AVERAGE(OFFSET(MT158:NB158,0,0,1,ion21Coop!$F$42)),1))</f>
        <v/>
      </c>
      <c r="ND158" s="269" t="str">
        <f t="shared" si="280"/>
        <v/>
      </c>
      <c r="NF158" s="119">
        <f t="shared" si="314"/>
        <v>16</v>
      </c>
      <c r="NG158" s="123" t="str">
        <f t="shared" si="335"/>
        <v/>
      </c>
      <c r="NH158" s="123">
        <v>153</v>
      </c>
      <c r="NI158" s="423"/>
      <c r="NJ158" s="423"/>
      <c r="NK158" s="423"/>
      <c r="NL158" s="423"/>
      <c r="NM158" s="421"/>
      <c r="NN158" s="422"/>
      <c r="NO158" s="269" t="str">
        <f t="shared" si="281"/>
        <v/>
      </c>
      <c r="NP158" s="180">
        <v>1</v>
      </c>
      <c r="NQ158" s="269" t="str">
        <f t="shared" si="282"/>
        <v/>
      </c>
      <c r="NR158" s="180">
        <v>1</v>
      </c>
      <c r="NS158" s="181">
        <v>1</v>
      </c>
      <c r="NT158" s="181">
        <v>1</v>
      </c>
      <c r="NU158" s="183">
        <v>1</v>
      </c>
      <c r="NV158" s="183">
        <v>1</v>
      </c>
      <c r="NW158" s="183">
        <v>1</v>
      </c>
      <c r="NX158" s="183">
        <v>1</v>
      </c>
      <c r="NY158" s="183">
        <v>1</v>
      </c>
      <c r="NZ158" s="183">
        <v>1</v>
      </c>
      <c r="OA158" s="192" t="str">
        <f ca="1">IF(ISBLANK(NM158),"",ROUND(AVERAGE(OFFSET(NR158:NZ158,0,0,1,ion21Coop!$F$42)),1))</f>
        <v/>
      </c>
      <c r="OB158" s="269" t="str">
        <f t="shared" si="283"/>
        <v/>
      </c>
      <c r="OD158" s="119">
        <f t="shared" si="315"/>
        <v>17</v>
      </c>
      <c r="OE158" s="123" t="str">
        <f t="shared" si="336"/>
        <v/>
      </c>
      <c r="OF158" s="123">
        <v>153</v>
      </c>
      <c r="OG158" s="423"/>
      <c r="OH158" s="423"/>
      <c r="OI158" s="423"/>
      <c r="OJ158" s="423"/>
      <c r="OK158" s="421"/>
      <c r="OL158" s="422"/>
      <c r="OM158" s="269" t="str">
        <f t="shared" si="284"/>
        <v/>
      </c>
      <c r="ON158" s="180">
        <v>1</v>
      </c>
      <c r="OO158" s="269" t="str">
        <f t="shared" si="285"/>
        <v/>
      </c>
      <c r="OP158" s="180">
        <v>1</v>
      </c>
      <c r="OQ158" s="181">
        <v>1</v>
      </c>
      <c r="OR158" s="181">
        <v>1</v>
      </c>
      <c r="OS158" s="183">
        <v>1</v>
      </c>
      <c r="OT158" s="183">
        <v>1</v>
      </c>
      <c r="OU158" s="183">
        <v>1</v>
      </c>
      <c r="OV158" s="183">
        <v>1</v>
      </c>
      <c r="OW158" s="183">
        <v>1</v>
      </c>
      <c r="OX158" s="183">
        <v>1</v>
      </c>
      <c r="OY158" s="192" t="str">
        <f ca="1">IF(ISBLANK(OK158),"",ROUND(AVERAGE(OFFSET(OP158:OX158,0,0,1,ion21Coop!$F$42)),1))</f>
        <v/>
      </c>
      <c r="OZ158" s="269" t="str">
        <f t="shared" si="286"/>
        <v/>
      </c>
      <c r="PB158" s="119">
        <f t="shared" si="316"/>
        <v>18</v>
      </c>
      <c r="PC158" s="123" t="str">
        <f t="shared" si="337"/>
        <v/>
      </c>
      <c r="PD158" s="123">
        <v>153</v>
      </c>
      <c r="PE158" s="423"/>
      <c r="PF158" s="423"/>
      <c r="PG158" s="423"/>
      <c r="PH158" s="423"/>
      <c r="PI158" s="421"/>
      <c r="PJ158" s="422"/>
      <c r="PK158" s="269" t="str">
        <f t="shared" si="287"/>
        <v/>
      </c>
      <c r="PL158" s="180">
        <v>1</v>
      </c>
      <c r="PM158" s="269" t="str">
        <f t="shared" si="288"/>
        <v/>
      </c>
      <c r="PN158" s="180">
        <v>1</v>
      </c>
      <c r="PO158" s="181">
        <v>1</v>
      </c>
      <c r="PP158" s="181">
        <v>1</v>
      </c>
      <c r="PQ158" s="183">
        <v>1</v>
      </c>
      <c r="PR158" s="183">
        <v>1</v>
      </c>
      <c r="PS158" s="183">
        <v>1</v>
      </c>
      <c r="PT158" s="183">
        <v>1</v>
      </c>
      <c r="PU158" s="183">
        <v>1</v>
      </c>
      <c r="PV158" s="183">
        <v>1</v>
      </c>
      <c r="PW158" s="192" t="str">
        <f ca="1">IF(ISBLANK(PI158),"",ROUND(AVERAGE(OFFSET(PN158:PV158,0,0,1,ion21Coop!$F$42)),1))</f>
        <v/>
      </c>
      <c r="PX158" s="269" t="str">
        <f t="shared" si="289"/>
        <v/>
      </c>
      <c r="PZ158" s="119">
        <f t="shared" si="317"/>
        <v>19</v>
      </c>
      <c r="QA158" s="123" t="str">
        <f t="shared" si="338"/>
        <v/>
      </c>
      <c r="QB158" s="123">
        <v>153</v>
      </c>
      <c r="QC158" s="423"/>
      <c r="QD158" s="423"/>
      <c r="QE158" s="423"/>
      <c r="QF158" s="423"/>
      <c r="QG158" s="421"/>
      <c r="QH158" s="422"/>
      <c r="QI158" s="269" t="str">
        <f t="shared" si="290"/>
        <v/>
      </c>
      <c r="QJ158" s="180">
        <v>1</v>
      </c>
      <c r="QK158" s="269" t="str">
        <f t="shared" si="291"/>
        <v/>
      </c>
      <c r="QL158" s="180">
        <v>1</v>
      </c>
      <c r="QM158" s="181">
        <v>1</v>
      </c>
      <c r="QN158" s="181">
        <v>1</v>
      </c>
      <c r="QO158" s="183">
        <v>1</v>
      </c>
      <c r="QP158" s="183">
        <v>1</v>
      </c>
      <c r="QQ158" s="183">
        <v>1</v>
      </c>
      <c r="QR158" s="183">
        <v>1</v>
      </c>
      <c r="QS158" s="183">
        <v>1</v>
      </c>
      <c r="QT158" s="183">
        <v>1</v>
      </c>
      <c r="QU158" s="192" t="str">
        <f ca="1">IF(ISBLANK(QG158),"",ROUND(AVERAGE(OFFSET(QL158:QT158,0,0,1,ion21Coop!$F$42)),1))</f>
        <v/>
      </c>
      <c r="QV158" s="269" t="str">
        <f t="shared" si="292"/>
        <v/>
      </c>
      <c r="QX158" s="119">
        <f t="shared" si="318"/>
        <v>20</v>
      </c>
      <c r="QY158" s="123" t="str">
        <f t="shared" si="339"/>
        <v/>
      </c>
      <c r="QZ158" s="123">
        <v>153</v>
      </c>
      <c r="RA158" s="423"/>
      <c r="RB158" s="423"/>
      <c r="RC158" s="423"/>
      <c r="RD158" s="423"/>
      <c r="RE158" s="421"/>
      <c r="RF158" s="422"/>
      <c r="RG158" s="269" t="str">
        <f t="shared" si="293"/>
        <v/>
      </c>
      <c r="RH158" s="180">
        <v>1</v>
      </c>
      <c r="RI158" s="269" t="str">
        <f t="shared" si="294"/>
        <v/>
      </c>
      <c r="RJ158" s="180">
        <v>1</v>
      </c>
      <c r="RK158" s="181">
        <v>1</v>
      </c>
      <c r="RL158" s="181">
        <v>1</v>
      </c>
      <c r="RM158" s="183">
        <v>1</v>
      </c>
      <c r="RN158" s="183">
        <v>1</v>
      </c>
      <c r="RO158" s="183">
        <v>1</v>
      </c>
      <c r="RP158" s="183">
        <v>1</v>
      </c>
      <c r="RQ158" s="183">
        <v>1</v>
      </c>
      <c r="RR158" s="183">
        <v>1</v>
      </c>
      <c r="RS158" s="192" t="str">
        <f ca="1">IF(ISBLANK(RE158),"",ROUND(AVERAGE(OFFSET(RJ158:RR158,0,0,1,ion21Coop!$F$42)),1))</f>
        <v/>
      </c>
      <c r="RT158" s="269" t="str">
        <f t="shared" si="295"/>
        <v/>
      </c>
      <c r="RV158" s="119">
        <f t="shared" si="319"/>
        <v>21</v>
      </c>
      <c r="RW158" s="123" t="str">
        <f t="shared" si="340"/>
        <v/>
      </c>
      <c r="RX158" s="123">
        <v>153</v>
      </c>
      <c r="RY158" s="423"/>
      <c r="RZ158" s="423"/>
      <c r="SA158" s="423"/>
      <c r="SB158" s="423"/>
      <c r="SC158" s="421"/>
      <c r="SD158" s="422"/>
      <c r="SE158" s="269" t="str">
        <f t="shared" si="296"/>
        <v/>
      </c>
      <c r="SF158" s="180">
        <v>1</v>
      </c>
      <c r="SG158" s="269" t="str">
        <f t="shared" si="297"/>
        <v/>
      </c>
      <c r="SH158" s="180">
        <v>1</v>
      </c>
      <c r="SI158" s="181">
        <v>1</v>
      </c>
      <c r="SJ158" s="181">
        <v>1</v>
      </c>
      <c r="SK158" s="183">
        <v>1</v>
      </c>
      <c r="SL158" s="183">
        <v>1</v>
      </c>
      <c r="SM158" s="183">
        <v>1</v>
      </c>
      <c r="SN158" s="183">
        <v>1</v>
      </c>
      <c r="SO158" s="183">
        <v>1</v>
      </c>
      <c r="SP158" s="183">
        <v>1</v>
      </c>
      <c r="SQ158" s="192" t="str">
        <f ca="1">IF(ISBLANK(SC158),"",ROUND(AVERAGE(OFFSET(SH158:SP158,0,0,1,ion21Coop!$F$42)),1))</f>
        <v/>
      </c>
      <c r="SR158" s="269" t="str">
        <f t="shared" si="298"/>
        <v/>
      </c>
      <c r="ST158" s="565"/>
      <c r="SU158" s="565"/>
      <c r="SV158" s="566"/>
      <c r="SW158" s="567"/>
      <c r="SX158" s="565"/>
      <c r="SY158" s="566"/>
      <c r="SZ158" s="568"/>
      <c r="TA158" s="567"/>
      <c r="TB158" s="553"/>
    </row>
    <row r="159" spans="10:522" x14ac:dyDescent="0.3">
      <c r="J159" s="119">
        <f t="shared" si="299"/>
        <v>1</v>
      </c>
      <c r="K159" s="123" t="str">
        <f t="shared" si="320"/>
        <v>YaJo</v>
      </c>
      <c r="L159" s="123">
        <v>154</v>
      </c>
      <c r="M159" s="351"/>
      <c r="N159" s="351"/>
      <c r="O159" s="351"/>
      <c r="P159" s="351"/>
      <c r="Q159" s="369"/>
      <c r="R159" s="370"/>
      <c r="S159" s="269" t="str">
        <f t="shared" si="236"/>
        <v/>
      </c>
      <c r="T159" s="180">
        <v>1</v>
      </c>
      <c r="U159" s="269" t="str">
        <f t="shared" si="237"/>
        <v/>
      </c>
      <c r="V159" s="180">
        <v>1</v>
      </c>
      <c r="W159" s="181">
        <v>1</v>
      </c>
      <c r="X159" s="181">
        <v>1</v>
      </c>
      <c r="Y159" s="183">
        <v>1</v>
      </c>
      <c r="Z159" s="183">
        <v>1</v>
      </c>
      <c r="AA159" s="183">
        <v>1</v>
      </c>
      <c r="AB159" s="183">
        <v>1</v>
      </c>
      <c r="AC159" s="183">
        <v>1</v>
      </c>
      <c r="AD159" s="183">
        <v>1</v>
      </c>
      <c r="AE159" s="192" t="str">
        <f ca="1">IF(ISBLANK(Q159),"",ROUND(AVERAGE(OFFSET(V159:AD159,0,0,1,ion21Coop!$F$42)),1))</f>
        <v/>
      </c>
      <c r="AF159" s="269" t="str">
        <f t="shared" si="238"/>
        <v/>
      </c>
      <c r="AH159" s="119">
        <f t="shared" si="300"/>
        <v>2</v>
      </c>
      <c r="AI159" s="123" t="str">
        <f t="shared" si="321"/>
        <v>GeLo</v>
      </c>
      <c r="AJ159" s="123">
        <v>154</v>
      </c>
      <c r="AK159" s="351"/>
      <c r="AL159" s="351"/>
      <c r="AM159" s="351"/>
      <c r="AN159" s="351"/>
      <c r="AO159" s="369"/>
      <c r="AP159" s="370"/>
      <c r="AQ159" s="269" t="str">
        <f t="shared" si="239"/>
        <v/>
      </c>
      <c r="AR159" s="180">
        <v>1</v>
      </c>
      <c r="AS159" s="269" t="str">
        <f t="shared" si="240"/>
        <v/>
      </c>
      <c r="AT159" s="180">
        <v>1</v>
      </c>
      <c r="AU159" s="181">
        <v>1</v>
      </c>
      <c r="AV159" s="181">
        <v>1</v>
      </c>
      <c r="AW159" s="183">
        <v>1</v>
      </c>
      <c r="AX159" s="183">
        <v>1</v>
      </c>
      <c r="AY159" s="183">
        <v>1</v>
      </c>
      <c r="AZ159" s="183">
        <v>1</v>
      </c>
      <c r="BA159" s="183">
        <v>1</v>
      </c>
      <c r="BB159" s="183">
        <v>1</v>
      </c>
      <c r="BC159" s="192" t="str">
        <f ca="1">IF(ISBLANK(AO159),"",ROUND(AVERAGE(OFFSET(AT159:BB159,0,0,1,ion21Coop!$F$42)),1))</f>
        <v/>
      </c>
      <c r="BD159" s="269" t="str">
        <f t="shared" si="241"/>
        <v/>
      </c>
      <c r="BF159" s="119">
        <f t="shared" si="301"/>
        <v>3</v>
      </c>
      <c r="BG159" s="123" t="str">
        <f t="shared" si="322"/>
        <v>MiDo</v>
      </c>
      <c r="BH159" s="123">
        <v>154</v>
      </c>
      <c r="BI159" s="351"/>
      <c r="BJ159" s="351"/>
      <c r="BK159" s="351"/>
      <c r="BL159" s="351"/>
      <c r="BM159" s="369"/>
      <c r="BN159" s="370"/>
      <c r="BO159" s="269" t="str">
        <f t="shared" si="242"/>
        <v/>
      </c>
      <c r="BP159" s="180">
        <v>1</v>
      </c>
      <c r="BQ159" s="269" t="str">
        <f t="shared" si="243"/>
        <v/>
      </c>
      <c r="BR159" s="180">
        <v>1</v>
      </c>
      <c r="BS159" s="181">
        <v>1</v>
      </c>
      <c r="BT159" s="181">
        <v>1</v>
      </c>
      <c r="BU159" s="183">
        <v>1</v>
      </c>
      <c r="BV159" s="183">
        <v>1</v>
      </c>
      <c r="BW159" s="183">
        <v>1</v>
      </c>
      <c r="BX159" s="183">
        <v>1</v>
      </c>
      <c r="BY159" s="183">
        <v>1</v>
      </c>
      <c r="BZ159" s="183">
        <v>1</v>
      </c>
      <c r="CA159" s="192" t="str">
        <f ca="1">IF(ISBLANK(BM159),"",ROUND(AVERAGE(OFFSET(BR159:BZ159,0,0,1,ion21Coop!$F$42)),1))</f>
        <v/>
      </c>
      <c r="CB159" s="269" t="str">
        <f t="shared" si="244"/>
        <v/>
      </c>
      <c r="CD159" s="119">
        <f t="shared" si="302"/>
        <v>4</v>
      </c>
      <c r="CE159" s="123" t="str">
        <f t="shared" si="323"/>
        <v>EmNi</v>
      </c>
      <c r="CF159" s="123">
        <v>154</v>
      </c>
      <c r="CG159" s="351"/>
      <c r="CH159" s="351"/>
      <c r="CI159" s="351"/>
      <c r="CJ159" s="351"/>
      <c r="CK159" s="369"/>
      <c r="CL159" s="370"/>
      <c r="CM159" s="269" t="str">
        <f t="shared" si="245"/>
        <v/>
      </c>
      <c r="CN159" s="180">
        <v>1</v>
      </c>
      <c r="CO159" s="269" t="str">
        <f t="shared" si="246"/>
        <v/>
      </c>
      <c r="CP159" s="180">
        <v>1</v>
      </c>
      <c r="CQ159" s="181">
        <v>1</v>
      </c>
      <c r="CR159" s="181">
        <v>1</v>
      </c>
      <c r="CS159" s="183">
        <v>1</v>
      </c>
      <c r="CT159" s="183">
        <v>1</v>
      </c>
      <c r="CU159" s="183">
        <v>1</v>
      </c>
      <c r="CV159" s="183">
        <v>1</v>
      </c>
      <c r="CW159" s="183">
        <v>1</v>
      </c>
      <c r="CX159" s="183">
        <v>1</v>
      </c>
      <c r="CY159" s="192" t="str">
        <f ca="1">IF(ISBLANK(CK159),"",ROUND(AVERAGE(OFFSET(CP159:CX159,0,0,1,ion21Coop!$F$42)),1))</f>
        <v/>
      </c>
      <c r="CZ159" s="269" t="str">
        <f t="shared" si="247"/>
        <v/>
      </c>
      <c r="DB159" s="119">
        <f t="shared" si="303"/>
        <v>5</v>
      </c>
      <c r="DC159" s="123" t="str">
        <f t="shared" si="324"/>
        <v>HeJe</v>
      </c>
      <c r="DD159" s="123">
        <v>154</v>
      </c>
      <c r="DE159" s="423"/>
      <c r="DF159" s="423"/>
      <c r="DG159" s="423"/>
      <c r="DH159" s="423"/>
      <c r="DI159" s="421"/>
      <c r="DJ159" s="422"/>
      <c r="DK159" s="269" t="str">
        <f t="shared" si="248"/>
        <v/>
      </c>
      <c r="DL159" s="180">
        <v>1</v>
      </c>
      <c r="DM159" s="269" t="str">
        <f t="shared" si="249"/>
        <v/>
      </c>
      <c r="DN159" s="180">
        <v>1</v>
      </c>
      <c r="DO159" s="181">
        <v>1</v>
      </c>
      <c r="DP159" s="181">
        <v>1</v>
      </c>
      <c r="DQ159" s="183">
        <v>1</v>
      </c>
      <c r="DR159" s="183">
        <v>1</v>
      </c>
      <c r="DS159" s="183">
        <v>1</v>
      </c>
      <c r="DT159" s="183">
        <v>1</v>
      </c>
      <c r="DU159" s="183">
        <v>1</v>
      </c>
      <c r="DV159" s="183">
        <v>1</v>
      </c>
      <c r="DW159" s="192" t="str">
        <f ca="1">IF(ISBLANK(DI159),"",ROUND(AVERAGE(OFFSET(DN159:DV159,0,0,1,ion21Coop!$F$42)),1))</f>
        <v/>
      </c>
      <c r="DX159" s="269" t="str">
        <f t="shared" si="250"/>
        <v/>
      </c>
      <c r="DZ159" s="119">
        <f t="shared" si="304"/>
        <v>6</v>
      </c>
      <c r="EA159" s="123" t="str">
        <f t="shared" si="325"/>
        <v/>
      </c>
      <c r="EB159" s="123">
        <v>154</v>
      </c>
      <c r="EC159" s="423"/>
      <c r="ED159" s="423"/>
      <c r="EE159" s="423"/>
      <c r="EF159" s="423"/>
      <c r="EG159" s="421"/>
      <c r="EH159" s="422"/>
      <c r="EI159" s="269" t="str">
        <f t="shared" si="251"/>
        <v/>
      </c>
      <c r="EJ159" s="180">
        <v>1</v>
      </c>
      <c r="EK159" s="269" t="str">
        <f t="shared" si="252"/>
        <v/>
      </c>
      <c r="EL159" s="180">
        <v>1</v>
      </c>
      <c r="EM159" s="181">
        <v>1</v>
      </c>
      <c r="EN159" s="181">
        <v>1</v>
      </c>
      <c r="EO159" s="183">
        <v>1</v>
      </c>
      <c r="EP159" s="183">
        <v>1</v>
      </c>
      <c r="EQ159" s="183">
        <v>1</v>
      </c>
      <c r="ER159" s="183">
        <v>1</v>
      </c>
      <c r="ES159" s="183">
        <v>1</v>
      </c>
      <c r="ET159" s="183">
        <v>1</v>
      </c>
      <c r="EU159" s="192" t="str">
        <f ca="1">IF(ISBLANK(EG159),"",ROUND(AVERAGE(OFFSET(EL159:ET159,0,0,1,ion21Coop!$F$42)),1))</f>
        <v/>
      </c>
      <c r="EV159" s="269" t="str">
        <f t="shared" si="253"/>
        <v/>
      </c>
      <c r="EX159" s="119">
        <f t="shared" si="305"/>
        <v>7</v>
      </c>
      <c r="EY159" s="123" t="str">
        <f t="shared" si="326"/>
        <v/>
      </c>
      <c r="EZ159" s="123">
        <v>154</v>
      </c>
      <c r="FA159" s="423"/>
      <c r="FB159" s="423"/>
      <c r="FC159" s="423"/>
      <c r="FD159" s="423"/>
      <c r="FE159" s="421"/>
      <c r="FF159" s="422"/>
      <c r="FG159" s="269" t="str">
        <f t="shared" si="254"/>
        <v/>
      </c>
      <c r="FH159" s="180">
        <v>1</v>
      </c>
      <c r="FI159" s="269" t="str">
        <f t="shared" si="255"/>
        <v/>
      </c>
      <c r="FJ159" s="180">
        <v>1</v>
      </c>
      <c r="FK159" s="181">
        <v>1</v>
      </c>
      <c r="FL159" s="181">
        <v>1</v>
      </c>
      <c r="FM159" s="183">
        <v>1</v>
      </c>
      <c r="FN159" s="183">
        <v>1</v>
      </c>
      <c r="FO159" s="183">
        <v>1</v>
      </c>
      <c r="FP159" s="183">
        <v>1</v>
      </c>
      <c r="FQ159" s="183">
        <v>1</v>
      </c>
      <c r="FR159" s="183">
        <v>1</v>
      </c>
      <c r="FS159" s="192" t="str">
        <f ca="1">IF(ISBLANK(FE159),"",ROUND(AVERAGE(OFFSET(FJ159:FR159,0,0,1,ion21Coop!$F$42)),1))</f>
        <v/>
      </c>
      <c r="FT159" s="269" t="str">
        <f t="shared" si="256"/>
        <v/>
      </c>
      <c r="FV159" s="119">
        <f t="shared" si="306"/>
        <v>8</v>
      </c>
      <c r="FW159" s="123" t="str">
        <f t="shared" si="327"/>
        <v/>
      </c>
      <c r="FX159" s="123">
        <v>154</v>
      </c>
      <c r="FY159" s="423"/>
      <c r="FZ159" s="423"/>
      <c r="GA159" s="423"/>
      <c r="GB159" s="423"/>
      <c r="GC159" s="421"/>
      <c r="GD159" s="422"/>
      <c r="GE159" s="269" t="str">
        <f t="shared" si="257"/>
        <v/>
      </c>
      <c r="GF159" s="180">
        <v>1</v>
      </c>
      <c r="GG159" s="269" t="str">
        <f t="shared" si="258"/>
        <v/>
      </c>
      <c r="GH159" s="180">
        <v>1</v>
      </c>
      <c r="GI159" s="181">
        <v>1</v>
      </c>
      <c r="GJ159" s="181">
        <v>1</v>
      </c>
      <c r="GK159" s="183">
        <v>1</v>
      </c>
      <c r="GL159" s="183">
        <v>1</v>
      </c>
      <c r="GM159" s="183">
        <v>1</v>
      </c>
      <c r="GN159" s="183">
        <v>1</v>
      </c>
      <c r="GO159" s="183">
        <v>1</v>
      </c>
      <c r="GP159" s="183">
        <v>1</v>
      </c>
      <c r="GQ159" s="192" t="str">
        <f ca="1">IF(ISBLANK(GC159),"",ROUND(AVERAGE(OFFSET(GH159:GP159,0,0,1,ion21Coop!$F$42)),1))</f>
        <v/>
      </c>
      <c r="GR159" s="269" t="str">
        <f t="shared" si="259"/>
        <v/>
      </c>
      <c r="GT159" s="119">
        <f t="shared" si="307"/>
        <v>9</v>
      </c>
      <c r="GU159" s="123" t="str">
        <f t="shared" si="328"/>
        <v/>
      </c>
      <c r="GV159" s="123">
        <v>154</v>
      </c>
      <c r="GW159" s="423"/>
      <c r="GX159" s="423"/>
      <c r="GY159" s="423"/>
      <c r="GZ159" s="423"/>
      <c r="HA159" s="421"/>
      <c r="HB159" s="422"/>
      <c r="HC159" s="269" t="str">
        <f t="shared" si="260"/>
        <v/>
      </c>
      <c r="HD159" s="180">
        <v>1</v>
      </c>
      <c r="HE159" s="269" t="str">
        <f t="shared" si="261"/>
        <v/>
      </c>
      <c r="HF159" s="180">
        <v>1</v>
      </c>
      <c r="HG159" s="181">
        <v>1</v>
      </c>
      <c r="HH159" s="181">
        <v>1</v>
      </c>
      <c r="HI159" s="183">
        <v>1</v>
      </c>
      <c r="HJ159" s="183">
        <v>1</v>
      </c>
      <c r="HK159" s="183">
        <v>1</v>
      </c>
      <c r="HL159" s="183">
        <v>1</v>
      </c>
      <c r="HM159" s="183">
        <v>1</v>
      </c>
      <c r="HN159" s="183">
        <v>1</v>
      </c>
      <c r="HO159" s="192" t="str">
        <f ca="1">IF(ISBLANK(HA159),"",ROUND(AVERAGE(OFFSET(HF159:HN159,0,0,1,ion21Coop!$F$42)),1))</f>
        <v/>
      </c>
      <c r="HP159" s="269" t="str">
        <f t="shared" si="262"/>
        <v/>
      </c>
      <c r="HR159" s="119">
        <f t="shared" si="308"/>
        <v>10</v>
      </c>
      <c r="HS159" s="123" t="str">
        <f t="shared" si="329"/>
        <v/>
      </c>
      <c r="HT159" s="123">
        <v>154</v>
      </c>
      <c r="HU159" s="423"/>
      <c r="HV159" s="423"/>
      <c r="HW159" s="423"/>
      <c r="HX159" s="423"/>
      <c r="HY159" s="421"/>
      <c r="HZ159" s="422"/>
      <c r="IA159" s="269" t="str">
        <f t="shared" si="263"/>
        <v/>
      </c>
      <c r="IB159" s="180">
        <v>1</v>
      </c>
      <c r="IC159" s="269" t="str">
        <f t="shared" si="264"/>
        <v/>
      </c>
      <c r="ID159" s="180">
        <v>1</v>
      </c>
      <c r="IE159" s="181">
        <v>1</v>
      </c>
      <c r="IF159" s="181">
        <v>1</v>
      </c>
      <c r="IG159" s="183">
        <v>1</v>
      </c>
      <c r="IH159" s="183">
        <v>1</v>
      </c>
      <c r="II159" s="183">
        <v>1</v>
      </c>
      <c r="IJ159" s="183">
        <v>1</v>
      </c>
      <c r="IK159" s="183">
        <v>1</v>
      </c>
      <c r="IL159" s="183">
        <v>1</v>
      </c>
      <c r="IM159" s="192" t="str">
        <f ca="1">IF(ISBLANK(HY159),"",ROUND(AVERAGE(OFFSET(ID159:IL159,0,0,1,ion21Coop!$F$42)),1))</f>
        <v/>
      </c>
      <c r="IN159" s="269" t="str">
        <f t="shared" si="265"/>
        <v/>
      </c>
      <c r="IP159" s="119">
        <f t="shared" si="309"/>
        <v>11</v>
      </c>
      <c r="IQ159" s="123" t="str">
        <f t="shared" si="330"/>
        <v/>
      </c>
      <c r="IR159" s="123">
        <v>154</v>
      </c>
      <c r="IS159" s="423"/>
      <c r="IT159" s="423"/>
      <c r="IU159" s="423"/>
      <c r="IV159" s="423"/>
      <c r="IW159" s="421"/>
      <c r="IX159" s="422"/>
      <c r="IY159" s="269" t="str">
        <f t="shared" si="266"/>
        <v/>
      </c>
      <c r="IZ159" s="180">
        <v>1</v>
      </c>
      <c r="JA159" s="269" t="str">
        <f t="shared" si="267"/>
        <v/>
      </c>
      <c r="JB159" s="180">
        <v>1</v>
      </c>
      <c r="JC159" s="181">
        <v>1</v>
      </c>
      <c r="JD159" s="181">
        <v>1</v>
      </c>
      <c r="JE159" s="183">
        <v>1</v>
      </c>
      <c r="JF159" s="183">
        <v>1</v>
      </c>
      <c r="JG159" s="183">
        <v>1</v>
      </c>
      <c r="JH159" s="183">
        <v>1</v>
      </c>
      <c r="JI159" s="183">
        <v>1</v>
      </c>
      <c r="JJ159" s="183">
        <v>1</v>
      </c>
      <c r="JK159" s="192" t="str">
        <f ca="1">IF(ISBLANK(IW159),"",ROUND(AVERAGE(OFFSET(JB159:JJ159,0,0,1,ion21Coop!$F$42)),1))</f>
        <v/>
      </c>
      <c r="JL159" s="269" t="str">
        <f t="shared" si="268"/>
        <v/>
      </c>
      <c r="JN159" s="119">
        <f t="shared" si="310"/>
        <v>12</v>
      </c>
      <c r="JO159" s="123" t="str">
        <f t="shared" si="331"/>
        <v/>
      </c>
      <c r="JP159" s="123">
        <v>154</v>
      </c>
      <c r="JQ159" s="423"/>
      <c r="JR159" s="423"/>
      <c r="JS159" s="423"/>
      <c r="JT159" s="423"/>
      <c r="JU159" s="421"/>
      <c r="JV159" s="422"/>
      <c r="JW159" s="269" t="str">
        <f t="shared" si="269"/>
        <v/>
      </c>
      <c r="JX159" s="180">
        <v>1</v>
      </c>
      <c r="JY159" s="269" t="str">
        <f t="shared" si="270"/>
        <v/>
      </c>
      <c r="JZ159" s="180">
        <v>1</v>
      </c>
      <c r="KA159" s="181">
        <v>1</v>
      </c>
      <c r="KB159" s="181">
        <v>1</v>
      </c>
      <c r="KC159" s="183">
        <v>1</v>
      </c>
      <c r="KD159" s="183">
        <v>1</v>
      </c>
      <c r="KE159" s="183">
        <v>1</v>
      </c>
      <c r="KF159" s="183">
        <v>1</v>
      </c>
      <c r="KG159" s="183">
        <v>1</v>
      </c>
      <c r="KH159" s="183">
        <v>1</v>
      </c>
      <c r="KI159" s="192" t="str">
        <f ca="1">IF(ISBLANK(JU159),"",ROUND(AVERAGE(OFFSET(JZ159:KH159,0,0,1,ion21Coop!$F$42)),1))</f>
        <v/>
      </c>
      <c r="KJ159" s="269" t="str">
        <f t="shared" si="271"/>
        <v/>
      </c>
      <c r="KL159" s="119">
        <f t="shared" si="311"/>
        <v>13</v>
      </c>
      <c r="KM159" s="123" t="str">
        <f t="shared" si="332"/>
        <v/>
      </c>
      <c r="KN159" s="123">
        <v>154</v>
      </c>
      <c r="KO159" s="423"/>
      <c r="KP159" s="423"/>
      <c r="KQ159" s="423"/>
      <c r="KR159" s="423"/>
      <c r="KS159" s="421"/>
      <c r="KT159" s="422"/>
      <c r="KU159" s="269" t="str">
        <f t="shared" si="272"/>
        <v/>
      </c>
      <c r="KV159" s="180">
        <v>1</v>
      </c>
      <c r="KW159" s="269" t="str">
        <f t="shared" si="273"/>
        <v/>
      </c>
      <c r="KX159" s="180">
        <v>1</v>
      </c>
      <c r="KY159" s="181">
        <v>1</v>
      </c>
      <c r="KZ159" s="181">
        <v>1</v>
      </c>
      <c r="LA159" s="183">
        <v>1</v>
      </c>
      <c r="LB159" s="183">
        <v>1</v>
      </c>
      <c r="LC159" s="183">
        <v>1</v>
      </c>
      <c r="LD159" s="183">
        <v>1</v>
      </c>
      <c r="LE159" s="183">
        <v>1</v>
      </c>
      <c r="LF159" s="183">
        <v>1</v>
      </c>
      <c r="LG159" s="192" t="str">
        <f ca="1">IF(ISBLANK(KS159),"",ROUND(AVERAGE(OFFSET(KX159:LF159,0,0,1,ion21Coop!$F$42)),1))</f>
        <v/>
      </c>
      <c r="LH159" s="269" t="str">
        <f t="shared" si="274"/>
        <v/>
      </c>
      <c r="LJ159" s="119">
        <f t="shared" si="312"/>
        <v>14</v>
      </c>
      <c r="LK159" s="123" t="str">
        <f t="shared" si="333"/>
        <v/>
      </c>
      <c r="LL159" s="123">
        <v>154</v>
      </c>
      <c r="LM159" s="423"/>
      <c r="LN159" s="423"/>
      <c r="LO159" s="423"/>
      <c r="LP159" s="423"/>
      <c r="LQ159" s="421"/>
      <c r="LR159" s="422"/>
      <c r="LS159" s="269" t="str">
        <f t="shared" si="275"/>
        <v/>
      </c>
      <c r="LT159" s="180">
        <v>1</v>
      </c>
      <c r="LU159" s="269" t="str">
        <f t="shared" si="276"/>
        <v/>
      </c>
      <c r="LV159" s="180">
        <v>1</v>
      </c>
      <c r="LW159" s="181">
        <v>1</v>
      </c>
      <c r="LX159" s="181">
        <v>1</v>
      </c>
      <c r="LY159" s="183">
        <v>1</v>
      </c>
      <c r="LZ159" s="183">
        <v>1</v>
      </c>
      <c r="MA159" s="183">
        <v>1</v>
      </c>
      <c r="MB159" s="183">
        <v>1</v>
      </c>
      <c r="MC159" s="183">
        <v>1</v>
      </c>
      <c r="MD159" s="183">
        <v>1</v>
      </c>
      <c r="ME159" s="192" t="str">
        <f ca="1">IF(ISBLANK(LQ159),"",ROUND(AVERAGE(OFFSET(LV159:MD159,0,0,1,ion21Coop!$F$42)),1))</f>
        <v/>
      </c>
      <c r="MF159" s="269" t="str">
        <f t="shared" si="277"/>
        <v/>
      </c>
      <c r="MH159" s="119">
        <f t="shared" si="313"/>
        <v>15</v>
      </c>
      <c r="MI159" s="123" t="str">
        <f t="shared" si="334"/>
        <v/>
      </c>
      <c r="MJ159" s="123">
        <v>154</v>
      </c>
      <c r="MK159" s="423"/>
      <c r="ML159" s="423"/>
      <c r="MM159" s="423"/>
      <c r="MN159" s="423"/>
      <c r="MO159" s="421"/>
      <c r="MP159" s="422"/>
      <c r="MQ159" s="269" t="str">
        <f t="shared" si="278"/>
        <v/>
      </c>
      <c r="MR159" s="180">
        <v>1</v>
      </c>
      <c r="MS159" s="269" t="str">
        <f t="shared" si="279"/>
        <v/>
      </c>
      <c r="MT159" s="180">
        <v>1</v>
      </c>
      <c r="MU159" s="181">
        <v>1</v>
      </c>
      <c r="MV159" s="181">
        <v>1</v>
      </c>
      <c r="MW159" s="183">
        <v>1</v>
      </c>
      <c r="MX159" s="183">
        <v>1</v>
      </c>
      <c r="MY159" s="183">
        <v>1</v>
      </c>
      <c r="MZ159" s="183">
        <v>1</v>
      </c>
      <c r="NA159" s="183">
        <v>1</v>
      </c>
      <c r="NB159" s="183">
        <v>1</v>
      </c>
      <c r="NC159" s="192" t="str">
        <f ca="1">IF(ISBLANK(MO159),"",ROUND(AVERAGE(OFFSET(MT159:NB159,0,0,1,ion21Coop!$F$42)),1))</f>
        <v/>
      </c>
      <c r="ND159" s="269" t="str">
        <f t="shared" si="280"/>
        <v/>
      </c>
      <c r="NF159" s="119">
        <f t="shared" si="314"/>
        <v>16</v>
      </c>
      <c r="NG159" s="123" t="str">
        <f t="shared" si="335"/>
        <v/>
      </c>
      <c r="NH159" s="123">
        <v>154</v>
      </c>
      <c r="NI159" s="423"/>
      <c r="NJ159" s="423"/>
      <c r="NK159" s="423"/>
      <c r="NL159" s="423"/>
      <c r="NM159" s="421"/>
      <c r="NN159" s="422"/>
      <c r="NO159" s="269" t="str">
        <f t="shared" si="281"/>
        <v/>
      </c>
      <c r="NP159" s="180">
        <v>1</v>
      </c>
      <c r="NQ159" s="269" t="str">
        <f t="shared" si="282"/>
        <v/>
      </c>
      <c r="NR159" s="180">
        <v>1</v>
      </c>
      <c r="NS159" s="181">
        <v>1</v>
      </c>
      <c r="NT159" s="181">
        <v>1</v>
      </c>
      <c r="NU159" s="183">
        <v>1</v>
      </c>
      <c r="NV159" s="183">
        <v>1</v>
      </c>
      <c r="NW159" s="183">
        <v>1</v>
      </c>
      <c r="NX159" s="183">
        <v>1</v>
      </c>
      <c r="NY159" s="183">
        <v>1</v>
      </c>
      <c r="NZ159" s="183">
        <v>1</v>
      </c>
      <c r="OA159" s="192" t="str">
        <f ca="1">IF(ISBLANK(NM159),"",ROUND(AVERAGE(OFFSET(NR159:NZ159,0,0,1,ion21Coop!$F$42)),1))</f>
        <v/>
      </c>
      <c r="OB159" s="269" t="str">
        <f t="shared" si="283"/>
        <v/>
      </c>
      <c r="OD159" s="119">
        <f t="shared" si="315"/>
        <v>17</v>
      </c>
      <c r="OE159" s="123" t="str">
        <f t="shared" si="336"/>
        <v/>
      </c>
      <c r="OF159" s="123">
        <v>154</v>
      </c>
      <c r="OG159" s="423"/>
      <c r="OH159" s="423"/>
      <c r="OI159" s="423"/>
      <c r="OJ159" s="423"/>
      <c r="OK159" s="421"/>
      <c r="OL159" s="422"/>
      <c r="OM159" s="269" t="str">
        <f t="shared" si="284"/>
        <v/>
      </c>
      <c r="ON159" s="180">
        <v>1</v>
      </c>
      <c r="OO159" s="269" t="str">
        <f t="shared" si="285"/>
        <v/>
      </c>
      <c r="OP159" s="180">
        <v>1</v>
      </c>
      <c r="OQ159" s="181">
        <v>1</v>
      </c>
      <c r="OR159" s="181">
        <v>1</v>
      </c>
      <c r="OS159" s="183">
        <v>1</v>
      </c>
      <c r="OT159" s="183">
        <v>1</v>
      </c>
      <c r="OU159" s="183">
        <v>1</v>
      </c>
      <c r="OV159" s="183">
        <v>1</v>
      </c>
      <c r="OW159" s="183">
        <v>1</v>
      </c>
      <c r="OX159" s="183">
        <v>1</v>
      </c>
      <c r="OY159" s="192" t="str">
        <f ca="1">IF(ISBLANK(OK159),"",ROUND(AVERAGE(OFFSET(OP159:OX159,0,0,1,ion21Coop!$F$42)),1))</f>
        <v/>
      </c>
      <c r="OZ159" s="269" t="str">
        <f t="shared" si="286"/>
        <v/>
      </c>
      <c r="PB159" s="119">
        <f t="shared" si="316"/>
        <v>18</v>
      </c>
      <c r="PC159" s="123" t="str">
        <f t="shared" si="337"/>
        <v/>
      </c>
      <c r="PD159" s="123">
        <v>154</v>
      </c>
      <c r="PE159" s="423"/>
      <c r="PF159" s="423"/>
      <c r="PG159" s="423"/>
      <c r="PH159" s="423"/>
      <c r="PI159" s="421"/>
      <c r="PJ159" s="422"/>
      <c r="PK159" s="269" t="str">
        <f t="shared" si="287"/>
        <v/>
      </c>
      <c r="PL159" s="180">
        <v>1</v>
      </c>
      <c r="PM159" s="269" t="str">
        <f t="shared" si="288"/>
        <v/>
      </c>
      <c r="PN159" s="180">
        <v>1</v>
      </c>
      <c r="PO159" s="181">
        <v>1</v>
      </c>
      <c r="PP159" s="181">
        <v>1</v>
      </c>
      <c r="PQ159" s="183">
        <v>1</v>
      </c>
      <c r="PR159" s="183">
        <v>1</v>
      </c>
      <c r="PS159" s="183">
        <v>1</v>
      </c>
      <c r="PT159" s="183">
        <v>1</v>
      </c>
      <c r="PU159" s="183">
        <v>1</v>
      </c>
      <c r="PV159" s="183">
        <v>1</v>
      </c>
      <c r="PW159" s="192" t="str">
        <f ca="1">IF(ISBLANK(PI159),"",ROUND(AVERAGE(OFFSET(PN159:PV159,0,0,1,ion21Coop!$F$42)),1))</f>
        <v/>
      </c>
      <c r="PX159" s="269" t="str">
        <f t="shared" si="289"/>
        <v/>
      </c>
      <c r="PZ159" s="119">
        <f t="shared" si="317"/>
        <v>19</v>
      </c>
      <c r="QA159" s="123" t="str">
        <f t="shared" si="338"/>
        <v/>
      </c>
      <c r="QB159" s="123">
        <v>154</v>
      </c>
      <c r="QC159" s="423"/>
      <c r="QD159" s="423"/>
      <c r="QE159" s="423"/>
      <c r="QF159" s="423"/>
      <c r="QG159" s="421"/>
      <c r="QH159" s="422"/>
      <c r="QI159" s="269" t="str">
        <f t="shared" si="290"/>
        <v/>
      </c>
      <c r="QJ159" s="180">
        <v>1</v>
      </c>
      <c r="QK159" s="269" t="str">
        <f t="shared" si="291"/>
        <v/>
      </c>
      <c r="QL159" s="180">
        <v>1</v>
      </c>
      <c r="QM159" s="181">
        <v>1</v>
      </c>
      <c r="QN159" s="181">
        <v>1</v>
      </c>
      <c r="QO159" s="183">
        <v>1</v>
      </c>
      <c r="QP159" s="183">
        <v>1</v>
      </c>
      <c r="QQ159" s="183">
        <v>1</v>
      </c>
      <c r="QR159" s="183">
        <v>1</v>
      </c>
      <c r="QS159" s="183">
        <v>1</v>
      </c>
      <c r="QT159" s="183">
        <v>1</v>
      </c>
      <c r="QU159" s="192" t="str">
        <f ca="1">IF(ISBLANK(QG159),"",ROUND(AVERAGE(OFFSET(QL159:QT159,0,0,1,ion21Coop!$F$42)),1))</f>
        <v/>
      </c>
      <c r="QV159" s="269" t="str">
        <f t="shared" si="292"/>
        <v/>
      </c>
      <c r="QX159" s="119">
        <f t="shared" si="318"/>
        <v>20</v>
      </c>
      <c r="QY159" s="123" t="str">
        <f t="shared" si="339"/>
        <v/>
      </c>
      <c r="QZ159" s="123">
        <v>154</v>
      </c>
      <c r="RA159" s="423"/>
      <c r="RB159" s="423"/>
      <c r="RC159" s="423"/>
      <c r="RD159" s="423"/>
      <c r="RE159" s="421"/>
      <c r="RF159" s="422"/>
      <c r="RG159" s="269" t="str">
        <f t="shared" si="293"/>
        <v/>
      </c>
      <c r="RH159" s="180">
        <v>1</v>
      </c>
      <c r="RI159" s="269" t="str">
        <f t="shared" si="294"/>
        <v/>
      </c>
      <c r="RJ159" s="180">
        <v>1</v>
      </c>
      <c r="RK159" s="181">
        <v>1</v>
      </c>
      <c r="RL159" s="181">
        <v>1</v>
      </c>
      <c r="RM159" s="183">
        <v>1</v>
      </c>
      <c r="RN159" s="183">
        <v>1</v>
      </c>
      <c r="RO159" s="183">
        <v>1</v>
      </c>
      <c r="RP159" s="183">
        <v>1</v>
      </c>
      <c r="RQ159" s="183">
        <v>1</v>
      </c>
      <c r="RR159" s="183">
        <v>1</v>
      </c>
      <c r="RS159" s="192" t="str">
        <f ca="1">IF(ISBLANK(RE159),"",ROUND(AVERAGE(OFFSET(RJ159:RR159,0,0,1,ion21Coop!$F$42)),1))</f>
        <v/>
      </c>
      <c r="RT159" s="269" t="str">
        <f t="shared" si="295"/>
        <v/>
      </c>
      <c r="RV159" s="119">
        <f t="shared" si="319"/>
        <v>21</v>
      </c>
      <c r="RW159" s="123" t="str">
        <f t="shared" si="340"/>
        <v/>
      </c>
      <c r="RX159" s="123">
        <v>154</v>
      </c>
      <c r="RY159" s="423"/>
      <c r="RZ159" s="423"/>
      <c r="SA159" s="423"/>
      <c r="SB159" s="423"/>
      <c r="SC159" s="421"/>
      <c r="SD159" s="422"/>
      <c r="SE159" s="269" t="str">
        <f t="shared" si="296"/>
        <v/>
      </c>
      <c r="SF159" s="180">
        <v>1</v>
      </c>
      <c r="SG159" s="269" t="str">
        <f t="shared" si="297"/>
        <v/>
      </c>
      <c r="SH159" s="180">
        <v>1</v>
      </c>
      <c r="SI159" s="181">
        <v>1</v>
      </c>
      <c r="SJ159" s="181">
        <v>1</v>
      </c>
      <c r="SK159" s="183">
        <v>1</v>
      </c>
      <c r="SL159" s="183">
        <v>1</v>
      </c>
      <c r="SM159" s="183">
        <v>1</v>
      </c>
      <c r="SN159" s="183">
        <v>1</v>
      </c>
      <c r="SO159" s="183">
        <v>1</v>
      </c>
      <c r="SP159" s="183">
        <v>1</v>
      </c>
      <c r="SQ159" s="192" t="str">
        <f ca="1">IF(ISBLANK(SC159),"",ROUND(AVERAGE(OFFSET(SH159:SP159,0,0,1,ion21Coop!$F$42)),1))</f>
        <v/>
      </c>
      <c r="SR159" s="269" t="str">
        <f t="shared" si="298"/>
        <v/>
      </c>
      <c r="ST159" s="565"/>
      <c r="SU159" s="565"/>
      <c r="SV159" s="566"/>
      <c r="SW159" s="567"/>
      <c r="SX159" s="565"/>
      <c r="SY159" s="566"/>
      <c r="SZ159" s="568"/>
      <c r="TA159" s="567"/>
      <c r="TB159" s="553"/>
    </row>
    <row r="160" spans="10:522" x14ac:dyDescent="0.3">
      <c r="J160" s="119">
        <f t="shared" si="299"/>
        <v>1</v>
      </c>
      <c r="K160" s="123" t="str">
        <f t="shared" si="320"/>
        <v>YaJo</v>
      </c>
      <c r="L160" s="123">
        <v>155</v>
      </c>
      <c r="M160" s="351"/>
      <c r="N160" s="351"/>
      <c r="O160" s="351"/>
      <c r="P160" s="351"/>
      <c r="Q160" s="369"/>
      <c r="R160" s="370"/>
      <c r="S160" s="269" t="str">
        <f t="shared" si="236"/>
        <v/>
      </c>
      <c r="T160" s="180">
        <v>1</v>
      </c>
      <c r="U160" s="269" t="str">
        <f t="shared" si="237"/>
        <v/>
      </c>
      <c r="V160" s="180">
        <v>1</v>
      </c>
      <c r="W160" s="181">
        <v>1</v>
      </c>
      <c r="X160" s="181">
        <v>1</v>
      </c>
      <c r="Y160" s="183">
        <v>1</v>
      </c>
      <c r="Z160" s="183">
        <v>1</v>
      </c>
      <c r="AA160" s="183">
        <v>1</v>
      </c>
      <c r="AB160" s="183">
        <v>1</v>
      </c>
      <c r="AC160" s="183">
        <v>1</v>
      </c>
      <c r="AD160" s="183">
        <v>1</v>
      </c>
      <c r="AE160" s="192" t="str">
        <f ca="1">IF(ISBLANK(Q160),"",ROUND(AVERAGE(OFFSET(V160:AD160,0,0,1,ion21Coop!$F$42)),1))</f>
        <v/>
      </c>
      <c r="AF160" s="269" t="str">
        <f t="shared" si="238"/>
        <v/>
      </c>
      <c r="AH160" s="119">
        <f t="shared" si="300"/>
        <v>2</v>
      </c>
      <c r="AI160" s="123" t="str">
        <f t="shared" si="321"/>
        <v>GeLo</v>
      </c>
      <c r="AJ160" s="123">
        <v>155</v>
      </c>
      <c r="AK160" s="351"/>
      <c r="AL160" s="351"/>
      <c r="AM160" s="351"/>
      <c r="AN160" s="351"/>
      <c r="AO160" s="369"/>
      <c r="AP160" s="370"/>
      <c r="AQ160" s="269" t="str">
        <f t="shared" si="239"/>
        <v/>
      </c>
      <c r="AR160" s="180">
        <v>1</v>
      </c>
      <c r="AS160" s="269" t="str">
        <f t="shared" si="240"/>
        <v/>
      </c>
      <c r="AT160" s="180">
        <v>1</v>
      </c>
      <c r="AU160" s="181">
        <v>1</v>
      </c>
      <c r="AV160" s="181">
        <v>1</v>
      </c>
      <c r="AW160" s="183">
        <v>1</v>
      </c>
      <c r="AX160" s="183">
        <v>1</v>
      </c>
      <c r="AY160" s="183">
        <v>1</v>
      </c>
      <c r="AZ160" s="183">
        <v>1</v>
      </c>
      <c r="BA160" s="183">
        <v>1</v>
      </c>
      <c r="BB160" s="183">
        <v>1</v>
      </c>
      <c r="BC160" s="192" t="str">
        <f ca="1">IF(ISBLANK(AO160),"",ROUND(AVERAGE(OFFSET(AT160:BB160,0,0,1,ion21Coop!$F$42)),1))</f>
        <v/>
      </c>
      <c r="BD160" s="269" t="str">
        <f t="shared" si="241"/>
        <v/>
      </c>
      <c r="BF160" s="119">
        <f t="shared" si="301"/>
        <v>3</v>
      </c>
      <c r="BG160" s="123" t="str">
        <f t="shared" si="322"/>
        <v>MiDo</v>
      </c>
      <c r="BH160" s="123">
        <v>155</v>
      </c>
      <c r="BI160" s="351"/>
      <c r="BJ160" s="351"/>
      <c r="BK160" s="351"/>
      <c r="BL160" s="351"/>
      <c r="BM160" s="369"/>
      <c r="BN160" s="370"/>
      <c r="BO160" s="269" t="str">
        <f t="shared" si="242"/>
        <v/>
      </c>
      <c r="BP160" s="180">
        <v>1</v>
      </c>
      <c r="BQ160" s="269" t="str">
        <f t="shared" si="243"/>
        <v/>
      </c>
      <c r="BR160" s="180">
        <v>1</v>
      </c>
      <c r="BS160" s="181">
        <v>1</v>
      </c>
      <c r="BT160" s="181">
        <v>1</v>
      </c>
      <c r="BU160" s="183">
        <v>1</v>
      </c>
      <c r="BV160" s="183">
        <v>1</v>
      </c>
      <c r="BW160" s="183">
        <v>1</v>
      </c>
      <c r="BX160" s="183">
        <v>1</v>
      </c>
      <c r="BY160" s="183">
        <v>1</v>
      </c>
      <c r="BZ160" s="183">
        <v>1</v>
      </c>
      <c r="CA160" s="192" t="str">
        <f ca="1">IF(ISBLANK(BM160),"",ROUND(AVERAGE(OFFSET(BR160:BZ160,0,0,1,ion21Coop!$F$42)),1))</f>
        <v/>
      </c>
      <c r="CB160" s="269" t="str">
        <f t="shared" si="244"/>
        <v/>
      </c>
      <c r="CD160" s="119">
        <f t="shared" si="302"/>
        <v>4</v>
      </c>
      <c r="CE160" s="123" t="str">
        <f t="shared" si="323"/>
        <v>EmNi</v>
      </c>
      <c r="CF160" s="123">
        <v>155</v>
      </c>
      <c r="CG160" s="351"/>
      <c r="CH160" s="351"/>
      <c r="CI160" s="351"/>
      <c r="CJ160" s="351"/>
      <c r="CK160" s="369"/>
      <c r="CL160" s="370"/>
      <c r="CM160" s="269" t="str">
        <f t="shared" si="245"/>
        <v/>
      </c>
      <c r="CN160" s="180">
        <v>1</v>
      </c>
      <c r="CO160" s="269" t="str">
        <f t="shared" si="246"/>
        <v/>
      </c>
      <c r="CP160" s="180">
        <v>1</v>
      </c>
      <c r="CQ160" s="181">
        <v>1</v>
      </c>
      <c r="CR160" s="181">
        <v>1</v>
      </c>
      <c r="CS160" s="183">
        <v>1</v>
      </c>
      <c r="CT160" s="183">
        <v>1</v>
      </c>
      <c r="CU160" s="183">
        <v>1</v>
      </c>
      <c r="CV160" s="183">
        <v>1</v>
      </c>
      <c r="CW160" s="183">
        <v>1</v>
      </c>
      <c r="CX160" s="183">
        <v>1</v>
      </c>
      <c r="CY160" s="192" t="str">
        <f ca="1">IF(ISBLANK(CK160),"",ROUND(AVERAGE(OFFSET(CP160:CX160,0,0,1,ion21Coop!$F$42)),1))</f>
        <v/>
      </c>
      <c r="CZ160" s="269" t="str">
        <f t="shared" si="247"/>
        <v/>
      </c>
      <c r="DB160" s="119">
        <f t="shared" si="303"/>
        <v>5</v>
      </c>
      <c r="DC160" s="123" t="str">
        <f t="shared" si="324"/>
        <v>HeJe</v>
      </c>
      <c r="DD160" s="123">
        <v>155</v>
      </c>
      <c r="DE160" s="423"/>
      <c r="DF160" s="423"/>
      <c r="DG160" s="423"/>
      <c r="DH160" s="423"/>
      <c r="DI160" s="421"/>
      <c r="DJ160" s="422"/>
      <c r="DK160" s="269" t="str">
        <f t="shared" si="248"/>
        <v/>
      </c>
      <c r="DL160" s="180">
        <v>1</v>
      </c>
      <c r="DM160" s="269" t="str">
        <f t="shared" si="249"/>
        <v/>
      </c>
      <c r="DN160" s="180">
        <v>1</v>
      </c>
      <c r="DO160" s="181">
        <v>1</v>
      </c>
      <c r="DP160" s="181">
        <v>1</v>
      </c>
      <c r="DQ160" s="183">
        <v>1</v>
      </c>
      <c r="DR160" s="183">
        <v>1</v>
      </c>
      <c r="DS160" s="183">
        <v>1</v>
      </c>
      <c r="DT160" s="183">
        <v>1</v>
      </c>
      <c r="DU160" s="183">
        <v>1</v>
      </c>
      <c r="DV160" s="183">
        <v>1</v>
      </c>
      <c r="DW160" s="192" t="str">
        <f ca="1">IF(ISBLANK(DI160),"",ROUND(AVERAGE(OFFSET(DN160:DV160,0,0,1,ion21Coop!$F$42)),1))</f>
        <v/>
      </c>
      <c r="DX160" s="269" t="str">
        <f t="shared" si="250"/>
        <v/>
      </c>
      <c r="DZ160" s="119">
        <f t="shared" si="304"/>
        <v>6</v>
      </c>
      <c r="EA160" s="123" t="str">
        <f t="shared" si="325"/>
        <v/>
      </c>
      <c r="EB160" s="123">
        <v>155</v>
      </c>
      <c r="EC160" s="423"/>
      <c r="ED160" s="423"/>
      <c r="EE160" s="423"/>
      <c r="EF160" s="423"/>
      <c r="EG160" s="421"/>
      <c r="EH160" s="422"/>
      <c r="EI160" s="269" t="str">
        <f t="shared" si="251"/>
        <v/>
      </c>
      <c r="EJ160" s="180">
        <v>1</v>
      </c>
      <c r="EK160" s="269" t="str">
        <f t="shared" si="252"/>
        <v/>
      </c>
      <c r="EL160" s="180">
        <v>1</v>
      </c>
      <c r="EM160" s="181">
        <v>1</v>
      </c>
      <c r="EN160" s="181">
        <v>1</v>
      </c>
      <c r="EO160" s="183">
        <v>1</v>
      </c>
      <c r="EP160" s="183">
        <v>1</v>
      </c>
      <c r="EQ160" s="183">
        <v>1</v>
      </c>
      <c r="ER160" s="183">
        <v>1</v>
      </c>
      <c r="ES160" s="183">
        <v>1</v>
      </c>
      <c r="ET160" s="183">
        <v>1</v>
      </c>
      <c r="EU160" s="192" t="str">
        <f ca="1">IF(ISBLANK(EG160),"",ROUND(AVERAGE(OFFSET(EL160:ET160,0,0,1,ion21Coop!$F$42)),1))</f>
        <v/>
      </c>
      <c r="EV160" s="269" t="str">
        <f t="shared" si="253"/>
        <v/>
      </c>
      <c r="EX160" s="119">
        <f t="shared" si="305"/>
        <v>7</v>
      </c>
      <c r="EY160" s="123" t="str">
        <f t="shared" si="326"/>
        <v/>
      </c>
      <c r="EZ160" s="123">
        <v>155</v>
      </c>
      <c r="FA160" s="423"/>
      <c r="FB160" s="423"/>
      <c r="FC160" s="423"/>
      <c r="FD160" s="423"/>
      <c r="FE160" s="421"/>
      <c r="FF160" s="422"/>
      <c r="FG160" s="269" t="str">
        <f t="shared" si="254"/>
        <v/>
      </c>
      <c r="FH160" s="180">
        <v>1</v>
      </c>
      <c r="FI160" s="269" t="str">
        <f t="shared" si="255"/>
        <v/>
      </c>
      <c r="FJ160" s="180">
        <v>1</v>
      </c>
      <c r="FK160" s="181">
        <v>1</v>
      </c>
      <c r="FL160" s="181">
        <v>1</v>
      </c>
      <c r="FM160" s="183">
        <v>1</v>
      </c>
      <c r="FN160" s="183">
        <v>1</v>
      </c>
      <c r="FO160" s="183">
        <v>1</v>
      </c>
      <c r="FP160" s="183">
        <v>1</v>
      </c>
      <c r="FQ160" s="183">
        <v>1</v>
      </c>
      <c r="FR160" s="183">
        <v>1</v>
      </c>
      <c r="FS160" s="192" t="str">
        <f ca="1">IF(ISBLANK(FE160),"",ROUND(AVERAGE(OFFSET(FJ160:FR160,0,0,1,ion21Coop!$F$42)),1))</f>
        <v/>
      </c>
      <c r="FT160" s="269" t="str">
        <f t="shared" si="256"/>
        <v/>
      </c>
      <c r="FV160" s="119">
        <f t="shared" si="306"/>
        <v>8</v>
      </c>
      <c r="FW160" s="123" t="str">
        <f t="shared" si="327"/>
        <v/>
      </c>
      <c r="FX160" s="123">
        <v>155</v>
      </c>
      <c r="FY160" s="423"/>
      <c r="FZ160" s="423"/>
      <c r="GA160" s="423"/>
      <c r="GB160" s="423"/>
      <c r="GC160" s="421"/>
      <c r="GD160" s="422"/>
      <c r="GE160" s="269" t="str">
        <f t="shared" si="257"/>
        <v/>
      </c>
      <c r="GF160" s="180">
        <v>1</v>
      </c>
      <c r="GG160" s="269" t="str">
        <f t="shared" si="258"/>
        <v/>
      </c>
      <c r="GH160" s="180">
        <v>1</v>
      </c>
      <c r="GI160" s="181">
        <v>1</v>
      </c>
      <c r="GJ160" s="181">
        <v>1</v>
      </c>
      <c r="GK160" s="183">
        <v>1</v>
      </c>
      <c r="GL160" s="183">
        <v>1</v>
      </c>
      <c r="GM160" s="183">
        <v>1</v>
      </c>
      <c r="GN160" s="183">
        <v>1</v>
      </c>
      <c r="GO160" s="183">
        <v>1</v>
      </c>
      <c r="GP160" s="183">
        <v>1</v>
      </c>
      <c r="GQ160" s="192" t="str">
        <f ca="1">IF(ISBLANK(GC160),"",ROUND(AVERAGE(OFFSET(GH160:GP160,0,0,1,ion21Coop!$F$42)),1))</f>
        <v/>
      </c>
      <c r="GR160" s="269" t="str">
        <f t="shared" si="259"/>
        <v/>
      </c>
      <c r="GT160" s="119">
        <f t="shared" si="307"/>
        <v>9</v>
      </c>
      <c r="GU160" s="123" t="str">
        <f t="shared" si="328"/>
        <v/>
      </c>
      <c r="GV160" s="123">
        <v>155</v>
      </c>
      <c r="GW160" s="423"/>
      <c r="GX160" s="423"/>
      <c r="GY160" s="423"/>
      <c r="GZ160" s="423"/>
      <c r="HA160" s="421"/>
      <c r="HB160" s="422"/>
      <c r="HC160" s="269" t="str">
        <f t="shared" si="260"/>
        <v/>
      </c>
      <c r="HD160" s="180">
        <v>1</v>
      </c>
      <c r="HE160" s="269" t="str">
        <f t="shared" si="261"/>
        <v/>
      </c>
      <c r="HF160" s="180">
        <v>1</v>
      </c>
      <c r="HG160" s="181">
        <v>1</v>
      </c>
      <c r="HH160" s="181">
        <v>1</v>
      </c>
      <c r="HI160" s="183">
        <v>1</v>
      </c>
      <c r="HJ160" s="183">
        <v>1</v>
      </c>
      <c r="HK160" s="183">
        <v>1</v>
      </c>
      <c r="HL160" s="183">
        <v>1</v>
      </c>
      <c r="HM160" s="183">
        <v>1</v>
      </c>
      <c r="HN160" s="183">
        <v>1</v>
      </c>
      <c r="HO160" s="192" t="str">
        <f ca="1">IF(ISBLANK(HA160),"",ROUND(AVERAGE(OFFSET(HF160:HN160,0,0,1,ion21Coop!$F$42)),1))</f>
        <v/>
      </c>
      <c r="HP160" s="269" t="str">
        <f t="shared" si="262"/>
        <v/>
      </c>
      <c r="HR160" s="119">
        <f t="shared" si="308"/>
        <v>10</v>
      </c>
      <c r="HS160" s="123" t="str">
        <f t="shared" si="329"/>
        <v/>
      </c>
      <c r="HT160" s="123">
        <v>155</v>
      </c>
      <c r="HU160" s="423"/>
      <c r="HV160" s="423"/>
      <c r="HW160" s="423"/>
      <c r="HX160" s="423"/>
      <c r="HY160" s="421"/>
      <c r="HZ160" s="422"/>
      <c r="IA160" s="269" t="str">
        <f t="shared" si="263"/>
        <v/>
      </c>
      <c r="IB160" s="180">
        <v>1</v>
      </c>
      <c r="IC160" s="269" t="str">
        <f t="shared" si="264"/>
        <v/>
      </c>
      <c r="ID160" s="180">
        <v>1</v>
      </c>
      <c r="IE160" s="181">
        <v>1</v>
      </c>
      <c r="IF160" s="181">
        <v>1</v>
      </c>
      <c r="IG160" s="183">
        <v>1</v>
      </c>
      <c r="IH160" s="183">
        <v>1</v>
      </c>
      <c r="II160" s="183">
        <v>1</v>
      </c>
      <c r="IJ160" s="183">
        <v>1</v>
      </c>
      <c r="IK160" s="183">
        <v>1</v>
      </c>
      <c r="IL160" s="183">
        <v>1</v>
      </c>
      <c r="IM160" s="192" t="str">
        <f ca="1">IF(ISBLANK(HY160),"",ROUND(AVERAGE(OFFSET(ID160:IL160,0,0,1,ion21Coop!$F$42)),1))</f>
        <v/>
      </c>
      <c r="IN160" s="269" t="str">
        <f t="shared" si="265"/>
        <v/>
      </c>
      <c r="IP160" s="119">
        <f t="shared" si="309"/>
        <v>11</v>
      </c>
      <c r="IQ160" s="123" t="str">
        <f t="shared" si="330"/>
        <v/>
      </c>
      <c r="IR160" s="123">
        <v>155</v>
      </c>
      <c r="IS160" s="423"/>
      <c r="IT160" s="423"/>
      <c r="IU160" s="423"/>
      <c r="IV160" s="423"/>
      <c r="IW160" s="421"/>
      <c r="IX160" s="422"/>
      <c r="IY160" s="269" t="str">
        <f t="shared" si="266"/>
        <v/>
      </c>
      <c r="IZ160" s="180">
        <v>1</v>
      </c>
      <c r="JA160" s="269" t="str">
        <f t="shared" si="267"/>
        <v/>
      </c>
      <c r="JB160" s="180">
        <v>1</v>
      </c>
      <c r="JC160" s="181">
        <v>1</v>
      </c>
      <c r="JD160" s="181">
        <v>1</v>
      </c>
      <c r="JE160" s="183">
        <v>1</v>
      </c>
      <c r="JF160" s="183">
        <v>1</v>
      </c>
      <c r="JG160" s="183">
        <v>1</v>
      </c>
      <c r="JH160" s="183">
        <v>1</v>
      </c>
      <c r="JI160" s="183">
        <v>1</v>
      </c>
      <c r="JJ160" s="183">
        <v>1</v>
      </c>
      <c r="JK160" s="192" t="str">
        <f ca="1">IF(ISBLANK(IW160),"",ROUND(AVERAGE(OFFSET(JB160:JJ160,0,0,1,ion21Coop!$F$42)),1))</f>
        <v/>
      </c>
      <c r="JL160" s="269" t="str">
        <f t="shared" si="268"/>
        <v/>
      </c>
      <c r="JN160" s="119">
        <f t="shared" si="310"/>
        <v>12</v>
      </c>
      <c r="JO160" s="123" t="str">
        <f t="shared" si="331"/>
        <v/>
      </c>
      <c r="JP160" s="123">
        <v>155</v>
      </c>
      <c r="JQ160" s="423"/>
      <c r="JR160" s="423"/>
      <c r="JS160" s="423"/>
      <c r="JT160" s="423"/>
      <c r="JU160" s="421"/>
      <c r="JV160" s="422"/>
      <c r="JW160" s="269" t="str">
        <f t="shared" si="269"/>
        <v/>
      </c>
      <c r="JX160" s="180">
        <v>1</v>
      </c>
      <c r="JY160" s="269" t="str">
        <f t="shared" si="270"/>
        <v/>
      </c>
      <c r="JZ160" s="180">
        <v>1</v>
      </c>
      <c r="KA160" s="181">
        <v>1</v>
      </c>
      <c r="KB160" s="181">
        <v>1</v>
      </c>
      <c r="KC160" s="183">
        <v>1</v>
      </c>
      <c r="KD160" s="183">
        <v>1</v>
      </c>
      <c r="KE160" s="183">
        <v>1</v>
      </c>
      <c r="KF160" s="183">
        <v>1</v>
      </c>
      <c r="KG160" s="183">
        <v>1</v>
      </c>
      <c r="KH160" s="183">
        <v>1</v>
      </c>
      <c r="KI160" s="192" t="str">
        <f ca="1">IF(ISBLANK(JU160),"",ROUND(AVERAGE(OFFSET(JZ160:KH160,0,0,1,ion21Coop!$F$42)),1))</f>
        <v/>
      </c>
      <c r="KJ160" s="269" t="str">
        <f t="shared" si="271"/>
        <v/>
      </c>
      <c r="KL160" s="119">
        <f t="shared" si="311"/>
        <v>13</v>
      </c>
      <c r="KM160" s="123" t="str">
        <f t="shared" si="332"/>
        <v/>
      </c>
      <c r="KN160" s="123">
        <v>155</v>
      </c>
      <c r="KO160" s="423"/>
      <c r="KP160" s="423"/>
      <c r="KQ160" s="423"/>
      <c r="KR160" s="423"/>
      <c r="KS160" s="421"/>
      <c r="KT160" s="422"/>
      <c r="KU160" s="269" t="str">
        <f t="shared" si="272"/>
        <v/>
      </c>
      <c r="KV160" s="180">
        <v>1</v>
      </c>
      <c r="KW160" s="269" t="str">
        <f t="shared" si="273"/>
        <v/>
      </c>
      <c r="KX160" s="180">
        <v>1</v>
      </c>
      <c r="KY160" s="181">
        <v>1</v>
      </c>
      <c r="KZ160" s="181">
        <v>1</v>
      </c>
      <c r="LA160" s="183">
        <v>1</v>
      </c>
      <c r="LB160" s="183">
        <v>1</v>
      </c>
      <c r="LC160" s="183">
        <v>1</v>
      </c>
      <c r="LD160" s="183">
        <v>1</v>
      </c>
      <c r="LE160" s="183">
        <v>1</v>
      </c>
      <c r="LF160" s="183">
        <v>1</v>
      </c>
      <c r="LG160" s="192" t="str">
        <f ca="1">IF(ISBLANK(KS160),"",ROUND(AVERAGE(OFFSET(KX160:LF160,0,0,1,ion21Coop!$F$42)),1))</f>
        <v/>
      </c>
      <c r="LH160" s="269" t="str">
        <f t="shared" si="274"/>
        <v/>
      </c>
      <c r="LJ160" s="119">
        <f t="shared" si="312"/>
        <v>14</v>
      </c>
      <c r="LK160" s="123" t="str">
        <f t="shared" si="333"/>
        <v/>
      </c>
      <c r="LL160" s="123">
        <v>155</v>
      </c>
      <c r="LM160" s="423"/>
      <c r="LN160" s="423"/>
      <c r="LO160" s="423"/>
      <c r="LP160" s="423"/>
      <c r="LQ160" s="421"/>
      <c r="LR160" s="422"/>
      <c r="LS160" s="269" t="str">
        <f t="shared" si="275"/>
        <v/>
      </c>
      <c r="LT160" s="180">
        <v>1</v>
      </c>
      <c r="LU160" s="269" t="str">
        <f t="shared" si="276"/>
        <v/>
      </c>
      <c r="LV160" s="180">
        <v>1</v>
      </c>
      <c r="LW160" s="181">
        <v>1</v>
      </c>
      <c r="LX160" s="181">
        <v>1</v>
      </c>
      <c r="LY160" s="183">
        <v>1</v>
      </c>
      <c r="LZ160" s="183">
        <v>1</v>
      </c>
      <c r="MA160" s="183">
        <v>1</v>
      </c>
      <c r="MB160" s="183">
        <v>1</v>
      </c>
      <c r="MC160" s="183">
        <v>1</v>
      </c>
      <c r="MD160" s="183">
        <v>1</v>
      </c>
      <c r="ME160" s="192" t="str">
        <f ca="1">IF(ISBLANK(LQ160),"",ROUND(AVERAGE(OFFSET(LV160:MD160,0,0,1,ion21Coop!$F$42)),1))</f>
        <v/>
      </c>
      <c r="MF160" s="269" t="str">
        <f t="shared" si="277"/>
        <v/>
      </c>
      <c r="MH160" s="119">
        <f t="shared" si="313"/>
        <v>15</v>
      </c>
      <c r="MI160" s="123" t="str">
        <f t="shared" si="334"/>
        <v/>
      </c>
      <c r="MJ160" s="123">
        <v>155</v>
      </c>
      <c r="MK160" s="423"/>
      <c r="ML160" s="423"/>
      <c r="MM160" s="423"/>
      <c r="MN160" s="423"/>
      <c r="MO160" s="421"/>
      <c r="MP160" s="422"/>
      <c r="MQ160" s="269" t="str">
        <f t="shared" si="278"/>
        <v/>
      </c>
      <c r="MR160" s="180">
        <v>1</v>
      </c>
      <c r="MS160" s="269" t="str">
        <f t="shared" si="279"/>
        <v/>
      </c>
      <c r="MT160" s="180">
        <v>1</v>
      </c>
      <c r="MU160" s="181">
        <v>1</v>
      </c>
      <c r="MV160" s="181">
        <v>1</v>
      </c>
      <c r="MW160" s="183">
        <v>1</v>
      </c>
      <c r="MX160" s="183">
        <v>1</v>
      </c>
      <c r="MY160" s="183">
        <v>1</v>
      </c>
      <c r="MZ160" s="183">
        <v>1</v>
      </c>
      <c r="NA160" s="183">
        <v>1</v>
      </c>
      <c r="NB160" s="183">
        <v>1</v>
      </c>
      <c r="NC160" s="192" t="str">
        <f ca="1">IF(ISBLANK(MO160),"",ROUND(AVERAGE(OFFSET(MT160:NB160,0,0,1,ion21Coop!$F$42)),1))</f>
        <v/>
      </c>
      <c r="ND160" s="269" t="str">
        <f t="shared" si="280"/>
        <v/>
      </c>
      <c r="NF160" s="119">
        <f t="shared" si="314"/>
        <v>16</v>
      </c>
      <c r="NG160" s="123" t="str">
        <f t="shared" si="335"/>
        <v/>
      </c>
      <c r="NH160" s="123">
        <v>155</v>
      </c>
      <c r="NI160" s="423"/>
      <c r="NJ160" s="423"/>
      <c r="NK160" s="423"/>
      <c r="NL160" s="423"/>
      <c r="NM160" s="421"/>
      <c r="NN160" s="422"/>
      <c r="NO160" s="269" t="str">
        <f t="shared" si="281"/>
        <v/>
      </c>
      <c r="NP160" s="180">
        <v>1</v>
      </c>
      <c r="NQ160" s="269" t="str">
        <f t="shared" si="282"/>
        <v/>
      </c>
      <c r="NR160" s="180">
        <v>1</v>
      </c>
      <c r="NS160" s="181">
        <v>1</v>
      </c>
      <c r="NT160" s="181">
        <v>1</v>
      </c>
      <c r="NU160" s="183">
        <v>1</v>
      </c>
      <c r="NV160" s="183">
        <v>1</v>
      </c>
      <c r="NW160" s="183">
        <v>1</v>
      </c>
      <c r="NX160" s="183">
        <v>1</v>
      </c>
      <c r="NY160" s="183">
        <v>1</v>
      </c>
      <c r="NZ160" s="183">
        <v>1</v>
      </c>
      <c r="OA160" s="192" t="str">
        <f ca="1">IF(ISBLANK(NM160),"",ROUND(AVERAGE(OFFSET(NR160:NZ160,0,0,1,ion21Coop!$F$42)),1))</f>
        <v/>
      </c>
      <c r="OB160" s="269" t="str">
        <f t="shared" si="283"/>
        <v/>
      </c>
      <c r="OD160" s="119">
        <f t="shared" si="315"/>
        <v>17</v>
      </c>
      <c r="OE160" s="123" t="str">
        <f t="shared" si="336"/>
        <v/>
      </c>
      <c r="OF160" s="123">
        <v>155</v>
      </c>
      <c r="OG160" s="423"/>
      <c r="OH160" s="423"/>
      <c r="OI160" s="423"/>
      <c r="OJ160" s="423"/>
      <c r="OK160" s="421"/>
      <c r="OL160" s="422"/>
      <c r="OM160" s="269" t="str">
        <f t="shared" si="284"/>
        <v/>
      </c>
      <c r="ON160" s="180">
        <v>1</v>
      </c>
      <c r="OO160" s="269" t="str">
        <f t="shared" si="285"/>
        <v/>
      </c>
      <c r="OP160" s="180">
        <v>1</v>
      </c>
      <c r="OQ160" s="181">
        <v>1</v>
      </c>
      <c r="OR160" s="181">
        <v>1</v>
      </c>
      <c r="OS160" s="183">
        <v>1</v>
      </c>
      <c r="OT160" s="183">
        <v>1</v>
      </c>
      <c r="OU160" s="183">
        <v>1</v>
      </c>
      <c r="OV160" s="183">
        <v>1</v>
      </c>
      <c r="OW160" s="183">
        <v>1</v>
      </c>
      <c r="OX160" s="183">
        <v>1</v>
      </c>
      <c r="OY160" s="192" t="str">
        <f ca="1">IF(ISBLANK(OK160),"",ROUND(AVERAGE(OFFSET(OP160:OX160,0,0,1,ion21Coop!$F$42)),1))</f>
        <v/>
      </c>
      <c r="OZ160" s="269" t="str">
        <f t="shared" si="286"/>
        <v/>
      </c>
      <c r="PB160" s="119">
        <f t="shared" si="316"/>
        <v>18</v>
      </c>
      <c r="PC160" s="123" t="str">
        <f t="shared" si="337"/>
        <v/>
      </c>
      <c r="PD160" s="123">
        <v>155</v>
      </c>
      <c r="PE160" s="423"/>
      <c r="PF160" s="423"/>
      <c r="PG160" s="423"/>
      <c r="PH160" s="423"/>
      <c r="PI160" s="421"/>
      <c r="PJ160" s="422"/>
      <c r="PK160" s="269" t="str">
        <f t="shared" si="287"/>
        <v/>
      </c>
      <c r="PL160" s="180">
        <v>1</v>
      </c>
      <c r="PM160" s="269" t="str">
        <f t="shared" si="288"/>
        <v/>
      </c>
      <c r="PN160" s="180">
        <v>1</v>
      </c>
      <c r="PO160" s="181">
        <v>1</v>
      </c>
      <c r="PP160" s="181">
        <v>1</v>
      </c>
      <c r="PQ160" s="183">
        <v>1</v>
      </c>
      <c r="PR160" s="183">
        <v>1</v>
      </c>
      <c r="PS160" s="183">
        <v>1</v>
      </c>
      <c r="PT160" s="183">
        <v>1</v>
      </c>
      <c r="PU160" s="183">
        <v>1</v>
      </c>
      <c r="PV160" s="183">
        <v>1</v>
      </c>
      <c r="PW160" s="192" t="str">
        <f ca="1">IF(ISBLANK(PI160),"",ROUND(AVERAGE(OFFSET(PN160:PV160,0,0,1,ion21Coop!$F$42)),1))</f>
        <v/>
      </c>
      <c r="PX160" s="269" t="str">
        <f t="shared" si="289"/>
        <v/>
      </c>
      <c r="PZ160" s="119">
        <f t="shared" si="317"/>
        <v>19</v>
      </c>
      <c r="QA160" s="123" t="str">
        <f t="shared" si="338"/>
        <v/>
      </c>
      <c r="QB160" s="123">
        <v>155</v>
      </c>
      <c r="QC160" s="423"/>
      <c r="QD160" s="423"/>
      <c r="QE160" s="423"/>
      <c r="QF160" s="423"/>
      <c r="QG160" s="421"/>
      <c r="QH160" s="422"/>
      <c r="QI160" s="269" t="str">
        <f t="shared" si="290"/>
        <v/>
      </c>
      <c r="QJ160" s="180">
        <v>1</v>
      </c>
      <c r="QK160" s="269" t="str">
        <f t="shared" si="291"/>
        <v/>
      </c>
      <c r="QL160" s="180">
        <v>1</v>
      </c>
      <c r="QM160" s="181">
        <v>1</v>
      </c>
      <c r="QN160" s="181">
        <v>1</v>
      </c>
      <c r="QO160" s="183">
        <v>1</v>
      </c>
      <c r="QP160" s="183">
        <v>1</v>
      </c>
      <c r="QQ160" s="183">
        <v>1</v>
      </c>
      <c r="QR160" s="183">
        <v>1</v>
      </c>
      <c r="QS160" s="183">
        <v>1</v>
      </c>
      <c r="QT160" s="183">
        <v>1</v>
      </c>
      <c r="QU160" s="192" t="str">
        <f ca="1">IF(ISBLANK(QG160),"",ROUND(AVERAGE(OFFSET(QL160:QT160,0,0,1,ion21Coop!$F$42)),1))</f>
        <v/>
      </c>
      <c r="QV160" s="269" t="str">
        <f t="shared" si="292"/>
        <v/>
      </c>
      <c r="QX160" s="119">
        <f t="shared" si="318"/>
        <v>20</v>
      </c>
      <c r="QY160" s="123" t="str">
        <f t="shared" si="339"/>
        <v/>
      </c>
      <c r="QZ160" s="123">
        <v>155</v>
      </c>
      <c r="RA160" s="423"/>
      <c r="RB160" s="423"/>
      <c r="RC160" s="423"/>
      <c r="RD160" s="423"/>
      <c r="RE160" s="421"/>
      <c r="RF160" s="422"/>
      <c r="RG160" s="269" t="str">
        <f t="shared" si="293"/>
        <v/>
      </c>
      <c r="RH160" s="180">
        <v>1</v>
      </c>
      <c r="RI160" s="269" t="str">
        <f t="shared" si="294"/>
        <v/>
      </c>
      <c r="RJ160" s="180">
        <v>1</v>
      </c>
      <c r="RK160" s="181">
        <v>1</v>
      </c>
      <c r="RL160" s="181">
        <v>1</v>
      </c>
      <c r="RM160" s="183">
        <v>1</v>
      </c>
      <c r="RN160" s="183">
        <v>1</v>
      </c>
      <c r="RO160" s="183">
        <v>1</v>
      </c>
      <c r="RP160" s="183">
        <v>1</v>
      </c>
      <c r="RQ160" s="183">
        <v>1</v>
      </c>
      <c r="RR160" s="183">
        <v>1</v>
      </c>
      <c r="RS160" s="192" t="str">
        <f ca="1">IF(ISBLANK(RE160),"",ROUND(AVERAGE(OFFSET(RJ160:RR160,0,0,1,ion21Coop!$F$42)),1))</f>
        <v/>
      </c>
      <c r="RT160" s="269" t="str">
        <f t="shared" si="295"/>
        <v/>
      </c>
      <c r="RV160" s="119">
        <f t="shared" si="319"/>
        <v>21</v>
      </c>
      <c r="RW160" s="123" t="str">
        <f t="shared" si="340"/>
        <v/>
      </c>
      <c r="RX160" s="123">
        <v>155</v>
      </c>
      <c r="RY160" s="423"/>
      <c r="RZ160" s="423"/>
      <c r="SA160" s="423"/>
      <c r="SB160" s="423"/>
      <c r="SC160" s="421"/>
      <c r="SD160" s="422"/>
      <c r="SE160" s="269" t="str">
        <f t="shared" si="296"/>
        <v/>
      </c>
      <c r="SF160" s="180">
        <v>1</v>
      </c>
      <c r="SG160" s="269" t="str">
        <f t="shared" si="297"/>
        <v/>
      </c>
      <c r="SH160" s="180">
        <v>1</v>
      </c>
      <c r="SI160" s="181">
        <v>1</v>
      </c>
      <c r="SJ160" s="181">
        <v>1</v>
      </c>
      <c r="SK160" s="183">
        <v>1</v>
      </c>
      <c r="SL160" s="183">
        <v>1</v>
      </c>
      <c r="SM160" s="183">
        <v>1</v>
      </c>
      <c r="SN160" s="183">
        <v>1</v>
      </c>
      <c r="SO160" s="183">
        <v>1</v>
      </c>
      <c r="SP160" s="183">
        <v>1</v>
      </c>
      <c r="SQ160" s="192" t="str">
        <f ca="1">IF(ISBLANK(SC160),"",ROUND(AVERAGE(OFFSET(SH160:SP160,0,0,1,ion21Coop!$F$42)),1))</f>
        <v/>
      </c>
      <c r="SR160" s="269" t="str">
        <f t="shared" si="298"/>
        <v/>
      </c>
      <c r="ST160" s="565"/>
      <c r="SU160" s="565"/>
      <c r="SV160" s="566"/>
      <c r="SW160" s="567"/>
      <c r="SX160" s="565"/>
      <c r="SY160" s="566"/>
      <c r="SZ160" s="568"/>
      <c r="TA160" s="567"/>
      <c r="TB160" s="553"/>
    </row>
    <row r="161" spans="10:522" x14ac:dyDescent="0.3">
      <c r="J161" s="119">
        <f t="shared" si="299"/>
        <v>1</v>
      </c>
      <c r="K161" s="123" t="str">
        <f t="shared" si="320"/>
        <v>YaJo</v>
      </c>
      <c r="L161" s="123">
        <v>156</v>
      </c>
      <c r="M161" s="351"/>
      <c r="N161" s="351"/>
      <c r="O161" s="351"/>
      <c r="P161" s="351"/>
      <c r="Q161" s="369"/>
      <c r="R161" s="370"/>
      <c r="S161" s="269" t="str">
        <f t="shared" si="236"/>
        <v/>
      </c>
      <c r="T161" s="180">
        <v>1</v>
      </c>
      <c r="U161" s="269" t="str">
        <f t="shared" si="237"/>
        <v/>
      </c>
      <c r="V161" s="180">
        <v>1</v>
      </c>
      <c r="W161" s="181">
        <v>1</v>
      </c>
      <c r="X161" s="181">
        <v>1</v>
      </c>
      <c r="Y161" s="183">
        <v>1</v>
      </c>
      <c r="Z161" s="183">
        <v>1</v>
      </c>
      <c r="AA161" s="183">
        <v>1</v>
      </c>
      <c r="AB161" s="183">
        <v>1</v>
      </c>
      <c r="AC161" s="183">
        <v>1</v>
      </c>
      <c r="AD161" s="183">
        <v>1</v>
      </c>
      <c r="AE161" s="192" t="str">
        <f ca="1">IF(ISBLANK(Q161),"",ROUND(AVERAGE(OFFSET(V161:AD161,0,0,1,ion21Coop!$F$42)),1))</f>
        <v/>
      </c>
      <c r="AF161" s="269" t="str">
        <f t="shared" si="238"/>
        <v/>
      </c>
      <c r="AH161" s="119">
        <f t="shared" si="300"/>
        <v>2</v>
      </c>
      <c r="AI161" s="123" t="str">
        <f t="shared" si="321"/>
        <v>GeLo</v>
      </c>
      <c r="AJ161" s="123">
        <v>156</v>
      </c>
      <c r="AK161" s="351"/>
      <c r="AL161" s="351"/>
      <c r="AM161" s="351"/>
      <c r="AN161" s="351"/>
      <c r="AO161" s="369"/>
      <c r="AP161" s="370"/>
      <c r="AQ161" s="269" t="str">
        <f t="shared" si="239"/>
        <v/>
      </c>
      <c r="AR161" s="180">
        <v>1</v>
      </c>
      <c r="AS161" s="269" t="str">
        <f t="shared" si="240"/>
        <v/>
      </c>
      <c r="AT161" s="180">
        <v>1</v>
      </c>
      <c r="AU161" s="181">
        <v>1</v>
      </c>
      <c r="AV161" s="181">
        <v>1</v>
      </c>
      <c r="AW161" s="183">
        <v>1</v>
      </c>
      <c r="AX161" s="183">
        <v>1</v>
      </c>
      <c r="AY161" s="183">
        <v>1</v>
      </c>
      <c r="AZ161" s="183">
        <v>1</v>
      </c>
      <c r="BA161" s="183">
        <v>1</v>
      </c>
      <c r="BB161" s="183">
        <v>1</v>
      </c>
      <c r="BC161" s="192" t="str">
        <f ca="1">IF(ISBLANK(AO161),"",ROUND(AVERAGE(OFFSET(AT161:BB161,0,0,1,ion21Coop!$F$42)),1))</f>
        <v/>
      </c>
      <c r="BD161" s="269" t="str">
        <f t="shared" si="241"/>
        <v/>
      </c>
      <c r="BF161" s="119">
        <f t="shared" si="301"/>
        <v>3</v>
      </c>
      <c r="BG161" s="123" t="str">
        <f t="shared" si="322"/>
        <v>MiDo</v>
      </c>
      <c r="BH161" s="123">
        <v>156</v>
      </c>
      <c r="BI161" s="351"/>
      <c r="BJ161" s="351"/>
      <c r="BK161" s="351"/>
      <c r="BL161" s="351"/>
      <c r="BM161" s="369"/>
      <c r="BN161" s="370"/>
      <c r="BO161" s="269" t="str">
        <f t="shared" si="242"/>
        <v/>
      </c>
      <c r="BP161" s="180">
        <v>1</v>
      </c>
      <c r="BQ161" s="269" t="str">
        <f t="shared" si="243"/>
        <v/>
      </c>
      <c r="BR161" s="180">
        <v>1</v>
      </c>
      <c r="BS161" s="181">
        <v>1</v>
      </c>
      <c r="BT161" s="181">
        <v>1</v>
      </c>
      <c r="BU161" s="183">
        <v>1</v>
      </c>
      <c r="BV161" s="183">
        <v>1</v>
      </c>
      <c r="BW161" s="183">
        <v>1</v>
      </c>
      <c r="BX161" s="183">
        <v>1</v>
      </c>
      <c r="BY161" s="183">
        <v>1</v>
      </c>
      <c r="BZ161" s="183">
        <v>1</v>
      </c>
      <c r="CA161" s="192" t="str">
        <f ca="1">IF(ISBLANK(BM161),"",ROUND(AVERAGE(OFFSET(BR161:BZ161,0,0,1,ion21Coop!$F$42)),1))</f>
        <v/>
      </c>
      <c r="CB161" s="269" t="str">
        <f t="shared" si="244"/>
        <v/>
      </c>
      <c r="CD161" s="119">
        <f t="shared" si="302"/>
        <v>4</v>
      </c>
      <c r="CE161" s="123" t="str">
        <f t="shared" si="323"/>
        <v>EmNi</v>
      </c>
      <c r="CF161" s="123">
        <v>156</v>
      </c>
      <c r="CG161" s="351"/>
      <c r="CH161" s="351"/>
      <c r="CI161" s="351"/>
      <c r="CJ161" s="351"/>
      <c r="CK161" s="369"/>
      <c r="CL161" s="370"/>
      <c r="CM161" s="269" t="str">
        <f t="shared" si="245"/>
        <v/>
      </c>
      <c r="CN161" s="180">
        <v>1</v>
      </c>
      <c r="CO161" s="269" t="str">
        <f t="shared" si="246"/>
        <v/>
      </c>
      <c r="CP161" s="180">
        <v>1</v>
      </c>
      <c r="CQ161" s="181">
        <v>1</v>
      </c>
      <c r="CR161" s="181">
        <v>1</v>
      </c>
      <c r="CS161" s="183">
        <v>1</v>
      </c>
      <c r="CT161" s="183">
        <v>1</v>
      </c>
      <c r="CU161" s="183">
        <v>1</v>
      </c>
      <c r="CV161" s="183">
        <v>1</v>
      </c>
      <c r="CW161" s="183">
        <v>1</v>
      </c>
      <c r="CX161" s="183">
        <v>1</v>
      </c>
      <c r="CY161" s="192" t="str">
        <f ca="1">IF(ISBLANK(CK161),"",ROUND(AVERAGE(OFFSET(CP161:CX161,0,0,1,ion21Coop!$F$42)),1))</f>
        <v/>
      </c>
      <c r="CZ161" s="269" t="str">
        <f t="shared" si="247"/>
        <v/>
      </c>
      <c r="DB161" s="119">
        <f t="shared" si="303"/>
        <v>5</v>
      </c>
      <c r="DC161" s="123" t="str">
        <f t="shared" si="324"/>
        <v>HeJe</v>
      </c>
      <c r="DD161" s="123">
        <v>156</v>
      </c>
      <c r="DE161" s="423"/>
      <c r="DF161" s="423"/>
      <c r="DG161" s="423"/>
      <c r="DH161" s="423"/>
      <c r="DI161" s="421"/>
      <c r="DJ161" s="422"/>
      <c r="DK161" s="269" t="str">
        <f t="shared" si="248"/>
        <v/>
      </c>
      <c r="DL161" s="180">
        <v>1</v>
      </c>
      <c r="DM161" s="269" t="str">
        <f t="shared" si="249"/>
        <v/>
      </c>
      <c r="DN161" s="180">
        <v>1</v>
      </c>
      <c r="DO161" s="181">
        <v>1</v>
      </c>
      <c r="DP161" s="181">
        <v>1</v>
      </c>
      <c r="DQ161" s="183">
        <v>1</v>
      </c>
      <c r="DR161" s="183">
        <v>1</v>
      </c>
      <c r="DS161" s="183">
        <v>1</v>
      </c>
      <c r="DT161" s="183">
        <v>1</v>
      </c>
      <c r="DU161" s="183">
        <v>1</v>
      </c>
      <c r="DV161" s="183">
        <v>1</v>
      </c>
      <c r="DW161" s="192" t="str">
        <f ca="1">IF(ISBLANK(DI161),"",ROUND(AVERAGE(OFFSET(DN161:DV161,0,0,1,ion21Coop!$F$42)),1))</f>
        <v/>
      </c>
      <c r="DX161" s="269" t="str">
        <f t="shared" si="250"/>
        <v/>
      </c>
      <c r="DZ161" s="119">
        <f t="shared" si="304"/>
        <v>6</v>
      </c>
      <c r="EA161" s="123" t="str">
        <f t="shared" si="325"/>
        <v/>
      </c>
      <c r="EB161" s="123">
        <v>156</v>
      </c>
      <c r="EC161" s="423"/>
      <c r="ED161" s="423"/>
      <c r="EE161" s="423"/>
      <c r="EF161" s="423"/>
      <c r="EG161" s="421"/>
      <c r="EH161" s="422"/>
      <c r="EI161" s="269" t="str">
        <f t="shared" si="251"/>
        <v/>
      </c>
      <c r="EJ161" s="180">
        <v>1</v>
      </c>
      <c r="EK161" s="269" t="str">
        <f t="shared" si="252"/>
        <v/>
      </c>
      <c r="EL161" s="180">
        <v>1</v>
      </c>
      <c r="EM161" s="181">
        <v>1</v>
      </c>
      <c r="EN161" s="181">
        <v>1</v>
      </c>
      <c r="EO161" s="183">
        <v>1</v>
      </c>
      <c r="EP161" s="183">
        <v>1</v>
      </c>
      <c r="EQ161" s="183">
        <v>1</v>
      </c>
      <c r="ER161" s="183">
        <v>1</v>
      </c>
      <c r="ES161" s="183">
        <v>1</v>
      </c>
      <c r="ET161" s="183">
        <v>1</v>
      </c>
      <c r="EU161" s="192" t="str">
        <f ca="1">IF(ISBLANK(EG161),"",ROUND(AVERAGE(OFFSET(EL161:ET161,0,0,1,ion21Coop!$F$42)),1))</f>
        <v/>
      </c>
      <c r="EV161" s="269" t="str">
        <f t="shared" si="253"/>
        <v/>
      </c>
      <c r="EX161" s="119">
        <f t="shared" si="305"/>
        <v>7</v>
      </c>
      <c r="EY161" s="123" t="str">
        <f t="shared" si="326"/>
        <v/>
      </c>
      <c r="EZ161" s="123">
        <v>156</v>
      </c>
      <c r="FA161" s="423"/>
      <c r="FB161" s="423"/>
      <c r="FC161" s="423"/>
      <c r="FD161" s="423"/>
      <c r="FE161" s="421"/>
      <c r="FF161" s="422"/>
      <c r="FG161" s="269" t="str">
        <f t="shared" si="254"/>
        <v/>
      </c>
      <c r="FH161" s="180">
        <v>1</v>
      </c>
      <c r="FI161" s="269" t="str">
        <f t="shared" si="255"/>
        <v/>
      </c>
      <c r="FJ161" s="180">
        <v>1</v>
      </c>
      <c r="FK161" s="181">
        <v>1</v>
      </c>
      <c r="FL161" s="181">
        <v>1</v>
      </c>
      <c r="FM161" s="183">
        <v>1</v>
      </c>
      <c r="FN161" s="183">
        <v>1</v>
      </c>
      <c r="FO161" s="183">
        <v>1</v>
      </c>
      <c r="FP161" s="183">
        <v>1</v>
      </c>
      <c r="FQ161" s="183">
        <v>1</v>
      </c>
      <c r="FR161" s="183">
        <v>1</v>
      </c>
      <c r="FS161" s="192" t="str">
        <f ca="1">IF(ISBLANK(FE161),"",ROUND(AVERAGE(OFFSET(FJ161:FR161,0,0,1,ion21Coop!$F$42)),1))</f>
        <v/>
      </c>
      <c r="FT161" s="269" t="str">
        <f t="shared" si="256"/>
        <v/>
      </c>
      <c r="FV161" s="119">
        <f t="shared" si="306"/>
        <v>8</v>
      </c>
      <c r="FW161" s="123" t="str">
        <f t="shared" si="327"/>
        <v/>
      </c>
      <c r="FX161" s="123">
        <v>156</v>
      </c>
      <c r="FY161" s="423"/>
      <c r="FZ161" s="423"/>
      <c r="GA161" s="423"/>
      <c r="GB161" s="423"/>
      <c r="GC161" s="421"/>
      <c r="GD161" s="422"/>
      <c r="GE161" s="269" t="str">
        <f t="shared" si="257"/>
        <v/>
      </c>
      <c r="GF161" s="180">
        <v>1</v>
      </c>
      <c r="GG161" s="269" t="str">
        <f t="shared" si="258"/>
        <v/>
      </c>
      <c r="GH161" s="180">
        <v>1</v>
      </c>
      <c r="GI161" s="181">
        <v>1</v>
      </c>
      <c r="GJ161" s="181">
        <v>1</v>
      </c>
      <c r="GK161" s="183">
        <v>1</v>
      </c>
      <c r="GL161" s="183">
        <v>1</v>
      </c>
      <c r="GM161" s="183">
        <v>1</v>
      </c>
      <c r="GN161" s="183">
        <v>1</v>
      </c>
      <c r="GO161" s="183">
        <v>1</v>
      </c>
      <c r="GP161" s="183">
        <v>1</v>
      </c>
      <c r="GQ161" s="192" t="str">
        <f ca="1">IF(ISBLANK(GC161),"",ROUND(AVERAGE(OFFSET(GH161:GP161,0,0,1,ion21Coop!$F$42)),1))</f>
        <v/>
      </c>
      <c r="GR161" s="269" t="str">
        <f t="shared" si="259"/>
        <v/>
      </c>
      <c r="GT161" s="119">
        <f t="shared" si="307"/>
        <v>9</v>
      </c>
      <c r="GU161" s="123" t="str">
        <f t="shared" si="328"/>
        <v/>
      </c>
      <c r="GV161" s="123">
        <v>156</v>
      </c>
      <c r="GW161" s="423"/>
      <c r="GX161" s="423"/>
      <c r="GY161" s="423"/>
      <c r="GZ161" s="423"/>
      <c r="HA161" s="421"/>
      <c r="HB161" s="422"/>
      <c r="HC161" s="269" t="str">
        <f t="shared" si="260"/>
        <v/>
      </c>
      <c r="HD161" s="180">
        <v>1</v>
      </c>
      <c r="HE161" s="269" t="str">
        <f t="shared" si="261"/>
        <v/>
      </c>
      <c r="HF161" s="180">
        <v>1</v>
      </c>
      <c r="HG161" s="181">
        <v>1</v>
      </c>
      <c r="HH161" s="181">
        <v>1</v>
      </c>
      <c r="HI161" s="183">
        <v>1</v>
      </c>
      <c r="HJ161" s="183">
        <v>1</v>
      </c>
      <c r="HK161" s="183">
        <v>1</v>
      </c>
      <c r="HL161" s="183">
        <v>1</v>
      </c>
      <c r="HM161" s="183">
        <v>1</v>
      </c>
      <c r="HN161" s="183">
        <v>1</v>
      </c>
      <c r="HO161" s="192" t="str">
        <f ca="1">IF(ISBLANK(HA161),"",ROUND(AVERAGE(OFFSET(HF161:HN161,0,0,1,ion21Coop!$F$42)),1))</f>
        <v/>
      </c>
      <c r="HP161" s="269" t="str">
        <f t="shared" si="262"/>
        <v/>
      </c>
      <c r="HR161" s="119">
        <f t="shared" si="308"/>
        <v>10</v>
      </c>
      <c r="HS161" s="123" t="str">
        <f t="shared" si="329"/>
        <v/>
      </c>
      <c r="HT161" s="123">
        <v>156</v>
      </c>
      <c r="HU161" s="423"/>
      <c r="HV161" s="423"/>
      <c r="HW161" s="423"/>
      <c r="HX161" s="423"/>
      <c r="HY161" s="421"/>
      <c r="HZ161" s="422"/>
      <c r="IA161" s="269" t="str">
        <f t="shared" si="263"/>
        <v/>
      </c>
      <c r="IB161" s="180">
        <v>1</v>
      </c>
      <c r="IC161" s="269" t="str">
        <f t="shared" si="264"/>
        <v/>
      </c>
      <c r="ID161" s="180">
        <v>1</v>
      </c>
      <c r="IE161" s="181">
        <v>1</v>
      </c>
      <c r="IF161" s="181">
        <v>1</v>
      </c>
      <c r="IG161" s="183">
        <v>1</v>
      </c>
      <c r="IH161" s="183">
        <v>1</v>
      </c>
      <c r="II161" s="183">
        <v>1</v>
      </c>
      <c r="IJ161" s="183">
        <v>1</v>
      </c>
      <c r="IK161" s="183">
        <v>1</v>
      </c>
      <c r="IL161" s="183">
        <v>1</v>
      </c>
      <c r="IM161" s="192" t="str">
        <f ca="1">IF(ISBLANK(HY161),"",ROUND(AVERAGE(OFFSET(ID161:IL161,0,0,1,ion21Coop!$F$42)),1))</f>
        <v/>
      </c>
      <c r="IN161" s="269" t="str">
        <f t="shared" si="265"/>
        <v/>
      </c>
      <c r="IP161" s="119">
        <f t="shared" si="309"/>
        <v>11</v>
      </c>
      <c r="IQ161" s="123" t="str">
        <f t="shared" si="330"/>
        <v/>
      </c>
      <c r="IR161" s="123">
        <v>156</v>
      </c>
      <c r="IS161" s="423"/>
      <c r="IT161" s="423"/>
      <c r="IU161" s="423"/>
      <c r="IV161" s="423"/>
      <c r="IW161" s="421"/>
      <c r="IX161" s="422"/>
      <c r="IY161" s="269" t="str">
        <f t="shared" si="266"/>
        <v/>
      </c>
      <c r="IZ161" s="180">
        <v>1</v>
      </c>
      <c r="JA161" s="269" t="str">
        <f t="shared" si="267"/>
        <v/>
      </c>
      <c r="JB161" s="180">
        <v>1</v>
      </c>
      <c r="JC161" s="181">
        <v>1</v>
      </c>
      <c r="JD161" s="181">
        <v>1</v>
      </c>
      <c r="JE161" s="183">
        <v>1</v>
      </c>
      <c r="JF161" s="183">
        <v>1</v>
      </c>
      <c r="JG161" s="183">
        <v>1</v>
      </c>
      <c r="JH161" s="183">
        <v>1</v>
      </c>
      <c r="JI161" s="183">
        <v>1</v>
      </c>
      <c r="JJ161" s="183">
        <v>1</v>
      </c>
      <c r="JK161" s="192" t="str">
        <f ca="1">IF(ISBLANK(IW161),"",ROUND(AVERAGE(OFFSET(JB161:JJ161,0,0,1,ion21Coop!$F$42)),1))</f>
        <v/>
      </c>
      <c r="JL161" s="269" t="str">
        <f t="shared" si="268"/>
        <v/>
      </c>
      <c r="JN161" s="119">
        <f t="shared" si="310"/>
        <v>12</v>
      </c>
      <c r="JO161" s="123" t="str">
        <f t="shared" si="331"/>
        <v/>
      </c>
      <c r="JP161" s="123">
        <v>156</v>
      </c>
      <c r="JQ161" s="423"/>
      <c r="JR161" s="423"/>
      <c r="JS161" s="423"/>
      <c r="JT161" s="423"/>
      <c r="JU161" s="421"/>
      <c r="JV161" s="422"/>
      <c r="JW161" s="269" t="str">
        <f t="shared" si="269"/>
        <v/>
      </c>
      <c r="JX161" s="180">
        <v>1</v>
      </c>
      <c r="JY161" s="269" t="str">
        <f t="shared" si="270"/>
        <v/>
      </c>
      <c r="JZ161" s="180">
        <v>1</v>
      </c>
      <c r="KA161" s="181">
        <v>1</v>
      </c>
      <c r="KB161" s="181">
        <v>1</v>
      </c>
      <c r="KC161" s="183">
        <v>1</v>
      </c>
      <c r="KD161" s="183">
        <v>1</v>
      </c>
      <c r="KE161" s="183">
        <v>1</v>
      </c>
      <c r="KF161" s="183">
        <v>1</v>
      </c>
      <c r="KG161" s="183">
        <v>1</v>
      </c>
      <c r="KH161" s="183">
        <v>1</v>
      </c>
      <c r="KI161" s="192" t="str">
        <f ca="1">IF(ISBLANK(JU161),"",ROUND(AVERAGE(OFFSET(JZ161:KH161,0,0,1,ion21Coop!$F$42)),1))</f>
        <v/>
      </c>
      <c r="KJ161" s="269" t="str">
        <f t="shared" si="271"/>
        <v/>
      </c>
      <c r="KL161" s="119">
        <f t="shared" si="311"/>
        <v>13</v>
      </c>
      <c r="KM161" s="123" t="str">
        <f t="shared" si="332"/>
        <v/>
      </c>
      <c r="KN161" s="123">
        <v>156</v>
      </c>
      <c r="KO161" s="423"/>
      <c r="KP161" s="423"/>
      <c r="KQ161" s="423"/>
      <c r="KR161" s="423"/>
      <c r="KS161" s="421"/>
      <c r="KT161" s="422"/>
      <c r="KU161" s="269" t="str">
        <f t="shared" si="272"/>
        <v/>
      </c>
      <c r="KV161" s="180">
        <v>1</v>
      </c>
      <c r="KW161" s="269" t="str">
        <f t="shared" si="273"/>
        <v/>
      </c>
      <c r="KX161" s="180">
        <v>1</v>
      </c>
      <c r="KY161" s="181">
        <v>1</v>
      </c>
      <c r="KZ161" s="181">
        <v>1</v>
      </c>
      <c r="LA161" s="183">
        <v>1</v>
      </c>
      <c r="LB161" s="183">
        <v>1</v>
      </c>
      <c r="LC161" s="183">
        <v>1</v>
      </c>
      <c r="LD161" s="183">
        <v>1</v>
      </c>
      <c r="LE161" s="183">
        <v>1</v>
      </c>
      <c r="LF161" s="183">
        <v>1</v>
      </c>
      <c r="LG161" s="192" t="str">
        <f ca="1">IF(ISBLANK(KS161),"",ROUND(AVERAGE(OFFSET(KX161:LF161,0,0,1,ion21Coop!$F$42)),1))</f>
        <v/>
      </c>
      <c r="LH161" s="269" t="str">
        <f t="shared" si="274"/>
        <v/>
      </c>
      <c r="LJ161" s="119">
        <f t="shared" si="312"/>
        <v>14</v>
      </c>
      <c r="LK161" s="123" t="str">
        <f t="shared" si="333"/>
        <v/>
      </c>
      <c r="LL161" s="123">
        <v>156</v>
      </c>
      <c r="LM161" s="423"/>
      <c r="LN161" s="423"/>
      <c r="LO161" s="423"/>
      <c r="LP161" s="423"/>
      <c r="LQ161" s="421"/>
      <c r="LR161" s="422"/>
      <c r="LS161" s="269" t="str">
        <f t="shared" si="275"/>
        <v/>
      </c>
      <c r="LT161" s="180">
        <v>1</v>
      </c>
      <c r="LU161" s="269" t="str">
        <f t="shared" si="276"/>
        <v/>
      </c>
      <c r="LV161" s="180">
        <v>1</v>
      </c>
      <c r="LW161" s="181">
        <v>1</v>
      </c>
      <c r="LX161" s="181">
        <v>1</v>
      </c>
      <c r="LY161" s="183">
        <v>1</v>
      </c>
      <c r="LZ161" s="183">
        <v>1</v>
      </c>
      <c r="MA161" s="183">
        <v>1</v>
      </c>
      <c r="MB161" s="183">
        <v>1</v>
      </c>
      <c r="MC161" s="183">
        <v>1</v>
      </c>
      <c r="MD161" s="183">
        <v>1</v>
      </c>
      <c r="ME161" s="192" t="str">
        <f ca="1">IF(ISBLANK(LQ161),"",ROUND(AVERAGE(OFFSET(LV161:MD161,0,0,1,ion21Coop!$F$42)),1))</f>
        <v/>
      </c>
      <c r="MF161" s="269" t="str">
        <f t="shared" si="277"/>
        <v/>
      </c>
      <c r="MH161" s="119">
        <f t="shared" si="313"/>
        <v>15</v>
      </c>
      <c r="MI161" s="123" t="str">
        <f t="shared" si="334"/>
        <v/>
      </c>
      <c r="MJ161" s="123">
        <v>156</v>
      </c>
      <c r="MK161" s="423"/>
      <c r="ML161" s="423"/>
      <c r="MM161" s="423"/>
      <c r="MN161" s="423"/>
      <c r="MO161" s="421"/>
      <c r="MP161" s="422"/>
      <c r="MQ161" s="269" t="str">
        <f t="shared" si="278"/>
        <v/>
      </c>
      <c r="MR161" s="180">
        <v>1</v>
      </c>
      <c r="MS161" s="269" t="str">
        <f t="shared" si="279"/>
        <v/>
      </c>
      <c r="MT161" s="180">
        <v>1</v>
      </c>
      <c r="MU161" s="181">
        <v>1</v>
      </c>
      <c r="MV161" s="181">
        <v>1</v>
      </c>
      <c r="MW161" s="183">
        <v>1</v>
      </c>
      <c r="MX161" s="183">
        <v>1</v>
      </c>
      <c r="MY161" s="183">
        <v>1</v>
      </c>
      <c r="MZ161" s="183">
        <v>1</v>
      </c>
      <c r="NA161" s="183">
        <v>1</v>
      </c>
      <c r="NB161" s="183">
        <v>1</v>
      </c>
      <c r="NC161" s="192" t="str">
        <f ca="1">IF(ISBLANK(MO161),"",ROUND(AVERAGE(OFFSET(MT161:NB161,0,0,1,ion21Coop!$F$42)),1))</f>
        <v/>
      </c>
      <c r="ND161" s="269" t="str">
        <f t="shared" si="280"/>
        <v/>
      </c>
      <c r="NF161" s="119">
        <f t="shared" si="314"/>
        <v>16</v>
      </c>
      <c r="NG161" s="123" t="str">
        <f t="shared" si="335"/>
        <v/>
      </c>
      <c r="NH161" s="123">
        <v>156</v>
      </c>
      <c r="NI161" s="423"/>
      <c r="NJ161" s="423"/>
      <c r="NK161" s="423"/>
      <c r="NL161" s="423"/>
      <c r="NM161" s="421"/>
      <c r="NN161" s="422"/>
      <c r="NO161" s="269" t="str">
        <f t="shared" si="281"/>
        <v/>
      </c>
      <c r="NP161" s="180">
        <v>1</v>
      </c>
      <c r="NQ161" s="269" t="str">
        <f t="shared" si="282"/>
        <v/>
      </c>
      <c r="NR161" s="180">
        <v>1</v>
      </c>
      <c r="NS161" s="181">
        <v>1</v>
      </c>
      <c r="NT161" s="181">
        <v>1</v>
      </c>
      <c r="NU161" s="183">
        <v>1</v>
      </c>
      <c r="NV161" s="183">
        <v>1</v>
      </c>
      <c r="NW161" s="183">
        <v>1</v>
      </c>
      <c r="NX161" s="183">
        <v>1</v>
      </c>
      <c r="NY161" s="183">
        <v>1</v>
      </c>
      <c r="NZ161" s="183">
        <v>1</v>
      </c>
      <c r="OA161" s="192" t="str">
        <f ca="1">IF(ISBLANK(NM161),"",ROUND(AVERAGE(OFFSET(NR161:NZ161,0,0,1,ion21Coop!$F$42)),1))</f>
        <v/>
      </c>
      <c r="OB161" s="269" t="str">
        <f t="shared" si="283"/>
        <v/>
      </c>
      <c r="OD161" s="119">
        <f t="shared" si="315"/>
        <v>17</v>
      </c>
      <c r="OE161" s="123" t="str">
        <f t="shared" si="336"/>
        <v/>
      </c>
      <c r="OF161" s="123">
        <v>156</v>
      </c>
      <c r="OG161" s="423"/>
      <c r="OH161" s="423"/>
      <c r="OI161" s="423"/>
      <c r="OJ161" s="423"/>
      <c r="OK161" s="421"/>
      <c r="OL161" s="422"/>
      <c r="OM161" s="269" t="str">
        <f t="shared" si="284"/>
        <v/>
      </c>
      <c r="ON161" s="180">
        <v>1</v>
      </c>
      <c r="OO161" s="269" t="str">
        <f t="shared" si="285"/>
        <v/>
      </c>
      <c r="OP161" s="180">
        <v>1</v>
      </c>
      <c r="OQ161" s="181">
        <v>1</v>
      </c>
      <c r="OR161" s="181">
        <v>1</v>
      </c>
      <c r="OS161" s="183">
        <v>1</v>
      </c>
      <c r="OT161" s="183">
        <v>1</v>
      </c>
      <c r="OU161" s="183">
        <v>1</v>
      </c>
      <c r="OV161" s="183">
        <v>1</v>
      </c>
      <c r="OW161" s="183">
        <v>1</v>
      </c>
      <c r="OX161" s="183">
        <v>1</v>
      </c>
      <c r="OY161" s="192" t="str">
        <f ca="1">IF(ISBLANK(OK161),"",ROUND(AVERAGE(OFFSET(OP161:OX161,0,0,1,ion21Coop!$F$42)),1))</f>
        <v/>
      </c>
      <c r="OZ161" s="269" t="str">
        <f t="shared" si="286"/>
        <v/>
      </c>
      <c r="PB161" s="119">
        <f t="shared" si="316"/>
        <v>18</v>
      </c>
      <c r="PC161" s="123" t="str">
        <f t="shared" si="337"/>
        <v/>
      </c>
      <c r="PD161" s="123">
        <v>156</v>
      </c>
      <c r="PE161" s="423"/>
      <c r="PF161" s="423"/>
      <c r="PG161" s="423"/>
      <c r="PH161" s="423"/>
      <c r="PI161" s="421"/>
      <c r="PJ161" s="422"/>
      <c r="PK161" s="269" t="str">
        <f t="shared" si="287"/>
        <v/>
      </c>
      <c r="PL161" s="180">
        <v>1</v>
      </c>
      <c r="PM161" s="269" t="str">
        <f t="shared" si="288"/>
        <v/>
      </c>
      <c r="PN161" s="180">
        <v>1</v>
      </c>
      <c r="PO161" s="181">
        <v>1</v>
      </c>
      <c r="PP161" s="181">
        <v>1</v>
      </c>
      <c r="PQ161" s="183">
        <v>1</v>
      </c>
      <c r="PR161" s="183">
        <v>1</v>
      </c>
      <c r="PS161" s="183">
        <v>1</v>
      </c>
      <c r="PT161" s="183">
        <v>1</v>
      </c>
      <c r="PU161" s="183">
        <v>1</v>
      </c>
      <c r="PV161" s="183">
        <v>1</v>
      </c>
      <c r="PW161" s="192" t="str">
        <f ca="1">IF(ISBLANK(PI161),"",ROUND(AVERAGE(OFFSET(PN161:PV161,0,0,1,ion21Coop!$F$42)),1))</f>
        <v/>
      </c>
      <c r="PX161" s="269" t="str">
        <f t="shared" si="289"/>
        <v/>
      </c>
      <c r="PZ161" s="119">
        <f t="shared" si="317"/>
        <v>19</v>
      </c>
      <c r="QA161" s="123" t="str">
        <f t="shared" si="338"/>
        <v/>
      </c>
      <c r="QB161" s="123">
        <v>156</v>
      </c>
      <c r="QC161" s="423"/>
      <c r="QD161" s="423"/>
      <c r="QE161" s="423"/>
      <c r="QF161" s="423"/>
      <c r="QG161" s="421"/>
      <c r="QH161" s="422"/>
      <c r="QI161" s="269" t="str">
        <f t="shared" si="290"/>
        <v/>
      </c>
      <c r="QJ161" s="180">
        <v>1</v>
      </c>
      <c r="QK161" s="269" t="str">
        <f t="shared" si="291"/>
        <v/>
      </c>
      <c r="QL161" s="180">
        <v>1</v>
      </c>
      <c r="QM161" s="181">
        <v>1</v>
      </c>
      <c r="QN161" s="181">
        <v>1</v>
      </c>
      <c r="QO161" s="183">
        <v>1</v>
      </c>
      <c r="QP161" s="183">
        <v>1</v>
      </c>
      <c r="QQ161" s="183">
        <v>1</v>
      </c>
      <c r="QR161" s="183">
        <v>1</v>
      </c>
      <c r="QS161" s="183">
        <v>1</v>
      </c>
      <c r="QT161" s="183">
        <v>1</v>
      </c>
      <c r="QU161" s="192" t="str">
        <f ca="1">IF(ISBLANK(QG161),"",ROUND(AVERAGE(OFFSET(QL161:QT161,0,0,1,ion21Coop!$F$42)),1))</f>
        <v/>
      </c>
      <c r="QV161" s="269" t="str">
        <f t="shared" si="292"/>
        <v/>
      </c>
      <c r="QX161" s="119">
        <f t="shared" si="318"/>
        <v>20</v>
      </c>
      <c r="QY161" s="123" t="str">
        <f t="shared" si="339"/>
        <v/>
      </c>
      <c r="QZ161" s="123">
        <v>156</v>
      </c>
      <c r="RA161" s="423"/>
      <c r="RB161" s="423"/>
      <c r="RC161" s="423"/>
      <c r="RD161" s="423"/>
      <c r="RE161" s="421"/>
      <c r="RF161" s="422"/>
      <c r="RG161" s="269" t="str">
        <f t="shared" si="293"/>
        <v/>
      </c>
      <c r="RH161" s="180">
        <v>1</v>
      </c>
      <c r="RI161" s="269" t="str">
        <f t="shared" si="294"/>
        <v/>
      </c>
      <c r="RJ161" s="180">
        <v>1</v>
      </c>
      <c r="RK161" s="181">
        <v>1</v>
      </c>
      <c r="RL161" s="181">
        <v>1</v>
      </c>
      <c r="RM161" s="183">
        <v>1</v>
      </c>
      <c r="RN161" s="183">
        <v>1</v>
      </c>
      <c r="RO161" s="183">
        <v>1</v>
      </c>
      <c r="RP161" s="183">
        <v>1</v>
      </c>
      <c r="RQ161" s="183">
        <v>1</v>
      </c>
      <c r="RR161" s="183">
        <v>1</v>
      </c>
      <c r="RS161" s="192" t="str">
        <f ca="1">IF(ISBLANK(RE161),"",ROUND(AVERAGE(OFFSET(RJ161:RR161,0,0,1,ion21Coop!$F$42)),1))</f>
        <v/>
      </c>
      <c r="RT161" s="269" t="str">
        <f t="shared" si="295"/>
        <v/>
      </c>
      <c r="RV161" s="119">
        <f t="shared" si="319"/>
        <v>21</v>
      </c>
      <c r="RW161" s="123" t="str">
        <f t="shared" si="340"/>
        <v/>
      </c>
      <c r="RX161" s="123">
        <v>156</v>
      </c>
      <c r="RY161" s="423"/>
      <c r="RZ161" s="423"/>
      <c r="SA161" s="423"/>
      <c r="SB161" s="423"/>
      <c r="SC161" s="421"/>
      <c r="SD161" s="422"/>
      <c r="SE161" s="269" t="str">
        <f t="shared" si="296"/>
        <v/>
      </c>
      <c r="SF161" s="180">
        <v>1</v>
      </c>
      <c r="SG161" s="269" t="str">
        <f t="shared" si="297"/>
        <v/>
      </c>
      <c r="SH161" s="180">
        <v>1</v>
      </c>
      <c r="SI161" s="181">
        <v>1</v>
      </c>
      <c r="SJ161" s="181">
        <v>1</v>
      </c>
      <c r="SK161" s="183">
        <v>1</v>
      </c>
      <c r="SL161" s="183">
        <v>1</v>
      </c>
      <c r="SM161" s="183">
        <v>1</v>
      </c>
      <c r="SN161" s="183">
        <v>1</v>
      </c>
      <c r="SO161" s="183">
        <v>1</v>
      </c>
      <c r="SP161" s="183">
        <v>1</v>
      </c>
      <c r="SQ161" s="192" t="str">
        <f ca="1">IF(ISBLANK(SC161),"",ROUND(AVERAGE(OFFSET(SH161:SP161,0,0,1,ion21Coop!$F$42)),1))</f>
        <v/>
      </c>
      <c r="SR161" s="269" t="str">
        <f t="shared" si="298"/>
        <v/>
      </c>
      <c r="ST161" s="565"/>
      <c r="SU161" s="565"/>
      <c r="SV161" s="566"/>
      <c r="SW161" s="567"/>
      <c r="SX161" s="565"/>
      <c r="SY161" s="566"/>
      <c r="SZ161" s="568"/>
      <c r="TA161" s="567"/>
      <c r="TB161" s="553"/>
    </row>
    <row r="162" spans="10:522" x14ac:dyDescent="0.3">
      <c r="J162" s="119">
        <f t="shared" si="299"/>
        <v>1</v>
      </c>
      <c r="K162" s="123" t="str">
        <f t="shared" si="320"/>
        <v>YaJo</v>
      </c>
      <c r="L162" s="123">
        <v>157</v>
      </c>
      <c r="M162" s="351"/>
      <c r="N162" s="351"/>
      <c r="O162" s="351"/>
      <c r="P162" s="351"/>
      <c r="Q162" s="369"/>
      <c r="R162" s="370"/>
      <c r="S162" s="269" t="str">
        <f t="shared" si="236"/>
        <v/>
      </c>
      <c r="T162" s="180">
        <v>1</v>
      </c>
      <c r="U162" s="269" t="str">
        <f t="shared" si="237"/>
        <v/>
      </c>
      <c r="V162" s="180">
        <v>1</v>
      </c>
      <c r="W162" s="181">
        <v>1</v>
      </c>
      <c r="X162" s="181">
        <v>1</v>
      </c>
      <c r="Y162" s="183">
        <v>1</v>
      </c>
      <c r="Z162" s="183">
        <v>1</v>
      </c>
      <c r="AA162" s="183">
        <v>1</v>
      </c>
      <c r="AB162" s="183">
        <v>1</v>
      </c>
      <c r="AC162" s="183">
        <v>1</v>
      </c>
      <c r="AD162" s="183">
        <v>1</v>
      </c>
      <c r="AE162" s="192" t="str">
        <f ca="1">IF(ISBLANK(Q162),"",ROUND(AVERAGE(OFFSET(V162:AD162,0,0,1,ion21Coop!$F$42)),1))</f>
        <v/>
      </c>
      <c r="AF162" s="269" t="str">
        <f t="shared" si="238"/>
        <v/>
      </c>
      <c r="AH162" s="119">
        <f t="shared" si="300"/>
        <v>2</v>
      </c>
      <c r="AI162" s="123" t="str">
        <f t="shared" si="321"/>
        <v>GeLo</v>
      </c>
      <c r="AJ162" s="123">
        <v>157</v>
      </c>
      <c r="AK162" s="351"/>
      <c r="AL162" s="351"/>
      <c r="AM162" s="351"/>
      <c r="AN162" s="351"/>
      <c r="AO162" s="369"/>
      <c r="AP162" s="370"/>
      <c r="AQ162" s="269" t="str">
        <f t="shared" si="239"/>
        <v/>
      </c>
      <c r="AR162" s="180">
        <v>1</v>
      </c>
      <c r="AS162" s="269" t="str">
        <f t="shared" si="240"/>
        <v/>
      </c>
      <c r="AT162" s="180">
        <v>1</v>
      </c>
      <c r="AU162" s="181">
        <v>1</v>
      </c>
      <c r="AV162" s="181">
        <v>1</v>
      </c>
      <c r="AW162" s="183">
        <v>1</v>
      </c>
      <c r="AX162" s="183">
        <v>1</v>
      </c>
      <c r="AY162" s="183">
        <v>1</v>
      </c>
      <c r="AZ162" s="183">
        <v>1</v>
      </c>
      <c r="BA162" s="183">
        <v>1</v>
      </c>
      <c r="BB162" s="183">
        <v>1</v>
      </c>
      <c r="BC162" s="192" t="str">
        <f ca="1">IF(ISBLANK(AO162),"",ROUND(AVERAGE(OFFSET(AT162:BB162,0,0,1,ion21Coop!$F$42)),1))</f>
        <v/>
      </c>
      <c r="BD162" s="269" t="str">
        <f t="shared" si="241"/>
        <v/>
      </c>
      <c r="BF162" s="119">
        <f t="shared" si="301"/>
        <v>3</v>
      </c>
      <c r="BG162" s="123" t="str">
        <f t="shared" si="322"/>
        <v>MiDo</v>
      </c>
      <c r="BH162" s="123">
        <v>157</v>
      </c>
      <c r="BI162" s="351"/>
      <c r="BJ162" s="351"/>
      <c r="BK162" s="351"/>
      <c r="BL162" s="351"/>
      <c r="BM162" s="369"/>
      <c r="BN162" s="370"/>
      <c r="BO162" s="269" t="str">
        <f t="shared" si="242"/>
        <v/>
      </c>
      <c r="BP162" s="180">
        <v>1</v>
      </c>
      <c r="BQ162" s="269" t="str">
        <f t="shared" si="243"/>
        <v/>
      </c>
      <c r="BR162" s="180">
        <v>1</v>
      </c>
      <c r="BS162" s="181">
        <v>1</v>
      </c>
      <c r="BT162" s="181">
        <v>1</v>
      </c>
      <c r="BU162" s="183">
        <v>1</v>
      </c>
      <c r="BV162" s="183">
        <v>1</v>
      </c>
      <c r="BW162" s="183">
        <v>1</v>
      </c>
      <c r="BX162" s="183">
        <v>1</v>
      </c>
      <c r="BY162" s="183">
        <v>1</v>
      </c>
      <c r="BZ162" s="183">
        <v>1</v>
      </c>
      <c r="CA162" s="192" t="str">
        <f ca="1">IF(ISBLANK(BM162),"",ROUND(AVERAGE(OFFSET(BR162:BZ162,0,0,1,ion21Coop!$F$42)),1))</f>
        <v/>
      </c>
      <c r="CB162" s="269" t="str">
        <f t="shared" si="244"/>
        <v/>
      </c>
      <c r="CD162" s="119">
        <f t="shared" si="302"/>
        <v>4</v>
      </c>
      <c r="CE162" s="123" t="str">
        <f t="shared" si="323"/>
        <v>EmNi</v>
      </c>
      <c r="CF162" s="123">
        <v>157</v>
      </c>
      <c r="CG162" s="351"/>
      <c r="CH162" s="351"/>
      <c r="CI162" s="351"/>
      <c r="CJ162" s="351"/>
      <c r="CK162" s="369"/>
      <c r="CL162" s="370"/>
      <c r="CM162" s="269" t="str">
        <f t="shared" si="245"/>
        <v/>
      </c>
      <c r="CN162" s="180">
        <v>1</v>
      </c>
      <c r="CO162" s="269" t="str">
        <f t="shared" si="246"/>
        <v/>
      </c>
      <c r="CP162" s="180">
        <v>1</v>
      </c>
      <c r="CQ162" s="181">
        <v>1</v>
      </c>
      <c r="CR162" s="181">
        <v>1</v>
      </c>
      <c r="CS162" s="183">
        <v>1</v>
      </c>
      <c r="CT162" s="183">
        <v>1</v>
      </c>
      <c r="CU162" s="183">
        <v>1</v>
      </c>
      <c r="CV162" s="183">
        <v>1</v>
      </c>
      <c r="CW162" s="183">
        <v>1</v>
      </c>
      <c r="CX162" s="183">
        <v>1</v>
      </c>
      <c r="CY162" s="192" t="str">
        <f ca="1">IF(ISBLANK(CK162),"",ROUND(AVERAGE(OFFSET(CP162:CX162,0,0,1,ion21Coop!$F$42)),1))</f>
        <v/>
      </c>
      <c r="CZ162" s="269" t="str">
        <f t="shared" si="247"/>
        <v/>
      </c>
      <c r="DB162" s="119">
        <f t="shared" si="303"/>
        <v>5</v>
      </c>
      <c r="DC162" s="123" t="str">
        <f t="shared" si="324"/>
        <v>HeJe</v>
      </c>
      <c r="DD162" s="123">
        <v>157</v>
      </c>
      <c r="DE162" s="423"/>
      <c r="DF162" s="423"/>
      <c r="DG162" s="423"/>
      <c r="DH162" s="423"/>
      <c r="DI162" s="421"/>
      <c r="DJ162" s="422"/>
      <c r="DK162" s="269" t="str">
        <f t="shared" si="248"/>
        <v/>
      </c>
      <c r="DL162" s="180">
        <v>1</v>
      </c>
      <c r="DM162" s="269" t="str">
        <f t="shared" si="249"/>
        <v/>
      </c>
      <c r="DN162" s="180">
        <v>1</v>
      </c>
      <c r="DO162" s="181">
        <v>1</v>
      </c>
      <c r="DP162" s="181">
        <v>1</v>
      </c>
      <c r="DQ162" s="183">
        <v>1</v>
      </c>
      <c r="DR162" s="183">
        <v>1</v>
      </c>
      <c r="DS162" s="183">
        <v>1</v>
      </c>
      <c r="DT162" s="183">
        <v>1</v>
      </c>
      <c r="DU162" s="183">
        <v>1</v>
      </c>
      <c r="DV162" s="183">
        <v>1</v>
      </c>
      <c r="DW162" s="192" t="str">
        <f ca="1">IF(ISBLANK(DI162),"",ROUND(AVERAGE(OFFSET(DN162:DV162,0,0,1,ion21Coop!$F$42)),1))</f>
        <v/>
      </c>
      <c r="DX162" s="269" t="str">
        <f t="shared" si="250"/>
        <v/>
      </c>
      <c r="DZ162" s="119">
        <f t="shared" si="304"/>
        <v>6</v>
      </c>
      <c r="EA162" s="123" t="str">
        <f t="shared" si="325"/>
        <v/>
      </c>
      <c r="EB162" s="123">
        <v>157</v>
      </c>
      <c r="EC162" s="423"/>
      <c r="ED162" s="423"/>
      <c r="EE162" s="423"/>
      <c r="EF162" s="423"/>
      <c r="EG162" s="421"/>
      <c r="EH162" s="422"/>
      <c r="EI162" s="269" t="str">
        <f t="shared" si="251"/>
        <v/>
      </c>
      <c r="EJ162" s="180">
        <v>1</v>
      </c>
      <c r="EK162" s="269" t="str">
        <f t="shared" si="252"/>
        <v/>
      </c>
      <c r="EL162" s="180">
        <v>1</v>
      </c>
      <c r="EM162" s="181">
        <v>1</v>
      </c>
      <c r="EN162" s="181">
        <v>1</v>
      </c>
      <c r="EO162" s="183">
        <v>1</v>
      </c>
      <c r="EP162" s="183">
        <v>1</v>
      </c>
      <c r="EQ162" s="183">
        <v>1</v>
      </c>
      <c r="ER162" s="183">
        <v>1</v>
      </c>
      <c r="ES162" s="183">
        <v>1</v>
      </c>
      <c r="ET162" s="183">
        <v>1</v>
      </c>
      <c r="EU162" s="192" t="str">
        <f ca="1">IF(ISBLANK(EG162),"",ROUND(AVERAGE(OFFSET(EL162:ET162,0,0,1,ion21Coop!$F$42)),1))</f>
        <v/>
      </c>
      <c r="EV162" s="269" t="str">
        <f t="shared" si="253"/>
        <v/>
      </c>
      <c r="EX162" s="119">
        <f t="shared" si="305"/>
        <v>7</v>
      </c>
      <c r="EY162" s="123" t="str">
        <f t="shared" si="326"/>
        <v/>
      </c>
      <c r="EZ162" s="123">
        <v>157</v>
      </c>
      <c r="FA162" s="423"/>
      <c r="FB162" s="423"/>
      <c r="FC162" s="423"/>
      <c r="FD162" s="423"/>
      <c r="FE162" s="421"/>
      <c r="FF162" s="422"/>
      <c r="FG162" s="269" t="str">
        <f t="shared" si="254"/>
        <v/>
      </c>
      <c r="FH162" s="180">
        <v>1</v>
      </c>
      <c r="FI162" s="269" t="str">
        <f t="shared" si="255"/>
        <v/>
      </c>
      <c r="FJ162" s="180">
        <v>1</v>
      </c>
      <c r="FK162" s="181">
        <v>1</v>
      </c>
      <c r="FL162" s="181">
        <v>1</v>
      </c>
      <c r="FM162" s="183">
        <v>1</v>
      </c>
      <c r="FN162" s="183">
        <v>1</v>
      </c>
      <c r="FO162" s="183">
        <v>1</v>
      </c>
      <c r="FP162" s="183">
        <v>1</v>
      </c>
      <c r="FQ162" s="183">
        <v>1</v>
      </c>
      <c r="FR162" s="183">
        <v>1</v>
      </c>
      <c r="FS162" s="192" t="str">
        <f ca="1">IF(ISBLANK(FE162),"",ROUND(AVERAGE(OFFSET(FJ162:FR162,0,0,1,ion21Coop!$F$42)),1))</f>
        <v/>
      </c>
      <c r="FT162" s="269" t="str">
        <f t="shared" si="256"/>
        <v/>
      </c>
      <c r="FV162" s="119">
        <f t="shared" si="306"/>
        <v>8</v>
      </c>
      <c r="FW162" s="123" t="str">
        <f t="shared" si="327"/>
        <v/>
      </c>
      <c r="FX162" s="123">
        <v>157</v>
      </c>
      <c r="FY162" s="423"/>
      <c r="FZ162" s="423"/>
      <c r="GA162" s="423"/>
      <c r="GB162" s="423"/>
      <c r="GC162" s="421"/>
      <c r="GD162" s="422"/>
      <c r="GE162" s="269" t="str">
        <f t="shared" si="257"/>
        <v/>
      </c>
      <c r="GF162" s="180">
        <v>1</v>
      </c>
      <c r="GG162" s="269" t="str">
        <f t="shared" si="258"/>
        <v/>
      </c>
      <c r="GH162" s="180">
        <v>1</v>
      </c>
      <c r="GI162" s="181">
        <v>1</v>
      </c>
      <c r="GJ162" s="181">
        <v>1</v>
      </c>
      <c r="GK162" s="183">
        <v>1</v>
      </c>
      <c r="GL162" s="183">
        <v>1</v>
      </c>
      <c r="GM162" s="183">
        <v>1</v>
      </c>
      <c r="GN162" s="183">
        <v>1</v>
      </c>
      <c r="GO162" s="183">
        <v>1</v>
      </c>
      <c r="GP162" s="183">
        <v>1</v>
      </c>
      <c r="GQ162" s="192" t="str">
        <f ca="1">IF(ISBLANK(GC162),"",ROUND(AVERAGE(OFFSET(GH162:GP162,0,0,1,ion21Coop!$F$42)),1))</f>
        <v/>
      </c>
      <c r="GR162" s="269" t="str">
        <f t="shared" si="259"/>
        <v/>
      </c>
      <c r="GT162" s="119">
        <f t="shared" si="307"/>
        <v>9</v>
      </c>
      <c r="GU162" s="123" t="str">
        <f t="shared" si="328"/>
        <v/>
      </c>
      <c r="GV162" s="123">
        <v>157</v>
      </c>
      <c r="GW162" s="423"/>
      <c r="GX162" s="423"/>
      <c r="GY162" s="423"/>
      <c r="GZ162" s="423"/>
      <c r="HA162" s="421"/>
      <c r="HB162" s="422"/>
      <c r="HC162" s="269" t="str">
        <f t="shared" si="260"/>
        <v/>
      </c>
      <c r="HD162" s="180">
        <v>1</v>
      </c>
      <c r="HE162" s="269" t="str">
        <f t="shared" si="261"/>
        <v/>
      </c>
      <c r="HF162" s="180">
        <v>1</v>
      </c>
      <c r="HG162" s="181">
        <v>1</v>
      </c>
      <c r="HH162" s="181">
        <v>1</v>
      </c>
      <c r="HI162" s="183">
        <v>1</v>
      </c>
      <c r="HJ162" s="183">
        <v>1</v>
      </c>
      <c r="HK162" s="183">
        <v>1</v>
      </c>
      <c r="HL162" s="183">
        <v>1</v>
      </c>
      <c r="HM162" s="183">
        <v>1</v>
      </c>
      <c r="HN162" s="183">
        <v>1</v>
      </c>
      <c r="HO162" s="192" t="str">
        <f ca="1">IF(ISBLANK(HA162),"",ROUND(AVERAGE(OFFSET(HF162:HN162,0,0,1,ion21Coop!$F$42)),1))</f>
        <v/>
      </c>
      <c r="HP162" s="269" t="str">
        <f t="shared" si="262"/>
        <v/>
      </c>
      <c r="HR162" s="119">
        <f t="shared" si="308"/>
        <v>10</v>
      </c>
      <c r="HS162" s="123" t="str">
        <f t="shared" si="329"/>
        <v/>
      </c>
      <c r="HT162" s="123">
        <v>157</v>
      </c>
      <c r="HU162" s="423"/>
      <c r="HV162" s="423"/>
      <c r="HW162" s="423"/>
      <c r="HX162" s="423"/>
      <c r="HY162" s="421"/>
      <c r="HZ162" s="422"/>
      <c r="IA162" s="269" t="str">
        <f t="shared" si="263"/>
        <v/>
      </c>
      <c r="IB162" s="180">
        <v>1</v>
      </c>
      <c r="IC162" s="269" t="str">
        <f t="shared" si="264"/>
        <v/>
      </c>
      <c r="ID162" s="180">
        <v>1</v>
      </c>
      <c r="IE162" s="181">
        <v>1</v>
      </c>
      <c r="IF162" s="181">
        <v>1</v>
      </c>
      <c r="IG162" s="183">
        <v>1</v>
      </c>
      <c r="IH162" s="183">
        <v>1</v>
      </c>
      <c r="II162" s="183">
        <v>1</v>
      </c>
      <c r="IJ162" s="183">
        <v>1</v>
      </c>
      <c r="IK162" s="183">
        <v>1</v>
      </c>
      <c r="IL162" s="183">
        <v>1</v>
      </c>
      <c r="IM162" s="192" t="str">
        <f ca="1">IF(ISBLANK(HY162),"",ROUND(AVERAGE(OFFSET(ID162:IL162,0,0,1,ion21Coop!$F$42)),1))</f>
        <v/>
      </c>
      <c r="IN162" s="269" t="str">
        <f t="shared" si="265"/>
        <v/>
      </c>
      <c r="IP162" s="119">
        <f t="shared" si="309"/>
        <v>11</v>
      </c>
      <c r="IQ162" s="123" t="str">
        <f t="shared" si="330"/>
        <v/>
      </c>
      <c r="IR162" s="123">
        <v>157</v>
      </c>
      <c r="IS162" s="423"/>
      <c r="IT162" s="423"/>
      <c r="IU162" s="423"/>
      <c r="IV162" s="423"/>
      <c r="IW162" s="421"/>
      <c r="IX162" s="422"/>
      <c r="IY162" s="269" t="str">
        <f t="shared" si="266"/>
        <v/>
      </c>
      <c r="IZ162" s="180">
        <v>1</v>
      </c>
      <c r="JA162" s="269" t="str">
        <f t="shared" si="267"/>
        <v/>
      </c>
      <c r="JB162" s="180">
        <v>1</v>
      </c>
      <c r="JC162" s="181">
        <v>1</v>
      </c>
      <c r="JD162" s="181">
        <v>1</v>
      </c>
      <c r="JE162" s="183">
        <v>1</v>
      </c>
      <c r="JF162" s="183">
        <v>1</v>
      </c>
      <c r="JG162" s="183">
        <v>1</v>
      </c>
      <c r="JH162" s="183">
        <v>1</v>
      </c>
      <c r="JI162" s="183">
        <v>1</v>
      </c>
      <c r="JJ162" s="183">
        <v>1</v>
      </c>
      <c r="JK162" s="192" t="str">
        <f ca="1">IF(ISBLANK(IW162),"",ROUND(AVERAGE(OFFSET(JB162:JJ162,0,0,1,ion21Coop!$F$42)),1))</f>
        <v/>
      </c>
      <c r="JL162" s="269" t="str">
        <f t="shared" si="268"/>
        <v/>
      </c>
      <c r="JN162" s="119">
        <f t="shared" si="310"/>
        <v>12</v>
      </c>
      <c r="JO162" s="123" t="str">
        <f t="shared" si="331"/>
        <v/>
      </c>
      <c r="JP162" s="123">
        <v>157</v>
      </c>
      <c r="JQ162" s="423"/>
      <c r="JR162" s="423"/>
      <c r="JS162" s="423"/>
      <c r="JT162" s="423"/>
      <c r="JU162" s="421"/>
      <c r="JV162" s="422"/>
      <c r="JW162" s="269" t="str">
        <f t="shared" si="269"/>
        <v/>
      </c>
      <c r="JX162" s="180">
        <v>1</v>
      </c>
      <c r="JY162" s="269" t="str">
        <f t="shared" si="270"/>
        <v/>
      </c>
      <c r="JZ162" s="180">
        <v>1</v>
      </c>
      <c r="KA162" s="181">
        <v>1</v>
      </c>
      <c r="KB162" s="181">
        <v>1</v>
      </c>
      <c r="KC162" s="183">
        <v>1</v>
      </c>
      <c r="KD162" s="183">
        <v>1</v>
      </c>
      <c r="KE162" s="183">
        <v>1</v>
      </c>
      <c r="KF162" s="183">
        <v>1</v>
      </c>
      <c r="KG162" s="183">
        <v>1</v>
      </c>
      <c r="KH162" s="183">
        <v>1</v>
      </c>
      <c r="KI162" s="192" t="str">
        <f ca="1">IF(ISBLANK(JU162),"",ROUND(AVERAGE(OFFSET(JZ162:KH162,0,0,1,ion21Coop!$F$42)),1))</f>
        <v/>
      </c>
      <c r="KJ162" s="269" t="str">
        <f t="shared" si="271"/>
        <v/>
      </c>
      <c r="KL162" s="119">
        <f t="shared" si="311"/>
        <v>13</v>
      </c>
      <c r="KM162" s="123" t="str">
        <f t="shared" si="332"/>
        <v/>
      </c>
      <c r="KN162" s="123">
        <v>157</v>
      </c>
      <c r="KO162" s="423"/>
      <c r="KP162" s="423"/>
      <c r="KQ162" s="423"/>
      <c r="KR162" s="423"/>
      <c r="KS162" s="421"/>
      <c r="KT162" s="422"/>
      <c r="KU162" s="269" t="str">
        <f t="shared" si="272"/>
        <v/>
      </c>
      <c r="KV162" s="180">
        <v>1</v>
      </c>
      <c r="KW162" s="269" t="str">
        <f t="shared" si="273"/>
        <v/>
      </c>
      <c r="KX162" s="180">
        <v>1</v>
      </c>
      <c r="KY162" s="181">
        <v>1</v>
      </c>
      <c r="KZ162" s="181">
        <v>1</v>
      </c>
      <c r="LA162" s="183">
        <v>1</v>
      </c>
      <c r="LB162" s="183">
        <v>1</v>
      </c>
      <c r="LC162" s="183">
        <v>1</v>
      </c>
      <c r="LD162" s="183">
        <v>1</v>
      </c>
      <c r="LE162" s="183">
        <v>1</v>
      </c>
      <c r="LF162" s="183">
        <v>1</v>
      </c>
      <c r="LG162" s="192" t="str">
        <f ca="1">IF(ISBLANK(KS162),"",ROUND(AVERAGE(OFFSET(KX162:LF162,0,0,1,ion21Coop!$F$42)),1))</f>
        <v/>
      </c>
      <c r="LH162" s="269" t="str">
        <f t="shared" si="274"/>
        <v/>
      </c>
      <c r="LJ162" s="119">
        <f t="shared" si="312"/>
        <v>14</v>
      </c>
      <c r="LK162" s="123" t="str">
        <f t="shared" si="333"/>
        <v/>
      </c>
      <c r="LL162" s="123">
        <v>157</v>
      </c>
      <c r="LM162" s="423"/>
      <c r="LN162" s="423"/>
      <c r="LO162" s="423"/>
      <c r="LP162" s="423"/>
      <c r="LQ162" s="421"/>
      <c r="LR162" s="422"/>
      <c r="LS162" s="269" t="str">
        <f t="shared" si="275"/>
        <v/>
      </c>
      <c r="LT162" s="180">
        <v>1</v>
      </c>
      <c r="LU162" s="269" t="str">
        <f t="shared" si="276"/>
        <v/>
      </c>
      <c r="LV162" s="180">
        <v>1</v>
      </c>
      <c r="LW162" s="181">
        <v>1</v>
      </c>
      <c r="LX162" s="181">
        <v>1</v>
      </c>
      <c r="LY162" s="183">
        <v>1</v>
      </c>
      <c r="LZ162" s="183">
        <v>1</v>
      </c>
      <c r="MA162" s="183">
        <v>1</v>
      </c>
      <c r="MB162" s="183">
        <v>1</v>
      </c>
      <c r="MC162" s="183">
        <v>1</v>
      </c>
      <c r="MD162" s="183">
        <v>1</v>
      </c>
      <c r="ME162" s="192" t="str">
        <f ca="1">IF(ISBLANK(LQ162),"",ROUND(AVERAGE(OFFSET(LV162:MD162,0,0,1,ion21Coop!$F$42)),1))</f>
        <v/>
      </c>
      <c r="MF162" s="269" t="str">
        <f t="shared" si="277"/>
        <v/>
      </c>
      <c r="MH162" s="119">
        <f t="shared" si="313"/>
        <v>15</v>
      </c>
      <c r="MI162" s="123" t="str">
        <f t="shared" si="334"/>
        <v/>
      </c>
      <c r="MJ162" s="123">
        <v>157</v>
      </c>
      <c r="MK162" s="423"/>
      <c r="ML162" s="423"/>
      <c r="MM162" s="423"/>
      <c r="MN162" s="423"/>
      <c r="MO162" s="421"/>
      <c r="MP162" s="422"/>
      <c r="MQ162" s="269" t="str">
        <f t="shared" si="278"/>
        <v/>
      </c>
      <c r="MR162" s="180">
        <v>1</v>
      </c>
      <c r="MS162" s="269" t="str">
        <f t="shared" si="279"/>
        <v/>
      </c>
      <c r="MT162" s="180">
        <v>1</v>
      </c>
      <c r="MU162" s="181">
        <v>1</v>
      </c>
      <c r="MV162" s="181">
        <v>1</v>
      </c>
      <c r="MW162" s="183">
        <v>1</v>
      </c>
      <c r="MX162" s="183">
        <v>1</v>
      </c>
      <c r="MY162" s="183">
        <v>1</v>
      </c>
      <c r="MZ162" s="183">
        <v>1</v>
      </c>
      <c r="NA162" s="183">
        <v>1</v>
      </c>
      <c r="NB162" s="183">
        <v>1</v>
      </c>
      <c r="NC162" s="192" t="str">
        <f ca="1">IF(ISBLANK(MO162),"",ROUND(AVERAGE(OFFSET(MT162:NB162,0,0,1,ion21Coop!$F$42)),1))</f>
        <v/>
      </c>
      <c r="ND162" s="269" t="str">
        <f t="shared" si="280"/>
        <v/>
      </c>
      <c r="NF162" s="119">
        <f t="shared" si="314"/>
        <v>16</v>
      </c>
      <c r="NG162" s="123" t="str">
        <f t="shared" si="335"/>
        <v/>
      </c>
      <c r="NH162" s="123">
        <v>157</v>
      </c>
      <c r="NI162" s="423"/>
      <c r="NJ162" s="423"/>
      <c r="NK162" s="423"/>
      <c r="NL162" s="423"/>
      <c r="NM162" s="421"/>
      <c r="NN162" s="422"/>
      <c r="NO162" s="269" t="str">
        <f t="shared" si="281"/>
        <v/>
      </c>
      <c r="NP162" s="180">
        <v>1</v>
      </c>
      <c r="NQ162" s="269" t="str">
        <f t="shared" si="282"/>
        <v/>
      </c>
      <c r="NR162" s="180">
        <v>1</v>
      </c>
      <c r="NS162" s="181">
        <v>1</v>
      </c>
      <c r="NT162" s="181">
        <v>1</v>
      </c>
      <c r="NU162" s="183">
        <v>1</v>
      </c>
      <c r="NV162" s="183">
        <v>1</v>
      </c>
      <c r="NW162" s="183">
        <v>1</v>
      </c>
      <c r="NX162" s="183">
        <v>1</v>
      </c>
      <c r="NY162" s="183">
        <v>1</v>
      </c>
      <c r="NZ162" s="183">
        <v>1</v>
      </c>
      <c r="OA162" s="192" t="str">
        <f ca="1">IF(ISBLANK(NM162),"",ROUND(AVERAGE(OFFSET(NR162:NZ162,0,0,1,ion21Coop!$F$42)),1))</f>
        <v/>
      </c>
      <c r="OB162" s="269" t="str">
        <f t="shared" si="283"/>
        <v/>
      </c>
      <c r="OD162" s="119">
        <f t="shared" si="315"/>
        <v>17</v>
      </c>
      <c r="OE162" s="123" t="str">
        <f t="shared" si="336"/>
        <v/>
      </c>
      <c r="OF162" s="123">
        <v>157</v>
      </c>
      <c r="OG162" s="423"/>
      <c r="OH162" s="423"/>
      <c r="OI162" s="423"/>
      <c r="OJ162" s="423"/>
      <c r="OK162" s="421"/>
      <c r="OL162" s="422"/>
      <c r="OM162" s="269" t="str">
        <f t="shared" si="284"/>
        <v/>
      </c>
      <c r="ON162" s="180">
        <v>1</v>
      </c>
      <c r="OO162" s="269" t="str">
        <f t="shared" si="285"/>
        <v/>
      </c>
      <c r="OP162" s="180">
        <v>1</v>
      </c>
      <c r="OQ162" s="181">
        <v>1</v>
      </c>
      <c r="OR162" s="181">
        <v>1</v>
      </c>
      <c r="OS162" s="183">
        <v>1</v>
      </c>
      <c r="OT162" s="183">
        <v>1</v>
      </c>
      <c r="OU162" s="183">
        <v>1</v>
      </c>
      <c r="OV162" s="183">
        <v>1</v>
      </c>
      <c r="OW162" s="183">
        <v>1</v>
      </c>
      <c r="OX162" s="183">
        <v>1</v>
      </c>
      <c r="OY162" s="192" t="str">
        <f ca="1">IF(ISBLANK(OK162),"",ROUND(AVERAGE(OFFSET(OP162:OX162,0,0,1,ion21Coop!$F$42)),1))</f>
        <v/>
      </c>
      <c r="OZ162" s="269" t="str">
        <f t="shared" si="286"/>
        <v/>
      </c>
      <c r="PB162" s="119">
        <f t="shared" si="316"/>
        <v>18</v>
      </c>
      <c r="PC162" s="123" t="str">
        <f t="shared" si="337"/>
        <v/>
      </c>
      <c r="PD162" s="123">
        <v>157</v>
      </c>
      <c r="PE162" s="423"/>
      <c r="PF162" s="423"/>
      <c r="PG162" s="423"/>
      <c r="PH162" s="423"/>
      <c r="PI162" s="421"/>
      <c r="PJ162" s="422"/>
      <c r="PK162" s="269" t="str">
        <f t="shared" si="287"/>
        <v/>
      </c>
      <c r="PL162" s="180">
        <v>1</v>
      </c>
      <c r="PM162" s="269" t="str">
        <f t="shared" si="288"/>
        <v/>
      </c>
      <c r="PN162" s="180">
        <v>1</v>
      </c>
      <c r="PO162" s="181">
        <v>1</v>
      </c>
      <c r="PP162" s="181">
        <v>1</v>
      </c>
      <c r="PQ162" s="183">
        <v>1</v>
      </c>
      <c r="PR162" s="183">
        <v>1</v>
      </c>
      <c r="PS162" s="183">
        <v>1</v>
      </c>
      <c r="PT162" s="183">
        <v>1</v>
      </c>
      <c r="PU162" s="183">
        <v>1</v>
      </c>
      <c r="PV162" s="183">
        <v>1</v>
      </c>
      <c r="PW162" s="192" t="str">
        <f ca="1">IF(ISBLANK(PI162),"",ROUND(AVERAGE(OFFSET(PN162:PV162,0,0,1,ion21Coop!$F$42)),1))</f>
        <v/>
      </c>
      <c r="PX162" s="269" t="str">
        <f t="shared" si="289"/>
        <v/>
      </c>
      <c r="PZ162" s="119">
        <f t="shared" si="317"/>
        <v>19</v>
      </c>
      <c r="QA162" s="123" t="str">
        <f t="shared" si="338"/>
        <v/>
      </c>
      <c r="QB162" s="123">
        <v>157</v>
      </c>
      <c r="QC162" s="423"/>
      <c r="QD162" s="423"/>
      <c r="QE162" s="423"/>
      <c r="QF162" s="423"/>
      <c r="QG162" s="421"/>
      <c r="QH162" s="422"/>
      <c r="QI162" s="269" t="str">
        <f t="shared" si="290"/>
        <v/>
      </c>
      <c r="QJ162" s="180">
        <v>1</v>
      </c>
      <c r="QK162" s="269" t="str">
        <f t="shared" si="291"/>
        <v/>
      </c>
      <c r="QL162" s="180">
        <v>1</v>
      </c>
      <c r="QM162" s="181">
        <v>1</v>
      </c>
      <c r="QN162" s="181">
        <v>1</v>
      </c>
      <c r="QO162" s="183">
        <v>1</v>
      </c>
      <c r="QP162" s="183">
        <v>1</v>
      </c>
      <c r="QQ162" s="183">
        <v>1</v>
      </c>
      <c r="QR162" s="183">
        <v>1</v>
      </c>
      <c r="QS162" s="183">
        <v>1</v>
      </c>
      <c r="QT162" s="183">
        <v>1</v>
      </c>
      <c r="QU162" s="192" t="str">
        <f ca="1">IF(ISBLANK(QG162),"",ROUND(AVERAGE(OFFSET(QL162:QT162,0,0,1,ion21Coop!$F$42)),1))</f>
        <v/>
      </c>
      <c r="QV162" s="269" t="str">
        <f t="shared" si="292"/>
        <v/>
      </c>
      <c r="QX162" s="119">
        <f t="shared" si="318"/>
        <v>20</v>
      </c>
      <c r="QY162" s="123" t="str">
        <f t="shared" si="339"/>
        <v/>
      </c>
      <c r="QZ162" s="123">
        <v>157</v>
      </c>
      <c r="RA162" s="423"/>
      <c r="RB162" s="423"/>
      <c r="RC162" s="423"/>
      <c r="RD162" s="423"/>
      <c r="RE162" s="421"/>
      <c r="RF162" s="422"/>
      <c r="RG162" s="269" t="str">
        <f t="shared" si="293"/>
        <v/>
      </c>
      <c r="RH162" s="180">
        <v>1</v>
      </c>
      <c r="RI162" s="269" t="str">
        <f t="shared" si="294"/>
        <v/>
      </c>
      <c r="RJ162" s="180">
        <v>1</v>
      </c>
      <c r="RK162" s="181">
        <v>1</v>
      </c>
      <c r="RL162" s="181">
        <v>1</v>
      </c>
      <c r="RM162" s="183">
        <v>1</v>
      </c>
      <c r="RN162" s="183">
        <v>1</v>
      </c>
      <c r="RO162" s="183">
        <v>1</v>
      </c>
      <c r="RP162" s="183">
        <v>1</v>
      </c>
      <c r="RQ162" s="183">
        <v>1</v>
      </c>
      <c r="RR162" s="183">
        <v>1</v>
      </c>
      <c r="RS162" s="192" t="str">
        <f ca="1">IF(ISBLANK(RE162),"",ROUND(AVERAGE(OFFSET(RJ162:RR162,0,0,1,ion21Coop!$F$42)),1))</f>
        <v/>
      </c>
      <c r="RT162" s="269" t="str">
        <f t="shared" si="295"/>
        <v/>
      </c>
      <c r="RV162" s="119">
        <f t="shared" si="319"/>
        <v>21</v>
      </c>
      <c r="RW162" s="123" t="str">
        <f t="shared" si="340"/>
        <v/>
      </c>
      <c r="RX162" s="123">
        <v>157</v>
      </c>
      <c r="RY162" s="423"/>
      <c r="RZ162" s="423"/>
      <c r="SA162" s="423"/>
      <c r="SB162" s="423"/>
      <c r="SC162" s="421"/>
      <c r="SD162" s="422"/>
      <c r="SE162" s="269" t="str">
        <f t="shared" si="296"/>
        <v/>
      </c>
      <c r="SF162" s="180">
        <v>1</v>
      </c>
      <c r="SG162" s="269" t="str">
        <f t="shared" si="297"/>
        <v/>
      </c>
      <c r="SH162" s="180">
        <v>1</v>
      </c>
      <c r="SI162" s="181">
        <v>1</v>
      </c>
      <c r="SJ162" s="181">
        <v>1</v>
      </c>
      <c r="SK162" s="183">
        <v>1</v>
      </c>
      <c r="SL162" s="183">
        <v>1</v>
      </c>
      <c r="SM162" s="183">
        <v>1</v>
      </c>
      <c r="SN162" s="183">
        <v>1</v>
      </c>
      <c r="SO162" s="183">
        <v>1</v>
      </c>
      <c r="SP162" s="183">
        <v>1</v>
      </c>
      <c r="SQ162" s="192" t="str">
        <f ca="1">IF(ISBLANK(SC162),"",ROUND(AVERAGE(OFFSET(SH162:SP162,0,0,1,ion21Coop!$F$42)),1))</f>
        <v/>
      </c>
      <c r="SR162" s="269" t="str">
        <f t="shared" si="298"/>
        <v/>
      </c>
      <c r="ST162" s="565"/>
      <c r="SU162" s="565"/>
      <c r="SV162" s="566"/>
      <c r="SW162" s="567"/>
      <c r="SX162" s="565"/>
      <c r="SY162" s="566"/>
      <c r="SZ162" s="568"/>
      <c r="TA162" s="567"/>
      <c r="TB162" s="553"/>
    </row>
    <row r="163" spans="10:522" x14ac:dyDescent="0.3">
      <c r="J163" s="119">
        <f t="shared" si="299"/>
        <v>1</v>
      </c>
      <c r="K163" s="123" t="str">
        <f t="shared" si="320"/>
        <v>YaJo</v>
      </c>
      <c r="L163" s="123">
        <v>158</v>
      </c>
      <c r="M163" s="351"/>
      <c r="N163" s="351"/>
      <c r="O163" s="351"/>
      <c r="P163" s="351"/>
      <c r="Q163" s="369"/>
      <c r="R163" s="370"/>
      <c r="S163" s="269" t="str">
        <f t="shared" si="236"/>
        <v/>
      </c>
      <c r="T163" s="180">
        <v>1</v>
      </c>
      <c r="U163" s="269" t="str">
        <f t="shared" si="237"/>
        <v/>
      </c>
      <c r="V163" s="180">
        <v>1</v>
      </c>
      <c r="W163" s="181">
        <v>1</v>
      </c>
      <c r="X163" s="181">
        <v>1</v>
      </c>
      <c r="Y163" s="183">
        <v>1</v>
      </c>
      <c r="Z163" s="183">
        <v>1</v>
      </c>
      <c r="AA163" s="183">
        <v>1</v>
      </c>
      <c r="AB163" s="183">
        <v>1</v>
      </c>
      <c r="AC163" s="183">
        <v>1</v>
      </c>
      <c r="AD163" s="183">
        <v>1</v>
      </c>
      <c r="AE163" s="192" t="str">
        <f ca="1">IF(ISBLANK(Q163),"",ROUND(AVERAGE(OFFSET(V163:AD163,0,0,1,ion21Coop!$F$42)),1))</f>
        <v/>
      </c>
      <c r="AF163" s="269" t="str">
        <f t="shared" si="238"/>
        <v/>
      </c>
      <c r="AH163" s="119">
        <f t="shared" si="300"/>
        <v>2</v>
      </c>
      <c r="AI163" s="123" t="str">
        <f t="shared" si="321"/>
        <v>GeLo</v>
      </c>
      <c r="AJ163" s="123">
        <v>158</v>
      </c>
      <c r="AK163" s="351"/>
      <c r="AL163" s="351"/>
      <c r="AM163" s="351"/>
      <c r="AN163" s="351"/>
      <c r="AO163" s="369"/>
      <c r="AP163" s="370"/>
      <c r="AQ163" s="269" t="str">
        <f t="shared" si="239"/>
        <v/>
      </c>
      <c r="AR163" s="180">
        <v>1</v>
      </c>
      <c r="AS163" s="269" t="str">
        <f t="shared" si="240"/>
        <v/>
      </c>
      <c r="AT163" s="180">
        <v>1</v>
      </c>
      <c r="AU163" s="181">
        <v>1</v>
      </c>
      <c r="AV163" s="181">
        <v>1</v>
      </c>
      <c r="AW163" s="183">
        <v>1</v>
      </c>
      <c r="AX163" s="183">
        <v>1</v>
      </c>
      <c r="AY163" s="183">
        <v>1</v>
      </c>
      <c r="AZ163" s="183">
        <v>1</v>
      </c>
      <c r="BA163" s="183">
        <v>1</v>
      </c>
      <c r="BB163" s="183">
        <v>1</v>
      </c>
      <c r="BC163" s="192" t="str">
        <f ca="1">IF(ISBLANK(AO163),"",ROUND(AVERAGE(OFFSET(AT163:BB163,0,0,1,ion21Coop!$F$42)),1))</f>
        <v/>
      </c>
      <c r="BD163" s="269" t="str">
        <f t="shared" si="241"/>
        <v/>
      </c>
      <c r="BF163" s="119">
        <f t="shared" si="301"/>
        <v>3</v>
      </c>
      <c r="BG163" s="123" t="str">
        <f t="shared" si="322"/>
        <v>MiDo</v>
      </c>
      <c r="BH163" s="123">
        <v>158</v>
      </c>
      <c r="BI163" s="351"/>
      <c r="BJ163" s="351"/>
      <c r="BK163" s="351"/>
      <c r="BL163" s="351"/>
      <c r="BM163" s="369"/>
      <c r="BN163" s="370"/>
      <c r="BO163" s="269" t="str">
        <f t="shared" si="242"/>
        <v/>
      </c>
      <c r="BP163" s="180">
        <v>1</v>
      </c>
      <c r="BQ163" s="269" t="str">
        <f t="shared" si="243"/>
        <v/>
      </c>
      <c r="BR163" s="180">
        <v>1</v>
      </c>
      <c r="BS163" s="181">
        <v>1</v>
      </c>
      <c r="BT163" s="181">
        <v>1</v>
      </c>
      <c r="BU163" s="183">
        <v>1</v>
      </c>
      <c r="BV163" s="183">
        <v>1</v>
      </c>
      <c r="BW163" s="183">
        <v>1</v>
      </c>
      <c r="BX163" s="183">
        <v>1</v>
      </c>
      <c r="BY163" s="183">
        <v>1</v>
      </c>
      <c r="BZ163" s="183">
        <v>1</v>
      </c>
      <c r="CA163" s="192" t="str">
        <f ca="1">IF(ISBLANK(BM163),"",ROUND(AVERAGE(OFFSET(BR163:BZ163,0,0,1,ion21Coop!$F$42)),1))</f>
        <v/>
      </c>
      <c r="CB163" s="269" t="str">
        <f t="shared" si="244"/>
        <v/>
      </c>
      <c r="CD163" s="119">
        <f t="shared" si="302"/>
        <v>4</v>
      </c>
      <c r="CE163" s="123" t="str">
        <f t="shared" si="323"/>
        <v>EmNi</v>
      </c>
      <c r="CF163" s="123">
        <v>158</v>
      </c>
      <c r="CG163" s="351"/>
      <c r="CH163" s="351"/>
      <c r="CI163" s="351"/>
      <c r="CJ163" s="351"/>
      <c r="CK163" s="369"/>
      <c r="CL163" s="370"/>
      <c r="CM163" s="269" t="str">
        <f t="shared" si="245"/>
        <v/>
      </c>
      <c r="CN163" s="180">
        <v>1</v>
      </c>
      <c r="CO163" s="269" t="str">
        <f t="shared" si="246"/>
        <v/>
      </c>
      <c r="CP163" s="180">
        <v>1</v>
      </c>
      <c r="CQ163" s="181">
        <v>1</v>
      </c>
      <c r="CR163" s="181">
        <v>1</v>
      </c>
      <c r="CS163" s="183">
        <v>1</v>
      </c>
      <c r="CT163" s="183">
        <v>1</v>
      </c>
      <c r="CU163" s="183">
        <v>1</v>
      </c>
      <c r="CV163" s="183">
        <v>1</v>
      </c>
      <c r="CW163" s="183">
        <v>1</v>
      </c>
      <c r="CX163" s="183">
        <v>1</v>
      </c>
      <c r="CY163" s="192" t="str">
        <f ca="1">IF(ISBLANK(CK163),"",ROUND(AVERAGE(OFFSET(CP163:CX163,0,0,1,ion21Coop!$F$42)),1))</f>
        <v/>
      </c>
      <c r="CZ163" s="269" t="str">
        <f t="shared" si="247"/>
        <v/>
      </c>
      <c r="DB163" s="119">
        <f t="shared" si="303"/>
        <v>5</v>
      </c>
      <c r="DC163" s="123" t="str">
        <f t="shared" si="324"/>
        <v>HeJe</v>
      </c>
      <c r="DD163" s="123">
        <v>158</v>
      </c>
      <c r="DE163" s="423"/>
      <c r="DF163" s="423"/>
      <c r="DG163" s="423"/>
      <c r="DH163" s="423"/>
      <c r="DI163" s="421"/>
      <c r="DJ163" s="422"/>
      <c r="DK163" s="269" t="str">
        <f t="shared" si="248"/>
        <v/>
      </c>
      <c r="DL163" s="180">
        <v>1</v>
      </c>
      <c r="DM163" s="269" t="str">
        <f t="shared" si="249"/>
        <v/>
      </c>
      <c r="DN163" s="180">
        <v>1</v>
      </c>
      <c r="DO163" s="181">
        <v>1</v>
      </c>
      <c r="DP163" s="181">
        <v>1</v>
      </c>
      <c r="DQ163" s="183">
        <v>1</v>
      </c>
      <c r="DR163" s="183">
        <v>1</v>
      </c>
      <c r="DS163" s="183">
        <v>1</v>
      </c>
      <c r="DT163" s="183">
        <v>1</v>
      </c>
      <c r="DU163" s="183">
        <v>1</v>
      </c>
      <c r="DV163" s="183">
        <v>1</v>
      </c>
      <c r="DW163" s="192" t="str">
        <f ca="1">IF(ISBLANK(DI163),"",ROUND(AVERAGE(OFFSET(DN163:DV163,0,0,1,ion21Coop!$F$42)),1))</f>
        <v/>
      </c>
      <c r="DX163" s="269" t="str">
        <f t="shared" si="250"/>
        <v/>
      </c>
      <c r="DZ163" s="119">
        <f t="shared" si="304"/>
        <v>6</v>
      </c>
      <c r="EA163" s="123" t="str">
        <f t="shared" si="325"/>
        <v/>
      </c>
      <c r="EB163" s="123">
        <v>158</v>
      </c>
      <c r="EC163" s="423"/>
      <c r="ED163" s="423"/>
      <c r="EE163" s="423"/>
      <c r="EF163" s="423"/>
      <c r="EG163" s="421"/>
      <c r="EH163" s="422"/>
      <c r="EI163" s="269" t="str">
        <f t="shared" si="251"/>
        <v/>
      </c>
      <c r="EJ163" s="180">
        <v>1</v>
      </c>
      <c r="EK163" s="269" t="str">
        <f t="shared" si="252"/>
        <v/>
      </c>
      <c r="EL163" s="180">
        <v>1</v>
      </c>
      <c r="EM163" s="181">
        <v>1</v>
      </c>
      <c r="EN163" s="181">
        <v>1</v>
      </c>
      <c r="EO163" s="183">
        <v>1</v>
      </c>
      <c r="EP163" s="183">
        <v>1</v>
      </c>
      <c r="EQ163" s="183">
        <v>1</v>
      </c>
      <c r="ER163" s="183">
        <v>1</v>
      </c>
      <c r="ES163" s="183">
        <v>1</v>
      </c>
      <c r="ET163" s="183">
        <v>1</v>
      </c>
      <c r="EU163" s="192" t="str">
        <f ca="1">IF(ISBLANK(EG163),"",ROUND(AVERAGE(OFFSET(EL163:ET163,0,0,1,ion21Coop!$F$42)),1))</f>
        <v/>
      </c>
      <c r="EV163" s="269" t="str">
        <f t="shared" si="253"/>
        <v/>
      </c>
      <c r="EX163" s="119">
        <f t="shared" si="305"/>
        <v>7</v>
      </c>
      <c r="EY163" s="123" t="str">
        <f t="shared" si="326"/>
        <v/>
      </c>
      <c r="EZ163" s="123">
        <v>158</v>
      </c>
      <c r="FA163" s="423"/>
      <c r="FB163" s="423"/>
      <c r="FC163" s="423"/>
      <c r="FD163" s="423"/>
      <c r="FE163" s="421"/>
      <c r="FF163" s="422"/>
      <c r="FG163" s="269" t="str">
        <f t="shared" si="254"/>
        <v/>
      </c>
      <c r="FH163" s="180">
        <v>1</v>
      </c>
      <c r="FI163" s="269" t="str">
        <f t="shared" si="255"/>
        <v/>
      </c>
      <c r="FJ163" s="180">
        <v>1</v>
      </c>
      <c r="FK163" s="181">
        <v>1</v>
      </c>
      <c r="FL163" s="181">
        <v>1</v>
      </c>
      <c r="FM163" s="183">
        <v>1</v>
      </c>
      <c r="FN163" s="183">
        <v>1</v>
      </c>
      <c r="FO163" s="183">
        <v>1</v>
      </c>
      <c r="FP163" s="183">
        <v>1</v>
      </c>
      <c r="FQ163" s="183">
        <v>1</v>
      </c>
      <c r="FR163" s="183">
        <v>1</v>
      </c>
      <c r="FS163" s="192" t="str">
        <f ca="1">IF(ISBLANK(FE163),"",ROUND(AVERAGE(OFFSET(FJ163:FR163,0,0,1,ion21Coop!$F$42)),1))</f>
        <v/>
      </c>
      <c r="FT163" s="269" t="str">
        <f t="shared" si="256"/>
        <v/>
      </c>
      <c r="FV163" s="119">
        <f t="shared" si="306"/>
        <v>8</v>
      </c>
      <c r="FW163" s="123" t="str">
        <f t="shared" si="327"/>
        <v/>
      </c>
      <c r="FX163" s="123">
        <v>158</v>
      </c>
      <c r="FY163" s="423"/>
      <c r="FZ163" s="423"/>
      <c r="GA163" s="423"/>
      <c r="GB163" s="423"/>
      <c r="GC163" s="421"/>
      <c r="GD163" s="422"/>
      <c r="GE163" s="269" t="str">
        <f t="shared" si="257"/>
        <v/>
      </c>
      <c r="GF163" s="180">
        <v>1</v>
      </c>
      <c r="GG163" s="269" t="str">
        <f t="shared" si="258"/>
        <v/>
      </c>
      <c r="GH163" s="180">
        <v>1</v>
      </c>
      <c r="GI163" s="181">
        <v>1</v>
      </c>
      <c r="GJ163" s="181">
        <v>1</v>
      </c>
      <c r="GK163" s="183">
        <v>1</v>
      </c>
      <c r="GL163" s="183">
        <v>1</v>
      </c>
      <c r="GM163" s="183">
        <v>1</v>
      </c>
      <c r="GN163" s="183">
        <v>1</v>
      </c>
      <c r="GO163" s="183">
        <v>1</v>
      </c>
      <c r="GP163" s="183">
        <v>1</v>
      </c>
      <c r="GQ163" s="192" t="str">
        <f ca="1">IF(ISBLANK(GC163),"",ROUND(AVERAGE(OFFSET(GH163:GP163,0,0,1,ion21Coop!$F$42)),1))</f>
        <v/>
      </c>
      <c r="GR163" s="269" t="str">
        <f t="shared" si="259"/>
        <v/>
      </c>
      <c r="GT163" s="119">
        <f t="shared" si="307"/>
        <v>9</v>
      </c>
      <c r="GU163" s="123" t="str">
        <f t="shared" si="328"/>
        <v/>
      </c>
      <c r="GV163" s="123">
        <v>158</v>
      </c>
      <c r="GW163" s="423"/>
      <c r="GX163" s="423"/>
      <c r="GY163" s="423"/>
      <c r="GZ163" s="423"/>
      <c r="HA163" s="421"/>
      <c r="HB163" s="422"/>
      <c r="HC163" s="269" t="str">
        <f t="shared" si="260"/>
        <v/>
      </c>
      <c r="HD163" s="180">
        <v>1</v>
      </c>
      <c r="HE163" s="269" t="str">
        <f t="shared" si="261"/>
        <v/>
      </c>
      <c r="HF163" s="180">
        <v>1</v>
      </c>
      <c r="HG163" s="181">
        <v>1</v>
      </c>
      <c r="HH163" s="181">
        <v>1</v>
      </c>
      <c r="HI163" s="183">
        <v>1</v>
      </c>
      <c r="HJ163" s="183">
        <v>1</v>
      </c>
      <c r="HK163" s="183">
        <v>1</v>
      </c>
      <c r="HL163" s="183">
        <v>1</v>
      </c>
      <c r="HM163" s="183">
        <v>1</v>
      </c>
      <c r="HN163" s="183">
        <v>1</v>
      </c>
      <c r="HO163" s="192" t="str">
        <f ca="1">IF(ISBLANK(HA163),"",ROUND(AVERAGE(OFFSET(HF163:HN163,0,0,1,ion21Coop!$F$42)),1))</f>
        <v/>
      </c>
      <c r="HP163" s="269" t="str">
        <f t="shared" si="262"/>
        <v/>
      </c>
      <c r="HR163" s="119">
        <f t="shared" si="308"/>
        <v>10</v>
      </c>
      <c r="HS163" s="123" t="str">
        <f t="shared" si="329"/>
        <v/>
      </c>
      <c r="HT163" s="123">
        <v>158</v>
      </c>
      <c r="HU163" s="423"/>
      <c r="HV163" s="423"/>
      <c r="HW163" s="423"/>
      <c r="HX163" s="423"/>
      <c r="HY163" s="421"/>
      <c r="HZ163" s="422"/>
      <c r="IA163" s="269" t="str">
        <f t="shared" si="263"/>
        <v/>
      </c>
      <c r="IB163" s="180">
        <v>1</v>
      </c>
      <c r="IC163" s="269" t="str">
        <f t="shared" si="264"/>
        <v/>
      </c>
      <c r="ID163" s="180">
        <v>1</v>
      </c>
      <c r="IE163" s="181">
        <v>1</v>
      </c>
      <c r="IF163" s="181">
        <v>1</v>
      </c>
      <c r="IG163" s="183">
        <v>1</v>
      </c>
      <c r="IH163" s="183">
        <v>1</v>
      </c>
      <c r="II163" s="183">
        <v>1</v>
      </c>
      <c r="IJ163" s="183">
        <v>1</v>
      </c>
      <c r="IK163" s="183">
        <v>1</v>
      </c>
      <c r="IL163" s="183">
        <v>1</v>
      </c>
      <c r="IM163" s="192" t="str">
        <f ca="1">IF(ISBLANK(HY163),"",ROUND(AVERAGE(OFFSET(ID163:IL163,0,0,1,ion21Coop!$F$42)),1))</f>
        <v/>
      </c>
      <c r="IN163" s="269" t="str">
        <f t="shared" si="265"/>
        <v/>
      </c>
      <c r="IP163" s="119">
        <f t="shared" si="309"/>
        <v>11</v>
      </c>
      <c r="IQ163" s="123" t="str">
        <f t="shared" si="330"/>
        <v/>
      </c>
      <c r="IR163" s="123">
        <v>158</v>
      </c>
      <c r="IS163" s="423"/>
      <c r="IT163" s="423"/>
      <c r="IU163" s="423"/>
      <c r="IV163" s="423"/>
      <c r="IW163" s="421"/>
      <c r="IX163" s="422"/>
      <c r="IY163" s="269" t="str">
        <f t="shared" si="266"/>
        <v/>
      </c>
      <c r="IZ163" s="180">
        <v>1</v>
      </c>
      <c r="JA163" s="269" t="str">
        <f t="shared" si="267"/>
        <v/>
      </c>
      <c r="JB163" s="180">
        <v>1</v>
      </c>
      <c r="JC163" s="181">
        <v>1</v>
      </c>
      <c r="JD163" s="181">
        <v>1</v>
      </c>
      <c r="JE163" s="183">
        <v>1</v>
      </c>
      <c r="JF163" s="183">
        <v>1</v>
      </c>
      <c r="JG163" s="183">
        <v>1</v>
      </c>
      <c r="JH163" s="183">
        <v>1</v>
      </c>
      <c r="JI163" s="183">
        <v>1</v>
      </c>
      <c r="JJ163" s="183">
        <v>1</v>
      </c>
      <c r="JK163" s="192" t="str">
        <f ca="1">IF(ISBLANK(IW163),"",ROUND(AVERAGE(OFFSET(JB163:JJ163,0,0,1,ion21Coop!$F$42)),1))</f>
        <v/>
      </c>
      <c r="JL163" s="269" t="str">
        <f t="shared" si="268"/>
        <v/>
      </c>
      <c r="JN163" s="119">
        <f t="shared" si="310"/>
        <v>12</v>
      </c>
      <c r="JO163" s="123" t="str">
        <f t="shared" si="331"/>
        <v/>
      </c>
      <c r="JP163" s="123">
        <v>158</v>
      </c>
      <c r="JQ163" s="423"/>
      <c r="JR163" s="423"/>
      <c r="JS163" s="423"/>
      <c r="JT163" s="423"/>
      <c r="JU163" s="421"/>
      <c r="JV163" s="422"/>
      <c r="JW163" s="269" t="str">
        <f t="shared" si="269"/>
        <v/>
      </c>
      <c r="JX163" s="180">
        <v>1</v>
      </c>
      <c r="JY163" s="269" t="str">
        <f t="shared" si="270"/>
        <v/>
      </c>
      <c r="JZ163" s="180">
        <v>1</v>
      </c>
      <c r="KA163" s="181">
        <v>1</v>
      </c>
      <c r="KB163" s="181">
        <v>1</v>
      </c>
      <c r="KC163" s="183">
        <v>1</v>
      </c>
      <c r="KD163" s="183">
        <v>1</v>
      </c>
      <c r="KE163" s="183">
        <v>1</v>
      </c>
      <c r="KF163" s="183">
        <v>1</v>
      </c>
      <c r="KG163" s="183">
        <v>1</v>
      </c>
      <c r="KH163" s="183">
        <v>1</v>
      </c>
      <c r="KI163" s="192" t="str">
        <f ca="1">IF(ISBLANK(JU163),"",ROUND(AVERAGE(OFFSET(JZ163:KH163,0,0,1,ion21Coop!$F$42)),1))</f>
        <v/>
      </c>
      <c r="KJ163" s="269" t="str">
        <f t="shared" si="271"/>
        <v/>
      </c>
      <c r="KL163" s="119">
        <f t="shared" si="311"/>
        <v>13</v>
      </c>
      <c r="KM163" s="123" t="str">
        <f t="shared" si="332"/>
        <v/>
      </c>
      <c r="KN163" s="123">
        <v>158</v>
      </c>
      <c r="KO163" s="423"/>
      <c r="KP163" s="423"/>
      <c r="KQ163" s="423"/>
      <c r="KR163" s="423"/>
      <c r="KS163" s="421"/>
      <c r="KT163" s="422"/>
      <c r="KU163" s="269" t="str">
        <f t="shared" si="272"/>
        <v/>
      </c>
      <c r="KV163" s="180">
        <v>1</v>
      </c>
      <c r="KW163" s="269" t="str">
        <f t="shared" si="273"/>
        <v/>
      </c>
      <c r="KX163" s="180">
        <v>1</v>
      </c>
      <c r="KY163" s="181">
        <v>1</v>
      </c>
      <c r="KZ163" s="181">
        <v>1</v>
      </c>
      <c r="LA163" s="183">
        <v>1</v>
      </c>
      <c r="LB163" s="183">
        <v>1</v>
      </c>
      <c r="LC163" s="183">
        <v>1</v>
      </c>
      <c r="LD163" s="183">
        <v>1</v>
      </c>
      <c r="LE163" s="183">
        <v>1</v>
      </c>
      <c r="LF163" s="183">
        <v>1</v>
      </c>
      <c r="LG163" s="192" t="str">
        <f ca="1">IF(ISBLANK(KS163),"",ROUND(AVERAGE(OFFSET(KX163:LF163,0,0,1,ion21Coop!$F$42)),1))</f>
        <v/>
      </c>
      <c r="LH163" s="269" t="str">
        <f t="shared" si="274"/>
        <v/>
      </c>
      <c r="LJ163" s="119">
        <f t="shared" si="312"/>
        <v>14</v>
      </c>
      <c r="LK163" s="123" t="str">
        <f t="shared" si="333"/>
        <v/>
      </c>
      <c r="LL163" s="123">
        <v>158</v>
      </c>
      <c r="LM163" s="423"/>
      <c r="LN163" s="423"/>
      <c r="LO163" s="423"/>
      <c r="LP163" s="423"/>
      <c r="LQ163" s="421"/>
      <c r="LR163" s="422"/>
      <c r="LS163" s="269" t="str">
        <f t="shared" si="275"/>
        <v/>
      </c>
      <c r="LT163" s="180">
        <v>1</v>
      </c>
      <c r="LU163" s="269" t="str">
        <f t="shared" si="276"/>
        <v/>
      </c>
      <c r="LV163" s="180">
        <v>1</v>
      </c>
      <c r="LW163" s="181">
        <v>1</v>
      </c>
      <c r="LX163" s="181">
        <v>1</v>
      </c>
      <c r="LY163" s="183">
        <v>1</v>
      </c>
      <c r="LZ163" s="183">
        <v>1</v>
      </c>
      <c r="MA163" s="183">
        <v>1</v>
      </c>
      <c r="MB163" s="183">
        <v>1</v>
      </c>
      <c r="MC163" s="183">
        <v>1</v>
      </c>
      <c r="MD163" s="183">
        <v>1</v>
      </c>
      <c r="ME163" s="192" t="str">
        <f ca="1">IF(ISBLANK(LQ163),"",ROUND(AVERAGE(OFFSET(LV163:MD163,0,0,1,ion21Coop!$F$42)),1))</f>
        <v/>
      </c>
      <c r="MF163" s="269" t="str">
        <f t="shared" si="277"/>
        <v/>
      </c>
      <c r="MH163" s="119">
        <f t="shared" si="313"/>
        <v>15</v>
      </c>
      <c r="MI163" s="123" t="str">
        <f t="shared" si="334"/>
        <v/>
      </c>
      <c r="MJ163" s="123">
        <v>158</v>
      </c>
      <c r="MK163" s="423"/>
      <c r="ML163" s="423"/>
      <c r="MM163" s="423"/>
      <c r="MN163" s="423"/>
      <c r="MO163" s="421"/>
      <c r="MP163" s="422"/>
      <c r="MQ163" s="269" t="str">
        <f t="shared" si="278"/>
        <v/>
      </c>
      <c r="MR163" s="180">
        <v>1</v>
      </c>
      <c r="MS163" s="269" t="str">
        <f t="shared" si="279"/>
        <v/>
      </c>
      <c r="MT163" s="180">
        <v>1</v>
      </c>
      <c r="MU163" s="181">
        <v>1</v>
      </c>
      <c r="MV163" s="181">
        <v>1</v>
      </c>
      <c r="MW163" s="183">
        <v>1</v>
      </c>
      <c r="MX163" s="183">
        <v>1</v>
      </c>
      <c r="MY163" s="183">
        <v>1</v>
      </c>
      <c r="MZ163" s="183">
        <v>1</v>
      </c>
      <c r="NA163" s="183">
        <v>1</v>
      </c>
      <c r="NB163" s="183">
        <v>1</v>
      </c>
      <c r="NC163" s="192" t="str">
        <f ca="1">IF(ISBLANK(MO163),"",ROUND(AVERAGE(OFFSET(MT163:NB163,0,0,1,ion21Coop!$F$42)),1))</f>
        <v/>
      </c>
      <c r="ND163" s="269" t="str">
        <f t="shared" si="280"/>
        <v/>
      </c>
      <c r="NF163" s="119">
        <f t="shared" si="314"/>
        <v>16</v>
      </c>
      <c r="NG163" s="123" t="str">
        <f t="shared" si="335"/>
        <v/>
      </c>
      <c r="NH163" s="123">
        <v>158</v>
      </c>
      <c r="NI163" s="423"/>
      <c r="NJ163" s="423"/>
      <c r="NK163" s="423"/>
      <c r="NL163" s="423"/>
      <c r="NM163" s="421"/>
      <c r="NN163" s="422"/>
      <c r="NO163" s="269" t="str">
        <f t="shared" si="281"/>
        <v/>
      </c>
      <c r="NP163" s="180">
        <v>1</v>
      </c>
      <c r="NQ163" s="269" t="str">
        <f t="shared" si="282"/>
        <v/>
      </c>
      <c r="NR163" s="180">
        <v>1</v>
      </c>
      <c r="NS163" s="181">
        <v>1</v>
      </c>
      <c r="NT163" s="181">
        <v>1</v>
      </c>
      <c r="NU163" s="183">
        <v>1</v>
      </c>
      <c r="NV163" s="183">
        <v>1</v>
      </c>
      <c r="NW163" s="183">
        <v>1</v>
      </c>
      <c r="NX163" s="183">
        <v>1</v>
      </c>
      <c r="NY163" s="183">
        <v>1</v>
      </c>
      <c r="NZ163" s="183">
        <v>1</v>
      </c>
      <c r="OA163" s="192" t="str">
        <f ca="1">IF(ISBLANK(NM163),"",ROUND(AVERAGE(OFFSET(NR163:NZ163,0,0,1,ion21Coop!$F$42)),1))</f>
        <v/>
      </c>
      <c r="OB163" s="269" t="str">
        <f t="shared" si="283"/>
        <v/>
      </c>
      <c r="OD163" s="119">
        <f t="shared" si="315"/>
        <v>17</v>
      </c>
      <c r="OE163" s="123" t="str">
        <f t="shared" si="336"/>
        <v/>
      </c>
      <c r="OF163" s="123">
        <v>158</v>
      </c>
      <c r="OG163" s="423"/>
      <c r="OH163" s="423"/>
      <c r="OI163" s="423"/>
      <c r="OJ163" s="423"/>
      <c r="OK163" s="421"/>
      <c r="OL163" s="422"/>
      <c r="OM163" s="269" t="str">
        <f t="shared" si="284"/>
        <v/>
      </c>
      <c r="ON163" s="180">
        <v>1</v>
      </c>
      <c r="OO163" s="269" t="str">
        <f t="shared" si="285"/>
        <v/>
      </c>
      <c r="OP163" s="180">
        <v>1</v>
      </c>
      <c r="OQ163" s="181">
        <v>1</v>
      </c>
      <c r="OR163" s="181">
        <v>1</v>
      </c>
      <c r="OS163" s="183">
        <v>1</v>
      </c>
      <c r="OT163" s="183">
        <v>1</v>
      </c>
      <c r="OU163" s="183">
        <v>1</v>
      </c>
      <c r="OV163" s="183">
        <v>1</v>
      </c>
      <c r="OW163" s="183">
        <v>1</v>
      </c>
      <c r="OX163" s="183">
        <v>1</v>
      </c>
      <c r="OY163" s="192" t="str">
        <f ca="1">IF(ISBLANK(OK163),"",ROUND(AVERAGE(OFFSET(OP163:OX163,0,0,1,ion21Coop!$F$42)),1))</f>
        <v/>
      </c>
      <c r="OZ163" s="269" t="str">
        <f t="shared" si="286"/>
        <v/>
      </c>
      <c r="PB163" s="119">
        <f t="shared" si="316"/>
        <v>18</v>
      </c>
      <c r="PC163" s="123" t="str">
        <f t="shared" si="337"/>
        <v/>
      </c>
      <c r="PD163" s="123">
        <v>158</v>
      </c>
      <c r="PE163" s="423"/>
      <c r="PF163" s="423"/>
      <c r="PG163" s="423"/>
      <c r="PH163" s="423"/>
      <c r="PI163" s="421"/>
      <c r="PJ163" s="422"/>
      <c r="PK163" s="269" t="str">
        <f t="shared" si="287"/>
        <v/>
      </c>
      <c r="PL163" s="180">
        <v>1</v>
      </c>
      <c r="PM163" s="269" t="str">
        <f t="shared" si="288"/>
        <v/>
      </c>
      <c r="PN163" s="180">
        <v>1</v>
      </c>
      <c r="PO163" s="181">
        <v>1</v>
      </c>
      <c r="PP163" s="181">
        <v>1</v>
      </c>
      <c r="PQ163" s="183">
        <v>1</v>
      </c>
      <c r="PR163" s="183">
        <v>1</v>
      </c>
      <c r="PS163" s="183">
        <v>1</v>
      </c>
      <c r="PT163" s="183">
        <v>1</v>
      </c>
      <c r="PU163" s="183">
        <v>1</v>
      </c>
      <c r="PV163" s="183">
        <v>1</v>
      </c>
      <c r="PW163" s="192" t="str">
        <f ca="1">IF(ISBLANK(PI163),"",ROUND(AVERAGE(OFFSET(PN163:PV163,0,0,1,ion21Coop!$F$42)),1))</f>
        <v/>
      </c>
      <c r="PX163" s="269" t="str">
        <f t="shared" si="289"/>
        <v/>
      </c>
      <c r="PZ163" s="119">
        <f t="shared" si="317"/>
        <v>19</v>
      </c>
      <c r="QA163" s="123" t="str">
        <f t="shared" si="338"/>
        <v/>
      </c>
      <c r="QB163" s="123">
        <v>158</v>
      </c>
      <c r="QC163" s="423"/>
      <c r="QD163" s="423"/>
      <c r="QE163" s="423"/>
      <c r="QF163" s="423"/>
      <c r="QG163" s="421"/>
      <c r="QH163" s="422"/>
      <c r="QI163" s="269" t="str">
        <f t="shared" si="290"/>
        <v/>
      </c>
      <c r="QJ163" s="180">
        <v>1</v>
      </c>
      <c r="QK163" s="269" t="str">
        <f t="shared" si="291"/>
        <v/>
      </c>
      <c r="QL163" s="180">
        <v>1</v>
      </c>
      <c r="QM163" s="181">
        <v>1</v>
      </c>
      <c r="QN163" s="181">
        <v>1</v>
      </c>
      <c r="QO163" s="183">
        <v>1</v>
      </c>
      <c r="QP163" s="183">
        <v>1</v>
      </c>
      <c r="QQ163" s="183">
        <v>1</v>
      </c>
      <c r="QR163" s="183">
        <v>1</v>
      </c>
      <c r="QS163" s="183">
        <v>1</v>
      </c>
      <c r="QT163" s="183">
        <v>1</v>
      </c>
      <c r="QU163" s="192" t="str">
        <f ca="1">IF(ISBLANK(QG163),"",ROUND(AVERAGE(OFFSET(QL163:QT163,0,0,1,ion21Coop!$F$42)),1))</f>
        <v/>
      </c>
      <c r="QV163" s="269" t="str">
        <f t="shared" si="292"/>
        <v/>
      </c>
      <c r="QX163" s="119">
        <f t="shared" si="318"/>
        <v>20</v>
      </c>
      <c r="QY163" s="123" t="str">
        <f t="shared" si="339"/>
        <v/>
      </c>
      <c r="QZ163" s="123">
        <v>158</v>
      </c>
      <c r="RA163" s="423"/>
      <c r="RB163" s="423"/>
      <c r="RC163" s="423"/>
      <c r="RD163" s="423"/>
      <c r="RE163" s="421"/>
      <c r="RF163" s="422"/>
      <c r="RG163" s="269" t="str">
        <f t="shared" si="293"/>
        <v/>
      </c>
      <c r="RH163" s="180">
        <v>1</v>
      </c>
      <c r="RI163" s="269" t="str">
        <f t="shared" si="294"/>
        <v/>
      </c>
      <c r="RJ163" s="180">
        <v>1</v>
      </c>
      <c r="RK163" s="181">
        <v>1</v>
      </c>
      <c r="RL163" s="181">
        <v>1</v>
      </c>
      <c r="RM163" s="183">
        <v>1</v>
      </c>
      <c r="RN163" s="183">
        <v>1</v>
      </c>
      <c r="RO163" s="183">
        <v>1</v>
      </c>
      <c r="RP163" s="183">
        <v>1</v>
      </c>
      <c r="RQ163" s="183">
        <v>1</v>
      </c>
      <c r="RR163" s="183">
        <v>1</v>
      </c>
      <c r="RS163" s="192" t="str">
        <f ca="1">IF(ISBLANK(RE163),"",ROUND(AVERAGE(OFFSET(RJ163:RR163,0,0,1,ion21Coop!$F$42)),1))</f>
        <v/>
      </c>
      <c r="RT163" s="269" t="str">
        <f t="shared" si="295"/>
        <v/>
      </c>
      <c r="RV163" s="119">
        <f t="shared" si="319"/>
        <v>21</v>
      </c>
      <c r="RW163" s="123" t="str">
        <f t="shared" si="340"/>
        <v/>
      </c>
      <c r="RX163" s="123">
        <v>158</v>
      </c>
      <c r="RY163" s="423"/>
      <c r="RZ163" s="423"/>
      <c r="SA163" s="423"/>
      <c r="SB163" s="423"/>
      <c r="SC163" s="421"/>
      <c r="SD163" s="422"/>
      <c r="SE163" s="269" t="str">
        <f t="shared" si="296"/>
        <v/>
      </c>
      <c r="SF163" s="180">
        <v>1</v>
      </c>
      <c r="SG163" s="269" t="str">
        <f t="shared" si="297"/>
        <v/>
      </c>
      <c r="SH163" s="180">
        <v>1</v>
      </c>
      <c r="SI163" s="181">
        <v>1</v>
      </c>
      <c r="SJ163" s="181">
        <v>1</v>
      </c>
      <c r="SK163" s="183">
        <v>1</v>
      </c>
      <c r="SL163" s="183">
        <v>1</v>
      </c>
      <c r="SM163" s="183">
        <v>1</v>
      </c>
      <c r="SN163" s="183">
        <v>1</v>
      </c>
      <c r="SO163" s="183">
        <v>1</v>
      </c>
      <c r="SP163" s="183">
        <v>1</v>
      </c>
      <c r="SQ163" s="192" t="str">
        <f ca="1">IF(ISBLANK(SC163),"",ROUND(AVERAGE(OFFSET(SH163:SP163,0,0,1,ion21Coop!$F$42)),1))</f>
        <v/>
      </c>
      <c r="SR163" s="269" t="str">
        <f t="shared" si="298"/>
        <v/>
      </c>
      <c r="ST163" s="565"/>
      <c r="SU163" s="565"/>
      <c r="SV163" s="566"/>
      <c r="SW163" s="567"/>
      <c r="SX163" s="565"/>
      <c r="SY163" s="566"/>
      <c r="SZ163" s="568"/>
      <c r="TA163" s="567"/>
      <c r="TB163" s="553"/>
    </row>
    <row r="164" spans="10:522" x14ac:dyDescent="0.3">
      <c r="J164" s="119">
        <f t="shared" si="299"/>
        <v>1</v>
      </c>
      <c r="K164" s="123" t="str">
        <f t="shared" si="320"/>
        <v>YaJo</v>
      </c>
      <c r="L164" s="123">
        <v>159</v>
      </c>
      <c r="M164" s="351"/>
      <c r="N164" s="351"/>
      <c r="O164" s="351"/>
      <c r="P164" s="351"/>
      <c r="Q164" s="369"/>
      <c r="R164" s="370"/>
      <c r="S164" s="269" t="str">
        <f t="shared" si="236"/>
        <v/>
      </c>
      <c r="T164" s="180">
        <v>1</v>
      </c>
      <c r="U164" s="269" t="str">
        <f t="shared" si="237"/>
        <v/>
      </c>
      <c r="V164" s="180">
        <v>1</v>
      </c>
      <c r="W164" s="181">
        <v>1</v>
      </c>
      <c r="X164" s="181">
        <v>1</v>
      </c>
      <c r="Y164" s="183">
        <v>1</v>
      </c>
      <c r="Z164" s="183">
        <v>1</v>
      </c>
      <c r="AA164" s="183">
        <v>1</v>
      </c>
      <c r="AB164" s="183">
        <v>1</v>
      </c>
      <c r="AC164" s="183">
        <v>1</v>
      </c>
      <c r="AD164" s="183">
        <v>1</v>
      </c>
      <c r="AE164" s="192" t="str">
        <f ca="1">IF(ISBLANK(Q164),"",ROUND(AVERAGE(OFFSET(V164:AD164,0,0,1,ion21Coop!$F$42)),1))</f>
        <v/>
      </c>
      <c r="AF164" s="269" t="str">
        <f t="shared" si="238"/>
        <v/>
      </c>
      <c r="AH164" s="119">
        <f t="shared" si="300"/>
        <v>2</v>
      </c>
      <c r="AI164" s="123" t="str">
        <f t="shared" si="321"/>
        <v>GeLo</v>
      </c>
      <c r="AJ164" s="123">
        <v>159</v>
      </c>
      <c r="AK164" s="351"/>
      <c r="AL164" s="351"/>
      <c r="AM164" s="351"/>
      <c r="AN164" s="351"/>
      <c r="AO164" s="369"/>
      <c r="AP164" s="370"/>
      <c r="AQ164" s="269" t="str">
        <f t="shared" si="239"/>
        <v/>
      </c>
      <c r="AR164" s="180">
        <v>1</v>
      </c>
      <c r="AS164" s="269" t="str">
        <f t="shared" si="240"/>
        <v/>
      </c>
      <c r="AT164" s="180">
        <v>1</v>
      </c>
      <c r="AU164" s="181">
        <v>1</v>
      </c>
      <c r="AV164" s="181">
        <v>1</v>
      </c>
      <c r="AW164" s="183">
        <v>1</v>
      </c>
      <c r="AX164" s="183">
        <v>1</v>
      </c>
      <c r="AY164" s="183">
        <v>1</v>
      </c>
      <c r="AZ164" s="183">
        <v>1</v>
      </c>
      <c r="BA164" s="183">
        <v>1</v>
      </c>
      <c r="BB164" s="183">
        <v>1</v>
      </c>
      <c r="BC164" s="192" t="str">
        <f ca="1">IF(ISBLANK(AO164),"",ROUND(AVERAGE(OFFSET(AT164:BB164,0,0,1,ion21Coop!$F$42)),1))</f>
        <v/>
      </c>
      <c r="BD164" s="269" t="str">
        <f t="shared" si="241"/>
        <v/>
      </c>
      <c r="BF164" s="119">
        <f t="shared" si="301"/>
        <v>3</v>
      </c>
      <c r="BG164" s="123" t="str">
        <f t="shared" si="322"/>
        <v>MiDo</v>
      </c>
      <c r="BH164" s="123">
        <v>159</v>
      </c>
      <c r="BI164" s="351"/>
      <c r="BJ164" s="351"/>
      <c r="BK164" s="351"/>
      <c r="BL164" s="351"/>
      <c r="BM164" s="369"/>
      <c r="BN164" s="370"/>
      <c r="BO164" s="269" t="str">
        <f t="shared" si="242"/>
        <v/>
      </c>
      <c r="BP164" s="180">
        <v>1</v>
      </c>
      <c r="BQ164" s="269" t="str">
        <f t="shared" si="243"/>
        <v/>
      </c>
      <c r="BR164" s="180">
        <v>1</v>
      </c>
      <c r="BS164" s="181">
        <v>1</v>
      </c>
      <c r="BT164" s="181">
        <v>1</v>
      </c>
      <c r="BU164" s="183">
        <v>1</v>
      </c>
      <c r="BV164" s="183">
        <v>1</v>
      </c>
      <c r="BW164" s="183">
        <v>1</v>
      </c>
      <c r="BX164" s="183">
        <v>1</v>
      </c>
      <c r="BY164" s="183">
        <v>1</v>
      </c>
      <c r="BZ164" s="183">
        <v>1</v>
      </c>
      <c r="CA164" s="192" t="str">
        <f ca="1">IF(ISBLANK(BM164),"",ROUND(AVERAGE(OFFSET(BR164:BZ164,0,0,1,ion21Coop!$F$42)),1))</f>
        <v/>
      </c>
      <c r="CB164" s="269" t="str">
        <f t="shared" si="244"/>
        <v/>
      </c>
      <c r="CD164" s="119">
        <f t="shared" si="302"/>
        <v>4</v>
      </c>
      <c r="CE164" s="123" t="str">
        <f t="shared" si="323"/>
        <v>EmNi</v>
      </c>
      <c r="CF164" s="123">
        <v>159</v>
      </c>
      <c r="CG164" s="351"/>
      <c r="CH164" s="351"/>
      <c r="CI164" s="351"/>
      <c r="CJ164" s="351"/>
      <c r="CK164" s="369"/>
      <c r="CL164" s="370"/>
      <c r="CM164" s="269" t="str">
        <f t="shared" si="245"/>
        <v/>
      </c>
      <c r="CN164" s="180">
        <v>1</v>
      </c>
      <c r="CO164" s="269" t="str">
        <f t="shared" si="246"/>
        <v/>
      </c>
      <c r="CP164" s="180">
        <v>1</v>
      </c>
      <c r="CQ164" s="181">
        <v>1</v>
      </c>
      <c r="CR164" s="181">
        <v>1</v>
      </c>
      <c r="CS164" s="183">
        <v>1</v>
      </c>
      <c r="CT164" s="183">
        <v>1</v>
      </c>
      <c r="CU164" s="183">
        <v>1</v>
      </c>
      <c r="CV164" s="183">
        <v>1</v>
      </c>
      <c r="CW164" s="183">
        <v>1</v>
      </c>
      <c r="CX164" s="183">
        <v>1</v>
      </c>
      <c r="CY164" s="192" t="str">
        <f ca="1">IF(ISBLANK(CK164),"",ROUND(AVERAGE(OFFSET(CP164:CX164,0,0,1,ion21Coop!$F$42)),1))</f>
        <v/>
      </c>
      <c r="CZ164" s="269" t="str">
        <f t="shared" si="247"/>
        <v/>
      </c>
      <c r="DB164" s="119">
        <f t="shared" si="303"/>
        <v>5</v>
      </c>
      <c r="DC164" s="123" t="str">
        <f t="shared" si="324"/>
        <v>HeJe</v>
      </c>
      <c r="DD164" s="123">
        <v>159</v>
      </c>
      <c r="DE164" s="423"/>
      <c r="DF164" s="423"/>
      <c r="DG164" s="423"/>
      <c r="DH164" s="423"/>
      <c r="DI164" s="421"/>
      <c r="DJ164" s="422"/>
      <c r="DK164" s="269" t="str">
        <f t="shared" si="248"/>
        <v/>
      </c>
      <c r="DL164" s="180">
        <v>1</v>
      </c>
      <c r="DM164" s="269" t="str">
        <f t="shared" si="249"/>
        <v/>
      </c>
      <c r="DN164" s="180">
        <v>1</v>
      </c>
      <c r="DO164" s="181">
        <v>1</v>
      </c>
      <c r="DP164" s="181">
        <v>1</v>
      </c>
      <c r="DQ164" s="183">
        <v>1</v>
      </c>
      <c r="DR164" s="183">
        <v>1</v>
      </c>
      <c r="DS164" s="183">
        <v>1</v>
      </c>
      <c r="DT164" s="183">
        <v>1</v>
      </c>
      <c r="DU164" s="183">
        <v>1</v>
      </c>
      <c r="DV164" s="183">
        <v>1</v>
      </c>
      <c r="DW164" s="192" t="str">
        <f ca="1">IF(ISBLANK(DI164),"",ROUND(AVERAGE(OFFSET(DN164:DV164,0,0,1,ion21Coop!$F$42)),1))</f>
        <v/>
      </c>
      <c r="DX164" s="269" t="str">
        <f t="shared" si="250"/>
        <v/>
      </c>
      <c r="DZ164" s="119">
        <f t="shared" si="304"/>
        <v>6</v>
      </c>
      <c r="EA164" s="123" t="str">
        <f t="shared" si="325"/>
        <v/>
      </c>
      <c r="EB164" s="123">
        <v>159</v>
      </c>
      <c r="EC164" s="423"/>
      <c r="ED164" s="423"/>
      <c r="EE164" s="423"/>
      <c r="EF164" s="423"/>
      <c r="EG164" s="421"/>
      <c r="EH164" s="422"/>
      <c r="EI164" s="269" t="str">
        <f t="shared" si="251"/>
        <v/>
      </c>
      <c r="EJ164" s="180">
        <v>1</v>
      </c>
      <c r="EK164" s="269" t="str">
        <f t="shared" si="252"/>
        <v/>
      </c>
      <c r="EL164" s="180">
        <v>1</v>
      </c>
      <c r="EM164" s="181">
        <v>1</v>
      </c>
      <c r="EN164" s="181">
        <v>1</v>
      </c>
      <c r="EO164" s="183">
        <v>1</v>
      </c>
      <c r="EP164" s="183">
        <v>1</v>
      </c>
      <c r="EQ164" s="183">
        <v>1</v>
      </c>
      <c r="ER164" s="183">
        <v>1</v>
      </c>
      <c r="ES164" s="183">
        <v>1</v>
      </c>
      <c r="ET164" s="183">
        <v>1</v>
      </c>
      <c r="EU164" s="192" t="str">
        <f ca="1">IF(ISBLANK(EG164),"",ROUND(AVERAGE(OFFSET(EL164:ET164,0,0,1,ion21Coop!$F$42)),1))</f>
        <v/>
      </c>
      <c r="EV164" s="269" t="str">
        <f t="shared" si="253"/>
        <v/>
      </c>
      <c r="EX164" s="119">
        <f t="shared" si="305"/>
        <v>7</v>
      </c>
      <c r="EY164" s="123" t="str">
        <f t="shared" si="326"/>
        <v/>
      </c>
      <c r="EZ164" s="123">
        <v>159</v>
      </c>
      <c r="FA164" s="423"/>
      <c r="FB164" s="423"/>
      <c r="FC164" s="423"/>
      <c r="FD164" s="423"/>
      <c r="FE164" s="421"/>
      <c r="FF164" s="422"/>
      <c r="FG164" s="269" t="str">
        <f t="shared" si="254"/>
        <v/>
      </c>
      <c r="FH164" s="180">
        <v>1</v>
      </c>
      <c r="FI164" s="269" t="str">
        <f t="shared" si="255"/>
        <v/>
      </c>
      <c r="FJ164" s="180">
        <v>1</v>
      </c>
      <c r="FK164" s="181">
        <v>1</v>
      </c>
      <c r="FL164" s="181">
        <v>1</v>
      </c>
      <c r="FM164" s="183">
        <v>1</v>
      </c>
      <c r="FN164" s="183">
        <v>1</v>
      </c>
      <c r="FO164" s="183">
        <v>1</v>
      </c>
      <c r="FP164" s="183">
        <v>1</v>
      </c>
      <c r="FQ164" s="183">
        <v>1</v>
      </c>
      <c r="FR164" s="183">
        <v>1</v>
      </c>
      <c r="FS164" s="192" t="str">
        <f ca="1">IF(ISBLANK(FE164),"",ROUND(AVERAGE(OFFSET(FJ164:FR164,0,0,1,ion21Coop!$F$42)),1))</f>
        <v/>
      </c>
      <c r="FT164" s="269" t="str">
        <f t="shared" si="256"/>
        <v/>
      </c>
      <c r="FV164" s="119">
        <f t="shared" si="306"/>
        <v>8</v>
      </c>
      <c r="FW164" s="123" t="str">
        <f t="shared" si="327"/>
        <v/>
      </c>
      <c r="FX164" s="123">
        <v>159</v>
      </c>
      <c r="FY164" s="423"/>
      <c r="FZ164" s="423"/>
      <c r="GA164" s="423"/>
      <c r="GB164" s="423"/>
      <c r="GC164" s="421"/>
      <c r="GD164" s="422"/>
      <c r="GE164" s="269" t="str">
        <f t="shared" si="257"/>
        <v/>
      </c>
      <c r="GF164" s="180">
        <v>1</v>
      </c>
      <c r="GG164" s="269" t="str">
        <f t="shared" si="258"/>
        <v/>
      </c>
      <c r="GH164" s="180">
        <v>1</v>
      </c>
      <c r="GI164" s="181">
        <v>1</v>
      </c>
      <c r="GJ164" s="181">
        <v>1</v>
      </c>
      <c r="GK164" s="183">
        <v>1</v>
      </c>
      <c r="GL164" s="183">
        <v>1</v>
      </c>
      <c r="GM164" s="183">
        <v>1</v>
      </c>
      <c r="GN164" s="183">
        <v>1</v>
      </c>
      <c r="GO164" s="183">
        <v>1</v>
      </c>
      <c r="GP164" s="183">
        <v>1</v>
      </c>
      <c r="GQ164" s="192" t="str">
        <f ca="1">IF(ISBLANK(GC164),"",ROUND(AVERAGE(OFFSET(GH164:GP164,0,0,1,ion21Coop!$F$42)),1))</f>
        <v/>
      </c>
      <c r="GR164" s="269" t="str">
        <f t="shared" si="259"/>
        <v/>
      </c>
      <c r="GT164" s="119">
        <f t="shared" si="307"/>
        <v>9</v>
      </c>
      <c r="GU164" s="123" t="str">
        <f t="shared" si="328"/>
        <v/>
      </c>
      <c r="GV164" s="123">
        <v>159</v>
      </c>
      <c r="GW164" s="423"/>
      <c r="GX164" s="423"/>
      <c r="GY164" s="423"/>
      <c r="GZ164" s="423"/>
      <c r="HA164" s="421"/>
      <c r="HB164" s="422"/>
      <c r="HC164" s="269" t="str">
        <f t="shared" si="260"/>
        <v/>
      </c>
      <c r="HD164" s="180">
        <v>1</v>
      </c>
      <c r="HE164" s="269" t="str">
        <f t="shared" si="261"/>
        <v/>
      </c>
      <c r="HF164" s="180">
        <v>1</v>
      </c>
      <c r="HG164" s="181">
        <v>1</v>
      </c>
      <c r="HH164" s="181">
        <v>1</v>
      </c>
      <c r="HI164" s="183">
        <v>1</v>
      </c>
      <c r="HJ164" s="183">
        <v>1</v>
      </c>
      <c r="HK164" s="183">
        <v>1</v>
      </c>
      <c r="HL164" s="183">
        <v>1</v>
      </c>
      <c r="HM164" s="183">
        <v>1</v>
      </c>
      <c r="HN164" s="183">
        <v>1</v>
      </c>
      <c r="HO164" s="192" t="str">
        <f ca="1">IF(ISBLANK(HA164),"",ROUND(AVERAGE(OFFSET(HF164:HN164,0,0,1,ion21Coop!$F$42)),1))</f>
        <v/>
      </c>
      <c r="HP164" s="269" t="str">
        <f t="shared" si="262"/>
        <v/>
      </c>
      <c r="HR164" s="119">
        <f t="shared" si="308"/>
        <v>10</v>
      </c>
      <c r="HS164" s="123" t="str">
        <f t="shared" si="329"/>
        <v/>
      </c>
      <c r="HT164" s="123">
        <v>159</v>
      </c>
      <c r="HU164" s="423"/>
      <c r="HV164" s="423"/>
      <c r="HW164" s="423"/>
      <c r="HX164" s="423"/>
      <c r="HY164" s="421"/>
      <c r="HZ164" s="422"/>
      <c r="IA164" s="269" t="str">
        <f t="shared" si="263"/>
        <v/>
      </c>
      <c r="IB164" s="180">
        <v>1</v>
      </c>
      <c r="IC164" s="269" t="str">
        <f t="shared" si="264"/>
        <v/>
      </c>
      <c r="ID164" s="180">
        <v>1</v>
      </c>
      <c r="IE164" s="181">
        <v>1</v>
      </c>
      <c r="IF164" s="181">
        <v>1</v>
      </c>
      <c r="IG164" s="183">
        <v>1</v>
      </c>
      <c r="IH164" s="183">
        <v>1</v>
      </c>
      <c r="II164" s="183">
        <v>1</v>
      </c>
      <c r="IJ164" s="183">
        <v>1</v>
      </c>
      <c r="IK164" s="183">
        <v>1</v>
      </c>
      <c r="IL164" s="183">
        <v>1</v>
      </c>
      <c r="IM164" s="192" t="str">
        <f ca="1">IF(ISBLANK(HY164),"",ROUND(AVERAGE(OFFSET(ID164:IL164,0,0,1,ion21Coop!$F$42)),1))</f>
        <v/>
      </c>
      <c r="IN164" s="269" t="str">
        <f t="shared" si="265"/>
        <v/>
      </c>
      <c r="IP164" s="119">
        <f t="shared" si="309"/>
        <v>11</v>
      </c>
      <c r="IQ164" s="123" t="str">
        <f t="shared" si="330"/>
        <v/>
      </c>
      <c r="IR164" s="123">
        <v>159</v>
      </c>
      <c r="IS164" s="423"/>
      <c r="IT164" s="423"/>
      <c r="IU164" s="423"/>
      <c r="IV164" s="423"/>
      <c r="IW164" s="421"/>
      <c r="IX164" s="422"/>
      <c r="IY164" s="269" t="str">
        <f t="shared" si="266"/>
        <v/>
      </c>
      <c r="IZ164" s="180">
        <v>1</v>
      </c>
      <c r="JA164" s="269" t="str">
        <f t="shared" si="267"/>
        <v/>
      </c>
      <c r="JB164" s="180">
        <v>1</v>
      </c>
      <c r="JC164" s="181">
        <v>1</v>
      </c>
      <c r="JD164" s="181">
        <v>1</v>
      </c>
      <c r="JE164" s="183">
        <v>1</v>
      </c>
      <c r="JF164" s="183">
        <v>1</v>
      </c>
      <c r="JG164" s="183">
        <v>1</v>
      </c>
      <c r="JH164" s="183">
        <v>1</v>
      </c>
      <c r="JI164" s="183">
        <v>1</v>
      </c>
      <c r="JJ164" s="183">
        <v>1</v>
      </c>
      <c r="JK164" s="192" t="str">
        <f ca="1">IF(ISBLANK(IW164),"",ROUND(AVERAGE(OFFSET(JB164:JJ164,0,0,1,ion21Coop!$F$42)),1))</f>
        <v/>
      </c>
      <c r="JL164" s="269" t="str">
        <f t="shared" si="268"/>
        <v/>
      </c>
      <c r="JN164" s="119">
        <f t="shared" si="310"/>
        <v>12</v>
      </c>
      <c r="JO164" s="123" t="str">
        <f t="shared" si="331"/>
        <v/>
      </c>
      <c r="JP164" s="123">
        <v>159</v>
      </c>
      <c r="JQ164" s="423"/>
      <c r="JR164" s="423"/>
      <c r="JS164" s="423"/>
      <c r="JT164" s="423"/>
      <c r="JU164" s="421"/>
      <c r="JV164" s="422"/>
      <c r="JW164" s="269" t="str">
        <f t="shared" si="269"/>
        <v/>
      </c>
      <c r="JX164" s="180">
        <v>1</v>
      </c>
      <c r="JY164" s="269" t="str">
        <f t="shared" si="270"/>
        <v/>
      </c>
      <c r="JZ164" s="180">
        <v>1</v>
      </c>
      <c r="KA164" s="181">
        <v>1</v>
      </c>
      <c r="KB164" s="181">
        <v>1</v>
      </c>
      <c r="KC164" s="183">
        <v>1</v>
      </c>
      <c r="KD164" s="183">
        <v>1</v>
      </c>
      <c r="KE164" s="183">
        <v>1</v>
      </c>
      <c r="KF164" s="183">
        <v>1</v>
      </c>
      <c r="KG164" s="183">
        <v>1</v>
      </c>
      <c r="KH164" s="183">
        <v>1</v>
      </c>
      <c r="KI164" s="192" t="str">
        <f ca="1">IF(ISBLANK(JU164),"",ROUND(AVERAGE(OFFSET(JZ164:KH164,0,0,1,ion21Coop!$F$42)),1))</f>
        <v/>
      </c>
      <c r="KJ164" s="269" t="str">
        <f t="shared" si="271"/>
        <v/>
      </c>
      <c r="KL164" s="119">
        <f t="shared" si="311"/>
        <v>13</v>
      </c>
      <c r="KM164" s="123" t="str">
        <f t="shared" si="332"/>
        <v/>
      </c>
      <c r="KN164" s="123">
        <v>159</v>
      </c>
      <c r="KO164" s="423"/>
      <c r="KP164" s="423"/>
      <c r="KQ164" s="423"/>
      <c r="KR164" s="423"/>
      <c r="KS164" s="421"/>
      <c r="KT164" s="422"/>
      <c r="KU164" s="269" t="str">
        <f t="shared" si="272"/>
        <v/>
      </c>
      <c r="KV164" s="180">
        <v>1</v>
      </c>
      <c r="KW164" s="269" t="str">
        <f t="shared" si="273"/>
        <v/>
      </c>
      <c r="KX164" s="180">
        <v>1</v>
      </c>
      <c r="KY164" s="181">
        <v>1</v>
      </c>
      <c r="KZ164" s="181">
        <v>1</v>
      </c>
      <c r="LA164" s="183">
        <v>1</v>
      </c>
      <c r="LB164" s="183">
        <v>1</v>
      </c>
      <c r="LC164" s="183">
        <v>1</v>
      </c>
      <c r="LD164" s="183">
        <v>1</v>
      </c>
      <c r="LE164" s="183">
        <v>1</v>
      </c>
      <c r="LF164" s="183">
        <v>1</v>
      </c>
      <c r="LG164" s="192" t="str">
        <f ca="1">IF(ISBLANK(KS164),"",ROUND(AVERAGE(OFFSET(KX164:LF164,0,0,1,ion21Coop!$F$42)),1))</f>
        <v/>
      </c>
      <c r="LH164" s="269" t="str">
        <f t="shared" si="274"/>
        <v/>
      </c>
      <c r="LJ164" s="119">
        <f t="shared" si="312"/>
        <v>14</v>
      </c>
      <c r="LK164" s="123" t="str">
        <f t="shared" si="333"/>
        <v/>
      </c>
      <c r="LL164" s="123">
        <v>159</v>
      </c>
      <c r="LM164" s="423"/>
      <c r="LN164" s="423"/>
      <c r="LO164" s="423"/>
      <c r="LP164" s="423"/>
      <c r="LQ164" s="421"/>
      <c r="LR164" s="422"/>
      <c r="LS164" s="269" t="str">
        <f t="shared" si="275"/>
        <v/>
      </c>
      <c r="LT164" s="180">
        <v>1</v>
      </c>
      <c r="LU164" s="269" t="str">
        <f t="shared" si="276"/>
        <v/>
      </c>
      <c r="LV164" s="180">
        <v>1</v>
      </c>
      <c r="LW164" s="181">
        <v>1</v>
      </c>
      <c r="LX164" s="181">
        <v>1</v>
      </c>
      <c r="LY164" s="183">
        <v>1</v>
      </c>
      <c r="LZ164" s="183">
        <v>1</v>
      </c>
      <c r="MA164" s="183">
        <v>1</v>
      </c>
      <c r="MB164" s="183">
        <v>1</v>
      </c>
      <c r="MC164" s="183">
        <v>1</v>
      </c>
      <c r="MD164" s="183">
        <v>1</v>
      </c>
      <c r="ME164" s="192" t="str">
        <f ca="1">IF(ISBLANK(LQ164),"",ROUND(AVERAGE(OFFSET(LV164:MD164,0,0,1,ion21Coop!$F$42)),1))</f>
        <v/>
      </c>
      <c r="MF164" s="269" t="str">
        <f t="shared" si="277"/>
        <v/>
      </c>
      <c r="MH164" s="119">
        <f t="shared" si="313"/>
        <v>15</v>
      </c>
      <c r="MI164" s="123" t="str">
        <f t="shared" si="334"/>
        <v/>
      </c>
      <c r="MJ164" s="123">
        <v>159</v>
      </c>
      <c r="MK164" s="423"/>
      <c r="ML164" s="423"/>
      <c r="MM164" s="423"/>
      <c r="MN164" s="423"/>
      <c r="MO164" s="421"/>
      <c r="MP164" s="422"/>
      <c r="MQ164" s="269" t="str">
        <f t="shared" si="278"/>
        <v/>
      </c>
      <c r="MR164" s="180">
        <v>1</v>
      </c>
      <c r="MS164" s="269" t="str">
        <f t="shared" si="279"/>
        <v/>
      </c>
      <c r="MT164" s="180">
        <v>1</v>
      </c>
      <c r="MU164" s="181">
        <v>1</v>
      </c>
      <c r="MV164" s="181">
        <v>1</v>
      </c>
      <c r="MW164" s="183">
        <v>1</v>
      </c>
      <c r="MX164" s="183">
        <v>1</v>
      </c>
      <c r="MY164" s="183">
        <v>1</v>
      </c>
      <c r="MZ164" s="183">
        <v>1</v>
      </c>
      <c r="NA164" s="183">
        <v>1</v>
      </c>
      <c r="NB164" s="183">
        <v>1</v>
      </c>
      <c r="NC164" s="192" t="str">
        <f ca="1">IF(ISBLANK(MO164),"",ROUND(AVERAGE(OFFSET(MT164:NB164,0,0,1,ion21Coop!$F$42)),1))</f>
        <v/>
      </c>
      <c r="ND164" s="269" t="str">
        <f t="shared" si="280"/>
        <v/>
      </c>
      <c r="NF164" s="119">
        <f t="shared" si="314"/>
        <v>16</v>
      </c>
      <c r="NG164" s="123" t="str">
        <f t="shared" si="335"/>
        <v/>
      </c>
      <c r="NH164" s="123">
        <v>159</v>
      </c>
      <c r="NI164" s="423"/>
      <c r="NJ164" s="423"/>
      <c r="NK164" s="423"/>
      <c r="NL164" s="423"/>
      <c r="NM164" s="421"/>
      <c r="NN164" s="422"/>
      <c r="NO164" s="269" t="str">
        <f t="shared" si="281"/>
        <v/>
      </c>
      <c r="NP164" s="180">
        <v>1</v>
      </c>
      <c r="NQ164" s="269" t="str">
        <f t="shared" si="282"/>
        <v/>
      </c>
      <c r="NR164" s="180">
        <v>1</v>
      </c>
      <c r="NS164" s="181">
        <v>1</v>
      </c>
      <c r="NT164" s="181">
        <v>1</v>
      </c>
      <c r="NU164" s="183">
        <v>1</v>
      </c>
      <c r="NV164" s="183">
        <v>1</v>
      </c>
      <c r="NW164" s="183">
        <v>1</v>
      </c>
      <c r="NX164" s="183">
        <v>1</v>
      </c>
      <c r="NY164" s="183">
        <v>1</v>
      </c>
      <c r="NZ164" s="183">
        <v>1</v>
      </c>
      <c r="OA164" s="192" t="str">
        <f ca="1">IF(ISBLANK(NM164),"",ROUND(AVERAGE(OFFSET(NR164:NZ164,0,0,1,ion21Coop!$F$42)),1))</f>
        <v/>
      </c>
      <c r="OB164" s="269" t="str">
        <f t="shared" si="283"/>
        <v/>
      </c>
      <c r="OD164" s="119">
        <f t="shared" si="315"/>
        <v>17</v>
      </c>
      <c r="OE164" s="123" t="str">
        <f t="shared" si="336"/>
        <v/>
      </c>
      <c r="OF164" s="123">
        <v>159</v>
      </c>
      <c r="OG164" s="423"/>
      <c r="OH164" s="423"/>
      <c r="OI164" s="423"/>
      <c r="OJ164" s="423"/>
      <c r="OK164" s="421"/>
      <c r="OL164" s="422"/>
      <c r="OM164" s="269" t="str">
        <f t="shared" si="284"/>
        <v/>
      </c>
      <c r="ON164" s="180">
        <v>1</v>
      </c>
      <c r="OO164" s="269" t="str">
        <f t="shared" si="285"/>
        <v/>
      </c>
      <c r="OP164" s="180">
        <v>1</v>
      </c>
      <c r="OQ164" s="181">
        <v>1</v>
      </c>
      <c r="OR164" s="181">
        <v>1</v>
      </c>
      <c r="OS164" s="183">
        <v>1</v>
      </c>
      <c r="OT164" s="183">
        <v>1</v>
      </c>
      <c r="OU164" s="183">
        <v>1</v>
      </c>
      <c r="OV164" s="183">
        <v>1</v>
      </c>
      <c r="OW164" s="183">
        <v>1</v>
      </c>
      <c r="OX164" s="183">
        <v>1</v>
      </c>
      <c r="OY164" s="192" t="str">
        <f ca="1">IF(ISBLANK(OK164),"",ROUND(AVERAGE(OFFSET(OP164:OX164,0,0,1,ion21Coop!$F$42)),1))</f>
        <v/>
      </c>
      <c r="OZ164" s="269" t="str">
        <f t="shared" si="286"/>
        <v/>
      </c>
      <c r="PB164" s="119">
        <f t="shared" si="316"/>
        <v>18</v>
      </c>
      <c r="PC164" s="123" t="str">
        <f t="shared" si="337"/>
        <v/>
      </c>
      <c r="PD164" s="123">
        <v>159</v>
      </c>
      <c r="PE164" s="423"/>
      <c r="PF164" s="423"/>
      <c r="PG164" s="423"/>
      <c r="PH164" s="423"/>
      <c r="PI164" s="421"/>
      <c r="PJ164" s="422"/>
      <c r="PK164" s="269" t="str">
        <f t="shared" si="287"/>
        <v/>
      </c>
      <c r="PL164" s="180">
        <v>1</v>
      </c>
      <c r="PM164" s="269" t="str">
        <f t="shared" si="288"/>
        <v/>
      </c>
      <c r="PN164" s="180">
        <v>1</v>
      </c>
      <c r="PO164" s="181">
        <v>1</v>
      </c>
      <c r="PP164" s="181">
        <v>1</v>
      </c>
      <c r="PQ164" s="183">
        <v>1</v>
      </c>
      <c r="PR164" s="183">
        <v>1</v>
      </c>
      <c r="PS164" s="183">
        <v>1</v>
      </c>
      <c r="PT164" s="183">
        <v>1</v>
      </c>
      <c r="PU164" s="183">
        <v>1</v>
      </c>
      <c r="PV164" s="183">
        <v>1</v>
      </c>
      <c r="PW164" s="192" t="str">
        <f ca="1">IF(ISBLANK(PI164),"",ROUND(AVERAGE(OFFSET(PN164:PV164,0,0,1,ion21Coop!$F$42)),1))</f>
        <v/>
      </c>
      <c r="PX164" s="269" t="str">
        <f t="shared" si="289"/>
        <v/>
      </c>
      <c r="PZ164" s="119">
        <f t="shared" si="317"/>
        <v>19</v>
      </c>
      <c r="QA164" s="123" t="str">
        <f t="shared" si="338"/>
        <v/>
      </c>
      <c r="QB164" s="123">
        <v>159</v>
      </c>
      <c r="QC164" s="423"/>
      <c r="QD164" s="423"/>
      <c r="QE164" s="423"/>
      <c r="QF164" s="423"/>
      <c r="QG164" s="421"/>
      <c r="QH164" s="422"/>
      <c r="QI164" s="269" t="str">
        <f t="shared" si="290"/>
        <v/>
      </c>
      <c r="QJ164" s="180">
        <v>1</v>
      </c>
      <c r="QK164" s="269" t="str">
        <f t="shared" si="291"/>
        <v/>
      </c>
      <c r="QL164" s="180">
        <v>1</v>
      </c>
      <c r="QM164" s="181">
        <v>1</v>
      </c>
      <c r="QN164" s="181">
        <v>1</v>
      </c>
      <c r="QO164" s="183">
        <v>1</v>
      </c>
      <c r="QP164" s="183">
        <v>1</v>
      </c>
      <c r="QQ164" s="183">
        <v>1</v>
      </c>
      <c r="QR164" s="183">
        <v>1</v>
      </c>
      <c r="QS164" s="183">
        <v>1</v>
      </c>
      <c r="QT164" s="183">
        <v>1</v>
      </c>
      <c r="QU164" s="192" t="str">
        <f ca="1">IF(ISBLANK(QG164),"",ROUND(AVERAGE(OFFSET(QL164:QT164,0,0,1,ion21Coop!$F$42)),1))</f>
        <v/>
      </c>
      <c r="QV164" s="269" t="str">
        <f t="shared" si="292"/>
        <v/>
      </c>
      <c r="QX164" s="119">
        <f t="shared" si="318"/>
        <v>20</v>
      </c>
      <c r="QY164" s="123" t="str">
        <f t="shared" si="339"/>
        <v/>
      </c>
      <c r="QZ164" s="123">
        <v>159</v>
      </c>
      <c r="RA164" s="423"/>
      <c r="RB164" s="423"/>
      <c r="RC164" s="423"/>
      <c r="RD164" s="423"/>
      <c r="RE164" s="421"/>
      <c r="RF164" s="422"/>
      <c r="RG164" s="269" t="str">
        <f t="shared" si="293"/>
        <v/>
      </c>
      <c r="RH164" s="180">
        <v>1</v>
      </c>
      <c r="RI164" s="269" t="str">
        <f t="shared" si="294"/>
        <v/>
      </c>
      <c r="RJ164" s="180">
        <v>1</v>
      </c>
      <c r="RK164" s="181">
        <v>1</v>
      </c>
      <c r="RL164" s="181">
        <v>1</v>
      </c>
      <c r="RM164" s="183">
        <v>1</v>
      </c>
      <c r="RN164" s="183">
        <v>1</v>
      </c>
      <c r="RO164" s="183">
        <v>1</v>
      </c>
      <c r="RP164" s="183">
        <v>1</v>
      </c>
      <c r="RQ164" s="183">
        <v>1</v>
      </c>
      <c r="RR164" s="183">
        <v>1</v>
      </c>
      <c r="RS164" s="192" t="str">
        <f ca="1">IF(ISBLANK(RE164),"",ROUND(AVERAGE(OFFSET(RJ164:RR164,0,0,1,ion21Coop!$F$42)),1))</f>
        <v/>
      </c>
      <c r="RT164" s="269" t="str">
        <f t="shared" si="295"/>
        <v/>
      </c>
      <c r="RV164" s="119">
        <f t="shared" si="319"/>
        <v>21</v>
      </c>
      <c r="RW164" s="123" t="str">
        <f t="shared" si="340"/>
        <v/>
      </c>
      <c r="RX164" s="123">
        <v>159</v>
      </c>
      <c r="RY164" s="423"/>
      <c r="RZ164" s="423"/>
      <c r="SA164" s="423"/>
      <c r="SB164" s="423"/>
      <c r="SC164" s="421"/>
      <c r="SD164" s="422"/>
      <c r="SE164" s="269" t="str">
        <f t="shared" si="296"/>
        <v/>
      </c>
      <c r="SF164" s="180">
        <v>1</v>
      </c>
      <c r="SG164" s="269" t="str">
        <f t="shared" si="297"/>
        <v/>
      </c>
      <c r="SH164" s="180">
        <v>1</v>
      </c>
      <c r="SI164" s="181">
        <v>1</v>
      </c>
      <c r="SJ164" s="181">
        <v>1</v>
      </c>
      <c r="SK164" s="183">
        <v>1</v>
      </c>
      <c r="SL164" s="183">
        <v>1</v>
      </c>
      <c r="SM164" s="183">
        <v>1</v>
      </c>
      <c r="SN164" s="183">
        <v>1</v>
      </c>
      <c r="SO164" s="183">
        <v>1</v>
      </c>
      <c r="SP164" s="183">
        <v>1</v>
      </c>
      <c r="SQ164" s="192" t="str">
        <f ca="1">IF(ISBLANK(SC164),"",ROUND(AVERAGE(OFFSET(SH164:SP164,0,0,1,ion21Coop!$F$42)),1))</f>
        <v/>
      </c>
      <c r="SR164" s="269" t="str">
        <f t="shared" si="298"/>
        <v/>
      </c>
      <c r="ST164" s="565"/>
      <c r="SU164" s="565"/>
      <c r="SV164" s="566"/>
      <c r="SW164" s="567"/>
      <c r="SX164" s="565"/>
      <c r="SY164" s="566"/>
      <c r="SZ164" s="568"/>
      <c r="TA164" s="567"/>
      <c r="TB164" s="553"/>
    </row>
    <row r="165" spans="10:522" x14ac:dyDescent="0.3">
      <c r="J165" s="119">
        <f t="shared" si="299"/>
        <v>1</v>
      </c>
      <c r="K165" s="123" t="str">
        <f t="shared" si="320"/>
        <v>YaJo</v>
      </c>
      <c r="L165" s="123">
        <v>160</v>
      </c>
      <c r="M165" s="351"/>
      <c r="N165" s="351"/>
      <c r="O165" s="351"/>
      <c r="P165" s="351"/>
      <c r="Q165" s="369"/>
      <c r="R165" s="370"/>
      <c r="S165" s="269" t="str">
        <f t="shared" si="236"/>
        <v/>
      </c>
      <c r="T165" s="180">
        <v>1</v>
      </c>
      <c r="U165" s="269" t="str">
        <f t="shared" si="237"/>
        <v/>
      </c>
      <c r="V165" s="180">
        <v>1</v>
      </c>
      <c r="W165" s="181">
        <v>1</v>
      </c>
      <c r="X165" s="181">
        <v>1</v>
      </c>
      <c r="Y165" s="183">
        <v>1</v>
      </c>
      <c r="Z165" s="183">
        <v>1</v>
      </c>
      <c r="AA165" s="183">
        <v>1</v>
      </c>
      <c r="AB165" s="183">
        <v>1</v>
      </c>
      <c r="AC165" s="183">
        <v>1</v>
      </c>
      <c r="AD165" s="183">
        <v>1</v>
      </c>
      <c r="AE165" s="192" t="str">
        <f ca="1">IF(ISBLANK(Q165),"",ROUND(AVERAGE(OFFSET(V165:AD165,0,0,1,ion21Coop!$F$42)),1))</f>
        <v/>
      </c>
      <c r="AF165" s="269" t="str">
        <f t="shared" si="238"/>
        <v/>
      </c>
      <c r="AH165" s="119">
        <f t="shared" si="300"/>
        <v>2</v>
      </c>
      <c r="AI165" s="123" t="str">
        <f t="shared" si="321"/>
        <v>GeLo</v>
      </c>
      <c r="AJ165" s="123">
        <v>160</v>
      </c>
      <c r="AK165" s="351"/>
      <c r="AL165" s="351"/>
      <c r="AM165" s="351"/>
      <c r="AN165" s="351"/>
      <c r="AO165" s="369"/>
      <c r="AP165" s="370"/>
      <c r="AQ165" s="269" t="str">
        <f t="shared" si="239"/>
        <v/>
      </c>
      <c r="AR165" s="180">
        <v>1</v>
      </c>
      <c r="AS165" s="269" t="str">
        <f t="shared" si="240"/>
        <v/>
      </c>
      <c r="AT165" s="180">
        <v>1</v>
      </c>
      <c r="AU165" s="181">
        <v>1</v>
      </c>
      <c r="AV165" s="181">
        <v>1</v>
      </c>
      <c r="AW165" s="183">
        <v>1</v>
      </c>
      <c r="AX165" s="183">
        <v>1</v>
      </c>
      <c r="AY165" s="183">
        <v>1</v>
      </c>
      <c r="AZ165" s="183">
        <v>1</v>
      </c>
      <c r="BA165" s="183">
        <v>1</v>
      </c>
      <c r="BB165" s="183">
        <v>1</v>
      </c>
      <c r="BC165" s="192" t="str">
        <f ca="1">IF(ISBLANK(AO165),"",ROUND(AVERAGE(OFFSET(AT165:BB165,0,0,1,ion21Coop!$F$42)),1))</f>
        <v/>
      </c>
      <c r="BD165" s="269" t="str">
        <f t="shared" si="241"/>
        <v/>
      </c>
      <c r="BF165" s="119">
        <f t="shared" si="301"/>
        <v>3</v>
      </c>
      <c r="BG165" s="123" t="str">
        <f t="shared" si="322"/>
        <v>MiDo</v>
      </c>
      <c r="BH165" s="123">
        <v>160</v>
      </c>
      <c r="BI165" s="351"/>
      <c r="BJ165" s="351"/>
      <c r="BK165" s="351"/>
      <c r="BL165" s="351"/>
      <c r="BM165" s="369"/>
      <c r="BN165" s="370"/>
      <c r="BO165" s="269" t="str">
        <f t="shared" si="242"/>
        <v/>
      </c>
      <c r="BP165" s="180">
        <v>1</v>
      </c>
      <c r="BQ165" s="269" t="str">
        <f t="shared" si="243"/>
        <v/>
      </c>
      <c r="BR165" s="180">
        <v>1</v>
      </c>
      <c r="BS165" s="181">
        <v>1</v>
      </c>
      <c r="BT165" s="181">
        <v>1</v>
      </c>
      <c r="BU165" s="183">
        <v>1</v>
      </c>
      <c r="BV165" s="183">
        <v>1</v>
      </c>
      <c r="BW165" s="183">
        <v>1</v>
      </c>
      <c r="BX165" s="183">
        <v>1</v>
      </c>
      <c r="BY165" s="183">
        <v>1</v>
      </c>
      <c r="BZ165" s="183">
        <v>1</v>
      </c>
      <c r="CA165" s="192" t="str">
        <f ca="1">IF(ISBLANK(BM165),"",ROUND(AVERAGE(OFFSET(BR165:BZ165,0,0,1,ion21Coop!$F$42)),1))</f>
        <v/>
      </c>
      <c r="CB165" s="269" t="str">
        <f t="shared" si="244"/>
        <v/>
      </c>
      <c r="CD165" s="119">
        <f t="shared" si="302"/>
        <v>4</v>
      </c>
      <c r="CE165" s="123" t="str">
        <f t="shared" si="323"/>
        <v>EmNi</v>
      </c>
      <c r="CF165" s="123">
        <v>160</v>
      </c>
      <c r="CG165" s="351"/>
      <c r="CH165" s="351"/>
      <c r="CI165" s="351"/>
      <c r="CJ165" s="351"/>
      <c r="CK165" s="369"/>
      <c r="CL165" s="370"/>
      <c r="CM165" s="269" t="str">
        <f t="shared" si="245"/>
        <v/>
      </c>
      <c r="CN165" s="180">
        <v>1</v>
      </c>
      <c r="CO165" s="269" t="str">
        <f t="shared" si="246"/>
        <v/>
      </c>
      <c r="CP165" s="180">
        <v>1</v>
      </c>
      <c r="CQ165" s="181">
        <v>1</v>
      </c>
      <c r="CR165" s="181">
        <v>1</v>
      </c>
      <c r="CS165" s="183">
        <v>1</v>
      </c>
      <c r="CT165" s="183">
        <v>1</v>
      </c>
      <c r="CU165" s="183">
        <v>1</v>
      </c>
      <c r="CV165" s="183">
        <v>1</v>
      </c>
      <c r="CW165" s="183">
        <v>1</v>
      </c>
      <c r="CX165" s="183">
        <v>1</v>
      </c>
      <c r="CY165" s="192" t="str">
        <f ca="1">IF(ISBLANK(CK165),"",ROUND(AVERAGE(OFFSET(CP165:CX165,0,0,1,ion21Coop!$F$42)),1))</f>
        <v/>
      </c>
      <c r="CZ165" s="269" t="str">
        <f t="shared" si="247"/>
        <v/>
      </c>
      <c r="DB165" s="119">
        <f t="shared" si="303"/>
        <v>5</v>
      </c>
      <c r="DC165" s="123" t="str">
        <f t="shared" si="324"/>
        <v>HeJe</v>
      </c>
      <c r="DD165" s="123">
        <v>160</v>
      </c>
      <c r="DE165" s="423"/>
      <c r="DF165" s="423"/>
      <c r="DG165" s="423"/>
      <c r="DH165" s="423"/>
      <c r="DI165" s="421"/>
      <c r="DJ165" s="422"/>
      <c r="DK165" s="269" t="str">
        <f t="shared" si="248"/>
        <v/>
      </c>
      <c r="DL165" s="180">
        <v>1</v>
      </c>
      <c r="DM165" s="269" t="str">
        <f t="shared" si="249"/>
        <v/>
      </c>
      <c r="DN165" s="180">
        <v>1</v>
      </c>
      <c r="DO165" s="181">
        <v>1</v>
      </c>
      <c r="DP165" s="181">
        <v>1</v>
      </c>
      <c r="DQ165" s="183">
        <v>1</v>
      </c>
      <c r="DR165" s="183">
        <v>1</v>
      </c>
      <c r="DS165" s="183">
        <v>1</v>
      </c>
      <c r="DT165" s="183">
        <v>1</v>
      </c>
      <c r="DU165" s="183">
        <v>1</v>
      </c>
      <c r="DV165" s="183">
        <v>1</v>
      </c>
      <c r="DW165" s="192" t="str">
        <f ca="1">IF(ISBLANK(DI165),"",ROUND(AVERAGE(OFFSET(DN165:DV165,0,0,1,ion21Coop!$F$42)),1))</f>
        <v/>
      </c>
      <c r="DX165" s="269" t="str">
        <f t="shared" si="250"/>
        <v/>
      </c>
      <c r="DZ165" s="119">
        <f t="shared" si="304"/>
        <v>6</v>
      </c>
      <c r="EA165" s="123" t="str">
        <f t="shared" si="325"/>
        <v/>
      </c>
      <c r="EB165" s="123">
        <v>160</v>
      </c>
      <c r="EC165" s="423"/>
      <c r="ED165" s="423"/>
      <c r="EE165" s="423"/>
      <c r="EF165" s="423"/>
      <c r="EG165" s="421"/>
      <c r="EH165" s="422"/>
      <c r="EI165" s="269" t="str">
        <f t="shared" si="251"/>
        <v/>
      </c>
      <c r="EJ165" s="180">
        <v>1</v>
      </c>
      <c r="EK165" s="269" t="str">
        <f t="shared" si="252"/>
        <v/>
      </c>
      <c r="EL165" s="180">
        <v>1</v>
      </c>
      <c r="EM165" s="181">
        <v>1</v>
      </c>
      <c r="EN165" s="181">
        <v>1</v>
      </c>
      <c r="EO165" s="183">
        <v>1</v>
      </c>
      <c r="EP165" s="183">
        <v>1</v>
      </c>
      <c r="EQ165" s="183">
        <v>1</v>
      </c>
      <c r="ER165" s="183">
        <v>1</v>
      </c>
      <c r="ES165" s="183">
        <v>1</v>
      </c>
      <c r="ET165" s="183">
        <v>1</v>
      </c>
      <c r="EU165" s="192" t="str">
        <f ca="1">IF(ISBLANK(EG165),"",ROUND(AVERAGE(OFFSET(EL165:ET165,0,0,1,ion21Coop!$F$42)),1))</f>
        <v/>
      </c>
      <c r="EV165" s="269" t="str">
        <f t="shared" si="253"/>
        <v/>
      </c>
      <c r="EX165" s="119">
        <f t="shared" si="305"/>
        <v>7</v>
      </c>
      <c r="EY165" s="123" t="str">
        <f t="shared" si="326"/>
        <v/>
      </c>
      <c r="EZ165" s="123">
        <v>160</v>
      </c>
      <c r="FA165" s="423"/>
      <c r="FB165" s="423"/>
      <c r="FC165" s="423"/>
      <c r="FD165" s="423"/>
      <c r="FE165" s="421"/>
      <c r="FF165" s="422"/>
      <c r="FG165" s="269" t="str">
        <f t="shared" si="254"/>
        <v/>
      </c>
      <c r="FH165" s="180">
        <v>1</v>
      </c>
      <c r="FI165" s="269" t="str">
        <f t="shared" si="255"/>
        <v/>
      </c>
      <c r="FJ165" s="180">
        <v>1</v>
      </c>
      <c r="FK165" s="181">
        <v>1</v>
      </c>
      <c r="FL165" s="181">
        <v>1</v>
      </c>
      <c r="FM165" s="183">
        <v>1</v>
      </c>
      <c r="FN165" s="183">
        <v>1</v>
      </c>
      <c r="FO165" s="183">
        <v>1</v>
      </c>
      <c r="FP165" s="183">
        <v>1</v>
      </c>
      <c r="FQ165" s="183">
        <v>1</v>
      </c>
      <c r="FR165" s="183">
        <v>1</v>
      </c>
      <c r="FS165" s="192" t="str">
        <f ca="1">IF(ISBLANK(FE165),"",ROUND(AVERAGE(OFFSET(FJ165:FR165,0,0,1,ion21Coop!$F$42)),1))</f>
        <v/>
      </c>
      <c r="FT165" s="269" t="str">
        <f t="shared" si="256"/>
        <v/>
      </c>
      <c r="FV165" s="119">
        <f t="shared" si="306"/>
        <v>8</v>
      </c>
      <c r="FW165" s="123" t="str">
        <f t="shared" si="327"/>
        <v/>
      </c>
      <c r="FX165" s="123">
        <v>160</v>
      </c>
      <c r="FY165" s="423"/>
      <c r="FZ165" s="423"/>
      <c r="GA165" s="423"/>
      <c r="GB165" s="423"/>
      <c r="GC165" s="421"/>
      <c r="GD165" s="422"/>
      <c r="GE165" s="269" t="str">
        <f t="shared" si="257"/>
        <v/>
      </c>
      <c r="GF165" s="180">
        <v>1</v>
      </c>
      <c r="GG165" s="269" t="str">
        <f t="shared" si="258"/>
        <v/>
      </c>
      <c r="GH165" s="180">
        <v>1</v>
      </c>
      <c r="GI165" s="181">
        <v>1</v>
      </c>
      <c r="GJ165" s="181">
        <v>1</v>
      </c>
      <c r="GK165" s="183">
        <v>1</v>
      </c>
      <c r="GL165" s="183">
        <v>1</v>
      </c>
      <c r="GM165" s="183">
        <v>1</v>
      </c>
      <c r="GN165" s="183">
        <v>1</v>
      </c>
      <c r="GO165" s="183">
        <v>1</v>
      </c>
      <c r="GP165" s="183">
        <v>1</v>
      </c>
      <c r="GQ165" s="192" t="str">
        <f ca="1">IF(ISBLANK(GC165),"",ROUND(AVERAGE(OFFSET(GH165:GP165,0,0,1,ion21Coop!$F$42)),1))</f>
        <v/>
      </c>
      <c r="GR165" s="269" t="str">
        <f t="shared" si="259"/>
        <v/>
      </c>
      <c r="GT165" s="119">
        <f t="shared" si="307"/>
        <v>9</v>
      </c>
      <c r="GU165" s="123" t="str">
        <f t="shared" si="328"/>
        <v/>
      </c>
      <c r="GV165" s="123">
        <v>160</v>
      </c>
      <c r="GW165" s="423"/>
      <c r="GX165" s="423"/>
      <c r="GY165" s="423"/>
      <c r="GZ165" s="423"/>
      <c r="HA165" s="421"/>
      <c r="HB165" s="422"/>
      <c r="HC165" s="269" t="str">
        <f t="shared" si="260"/>
        <v/>
      </c>
      <c r="HD165" s="180">
        <v>1</v>
      </c>
      <c r="HE165" s="269" t="str">
        <f t="shared" si="261"/>
        <v/>
      </c>
      <c r="HF165" s="180">
        <v>1</v>
      </c>
      <c r="HG165" s="181">
        <v>1</v>
      </c>
      <c r="HH165" s="181">
        <v>1</v>
      </c>
      <c r="HI165" s="183">
        <v>1</v>
      </c>
      <c r="HJ165" s="183">
        <v>1</v>
      </c>
      <c r="HK165" s="183">
        <v>1</v>
      </c>
      <c r="HL165" s="183">
        <v>1</v>
      </c>
      <c r="HM165" s="183">
        <v>1</v>
      </c>
      <c r="HN165" s="183">
        <v>1</v>
      </c>
      <c r="HO165" s="192" t="str">
        <f ca="1">IF(ISBLANK(HA165),"",ROUND(AVERAGE(OFFSET(HF165:HN165,0,0,1,ion21Coop!$F$42)),1))</f>
        <v/>
      </c>
      <c r="HP165" s="269" t="str">
        <f t="shared" si="262"/>
        <v/>
      </c>
      <c r="HR165" s="119">
        <f t="shared" si="308"/>
        <v>10</v>
      </c>
      <c r="HS165" s="123" t="str">
        <f t="shared" si="329"/>
        <v/>
      </c>
      <c r="HT165" s="123">
        <v>160</v>
      </c>
      <c r="HU165" s="423"/>
      <c r="HV165" s="423"/>
      <c r="HW165" s="423"/>
      <c r="HX165" s="423"/>
      <c r="HY165" s="421"/>
      <c r="HZ165" s="422"/>
      <c r="IA165" s="269" t="str">
        <f t="shared" si="263"/>
        <v/>
      </c>
      <c r="IB165" s="180">
        <v>1</v>
      </c>
      <c r="IC165" s="269" t="str">
        <f t="shared" si="264"/>
        <v/>
      </c>
      <c r="ID165" s="180">
        <v>1</v>
      </c>
      <c r="IE165" s="181">
        <v>1</v>
      </c>
      <c r="IF165" s="181">
        <v>1</v>
      </c>
      <c r="IG165" s="183">
        <v>1</v>
      </c>
      <c r="IH165" s="183">
        <v>1</v>
      </c>
      <c r="II165" s="183">
        <v>1</v>
      </c>
      <c r="IJ165" s="183">
        <v>1</v>
      </c>
      <c r="IK165" s="183">
        <v>1</v>
      </c>
      <c r="IL165" s="183">
        <v>1</v>
      </c>
      <c r="IM165" s="192" t="str">
        <f ca="1">IF(ISBLANK(HY165),"",ROUND(AVERAGE(OFFSET(ID165:IL165,0,0,1,ion21Coop!$F$42)),1))</f>
        <v/>
      </c>
      <c r="IN165" s="269" t="str">
        <f t="shared" si="265"/>
        <v/>
      </c>
      <c r="IP165" s="119">
        <f t="shared" si="309"/>
        <v>11</v>
      </c>
      <c r="IQ165" s="123" t="str">
        <f t="shared" si="330"/>
        <v/>
      </c>
      <c r="IR165" s="123">
        <v>160</v>
      </c>
      <c r="IS165" s="423"/>
      <c r="IT165" s="423"/>
      <c r="IU165" s="423"/>
      <c r="IV165" s="423"/>
      <c r="IW165" s="421"/>
      <c r="IX165" s="422"/>
      <c r="IY165" s="269" t="str">
        <f t="shared" si="266"/>
        <v/>
      </c>
      <c r="IZ165" s="180">
        <v>1</v>
      </c>
      <c r="JA165" s="269" t="str">
        <f t="shared" si="267"/>
        <v/>
      </c>
      <c r="JB165" s="180">
        <v>1</v>
      </c>
      <c r="JC165" s="181">
        <v>1</v>
      </c>
      <c r="JD165" s="181">
        <v>1</v>
      </c>
      <c r="JE165" s="183">
        <v>1</v>
      </c>
      <c r="JF165" s="183">
        <v>1</v>
      </c>
      <c r="JG165" s="183">
        <v>1</v>
      </c>
      <c r="JH165" s="183">
        <v>1</v>
      </c>
      <c r="JI165" s="183">
        <v>1</v>
      </c>
      <c r="JJ165" s="183">
        <v>1</v>
      </c>
      <c r="JK165" s="192" t="str">
        <f ca="1">IF(ISBLANK(IW165),"",ROUND(AVERAGE(OFFSET(JB165:JJ165,0,0,1,ion21Coop!$F$42)),1))</f>
        <v/>
      </c>
      <c r="JL165" s="269" t="str">
        <f t="shared" si="268"/>
        <v/>
      </c>
      <c r="JN165" s="119">
        <f t="shared" si="310"/>
        <v>12</v>
      </c>
      <c r="JO165" s="123" t="str">
        <f t="shared" si="331"/>
        <v/>
      </c>
      <c r="JP165" s="123">
        <v>160</v>
      </c>
      <c r="JQ165" s="423"/>
      <c r="JR165" s="423"/>
      <c r="JS165" s="423"/>
      <c r="JT165" s="423"/>
      <c r="JU165" s="421"/>
      <c r="JV165" s="422"/>
      <c r="JW165" s="269" t="str">
        <f t="shared" si="269"/>
        <v/>
      </c>
      <c r="JX165" s="180">
        <v>1</v>
      </c>
      <c r="JY165" s="269" t="str">
        <f t="shared" si="270"/>
        <v/>
      </c>
      <c r="JZ165" s="180">
        <v>1</v>
      </c>
      <c r="KA165" s="181">
        <v>1</v>
      </c>
      <c r="KB165" s="181">
        <v>1</v>
      </c>
      <c r="KC165" s="183">
        <v>1</v>
      </c>
      <c r="KD165" s="183">
        <v>1</v>
      </c>
      <c r="KE165" s="183">
        <v>1</v>
      </c>
      <c r="KF165" s="183">
        <v>1</v>
      </c>
      <c r="KG165" s="183">
        <v>1</v>
      </c>
      <c r="KH165" s="183">
        <v>1</v>
      </c>
      <c r="KI165" s="192" t="str">
        <f ca="1">IF(ISBLANK(JU165),"",ROUND(AVERAGE(OFFSET(JZ165:KH165,0,0,1,ion21Coop!$F$42)),1))</f>
        <v/>
      </c>
      <c r="KJ165" s="269" t="str">
        <f t="shared" si="271"/>
        <v/>
      </c>
      <c r="KL165" s="119">
        <f t="shared" si="311"/>
        <v>13</v>
      </c>
      <c r="KM165" s="123" t="str">
        <f t="shared" si="332"/>
        <v/>
      </c>
      <c r="KN165" s="123">
        <v>160</v>
      </c>
      <c r="KO165" s="423"/>
      <c r="KP165" s="423"/>
      <c r="KQ165" s="423"/>
      <c r="KR165" s="423"/>
      <c r="KS165" s="421"/>
      <c r="KT165" s="422"/>
      <c r="KU165" s="269" t="str">
        <f t="shared" si="272"/>
        <v/>
      </c>
      <c r="KV165" s="180">
        <v>1</v>
      </c>
      <c r="KW165" s="269" t="str">
        <f t="shared" si="273"/>
        <v/>
      </c>
      <c r="KX165" s="180">
        <v>1</v>
      </c>
      <c r="KY165" s="181">
        <v>1</v>
      </c>
      <c r="KZ165" s="181">
        <v>1</v>
      </c>
      <c r="LA165" s="183">
        <v>1</v>
      </c>
      <c r="LB165" s="183">
        <v>1</v>
      </c>
      <c r="LC165" s="183">
        <v>1</v>
      </c>
      <c r="LD165" s="183">
        <v>1</v>
      </c>
      <c r="LE165" s="183">
        <v>1</v>
      </c>
      <c r="LF165" s="183">
        <v>1</v>
      </c>
      <c r="LG165" s="192" t="str">
        <f ca="1">IF(ISBLANK(KS165),"",ROUND(AVERAGE(OFFSET(KX165:LF165,0,0,1,ion21Coop!$F$42)),1))</f>
        <v/>
      </c>
      <c r="LH165" s="269" t="str">
        <f t="shared" si="274"/>
        <v/>
      </c>
      <c r="LJ165" s="119">
        <f t="shared" si="312"/>
        <v>14</v>
      </c>
      <c r="LK165" s="123" t="str">
        <f t="shared" si="333"/>
        <v/>
      </c>
      <c r="LL165" s="123">
        <v>160</v>
      </c>
      <c r="LM165" s="423"/>
      <c r="LN165" s="423"/>
      <c r="LO165" s="423"/>
      <c r="LP165" s="423"/>
      <c r="LQ165" s="421"/>
      <c r="LR165" s="422"/>
      <c r="LS165" s="269" t="str">
        <f t="shared" si="275"/>
        <v/>
      </c>
      <c r="LT165" s="180">
        <v>1</v>
      </c>
      <c r="LU165" s="269" t="str">
        <f t="shared" si="276"/>
        <v/>
      </c>
      <c r="LV165" s="180">
        <v>1</v>
      </c>
      <c r="LW165" s="181">
        <v>1</v>
      </c>
      <c r="LX165" s="181">
        <v>1</v>
      </c>
      <c r="LY165" s="183">
        <v>1</v>
      </c>
      <c r="LZ165" s="183">
        <v>1</v>
      </c>
      <c r="MA165" s="183">
        <v>1</v>
      </c>
      <c r="MB165" s="183">
        <v>1</v>
      </c>
      <c r="MC165" s="183">
        <v>1</v>
      </c>
      <c r="MD165" s="183">
        <v>1</v>
      </c>
      <c r="ME165" s="192" t="str">
        <f ca="1">IF(ISBLANK(LQ165),"",ROUND(AVERAGE(OFFSET(LV165:MD165,0,0,1,ion21Coop!$F$42)),1))</f>
        <v/>
      </c>
      <c r="MF165" s="269" t="str">
        <f t="shared" si="277"/>
        <v/>
      </c>
      <c r="MH165" s="119">
        <f t="shared" si="313"/>
        <v>15</v>
      </c>
      <c r="MI165" s="123" t="str">
        <f t="shared" si="334"/>
        <v/>
      </c>
      <c r="MJ165" s="123">
        <v>160</v>
      </c>
      <c r="MK165" s="423"/>
      <c r="ML165" s="423"/>
      <c r="MM165" s="423"/>
      <c r="MN165" s="423"/>
      <c r="MO165" s="421"/>
      <c r="MP165" s="422"/>
      <c r="MQ165" s="269" t="str">
        <f t="shared" si="278"/>
        <v/>
      </c>
      <c r="MR165" s="180">
        <v>1</v>
      </c>
      <c r="MS165" s="269" t="str">
        <f t="shared" si="279"/>
        <v/>
      </c>
      <c r="MT165" s="180">
        <v>1</v>
      </c>
      <c r="MU165" s="181">
        <v>1</v>
      </c>
      <c r="MV165" s="181">
        <v>1</v>
      </c>
      <c r="MW165" s="183">
        <v>1</v>
      </c>
      <c r="MX165" s="183">
        <v>1</v>
      </c>
      <c r="MY165" s="183">
        <v>1</v>
      </c>
      <c r="MZ165" s="183">
        <v>1</v>
      </c>
      <c r="NA165" s="183">
        <v>1</v>
      </c>
      <c r="NB165" s="183">
        <v>1</v>
      </c>
      <c r="NC165" s="192" t="str">
        <f ca="1">IF(ISBLANK(MO165),"",ROUND(AVERAGE(OFFSET(MT165:NB165,0,0,1,ion21Coop!$F$42)),1))</f>
        <v/>
      </c>
      <c r="ND165" s="269" t="str">
        <f t="shared" si="280"/>
        <v/>
      </c>
      <c r="NF165" s="119">
        <f t="shared" si="314"/>
        <v>16</v>
      </c>
      <c r="NG165" s="123" t="str">
        <f t="shared" si="335"/>
        <v/>
      </c>
      <c r="NH165" s="123">
        <v>160</v>
      </c>
      <c r="NI165" s="423"/>
      <c r="NJ165" s="423"/>
      <c r="NK165" s="423"/>
      <c r="NL165" s="423"/>
      <c r="NM165" s="421"/>
      <c r="NN165" s="422"/>
      <c r="NO165" s="269" t="str">
        <f t="shared" si="281"/>
        <v/>
      </c>
      <c r="NP165" s="180">
        <v>1</v>
      </c>
      <c r="NQ165" s="269" t="str">
        <f t="shared" si="282"/>
        <v/>
      </c>
      <c r="NR165" s="180">
        <v>1</v>
      </c>
      <c r="NS165" s="181">
        <v>1</v>
      </c>
      <c r="NT165" s="181">
        <v>1</v>
      </c>
      <c r="NU165" s="183">
        <v>1</v>
      </c>
      <c r="NV165" s="183">
        <v>1</v>
      </c>
      <c r="NW165" s="183">
        <v>1</v>
      </c>
      <c r="NX165" s="183">
        <v>1</v>
      </c>
      <c r="NY165" s="183">
        <v>1</v>
      </c>
      <c r="NZ165" s="183">
        <v>1</v>
      </c>
      <c r="OA165" s="192" t="str">
        <f ca="1">IF(ISBLANK(NM165),"",ROUND(AVERAGE(OFFSET(NR165:NZ165,0,0,1,ion21Coop!$F$42)),1))</f>
        <v/>
      </c>
      <c r="OB165" s="269" t="str">
        <f t="shared" si="283"/>
        <v/>
      </c>
      <c r="OD165" s="119">
        <f t="shared" si="315"/>
        <v>17</v>
      </c>
      <c r="OE165" s="123" t="str">
        <f t="shared" si="336"/>
        <v/>
      </c>
      <c r="OF165" s="123">
        <v>160</v>
      </c>
      <c r="OG165" s="423"/>
      <c r="OH165" s="423"/>
      <c r="OI165" s="423"/>
      <c r="OJ165" s="423"/>
      <c r="OK165" s="421"/>
      <c r="OL165" s="422"/>
      <c r="OM165" s="269" t="str">
        <f t="shared" si="284"/>
        <v/>
      </c>
      <c r="ON165" s="180">
        <v>1</v>
      </c>
      <c r="OO165" s="269" t="str">
        <f t="shared" si="285"/>
        <v/>
      </c>
      <c r="OP165" s="180">
        <v>1</v>
      </c>
      <c r="OQ165" s="181">
        <v>1</v>
      </c>
      <c r="OR165" s="181">
        <v>1</v>
      </c>
      <c r="OS165" s="183">
        <v>1</v>
      </c>
      <c r="OT165" s="183">
        <v>1</v>
      </c>
      <c r="OU165" s="183">
        <v>1</v>
      </c>
      <c r="OV165" s="183">
        <v>1</v>
      </c>
      <c r="OW165" s="183">
        <v>1</v>
      </c>
      <c r="OX165" s="183">
        <v>1</v>
      </c>
      <c r="OY165" s="192" t="str">
        <f ca="1">IF(ISBLANK(OK165),"",ROUND(AVERAGE(OFFSET(OP165:OX165,0,0,1,ion21Coop!$F$42)),1))</f>
        <v/>
      </c>
      <c r="OZ165" s="269" t="str">
        <f t="shared" si="286"/>
        <v/>
      </c>
      <c r="PB165" s="119">
        <f t="shared" si="316"/>
        <v>18</v>
      </c>
      <c r="PC165" s="123" t="str">
        <f t="shared" si="337"/>
        <v/>
      </c>
      <c r="PD165" s="123">
        <v>160</v>
      </c>
      <c r="PE165" s="423"/>
      <c r="PF165" s="423"/>
      <c r="PG165" s="423"/>
      <c r="PH165" s="423"/>
      <c r="PI165" s="421"/>
      <c r="PJ165" s="422"/>
      <c r="PK165" s="269" t="str">
        <f t="shared" si="287"/>
        <v/>
      </c>
      <c r="PL165" s="180">
        <v>1</v>
      </c>
      <c r="PM165" s="269" t="str">
        <f t="shared" si="288"/>
        <v/>
      </c>
      <c r="PN165" s="180">
        <v>1</v>
      </c>
      <c r="PO165" s="181">
        <v>1</v>
      </c>
      <c r="PP165" s="181">
        <v>1</v>
      </c>
      <c r="PQ165" s="183">
        <v>1</v>
      </c>
      <c r="PR165" s="183">
        <v>1</v>
      </c>
      <c r="PS165" s="183">
        <v>1</v>
      </c>
      <c r="PT165" s="183">
        <v>1</v>
      </c>
      <c r="PU165" s="183">
        <v>1</v>
      </c>
      <c r="PV165" s="183">
        <v>1</v>
      </c>
      <c r="PW165" s="192" t="str">
        <f ca="1">IF(ISBLANK(PI165),"",ROUND(AVERAGE(OFFSET(PN165:PV165,0,0,1,ion21Coop!$F$42)),1))</f>
        <v/>
      </c>
      <c r="PX165" s="269" t="str">
        <f t="shared" si="289"/>
        <v/>
      </c>
      <c r="PZ165" s="119">
        <f t="shared" si="317"/>
        <v>19</v>
      </c>
      <c r="QA165" s="123" t="str">
        <f t="shared" si="338"/>
        <v/>
      </c>
      <c r="QB165" s="123">
        <v>160</v>
      </c>
      <c r="QC165" s="423"/>
      <c r="QD165" s="423"/>
      <c r="QE165" s="423"/>
      <c r="QF165" s="423"/>
      <c r="QG165" s="421"/>
      <c r="QH165" s="422"/>
      <c r="QI165" s="269" t="str">
        <f t="shared" si="290"/>
        <v/>
      </c>
      <c r="QJ165" s="180">
        <v>1</v>
      </c>
      <c r="QK165" s="269" t="str">
        <f t="shared" si="291"/>
        <v/>
      </c>
      <c r="QL165" s="180">
        <v>1</v>
      </c>
      <c r="QM165" s="181">
        <v>1</v>
      </c>
      <c r="QN165" s="181">
        <v>1</v>
      </c>
      <c r="QO165" s="183">
        <v>1</v>
      </c>
      <c r="QP165" s="183">
        <v>1</v>
      </c>
      <c r="QQ165" s="183">
        <v>1</v>
      </c>
      <c r="QR165" s="183">
        <v>1</v>
      </c>
      <c r="QS165" s="183">
        <v>1</v>
      </c>
      <c r="QT165" s="183">
        <v>1</v>
      </c>
      <c r="QU165" s="192" t="str">
        <f ca="1">IF(ISBLANK(QG165),"",ROUND(AVERAGE(OFFSET(QL165:QT165,0,0,1,ion21Coop!$F$42)),1))</f>
        <v/>
      </c>
      <c r="QV165" s="269" t="str">
        <f t="shared" si="292"/>
        <v/>
      </c>
      <c r="QX165" s="119">
        <f t="shared" si="318"/>
        <v>20</v>
      </c>
      <c r="QY165" s="123" t="str">
        <f t="shared" si="339"/>
        <v/>
      </c>
      <c r="QZ165" s="123">
        <v>160</v>
      </c>
      <c r="RA165" s="423"/>
      <c r="RB165" s="423"/>
      <c r="RC165" s="423"/>
      <c r="RD165" s="423"/>
      <c r="RE165" s="421"/>
      <c r="RF165" s="422"/>
      <c r="RG165" s="269" t="str">
        <f t="shared" si="293"/>
        <v/>
      </c>
      <c r="RH165" s="180">
        <v>1</v>
      </c>
      <c r="RI165" s="269" t="str">
        <f t="shared" si="294"/>
        <v/>
      </c>
      <c r="RJ165" s="180">
        <v>1</v>
      </c>
      <c r="RK165" s="181">
        <v>1</v>
      </c>
      <c r="RL165" s="181">
        <v>1</v>
      </c>
      <c r="RM165" s="183">
        <v>1</v>
      </c>
      <c r="RN165" s="183">
        <v>1</v>
      </c>
      <c r="RO165" s="183">
        <v>1</v>
      </c>
      <c r="RP165" s="183">
        <v>1</v>
      </c>
      <c r="RQ165" s="183">
        <v>1</v>
      </c>
      <c r="RR165" s="183">
        <v>1</v>
      </c>
      <c r="RS165" s="192" t="str">
        <f ca="1">IF(ISBLANK(RE165),"",ROUND(AVERAGE(OFFSET(RJ165:RR165,0,0,1,ion21Coop!$F$42)),1))</f>
        <v/>
      </c>
      <c r="RT165" s="269" t="str">
        <f t="shared" si="295"/>
        <v/>
      </c>
      <c r="RV165" s="119">
        <f t="shared" si="319"/>
        <v>21</v>
      </c>
      <c r="RW165" s="123" t="str">
        <f t="shared" si="340"/>
        <v/>
      </c>
      <c r="RX165" s="123">
        <v>160</v>
      </c>
      <c r="RY165" s="423"/>
      <c r="RZ165" s="423"/>
      <c r="SA165" s="423"/>
      <c r="SB165" s="423"/>
      <c r="SC165" s="421"/>
      <c r="SD165" s="422"/>
      <c r="SE165" s="269" t="str">
        <f t="shared" si="296"/>
        <v/>
      </c>
      <c r="SF165" s="180">
        <v>1</v>
      </c>
      <c r="SG165" s="269" t="str">
        <f t="shared" si="297"/>
        <v/>
      </c>
      <c r="SH165" s="180">
        <v>1</v>
      </c>
      <c r="SI165" s="181">
        <v>1</v>
      </c>
      <c r="SJ165" s="181">
        <v>1</v>
      </c>
      <c r="SK165" s="183">
        <v>1</v>
      </c>
      <c r="SL165" s="183">
        <v>1</v>
      </c>
      <c r="SM165" s="183">
        <v>1</v>
      </c>
      <c r="SN165" s="183">
        <v>1</v>
      </c>
      <c r="SO165" s="183">
        <v>1</v>
      </c>
      <c r="SP165" s="183">
        <v>1</v>
      </c>
      <c r="SQ165" s="192" t="str">
        <f ca="1">IF(ISBLANK(SC165),"",ROUND(AVERAGE(OFFSET(SH165:SP165,0,0,1,ion21Coop!$F$42)),1))</f>
        <v/>
      </c>
      <c r="SR165" s="269" t="str">
        <f t="shared" si="298"/>
        <v/>
      </c>
      <c r="ST165" s="565"/>
      <c r="SU165" s="565"/>
      <c r="SV165" s="566"/>
      <c r="SW165" s="567"/>
      <c r="SX165" s="565"/>
      <c r="SY165" s="566"/>
      <c r="SZ165" s="568"/>
      <c r="TA165" s="567"/>
      <c r="TB165" s="553"/>
    </row>
    <row r="166" spans="10:522" x14ac:dyDescent="0.3">
      <c r="J166" s="119">
        <f t="shared" si="299"/>
        <v>1</v>
      </c>
      <c r="K166" s="123" t="str">
        <f t="shared" si="320"/>
        <v>YaJo</v>
      </c>
      <c r="L166" s="123">
        <v>161</v>
      </c>
      <c r="M166" s="351"/>
      <c r="N166" s="351"/>
      <c r="O166" s="351"/>
      <c r="P166" s="351"/>
      <c r="Q166" s="369"/>
      <c r="R166" s="370"/>
      <c r="S166" s="269" t="str">
        <f t="shared" si="236"/>
        <v/>
      </c>
      <c r="T166" s="180">
        <v>1</v>
      </c>
      <c r="U166" s="269" t="str">
        <f t="shared" si="237"/>
        <v/>
      </c>
      <c r="V166" s="180">
        <v>1</v>
      </c>
      <c r="W166" s="181">
        <v>1</v>
      </c>
      <c r="X166" s="181">
        <v>1</v>
      </c>
      <c r="Y166" s="183">
        <v>1</v>
      </c>
      <c r="Z166" s="183">
        <v>1</v>
      </c>
      <c r="AA166" s="183">
        <v>1</v>
      </c>
      <c r="AB166" s="183">
        <v>1</v>
      </c>
      <c r="AC166" s="183">
        <v>1</v>
      </c>
      <c r="AD166" s="183">
        <v>1</v>
      </c>
      <c r="AE166" s="192" t="str">
        <f ca="1">IF(ISBLANK(Q166),"",ROUND(AVERAGE(OFFSET(V166:AD166,0,0,1,ion21Coop!$F$42)),1))</f>
        <v/>
      </c>
      <c r="AF166" s="269" t="str">
        <f t="shared" si="238"/>
        <v/>
      </c>
      <c r="AH166" s="119">
        <f t="shared" si="300"/>
        <v>2</v>
      </c>
      <c r="AI166" s="123" t="str">
        <f t="shared" si="321"/>
        <v>GeLo</v>
      </c>
      <c r="AJ166" s="123">
        <v>161</v>
      </c>
      <c r="AK166" s="351"/>
      <c r="AL166" s="351"/>
      <c r="AM166" s="351"/>
      <c r="AN166" s="351"/>
      <c r="AO166" s="369"/>
      <c r="AP166" s="370"/>
      <c r="AQ166" s="269" t="str">
        <f t="shared" si="239"/>
        <v/>
      </c>
      <c r="AR166" s="180">
        <v>1</v>
      </c>
      <c r="AS166" s="269" t="str">
        <f t="shared" si="240"/>
        <v/>
      </c>
      <c r="AT166" s="180">
        <v>1</v>
      </c>
      <c r="AU166" s="181">
        <v>1</v>
      </c>
      <c r="AV166" s="181">
        <v>1</v>
      </c>
      <c r="AW166" s="183">
        <v>1</v>
      </c>
      <c r="AX166" s="183">
        <v>1</v>
      </c>
      <c r="AY166" s="183">
        <v>1</v>
      </c>
      <c r="AZ166" s="183">
        <v>1</v>
      </c>
      <c r="BA166" s="183">
        <v>1</v>
      </c>
      <c r="BB166" s="183">
        <v>1</v>
      </c>
      <c r="BC166" s="192" t="str">
        <f ca="1">IF(ISBLANK(AO166),"",ROUND(AVERAGE(OFFSET(AT166:BB166,0,0,1,ion21Coop!$F$42)),1))</f>
        <v/>
      </c>
      <c r="BD166" s="269" t="str">
        <f t="shared" si="241"/>
        <v/>
      </c>
      <c r="BF166" s="119">
        <f t="shared" si="301"/>
        <v>3</v>
      </c>
      <c r="BG166" s="123" t="str">
        <f t="shared" si="322"/>
        <v>MiDo</v>
      </c>
      <c r="BH166" s="123">
        <v>161</v>
      </c>
      <c r="BI166" s="351"/>
      <c r="BJ166" s="351"/>
      <c r="BK166" s="351"/>
      <c r="BL166" s="351"/>
      <c r="BM166" s="369"/>
      <c r="BN166" s="370"/>
      <c r="BO166" s="269" t="str">
        <f t="shared" si="242"/>
        <v/>
      </c>
      <c r="BP166" s="180">
        <v>1</v>
      </c>
      <c r="BQ166" s="269" t="str">
        <f t="shared" si="243"/>
        <v/>
      </c>
      <c r="BR166" s="180">
        <v>1</v>
      </c>
      <c r="BS166" s="181">
        <v>1</v>
      </c>
      <c r="BT166" s="181">
        <v>1</v>
      </c>
      <c r="BU166" s="183">
        <v>1</v>
      </c>
      <c r="BV166" s="183">
        <v>1</v>
      </c>
      <c r="BW166" s="183">
        <v>1</v>
      </c>
      <c r="BX166" s="183">
        <v>1</v>
      </c>
      <c r="BY166" s="183">
        <v>1</v>
      </c>
      <c r="BZ166" s="183">
        <v>1</v>
      </c>
      <c r="CA166" s="192" t="str">
        <f ca="1">IF(ISBLANK(BM166),"",ROUND(AVERAGE(OFFSET(BR166:BZ166,0,0,1,ion21Coop!$F$42)),1))</f>
        <v/>
      </c>
      <c r="CB166" s="269" t="str">
        <f t="shared" si="244"/>
        <v/>
      </c>
      <c r="CD166" s="119">
        <f t="shared" si="302"/>
        <v>4</v>
      </c>
      <c r="CE166" s="123" t="str">
        <f t="shared" si="323"/>
        <v>EmNi</v>
      </c>
      <c r="CF166" s="123">
        <v>161</v>
      </c>
      <c r="CG166" s="351"/>
      <c r="CH166" s="351"/>
      <c r="CI166" s="351"/>
      <c r="CJ166" s="351"/>
      <c r="CK166" s="369"/>
      <c r="CL166" s="370"/>
      <c r="CM166" s="269" t="str">
        <f t="shared" si="245"/>
        <v/>
      </c>
      <c r="CN166" s="180">
        <v>1</v>
      </c>
      <c r="CO166" s="269" t="str">
        <f t="shared" si="246"/>
        <v/>
      </c>
      <c r="CP166" s="180">
        <v>1</v>
      </c>
      <c r="CQ166" s="181">
        <v>1</v>
      </c>
      <c r="CR166" s="181">
        <v>1</v>
      </c>
      <c r="CS166" s="183">
        <v>1</v>
      </c>
      <c r="CT166" s="183">
        <v>1</v>
      </c>
      <c r="CU166" s="183">
        <v>1</v>
      </c>
      <c r="CV166" s="183">
        <v>1</v>
      </c>
      <c r="CW166" s="183">
        <v>1</v>
      </c>
      <c r="CX166" s="183">
        <v>1</v>
      </c>
      <c r="CY166" s="192" t="str">
        <f ca="1">IF(ISBLANK(CK166),"",ROUND(AVERAGE(OFFSET(CP166:CX166,0,0,1,ion21Coop!$F$42)),1))</f>
        <v/>
      </c>
      <c r="CZ166" s="269" t="str">
        <f t="shared" si="247"/>
        <v/>
      </c>
      <c r="DB166" s="119">
        <f t="shared" si="303"/>
        <v>5</v>
      </c>
      <c r="DC166" s="123" t="str">
        <f t="shared" si="324"/>
        <v>HeJe</v>
      </c>
      <c r="DD166" s="123">
        <v>161</v>
      </c>
      <c r="DE166" s="423"/>
      <c r="DF166" s="423"/>
      <c r="DG166" s="423"/>
      <c r="DH166" s="423"/>
      <c r="DI166" s="421"/>
      <c r="DJ166" s="422"/>
      <c r="DK166" s="269" t="str">
        <f t="shared" si="248"/>
        <v/>
      </c>
      <c r="DL166" s="180">
        <v>1</v>
      </c>
      <c r="DM166" s="269" t="str">
        <f t="shared" si="249"/>
        <v/>
      </c>
      <c r="DN166" s="180">
        <v>1</v>
      </c>
      <c r="DO166" s="181">
        <v>1</v>
      </c>
      <c r="DP166" s="181">
        <v>1</v>
      </c>
      <c r="DQ166" s="183">
        <v>1</v>
      </c>
      <c r="DR166" s="183">
        <v>1</v>
      </c>
      <c r="DS166" s="183">
        <v>1</v>
      </c>
      <c r="DT166" s="183">
        <v>1</v>
      </c>
      <c r="DU166" s="183">
        <v>1</v>
      </c>
      <c r="DV166" s="183">
        <v>1</v>
      </c>
      <c r="DW166" s="192" t="str">
        <f ca="1">IF(ISBLANK(DI166),"",ROUND(AVERAGE(OFFSET(DN166:DV166,0,0,1,ion21Coop!$F$42)),1))</f>
        <v/>
      </c>
      <c r="DX166" s="269" t="str">
        <f t="shared" si="250"/>
        <v/>
      </c>
      <c r="DZ166" s="119">
        <f t="shared" si="304"/>
        <v>6</v>
      </c>
      <c r="EA166" s="123" t="str">
        <f t="shared" si="325"/>
        <v/>
      </c>
      <c r="EB166" s="123">
        <v>161</v>
      </c>
      <c r="EC166" s="423"/>
      <c r="ED166" s="423"/>
      <c r="EE166" s="423"/>
      <c r="EF166" s="423"/>
      <c r="EG166" s="421"/>
      <c r="EH166" s="422"/>
      <c r="EI166" s="269" t="str">
        <f t="shared" si="251"/>
        <v/>
      </c>
      <c r="EJ166" s="180">
        <v>1</v>
      </c>
      <c r="EK166" s="269" t="str">
        <f t="shared" si="252"/>
        <v/>
      </c>
      <c r="EL166" s="180">
        <v>1</v>
      </c>
      <c r="EM166" s="181">
        <v>1</v>
      </c>
      <c r="EN166" s="181">
        <v>1</v>
      </c>
      <c r="EO166" s="183">
        <v>1</v>
      </c>
      <c r="EP166" s="183">
        <v>1</v>
      </c>
      <c r="EQ166" s="183">
        <v>1</v>
      </c>
      <c r="ER166" s="183">
        <v>1</v>
      </c>
      <c r="ES166" s="183">
        <v>1</v>
      </c>
      <c r="ET166" s="183">
        <v>1</v>
      </c>
      <c r="EU166" s="192" t="str">
        <f ca="1">IF(ISBLANK(EG166),"",ROUND(AVERAGE(OFFSET(EL166:ET166,0,0,1,ion21Coop!$F$42)),1))</f>
        <v/>
      </c>
      <c r="EV166" s="269" t="str">
        <f t="shared" si="253"/>
        <v/>
      </c>
      <c r="EX166" s="119">
        <f t="shared" si="305"/>
        <v>7</v>
      </c>
      <c r="EY166" s="123" t="str">
        <f t="shared" si="326"/>
        <v/>
      </c>
      <c r="EZ166" s="123">
        <v>161</v>
      </c>
      <c r="FA166" s="423"/>
      <c r="FB166" s="423"/>
      <c r="FC166" s="423"/>
      <c r="FD166" s="423"/>
      <c r="FE166" s="421"/>
      <c r="FF166" s="422"/>
      <c r="FG166" s="269" t="str">
        <f t="shared" si="254"/>
        <v/>
      </c>
      <c r="FH166" s="180">
        <v>1</v>
      </c>
      <c r="FI166" s="269" t="str">
        <f t="shared" si="255"/>
        <v/>
      </c>
      <c r="FJ166" s="180">
        <v>1</v>
      </c>
      <c r="FK166" s="181">
        <v>1</v>
      </c>
      <c r="FL166" s="181">
        <v>1</v>
      </c>
      <c r="FM166" s="183">
        <v>1</v>
      </c>
      <c r="FN166" s="183">
        <v>1</v>
      </c>
      <c r="FO166" s="183">
        <v>1</v>
      </c>
      <c r="FP166" s="183">
        <v>1</v>
      </c>
      <c r="FQ166" s="183">
        <v>1</v>
      </c>
      <c r="FR166" s="183">
        <v>1</v>
      </c>
      <c r="FS166" s="192" t="str">
        <f ca="1">IF(ISBLANK(FE166),"",ROUND(AVERAGE(OFFSET(FJ166:FR166,0,0,1,ion21Coop!$F$42)),1))</f>
        <v/>
      </c>
      <c r="FT166" s="269" t="str">
        <f t="shared" si="256"/>
        <v/>
      </c>
      <c r="FV166" s="119">
        <f t="shared" si="306"/>
        <v>8</v>
      </c>
      <c r="FW166" s="123" t="str">
        <f t="shared" si="327"/>
        <v/>
      </c>
      <c r="FX166" s="123">
        <v>161</v>
      </c>
      <c r="FY166" s="423"/>
      <c r="FZ166" s="423"/>
      <c r="GA166" s="423"/>
      <c r="GB166" s="423"/>
      <c r="GC166" s="421"/>
      <c r="GD166" s="422"/>
      <c r="GE166" s="269" t="str">
        <f t="shared" si="257"/>
        <v/>
      </c>
      <c r="GF166" s="180">
        <v>1</v>
      </c>
      <c r="GG166" s="269" t="str">
        <f t="shared" si="258"/>
        <v/>
      </c>
      <c r="GH166" s="180">
        <v>1</v>
      </c>
      <c r="GI166" s="181">
        <v>1</v>
      </c>
      <c r="GJ166" s="181">
        <v>1</v>
      </c>
      <c r="GK166" s="183">
        <v>1</v>
      </c>
      <c r="GL166" s="183">
        <v>1</v>
      </c>
      <c r="GM166" s="183">
        <v>1</v>
      </c>
      <c r="GN166" s="183">
        <v>1</v>
      </c>
      <c r="GO166" s="183">
        <v>1</v>
      </c>
      <c r="GP166" s="183">
        <v>1</v>
      </c>
      <c r="GQ166" s="192" t="str">
        <f ca="1">IF(ISBLANK(GC166),"",ROUND(AVERAGE(OFFSET(GH166:GP166,0,0,1,ion21Coop!$F$42)),1))</f>
        <v/>
      </c>
      <c r="GR166" s="269" t="str">
        <f t="shared" si="259"/>
        <v/>
      </c>
      <c r="GT166" s="119">
        <f t="shared" si="307"/>
        <v>9</v>
      </c>
      <c r="GU166" s="123" t="str">
        <f t="shared" si="328"/>
        <v/>
      </c>
      <c r="GV166" s="123">
        <v>161</v>
      </c>
      <c r="GW166" s="423"/>
      <c r="GX166" s="423"/>
      <c r="GY166" s="423"/>
      <c r="GZ166" s="423"/>
      <c r="HA166" s="421"/>
      <c r="HB166" s="422"/>
      <c r="HC166" s="269" t="str">
        <f t="shared" si="260"/>
        <v/>
      </c>
      <c r="HD166" s="180">
        <v>1</v>
      </c>
      <c r="HE166" s="269" t="str">
        <f t="shared" si="261"/>
        <v/>
      </c>
      <c r="HF166" s="180">
        <v>1</v>
      </c>
      <c r="HG166" s="181">
        <v>1</v>
      </c>
      <c r="HH166" s="181">
        <v>1</v>
      </c>
      <c r="HI166" s="183">
        <v>1</v>
      </c>
      <c r="HJ166" s="183">
        <v>1</v>
      </c>
      <c r="HK166" s="183">
        <v>1</v>
      </c>
      <c r="HL166" s="183">
        <v>1</v>
      </c>
      <c r="HM166" s="183">
        <v>1</v>
      </c>
      <c r="HN166" s="183">
        <v>1</v>
      </c>
      <c r="HO166" s="192" t="str">
        <f ca="1">IF(ISBLANK(HA166),"",ROUND(AVERAGE(OFFSET(HF166:HN166,0,0,1,ion21Coop!$F$42)),1))</f>
        <v/>
      </c>
      <c r="HP166" s="269" t="str">
        <f t="shared" si="262"/>
        <v/>
      </c>
      <c r="HR166" s="119">
        <f t="shared" si="308"/>
        <v>10</v>
      </c>
      <c r="HS166" s="123" t="str">
        <f t="shared" si="329"/>
        <v/>
      </c>
      <c r="HT166" s="123">
        <v>161</v>
      </c>
      <c r="HU166" s="423"/>
      <c r="HV166" s="423"/>
      <c r="HW166" s="423"/>
      <c r="HX166" s="423"/>
      <c r="HY166" s="421"/>
      <c r="HZ166" s="422"/>
      <c r="IA166" s="269" t="str">
        <f t="shared" si="263"/>
        <v/>
      </c>
      <c r="IB166" s="180">
        <v>1</v>
      </c>
      <c r="IC166" s="269" t="str">
        <f t="shared" si="264"/>
        <v/>
      </c>
      <c r="ID166" s="180">
        <v>1</v>
      </c>
      <c r="IE166" s="181">
        <v>1</v>
      </c>
      <c r="IF166" s="181">
        <v>1</v>
      </c>
      <c r="IG166" s="183">
        <v>1</v>
      </c>
      <c r="IH166" s="183">
        <v>1</v>
      </c>
      <c r="II166" s="183">
        <v>1</v>
      </c>
      <c r="IJ166" s="183">
        <v>1</v>
      </c>
      <c r="IK166" s="183">
        <v>1</v>
      </c>
      <c r="IL166" s="183">
        <v>1</v>
      </c>
      <c r="IM166" s="192" t="str">
        <f ca="1">IF(ISBLANK(HY166),"",ROUND(AVERAGE(OFFSET(ID166:IL166,0,0,1,ion21Coop!$F$42)),1))</f>
        <v/>
      </c>
      <c r="IN166" s="269" t="str">
        <f t="shared" si="265"/>
        <v/>
      </c>
      <c r="IP166" s="119">
        <f t="shared" si="309"/>
        <v>11</v>
      </c>
      <c r="IQ166" s="123" t="str">
        <f t="shared" si="330"/>
        <v/>
      </c>
      <c r="IR166" s="123">
        <v>161</v>
      </c>
      <c r="IS166" s="423"/>
      <c r="IT166" s="423"/>
      <c r="IU166" s="423"/>
      <c r="IV166" s="423"/>
      <c r="IW166" s="421"/>
      <c r="IX166" s="422"/>
      <c r="IY166" s="269" t="str">
        <f t="shared" si="266"/>
        <v/>
      </c>
      <c r="IZ166" s="180">
        <v>1</v>
      </c>
      <c r="JA166" s="269" t="str">
        <f t="shared" si="267"/>
        <v/>
      </c>
      <c r="JB166" s="180">
        <v>1</v>
      </c>
      <c r="JC166" s="181">
        <v>1</v>
      </c>
      <c r="JD166" s="181">
        <v>1</v>
      </c>
      <c r="JE166" s="183">
        <v>1</v>
      </c>
      <c r="JF166" s="183">
        <v>1</v>
      </c>
      <c r="JG166" s="183">
        <v>1</v>
      </c>
      <c r="JH166" s="183">
        <v>1</v>
      </c>
      <c r="JI166" s="183">
        <v>1</v>
      </c>
      <c r="JJ166" s="183">
        <v>1</v>
      </c>
      <c r="JK166" s="192" t="str">
        <f ca="1">IF(ISBLANK(IW166),"",ROUND(AVERAGE(OFFSET(JB166:JJ166,0,0,1,ion21Coop!$F$42)),1))</f>
        <v/>
      </c>
      <c r="JL166" s="269" t="str">
        <f t="shared" si="268"/>
        <v/>
      </c>
      <c r="JN166" s="119">
        <f t="shared" si="310"/>
        <v>12</v>
      </c>
      <c r="JO166" s="123" t="str">
        <f t="shared" si="331"/>
        <v/>
      </c>
      <c r="JP166" s="123">
        <v>161</v>
      </c>
      <c r="JQ166" s="423"/>
      <c r="JR166" s="423"/>
      <c r="JS166" s="423"/>
      <c r="JT166" s="423"/>
      <c r="JU166" s="421"/>
      <c r="JV166" s="422"/>
      <c r="JW166" s="269" t="str">
        <f t="shared" si="269"/>
        <v/>
      </c>
      <c r="JX166" s="180">
        <v>1</v>
      </c>
      <c r="JY166" s="269" t="str">
        <f t="shared" si="270"/>
        <v/>
      </c>
      <c r="JZ166" s="180">
        <v>1</v>
      </c>
      <c r="KA166" s="181">
        <v>1</v>
      </c>
      <c r="KB166" s="181">
        <v>1</v>
      </c>
      <c r="KC166" s="183">
        <v>1</v>
      </c>
      <c r="KD166" s="183">
        <v>1</v>
      </c>
      <c r="KE166" s="183">
        <v>1</v>
      </c>
      <c r="KF166" s="183">
        <v>1</v>
      </c>
      <c r="KG166" s="183">
        <v>1</v>
      </c>
      <c r="KH166" s="183">
        <v>1</v>
      </c>
      <c r="KI166" s="192" t="str">
        <f ca="1">IF(ISBLANK(JU166),"",ROUND(AVERAGE(OFFSET(JZ166:KH166,0,0,1,ion21Coop!$F$42)),1))</f>
        <v/>
      </c>
      <c r="KJ166" s="269" t="str">
        <f t="shared" si="271"/>
        <v/>
      </c>
      <c r="KL166" s="119">
        <f t="shared" si="311"/>
        <v>13</v>
      </c>
      <c r="KM166" s="123" t="str">
        <f t="shared" si="332"/>
        <v/>
      </c>
      <c r="KN166" s="123">
        <v>161</v>
      </c>
      <c r="KO166" s="423"/>
      <c r="KP166" s="423"/>
      <c r="KQ166" s="423"/>
      <c r="KR166" s="423"/>
      <c r="KS166" s="421"/>
      <c r="KT166" s="422"/>
      <c r="KU166" s="269" t="str">
        <f t="shared" si="272"/>
        <v/>
      </c>
      <c r="KV166" s="180">
        <v>1</v>
      </c>
      <c r="KW166" s="269" t="str">
        <f t="shared" si="273"/>
        <v/>
      </c>
      <c r="KX166" s="180">
        <v>1</v>
      </c>
      <c r="KY166" s="181">
        <v>1</v>
      </c>
      <c r="KZ166" s="181">
        <v>1</v>
      </c>
      <c r="LA166" s="183">
        <v>1</v>
      </c>
      <c r="LB166" s="183">
        <v>1</v>
      </c>
      <c r="LC166" s="183">
        <v>1</v>
      </c>
      <c r="LD166" s="183">
        <v>1</v>
      </c>
      <c r="LE166" s="183">
        <v>1</v>
      </c>
      <c r="LF166" s="183">
        <v>1</v>
      </c>
      <c r="LG166" s="192" t="str">
        <f ca="1">IF(ISBLANK(KS166),"",ROUND(AVERAGE(OFFSET(KX166:LF166,0,0,1,ion21Coop!$F$42)),1))</f>
        <v/>
      </c>
      <c r="LH166" s="269" t="str">
        <f t="shared" si="274"/>
        <v/>
      </c>
      <c r="LJ166" s="119">
        <f t="shared" si="312"/>
        <v>14</v>
      </c>
      <c r="LK166" s="123" t="str">
        <f t="shared" si="333"/>
        <v/>
      </c>
      <c r="LL166" s="123">
        <v>161</v>
      </c>
      <c r="LM166" s="423"/>
      <c r="LN166" s="423"/>
      <c r="LO166" s="423"/>
      <c r="LP166" s="423"/>
      <c r="LQ166" s="421"/>
      <c r="LR166" s="422"/>
      <c r="LS166" s="269" t="str">
        <f t="shared" si="275"/>
        <v/>
      </c>
      <c r="LT166" s="180">
        <v>1</v>
      </c>
      <c r="LU166" s="269" t="str">
        <f t="shared" si="276"/>
        <v/>
      </c>
      <c r="LV166" s="180">
        <v>1</v>
      </c>
      <c r="LW166" s="181">
        <v>1</v>
      </c>
      <c r="LX166" s="181">
        <v>1</v>
      </c>
      <c r="LY166" s="183">
        <v>1</v>
      </c>
      <c r="LZ166" s="183">
        <v>1</v>
      </c>
      <c r="MA166" s="183">
        <v>1</v>
      </c>
      <c r="MB166" s="183">
        <v>1</v>
      </c>
      <c r="MC166" s="183">
        <v>1</v>
      </c>
      <c r="MD166" s="183">
        <v>1</v>
      </c>
      <c r="ME166" s="192" t="str">
        <f ca="1">IF(ISBLANK(LQ166),"",ROUND(AVERAGE(OFFSET(LV166:MD166,0,0,1,ion21Coop!$F$42)),1))</f>
        <v/>
      </c>
      <c r="MF166" s="269" t="str">
        <f t="shared" si="277"/>
        <v/>
      </c>
      <c r="MH166" s="119">
        <f t="shared" si="313"/>
        <v>15</v>
      </c>
      <c r="MI166" s="123" t="str">
        <f t="shared" si="334"/>
        <v/>
      </c>
      <c r="MJ166" s="123">
        <v>161</v>
      </c>
      <c r="MK166" s="423"/>
      <c r="ML166" s="423"/>
      <c r="MM166" s="423"/>
      <c r="MN166" s="423"/>
      <c r="MO166" s="421"/>
      <c r="MP166" s="422"/>
      <c r="MQ166" s="269" t="str">
        <f t="shared" si="278"/>
        <v/>
      </c>
      <c r="MR166" s="180">
        <v>1</v>
      </c>
      <c r="MS166" s="269" t="str">
        <f t="shared" si="279"/>
        <v/>
      </c>
      <c r="MT166" s="180">
        <v>1</v>
      </c>
      <c r="MU166" s="181">
        <v>1</v>
      </c>
      <c r="MV166" s="181">
        <v>1</v>
      </c>
      <c r="MW166" s="183">
        <v>1</v>
      </c>
      <c r="MX166" s="183">
        <v>1</v>
      </c>
      <c r="MY166" s="183">
        <v>1</v>
      </c>
      <c r="MZ166" s="183">
        <v>1</v>
      </c>
      <c r="NA166" s="183">
        <v>1</v>
      </c>
      <c r="NB166" s="183">
        <v>1</v>
      </c>
      <c r="NC166" s="192" t="str">
        <f ca="1">IF(ISBLANK(MO166),"",ROUND(AVERAGE(OFFSET(MT166:NB166,0,0,1,ion21Coop!$F$42)),1))</f>
        <v/>
      </c>
      <c r="ND166" s="269" t="str">
        <f t="shared" si="280"/>
        <v/>
      </c>
      <c r="NF166" s="119">
        <f t="shared" si="314"/>
        <v>16</v>
      </c>
      <c r="NG166" s="123" t="str">
        <f t="shared" si="335"/>
        <v/>
      </c>
      <c r="NH166" s="123">
        <v>161</v>
      </c>
      <c r="NI166" s="423"/>
      <c r="NJ166" s="423"/>
      <c r="NK166" s="423"/>
      <c r="NL166" s="423"/>
      <c r="NM166" s="421"/>
      <c r="NN166" s="422"/>
      <c r="NO166" s="269" t="str">
        <f t="shared" si="281"/>
        <v/>
      </c>
      <c r="NP166" s="180">
        <v>1</v>
      </c>
      <c r="NQ166" s="269" t="str">
        <f t="shared" si="282"/>
        <v/>
      </c>
      <c r="NR166" s="180">
        <v>1</v>
      </c>
      <c r="NS166" s="181">
        <v>1</v>
      </c>
      <c r="NT166" s="181">
        <v>1</v>
      </c>
      <c r="NU166" s="183">
        <v>1</v>
      </c>
      <c r="NV166" s="183">
        <v>1</v>
      </c>
      <c r="NW166" s="183">
        <v>1</v>
      </c>
      <c r="NX166" s="183">
        <v>1</v>
      </c>
      <c r="NY166" s="183">
        <v>1</v>
      </c>
      <c r="NZ166" s="183">
        <v>1</v>
      </c>
      <c r="OA166" s="192" t="str">
        <f ca="1">IF(ISBLANK(NM166),"",ROUND(AVERAGE(OFFSET(NR166:NZ166,0,0,1,ion21Coop!$F$42)),1))</f>
        <v/>
      </c>
      <c r="OB166" s="269" t="str">
        <f t="shared" si="283"/>
        <v/>
      </c>
      <c r="OD166" s="119">
        <f t="shared" si="315"/>
        <v>17</v>
      </c>
      <c r="OE166" s="123" t="str">
        <f t="shared" si="336"/>
        <v/>
      </c>
      <c r="OF166" s="123">
        <v>161</v>
      </c>
      <c r="OG166" s="423"/>
      <c r="OH166" s="423"/>
      <c r="OI166" s="423"/>
      <c r="OJ166" s="423"/>
      <c r="OK166" s="421"/>
      <c r="OL166" s="422"/>
      <c r="OM166" s="269" t="str">
        <f t="shared" si="284"/>
        <v/>
      </c>
      <c r="ON166" s="180">
        <v>1</v>
      </c>
      <c r="OO166" s="269" t="str">
        <f t="shared" si="285"/>
        <v/>
      </c>
      <c r="OP166" s="180">
        <v>1</v>
      </c>
      <c r="OQ166" s="181">
        <v>1</v>
      </c>
      <c r="OR166" s="181">
        <v>1</v>
      </c>
      <c r="OS166" s="183">
        <v>1</v>
      </c>
      <c r="OT166" s="183">
        <v>1</v>
      </c>
      <c r="OU166" s="183">
        <v>1</v>
      </c>
      <c r="OV166" s="183">
        <v>1</v>
      </c>
      <c r="OW166" s="183">
        <v>1</v>
      </c>
      <c r="OX166" s="183">
        <v>1</v>
      </c>
      <c r="OY166" s="192" t="str">
        <f ca="1">IF(ISBLANK(OK166),"",ROUND(AVERAGE(OFFSET(OP166:OX166,0,0,1,ion21Coop!$F$42)),1))</f>
        <v/>
      </c>
      <c r="OZ166" s="269" t="str">
        <f t="shared" si="286"/>
        <v/>
      </c>
      <c r="PB166" s="119">
        <f t="shared" si="316"/>
        <v>18</v>
      </c>
      <c r="PC166" s="123" t="str">
        <f t="shared" si="337"/>
        <v/>
      </c>
      <c r="PD166" s="123">
        <v>161</v>
      </c>
      <c r="PE166" s="423"/>
      <c r="PF166" s="423"/>
      <c r="PG166" s="423"/>
      <c r="PH166" s="423"/>
      <c r="PI166" s="421"/>
      <c r="PJ166" s="422"/>
      <c r="PK166" s="269" t="str">
        <f t="shared" si="287"/>
        <v/>
      </c>
      <c r="PL166" s="180">
        <v>1</v>
      </c>
      <c r="PM166" s="269" t="str">
        <f t="shared" si="288"/>
        <v/>
      </c>
      <c r="PN166" s="180">
        <v>1</v>
      </c>
      <c r="PO166" s="181">
        <v>1</v>
      </c>
      <c r="PP166" s="181">
        <v>1</v>
      </c>
      <c r="PQ166" s="183">
        <v>1</v>
      </c>
      <c r="PR166" s="183">
        <v>1</v>
      </c>
      <c r="PS166" s="183">
        <v>1</v>
      </c>
      <c r="PT166" s="183">
        <v>1</v>
      </c>
      <c r="PU166" s="183">
        <v>1</v>
      </c>
      <c r="PV166" s="183">
        <v>1</v>
      </c>
      <c r="PW166" s="192" t="str">
        <f ca="1">IF(ISBLANK(PI166),"",ROUND(AVERAGE(OFFSET(PN166:PV166,0,0,1,ion21Coop!$F$42)),1))</f>
        <v/>
      </c>
      <c r="PX166" s="269" t="str">
        <f t="shared" si="289"/>
        <v/>
      </c>
      <c r="PZ166" s="119">
        <f t="shared" si="317"/>
        <v>19</v>
      </c>
      <c r="QA166" s="123" t="str">
        <f t="shared" si="338"/>
        <v/>
      </c>
      <c r="QB166" s="123">
        <v>161</v>
      </c>
      <c r="QC166" s="423"/>
      <c r="QD166" s="423"/>
      <c r="QE166" s="423"/>
      <c r="QF166" s="423"/>
      <c r="QG166" s="421"/>
      <c r="QH166" s="422"/>
      <c r="QI166" s="269" t="str">
        <f t="shared" si="290"/>
        <v/>
      </c>
      <c r="QJ166" s="180">
        <v>1</v>
      </c>
      <c r="QK166" s="269" t="str">
        <f t="shared" si="291"/>
        <v/>
      </c>
      <c r="QL166" s="180">
        <v>1</v>
      </c>
      <c r="QM166" s="181">
        <v>1</v>
      </c>
      <c r="QN166" s="181">
        <v>1</v>
      </c>
      <c r="QO166" s="183">
        <v>1</v>
      </c>
      <c r="QP166" s="183">
        <v>1</v>
      </c>
      <c r="QQ166" s="183">
        <v>1</v>
      </c>
      <c r="QR166" s="183">
        <v>1</v>
      </c>
      <c r="QS166" s="183">
        <v>1</v>
      </c>
      <c r="QT166" s="183">
        <v>1</v>
      </c>
      <c r="QU166" s="192" t="str">
        <f ca="1">IF(ISBLANK(QG166),"",ROUND(AVERAGE(OFFSET(QL166:QT166,0,0,1,ion21Coop!$F$42)),1))</f>
        <v/>
      </c>
      <c r="QV166" s="269" t="str">
        <f t="shared" si="292"/>
        <v/>
      </c>
      <c r="QX166" s="119">
        <f t="shared" si="318"/>
        <v>20</v>
      </c>
      <c r="QY166" s="123" t="str">
        <f t="shared" si="339"/>
        <v/>
      </c>
      <c r="QZ166" s="123">
        <v>161</v>
      </c>
      <c r="RA166" s="423"/>
      <c r="RB166" s="423"/>
      <c r="RC166" s="423"/>
      <c r="RD166" s="423"/>
      <c r="RE166" s="421"/>
      <c r="RF166" s="422"/>
      <c r="RG166" s="269" t="str">
        <f t="shared" si="293"/>
        <v/>
      </c>
      <c r="RH166" s="180">
        <v>1</v>
      </c>
      <c r="RI166" s="269" t="str">
        <f t="shared" si="294"/>
        <v/>
      </c>
      <c r="RJ166" s="180">
        <v>1</v>
      </c>
      <c r="RK166" s="181">
        <v>1</v>
      </c>
      <c r="RL166" s="181">
        <v>1</v>
      </c>
      <c r="RM166" s="183">
        <v>1</v>
      </c>
      <c r="RN166" s="183">
        <v>1</v>
      </c>
      <c r="RO166" s="183">
        <v>1</v>
      </c>
      <c r="RP166" s="183">
        <v>1</v>
      </c>
      <c r="RQ166" s="183">
        <v>1</v>
      </c>
      <c r="RR166" s="183">
        <v>1</v>
      </c>
      <c r="RS166" s="192" t="str">
        <f ca="1">IF(ISBLANK(RE166),"",ROUND(AVERAGE(OFFSET(RJ166:RR166,0,0,1,ion21Coop!$F$42)),1))</f>
        <v/>
      </c>
      <c r="RT166" s="269" t="str">
        <f t="shared" si="295"/>
        <v/>
      </c>
      <c r="RV166" s="119">
        <f t="shared" si="319"/>
        <v>21</v>
      </c>
      <c r="RW166" s="123" t="str">
        <f t="shared" si="340"/>
        <v/>
      </c>
      <c r="RX166" s="123">
        <v>161</v>
      </c>
      <c r="RY166" s="423"/>
      <c r="RZ166" s="423"/>
      <c r="SA166" s="423"/>
      <c r="SB166" s="423"/>
      <c r="SC166" s="421"/>
      <c r="SD166" s="422"/>
      <c r="SE166" s="269" t="str">
        <f t="shared" si="296"/>
        <v/>
      </c>
      <c r="SF166" s="180">
        <v>1</v>
      </c>
      <c r="SG166" s="269" t="str">
        <f t="shared" si="297"/>
        <v/>
      </c>
      <c r="SH166" s="180">
        <v>1</v>
      </c>
      <c r="SI166" s="181">
        <v>1</v>
      </c>
      <c r="SJ166" s="181">
        <v>1</v>
      </c>
      <c r="SK166" s="183">
        <v>1</v>
      </c>
      <c r="SL166" s="183">
        <v>1</v>
      </c>
      <c r="SM166" s="183">
        <v>1</v>
      </c>
      <c r="SN166" s="183">
        <v>1</v>
      </c>
      <c r="SO166" s="183">
        <v>1</v>
      </c>
      <c r="SP166" s="183">
        <v>1</v>
      </c>
      <c r="SQ166" s="192" t="str">
        <f ca="1">IF(ISBLANK(SC166),"",ROUND(AVERAGE(OFFSET(SH166:SP166,0,0,1,ion21Coop!$F$42)),1))</f>
        <v/>
      </c>
      <c r="SR166" s="269" t="str">
        <f t="shared" si="298"/>
        <v/>
      </c>
      <c r="ST166" s="565"/>
      <c r="SU166" s="565"/>
      <c r="SV166" s="566"/>
      <c r="SW166" s="567"/>
      <c r="SX166" s="565"/>
      <c r="SY166" s="566"/>
      <c r="SZ166" s="568"/>
      <c r="TA166" s="567"/>
      <c r="TB166" s="553"/>
    </row>
    <row r="167" spans="10:522" x14ac:dyDescent="0.3">
      <c r="J167" s="119">
        <f t="shared" si="299"/>
        <v>1</v>
      </c>
      <c r="K167" s="123" t="str">
        <f t="shared" si="320"/>
        <v>YaJo</v>
      </c>
      <c r="L167" s="123">
        <v>162</v>
      </c>
      <c r="M167" s="351"/>
      <c r="N167" s="351"/>
      <c r="O167" s="351"/>
      <c r="P167" s="351"/>
      <c r="Q167" s="369"/>
      <c r="R167" s="370"/>
      <c r="S167" s="269" t="str">
        <f t="shared" si="236"/>
        <v/>
      </c>
      <c r="T167" s="180">
        <v>1</v>
      </c>
      <c r="U167" s="269" t="str">
        <f t="shared" si="237"/>
        <v/>
      </c>
      <c r="V167" s="180">
        <v>1</v>
      </c>
      <c r="W167" s="181">
        <v>1</v>
      </c>
      <c r="X167" s="181">
        <v>1</v>
      </c>
      <c r="Y167" s="183">
        <v>1</v>
      </c>
      <c r="Z167" s="183">
        <v>1</v>
      </c>
      <c r="AA167" s="183">
        <v>1</v>
      </c>
      <c r="AB167" s="183">
        <v>1</v>
      </c>
      <c r="AC167" s="183">
        <v>1</v>
      </c>
      <c r="AD167" s="183">
        <v>1</v>
      </c>
      <c r="AE167" s="192" t="str">
        <f ca="1">IF(ISBLANK(Q167),"",ROUND(AVERAGE(OFFSET(V167:AD167,0,0,1,ion21Coop!$F$42)),1))</f>
        <v/>
      </c>
      <c r="AF167" s="269" t="str">
        <f t="shared" si="238"/>
        <v/>
      </c>
      <c r="AH167" s="119">
        <f t="shared" si="300"/>
        <v>2</v>
      </c>
      <c r="AI167" s="123" t="str">
        <f t="shared" si="321"/>
        <v>GeLo</v>
      </c>
      <c r="AJ167" s="123">
        <v>162</v>
      </c>
      <c r="AK167" s="351"/>
      <c r="AL167" s="351"/>
      <c r="AM167" s="351"/>
      <c r="AN167" s="351"/>
      <c r="AO167" s="369"/>
      <c r="AP167" s="370"/>
      <c r="AQ167" s="269" t="str">
        <f t="shared" si="239"/>
        <v/>
      </c>
      <c r="AR167" s="180">
        <v>1</v>
      </c>
      <c r="AS167" s="269" t="str">
        <f t="shared" si="240"/>
        <v/>
      </c>
      <c r="AT167" s="180">
        <v>1</v>
      </c>
      <c r="AU167" s="181">
        <v>1</v>
      </c>
      <c r="AV167" s="181">
        <v>1</v>
      </c>
      <c r="AW167" s="183">
        <v>1</v>
      </c>
      <c r="AX167" s="183">
        <v>1</v>
      </c>
      <c r="AY167" s="183">
        <v>1</v>
      </c>
      <c r="AZ167" s="183">
        <v>1</v>
      </c>
      <c r="BA167" s="183">
        <v>1</v>
      </c>
      <c r="BB167" s="183">
        <v>1</v>
      </c>
      <c r="BC167" s="192" t="str">
        <f ca="1">IF(ISBLANK(AO167),"",ROUND(AVERAGE(OFFSET(AT167:BB167,0,0,1,ion21Coop!$F$42)),1))</f>
        <v/>
      </c>
      <c r="BD167" s="269" t="str">
        <f t="shared" si="241"/>
        <v/>
      </c>
      <c r="BF167" s="119">
        <f t="shared" si="301"/>
        <v>3</v>
      </c>
      <c r="BG167" s="123" t="str">
        <f t="shared" si="322"/>
        <v>MiDo</v>
      </c>
      <c r="BH167" s="123">
        <v>162</v>
      </c>
      <c r="BI167" s="351"/>
      <c r="BJ167" s="351"/>
      <c r="BK167" s="351"/>
      <c r="BL167" s="351"/>
      <c r="BM167" s="369"/>
      <c r="BN167" s="370"/>
      <c r="BO167" s="269" t="str">
        <f t="shared" si="242"/>
        <v/>
      </c>
      <c r="BP167" s="180">
        <v>1</v>
      </c>
      <c r="BQ167" s="269" t="str">
        <f t="shared" si="243"/>
        <v/>
      </c>
      <c r="BR167" s="180">
        <v>1</v>
      </c>
      <c r="BS167" s="181">
        <v>1</v>
      </c>
      <c r="BT167" s="181">
        <v>1</v>
      </c>
      <c r="BU167" s="183">
        <v>1</v>
      </c>
      <c r="BV167" s="183">
        <v>1</v>
      </c>
      <c r="BW167" s="183">
        <v>1</v>
      </c>
      <c r="BX167" s="183">
        <v>1</v>
      </c>
      <c r="BY167" s="183">
        <v>1</v>
      </c>
      <c r="BZ167" s="183">
        <v>1</v>
      </c>
      <c r="CA167" s="192" t="str">
        <f ca="1">IF(ISBLANK(BM167),"",ROUND(AVERAGE(OFFSET(BR167:BZ167,0,0,1,ion21Coop!$F$42)),1))</f>
        <v/>
      </c>
      <c r="CB167" s="269" t="str">
        <f t="shared" si="244"/>
        <v/>
      </c>
      <c r="CD167" s="119">
        <f t="shared" si="302"/>
        <v>4</v>
      </c>
      <c r="CE167" s="123" t="str">
        <f t="shared" si="323"/>
        <v>EmNi</v>
      </c>
      <c r="CF167" s="123">
        <v>162</v>
      </c>
      <c r="CG167" s="351"/>
      <c r="CH167" s="351"/>
      <c r="CI167" s="351"/>
      <c r="CJ167" s="351"/>
      <c r="CK167" s="369"/>
      <c r="CL167" s="370"/>
      <c r="CM167" s="269" t="str">
        <f t="shared" si="245"/>
        <v/>
      </c>
      <c r="CN167" s="180">
        <v>1</v>
      </c>
      <c r="CO167" s="269" t="str">
        <f t="shared" si="246"/>
        <v/>
      </c>
      <c r="CP167" s="180">
        <v>1</v>
      </c>
      <c r="CQ167" s="181">
        <v>1</v>
      </c>
      <c r="CR167" s="181">
        <v>1</v>
      </c>
      <c r="CS167" s="183">
        <v>1</v>
      </c>
      <c r="CT167" s="183">
        <v>1</v>
      </c>
      <c r="CU167" s="183">
        <v>1</v>
      </c>
      <c r="CV167" s="183">
        <v>1</v>
      </c>
      <c r="CW167" s="183">
        <v>1</v>
      </c>
      <c r="CX167" s="183">
        <v>1</v>
      </c>
      <c r="CY167" s="192" t="str">
        <f ca="1">IF(ISBLANK(CK167),"",ROUND(AVERAGE(OFFSET(CP167:CX167,0,0,1,ion21Coop!$F$42)),1))</f>
        <v/>
      </c>
      <c r="CZ167" s="269" t="str">
        <f t="shared" si="247"/>
        <v/>
      </c>
      <c r="DB167" s="119">
        <f t="shared" si="303"/>
        <v>5</v>
      </c>
      <c r="DC167" s="123" t="str">
        <f t="shared" si="324"/>
        <v>HeJe</v>
      </c>
      <c r="DD167" s="123">
        <v>162</v>
      </c>
      <c r="DE167" s="423"/>
      <c r="DF167" s="423"/>
      <c r="DG167" s="423"/>
      <c r="DH167" s="423"/>
      <c r="DI167" s="421"/>
      <c r="DJ167" s="422"/>
      <c r="DK167" s="269" t="str">
        <f t="shared" si="248"/>
        <v/>
      </c>
      <c r="DL167" s="180">
        <v>1</v>
      </c>
      <c r="DM167" s="269" t="str">
        <f t="shared" si="249"/>
        <v/>
      </c>
      <c r="DN167" s="180">
        <v>1</v>
      </c>
      <c r="DO167" s="181">
        <v>1</v>
      </c>
      <c r="DP167" s="181">
        <v>1</v>
      </c>
      <c r="DQ167" s="183">
        <v>1</v>
      </c>
      <c r="DR167" s="183">
        <v>1</v>
      </c>
      <c r="DS167" s="183">
        <v>1</v>
      </c>
      <c r="DT167" s="183">
        <v>1</v>
      </c>
      <c r="DU167" s="183">
        <v>1</v>
      </c>
      <c r="DV167" s="183">
        <v>1</v>
      </c>
      <c r="DW167" s="192" t="str">
        <f ca="1">IF(ISBLANK(DI167),"",ROUND(AVERAGE(OFFSET(DN167:DV167,0,0,1,ion21Coop!$F$42)),1))</f>
        <v/>
      </c>
      <c r="DX167" s="269" t="str">
        <f t="shared" si="250"/>
        <v/>
      </c>
      <c r="DZ167" s="119">
        <f t="shared" si="304"/>
        <v>6</v>
      </c>
      <c r="EA167" s="123" t="str">
        <f t="shared" si="325"/>
        <v/>
      </c>
      <c r="EB167" s="123">
        <v>162</v>
      </c>
      <c r="EC167" s="423"/>
      <c r="ED167" s="423"/>
      <c r="EE167" s="423"/>
      <c r="EF167" s="423"/>
      <c r="EG167" s="421"/>
      <c r="EH167" s="422"/>
      <c r="EI167" s="269" t="str">
        <f t="shared" si="251"/>
        <v/>
      </c>
      <c r="EJ167" s="180">
        <v>1</v>
      </c>
      <c r="EK167" s="269" t="str">
        <f t="shared" si="252"/>
        <v/>
      </c>
      <c r="EL167" s="180">
        <v>1</v>
      </c>
      <c r="EM167" s="181">
        <v>1</v>
      </c>
      <c r="EN167" s="181">
        <v>1</v>
      </c>
      <c r="EO167" s="183">
        <v>1</v>
      </c>
      <c r="EP167" s="183">
        <v>1</v>
      </c>
      <c r="EQ167" s="183">
        <v>1</v>
      </c>
      <c r="ER167" s="183">
        <v>1</v>
      </c>
      <c r="ES167" s="183">
        <v>1</v>
      </c>
      <c r="ET167" s="183">
        <v>1</v>
      </c>
      <c r="EU167" s="192" t="str">
        <f ca="1">IF(ISBLANK(EG167),"",ROUND(AVERAGE(OFFSET(EL167:ET167,0,0,1,ion21Coop!$F$42)),1))</f>
        <v/>
      </c>
      <c r="EV167" s="269" t="str">
        <f t="shared" si="253"/>
        <v/>
      </c>
      <c r="EX167" s="119">
        <f t="shared" si="305"/>
        <v>7</v>
      </c>
      <c r="EY167" s="123" t="str">
        <f t="shared" si="326"/>
        <v/>
      </c>
      <c r="EZ167" s="123">
        <v>162</v>
      </c>
      <c r="FA167" s="423"/>
      <c r="FB167" s="423"/>
      <c r="FC167" s="423"/>
      <c r="FD167" s="423"/>
      <c r="FE167" s="421"/>
      <c r="FF167" s="422"/>
      <c r="FG167" s="269" t="str">
        <f t="shared" si="254"/>
        <v/>
      </c>
      <c r="FH167" s="180">
        <v>1</v>
      </c>
      <c r="FI167" s="269" t="str">
        <f t="shared" si="255"/>
        <v/>
      </c>
      <c r="FJ167" s="180">
        <v>1</v>
      </c>
      <c r="FK167" s="181">
        <v>1</v>
      </c>
      <c r="FL167" s="181">
        <v>1</v>
      </c>
      <c r="FM167" s="183">
        <v>1</v>
      </c>
      <c r="FN167" s="183">
        <v>1</v>
      </c>
      <c r="FO167" s="183">
        <v>1</v>
      </c>
      <c r="FP167" s="183">
        <v>1</v>
      </c>
      <c r="FQ167" s="183">
        <v>1</v>
      </c>
      <c r="FR167" s="183">
        <v>1</v>
      </c>
      <c r="FS167" s="192" t="str">
        <f ca="1">IF(ISBLANK(FE167),"",ROUND(AVERAGE(OFFSET(FJ167:FR167,0,0,1,ion21Coop!$F$42)),1))</f>
        <v/>
      </c>
      <c r="FT167" s="269" t="str">
        <f t="shared" si="256"/>
        <v/>
      </c>
      <c r="FV167" s="119">
        <f t="shared" si="306"/>
        <v>8</v>
      </c>
      <c r="FW167" s="123" t="str">
        <f t="shared" si="327"/>
        <v/>
      </c>
      <c r="FX167" s="123">
        <v>162</v>
      </c>
      <c r="FY167" s="423"/>
      <c r="FZ167" s="423"/>
      <c r="GA167" s="423"/>
      <c r="GB167" s="423"/>
      <c r="GC167" s="421"/>
      <c r="GD167" s="422"/>
      <c r="GE167" s="269" t="str">
        <f t="shared" si="257"/>
        <v/>
      </c>
      <c r="GF167" s="180">
        <v>1</v>
      </c>
      <c r="GG167" s="269" t="str">
        <f t="shared" si="258"/>
        <v/>
      </c>
      <c r="GH167" s="180">
        <v>1</v>
      </c>
      <c r="GI167" s="181">
        <v>1</v>
      </c>
      <c r="GJ167" s="181">
        <v>1</v>
      </c>
      <c r="GK167" s="183">
        <v>1</v>
      </c>
      <c r="GL167" s="183">
        <v>1</v>
      </c>
      <c r="GM167" s="183">
        <v>1</v>
      </c>
      <c r="GN167" s="183">
        <v>1</v>
      </c>
      <c r="GO167" s="183">
        <v>1</v>
      </c>
      <c r="GP167" s="183">
        <v>1</v>
      </c>
      <c r="GQ167" s="192" t="str">
        <f ca="1">IF(ISBLANK(GC167),"",ROUND(AVERAGE(OFFSET(GH167:GP167,0,0,1,ion21Coop!$F$42)),1))</f>
        <v/>
      </c>
      <c r="GR167" s="269" t="str">
        <f t="shared" si="259"/>
        <v/>
      </c>
      <c r="GT167" s="119">
        <f t="shared" si="307"/>
        <v>9</v>
      </c>
      <c r="GU167" s="123" t="str">
        <f t="shared" si="328"/>
        <v/>
      </c>
      <c r="GV167" s="123">
        <v>162</v>
      </c>
      <c r="GW167" s="423"/>
      <c r="GX167" s="423"/>
      <c r="GY167" s="423"/>
      <c r="GZ167" s="423"/>
      <c r="HA167" s="421"/>
      <c r="HB167" s="422"/>
      <c r="HC167" s="269" t="str">
        <f t="shared" si="260"/>
        <v/>
      </c>
      <c r="HD167" s="180">
        <v>1</v>
      </c>
      <c r="HE167" s="269" t="str">
        <f t="shared" si="261"/>
        <v/>
      </c>
      <c r="HF167" s="180">
        <v>1</v>
      </c>
      <c r="HG167" s="181">
        <v>1</v>
      </c>
      <c r="HH167" s="181">
        <v>1</v>
      </c>
      <c r="HI167" s="183">
        <v>1</v>
      </c>
      <c r="HJ167" s="183">
        <v>1</v>
      </c>
      <c r="HK167" s="183">
        <v>1</v>
      </c>
      <c r="HL167" s="183">
        <v>1</v>
      </c>
      <c r="HM167" s="183">
        <v>1</v>
      </c>
      <c r="HN167" s="183">
        <v>1</v>
      </c>
      <c r="HO167" s="192" t="str">
        <f ca="1">IF(ISBLANK(HA167),"",ROUND(AVERAGE(OFFSET(HF167:HN167,0,0,1,ion21Coop!$F$42)),1))</f>
        <v/>
      </c>
      <c r="HP167" s="269" t="str">
        <f t="shared" si="262"/>
        <v/>
      </c>
      <c r="HR167" s="119">
        <f t="shared" si="308"/>
        <v>10</v>
      </c>
      <c r="HS167" s="123" t="str">
        <f t="shared" si="329"/>
        <v/>
      </c>
      <c r="HT167" s="123">
        <v>162</v>
      </c>
      <c r="HU167" s="423"/>
      <c r="HV167" s="423"/>
      <c r="HW167" s="423"/>
      <c r="HX167" s="423"/>
      <c r="HY167" s="421"/>
      <c r="HZ167" s="422"/>
      <c r="IA167" s="269" t="str">
        <f t="shared" si="263"/>
        <v/>
      </c>
      <c r="IB167" s="180">
        <v>1</v>
      </c>
      <c r="IC167" s="269" t="str">
        <f t="shared" si="264"/>
        <v/>
      </c>
      <c r="ID167" s="180">
        <v>1</v>
      </c>
      <c r="IE167" s="181">
        <v>1</v>
      </c>
      <c r="IF167" s="181">
        <v>1</v>
      </c>
      <c r="IG167" s="183">
        <v>1</v>
      </c>
      <c r="IH167" s="183">
        <v>1</v>
      </c>
      <c r="II167" s="183">
        <v>1</v>
      </c>
      <c r="IJ167" s="183">
        <v>1</v>
      </c>
      <c r="IK167" s="183">
        <v>1</v>
      </c>
      <c r="IL167" s="183">
        <v>1</v>
      </c>
      <c r="IM167" s="192" t="str">
        <f ca="1">IF(ISBLANK(HY167),"",ROUND(AVERAGE(OFFSET(ID167:IL167,0,0,1,ion21Coop!$F$42)),1))</f>
        <v/>
      </c>
      <c r="IN167" s="269" t="str">
        <f t="shared" si="265"/>
        <v/>
      </c>
      <c r="IP167" s="119">
        <f t="shared" si="309"/>
        <v>11</v>
      </c>
      <c r="IQ167" s="123" t="str">
        <f t="shared" si="330"/>
        <v/>
      </c>
      <c r="IR167" s="123">
        <v>162</v>
      </c>
      <c r="IS167" s="423"/>
      <c r="IT167" s="423"/>
      <c r="IU167" s="423"/>
      <c r="IV167" s="423"/>
      <c r="IW167" s="421"/>
      <c r="IX167" s="422"/>
      <c r="IY167" s="269" t="str">
        <f t="shared" si="266"/>
        <v/>
      </c>
      <c r="IZ167" s="180">
        <v>1</v>
      </c>
      <c r="JA167" s="269" t="str">
        <f t="shared" si="267"/>
        <v/>
      </c>
      <c r="JB167" s="180">
        <v>1</v>
      </c>
      <c r="JC167" s="181">
        <v>1</v>
      </c>
      <c r="JD167" s="181">
        <v>1</v>
      </c>
      <c r="JE167" s="183">
        <v>1</v>
      </c>
      <c r="JF167" s="183">
        <v>1</v>
      </c>
      <c r="JG167" s="183">
        <v>1</v>
      </c>
      <c r="JH167" s="183">
        <v>1</v>
      </c>
      <c r="JI167" s="183">
        <v>1</v>
      </c>
      <c r="JJ167" s="183">
        <v>1</v>
      </c>
      <c r="JK167" s="192" t="str">
        <f ca="1">IF(ISBLANK(IW167),"",ROUND(AVERAGE(OFFSET(JB167:JJ167,0,0,1,ion21Coop!$F$42)),1))</f>
        <v/>
      </c>
      <c r="JL167" s="269" t="str">
        <f t="shared" si="268"/>
        <v/>
      </c>
      <c r="JN167" s="119">
        <f t="shared" si="310"/>
        <v>12</v>
      </c>
      <c r="JO167" s="123" t="str">
        <f t="shared" si="331"/>
        <v/>
      </c>
      <c r="JP167" s="123">
        <v>162</v>
      </c>
      <c r="JQ167" s="423"/>
      <c r="JR167" s="423"/>
      <c r="JS167" s="423"/>
      <c r="JT167" s="423"/>
      <c r="JU167" s="421"/>
      <c r="JV167" s="422"/>
      <c r="JW167" s="269" t="str">
        <f t="shared" si="269"/>
        <v/>
      </c>
      <c r="JX167" s="180">
        <v>1</v>
      </c>
      <c r="JY167" s="269" t="str">
        <f t="shared" si="270"/>
        <v/>
      </c>
      <c r="JZ167" s="180">
        <v>1</v>
      </c>
      <c r="KA167" s="181">
        <v>1</v>
      </c>
      <c r="KB167" s="181">
        <v>1</v>
      </c>
      <c r="KC167" s="183">
        <v>1</v>
      </c>
      <c r="KD167" s="183">
        <v>1</v>
      </c>
      <c r="KE167" s="183">
        <v>1</v>
      </c>
      <c r="KF167" s="183">
        <v>1</v>
      </c>
      <c r="KG167" s="183">
        <v>1</v>
      </c>
      <c r="KH167" s="183">
        <v>1</v>
      </c>
      <c r="KI167" s="192" t="str">
        <f ca="1">IF(ISBLANK(JU167),"",ROUND(AVERAGE(OFFSET(JZ167:KH167,0,0,1,ion21Coop!$F$42)),1))</f>
        <v/>
      </c>
      <c r="KJ167" s="269" t="str">
        <f t="shared" si="271"/>
        <v/>
      </c>
      <c r="KL167" s="119">
        <f t="shared" si="311"/>
        <v>13</v>
      </c>
      <c r="KM167" s="123" t="str">
        <f t="shared" si="332"/>
        <v/>
      </c>
      <c r="KN167" s="123">
        <v>162</v>
      </c>
      <c r="KO167" s="423"/>
      <c r="KP167" s="423"/>
      <c r="KQ167" s="423"/>
      <c r="KR167" s="423"/>
      <c r="KS167" s="421"/>
      <c r="KT167" s="422"/>
      <c r="KU167" s="269" t="str">
        <f t="shared" si="272"/>
        <v/>
      </c>
      <c r="KV167" s="180">
        <v>1</v>
      </c>
      <c r="KW167" s="269" t="str">
        <f t="shared" si="273"/>
        <v/>
      </c>
      <c r="KX167" s="180">
        <v>1</v>
      </c>
      <c r="KY167" s="181">
        <v>1</v>
      </c>
      <c r="KZ167" s="181">
        <v>1</v>
      </c>
      <c r="LA167" s="183">
        <v>1</v>
      </c>
      <c r="LB167" s="183">
        <v>1</v>
      </c>
      <c r="LC167" s="183">
        <v>1</v>
      </c>
      <c r="LD167" s="183">
        <v>1</v>
      </c>
      <c r="LE167" s="183">
        <v>1</v>
      </c>
      <c r="LF167" s="183">
        <v>1</v>
      </c>
      <c r="LG167" s="192" t="str">
        <f ca="1">IF(ISBLANK(KS167),"",ROUND(AVERAGE(OFFSET(KX167:LF167,0,0,1,ion21Coop!$F$42)),1))</f>
        <v/>
      </c>
      <c r="LH167" s="269" t="str">
        <f t="shared" si="274"/>
        <v/>
      </c>
      <c r="LJ167" s="119">
        <f t="shared" si="312"/>
        <v>14</v>
      </c>
      <c r="LK167" s="123" t="str">
        <f t="shared" si="333"/>
        <v/>
      </c>
      <c r="LL167" s="123">
        <v>162</v>
      </c>
      <c r="LM167" s="423"/>
      <c r="LN167" s="423"/>
      <c r="LO167" s="423"/>
      <c r="LP167" s="423"/>
      <c r="LQ167" s="421"/>
      <c r="LR167" s="422"/>
      <c r="LS167" s="269" t="str">
        <f t="shared" si="275"/>
        <v/>
      </c>
      <c r="LT167" s="180">
        <v>1</v>
      </c>
      <c r="LU167" s="269" t="str">
        <f t="shared" si="276"/>
        <v/>
      </c>
      <c r="LV167" s="180">
        <v>1</v>
      </c>
      <c r="LW167" s="181">
        <v>1</v>
      </c>
      <c r="LX167" s="181">
        <v>1</v>
      </c>
      <c r="LY167" s="183">
        <v>1</v>
      </c>
      <c r="LZ167" s="183">
        <v>1</v>
      </c>
      <c r="MA167" s="183">
        <v>1</v>
      </c>
      <c r="MB167" s="183">
        <v>1</v>
      </c>
      <c r="MC167" s="183">
        <v>1</v>
      </c>
      <c r="MD167" s="183">
        <v>1</v>
      </c>
      <c r="ME167" s="192" t="str">
        <f ca="1">IF(ISBLANK(LQ167),"",ROUND(AVERAGE(OFFSET(LV167:MD167,0,0,1,ion21Coop!$F$42)),1))</f>
        <v/>
      </c>
      <c r="MF167" s="269" t="str">
        <f t="shared" si="277"/>
        <v/>
      </c>
      <c r="MH167" s="119">
        <f t="shared" si="313"/>
        <v>15</v>
      </c>
      <c r="MI167" s="123" t="str">
        <f t="shared" si="334"/>
        <v/>
      </c>
      <c r="MJ167" s="123">
        <v>162</v>
      </c>
      <c r="MK167" s="423"/>
      <c r="ML167" s="423"/>
      <c r="MM167" s="423"/>
      <c r="MN167" s="423"/>
      <c r="MO167" s="421"/>
      <c r="MP167" s="422"/>
      <c r="MQ167" s="269" t="str">
        <f t="shared" si="278"/>
        <v/>
      </c>
      <c r="MR167" s="180">
        <v>1</v>
      </c>
      <c r="MS167" s="269" t="str">
        <f t="shared" si="279"/>
        <v/>
      </c>
      <c r="MT167" s="180">
        <v>1</v>
      </c>
      <c r="MU167" s="181">
        <v>1</v>
      </c>
      <c r="MV167" s="181">
        <v>1</v>
      </c>
      <c r="MW167" s="183">
        <v>1</v>
      </c>
      <c r="MX167" s="183">
        <v>1</v>
      </c>
      <c r="MY167" s="183">
        <v>1</v>
      </c>
      <c r="MZ167" s="183">
        <v>1</v>
      </c>
      <c r="NA167" s="183">
        <v>1</v>
      </c>
      <c r="NB167" s="183">
        <v>1</v>
      </c>
      <c r="NC167" s="192" t="str">
        <f ca="1">IF(ISBLANK(MO167),"",ROUND(AVERAGE(OFFSET(MT167:NB167,0,0,1,ion21Coop!$F$42)),1))</f>
        <v/>
      </c>
      <c r="ND167" s="269" t="str">
        <f t="shared" si="280"/>
        <v/>
      </c>
      <c r="NF167" s="119">
        <f t="shared" si="314"/>
        <v>16</v>
      </c>
      <c r="NG167" s="123" t="str">
        <f t="shared" si="335"/>
        <v/>
      </c>
      <c r="NH167" s="123">
        <v>162</v>
      </c>
      <c r="NI167" s="423"/>
      <c r="NJ167" s="423"/>
      <c r="NK167" s="423"/>
      <c r="NL167" s="423"/>
      <c r="NM167" s="421"/>
      <c r="NN167" s="422"/>
      <c r="NO167" s="269" t="str">
        <f t="shared" si="281"/>
        <v/>
      </c>
      <c r="NP167" s="180">
        <v>1</v>
      </c>
      <c r="NQ167" s="269" t="str">
        <f t="shared" si="282"/>
        <v/>
      </c>
      <c r="NR167" s="180">
        <v>1</v>
      </c>
      <c r="NS167" s="181">
        <v>1</v>
      </c>
      <c r="NT167" s="181">
        <v>1</v>
      </c>
      <c r="NU167" s="183">
        <v>1</v>
      </c>
      <c r="NV167" s="183">
        <v>1</v>
      </c>
      <c r="NW167" s="183">
        <v>1</v>
      </c>
      <c r="NX167" s="183">
        <v>1</v>
      </c>
      <c r="NY167" s="183">
        <v>1</v>
      </c>
      <c r="NZ167" s="183">
        <v>1</v>
      </c>
      <c r="OA167" s="192" t="str">
        <f ca="1">IF(ISBLANK(NM167),"",ROUND(AVERAGE(OFFSET(NR167:NZ167,0,0,1,ion21Coop!$F$42)),1))</f>
        <v/>
      </c>
      <c r="OB167" s="269" t="str">
        <f t="shared" si="283"/>
        <v/>
      </c>
      <c r="OD167" s="119">
        <f t="shared" si="315"/>
        <v>17</v>
      </c>
      <c r="OE167" s="123" t="str">
        <f t="shared" si="336"/>
        <v/>
      </c>
      <c r="OF167" s="123">
        <v>162</v>
      </c>
      <c r="OG167" s="423"/>
      <c r="OH167" s="423"/>
      <c r="OI167" s="423"/>
      <c r="OJ167" s="423"/>
      <c r="OK167" s="421"/>
      <c r="OL167" s="422"/>
      <c r="OM167" s="269" t="str">
        <f t="shared" si="284"/>
        <v/>
      </c>
      <c r="ON167" s="180">
        <v>1</v>
      </c>
      <c r="OO167" s="269" t="str">
        <f t="shared" si="285"/>
        <v/>
      </c>
      <c r="OP167" s="180">
        <v>1</v>
      </c>
      <c r="OQ167" s="181">
        <v>1</v>
      </c>
      <c r="OR167" s="181">
        <v>1</v>
      </c>
      <c r="OS167" s="183">
        <v>1</v>
      </c>
      <c r="OT167" s="183">
        <v>1</v>
      </c>
      <c r="OU167" s="183">
        <v>1</v>
      </c>
      <c r="OV167" s="183">
        <v>1</v>
      </c>
      <c r="OW167" s="183">
        <v>1</v>
      </c>
      <c r="OX167" s="183">
        <v>1</v>
      </c>
      <c r="OY167" s="192" t="str">
        <f ca="1">IF(ISBLANK(OK167),"",ROUND(AVERAGE(OFFSET(OP167:OX167,0,0,1,ion21Coop!$F$42)),1))</f>
        <v/>
      </c>
      <c r="OZ167" s="269" t="str">
        <f t="shared" si="286"/>
        <v/>
      </c>
      <c r="PB167" s="119">
        <f t="shared" si="316"/>
        <v>18</v>
      </c>
      <c r="PC167" s="123" t="str">
        <f t="shared" si="337"/>
        <v/>
      </c>
      <c r="PD167" s="123">
        <v>162</v>
      </c>
      <c r="PE167" s="423"/>
      <c r="PF167" s="423"/>
      <c r="PG167" s="423"/>
      <c r="PH167" s="423"/>
      <c r="PI167" s="421"/>
      <c r="PJ167" s="422"/>
      <c r="PK167" s="269" t="str">
        <f t="shared" si="287"/>
        <v/>
      </c>
      <c r="PL167" s="180">
        <v>1</v>
      </c>
      <c r="PM167" s="269" t="str">
        <f t="shared" si="288"/>
        <v/>
      </c>
      <c r="PN167" s="180">
        <v>1</v>
      </c>
      <c r="PO167" s="181">
        <v>1</v>
      </c>
      <c r="PP167" s="181">
        <v>1</v>
      </c>
      <c r="PQ167" s="183">
        <v>1</v>
      </c>
      <c r="PR167" s="183">
        <v>1</v>
      </c>
      <c r="PS167" s="183">
        <v>1</v>
      </c>
      <c r="PT167" s="183">
        <v>1</v>
      </c>
      <c r="PU167" s="183">
        <v>1</v>
      </c>
      <c r="PV167" s="183">
        <v>1</v>
      </c>
      <c r="PW167" s="192" t="str">
        <f ca="1">IF(ISBLANK(PI167),"",ROUND(AVERAGE(OFFSET(PN167:PV167,0,0,1,ion21Coop!$F$42)),1))</f>
        <v/>
      </c>
      <c r="PX167" s="269" t="str">
        <f t="shared" si="289"/>
        <v/>
      </c>
      <c r="PZ167" s="119">
        <f t="shared" si="317"/>
        <v>19</v>
      </c>
      <c r="QA167" s="123" t="str">
        <f t="shared" si="338"/>
        <v/>
      </c>
      <c r="QB167" s="123">
        <v>162</v>
      </c>
      <c r="QC167" s="423"/>
      <c r="QD167" s="423"/>
      <c r="QE167" s="423"/>
      <c r="QF167" s="423"/>
      <c r="QG167" s="421"/>
      <c r="QH167" s="422"/>
      <c r="QI167" s="269" t="str">
        <f t="shared" si="290"/>
        <v/>
      </c>
      <c r="QJ167" s="180">
        <v>1</v>
      </c>
      <c r="QK167" s="269" t="str">
        <f t="shared" si="291"/>
        <v/>
      </c>
      <c r="QL167" s="180">
        <v>1</v>
      </c>
      <c r="QM167" s="181">
        <v>1</v>
      </c>
      <c r="QN167" s="181">
        <v>1</v>
      </c>
      <c r="QO167" s="183">
        <v>1</v>
      </c>
      <c r="QP167" s="183">
        <v>1</v>
      </c>
      <c r="QQ167" s="183">
        <v>1</v>
      </c>
      <c r="QR167" s="183">
        <v>1</v>
      </c>
      <c r="QS167" s="183">
        <v>1</v>
      </c>
      <c r="QT167" s="183">
        <v>1</v>
      </c>
      <c r="QU167" s="192" t="str">
        <f ca="1">IF(ISBLANK(QG167),"",ROUND(AVERAGE(OFFSET(QL167:QT167,0,0,1,ion21Coop!$F$42)),1))</f>
        <v/>
      </c>
      <c r="QV167" s="269" t="str">
        <f t="shared" si="292"/>
        <v/>
      </c>
      <c r="QX167" s="119">
        <f t="shared" si="318"/>
        <v>20</v>
      </c>
      <c r="QY167" s="123" t="str">
        <f t="shared" si="339"/>
        <v/>
      </c>
      <c r="QZ167" s="123">
        <v>162</v>
      </c>
      <c r="RA167" s="423"/>
      <c r="RB167" s="423"/>
      <c r="RC167" s="423"/>
      <c r="RD167" s="423"/>
      <c r="RE167" s="421"/>
      <c r="RF167" s="422"/>
      <c r="RG167" s="269" t="str">
        <f t="shared" si="293"/>
        <v/>
      </c>
      <c r="RH167" s="180">
        <v>1</v>
      </c>
      <c r="RI167" s="269" t="str">
        <f t="shared" si="294"/>
        <v/>
      </c>
      <c r="RJ167" s="180">
        <v>1</v>
      </c>
      <c r="RK167" s="181">
        <v>1</v>
      </c>
      <c r="RL167" s="181">
        <v>1</v>
      </c>
      <c r="RM167" s="183">
        <v>1</v>
      </c>
      <c r="RN167" s="183">
        <v>1</v>
      </c>
      <c r="RO167" s="183">
        <v>1</v>
      </c>
      <c r="RP167" s="183">
        <v>1</v>
      </c>
      <c r="RQ167" s="183">
        <v>1</v>
      </c>
      <c r="RR167" s="183">
        <v>1</v>
      </c>
      <c r="RS167" s="192" t="str">
        <f ca="1">IF(ISBLANK(RE167),"",ROUND(AVERAGE(OFFSET(RJ167:RR167,0,0,1,ion21Coop!$F$42)),1))</f>
        <v/>
      </c>
      <c r="RT167" s="269" t="str">
        <f t="shared" si="295"/>
        <v/>
      </c>
      <c r="RV167" s="119">
        <f t="shared" si="319"/>
        <v>21</v>
      </c>
      <c r="RW167" s="123" t="str">
        <f t="shared" si="340"/>
        <v/>
      </c>
      <c r="RX167" s="123">
        <v>162</v>
      </c>
      <c r="RY167" s="423"/>
      <c r="RZ167" s="423"/>
      <c r="SA167" s="423"/>
      <c r="SB167" s="423"/>
      <c r="SC167" s="421"/>
      <c r="SD167" s="422"/>
      <c r="SE167" s="269" t="str">
        <f t="shared" si="296"/>
        <v/>
      </c>
      <c r="SF167" s="180">
        <v>1</v>
      </c>
      <c r="SG167" s="269" t="str">
        <f t="shared" si="297"/>
        <v/>
      </c>
      <c r="SH167" s="180">
        <v>1</v>
      </c>
      <c r="SI167" s="181">
        <v>1</v>
      </c>
      <c r="SJ167" s="181">
        <v>1</v>
      </c>
      <c r="SK167" s="183">
        <v>1</v>
      </c>
      <c r="SL167" s="183">
        <v>1</v>
      </c>
      <c r="SM167" s="183">
        <v>1</v>
      </c>
      <c r="SN167" s="183">
        <v>1</v>
      </c>
      <c r="SO167" s="183">
        <v>1</v>
      </c>
      <c r="SP167" s="183">
        <v>1</v>
      </c>
      <c r="SQ167" s="192" t="str">
        <f ca="1">IF(ISBLANK(SC167),"",ROUND(AVERAGE(OFFSET(SH167:SP167,0,0,1,ion21Coop!$F$42)),1))</f>
        <v/>
      </c>
      <c r="SR167" s="269" t="str">
        <f t="shared" si="298"/>
        <v/>
      </c>
      <c r="ST167" s="565"/>
      <c r="SU167" s="565"/>
      <c r="SV167" s="566"/>
      <c r="SW167" s="567"/>
      <c r="SX167" s="565"/>
      <c r="SY167" s="566"/>
      <c r="SZ167" s="568"/>
      <c r="TA167" s="567"/>
      <c r="TB167" s="553"/>
    </row>
    <row r="168" spans="10:522" x14ac:dyDescent="0.3">
      <c r="J168" s="119">
        <f t="shared" si="299"/>
        <v>1</v>
      </c>
      <c r="K168" s="123" t="str">
        <f t="shared" si="320"/>
        <v>YaJo</v>
      </c>
      <c r="L168" s="123">
        <v>163</v>
      </c>
      <c r="M168" s="351"/>
      <c r="N168" s="351"/>
      <c r="O168" s="351"/>
      <c r="P168" s="351"/>
      <c r="Q168" s="369"/>
      <c r="R168" s="370"/>
      <c r="S168" s="269" t="str">
        <f t="shared" si="236"/>
        <v/>
      </c>
      <c r="T168" s="180">
        <v>1</v>
      </c>
      <c r="U168" s="269" t="str">
        <f t="shared" si="237"/>
        <v/>
      </c>
      <c r="V168" s="180">
        <v>1</v>
      </c>
      <c r="W168" s="181">
        <v>1</v>
      </c>
      <c r="X168" s="181">
        <v>1</v>
      </c>
      <c r="Y168" s="183">
        <v>1</v>
      </c>
      <c r="Z168" s="183">
        <v>1</v>
      </c>
      <c r="AA168" s="183">
        <v>1</v>
      </c>
      <c r="AB168" s="183">
        <v>1</v>
      </c>
      <c r="AC168" s="183">
        <v>1</v>
      </c>
      <c r="AD168" s="183">
        <v>1</v>
      </c>
      <c r="AE168" s="192" t="str">
        <f ca="1">IF(ISBLANK(Q168),"",ROUND(AVERAGE(OFFSET(V168:AD168,0,0,1,ion21Coop!$F$42)),1))</f>
        <v/>
      </c>
      <c r="AF168" s="269" t="str">
        <f t="shared" si="238"/>
        <v/>
      </c>
      <c r="AH168" s="119">
        <f t="shared" si="300"/>
        <v>2</v>
      </c>
      <c r="AI168" s="123" t="str">
        <f t="shared" si="321"/>
        <v>GeLo</v>
      </c>
      <c r="AJ168" s="123">
        <v>163</v>
      </c>
      <c r="AK168" s="351"/>
      <c r="AL168" s="351"/>
      <c r="AM168" s="351"/>
      <c r="AN168" s="351"/>
      <c r="AO168" s="369"/>
      <c r="AP168" s="370"/>
      <c r="AQ168" s="269" t="str">
        <f t="shared" si="239"/>
        <v/>
      </c>
      <c r="AR168" s="180">
        <v>1</v>
      </c>
      <c r="AS168" s="269" t="str">
        <f t="shared" si="240"/>
        <v/>
      </c>
      <c r="AT168" s="180">
        <v>1</v>
      </c>
      <c r="AU168" s="181">
        <v>1</v>
      </c>
      <c r="AV168" s="181">
        <v>1</v>
      </c>
      <c r="AW168" s="183">
        <v>1</v>
      </c>
      <c r="AX168" s="183">
        <v>1</v>
      </c>
      <c r="AY168" s="183">
        <v>1</v>
      </c>
      <c r="AZ168" s="183">
        <v>1</v>
      </c>
      <c r="BA168" s="183">
        <v>1</v>
      </c>
      <c r="BB168" s="183">
        <v>1</v>
      </c>
      <c r="BC168" s="192" t="str">
        <f ca="1">IF(ISBLANK(AO168),"",ROUND(AVERAGE(OFFSET(AT168:BB168,0,0,1,ion21Coop!$F$42)),1))</f>
        <v/>
      </c>
      <c r="BD168" s="269" t="str">
        <f t="shared" si="241"/>
        <v/>
      </c>
      <c r="BF168" s="119">
        <f t="shared" si="301"/>
        <v>3</v>
      </c>
      <c r="BG168" s="123" t="str">
        <f t="shared" si="322"/>
        <v>MiDo</v>
      </c>
      <c r="BH168" s="123">
        <v>163</v>
      </c>
      <c r="BI168" s="351"/>
      <c r="BJ168" s="351"/>
      <c r="BK168" s="351"/>
      <c r="BL168" s="351"/>
      <c r="BM168" s="369"/>
      <c r="BN168" s="370"/>
      <c r="BO168" s="269" t="str">
        <f t="shared" si="242"/>
        <v/>
      </c>
      <c r="BP168" s="180">
        <v>1</v>
      </c>
      <c r="BQ168" s="269" t="str">
        <f t="shared" si="243"/>
        <v/>
      </c>
      <c r="BR168" s="180">
        <v>1</v>
      </c>
      <c r="BS168" s="181">
        <v>1</v>
      </c>
      <c r="BT168" s="181">
        <v>1</v>
      </c>
      <c r="BU168" s="183">
        <v>1</v>
      </c>
      <c r="BV168" s="183">
        <v>1</v>
      </c>
      <c r="BW168" s="183">
        <v>1</v>
      </c>
      <c r="BX168" s="183">
        <v>1</v>
      </c>
      <c r="BY168" s="183">
        <v>1</v>
      </c>
      <c r="BZ168" s="183">
        <v>1</v>
      </c>
      <c r="CA168" s="192" t="str">
        <f ca="1">IF(ISBLANK(BM168),"",ROUND(AVERAGE(OFFSET(BR168:BZ168,0,0,1,ion21Coop!$F$42)),1))</f>
        <v/>
      </c>
      <c r="CB168" s="269" t="str">
        <f t="shared" si="244"/>
        <v/>
      </c>
      <c r="CD168" s="119">
        <f t="shared" si="302"/>
        <v>4</v>
      </c>
      <c r="CE168" s="123" t="str">
        <f t="shared" si="323"/>
        <v>EmNi</v>
      </c>
      <c r="CF168" s="123">
        <v>163</v>
      </c>
      <c r="CG168" s="351"/>
      <c r="CH168" s="351"/>
      <c r="CI168" s="351"/>
      <c r="CJ168" s="351"/>
      <c r="CK168" s="369"/>
      <c r="CL168" s="370"/>
      <c r="CM168" s="269" t="str">
        <f t="shared" si="245"/>
        <v/>
      </c>
      <c r="CN168" s="180">
        <v>1</v>
      </c>
      <c r="CO168" s="269" t="str">
        <f t="shared" si="246"/>
        <v/>
      </c>
      <c r="CP168" s="180">
        <v>1</v>
      </c>
      <c r="CQ168" s="181">
        <v>1</v>
      </c>
      <c r="CR168" s="181">
        <v>1</v>
      </c>
      <c r="CS168" s="183">
        <v>1</v>
      </c>
      <c r="CT168" s="183">
        <v>1</v>
      </c>
      <c r="CU168" s="183">
        <v>1</v>
      </c>
      <c r="CV168" s="183">
        <v>1</v>
      </c>
      <c r="CW168" s="183">
        <v>1</v>
      </c>
      <c r="CX168" s="183">
        <v>1</v>
      </c>
      <c r="CY168" s="192" t="str">
        <f ca="1">IF(ISBLANK(CK168),"",ROUND(AVERAGE(OFFSET(CP168:CX168,0,0,1,ion21Coop!$F$42)),1))</f>
        <v/>
      </c>
      <c r="CZ168" s="269" t="str">
        <f t="shared" si="247"/>
        <v/>
      </c>
      <c r="DB168" s="119">
        <f t="shared" si="303"/>
        <v>5</v>
      </c>
      <c r="DC168" s="123" t="str">
        <f t="shared" si="324"/>
        <v>HeJe</v>
      </c>
      <c r="DD168" s="123">
        <v>163</v>
      </c>
      <c r="DE168" s="423"/>
      <c r="DF168" s="423"/>
      <c r="DG168" s="423"/>
      <c r="DH168" s="423"/>
      <c r="DI168" s="421"/>
      <c r="DJ168" s="422"/>
      <c r="DK168" s="269" t="str">
        <f t="shared" si="248"/>
        <v/>
      </c>
      <c r="DL168" s="180">
        <v>1</v>
      </c>
      <c r="DM168" s="269" t="str">
        <f t="shared" si="249"/>
        <v/>
      </c>
      <c r="DN168" s="180">
        <v>1</v>
      </c>
      <c r="DO168" s="181">
        <v>1</v>
      </c>
      <c r="DP168" s="181">
        <v>1</v>
      </c>
      <c r="DQ168" s="183">
        <v>1</v>
      </c>
      <c r="DR168" s="183">
        <v>1</v>
      </c>
      <c r="DS168" s="183">
        <v>1</v>
      </c>
      <c r="DT168" s="183">
        <v>1</v>
      </c>
      <c r="DU168" s="183">
        <v>1</v>
      </c>
      <c r="DV168" s="183">
        <v>1</v>
      </c>
      <c r="DW168" s="192" t="str">
        <f ca="1">IF(ISBLANK(DI168),"",ROUND(AVERAGE(OFFSET(DN168:DV168,0,0,1,ion21Coop!$F$42)),1))</f>
        <v/>
      </c>
      <c r="DX168" s="269" t="str">
        <f t="shared" si="250"/>
        <v/>
      </c>
      <c r="DZ168" s="119">
        <f t="shared" si="304"/>
        <v>6</v>
      </c>
      <c r="EA168" s="123" t="str">
        <f t="shared" si="325"/>
        <v/>
      </c>
      <c r="EB168" s="123">
        <v>163</v>
      </c>
      <c r="EC168" s="423"/>
      <c r="ED168" s="423"/>
      <c r="EE168" s="423"/>
      <c r="EF168" s="423"/>
      <c r="EG168" s="421"/>
      <c r="EH168" s="422"/>
      <c r="EI168" s="269" t="str">
        <f t="shared" si="251"/>
        <v/>
      </c>
      <c r="EJ168" s="180">
        <v>1</v>
      </c>
      <c r="EK168" s="269" t="str">
        <f t="shared" si="252"/>
        <v/>
      </c>
      <c r="EL168" s="180">
        <v>1</v>
      </c>
      <c r="EM168" s="181">
        <v>1</v>
      </c>
      <c r="EN168" s="181">
        <v>1</v>
      </c>
      <c r="EO168" s="183">
        <v>1</v>
      </c>
      <c r="EP168" s="183">
        <v>1</v>
      </c>
      <c r="EQ168" s="183">
        <v>1</v>
      </c>
      <c r="ER168" s="183">
        <v>1</v>
      </c>
      <c r="ES168" s="183">
        <v>1</v>
      </c>
      <c r="ET168" s="183">
        <v>1</v>
      </c>
      <c r="EU168" s="192" t="str">
        <f ca="1">IF(ISBLANK(EG168),"",ROUND(AVERAGE(OFFSET(EL168:ET168,0,0,1,ion21Coop!$F$42)),1))</f>
        <v/>
      </c>
      <c r="EV168" s="269" t="str">
        <f t="shared" si="253"/>
        <v/>
      </c>
      <c r="EX168" s="119">
        <f t="shared" si="305"/>
        <v>7</v>
      </c>
      <c r="EY168" s="123" t="str">
        <f t="shared" si="326"/>
        <v/>
      </c>
      <c r="EZ168" s="123">
        <v>163</v>
      </c>
      <c r="FA168" s="423"/>
      <c r="FB168" s="423"/>
      <c r="FC168" s="423"/>
      <c r="FD168" s="423"/>
      <c r="FE168" s="421"/>
      <c r="FF168" s="422"/>
      <c r="FG168" s="269" t="str">
        <f t="shared" si="254"/>
        <v/>
      </c>
      <c r="FH168" s="180">
        <v>1</v>
      </c>
      <c r="FI168" s="269" t="str">
        <f t="shared" si="255"/>
        <v/>
      </c>
      <c r="FJ168" s="180">
        <v>1</v>
      </c>
      <c r="FK168" s="181">
        <v>1</v>
      </c>
      <c r="FL168" s="181">
        <v>1</v>
      </c>
      <c r="FM168" s="183">
        <v>1</v>
      </c>
      <c r="FN168" s="183">
        <v>1</v>
      </c>
      <c r="FO168" s="183">
        <v>1</v>
      </c>
      <c r="FP168" s="183">
        <v>1</v>
      </c>
      <c r="FQ168" s="183">
        <v>1</v>
      </c>
      <c r="FR168" s="183">
        <v>1</v>
      </c>
      <c r="FS168" s="192" t="str">
        <f ca="1">IF(ISBLANK(FE168),"",ROUND(AVERAGE(OFFSET(FJ168:FR168,0,0,1,ion21Coop!$F$42)),1))</f>
        <v/>
      </c>
      <c r="FT168" s="269" t="str">
        <f t="shared" si="256"/>
        <v/>
      </c>
      <c r="FV168" s="119">
        <f t="shared" si="306"/>
        <v>8</v>
      </c>
      <c r="FW168" s="123" t="str">
        <f t="shared" si="327"/>
        <v/>
      </c>
      <c r="FX168" s="123">
        <v>163</v>
      </c>
      <c r="FY168" s="423"/>
      <c r="FZ168" s="423"/>
      <c r="GA168" s="423"/>
      <c r="GB168" s="423"/>
      <c r="GC168" s="421"/>
      <c r="GD168" s="422"/>
      <c r="GE168" s="269" t="str">
        <f t="shared" si="257"/>
        <v/>
      </c>
      <c r="GF168" s="180">
        <v>1</v>
      </c>
      <c r="GG168" s="269" t="str">
        <f t="shared" si="258"/>
        <v/>
      </c>
      <c r="GH168" s="180">
        <v>1</v>
      </c>
      <c r="GI168" s="181">
        <v>1</v>
      </c>
      <c r="GJ168" s="181">
        <v>1</v>
      </c>
      <c r="GK168" s="183">
        <v>1</v>
      </c>
      <c r="GL168" s="183">
        <v>1</v>
      </c>
      <c r="GM168" s="183">
        <v>1</v>
      </c>
      <c r="GN168" s="183">
        <v>1</v>
      </c>
      <c r="GO168" s="183">
        <v>1</v>
      </c>
      <c r="GP168" s="183">
        <v>1</v>
      </c>
      <c r="GQ168" s="192" t="str">
        <f ca="1">IF(ISBLANK(GC168),"",ROUND(AVERAGE(OFFSET(GH168:GP168,0,0,1,ion21Coop!$F$42)),1))</f>
        <v/>
      </c>
      <c r="GR168" s="269" t="str">
        <f t="shared" si="259"/>
        <v/>
      </c>
      <c r="GT168" s="119">
        <f t="shared" si="307"/>
        <v>9</v>
      </c>
      <c r="GU168" s="123" t="str">
        <f t="shared" si="328"/>
        <v/>
      </c>
      <c r="GV168" s="123">
        <v>163</v>
      </c>
      <c r="GW168" s="423"/>
      <c r="GX168" s="423"/>
      <c r="GY168" s="423"/>
      <c r="GZ168" s="423"/>
      <c r="HA168" s="421"/>
      <c r="HB168" s="422"/>
      <c r="HC168" s="269" t="str">
        <f t="shared" si="260"/>
        <v/>
      </c>
      <c r="HD168" s="180">
        <v>1</v>
      </c>
      <c r="HE168" s="269" t="str">
        <f t="shared" si="261"/>
        <v/>
      </c>
      <c r="HF168" s="180">
        <v>1</v>
      </c>
      <c r="HG168" s="181">
        <v>1</v>
      </c>
      <c r="HH168" s="181">
        <v>1</v>
      </c>
      <c r="HI168" s="183">
        <v>1</v>
      </c>
      <c r="HJ168" s="183">
        <v>1</v>
      </c>
      <c r="HK168" s="183">
        <v>1</v>
      </c>
      <c r="HL168" s="183">
        <v>1</v>
      </c>
      <c r="HM168" s="183">
        <v>1</v>
      </c>
      <c r="HN168" s="183">
        <v>1</v>
      </c>
      <c r="HO168" s="192" t="str">
        <f ca="1">IF(ISBLANK(HA168),"",ROUND(AVERAGE(OFFSET(HF168:HN168,0,0,1,ion21Coop!$F$42)),1))</f>
        <v/>
      </c>
      <c r="HP168" s="269" t="str">
        <f t="shared" si="262"/>
        <v/>
      </c>
      <c r="HR168" s="119">
        <f t="shared" si="308"/>
        <v>10</v>
      </c>
      <c r="HS168" s="123" t="str">
        <f t="shared" si="329"/>
        <v/>
      </c>
      <c r="HT168" s="123">
        <v>163</v>
      </c>
      <c r="HU168" s="423"/>
      <c r="HV168" s="423"/>
      <c r="HW168" s="423"/>
      <c r="HX168" s="423"/>
      <c r="HY168" s="421"/>
      <c r="HZ168" s="422"/>
      <c r="IA168" s="269" t="str">
        <f t="shared" si="263"/>
        <v/>
      </c>
      <c r="IB168" s="180">
        <v>1</v>
      </c>
      <c r="IC168" s="269" t="str">
        <f t="shared" si="264"/>
        <v/>
      </c>
      <c r="ID168" s="180">
        <v>1</v>
      </c>
      <c r="IE168" s="181">
        <v>1</v>
      </c>
      <c r="IF168" s="181">
        <v>1</v>
      </c>
      <c r="IG168" s="183">
        <v>1</v>
      </c>
      <c r="IH168" s="183">
        <v>1</v>
      </c>
      <c r="II168" s="183">
        <v>1</v>
      </c>
      <c r="IJ168" s="183">
        <v>1</v>
      </c>
      <c r="IK168" s="183">
        <v>1</v>
      </c>
      <c r="IL168" s="183">
        <v>1</v>
      </c>
      <c r="IM168" s="192" t="str">
        <f ca="1">IF(ISBLANK(HY168),"",ROUND(AVERAGE(OFFSET(ID168:IL168,0,0,1,ion21Coop!$F$42)),1))</f>
        <v/>
      </c>
      <c r="IN168" s="269" t="str">
        <f t="shared" si="265"/>
        <v/>
      </c>
      <c r="IP168" s="119">
        <f t="shared" si="309"/>
        <v>11</v>
      </c>
      <c r="IQ168" s="123" t="str">
        <f t="shared" si="330"/>
        <v/>
      </c>
      <c r="IR168" s="123">
        <v>163</v>
      </c>
      <c r="IS168" s="423"/>
      <c r="IT168" s="423"/>
      <c r="IU168" s="423"/>
      <c r="IV168" s="423"/>
      <c r="IW168" s="421"/>
      <c r="IX168" s="422"/>
      <c r="IY168" s="269" t="str">
        <f t="shared" si="266"/>
        <v/>
      </c>
      <c r="IZ168" s="180">
        <v>1</v>
      </c>
      <c r="JA168" s="269" t="str">
        <f t="shared" si="267"/>
        <v/>
      </c>
      <c r="JB168" s="180">
        <v>1</v>
      </c>
      <c r="JC168" s="181">
        <v>1</v>
      </c>
      <c r="JD168" s="181">
        <v>1</v>
      </c>
      <c r="JE168" s="183">
        <v>1</v>
      </c>
      <c r="JF168" s="183">
        <v>1</v>
      </c>
      <c r="JG168" s="183">
        <v>1</v>
      </c>
      <c r="JH168" s="183">
        <v>1</v>
      </c>
      <c r="JI168" s="183">
        <v>1</v>
      </c>
      <c r="JJ168" s="183">
        <v>1</v>
      </c>
      <c r="JK168" s="192" t="str">
        <f ca="1">IF(ISBLANK(IW168),"",ROUND(AVERAGE(OFFSET(JB168:JJ168,0,0,1,ion21Coop!$F$42)),1))</f>
        <v/>
      </c>
      <c r="JL168" s="269" t="str">
        <f t="shared" si="268"/>
        <v/>
      </c>
      <c r="JN168" s="119">
        <f t="shared" si="310"/>
        <v>12</v>
      </c>
      <c r="JO168" s="123" t="str">
        <f t="shared" si="331"/>
        <v/>
      </c>
      <c r="JP168" s="123">
        <v>163</v>
      </c>
      <c r="JQ168" s="423"/>
      <c r="JR168" s="423"/>
      <c r="JS168" s="423"/>
      <c r="JT168" s="423"/>
      <c r="JU168" s="421"/>
      <c r="JV168" s="422"/>
      <c r="JW168" s="269" t="str">
        <f t="shared" si="269"/>
        <v/>
      </c>
      <c r="JX168" s="180">
        <v>1</v>
      </c>
      <c r="JY168" s="269" t="str">
        <f t="shared" si="270"/>
        <v/>
      </c>
      <c r="JZ168" s="180">
        <v>1</v>
      </c>
      <c r="KA168" s="181">
        <v>1</v>
      </c>
      <c r="KB168" s="181">
        <v>1</v>
      </c>
      <c r="KC168" s="183">
        <v>1</v>
      </c>
      <c r="KD168" s="183">
        <v>1</v>
      </c>
      <c r="KE168" s="183">
        <v>1</v>
      </c>
      <c r="KF168" s="183">
        <v>1</v>
      </c>
      <c r="KG168" s="183">
        <v>1</v>
      </c>
      <c r="KH168" s="183">
        <v>1</v>
      </c>
      <c r="KI168" s="192" t="str">
        <f ca="1">IF(ISBLANK(JU168),"",ROUND(AVERAGE(OFFSET(JZ168:KH168,0,0,1,ion21Coop!$F$42)),1))</f>
        <v/>
      </c>
      <c r="KJ168" s="269" t="str">
        <f t="shared" si="271"/>
        <v/>
      </c>
      <c r="KL168" s="119">
        <f t="shared" si="311"/>
        <v>13</v>
      </c>
      <c r="KM168" s="123" t="str">
        <f t="shared" si="332"/>
        <v/>
      </c>
      <c r="KN168" s="123">
        <v>163</v>
      </c>
      <c r="KO168" s="423"/>
      <c r="KP168" s="423"/>
      <c r="KQ168" s="423"/>
      <c r="KR168" s="423"/>
      <c r="KS168" s="421"/>
      <c r="KT168" s="422"/>
      <c r="KU168" s="269" t="str">
        <f t="shared" si="272"/>
        <v/>
      </c>
      <c r="KV168" s="180">
        <v>1</v>
      </c>
      <c r="KW168" s="269" t="str">
        <f t="shared" si="273"/>
        <v/>
      </c>
      <c r="KX168" s="180">
        <v>1</v>
      </c>
      <c r="KY168" s="181">
        <v>1</v>
      </c>
      <c r="KZ168" s="181">
        <v>1</v>
      </c>
      <c r="LA168" s="183">
        <v>1</v>
      </c>
      <c r="LB168" s="183">
        <v>1</v>
      </c>
      <c r="LC168" s="183">
        <v>1</v>
      </c>
      <c r="LD168" s="183">
        <v>1</v>
      </c>
      <c r="LE168" s="183">
        <v>1</v>
      </c>
      <c r="LF168" s="183">
        <v>1</v>
      </c>
      <c r="LG168" s="192" t="str">
        <f ca="1">IF(ISBLANK(KS168),"",ROUND(AVERAGE(OFFSET(KX168:LF168,0,0,1,ion21Coop!$F$42)),1))</f>
        <v/>
      </c>
      <c r="LH168" s="269" t="str">
        <f t="shared" si="274"/>
        <v/>
      </c>
      <c r="LJ168" s="119">
        <f t="shared" si="312"/>
        <v>14</v>
      </c>
      <c r="LK168" s="123" t="str">
        <f t="shared" si="333"/>
        <v/>
      </c>
      <c r="LL168" s="123">
        <v>163</v>
      </c>
      <c r="LM168" s="423"/>
      <c r="LN168" s="423"/>
      <c r="LO168" s="423"/>
      <c r="LP168" s="423"/>
      <c r="LQ168" s="421"/>
      <c r="LR168" s="422"/>
      <c r="LS168" s="269" t="str">
        <f t="shared" si="275"/>
        <v/>
      </c>
      <c r="LT168" s="180">
        <v>1</v>
      </c>
      <c r="LU168" s="269" t="str">
        <f t="shared" si="276"/>
        <v/>
      </c>
      <c r="LV168" s="180">
        <v>1</v>
      </c>
      <c r="LW168" s="181">
        <v>1</v>
      </c>
      <c r="LX168" s="181">
        <v>1</v>
      </c>
      <c r="LY168" s="183">
        <v>1</v>
      </c>
      <c r="LZ168" s="183">
        <v>1</v>
      </c>
      <c r="MA168" s="183">
        <v>1</v>
      </c>
      <c r="MB168" s="183">
        <v>1</v>
      </c>
      <c r="MC168" s="183">
        <v>1</v>
      </c>
      <c r="MD168" s="183">
        <v>1</v>
      </c>
      <c r="ME168" s="192" t="str">
        <f ca="1">IF(ISBLANK(LQ168),"",ROUND(AVERAGE(OFFSET(LV168:MD168,0,0,1,ion21Coop!$F$42)),1))</f>
        <v/>
      </c>
      <c r="MF168" s="269" t="str">
        <f t="shared" si="277"/>
        <v/>
      </c>
      <c r="MH168" s="119">
        <f t="shared" si="313"/>
        <v>15</v>
      </c>
      <c r="MI168" s="123" t="str">
        <f t="shared" si="334"/>
        <v/>
      </c>
      <c r="MJ168" s="123">
        <v>163</v>
      </c>
      <c r="MK168" s="423"/>
      <c r="ML168" s="423"/>
      <c r="MM168" s="423"/>
      <c r="MN168" s="423"/>
      <c r="MO168" s="421"/>
      <c r="MP168" s="422"/>
      <c r="MQ168" s="269" t="str">
        <f t="shared" si="278"/>
        <v/>
      </c>
      <c r="MR168" s="180">
        <v>1</v>
      </c>
      <c r="MS168" s="269" t="str">
        <f t="shared" si="279"/>
        <v/>
      </c>
      <c r="MT168" s="180">
        <v>1</v>
      </c>
      <c r="MU168" s="181">
        <v>1</v>
      </c>
      <c r="MV168" s="181">
        <v>1</v>
      </c>
      <c r="MW168" s="183">
        <v>1</v>
      </c>
      <c r="MX168" s="183">
        <v>1</v>
      </c>
      <c r="MY168" s="183">
        <v>1</v>
      </c>
      <c r="MZ168" s="183">
        <v>1</v>
      </c>
      <c r="NA168" s="183">
        <v>1</v>
      </c>
      <c r="NB168" s="183">
        <v>1</v>
      </c>
      <c r="NC168" s="192" t="str">
        <f ca="1">IF(ISBLANK(MO168),"",ROUND(AVERAGE(OFFSET(MT168:NB168,0,0,1,ion21Coop!$F$42)),1))</f>
        <v/>
      </c>
      <c r="ND168" s="269" t="str">
        <f t="shared" si="280"/>
        <v/>
      </c>
      <c r="NF168" s="119">
        <f t="shared" si="314"/>
        <v>16</v>
      </c>
      <c r="NG168" s="123" t="str">
        <f t="shared" si="335"/>
        <v/>
      </c>
      <c r="NH168" s="123">
        <v>163</v>
      </c>
      <c r="NI168" s="423"/>
      <c r="NJ168" s="423"/>
      <c r="NK168" s="423"/>
      <c r="NL168" s="423"/>
      <c r="NM168" s="421"/>
      <c r="NN168" s="422"/>
      <c r="NO168" s="269" t="str">
        <f t="shared" si="281"/>
        <v/>
      </c>
      <c r="NP168" s="180">
        <v>1</v>
      </c>
      <c r="NQ168" s="269" t="str">
        <f t="shared" si="282"/>
        <v/>
      </c>
      <c r="NR168" s="180">
        <v>1</v>
      </c>
      <c r="NS168" s="181">
        <v>1</v>
      </c>
      <c r="NT168" s="181">
        <v>1</v>
      </c>
      <c r="NU168" s="183">
        <v>1</v>
      </c>
      <c r="NV168" s="183">
        <v>1</v>
      </c>
      <c r="NW168" s="183">
        <v>1</v>
      </c>
      <c r="NX168" s="183">
        <v>1</v>
      </c>
      <c r="NY168" s="183">
        <v>1</v>
      </c>
      <c r="NZ168" s="183">
        <v>1</v>
      </c>
      <c r="OA168" s="192" t="str">
        <f ca="1">IF(ISBLANK(NM168),"",ROUND(AVERAGE(OFFSET(NR168:NZ168,0,0,1,ion21Coop!$F$42)),1))</f>
        <v/>
      </c>
      <c r="OB168" s="269" t="str">
        <f t="shared" si="283"/>
        <v/>
      </c>
      <c r="OD168" s="119">
        <f t="shared" si="315"/>
        <v>17</v>
      </c>
      <c r="OE168" s="123" t="str">
        <f t="shared" si="336"/>
        <v/>
      </c>
      <c r="OF168" s="123">
        <v>163</v>
      </c>
      <c r="OG168" s="423"/>
      <c r="OH168" s="423"/>
      <c r="OI168" s="423"/>
      <c r="OJ168" s="423"/>
      <c r="OK168" s="421"/>
      <c r="OL168" s="422"/>
      <c r="OM168" s="269" t="str">
        <f t="shared" si="284"/>
        <v/>
      </c>
      <c r="ON168" s="180">
        <v>1</v>
      </c>
      <c r="OO168" s="269" t="str">
        <f t="shared" si="285"/>
        <v/>
      </c>
      <c r="OP168" s="180">
        <v>1</v>
      </c>
      <c r="OQ168" s="181">
        <v>1</v>
      </c>
      <c r="OR168" s="181">
        <v>1</v>
      </c>
      <c r="OS168" s="183">
        <v>1</v>
      </c>
      <c r="OT168" s="183">
        <v>1</v>
      </c>
      <c r="OU168" s="183">
        <v>1</v>
      </c>
      <c r="OV168" s="183">
        <v>1</v>
      </c>
      <c r="OW168" s="183">
        <v>1</v>
      </c>
      <c r="OX168" s="183">
        <v>1</v>
      </c>
      <c r="OY168" s="192" t="str">
        <f ca="1">IF(ISBLANK(OK168),"",ROUND(AVERAGE(OFFSET(OP168:OX168,0,0,1,ion21Coop!$F$42)),1))</f>
        <v/>
      </c>
      <c r="OZ168" s="269" t="str">
        <f t="shared" si="286"/>
        <v/>
      </c>
      <c r="PB168" s="119">
        <f t="shared" si="316"/>
        <v>18</v>
      </c>
      <c r="PC168" s="123" t="str">
        <f t="shared" si="337"/>
        <v/>
      </c>
      <c r="PD168" s="123">
        <v>163</v>
      </c>
      <c r="PE168" s="423"/>
      <c r="PF168" s="423"/>
      <c r="PG168" s="423"/>
      <c r="PH168" s="423"/>
      <c r="PI168" s="421"/>
      <c r="PJ168" s="422"/>
      <c r="PK168" s="269" t="str">
        <f t="shared" si="287"/>
        <v/>
      </c>
      <c r="PL168" s="180">
        <v>1</v>
      </c>
      <c r="PM168" s="269" t="str">
        <f t="shared" si="288"/>
        <v/>
      </c>
      <c r="PN168" s="180">
        <v>1</v>
      </c>
      <c r="PO168" s="181">
        <v>1</v>
      </c>
      <c r="PP168" s="181">
        <v>1</v>
      </c>
      <c r="PQ168" s="183">
        <v>1</v>
      </c>
      <c r="PR168" s="183">
        <v>1</v>
      </c>
      <c r="PS168" s="183">
        <v>1</v>
      </c>
      <c r="PT168" s="183">
        <v>1</v>
      </c>
      <c r="PU168" s="183">
        <v>1</v>
      </c>
      <c r="PV168" s="183">
        <v>1</v>
      </c>
      <c r="PW168" s="192" t="str">
        <f ca="1">IF(ISBLANK(PI168),"",ROUND(AVERAGE(OFFSET(PN168:PV168,0,0,1,ion21Coop!$F$42)),1))</f>
        <v/>
      </c>
      <c r="PX168" s="269" t="str">
        <f t="shared" si="289"/>
        <v/>
      </c>
      <c r="PZ168" s="119">
        <f t="shared" si="317"/>
        <v>19</v>
      </c>
      <c r="QA168" s="123" t="str">
        <f t="shared" si="338"/>
        <v/>
      </c>
      <c r="QB168" s="123">
        <v>163</v>
      </c>
      <c r="QC168" s="423"/>
      <c r="QD168" s="423"/>
      <c r="QE168" s="423"/>
      <c r="QF168" s="423"/>
      <c r="QG168" s="421"/>
      <c r="QH168" s="422"/>
      <c r="QI168" s="269" t="str">
        <f t="shared" si="290"/>
        <v/>
      </c>
      <c r="QJ168" s="180">
        <v>1</v>
      </c>
      <c r="QK168" s="269" t="str">
        <f t="shared" si="291"/>
        <v/>
      </c>
      <c r="QL168" s="180">
        <v>1</v>
      </c>
      <c r="QM168" s="181">
        <v>1</v>
      </c>
      <c r="QN168" s="181">
        <v>1</v>
      </c>
      <c r="QO168" s="183">
        <v>1</v>
      </c>
      <c r="QP168" s="183">
        <v>1</v>
      </c>
      <c r="QQ168" s="183">
        <v>1</v>
      </c>
      <c r="QR168" s="183">
        <v>1</v>
      </c>
      <c r="QS168" s="183">
        <v>1</v>
      </c>
      <c r="QT168" s="183">
        <v>1</v>
      </c>
      <c r="QU168" s="192" t="str">
        <f ca="1">IF(ISBLANK(QG168),"",ROUND(AVERAGE(OFFSET(QL168:QT168,0,0,1,ion21Coop!$F$42)),1))</f>
        <v/>
      </c>
      <c r="QV168" s="269" t="str">
        <f t="shared" si="292"/>
        <v/>
      </c>
      <c r="QX168" s="119">
        <f t="shared" si="318"/>
        <v>20</v>
      </c>
      <c r="QY168" s="123" t="str">
        <f t="shared" si="339"/>
        <v/>
      </c>
      <c r="QZ168" s="123">
        <v>163</v>
      </c>
      <c r="RA168" s="423"/>
      <c r="RB168" s="423"/>
      <c r="RC168" s="423"/>
      <c r="RD168" s="423"/>
      <c r="RE168" s="421"/>
      <c r="RF168" s="422"/>
      <c r="RG168" s="269" t="str">
        <f t="shared" si="293"/>
        <v/>
      </c>
      <c r="RH168" s="180">
        <v>1</v>
      </c>
      <c r="RI168" s="269" t="str">
        <f t="shared" si="294"/>
        <v/>
      </c>
      <c r="RJ168" s="180">
        <v>1</v>
      </c>
      <c r="RK168" s="181">
        <v>1</v>
      </c>
      <c r="RL168" s="181">
        <v>1</v>
      </c>
      <c r="RM168" s="183">
        <v>1</v>
      </c>
      <c r="RN168" s="183">
        <v>1</v>
      </c>
      <c r="RO168" s="183">
        <v>1</v>
      </c>
      <c r="RP168" s="183">
        <v>1</v>
      </c>
      <c r="RQ168" s="183">
        <v>1</v>
      </c>
      <c r="RR168" s="183">
        <v>1</v>
      </c>
      <c r="RS168" s="192" t="str">
        <f ca="1">IF(ISBLANK(RE168),"",ROUND(AVERAGE(OFFSET(RJ168:RR168,0,0,1,ion21Coop!$F$42)),1))</f>
        <v/>
      </c>
      <c r="RT168" s="269" t="str">
        <f t="shared" si="295"/>
        <v/>
      </c>
      <c r="RV168" s="119">
        <f t="shared" si="319"/>
        <v>21</v>
      </c>
      <c r="RW168" s="123" t="str">
        <f t="shared" si="340"/>
        <v/>
      </c>
      <c r="RX168" s="123">
        <v>163</v>
      </c>
      <c r="RY168" s="423"/>
      <c r="RZ168" s="423"/>
      <c r="SA168" s="423"/>
      <c r="SB168" s="423"/>
      <c r="SC168" s="421"/>
      <c r="SD168" s="422"/>
      <c r="SE168" s="269" t="str">
        <f t="shared" si="296"/>
        <v/>
      </c>
      <c r="SF168" s="180">
        <v>1</v>
      </c>
      <c r="SG168" s="269" t="str">
        <f t="shared" si="297"/>
        <v/>
      </c>
      <c r="SH168" s="180">
        <v>1</v>
      </c>
      <c r="SI168" s="181">
        <v>1</v>
      </c>
      <c r="SJ168" s="181">
        <v>1</v>
      </c>
      <c r="SK168" s="183">
        <v>1</v>
      </c>
      <c r="SL168" s="183">
        <v>1</v>
      </c>
      <c r="SM168" s="183">
        <v>1</v>
      </c>
      <c r="SN168" s="183">
        <v>1</v>
      </c>
      <c r="SO168" s="183">
        <v>1</v>
      </c>
      <c r="SP168" s="183">
        <v>1</v>
      </c>
      <c r="SQ168" s="192" t="str">
        <f ca="1">IF(ISBLANK(SC168),"",ROUND(AVERAGE(OFFSET(SH168:SP168,0,0,1,ion21Coop!$F$42)),1))</f>
        <v/>
      </c>
      <c r="SR168" s="269" t="str">
        <f t="shared" si="298"/>
        <v/>
      </c>
      <c r="ST168" s="565"/>
      <c r="SU168" s="565"/>
      <c r="SV168" s="566"/>
      <c r="SW168" s="567"/>
      <c r="SX168" s="565"/>
      <c r="SY168" s="566"/>
      <c r="SZ168" s="568"/>
      <c r="TA168" s="567"/>
      <c r="TB168" s="553"/>
    </row>
    <row r="169" spans="10:522" x14ac:dyDescent="0.3">
      <c r="J169" s="119">
        <f t="shared" si="299"/>
        <v>1</v>
      </c>
      <c r="K169" s="123" t="str">
        <f t="shared" si="320"/>
        <v>YaJo</v>
      </c>
      <c r="L169" s="123">
        <v>164</v>
      </c>
      <c r="M169" s="351"/>
      <c r="N169" s="351"/>
      <c r="O169" s="351"/>
      <c r="P169" s="351"/>
      <c r="Q169" s="369"/>
      <c r="R169" s="370"/>
      <c r="S169" s="269" t="str">
        <f t="shared" si="236"/>
        <v/>
      </c>
      <c r="T169" s="180">
        <v>1</v>
      </c>
      <c r="U169" s="269" t="str">
        <f t="shared" si="237"/>
        <v/>
      </c>
      <c r="V169" s="180">
        <v>1</v>
      </c>
      <c r="W169" s="181">
        <v>1</v>
      </c>
      <c r="X169" s="181">
        <v>1</v>
      </c>
      <c r="Y169" s="183">
        <v>1</v>
      </c>
      <c r="Z169" s="183">
        <v>1</v>
      </c>
      <c r="AA169" s="183">
        <v>1</v>
      </c>
      <c r="AB169" s="183">
        <v>1</v>
      </c>
      <c r="AC169" s="183">
        <v>1</v>
      </c>
      <c r="AD169" s="183">
        <v>1</v>
      </c>
      <c r="AE169" s="192" t="str">
        <f ca="1">IF(ISBLANK(Q169),"",ROUND(AVERAGE(OFFSET(V169:AD169,0,0,1,ion21Coop!$F$42)),1))</f>
        <v/>
      </c>
      <c r="AF169" s="269" t="str">
        <f t="shared" si="238"/>
        <v/>
      </c>
      <c r="AH169" s="119">
        <f t="shared" si="300"/>
        <v>2</v>
      </c>
      <c r="AI169" s="123" t="str">
        <f t="shared" si="321"/>
        <v>GeLo</v>
      </c>
      <c r="AJ169" s="123">
        <v>164</v>
      </c>
      <c r="AK169" s="351"/>
      <c r="AL169" s="351"/>
      <c r="AM169" s="351"/>
      <c r="AN169" s="351"/>
      <c r="AO169" s="369"/>
      <c r="AP169" s="370"/>
      <c r="AQ169" s="269" t="str">
        <f t="shared" si="239"/>
        <v/>
      </c>
      <c r="AR169" s="180">
        <v>1</v>
      </c>
      <c r="AS169" s="269" t="str">
        <f t="shared" si="240"/>
        <v/>
      </c>
      <c r="AT169" s="180">
        <v>1</v>
      </c>
      <c r="AU169" s="181">
        <v>1</v>
      </c>
      <c r="AV169" s="181">
        <v>1</v>
      </c>
      <c r="AW169" s="183">
        <v>1</v>
      </c>
      <c r="AX169" s="183">
        <v>1</v>
      </c>
      <c r="AY169" s="183">
        <v>1</v>
      </c>
      <c r="AZ169" s="183">
        <v>1</v>
      </c>
      <c r="BA169" s="183">
        <v>1</v>
      </c>
      <c r="BB169" s="183">
        <v>1</v>
      </c>
      <c r="BC169" s="192" t="str">
        <f ca="1">IF(ISBLANK(AO169),"",ROUND(AVERAGE(OFFSET(AT169:BB169,0,0,1,ion21Coop!$F$42)),1))</f>
        <v/>
      </c>
      <c r="BD169" s="269" t="str">
        <f t="shared" si="241"/>
        <v/>
      </c>
      <c r="BF169" s="119">
        <f t="shared" si="301"/>
        <v>3</v>
      </c>
      <c r="BG169" s="123" t="str">
        <f t="shared" si="322"/>
        <v>MiDo</v>
      </c>
      <c r="BH169" s="123">
        <v>164</v>
      </c>
      <c r="BI169" s="351"/>
      <c r="BJ169" s="351"/>
      <c r="BK169" s="351"/>
      <c r="BL169" s="351"/>
      <c r="BM169" s="369"/>
      <c r="BN169" s="370"/>
      <c r="BO169" s="269" t="str">
        <f t="shared" si="242"/>
        <v/>
      </c>
      <c r="BP169" s="180">
        <v>1</v>
      </c>
      <c r="BQ169" s="269" t="str">
        <f t="shared" si="243"/>
        <v/>
      </c>
      <c r="BR169" s="180">
        <v>1</v>
      </c>
      <c r="BS169" s="181">
        <v>1</v>
      </c>
      <c r="BT169" s="181">
        <v>1</v>
      </c>
      <c r="BU169" s="183">
        <v>1</v>
      </c>
      <c r="BV169" s="183">
        <v>1</v>
      </c>
      <c r="BW169" s="183">
        <v>1</v>
      </c>
      <c r="BX169" s="183">
        <v>1</v>
      </c>
      <c r="BY169" s="183">
        <v>1</v>
      </c>
      <c r="BZ169" s="183">
        <v>1</v>
      </c>
      <c r="CA169" s="192" t="str">
        <f ca="1">IF(ISBLANK(BM169),"",ROUND(AVERAGE(OFFSET(BR169:BZ169,0,0,1,ion21Coop!$F$42)),1))</f>
        <v/>
      </c>
      <c r="CB169" s="269" t="str">
        <f t="shared" si="244"/>
        <v/>
      </c>
      <c r="CD169" s="119">
        <f t="shared" si="302"/>
        <v>4</v>
      </c>
      <c r="CE169" s="123" t="str">
        <f t="shared" si="323"/>
        <v>EmNi</v>
      </c>
      <c r="CF169" s="123">
        <v>164</v>
      </c>
      <c r="CG169" s="351"/>
      <c r="CH169" s="351"/>
      <c r="CI169" s="351"/>
      <c r="CJ169" s="351"/>
      <c r="CK169" s="369"/>
      <c r="CL169" s="370"/>
      <c r="CM169" s="269" t="str">
        <f t="shared" si="245"/>
        <v/>
      </c>
      <c r="CN169" s="180">
        <v>1</v>
      </c>
      <c r="CO169" s="269" t="str">
        <f t="shared" si="246"/>
        <v/>
      </c>
      <c r="CP169" s="180">
        <v>1</v>
      </c>
      <c r="CQ169" s="181">
        <v>1</v>
      </c>
      <c r="CR169" s="181">
        <v>1</v>
      </c>
      <c r="CS169" s="183">
        <v>1</v>
      </c>
      <c r="CT169" s="183">
        <v>1</v>
      </c>
      <c r="CU169" s="183">
        <v>1</v>
      </c>
      <c r="CV169" s="183">
        <v>1</v>
      </c>
      <c r="CW169" s="183">
        <v>1</v>
      </c>
      <c r="CX169" s="183">
        <v>1</v>
      </c>
      <c r="CY169" s="192" t="str">
        <f ca="1">IF(ISBLANK(CK169),"",ROUND(AVERAGE(OFFSET(CP169:CX169,0,0,1,ion21Coop!$F$42)),1))</f>
        <v/>
      </c>
      <c r="CZ169" s="269" t="str">
        <f t="shared" si="247"/>
        <v/>
      </c>
      <c r="DB169" s="119">
        <f t="shared" si="303"/>
        <v>5</v>
      </c>
      <c r="DC169" s="123" t="str">
        <f t="shared" si="324"/>
        <v>HeJe</v>
      </c>
      <c r="DD169" s="123">
        <v>164</v>
      </c>
      <c r="DE169" s="423"/>
      <c r="DF169" s="423"/>
      <c r="DG169" s="423"/>
      <c r="DH169" s="423"/>
      <c r="DI169" s="421"/>
      <c r="DJ169" s="422"/>
      <c r="DK169" s="269" t="str">
        <f t="shared" si="248"/>
        <v/>
      </c>
      <c r="DL169" s="180">
        <v>1</v>
      </c>
      <c r="DM169" s="269" t="str">
        <f t="shared" si="249"/>
        <v/>
      </c>
      <c r="DN169" s="180">
        <v>1</v>
      </c>
      <c r="DO169" s="181">
        <v>1</v>
      </c>
      <c r="DP169" s="181">
        <v>1</v>
      </c>
      <c r="DQ169" s="183">
        <v>1</v>
      </c>
      <c r="DR169" s="183">
        <v>1</v>
      </c>
      <c r="DS169" s="183">
        <v>1</v>
      </c>
      <c r="DT169" s="183">
        <v>1</v>
      </c>
      <c r="DU169" s="183">
        <v>1</v>
      </c>
      <c r="DV169" s="183">
        <v>1</v>
      </c>
      <c r="DW169" s="192" t="str">
        <f ca="1">IF(ISBLANK(DI169),"",ROUND(AVERAGE(OFFSET(DN169:DV169,0,0,1,ion21Coop!$F$42)),1))</f>
        <v/>
      </c>
      <c r="DX169" s="269" t="str">
        <f t="shared" si="250"/>
        <v/>
      </c>
      <c r="DZ169" s="119">
        <f t="shared" si="304"/>
        <v>6</v>
      </c>
      <c r="EA169" s="123" t="str">
        <f t="shared" si="325"/>
        <v/>
      </c>
      <c r="EB169" s="123">
        <v>164</v>
      </c>
      <c r="EC169" s="423"/>
      <c r="ED169" s="423"/>
      <c r="EE169" s="423"/>
      <c r="EF169" s="423"/>
      <c r="EG169" s="421"/>
      <c r="EH169" s="422"/>
      <c r="EI169" s="269" t="str">
        <f t="shared" si="251"/>
        <v/>
      </c>
      <c r="EJ169" s="180">
        <v>1</v>
      </c>
      <c r="EK169" s="269" t="str">
        <f t="shared" si="252"/>
        <v/>
      </c>
      <c r="EL169" s="180">
        <v>1</v>
      </c>
      <c r="EM169" s="181">
        <v>1</v>
      </c>
      <c r="EN169" s="181">
        <v>1</v>
      </c>
      <c r="EO169" s="183">
        <v>1</v>
      </c>
      <c r="EP169" s="183">
        <v>1</v>
      </c>
      <c r="EQ169" s="183">
        <v>1</v>
      </c>
      <c r="ER169" s="183">
        <v>1</v>
      </c>
      <c r="ES169" s="183">
        <v>1</v>
      </c>
      <c r="ET169" s="183">
        <v>1</v>
      </c>
      <c r="EU169" s="192" t="str">
        <f ca="1">IF(ISBLANK(EG169),"",ROUND(AVERAGE(OFFSET(EL169:ET169,0,0,1,ion21Coop!$F$42)),1))</f>
        <v/>
      </c>
      <c r="EV169" s="269" t="str">
        <f t="shared" si="253"/>
        <v/>
      </c>
      <c r="EX169" s="119">
        <f t="shared" si="305"/>
        <v>7</v>
      </c>
      <c r="EY169" s="123" t="str">
        <f t="shared" si="326"/>
        <v/>
      </c>
      <c r="EZ169" s="123">
        <v>164</v>
      </c>
      <c r="FA169" s="423"/>
      <c r="FB169" s="423"/>
      <c r="FC169" s="423"/>
      <c r="FD169" s="423"/>
      <c r="FE169" s="421"/>
      <c r="FF169" s="422"/>
      <c r="FG169" s="269" t="str">
        <f t="shared" si="254"/>
        <v/>
      </c>
      <c r="FH169" s="180">
        <v>1</v>
      </c>
      <c r="FI169" s="269" t="str">
        <f t="shared" si="255"/>
        <v/>
      </c>
      <c r="FJ169" s="180">
        <v>1</v>
      </c>
      <c r="FK169" s="181">
        <v>1</v>
      </c>
      <c r="FL169" s="181">
        <v>1</v>
      </c>
      <c r="FM169" s="183">
        <v>1</v>
      </c>
      <c r="FN169" s="183">
        <v>1</v>
      </c>
      <c r="FO169" s="183">
        <v>1</v>
      </c>
      <c r="FP169" s="183">
        <v>1</v>
      </c>
      <c r="FQ169" s="183">
        <v>1</v>
      </c>
      <c r="FR169" s="183">
        <v>1</v>
      </c>
      <c r="FS169" s="192" t="str">
        <f ca="1">IF(ISBLANK(FE169),"",ROUND(AVERAGE(OFFSET(FJ169:FR169,0,0,1,ion21Coop!$F$42)),1))</f>
        <v/>
      </c>
      <c r="FT169" s="269" t="str">
        <f t="shared" si="256"/>
        <v/>
      </c>
      <c r="FV169" s="119">
        <f t="shared" si="306"/>
        <v>8</v>
      </c>
      <c r="FW169" s="123" t="str">
        <f t="shared" si="327"/>
        <v/>
      </c>
      <c r="FX169" s="123">
        <v>164</v>
      </c>
      <c r="FY169" s="423"/>
      <c r="FZ169" s="423"/>
      <c r="GA169" s="423"/>
      <c r="GB169" s="423"/>
      <c r="GC169" s="421"/>
      <c r="GD169" s="422"/>
      <c r="GE169" s="269" t="str">
        <f t="shared" si="257"/>
        <v/>
      </c>
      <c r="GF169" s="180">
        <v>1</v>
      </c>
      <c r="GG169" s="269" t="str">
        <f t="shared" si="258"/>
        <v/>
      </c>
      <c r="GH169" s="180">
        <v>1</v>
      </c>
      <c r="GI169" s="181">
        <v>1</v>
      </c>
      <c r="GJ169" s="181">
        <v>1</v>
      </c>
      <c r="GK169" s="183">
        <v>1</v>
      </c>
      <c r="GL169" s="183">
        <v>1</v>
      </c>
      <c r="GM169" s="183">
        <v>1</v>
      </c>
      <c r="GN169" s="183">
        <v>1</v>
      </c>
      <c r="GO169" s="183">
        <v>1</v>
      </c>
      <c r="GP169" s="183">
        <v>1</v>
      </c>
      <c r="GQ169" s="192" t="str">
        <f ca="1">IF(ISBLANK(GC169),"",ROUND(AVERAGE(OFFSET(GH169:GP169,0,0,1,ion21Coop!$F$42)),1))</f>
        <v/>
      </c>
      <c r="GR169" s="269" t="str">
        <f t="shared" si="259"/>
        <v/>
      </c>
      <c r="GT169" s="119">
        <f t="shared" si="307"/>
        <v>9</v>
      </c>
      <c r="GU169" s="123" t="str">
        <f t="shared" si="328"/>
        <v/>
      </c>
      <c r="GV169" s="123">
        <v>164</v>
      </c>
      <c r="GW169" s="423"/>
      <c r="GX169" s="423"/>
      <c r="GY169" s="423"/>
      <c r="GZ169" s="423"/>
      <c r="HA169" s="421"/>
      <c r="HB169" s="422"/>
      <c r="HC169" s="269" t="str">
        <f t="shared" si="260"/>
        <v/>
      </c>
      <c r="HD169" s="180">
        <v>1</v>
      </c>
      <c r="HE169" s="269" t="str">
        <f t="shared" si="261"/>
        <v/>
      </c>
      <c r="HF169" s="180">
        <v>1</v>
      </c>
      <c r="HG169" s="181">
        <v>1</v>
      </c>
      <c r="HH169" s="181">
        <v>1</v>
      </c>
      <c r="HI169" s="183">
        <v>1</v>
      </c>
      <c r="HJ169" s="183">
        <v>1</v>
      </c>
      <c r="HK169" s="183">
        <v>1</v>
      </c>
      <c r="HL169" s="183">
        <v>1</v>
      </c>
      <c r="HM169" s="183">
        <v>1</v>
      </c>
      <c r="HN169" s="183">
        <v>1</v>
      </c>
      <c r="HO169" s="192" t="str">
        <f ca="1">IF(ISBLANK(HA169),"",ROUND(AVERAGE(OFFSET(HF169:HN169,0,0,1,ion21Coop!$F$42)),1))</f>
        <v/>
      </c>
      <c r="HP169" s="269" t="str">
        <f t="shared" si="262"/>
        <v/>
      </c>
      <c r="HR169" s="119">
        <f t="shared" si="308"/>
        <v>10</v>
      </c>
      <c r="HS169" s="123" t="str">
        <f t="shared" si="329"/>
        <v/>
      </c>
      <c r="HT169" s="123">
        <v>164</v>
      </c>
      <c r="HU169" s="423"/>
      <c r="HV169" s="423"/>
      <c r="HW169" s="423"/>
      <c r="HX169" s="423"/>
      <c r="HY169" s="421"/>
      <c r="HZ169" s="422"/>
      <c r="IA169" s="269" t="str">
        <f t="shared" si="263"/>
        <v/>
      </c>
      <c r="IB169" s="180">
        <v>1</v>
      </c>
      <c r="IC169" s="269" t="str">
        <f t="shared" si="264"/>
        <v/>
      </c>
      <c r="ID169" s="180">
        <v>1</v>
      </c>
      <c r="IE169" s="181">
        <v>1</v>
      </c>
      <c r="IF169" s="181">
        <v>1</v>
      </c>
      <c r="IG169" s="183">
        <v>1</v>
      </c>
      <c r="IH169" s="183">
        <v>1</v>
      </c>
      <c r="II169" s="183">
        <v>1</v>
      </c>
      <c r="IJ169" s="183">
        <v>1</v>
      </c>
      <c r="IK169" s="183">
        <v>1</v>
      </c>
      <c r="IL169" s="183">
        <v>1</v>
      </c>
      <c r="IM169" s="192" t="str">
        <f ca="1">IF(ISBLANK(HY169),"",ROUND(AVERAGE(OFFSET(ID169:IL169,0,0,1,ion21Coop!$F$42)),1))</f>
        <v/>
      </c>
      <c r="IN169" s="269" t="str">
        <f t="shared" si="265"/>
        <v/>
      </c>
      <c r="IP169" s="119">
        <f t="shared" si="309"/>
        <v>11</v>
      </c>
      <c r="IQ169" s="123" t="str">
        <f t="shared" si="330"/>
        <v/>
      </c>
      <c r="IR169" s="123">
        <v>164</v>
      </c>
      <c r="IS169" s="423"/>
      <c r="IT169" s="423"/>
      <c r="IU169" s="423"/>
      <c r="IV169" s="423"/>
      <c r="IW169" s="421"/>
      <c r="IX169" s="422"/>
      <c r="IY169" s="269" t="str">
        <f t="shared" si="266"/>
        <v/>
      </c>
      <c r="IZ169" s="180">
        <v>1</v>
      </c>
      <c r="JA169" s="269" t="str">
        <f t="shared" si="267"/>
        <v/>
      </c>
      <c r="JB169" s="180">
        <v>1</v>
      </c>
      <c r="JC169" s="181">
        <v>1</v>
      </c>
      <c r="JD169" s="181">
        <v>1</v>
      </c>
      <c r="JE169" s="183">
        <v>1</v>
      </c>
      <c r="JF169" s="183">
        <v>1</v>
      </c>
      <c r="JG169" s="183">
        <v>1</v>
      </c>
      <c r="JH169" s="183">
        <v>1</v>
      </c>
      <c r="JI169" s="183">
        <v>1</v>
      </c>
      <c r="JJ169" s="183">
        <v>1</v>
      </c>
      <c r="JK169" s="192" t="str">
        <f ca="1">IF(ISBLANK(IW169),"",ROUND(AVERAGE(OFFSET(JB169:JJ169,0,0,1,ion21Coop!$F$42)),1))</f>
        <v/>
      </c>
      <c r="JL169" s="269" t="str">
        <f t="shared" si="268"/>
        <v/>
      </c>
      <c r="JN169" s="119">
        <f t="shared" si="310"/>
        <v>12</v>
      </c>
      <c r="JO169" s="123" t="str">
        <f t="shared" si="331"/>
        <v/>
      </c>
      <c r="JP169" s="123">
        <v>164</v>
      </c>
      <c r="JQ169" s="423"/>
      <c r="JR169" s="423"/>
      <c r="JS169" s="423"/>
      <c r="JT169" s="423"/>
      <c r="JU169" s="421"/>
      <c r="JV169" s="422"/>
      <c r="JW169" s="269" t="str">
        <f t="shared" si="269"/>
        <v/>
      </c>
      <c r="JX169" s="180">
        <v>1</v>
      </c>
      <c r="JY169" s="269" t="str">
        <f t="shared" si="270"/>
        <v/>
      </c>
      <c r="JZ169" s="180">
        <v>1</v>
      </c>
      <c r="KA169" s="181">
        <v>1</v>
      </c>
      <c r="KB169" s="181">
        <v>1</v>
      </c>
      <c r="KC169" s="183">
        <v>1</v>
      </c>
      <c r="KD169" s="183">
        <v>1</v>
      </c>
      <c r="KE169" s="183">
        <v>1</v>
      </c>
      <c r="KF169" s="183">
        <v>1</v>
      </c>
      <c r="KG169" s="183">
        <v>1</v>
      </c>
      <c r="KH169" s="183">
        <v>1</v>
      </c>
      <c r="KI169" s="192" t="str">
        <f ca="1">IF(ISBLANK(JU169),"",ROUND(AVERAGE(OFFSET(JZ169:KH169,0,0,1,ion21Coop!$F$42)),1))</f>
        <v/>
      </c>
      <c r="KJ169" s="269" t="str">
        <f t="shared" si="271"/>
        <v/>
      </c>
      <c r="KL169" s="119">
        <f t="shared" si="311"/>
        <v>13</v>
      </c>
      <c r="KM169" s="123" t="str">
        <f t="shared" si="332"/>
        <v/>
      </c>
      <c r="KN169" s="123">
        <v>164</v>
      </c>
      <c r="KO169" s="423"/>
      <c r="KP169" s="423"/>
      <c r="KQ169" s="423"/>
      <c r="KR169" s="423"/>
      <c r="KS169" s="421"/>
      <c r="KT169" s="422"/>
      <c r="KU169" s="269" t="str">
        <f t="shared" si="272"/>
        <v/>
      </c>
      <c r="KV169" s="180">
        <v>1</v>
      </c>
      <c r="KW169" s="269" t="str">
        <f t="shared" si="273"/>
        <v/>
      </c>
      <c r="KX169" s="180">
        <v>1</v>
      </c>
      <c r="KY169" s="181">
        <v>1</v>
      </c>
      <c r="KZ169" s="181">
        <v>1</v>
      </c>
      <c r="LA169" s="183">
        <v>1</v>
      </c>
      <c r="LB169" s="183">
        <v>1</v>
      </c>
      <c r="LC169" s="183">
        <v>1</v>
      </c>
      <c r="LD169" s="183">
        <v>1</v>
      </c>
      <c r="LE169" s="183">
        <v>1</v>
      </c>
      <c r="LF169" s="183">
        <v>1</v>
      </c>
      <c r="LG169" s="192" t="str">
        <f ca="1">IF(ISBLANK(KS169),"",ROUND(AVERAGE(OFFSET(KX169:LF169,0,0,1,ion21Coop!$F$42)),1))</f>
        <v/>
      </c>
      <c r="LH169" s="269" t="str">
        <f t="shared" si="274"/>
        <v/>
      </c>
      <c r="LJ169" s="119">
        <f t="shared" si="312"/>
        <v>14</v>
      </c>
      <c r="LK169" s="123" t="str">
        <f t="shared" si="333"/>
        <v/>
      </c>
      <c r="LL169" s="123">
        <v>164</v>
      </c>
      <c r="LM169" s="423"/>
      <c r="LN169" s="423"/>
      <c r="LO169" s="423"/>
      <c r="LP169" s="423"/>
      <c r="LQ169" s="421"/>
      <c r="LR169" s="422"/>
      <c r="LS169" s="269" t="str">
        <f t="shared" si="275"/>
        <v/>
      </c>
      <c r="LT169" s="180">
        <v>1</v>
      </c>
      <c r="LU169" s="269" t="str">
        <f t="shared" si="276"/>
        <v/>
      </c>
      <c r="LV169" s="180">
        <v>1</v>
      </c>
      <c r="LW169" s="181">
        <v>1</v>
      </c>
      <c r="LX169" s="181">
        <v>1</v>
      </c>
      <c r="LY169" s="183">
        <v>1</v>
      </c>
      <c r="LZ169" s="183">
        <v>1</v>
      </c>
      <c r="MA169" s="183">
        <v>1</v>
      </c>
      <c r="MB169" s="183">
        <v>1</v>
      </c>
      <c r="MC169" s="183">
        <v>1</v>
      </c>
      <c r="MD169" s="183">
        <v>1</v>
      </c>
      <c r="ME169" s="192" t="str">
        <f ca="1">IF(ISBLANK(LQ169),"",ROUND(AVERAGE(OFFSET(LV169:MD169,0,0,1,ion21Coop!$F$42)),1))</f>
        <v/>
      </c>
      <c r="MF169" s="269" t="str">
        <f t="shared" si="277"/>
        <v/>
      </c>
      <c r="MH169" s="119">
        <f t="shared" si="313"/>
        <v>15</v>
      </c>
      <c r="MI169" s="123" t="str">
        <f t="shared" si="334"/>
        <v/>
      </c>
      <c r="MJ169" s="123">
        <v>164</v>
      </c>
      <c r="MK169" s="423"/>
      <c r="ML169" s="423"/>
      <c r="MM169" s="423"/>
      <c r="MN169" s="423"/>
      <c r="MO169" s="421"/>
      <c r="MP169" s="422"/>
      <c r="MQ169" s="269" t="str">
        <f t="shared" si="278"/>
        <v/>
      </c>
      <c r="MR169" s="180">
        <v>1</v>
      </c>
      <c r="MS169" s="269" t="str">
        <f t="shared" si="279"/>
        <v/>
      </c>
      <c r="MT169" s="180">
        <v>1</v>
      </c>
      <c r="MU169" s="181">
        <v>1</v>
      </c>
      <c r="MV169" s="181">
        <v>1</v>
      </c>
      <c r="MW169" s="183">
        <v>1</v>
      </c>
      <c r="MX169" s="183">
        <v>1</v>
      </c>
      <c r="MY169" s="183">
        <v>1</v>
      </c>
      <c r="MZ169" s="183">
        <v>1</v>
      </c>
      <c r="NA169" s="183">
        <v>1</v>
      </c>
      <c r="NB169" s="183">
        <v>1</v>
      </c>
      <c r="NC169" s="192" t="str">
        <f ca="1">IF(ISBLANK(MO169),"",ROUND(AVERAGE(OFFSET(MT169:NB169,0,0,1,ion21Coop!$F$42)),1))</f>
        <v/>
      </c>
      <c r="ND169" s="269" t="str">
        <f t="shared" si="280"/>
        <v/>
      </c>
      <c r="NF169" s="119">
        <f t="shared" si="314"/>
        <v>16</v>
      </c>
      <c r="NG169" s="123" t="str">
        <f t="shared" si="335"/>
        <v/>
      </c>
      <c r="NH169" s="123">
        <v>164</v>
      </c>
      <c r="NI169" s="423"/>
      <c r="NJ169" s="423"/>
      <c r="NK169" s="423"/>
      <c r="NL169" s="423"/>
      <c r="NM169" s="421"/>
      <c r="NN169" s="422"/>
      <c r="NO169" s="269" t="str">
        <f t="shared" si="281"/>
        <v/>
      </c>
      <c r="NP169" s="180">
        <v>1</v>
      </c>
      <c r="NQ169" s="269" t="str">
        <f t="shared" si="282"/>
        <v/>
      </c>
      <c r="NR169" s="180">
        <v>1</v>
      </c>
      <c r="NS169" s="181">
        <v>1</v>
      </c>
      <c r="NT169" s="181">
        <v>1</v>
      </c>
      <c r="NU169" s="183">
        <v>1</v>
      </c>
      <c r="NV169" s="183">
        <v>1</v>
      </c>
      <c r="NW169" s="183">
        <v>1</v>
      </c>
      <c r="NX169" s="183">
        <v>1</v>
      </c>
      <c r="NY169" s="183">
        <v>1</v>
      </c>
      <c r="NZ169" s="183">
        <v>1</v>
      </c>
      <c r="OA169" s="192" t="str">
        <f ca="1">IF(ISBLANK(NM169),"",ROUND(AVERAGE(OFFSET(NR169:NZ169,0,0,1,ion21Coop!$F$42)),1))</f>
        <v/>
      </c>
      <c r="OB169" s="269" t="str">
        <f t="shared" si="283"/>
        <v/>
      </c>
      <c r="OD169" s="119">
        <f t="shared" si="315"/>
        <v>17</v>
      </c>
      <c r="OE169" s="123" t="str">
        <f t="shared" si="336"/>
        <v/>
      </c>
      <c r="OF169" s="123">
        <v>164</v>
      </c>
      <c r="OG169" s="423"/>
      <c r="OH169" s="423"/>
      <c r="OI169" s="423"/>
      <c r="OJ169" s="423"/>
      <c r="OK169" s="421"/>
      <c r="OL169" s="422"/>
      <c r="OM169" s="269" t="str">
        <f t="shared" si="284"/>
        <v/>
      </c>
      <c r="ON169" s="180">
        <v>1</v>
      </c>
      <c r="OO169" s="269" t="str">
        <f t="shared" si="285"/>
        <v/>
      </c>
      <c r="OP169" s="180">
        <v>1</v>
      </c>
      <c r="OQ169" s="181">
        <v>1</v>
      </c>
      <c r="OR169" s="181">
        <v>1</v>
      </c>
      <c r="OS169" s="183">
        <v>1</v>
      </c>
      <c r="OT169" s="183">
        <v>1</v>
      </c>
      <c r="OU169" s="183">
        <v>1</v>
      </c>
      <c r="OV169" s="183">
        <v>1</v>
      </c>
      <c r="OW169" s="183">
        <v>1</v>
      </c>
      <c r="OX169" s="183">
        <v>1</v>
      </c>
      <c r="OY169" s="192" t="str">
        <f ca="1">IF(ISBLANK(OK169),"",ROUND(AVERAGE(OFFSET(OP169:OX169,0,0,1,ion21Coop!$F$42)),1))</f>
        <v/>
      </c>
      <c r="OZ169" s="269" t="str">
        <f t="shared" si="286"/>
        <v/>
      </c>
      <c r="PB169" s="119">
        <f t="shared" si="316"/>
        <v>18</v>
      </c>
      <c r="PC169" s="123" t="str">
        <f t="shared" si="337"/>
        <v/>
      </c>
      <c r="PD169" s="123">
        <v>164</v>
      </c>
      <c r="PE169" s="423"/>
      <c r="PF169" s="423"/>
      <c r="PG169" s="423"/>
      <c r="PH169" s="423"/>
      <c r="PI169" s="421"/>
      <c r="PJ169" s="422"/>
      <c r="PK169" s="269" t="str">
        <f t="shared" si="287"/>
        <v/>
      </c>
      <c r="PL169" s="180">
        <v>1</v>
      </c>
      <c r="PM169" s="269" t="str">
        <f t="shared" si="288"/>
        <v/>
      </c>
      <c r="PN169" s="180">
        <v>1</v>
      </c>
      <c r="PO169" s="181">
        <v>1</v>
      </c>
      <c r="PP169" s="181">
        <v>1</v>
      </c>
      <c r="PQ169" s="183">
        <v>1</v>
      </c>
      <c r="PR169" s="183">
        <v>1</v>
      </c>
      <c r="PS169" s="183">
        <v>1</v>
      </c>
      <c r="PT169" s="183">
        <v>1</v>
      </c>
      <c r="PU169" s="183">
        <v>1</v>
      </c>
      <c r="PV169" s="183">
        <v>1</v>
      </c>
      <c r="PW169" s="192" t="str">
        <f ca="1">IF(ISBLANK(PI169),"",ROUND(AVERAGE(OFFSET(PN169:PV169,0,0,1,ion21Coop!$F$42)),1))</f>
        <v/>
      </c>
      <c r="PX169" s="269" t="str">
        <f t="shared" si="289"/>
        <v/>
      </c>
      <c r="PZ169" s="119">
        <f t="shared" si="317"/>
        <v>19</v>
      </c>
      <c r="QA169" s="123" t="str">
        <f t="shared" si="338"/>
        <v/>
      </c>
      <c r="QB169" s="123">
        <v>164</v>
      </c>
      <c r="QC169" s="423"/>
      <c r="QD169" s="423"/>
      <c r="QE169" s="423"/>
      <c r="QF169" s="423"/>
      <c r="QG169" s="421"/>
      <c r="QH169" s="422"/>
      <c r="QI169" s="269" t="str">
        <f t="shared" si="290"/>
        <v/>
      </c>
      <c r="QJ169" s="180">
        <v>1</v>
      </c>
      <c r="QK169" s="269" t="str">
        <f t="shared" si="291"/>
        <v/>
      </c>
      <c r="QL169" s="180">
        <v>1</v>
      </c>
      <c r="QM169" s="181">
        <v>1</v>
      </c>
      <c r="QN169" s="181">
        <v>1</v>
      </c>
      <c r="QO169" s="183">
        <v>1</v>
      </c>
      <c r="QP169" s="183">
        <v>1</v>
      </c>
      <c r="QQ169" s="183">
        <v>1</v>
      </c>
      <c r="QR169" s="183">
        <v>1</v>
      </c>
      <c r="QS169" s="183">
        <v>1</v>
      </c>
      <c r="QT169" s="183">
        <v>1</v>
      </c>
      <c r="QU169" s="192" t="str">
        <f ca="1">IF(ISBLANK(QG169),"",ROUND(AVERAGE(OFFSET(QL169:QT169,0,0,1,ion21Coop!$F$42)),1))</f>
        <v/>
      </c>
      <c r="QV169" s="269" t="str">
        <f t="shared" si="292"/>
        <v/>
      </c>
      <c r="QX169" s="119">
        <f t="shared" si="318"/>
        <v>20</v>
      </c>
      <c r="QY169" s="123" t="str">
        <f t="shared" si="339"/>
        <v/>
      </c>
      <c r="QZ169" s="123">
        <v>164</v>
      </c>
      <c r="RA169" s="423"/>
      <c r="RB169" s="423"/>
      <c r="RC169" s="423"/>
      <c r="RD169" s="423"/>
      <c r="RE169" s="421"/>
      <c r="RF169" s="422"/>
      <c r="RG169" s="269" t="str">
        <f t="shared" si="293"/>
        <v/>
      </c>
      <c r="RH169" s="180">
        <v>1</v>
      </c>
      <c r="RI169" s="269" t="str">
        <f t="shared" si="294"/>
        <v/>
      </c>
      <c r="RJ169" s="180">
        <v>1</v>
      </c>
      <c r="RK169" s="181">
        <v>1</v>
      </c>
      <c r="RL169" s="181">
        <v>1</v>
      </c>
      <c r="RM169" s="183">
        <v>1</v>
      </c>
      <c r="RN169" s="183">
        <v>1</v>
      </c>
      <c r="RO169" s="183">
        <v>1</v>
      </c>
      <c r="RP169" s="183">
        <v>1</v>
      </c>
      <c r="RQ169" s="183">
        <v>1</v>
      </c>
      <c r="RR169" s="183">
        <v>1</v>
      </c>
      <c r="RS169" s="192" t="str">
        <f ca="1">IF(ISBLANK(RE169),"",ROUND(AVERAGE(OFFSET(RJ169:RR169,0,0,1,ion21Coop!$F$42)),1))</f>
        <v/>
      </c>
      <c r="RT169" s="269" t="str">
        <f t="shared" si="295"/>
        <v/>
      </c>
      <c r="RV169" s="119">
        <f t="shared" si="319"/>
        <v>21</v>
      </c>
      <c r="RW169" s="123" t="str">
        <f t="shared" si="340"/>
        <v/>
      </c>
      <c r="RX169" s="123">
        <v>164</v>
      </c>
      <c r="RY169" s="423"/>
      <c r="RZ169" s="423"/>
      <c r="SA169" s="423"/>
      <c r="SB169" s="423"/>
      <c r="SC169" s="421"/>
      <c r="SD169" s="422"/>
      <c r="SE169" s="269" t="str">
        <f t="shared" si="296"/>
        <v/>
      </c>
      <c r="SF169" s="180">
        <v>1</v>
      </c>
      <c r="SG169" s="269" t="str">
        <f t="shared" si="297"/>
        <v/>
      </c>
      <c r="SH169" s="180">
        <v>1</v>
      </c>
      <c r="SI169" s="181">
        <v>1</v>
      </c>
      <c r="SJ169" s="181">
        <v>1</v>
      </c>
      <c r="SK169" s="183">
        <v>1</v>
      </c>
      <c r="SL169" s="183">
        <v>1</v>
      </c>
      <c r="SM169" s="183">
        <v>1</v>
      </c>
      <c r="SN169" s="183">
        <v>1</v>
      </c>
      <c r="SO169" s="183">
        <v>1</v>
      </c>
      <c r="SP169" s="183">
        <v>1</v>
      </c>
      <c r="SQ169" s="192" t="str">
        <f ca="1">IF(ISBLANK(SC169),"",ROUND(AVERAGE(OFFSET(SH169:SP169,0,0,1,ion21Coop!$F$42)),1))</f>
        <v/>
      </c>
      <c r="SR169" s="269" t="str">
        <f t="shared" si="298"/>
        <v/>
      </c>
      <c r="ST169" s="565"/>
      <c r="SU169" s="565"/>
      <c r="SV169" s="566"/>
      <c r="SW169" s="567"/>
      <c r="SX169" s="565"/>
      <c r="SY169" s="566"/>
      <c r="SZ169" s="568"/>
      <c r="TA169" s="567"/>
      <c r="TB169" s="553"/>
    </row>
    <row r="170" spans="10:522" x14ac:dyDescent="0.3">
      <c r="J170" s="119">
        <f t="shared" si="299"/>
        <v>1</v>
      </c>
      <c r="K170" s="123" t="str">
        <f t="shared" si="320"/>
        <v>YaJo</v>
      </c>
      <c r="L170" s="123">
        <v>165</v>
      </c>
      <c r="M170" s="351"/>
      <c r="N170" s="351"/>
      <c r="O170" s="351"/>
      <c r="P170" s="351"/>
      <c r="Q170" s="369"/>
      <c r="R170" s="370"/>
      <c r="S170" s="269" t="str">
        <f t="shared" si="236"/>
        <v/>
      </c>
      <c r="T170" s="180">
        <v>1</v>
      </c>
      <c r="U170" s="269" t="str">
        <f t="shared" si="237"/>
        <v/>
      </c>
      <c r="V170" s="180">
        <v>1</v>
      </c>
      <c r="W170" s="181">
        <v>1</v>
      </c>
      <c r="X170" s="181">
        <v>1</v>
      </c>
      <c r="Y170" s="183">
        <v>1</v>
      </c>
      <c r="Z170" s="183">
        <v>1</v>
      </c>
      <c r="AA170" s="183">
        <v>1</v>
      </c>
      <c r="AB170" s="183">
        <v>1</v>
      </c>
      <c r="AC170" s="183">
        <v>1</v>
      </c>
      <c r="AD170" s="183">
        <v>1</v>
      </c>
      <c r="AE170" s="192" t="str">
        <f ca="1">IF(ISBLANK(Q170),"",ROUND(AVERAGE(OFFSET(V170:AD170,0,0,1,ion21Coop!$F$42)),1))</f>
        <v/>
      </c>
      <c r="AF170" s="269" t="str">
        <f t="shared" si="238"/>
        <v/>
      </c>
      <c r="AH170" s="119">
        <f t="shared" si="300"/>
        <v>2</v>
      </c>
      <c r="AI170" s="123" t="str">
        <f t="shared" si="321"/>
        <v>GeLo</v>
      </c>
      <c r="AJ170" s="123">
        <v>165</v>
      </c>
      <c r="AK170" s="351"/>
      <c r="AL170" s="351"/>
      <c r="AM170" s="351"/>
      <c r="AN170" s="351"/>
      <c r="AO170" s="369"/>
      <c r="AP170" s="370"/>
      <c r="AQ170" s="269" t="str">
        <f t="shared" si="239"/>
        <v/>
      </c>
      <c r="AR170" s="180">
        <v>1</v>
      </c>
      <c r="AS170" s="269" t="str">
        <f t="shared" si="240"/>
        <v/>
      </c>
      <c r="AT170" s="180">
        <v>1</v>
      </c>
      <c r="AU170" s="181">
        <v>1</v>
      </c>
      <c r="AV170" s="181">
        <v>1</v>
      </c>
      <c r="AW170" s="183">
        <v>1</v>
      </c>
      <c r="AX170" s="183">
        <v>1</v>
      </c>
      <c r="AY170" s="183">
        <v>1</v>
      </c>
      <c r="AZ170" s="183">
        <v>1</v>
      </c>
      <c r="BA170" s="183">
        <v>1</v>
      </c>
      <c r="BB170" s="183">
        <v>1</v>
      </c>
      <c r="BC170" s="192" t="str">
        <f ca="1">IF(ISBLANK(AO170),"",ROUND(AVERAGE(OFFSET(AT170:BB170,0,0,1,ion21Coop!$F$42)),1))</f>
        <v/>
      </c>
      <c r="BD170" s="269" t="str">
        <f t="shared" si="241"/>
        <v/>
      </c>
      <c r="BF170" s="119">
        <f t="shared" si="301"/>
        <v>3</v>
      </c>
      <c r="BG170" s="123" t="str">
        <f t="shared" si="322"/>
        <v>MiDo</v>
      </c>
      <c r="BH170" s="123">
        <v>165</v>
      </c>
      <c r="BI170" s="351"/>
      <c r="BJ170" s="351"/>
      <c r="BK170" s="351"/>
      <c r="BL170" s="351"/>
      <c r="BM170" s="369"/>
      <c r="BN170" s="370"/>
      <c r="BO170" s="269" t="str">
        <f t="shared" si="242"/>
        <v/>
      </c>
      <c r="BP170" s="180">
        <v>1</v>
      </c>
      <c r="BQ170" s="269" t="str">
        <f t="shared" si="243"/>
        <v/>
      </c>
      <c r="BR170" s="180">
        <v>1</v>
      </c>
      <c r="BS170" s="181">
        <v>1</v>
      </c>
      <c r="BT170" s="181">
        <v>1</v>
      </c>
      <c r="BU170" s="183">
        <v>1</v>
      </c>
      <c r="BV170" s="183">
        <v>1</v>
      </c>
      <c r="BW170" s="183">
        <v>1</v>
      </c>
      <c r="BX170" s="183">
        <v>1</v>
      </c>
      <c r="BY170" s="183">
        <v>1</v>
      </c>
      <c r="BZ170" s="183">
        <v>1</v>
      </c>
      <c r="CA170" s="192" t="str">
        <f ca="1">IF(ISBLANK(BM170),"",ROUND(AVERAGE(OFFSET(BR170:BZ170,0,0,1,ion21Coop!$F$42)),1))</f>
        <v/>
      </c>
      <c r="CB170" s="269" t="str">
        <f t="shared" si="244"/>
        <v/>
      </c>
      <c r="CD170" s="119">
        <f t="shared" si="302"/>
        <v>4</v>
      </c>
      <c r="CE170" s="123" t="str">
        <f t="shared" si="323"/>
        <v>EmNi</v>
      </c>
      <c r="CF170" s="123">
        <v>165</v>
      </c>
      <c r="CG170" s="351"/>
      <c r="CH170" s="351"/>
      <c r="CI170" s="351"/>
      <c r="CJ170" s="351"/>
      <c r="CK170" s="369"/>
      <c r="CL170" s="370"/>
      <c r="CM170" s="269" t="str">
        <f t="shared" si="245"/>
        <v/>
      </c>
      <c r="CN170" s="180">
        <v>1</v>
      </c>
      <c r="CO170" s="269" t="str">
        <f t="shared" si="246"/>
        <v/>
      </c>
      <c r="CP170" s="180">
        <v>1</v>
      </c>
      <c r="CQ170" s="181">
        <v>1</v>
      </c>
      <c r="CR170" s="181">
        <v>1</v>
      </c>
      <c r="CS170" s="183">
        <v>1</v>
      </c>
      <c r="CT170" s="183">
        <v>1</v>
      </c>
      <c r="CU170" s="183">
        <v>1</v>
      </c>
      <c r="CV170" s="183">
        <v>1</v>
      </c>
      <c r="CW170" s="183">
        <v>1</v>
      </c>
      <c r="CX170" s="183">
        <v>1</v>
      </c>
      <c r="CY170" s="192" t="str">
        <f ca="1">IF(ISBLANK(CK170),"",ROUND(AVERAGE(OFFSET(CP170:CX170,0,0,1,ion21Coop!$F$42)),1))</f>
        <v/>
      </c>
      <c r="CZ170" s="269" t="str">
        <f t="shared" si="247"/>
        <v/>
      </c>
      <c r="DB170" s="119">
        <f t="shared" si="303"/>
        <v>5</v>
      </c>
      <c r="DC170" s="123" t="str">
        <f t="shared" si="324"/>
        <v>HeJe</v>
      </c>
      <c r="DD170" s="123">
        <v>165</v>
      </c>
      <c r="DE170" s="423"/>
      <c r="DF170" s="423"/>
      <c r="DG170" s="423"/>
      <c r="DH170" s="423"/>
      <c r="DI170" s="421"/>
      <c r="DJ170" s="422"/>
      <c r="DK170" s="269" t="str">
        <f t="shared" si="248"/>
        <v/>
      </c>
      <c r="DL170" s="180">
        <v>1</v>
      </c>
      <c r="DM170" s="269" t="str">
        <f t="shared" si="249"/>
        <v/>
      </c>
      <c r="DN170" s="180">
        <v>1</v>
      </c>
      <c r="DO170" s="181">
        <v>1</v>
      </c>
      <c r="DP170" s="181">
        <v>1</v>
      </c>
      <c r="DQ170" s="183">
        <v>1</v>
      </c>
      <c r="DR170" s="183">
        <v>1</v>
      </c>
      <c r="DS170" s="183">
        <v>1</v>
      </c>
      <c r="DT170" s="183">
        <v>1</v>
      </c>
      <c r="DU170" s="183">
        <v>1</v>
      </c>
      <c r="DV170" s="183">
        <v>1</v>
      </c>
      <c r="DW170" s="192" t="str">
        <f ca="1">IF(ISBLANK(DI170),"",ROUND(AVERAGE(OFFSET(DN170:DV170,0,0,1,ion21Coop!$F$42)),1))</f>
        <v/>
      </c>
      <c r="DX170" s="269" t="str">
        <f t="shared" si="250"/>
        <v/>
      </c>
      <c r="DZ170" s="119">
        <f t="shared" si="304"/>
        <v>6</v>
      </c>
      <c r="EA170" s="123" t="str">
        <f t="shared" si="325"/>
        <v/>
      </c>
      <c r="EB170" s="123">
        <v>165</v>
      </c>
      <c r="EC170" s="423"/>
      <c r="ED170" s="423"/>
      <c r="EE170" s="423"/>
      <c r="EF170" s="423"/>
      <c r="EG170" s="421"/>
      <c r="EH170" s="422"/>
      <c r="EI170" s="269" t="str">
        <f t="shared" si="251"/>
        <v/>
      </c>
      <c r="EJ170" s="180">
        <v>1</v>
      </c>
      <c r="EK170" s="269" t="str">
        <f t="shared" si="252"/>
        <v/>
      </c>
      <c r="EL170" s="180">
        <v>1</v>
      </c>
      <c r="EM170" s="181">
        <v>1</v>
      </c>
      <c r="EN170" s="181">
        <v>1</v>
      </c>
      <c r="EO170" s="183">
        <v>1</v>
      </c>
      <c r="EP170" s="183">
        <v>1</v>
      </c>
      <c r="EQ170" s="183">
        <v>1</v>
      </c>
      <c r="ER170" s="183">
        <v>1</v>
      </c>
      <c r="ES170" s="183">
        <v>1</v>
      </c>
      <c r="ET170" s="183">
        <v>1</v>
      </c>
      <c r="EU170" s="192" t="str">
        <f ca="1">IF(ISBLANK(EG170),"",ROUND(AVERAGE(OFFSET(EL170:ET170,0,0,1,ion21Coop!$F$42)),1))</f>
        <v/>
      </c>
      <c r="EV170" s="269" t="str">
        <f t="shared" si="253"/>
        <v/>
      </c>
      <c r="EX170" s="119">
        <f t="shared" si="305"/>
        <v>7</v>
      </c>
      <c r="EY170" s="123" t="str">
        <f t="shared" si="326"/>
        <v/>
      </c>
      <c r="EZ170" s="123">
        <v>165</v>
      </c>
      <c r="FA170" s="423"/>
      <c r="FB170" s="423"/>
      <c r="FC170" s="423"/>
      <c r="FD170" s="423"/>
      <c r="FE170" s="421"/>
      <c r="FF170" s="422"/>
      <c r="FG170" s="269" t="str">
        <f t="shared" si="254"/>
        <v/>
      </c>
      <c r="FH170" s="180">
        <v>1</v>
      </c>
      <c r="FI170" s="269" t="str">
        <f t="shared" si="255"/>
        <v/>
      </c>
      <c r="FJ170" s="180">
        <v>1</v>
      </c>
      <c r="FK170" s="181">
        <v>1</v>
      </c>
      <c r="FL170" s="181">
        <v>1</v>
      </c>
      <c r="FM170" s="183">
        <v>1</v>
      </c>
      <c r="FN170" s="183">
        <v>1</v>
      </c>
      <c r="FO170" s="183">
        <v>1</v>
      </c>
      <c r="FP170" s="183">
        <v>1</v>
      </c>
      <c r="FQ170" s="183">
        <v>1</v>
      </c>
      <c r="FR170" s="183">
        <v>1</v>
      </c>
      <c r="FS170" s="192" t="str">
        <f ca="1">IF(ISBLANK(FE170),"",ROUND(AVERAGE(OFFSET(FJ170:FR170,0,0,1,ion21Coop!$F$42)),1))</f>
        <v/>
      </c>
      <c r="FT170" s="269" t="str">
        <f t="shared" si="256"/>
        <v/>
      </c>
      <c r="FV170" s="119">
        <f t="shared" si="306"/>
        <v>8</v>
      </c>
      <c r="FW170" s="123" t="str">
        <f t="shared" si="327"/>
        <v/>
      </c>
      <c r="FX170" s="123">
        <v>165</v>
      </c>
      <c r="FY170" s="423"/>
      <c r="FZ170" s="423"/>
      <c r="GA170" s="423"/>
      <c r="GB170" s="423"/>
      <c r="GC170" s="421"/>
      <c r="GD170" s="422"/>
      <c r="GE170" s="269" t="str">
        <f t="shared" si="257"/>
        <v/>
      </c>
      <c r="GF170" s="180">
        <v>1</v>
      </c>
      <c r="GG170" s="269" t="str">
        <f t="shared" si="258"/>
        <v/>
      </c>
      <c r="GH170" s="180">
        <v>1</v>
      </c>
      <c r="GI170" s="181">
        <v>1</v>
      </c>
      <c r="GJ170" s="181">
        <v>1</v>
      </c>
      <c r="GK170" s="183">
        <v>1</v>
      </c>
      <c r="GL170" s="183">
        <v>1</v>
      </c>
      <c r="GM170" s="183">
        <v>1</v>
      </c>
      <c r="GN170" s="183">
        <v>1</v>
      </c>
      <c r="GO170" s="183">
        <v>1</v>
      </c>
      <c r="GP170" s="183">
        <v>1</v>
      </c>
      <c r="GQ170" s="192" t="str">
        <f ca="1">IF(ISBLANK(GC170),"",ROUND(AVERAGE(OFFSET(GH170:GP170,0,0,1,ion21Coop!$F$42)),1))</f>
        <v/>
      </c>
      <c r="GR170" s="269" t="str">
        <f t="shared" si="259"/>
        <v/>
      </c>
      <c r="GT170" s="119">
        <f t="shared" si="307"/>
        <v>9</v>
      </c>
      <c r="GU170" s="123" t="str">
        <f t="shared" si="328"/>
        <v/>
      </c>
      <c r="GV170" s="123">
        <v>165</v>
      </c>
      <c r="GW170" s="423"/>
      <c r="GX170" s="423"/>
      <c r="GY170" s="423"/>
      <c r="GZ170" s="423"/>
      <c r="HA170" s="421"/>
      <c r="HB170" s="422"/>
      <c r="HC170" s="269" t="str">
        <f t="shared" si="260"/>
        <v/>
      </c>
      <c r="HD170" s="180">
        <v>1</v>
      </c>
      <c r="HE170" s="269" t="str">
        <f t="shared" si="261"/>
        <v/>
      </c>
      <c r="HF170" s="180">
        <v>1</v>
      </c>
      <c r="HG170" s="181">
        <v>1</v>
      </c>
      <c r="HH170" s="181">
        <v>1</v>
      </c>
      <c r="HI170" s="183">
        <v>1</v>
      </c>
      <c r="HJ170" s="183">
        <v>1</v>
      </c>
      <c r="HK170" s="183">
        <v>1</v>
      </c>
      <c r="HL170" s="183">
        <v>1</v>
      </c>
      <c r="HM170" s="183">
        <v>1</v>
      </c>
      <c r="HN170" s="183">
        <v>1</v>
      </c>
      <c r="HO170" s="192" t="str">
        <f ca="1">IF(ISBLANK(HA170),"",ROUND(AVERAGE(OFFSET(HF170:HN170,0,0,1,ion21Coop!$F$42)),1))</f>
        <v/>
      </c>
      <c r="HP170" s="269" t="str">
        <f t="shared" si="262"/>
        <v/>
      </c>
      <c r="HR170" s="119">
        <f t="shared" si="308"/>
        <v>10</v>
      </c>
      <c r="HS170" s="123" t="str">
        <f t="shared" si="329"/>
        <v/>
      </c>
      <c r="HT170" s="123">
        <v>165</v>
      </c>
      <c r="HU170" s="423"/>
      <c r="HV170" s="423"/>
      <c r="HW170" s="423"/>
      <c r="HX170" s="423"/>
      <c r="HY170" s="421"/>
      <c r="HZ170" s="422"/>
      <c r="IA170" s="269" t="str">
        <f t="shared" si="263"/>
        <v/>
      </c>
      <c r="IB170" s="180">
        <v>1</v>
      </c>
      <c r="IC170" s="269" t="str">
        <f t="shared" si="264"/>
        <v/>
      </c>
      <c r="ID170" s="180">
        <v>1</v>
      </c>
      <c r="IE170" s="181">
        <v>1</v>
      </c>
      <c r="IF170" s="181">
        <v>1</v>
      </c>
      <c r="IG170" s="183">
        <v>1</v>
      </c>
      <c r="IH170" s="183">
        <v>1</v>
      </c>
      <c r="II170" s="183">
        <v>1</v>
      </c>
      <c r="IJ170" s="183">
        <v>1</v>
      </c>
      <c r="IK170" s="183">
        <v>1</v>
      </c>
      <c r="IL170" s="183">
        <v>1</v>
      </c>
      <c r="IM170" s="192" t="str">
        <f ca="1">IF(ISBLANK(HY170),"",ROUND(AVERAGE(OFFSET(ID170:IL170,0,0,1,ion21Coop!$F$42)),1))</f>
        <v/>
      </c>
      <c r="IN170" s="269" t="str">
        <f t="shared" si="265"/>
        <v/>
      </c>
      <c r="IP170" s="119">
        <f t="shared" si="309"/>
        <v>11</v>
      </c>
      <c r="IQ170" s="123" t="str">
        <f t="shared" si="330"/>
        <v/>
      </c>
      <c r="IR170" s="123">
        <v>165</v>
      </c>
      <c r="IS170" s="423"/>
      <c r="IT170" s="423"/>
      <c r="IU170" s="423"/>
      <c r="IV170" s="423"/>
      <c r="IW170" s="421"/>
      <c r="IX170" s="422"/>
      <c r="IY170" s="269" t="str">
        <f t="shared" si="266"/>
        <v/>
      </c>
      <c r="IZ170" s="180">
        <v>1</v>
      </c>
      <c r="JA170" s="269" t="str">
        <f t="shared" si="267"/>
        <v/>
      </c>
      <c r="JB170" s="180">
        <v>1</v>
      </c>
      <c r="JC170" s="181">
        <v>1</v>
      </c>
      <c r="JD170" s="181">
        <v>1</v>
      </c>
      <c r="JE170" s="183">
        <v>1</v>
      </c>
      <c r="JF170" s="183">
        <v>1</v>
      </c>
      <c r="JG170" s="183">
        <v>1</v>
      </c>
      <c r="JH170" s="183">
        <v>1</v>
      </c>
      <c r="JI170" s="183">
        <v>1</v>
      </c>
      <c r="JJ170" s="183">
        <v>1</v>
      </c>
      <c r="JK170" s="192" t="str">
        <f ca="1">IF(ISBLANK(IW170),"",ROUND(AVERAGE(OFFSET(JB170:JJ170,0,0,1,ion21Coop!$F$42)),1))</f>
        <v/>
      </c>
      <c r="JL170" s="269" t="str">
        <f t="shared" si="268"/>
        <v/>
      </c>
      <c r="JN170" s="119">
        <f t="shared" si="310"/>
        <v>12</v>
      </c>
      <c r="JO170" s="123" t="str">
        <f t="shared" si="331"/>
        <v/>
      </c>
      <c r="JP170" s="123">
        <v>165</v>
      </c>
      <c r="JQ170" s="423"/>
      <c r="JR170" s="423"/>
      <c r="JS170" s="423"/>
      <c r="JT170" s="423"/>
      <c r="JU170" s="421"/>
      <c r="JV170" s="422"/>
      <c r="JW170" s="269" t="str">
        <f t="shared" si="269"/>
        <v/>
      </c>
      <c r="JX170" s="180">
        <v>1</v>
      </c>
      <c r="JY170" s="269" t="str">
        <f t="shared" si="270"/>
        <v/>
      </c>
      <c r="JZ170" s="180">
        <v>1</v>
      </c>
      <c r="KA170" s="181">
        <v>1</v>
      </c>
      <c r="KB170" s="181">
        <v>1</v>
      </c>
      <c r="KC170" s="183">
        <v>1</v>
      </c>
      <c r="KD170" s="183">
        <v>1</v>
      </c>
      <c r="KE170" s="183">
        <v>1</v>
      </c>
      <c r="KF170" s="183">
        <v>1</v>
      </c>
      <c r="KG170" s="183">
        <v>1</v>
      </c>
      <c r="KH170" s="183">
        <v>1</v>
      </c>
      <c r="KI170" s="192" t="str">
        <f ca="1">IF(ISBLANK(JU170),"",ROUND(AVERAGE(OFFSET(JZ170:KH170,0,0,1,ion21Coop!$F$42)),1))</f>
        <v/>
      </c>
      <c r="KJ170" s="269" t="str">
        <f t="shared" si="271"/>
        <v/>
      </c>
      <c r="KL170" s="119">
        <f t="shared" si="311"/>
        <v>13</v>
      </c>
      <c r="KM170" s="123" t="str">
        <f t="shared" si="332"/>
        <v/>
      </c>
      <c r="KN170" s="123">
        <v>165</v>
      </c>
      <c r="KO170" s="423"/>
      <c r="KP170" s="423"/>
      <c r="KQ170" s="423"/>
      <c r="KR170" s="423"/>
      <c r="KS170" s="421"/>
      <c r="KT170" s="422"/>
      <c r="KU170" s="269" t="str">
        <f t="shared" si="272"/>
        <v/>
      </c>
      <c r="KV170" s="180">
        <v>1</v>
      </c>
      <c r="KW170" s="269" t="str">
        <f t="shared" si="273"/>
        <v/>
      </c>
      <c r="KX170" s="180">
        <v>1</v>
      </c>
      <c r="KY170" s="181">
        <v>1</v>
      </c>
      <c r="KZ170" s="181">
        <v>1</v>
      </c>
      <c r="LA170" s="183">
        <v>1</v>
      </c>
      <c r="LB170" s="183">
        <v>1</v>
      </c>
      <c r="LC170" s="183">
        <v>1</v>
      </c>
      <c r="LD170" s="183">
        <v>1</v>
      </c>
      <c r="LE170" s="183">
        <v>1</v>
      </c>
      <c r="LF170" s="183">
        <v>1</v>
      </c>
      <c r="LG170" s="192" t="str">
        <f ca="1">IF(ISBLANK(KS170),"",ROUND(AVERAGE(OFFSET(KX170:LF170,0,0,1,ion21Coop!$F$42)),1))</f>
        <v/>
      </c>
      <c r="LH170" s="269" t="str">
        <f t="shared" si="274"/>
        <v/>
      </c>
      <c r="LJ170" s="119">
        <f t="shared" si="312"/>
        <v>14</v>
      </c>
      <c r="LK170" s="123" t="str">
        <f t="shared" si="333"/>
        <v/>
      </c>
      <c r="LL170" s="123">
        <v>165</v>
      </c>
      <c r="LM170" s="423"/>
      <c r="LN170" s="423"/>
      <c r="LO170" s="423"/>
      <c r="LP170" s="423"/>
      <c r="LQ170" s="421"/>
      <c r="LR170" s="422"/>
      <c r="LS170" s="269" t="str">
        <f t="shared" si="275"/>
        <v/>
      </c>
      <c r="LT170" s="180">
        <v>1</v>
      </c>
      <c r="LU170" s="269" t="str">
        <f t="shared" si="276"/>
        <v/>
      </c>
      <c r="LV170" s="180">
        <v>1</v>
      </c>
      <c r="LW170" s="181">
        <v>1</v>
      </c>
      <c r="LX170" s="181">
        <v>1</v>
      </c>
      <c r="LY170" s="183">
        <v>1</v>
      </c>
      <c r="LZ170" s="183">
        <v>1</v>
      </c>
      <c r="MA170" s="183">
        <v>1</v>
      </c>
      <c r="MB170" s="183">
        <v>1</v>
      </c>
      <c r="MC170" s="183">
        <v>1</v>
      </c>
      <c r="MD170" s="183">
        <v>1</v>
      </c>
      <c r="ME170" s="192" t="str">
        <f ca="1">IF(ISBLANK(LQ170),"",ROUND(AVERAGE(OFFSET(LV170:MD170,0,0,1,ion21Coop!$F$42)),1))</f>
        <v/>
      </c>
      <c r="MF170" s="269" t="str">
        <f t="shared" si="277"/>
        <v/>
      </c>
      <c r="MH170" s="119">
        <f t="shared" si="313"/>
        <v>15</v>
      </c>
      <c r="MI170" s="123" t="str">
        <f t="shared" si="334"/>
        <v/>
      </c>
      <c r="MJ170" s="123">
        <v>165</v>
      </c>
      <c r="MK170" s="423"/>
      <c r="ML170" s="423"/>
      <c r="MM170" s="423"/>
      <c r="MN170" s="423"/>
      <c r="MO170" s="421"/>
      <c r="MP170" s="422"/>
      <c r="MQ170" s="269" t="str">
        <f t="shared" si="278"/>
        <v/>
      </c>
      <c r="MR170" s="180">
        <v>1</v>
      </c>
      <c r="MS170" s="269" t="str">
        <f t="shared" si="279"/>
        <v/>
      </c>
      <c r="MT170" s="180">
        <v>1</v>
      </c>
      <c r="MU170" s="181">
        <v>1</v>
      </c>
      <c r="MV170" s="181">
        <v>1</v>
      </c>
      <c r="MW170" s="183">
        <v>1</v>
      </c>
      <c r="MX170" s="183">
        <v>1</v>
      </c>
      <c r="MY170" s="183">
        <v>1</v>
      </c>
      <c r="MZ170" s="183">
        <v>1</v>
      </c>
      <c r="NA170" s="183">
        <v>1</v>
      </c>
      <c r="NB170" s="183">
        <v>1</v>
      </c>
      <c r="NC170" s="192" t="str">
        <f ca="1">IF(ISBLANK(MO170),"",ROUND(AVERAGE(OFFSET(MT170:NB170,0,0,1,ion21Coop!$F$42)),1))</f>
        <v/>
      </c>
      <c r="ND170" s="269" t="str">
        <f t="shared" si="280"/>
        <v/>
      </c>
      <c r="NF170" s="119">
        <f t="shared" si="314"/>
        <v>16</v>
      </c>
      <c r="NG170" s="123" t="str">
        <f t="shared" si="335"/>
        <v/>
      </c>
      <c r="NH170" s="123">
        <v>165</v>
      </c>
      <c r="NI170" s="423"/>
      <c r="NJ170" s="423"/>
      <c r="NK170" s="423"/>
      <c r="NL170" s="423"/>
      <c r="NM170" s="421"/>
      <c r="NN170" s="422"/>
      <c r="NO170" s="269" t="str">
        <f t="shared" si="281"/>
        <v/>
      </c>
      <c r="NP170" s="180">
        <v>1</v>
      </c>
      <c r="NQ170" s="269" t="str">
        <f t="shared" si="282"/>
        <v/>
      </c>
      <c r="NR170" s="180">
        <v>1</v>
      </c>
      <c r="NS170" s="181">
        <v>1</v>
      </c>
      <c r="NT170" s="181">
        <v>1</v>
      </c>
      <c r="NU170" s="183">
        <v>1</v>
      </c>
      <c r="NV170" s="183">
        <v>1</v>
      </c>
      <c r="NW170" s="183">
        <v>1</v>
      </c>
      <c r="NX170" s="183">
        <v>1</v>
      </c>
      <c r="NY170" s="183">
        <v>1</v>
      </c>
      <c r="NZ170" s="183">
        <v>1</v>
      </c>
      <c r="OA170" s="192" t="str">
        <f ca="1">IF(ISBLANK(NM170),"",ROUND(AVERAGE(OFFSET(NR170:NZ170,0,0,1,ion21Coop!$F$42)),1))</f>
        <v/>
      </c>
      <c r="OB170" s="269" t="str">
        <f t="shared" si="283"/>
        <v/>
      </c>
      <c r="OD170" s="119">
        <f t="shared" si="315"/>
        <v>17</v>
      </c>
      <c r="OE170" s="123" t="str">
        <f t="shared" si="336"/>
        <v/>
      </c>
      <c r="OF170" s="123">
        <v>165</v>
      </c>
      <c r="OG170" s="423"/>
      <c r="OH170" s="423"/>
      <c r="OI170" s="423"/>
      <c r="OJ170" s="423"/>
      <c r="OK170" s="421"/>
      <c r="OL170" s="422"/>
      <c r="OM170" s="269" t="str">
        <f t="shared" si="284"/>
        <v/>
      </c>
      <c r="ON170" s="180">
        <v>1</v>
      </c>
      <c r="OO170" s="269" t="str">
        <f t="shared" si="285"/>
        <v/>
      </c>
      <c r="OP170" s="180">
        <v>1</v>
      </c>
      <c r="OQ170" s="181">
        <v>1</v>
      </c>
      <c r="OR170" s="181">
        <v>1</v>
      </c>
      <c r="OS170" s="183">
        <v>1</v>
      </c>
      <c r="OT170" s="183">
        <v>1</v>
      </c>
      <c r="OU170" s="183">
        <v>1</v>
      </c>
      <c r="OV170" s="183">
        <v>1</v>
      </c>
      <c r="OW170" s="183">
        <v>1</v>
      </c>
      <c r="OX170" s="183">
        <v>1</v>
      </c>
      <c r="OY170" s="192" t="str">
        <f ca="1">IF(ISBLANK(OK170),"",ROUND(AVERAGE(OFFSET(OP170:OX170,0,0,1,ion21Coop!$F$42)),1))</f>
        <v/>
      </c>
      <c r="OZ170" s="269" t="str">
        <f t="shared" si="286"/>
        <v/>
      </c>
      <c r="PB170" s="119">
        <f t="shared" si="316"/>
        <v>18</v>
      </c>
      <c r="PC170" s="123" t="str">
        <f t="shared" si="337"/>
        <v/>
      </c>
      <c r="PD170" s="123">
        <v>165</v>
      </c>
      <c r="PE170" s="423"/>
      <c r="PF170" s="423"/>
      <c r="PG170" s="423"/>
      <c r="PH170" s="423"/>
      <c r="PI170" s="421"/>
      <c r="PJ170" s="422"/>
      <c r="PK170" s="269" t="str">
        <f t="shared" si="287"/>
        <v/>
      </c>
      <c r="PL170" s="180">
        <v>1</v>
      </c>
      <c r="PM170" s="269" t="str">
        <f t="shared" si="288"/>
        <v/>
      </c>
      <c r="PN170" s="180">
        <v>1</v>
      </c>
      <c r="PO170" s="181">
        <v>1</v>
      </c>
      <c r="PP170" s="181">
        <v>1</v>
      </c>
      <c r="PQ170" s="183">
        <v>1</v>
      </c>
      <c r="PR170" s="183">
        <v>1</v>
      </c>
      <c r="PS170" s="183">
        <v>1</v>
      </c>
      <c r="PT170" s="183">
        <v>1</v>
      </c>
      <c r="PU170" s="183">
        <v>1</v>
      </c>
      <c r="PV170" s="183">
        <v>1</v>
      </c>
      <c r="PW170" s="192" t="str">
        <f ca="1">IF(ISBLANK(PI170),"",ROUND(AVERAGE(OFFSET(PN170:PV170,0,0,1,ion21Coop!$F$42)),1))</f>
        <v/>
      </c>
      <c r="PX170" s="269" t="str">
        <f t="shared" si="289"/>
        <v/>
      </c>
      <c r="PZ170" s="119">
        <f t="shared" si="317"/>
        <v>19</v>
      </c>
      <c r="QA170" s="123" t="str">
        <f t="shared" si="338"/>
        <v/>
      </c>
      <c r="QB170" s="123">
        <v>165</v>
      </c>
      <c r="QC170" s="423"/>
      <c r="QD170" s="423"/>
      <c r="QE170" s="423"/>
      <c r="QF170" s="423"/>
      <c r="QG170" s="421"/>
      <c r="QH170" s="422"/>
      <c r="QI170" s="269" t="str">
        <f t="shared" si="290"/>
        <v/>
      </c>
      <c r="QJ170" s="180">
        <v>1</v>
      </c>
      <c r="QK170" s="269" t="str">
        <f t="shared" si="291"/>
        <v/>
      </c>
      <c r="QL170" s="180">
        <v>1</v>
      </c>
      <c r="QM170" s="181">
        <v>1</v>
      </c>
      <c r="QN170" s="181">
        <v>1</v>
      </c>
      <c r="QO170" s="183">
        <v>1</v>
      </c>
      <c r="QP170" s="183">
        <v>1</v>
      </c>
      <c r="QQ170" s="183">
        <v>1</v>
      </c>
      <c r="QR170" s="183">
        <v>1</v>
      </c>
      <c r="QS170" s="183">
        <v>1</v>
      </c>
      <c r="QT170" s="183">
        <v>1</v>
      </c>
      <c r="QU170" s="192" t="str">
        <f ca="1">IF(ISBLANK(QG170),"",ROUND(AVERAGE(OFFSET(QL170:QT170,0,0,1,ion21Coop!$F$42)),1))</f>
        <v/>
      </c>
      <c r="QV170" s="269" t="str">
        <f t="shared" si="292"/>
        <v/>
      </c>
      <c r="QX170" s="119">
        <f t="shared" si="318"/>
        <v>20</v>
      </c>
      <c r="QY170" s="123" t="str">
        <f t="shared" si="339"/>
        <v/>
      </c>
      <c r="QZ170" s="123">
        <v>165</v>
      </c>
      <c r="RA170" s="423"/>
      <c r="RB170" s="423"/>
      <c r="RC170" s="423"/>
      <c r="RD170" s="423"/>
      <c r="RE170" s="421"/>
      <c r="RF170" s="422"/>
      <c r="RG170" s="269" t="str">
        <f t="shared" si="293"/>
        <v/>
      </c>
      <c r="RH170" s="180">
        <v>1</v>
      </c>
      <c r="RI170" s="269" t="str">
        <f t="shared" si="294"/>
        <v/>
      </c>
      <c r="RJ170" s="180">
        <v>1</v>
      </c>
      <c r="RK170" s="181">
        <v>1</v>
      </c>
      <c r="RL170" s="181">
        <v>1</v>
      </c>
      <c r="RM170" s="183">
        <v>1</v>
      </c>
      <c r="RN170" s="183">
        <v>1</v>
      </c>
      <c r="RO170" s="183">
        <v>1</v>
      </c>
      <c r="RP170" s="183">
        <v>1</v>
      </c>
      <c r="RQ170" s="183">
        <v>1</v>
      </c>
      <c r="RR170" s="183">
        <v>1</v>
      </c>
      <c r="RS170" s="192" t="str">
        <f ca="1">IF(ISBLANK(RE170),"",ROUND(AVERAGE(OFFSET(RJ170:RR170,0,0,1,ion21Coop!$F$42)),1))</f>
        <v/>
      </c>
      <c r="RT170" s="269" t="str">
        <f t="shared" si="295"/>
        <v/>
      </c>
      <c r="RV170" s="119">
        <f t="shared" si="319"/>
        <v>21</v>
      </c>
      <c r="RW170" s="123" t="str">
        <f t="shared" si="340"/>
        <v/>
      </c>
      <c r="RX170" s="123">
        <v>165</v>
      </c>
      <c r="RY170" s="423"/>
      <c r="RZ170" s="423"/>
      <c r="SA170" s="423"/>
      <c r="SB170" s="423"/>
      <c r="SC170" s="421"/>
      <c r="SD170" s="422"/>
      <c r="SE170" s="269" t="str">
        <f t="shared" si="296"/>
        <v/>
      </c>
      <c r="SF170" s="180">
        <v>1</v>
      </c>
      <c r="SG170" s="269" t="str">
        <f t="shared" si="297"/>
        <v/>
      </c>
      <c r="SH170" s="180">
        <v>1</v>
      </c>
      <c r="SI170" s="181">
        <v>1</v>
      </c>
      <c r="SJ170" s="181">
        <v>1</v>
      </c>
      <c r="SK170" s="183">
        <v>1</v>
      </c>
      <c r="SL170" s="183">
        <v>1</v>
      </c>
      <c r="SM170" s="183">
        <v>1</v>
      </c>
      <c r="SN170" s="183">
        <v>1</v>
      </c>
      <c r="SO170" s="183">
        <v>1</v>
      </c>
      <c r="SP170" s="183">
        <v>1</v>
      </c>
      <c r="SQ170" s="192" t="str">
        <f ca="1">IF(ISBLANK(SC170),"",ROUND(AVERAGE(OFFSET(SH170:SP170,0,0,1,ion21Coop!$F$42)),1))</f>
        <v/>
      </c>
      <c r="SR170" s="269" t="str">
        <f t="shared" si="298"/>
        <v/>
      </c>
      <c r="ST170" s="565"/>
      <c r="SU170" s="565"/>
      <c r="SV170" s="566"/>
      <c r="SW170" s="567"/>
      <c r="SX170" s="565"/>
      <c r="SY170" s="566"/>
      <c r="SZ170" s="568"/>
      <c r="TA170" s="567"/>
      <c r="TB170" s="553"/>
    </row>
    <row r="171" spans="10:522" x14ac:dyDescent="0.3">
      <c r="J171" s="119">
        <f t="shared" si="299"/>
        <v>1</v>
      </c>
      <c r="K171" s="123" t="str">
        <f t="shared" si="320"/>
        <v>YaJo</v>
      </c>
      <c r="L171" s="123">
        <v>166</v>
      </c>
      <c r="M171" s="351"/>
      <c r="N171" s="351"/>
      <c r="O171" s="351"/>
      <c r="P171" s="351"/>
      <c r="Q171" s="369"/>
      <c r="R171" s="370"/>
      <c r="S171" s="269" t="str">
        <f t="shared" si="236"/>
        <v/>
      </c>
      <c r="T171" s="180">
        <v>1</v>
      </c>
      <c r="U171" s="269" t="str">
        <f t="shared" si="237"/>
        <v/>
      </c>
      <c r="V171" s="180">
        <v>1</v>
      </c>
      <c r="W171" s="181">
        <v>1</v>
      </c>
      <c r="X171" s="181">
        <v>1</v>
      </c>
      <c r="Y171" s="183">
        <v>1</v>
      </c>
      <c r="Z171" s="183">
        <v>1</v>
      </c>
      <c r="AA171" s="183">
        <v>1</v>
      </c>
      <c r="AB171" s="183">
        <v>1</v>
      </c>
      <c r="AC171" s="183">
        <v>1</v>
      </c>
      <c r="AD171" s="183">
        <v>1</v>
      </c>
      <c r="AE171" s="192" t="str">
        <f ca="1">IF(ISBLANK(Q171),"",ROUND(AVERAGE(OFFSET(V171:AD171,0,0,1,ion21Coop!$F$42)),1))</f>
        <v/>
      </c>
      <c r="AF171" s="269" t="str">
        <f t="shared" si="238"/>
        <v/>
      </c>
      <c r="AH171" s="119">
        <f t="shared" si="300"/>
        <v>2</v>
      </c>
      <c r="AI171" s="123" t="str">
        <f t="shared" si="321"/>
        <v>GeLo</v>
      </c>
      <c r="AJ171" s="123">
        <v>166</v>
      </c>
      <c r="AK171" s="351"/>
      <c r="AL171" s="351"/>
      <c r="AM171" s="351"/>
      <c r="AN171" s="351"/>
      <c r="AO171" s="369"/>
      <c r="AP171" s="370"/>
      <c r="AQ171" s="269" t="str">
        <f t="shared" si="239"/>
        <v/>
      </c>
      <c r="AR171" s="180">
        <v>1</v>
      </c>
      <c r="AS171" s="269" t="str">
        <f t="shared" si="240"/>
        <v/>
      </c>
      <c r="AT171" s="180">
        <v>1</v>
      </c>
      <c r="AU171" s="181">
        <v>1</v>
      </c>
      <c r="AV171" s="181">
        <v>1</v>
      </c>
      <c r="AW171" s="183">
        <v>1</v>
      </c>
      <c r="AX171" s="183">
        <v>1</v>
      </c>
      <c r="AY171" s="183">
        <v>1</v>
      </c>
      <c r="AZ171" s="183">
        <v>1</v>
      </c>
      <c r="BA171" s="183">
        <v>1</v>
      </c>
      <c r="BB171" s="183">
        <v>1</v>
      </c>
      <c r="BC171" s="192" t="str">
        <f ca="1">IF(ISBLANK(AO171),"",ROUND(AVERAGE(OFFSET(AT171:BB171,0,0,1,ion21Coop!$F$42)),1))</f>
        <v/>
      </c>
      <c r="BD171" s="269" t="str">
        <f t="shared" si="241"/>
        <v/>
      </c>
      <c r="BF171" s="119">
        <f t="shared" si="301"/>
        <v>3</v>
      </c>
      <c r="BG171" s="123" t="str">
        <f t="shared" si="322"/>
        <v>MiDo</v>
      </c>
      <c r="BH171" s="123">
        <v>166</v>
      </c>
      <c r="BI171" s="351"/>
      <c r="BJ171" s="351"/>
      <c r="BK171" s="351"/>
      <c r="BL171" s="351"/>
      <c r="BM171" s="369"/>
      <c r="BN171" s="370"/>
      <c r="BO171" s="269" t="str">
        <f t="shared" si="242"/>
        <v/>
      </c>
      <c r="BP171" s="180">
        <v>1</v>
      </c>
      <c r="BQ171" s="269" t="str">
        <f t="shared" si="243"/>
        <v/>
      </c>
      <c r="BR171" s="180">
        <v>1</v>
      </c>
      <c r="BS171" s="181">
        <v>1</v>
      </c>
      <c r="BT171" s="181">
        <v>1</v>
      </c>
      <c r="BU171" s="183">
        <v>1</v>
      </c>
      <c r="BV171" s="183">
        <v>1</v>
      </c>
      <c r="BW171" s="183">
        <v>1</v>
      </c>
      <c r="BX171" s="183">
        <v>1</v>
      </c>
      <c r="BY171" s="183">
        <v>1</v>
      </c>
      <c r="BZ171" s="183">
        <v>1</v>
      </c>
      <c r="CA171" s="192" t="str">
        <f ca="1">IF(ISBLANK(BM171),"",ROUND(AVERAGE(OFFSET(BR171:BZ171,0,0,1,ion21Coop!$F$42)),1))</f>
        <v/>
      </c>
      <c r="CB171" s="269" t="str">
        <f t="shared" si="244"/>
        <v/>
      </c>
      <c r="CD171" s="119">
        <f t="shared" si="302"/>
        <v>4</v>
      </c>
      <c r="CE171" s="123" t="str">
        <f t="shared" si="323"/>
        <v>EmNi</v>
      </c>
      <c r="CF171" s="123">
        <v>166</v>
      </c>
      <c r="CG171" s="351"/>
      <c r="CH171" s="351"/>
      <c r="CI171" s="351"/>
      <c r="CJ171" s="351"/>
      <c r="CK171" s="369"/>
      <c r="CL171" s="370"/>
      <c r="CM171" s="269" t="str">
        <f t="shared" si="245"/>
        <v/>
      </c>
      <c r="CN171" s="180">
        <v>1</v>
      </c>
      <c r="CO171" s="269" t="str">
        <f t="shared" si="246"/>
        <v/>
      </c>
      <c r="CP171" s="180">
        <v>1</v>
      </c>
      <c r="CQ171" s="181">
        <v>1</v>
      </c>
      <c r="CR171" s="181">
        <v>1</v>
      </c>
      <c r="CS171" s="183">
        <v>1</v>
      </c>
      <c r="CT171" s="183">
        <v>1</v>
      </c>
      <c r="CU171" s="183">
        <v>1</v>
      </c>
      <c r="CV171" s="183">
        <v>1</v>
      </c>
      <c r="CW171" s="183">
        <v>1</v>
      </c>
      <c r="CX171" s="183">
        <v>1</v>
      </c>
      <c r="CY171" s="192" t="str">
        <f ca="1">IF(ISBLANK(CK171),"",ROUND(AVERAGE(OFFSET(CP171:CX171,0,0,1,ion21Coop!$F$42)),1))</f>
        <v/>
      </c>
      <c r="CZ171" s="269" t="str">
        <f t="shared" si="247"/>
        <v/>
      </c>
      <c r="DB171" s="119">
        <f t="shared" si="303"/>
        <v>5</v>
      </c>
      <c r="DC171" s="123" t="str">
        <f t="shared" si="324"/>
        <v>HeJe</v>
      </c>
      <c r="DD171" s="123">
        <v>166</v>
      </c>
      <c r="DE171" s="423"/>
      <c r="DF171" s="423"/>
      <c r="DG171" s="423"/>
      <c r="DH171" s="423"/>
      <c r="DI171" s="421"/>
      <c r="DJ171" s="422"/>
      <c r="DK171" s="269" t="str">
        <f t="shared" si="248"/>
        <v/>
      </c>
      <c r="DL171" s="180">
        <v>1</v>
      </c>
      <c r="DM171" s="269" t="str">
        <f t="shared" si="249"/>
        <v/>
      </c>
      <c r="DN171" s="180">
        <v>1</v>
      </c>
      <c r="DO171" s="181">
        <v>1</v>
      </c>
      <c r="DP171" s="181">
        <v>1</v>
      </c>
      <c r="DQ171" s="183">
        <v>1</v>
      </c>
      <c r="DR171" s="183">
        <v>1</v>
      </c>
      <c r="DS171" s="183">
        <v>1</v>
      </c>
      <c r="DT171" s="183">
        <v>1</v>
      </c>
      <c r="DU171" s="183">
        <v>1</v>
      </c>
      <c r="DV171" s="183">
        <v>1</v>
      </c>
      <c r="DW171" s="192" t="str">
        <f ca="1">IF(ISBLANK(DI171),"",ROUND(AVERAGE(OFFSET(DN171:DV171,0,0,1,ion21Coop!$F$42)),1))</f>
        <v/>
      </c>
      <c r="DX171" s="269" t="str">
        <f t="shared" si="250"/>
        <v/>
      </c>
      <c r="DZ171" s="119">
        <f t="shared" si="304"/>
        <v>6</v>
      </c>
      <c r="EA171" s="123" t="str">
        <f t="shared" si="325"/>
        <v/>
      </c>
      <c r="EB171" s="123">
        <v>166</v>
      </c>
      <c r="EC171" s="423"/>
      <c r="ED171" s="423"/>
      <c r="EE171" s="423"/>
      <c r="EF171" s="423"/>
      <c r="EG171" s="421"/>
      <c r="EH171" s="422"/>
      <c r="EI171" s="269" t="str">
        <f t="shared" si="251"/>
        <v/>
      </c>
      <c r="EJ171" s="180">
        <v>1</v>
      </c>
      <c r="EK171" s="269" t="str">
        <f t="shared" si="252"/>
        <v/>
      </c>
      <c r="EL171" s="180">
        <v>1</v>
      </c>
      <c r="EM171" s="181">
        <v>1</v>
      </c>
      <c r="EN171" s="181">
        <v>1</v>
      </c>
      <c r="EO171" s="183">
        <v>1</v>
      </c>
      <c r="EP171" s="183">
        <v>1</v>
      </c>
      <c r="EQ171" s="183">
        <v>1</v>
      </c>
      <c r="ER171" s="183">
        <v>1</v>
      </c>
      <c r="ES171" s="183">
        <v>1</v>
      </c>
      <c r="ET171" s="183">
        <v>1</v>
      </c>
      <c r="EU171" s="192" t="str">
        <f ca="1">IF(ISBLANK(EG171),"",ROUND(AVERAGE(OFFSET(EL171:ET171,0,0,1,ion21Coop!$F$42)),1))</f>
        <v/>
      </c>
      <c r="EV171" s="269" t="str">
        <f t="shared" si="253"/>
        <v/>
      </c>
      <c r="EX171" s="119">
        <f t="shared" si="305"/>
        <v>7</v>
      </c>
      <c r="EY171" s="123" t="str">
        <f t="shared" si="326"/>
        <v/>
      </c>
      <c r="EZ171" s="123">
        <v>166</v>
      </c>
      <c r="FA171" s="423"/>
      <c r="FB171" s="423"/>
      <c r="FC171" s="423"/>
      <c r="FD171" s="423"/>
      <c r="FE171" s="421"/>
      <c r="FF171" s="422"/>
      <c r="FG171" s="269" t="str">
        <f t="shared" si="254"/>
        <v/>
      </c>
      <c r="FH171" s="180">
        <v>1</v>
      </c>
      <c r="FI171" s="269" t="str">
        <f t="shared" si="255"/>
        <v/>
      </c>
      <c r="FJ171" s="180">
        <v>1</v>
      </c>
      <c r="FK171" s="181">
        <v>1</v>
      </c>
      <c r="FL171" s="181">
        <v>1</v>
      </c>
      <c r="FM171" s="183">
        <v>1</v>
      </c>
      <c r="FN171" s="183">
        <v>1</v>
      </c>
      <c r="FO171" s="183">
        <v>1</v>
      </c>
      <c r="FP171" s="183">
        <v>1</v>
      </c>
      <c r="FQ171" s="183">
        <v>1</v>
      </c>
      <c r="FR171" s="183">
        <v>1</v>
      </c>
      <c r="FS171" s="192" t="str">
        <f ca="1">IF(ISBLANK(FE171),"",ROUND(AVERAGE(OFFSET(FJ171:FR171,0,0,1,ion21Coop!$F$42)),1))</f>
        <v/>
      </c>
      <c r="FT171" s="269" t="str">
        <f t="shared" si="256"/>
        <v/>
      </c>
      <c r="FV171" s="119">
        <f t="shared" si="306"/>
        <v>8</v>
      </c>
      <c r="FW171" s="123" t="str">
        <f t="shared" si="327"/>
        <v/>
      </c>
      <c r="FX171" s="123">
        <v>166</v>
      </c>
      <c r="FY171" s="423"/>
      <c r="FZ171" s="423"/>
      <c r="GA171" s="423"/>
      <c r="GB171" s="423"/>
      <c r="GC171" s="421"/>
      <c r="GD171" s="422"/>
      <c r="GE171" s="269" t="str">
        <f t="shared" si="257"/>
        <v/>
      </c>
      <c r="GF171" s="180">
        <v>1</v>
      </c>
      <c r="GG171" s="269" t="str">
        <f t="shared" si="258"/>
        <v/>
      </c>
      <c r="GH171" s="180">
        <v>1</v>
      </c>
      <c r="GI171" s="181">
        <v>1</v>
      </c>
      <c r="GJ171" s="181">
        <v>1</v>
      </c>
      <c r="GK171" s="183">
        <v>1</v>
      </c>
      <c r="GL171" s="183">
        <v>1</v>
      </c>
      <c r="GM171" s="183">
        <v>1</v>
      </c>
      <c r="GN171" s="183">
        <v>1</v>
      </c>
      <c r="GO171" s="183">
        <v>1</v>
      </c>
      <c r="GP171" s="183">
        <v>1</v>
      </c>
      <c r="GQ171" s="192" t="str">
        <f ca="1">IF(ISBLANK(GC171),"",ROUND(AVERAGE(OFFSET(GH171:GP171,0,0,1,ion21Coop!$F$42)),1))</f>
        <v/>
      </c>
      <c r="GR171" s="269" t="str">
        <f t="shared" si="259"/>
        <v/>
      </c>
      <c r="GT171" s="119">
        <f t="shared" si="307"/>
        <v>9</v>
      </c>
      <c r="GU171" s="123" t="str">
        <f t="shared" si="328"/>
        <v/>
      </c>
      <c r="GV171" s="123">
        <v>166</v>
      </c>
      <c r="GW171" s="423"/>
      <c r="GX171" s="423"/>
      <c r="GY171" s="423"/>
      <c r="GZ171" s="423"/>
      <c r="HA171" s="421"/>
      <c r="HB171" s="422"/>
      <c r="HC171" s="269" t="str">
        <f t="shared" si="260"/>
        <v/>
      </c>
      <c r="HD171" s="180">
        <v>1</v>
      </c>
      <c r="HE171" s="269" t="str">
        <f t="shared" si="261"/>
        <v/>
      </c>
      <c r="HF171" s="180">
        <v>1</v>
      </c>
      <c r="HG171" s="181">
        <v>1</v>
      </c>
      <c r="HH171" s="181">
        <v>1</v>
      </c>
      <c r="HI171" s="183">
        <v>1</v>
      </c>
      <c r="HJ171" s="183">
        <v>1</v>
      </c>
      <c r="HK171" s="183">
        <v>1</v>
      </c>
      <c r="HL171" s="183">
        <v>1</v>
      </c>
      <c r="HM171" s="183">
        <v>1</v>
      </c>
      <c r="HN171" s="183">
        <v>1</v>
      </c>
      <c r="HO171" s="192" t="str">
        <f ca="1">IF(ISBLANK(HA171),"",ROUND(AVERAGE(OFFSET(HF171:HN171,0,0,1,ion21Coop!$F$42)),1))</f>
        <v/>
      </c>
      <c r="HP171" s="269" t="str">
        <f t="shared" si="262"/>
        <v/>
      </c>
      <c r="HR171" s="119">
        <f t="shared" si="308"/>
        <v>10</v>
      </c>
      <c r="HS171" s="123" t="str">
        <f t="shared" si="329"/>
        <v/>
      </c>
      <c r="HT171" s="123">
        <v>166</v>
      </c>
      <c r="HU171" s="423"/>
      <c r="HV171" s="423"/>
      <c r="HW171" s="423"/>
      <c r="HX171" s="423"/>
      <c r="HY171" s="421"/>
      <c r="HZ171" s="422"/>
      <c r="IA171" s="269" t="str">
        <f t="shared" si="263"/>
        <v/>
      </c>
      <c r="IB171" s="180">
        <v>1</v>
      </c>
      <c r="IC171" s="269" t="str">
        <f t="shared" si="264"/>
        <v/>
      </c>
      <c r="ID171" s="180">
        <v>1</v>
      </c>
      <c r="IE171" s="181">
        <v>1</v>
      </c>
      <c r="IF171" s="181">
        <v>1</v>
      </c>
      <c r="IG171" s="183">
        <v>1</v>
      </c>
      <c r="IH171" s="183">
        <v>1</v>
      </c>
      <c r="II171" s="183">
        <v>1</v>
      </c>
      <c r="IJ171" s="183">
        <v>1</v>
      </c>
      <c r="IK171" s="183">
        <v>1</v>
      </c>
      <c r="IL171" s="183">
        <v>1</v>
      </c>
      <c r="IM171" s="192" t="str">
        <f ca="1">IF(ISBLANK(HY171),"",ROUND(AVERAGE(OFFSET(ID171:IL171,0,0,1,ion21Coop!$F$42)),1))</f>
        <v/>
      </c>
      <c r="IN171" s="269" t="str">
        <f t="shared" si="265"/>
        <v/>
      </c>
      <c r="IP171" s="119">
        <f t="shared" si="309"/>
        <v>11</v>
      </c>
      <c r="IQ171" s="123" t="str">
        <f t="shared" si="330"/>
        <v/>
      </c>
      <c r="IR171" s="123">
        <v>166</v>
      </c>
      <c r="IS171" s="423"/>
      <c r="IT171" s="423"/>
      <c r="IU171" s="423"/>
      <c r="IV171" s="423"/>
      <c r="IW171" s="421"/>
      <c r="IX171" s="422"/>
      <c r="IY171" s="269" t="str">
        <f t="shared" si="266"/>
        <v/>
      </c>
      <c r="IZ171" s="180">
        <v>1</v>
      </c>
      <c r="JA171" s="269" t="str">
        <f t="shared" si="267"/>
        <v/>
      </c>
      <c r="JB171" s="180">
        <v>1</v>
      </c>
      <c r="JC171" s="181">
        <v>1</v>
      </c>
      <c r="JD171" s="181">
        <v>1</v>
      </c>
      <c r="JE171" s="183">
        <v>1</v>
      </c>
      <c r="JF171" s="183">
        <v>1</v>
      </c>
      <c r="JG171" s="183">
        <v>1</v>
      </c>
      <c r="JH171" s="183">
        <v>1</v>
      </c>
      <c r="JI171" s="183">
        <v>1</v>
      </c>
      <c r="JJ171" s="183">
        <v>1</v>
      </c>
      <c r="JK171" s="192" t="str">
        <f ca="1">IF(ISBLANK(IW171),"",ROUND(AVERAGE(OFFSET(JB171:JJ171,0,0,1,ion21Coop!$F$42)),1))</f>
        <v/>
      </c>
      <c r="JL171" s="269" t="str">
        <f t="shared" si="268"/>
        <v/>
      </c>
      <c r="JN171" s="119">
        <f t="shared" si="310"/>
        <v>12</v>
      </c>
      <c r="JO171" s="123" t="str">
        <f t="shared" si="331"/>
        <v/>
      </c>
      <c r="JP171" s="123">
        <v>166</v>
      </c>
      <c r="JQ171" s="423"/>
      <c r="JR171" s="423"/>
      <c r="JS171" s="423"/>
      <c r="JT171" s="423"/>
      <c r="JU171" s="421"/>
      <c r="JV171" s="422"/>
      <c r="JW171" s="269" t="str">
        <f t="shared" si="269"/>
        <v/>
      </c>
      <c r="JX171" s="180">
        <v>1</v>
      </c>
      <c r="JY171" s="269" t="str">
        <f t="shared" si="270"/>
        <v/>
      </c>
      <c r="JZ171" s="180">
        <v>1</v>
      </c>
      <c r="KA171" s="181">
        <v>1</v>
      </c>
      <c r="KB171" s="181">
        <v>1</v>
      </c>
      <c r="KC171" s="183">
        <v>1</v>
      </c>
      <c r="KD171" s="183">
        <v>1</v>
      </c>
      <c r="KE171" s="183">
        <v>1</v>
      </c>
      <c r="KF171" s="183">
        <v>1</v>
      </c>
      <c r="KG171" s="183">
        <v>1</v>
      </c>
      <c r="KH171" s="183">
        <v>1</v>
      </c>
      <c r="KI171" s="192" t="str">
        <f ca="1">IF(ISBLANK(JU171),"",ROUND(AVERAGE(OFFSET(JZ171:KH171,0,0,1,ion21Coop!$F$42)),1))</f>
        <v/>
      </c>
      <c r="KJ171" s="269" t="str">
        <f t="shared" si="271"/>
        <v/>
      </c>
      <c r="KL171" s="119">
        <f t="shared" si="311"/>
        <v>13</v>
      </c>
      <c r="KM171" s="123" t="str">
        <f t="shared" si="332"/>
        <v/>
      </c>
      <c r="KN171" s="123">
        <v>166</v>
      </c>
      <c r="KO171" s="423"/>
      <c r="KP171" s="423"/>
      <c r="KQ171" s="423"/>
      <c r="KR171" s="423"/>
      <c r="KS171" s="421"/>
      <c r="KT171" s="422"/>
      <c r="KU171" s="269" t="str">
        <f t="shared" si="272"/>
        <v/>
      </c>
      <c r="KV171" s="180">
        <v>1</v>
      </c>
      <c r="KW171" s="269" t="str">
        <f t="shared" si="273"/>
        <v/>
      </c>
      <c r="KX171" s="180">
        <v>1</v>
      </c>
      <c r="KY171" s="181">
        <v>1</v>
      </c>
      <c r="KZ171" s="181">
        <v>1</v>
      </c>
      <c r="LA171" s="183">
        <v>1</v>
      </c>
      <c r="LB171" s="183">
        <v>1</v>
      </c>
      <c r="LC171" s="183">
        <v>1</v>
      </c>
      <c r="LD171" s="183">
        <v>1</v>
      </c>
      <c r="LE171" s="183">
        <v>1</v>
      </c>
      <c r="LF171" s="183">
        <v>1</v>
      </c>
      <c r="LG171" s="192" t="str">
        <f ca="1">IF(ISBLANK(KS171),"",ROUND(AVERAGE(OFFSET(KX171:LF171,0,0,1,ion21Coop!$F$42)),1))</f>
        <v/>
      </c>
      <c r="LH171" s="269" t="str">
        <f t="shared" si="274"/>
        <v/>
      </c>
      <c r="LJ171" s="119">
        <f t="shared" si="312"/>
        <v>14</v>
      </c>
      <c r="LK171" s="123" t="str">
        <f t="shared" si="333"/>
        <v/>
      </c>
      <c r="LL171" s="123">
        <v>166</v>
      </c>
      <c r="LM171" s="423"/>
      <c r="LN171" s="423"/>
      <c r="LO171" s="423"/>
      <c r="LP171" s="423"/>
      <c r="LQ171" s="421"/>
      <c r="LR171" s="422"/>
      <c r="LS171" s="269" t="str">
        <f t="shared" si="275"/>
        <v/>
      </c>
      <c r="LT171" s="180">
        <v>1</v>
      </c>
      <c r="LU171" s="269" t="str">
        <f t="shared" si="276"/>
        <v/>
      </c>
      <c r="LV171" s="180">
        <v>1</v>
      </c>
      <c r="LW171" s="181">
        <v>1</v>
      </c>
      <c r="LX171" s="181">
        <v>1</v>
      </c>
      <c r="LY171" s="183">
        <v>1</v>
      </c>
      <c r="LZ171" s="183">
        <v>1</v>
      </c>
      <c r="MA171" s="183">
        <v>1</v>
      </c>
      <c r="MB171" s="183">
        <v>1</v>
      </c>
      <c r="MC171" s="183">
        <v>1</v>
      </c>
      <c r="MD171" s="183">
        <v>1</v>
      </c>
      <c r="ME171" s="192" t="str">
        <f ca="1">IF(ISBLANK(LQ171),"",ROUND(AVERAGE(OFFSET(LV171:MD171,0,0,1,ion21Coop!$F$42)),1))</f>
        <v/>
      </c>
      <c r="MF171" s="269" t="str">
        <f t="shared" si="277"/>
        <v/>
      </c>
      <c r="MH171" s="119">
        <f t="shared" si="313"/>
        <v>15</v>
      </c>
      <c r="MI171" s="123" t="str">
        <f t="shared" si="334"/>
        <v/>
      </c>
      <c r="MJ171" s="123">
        <v>166</v>
      </c>
      <c r="MK171" s="423"/>
      <c r="ML171" s="423"/>
      <c r="MM171" s="423"/>
      <c r="MN171" s="423"/>
      <c r="MO171" s="421"/>
      <c r="MP171" s="422"/>
      <c r="MQ171" s="269" t="str">
        <f t="shared" si="278"/>
        <v/>
      </c>
      <c r="MR171" s="180">
        <v>1</v>
      </c>
      <c r="MS171" s="269" t="str">
        <f t="shared" si="279"/>
        <v/>
      </c>
      <c r="MT171" s="180">
        <v>1</v>
      </c>
      <c r="MU171" s="181">
        <v>1</v>
      </c>
      <c r="MV171" s="181">
        <v>1</v>
      </c>
      <c r="MW171" s="183">
        <v>1</v>
      </c>
      <c r="MX171" s="183">
        <v>1</v>
      </c>
      <c r="MY171" s="183">
        <v>1</v>
      </c>
      <c r="MZ171" s="183">
        <v>1</v>
      </c>
      <c r="NA171" s="183">
        <v>1</v>
      </c>
      <c r="NB171" s="183">
        <v>1</v>
      </c>
      <c r="NC171" s="192" t="str">
        <f ca="1">IF(ISBLANK(MO171),"",ROUND(AVERAGE(OFFSET(MT171:NB171,0,0,1,ion21Coop!$F$42)),1))</f>
        <v/>
      </c>
      <c r="ND171" s="269" t="str">
        <f t="shared" si="280"/>
        <v/>
      </c>
      <c r="NF171" s="119">
        <f t="shared" si="314"/>
        <v>16</v>
      </c>
      <c r="NG171" s="123" t="str">
        <f t="shared" si="335"/>
        <v/>
      </c>
      <c r="NH171" s="123">
        <v>166</v>
      </c>
      <c r="NI171" s="423"/>
      <c r="NJ171" s="423"/>
      <c r="NK171" s="423"/>
      <c r="NL171" s="423"/>
      <c r="NM171" s="421"/>
      <c r="NN171" s="422"/>
      <c r="NO171" s="269" t="str">
        <f t="shared" si="281"/>
        <v/>
      </c>
      <c r="NP171" s="180">
        <v>1</v>
      </c>
      <c r="NQ171" s="269" t="str">
        <f t="shared" si="282"/>
        <v/>
      </c>
      <c r="NR171" s="180">
        <v>1</v>
      </c>
      <c r="NS171" s="181">
        <v>1</v>
      </c>
      <c r="NT171" s="181">
        <v>1</v>
      </c>
      <c r="NU171" s="183">
        <v>1</v>
      </c>
      <c r="NV171" s="183">
        <v>1</v>
      </c>
      <c r="NW171" s="183">
        <v>1</v>
      </c>
      <c r="NX171" s="183">
        <v>1</v>
      </c>
      <c r="NY171" s="183">
        <v>1</v>
      </c>
      <c r="NZ171" s="183">
        <v>1</v>
      </c>
      <c r="OA171" s="192" t="str">
        <f ca="1">IF(ISBLANK(NM171),"",ROUND(AVERAGE(OFFSET(NR171:NZ171,0,0,1,ion21Coop!$F$42)),1))</f>
        <v/>
      </c>
      <c r="OB171" s="269" t="str">
        <f t="shared" si="283"/>
        <v/>
      </c>
      <c r="OD171" s="119">
        <f t="shared" si="315"/>
        <v>17</v>
      </c>
      <c r="OE171" s="123" t="str">
        <f t="shared" si="336"/>
        <v/>
      </c>
      <c r="OF171" s="123">
        <v>166</v>
      </c>
      <c r="OG171" s="423"/>
      <c r="OH171" s="423"/>
      <c r="OI171" s="423"/>
      <c r="OJ171" s="423"/>
      <c r="OK171" s="421"/>
      <c r="OL171" s="422"/>
      <c r="OM171" s="269" t="str">
        <f t="shared" si="284"/>
        <v/>
      </c>
      <c r="ON171" s="180">
        <v>1</v>
      </c>
      <c r="OO171" s="269" t="str">
        <f t="shared" si="285"/>
        <v/>
      </c>
      <c r="OP171" s="180">
        <v>1</v>
      </c>
      <c r="OQ171" s="181">
        <v>1</v>
      </c>
      <c r="OR171" s="181">
        <v>1</v>
      </c>
      <c r="OS171" s="183">
        <v>1</v>
      </c>
      <c r="OT171" s="183">
        <v>1</v>
      </c>
      <c r="OU171" s="183">
        <v>1</v>
      </c>
      <c r="OV171" s="183">
        <v>1</v>
      </c>
      <c r="OW171" s="183">
        <v>1</v>
      </c>
      <c r="OX171" s="183">
        <v>1</v>
      </c>
      <c r="OY171" s="192" t="str">
        <f ca="1">IF(ISBLANK(OK171),"",ROUND(AVERAGE(OFFSET(OP171:OX171,0,0,1,ion21Coop!$F$42)),1))</f>
        <v/>
      </c>
      <c r="OZ171" s="269" t="str">
        <f t="shared" si="286"/>
        <v/>
      </c>
      <c r="PB171" s="119">
        <f t="shared" si="316"/>
        <v>18</v>
      </c>
      <c r="PC171" s="123" t="str">
        <f t="shared" si="337"/>
        <v/>
      </c>
      <c r="PD171" s="123">
        <v>166</v>
      </c>
      <c r="PE171" s="423"/>
      <c r="PF171" s="423"/>
      <c r="PG171" s="423"/>
      <c r="PH171" s="423"/>
      <c r="PI171" s="421"/>
      <c r="PJ171" s="422"/>
      <c r="PK171" s="269" t="str">
        <f t="shared" si="287"/>
        <v/>
      </c>
      <c r="PL171" s="180">
        <v>1</v>
      </c>
      <c r="PM171" s="269" t="str">
        <f t="shared" si="288"/>
        <v/>
      </c>
      <c r="PN171" s="180">
        <v>1</v>
      </c>
      <c r="PO171" s="181">
        <v>1</v>
      </c>
      <c r="PP171" s="181">
        <v>1</v>
      </c>
      <c r="PQ171" s="183">
        <v>1</v>
      </c>
      <c r="PR171" s="183">
        <v>1</v>
      </c>
      <c r="PS171" s="183">
        <v>1</v>
      </c>
      <c r="PT171" s="183">
        <v>1</v>
      </c>
      <c r="PU171" s="183">
        <v>1</v>
      </c>
      <c r="PV171" s="183">
        <v>1</v>
      </c>
      <c r="PW171" s="192" t="str">
        <f ca="1">IF(ISBLANK(PI171),"",ROUND(AVERAGE(OFFSET(PN171:PV171,0,0,1,ion21Coop!$F$42)),1))</f>
        <v/>
      </c>
      <c r="PX171" s="269" t="str">
        <f t="shared" si="289"/>
        <v/>
      </c>
      <c r="PZ171" s="119">
        <f t="shared" si="317"/>
        <v>19</v>
      </c>
      <c r="QA171" s="123" t="str">
        <f t="shared" si="338"/>
        <v/>
      </c>
      <c r="QB171" s="123">
        <v>166</v>
      </c>
      <c r="QC171" s="423"/>
      <c r="QD171" s="423"/>
      <c r="QE171" s="423"/>
      <c r="QF171" s="423"/>
      <c r="QG171" s="421"/>
      <c r="QH171" s="422"/>
      <c r="QI171" s="269" t="str">
        <f t="shared" si="290"/>
        <v/>
      </c>
      <c r="QJ171" s="180">
        <v>1</v>
      </c>
      <c r="QK171" s="269" t="str">
        <f t="shared" si="291"/>
        <v/>
      </c>
      <c r="QL171" s="180">
        <v>1</v>
      </c>
      <c r="QM171" s="181">
        <v>1</v>
      </c>
      <c r="QN171" s="181">
        <v>1</v>
      </c>
      <c r="QO171" s="183">
        <v>1</v>
      </c>
      <c r="QP171" s="183">
        <v>1</v>
      </c>
      <c r="QQ171" s="183">
        <v>1</v>
      </c>
      <c r="QR171" s="183">
        <v>1</v>
      </c>
      <c r="QS171" s="183">
        <v>1</v>
      </c>
      <c r="QT171" s="183">
        <v>1</v>
      </c>
      <c r="QU171" s="192" t="str">
        <f ca="1">IF(ISBLANK(QG171),"",ROUND(AVERAGE(OFFSET(QL171:QT171,0,0,1,ion21Coop!$F$42)),1))</f>
        <v/>
      </c>
      <c r="QV171" s="269" t="str">
        <f t="shared" si="292"/>
        <v/>
      </c>
      <c r="QX171" s="119">
        <f t="shared" si="318"/>
        <v>20</v>
      </c>
      <c r="QY171" s="123" t="str">
        <f t="shared" si="339"/>
        <v/>
      </c>
      <c r="QZ171" s="123">
        <v>166</v>
      </c>
      <c r="RA171" s="423"/>
      <c r="RB171" s="423"/>
      <c r="RC171" s="423"/>
      <c r="RD171" s="423"/>
      <c r="RE171" s="421"/>
      <c r="RF171" s="422"/>
      <c r="RG171" s="269" t="str">
        <f t="shared" si="293"/>
        <v/>
      </c>
      <c r="RH171" s="180">
        <v>1</v>
      </c>
      <c r="RI171" s="269" t="str">
        <f t="shared" si="294"/>
        <v/>
      </c>
      <c r="RJ171" s="180">
        <v>1</v>
      </c>
      <c r="RK171" s="181">
        <v>1</v>
      </c>
      <c r="RL171" s="181">
        <v>1</v>
      </c>
      <c r="RM171" s="183">
        <v>1</v>
      </c>
      <c r="RN171" s="183">
        <v>1</v>
      </c>
      <c r="RO171" s="183">
        <v>1</v>
      </c>
      <c r="RP171" s="183">
        <v>1</v>
      </c>
      <c r="RQ171" s="183">
        <v>1</v>
      </c>
      <c r="RR171" s="183">
        <v>1</v>
      </c>
      <c r="RS171" s="192" t="str">
        <f ca="1">IF(ISBLANK(RE171),"",ROUND(AVERAGE(OFFSET(RJ171:RR171,0,0,1,ion21Coop!$F$42)),1))</f>
        <v/>
      </c>
      <c r="RT171" s="269" t="str">
        <f t="shared" si="295"/>
        <v/>
      </c>
      <c r="RV171" s="119">
        <f t="shared" si="319"/>
        <v>21</v>
      </c>
      <c r="RW171" s="123" t="str">
        <f t="shared" si="340"/>
        <v/>
      </c>
      <c r="RX171" s="123">
        <v>166</v>
      </c>
      <c r="RY171" s="423"/>
      <c r="RZ171" s="423"/>
      <c r="SA171" s="423"/>
      <c r="SB171" s="423"/>
      <c r="SC171" s="421"/>
      <c r="SD171" s="422"/>
      <c r="SE171" s="269" t="str">
        <f t="shared" si="296"/>
        <v/>
      </c>
      <c r="SF171" s="180">
        <v>1</v>
      </c>
      <c r="SG171" s="269" t="str">
        <f t="shared" si="297"/>
        <v/>
      </c>
      <c r="SH171" s="180">
        <v>1</v>
      </c>
      <c r="SI171" s="181">
        <v>1</v>
      </c>
      <c r="SJ171" s="181">
        <v>1</v>
      </c>
      <c r="SK171" s="183">
        <v>1</v>
      </c>
      <c r="SL171" s="183">
        <v>1</v>
      </c>
      <c r="SM171" s="183">
        <v>1</v>
      </c>
      <c r="SN171" s="183">
        <v>1</v>
      </c>
      <c r="SO171" s="183">
        <v>1</v>
      </c>
      <c r="SP171" s="183">
        <v>1</v>
      </c>
      <c r="SQ171" s="192" t="str">
        <f ca="1">IF(ISBLANK(SC171),"",ROUND(AVERAGE(OFFSET(SH171:SP171,0,0,1,ion21Coop!$F$42)),1))</f>
        <v/>
      </c>
      <c r="SR171" s="269" t="str">
        <f t="shared" si="298"/>
        <v/>
      </c>
      <c r="ST171" s="565"/>
      <c r="SU171" s="565"/>
      <c r="SV171" s="566"/>
      <c r="SW171" s="567"/>
      <c r="SX171" s="565"/>
      <c r="SY171" s="566"/>
      <c r="SZ171" s="568"/>
      <c r="TA171" s="567"/>
      <c r="TB171" s="553"/>
    </row>
    <row r="172" spans="10:522" x14ac:dyDescent="0.3">
      <c r="J172" s="119">
        <f t="shared" si="299"/>
        <v>1</v>
      </c>
      <c r="K172" s="123" t="str">
        <f t="shared" si="320"/>
        <v>YaJo</v>
      </c>
      <c r="L172" s="123">
        <v>167</v>
      </c>
      <c r="M172" s="351"/>
      <c r="N172" s="351"/>
      <c r="O172" s="351"/>
      <c r="P172" s="351"/>
      <c r="Q172" s="369"/>
      <c r="R172" s="370"/>
      <c r="S172" s="269" t="str">
        <f t="shared" si="236"/>
        <v/>
      </c>
      <c r="T172" s="180">
        <v>1</v>
      </c>
      <c r="U172" s="269" t="str">
        <f t="shared" si="237"/>
        <v/>
      </c>
      <c r="V172" s="180">
        <v>1</v>
      </c>
      <c r="W172" s="181">
        <v>1</v>
      </c>
      <c r="X172" s="181">
        <v>1</v>
      </c>
      <c r="Y172" s="183">
        <v>1</v>
      </c>
      <c r="Z172" s="183">
        <v>1</v>
      </c>
      <c r="AA172" s="183">
        <v>1</v>
      </c>
      <c r="AB172" s="183">
        <v>1</v>
      </c>
      <c r="AC172" s="183">
        <v>1</v>
      </c>
      <c r="AD172" s="183">
        <v>1</v>
      </c>
      <c r="AE172" s="192" t="str">
        <f ca="1">IF(ISBLANK(Q172),"",ROUND(AVERAGE(OFFSET(V172:AD172,0,0,1,ion21Coop!$F$42)),1))</f>
        <v/>
      </c>
      <c r="AF172" s="269" t="str">
        <f t="shared" si="238"/>
        <v/>
      </c>
      <c r="AH172" s="119">
        <f t="shared" si="300"/>
        <v>2</v>
      </c>
      <c r="AI172" s="123" t="str">
        <f t="shared" si="321"/>
        <v>GeLo</v>
      </c>
      <c r="AJ172" s="123">
        <v>167</v>
      </c>
      <c r="AK172" s="351"/>
      <c r="AL172" s="351"/>
      <c r="AM172" s="351"/>
      <c r="AN172" s="351"/>
      <c r="AO172" s="369"/>
      <c r="AP172" s="370"/>
      <c r="AQ172" s="269" t="str">
        <f t="shared" si="239"/>
        <v/>
      </c>
      <c r="AR172" s="180">
        <v>1</v>
      </c>
      <c r="AS172" s="269" t="str">
        <f t="shared" si="240"/>
        <v/>
      </c>
      <c r="AT172" s="180">
        <v>1</v>
      </c>
      <c r="AU172" s="181">
        <v>1</v>
      </c>
      <c r="AV172" s="181">
        <v>1</v>
      </c>
      <c r="AW172" s="183">
        <v>1</v>
      </c>
      <c r="AX172" s="183">
        <v>1</v>
      </c>
      <c r="AY172" s="183">
        <v>1</v>
      </c>
      <c r="AZ172" s="183">
        <v>1</v>
      </c>
      <c r="BA172" s="183">
        <v>1</v>
      </c>
      <c r="BB172" s="183">
        <v>1</v>
      </c>
      <c r="BC172" s="192" t="str">
        <f ca="1">IF(ISBLANK(AO172),"",ROUND(AVERAGE(OFFSET(AT172:BB172,0,0,1,ion21Coop!$F$42)),1))</f>
        <v/>
      </c>
      <c r="BD172" s="269" t="str">
        <f t="shared" si="241"/>
        <v/>
      </c>
      <c r="BF172" s="119">
        <f t="shared" si="301"/>
        <v>3</v>
      </c>
      <c r="BG172" s="123" t="str">
        <f t="shared" si="322"/>
        <v>MiDo</v>
      </c>
      <c r="BH172" s="123">
        <v>167</v>
      </c>
      <c r="BI172" s="351"/>
      <c r="BJ172" s="351"/>
      <c r="BK172" s="351"/>
      <c r="BL172" s="351"/>
      <c r="BM172" s="369"/>
      <c r="BN172" s="370"/>
      <c r="BO172" s="269" t="str">
        <f t="shared" si="242"/>
        <v/>
      </c>
      <c r="BP172" s="180">
        <v>1</v>
      </c>
      <c r="BQ172" s="269" t="str">
        <f t="shared" si="243"/>
        <v/>
      </c>
      <c r="BR172" s="180">
        <v>1</v>
      </c>
      <c r="BS172" s="181">
        <v>1</v>
      </c>
      <c r="BT172" s="181">
        <v>1</v>
      </c>
      <c r="BU172" s="183">
        <v>1</v>
      </c>
      <c r="BV172" s="183">
        <v>1</v>
      </c>
      <c r="BW172" s="183">
        <v>1</v>
      </c>
      <c r="BX172" s="183">
        <v>1</v>
      </c>
      <c r="BY172" s="183">
        <v>1</v>
      </c>
      <c r="BZ172" s="183">
        <v>1</v>
      </c>
      <c r="CA172" s="192" t="str">
        <f ca="1">IF(ISBLANK(BM172),"",ROUND(AVERAGE(OFFSET(BR172:BZ172,0,0,1,ion21Coop!$F$42)),1))</f>
        <v/>
      </c>
      <c r="CB172" s="269" t="str">
        <f t="shared" si="244"/>
        <v/>
      </c>
      <c r="CD172" s="119">
        <f t="shared" si="302"/>
        <v>4</v>
      </c>
      <c r="CE172" s="123" t="str">
        <f t="shared" si="323"/>
        <v>EmNi</v>
      </c>
      <c r="CF172" s="123">
        <v>167</v>
      </c>
      <c r="CG172" s="351"/>
      <c r="CH172" s="351"/>
      <c r="CI172" s="351"/>
      <c r="CJ172" s="351"/>
      <c r="CK172" s="369"/>
      <c r="CL172" s="370"/>
      <c r="CM172" s="269" t="str">
        <f t="shared" si="245"/>
        <v/>
      </c>
      <c r="CN172" s="180">
        <v>1</v>
      </c>
      <c r="CO172" s="269" t="str">
        <f t="shared" si="246"/>
        <v/>
      </c>
      <c r="CP172" s="180">
        <v>1</v>
      </c>
      <c r="CQ172" s="181">
        <v>1</v>
      </c>
      <c r="CR172" s="181">
        <v>1</v>
      </c>
      <c r="CS172" s="183">
        <v>1</v>
      </c>
      <c r="CT172" s="183">
        <v>1</v>
      </c>
      <c r="CU172" s="183">
        <v>1</v>
      </c>
      <c r="CV172" s="183">
        <v>1</v>
      </c>
      <c r="CW172" s="183">
        <v>1</v>
      </c>
      <c r="CX172" s="183">
        <v>1</v>
      </c>
      <c r="CY172" s="192" t="str">
        <f ca="1">IF(ISBLANK(CK172),"",ROUND(AVERAGE(OFFSET(CP172:CX172,0,0,1,ion21Coop!$F$42)),1))</f>
        <v/>
      </c>
      <c r="CZ172" s="269" t="str">
        <f t="shared" si="247"/>
        <v/>
      </c>
      <c r="DB172" s="119">
        <f t="shared" si="303"/>
        <v>5</v>
      </c>
      <c r="DC172" s="123" t="str">
        <f t="shared" si="324"/>
        <v>HeJe</v>
      </c>
      <c r="DD172" s="123">
        <v>167</v>
      </c>
      <c r="DE172" s="423"/>
      <c r="DF172" s="423"/>
      <c r="DG172" s="423"/>
      <c r="DH172" s="423"/>
      <c r="DI172" s="421"/>
      <c r="DJ172" s="422"/>
      <c r="DK172" s="269" t="str">
        <f t="shared" si="248"/>
        <v/>
      </c>
      <c r="DL172" s="180">
        <v>1</v>
      </c>
      <c r="DM172" s="269" t="str">
        <f t="shared" si="249"/>
        <v/>
      </c>
      <c r="DN172" s="180">
        <v>1</v>
      </c>
      <c r="DO172" s="181">
        <v>1</v>
      </c>
      <c r="DP172" s="181">
        <v>1</v>
      </c>
      <c r="DQ172" s="183">
        <v>1</v>
      </c>
      <c r="DR172" s="183">
        <v>1</v>
      </c>
      <c r="DS172" s="183">
        <v>1</v>
      </c>
      <c r="DT172" s="183">
        <v>1</v>
      </c>
      <c r="DU172" s="183">
        <v>1</v>
      </c>
      <c r="DV172" s="183">
        <v>1</v>
      </c>
      <c r="DW172" s="192" t="str">
        <f ca="1">IF(ISBLANK(DI172),"",ROUND(AVERAGE(OFFSET(DN172:DV172,0,0,1,ion21Coop!$F$42)),1))</f>
        <v/>
      </c>
      <c r="DX172" s="269" t="str">
        <f t="shared" si="250"/>
        <v/>
      </c>
      <c r="DZ172" s="119">
        <f t="shared" si="304"/>
        <v>6</v>
      </c>
      <c r="EA172" s="123" t="str">
        <f t="shared" si="325"/>
        <v/>
      </c>
      <c r="EB172" s="123">
        <v>167</v>
      </c>
      <c r="EC172" s="423"/>
      <c r="ED172" s="423"/>
      <c r="EE172" s="423"/>
      <c r="EF172" s="423"/>
      <c r="EG172" s="421"/>
      <c r="EH172" s="422"/>
      <c r="EI172" s="269" t="str">
        <f t="shared" si="251"/>
        <v/>
      </c>
      <c r="EJ172" s="180">
        <v>1</v>
      </c>
      <c r="EK172" s="269" t="str">
        <f t="shared" si="252"/>
        <v/>
      </c>
      <c r="EL172" s="180">
        <v>1</v>
      </c>
      <c r="EM172" s="181">
        <v>1</v>
      </c>
      <c r="EN172" s="181">
        <v>1</v>
      </c>
      <c r="EO172" s="183">
        <v>1</v>
      </c>
      <c r="EP172" s="183">
        <v>1</v>
      </c>
      <c r="EQ172" s="183">
        <v>1</v>
      </c>
      <c r="ER172" s="183">
        <v>1</v>
      </c>
      <c r="ES172" s="183">
        <v>1</v>
      </c>
      <c r="ET172" s="183">
        <v>1</v>
      </c>
      <c r="EU172" s="192" t="str">
        <f ca="1">IF(ISBLANK(EG172),"",ROUND(AVERAGE(OFFSET(EL172:ET172,0,0,1,ion21Coop!$F$42)),1))</f>
        <v/>
      </c>
      <c r="EV172" s="269" t="str">
        <f t="shared" si="253"/>
        <v/>
      </c>
      <c r="EX172" s="119">
        <f t="shared" si="305"/>
        <v>7</v>
      </c>
      <c r="EY172" s="123" t="str">
        <f t="shared" si="326"/>
        <v/>
      </c>
      <c r="EZ172" s="123">
        <v>167</v>
      </c>
      <c r="FA172" s="423"/>
      <c r="FB172" s="423"/>
      <c r="FC172" s="423"/>
      <c r="FD172" s="423"/>
      <c r="FE172" s="421"/>
      <c r="FF172" s="422"/>
      <c r="FG172" s="269" t="str">
        <f t="shared" si="254"/>
        <v/>
      </c>
      <c r="FH172" s="180">
        <v>1</v>
      </c>
      <c r="FI172" s="269" t="str">
        <f t="shared" si="255"/>
        <v/>
      </c>
      <c r="FJ172" s="180">
        <v>1</v>
      </c>
      <c r="FK172" s="181">
        <v>1</v>
      </c>
      <c r="FL172" s="181">
        <v>1</v>
      </c>
      <c r="FM172" s="183">
        <v>1</v>
      </c>
      <c r="FN172" s="183">
        <v>1</v>
      </c>
      <c r="FO172" s="183">
        <v>1</v>
      </c>
      <c r="FP172" s="183">
        <v>1</v>
      </c>
      <c r="FQ172" s="183">
        <v>1</v>
      </c>
      <c r="FR172" s="183">
        <v>1</v>
      </c>
      <c r="FS172" s="192" t="str">
        <f ca="1">IF(ISBLANK(FE172),"",ROUND(AVERAGE(OFFSET(FJ172:FR172,0,0,1,ion21Coop!$F$42)),1))</f>
        <v/>
      </c>
      <c r="FT172" s="269" t="str">
        <f t="shared" si="256"/>
        <v/>
      </c>
      <c r="FV172" s="119">
        <f t="shared" si="306"/>
        <v>8</v>
      </c>
      <c r="FW172" s="123" t="str">
        <f t="shared" si="327"/>
        <v/>
      </c>
      <c r="FX172" s="123">
        <v>167</v>
      </c>
      <c r="FY172" s="423"/>
      <c r="FZ172" s="423"/>
      <c r="GA172" s="423"/>
      <c r="GB172" s="423"/>
      <c r="GC172" s="421"/>
      <c r="GD172" s="422"/>
      <c r="GE172" s="269" t="str">
        <f t="shared" si="257"/>
        <v/>
      </c>
      <c r="GF172" s="180">
        <v>1</v>
      </c>
      <c r="GG172" s="269" t="str">
        <f t="shared" si="258"/>
        <v/>
      </c>
      <c r="GH172" s="180">
        <v>1</v>
      </c>
      <c r="GI172" s="181">
        <v>1</v>
      </c>
      <c r="GJ172" s="181">
        <v>1</v>
      </c>
      <c r="GK172" s="183">
        <v>1</v>
      </c>
      <c r="GL172" s="183">
        <v>1</v>
      </c>
      <c r="GM172" s="183">
        <v>1</v>
      </c>
      <c r="GN172" s="183">
        <v>1</v>
      </c>
      <c r="GO172" s="183">
        <v>1</v>
      </c>
      <c r="GP172" s="183">
        <v>1</v>
      </c>
      <c r="GQ172" s="192" t="str">
        <f ca="1">IF(ISBLANK(GC172),"",ROUND(AVERAGE(OFFSET(GH172:GP172,0,0,1,ion21Coop!$F$42)),1))</f>
        <v/>
      </c>
      <c r="GR172" s="269" t="str">
        <f t="shared" si="259"/>
        <v/>
      </c>
      <c r="GT172" s="119">
        <f t="shared" si="307"/>
        <v>9</v>
      </c>
      <c r="GU172" s="123" t="str">
        <f t="shared" si="328"/>
        <v/>
      </c>
      <c r="GV172" s="123">
        <v>167</v>
      </c>
      <c r="GW172" s="423"/>
      <c r="GX172" s="423"/>
      <c r="GY172" s="423"/>
      <c r="GZ172" s="423"/>
      <c r="HA172" s="421"/>
      <c r="HB172" s="422"/>
      <c r="HC172" s="269" t="str">
        <f t="shared" si="260"/>
        <v/>
      </c>
      <c r="HD172" s="180">
        <v>1</v>
      </c>
      <c r="HE172" s="269" t="str">
        <f t="shared" si="261"/>
        <v/>
      </c>
      <c r="HF172" s="180">
        <v>1</v>
      </c>
      <c r="HG172" s="181">
        <v>1</v>
      </c>
      <c r="HH172" s="181">
        <v>1</v>
      </c>
      <c r="HI172" s="183">
        <v>1</v>
      </c>
      <c r="HJ172" s="183">
        <v>1</v>
      </c>
      <c r="HK172" s="183">
        <v>1</v>
      </c>
      <c r="HL172" s="183">
        <v>1</v>
      </c>
      <c r="HM172" s="183">
        <v>1</v>
      </c>
      <c r="HN172" s="183">
        <v>1</v>
      </c>
      <c r="HO172" s="192" t="str">
        <f ca="1">IF(ISBLANK(HA172),"",ROUND(AVERAGE(OFFSET(HF172:HN172,0,0,1,ion21Coop!$F$42)),1))</f>
        <v/>
      </c>
      <c r="HP172" s="269" t="str">
        <f t="shared" si="262"/>
        <v/>
      </c>
      <c r="HR172" s="119">
        <f t="shared" si="308"/>
        <v>10</v>
      </c>
      <c r="HS172" s="123" t="str">
        <f t="shared" si="329"/>
        <v/>
      </c>
      <c r="HT172" s="123">
        <v>167</v>
      </c>
      <c r="HU172" s="423"/>
      <c r="HV172" s="423"/>
      <c r="HW172" s="423"/>
      <c r="HX172" s="423"/>
      <c r="HY172" s="421"/>
      <c r="HZ172" s="422"/>
      <c r="IA172" s="269" t="str">
        <f t="shared" si="263"/>
        <v/>
      </c>
      <c r="IB172" s="180">
        <v>1</v>
      </c>
      <c r="IC172" s="269" t="str">
        <f t="shared" si="264"/>
        <v/>
      </c>
      <c r="ID172" s="180">
        <v>1</v>
      </c>
      <c r="IE172" s="181">
        <v>1</v>
      </c>
      <c r="IF172" s="181">
        <v>1</v>
      </c>
      <c r="IG172" s="183">
        <v>1</v>
      </c>
      <c r="IH172" s="183">
        <v>1</v>
      </c>
      <c r="II172" s="183">
        <v>1</v>
      </c>
      <c r="IJ172" s="183">
        <v>1</v>
      </c>
      <c r="IK172" s="183">
        <v>1</v>
      </c>
      <c r="IL172" s="183">
        <v>1</v>
      </c>
      <c r="IM172" s="192" t="str">
        <f ca="1">IF(ISBLANK(HY172),"",ROUND(AVERAGE(OFFSET(ID172:IL172,0,0,1,ion21Coop!$F$42)),1))</f>
        <v/>
      </c>
      <c r="IN172" s="269" t="str">
        <f t="shared" si="265"/>
        <v/>
      </c>
      <c r="IP172" s="119">
        <f t="shared" si="309"/>
        <v>11</v>
      </c>
      <c r="IQ172" s="123" t="str">
        <f t="shared" si="330"/>
        <v/>
      </c>
      <c r="IR172" s="123">
        <v>167</v>
      </c>
      <c r="IS172" s="423"/>
      <c r="IT172" s="423"/>
      <c r="IU172" s="423"/>
      <c r="IV172" s="423"/>
      <c r="IW172" s="421"/>
      <c r="IX172" s="422"/>
      <c r="IY172" s="269" t="str">
        <f t="shared" si="266"/>
        <v/>
      </c>
      <c r="IZ172" s="180">
        <v>1</v>
      </c>
      <c r="JA172" s="269" t="str">
        <f t="shared" si="267"/>
        <v/>
      </c>
      <c r="JB172" s="180">
        <v>1</v>
      </c>
      <c r="JC172" s="181">
        <v>1</v>
      </c>
      <c r="JD172" s="181">
        <v>1</v>
      </c>
      <c r="JE172" s="183">
        <v>1</v>
      </c>
      <c r="JF172" s="183">
        <v>1</v>
      </c>
      <c r="JG172" s="183">
        <v>1</v>
      </c>
      <c r="JH172" s="183">
        <v>1</v>
      </c>
      <c r="JI172" s="183">
        <v>1</v>
      </c>
      <c r="JJ172" s="183">
        <v>1</v>
      </c>
      <c r="JK172" s="192" t="str">
        <f ca="1">IF(ISBLANK(IW172),"",ROUND(AVERAGE(OFFSET(JB172:JJ172,0,0,1,ion21Coop!$F$42)),1))</f>
        <v/>
      </c>
      <c r="JL172" s="269" t="str">
        <f t="shared" si="268"/>
        <v/>
      </c>
      <c r="JN172" s="119">
        <f t="shared" si="310"/>
        <v>12</v>
      </c>
      <c r="JO172" s="123" t="str">
        <f t="shared" si="331"/>
        <v/>
      </c>
      <c r="JP172" s="123">
        <v>167</v>
      </c>
      <c r="JQ172" s="423"/>
      <c r="JR172" s="423"/>
      <c r="JS172" s="423"/>
      <c r="JT172" s="423"/>
      <c r="JU172" s="421"/>
      <c r="JV172" s="422"/>
      <c r="JW172" s="269" t="str">
        <f t="shared" si="269"/>
        <v/>
      </c>
      <c r="JX172" s="180">
        <v>1</v>
      </c>
      <c r="JY172" s="269" t="str">
        <f t="shared" si="270"/>
        <v/>
      </c>
      <c r="JZ172" s="180">
        <v>1</v>
      </c>
      <c r="KA172" s="181">
        <v>1</v>
      </c>
      <c r="KB172" s="181">
        <v>1</v>
      </c>
      <c r="KC172" s="183">
        <v>1</v>
      </c>
      <c r="KD172" s="183">
        <v>1</v>
      </c>
      <c r="KE172" s="183">
        <v>1</v>
      </c>
      <c r="KF172" s="183">
        <v>1</v>
      </c>
      <c r="KG172" s="183">
        <v>1</v>
      </c>
      <c r="KH172" s="183">
        <v>1</v>
      </c>
      <c r="KI172" s="192" t="str">
        <f ca="1">IF(ISBLANK(JU172),"",ROUND(AVERAGE(OFFSET(JZ172:KH172,0,0,1,ion21Coop!$F$42)),1))</f>
        <v/>
      </c>
      <c r="KJ172" s="269" t="str">
        <f t="shared" si="271"/>
        <v/>
      </c>
      <c r="KL172" s="119">
        <f t="shared" si="311"/>
        <v>13</v>
      </c>
      <c r="KM172" s="123" t="str">
        <f t="shared" si="332"/>
        <v/>
      </c>
      <c r="KN172" s="123">
        <v>167</v>
      </c>
      <c r="KO172" s="423"/>
      <c r="KP172" s="423"/>
      <c r="KQ172" s="423"/>
      <c r="KR172" s="423"/>
      <c r="KS172" s="421"/>
      <c r="KT172" s="422"/>
      <c r="KU172" s="269" t="str">
        <f t="shared" si="272"/>
        <v/>
      </c>
      <c r="KV172" s="180">
        <v>1</v>
      </c>
      <c r="KW172" s="269" t="str">
        <f t="shared" si="273"/>
        <v/>
      </c>
      <c r="KX172" s="180">
        <v>1</v>
      </c>
      <c r="KY172" s="181">
        <v>1</v>
      </c>
      <c r="KZ172" s="181">
        <v>1</v>
      </c>
      <c r="LA172" s="183">
        <v>1</v>
      </c>
      <c r="LB172" s="183">
        <v>1</v>
      </c>
      <c r="LC172" s="183">
        <v>1</v>
      </c>
      <c r="LD172" s="183">
        <v>1</v>
      </c>
      <c r="LE172" s="183">
        <v>1</v>
      </c>
      <c r="LF172" s="183">
        <v>1</v>
      </c>
      <c r="LG172" s="192" t="str">
        <f ca="1">IF(ISBLANK(KS172),"",ROUND(AVERAGE(OFFSET(KX172:LF172,0,0,1,ion21Coop!$F$42)),1))</f>
        <v/>
      </c>
      <c r="LH172" s="269" t="str">
        <f t="shared" si="274"/>
        <v/>
      </c>
      <c r="LJ172" s="119">
        <f t="shared" si="312"/>
        <v>14</v>
      </c>
      <c r="LK172" s="123" t="str">
        <f t="shared" si="333"/>
        <v/>
      </c>
      <c r="LL172" s="123">
        <v>167</v>
      </c>
      <c r="LM172" s="423"/>
      <c r="LN172" s="423"/>
      <c r="LO172" s="423"/>
      <c r="LP172" s="423"/>
      <c r="LQ172" s="421"/>
      <c r="LR172" s="422"/>
      <c r="LS172" s="269" t="str">
        <f t="shared" si="275"/>
        <v/>
      </c>
      <c r="LT172" s="180">
        <v>1</v>
      </c>
      <c r="LU172" s="269" t="str">
        <f t="shared" si="276"/>
        <v/>
      </c>
      <c r="LV172" s="180">
        <v>1</v>
      </c>
      <c r="LW172" s="181">
        <v>1</v>
      </c>
      <c r="LX172" s="181">
        <v>1</v>
      </c>
      <c r="LY172" s="183">
        <v>1</v>
      </c>
      <c r="LZ172" s="183">
        <v>1</v>
      </c>
      <c r="MA172" s="183">
        <v>1</v>
      </c>
      <c r="MB172" s="183">
        <v>1</v>
      </c>
      <c r="MC172" s="183">
        <v>1</v>
      </c>
      <c r="MD172" s="183">
        <v>1</v>
      </c>
      <c r="ME172" s="192" t="str">
        <f ca="1">IF(ISBLANK(LQ172),"",ROUND(AVERAGE(OFFSET(LV172:MD172,0,0,1,ion21Coop!$F$42)),1))</f>
        <v/>
      </c>
      <c r="MF172" s="269" t="str">
        <f t="shared" si="277"/>
        <v/>
      </c>
      <c r="MH172" s="119">
        <f t="shared" si="313"/>
        <v>15</v>
      </c>
      <c r="MI172" s="123" t="str">
        <f t="shared" si="334"/>
        <v/>
      </c>
      <c r="MJ172" s="123">
        <v>167</v>
      </c>
      <c r="MK172" s="423"/>
      <c r="ML172" s="423"/>
      <c r="MM172" s="423"/>
      <c r="MN172" s="423"/>
      <c r="MO172" s="421"/>
      <c r="MP172" s="422"/>
      <c r="MQ172" s="269" t="str">
        <f t="shared" si="278"/>
        <v/>
      </c>
      <c r="MR172" s="180">
        <v>1</v>
      </c>
      <c r="MS172" s="269" t="str">
        <f t="shared" si="279"/>
        <v/>
      </c>
      <c r="MT172" s="180">
        <v>1</v>
      </c>
      <c r="MU172" s="181">
        <v>1</v>
      </c>
      <c r="MV172" s="181">
        <v>1</v>
      </c>
      <c r="MW172" s="183">
        <v>1</v>
      </c>
      <c r="MX172" s="183">
        <v>1</v>
      </c>
      <c r="MY172" s="183">
        <v>1</v>
      </c>
      <c r="MZ172" s="183">
        <v>1</v>
      </c>
      <c r="NA172" s="183">
        <v>1</v>
      </c>
      <c r="NB172" s="183">
        <v>1</v>
      </c>
      <c r="NC172" s="192" t="str">
        <f ca="1">IF(ISBLANK(MO172),"",ROUND(AVERAGE(OFFSET(MT172:NB172,0,0,1,ion21Coop!$F$42)),1))</f>
        <v/>
      </c>
      <c r="ND172" s="269" t="str">
        <f t="shared" si="280"/>
        <v/>
      </c>
      <c r="NF172" s="119">
        <f t="shared" si="314"/>
        <v>16</v>
      </c>
      <c r="NG172" s="123" t="str">
        <f t="shared" si="335"/>
        <v/>
      </c>
      <c r="NH172" s="123">
        <v>167</v>
      </c>
      <c r="NI172" s="423"/>
      <c r="NJ172" s="423"/>
      <c r="NK172" s="423"/>
      <c r="NL172" s="423"/>
      <c r="NM172" s="421"/>
      <c r="NN172" s="422"/>
      <c r="NO172" s="269" t="str">
        <f t="shared" si="281"/>
        <v/>
      </c>
      <c r="NP172" s="180">
        <v>1</v>
      </c>
      <c r="NQ172" s="269" t="str">
        <f t="shared" si="282"/>
        <v/>
      </c>
      <c r="NR172" s="180">
        <v>1</v>
      </c>
      <c r="NS172" s="181">
        <v>1</v>
      </c>
      <c r="NT172" s="181">
        <v>1</v>
      </c>
      <c r="NU172" s="183">
        <v>1</v>
      </c>
      <c r="NV172" s="183">
        <v>1</v>
      </c>
      <c r="NW172" s="183">
        <v>1</v>
      </c>
      <c r="NX172" s="183">
        <v>1</v>
      </c>
      <c r="NY172" s="183">
        <v>1</v>
      </c>
      <c r="NZ172" s="183">
        <v>1</v>
      </c>
      <c r="OA172" s="192" t="str">
        <f ca="1">IF(ISBLANK(NM172),"",ROUND(AVERAGE(OFFSET(NR172:NZ172,0,0,1,ion21Coop!$F$42)),1))</f>
        <v/>
      </c>
      <c r="OB172" s="269" t="str">
        <f t="shared" si="283"/>
        <v/>
      </c>
      <c r="OD172" s="119">
        <f t="shared" si="315"/>
        <v>17</v>
      </c>
      <c r="OE172" s="123" t="str">
        <f t="shared" si="336"/>
        <v/>
      </c>
      <c r="OF172" s="123">
        <v>167</v>
      </c>
      <c r="OG172" s="423"/>
      <c r="OH172" s="423"/>
      <c r="OI172" s="423"/>
      <c r="OJ172" s="423"/>
      <c r="OK172" s="421"/>
      <c r="OL172" s="422"/>
      <c r="OM172" s="269" t="str">
        <f t="shared" si="284"/>
        <v/>
      </c>
      <c r="ON172" s="180">
        <v>1</v>
      </c>
      <c r="OO172" s="269" t="str">
        <f t="shared" si="285"/>
        <v/>
      </c>
      <c r="OP172" s="180">
        <v>1</v>
      </c>
      <c r="OQ172" s="181">
        <v>1</v>
      </c>
      <c r="OR172" s="181">
        <v>1</v>
      </c>
      <c r="OS172" s="183">
        <v>1</v>
      </c>
      <c r="OT172" s="183">
        <v>1</v>
      </c>
      <c r="OU172" s="183">
        <v>1</v>
      </c>
      <c r="OV172" s="183">
        <v>1</v>
      </c>
      <c r="OW172" s="183">
        <v>1</v>
      </c>
      <c r="OX172" s="183">
        <v>1</v>
      </c>
      <c r="OY172" s="192" t="str">
        <f ca="1">IF(ISBLANK(OK172),"",ROUND(AVERAGE(OFFSET(OP172:OX172,0,0,1,ion21Coop!$F$42)),1))</f>
        <v/>
      </c>
      <c r="OZ172" s="269" t="str">
        <f t="shared" si="286"/>
        <v/>
      </c>
      <c r="PB172" s="119">
        <f t="shared" si="316"/>
        <v>18</v>
      </c>
      <c r="PC172" s="123" t="str">
        <f t="shared" si="337"/>
        <v/>
      </c>
      <c r="PD172" s="123">
        <v>167</v>
      </c>
      <c r="PE172" s="423"/>
      <c r="PF172" s="423"/>
      <c r="PG172" s="423"/>
      <c r="PH172" s="423"/>
      <c r="PI172" s="421"/>
      <c r="PJ172" s="422"/>
      <c r="PK172" s="269" t="str">
        <f t="shared" si="287"/>
        <v/>
      </c>
      <c r="PL172" s="180">
        <v>1</v>
      </c>
      <c r="PM172" s="269" t="str">
        <f t="shared" si="288"/>
        <v/>
      </c>
      <c r="PN172" s="180">
        <v>1</v>
      </c>
      <c r="PO172" s="181">
        <v>1</v>
      </c>
      <c r="PP172" s="181">
        <v>1</v>
      </c>
      <c r="PQ172" s="183">
        <v>1</v>
      </c>
      <c r="PR172" s="183">
        <v>1</v>
      </c>
      <c r="PS172" s="183">
        <v>1</v>
      </c>
      <c r="PT172" s="183">
        <v>1</v>
      </c>
      <c r="PU172" s="183">
        <v>1</v>
      </c>
      <c r="PV172" s="183">
        <v>1</v>
      </c>
      <c r="PW172" s="192" t="str">
        <f ca="1">IF(ISBLANK(PI172),"",ROUND(AVERAGE(OFFSET(PN172:PV172,0,0,1,ion21Coop!$F$42)),1))</f>
        <v/>
      </c>
      <c r="PX172" s="269" t="str">
        <f t="shared" si="289"/>
        <v/>
      </c>
      <c r="PZ172" s="119">
        <f t="shared" si="317"/>
        <v>19</v>
      </c>
      <c r="QA172" s="123" t="str">
        <f t="shared" si="338"/>
        <v/>
      </c>
      <c r="QB172" s="123">
        <v>167</v>
      </c>
      <c r="QC172" s="423"/>
      <c r="QD172" s="423"/>
      <c r="QE172" s="423"/>
      <c r="QF172" s="423"/>
      <c r="QG172" s="421"/>
      <c r="QH172" s="422"/>
      <c r="QI172" s="269" t="str">
        <f t="shared" si="290"/>
        <v/>
      </c>
      <c r="QJ172" s="180">
        <v>1</v>
      </c>
      <c r="QK172" s="269" t="str">
        <f t="shared" si="291"/>
        <v/>
      </c>
      <c r="QL172" s="180">
        <v>1</v>
      </c>
      <c r="QM172" s="181">
        <v>1</v>
      </c>
      <c r="QN172" s="181">
        <v>1</v>
      </c>
      <c r="QO172" s="183">
        <v>1</v>
      </c>
      <c r="QP172" s="183">
        <v>1</v>
      </c>
      <c r="QQ172" s="183">
        <v>1</v>
      </c>
      <c r="QR172" s="183">
        <v>1</v>
      </c>
      <c r="QS172" s="183">
        <v>1</v>
      </c>
      <c r="QT172" s="183">
        <v>1</v>
      </c>
      <c r="QU172" s="192" t="str">
        <f ca="1">IF(ISBLANK(QG172),"",ROUND(AVERAGE(OFFSET(QL172:QT172,0,0,1,ion21Coop!$F$42)),1))</f>
        <v/>
      </c>
      <c r="QV172" s="269" t="str">
        <f t="shared" si="292"/>
        <v/>
      </c>
      <c r="QX172" s="119">
        <f t="shared" si="318"/>
        <v>20</v>
      </c>
      <c r="QY172" s="123" t="str">
        <f t="shared" si="339"/>
        <v/>
      </c>
      <c r="QZ172" s="123">
        <v>167</v>
      </c>
      <c r="RA172" s="423"/>
      <c r="RB172" s="423"/>
      <c r="RC172" s="423"/>
      <c r="RD172" s="423"/>
      <c r="RE172" s="421"/>
      <c r="RF172" s="422"/>
      <c r="RG172" s="269" t="str">
        <f t="shared" si="293"/>
        <v/>
      </c>
      <c r="RH172" s="180">
        <v>1</v>
      </c>
      <c r="RI172" s="269" t="str">
        <f t="shared" si="294"/>
        <v/>
      </c>
      <c r="RJ172" s="180">
        <v>1</v>
      </c>
      <c r="RK172" s="181">
        <v>1</v>
      </c>
      <c r="RL172" s="181">
        <v>1</v>
      </c>
      <c r="RM172" s="183">
        <v>1</v>
      </c>
      <c r="RN172" s="183">
        <v>1</v>
      </c>
      <c r="RO172" s="183">
        <v>1</v>
      </c>
      <c r="RP172" s="183">
        <v>1</v>
      </c>
      <c r="RQ172" s="183">
        <v>1</v>
      </c>
      <c r="RR172" s="183">
        <v>1</v>
      </c>
      <c r="RS172" s="192" t="str">
        <f ca="1">IF(ISBLANK(RE172),"",ROUND(AVERAGE(OFFSET(RJ172:RR172,0,0,1,ion21Coop!$F$42)),1))</f>
        <v/>
      </c>
      <c r="RT172" s="269" t="str">
        <f t="shared" si="295"/>
        <v/>
      </c>
      <c r="RV172" s="119">
        <f t="shared" si="319"/>
        <v>21</v>
      </c>
      <c r="RW172" s="123" t="str">
        <f t="shared" si="340"/>
        <v/>
      </c>
      <c r="RX172" s="123">
        <v>167</v>
      </c>
      <c r="RY172" s="423"/>
      <c r="RZ172" s="423"/>
      <c r="SA172" s="423"/>
      <c r="SB172" s="423"/>
      <c r="SC172" s="421"/>
      <c r="SD172" s="422"/>
      <c r="SE172" s="269" t="str">
        <f t="shared" si="296"/>
        <v/>
      </c>
      <c r="SF172" s="180">
        <v>1</v>
      </c>
      <c r="SG172" s="269" t="str">
        <f t="shared" si="297"/>
        <v/>
      </c>
      <c r="SH172" s="180">
        <v>1</v>
      </c>
      <c r="SI172" s="181">
        <v>1</v>
      </c>
      <c r="SJ172" s="181">
        <v>1</v>
      </c>
      <c r="SK172" s="183">
        <v>1</v>
      </c>
      <c r="SL172" s="183">
        <v>1</v>
      </c>
      <c r="SM172" s="183">
        <v>1</v>
      </c>
      <c r="SN172" s="183">
        <v>1</v>
      </c>
      <c r="SO172" s="183">
        <v>1</v>
      </c>
      <c r="SP172" s="183">
        <v>1</v>
      </c>
      <c r="SQ172" s="192" t="str">
        <f ca="1">IF(ISBLANK(SC172),"",ROUND(AVERAGE(OFFSET(SH172:SP172,0,0,1,ion21Coop!$F$42)),1))</f>
        <v/>
      </c>
      <c r="SR172" s="269" t="str">
        <f t="shared" si="298"/>
        <v/>
      </c>
      <c r="ST172" s="565"/>
      <c r="SU172" s="565"/>
      <c r="SV172" s="566"/>
      <c r="SW172" s="567"/>
      <c r="SX172" s="565"/>
      <c r="SY172" s="566"/>
      <c r="SZ172" s="568"/>
      <c r="TA172" s="567"/>
      <c r="TB172" s="553"/>
    </row>
    <row r="173" spans="10:522" x14ac:dyDescent="0.3">
      <c r="J173" s="119">
        <f t="shared" si="299"/>
        <v>1</v>
      </c>
      <c r="K173" s="123" t="str">
        <f t="shared" si="320"/>
        <v>YaJo</v>
      </c>
      <c r="L173" s="123">
        <v>168</v>
      </c>
      <c r="M173" s="351"/>
      <c r="N173" s="351"/>
      <c r="O173" s="351"/>
      <c r="P173" s="351"/>
      <c r="Q173" s="369"/>
      <c r="R173" s="370"/>
      <c r="S173" s="269" t="str">
        <f t="shared" si="236"/>
        <v/>
      </c>
      <c r="T173" s="180">
        <v>1</v>
      </c>
      <c r="U173" s="269" t="str">
        <f t="shared" si="237"/>
        <v/>
      </c>
      <c r="V173" s="180">
        <v>1</v>
      </c>
      <c r="W173" s="181">
        <v>1</v>
      </c>
      <c r="X173" s="181">
        <v>1</v>
      </c>
      <c r="Y173" s="183">
        <v>1</v>
      </c>
      <c r="Z173" s="183">
        <v>1</v>
      </c>
      <c r="AA173" s="183">
        <v>1</v>
      </c>
      <c r="AB173" s="183">
        <v>1</v>
      </c>
      <c r="AC173" s="183">
        <v>1</v>
      </c>
      <c r="AD173" s="183">
        <v>1</v>
      </c>
      <c r="AE173" s="192" t="str">
        <f ca="1">IF(ISBLANK(Q173),"",ROUND(AVERAGE(OFFSET(V173:AD173,0,0,1,ion21Coop!$F$42)),1))</f>
        <v/>
      </c>
      <c r="AF173" s="269" t="str">
        <f t="shared" si="238"/>
        <v/>
      </c>
      <c r="AH173" s="119">
        <f t="shared" si="300"/>
        <v>2</v>
      </c>
      <c r="AI173" s="123" t="str">
        <f t="shared" si="321"/>
        <v>GeLo</v>
      </c>
      <c r="AJ173" s="123">
        <v>168</v>
      </c>
      <c r="AK173" s="351"/>
      <c r="AL173" s="351"/>
      <c r="AM173" s="351"/>
      <c r="AN173" s="351"/>
      <c r="AO173" s="369"/>
      <c r="AP173" s="370"/>
      <c r="AQ173" s="269" t="str">
        <f t="shared" si="239"/>
        <v/>
      </c>
      <c r="AR173" s="180">
        <v>1</v>
      </c>
      <c r="AS173" s="269" t="str">
        <f t="shared" si="240"/>
        <v/>
      </c>
      <c r="AT173" s="180">
        <v>1</v>
      </c>
      <c r="AU173" s="181">
        <v>1</v>
      </c>
      <c r="AV173" s="181">
        <v>1</v>
      </c>
      <c r="AW173" s="183">
        <v>1</v>
      </c>
      <c r="AX173" s="183">
        <v>1</v>
      </c>
      <c r="AY173" s="183">
        <v>1</v>
      </c>
      <c r="AZ173" s="183">
        <v>1</v>
      </c>
      <c r="BA173" s="183">
        <v>1</v>
      </c>
      <c r="BB173" s="183">
        <v>1</v>
      </c>
      <c r="BC173" s="192" t="str">
        <f ca="1">IF(ISBLANK(AO173),"",ROUND(AVERAGE(OFFSET(AT173:BB173,0,0,1,ion21Coop!$F$42)),1))</f>
        <v/>
      </c>
      <c r="BD173" s="269" t="str">
        <f t="shared" si="241"/>
        <v/>
      </c>
      <c r="BF173" s="119">
        <f t="shared" si="301"/>
        <v>3</v>
      </c>
      <c r="BG173" s="123" t="str">
        <f t="shared" si="322"/>
        <v>MiDo</v>
      </c>
      <c r="BH173" s="123">
        <v>168</v>
      </c>
      <c r="BI173" s="351"/>
      <c r="BJ173" s="351"/>
      <c r="BK173" s="351"/>
      <c r="BL173" s="351"/>
      <c r="BM173" s="369"/>
      <c r="BN173" s="370"/>
      <c r="BO173" s="269" t="str">
        <f t="shared" si="242"/>
        <v/>
      </c>
      <c r="BP173" s="180">
        <v>1</v>
      </c>
      <c r="BQ173" s="269" t="str">
        <f t="shared" si="243"/>
        <v/>
      </c>
      <c r="BR173" s="180">
        <v>1</v>
      </c>
      <c r="BS173" s="181">
        <v>1</v>
      </c>
      <c r="BT173" s="181">
        <v>1</v>
      </c>
      <c r="BU173" s="183">
        <v>1</v>
      </c>
      <c r="BV173" s="183">
        <v>1</v>
      </c>
      <c r="BW173" s="183">
        <v>1</v>
      </c>
      <c r="BX173" s="183">
        <v>1</v>
      </c>
      <c r="BY173" s="183">
        <v>1</v>
      </c>
      <c r="BZ173" s="183">
        <v>1</v>
      </c>
      <c r="CA173" s="192" t="str">
        <f ca="1">IF(ISBLANK(BM173),"",ROUND(AVERAGE(OFFSET(BR173:BZ173,0,0,1,ion21Coop!$F$42)),1))</f>
        <v/>
      </c>
      <c r="CB173" s="269" t="str">
        <f t="shared" si="244"/>
        <v/>
      </c>
      <c r="CD173" s="119">
        <f t="shared" si="302"/>
        <v>4</v>
      </c>
      <c r="CE173" s="123" t="str">
        <f t="shared" si="323"/>
        <v>EmNi</v>
      </c>
      <c r="CF173" s="123">
        <v>168</v>
      </c>
      <c r="CG173" s="351"/>
      <c r="CH173" s="351"/>
      <c r="CI173" s="351"/>
      <c r="CJ173" s="351"/>
      <c r="CK173" s="369"/>
      <c r="CL173" s="370"/>
      <c r="CM173" s="269" t="str">
        <f t="shared" si="245"/>
        <v/>
      </c>
      <c r="CN173" s="180">
        <v>1</v>
      </c>
      <c r="CO173" s="269" t="str">
        <f t="shared" si="246"/>
        <v/>
      </c>
      <c r="CP173" s="180">
        <v>1</v>
      </c>
      <c r="CQ173" s="181">
        <v>1</v>
      </c>
      <c r="CR173" s="181">
        <v>1</v>
      </c>
      <c r="CS173" s="183">
        <v>1</v>
      </c>
      <c r="CT173" s="183">
        <v>1</v>
      </c>
      <c r="CU173" s="183">
        <v>1</v>
      </c>
      <c r="CV173" s="183">
        <v>1</v>
      </c>
      <c r="CW173" s="183">
        <v>1</v>
      </c>
      <c r="CX173" s="183">
        <v>1</v>
      </c>
      <c r="CY173" s="192" t="str">
        <f ca="1">IF(ISBLANK(CK173),"",ROUND(AVERAGE(OFFSET(CP173:CX173,0,0,1,ion21Coop!$F$42)),1))</f>
        <v/>
      </c>
      <c r="CZ173" s="269" t="str">
        <f t="shared" si="247"/>
        <v/>
      </c>
      <c r="DB173" s="119">
        <f t="shared" si="303"/>
        <v>5</v>
      </c>
      <c r="DC173" s="123" t="str">
        <f t="shared" si="324"/>
        <v>HeJe</v>
      </c>
      <c r="DD173" s="123">
        <v>168</v>
      </c>
      <c r="DE173" s="423"/>
      <c r="DF173" s="423"/>
      <c r="DG173" s="423"/>
      <c r="DH173" s="423"/>
      <c r="DI173" s="421"/>
      <c r="DJ173" s="422"/>
      <c r="DK173" s="269" t="str">
        <f t="shared" si="248"/>
        <v/>
      </c>
      <c r="DL173" s="180">
        <v>1</v>
      </c>
      <c r="DM173" s="269" t="str">
        <f t="shared" si="249"/>
        <v/>
      </c>
      <c r="DN173" s="180">
        <v>1</v>
      </c>
      <c r="DO173" s="181">
        <v>1</v>
      </c>
      <c r="DP173" s="181">
        <v>1</v>
      </c>
      <c r="DQ173" s="183">
        <v>1</v>
      </c>
      <c r="DR173" s="183">
        <v>1</v>
      </c>
      <c r="DS173" s="183">
        <v>1</v>
      </c>
      <c r="DT173" s="183">
        <v>1</v>
      </c>
      <c r="DU173" s="183">
        <v>1</v>
      </c>
      <c r="DV173" s="183">
        <v>1</v>
      </c>
      <c r="DW173" s="192" t="str">
        <f ca="1">IF(ISBLANK(DI173),"",ROUND(AVERAGE(OFFSET(DN173:DV173,0,0,1,ion21Coop!$F$42)),1))</f>
        <v/>
      </c>
      <c r="DX173" s="269" t="str">
        <f t="shared" si="250"/>
        <v/>
      </c>
      <c r="DZ173" s="119">
        <f t="shared" si="304"/>
        <v>6</v>
      </c>
      <c r="EA173" s="123" t="str">
        <f t="shared" si="325"/>
        <v/>
      </c>
      <c r="EB173" s="123">
        <v>168</v>
      </c>
      <c r="EC173" s="423"/>
      <c r="ED173" s="423"/>
      <c r="EE173" s="423"/>
      <c r="EF173" s="423"/>
      <c r="EG173" s="421"/>
      <c r="EH173" s="422"/>
      <c r="EI173" s="269" t="str">
        <f t="shared" si="251"/>
        <v/>
      </c>
      <c r="EJ173" s="180">
        <v>1</v>
      </c>
      <c r="EK173" s="269" t="str">
        <f t="shared" si="252"/>
        <v/>
      </c>
      <c r="EL173" s="180">
        <v>1</v>
      </c>
      <c r="EM173" s="181">
        <v>1</v>
      </c>
      <c r="EN173" s="181">
        <v>1</v>
      </c>
      <c r="EO173" s="183">
        <v>1</v>
      </c>
      <c r="EP173" s="183">
        <v>1</v>
      </c>
      <c r="EQ173" s="183">
        <v>1</v>
      </c>
      <c r="ER173" s="183">
        <v>1</v>
      </c>
      <c r="ES173" s="183">
        <v>1</v>
      </c>
      <c r="ET173" s="183">
        <v>1</v>
      </c>
      <c r="EU173" s="192" t="str">
        <f ca="1">IF(ISBLANK(EG173),"",ROUND(AVERAGE(OFFSET(EL173:ET173,0,0,1,ion21Coop!$F$42)),1))</f>
        <v/>
      </c>
      <c r="EV173" s="269" t="str">
        <f t="shared" si="253"/>
        <v/>
      </c>
      <c r="EX173" s="119">
        <f t="shared" si="305"/>
        <v>7</v>
      </c>
      <c r="EY173" s="123" t="str">
        <f t="shared" si="326"/>
        <v/>
      </c>
      <c r="EZ173" s="123">
        <v>168</v>
      </c>
      <c r="FA173" s="423"/>
      <c r="FB173" s="423"/>
      <c r="FC173" s="423"/>
      <c r="FD173" s="423"/>
      <c r="FE173" s="421"/>
      <c r="FF173" s="422"/>
      <c r="FG173" s="269" t="str">
        <f t="shared" si="254"/>
        <v/>
      </c>
      <c r="FH173" s="180">
        <v>1</v>
      </c>
      <c r="FI173" s="269" t="str">
        <f t="shared" si="255"/>
        <v/>
      </c>
      <c r="FJ173" s="180">
        <v>1</v>
      </c>
      <c r="FK173" s="181">
        <v>1</v>
      </c>
      <c r="FL173" s="181">
        <v>1</v>
      </c>
      <c r="FM173" s="183">
        <v>1</v>
      </c>
      <c r="FN173" s="183">
        <v>1</v>
      </c>
      <c r="FO173" s="183">
        <v>1</v>
      </c>
      <c r="FP173" s="183">
        <v>1</v>
      </c>
      <c r="FQ173" s="183">
        <v>1</v>
      </c>
      <c r="FR173" s="183">
        <v>1</v>
      </c>
      <c r="FS173" s="192" t="str">
        <f ca="1">IF(ISBLANK(FE173),"",ROUND(AVERAGE(OFFSET(FJ173:FR173,0,0,1,ion21Coop!$F$42)),1))</f>
        <v/>
      </c>
      <c r="FT173" s="269" t="str">
        <f t="shared" si="256"/>
        <v/>
      </c>
      <c r="FV173" s="119">
        <f t="shared" si="306"/>
        <v>8</v>
      </c>
      <c r="FW173" s="123" t="str">
        <f t="shared" si="327"/>
        <v/>
      </c>
      <c r="FX173" s="123">
        <v>168</v>
      </c>
      <c r="FY173" s="423"/>
      <c r="FZ173" s="423"/>
      <c r="GA173" s="423"/>
      <c r="GB173" s="423"/>
      <c r="GC173" s="421"/>
      <c r="GD173" s="422"/>
      <c r="GE173" s="269" t="str">
        <f t="shared" si="257"/>
        <v/>
      </c>
      <c r="GF173" s="180">
        <v>1</v>
      </c>
      <c r="GG173" s="269" t="str">
        <f t="shared" si="258"/>
        <v/>
      </c>
      <c r="GH173" s="180">
        <v>1</v>
      </c>
      <c r="GI173" s="181">
        <v>1</v>
      </c>
      <c r="GJ173" s="181">
        <v>1</v>
      </c>
      <c r="GK173" s="183">
        <v>1</v>
      </c>
      <c r="GL173" s="183">
        <v>1</v>
      </c>
      <c r="GM173" s="183">
        <v>1</v>
      </c>
      <c r="GN173" s="183">
        <v>1</v>
      </c>
      <c r="GO173" s="183">
        <v>1</v>
      </c>
      <c r="GP173" s="183">
        <v>1</v>
      </c>
      <c r="GQ173" s="192" t="str">
        <f ca="1">IF(ISBLANK(GC173),"",ROUND(AVERAGE(OFFSET(GH173:GP173,0,0,1,ion21Coop!$F$42)),1))</f>
        <v/>
      </c>
      <c r="GR173" s="269" t="str">
        <f t="shared" si="259"/>
        <v/>
      </c>
      <c r="GT173" s="119">
        <f t="shared" si="307"/>
        <v>9</v>
      </c>
      <c r="GU173" s="123" t="str">
        <f t="shared" si="328"/>
        <v/>
      </c>
      <c r="GV173" s="123">
        <v>168</v>
      </c>
      <c r="GW173" s="423"/>
      <c r="GX173" s="423"/>
      <c r="GY173" s="423"/>
      <c r="GZ173" s="423"/>
      <c r="HA173" s="421"/>
      <c r="HB173" s="422"/>
      <c r="HC173" s="269" t="str">
        <f t="shared" si="260"/>
        <v/>
      </c>
      <c r="HD173" s="180">
        <v>1</v>
      </c>
      <c r="HE173" s="269" t="str">
        <f t="shared" si="261"/>
        <v/>
      </c>
      <c r="HF173" s="180">
        <v>1</v>
      </c>
      <c r="HG173" s="181">
        <v>1</v>
      </c>
      <c r="HH173" s="181">
        <v>1</v>
      </c>
      <c r="HI173" s="183">
        <v>1</v>
      </c>
      <c r="HJ173" s="183">
        <v>1</v>
      </c>
      <c r="HK173" s="183">
        <v>1</v>
      </c>
      <c r="HL173" s="183">
        <v>1</v>
      </c>
      <c r="HM173" s="183">
        <v>1</v>
      </c>
      <c r="HN173" s="183">
        <v>1</v>
      </c>
      <c r="HO173" s="192" t="str">
        <f ca="1">IF(ISBLANK(HA173),"",ROUND(AVERAGE(OFFSET(HF173:HN173,0,0,1,ion21Coop!$F$42)),1))</f>
        <v/>
      </c>
      <c r="HP173" s="269" t="str">
        <f t="shared" si="262"/>
        <v/>
      </c>
      <c r="HR173" s="119">
        <f t="shared" si="308"/>
        <v>10</v>
      </c>
      <c r="HS173" s="123" t="str">
        <f t="shared" si="329"/>
        <v/>
      </c>
      <c r="HT173" s="123">
        <v>168</v>
      </c>
      <c r="HU173" s="423"/>
      <c r="HV173" s="423"/>
      <c r="HW173" s="423"/>
      <c r="HX173" s="423"/>
      <c r="HY173" s="421"/>
      <c r="HZ173" s="422"/>
      <c r="IA173" s="269" t="str">
        <f t="shared" si="263"/>
        <v/>
      </c>
      <c r="IB173" s="180">
        <v>1</v>
      </c>
      <c r="IC173" s="269" t="str">
        <f t="shared" si="264"/>
        <v/>
      </c>
      <c r="ID173" s="180">
        <v>1</v>
      </c>
      <c r="IE173" s="181">
        <v>1</v>
      </c>
      <c r="IF173" s="181">
        <v>1</v>
      </c>
      <c r="IG173" s="183">
        <v>1</v>
      </c>
      <c r="IH173" s="183">
        <v>1</v>
      </c>
      <c r="II173" s="183">
        <v>1</v>
      </c>
      <c r="IJ173" s="183">
        <v>1</v>
      </c>
      <c r="IK173" s="183">
        <v>1</v>
      </c>
      <c r="IL173" s="183">
        <v>1</v>
      </c>
      <c r="IM173" s="192" t="str">
        <f ca="1">IF(ISBLANK(HY173),"",ROUND(AVERAGE(OFFSET(ID173:IL173,0,0,1,ion21Coop!$F$42)),1))</f>
        <v/>
      </c>
      <c r="IN173" s="269" t="str">
        <f t="shared" si="265"/>
        <v/>
      </c>
      <c r="IP173" s="119">
        <f t="shared" si="309"/>
        <v>11</v>
      </c>
      <c r="IQ173" s="123" t="str">
        <f t="shared" si="330"/>
        <v/>
      </c>
      <c r="IR173" s="123">
        <v>168</v>
      </c>
      <c r="IS173" s="423"/>
      <c r="IT173" s="423"/>
      <c r="IU173" s="423"/>
      <c r="IV173" s="423"/>
      <c r="IW173" s="421"/>
      <c r="IX173" s="422"/>
      <c r="IY173" s="269" t="str">
        <f t="shared" si="266"/>
        <v/>
      </c>
      <c r="IZ173" s="180">
        <v>1</v>
      </c>
      <c r="JA173" s="269" t="str">
        <f t="shared" si="267"/>
        <v/>
      </c>
      <c r="JB173" s="180">
        <v>1</v>
      </c>
      <c r="JC173" s="181">
        <v>1</v>
      </c>
      <c r="JD173" s="181">
        <v>1</v>
      </c>
      <c r="JE173" s="183">
        <v>1</v>
      </c>
      <c r="JF173" s="183">
        <v>1</v>
      </c>
      <c r="JG173" s="183">
        <v>1</v>
      </c>
      <c r="JH173" s="183">
        <v>1</v>
      </c>
      <c r="JI173" s="183">
        <v>1</v>
      </c>
      <c r="JJ173" s="183">
        <v>1</v>
      </c>
      <c r="JK173" s="192" t="str">
        <f ca="1">IF(ISBLANK(IW173),"",ROUND(AVERAGE(OFFSET(JB173:JJ173,0,0,1,ion21Coop!$F$42)),1))</f>
        <v/>
      </c>
      <c r="JL173" s="269" t="str">
        <f t="shared" si="268"/>
        <v/>
      </c>
      <c r="JN173" s="119">
        <f t="shared" si="310"/>
        <v>12</v>
      </c>
      <c r="JO173" s="123" t="str">
        <f t="shared" si="331"/>
        <v/>
      </c>
      <c r="JP173" s="123">
        <v>168</v>
      </c>
      <c r="JQ173" s="423"/>
      <c r="JR173" s="423"/>
      <c r="JS173" s="423"/>
      <c r="JT173" s="423"/>
      <c r="JU173" s="421"/>
      <c r="JV173" s="422"/>
      <c r="JW173" s="269" t="str">
        <f t="shared" si="269"/>
        <v/>
      </c>
      <c r="JX173" s="180">
        <v>1</v>
      </c>
      <c r="JY173" s="269" t="str">
        <f t="shared" si="270"/>
        <v/>
      </c>
      <c r="JZ173" s="180">
        <v>1</v>
      </c>
      <c r="KA173" s="181">
        <v>1</v>
      </c>
      <c r="KB173" s="181">
        <v>1</v>
      </c>
      <c r="KC173" s="183">
        <v>1</v>
      </c>
      <c r="KD173" s="183">
        <v>1</v>
      </c>
      <c r="KE173" s="183">
        <v>1</v>
      </c>
      <c r="KF173" s="183">
        <v>1</v>
      </c>
      <c r="KG173" s="183">
        <v>1</v>
      </c>
      <c r="KH173" s="183">
        <v>1</v>
      </c>
      <c r="KI173" s="192" t="str">
        <f ca="1">IF(ISBLANK(JU173),"",ROUND(AVERAGE(OFFSET(JZ173:KH173,0,0,1,ion21Coop!$F$42)),1))</f>
        <v/>
      </c>
      <c r="KJ173" s="269" t="str">
        <f t="shared" si="271"/>
        <v/>
      </c>
      <c r="KL173" s="119">
        <f t="shared" si="311"/>
        <v>13</v>
      </c>
      <c r="KM173" s="123" t="str">
        <f t="shared" si="332"/>
        <v/>
      </c>
      <c r="KN173" s="123">
        <v>168</v>
      </c>
      <c r="KO173" s="423"/>
      <c r="KP173" s="423"/>
      <c r="KQ173" s="423"/>
      <c r="KR173" s="423"/>
      <c r="KS173" s="421"/>
      <c r="KT173" s="422"/>
      <c r="KU173" s="269" t="str">
        <f t="shared" si="272"/>
        <v/>
      </c>
      <c r="KV173" s="180">
        <v>1</v>
      </c>
      <c r="KW173" s="269" t="str">
        <f t="shared" si="273"/>
        <v/>
      </c>
      <c r="KX173" s="180">
        <v>1</v>
      </c>
      <c r="KY173" s="181">
        <v>1</v>
      </c>
      <c r="KZ173" s="181">
        <v>1</v>
      </c>
      <c r="LA173" s="183">
        <v>1</v>
      </c>
      <c r="LB173" s="183">
        <v>1</v>
      </c>
      <c r="LC173" s="183">
        <v>1</v>
      </c>
      <c r="LD173" s="183">
        <v>1</v>
      </c>
      <c r="LE173" s="183">
        <v>1</v>
      </c>
      <c r="LF173" s="183">
        <v>1</v>
      </c>
      <c r="LG173" s="192" t="str">
        <f ca="1">IF(ISBLANK(KS173),"",ROUND(AVERAGE(OFFSET(KX173:LF173,0,0,1,ion21Coop!$F$42)),1))</f>
        <v/>
      </c>
      <c r="LH173" s="269" t="str">
        <f t="shared" si="274"/>
        <v/>
      </c>
      <c r="LJ173" s="119">
        <f t="shared" si="312"/>
        <v>14</v>
      </c>
      <c r="LK173" s="123" t="str">
        <f t="shared" si="333"/>
        <v/>
      </c>
      <c r="LL173" s="123">
        <v>168</v>
      </c>
      <c r="LM173" s="423"/>
      <c r="LN173" s="423"/>
      <c r="LO173" s="423"/>
      <c r="LP173" s="423"/>
      <c r="LQ173" s="421"/>
      <c r="LR173" s="422"/>
      <c r="LS173" s="269" t="str">
        <f t="shared" si="275"/>
        <v/>
      </c>
      <c r="LT173" s="180">
        <v>1</v>
      </c>
      <c r="LU173" s="269" t="str">
        <f t="shared" si="276"/>
        <v/>
      </c>
      <c r="LV173" s="180">
        <v>1</v>
      </c>
      <c r="LW173" s="181">
        <v>1</v>
      </c>
      <c r="LX173" s="181">
        <v>1</v>
      </c>
      <c r="LY173" s="183">
        <v>1</v>
      </c>
      <c r="LZ173" s="183">
        <v>1</v>
      </c>
      <c r="MA173" s="183">
        <v>1</v>
      </c>
      <c r="MB173" s="183">
        <v>1</v>
      </c>
      <c r="MC173" s="183">
        <v>1</v>
      </c>
      <c r="MD173" s="183">
        <v>1</v>
      </c>
      <c r="ME173" s="192" t="str">
        <f ca="1">IF(ISBLANK(LQ173),"",ROUND(AVERAGE(OFFSET(LV173:MD173,0,0,1,ion21Coop!$F$42)),1))</f>
        <v/>
      </c>
      <c r="MF173" s="269" t="str">
        <f t="shared" si="277"/>
        <v/>
      </c>
      <c r="MH173" s="119">
        <f t="shared" si="313"/>
        <v>15</v>
      </c>
      <c r="MI173" s="123" t="str">
        <f t="shared" si="334"/>
        <v/>
      </c>
      <c r="MJ173" s="123">
        <v>168</v>
      </c>
      <c r="MK173" s="423"/>
      <c r="ML173" s="423"/>
      <c r="MM173" s="423"/>
      <c r="MN173" s="423"/>
      <c r="MO173" s="421"/>
      <c r="MP173" s="422"/>
      <c r="MQ173" s="269" t="str">
        <f t="shared" si="278"/>
        <v/>
      </c>
      <c r="MR173" s="180">
        <v>1</v>
      </c>
      <c r="MS173" s="269" t="str">
        <f t="shared" si="279"/>
        <v/>
      </c>
      <c r="MT173" s="180">
        <v>1</v>
      </c>
      <c r="MU173" s="181">
        <v>1</v>
      </c>
      <c r="MV173" s="181">
        <v>1</v>
      </c>
      <c r="MW173" s="183">
        <v>1</v>
      </c>
      <c r="MX173" s="183">
        <v>1</v>
      </c>
      <c r="MY173" s="183">
        <v>1</v>
      </c>
      <c r="MZ173" s="183">
        <v>1</v>
      </c>
      <c r="NA173" s="183">
        <v>1</v>
      </c>
      <c r="NB173" s="183">
        <v>1</v>
      </c>
      <c r="NC173" s="192" t="str">
        <f ca="1">IF(ISBLANK(MO173),"",ROUND(AVERAGE(OFFSET(MT173:NB173,0,0,1,ion21Coop!$F$42)),1))</f>
        <v/>
      </c>
      <c r="ND173" s="269" t="str">
        <f t="shared" si="280"/>
        <v/>
      </c>
      <c r="NF173" s="119">
        <f t="shared" si="314"/>
        <v>16</v>
      </c>
      <c r="NG173" s="123" t="str">
        <f t="shared" si="335"/>
        <v/>
      </c>
      <c r="NH173" s="123">
        <v>168</v>
      </c>
      <c r="NI173" s="423"/>
      <c r="NJ173" s="423"/>
      <c r="NK173" s="423"/>
      <c r="NL173" s="423"/>
      <c r="NM173" s="421"/>
      <c r="NN173" s="422"/>
      <c r="NO173" s="269" t="str">
        <f t="shared" si="281"/>
        <v/>
      </c>
      <c r="NP173" s="180">
        <v>1</v>
      </c>
      <c r="NQ173" s="269" t="str">
        <f t="shared" si="282"/>
        <v/>
      </c>
      <c r="NR173" s="180">
        <v>1</v>
      </c>
      <c r="NS173" s="181">
        <v>1</v>
      </c>
      <c r="NT173" s="181">
        <v>1</v>
      </c>
      <c r="NU173" s="183">
        <v>1</v>
      </c>
      <c r="NV173" s="183">
        <v>1</v>
      </c>
      <c r="NW173" s="183">
        <v>1</v>
      </c>
      <c r="NX173" s="183">
        <v>1</v>
      </c>
      <c r="NY173" s="183">
        <v>1</v>
      </c>
      <c r="NZ173" s="183">
        <v>1</v>
      </c>
      <c r="OA173" s="192" t="str">
        <f ca="1">IF(ISBLANK(NM173),"",ROUND(AVERAGE(OFFSET(NR173:NZ173,0,0,1,ion21Coop!$F$42)),1))</f>
        <v/>
      </c>
      <c r="OB173" s="269" t="str">
        <f t="shared" si="283"/>
        <v/>
      </c>
      <c r="OD173" s="119">
        <f t="shared" si="315"/>
        <v>17</v>
      </c>
      <c r="OE173" s="123" t="str">
        <f t="shared" si="336"/>
        <v/>
      </c>
      <c r="OF173" s="123">
        <v>168</v>
      </c>
      <c r="OG173" s="423"/>
      <c r="OH173" s="423"/>
      <c r="OI173" s="423"/>
      <c r="OJ173" s="423"/>
      <c r="OK173" s="421"/>
      <c r="OL173" s="422"/>
      <c r="OM173" s="269" t="str">
        <f t="shared" si="284"/>
        <v/>
      </c>
      <c r="ON173" s="180">
        <v>1</v>
      </c>
      <c r="OO173" s="269" t="str">
        <f t="shared" si="285"/>
        <v/>
      </c>
      <c r="OP173" s="180">
        <v>1</v>
      </c>
      <c r="OQ173" s="181">
        <v>1</v>
      </c>
      <c r="OR173" s="181">
        <v>1</v>
      </c>
      <c r="OS173" s="183">
        <v>1</v>
      </c>
      <c r="OT173" s="183">
        <v>1</v>
      </c>
      <c r="OU173" s="183">
        <v>1</v>
      </c>
      <c r="OV173" s="183">
        <v>1</v>
      </c>
      <c r="OW173" s="183">
        <v>1</v>
      </c>
      <c r="OX173" s="183">
        <v>1</v>
      </c>
      <c r="OY173" s="192" t="str">
        <f ca="1">IF(ISBLANK(OK173),"",ROUND(AVERAGE(OFFSET(OP173:OX173,0,0,1,ion21Coop!$F$42)),1))</f>
        <v/>
      </c>
      <c r="OZ173" s="269" t="str">
        <f t="shared" si="286"/>
        <v/>
      </c>
      <c r="PB173" s="119">
        <f t="shared" si="316"/>
        <v>18</v>
      </c>
      <c r="PC173" s="123" t="str">
        <f t="shared" si="337"/>
        <v/>
      </c>
      <c r="PD173" s="123">
        <v>168</v>
      </c>
      <c r="PE173" s="423"/>
      <c r="PF173" s="423"/>
      <c r="PG173" s="423"/>
      <c r="PH173" s="423"/>
      <c r="PI173" s="421"/>
      <c r="PJ173" s="422"/>
      <c r="PK173" s="269" t="str">
        <f t="shared" si="287"/>
        <v/>
      </c>
      <c r="PL173" s="180">
        <v>1</v>
      </c>
      <c r="PM173" s="269" t="str">
        <f t="shared" si="288"/>
        <v/>
      </c>
      <c r="PN173" s="180">
        <v>1</v>
      </c>
      <c r="PO173" s="181">
        <v>1</v>
      </c>
      <c r="PP173" s="181">
        <v>1</v>
      </c>
      <c r="PQ173" s="183">
        <v>1</v>
      </c>
      <c r="PR173" s="183">
        <v>1</v>
      </c>
      <c r="PS173" s="183">
        <v>1</v>
      </c>
      <c r="PT173" s="183">
        <v>1</v>
      </c>
      <c r="PU173" s="183">
        <v>1</v>
      </c>
      <c r="PV173" s="183">
        <v>1</v>
      </c>
      <c r="PW173" s="192" t="str">
        <f ca="1">IF(ISBLANK(PI173),"",ROUND(AVERAGE(OFFSET(PN173:PV173,0,0,1,ion21Coop!$F$42)),1))</f>
        <v/>
      </c>
      <c r="PX173" s="269" t="str">
        <f t="shared" si="289"/>
        <v/>
      </c>
      <c r="PZ173" s="119">
        <f t="shared" si="317"/>
        <v>19</v>
      </c>
      <c r="QA173" s="123" t="str">
        <f t="shared" si="338"/>
        <v/>
      </c>
      <c r="QB173" s="123">
        <v>168</v>
      </c>
      <c r="QC173" s="423"/>
      <c r="QD173" s="423"/>
      <c r="QE173" s="423"/>
      <c r="QF173" s="423"/>
      <c r="QG173" s="421"/>
      <c r="QH173" s="422"/>
      <c r="QI173" s="269" t="str">
        <f t="shared" si="290"/>
        <v/>
      </c>
      <c r="QJ173" s="180">
        <v>1</v>
      </c>
      <c r="QK173" s="269" t="str">
        <f t="shared" si="291"/>
        <v/>
      </c>
      <c r="QL173" s="180">
        <v>1</v>
      </c>
      <c r="QM173" s="181">
        <v>1</v>
      </c>
      <c r="QN173" s="181">
        <v>1</v>
      </c>
      <c r="QO173" s="183">
        <v>1</v>
      </c>
      <c r="QP173" s="183">
        <v>1</v>
      </c>
      <c r="QQ173" s="183">
        <v>1</v>
      </c>
      <c r="QR173" s="183">
        <v>1</v>
      </c>
      <c r="QS173" s="183">
        <v>1</v>
      </c>
      <c r="QT173" s="183">
        <v>1</v>
      </c>
      <c r="QU173" s="192" t="str">
        <f ca="1">IF(ISBLANK(QG173),"",ROUND(AVERAGE(OFFSET(QL173:QT173,0,0,1,ion21Coop!$F$42)),1))</f>
        <v/>
      </c>
      <c r="QV173" s="269" t="str">
        <f t="shared" si="292"/>
        <v/>
      </c>
      <c r="QX173" s="119">
        <f t="shared" si="318"/>
        <v>20</v>
      </c>
      <c r="QY173" s="123" t="str">
        <f t="shared" si="339"/>
        <v/>
      </c>
      <c r="QZ173" s="123">
        <v>168</v>
      </c>
      <c r="RA173" s="423"/>
      <c r="RB173" s="423"/>
      <c r="RC173" s="423"/>
      <c r="RD173" s="423"/>
      <c r="RE173" s="421"/>
      <c r="RF173" s="422"/>
      <c r="RG173" s="269" t="str">
        <f t="shared" si="293"/>
        <v/>
      </c>
      <c r="RH173" s="180">
        <v>1</v>
      </c>
      <c r="RI173" s="269" t="str">
        <f t="shared" si="294"/>
        <v/>
      </c>
      <c r="RJ173" s="180">
        <v>1</v>
      </c>
      <c r="RK173" s="181">
        <v>1</v>
      </c>
      <c r="RL173" s="181">
        <v>1</v>
      </c>
      <c r="RM173" s="183">
        <v>1</v>
      </c>
      <c r="RN173" s="183">
        <v>1</v>
      </c>
      <c r="RO173" s="183">
        <v>1</v>
      </c>
      <c r="RP173" s="183">
        <v>1</v>
      </c>
      <c r="RQ173" s="183">
        <v>1</v>
      </c>
      <c r="RR173" s="183">
        <v>1</v>
      </c>
      <c r="RS173" s="192" t="str">
        <f ca="1">IF(ISBLANK(RE173),"",ROUND(AVERAGE(OFFSET(RJ173:RR173,0,0,1,ion21Coop!$F$42)),1))</f>
        <v/>
      </c>
      <c r="RT173" s="269" t="str">
        <f t="shared" si="295"/>
        <v/>
      </c>
      <c r="RV173" s="119">
        <f t="shared" si="319"/>
        <v>21</v>
      </c>
      <c r="RW173" s="123" t="str">
        <f t="shared" si="340"/>
        <v/>
      </c>
      <c r="RX173" s="123">
        <v>168</v>
      </c>
      <c r="RY173" s="423"/>
      <c r="RZ173" s="423"/>
      <c r="SA173" s="423"/>
      <c r="SB173" s="423"/>
      <c r="SC173" s="421"/>
      <c r="SD173" s="422"/>
      <c r="SE173" s="269" t="str">
        <f t="shared" si="296"/>
        <v/>
      </c>
      <c r="SF173" s="180">
        <v>1</v>
      </c>
      <c r="SG173" s="269" t="str">
        <f t="shared" si="297"/>
        <v/>
      </c>
      <c r="SH173" s="180">
        <v>1</v>
      </c>
      <c r="SI173" s="181">
        <v>1</v>
      </c>
      <c r="SJ173" s="181">
        <v>1</v>
      </c>
      <c r="SK173" s="183">
        <v>1</v>
      </c>
      <c r="SL173" s="183">
        <v>1</v>
      </c>
      <c r="SM173" s="183">
        <v>1</v>
      </c>
      <c r="SN173" s="183">
        <v>1</v>
      </c>
      <c r="SO173" s="183">
        <v>1</v>
      </c>
      <c r="SP173" s="183">
        <v>1</v>
      </c>
      <c r="SQ173" s="192" t="str">
        <f ca="1">IF(ISBLANK(SC173),"",ROUND(AVERAGE(OFFSET(SH173:SP173,0,0,1,ion21Coop!$F$42)),1))</f>
        <v/>
      </c>
      <c r="SR173" s="269" t="str">
        <f t="shared" si="298"/>
        <v/>
      </c>
      <c r="ST173" s="565"/>
      <c r="SU173" s="565"/>
      <c r="SV173" s="566"/>
      <c r="SW173" s="567"/>
      <c r="SX173" s="565"/>
      <c r="SY173" s="566"/>
      <c r="SZ173" s="568"/>
      <c r="TA173" s="567"/>
      <c r="TB173" s="553"/>
    </row>
    <row r="174" spans="10:522" x14ac:dyDescent="0.3">
      <c r="J174" s="119">
        <f t="shared" si="299"/>
        <v>1</v>
      </c>
      <c r="K174" s="123" t="str">
        <f t="shared" si="320"/>
        <v>YaJo</v>
      </c>
      <c r="L174" s="123">
        <v>169</v>
      </c>
      <c r="M174" s="351"/>
      <c r="N174" s="351"/>
      <c r="O174" s="351"/>
      <c r="P174" s="351"/>
      <c r="Q174" s="369"/>
      <c r="R174" s="370"/>
      <c r="S174" s="269" t="str">
        <f t="shared" si="236"/>
        <v/>
      </c>
      <c r="T174" s="180">
        <v>1</v>
      </c>
      <c r="U174" s="269" t="str">
        <f t="shared" si="237"/>
        <v/>
      </c>
      <c r="V174" s="180">
        <v>1</v>
      </c>
      <c r="W174" s="181">
        <v>1</v>
      </c>
      <c r="X174" s="181">
        <v>1</v>
      </c>
      <c r="Y174" s="183">
        <v>1</v>
      </c>
      <c r="Z174" s="183">
        <v>1</v>
      </c>
      <c r="AA174" s="183">
        <v>1</v>
      </c>
      <c r="AB174" s="183">
        <v>1</v>
      </c>
      <c r="AC174" s="183">
        <v>1</v>
      </c>
      <c r="AD174" s="183">
        <v>1</v>
      </c>
      <c r="AE174" s="192" t="str">
        <f ca="1">IF(ISBLANK(Q174),"",ROUND(AVERAGE(OFFSET(V174:AD174,0,0,1,ion21Coop!$F$42)),1))</f>
        <v/>
      </c>
      <c r="AF174" s="269" t="str">
        <f t="shared" si="238"/>
        <v/>
      </c>
      <c r="AH174" s="119">
        <f t="shared" si="300"/>
        <v>2</v>
      </c>
      <c r="AI174" s="123" t="str">
        <f t="shared" si="321"/>
        <v>GeLo</v>
      </c>
      <c r="AJ174" s="123">
        <v>169</v>
      </c>
      <c r="AK174" s="351"/>
      <c r="AL174" s="351"/>
      <c r="AM174" s="351"/>
      <c r="AN174" s="351"/>
      <c r="AO174" s="369"/>
      <c r="AP174" s="370"/>
      <c r="AQ174" s="269" t="str">
        <f t="shared" si="239"/>
        <v/>
      </c>
      <c r="AR174" s="180">
        <v>1</v>
      </c>
      <c r="AS174" s="269" t="str">
        <f t="shared" si="240"/>
        <v/>
      </c>
      <c r="AT174" s="180">
        <v>1</v>
      </c>
      <c r="AU174" s="181">
        <v>1</v>
      </c>
      <c r="AV174" s="181">
        <v>1</v>
      </c>
      <c r="AW174" s="183">
        <v>1</v>
      </c>
      <c r="AX174" s="183">
        <v>1</v>
      </c>
      <c r="AY174" s="183">
        <v>1</v>
      </c>
      <c r="AZ174" s="183">
        <v>1</v>
      </c>
      <c r="BA174" s="183">
        <v>1</v>
      </c>
      <c r="BB174" s="183">
        <v>1</v>
      </c>
      <c r="BC174" s="192" t="str">
        <f ca="1">IF(ISBLANK(AO174),"",ROUND(AVERAGE(OFFSET(AT174:BB174,0,0,1,ion21Coop!$F$42)),1))</f>
        <v/>
      </c>
      <c r="BD174" s="269" t="str">
        <f t="shared" si="241"/>
        <v/>
      </c>
      <c r="BF174" s="119">
        <f t="shared" si="301"/>
        <v>3</v>
      </c>
      <c r="BG174" s="123" t="str">
        <f t="shared" si="322"/>
        <v>MiDo</v>
      </c>
      <c r="BH174" s="123">
        <v>169</v>
      </c>
      <c r="BI174" s="351"/>
      <c r="BJ174" s="351"/>
      <c r="BK174" s="351"/>
      <c r="BL174" s="351"/>
      <c r="BM174" s="369"/>
      <c r="BN174" s="370"/>
      <c r="BO174" s="269" t="str">
        <f t="shared" si="242"/>
        <v/>
      </c>
      <c r="BP174" s="180">
        <v>1</v>
      </c>
      <c r="BQ174" s="269" t="str">
        <f t="shared" si="243"/>
        <v/>
      </c>
      <c r="BR174" s="180">
        <v>1</v>
      </c>
      <c r="BS174" s="181">
        <v>1</v>
      </c>
      <c r="BT174" s="181">
        <v>1</v>
      </c>
      <c r="BU174" s="183">
        <v>1</v>
      </c>
      <c r="BV174" s="183">
        <v>1</v>
      </c>
      <c r="BW174" s="183">
        <v>1</v>
      </c>
      <c r="BX174" s="183">
        <v>1</v>
      </c>
      <c r="BY174" s="183">
        <v>1</v>
      </c>
      <c r="BZ174" s="183">
        <v>1</v>
      </c>
      <c r="CA174" s="192" t="str">
        <f ca="1">IF(ISBLANK(BM174),"",ROUND(AVERAGE(OFFSET(BR174:BZ174,0,0,1,ion21Coop!$F$42)),1))</f>
        <v/>
      </c>
      <c r="CB174" s="269" t="str">
        <f t="shared" si="244"/>
        <v/>
      </c>
      <c r="CD174" s="119">
        <f t="shared" si="302"/>
        <v>4</v>
      </c>
      <c r="CE174" s="123" t="str">
        <f t="shared" si="323"/>
        <v>EmNi</v>
      </c>
      <c r="CF174" s="123">
        <v>169</v>
      </c>
      <c r="CG174" s="351"/>
      <c r="CH174" s="351"/>
      <c r="CI174" s="351"/>
      <c r="CJ174" s="351"/>
      <c r="CK174" s="369"/>
      <c r="CL174" s="370"/>
      <c r="CM174" s="269" t="str">
        <f t="shared" si="245"/>
        <v/>
      </c>
      <c r="CN174" s="180">
        <v>1</v>
      </c>
      <c r="CO174" s="269" t="str">
        <f t="shared" si="246"/>
        <v/>
      </c>
      <c r="CP174" s="180">
        <v>1</v>
      </c>
      <c r="CQ174" s="181">
        <v>1</v>
      </c>
      <c r="CR174" s="181">
        <v>1</v>
      </c>
      <c r="CS174" s="183">
        <v>1</v>
      </c>
      <c r="CT174" s="183">
        <v>1</v>
      </c>
      <c r="CU174" s="183">
        <v>1</v>
      </c>
      <c r="CV174" s="183">
        <v>1</v>
      </c>
      <c r="CW174" s="183">
        <v>1</v>
      </c>
      <c r="CX174" s="183">
        <v>1</v>
      </c>
      <c r="CY174" s="192" t="str">
        <f ca="1">IF(ISBLANK(CK174),"",ROUND(AVERAGE(OFFSET(CP174:CX174,0,0,1,ion21Coop!$F$42)),1))</f>
        <v/>
      </c>
      <c r="CZ174" s="269" t="str">
        <f t="shared" si="247"/>
        <v/>
      </c>
      <c r="DB174" s="119">
        <f t="shared" si="303"/>
        <v>5</v>
      </c>
      <c r="DC174" s="123" t="str">
        <f t="shared" si="324"/>
        <v>HeJe</v>
      </c>
      <c r="DD174" s="123">
        <v>169</v>
      </c>
      <c r="DE174" s="423"/>
      <c r="DF174" s="423"/>
      <c r="DG174" s="423"/>
      <c r="DH174" s="423"/>
      <c r="DI174" s="421"/>
      <c r="DJ174" s="422"/>
      <c r="DK174" s="269" t="str">
        <f t="shared" si="248"/>
        <v/>
      </c>
      <c r="DL174" s="180">
        <v>1</v>
      </c>
      <c r="DM174" s="269" t="str">
        <f t="shared" si="249"/>
        <v/>
      </c>
      <c r="DN174" s="180">
        <v>1</v>
      </c>
      <c r="DO174" s="181">
        <v>1</v>
      </c>
      <c r="DP174" s="181">
        <v>1</v>
      </c>
      <c r="DQ174" s="183">
        <v>1</v>
      </c>
      <c r="DR174" s="183">
        <v>1</v>
      </c>
      <c r="DS174" s="183">
        <v>1</v>
      </c>
      <c r="DT174" s="183">
        <v>1</v>
      </c>
      <c r="DU174" s="183">
        <v>1</v>
      </c>
      <c r="DV174" s="183">
        <v>1</v>
      </c>
      <c r="DW174" s="192" t="str">
        <f ca="1">IF(ISBLANK(DI174),"",ROUND(AVERAGE(OFFSET(DN174:DV174,0,0,1,ion21Coop!$F$42)),1))</f>
        <v/>
      </c>
      <c r="DX174" s="269" t="str">
        <f t="shared" si="250"/>
        <v/>
      </c>
      <c r="DZ174" s="119">
        <f t="shared" si="304"/>
        <v>6</v>
      </c>
      <c r="EA174" s="123" t="str">
        <f t="shared" si="325"/>
        <v/>
      </c>
      <c r="EB174" s="123">
        <v>169</v>
      </c>
      <c r="EC174" s="423"/>
      <c r="ED174" s="423"/>
      <c r="EE174" s="423"/>
      <c r="EF174" s="423"/>
      <c r="EG174" s="421"/>
      <c r="EH174" s="422"/>
      <c r="EI174" s="269" t="str">
        <f t="shared" si="251"/>
        <v/>
      </c>
      <c r="EJ174" s="180">
        <v>1</v>
      </c>
      <c r="EK174" s="269" t="str">
        <f t="shared" si="252"/>
        <v/>
      </c>
      <c r="EL174" s="180">
        <v>1</v>
      </c>
      <c r="EM174" s="181">
        <v>1</v>
      </c>
      <c r="EN174" s="181">
        <v>1</v>
      </c>
      <c r="EO174" s="183">
        <v>1</v>
      </c>
      <c r="EP174" s="183">
        <v>1</v>
      </c>
      <c r="EQ174" s="183">
        <v>1</v>
      </c>
      <c r="ER174" s="183">
        <v>1</v>
      </c>
      <c r="ES174" s="183">
        <v>1</v>
      </c>
      <c r="ET174" s="183">
        <v>1</v>
      </c>
      <c r="EU174" s="192" t="str">
        <f ca="1">IF(ISBLANK(EG174),"",ROUND(AVERAGE(OFFSET(EL174:ET174,0,0,1,ion21Coop!$F$42)),1))</f>
        <v/>
      </c>
      <c r="EV174" s="269" t="str">
        <f t="shared" si="253"/>
        <v/>
      </c>
      <c r="EX174" s="119">
        <f t="shared" si="305"/>
        <v>7</v>
      </c>
      <c r="EY174" s="123" t="str">
        <f t="shared" si="326"/>
        <v/>
      </c>
      <c r="EZ174" s="123">
        <v>169</v>
      </c>
      <c r="FA174" s="423"/>
      <c r="FB174" s="423"/>
      <c r="FC174" s="423"/>
      <c r="FD174" s="423"/>
      <c r="FE174" s="421"/>
      <c r="FF174" s="422"/>
      <c r="FG174" s="269" t="str">
        <f t="shared" si="254"/>
        <v/>
      </c>
      <c r="FH174" s="180">
        <v>1</v>
      </c>
      <c r="FI174" s="269" t="str">
        <f t="shared" si="255"/>
        <v/>
      </c>
      <c r="FJ174" s="180">
        <v>1</v>
      </c>
      <c r="FK174" s="181">
        <v>1</v>
      </c>
      <c r="FL174" s="181">
        <v>1</v>
      </c>
      <c r="FM174" s="183">
        <v>1</v>
      </c>
      <c r="FN174" s="183">
        <v>1</v>
      </c>
      <c r="FO174" s="183">
        <v>1</v>
      </c>
      <c r="FP174" s="183">
        <v>1</v>
      </c>
      <c r="FQ174" s="183">
        <v>1</v>
      </c>
      <c r="FR174" s="183">
        <v>1</v>
      </c>
      <c r="FS174" s="192" t="str">
        <f ca="1">IF(ISBLANK(FE174),"",ROUND(AVERAGE(OFFSET(FJ174:FR174,0,0,1,ion21Coop!$F$42)),1))</f>
        <v/>
      </c>
      <c r="FT174" s="269" t="str">
        <f t="shared" si="256"/>
        <v/>
      </c>
      <c r="FV174" s="119">
        <f t="shared" si="306"/>
        <v>8</v>
      </c>
      <c r="FW174" s="123" t="str">
        <f t="shared" si="327"/>
        <v/>
      </c>
      <c r="FX174" s="123">
        <v>169</v>
      </c>
      <c r="FY174" s="423"/>
      <c r="FZ174" s="423"/>
      <c r="GA174" s="423"/>
      <c r="GB174" s="423"/>
      <c r="GC174" s="421"/>
      <c r="GD174" s="422"/>
      <c r="GE174" s="269" t="str">
        <f t="shared" si="257"/>
        <v/>
      </c>
      <c r="GF174" s="180">
        <v>1</v>
      </c>
      <c r="GG174" s="269" t="str">
        <f t="shared" si="258"/>
        <v/>
      </c>
      <c r="GH174" s="180">
        <v>1</v>
      </c>
      <c r="GI174" s="181">
        <v>1</v>
      </c>
      <c r="GJ174" s="181">
        <v>1</v>
      </c>
      <c r="GK174" s="183">
        <v>1</v>
      </c>
      <c r="GL174" s="183">
        <v>1</v>
      </c>
      <c r="GM174" s="183">
        <v>1</v>
      </c>
      <c r="GN174" s="183">
        <v>1</v>
      </c>
      <c r="GO174" s="183">
        <v>1</v>
      </c>
      <c r="GP174" s="183">
        <v>1</v>
      </c>
      <c r="GQ174" s="192" t="str">
        <f ca="1">IF(ISBLANK(GC174),"",ROUND(AVERAGE(OFFSET(GH174:GP174,0,0,1,ion21Coop!$F$42)),1))</f>
        <v/>
      </c>
      <c r="GR174" s="269" t="str">
        <f t="shared" si="259"/>
        <v/>
      </c>
      <c r="GT174" s="119">
        <f t="shared" si="307"/>
        <v>9</v>
      </c>
      <c r="GU174" s="123" t="str">
        <f t="shared" si="328"/>
        <v/>
      </c>
      <c r="GV174" s="123">
        <v>169</v>
      </c>
      <c r="GW174" s="423"/>
      <c r="GX174" s="423"/>
      <c r="GY174" s="423"/>
      <c r="GZ174" s="423"/>
      <c r="HA174" s="421"/>
      <c r="HB174" s="422"/>
      <c r="HC174" s="269" t="str">
        <f t="shared" si="260"/>
        <v/>
      </c>
      <c r="HD174" s="180">
        <v>1</v>
      </c>
      <c r="HE174" s="269" t="str">
        <f t="shared" si="261"/>
        <v/>
      </c>
      <c r="HF174" s="180">
        <v>1</v>
      </c>
      <c r="HG174" s="181">
        <v>1</v>
      </c>
      <c r="HH174" s="181">
        <v>1</v>
      </c>
      <c r="HI174" s="183">
        <v>1</v>
      </c>
      <c r="HJ174" s="183">
        <v>1</v>
      </c>
      <c r="HK174" s="183">
        <v>1</v>
      </c>
      <c r="HL174" s="183">
        <v>1</v>
      </c>
      <c r="HM174" s="183">
        <v>1</v>
      </c>
      <c r="HN174" s="183">
        <v>1</v>
      </c>
      <c r="HO174" s="192" t="str">
        <f ca="1">IF(ISBLANK(HA174),"",ROUND(AVERAGE(OFFSET(HF174:HN174,0,0,1,ion21Coop!$F$42)),1))</f>
        <v/>
      </c>
      <c r="HP174" s="269" t="str">
        <f t="shared" si="262"/>
        <v/>
      </c>
      <c r="HR174" s="119">
        <f t="shared" si="308"/>
        <v>10</v>
      </c>
      <c r="HS174" s="123" t="str">
        <f t="shared" si="329"/>
        <v/>
      </c>
      <c r="HT174" s="123">
        <v>169</v>
      </c>
      <c r="HU174" s="423"/>
      <c r="HV174" s="423"/>
      <c r="HW174" s="423"/>
      <c r="HX174" s="423"/>
      <c r="HY174" s="421"/>
      <c r="HZ174" s="422"/>
      <c r="IA174" s="269" t="str">
        <f t="shared" si="263"/>
        <v/>
      </c>
      <c r="IB174" s="180">
        <v>1</v>
      </c>
      <c r="IC174" s="269" t="str">
        <f t="shared" si="264"/>
        <v/>
      </c>
      <c r="ID174" s="180">
        <v>1</v>
      </c>
      <c r="IE174" s="181">
        <v>1</v>
      </c>
      <c r="IF174" s="181">
        <v>1</v>
      </c>
      <c r="IG174" s="183">
        <v>1</v>
      </c>
      <c r="IH174" s="183">
        <v>1</v>
      </c>
      <c r="II174" s="183">
        <v>1</v>
      </c>
      <c r="IJ174" s="183">
        <v>1</v>
      </c>
      <c r="IK174" s="183">
        <v>1</v>
      </c>
      <c r="IL174" s="183">
        <v>1</v>
      </c>
      <c r="IM174" s="192" t="str">
        <f ca="1">IF(ISBLANK(HY174),"",ROUND(AVERAGE(OFFSET(ID174:IL174,0,0,1,ion21Coop!$F$42)),1))</f>
        <v/>
      </c>
      <c r="IN174" s="269" t="str">
        <f t="shared" si="265"/>
        <v/>
      </c>
      <c r="IP174" s="119">
        <f t="shared" si="309"/>
        <v>11</v>
      </c>
      <c r="IQ174" s="123" t="str">
        <f t="shared" si="330"/>
        <v/>
      </c>
      <c r="IR174" s="123">
        <v>169</v>
      </c>
      <c r="IS174" s="423"/>
      <c r="IT174" s="423"/>
      <c r="IU174" s="423"/>
      <c r="IV174" s="423"/>
      <c r="IW174" s="421"/>
      <c r="IX174" s="422"/>
      <c r="IY174" s="269" t="str">
        <f t="shared" si="266"/>
        <v/>
      </c>
      <c r="IZ174" s="180">
        <v>1</v>
      </c>
      <c r="JA174" s="269" t="str">
        <f t="shared" si="267"/>
        <v/>
      </c>
      <c r="JB174" s="180">
        <v>1</v>
      </c>
      <c r="JC174" s="181">
        <v>1</v>
      </c>
      <c r="JD174" s="181">
        <v>1</v>
      </c>
      <c r="JE174" s="183">
        <v>1</v>
      </c>
      <c r="JF174" s="183">
        <v>1</v>
      </c>
      <c r="JG174" s="183">
        <v>1</v>
      </c>
      <c r="JH174" s="183">
        <v>1</v>
      </c>
      <c r="JI174" s="183">
        <v>1</v>
      </c>
      <c r="JJ174" s="183">
        <v>1</v>
      </c>
      <c r="JK174" s="192" t="str">
        <f ca="1">IF(ISBLANK(IW174),"",ROUND(AVERAGE(OFFSET(JB174:JJ174,0,0,1,ion21Coop!$F$42)),1))</f>
        <v/>
      </c>
      <c r="JL174" s="269" t="str">
        <f t="shared" si="268"/>
        <v/>
      </c>
      <c r="JN174" s="119">
        <f t="shared" si="310"/>
        <v>12</v>
      </c>
      <c r="JO174" s="123" t="str">
        <f t="shared" si="331"/>
        <v/>
      </c>
      <c r="JP174" s="123">
        <v>169</v>
      </c>
      <c r="JQ174" s="423"/>
      <c r="JR174" s="423"/>
      <c r="JS174" s="423"/>
      <c r="JT174" s="423"/>
      <c r="JU174" s="421"/>
      <c r="JV174" s="422"/>
      <c r="JW174" s="269" t="str">
        <f t="shared" si="269"/>
        <v/>
      </c>
      <c r="JX174" s="180">
        <v>1</v>
      </c>
      <c r="JY174" s="269" t="str">
        <f t="shared" si="270"/>
        <v/>
      </c>
      <c r="JZ174" s="180">
        <v>1</v>
      </c>
      <c r="KA174" s="181">
        <v>1</v>
      </c>
      <c r="KB174" s="181">
        <v>1</v>
      </c>
      <c r="KC174" s="183">
        <v>1</v>
      </c>
      <c r="KD174" s="183">
        <v>1</v>
      </c>
      <c r="KE174" s="183">
        <v>1</v>
      </c>
      <c r="KF174" s="183">
        <v>1</v>
      </c>
      <c r="KG174" s="183">
        <v>1</v>
      </c>
      <c r="KH174" s="183">
        <v>1</v>
      </c>
      <c r="KI174" s="192" t="str">
        <f ca="1">IF(ISBLANK(JU174),"",ROUND(AVERAGE(OFFSET(JZ174:KH174,0,0,1,ion21Coop!$F$42)),1))</f>
        <v/>
      </c>
      <c r="KJ174" s="269" t="str">
        <f t="shared" si="271"/>
        <v/>
      </c>
      <c r="KL174" s="119">
        <f t="shared" si="311"/>
        <v>13</v>
      </c>
      <c r="KM174" s="123" t="str">
        <f t="shared" si="332"/>
        <v/>
      </c>
      <c r="KN174" s="123">
        <v>169</v>
      </c>
      <c r="KO174" s="423"/>
      <c r="KP174" s="423"/>
      <c r="KQ174" s="423"/>
      <c r="KR174" s="423"/>
      <c r="KS174" s="421"/>
      <c r="KT174" s="422"/>
      <c r="KU174" s="269" t="str">
        <f t="shared" si="272"/>
        <v/>
      </c>
      <c r="KV174" s="180">
        <v>1</v>
      </c>
      <c r="KW174" s="269" t="str">
        <f t="shared" si="273"/>
        <v/>
      </c>
      <c r="KX174" s="180">
        <v>1</v>
      </c>
      <c r="KY174" s="181">
        <v>1</v>
      </c>
      <c r="KZ174" s="181">
        <v>1</v>
      </c>
      <c r="LA174" s="183">
        <v>1</v>
      </c>
      <c r="LB174" s="183">
        <v>1</v>
      </c>
      <c r="LC174" s="183">
        <v>1</v>
      </c>
      <c r="LD174" s="183">
        <v>1</v>
      </c>
      <c r="LE174" s="183">
        <v>1</v>
      </c>
      <c r="LF174" s="183">
        <v>1</v>
      </c>
      <c r="LG174" s="192" t="str">
        <f ca="1">IF(ISBLANK(KS174),"",ROUND(AVERAGE(OFFSET(KX174:LF174,0,0,1,ion21Coop!$F$42)),1))</f>
        <v/>
      </c>
      <c r="LH174" s="269" t="str">
        <f t="shared" si="274"/>
        <v/>
      </c>
      <c r="LJ174" s="119">
        <f t="shared" si="312"/>
        <v>14</v>
      </c>
      <c r="LK174" s="123" t="str">
        <f t="shared" si="333"/>
        <v/>
      </c>
      <c r="LL174" s="123">
        <v>169</v>
      </c>
      <c r="LM174" s="423"/>
      <c r="LN174" s="423"/>
      <c r="LO174" s="423"/>
      <c r="LP174" s="423"/>
      <c r="LQ174" s="421"/>
      <c r="LR174" s="422"/>
      <c r="LS174" s="269" t="str">
        <f t="shared" si="275"/>
        <v/>
      </c>
      <c r="LT174" s="180">
        <v>1</v>
      </c>
      <c r="LU174" s="269" t="str">
        <f t="shared" si="276"/>
        <v/>
      </c>
      <c r="LV174" s="180">
        <v>1</v>
      </c>
      <c r="LW174" s="181">
        <v>1</v>
      </c>
      <c r="LX174" s="181">
        <v>1</v>
      </c>
      <c r="LY174" s="183">
        <v>1</v>
      </c>
      <c r="LZ174" s="183">
        <v>1</v>
      </c>
      <c r="MA174" s="183">
        <v>1</v>
      </c>
      <c r="MB174" s="183">
        <v>1</v>
      </c>
      <c r="MC174" s="183">
        <v>1</v>
      </c>
      <c r="MD174" s="183">
        <v>1</v>
      </c>
      <c r="ME174" s="192" t="str">
        <f ca="1">IF(ISBLANK(LQ174),"",ROUND(AVERAGE(OFFSET(LV174:MD174,0,0,1,ion21Coop!$F$42)),1))</f>
        <v/>
      </c>
      <c r="MF174" s="269" t="str">
        <f t="shared" si="277"/>
        <v/>
      </c>
      <c r="MH174" s="119">
        <f t="shared" si="313"/>
        <v>15</v>
      </c>
      <c r="MI174" s="123" t="str">
        <f t="shared" si="334"/>
        <v/>
      </c>
      <c r="MJ174" s="123">
        <v>169</v>
      </c>
      <c r="MK174" s="423"/>
      <c r="ML174" s="423"/>
      <c r="MM174" s="423"/>
      <c r="MN174" s="423"/>
      <c r="MO174" s="421"/>
      <c r="MP174" s="422"/>
      <c r="MQ174" s="269" t="str">
        <f t="shared" si="278"/>
        <v/>
      </c>
      <c r="MR174" s="180">
        <v>1</v>
      </c>
      <c r="MS174" s="269" t="str">
        <f t="shared" si="279"/>
        <v/>
      </c>
      <c r="MT174" s="180">
        <v>1</v>
      </c>
      <c r="MU174" s="181">
        <v>1</v>
      </c>
      <c r="MV174" s="181">
        <v>1</v>
      </c>
      <c r="MW174" s="183">
        <v>1</v>
      </c>
      <c r="MX174" s="183">
        <v>1</v>
      </c>
      <c r="MY174" s="183">
        <v>1</v>
      </c>
      <c r="MZ174" s="183">
        <v>1</v>
      </c>
      <c r="NA174" s="183">
        <v>1</v>
      </c>
      <c r="NB174" s="183">
        <v>1</v>
      </c>
      <c r="NC174" s="192" t="str">
        <f ca="1">IF(ISBLANK(MO174),"",ROUND(AVERAGE(OFFSET(MT174:NB174,0,0,1,ion21Coop!$F$42)),1))</f>
        <v/>
      </c>
      <c r="ND174" s="269" t="str">
        <f t="shared" si="280"/>
        <v/>
      </c>
      <c r="NF174" s="119">
        <f t="shared" si="314"/>
        <v>16</v>
      </c>
      <c r="NG174" s="123" t="str">
        <f t="shared" si="335"/>
        <v/>
      </c>
      <c r="NH174" s="123">
        <v>169</v>
      </c>
      <c r="NI174" s="423"/>
      <c r="NJ174" s="423"/>
      <c r="NK174" s="423"/>
      <c r="NL174" s="423"/>
      <c r="NM174" s="421"/>
      <c r="NN174" s="422"/>
      <c r="NO174" s="269" t="str">
        <f t="shared" si="281"/>
        <v/>
      </c>
      <c r="NP174" s="180">
        <v>1</v>
      </c>
      <c r="NQ174" s="269" t="str">
        <f t="shared" si="282"/>
        <v/>
      </c>
      <c r="NR174" s="180">
        <v>1</v>
      </c>
      <c r="NS174" s="181">
        <v>1</v>
      </c>
      <c r="NT174" s="181">
        <v>1</v>
      </c>
      <c r="NU174" s="183">
        <v>1</v>
      </c>
      <c r="NV174" s="183">
        <v>1</v>
      </c>
      <c r="NW174" s="183">
        <v>1</v>
      </c>
      <c r="NX174" s="183">
        <v>1</v>
      </c>
      <c r="NY174" s="183">
        <v>1</v>
      </c>
      <c r="NZ174" s="183">
        <v>1</v>
      </c>
      <c r="OA174" s="192" t="str">
        <f ca="1">IF(ISBLANK(NM174),"",ROUND(AVERAGE(OFFSET(NR174:NZ174,0,0,1,ion21Coop!$F$42)),1))</f>
        <v/>
      </c>
      <c r="OB174" s="269" t="str">
        <f t="shared" si="283"/>
        <v/>
      </c>
      <c r="OD174" s="119">
        <f t="shared" si="315"/>
        <v>17</v>
      </c>
      <c r="OE174" s="123" t="str">
        <f t="shared" si="336"/>
        <v/>
      </c>
      <c r="OF174" s="123">
        <v>169</v>
      </c>
      <c r="OG174" s="423"/>
      <c r="OH174" s="423"/>
      <c r="OI174" s="423"/>
      <c r="OJ174" s="423"/>
      <c r="OK174" s="421"/>
      <c r="OL174" s="422"/>
      <c r="OM174" s="269" t="str">
        <f t="shared" si="284"/>
        <v/>
      </c>
      <c r="ON174" s="180">
        <v>1</v>
      </c>
      <c r="OO174" s="269" t="str">
        <f t="shared" si="285"/>
        <v/>
      </c>
      <c r="OP174" s="180">
        <v>1</v>
      </c>
      <c r="OQ174" s="181">
        <v>1</v>
      </c>
      <c r="OR174" s="181">
        <v>1</v>
      </c>
      <c r="OS174" s="183">
        <v>1</v>
      </c>
      <c r="OT174" s="183">
        <v>1</v>
      </c>
      <c r="OU174" s="183">
        <v>1</v>
      </c>
      <c r="OV174" s="183">
        <v>1</v>
      </c>
      <c r="OW174" s="183">
        <v>1</v>
      </c>
      <c r="OX174" s="183">
        <v>1</v>
      </c>
      <c r="OY174" s="192" t="str">
        <f ca="1">IF(ISBLANK(OK174),"",ROUND(AVERAGE(OFFSET(OP174:OX174,0,0,1,ion21Coop!$F$42)),1))</f>
        <v/>
      </c>
      <c r="OZ174" s="269" t="str">
        <f t="shared" si="286"/>
        <v/>
      </c>
      <c r="PB174" s="119">
        <f t="shared" si="316"/>
        <v>18</v>
      </c>
      <c r="PC174" s="123" t="str">
        <f t="shared" si="337"/>
        <v/>
      </c>
      <c r="PD174" s="123">
        <v>169</v>
      </c>
      <c r="PE174" s="423"/>
      <c r="PF174" s="423"/>
      <c r="PG174" s="423"/>
      <c r="PH174" s="423"/>
      <c r="PI174" s="421"/>
      <c r="PJ174" s="422"/>
      <c r="PK174" s="269" t="str">
        <f t="shared" si="287"/>
        <v/>
      </c>
      <c r="PL174" s="180">
        <v>1</v>
      </c>
      <c r="PM174" s="269" t="str">
        <f t="shared" si="288"/>
        <v/>
      </c>
      <c r="PN174" s="180">
        <v>1</v>
      </c>
      <c r="PO174" s="181">
        <v>1</v>
      </c>
      <c r="PP174" s="181">
        <v>1</v>
      </c>
      <c r="PQ174" s="183">
        <v>1</v>
      </c>
      <c r="PR174" s="183">
        <v>1</v>
      </c>
      <c r="PS174" s="183">
        <v>1</v>
      </c>
      <c r="PT174" s="183">
        <v>1</v>
      </c>
      <c r="PU174" s="183">
        <v>1</v>
      </c>
      <c r="PV174" s="183">
        <v>1</v>
      </c>
      <c r="PW174" s="192" t="str">
        <f ca="1">IF(ISBLANK(PI174),"",ROUND(AVERAGE(OFFSET(PN174:PV174,0,0,1,ion21Coop!$F$42)),1))</f>
        <v/>
      </c>
      <c r="PX174" s="269" t="str">
        <f t="shared" si="289"/>
        <v/>
      </c>
      <c r="PZ174" s="119">
        <f t="shared" si="317"/>
        <v>19</v>
      </c>
      <c r="QA174" s="123" t="str">
        <f t="shared" si="338"/>
        <v/>
      </c>
      <c r="QB174" s="123">
        <v>169</v>
      </c>
      <c r="QC174" s="423"/>
      <c r="QD174" s="423"/>
      <c r="QE174" s="423"/>
      <c r="QF174" s="423"/>
      <c r="QG174" s="421"/>
      <c r="QH174" s="422"/>
      <c r="QI174" s="269" t="str">
        <f t="shared" si="290"/>
        <v/>
      </c>
      <c r="QJ174" s="180">
        <v>1</v>
      </c>
      <c r="QK174" s="269" t="str">
        <f t="shared" si="291"/>
        <v/>
      </c>
      <c r="QL174" s="180">
        <v>1</v>
      </c>
      <c r="QM174" s="181">
        <v>1</v>
      </c>
      <c r="QN174" s="181">
        <v>1</v>
      </c>
      <c r="QO174" s="183">
        <v>1</v>
      </c>
      <c r="QP174" s="183">
        <v>1</v>
      </c>
      <c r="QQ174" s="183">
        <v>1</v>
      </c>
      <c r="QR174" s="183">
        <v>1</v>
      </c>
      <c r="QS174" s="183">
        <v>1</v>
      </c>
      <c r="QT174" s="183">
        <v>1</v>
      </c>
      <c r="QU174" s="192" t="str">
        <f ca="1">IF(ISBLANK(QG174),"",ROUND(AVERAGE(OFFSET(QL174:QT174,0,0,1,ion21Coop!$F$42)),1))</f>
        <v/>
      </c>
      <c r="QV174" s="269" t="str">
        <f t="shared" si="292"/>
        <v/>
      </c>
      <c r="QX174" s="119">
        <f t="shared" si="318"/>
        <v>20</v>
      </c>
      <c r="QY174" s="123" t="str">
        <f t="shared" si="339"/>
        <v/>
      </c>
      <c r="QZ174" s="123">
        <v>169</v>
      </c>
      <c r="RA174" s="423"/>
      <c r="RB174" s="423"/>
      <c r="RC174" s="423"/>
      <c r="RD174" s="423"/>
      <c r="RE174" s="421"/>
      <c r="RF174" s="422"/>
      <c r="RG174" s="269" t="str">
        <f t="shared" si="293"/>
        <v/>
      </c>
      <c r="RH174" s="180">
        <v>1</v>
      </c>
      <c r="RI174" s="269" t="str">
        <f t="shared" si="294"/>
        <v/>
      </c>
      <c r="RJ174" s="180">
        <v>1</v>
      </c>
      <c r="RK174" s="181">
        <v>1</v>
      </c>
      <c r="RL174" s="181">
        <v>1</v>
      </c>
      <c r="RM174" s="183">
        <v>1</v>
      </c>
      <c r="RN174" s="183">
        <v>1</v>
      </c>
      <c r="RO174" s="183">
        <v>1</v>
      </c>
      <c r="RP174" s="183">
        <v>1</v>
      </c>
      <c r="RQ174" s="183">
        <v>1</v>
      </c>
      <c r="RR174" s="183">
        <v>1</v>
      </c>
      <c r="RS174" s="192" t="str">
        <f ca="1">IF(ISBLANK(RE174),"",ROUND(AVERAGE(OFFSET(RJ174:RR174,0,0,1,ion21Coop!$F$42)),1))</f>
        <v/>
      </c>
      <c r="RT174" s="269" t="str">
        <f t="shared" si="295"/>
        <v/>
      </c>
      <c r="RV174" s="119">
        <f t="shared" si="319"/>
        <v>21</v>
      </c>
      <c r="RW174" s="123" t="str">
        <f t="shared" si="340"/>
        <v/>
      </c>
      <c r="RX174" s="123">
        <v>169</v>
      </c>
      <c r="RY174" s="423"/>
      <c r="RZ174" s="423"/>
      <c r="SA174" s="423"/>
      <c r="SB174" s="423"/>
      <c r="SC174" s="421"/>
      <c r="SD174" s="422"/>
      <c r="SE174" s="269" t="str">
        <f t="shared" si="296"/>
        <v/>
      </c>
      <c r="SF174" s="180">
        <v>1</v>
      </c>
      <c r="SG174" s="269" t="str">
        <f t="shared" si="297"/>
        <v/>
      </c>
      <c r="SH174" s="180">
        <v>1</v>
      </c>
      <c r="SI174" s="181">
        <v>1</v>
      </c>
      <c r="SJ174" s="181">
        <v>1</v>
      </c>
      <c r="SK174" s="183">
        <v>1</v>
      </c>
      <c r="SL174" s="183">
        <v>1</v>
      </c>
      <c r="SM174" s="183">
        <v>1</v>
      </c>
      <c r="SN174" s="183">
        <v>1</v>
      </c>
      <c r="SO174" s="183">
        <v>1</v>
      </c>
      <c r="SP174" s="183">
        <v>1</v>
      </c>
      <c r="SQ174" s="192" t="str">
        <f ca="1">IF(ISBLANK(SC174),"",ROUND(AVERAGE(OFFSET(SH174:SP174,0,0,1,ion21Coop!$F$42)),1))</f>
        <v/>
      </c>
      <c r="SR174" s="269" t="str">
        <f t="shared" si="298"/>
        <v/>
      </c>
      <c r="ST174" s="565"/>
      <c r="SU174" s="565"/>
      <c r="SV174" s="566"/>
      <c r="SW174" s="567"/>
      <c r="SX174" s="565"/>
      <c r="SY174" s="566"/>
      <c r="SZ174" s="568"/>
      <c r="TA174" s="567"/>
      <c r="TB174" s="553"/>
    </row>
    <row r="175" spans="10:522" x14ac:dyDescent="0.3">
      <c r="J175" s="119">
        <f t="shared" si="299"/>
        <v>1</v>
      </c>
      <c r="K175" s="123" t="str">
        <f t="shared" si="320"/>
        <v>YaJo</v>
      </c>
      <c r="L175" s="123">
        <v>170</v>
      </c>
      <c r="M175" s="351"/>
      <c r="N175" s="351"/>
      <c r="O175" s="351"/>
      <c r="P175" s="351"/>
      <c r="Q175" s="369"/>
      <c r="R175" s="370"/>
      <c r="S175" s="269" t="str">
        <f t="shared" si="236"/>
        <v/>
      </c>
      <c r="T175" s="180">
        <v>1</v>
      </c>
      <c r="U175" s="269" t="str">
        <f t="shared" si="237"/>
        <v/>
      </c>
      <c r="V175" s="180">
        <v>1</v>
      </c>
      <c r="W175" s="181">
        <v>1</v>
      </c>
      <c r="X175" s="181">
        <v>1</v>
      </c>
      <c r="Y175" s="183">
        <v>1</v>
      </c>
      <c r="Z175" s="183">
        <v>1</v>
      </c>
      <c r="AA175" s="183">
        <v>1</v>
      </c>
      <c r="AB175" s="183">
        <v>1</v>
      </c>
      <c r="AC175" s="183">
        <v>1</v>
      </c>
      <c r="AD175" s="183">
        <v>1</v>
      </c>
      <c r="AE175" s="192" t="str">
        <f ca="1">IF(ISBLANK(Q175),"",ROUND(AVERAGE(OFFSET(V175:AD175,0,0,1,ion21Coop!$F$42)),1))</f>
        <v/>
      </c>
      <c r="AF175" s="269" t="str">
        <f t="shared" si="238"/>
        <v/>
      </c>
      <c r="AH175" s="119">
        <f t="shared" si="300"/>
        <v>2</v>
      </c>
      <c r="AI175" s="123" t="str">
        <f t="shared" si="321"/>
        <v>GeLo</v>
      </c>
      <c r="AJ175" s="123">
        <v>170</v>
      </c>
      <c r="AK175" s="351"/>
      <c r="AL175" s="351"/>
      <c r="AM175" s="351"/>
      <c r="AN175" s="351"/>
      <c r="AO175" s="369"/>
      <c r="AP175" s="370"/>
      <c r="AQ175" s="269" t="str">
        <f t="shared" si="239"/>
        <v/>
      </c>
      <c r="AR175" s="180">
        <v>1</v>
      </c>
      <c r="AS175" s="269" t="str">
        <f t="shared" si="240"/>
        <v/>
      </c>
      <c r="AT175" s="180">
        <v>1</v>
      </c>
      <c r="AU175" s="181">
        <v>1</v>
      </c>
      <c r="AV175" s="181">
        <v>1</v>
      </c>
      <c r="AW175" s="183">
        <v>1</v>
      </c>
      <c r="AX175" s="183">
        <v>1</v>
      </c>
      <c r="AY175" s="183">
        <v>1</v>
      </c>
      <c r="AZ175" s="183">
        <v>1</v>
      </c>
      <c r="BA175" s="183">
        <v>1</v>
      </c>
      <c r="BB175" s="183">
        <v>1</v>
      </c>
      <c r="BC175" s="192" t="str">
        <f ca="1">IF(ISBLANK(AO175),"",ROUND(AVERAGE(OFFSET(AT175:BB175,0,0,1,ion21Coop!$F$42)),1))</f>
        <v/>
      </c>
      <c r="BD175" s="269" t="str">
        <f t="shared" si="241"/>
        <v/>
      </c>
      <c r="BF175" s="119">
        <f t="shared" si="301"/>
        <v>3</v>
      </c>
      <c r="BG175" s="123" t="str">
        <f t="shared" si="322"/>
        <v>MiDo</v>
      </c>
      <c r="BH175" s="123">
        <v>170</v>
      </c>
      <c r="BI175" s="351"/>
      <c r="BJ175" s="351"/>
      <c r="BK175" s="351"/>
      <c r="BL175" s="351"/>
      <c r="BM175" s="369"/>
      <c r="BN175" s="370"/>
      <c r="BO175" s="269" t="str">
        <f t="shared" si="242"/>
        <v/>
      </c>
      <c r="BP175" s="180">
        <v>1</v>
      </c>
      <c r="BQ175" s="269" t="str">
        <f t="shared" si="243"/>
        <v/>
      </c>
      <c r="BR175" s="180">
        <v>1</v>
      </c>
      <c r="BS175" s="181">
        <v>1</v>
      </c>
      <c r="BT175" s="181">
        <v>1</v>
      </c>
      <c r="BU175" s="183">
        <v>1</v>
      </c>
      <c r="BV175" s="183">
        <v>1</v>
      </c>
      <c r="BW175" s="183">
        <v>1</v>
      </c>
      <c r="BX175" s="183">
        <v>1</v>
      </c>
      <c r="BY175" s="183">
        <v>1</v>
      </c>
      <c r="BZ175" s="183">
        <v>1</v>
      </c>
      <c r="CA175" s="192" t="str">
        <f ca="1">IF(ISBLANK(BM175),"",ROUND(AVERAGE(OFFSET(BR175:BZ175,0,0,1,ion21Coop!$F$42)),1))</f>
        <v/>
      </c>
      <c r="CB175" s="269" t="str">
        <f t="shared" si="244"/>
        <v/>
      </c>
      <c r="CD175" s="119">
        <f t="shared" si="302"/>
        <v>4</v>
      </c>
      <c r="CE175" s="123" t="str">
        <f t="shared" si="323"/>
        <v>EmNi</v>
      </c>
      <c r="CF175" s="123">
        <v>170</v>
      </c>
      <c r="CG175" s="351"/>
      <c r="CH175" s="351"/>
      <c r="CI175" s="351"/>
      <c r="CJ175" s="351"/>
      <c r="CK175" s="369"/>
      <c r="CL175" s="370"/>
      <c r="CM175" s="269" t="str">
        <f t="shared" si="245"/>
        <v/>
      </c>
      <c r="CN175" s="180">
        <v>1</v>
      </c>
      <c r="CO175" s="269" t="str">
        <f t="shared" si="246"/>
        <v/>
      </c>
      <c r="CP175" s="180">
        <v>1</v>
      </c>
      <c r="CQ175" s="181">
        <v>1</v>
      </c>
      <c r="CR175" s="181">
        <v>1</v>
      </c>
      <c r="CS175" s="183">
        <v>1</v>
      </c>
      <c r="CT175" s="183">
        <v>1</v>
      </c>
      <c r="CU175" s="183">
        <v>1</v>
      </c>
      <c r="CV175" s="183">
        <v>1</v>
      </c>
      <c r="CW175" s="183">
        <v>1</v>
      </c>
      <c r="CX175" s="183">
        <v>1</v>
      </c>
      <c r="CY175" s="192" t="str">
        <f ca="1">IF(ISBLANK(CK175),"",ROUND(AVERAGE(OFFSET(CP175:CX175,0,0,1,ion21Coop!$F$42)),1))</f>
        <v/>
      </c>
      <c r="CZ175" s="269" t="str">
        <f t="shared" si="247"/>
        <v/>
      </c>
      <c r="DB175" s="119">
        <f t="shared" si="303"/>
        <v>5</v>
      </c>
      <c r="DC175" s="123" t="str">
        <f t="shared" si="324"/>
        <v>HeJe</v>
      </c>
      <c r="DD175" s="123">
        <v>170</v>
      </c>
      <c r="DE175" s="423"/>
      <c r="DF175" s="423"/>
      <c r="DG175" s="423"/>
      <c r="DH175" s="423"/>
      <c r="DI175" s="421"/>
      <c r="DJ175" s="422"/>
      <c r="DK175" s="269" t="str">
        <f t="shared" si="248"/>
        <v/>
      </c>
      <c r="DL175" s="180">
        <v>1</v>
      </c>
      <c r="DM175" s="269" t="str">
        <f t="shared" si="249"/>
        <v/>
      </c>
      <c r="DN175" s="180">
        <v>1</v>
      </c>
      <c r="DO175" s="181">
        <v>1</v>
      </c>
      <c r="DP175" s="181">
        <v>1</v>
      </c>
      <c r="DQ175" s="183">
        <v>1</v>
      </c>
      <c r="DR175" s="183">
        <v>1</v>
      </c>
      <c r="DS175" s="183">
        <v>1</v>
      </c>
      <c r="DT175" s="183">
        <v>1</v>
      </c>
      <c r="DU175" s="183">
        <v>1</v>
      </c>
      <c r="DV175" s="183">
        <v>1</v>
      </c>
      <c r="DW175" s="192" t="str">
        <f ca="1">IF(ISBLANK(DI175),"",ROUND(AVERAGE(OFFSET(DN175:DV175,0,0,1,ion21Coop!$F$42)),1))</f>
        <v/>
      </c>
      <c r="DX175" s="269" t="str">
        <f t="shared" si="250"/>
        <v/>
      </c>
      <c r="DZ175" s="119">
        <f t="shared" si="304"/>
        <v>6</v>
      </c>
      <c r="EA175" s="123" t="str">
        <f t="shared" si="325"/>
        <v/>
      </c>
      <c r="EB175" s="123">
        <v>170</v>
      </c>
      <c r="EC175" s="423"/>
      <c r="ED175" s="423"/>
      <c r="EE175" s="423"/>
      <c r="EF175" s="423"/>
      <c r="EG175" s="421"/>
      <c r="EH175" s="422"/>
      <c r="EI175" s="269" t="str">
        <f t="shared" si="251"/>
        <v/>
      </c>
      <c r="EJ175" s="180">
        <v>1</v>
      </c>
      <c r="EK175" s="269" t="str">
        <f t="shared" si="252"/>
        <v/>
      </c>
      <c r="EL175" s="180">
        <v>1</v>
      </c>
      <c r="EM175" s="181">
        <v>1</v>
      </c>
      <c r="EN175" s="181">
        <v>1</v>
      </c>
      <c r="EO175" s="183">
        <v>1</v>
      </c>
      <c r="EP175" s="183">
        <v>1</v>
      </c>
      <c r="EQ175" s="183">
        <v>1</v>
      </c>
      <c r="ER175" s="183">
        <v>1</v>
      </c>
      <c r="ES175" s="183">
        <v>1</v>
      </c>
      <c r="ET175" s="183">
        <v>1</v>
      </c>
      <c r="EU175" s="192" t="str">
        <f ca="1">IF(ISBLANK(EG175),"",ROUND(AVERAGE(OFFSET(EL175:ET175,0,0,1,ion21Coop!$F$42)),1))</f>
        <v/>
      </c>
      <c r="EV175" s="269" t="str">
        <f t="shared" si="253"/>
        <v/>
      </c>
      <c r="EX175" s="119">
        <f t="shared" si="305"/>
        <v>7</v>
      </c>
      <c r="EY175" s="123" t="str">
        <f t="shared" si="326"/>
        <v/>
      </c>
      <c r="EZ175" s="123">
        <v>170</v>
      </c>
      <c r="FA175" s="423"/>
      <c r="FB175" s="423"/>
      <c r="FC175" s="423"/>
      <c r="FD175" s="423"/>
      <c r="FE175" s="421"/>
      <c r="FF175" s="422"/>
      <c r="FG175" s="269" t="str">
        <f t="shared" si="254"/>
        <v/>
      </c>
      <c r="FH175" s="180">
        <v>1</v>
      </c>
      <c r="FI175" s="269" t="str">
        <f t="shared" si="255"/>
        <v/>
      </c>
      <c r="FJ175" s="180">
        <v>1</v>
      </c>
      <c r="FK175" s="181">
        <v>1</v>
      </c>
      <c r="FL175" s="181">
        <v>1</v>
      </c>
      <c r="FM175" s="183">
        <v>1</v>
      </c>
      <c r="FN175" s="183">
        <v>1</v>
      </c>
      <c r="FO175" s="183">
        <v>1</v>
      </c>
      <c r="FP175" s="183">
        <v>1</v>
      </c>
      <c r="FQ175" s="183">
        <v>1</v>
      </c>
      <c r="FR175" s="183">
        <v>1</v>
      </c>
      <c r="FS175" s="192" t="str">
        <f ca="1">IF(ISBLANK(FE175),"",ROUND(AVERAGE(OFFSET(FJ175:FR175,0,0,1,ion21Coop!$F$42)),1))</f>
        <v/>
      </c>
      <c r="FT175" s="269" t="str">
        <f t="shared" si="256"/>
        <v/>
      </c>
      <c r="FV175" s="119">
        <f t="shared" si="306"/>
        <v>8</v>
      </c>
      <c r="FW175" s="123" t="str">
        <f t="shared" si="327"/>
        <v/>
      </c>
      <c r="FX175" s="123">
        <v>170</v>
      </c>
      <c r="FY175" s="423"/>
      <c r="FZ175" s="423"/>
      <c r="GA175" s="423"/>
      <c r="GB175" s="423"/>
      <c r="GC175" s="421"/>
      <c r="GD175" s="422"/>
      <c r="GE175" s="269" t="str">
        <f t="shared" si="257"/>
        <v/>
      </c>
      <c r="GF175" s="180">
        <v>1</v>
      </c>
      <c r="GG175" s="269" t="str">
        <f t="shared" si="258"/>
        <v/>
      </c>
      <c r="GH175" s="180">
        <v>1</v>
      </c>
      <c r="GI175" s="181">
        <v>1</v>
      </c>
      <c r="GJ175" s="181">
        <v>1</v>
      </c>
      <c r="GK175" s="183">
        <v>1</v>
      </c>
      <c r="GL175" s="183">
        <v>1</v>
      </c>
      <c r="GM175" s="183">
        <v>1</v>
      </c>
      <c r="GN175" s="183">
        <v>1</v>
      </c>
      <c r="GO175" s="183">
        <v>1</v>
      </c>
      <c r="GP175" s="183">
        <v>1</v>
      </c>
      <c r="GQ175" s="192" t="str">
        <f ca="1">IF(ISBLANK(GC175),"",ROUND(AVERAGE(OFFSET(GH175:GP175,0,0,1,ion21Coop!$F$42)),1))</f>
        <v/>
      </c>
      <c r="GR175" s="269" t="str">
        <f t="shared" si="259"/>
        <v/>
      </c>
      <c r="GT175" s="119">
        <f t="shared" si="307"/>
        <v>9</v>
      </c>
      <c r="GU175" s="123" t="str">
        <f t="shared" si="328"/>
        <v/>
      </c>
      <c r="GV175" s="123">
        <v>170</v>
      </c>
      <c r="GW175" s="423"/>
      <c r="GX175" s="423"/>
      <c r="GY175" s="423"/>
      <c r="GZ175" s="423"/>
      <c r="HA175" s="421"/>
      <c r="HB175" s="422"/>
      <c r="HC175" s="269" t="str">
        <f t="shared" si="260"/>
        <v/>
      </c>
      <c r="HD175" s="180">
        <v>1</v>
      </c>
      <c r="HE175" s="269" t="str">
        <f t="shared" si="261"/>
        <v/>
      </c>
      <c r="HF175" s="180">
        <v>1</v>
      </c>
      <c r="HG175" s="181">
        <v>1</v>
      </c>
      <c r="HH175" s="181">
        <v>1</v>
      </c>
      <c r="HI175" s="183">
        <v>1</v>
      </c>
      <c r="HJ175" s="183">
        <v>1</v>
      </c>
      <c r="HK175" s="183">
        <v>1</v>
      </c>
      <c r="HL175" s="183">
        <v>1</v>
      </c>
      <c r="HM175" s="183">
        <v>1</v>
      </c>
      <c r="HN175" s="183">
        <v>1</v>
      </c>
      <c r="HO175" s="192" t="str">
        <f ca="1">IF(ISBLANK(HA175),"",ROUND(AVERAGE(OFFSET(HF175:HN175,0,0,1,ion21Coop!$F$42)),1))</f>
        <v/>
      </c>
      <c r="HP175" s="269" t="str">
        <f t="shared" si="262"/>
        <v/>
      </c>
      <c r="HR175" s="119">
        <f t="shared" si="308"/>
        <v>10</v>
      </c>
      <c r="HS175" s="123" t="str">
        <f t="shared" si="329"/>
        <v/>
      </c>
      <c r="HT175" s="123">
        <v>170</v>
      </c>
      <c r="HU175" s="423"/>
      <c r="HV175" s="423"/>
      <c r="HW175" s="423"/>
      <c r="HX175" s="423"/>
      <c r="HY175" s="421"/>
      <c r="HZ175" s="422"/>
      <c r="IA175" s="269" t="str">
        <f t="shared" si="263"/>
        <v/>
      </c>
      <c r="IB175" s="180">
        <v>1</v>
      </c>
      <c r="IC175" s="269" t="str">
        <f t="shared" si="264"/>
        <v/>
      </c>
      <c r="ID175" s="180">
        <v>1</v>
      </c>
      <c r="IE175" s="181">
        <v>1</v>
      </c>
      <c r="IF175" s="181">
        <v>1</v>
      </c>
      <c r="IG175" s="183">
        <v>1</v>
      </c>
      <c r="IH175" s="183">
        <v>1</v>
      </c>
      <c r="II175" s="183">
        <v>1</v>
      </c>
      <c r="IJ175" s="183">
        <v>1</v>
      </c>
      <c r="IK175" s="183">
        <v>1</v>
      </c>
      <c r="IL175" s="183">
        <v>1</v>
      </c>
      <c r="IM175" s="192" t="str">
        <f ca="1">IF(ISBLANK(HY175),"",ROUND(AVERAGE(OFFSET(ID175:IL175,0,0,1,ion21Coop!$F$42)),1))</f>
        <v/>
      </c>
      <c r="IN175" s="269" t="str">
        <f t="shared" si="265"/>
        <v/>
      </c>
      <c r="IP175" s="119">
        <f t="shared" si="309"/>
        <v>11</v>
      </c>
      <c r="IQ175" s="123" t="str">
        <f t="shared" si="330"/>
        <v/>
      </c>
      <c r="IR175" s="123">
        <v>170</v>
      </c>
      <c r="IS175" s="423"/>
      <c r="IT175" s="423"/>
      <c r="IU175" s="423"/>
      <c r="IV175" s="423"/>
      <c r="IW175" s="421"/>
      <c r="IX175" s="422"/>
      <c r="IY175" s="269" t="str">
        <f t="shared" si="266"/>
        <v/>
      </c>
      <c r="IZ175" s="180">
        <v>1</v>
      </c>
      <c r="JA175" s="269" t="str">
        <f t="shared" si="267"/>
        <v/>
      </c>
      <c r="JB175" s="180">
        <v>1</v>
      </c>
      <c r="JC175" s="181">
        <v>1</v>
      </c>
      <c r="JD175" s="181">
        <v>1</v>
      </c>
      <c r="JE175" s="183">
        <v>1</v>
      </c>
      <c r="JF175" s="183">
        <v>1</v>
      </c>
      <c r="JG175" s="183">
        <v>1</v>
      </c>
      <c r="JH175" s="183">
        <v>1</v>
      </c>
      <c r="JI175" s="183">
        <v>1</v>
      </c>
      <c r="JJ175" s="183">
        <v>1</v>
      </c>
      <c r="JK175" s="192" t="str">
        <f ca="1">IF(ISBLANK(IW175),"",ROUND(AVERAGE(OFFSET(JB175:JJ175,0,0,1,ion21Coop!$F$42)),1))</f>
        <v/>
      </c>
      <c r="JL175" s="269" t="str">
        <f t="shared" si="268"/>
        <v/>
      </c>
      <c r="JN175" s="119">
        <f t="shared" si="310"/>
        <v>12</v>
      </c>
      <c r="JO175" s="123" t="str">
        <f t="shared" si="331"/>
        <v/>
      </c>
      <c r="JP175" s="123">
        <v>170</v>
      </c>
      <c r="JQ175" s="423"/>
      <c r="JR175" s="423"/>
      <c r="JS175" s="423"/>
      <c r="JT175" s="423"/>
      <c r="JU175" s="421"/>
      <c r="JV175" s="422"/>
      <c r="JW175" s="269" t="str">
        <f t="shared" si="269"/>
        <v/>
      </c>
      <c r="JX175" s="180">
        <v>1</v>
      </c>
      <c r="JY175" s="269" t="str">
        <f t="shared" si="270"/>
        <v/>
      </c>
      <c r="JZ175" s="180">
        <v>1</v>
      </c>
      <c r="KA175" s="181">
        <v>1</v>
      </c>
      <c r="KB175" s="181">
        <v>1</v>
      </c>
      <c r="KC175" s="183">
        <v>1</v>
      </c>
      <c r="KD175" s="183">
        <v>1</v>
      </c>
      <c r="KE175" s="183">
        <v>1</v>
      </c>
      <c r="KF175" s="183">
        <v>1</v>
      </c>
      <c r="KG175" s="183">
        <v>1</v>
      </c>
      <c r="KH175" s="183">
        <v>1</v>
      </c>
      <c r="KI175" s="192" t="str">
        <f ca="1">IF(ISBLANK(JU175),"",ROUND(AVERAGE(OFFSET(JZ175:KH175,0,0,1,ion21Coop!$F$42)),1))</f>
        <v/>
      </c>
      <c r="KJ175" s="269" t="str">
        <f t="shared" si="271"/>
        <v/>
      </c>
      <c r="KL175" s="119">
        <f t="shared" si="311"/>
        <v>13</v>
      </c>
      <c r="KM175" s="123" t="str">
        <f t="shared" si="332"/>
        <v/>
      </c>
      <c r="KN175" s="123">
        <v>170</v>
      </c>
      <c r="KO175" s="423"/>
      <c r="KP175" s="423"/>
      <c r="KQ175" s="423"/>
      <c r="KR175" s="423"/>
      <c r="KS175" s="421"/>
      <c r="KT175" s="422"/>
      <c r="KU175" s="269" t="str">
        <f t="shared" si="272"/>
        <v/>
      </c>
      <c r="KV175" s="180">
        <v>1</v>
      </c>
      <c r="KW175" s="269" t="str">
        <f t="shared" si="273"/>
        <v/>
      </c>
      <c r="KX175" s="180">
        <v>1</v>
      </c>
      <c r="KY175" s="181">
        <v>1</v>
      </c>
      <c r="KZ175" s="181">
        <v>1</v>
      </c>
      <c r="LA175" s="183">
        <v>1</v>
      </c>
      <c r="LB175" s="183">
        <v>1</v>
      </c>
      <c r="LC175" s="183">
        <v>1</v>
      </c>
      <c r="LD175" s="183">
        <v>1</v>
      </c>
      <c r="LE175" s="183">
        <v>1</v>
      </c>
      <c r="LF175" s="183">
        <v>1</v>
      </c>
      <c r="LG175" s="192" t="str">
        <f ca="1">IF(ISBLANK(KS175),"",ROUND(AVERAGE(OFFSET(KX175:LF175,0,0,1,ion21Coop!$F$42)),1))</f>
        <v/>
      </c>
      <c r="LH175" s="269" t="str">
        <f t="shared" si="274"/>
        <v/>
      </c>
      <c r="LJ175" s="119">
        <f t="shared" si="312"/>
        <v>14</v>
      </c>
      <c r="LK175" s="123" t="str">
        <f t="shared" si="333"/>
        <v/>
      </c>
      <c r="LL175" s="123">
        <v>170</v>
      </c>
      <c r="LM175" s="423"/>
      <c r="LN175" s="423"/>
      <c r="LO175" s="423"/>
      <c r="LP175" s="423"/>
      <c r="LQ175" s="421"/>
      <c r="LR175" s="422"/>
      <c r="LS175" s="269" t="str">
        <f t="shared" si="275"/>
        <v/>
      </c>
      <c r="LT175" s="180">
        <v>1</v>
      </c>
      <c r="LU175" s="269" t="str">
        <f t="shared" si="276"/>
        <v/>
      </c>
      <c r="LV175" s="180">
        <v>1</v>
      </c>
      <c r="LW175" s="181">
        <v>1</v>
      </c>
      <c r="LX175" s="181">
        <v>1</v>
      </c>
      <c r="LY175" s="183">
        <v>1</v>
      </c>
      <c r="LZ175" s="183">
        <v>1</v>
      </c>
      <c r="MA175" s="183">
        <v>1</v>
      </c>
      <c r="MB175" s="183">
        <v>1</v>
      </c>
      <c r="MC175" s="183">
        <v>1</v>
      </c>
      <c r="MD175" s="183">
        <v>1</v>
      </c>
      <c r="ME175" s="192" t="str">
        <f ca="1">IF(ISBLANK(LQ175),"",ROUND(AVERAGE(OFFSET(LV175:MD175,0,0,1,ion21Coop!$F$42)),1))</f>
        <v/>
      </c>
      <c r="MF175" s="269" t="str">
        <f t="shared" si="277"/>
        <v/>
      </c>
      <c r="MH175" s="119">
        <f t="shared" si="313"/>
        <v>15</v>
      </c>
      <c r="MI175" s="123" t="str">
        <f t="shared" si="334"/>
        <v/>
      </c>
      <c r="MJ175" s="123">
        <v>170</v>
      </c>
      <c r="MK175" s="423"/>
      <c r="ML175" s="423"/>
      <c r="MM175" s="423"/>
      <c r="MN175" s="423"/>
      <c r="MO175" s="421"/>
      <c r="MP175" s="422"/>
      <c r="MQ175" s="269" t="str">
        <f t="shared" si="278"/>
        <v/>
      </c>
      <c r="MR175" s="180">
        <v>1</v>
      </c>
      <c r="MS175" s="269" t="str">
        <f t="shared" si="279"/>
        <v/>
      </c>
      <c r="MT175" s="180">
        <v>1</v>
      </c>
      <c r="MU175" s="181">
        <v>1</v>
      </c>
      <c r="MV175" s="181">
        <v>1</v>
      </c>
      <c r="MW175" s="183">
        <v>1</v>
      </c>
      <c r="MX175" s="183">
        <v>1</v>
      </c>
      <c r="MY175" s="183">
        <v>1</v>
      </c>
      <c r="MZ175" s="183">
        <v>1</v>
      </c>
      <c r="NA175" s="183">
        <v>1</v>
      </c>
      <c r="NB175" s="183">
        <v>1</v>
      </c>
      <c r="NC175" s="192" t="str">
        <f ca="1">IF(ISBLANK(MO175),"",ROUND(AVERAGE(OFFSET(MT175:NB175,0,0,1,ion21Coop!$F$42)),1))</f>
        <v/>
      </c>
      <c r="ND175" s="269" t="str">
        <f t="shared" si="280"/>
        <v/>
      </c>
      <c r="NF175" s="119">
        <f t="shared" si="314"/>
        <v>16</v>
      </c>
      <c r="NG175" s="123" t="str">
        <f t="shared" si="335"/>
        <v/>
      </c>
      <c r="NH175" s="123">
        <v>170</v>
      </c>
      <c r="NI175" s="423"/>
      <c r="NJ175" s="423"/>
      <c r="NK175" s="423"/>
      <c r="NL175" s="423"/>
      <c r="NM175" s="421"/>
      <c r="NN175" s="422"/>
      <c r="NO175" s="269" t="str">
        <f t="shared" si="281"/>
        <v/>
      </c>
      <c r="NP175" s="180">
        <v>1</v>
      </c>
      <c r="NQ175" s="269" t="str">
        <f t="shared" si="282"/>
        <v/>
      </c>
      <c r="NR175" s="180">
        <v>1</v>
      </c>
      <c r="NS175" s="181">
        <v>1</v>
      </c>
      <c r="NT175" s="181">
        <v>1</v>
      </c>
      <c r="NU175" s="183">
        <v>1</v>
      </c>
      <c r="NV175" s="183">
        <v>1</v>
      </c>
      <c r="NW175" s="183">
        <v>1</v>
      </c>
      <c r="NX175" s="183">
        <v>1</v>
      </c>
      <c r="NY175" s="183">
        <v>1</v>
      </c>
      <c r="NZ175" s="183">
        <v>1</v>
      </c>
      <c r="OA175" s="192" t="str">
        <f ca="1">IF(ISBLANK(NM175),"",ROUND(AVERAGE(OFFSET(NR175:NZ175,0,0,1,ion21Coop!$F$42)),1))</f>
        <v/>
      </c>
      <c r="OB175" s="269" t="str">
        <f t="shared" si="283"/>
        <v/>
      </c>
      <c r="OD175" s="119">
        <f t="shared" si="315"/>
        <v>17</v>
      </c>
      <c r="OE175" s="123" t="str">
        <f t="shared" si="336"/>
        <v/>
      </c>
      <c r="OF175" s="123">
        <v>170</v>
      </c>
      <c r="OG175" s="423"/>
      <c r="OH175" s="423"/>
      <c r="OI175" s="423"/>
      <c r="OJ175" s="423"/>
      <c r="OK175" s="421"/>
      <c r="OL175" s="422"/>
      <c r="OM175" s="269" t="str">
        <f t="shared" si="284"/>
        <v/>
      </c>
      <c r="ON175" s="180">
        <v>1</v>
      </c>
      <c r="OO175" s="269" t="str">
        <f t="shared" si="285"/>
        <v/>
      </c>
      <c r="OP175" s="180">
        <v>1</v>
      </c>
      <c r="OQ175" s="181">
        <v>1</v>
      </c>
      <c r="OR175" s="181">
        <v>1</v>
      </c>
      <c r="OS175" s="183">
        <v>1</v>
      </c>
      <c r="OT175" s="183">
        <v>1</v>
      </c>
      <c r="OU175" s="183">
        <v>1</v>
      </c>
      <c r="OV175" s="183">
        <v>1</v>
      </c>
      <c r="OW175" s="183">
        <v>1</v>
      </c>
      <c r="OX175" s="183">
        <v>1</v>
      </c>
      <c r="OY175" s="192" t="str">
        <f ca="1">IF(ISBLANK(OK175),"",ROUND(AVERAGE(OFFSET(OP175:OX175,0,0,1,ion21Coop!$F$42)),1))</f>
        <v/>
      </c>
      <c r="OZ175" s="269" t="str">
        <f t="shared" si="286"/>
        <v/>
      </c>
      <c r="PB175" s="119">
        <f t="shared" si="316"/>
        <v>18</v>
      </c>
      <c r="PC175" s="123" t="str">
        <f t="shared" si="337"/>
        <v/>
      </c>
      <c r="PD175" s="123">
        <v>170</v>
      </c>
      <c r="PE175" s="423"/>
      <c r="PF175" s="423"/>
      <c r="PG175" s="423"/>
      <c r="PH175" s="423"/>
      <c r="PI175" s="421"/>
      <c r="PJ175" s="422"/>
      <c r="PK175" s="269" t="str">
        <f t="shared" si="287"/>
        <v/>
      </c>
      <c r="PL175" s="180">
        <v>1</v>
      </c>
      <c r="PM175" s="269" t="str">
        <f t="shared" si="288"/>
        <v/>
      </c>
      <c r="PN175" s="180">
        <v>1</v>
      </c>
      <c r="PO175" s="181">
        <v>1</v>
      </c>
      <c r="PP175" s="181">
        <v>1</v>
      </c>
      <c r="PQ175" s="183">
        <v>1</v>
      </c>
      <c r="PR175" s="183">
        <v>1</v>
      </c>
      <c r="PS175" s="183">
        <v>1</v>
      </c>
      <c r="PT175" s="183">
        <v>1</v>
      </c>
      <c r="PU175" s="183">
        <v>1</v>
      </c>
      <c r="PV175" s="183">
        <v>1</v>
      </c>
      <c r="PW175" s="192" t="str">
        <f ca="1">IF(ISBLANK(PI175),"",ROUND(AVERAGE(OFFSET(PN175:PV175,0,0,1,ion21Coop!$F$42)),1))</f>
        <v/>
      </c>
      <c r="PX175" s="269" t="str">
        <f t="shared" si="289"/>
        <v/>
      </c>
      <c r="PZ175" s="119">
        <f t="shared" si="317"/>
        <v>19</v>
      </c>
      <c r="QA175" s="123" t="str">
        <f t="shared" si="338"/>
        <v/>
      </c>
      <c r="QB175" s="123">
        <v>170</v>
      </c>
      <c r="QC175" s="423"/>
      <c r="QD175" s="423"/>
      <c r="QE175" s="423"/>
      <c r="QF175" s="423"/>
      <c r="QG175" s="421"/>
      <c r="QH175" s="422"/>
      <c r="QI175" s="269" t="str">
        <f t="shared" si="290"/>
        <v/>
      </c>
      <c r="QJ175" s="180">
        <v>1</v>
      </c>
      <c r="QK175" s="269" t="str">
        <f t="shared" si="291"/>
        <v/>
      </c>
      <c r="QL175" s="180">
        <v>1</v>
      </c>
      <c r="QM175" s="181">
        <v>1</v>
      </c>
      <c r="QN175" s="181">
        <v>1</v>
      </c>
      <c r="QO175" s="183">
        <v>1</v>
      </c>
      <c r="QP175" s="183">
        <v>1</v>
      </c>
      <c r="QQ175" s="183">
        <v>1</v>
      </c>
      <c r="QR175" s="183">
        <v>1</v>
      </c>
      <c r="QS175" s="183">
        <v>1</v>
      </c>
      <c r="QT175" s="183">
        <v>1</v>
      </c>
      <c r="QU175" s="192" t="str">
        <f ca="1">IF(ISBLANK(QG175),"",ROUND(AVERAGE(OFFSET(QL175:QT175,0,0,1,ion21Coop!$F$42)),1))</f>
        <v/>
      </c>
      <c r="QV175" s="269" t="str">
        <f t="shared" si="292"/>
        <v/>
      </c>
      <c r="QX175" s="119">
        <f t="shared" si="318"/>
        <v>20</v>
      </c>
      <c r="QY175" s="123" t="str">
        <f t="shared" si="339"/>
        <v/>
      </c>
      <c r="QZ175" s="123">
        <v>170</v>
      </c>
      <c r="RA175" s="423"/>
      <c r="RB175" s="423"/>
      <c r="RC175" s="423"/>
      <c r="RD175" s="423"/>
      <c r="RE175" s="421"/>
      <c r="RF175" s="422"/>
      <c r="RG175" s="269" t="str">
        <f t="shared" si="293"/>
        <v/>
      </c>
      <c r="RH175" s="180">
        <v>1</v>
      </c>
      <c r="RI175" s="269" t="str">
        <f t="shared" si="294"/>
        <v/>
      </c>
      <c r="RJ175" s="180">
        <v>1</v>
      </c>
      <c r="RK175" s="181">
        <v>1</v>
      </c>
      <c r="RL175" s="181">
        <v>1</v>
      </c>
      <c r="RM175" s="183">
        <v>1</v>
      </c>
      <c r="RN175" s="183">
        <v>1</v>
      </c>
      <c r="RO175" s="183">
        <v>1</v>
      </c>
      <c r="RP175" s="183">
        <v>1</v>
      </c>
      <c r="RQ175" s="183">
        <v>1</v>
      </c>
      <c r="RR175" s="183">
        <v>1</v>
      </c>
      <c r="RS175" s="192" t="str">
        <f ca="1">IF(ISBLANK(RE175),"",ROUND(AVERAGE(OFFSET(RJ175:RR175,0,0,1,ion21Coop!$F$42)),1))</f>
        <v/>
      </c>
      <c r="RT175" s="269" t="str">
        <f t="shared" si="295"/>
        <v/>
      </c>
      <c r="RV175" s="119">
        <f t="shared" si="319"/>
        <v>21</v>
      </c>
      <c r="RW175" s="123" t="str">
        <f t="shared" si="340"/>
        <v/>
      </c>
      <c r="RX175" s="123">
        <v>170</v>
      </c>
      <c r="RY175" s="423"/>
      <c r="RZ175" s="423"/>
      <c r="SA175" s="423"/>
      <c r="SB175" s="423"/>
      <c r="SC175" s="421"/>
      <c r="SD175" s="422"/>
      <c r="SE175" s="269" t="str">
        <f t="shared" si="296"/>
        <v/>
      </c>
      <c r="SF175" s="180">
        <v>1</v>
      </c>
      <c r="SG175" s="269" t="str">
        <f t="shared" si="297"/>
        <v/>
      </c>
      <c r="SH175" s="180">
        <v>1</v>
      </c>
      <c r="SI175" s="181">
        <v>1</v>
      </c>
      <c r="SJ175" s="181">
        <v>1</v>
      </c>
      <c r="SK175" s="183">
        <v>1</v>
      </c>
      <c r="SL175" s="183">
        <v>1</v>
      </c>
      <c r="SM175" s="183">
        <v>1</v>
      </c>
      <c r="SN175" s="183">
        <v>1</v>
      </c>
      <c r="SO175" s="183">
        <v>1</v>
      </c>
      <c r="SP175" s="183">
        <v>1</v>
      </c>
      <c r="SQ175" s="192" t="str">
        <f ca="1">IF(ISBLANK(SC175),"",ROUND(AVERAGE(OFFSET(SH175:SP175,0,0,1,ion21Coop!$F$42)),1))</f>
        <v/>
      </c>
      <c r="SR175" s="269" t="str">
        <f t="shared" si="298"/>
        <v/>
      </c>
      <c r="ST175" s="565"/>
      <c r="SU175" s="565"/>
      <c r="SV175" s="566"/>
      <c r="SW175" s="567"/>
      <c r="SX175" s="565"/>
      <c r="SY175" s="566"/>
      <c r="SZ175" s="568"/>
      <c r="TA175" s="567"/>
      <c r="TB175" s="553"/>
    </row>
    <row r="176" spans="10:522" x14ac:dyDescent="0.3">
      <c r="J176" s="119">
        <f t="shared" si="299"/>
        <v>1</v>
      </c>
      <c r="K176" s="123" t="str">
        <f t="shared" si="320"/>
        <v>YaJo</v>
      </c>
      <c r="L176" s="123">
        <v>171</v>
      </c>
      <c r="M176" s="351"/>
      <c r="N176" s="351"/>
      <c r="O176" s="351"/>
      <c r="P176" s="351"/>
      <c r="Q176" s="369"/>
      <c r="R176" s="370"/>
      <c r="S176" s="269" t="str">
        <f t="shared" si="236"/>
        <v/>
      </c>
      <c r="T176" s="180">
        <v>1</v>
      </c>
      <c r="U176" s="269" t="str">
        <f t="shared" si="237"/>
        <v/>
      </c>
      <c r="V176" s="180">
        <v>1</v>
      </c>
      <c r="W176" s="181">
        <v>1</v>
      </c>
      <c r="X176" s="181">
        <v>1</v>
      </c>
      <c r="Y176" s="183">
        <v>1</v>
      </c>
      <c r="Z176" s="183">
        <v>1</v>
      </c>
      <c r="AA176" s="183">
        <v>1</v>
      </c>
      <c r="AB176" s="183">
        <v>1</v>
      </c>
      <c r="AC176" s="183">
        <v>1</v>
      </c>
      <c r="AD176" s="183">
        <v>1</v>
      </c>
      <c r="AE176" s="192" t="str">
        <f ca="1">IF(ISBLANK(Q176),"",ROUND(AVERAGE(OFFSET(V176:AD176,0,0,1,ion21Coop!$F$42)),1))</f>
        <v/>
      </c>
      <c r="AF176" s="269" t="str">
        <f t="shared" si="238"/>
        <v/>
      </c>
      <c r="AH176" s="119">
        <f t="shared" si="300"/>
        <v>2</v>
      </c>
      <c r="AI176" s="123" t="str">
        <f t="shared" si="321"/>
        <v>GeLo</v>
      </c>
      <c r="AJ176" s="123">
        <v>171</v>
      </c>
      <c r="AK176" s="351"/>
      <c r="AL176" s="351"/>
      <c r="AM176" s="351"/>
      <c r="AN176" s="351"/>
      <c r="AO176" s="369"/>
      <c r="AP176" s="370"/>
      <c r="AQ176" s="269" t="str">
        <f t="shared" si="239"/>
        <v/>
      </c>
      <c r="AR176" s="180">
        <v>1</v>
      </c>
      <c r="AS176" s="269" t="str">
        <f t="shared" si="240"/>
        <v/>
      </c>
      <c r="AT176" s="180">
        <v>1</v>
      </c>
      <c r="AU176" s="181">
        <v>1</v>
      </c>
      <c r="AV176" s="181">
        <v>1</v>
      </c>
      <c r="AW176" s="183">
        <v>1</v>
      </c>
      <c r="AX176" s="183">
        <v>1</v>
      </c>
      <c r="AY176" s="183">
        <v>1</v>
      </c>
      <c r="AZ176" s="183">
        <v>1</v>
      </c>
      <c r="BA176" s="183">
        <v>1</v>
      </c>
      <c r="BB176" s="183">
        <v>1</v>
      </c>
      <c r="BC176" s="192" t="str">
        <f ca="1">IF(ISBLANK(AO176),"",ROUND(AVERAGE(OFFSET(AT176:BB176,0,0,1,ion21Coop!$F$42)),1))</f>
        <v/>
      </c>
      <c r="BD176" s="269" t="str">
        <f t="shared" si="241"/>
        <v/>
      </c>
      <c r="BF176" s="119">
        <f t="shared" si="301"/>
        <v>3</v>
      </c>
      <c r="BG176" s="123" t="str">
        <f t="shared" si="322"/>
        <v>MiDo</v>
      </c>
      <c r="BH176" s="123">
        <v>171</v>
      </c>
      <c r="BI176" s="351"/>
      <c r="BJ176" s="351"/>
      <c r="BK176" s="351"/>
      <c r="BL176" s="351"/>
      <c r="BM176" s="369"/>
      <c r="BN176" s="370"/>
      <c r="BO176" s="269" t="str">
        <f t="shared" si="242"/>
        <v/>
      </c>
      <c r="BP176" s="180">
        <v>1</v>
      </c>
      <c r="BQ176" s="269" t="str">
        <f t="shared" si="243"/>
        <v/>
      </c>
      <c r="BR176" s="180">
        <v>1</v>
      </c>
      <c r="BS176" s="181">
        <v>1</v>
      </c>
      <c r="BT176" s="181">
        <v>1</v>
      </c>
      <c r="BU176" s="183">
        <v>1</v>
      </c>
      <c r="BV176" s="183">
        <v>1</v>
      </c>
      <c r="BW176" s="183">
        <v>1</v>
      </c>
      <c r="BX176" s="183">
        <v>1</v>
      </c>
      <c r="BY176" s="183">
        <v>1</v>
      </c>
      <c r="BZ176" s="183">
        <v>1</v>
      </c>
      <c r="CA176" s="192" t="str">
        <f ca="1">IF(ISBLANK(BM176),"",ROUND(AVERAGE(OFFSET(BR176:BZ176,0,0,1,ion21Coop!$F$42)),1))</f>
        <v/>
      </c>
      <c r="CB176" s="269" t="str">
        <f t="shared" si="244"/>
        <v/>
      </c>
      <c r="CD176" s="119">
        <f t="shared" si="302"/>
        <v>4</v>
      </c>
      <c r="CE176" s="123" t="str">
        <f t="shared" si="323"/>
        <v>EmNi</v>
      </c>
      <c r="CF176" s="123">
        <v>171</v>
      </c>
      <c r="CG176" s="351"/>
      <c r="CH176" s="351"/>
      <c r="CI176" s="351"/>
      <c r="CJ176" s="351"/>
      <c r="CK176" s="369"/>
      <c r="CL176" s="370"/>
      <c r="CM176" s="269" t="str">
        <f t="shared" si="245"/>
        <v/>
      </c>
      <c r="CN176" s="180">
        <v>1</v>
      </c>
      <c r="CO176" s="269" t="str">
        <f t="shared" si="246"/>
        <v/>
      </c>
      <c r="CP176" s="180">
        <v>1</v>
      </c>
      <c r="CQ176" s="181">
        <v>1</v>
      </c>
      <c r="CR176" s="181">
        <v>1</v>
      </c>
      <c r="CS176" s="183">
        <v>1</v>
      </c>
      <c r="CT176" s="183">
        <v>1</v>
      </c>
      <c r="CU176" s="183">
        <v>1</v>
      </c>
      <c r="CV176" s="183">
        <v>1</v>
      </c>
      <c r="CW176" s="183">
        <v>1</v>
      </c>
      <c r="CX176" s="183">
        <v>1</v>
      </c>
      <c r="CY176" s="192" t="str">
        <f ca="1">IF(ISBLANK(CK176),"",ROUND(AVERAGE(OFFSET(CP176:CX176,0,0,1,ion21Coop!$F$42)),1))</f>
        <v/>
      </c>
      <c r="CZ176" s="269" t="str">
        <f t="shared" si="247"/>
        <v/>
      </c>
      <c r="DB176" s="119">
        <f t="shared" si="303"/>
        <v>5</v>
      </c>
      <c r="DC176" s="123" t="str">
        <f t="shared" si="324"/>
        <v>HeJe</v>
      </c>
      <c r="DD176" s="123">
        <v>171</v>
      </c>
      <c r="DE176" s="423"/>
      <c r="DF176" s="423"/>
      <c r="DG176" s="423"/>
      <c r="DH176" s="423"/>
      <c r="DI176" s="421"/>
      <c r="DJ176" s="422"/>
      <c r="DK176" s="269" t="str">
        <f t="shared" si="248"/>
        <v/>
      </c>
      <c r="DL176" s="180">
        <v>1</v>
      </c>
      <c r="DM176" s="269" t="str">
        <f t="shared" si="249"/>
        <v/>
      </c>
      <c r="DN176" s="180">
        <v>1</v>
      </c>
      <c r="DO176" s="181">
        <v>1</v>
      </c>
      <c r="DP176" s="181">
        <v>1</v>
      </c>
      <c r="DQ176" s="183">
        <v>1</v>
      </c>
      <c r="DR176" s="183">
        <v>1</v>
      </c>
      <c r="DS176" s="183">
        <v>1</v>
      </c>
      <c r="DT176" s="183">
        <v>1</v>
      </c>
      <c r="DU176" s="183">
        <v>1</v>
      </c>
      <c r="DV176" s="183">
        <v>1</v>
      </c>
      <c r="DW176" s="192" t="str">
        <f ca="1">IF(ISBLANK(DI176),"",ROUND(AVERAGE(OFFSET(DN176:DV176,0,0,1,ion21Coop!$F$42)),1))</f>
        <v/>
      </c>
      <c r="DX176" s="269" t="str">
        <f t="shared" si="250"/>
        <v/>
      </c>
      <c r="DZ176" s="119">
        <f t="shared" si="304"/>
        <v>6</v>
      </c>
      <c r="EA176" s="123" t="str">
        <f t="shared" si="325"/>
        <v/>
      </c>
      <c r="EB176" s="123">
        <v>171</v>
      </c>
      <c r="EC176" s="423"/>
      <c r="ED176" s="423"/>
      <c r="EE176" s="423"/>
      <c r="EF176" s="423"/>
      <c r="EG176" s="421"/>
      <c r="EH176" s="422"/>
      <c r="EI176" s="269" t="str">
        <f t="shared" si="251"/>
        <v/>
      </c>
      <c r="EJ176" s="180">
        <v>1</v>
      </c>
      <c r="EK176" s="269" t="str">
        <f t="shared" si="252"/>
        <v/>
      </c>
      <c r="EL176" s="180">
        <v>1</v>
      </c>
      <c r="EM176" s="181">
        <v>1</v>
      </c>
      <c r="EN176" s="181">
        <v>1</v>
      </c>
      <c r="EO176" s="183">
        <v>1</v>
      </c>
      <c r="EP176" s="183">
        <v>1</v>
      </c>
      <c r="EQ176" s="183">
        <v>1</v>
      </c>
      <c r="ER176" s="183">
        <v>1</v>
      </c>
      <c r="ES176" s="183">
        <v>1</v>
      </c>
      <c r="ET176" s="183">
        <v>1</v>
      </c>
      <c r="EU176" s="192" t="str">
        <f ca="1">IF(ISBLANK(EG176),"",ROUND(AVERAGE(OFFSET(EL176:ET176,0,0,1,ion21Coop!$F$42)),1))</f>
        <v/>
      </c>
      <c r="EV176" s="269" t="str">
        <f t="shared" si="253"/>
        <v/>
      </c>
      <c r="EX176" s="119">
        <f t="shared" si="305"/>
        <v>7</v>
      </c>
      <c r="EY176" s="123" t="str">
        <f t="shared" si="326"/>
        <v/>
      </c>
      <c r="EZ176" s="123">
        <v>171</v>
      </c>
      <c r="FA176" s="423"/>
      <c r="FB176" s="423"/>
      <c r="FC176" s="423"/>
      <c r="FD176" s="423"/>
      <c r="FE176" s="421"/>
      <c r="FF176" s="422"/>
      <c r="FG176" s="269" t="str">
        <f t="shared" si="254"/>
        <v/>
      </c>
      <c r="FH176" s="180">
        <v>1</v>
      </c>
      <c r="FI176" s="269" t="str">
        <f t="shared" si="255"/>
        <v/>
      </c>
      <c r="FJ176" s="180">
        <v>1</v>
      </c>
      <c r="FK176" s="181">
        <v>1</v>
      </c>
      <c r="FL176" s="181">
        <v>1</v>
      </c>
      <c r="FM176" s="183">
        <v>1</v>
      </c>
      <c r="FN176" s="183">
        <v>1</v>
      </c>
      <c r="FO176" s="183">
        <v>1</v>
      </c>
      <c r="FP176" s="183">
        <v>1</v>
      </c>
      <c r="FQ176" s="183">
        <v>1</v>
      </c>
      <c r="FR176" s="183">
        <v>1</v>
      </c>
      <c r="FS176" s="192" t="str">
        <f ca="1">IF(ISBLANK(FE176),"",ROUND(AVERAGE(OFFSET(FJ176:FR176,0,0,1,ion21Coop!$F$42)),1))</f>
        <v/>
      </c>
      <c r="FT176" s="269" t="str">
        <f t="shared" si="256"/>
        <v/>
      </c>
      <c r="FV176" s="119">
        <f t="shared" si="306"/>
        <v>8</v>
      </c>
      <c r="FW176" s="123" t="str">
        <f t="shared" si="327"/>
        <v/>
      </c>
      <c r="FX176" s="123">
        <v>171</v>
      </c>
      <c r="FY176" s="423"/>
      <c r="FZ176" s="423"/>
      <c r="GA176" s="423"/>
      <c r="GB176" s="423"/>
      <c r="GC176" s="421"/>
      <c r="GD176" s="422"/>
      <c r="GE176" s="269" t="str">
        <f t="shared" si="257"/>
        <v/>
      </c>
      <c r="GF176" s="180">
        <v>1</v>
      </c>
      <c r="GG176" s="269" t="str">
        <f t="shared" si="258"/>
        <v/>
      </c>
      <c r="GH176" s="180">
        <v>1</v>
      </c>
      <c r="GI176" s="181">
        <v>1</v>
      </c>
      <c r="GJ176" s="181">
        <v>1</v>
      </c>
      <c r="GK176" s="183">
        <v>1</v>
      </c>
      <c r="GL176" s="183">
        <v>1</v>
      </c>
      <c r="GM176" s="183">
        <v>1</v>
      </c>
      <c r="GN176" s="183">
        <v>1</v>
      </c>
      <c r="GO176" s="183">
        <v>1</v>
      </c>
      <c r="GP176" s="183">
        <v>1</v>
      </c>
      <c r="GQ176" s="192" t="str">
        <f ca="1">IF(ISBLANK(GC176),"",ROUND(AVERAGE(OFFSET(GH176:GP176,0,0,1,ion21Coop!$F$42)),1))</f>
        <v/>
      </c>
      <c r="GR176" s="269" t="str">
        <f t="shared" si="259"/>
        <v/>
      </c>
      <c r="GT176" s="119">
        <f t="shared" si="307"/>
        <v>9</v>
      </c>
      <c r="GU176" s="123" t="str">
        <f t="shared" si="328"/>
        <v/>
      </c>
      <c r="GV176" s="123">
        <v>171</v>
      </c>
      <c r="GW176" s="423"/>
      <c r="GX176" s="423"/>
      <c r="GY176" s="423"/>
      <c r="GZ176" s="423"/>
      <c r="HA176" s="421"/>
      <c r="HB176" s="422"/>
      <c r="HC176" s="269" t="str">
        <f t="shared" si="260"/>
        <v/>
      </c>
      <c r="HD176" s="180">
        <v>1</v>
      </c>
      <c r="HE176" s="269" t="str">
        <f t="shared" si="261"/>
        <v/>
      </c>
      <c r="HF176" s="180">
        <v>1</v>
      </c>
      <c r="HG176" s="181">
        <v>1</v>
      </c>
      <c r="HH176" s="181">
        <v>1</v>
      </c>
      <c r="HI176" s="183">
        <v>1</v>
      </c>
      <c r="HJ176" s="183">
        <v>1</v>
      </c>
      <c r="HK176" s="183">
        <v>1</v>
      </c>
      <c r="HL176" s="183">
        <v>1</v>
      </c>
      <c r="HM176" s="183">
        <v>1</v>
      </c>
      <c r="HN176" s="183">
        <v>1</v>
      </c>
      <c r="HO176" s="192" t="str">
        <f ca="1">IF(ISBLANK(HA176),"",ROUND(AVERAGE(OFFSET(HF176:HN176,0,0,1,ion21Coop!$F$42)),1))</f>
        <v/>
      </c>
      <c r="HP176" s="269" t="str">
        <f t="shared" si="262"/>
        <v/>
      </c>
      <c r="HR176" s="119">
        <f t="shared" si="308"/>
        <v>10</v>
      </c>
      <c r="HS176" s="123" t="str">
        <f t="shared" si="329"/>
        <v/>
      </c>
      <c r="HT176" s="123">
        <v>171</v>
      </c>
      <c r="HU176" s="423"/>
      <c r="HV176" s="423"/>
      <c r="HW176" s="423"/>
      <c r="HX176" s="423"/>
      <c r="HY176" s="421"/>
      <c r="HZ176" s="422"/>
      <c r="IA176" s="269" t="str">
        <f t="shared" si="263"/>
        <v/>
      </c>
      <c r="IB176" s="180">
        <v>1</v>
      </c>
      <c r="IC176" s="269" t="str">
        <f t="shared" si="264"/>
        <v/>
      </c>
      <c r="ID176" s="180">
        <v>1</v>
      </c>
      <c r="IE176" s="181">
        <v>1</v>
      </c>
      <c r="IF176" s="181">
        <v>1</v>
      </c>
      <c r="IG176" s="183">
        <v>1</v>
      </c>
      <c r="IH176" s="183">
        <v>1</v>
      </c>
      <c r="II176" s="183">
        <v>1</v>
      </c>
      <c r="IJ176" s="183">
        <v>1</v>
      </c>
      <c r="IK176" s="183">
        <v>1</v>
      </c>
      <c r="IL176" s="183">
        <v>1</v>
      </c>
      <c r="IM176" s="192" t="str">
        <f ca="1">IF(ISBLANK(HY176),"",ROUND(AVERAGE(OFFSET(ID176:IL176,0,0,1,ion21Coop!$F$42)),1))</f>
        <v/>
      </c>
      <c r="IN176" s="269" t="str">
        <f t="shared" si="265"/>
        <v/>
      </c>
      <c r="IP176" s="119">
        <f t="shared" si="309"/>
        <v>11</v>
      </c>
      <c r="IQ176" s="123" t="str">
        <f t="shared" si="330"/>
        <v/>
      </c>
      <c r="IR176" s="123">
        <v>171</v>
      </c>
      <c r="IS176" s="423"/>
      <c r="IT176" s="423"/>
      <c r="IU176" s="423"/>
      <c r="IV176" s="423"/>
      <c r="IW176" s="421"/>
      <c r="IX176" s="422"/>
      <c r="IY176" s="269" t="str">
        <f t="shared" si="266"/>
        <v/>
      </c>
      <c r="IZ176" s="180">
        <v>1</v>
      </c>
      <c r="JA176" s="269" t="str">
        <f t="shared" si="267"/>
        <v/>
      </c>
      <c r="JB176" s="180">
        <v>1</v>
      </c>
      <c r="JC176" s="181">
        <v>1</v>
      </c>
      <c r="JD176" s="181">
        <v>1</v>
      </c>
      <c r="JE176" s="183">
        <v>1</v>
      </c>
      <c r="JF176" s="183">
        <v>1</v>
      </c>
      <c r="JG176" s="183">
        <v>1</v>
      </c>
      <c r="JH176" s="183">
        <v>1</v>
      </c>
      <c r="JI176" s="183">
        <v>1</v>
      </c>
      <c r="JJ176" s="183">
        <v>1</v>
      </c>
      <c r="JK176" s="192" t="str">
        <f ca="1">IF(ISBLANK(IW176),"",ROUND(AVERAGE(OFFSET(JB176:JJ176,0,0,1,ion21Coop!$F$42)),1))</f>
        <v/>
      </c>
      <c r="JL176" s="269" t="str">
        <f t="shared" si="268"/>
        <v/>
      </c>
      <c r="JN176" s="119">
        <f t="shared" si="310"/>
        <v>12</v>
      </c>
      <c r="JO176" s="123" t="str">
        <f t="shared" si="331"/>
        <v/>
      </c>
      <c r="JP176" s="123">
        <v>171</v>
      </c>
      <c r="JQ176" s="423"/>
      <c r="JR176" s="423"/>
      <c r="JS176" s="423"/>
      <c r="JT176" s="423"/>
      <c r="JU176" s="421"/>
      <c r="JV176" s="422"/>
      <c r="JW176" s="269" t="str">
        <f t="shared" si="269"/>
        <v/>
      </c>
      <c r="JX176" s="180">
        <v>1</v>
      </c>
      <c r="JY176" s="269" t="str">
        <f t="shared" si="270"/>
        <v/>
      </c>
      <c r="JZ176" s="180">
        <v>1</v>
      </c>
      <c r="KA176" s="181">
        <v>1</v>
      </c>
      <c r="KB176" s="181">
        <v>1</v>
      </c>
      <c r="KC176" s="183">
        <v>1</v>
      </c>
      <c r="KD176" s="183">
        <v>1</v>
      </c>
      <c r="KE176" s="183">
        <v>1</v>
      </c>
      <c r="KF176" s="183">
        <v>1</v>
      </c>
      <c r="KG176" s="183">
        <v>1</v>
      </c>
      <c r="KH176" s="183">
        <v>1</v>
      </c>
      <c r="KI176" s="192" t="str">
        <f ca="1">IF(ISBLANK(JU176),"",ROUND(AVERAGE(OFFSET(JZ176:KH176,0,0,1,ion21Coop!$F$42)),1))</f>
        <v/>
      </c>
      <c r="KJ176" s="269" t="str">
        <f t="shared" si="271"/>
        <v/>
      </c>
      <c r="KL176" s="119">
        <f t="shared" si="311"/>
        <v>13</v>
      </c>
      <c r="KM176" s="123" t="str">
        <f t="shared" si="332"/>
        <v/>
      </c>
      <c r="KN176" s="123">
        <v>171</v>
      </c>
      <c r="KO176" s="423"/>
      <c r="KP176" s="423"/>
      <c r="KQ176" s="423"/>
      <c r="KR176" s="423"/>
      <c r="KS176" s="421"/>
      <c r="KT176" s="422"/>
      <c r="KU176" s="269" t="str">
        <f t="shared" si="272"/>
        <v/>
      </c>
      <c r="KV176" s="180">
        <v>1</v>
      </c>
      <c r="KW176" s="269" t="str">
        <f t="shared" si="273"/>
        <v/>
      </c>
      <c r="KX176" s="180">
        <v>1</v>
      </c>
      <c r="KY176" s="181">
        <v>1</v>
      </c>
      <c r="KZ176" s="181">
        <v>1</v>
      </c>
      <c r="LA176" s="183">
        <v>1</v>
      </c>
      <c r="LB176" s="183">
        <v>1</v>
      </c>
      <c r="LC176" s="183">
        <v>1</v>
      </c>
      <c r="LD176" s="183">
        <v>1</v>
      </c>
      <c r="LE176" s="183">
        <v>1</v>
      </c>
      <c r="LF176" s="183">
        <v>1</v>
      </c>
      <c r="LG176" s="192" t="str">
        <f ca="1">IF(ISBLANK(KS176),"",ROUND(AVERAGE(OFFSET(KX176:LF176,0,0,1,ion21Coop!$F$42)),1))</f>
        <v/>
      </c>
      <c r="LH176" s="269" t="str">
        <f t="shared" si="274"/>
        <v/>
      </c>
      <c r="LJ176" s="119">
        <f t="shared" si="312"/>
        <v>14</v>
      </c>
      <c r="LK176" s="123" t="str">
        <f t="shared" si="333"/>
        <v/>
      </c>
      <c r="LL176" s="123">
        <v>171</v>
      </c>
      <c r="LM176" s="423"/>
      <c r="LN176" s="423"/>
      <c r="LO176" s="423"/>
      <c r="LP176" s="423"/>
      <c r="LQ176" s="421"/>
      <c r="LR176" s="422"/>
      <c r="LS176" s="269" t="str">
        <f t="shared" si="275"/>
        <v/>
      </c>
      <c r="LT176" s="180">
        <v>1</v>
      </c>
      <c r="LU176" s="269" t="str">
        <f t="shared" si="276"/>
        <v/>
      </c>
      <c r="LV176" s="180">
        <v>1</v>
      </c>
      <c r="LW176" s="181">
        <v>1</v>
      </c>
      <c r="LX176" s="181">
        <v>1</v>
      </c>
      <c r="LY176" s="183">
        <v>1</v>
      </c>
      <c r="LZ176" s="183">
        <v>1</v>
      </c>
      <c r="MA176" s="183">
        <v>1</v>
      </c>
      <c r="MB176" s="183">
        <v>1</v>
      </c>
      <c r="MC176" s="183">
        <v>1</v>
      </c>
      <c r="MD176" s="183">
        <v>1</v>
      </c>
      <c r="ME176" s="192" t="str">
        <f ca="1">IF(ISBLANK(LQ176),"",ROUND(AVERAGE(OFFSET(LV176:MD176,0,0,1,ion21Coop!$F$42)),1))</f>
        <v/>
      </c>
      <c r="MF176" s="269" t="str">
        <f t="shared" si="277"/>
        <v/>
      </c>
      <c r="MH176" s="119">
        <f t="shared" si="313"/>
        <v>15</v>
      </c>
      <c r="MI176" s="123" t="str">
        <f t="shared" si="334"/>
        <v/>
      </c>
      <c r="MJ176" s="123">
        <v>171</v>
      </c>
      <c r="MK176" s="423"/>
      <c r="ML176" s="423"/>
      <c r="MM176" s="423"/>
      <c r="MN176" s="423"/>
      <c r="MO176" s="421"/>
      <c r="MP176" s="422"/>
      <c r="MQ176" s="269" t="str">
        <f t="shared" si="278"/>
        <v/>
      </c>
      <c r="MR176" s="180">
        <v>1</v>
      </c>
      <c r="MS176" s="269" t="str">
        <f t="shared" si="279"/>
        <v/>
      </c>
      <c r="MT176" s="180">
        <v>1</v>
      </c>
      <c r="MU176" s="181">
        <v>1</v>
      </c>
      <c r="MV176" s="181">
        <v>1</v>
      </c>
      <c r="MW176" s="183">
        <v>1</v>
      </c>
      <c r="MX176" s="183">
        <v>1</v>
      </c>
      <c r="MY176" s="183">
        <v>1</v>
      </c>
      <c r="MZ176" s="183">
        <v>1</v>
      </c>
      <c r="NA176" s="183">
        <v>1</v>
      </c>
      <c r="NB176" s="183">
        <v>1</v>
      </c>
      <c r="NC176" s="192" t="str">
        <f ca="1">IF(ISBLANK(MO176),"",ROUND(AVERAGE(OFFSET(MT176:NB176,0,0,1,ion21Coop!$F$42)),1))</f>
        <v/>
      </c>
      <c r="ND176" s="269" t="str">
        <f t="shared" si="280"/>
        <v/>
      </c>
      <c r="NF176" s="119">
        <f t="shared" si="314"/>
        <v>16</v>
      </c>
      <c r="NG176" s="123" t="str">
        <f t="shared" si="335"/>
        <v/>
      </c>
      <c r="NH176" s="123">
        <v>171</v>
      </c>
      <c r="NI176" s="423"/>
      <c r="NJ176" s="423"/>
      <c r="NK176" s="423"/>
      <c r="NL176" s="423"/>
      <c r="NM176" s="421"/>
      <c r="NN176" s="422"/>
      <c r="NO176" s="269" t="str">
        <f t="shared" si="281"/>
        <v/>
      </c>
      <c r="NP176" s="180">
        <v>1</v>
      </c>
      <c r="NQ176" s="269" t="str">
        <f t="shared" si="282"/>
        <v/>
      </c>
      <c r="NR176" s="180">
        <v>1</v>
      </c>
      <c r="NS176" s="181">
        <v>1</v>
      </c>
      <c r="NT176" s="181">
        <v>1</v>
      </c>
      <c r="NU176" s="183">
        <v>1</v>
      </c>
      <c r="NV176" s="183">
        <v>1</v>
      </c>
      <c r="NW176" s="183">
        <v>1</v>
      </c>
      <c r="NX176" s="183">
        <v>1</v>
      </c>
      <c r="NY176" s="183">
        <v>1</v>
      </c>
      <c r="NZ176" s="183">
        <v>1</v>
      </c>
      <c r="OA176" s="192" t="str">
        <f ca="1">IF(ISBLANK(NM176),"",ROUND(AVERAGE(OFFSET(NR176:NZ176,0,0,1,ion21Coop!$F$42)),1))</f>
        <v/>
      </c>
      <c r="OB176" s="269" t="str">
        <f t="shared" si="283"/>
        <v/>
      </c>
      <c r="OD176" s="119">
        <f t="shared" si="315"/>
        <v>17</v>
      </c>
      <c r="OE176" s="123" t="str">
        <f t="shared" si="336"/>
        <v/>
      </c>
      <c r="OF176" s="123">
        <v>171</v>
      </c>
      <c r="OG176" s="423"/>
      <c r="OH176" s="423"/>
      <c r="OI176" s="423"/>
      <c r="OJ176" s="423"/>
      <c r="OK176" s="421"/>
      <c r="OL176" s="422"/>
      <c r="OM176" s="269" t="str">
        <f t="shared" si="284"/>
        <v/>
      </c>
      <c r="ON176" s="180">
        <v>1</v>
      </c>
      <c r="OO176" s="269" t="str">
        <f t="shared" si="285"/>
        <v/>
      </c>
      <c r="OP176" s="180">
        <v>1</v>
      </c>
      <c r="OQ176" s="181">
        <v>1</v>
      </c>
      <c r="OR176" s="181">
        <v>1</v>
      </c>
      <c r="OS176" s="183">
        <v>1</v>
      </c>
      <c r="OT176" s="183">
        <v>1</v>
      </c>
      <c r="OU176" s="183">
        <v>1</v>
      </c>
      <c r="OV176" s="183">
        <v>1</v>
      </c>
      <c r="OW176" s="183">
        <v>1</v>
      </c>
      <c r="OX176" s="183">
        <v>1</v>
      </c>
      <c r="OY176" s="192" t="str">
        <f ca="1">IF(ISBLANK(OK176),"",ROUND(AVERAGE(OFFSET(OP176:OX176,0,0,1,ion21Coop!$F$42)),1))</f>
        <v/>
      </c>
      <c r="OZ176" s="269" t="str">
        <f t="shared" si="286"/>
        <v/>
      </c>
      <c r="PB176" s="119">
        <f t="shared" si="316"/>
        <v>18</v>
      </c>
      <c r="PC176" s="123" t="str">
        <f t="shared" si="337"/>
        <v/>
      </c>
      <c r="PD176" s="123">
        <v>171</v>
      </c>
      <c r="PE176" s="423"/>
      <c r="PF176" s="423"/>
      <c r="PG176" s="423"/>
      <c r="PH176" s="423"/>
      <c r="PI176" s="421"/>
      <c r="PJ176" s="422"/>
      <c r="PK176" s="269" t="str">
        <f t="shared" si="287"/>
        <v/>
      </c>
      <c r="PL176" s="180">
        <v>1</v>
      </c>
      <c r="PM176" s="269" t="str">
        <f t="shared" si="288"/>
        <v/>
      </c>
      <c r="PN176" s="180">
        <v>1</v>
      </c>
      <c r="PO176" s="181">
        <v>1</v>
      </c>
      <c r="PP176" s="181">
        <v>1</v>
      </c>
      <c r="PQ176" s="183">
        <v>1</v>
      </c>
      <c r="PR176" s="183">
        <v>1</v>
      </c>
      <c r="PS176" s="183">
        <v>1</v>
      </c>
      <c r="PT176" s="183">
        <v>1</v>
      </c>
      <c r="PU176" s="183">
        <v>1</v>
      </c>
      <c r="PV176" s="183">
        <v>1</v>
      </c>
      <c r="PW176" s="192" t="str">
        <f ca="1">IF(ISBLANK(PI176),"",ROUND(AVERAGE(OFFSET(PN176:PV176,0,0,1,ion21Coop!$F$42)),1))</f>
        <v/>
      </c>
      <c r="PX176" s="269" t="str">
        <f t="shared" si="289"/>
        <v/>
      </c>
      <c r="PZ176" s="119">
        <f t="shared" si="317"/>
        <v>19</v>
      </c>
      <c r="QA176" s="123" t="str">
        <f t="shared" si="338"/>
        <v/>
      </c>
      <c r="QB176" s="123">
        <v>171</v>
      </c>
      <c r="QC176" s="423"/>
      <c r="QD176" s="423"/>
      <c r="QE176" s="423"/>
      <c r="QF176" s="423"/>
      <c r="QG176" s="421"/>
      <c r="QH176" s="422"/>
      <c r="QI176" s="269" t="str">
        <f t="shared" si="290"/>
        <v/>
      </c>
      <c r="QJ176" s="180">
        <v>1</v>
      </c>
      <c r="QK176" s="269" t="str">
        <f t="shared" si="291"/>
        <v/>
      </c>
      <c r="QL176" s="180">
        <v>1</v>
      </c>
      <c r="QM176" s="181">
        <v>1</v>
      </c>
      <c r="QN176" s="181">
        <v>1</v>
      </c>
      <c r="QO176" s="183">
        <v>1</v>
      </c>
      <c r="QP176" s="183">
        <v>1</v>
      </c>
      <c r="QQ176" s="183">
        <v>1</v>
      </c>
      <c r="QR176" s="183">
        <v>1</v>
      </c>
      <c r="QS176" s="183">
        <v>1</v>
      </c>
      <c r="QT176" s="183">
        <v>1</v>
      </c>
      <c r="QU176" s="192" t="str">
        <f ca="1">IF(ISBLANK(QG176),"",ROUND(AVERAGE(OFFSET(QL176:QT176,0,0,1,ion21Coop!$F$42)),1))</f>
        <v/>
      </c>
      <c r="QV176" s="269" t="str">
        <f t="shared" si="292"/>
        <v/>
      </c>
      <c r="QX176" s="119">
        <f t="shared" si="318"/>
        <v>20</v>
      </c>
      <c r="QY176" s="123" t="str">
        <f t="shared" si="339"/>
        <v/>
      </c>
      <c r="QZ176" s="123">
        <v>171</v>
      </c>
      <c r="RA176" s="423"/>
      <c r="RB176" s="423"/>
      <c r="RC176" s="423"/>
      <c r="RD176" s="423"/>
      <c r="RE176" s="421"/>
      <c r="RF176" s="422"/>
      <c r="RG176" s="269" t="str">
        <f t="shared" si="293"/>
        <v/>
      </c>
      <c r="RH176" s="180">
        <v>1</v>
      </c>
      <c r="RI176" s="269" t="str">
        <f t="shared" si="294"/>
        <v/>
      </c>
      <c r="RJ176" s="180">
        <v>1</v>
      </c>
      <c r="RK176" s="181">
        <v>1</v>
      </c>
      <c r="RL176" s="181">
        <v>1</v>
      </c>
      <c r="RM176" s="183">
        <v>1</v>
      </c>
      <c r="RN176" s="183">
        <v>1</v>
      </c>
      <c r="RO176" s="183">
        <v>1</v>
      </c>
      <c r="RP176" s="183">
        <v>1</v>
      </c>
      <c r="RQ176" s="183">
        <v>1</v>
      </c>
      <c r="RR176" s="183">
        <v>1</v>
      </c>
      <c r="RS176" s="192" t="str">
        <f ca="1">IF(ISBLANK(RE176),"",ROUND(AVERAGE(OFFSET(RJ176:RR176,0,0,1,ion21Coop!$F$42)),1))</f>
        <v/>
      </c>
      <c r="RT176" s="269" t="str">
        <f t="shared" si="295"/>
        <v/>
      </c>
      <c r="RV176" s="119">
        <f t="shared" si="319"/>
        <v>21</v>
      </c>
      <c r="RW176" s="123" t="str">
        <f t="shared" si="340"/>
        <v/>
      </c>
      <c r="RX176" s="123">
        <v>171</v>
      </c>
      <c r="RY176" s="423"/>
      <c r="RZ176" s="423"/>
      <c r="SA176" s="423"/>
      <c r="SB176" s="423"/>
      <c r="SC176" s="421"/>
      <c r="SD176" s="422"/>
      <c r="SE176" s="269" t="str">
        <f t="shared" si="296"/>
        <v/>
      </c>
      <c r="SF176" s="180">
        <v>1</v>
      </c>
      <c r="SG176" s="269" t="str">
        <f t="shared" si="297"/>
        <v/>
      </c>
      <c r="SH176" s="180">
        <v>1</v>
      </c>
      <c r="SI176" s="181">
        <v>1</v>
      </c>
      <c r="SJ176" s="181">
        <v>1</v>
      </c>
      <c r="SK176" s="183">
        <v>1</v>
      </c>
      <c r="SL176" s="183">
        <v>1</v>
      </c>
      <c r="SM176" s="183">
        <v>1</v>
      </c>
      <c r="SN176" s="183">
        <v>1</v>
      </c>
      <c r="SO176" s="183">
        <v>1</v>
      </c>
      <c r="SP176" s="183">
        <v>1</v>
      </c>
      <c r="SQ176" s="192" t="str">
        <f ca="1">IF(ISBLANK(SC176),"",ROUND(AVERAGE(OFFSET(SH176:SP176,0,0,1,ion21Coop!$F$42)),1))</f>
        <v/>
      </c>
      <c r="SR176" s="269" t="str">
        <f t="shared" si="298"/>
        <v/>
      </c>
      <c r="ST176" s="565"/>
      <c r="SU176" s="565"/>
      <c r="SV176" s="566"/>
      <c r="SW176" s="567"/>
      <c r="SX176" s="565"/>
      <c r="SY176" s="566"/>
      <c r="SZ176" s="568"/>
      <c r="TA176" s="567"/>
      <c r="TB176" s="553"/>
    </row>
    <row r="177" spans="10:522" x14ac:dyDescent="0.3">
      <c r="J177" s="119">
        <f t="shared" si="299"/>
        <v>1</v>
      </c>
      <c r="K177" s="123" t="str">
        <f t="shared" si="320"/>
        <v>YaJo</v>
      </c>
      <c r="L177" s="123">
        <v>172</v>
      </c>
      <c r="M177" s="351"/>
      <c r="N177" s="351"/>
      <c r="O177" s="351"/>
      <c r="P177" s="351"/>
      <c r="Q177" s="369"/>
      <c r="R177" s="370"/>
      <c r="S177" s="269" t="str">
        <f t="shared" si="236"/>
        <v/>
      </c>
      <c r="T177" s="180">
        <v>1</v>
      </c>
      <c r="U177" s="269" t="str">
        <f t="shared" si="237"/>
        <v/>
      </c>
      <c r="V177" s="180">
        <v>1</v>
      </c>
      <c r="W177" s="181">
        <v>1</v>
      </c>
      <c r="X177" s="181">
        <v>1</v>
      </c>
      <c r="Y177" s="183">
        <v>1</v>
      </c>
      <c r="Z177" s="183">
        <v>1</v>
      </c>
      <c r="AA177" s="183">
        <v>1</v>
      </c>
      <c r="AB177" s="183">
        <v>1</v>
      </c>
      <c r="AC177" s="183">
        <v>1</v>
      </c>
      <c r="AD177" s="183">
        <v>1</v>
      </c>
      <c r="AE177" s="192" t="str">
        <f ca="1">IF(ISBLANK(Q177),"",ROUND(AVERAGE(OFFSET(V177:AD177,0,0,1,ion21Coop!$F$42)),1))</f>
        <v/>
      </c>
      <c r="AF177" s="269" t="str">
        <f t="shared" si="238"/>
        <v/>
      </c>
      <c r="AH177" s="119">
        <f t="shared" si="300"/>
        <v>2</v>
      </c>
      <c r="AI177" s="123" t="str">
        <f t="shared" si="321"/>
        <v>GeLo</v>
      </c>
      <c r="AJ177" s="123">
        <v>172</v>
      </c>
      <c r="AK177" s="351"/>
      <c r="AL177" s="351"/>
      <c r="AM177" s="351"/>
      <c r="AN177" s="351"/>
      <c r="AO177" s="369"/>
      <c r="AP177" s="370"/>
      <c r="AQ177" s="269" t="str">
        <f t="shared" si="239"/>
        <v/>
      </c>
      <c r="AR177" s="180">
        <v>1</v>
      </c>
      <c r="AS177" s="269" t="str">
        <f t="shared" si="240"/>
        <v/>
      </c>
      <c r="AT177" s="180">
        <v>1</v>
      </c>
      <c r="AU177" s="181">
        <v>1</v>
      </c>
      <c r="AV177" s="181">
        <v>1</v>
      </c>
      <c r="AW177" s="183">
        <v>1</v>
      </c>
      <c r="AX177" s="183">
        <v>1</v>
      </c>
      <c r="AY177" s="183">
        <v>1</v>
      </c>
      <c r="AZ177" s="183">
        <v>1</v>
      </c>
      <c r="BA177" s="183">
        <v>1</v>
      </c>
      <c r="BB177" s="183">
        <v>1</v>
      </c>
      <c r="BC177" s="192" t="str">
        <f ca="1">IF(ISBLANK(AO177),"",ROUND(AVERAGE(OFFSET(AT177:BB177,0,0,1,ion21Coop!$F$42)),1))</f>
        <v/>
      </c>
      <c r="BD177" s="269" t="str">
        <f t="shared" si="241"/>
        <v/>
      </c>
      <c r="BF177" s="119">
        <f t="shared" si="301"/>
        <v>3</v>
      </c>
      <c r="BG177" s="123" t="str">
        <f t="shared" si="322"/>
        <v>MiDo</v>
      </c>
      <c r="BH177" s="123">
        <v>172</v>
      </c>
      <c r="BI177" s="351"/>
      <c r="BJ177" s="351"/>
      <c r="BK177" s="351"/>
      <c r="BL177" s="351"/>
      <c r="BM177" s="369"/>
      <c r="BN177" s="370"/>
      <c r="BO177" s="269" t="str">
        <f t="shared" si="242"/>
        <v/>
      </c>
      <c r="BP177" s="180">
        <v>1</v>
      </c>
      <c r="BQ177" s="269" t="str">
        <f t="shared" si="243"/>
        <v/>
      </c>
      <c r="BR177" s="180">
        <v>1</v>
      </c>
      <c r="BS177" s="181">
        <v>1</v>
      </c>
      <c r="BT177" s="181">
        <v>1</v>
      </c>
      <c r="BU177" s="183">
        <v>1</v>
      </c>
      <c r="BV177" s="183">
        <v>1</v>
      </c>
      <c r="BW177" s="183">
        <v>1</v>
      </c>
      <c r="BX177" s="183">
        <v>1</v>
      </c>
      <c r="BY177" s="183">
        <v>1</v>
      </c>
      <c r="BZ177" s="183">
        <v>1</v>
      </c>
      <c r="CA177" s="192" t="str">
        <f ca="1">IF(ISBLANK(BM177),"",ROUND(AVERAGE(OFFSET(BR177:BZ177,0,0,1,ion21Coop!$F$42)),1))</f>
        <v/>
      </c>
      <c r="CB177" s="269" t="str">
        <f t="shared" si="244"/>
        <v/>
      </c>
      <c r="CD177" s="119">
        <f t="shared" si="302"/>
        <v>4</v>
      </c>
      <c r="CE177" s="123" t="str">
        <f t="shared" si="323"/>
        <v>EmNi</v>
      </c>
      <c r="CF177" s="123">
        <v>172</v>
      </c>
      <c r="CG177" s="351"/>
      <c r="CH177" s="351"/>
      <c r="CI177" s="351"/>
      <c r="CJ177" s="351"/>
      <c r="CK177" s="369"/>
      <c r="CL177" s="370"/>
      <c r="CM177" s="269" t="str">
        <f t="shared" si="245"/>
        <v/>
      </c>
      <c r="CN177" s="180">
        <v>1</v>
      </c>
      <c r="CO177" s="269" t="str">
        <f t="shared" si="246"/>
        <v/>
      </c>
      <c r="CP177" s="180">
        <v>1</v>
      </c>
      <c r="CQ177" s="181">
        <v>1</v>
      </c>
      <c r="CR177" s="181">
        <v>1</v>
      </c>
      <c r="CS177" s="183">
        <v>1</v>
      </c>
      <c r="CT177" s="183">
        <v>1</v>
      </c>
      <c r="CU177" s="183">
        <v>1</v>
      </c>
      <c r="CV177" s="183">
        <v>1</v>
      </c>
      <c r="CW177" s="183">
        <v>1</v>
      </c>
      <c r="CX177" s="183">
        <v>1</v>
      </c>
      <c r="CY177" s="192" t="str">
        <f ca="1">IF(ISBLANK(CK177),"",ROUND(AVERAGE(OFFSET(CP177:CX177,0,0,1,ion21Coop!$F$42)),1))</f>
        <v/>
      </c>
      <c r="CZ177" s="269" t="str">
        <f t="shared" si="247"/>
        <v/>
      </c>
      <c r="DB177" s="119">
        <f t="shared" si="303"/>
        <v>5</v>
      </c>
      <c r="DC177" s="123" t="str">
        <f t="shared" si="324"/>
        <v>HeJe</v>
      </c>
      <c r="DD177" s="123">
        <v>172</v>
      </c>
      <c r="DE177" s="423"/>
      <c r="DF177" s="423"/>
      <c r="DG177" s="423"/>
      <c r="DH177" s="423"/>
      <c r="DI177" s="421"/>
      <c r="DJ177" s="422"/>
      <c r="DK177" s="269" t="str">
        <f t="shared" si="248"/>
        <v/>
      </c>
      <c r="DL177" s="180">
        <v>1</v>
      </c>
      <c r="DM177" s="269" t="str">
        <f t="shared" si="249"/>
        <v/>
      </c>
      <c r="DN177" s="180">
        <v>1</v>
      </c>
      <c r="DO177" s="181">
        <v>1</v>
      </c>
      <c r="DP177" s="181">
        <v>1</v>
      </c>
      <c r="DQ177" s="183">
        <v>1</v>
      </c>
      <c r="DR177" s="183">
        <v>1</v>
      </c>
      <c r="DS177" s="183">
        <v>1</v>
      </c>
      <c r="DT177" s="183">
        <v>1</v>
      </c>
      <c r="DU177" s="183">
        <v>1</v>
      </c>
      <c r="DV177" s="183">
        <v>1</v>
      </c>
      <c r="DW177" s="192" t="str">
        <f ca="1">IF(ISBLANK(DI177),"",ROUND(AVERAGE(OFFSET(DN177:DV177,0,0,1,ion21Coop!$F$42)),1))</f>
        <v/>
      </c>
      <c r="DX177" s="269" t="str">
        <f t="shared" si="250"/>
        <v/>
      </c>
      <c r="DZ177" s="119">
        <f t="shared" si="304"/>
        <v>6</v>
      </c>
      <c r="EA177" s="123" t="str">
        <f t="shared" si="325"/>
        <v/>
      </c>
      <c r="EB177" s="123">
        <v>172</v>
      </c>
      <c r="EC177" s="423"/>
      <c r="ED177" s="423"/>
      <c r="EE177" s="423"/>
      <c r="EF177" s="423"/>
      <c r="EG177" s="421"/>
      <c r="EH177" s="422"/>
      <c r="EI177" s="269" t="str">
        <f t="shared" si="251"/>
        <v/>
      </c>
      <c r="EJ177" s="180">
        <v>1</v>
      </c>
      <c r="EK177" s="269" t="str">
        <f t="shared" si="252"/>
        <v/>
      </c>
      <c r="EL177" s="180">
        <v>1</v>
      </c>
      <c r="EM177" s="181">
        <v>1</v>
      </c>
      <c r="EN177" s="181">
        <v>1</v>
      </c>
      <c r="EO177" s="183">
        <v>1</v>
      </c>
      <c r="EP177" s="183">
        <v>1</v>
      </c>
      <c r="EQ177" s="183">
        <v>1</v>
      </c>
      <c r="ER177" s="183">
        <v>1</v>
      </c>
      <c r="ES177" s="183">
        <v>1</v>
      </c>
      <c r="ET177" s="183">
        <v>1</v>
      </c>
      <c r="EU177" s="192" t="str">
        <f ca="1">IF(ISBLANK(EG177),"",ROUND(AVERAGE(OFFSET(EL177:ET177,0,0,1,ion21Coop!$F$42)),1))</f>
        <v/>
      </c>
      <c r="EV177" s="269" t="str">
        <f t="shared" si="253"/>
        <v/>
      </c>
      <c r="EX177" s="119">
        <f t="shared" si="305"/>
        <v>7</v>
      </c>
      <c r="EY177" s="123" t="str">
        <f t="shared" si="326"/>
        <v/>
      </c>
      <c r="EZ177" s="123">
        <v>172</v>
      </c>
      <c r="FA177" s="423"/>
      <c r="FB177" s="423"/>
      <c r="FC177" s="423"/>
      <c r="FD177" s="423"/>
      <c r="FE177" s="421"/>
      <c r="FF177" s="422"/>
      <c r="FG177" s="269" t="str">
        <f t="shared" si="254"/>
        <v/>
      </c>
      <c r="FH177" s="180">
        <v>1</v>
      </c>
      <c r="FI177" s="269" t="str">
        <f t="shared" si="255"/>
        <v/>
      </c>
      <c r="FJ177" s="180">
        <v>1</v>
      </c>
      <c r="FK177" s="181">
        <v>1</v>
      </c>
      <c r="FL177" s="181">
        <v>1</v>
      </c>
      <c r="FM177" s="183">
        <v>1</v>
      </c>
      <c r="FN177" s="183">
        <v>1</v>
      </c>
      <c r="FO177" s="183">
        <v>1</v>
      </c>
      <c r="FP177" s="183">
        <v>1</v>
      </c>
      <c r="FQ177" s="183">
        <v>1</v>
      </c>
      <c r="FR177" s="183">
        <v>1</v>
      </c>
      <c r="FS177" s="192" t="str">
        <f ca="1">IF(ISBLANK(FE177),"",ROUND(AVERAGE(OFFSET(FJ177:FR177,0,0,1,ion21Coop!$F$42)),1))</f>
        <v/>
      </c>
      <c r="FT177" s="269" t="str">
        <f t="shared" si="256"/>
        <v/>
      </c>
      <c r="FV177" s="119">
        <f t="shared" si="306"/>
        <v>8</v>
      </c>
      <c r="FW177" s="123" t="str">
        <f t="shared" si="327"/>
        <v/>
      </c>
      <c r="FX177" s="123">
        <v>172</v>
      </c>
      <c r="FY177" s="423"/>
      <c r="FZ177" s="423"/>
      <c r="GA177" s="423"/>
      <c r="GB177" s="423"/>
      <c r="GC177" s="421"/>
      <c r="GD177" s="422"/>
      <c r="GE177" s="269" t="str">
        <f t="shared" si="257"/>
        <v/>
      </c>
      <c r="GF177" s="180">
        <v>1</v>
      </c>
      <c r="GG177" s="269" t="str">
        <f t="shared" si="258"/>
        <v/>
      </c>
      <c r="GH177" s="180">
        <v>1</v>
      </c>
      <c r="GI177" s="181">
        <v>1</v>
      </c>
      <c r="GJ177" s="181">
        <v>1</v>
      </c>
      <c r="GK177" s="183">
        <v>1</v>
      </c>
      <c r="GL177" s="183">
        <v>1</v>
      </c>
      <c r="GM177" s="183">
        <v>1</v>
      </c>
      <c r="GN177" s="183">
        <v>1</v>
      </c>
      <c r="GO177" s="183">
        <v>1</v>
      </c>
      <c r="GP177" s="183">
        <v>1</v>
      </c>
      <c r="GQ177" s="192" t="str">
        <f ca="1">IF(ISBLANK(GC177),"",ROUND(AVERAGE(OFFSET(GH177:GP177,0,0,1,ion21Coop!$F$42)),1))</f>
        <v/>
      </c>
      <c r="GR177" s="269" t="str">
        <f t="shared" si="259"/>
        <v/>
      </c>
      <c r="GT177" s="119">
        <f t="shared" si="307"/>
        <v>9</v>
      </c>
      <c r="GU177" s="123" t="str">
        <f t="shared" si="328"/>
        <v/>
      </c>
      <c r="GV177" s="123">
        <v>172</v>
      </c>
      <c r="GW177" s="423"/>
      <c r="GX177" s="423"/>
      <c r="GY177" s="423"/>
      <c r="GZ177" s="423"/>
      <c r="HA177" s="421"/>
      <c r="HB177" s="422"/>
      <c r="HC177" s="269" t="str">
        <f t="shared" si="260"/>
        <v/>
      </c>
      <c r="HD177" s="180">
        <v>1</v>
      </c>
      <c r="HE177" s="269" t="str">
        <f t="shared" si="261"/>
        <v/>
      </c>
      <c r="HF177" s="180">
        <v>1</v>
      </c>
      <c r="HG177" s="181">
        <v>1</v>
      </c>
      <c r="HH177" s="181">
        <v>1</v>
      </c>
      <c r="HI177" s="183">
        <v>1</v>
      </c>
      <c r="HJ177" s="183">
        <v>1</v>
      </c>
      <c r="HK177" s="183">
        <v>1</v>
      </c>
      <c r="HL177" s="183">
        <v>1</v>
      </c>
      <c r="HM177" s="183">
        <v>1</v>
      </c>
      <c r="HN177" s="183">
        <v>1</v>
      </c>
      <c r="HO177" s="192" t="str">
        <f ca="1">IF(ISBLANK(HA177),"",ROUND(AVERAGE(OFFSET(HF177:HN177,0,0,1,ion21Coop!$F$42)),1))</f>
        <v/>
      </c>
      <c r="HP177" s="269" t="str">
        <f t="shared" si="262"/>
        <v/>
      </c>
      <c r="HR177" s="119">
        <f t="shared" si="308"/>
        <v>10</v>
      </c>
      <c r="HS177" s="123" t="str">
        <f t="shared" si="329"/>
        <v/>
      </c>
      <c r="HT177" s="123">
        <v>172</v>
      </c>
      <c r="HU177" s="423"/>
      <c r="HV177" s="423"/>
      <c r="HW177" s="423"/>
      <c r="HX177" s="423"/>
      <c r="HY177" s="421"/>
      <c r="HZ177" s="422"/>
      <c r="IA177" s="269" t="str">
        <f t="shared" si="263"/>
        <v/>
      </c>
      <c r="IB177" s="180">
        <v>1</v>
      </c>
      <c r="IC177" s="269" t="str">
        <f t="shared" si="264"/>
        <v/>
      </c>
      <c r="ID177" s="180">
        <v>1</v>
      </c>
      <c r="IE177" s="181">
        <v>1</v>
      </c>
      <c r="IF177" s="181">
        <v>1</v>
      </c>
      <c r="IG177" s="183">
        <v>1</v>
      </c>
      <c r="IH177" s="183">
        <v>1</v>
      </c>
      <c r="II177" s="183">
        <v>1</v>
      </c>
      <c r="IJ177" s="183">
        <v>1</v>
      </c>
      <c r="IK177" s="183">
        <v>1</v>
      </c>
      <c r="IL177" s="183">
        <v>1</v>
      </c>
      <c r="IM177" s="192" t="str">
        <f ca="1">IF(ISBLANK(HY177),"",ROUND(AVERAGE(OFFSET(ID177:IL177,0,0,1,ion21Coop!$F$42)),1))</f>
        <v/>
      </c>
      <c r="IN177" s="269" t="str">
        <f t="shared" si="265"/>
        <v/>
      </c>
      <c r="IP177" s="119">
        <f t="shared" si="309"/>
        <v>11</v>
      </c>
      <c r="IQ177" s="123" t="str">
        <f t="shared" si="330"/>
        <v/>
      </c>
      <c r="IR177" s="123">
        <v>172</v>
      </c>
      <c r="IS177" s="423"/>
      <c r="IT177" s="423"/>
      <c r="IU177" s="423"/>
      <c r="IV177" s="423"/>
      <c r="IW177" s="421"/>
      <c r="IX177" s="422"/>
      <c r="IY177" s="269" t="str">
        <f t="shared" si="266"/>
        <v/>
      </c>
      <c r="IZ177" s="180">
        <v>1</v>
      </c>
      <c r="JA177" s="269" t="str">
        <f t="shared" si="267"/>
        <v/>
      </c>
      <c r="JB177" s="180">
        <v>1</v>
      </c>
      <c r="JC177" s="181">
        <v>1</v>
      </c>
      <c r="JD177" s="181">
        <v>1</v>
      </c>
      <c r="JE177" s="183">
        <v>1</v>
      </c>
      <c r="JF177" s="183">
        <v>1</v>
      </c>
      <c r="JG177" s="183">
        <v>1</v>
      </c>
      <c r="JH177" s="183">
        <v>1</v>
      </c>
      <c r="JI177" s="183">
        <v>1</v>
      </c>
      <c r="JJ177" s="183">
        <v>1</v>
      </c>
      <c r="JK177" s="192" t="str">
        <f ca="1">IF(ISBLANK(IW177),"",ROUND(AVERAGE(OFFSET(JB177:JJ177,0,0,1,ion21Coop!$F$42)),1))</f>
        <v/>
      </c>
      <c r="JL177" s="269" t="str">
        <f t="shared" si="268"/>
        <v/>
      </c>
      <c r="JN177" s="119">
        <f t="shared" si="310"/>
        <v>12</v>
      </c>
      <c r="JO177" s="123" t="str">
        <f t="shared" si="331"/>
        <v/>
      </c>
      <c r="JP177" s="123">
        <v>172</v>
      </c>
      <c r="JQ177" s="423"/>
      <c r="JR177" s="423"/>
      <c r="JS177" s="423"/>
      <c r="JT177" s="423"/>
      <c r="JU177" s="421"/>
      <c r="JV177" s="422"/>
      <c r="JW177" s="269" t="str">
        <f t="shared" si="269"/>
        <v/>
      </c>
      <c r="JX177" s="180">
        <v>1</v>
      </c>
      <c r="JY177" s="269" t="str">
        <f t="shared" si="270"/>
        <v/>
      </c>
      <c r="JZ177" s="180">
        <v>1</v>
      </c>
      <c r="KA177" s="181">
        <v>1</v>
      </c>
      <c r="KB177" s="181">
        <v>1</v>
      </c>
      <c r="KC177" s="183">
        <v>1</v>
      </c>
      <c r="KD177" s="183">
        <v>1</v>
      </c>
      <c r="KE177" s="183">
        <v>1</v>
      </c>
      <c r="KF177" s="183">
        <v>1</v>
      </c>
      <c r="KG177" s="183">
        <v>1</v>
      </c>
      <c r="KH177" s="183">
        <v>1</v>
      </c>
      <c r="KI177" s="192" t="str">
        <f ca="1">IF(ISBLANK(JU177),"",ROUND(AVERAGE(OFFSET(JZ177:KH177,0,0,1,ion21Coop!$F$42)),1))</f>
        <v/>
      </c>
      <c r="KJ177" s="269" t="str">
        <f t="shared" si="271"/>
        <v/>
      </c>
      <c r="KL177" s="119">
        <f t="shared" si="311"/>
        <v>13</v>
      </c>
      <c r="KM177" s="123" t="str">
        <f t="shared" si="332"/>
        <v/>
      </c>
      <c r="KN177" s="123">
        <v>172</v>
      </c>
      <c r="KO177" s="423"/>
      <c r="KP177" s="423"/>
      <c r="KQ177" s="423"/>
      <c r="KR177" s="423"/>
      <c r="KS177" s="421"/>
      <c r="KT177" s="422"/>
      <c r="KU177" s="269" t="str">
        <f t="shared" si="272"/>
        <v/>
      </c>
      <c r="KV177" s="180">
        <v>1</v>
      </c>
      <c r="KW177" s="269" t="str">
        <f t="shared" si="273"/>
        <v/>
      </c>
      <c r="KX177" s="180">
        <v>1</v>
      </c>
      <c r="KY177" s="181">
        <v>1</v>
      </c>
      <c r="KZ177" s="181">
        <v>1</v>
      </c>
      <c r="LA177" s="183">
        <v>1</v>
      </c>
      <c r="LB177" s="183">
        <v>1</v>
      </c>
      <c r="LC177" s="183">
        <v>1</v>
      </c>
      <c r="LD177" s="183">
        <v>1</v>
      </c>
      <c r="LE177" s="183">
        <v>1</v>
      </c>
      <c r="LF177" s="183">
        <v>1</v>
      </c>
      <c r="LG177" s="192" t="str">
        <f ca="1">IF(ISBLANK(KS177),"",ROUND(AVERAGE(OFFSET(KX177:LF177,0,0,1,ion21Coop!$F$42)),1))</f>
        <v/>
      </c>
      <c r="LH177" s="269" t="str">
        <f t="shared" si="274"/>
        <v/>
      </c>
      <c r="LJ177" s="119">
        <f t="shared" si="312"/>
        <v>14</v>
      </c>
      <c r="LK177" s="123" t="str">
        <f t="shared" si="333"/>
        <v/>
      </c>
      <c r="LL177" s="123">
        <v>172</v>
      </c>
      <c r="LM177" s="423"/>
      <c r="LN177" s="423"/>
      <c r="LO177" s="423"/>
      <c r="LP177" s="423"/>
      <c r="LQ177" s="421"/>
      <c r="LR177" s="422"/>
      <c r="LS177" s="269" t="str">
        <f t="shared" si="275"/>
        <v/>
      </c>
      <c r="LT177" s="180">
        <v>1</v>
      </c>
      <c r="LU177" s="269" t="str">
        <f t="shared" si="276"/>
        <v/>
      </c>
      <c r="LV177" s="180">
        <v>1</v>
      </c>
      <c r="LW177" s="181">
        <v>1</v>
      </c>
      <c r="LX177" s="181">
        <v>1</v>
      </c>
      <c r="LY177" s="183">
        <v>1</v>
      </c>
      <c r="LZ177" s="183">
        <v>1</v>
      </c>
      <c r="MA177" s="183">
        <v>1</v>
      </c>
      <c r="MB177" s="183">
        <v>1</v>
      </c>
      <c r="MC177" s="183">
        <v>1</v>
      </c>
      <c r="MD177" s="183">
        <v>1</v>
      </c>
      <c r="ME177" s="192" t="str">
        <f ca="1">IF(ISBLANK(LQ177),"",ROUND(AVERAGE(OFFSET(LV177:MD177,0,0,1,ion21Coop!$F$42)),1))</f>
        <v/>
      </c>
      <c r="MF177" s="269" t="str">
        <f t="shared" si="277"/>
        <v/>
      </c>
      <c r="MH177" s="119">
        <f t="shared" si="313"/>
        <v>15</v>
      </c>
      <c r="MI177" s="123" t="str">
        <f t="shared" si="334"/>
        <v/>
      </c>
      <c r="MJ177" s="123">
        <v>172</v>
      </c>
      <c r="MK177" s="423"/>
      <c r="ML177" s="423"/>
      <c r="MM177" s="423"/>
      <c r="MN177" s="423"/>
      <c r="MO177" s="421"/>
      <c r="MP177" s="422"/>
      <c r="MQ177" s="269" t="str">
        <f t="shared" si="278"/>
        <v/>
      </c>
      <c r="MR177" s="180">
        <v>1</v>
      </c>
      <c r="MS177" s="269" t="str">
        <f t="shared" si="279"/>
        <v/>
      </c>
      <c r="MT177" s="180">
        <v>1</v>
      </c>
      <c r="MU177" s="181">
        <v>1</v>
      </c>
      <c r="MV177" s="181">
        <v>1</v>
      </c>
      <c r="MW177" s="183">
        <v>1</v>
      </c>
      <c r="MX177" s="183">
        <v>1</v>
      </c>
      <c r="MY177" s="183">
        <v>1</v>
      </c>
      <c r="MZ177" s="183">
        <v>1</v>
      </c>
      <c r="NA177" s="183">
        <v>1</v>
      </c>
      <c r="NB177" s="183">
        <v>1</v>
      </c>
      <c r="NC177" s="192" t="str">
        <f ca="1">IF(ISBLANK(MO177),"",ROUND(AVERAGE(OFFSET(MT177:NB177,0,0,1,ion21Coop!$F$42)),1))</f>
        <v/>
      </c>
      <c r="ND177" s="269" t="str">
        <f t="shared" si="280"/>
        <v/>
      </c>
      <c r="NF177" s="119">
        <f t="shared" si="314"/>
        <v>16</v>
      </c>
      <c r="NG177" s="123" t="str">
        <f t="shared" si="335"/>
        <v/>
      </c>
      <c r="NH177" s="123">
        <v>172</v>
      </c>
      <c r="NI177" s="423"/>
      <c r="NJ177" s="423"/>
      <c r="NK177" s="423"/>
      <c r="NL177" s="423"/>
      <c r="NM177" s="421"/>
      <c r="NN177" s="422"/>
      <c r="NO177" s="269" t="str">
        <f t="shared" si="281"/>
        <v/>
      </c>
      <c r="NP177" s="180">
        <v>1</v>
      </c>
      <c r="NQ177" s="269" t="str">
        <f t="shared" si="282"/>
        <v/>
      </c>
      <c r="NR177" s="180">
        <v>1</v>
      </c>
      <c r="NS177" s="181">
        <v>1</v>
      </c>
      <c r="NT177" s="181">
        <v>1</v>
      </c>
      <c r="NU177" s="183">
        <v>1</v>
      </c>
      <c r="NV177" s="183">
        <v>1</v>
      </c>
      <c r="NW177" s="183">
        <v>1</v>
      </c>
      <c r="NX177" s="183">
        <v>1</v>
      </c>
      <c r="NY177" s="183">
        <v>1</v>
      </c>
      <c r="NZ177" s="183">
        <v>1</v>
      </c>
      <c r="OA177" s="192" t="str">
        <f ca="1">IF(ISBLANK(NM177),"",ROUND(AVERAGE(OFFSET(NR177:NZ177,0,0,1,ion21Coop!$F$42)),1))</f>
        <v/>
      </c>
      <c r="OB177" s="269" t="str">
        <f t="shared" si="283"/>
        <v/>
      </c>
      <c r="OD177" s="119">
        <f t="shared" si="315"/>
        <v>17</v>
      </c>
      <c r="OE177" s="123" t="str">
        <f t="shared" si="336"/>
        <v/>
      </c>
      <c r="OF177" s="123">
        <v>172</v>
      </c>
      <c r="OG177" s="423"/>
      <c r="OH177" s="423"/>
      <c r="OI177" s="423"/>
      <c r="OJ177" s="423"/>
      <c r="OK177" s="421"/>
      <c r="OL177" s="422"/>
      <c r="OM177" s="269" t="str">
        <f t="shared" si="284"/>
        <v/>
      </c>
      <c r="ON177" s="180">
        <v>1</v>
      </c>
      <c r="OO177" s="269" t="str">
        <f t="shared" si="285"/>
        <v/>
      </c>
      <c r="OP177" s="180">
        <v>1</v>
      </c>
      <c r="OQ177" s="181">
        <v>1</v>
      </c>
      <c r="OR177" s="181">
        <v>1</v>
      </c>
      <c r="OS177" s="183">
        <v>1</v>
      </c>
      <c r="OT177" s="183">
        <v>1</v>
      </c>
      <c r="OU177" s="183">
        <v>1</v>
      </c>
      <c r="OV177" s="183">
        <v>1</v>
      </c>
      <c r="OW177" s="183">
        <v>1</v>
      </c>
      <c r="OX177" s="183">
        <v>1</v>
      </c>
      <c r="OY177" s="192" t="str">
        <f ca="1">IF(ISBLANK(OK177),"",ROUND(AVERAGE(OFFSET(OP177:OX177,0,0,1,ion21Coop!$F$42)),1))</f>
        <v/>
      </c>
      <c r="OZ177" s="269" t="str">
        <f t="shared" si="286"/>
        <v/>
      </c>
      <c r="PB177" s="119">
        <f t="shared" si="316"/>
        <v>18</v>
      </c>
      <c r="PC177" s="123" t="str">
        <f t="shared" si="337"/>
        <v/>
      </c>
      <c r="PD177" s="123">
        <v>172</v>
      </c>
      <c r="PE177" s="423"/>
      <c r="PF177" s="423"/>
      <c r="PG177" s="423"/>
      <c r="PH177" s="423"/>
      <c r="PI177" s="421"/>
      <c r="PJ177" s="422"/>
      <c r="PK177" s="269" t="str">
        <f t="shared" si="287"/>
        <v/>
      </c>
      <c r="PL177" s="180">
        <v>1</v>
      </c>
      <c r="PM177" s="269" t="str">
        <f t="shared" si="288"/>
        <v/>
      </c>
      <c r="PN177" s="180">
        <v>1</v>
      </c>
      <c r="PO177" s="181">
        <v>1</v>
      </c>
      <c r="PP177" s="181">
        <v>1</v>
      </c>
      <c r="PQ177" s="183">
        <v>1</v>
      </c>
      <c r="PR177" s="183">
        <v>1</v>
      </c>
      <c r="PS177" s="183">
        <v>1</v>
      </c>
      <c r="PT177" s="183">
        <v>1</v>
      </c>
      <c r="PU177" s="183">
        <v>1</v>
      </c>
      <c r="PV177" s="183">
        <v>1</v>
      </c>
      <c r="PW177" s="192" t="str">
        <f ca="1">IF(ISBLANK(PI177),"",ROUND(AVERAGE(OFFSET(PN177:PV177,0,0,1,ion21Coop!$F$42)),1))</f>
        <v/>
      </c>
      <c r="PX177" s="269" t="str">
        <f t="shared" si="289"/>
        <v/>
      </c>
      <c r="PZ177" s="119">
        <f t="shared" si="317"/>
        <v>19</v>
      </c>
      <c r="QA177" s="123" t="str">
        <f t="shared" si="338"/>
        <v/>
      </c>
      <c r="QB177" s="123">
        <v>172</v>
      </c>
      <c r="QC177" s="423"/>
      <c r="QD177" s="423"/>
      <c r="QE177" s="423"/>
      <c r="QF177" s="423"/>
      <c r="QG177" s="421"/>
      <c r="QH177" s="422"/>
      <c r="QI177" s="269" t="str">
        <f t="shared" si="290"/>
        <v/>
      </c>
      <c r="QJ177" s="180">
        <v>1</v>
      </c>
      <c r="QK177" s="269" t="str">
        <f t="shared" si="291"/>
        <v/>
      </c>
      <c r="QL177" s="180">
        <v>1</v>
      </c>
      <c r="QM177" s="181">
        <v>1</v>
      </c>
      <c r="QN177" s="181">
        <v>1</v>
      </c>
      <c r="QO177" s="183">
        <v>1</v>
      </c>
      <c r="QP177" s="183">
        <v>1</v>
      </c>
      <c r="QQ177" s="183">
        <v>1</v>
      </c>
      <c r="QR177" s="183">
        <v>1</v>
      </c>
      <c r="QS177" s="183">
        <v>1</v>
      </c>
      <c r="QT177" s="183">
        <v>1</v>
      </c>
      <c r="QU177" s="192" t="str">
        <f ca="1">IF(ISBLANK(QG177),"",ROUND(AVERAGE(OFFSET(QL177:QT177,0,0,1,ion21Coop!$F$42)),1))</f>
        <v/>
      </c>
      <c r="QV177" s="269" t="str">
        <f t="shared" si="292"/>
        <v/>
      </c>
      <c r="QX177" s="119">
        <f t="shared" si="318"/>
        <v>20</v>
      </c>
      <c r="QY177" s="123" t="str">
        <f t="shared" si="339"/>
        <v/>
      </c>
      <c r="QZ177" s="123">
        <v>172</v>
      </c>
      <c r="RA177" s="423"/>
      <c r="RB177" s="423"/>
      <c r="RC177" s="423"/>
      <c r="RD177" s="423"/>
      <c r="RE177" s="421"/>
      <c r="RF177" s="422"/>
      <c r="RG177" s="269" t="str">
        <f t="shared" si="293"/>
        <v/>
      </c>
      <c r="RH177" s="180">
        <v>1</v>
      </c>
      <c r="RI177" s="269" t="str">
        <f t="shared" si="294"/>
        <v/>
      </c>
      <c r="RJ177" s="180">
        <v>1</v>
      </c>
      <c r="RK177" s="181">
        <v>1</v>
      </c>
      <c r="RL177" s="181">
        <v>1</v>
      </c>
      <c r="RM177" s="183">
        <v>1</v>
      </c>
      <c r="RN177" s="183">
        <v>1</v>
      </c>
      <c r="RO177" s="183">
        <v>1</v>
      </c>
      <c r="RP177" s="183">
        <v>1</v>
      </c>
      <c r="RQ177" s="183">
        <v>1</v>
      </c>
      <c r="RR177" s="183">
        <v>1</v>
      </c>
      <c r="RS177" s="192" t="str">
        <f ca="1">IF(ISBLANK(RE177),"",ROUND(AVERAGE(OFFSET(RJ177:RR177,0,0,1,ion21Coop!$F$42)),1))</f>
        <v/>
      </c>
      <c r="RT177" s="269" t="str">
        <f t="shared" si="295"/>
        <v/>
      </c>
      <c r="RV177" s="119">
        <f t="shared" si="319"/>
        <v>21</v>
      </c>
      <c r="RW177" s="123" t="str">
        <f t="shared" si="340"/>
        <v/>
      </c>
      <c r="RX177" s="123">
        <v>172</v>
      </c>
      <c r="RY177" s="423"/>
      <c r="RZ177" s="423"/>
      <c r="SA177" s="423"/>
      <c r="SB177" s="423"/>
      <c r="SC177" s="421"/>
      <c r="SD177" s="422"/>
      <c r="SE177" s="269" t="str">
        <f t="shared" si="296"/>
        <v/>
      </c>
      <c r="SF177" s="180">
        <v>1</v>
      </c>
      <c r="SG177" s="269" t="str">
        <f t="shared" si="297"/>
        <v/>
      </c>
      <c r="SH177" s="180">
        <v>1</v>
      </c>
      <c r="SI177" s="181">
        <v>1</v>
      </c>
      <c r="SJ177" s="181">
        <v>1</v>
      </c>
      <c r="SK177" s="183">
        <v>1</v>
      </c>
      <c r="SL177" s="183">
        <v>1</v>
      </c>
      <c r="SM177" s="183">
        <v>1</v>
      </c>
      <c r="SN177" s="183">
        <v>1</v>
      </c>
      <c r="SO177" s="183">
        <v>1</v>
      </c>
      <c r="SP177" s="183">
        <v>1</v>
      </c>
      <c r="SQ177" s="192" t="str">
        <f ca="1">IF(ISBLANK(SC177),"",ROUND(AVERAGE(OFFSET(SH177:SP177,0,0,1,ion21Coop!$F$42)),1))</f>
        <v/>
      </c>
      <c r="SR177" s="269" t="str">
        <f t="shared" si="298"/>
        <v/>
      </c>
      <c r="ST177" s="565"/>
      <c r="SU177" s="565"/>
      <c r="SV177" s="566"/>
      <c r="SW177" s="567"/>
      <c r="SX177" s="565"/>
      <c r="SY177" s="566"/>
      <c r="SZ177" s="568"/>
      <c r="TA177" s="567"/>
      <c r="TB177" s="553"/>
    </row>
    <row r="178" spans="10:522" x14ac:dyDescent="0.3">
      <c r="J178" s="119">
        <f t="shared" si="299"/>
        <v>1</v>
      </c>
      <c r="K178" s="123" t="str">
        <f t="shared" si="320"/>
        <v>YaJo</v>
      </c>
      <c r="L178" s="123">
        <v>173</v>
      </c>
      <c r="M178" s="351"/>
      <c r="N178" s="351"/>
      <c r="O178" s="351"/>
      <c r="P178" s="351"/>
      <c r="Q178" s="369"/>
      <c r="R178" s="370"/>
      <c r="S178" s="269" t="str">
        <f t="shared" si="236"/>
        <v/>
      </c>
      <c r="T178" s="180">
        <v>1</v>
      </c>
      <c r="U178" s="269" t="str">
        <f t="shared" si="237"/>
        <v/>
      </c>
      <c r="V178" s="180">
        <v>1</v>
      </c>
      <c r="W178" s="181">
        <v>1</v>
      </c>
      <c r="X178" s="181">
        <v>1</v>
      </c>
      <c r="Y178" s="183">
        <v>1</v>
      </c>
      <c r="Z178" s="183">
        <v>1</v>
      </c>
      <c r="AA178" s="183">
        <v>1</v>
      </c>
      <c r="AB178" s="183">
        <v>1</v>
      </c>
      <c r="AC178" s="183">
        <v>1</v>
      </c>
      <c r="AD178" s="183">
        <v>1</v>
      </c>
      <c r="AE178" s="192" t="str">
        <f ca="1">IF(ISBLANK(Q178),"",ROUND(AVERAGE(OFFSET(V178:AD178,0,0,1,ion21Coop!$F$42)),1))</f>
        <v/>
      </c>
      <c r="AF178" s="269" t="str">
        <f t="shared" si="238"/>
        <v/>
      </c>
      <c r="AH178" s="119">
        <f t="shared" si="300"/>
        <v>2</v>
      </c>
      <c r="AI178" s="123" t="str">
        <f t="shared" si="321"/>
        <v>GeLo</v>
      </c>
      <c r="AJ178" s="123">
        <v>173</v>
      </c>
      <c r="AK178" s="351"/>
      <c r="AL178" s="351"/>
      <c r="AM178" s="351"/>
      <c r="AN178" s="351"/>
      <c r="AO178" s="369"/>
      <c r="AP178" s="370"/>
      <c r="AQ178" s="269" t="str">
        <f t="shared" si="239"/>
        <v/>
      </c>
      <c r="AR178" s="180">
        <v>1</v>
      </c>
      <c r="AS178" s="269" t="str">
        <f t="shared" si="240"/>
        <v/>
      </c>
      <c r="AT178" s="180">
        <v>1</v>
      </c>
      <c r="AU178" s="181">
        <v>1</v>
      </c>
      <c r="AV178" s="181">
        <v>1</v>
      </c>
      <c r="AW178" s="183">
        <v>1</v>
      </c>
      <c r="AX178" s="183">
        <v>1</v>
      </c>
      <c r="AY178" s="183">
        <v>1</v>
      </c>
      <c r="AZ178" s="183">
        <v>1</v>
      </c>
      <c r="BA178" s="183">
        <v>1</v>
      </c>
      <c r="BB178" s="183">
        <v>1</v>
      </c>
      <c r="BC178" s="192" t="str">
        <f ca="1">IF(ISBLANK(AO178),"",ROUND(AVERAGE(OFFSET(AT178:BB178,0,0,1,ion21Coop!$F$42)),1))</f>
        <v/>
      </c>
      <c r="BD178" s="269" t="str">
        <f t="shared" si="241"/>
        <v/>
      </c>
      <c r="BF178" s="119">
        <f t="shared" si="301"/>
        <v>3</v>
      </c>
      <c r="BG178" s="123" t="str">
        <f t="shared" si="322"/>
        <v>MiDo</v>
      </c>
      <c r="BH178" s="123">
        <v>173</v>
      </c>
      <c r="BI178" s="351"/>
      <c r="BJ178" s="351"/>
      <c r="BK178" s="351"/>
      <c r="BL178" s="351"/>
      <c r="BM178" s="369"/>
      <c r="BN178" s="370"/>
      <c r="BO178" s="269" t="str">
        <f t="shared" si="242"/>
        <v/>
      </c>
      <c r="BP178" s="180">
        <v>1</v>
      </c>
      <c r="BQ178" s="269" t="str">
        <f t="shared" si="243"/>
        <v/>
      </c>
      <c r="BR178" s="180">
        <v>1</v>
      </c>
      <c r="BS178" s="181">
        <v>1</v>
      </c>
      <c r="BT178" s="181">
        <v>1</v>
      </c>
      <c r="BU178" s="183">
        <v>1</v>
      </c>
      <c r="BV178" s="183">
        <v>1</v>
      </c>
      <c r="BW178" s="183">
        <v>1</v>
      </c>
      <c r="BX178" s="183">
        <v>1</v>
      </c>
      <c r="BY178" s="183">
        <v>1</v>
      </c>
      <c r="BZ178" s="183">
        <v>1</v>
      </c>
      <c r="CA178" s="192" t="str">
        <f ca="1">IF(ISBLANK(BM178),"",ROUND(AVERAGE(OFFSET(BR178:BZ178,0,0,1,ion21Coop!$F$42)),1))</f>
        <v/>
      </c>
      <c r="CB178" s="269" t="str">
        <f t="shared" si="244"/>
        <v/>
      </c>
      <c r="CD178" s="119">
        <f t="shared" si="302"/>
        <v>4</v>
      </c>
      <c r="CE178" s="123" t="str">
        <f t="shared" si="323"/>
        <v>EmNi</v>
      </c>
      <c r="CF178" s="123">
        <v>173</v>
      </c>
      <c r="CG178" s="351"/>
      <c r="CH178" s="351"/>
      <c r="CI178" s="351"/>
      <c r="CJ178" s="351"/>
      <c r="CK178" s="369"/>
      <c r="CL178" s="370"/>
      <c r="CM178" s="269" t="str">
        <f t="shared" si="245"/>
        <v/>
      </c>
      <c r="CN178" s="180">
        <v>1</v>
      </c>
      <c r="CO178" s="269" t="str">
        <f t="shared" si="246"/>
        <v/>
      </c>
      <c r="CP178" s="180">
        <v>1</v>
      </c>
      <c r="CQ178" s="181">
        <v>1</v>
      </c>
      <c r="CR178" s="181">
        <v>1</v>
      </c>
      <c r="CS178" s="183">
        <v>1</v>
      </c>
      <c r="CT178" s="183">
        <v>1</v>
      </c>
      <c r="CU178" s="183">
        <v>1</v>
      </c>
      <c r="CV178" s="183">
        <v>1</v>
      </c>
      <c r="CW178" s="183">
        <v>1</v>
      </c>
      <c r="CX178" s="183">
        <v>1</v>
      </c>
      <c r="CY178" s="192" t="str">
        <f ca="1">IF(ISBLANK(CK178),"",ROUND(AVERAGE(OFFSET(CP178:CX178,0,0,1,ion21Coop!$F$42)),1))</f>
        <v/>
      </c>
      <c r="CZ178" s="269" t="str">
        <f t="shared" si="247"/>
        <v/>
      </c>
      <c r="DB178" s="119">
        <f t="shared" si="303"/>
        <v>5</v>
      </c>
      <c r="DC178" s="123" t="str">
        <f t="shared" si="324"/>
        <v>HeJe</v>
      </c>
      <c r="DD178" s="123">
        <v>173</v>
      </c>
      <c r="DE178" s="423"/>
      <c r="DF178" s="423"/>
      <c r="DG178" s="423"/>
      <c r="DH178" s="423"/>
      <c r="DI178" s="421"/>
      <c r="DJ178" s="422"/>
      <c r="DK178" s="269" t="str">
        <f t="shared" si="248"/>
        <v/>
      </c>
      <c r="DL178" s="180">
        <v>1</v>
      </c>
      <c r="DM178" s="269" t="str">
        <f t="shared" si="249"/>
        <v/>
      </c>
      <c r="DN178" s="180">
        <v>1</v>
      </c>
      <c r="DO178" s="181">
        <v>1</v>
      </c>
      <c r="DP178" s="181">
        <v>1</v>
      </c>
      <c r="DQ178" s="183">
        <v>1</v>
      </c>
      <c r="DR178" s="183">
        <v>1</v>
      </c>
      <c r="DS178" s="183">
        <v>1</v>
      </c>
      <c r="DT178" s="183">
        <v>1</v>
      </c>
      <c r="DU178" s="183">
        <v>1</v>
      </c>
      <c r="DV178" s="183">
        <v>1</v>
      </c>
      <c r="DW178" s="192" t="str">
        <f ca="1">IF(ISBLANK(DI178),"",ROUND(AVERAGE(OFFSET(DN178:DV178,0,0,1,ion21Coop!$F$42)),1))</f>
        <v/>
      </c>
      <c r="DX178" s="269" t="str">
        <f t="shared" si="250"/>
        <v/>
      </c>
      <c r="DZ178" s="119">
        <f t="shared" si="304"/>
        <v>6</v>
      </c>
      <c r="EA178" s="123" t="str">
        <f t="shared" si="325"/>
        <v/>
      </c>
      <c r="EB178" s="123">
        <v>173</v>
      </c>
      <c r="EC178" s="423"/>
      <c r="ED178" s="423"/>
      <c r="EE178" s="423"/>
      <c r="EF178" s="423"/>
      <c r="EG178" s="421"/>
      <c r="EH178" s="422"/>
      <c r="EI178" s="269" t="str">
        <f t="shared" si="251"/>
        <v/>
      </c>
      <c r="EJ178" s="180">
        <v>1</v>
      </c>
      <c r="EK178" s="269" t="str">
        <f t="shared" si="252"/>
        <v/>
      </c>
      <c r="EL178" s="180">
        <v>1</v>
      </c>
      <c r="EM178" s="181">
        <v>1</v>
      </c>
      <c r="EN178" s="181">
        <v>1</v>
      </c>
      <c r="EO178" s="183">
        <v>1</v>
      </c>
      <c r="EP178" s="183">
        <v>1</v>
      </c>
      <c r="EQ178" s="183">
        <v>1</v>
      </c>
      <c r="ER178" s="183">
        <v>1</v>
      </c>
      <c r="ES178" s="183">
        <v>1</v>
      </c>
      <c r="ET178" s="183">
        <v>1</v>
      </c>
      <c r="EU178" s="192" t="str">
        <f ca="1">IF(ISBLANK(EG178),"",ROUND(AVERAGE(OFFSET(EL178:ET178,0,0,1,ion21Coop!$F$42)),1))</f>
        <v/>
      </c>
      <c r="EV178" s="269" t="str">
        <f t="shared" si="253"/>
        <v/>
      </c>
      <c r="EX178" s="119">
        <f t="shared" si="305"/>
        <v>7</v>
      </c>
      <c r="EY178" s="123" t="str">
        <f t="shared" si="326"/>
        <v/>
      </c>
      <c r="EZ178" s="123">
        <v>173</v>
      </c>
      <c r="FA178" s="423"/>
      <c r="FB178" s="423"/>
      <c r="FC178" s="423"/>
      <c r="FD178" s="423"/>
      <c r="FE178" s="421"/>
      <c r="FF178" s="422"/>
      <c r="FG178" s="269" t="str">
        <f t="shared" si="254"/>
        <v/>
      </c>
      <c r="FH178" s="180">
        <v>1</v>
      </c>
      <c r="FI178" s="269" t="str">
        <f t="shared" si="255"/>
        <v/>
      </c>
      <c r="FJ178" s="180">
        <v>1</v>
      </c>
      <c r="FK178" s="181">
        <v>1</v>
      </c>
      <c r="FL178" s="181">
        <v>1</v>
      </c>
      <c r="FM178" s="183">
        <v>1</v>
      </c>
      <c r="FN178" s="183">
        <v>1</v>
      </c>
      <c r="FO178" s="183">
        <v>1</v>
      </c>
      <c r="FP178" s="183">
        <v>1</v>
      </c>
      <c r="FQ178" s="183">
        <v>1</v>
      </c>
      <c r="FR178" s="183">
        <v>1</v>
      </c>
      <c r="FS178" s="192" t="str">
        <f ca="1">IF(ISBLANK(FE178),"",ROUND(AVERAGE(OFFSET(FJ178:FR178,0,0,1,ion21Coop!$F$42)),1))</f>
        <v/>
      </c>
      <c r="FT178" s="269" t="str">
        <f t="shared" si="256"/>
        <v/>
      </c>
      <c r="FV178" s="119">
        <f t="shared" si="306"/>
        <v>8</v>
      </c>
      <c r="FW178" s="123" t="str">
        <f t="shared" si="327"/>
        <v/>
      </c>
      <c r="FX178" s="123">
        <v>173</v>
      </c>
      <c r="FY178" s="423"/>
      <c r="FZ178" s="423"/>
      <c r="GA178" s="423"/>
      <c r="GB178" s="423"/>
      <c r="GC178" s="421"/>
      <c r="GD178" s="422"/>
      <c r="GE178" s="269" t="str">
        <f t="shared" si="257"/>
        <v/>
      </c>
      <c r="GF178" s="180">
        <v>1</v>
      </c>
      <c r="GG178" s="269" t="str">
        <f t="shared" si="258"/>
        <v/>
      </c>
      <c r="GH178" s="180">
        <v>1</v>
      </c>
      <c r="GI178" s="181">
        <v>1</v>
      </c>
      <c r="GJ178" s="181">
        <v>1</v>
      </c>
      <c r="GK178" s="183">
        <v>1</v>
      </c>
      <c r="GL178" s="183">
        <v>1</v>
      </c>
      <c r="GM178" s="183">
        <v>1</v>
      </c>
      <c r="GN178" s="183">
        <v>1</v>
      </c>
      <c r="GO178" s="183">
        <v>1</v>
      </c>
      <c r="GP178" s="183">
        <v>1</v>
      </c>
      <c r="GQ178" s="192" t="str">
        <f ca="1">IF(ISBLANK(GC178),"",ROUND(AVERAGE(OFFSET(GH178:GP178,0,0,1,ion21Coop!$F$42)),1))</f>
        <v/>
      </c>
      <c r="GR178" s="269" t="str">
        <f t="shared" si="259"/>
        <v/>
      </c>
      <c r="GT178" s="119">
        <f t="shared" si="307"/>
        <v>9</v>
      </c>
      <c r="GU178" s="123" t="str">
        <f t="shared" si="328"/>
        <v/>
      </c>
      <c r="GV178" s="123">
        <v>173</v>
      </c>
      <c r="GW178" s="423"/>
      <c r="GX178" s="423"/>
      <c r="GY178" s="423"/>
      <c r="GZ178" s="423"/>
      <c r="HA178" s="421"/>
      <c r="HB178" s="422"/>
      <c r="HC178" s="269" t="str">
        <f t="shared" si="260"/>
        <v/>
      </c>
      <c r="HD178" s="180">
        <v>1</v>
      </c>
      <c r="HE178" s="269" t="str">
        <f t="shared" si="261"/>
        <v/>
      </c>
      <c r="HF178" s="180">
        <v>1</v>
      </c>
      <c r="HG178" s="181">
        <v>1</v>
      </c>
      <c r="HH178" s="181">
        <v>1</v>
      </c>
      <c r="HI178" s="183">
        <v>1</v>
      </c>
      <c r="HJ178" s="183">
        <v>1</v>
      </c>
      <c r="HK178" s="183">
        <v>1</v>
      </c>
      <c r="HL178" s="183">
        <v>1</v>
      </c>
      <c r="HM178" s="183">
        <v>1</v>
      </c>
      <c r="HN178" s="183">
        <v>1</v>
      </c>
      <c r="HO178" s="192" t="str">
        <f ca="1">IF(ISBLANK(HA178),"",ROUND(AVERAGE(OFFSET(HF178:HN178,0,0,1,ion21Coop!$F$42)),1))</f>
        <v/>
      </c>
      <c r="HP178" s="269" t="str">
        <f t="shared" si="262"/>
        <v/>
      </c>
      <c r="HR178" s="119">
        <f t="shared" si="308"/>
        <v>10</v>
      </c>
      <c r="HS178" s="123" t="str">
        <f t="shared" si="329"/>
        <v/>
      </c>
      <c r="HT178" s="123">
        <v>173</v>
      </c>
      <c r="HU178" s="423"/>
      <c r="HV178" s="423"/>
      <c r="HW178" s="423"/>
      <c r="HX178" s="423"/>
      <c r="HY178" s="421"/>
      <c r="HZ178" s="422"/>
      <c r="IA178" s="269" t="str">
        <f t="shared" si="263"/>
        <v/>
      </c>
      <c r="IB178" s="180">
        <v>1</v>
      </c>
      <c r="IC178" s="269" t="str">
        <f t="shared" si="264"/>
        <v/>
      </c>
      <c r="ID178" s="180">
        <v>1</v>
      </c>
      <c r="IE178" s="181">
        <v>1</v>
      </c>
      <c r="IF178" s="181">
        <v>1</v>
      </c>
      <c r="IG178" s="183">
        <v>1</v>
      </c>
      <c r="IH178" s="183">
        <v>1</v>
      </c>
      <c r="II178" s="183">
        <v>1</v>
      </c>
      <c r="IJ178" s="183">
        <v>1</v>
      </c>
      <c r="IK178" s="183">
        <v>1</v>
      </c>
      <c r="IL178" s="183">
        <v>1</v>
      </c>
      <c r="IM178" s="192" t="str">
        <f ca="1">IF(ISBLANK(HY178),"",ROUND(AVERAGE(OFFSET(ID178:IL178,0,0,1,ion21Coop!$F$42)),1))</f>
        <v/>
      </c>
      <c r="IN178" s="269" t="str">
        <f t="shared" si="265"/>
        <v/>
      </c>
      <c r="IP178" s="119">
        <f t="shared" si="309"/>
        <v>11</v>
      </c>
      <c r="IQ178" s="123" t="str">
        <f t="shared" si="330"/>
        <v/>
      </c>
      <c r="IR178" s="123">
        <v>173</v>
      </c>
      <c r="IS178" s="423"/>
      <c r="IT178" s="423"/>
      <c r="IU178" s="423"/>
      <c r="IV178" s="423"/>
      <c r="IW178" s="421"/>
      <c r="IX178" s="422"/>
      <c r="IY178" s="269" t="str">
        <f t="shared" si="266"/>
        <v/>
      </c>
      <c r="IZ178" s="180">
        <v>1</v>
      </c>
      <c r="JA178" s="269" t="str">
        <f t="shared" si="267"/>
        <v/>
      </c>
      <c r="JB178" s="180">
        <v>1</v>
      </c>
      <c r="JC178" s="181">
        <v>1</v>
      </c>
      <c r="JD178" s="181">
        <v>1</v>
      </c>
      <c r="JE178" s="183">
        <v>1</v>
      </c>
      <c r="JF178" s="183">
        <v>1</v>
      </c>
      <c r="JG178" s="183">
        <v>1</v>
      </c>
      <c r="JH178" s="183">
        <v>1</v>
      </c>
      <c r="JI178" s="183">
        <v>1</v>
      </c>
      <c r="JJ178" s="183">
        <v>1</v>
      </c>
      <c r="JK178" s="192" t="str">
        <f ca="1">IF(ISBLANK(IW178),"",ROUND(AVERAGE(OFFSET(JB178:JJ178,0,0,1,ion21Coop!$F$42)),1))</f>
        <v/>
      </c>
      <c r="JL178" s="269" t="str">
        <f t="shared" si="268"/>
        <v/>
      </c>
      <c r="JN178" s="119">
        <f t="shared" si="310"/>
        <v>12</v>
      </c>
      <c r="JO178" s="123" t="str">
        <f t="shared" si="331"/>
        <v/>
      </c>
      <c r="JP178" s="123">
        <v>173</v>
      </c>
      <c r="JQ178" s="423"/>
      <c r="JR178" s="423"/>
      <c r="JS178" s="423"/>
      <c r="JT178" s="423"/>
      <c r="JU178" s="421"/>
      <c r="JV178" s="422"/>
      <c r="JW178" s="269" t="str">
        <f t="shared" si="269"/>
        <v/>
      </c>
      <c r="JX178" s="180">
        <v>1</v>
      </c>
      <c r="JY178" s="269" t="str">
        <f t="shared" si="270"/>
        <v/>
      </c>
      <c r="JZ178" s="180">
        <v>1</v>
      </c>
      <c r="KA178" s="181">
        <v>1</v>
      </c>
      <c r="KB178" s="181">
        <v>1</v>
      </c>
      <c r="KC178" s="183">
        <v>1</v>
      </c>
      <c r="KD178" s="183">
        <v>1</v>
      </c>
      <c r="KE178" s="183">
        <v>1</v>
      </c>
      <c r="KF178" s="183">
        <v>1</v>
      </c>
      <c r="KG178" s="183">
        <v>1</v>
      </c>
      <c r="KH178" s="183">
        <v>1</v>
      </c>
      <c r="KI178" s="192" t="str">
        <f ca="1">IF(ISBLANK(JU178),"",ROUND(AVERAGE(OFFSET(JZ178:KH178,0,0,1,ion21Coop!$F$42)),1))</f>
        <v/>
      </c>
      <c r="KJ178" s="269" t="str">
        <f t="shared" si="271"/>
        <v/>
      </c>
      <c r="KL178" s="119">
        <f t="shared" si="311"/>
        <v>13</v>
      </c>
      <c r="KM178" s="123" t="str">
        <f t="shared" si="332"/>
        <v/>
      </c>
      <c r="KN178" s="123">
        <v>173</v>
      </c>
      <c r="KO178" s="423"/>
      <c r="KP178" s="423"/>
      <c r="KQ178" s="423"/>
      <c r="KR178" s="423"/>
      <c r="KS178" s="421"/>
      <c r="KT178" s="422"/>
      <c r="KU178" s="269" t="str">
        <f t="shared" si="272"/>
        <v/>
      </c>
      <c r="KV178" s="180">
        <v>1</v>
      </c>
      <c r="KW178" s="269" t="str">
        <f t="shared" si="273"/>
        <v/>
      </c>
      <c r="KX178" s="180">
        <v>1</v>
      </c>
      <c r="KY178" s="181">
        <v>1</v>
      </c>
      <c r="KZ178" s="181">
        <v>1</v>
      </c>
      <c r="LA178" s="183">
        <v>1</v>
      </c>
      <c r="LB178" s="183">
        <v>1</v>
      </c>
      <c r="LC178" s="183">
        <v>1</v>
      </c>
      <c r="LD178" s="183">
        <v>1</v>
      </c>
      <c r="LE178" s="183">
        <v>1</v>
      </c>
      <c r="LF178" s="183">
        <v>1</v>
      </c>
      <c r="LG178" s="192" t="str">
        <f ca="1">IF(ISBLANK(KS178),"",ROUND(AVERAGE(OFFSET(KX178:LF178,0,0,1,ion21Coop!$F$42)),1))</f>
        <v/>
      </c>
      <c r="LH178" s="269" t="str">
        <f t="shared" si="274"/>
        <v/>
      </c>
      <c r="LJ178" s="119">
        <f t="shared" si="312"/>
        <v>14</v>
      </c>
      <c r="LK178" s="123" t="str">
        <f t="shared" si="333"/>
        <v/>
      </c>
      <c r="LL178" s="123">
        <v>173</v>
      </c>
      <c r="LM178" s="423"/>
      <c r="LN178" s="423"/>
      <c r="LO178" s="423"/>
      <c r="LP178" s="423"/>
      <c r="LQ178" s="421"/>
      <c r="LR178" s="422"/>
      <c r="LS178" s="269" t="str">
        <f t="shared" si="275"/>
        <v/>
      </c>
      <c r="LT178" s="180">
        <v>1</v>
      </c>
      <c r="LU178" s="269" t="str">
        <f t="shared" si="276"/>
        <v/>
      </c>
      <c r="LV178" s="180">
        <v>1</v>
      </c>
      <c r="LW178" s="181">
        <v>1</v>
      </c>
      <c r="LX178" s="181">
        <v>1</v>
      </c>
      <c r="LY178" s="183">
        <v>1</v>
      </c>
      <c r="LZ178" s="183">
        <v>1</v>
      </c>
      <c r="MA178" s="183">
        <v>1</v>
      </c>
      <c r="MB178" s="183">
        <v>1</v>
      </c>
      <c r="MC178" s="183">
        <v>1</v>
      </c>
      <c r="MD178" s="183">
        <v>1</v>
      </c>
      <c r="ME178" s="192" t="str">
        <f ca="1">IF(ISBLANK(LQ178),"",ROUND(AVERAGE(OFFSET(LV178:MD178,0,0,1,ion21Coop!$F$42)),1))</f>
        <v/>
      </c>
      <c r="MF178" s="269" t="str">
        <f t="shared" si="277"/>
        <v/>
      </c>
      <c r="MH178" s="119">
        <f t="shared" si="313"/>
        <v>15</v>
      </c>
      <c r="MI178" s="123" t="str">
        <f t="shared" si="334"/>
        <v/>
      </c>
      <c r="MJ178" s="123">
        <v>173</v>
      </c>
      <c r="MK178" s="423"/>
      <c r="ML178" s="423"/>
      <c r="MM178" s="423"/>
      <c r="MN178" s="423"/>
      <c r="MO178" s="421"/>
      <c r="MP178" s="422"/>
      <c r="MQ178" s="269" t="str">
        <f t="shared" si="278"/>
        <v/>
      </c>
      <c r="MR178" s="180">
        <v>1</v>
      </c>
      <c r="MS178" s="269" t="str">
        <f t="shared" si="279"/>
        <v/>
      </c>
      <c r="MT178" s="180">
        <v>1</v>
      </c>
      <c r="MU178" s="181">
        <v>1</v>
      </c>
      <c r="MV178" s="181">
        <v>1</v>
      </c>
      <c r="MW178" s="183">
        <v>1</v>
      </c>
      <c r="MX178" s="183">
        <v>1</v>
      </c>
      <c r="MY178" s="183">
        <v>1</v>
      </c>
      <c r="MZ178" s="183">
        <v>1</v>
      </c>
      <c r="NA178" s="183">
        <v>1</v>
      </c>
      <c r="NB178" s="183">
        <v>1</v>
      </c>
      <c r="NC178" s="192" t="str">
        <f ca="1">IF(ISBLANK(MO178),"",ROUND(AVERAGE(OFFSET(MT178:NB178,0,0,1,ion21Coop!$F$42)),1))</f>
        <v/>
      </c>
      <c r="ND178" s="269" t="str">
        <f t="shared" si="280"/>
        <v/>
      </c>
      <c r="NF178" s="119">
        <f t="shared" si="314"/>
        <v>16</v>
      </c>
      <c r="NG178" s="123" t="str">
        <f t="shared" si="335"/>
        <v/>
      </c>
      <c r="NH178" s="123">
        <v>173</v>
      </c>
      <c r="NI178" s="423"/>
      <c r="NJ178" s="423"/>
      <c r="NK178" s="423"/>
      <c r="NL178" s="423"/>
      <c r="NM178" s="421"/>
      <c r="NN178" s="422"/>
      <c r="NO178" s="269" t="str">
        <f t="shared" si="281"/>
        <v/>
      </c>
      <c r="NP178" s="180">
        <v>1</v>
      </c>
      <c r="NQ178" s="269" t="str">
        <f t="shared" si="282"/>
        <v/>
      </c>
      <c r="NR178" s="180">
        <v>1</v>
      </c>
      <c r="NS178" s="181">
        <v>1</v>
      </c>
      <c r="NT178" s="181">
        <v>1</v>
      </c>
      <c r="NU178" s="183">
        <v>1</v>
      </c>
      <c r="NV178" s="183">
        <v>1</v>
      </c>
      <c r="NW178" s="183">
        <v>1</v>
      </c>
      <c r="NX178" s="183">
        <v>1</v>
      </c>
      <c r="NY178" s="183">
        <v>1</v>
      </c>
      <c r="NZ178" s="183">
        <v>1</v>
      </c>
      <c r="OA178" s="192" t="str">
        <f ca="1">IF(ISBLANK(NM178),"",ROUND(AVERAGE(OFFSET(NR178:NZ178,0,0,1,ion21Coop!$F$42)),1))</f>
        <v/>
      </c>
      <c r="OB178" s="269" t="str">
        <f t="shared" si="283"/>
        <v/>
      </c>
      <c r="OD178" s="119">
        <f t="shared" si="315"/>
        <v>17</v>
      </c>
      <c r="OE178" s="123" t="str">
        <f t="shared" si="336"/>
        <v/>
      </c>
      <c r="OF178" s="123">
        <v>173</v>
      </c>
      <c r="OG178" s="423"/>
      <c r="OH178" s="423"/>
      <c r="OI178" s="423"/>
      <c r="OJ178" s="423"/>
      <c r="OK178" s="421"/>
      <c r="OL178" s="422"/>
      <c r="OM178" s="269" t="str">
        <f t="shared" si="284"/>
        <v/>
      </c>
      <c r="ON178" s="180">
        <v>1</v>
      </c>
      <c r="OO178" s="269" t="str">
        <f t="shared" si="285"/>
        <v/>
      </c>
      <c r="OP178" s="180">
        <v>1</v>
      </c>
      <c r="OQ178" s="181">
        <v>1</v>
      </c>
      <c r="OR178" s="181">
        <v>1</v>
      </c>
      <c r="OS178" s="183">
        <v>1</v>
      </c>
      <c r="OT178" s="183">
        <v>1</v>
      </c>
      <c r="OU178" s="183">
        <v>1</v>
      </c>
      <c r="OV178" s="183">
        <v>1</v>
      </c>
      <c r="OW178" s="183">
        <v>1</v>
      </c>
      <c r="OX178" s="183">
        <v>1</v>
      </c>
      <c r="OY178" s="192" t="str">
        <f ca="1">IF(ISBLANK(OK178),"",ROUND(AVERAGE(OFFSET(OP178:OX178,0,0,1,ion21Coop!$F$42)),1))</f>
        <v/>
      </c>
      <c r="OZ178" s="269" t="str">
        <f t="shared" si="286"/>
        <v/>
      </c>
      <c r="PB178" s="119">
        <f t="shared" si="316"/>
        <v>18</v>
      </c>
      <c r="PC178" s="123" t="str">
        <f t="shared" si="337"/>
        <v/>
      </c>
      <c r="PD178" s="123">
        <v>173</v>
      </c>
      <c r="PE178" s="423"/>
      <c r="PF178" s="423"/>
      <c r="PG178" s="423"/>
      <c r="PH178" s="423"/>
      <c r="PI178" s="421"/>
      <c r="PJ178" s="422"/>
      <c r="PK178" s="269" t="str">
        <f t="shared" si="287"/>
        <v/>
      </c>
      <c r="PL178" s="180">
        <v>1</v>
      </c>
      <c r="PM178" s="269" t="str">
        <f t="shared" si="288"/>
        <v/>
      </c>
      <c r="PN178" s="180">
        <v>1</v>
      </c>
      <c r="PO178" s="181">
        <v>1</v>
      </c>
      <c r="PP178" s="181">
        <v>1</v>
      </c>
      <c r="PQ178" s="183">
        <v>1</v>
      </c>
      <c r="PR178" s="183">
        <v>1</v>
      </c>
      <c r="PS178" s="183">
        <v>1</v>
      </c>
      <c r="PT178" s="183">
        <v>1</v>
      </c>
      <c r="PU178" s="183">
        <v>1</v>
      </c>
      <c r="PV178" s="183">
        <v>1</v>
      </c>
      <c r="PW178" s="192" t="str">
        <f ca="1">IF(ISBLANK(PI178),"",ROUND(AVERAGE(OFFSET(PN178:PV178,0,0,1,ion21Coop!$F$42)),1))</f>
        <v/>
      </c>
      <c r="PX178" s="269" t="str">
        <f t="shared" si="289"/>
        <v/>
      </c>
      <c r="PZ178" s="119">
        <f t="shared" si="317"/>
        <v>19</v>
      </c>
      <c r="QA178" s="123" t="str">
        <f t="shared" si="338"/>
        <v/>
      </c>
      <c r="QB178" s="123">
        <v>173</v>
      </c>
      <c r="QC178" s="423"/>
      <c r="QD178" s="423"/>
      <c r="QE178" s="423"/>
      <c r="QF178" s="423"/>
      <c r="QG178" s="421"/>
      <c r="QH178" s="422"/>
      <c r="QI178" s="269" t="str">
        <f t="shared" si="290"/>
        <v/>
      </c>
      <c r="QJ178" s="180">
        <v>1</v>
      </c>
      <c r="QK178" s="269" t="str">
        <f t="shared" si="291"/>
        <v/>
      </c>
      <c r="QL178" s="180">
        <v>1</v>
      </c>
      <c r="QM178" s="181">
        <v>1</v>
      </c>
      <c r="QN178" s="181">
        <v>1</v>
      </c>
      <c r="QO178" s="183">
        <v>1</v>
      </c>
      <c r="QP178" s="183">
        <v>1</v>
      </c>
      <c r="QQ178" s="183">
        <v>1</v>
      </c>
      <c r="QR178" s="183">
        <v>1</v>
      </c>
      <c r="QS178" s="183">
        <v>1</v>
      </c>
      <c r="QT178" s="183">
        <v>1</v>
      </c>
      <c r="QU178" s="192" t="str">
        <f ca="1">IF(ISBLANK(QG178),"",ROUND(AVERAGE(OFFSET(QL178:QT178,0,0,1,ion21Coop!$F$42)),1))</f>
        <v/>
      </c>
      <c r="QV178" s="269" t="str">
        <f t="shared" si="292"/>
        <v/>
      </c>
      <c r="QX178" s="119">
        <f t="shared" si="318"/>
        <v>20</v>
      </c>
      <c r="QY178" s="123" t="str">
        <f t="shared" si="339"/>
        <v/>
      </c>
      <c r="QZ178" s="123">
        <v>173</v>
      </c>
      <c r="RA178" s="423"/>
      <c r="RB178" s="423"/>
      <c r="RC178" s="423"/>
      <c r="RD178" s="423"/>
      <c r="RE178" s="421"/>
      <c r="RF178" s="422"/>
      <c r="RG178" s="269" t="str">
        <f t="shared" si="293"/>
        <v/>
      </c>
      <c r="RH178" s="180">
        <v>1</v>
      </c>
      <c r="RI178" s="269" t="str">
        <f t="shared" si="294"/>
        <v/>
      </c>
      <c r="RJ178" s="180">
        <v>1</v>
      </c>
      <c r="RK178" s="181">
        <v>1</v>
      </c>
      <c r="RL178" s="181">
        <v>1</v>
      </c>
      <c r="RM178" s="183">
        <v>1</v>
      </c>
      <c r="RN178" s="183">
        <v>1</v>
      </c>
      <c r="RO178" s="183">
        <v>1</v>
      </c>
      <c r="RP178" s="183">
        <v>1</v>
      </c>
      <c r="RQ178" s="183">
        <v>1</v>
      </c>
      <c r="RR178" s="183">
        <v>1</v>
      </c>
      <c r="RS178" s="192" t="str">
        <f ca="1">IF(ISBLANK(RE178),"",ROUND(AVERAGE(OFFSET(RJ178:RR178,0,0,1,ion21Coop!$F$42)),1))</f>
        <v/>
      </c>
      <c r="RT178" s="269" t="str">
        <f t="shared" si="295"/>
        <v/>
      </c>
      <c r="RV178" s="119">
        <f t="shared" si="319"/>
        <v>21</v>
      </c>
      <c r="RW178" s="123" t="str">
        <f t="shared" si="340"/>
        <v/>
      </c>
      <c r="RX178" s="123">
        <v>173</v>
      </c>
      <c r="RY178" s="423"/>
      <c r="RZ178" s="423"/>
      <c r="SA178" s="423"/>
      <c r="SB178" s="423"/>
      <c r="SC178" s="421"/>
      <c r="SD178" s="422"/>
      <c r="SE178" s="269" t="str">
        <f t="shared" si="296"/>
        <v/>
      </c>
      <c r="SF178" s="180">
        <v>1</v>
      </c>
      <c r="SG178" s="269" t="str">
        <f t="shared" si="297"/>
        <v/>
      </c>
      <c r="SH178" s="180">
        <v>1</v>
      </c>
      <c r="SI178" s="181">
        <v>1</v>
      </c>
      <c r="SJ178" s="181">
        <v>1</v>
      </c>
      <c r="SK178" s="183">
        <v>1</v>
      </c>
      <c r="SL178" s="183">
        <v>1</v>
      </c>
      <c r="SM178" s="183">
        <v>1</v>
      </c>
      <c r="SN178" s="183">
        <v>1</v>
      </c>
      <c r="SO178" s="183">
        <v>1</v>
      </c>
      <c r="SP178" s="183">
        <v>1</v>
      </c>
      <c r="SQ178" s="192" t="str">
        <f ca="1">IF(ISBLANK(SC178),"",ROUND(AVERAGE(OFFSET(SH178:SP178,0,0,1,ion21Coop!$F$42)),1))</f>
        <v/>
      </c>
      <c r="SR178" s="269" t="str">
        <f t="shared" si="298"/>
        <v/>
      </c>
      <c r="ST178" s="565"/>
      <c r="SU178" s="565"/>
      <c r="SV178" s="566"/>
      <c r="SW178" s="567"/>
      <c r="SX178" s="565"/>
      <c r="SY178" s="566"/>
      <c r="SZ178" s="568"/>
      <c r="TA178" s="567"/>
      <c r="TB178" s="553"/>
    </row>
    <row r="179" spans="10:522" x14ac:dyDescent="0.3">
      <c r="J179" s="119">
        <f t="shared" si="299"/>
        <v>1</v>
      </c>
      <c r="K179" s="123" t="str">
        <f t="shared" si="320"/>
        <v>YaJo</v>
      </c>
      <c r="L179" s="123">
        <v>174</v>
      </c>
      <c r="M179" s="351"/>
      <c r="N179" s="351"/>
      <c r="O179" s="351"/>
      <c r="P179" s="351"/>
      <c r="Q179" s="369"/>
      <c r="R179" s="370"/>
      <c r="S179" s="269" t="str">
        <f t="shared" si="236"/>
        <v/>
      </c>
      <c r="T179" s="180">
        <v>1</v>
      </c>
      <c r="U179" s="269" t="str">
        <f t="shared" si="237"/>
        <v/>
      </c>
      <c r="V179" s="180">
        <v>1</v>
      </c>
      <c r="W179" s="181">
        <v>1</v>
      </c>
      <c r="X179" s="181">
        <v>1</v>
      </c>
      <c r="Y179" s="183">
        <v>1</v>
      </c>
      <c r="Z179" s="183">
        <v>1</v>
      </c>
      <c r="AA179" s="183">
        <v>1</v>
      </c>
      <c r="AB179" s="183">
        <v>1</v>
      </c>
      <c r="AC179" s="183">
        <v>1</v>
      </c>
      <c r="AD179" s="183">
        <v>1</v>
      </c>
      <c r="AE179" s="192" t="str">
        <f ca="1">IF(ISBLANK(Q179),"",ROUND(AVERAGE(OFFSET(V179:AD179,0,0,1,ion21Coop!$F$42)),1))</f>
        <v/>
      </c>
      <c r="AF179" s="269" t="str">
        <f t="shared" si="238"/>
        <v/>
      </c>
      <c r="AH179" s="119">
        <f t="shared" si="300"/>
        <v>2</v>
      </c>
      <c r="AI179" s="123" t="str">
        <f t="shared" si="321"/>
        <v>GeLo</v>
      </c>
      <c r="AJ179" s="123">
        <v>174</v>
      </c>
      <c r="AK179" s="351"/>
      <c r="AL179" s="351"/>
      <c r="AM179" s="351"/>
      <c r="AN179" s="351"/>
      <c r="AO179" s="369"/>
      <c r="AP179" s="370"/>
      <c r="AQ179" s="269" t="str">
        <f t="shared" si="239"/>
        <v/>
      </c>
      <c r="AR179" s="180">
        <v>1</v>
      </c>
      <c r="AS179" s="269" t="str">
        <f t="shared" si="240"/>
        <v/>
      </c>
      <c r="AT179" s="180">
        <v>1</v>
      </c>
      <c r="AU179" s="181">
        <v>1</v>
      </c>
      <c r="AV179" s="181">
        <v>1</v>
      </c>
      <c r="AW179" s="183">
        <v>1</v>
      </c>
      <c r="AX179" s="183">
        <v>1</v>
      </c>
      <c r="AY179" s="183">
        <v>1</v>
      </c>
      <c r="AZ179" s="183">
        <v>1</v>
      </c>
      <c r="BA179" s="183">
        <v>1</v>
      </c>
      <c r="BB179" s="183">
        <v>1</v>
      </c>
      <c r="BC179" s="192" t="str">
        <f ca="1">IF(ISBLANK(AO179),"",ROUND(AVERAGE(OFFSET(AT179:BB179,0,0,1,ion21Coop!$F$42)),1))</f>
        <v/>
      </c>
      <c r="BD179" s="269" t="str">
        <f t="shared" si="241"/>
        <v/>
      </c>
      <c r="BF179" s="119">
        <f t="shared" si="301"/>
        <v>3</v>
      </c>
      <c r="BG179" s="123" t="str">
        <f t="shared" si="322"/>
        <v>MiDo</v>
      </c>
      <c r="BH179" s="123">
        <v>174</v>
      </c>
      <c r="BI179" s="351"/>
      <c r="BJ179" s="351"/>
      <c r="BK179" s="351"/>
      <c r="BL179" s="351"/>
      <c r="BM179" s="369"/>
      <c r="BN179" s="370"/>
      <c r="BO179" s="269" t="str">
        <f t="shared" si="242"/>
        <v/>
      </c>
      <c r="BP179" s="180">
        <v>1</v>
      </c>
      <c r="BQ179" s="269" t="str">
        <f t="shared" si="243"/>
        <v/>
      </c>
      <c r="BR179" s="180">
        <v>1</v>
      </c>
      <c r="BS179" s="181">
        <v>1</v>
      </c>
      <c r="BT179" s="181">
        <v>1</v>
      </c>
      <c r="BU179" s="183">
        <v>1</v>
      </c>
      <c r="BV179" s="183">
        <v>1</v>
      </c>
      <c r="BW179" s="183">
        <v>1</v>
      </c>
      <c r="BX179" s="183">
        <v>1</v>
      </c>
      <c r="BY179" s="183">
        <v>1</v>
      </c>
      <c r="BZ179" s="183">
        <v>1</v>
      </c>
      <c r="CA179" s="192" t="str">
        <f ca="1">IF(ISBLANK(BM179),"",ROUND(AVERAGE(OFFSET(BR179:BZ179,0,0,1,ion21Coop!$F$42)),1))</f>
        <v/>
      </c>
      <c r="CB179" s="269" t="str">
        <f t="shared" si="244"/>
        <v/>
      </c>
      <c r="CD179" s="119">
        <f t="shared" si="302"/>
        <v>4</v>
      </c>
      <c r="CE179" s="123" t="str">
        <f t="shared" si="323"/>
        <v>EmNi</v>
      </c>
      <c r="CF179" s="123">
        <v>174</v>
      </c>
      <c r="CG179" s="351"/>
      <c r="CH179" s="351"/>
      <c r="CI179" s="351"/>
      <c r="CJ179" s="351"/>
      <c r="CK179" s="369"/>
      <c r="CL179" s="370"/>
      <c r="CM179" s="269" t="str">
        <f t="shared" si="245"/>
        <v/>
      </c>
      <c r="CN179" s="180">
        <v>1</v>
      </c>
      <c r="CO179" s="269" t="str">
        <f t="shared" si="246"/>
        <v/>
      </c>
      <c r="CP179" s="180">
        <v>1</v>
      </c>
      <c r="CQ179" s="181">
        <v>1</v>
      </c>
      <c r="CR179" s="181">
        <v>1</v>
      </c>
      <c r="CS179" s="183">
        <v>1</v>
      </c>
      <c r="CT179" s="183">
        <v>1</v>
      </c>
      <c r="CU179" s="183">
        <v>1</v>
      </c>
      <c r="CV179" s="183">
        <v>1</v>
      </c>
      <c r="CW179" s="183">
        <v>1</v>
      </c>
      <c r="CX179" s="183">
        <v>1</v>
      </c>
      <c r="CY179" s="192" t="str">
        <f ca="1">IF(ISBLANK(CK179),"",ROUND(AVERAGE(OFFSET(CP179:CX179,0,0,1,ion21Coop!$F$42)),1))</f>
        <v/>
      </c>
      <c r="CZ179" s="269" t="str">
        <f t="shared" si="247"/>
        <v/>
      </c>
      <c r="DB179" s="119">
        <f t="shared" si="303"/>
        <v>5</v>
      </c>
      <c r="DC179" s="123" t="str">
        <f t="shared" si="324"/>
        <v>HeJe</v>
      </c>
      <c r="DD179" s="123">
        <v>174</v>
      </c>
      <c r="DE179" s="423"/>
      <c r="DF179" s="423"/>
      <c r="DG179" s="423"/>
      <c r="DH179" s="423"/>
      <c r="DI179" s="421"/>
      <c r="DJ179" s="422"/>
      <c r="DK179" s="269" t="str">
        <f t="shared" si="248"/>
        <v/>
      </c>
      <c r="DL179" s="180">
        <v>1</v>
      </c>
      <c r="DM179" s="269" t="str">
        <f t="shared" si="249"/>
        <v/>
      </c>
      <c r="DN179" s="180">
        <v>1</v>
      </c>
      <c r="DO179" s="181">
        <v>1</v>
      </c>
      <c r="DP179" s="181">
        <v>1</v>
      </c>
      <c r="DQ179" s="183">
        <v>1</v>
      </c>
      <c r="DR179" s="183">
        <v>1</v>
      </c>
      <c r="DS179" s="183">
        <v>1</v>
      </c>
      <c r="DT179" s="183">
        <v>1</v>
      </c>
      <c r="DU179" s="183">
        <v>1</v>
      </c>
      <c r="DV179" s="183">
        <v>1</v>
      </c>
      <c r="DW179" s="192" t="str">
        <f ca="1">IF(ISBLANK(DI179),"",ROUND(AVERAGE(OFFSET(DN179:DV179,0,0,1,ion21Coop!$F$42)),1))</f>
        <v/>
      </c>
      <c r="DX179" s="269" t="str">
        <f t="shared" si="250"/>
        <v/>
      </c>
      <c r="DZ179" s="119">
        <f t="shared" si="304"/>
        <v>6</v>
      </c>
      <c r="EA179" s="123" t="str">
        <f t="shared" si="325"/>
        <v/>
      </c>
      <c r="EB179" s="123">
        <v>174</v>
      </c>
      <c r="EC179" s="423"/>
      <c r="ED179" s="423"/>
      <c r="EE179" s="423"/>
      <c r="EF179" s="423"/>
      <c r="EG179" s="421"/>
      <c r="EH179" s="422"/>
      <c r="EI179" s="269" t="str">
        <f t="shared" si="251"/>
        <v/>
      </c>
      <c r="EJ179" s="180">
        <v>1</v>
      </c>
      <c r="EK179" s="269" t="str">
        <f t="shared" si="252"/>
        <v/>
      </c>
      <c r="EL179" s="180">
        <v>1</v>
      </c>
      <c r="EM179" s="181">
        <v>1</v>
      </c>
      <c r="EN179" s="181">
        <v>1</v>
      </c>
      <c r="EO179" s="183">
        <v>1</v>
      </c>
      <c r="EP179" s="183">
        <v>1</v>
      </c>
      <c r="EQ179" s="183">
        <v>1</v>
      </c>
      <c r="ER179" s="183">
        <v>1</v>
      </c>
      <c r="ES179" s="183">
        <v>1</v>
      </c>
      <c r="ET179" s="183">
        <v>1</v>
      </c>
      <c r="EU179" s="192" t="str">
        <f ca="1">IF(ISBLANK(EG179),"",ROUND(AVERAGE(OFFSET(EL179:ET179,0,0,1,ion21Coop!$F$42)),1))</f>
        <v/>
      </c>
      <c r="EV179" s="269" t="str">
        <f t="shared" si="253"/>
        <v/>
      </c>
      <c r="EX179" s="119">
        <f t="shared" si="305"/>
        <v>7</v>
      </c>
      <c r="EY179" s="123" t="str">
        <f t="shared" si="326"/>
        <v/>
      </c>
      <c r="EZ179" s="123">
        <v>174</v>
      </c>
      <c r="FA179" s="423"/>
      <c r="FB179" s="423"/>
      <c r="FC179" s="423"/>
      <c r="FD179" s="423"/>
      <c r="FE179" s="421"/>
      <c r="FF179" s="422"/>
      <c r="FG179" s="269" t="str">
        <f t="shared" si="254"/>
        <v/>
      </c>
      <c r="FH179" s="180">
        <v>1</v>
      </c>
      <c r="FI179" s="269" t="str">
        <f t="shared" si="255"/>
        <v/>
      </c>
      <c r="FJ179" s="180">
        <v>1</v>
      </c>
      <c r="FK179" s="181">
        <v>1</v>
      </c>
      <c r="FL179" s="181">
        <v>1</v>
      </c>
      <c r="FM179" s="183">
        <v>1</v>
      </c>
      <c r="FN179" s="183">
        <v>1</v>
      </c>
      <c r="FO179" s="183">
        <v>1</v>
      </c>
      <c r="FP179" s="183">
        <v>1</v>
      </c>
      <c r="FQ179" s="183">
        <v>1</v>
      </c>
      <c r="FR179" s="183">
        <v>1</v>
      </c>
      <c r="FS179" s="192" t="str">
        <f ca="1">IF(ISBLANK(FE179),"",ROUND(AVERAGE(OFFSET(FJ179:FR179,0,0,1,ion21Coop!$F$42)),1))</f>
        <v/>
      </c>
      <c r="FT179" s="269" t="str">
        <f t="shared" si="256"/>
        <v/>
      </c>
      <c r="FV179" s="119">
        <f t="shared" si="306"/>
        <v>8</v>
      </c>
      <c r="FW179" s="123" t="str">
        <f t="shared" si="327"/>
        <v/>
      </c>
      <c r="FX179" s="123">
        <v>174</v>
      </c>
      <c r="FY179" s="423"/>
      <c r="FZ179" s="423"/>
      <c r="GA179" s="423"/>
      <c r="GB179" s="423"/>
      <c r="GC179" s="421"/>
      <c r="GD179" s="422"/>
      <c r="GE179" s="269" t="str">
        <f t="shared" si="257"/>
        <v/>
      </c>
      <c r="GF179" s="180">
        <v>1</v>
      </c>
      <c r="GG179" s="269" t="str">
        <f t="shared" si="258"/>
        <v/>
      </c>
      <c r="GH179" s="180">
        <v>1</v>
      </c>
      <c r="GI179" s="181">
        <v>1</v>
      </c>
      <c r="GJ179" s="181">
        <v>1</v>
      </c>
      <c r="GK179" s="183">
        <v>1</v>
      </c>
      <c r="GL179" s="183">
        <v>1</v>
      </c>
      <c r="GM179" s="183">
        <v>1</v>
      </c>
      <c r="GN179" s="183">
        <v>1</v>
      </c>
      <c r="GO179" s="183">
        <v>1</v>
      </c>
      <c r="GP179" s="183">
        <v>1</v>
      </c>
      <c r="GQ179" s="192" t="str">
        <f ca="1">IF(ISBLANK(GC179),"",ROUND(AVERAGE(OFFSET(GH179:GP179,0,0,1,ion21Coop!$F$42)),1))</f>
        <v/>
      </c>
      <c r="GR179" s="269" t="str">
        <f t="shared" si="259"/>
        <v/>
      </c>
      <c r="GT179" s="119">
        <f t="shared" si="307"/>
        <v>9</v>
      </c>
      <c r="GU179" s="123" t="str">
        <f t="shared" si="328"/>
        <v/>
      </c>
      <c r="GV179" s="123">
        <v>174</v>
      </c>
      <c r="GW179" s="423"/>
      <c r="GX179" s="423"/>
      <c r="GY179" s="423"/>
      <c r="GZ179" s="423"/>
      <c r="HA179" s="421"/>
      <c r="HB179" s="422"/>
      <c r="HC179" s="269" t="str">
        <f t="shared" si="260"/>
        <v/>
      </c>
      <c r="HD179" s="180">
        <v>1</v>
      </c>
      <c r="HE179" s="269" t="str">
        <f t="shared" si="261"/>
        <v/>
      </c>
      <c r="HF179" s="180">
        <v>1</v>
      </c>
      <c r="HG179" s="181">
        <v>1</v>
      </c>
      <c r="HH179" s="181">
        <v>1</v>
      </c>
      <c r="HI179" s="183">
        <v>1</v>
      </c>
      <c r="HJ179" s="183">
        <v>1</v>
      </c>
      <c r="HK179" s="183">
        <v>1</v>
      </c>
      <c r="HL179" s="183">
        <v>1</v>
      </c>
      <c r="HM179" s="183">
        <v>1</v>
      </c>
      <c r="HN179" s="183">
        <v>1</v>
      </c>
      <c r="HO179" s="192" t="str">
        <f ca="1">IF(ISBLANK(HA179),"",ROUND(AVERAGE(OFFSET(HF179:HN179,0,0,1,ion21Coop!$F$42)),1))</f>
        <v/>
      </c>
      <c r="HP179" s="269" t="str">
        <f t="shared" si="262"/>
        <v/>
      </c>
      <c r="HR179" s="119">
        <f t="shared" si="308"/>
        <v>10</v>
      </c>
      <c r="HS179" s="123" t="str">
        <f t="shared" si="329"/>
        <v/>
      </c>
      <c r="HT179" s="123">
        <v>174</v>
      </c>
      <c r="HU179" s="423"/>
      <c r="HV179" s="423"/>
      <c r="HW179" s="423"/>
      <c r="HX179" s="423"/>
      <c r="HY179" s="421"/>
      <c r="HZ179" s="422"/>
      <c r="IA179" s="269" t="str">
        <f t="shared" si="263"/>
        <v/>
      </c>
      <c r="IB179" s="180">
        <v>1</v>
      </c>
      <c r="IC179" s="269" t="str">
        <f t="shared" si="264"/>
        <v/>
      </c>
      <c r="ID179" s="180">
        <v>1</v>
      </c>
      <c r="IE179" s="181">
        <v>1</v>
      </c>
      <c r="IF179" s="181">
        <v>1</v>
      </c>
      <c r="IG179" s="183">
        <v>1</v>
      </c>
      <c r="IH179" s="183">
        <v>1</v>
      </c>
      <c r="II179" s="183">
        <v>1</v>
      </c>
      <c r="IJ179" s="183">
        <v>1</v>
      </c>
      <c r="IK179" s="183">
        <v>1</v>
      </c>
      <c r="IL179" s="183">
        <v>1</v>
      </c>
      <c r="IM179" s="192" t="str">
        <f ca="1">IF(ISBLANK(HY179),"",ROUND(AVERAGE(OFFSET(ID179:IL179,0,0,1,ion21Coop!$F$42)),1))</f>
        <v/>
      </c>
      <c r="IN179" s="269" t="str">
        <f t="shared" si="265"/>
        <v/>
      </c>
      <c r="IP179" s="119">
        <f t="shared" si="309"/>
        <v>11</v>
      </c>
      <c r="IQ179" s="123" t="str">
        <f t="shared" si="330"/>
        <v/>
      </c>
      <c r="IR179" s="123">
        <v>174</v>
      </c>
      <c r="IS179" s="423"/>
      <c r="IT179" s="423"/>
      <c r="IU179" s="423"/>
      <c r="IV179" s="423"/>
      <c r="IW179" s="421"/>
      <c r="IX179" s="422"/>
      <c r="IY179" s="269" t="str">
        <f t="shared" si="266"/>
        <v/>
      </c>
      <c r="IZ179" s="180">
        <v>1</v>
      </c>
      <c r="JA179" s="269" t="str">
        <f t="shared" si="267"/>
        <v/>
      </c>
      <c r="JB179" s="180">
        <v>1</v>
      </c>
      <c r="JC179" s="181">
        <v>1</v>
      </c>
      <c r="JD179" s="181">
        <v>1</v>
      </c>
      <c r="JE179" s="183">
        <v>1</v>
      </c>
      <c r="JF179" s="183">
        <v>1</v>
      </c>
      <c r="JG179" s="183">
        <v>1</v>
      </c>
      <c r="JH179" s="183">
        <v>1</v>
      </c>
      <c r="JI179" s="183">
        <v>1</v>
      </c>
      <c r="JJ179" s="183">
        <v>1</v>
      </c>
      <c r="JK179" s="192" t="str">
        <f ca="1">IF(ISBLANK(IW179),"",ROUND(AVERAGE(OFFSET(JB179:JJ179,0,0,1,ion21Coop!$F$42)),1))</f>
        <v/>
      </c>
      <c r="JL179" s="269" t="str">
        <f t="shared" si="268"/>
        <v/>
      </c>
      <c r="JN179" s="119">
        <f t="shared" si="310"/>
        <v>12</v>
      </c>
      <c r="JO179" s="123" t="str">
        <f t="shared" si="331"/>
        <v/>
      </c>
      <c r="JP179" s="123">
        <v>174</v>
      </c>
      <c r="JQ179" s="423"/>
      <c r="JR179" s="423"/>
      <c r="JS179" s="423"/>
      <c r="JT179" s="423"/>
      <c r="JU179" s="421"/>
      <c r="JV179" s="422"/>
      <c r="JW179" s="269" t="str">
        <f t="shared" si="269"/>
        <v/>
      </c>
      <c r="JX179" s="180">
        <v>1</v>
      </c>
      <c r="JY179" s="269" t="str">
        <f t="shared" si="270"/>
        <v/>
      </c>
      <c r="JZ179" s="180">
        <v>1</v>
      </c>
      <c r="KA179" s="181">
        <v>1</v>
      </c>
      <c r="KB179" s="181">
        <v>1</v>
      </c>
      <c r="KC179" s="183">
        <v>1</v>
      </c>
      <c r="KD179" s="183">
        <v>1</v>
      </c>
      <c r="KE179" s="183">
        <v>1</v>
      </c>
      <c r="KF179" s="183">
        <v>1</v>
      </c>
      <c r="KG179" s="183">
        <v>1</v>
      </c>
      <c r="KH179" s="183">
        <v>1</v>
      </c>
      <c r="KI179" s="192" t="str">
        <f ca="1">IF(ISBLANK(JU179),"",ROUND(AVERAGE(OFFSET(JZ179:KH179,0,0,1,ion21Coop!$F$42)),1))</f>
        <v/>
      </c>
      <c r="KJ179" s="269" t="str">
        <f t="shared" si="271"/>
        <v/>
      </c>
      <c r="KL179" s="119">
        <f t="shared" si="311"/>
        <v>13</v>
      </c>
      <c r="KM179" s="123" t="str">
        <f t="shared" si="332"/>
        <v/>
      </c>
      <c r="KN179" s="123">
        <v>174</v>
      </c>
      <c r="KO179" s="423"/>
      <c r="KP179" s="423"/>
      <c r="KQ179" s="423"/>
      <c r="KR179" s="423"/>
      <c r="KS179" s="421"/>
      <c r="KT179" s="422"/>
      <c r="KU179" s="269" t="str">
        <f t="shared" si="272"/>
        <v/>
      </c>
      <c r="KV179" s="180">
        <v>1</v>
      </c>
      <c r="KW179" s="269" t="str">
        <f t="shared" si="273"/>
        <v/>
      </c>
      <c r="KX179" s="180">
        <v>1</v>
      </c>
      <c r="KY179" s="181">
        <v>1</v>
      </c>
      <c r="KZ179" s="181">
        <v>1</v>
      </c>
      <c r="LA179" s="183">
        <v>1</v>
      </c>
      <c r="LB179" s="183">
        <v>1</v>
      </c>
      <c r="LC179" s="183">
        <v>1</v>
      </c>
      <c r="LD179" s="183">
        <v>1</v>
      </c>
      <c r="LE179" s="183">
        <v>1</v>
      </c>
      <c r="LF179" s="183">
        <v>1</v>
      </c>
      <c r="LG179" s="192" t="str">
        <f ca="1">IF(ISBLANK(KS179),"",ROUND(AVERAGE(OFFSET(KX179:LF179,0,0,1,ion21Coop!$F$42)),1))</f>
        <v/>
      </c>
      <c r="LH179" s="269" t="str">
        <f t="shared" si="274"/>
        <v/>
      </c>
      <c r="LJ179" s="119">
        <f t="shared" si="312"/>
        <v>14</v>
      </c>
      <c r="LK179" s="123" t="str">
        <f t="shared" si="333"/>
        <v/>
      </c>
      <c r="LL179" s="123">
        <v>174</v>
      </c>
      <c r="LM179" s="423"/>
      <c r="LN179" s="423"/>
      <c r="LO179" s="423"/>
      <c r="LP179" s="423"/>
      <c r="LQ179" s="421"/>
      <c r="LR179" s="422"/>
      <c r="LS179" s="269" t="str">
        <f t="shared" si="275"/>
        <v/>
      </c>
      <c r="LT179" s="180">
        <v>1</v>
      </c>
      <c r="LU179" s="269" t="str">
        <f t="shared" si="276"/>
        <v/>
      </c>
      <c r="LV179" s="180">
        <v>1</v>
      </c>
      <c r="LW179" s="181">
        <v>1</v>
      </c>
      <c r="LX179" s="181">
        <v>1</v>
      </c>
      <c r="LY179" s="183">
        <v>1</v>
      </c>
      <c r="LZ179" s="183">
        <v>1</v>
      </c>
      <c r="MA179" s="183">
        <v>1</v>
      </c>
      <c r="MB179" s="183">
        <v>1</v>
      </c>
      <c r="MC179" s="183">
        <v>1</v>
      </c>
      <c r="MD179" s="183">
        <v>1</v>
      </c>
      <c r="ME179" s="192" t="str">
        <f ca="1">IF(ISBLANK(LQ179),"",ROUND(AVERAGE(OFFSET(LV179:MD179,0,0,1,ion21Coop!$F$42)),1))</f>
        <v/>
      </c>
      <c r="MF179" s="269" t="str">
        <f t="shared" si="277"/>
        <v/>
      </c>
      <c r="MH179" s="119">
        <f t="shared" si="313"/>
        <v>15</v>
      </c>
      <c r="MI179" s="123" t="str">
        <f t="shared" si="334"/>
        <v/>
      </c>
      <c r="MJ179" s="123">
        <v>174</v>
      </c>
      <c r="MK179" s="423"/>
      <c r="ML179" s="423"/>
      <c r="MM179" s="423"/>
      <c r="MN179" s="423"/>
      <c r="MO179" s="421"/>
      <c r="MP179" s="422"/>
      <c r="MQ179" s="269" t="str">
        <f t="shared" si="278"/>
        <v/>
      </c>
      <c r="MR179" s="180">
        <v>1</v>
      </c>
      <c r="MS179" s="269" t="str">
        <f t="shared" si="279"/>
        <v/>
      </c>
      <c r="MT179" s="180">
        <v>1</v>
      </c>
      <c r="MU179" s="181">
        <v>1</v>
      </c>
      <c r="MV179" s="181">
        <v>1</v>
      </c>
      <c r="MW179" s="183">
        <v>1</v>
      </c>
      <c r="MX179" s="183">
        <v>1</v>
      </c>
      <c r="MY179" s="183">
        <v>1</v>
      </c>
      <c r="MZ179" s="183">
        <v>1</v>
      </c>
      <c r="NA179" s="183">
        <v>1</v>
      </c>
      <c r="NB179" s="183">
        <v>1</v>
      </c>
      <c r="NC179" s="192" t="str">
        <f ca="1">IF(ISBLANK(MO179),"",ROUND(AVERAGE(OFFSET(MT179:NB179,0,0,1,ion21Coop!$F$42)),1))</f>
        <v/>
      </c>
      <c r="ND179" s="269" t="str">
        <f t="shared" si="280"/>
        <v/>
      </c>
      <c r="NF179" s="119">
        <f t="shared" si="314"/>
        <v>16</v>
      </c>
      <c r="NG179" s="123" t="str">
        <f t="shared" si="335"/>
        <v/>
      </c>
      <c r="NH179" s="123">
        <v>174</v>
      </c>
      <c r="NI179" s="423"/>
      <c r="NJ179" s="423"/>
      <c r="NK179" s="423"/>
      <c r="NL179" s="423"/>
      <c r="NM179" s="421"/>
      <c r="NN179" s="422"/>
      <c r="NO179" s="269" t="str">
        <f t="shared" si="281"/>
        <v/>
      </c>
      <c r="NP179" s="180">
        <v>1</v>
      </c>
      <c r="NQ179" s="269" t="str">
        <f t="shared" si="282"/>
        <v/>
      </c>
      <c r="NR179" s="180">
        <v>1</v>
      </c>
      <c r="NS179" s="181">
        <v>1</v>
      </c>
      <c r="NT179" s="181">
        <v>1</v>
      </c>
      <c r="NU179" s="183">
        <v>1</v>
      </c>
      <c r="NV179" s="183">
        <v>1</v>
      </c>
      <c r="NW179" s="183">
        <v>1</v>
      </c>
      <c r="NX179" s="183">
        <v>1</v>
      </c>
      <c r="NY179" s="183">
        <v>1</v>
      </c>
      <c r="NZ179" s="183">
        <v>1</v>
      </c>
      <c r="OA179" s="192" t="str">
        <f ca="1">IF(ISBLANK(NM179),"",ROUND(AVERAGE(OFFSET(NR179:NZ179,0,0,1,ion21Coop!$F$42)),1))</f>
        <v/>
      </c>
      <c r="OB179" s="269" t="str">
        <f t="shared" si="283"/>
        <v/>
      </c>
      <c r="OD179" s="119">
        <f t="shared" si="315"/>
        <v>17</v>
      </c>
      <c r="OE179" s="123" t="str">
        <f t="shared" si="336"/>
        <v/>
      </c>
      <c r="OF179" s="123">
        <v>174</v>
      </c>
      <c r="OG179" s="423"/>
      <c r="OH179" s="423"/>
      <c r="OI179" s="423"/>
      <c r="OJ179" s="423"/>
      <c r="OK179" s="421"/>
      <c r="OL179" s="422"/>
      <c r="OM179" s="269" t="str">
        <f t="shared" si="284"/>
        <v/>
      </c>
      <c r="ON179" s="180">
        <v>1</v>
      </c>
      <c r="OO179" s="269" t="str">
        <f t="shared" si="285"/>
        <v/>
      </c>
      <c r="OP179" s="180">
        <v>1</v>
      </c>
      <c r="OQ179" s="181">
        <v>1</v>
      </c>
      <c r="OR179" s="181">
        <v>1</v>
      </c>
      <c r="OS179" s="183">
        <v>1</v>
      </c>
      <c r="OT179" s="183">
        <v>1</v>
      </c>
      <c r="OU179" s="183">
        <v>1</v>
      </c>
      <c r="OV179" s="183">
        <v>1</v>
      </c>
      <c r="OW179" s="183">
        <v>1</v>
      </c>
      <c r="OX179" s="183">
        <v>1</v>
      </c>
      <c r="OY179" s="192" t="str">
        <f ca="1">IF(ISBLANK(OK179),"",ROUND(AVERAGE(OFFSET(OP179:OX179,0,0,1,ion21Coop!$F$42)),1))</f>
        <v/>
      </c>
      <c r="OZ179" s="269" t="str">
        <f t="shared" si="286"/>
        <v/>
      </c>
      <c r="PB179" s="119">
        <f t="shared" si="316"/>
        <v>18</v>
      </c>
      <c r="PC179" s="123" t="str">
        <f t="shared" si="337"/>
        <v/>
      </c>
      <c r="PD179" s="123">
        <v>174</v>
      </c>
      <c r="PE179" s="423"/>
      <c r="PF179" s="423"/>
      <c r="PG179" s="423"/>
      <c r="PH179" s="423"/>
      <c r="PI179" s="421"/>
      <c r="PJ179" s="422"/>
      <c r="PK179" s="269" t="str">
        <f t="shared" si="287"/>
        <v/>
      </c>
      <c r="PL179" s="180">
        <v>1</v>
      </c>
      <c r="PM179" s="269" t="str">
        <f t="shared" si="288"/>
        <v/>
      </c>
      <c r="PN179" s="180">
        <v>1</v>
      </c>
      <c r="PO179" s="181">
        <v>1</v>
      </c>
      <c r="PP179" s="181">
        <v>1</v>
      </c>
      <c r="PQ179" s="183">
        <v>1</v>
      </c>
      <c r="PR179" s="183">
        <v>1</v>
      </c>
      <c r="PS179" s="183">
        <v>1</v>
      </c>
      <c r="PT179" s="183">
        <v>1</v>
      </c>
      <c r="PU179" s="183">
        <v>1</v>
      </c>
      <c r="PV179" s="183">
        <v>1</v>
      </c>
      <c r="PW179" s="192" t="str">
        <f ca="1">IF(ISBLANK(PI179),"",ROUND(AVERAGE(OFFSET(PN179:PV179,0,0,1,ion21Coop!$F$42)),1))</f>
        <v/>
      </c>
      <c r="PX179" s="269" t="str">
        <f t="shared" si="289"/>
        <v/>
      </c>
      <c r="PZ179" s="119">
        <f t="shared" si="317"/>
        <v>19</v>
      </c>
      <c r="QA179" s="123" t="str">
        <f t="shared" si="338"/>
        <v/>
      </c>
      <c r="QB179" s="123">
        <v>174</v>
      </c>
      <c r="QC179" s="423"/>
      <c r="QD179" s="423"/>
      <c r="QE179" s="423"/>
      <c r="QF179" s="423"/>
      <c r="QG179" s="421"/>
      <c r="QH179" s="422"/>
      <c r="QI179" s="269" t="str">
        <f t="shared" si="290"/>
        <v/>
      </c>
      <c r="QJ179" s="180">
        <v>1</v>
      </c>
      <c r="QK179" s="269" t="str">
        <f t="shared" si="291"/>
        <v/>
      </c>
      <c r="QL179" s="180">
        <v>1</v>
      </c>
      <c r="QM179" s="181">
        <v>1</v>
      </c>
      <c r="QN179" s="181">
        <v>1</v>
      </c>
      <c r="QO179" s="183">
        <v>1</v>
      </c>
      <c r="QP179" s="183">
        <v>1</v>
      </c>
      <c r="QQ179" s="183">
        <v>1</v>
      </c>
      <c r="QR179" s="183">
        <v>1</v>
      </c>
      <c r="QS179" s="183">
        <v>1</v>
      </c>
      <c r="QT179" s="183">
        <v>1</v>
      </c>
      <c r="QU179" s="192" t="str">
        <f ca="1">IF(ISBLANK(QG179),"",ROUND(AVERAGE(OFFSET(QL179:QT179,0,0,1,ion21Coop!$F$42)),1))</f>
        <v/>
      </c>
      <c r="QV179" s="269" t="str">
        <f t="shared" si="292"/>
        <v/>
      </c>
      <c r="QX179" s="119">
        <f t="shared" si="318"/>
        <v>20</v>
      </c>
      <c r="QY179" s="123" t="str">
        <f t="shared" si="339"/>
        <v/>
      </c>
      <c r="QZ179" s="123">
        <v>174</v>
      </c>
      <c r="RA179" s="423"/>
      <c r="RB179" s="423"/>
      <c r="RC179" s="423"/>
      <c r="RD179" s="423"/>
      <c r="RE179" s="421"/>
      <c r="RF179" s="422"/>
      <c r="RG179" s="269" t="str">
        <f t="shared" si="293"/>
        <v/>
      </c>
      <c r="RH179" s="180">
        <v>1</v>
      </c>
      <c r="RI179" s="269" t="str">
        <f t="shared" si="294"/>
        <v/>
      </c>
      <c r="RJ179" s="180">
        <v>1</v>
      </c>
      <c r="RK179" s="181">
        <v>1</v>
      </c>
      <c r="RL179" s="181">
        <v>1</v>
      </c>
      <c r="RM179" s="183">
        <v>1</v>
      </c>
      <c r="RN179" s="183">
        <v>1</v>
      </c>
      <c r="RO179" s="183">
        <v>1</v>
      </c>
      <c r="RP179" s="183">
        <v>1</v>
      </c>
      <c r="RQ179" s="183">
        <v>1</v>
      </c>
      <c r="RR179" s="183">
        <v>1</v>
      </c>
      <c r="RS179" s="192" t="str">
        <f ca="1">IF(ISBLANK(RE179),"",ROUND(AVERAGE(OFFSET(RJ179:RR179,0,0,1,ion21Coop!$F$42)),1))</f>
        <v/>
      </c>
      <c r="RT179" s="269" t="str">
        <f t="shared" si="295"/>
        <v/>
      </c>
      <c r="RV179" s="119">
        <f t="shared" si="319"/>
        <v>21</v>
      </c>
      <c r="RW179" s="123" t="str">
        <f t="shared" si="340"/>
        <v/>
      </c>
      <c r="RX179" s="123">
        <v>174</v>
      </c>
      <c r="RY179" s="423"/>
      <c r="RZ179" s="423"/>
      <c r="SA179" s="423"/>
      <c r="SB179" s="423"/>
      <c r="SC179" s="421"/>
      <c r="SD179" s="422"/>
      <c r="SE179" s="269" t="str">
        <f t="shared" si="296"/>
        <v/>
      </c>
      <c r="SF179" s="180">
        <v>1</v>
      </c>
      <c r="SG179" s="269" t="str">
        <f t="shared" si="297"/>
        <v/>
      </c>
      <c r="SH179" s="180">
        <v>1</v>
      </c>
      <c r="SI179" s="181">
        <v>1</v>
      </c>
      <c r="SJ179" s="181">
        <v>1</v>
      </c>
      <c r="SK179" s="183">
        <v>1</v>
      </c>
      <c r="SL179" s="183">
        <v>1</v>
      </c>
      <c r="SM179" s="183">
        <v>1</v>
      </c>
      <c r="SN179" s="183">
        <v>1</v>
      </c>
      <c r="SO179" s="183">
        <v>1</v>
      </c>
      <c r="SP179" s="183">
        <v>1</v>
      </c>
      <c r="SQ179" s="192" t="str">
        <f ca="1">IF(ISBLANK(SC179),"",ROUND(AVERAGE(OFFSET(SH179:SP179,0,0,1,ion21Coop!$F$42)),1))</f>
        <v/>
      </c>
      <c r="SR179" s="269" t="str">
        <f t="shared" si="298"/>
        <v/>
      </c>
      <c r="ST179" s="565"/>
      <c r="SU179" s="565"/>
      <c r="SV179" s="566"/>
      <c r="SW179" s="567"/>
      <c r="SX179" s="565"/>
      <c r="SY179" s="566"/>
      <c r="SZ179" s="568"/>
      <c r="TA179" s="567"/>
      <c r="TB179" s="553"/>
    </row>
    <row r="180" spans="10:522" x14ac:dyDescent="0.3">
      <c r="J180" s="119">
        <f t="shared" si="299"/>
        <v>1</v>
      </c>
      <c r="K180" s="123" t="str">
        <f t="shared" si="320"/>
        <v>YaJo</v>
      </c>
      <c r="L180" s="123">
        <v>175</v>
      </c>
      <c r="M180" s="351"/>
      <c r="N180" s="351"/>
      <c r="O180" s="351"/>
      <c r="P180" s="351"/>
      <c r="Q180" s="369"/>
      <c r="R180" s="370"/>
      <c r="S180" s="269" t="str">
        <f t="shared" si="236"/>
        <v/>
      </c>
      <c r="T180" s="180">
        <v>1</v>
      </c>
      <c r="U180" s="269" t="str">
        <f t="shared" si="237"/>
        <v/>
      </c>
      <c r="V180" s="180">
        <v>1</v>
      </c>
      <c r="W180" s="181">
        <v>1</v>
      </c>
      <c r="X180" s="181">
        <v>1</v>
      </c>
      <c r="Y180" s="183">
        <v>1</v>
      </c>
      <c r="Z180" s="183">
        <v>1</v>
      </c>
      <c r="AA180" s="183">
        <v>1</v>
      </c>
      <c r="AB180" s="183">
        <v>1</v>
      </c>
      <c r="AC180" s="183">
        <v>1</v>
      </c>
      <c r="AD180" s="183">
        <v>1</v>
      </c>
      <c r="AE180" s="192" t="str">
        <f ca="1">IF(ISBLANK(Q180),"",ROUND(AVERAGE(OFFSET(V180:AD180,0,0,1,ion21Coop!$F$42)),1))</f>
        <v/>
      </c>
      <c r="AF180" s="269" t="str">
        <f t="shared" si="238"/>
        <v/>
      </c>
      <c r="AH180" s="119">
        <f t="shared" si="300"/>
        <v>2</v>
      </c>
      <c r="AI180" s="123" t="str">
        <f t="shared" si="321"/>
        <v>GeLo</v>
      </c>
      <c r="AJ180" s="123">
        <v>175</v>
      </c>
      <c r="AK180" s="351"/>
      <c r="AL180" s="351"/>
      <c r="AM180" s="351"/>
      <c r="AN180" s="351"/>
      <c r="AO180" s="369"/>
      <c r="AP180" s="370"/>
      <c r="AQ180" s="269" t="str">
        <f t="shared" si="239"/>
        <v/>
      </c>
      <c r="AR180" s="180">
        <v>1</v>
      </c>
      <c r="AS180" s="269" t="str">
        <f t="shared" si="240"/>
        <v/>
      </c>
      <c r="AT180" s="180">
        <v>1</v>
      </c>
      <c r="AU180" s="181">
        <v>1</v>
      </c>
      <c r="AV180" s="181">
        <v>1</v>
      </c>
      <c r="AW180" s="183">
        <v>1</v>
      </c>
      <c r="AX180" s="183">
        <v>1</v>
      </c>
      <c r="AY180" s="183">
        <v>1</v>
      </c>
      <c r="AZ180" s="183">
        <v>1</v>
      </c>
      <c r="BA180" s="183">
        <v>1</v>
      </c>
      <c r="BB180" s="183">
        <v>1</v>
      </c>
      <c r="BC180" s="192" t="str">
        <f ca="1">IF(ISBLANK(AO180),"",ROUND(AVERAGE(OFFSET(AT180:BB180,0,0,1,ion21Coop!$F$42)),1))</f>
        <v/>
      </c>
      <c r="BD180" s="269" t="str">
        <f t="shared" si="241"/>
        <v/>
      </c>
      <c r="BF180" s="119">
        <f t="shared" si="301"/>
        <v>3</v>
      </c>
      <c r="BG180" s="123" t="str">
        <f t="shared" si="322"/>
        <v>MiDo</v>
      </c>
      <c r="BH180" s="123">
        <v>175</v>
      </c>
      <c r="BI180" s="351"/>
      <c r="BJ180" s="351"/>
      <c r="BK180" s="351"/>
      <c r="BL180" s="351"/>
      <c r="BM180" s="369"/>
      <c r="BN180" s="370"/>
      <c r="BO180" s="269" t="str">
        <f t="shared" si="242"/>
        <v/>
      </c>
      <c r="BP180" s="180">
        <v>1</v>
      </c>
      <c r="BQ180" s="269" t="str">
        <f t="shared" si="243"/>
        <v/>
      </c>
      <c r="BR180" s="180">
        <v>1</v>
      </c>
      <c r="BS180" s="181">
        <v>1</v>
      </c>
      <c r="BT180" s="181">
        <v>1</v>
      </c>
      <c r="BU180" s="183">
        <v>1</v>
      </c>
      <c r="BV180" s="183">
        <v>1</v>
      </c>
      <c r="BW180" s="183">
        <v>1</v>
      </c>
      <c r="BX180" s="183">
        <v>1</v>
      </c>
      <c r="BY180" s="183">
        <v>1</v>
      </c>
      <c r="BZ180" s="183">
        <v>1</v>
      </c>
      <c r="CA180" s="192" t="str">
        <f ca="1">IF(ISBLANK(BM180),"",ROUND(AVERAGE(OFFSET(BR180:BZ180,0,0,1,ion21Coop!$F$42)),1))</f>
        <v/>
      </c>
      <c r="CB180" s="269" t="str">
        <f t="shared" si="244"/>
        <v/>
      </c>
      <c r="CD180" s="119">
        <f t="shared" si="302"/>
        <v>4</v>
      </c>
      <c r="CE180" s="123" t="str">
        <f t="shared" si="323"/>
        <v>EmNi</v>
      </c>
      <c r="CF180" s="123">
        <v>175</v>
      </c>
      <c r="CG180" s="351"/>
      <c r="CH180" s="351"/>
      <c r="CI180" s="351"/>
      <c r="CJ180" s="351"/>
      <c r="CK180" s="369"/>
      <c r="CL180" s="370"/>
      <c r="CM180" s="269" t="str">
        <f t="shared" si="245"/>
        <v/>
      </c>
      <c r="CN180" s="180">
        <v>1</v>
      </c>
      <c r="CO180" s="269" t="str">
        <f t="shared" si="246"/>
        <v/>
      </c>
      <c r="CP180" s="180">
        <v>1</v>
      </c>
      <c r="CQ180" s="181">
        <v>1</v>
      </c>
      <c r="CR180" s="181">
        <v>1</v>
      </c>
      <c r="CS180" s="183">
        <v>1</v>
      </c>
      <c r="CT180" s="183">
        <v>1</v>
      </c>
      <c r="CU180" s="183">
        <v>1</v>
      </c>
      <c r="CV180" s="183">
        <v>1</v>
      </c>
      <c r="CW180" s="183">
        <v>1</v>
      </c>
      <c r="CX180" s="183">
        <v>1</v>
      </c>
      <c r="CY180" s="192" t="str">
        <f ca="1">IF(ISBLANK(CK180),"",ROUND(AVERAGE(OFFSET(CP180:CX180,0,0,1,ion21Coop!$F$42)),1))</f>
        <v/>
      </c>
      <c r="CZ180" s="269" t="str">
        <f t="shared" si="247"/>
        <v/>
      </c>
      <c r="DB180" s="119">
        <f t="shared" si="303"/>
        <v>5</v>
      </c>
      <c r="DC180" s="123" t="str">
        <f t="shared" si="324"/>
        <v>HeJe</v>
      </c>
      <c r="DD180" s="123">
        <v>175</v>
      </c>
      <c r="DE180" s="423"/>
      <c r="DF180" s="423"/>
      <c r="DG180" s="423"/>
      <c r="DH180" s="423"/>
      <c r="DI180" s="421"/>
      <c r="DJ180" s="422"/>
      <c r="DK180" s="269" t="str">
        <f t="shared" si="248"/>
        <v/>
      </c>
      <c r="DL180" s="180">
        <v>1</v>
      </c>
      <c r="DM180" s="269" t="str">
        <f t="shared" si="249"/>
        <v/>
      </c>
      <c r="DN180" s="180">
        <v>1</v>
      </c>
      <c r="DO180" s="181">
        <v>1</v>
      </c>
      <c r="DP180" s="181">
        <v>1</v>
      </c>
      <c r="DQ180" s="183">
        <v>1</v>
      </c>
      <c r="DR180" s="183">
        <v>1</v>
      </c>
      <c r="DS180" s="183">
        <v>1</v>
      </c>
      <c r="DT180" s="183">
        <v>1</v>
      </c>
      <c r="DU180" s="183">
        <v>1</v>
      </c>
      <c r="DV180" s="183">
        <v>1</v>
      </c>
      <c r="DW180" s="192" t="str">
        <f ca="1">IF(ISBLANK(DI180),"",ROUND(AVERAGE(OFFSET(DN180:DV180,0,0,1,ion21Coop!$F$42)),1))</f>
        <v/>
      </c>
      <c r="DX180" s="269" t="str">
        <f t="shared" si="250"/>
        <v/>
      </c>
      <c r="DZ180" s="119">
        <f t="shared" si="304"/>
        <v>6</v>
      </c>
      <c r="EA180" s="123" t="str">
        <f t="shared" si="325"/>
        <v/>
      </c>
      <c r="EB180" s="123">
        <v>175</v>
      </c>
      <c r="EC180" s="423"/>
      <c r="ED180" s="423"/>
      <c r="EE180" s="423"/>
      <c r="EF180" s="423"/>
      <c r="EG180" s="421"/>
      <c r="EH180" s="422"/>
      <c r="EI180" s="269" t="str">
        <f t="shared" si="251"/>
        <v/>
      </c>
      <c r="EJ180" s="180">
        <v>1</v>
      </c>
      <c r="EK180" s="269" t="str">
        <f t="shared" si="252"/>
        <v/>
      </c>
      <c r="EL180" s="180">
        <v>1</v>
      </c>
      <c r="EM180" s="181">
        <v>1</v>
      </c>
      <c r="EN180" s="181">
        <v>1</v>
      </c>
      <c r="EO180" s="183">
        <v>1</v>
      </c>
      <c r="EP180" s="183">
        <v>1</v>
      </c>
      <c r="EQ180" s="183">
        <v>1</v>
      </c>
      <c r="ER180" s="183">
        <v>1</v>
      </c>
      <c r="ES180" s="183">
        <v>1</v>
      </c>
      <c r="ET180" s="183">
        <v>1</v>
      </c>
      <c r="EU180" s="192" t="str">
        <f ca="1">IF(ISBLANK(EG180),"",ROUND(AVERAGE(OFFSET(EL180:ET180,0,0,1,ion21Coop!$F$42)),1))</f>
        <v/>
      </c>
      <c r="EV180" s="269" t="str">
        <f t="shared" si="253"/>
        <v/>
      </c>
      <c r="EX180" s="119">
        <f t="shared" si="305"/>
        <v>7</v>
      </c>
      <c r="EY180" s="123" t="str">
        <f t="shared" si="326"/>
        <v/>
      </c>
      <c r="EZ180" s="123">
        <v>175</v>
      </c>
      <c r="FA180" s="423"/>
      <c r="FB180" s="423"/>
      <c r="FC180" s="423"/>
      <c r="FD180" s="423"/>
      <c r="FE180" s="421"/>
      <c r="FF180" s="422"/>
      <c r="FG180" s="269" t="str">
        <f t="shared" si="254"/>
        <v/>
      </c>
      <c r="FH180" s="180">
        <v>1</v>
      </c>
      <c r="FI180" s="269" t="str">
        <f t="shared" si="255"/>
        <v/>
      </c>
      <c r="FJ180" s="180">
        <v>1</v>
      </c>
      <c r="FK180" s="181">
        <v>1</v>
      </c>
      <c r="FL180" s="181">
        <v>1</v>
      </c>
      <c r="FM180" s="183">
        <v>1</v>
      </c>
      <c r="FN180" s="183">
        <v>1</v>
      </c>
      <c r="FO180" s="183">
        <v>1</v>
      </c>
      <c r="FP180" s="183">
        <v>1</v>
      </c>
      <c r="FQ180" s="183">
        <v>1</v>
      </c>
      <c r="FR180" s="183">
        <v>1</v>
      </c>
      <c r="FS180" s="192" t="str">
        <f ca="1">IF(ISBLANK(FE180),"",ROUND(AVERAGE(OFFSET(FJ180:FR180,0,0,1,ion21Coop!$F$42)),1))</f>
        <v/>
      </c>
      <c r="FT180" s="269" t="str">
        <f t="shared" si="256"/>
        <v/>
      </c>
      <c r="FV180" s="119">
        <f t="shared" si="306"/>
        <v>8</v>
      </c>
      <c r="FW180" s="123" t="str">
        <f t="shared" si="327"/>
        <v/>
      </c>
      <c r="FX180" s="123">
        <v>175</v>
      </c>
      <c r="FY180" s="423"/>
      <c r="FZ180" s="423"/>
      <c r="GA180" s="423"/>
      <c r="GB180" s="423"/>
      <c r="GC180" s="421"/>
      <c r="GD180" s="422"/>
      <c r="GE180" s="269" t="str">
        <f t="shared" si="257"/>
        <v/>
      </c>
      <c r="GF180" s="180">
        <v>1</v>
      </c>
      <c r="GG180" s="269" t="str">
        <f t="shared" si="258"/>
        <v/>
      </c>
      <c r="GH180" s="180">
        <v>1</v>
      </c>
      <c r="GI180" s="181">
        <v>1</v>
      </c>
      <c r="GJ180" s="181">
        <v>1</v>
      </c>
      <c r="GK180" s="183">
        <v>1</v>
      </c>
      <c r="GL180" s="183">
        <v>1</v>
      </c>
      <c r="GM180" s="183">
        <v>1</v>
      </c>
      <c r="GN180" s="183">
        <v>1</v>
      </c>
      <c r="GO180" s="183">
        <v>1</v>
      </c>
      <c r="GP180" s="183">
        <v>1</v>
      </c>
      <c r="GQ180" s="192" t="str">
        <f ca="1">IF(ISBLANK(GC180),"",ROUND(AVERAGE(OFFSET(GH180:GP180,0,0,1,ion21Coop!$F$42)),1))</f>
        <v/>
      </c>
      <c r="GR180" s="269" t="str">
        <f t="shared" si="259"/>
        <v/>
      </c>
      <c r="GT180" s="119">
        <f t="shared" si="307"/>
        <v>9</v>
      </c>
      <c r="GU180" s="123" t="str">
        <f t="shared" si="328"/>
        <v/>
      </c>
      <c r="GV180" s="123">
        <v>175</v>
      </c>
      <c r="GW180" s="423"/>
      <c r="GX180" s="423"/>
      <c r="GY180" s="423"/>
      <c r="GZ180" s="423"/>
      <c r="HA180" s="421"/>
      <c r="HB180" s="422"/>
      <c r="HC180" s="269" t="str">
        <f t="shared" si="260"/>
        <v/>
      </c>
      <c r="HD180" s="180">
        <v>1</v>
      </c>
      <c r="HE180" s="269" t="str">
        <f t="shared" si="261"/>
        <v/>
      </c>
      <c r="HF180" s="180">
        <v>1</v>
      </c>
      <c r="HG180" s="181">
        <v>1</v>
      </c>
      <c r="HH180" s="181">
        <v>1</v>
      </c>
      <c r="HI180" s="183">
        <v>1</v>
      </c>
      <c r="HJ180" s="183">
        <v>1</v>
      </c>
      <c r="HK180" s="183">
        <v>1</v>
      </c>
      <c r="HL180" s="183">
        <v>1</v>
      </c>
      <c r="HM180" s="183">
        <v>1</v>
      </c>
      <c r="HN180" s="183">
        <v>1</v>
      </c>
      <c r="HO180" s="192" t="str">
        <f ca="1">IF(ISBLANK(HA180),"",ROUND(AVERAGE(OFFSET(HF180:HN180,0,0,1,ion21Coop!$F$42)),1))</f>
        <v/>
      </c>
      <c r="HP180" s="269" t="str">
        <f t="shared" si="262"/>
        <v/>
      </c>
      <c r="HR180" s="119">
        <f t="shared" si="308"/>
        <v>10</v>
      </c>
      <c r="HS180" s="123" t="str">
        <f t="shared" si="329"/>
        <v/>
      </c>
      <c r="HT180" s="123">
        <v>175</v>
      </c>
      <c r="HU180" s="423"/>
      <c r="HV180" s="423"/>
      <c r="HW180" s="423"/>
      <c r="HX180" s="423"/>
      <c r="HY180" s="421"/>
      <c r="HZ180" s="422"/>
      <c r="IA180" s="269" t="str">
        <f t="shared" si="263"/>
        <v/>
      </c>
      <c r="IB180" s="180">
        <v>1</v>
      </c>
      <c r="IC180" s="269" t="str">
        <f t="shared" si="264"/>
        <v/>
      </c>
      <c r="ID180" s="180">
        <v>1</v>
      </c>
      <c r="IE180" s="181">
        <v>1</v>
      </c>
      <c r="IF180" s="181">
        <v>1</v>
      </c>
      <c r="IG180" s="183">
        <v>1</v>
      </c>
      <c r="IH180" s="183">
        <v>1</v>
      </c>
      <c r="II180" s="183">
        <v>1</v>
      </c>
      <c r="IJ180" s="183">
        <v>1</v>
      </c>
      <c r="IK180" s="183">
        <v>1</v>
      </c>
      <c r="IL180" s="183">
        <v>1</v>
      </c>
      <c r="IM180" s="192" t="str">
        <f ca="1">IF(ISBLANK(HY180),"",ROUND(AVERAGE(OFFSET(ID180:IL180,0,0,1,ion21Coop!$F$42)),1))</f>
        <v/>
      </c>
      <c r="IN180" s="269" t="str">
        <f t="shared" si="265"/>
        <v/>
      </c>
      <c r="IP180" s="119">
        <f t="shared" si="309"/>
        <v>11</v>
      </c>
      <c r="IQ180" s="123" t="str">
        <f t="shared" si="330"/>
        <v/>
      </c>
      <c r="IR180" s="123">
        <v>175</v>
      </c>
      <c r="IS180" s="423"/>
      <c r="IT180" s="423"/>
      <c r="IU180" s="423"/>
      <c r="IV180" s="423"/>
      <c r="IW180" s="421"/>
      <c r="IX180" s="422"/>
      <c r="IY180" s="269" t="str">
        <f t="shared" si="266"/>
        <v/>
      </c>
      <c r="IZ180" s="180">
        <v>1</v>
      </c>
      <c r="JA180" s="269" t="str">
        <f t="shared" si="267"/>
        <v/>
      </c>
      <c r="JB180" s="180">
        <v>1</v>
      </c>
      <c r="JC180" s="181">
        <v>1</v>
      </c>
      <c r="JD180" s="181">
        <v>1</v>
      </c>
      <c r="JE180" s="183">
        <v>1</v>
      </c>
      <c r="JF180" s="183">
        <v>1</v>
      </c>
      <c r="JG180" s="183">
        <v>1</v>
      </c>
      <c r="JH180" s="183">
        <v>1</v>
      </c>
      <c r="JI180" s="183">
        <v>1</v>
      </c>
      <c r="JJ180" s="183">
        <v>1</v>
      </c>
      <c r="JK180" s="192" t="str">
        <f ca="1">IF(ISBLANK(IW180),"",ROUND(AVERAGE(OFFSET(JB180:JJ180,0,0,1,ion21Coop!$F$42)),1))</f>
        <v/>
      </c>
      <c r="JL180" s="269" t="str">
        <f t="shared" si="268"/>
        <v/>
      </c>
      <c r="JN180" s="119">
        <f t="shared" si="310"/>
        <v>12</v>
      </c>
      <c r="JO180" s="123" t="str">
        <f t="shared" si="331"/>
        <v/>
      </c>
      <c r="JP180" s="123">
        <v>175</v>
      </c>
      <c r="JQ180" s="423"/>
      <c r="JR180" s="423"/>
      <c r="JS180" s="423"/>
      <c r="JT180" s="423"/>
      <c r="JU180" s="421"/>
      <c r="JV180" s="422"/>
      <c r="JW180" s="269" t="str">
        <f t="shared" si="269"/>
        <v/>
      </c>
      <c r="JX180" s="180">
        <v>1</v>
      </c>
      <c r="JY180" s="269" t="str">
        <f t="shared" si="270"/>
        <v/>
      </c>
      <c r="JZ180" s="180">
        <v>1</v>
      </c>
      <c r="KA180" s="181">
        <v>1</v>
      </c>
      <c r="KB180" s="181">
        <v>1</v>
      </c>
      <c r="KC180" s="183">
        <v>1</v>
      </c>
      <c r="KD180" s="183">
        <v>1</v>
      </c>
      <c r="KE180" s="183">
        <v>1</v>
      </c>
      <c r="KF180" s="183">
        <v>1</v>
      </c>
      <c r="KG180" s="183">
        <v>1</v>
      </c>
      <c r="KH180" s="183">
        <v>1</v>
      </c>
      <c r="KI180" s="192" t="str">
        <f ca="1">IF(ISBLANK(JU180),"",ROUND(AVERAGE(OFFSET(JZ180:KH180,0,0,1,ion21Coop!$F$42)),1))</f>
        <v/>
      </c>
      <c r="KJ180" s="269" t="str">
        <f t="shared" si="271"/>
        <v/>
      </c>
      <c r="KL180" s="119">
        <f t="shared" si="311"/>
        <v>13</v>
      </c>
      <c r="KM180" s="123" t="str">
        <f t="shared" si="332"/>
        <v/>
      </c>
      <c r="KN180" s="123">
        <v>175</v>
      </c>
      <c r="KO180" s="423"/>
      <c r="KP180" s="423"/>
      <c r="KQ180" s="423"/>
      <c r="KR180" s="423"/>
      <c r="KS180" s="421"/>
      <c r="KT180" s="422"/>
      <c r="KU180" s="269" t="str">
        <f t="shared" si="272"/>
        <v/>
      </c>
      <c r="KV180" s="180">
        <v>1</v>
      </c>
      <c r="KW180" s="269" t="str">
        <f t="shared" si="273"/>
        <v/>
      </c>
      <c r="KX180" s="180">
        <v>1</v>
      </c>
      <c r="KY180" s="181">
        <v>1</v>
      </c>
      <c r="KZ180" s="181">
        <v>1</v>
      </c>
      <c r="LA180" s="183">
        <v>1</v>
      </c>
      <c r="LB180" s="183">
        <v>1</v>
      </c>
      <c r="LC180" s="183">
        <v>1</v>
      </c>
      <c r="LD180" s="183">
        <v>1</v>
      </c>
      <c r="LE180" s="183">
        <v>1</v>
      </c>
      <c r="LF180" s="183">
        <v>1</v>
      </c>
      <c r="LG180" s="192" t="str">
        <f ca="1">IF(ISBLANK(KS180),"",ROUND(AVERAGE(OFFSET(KX180:LF180,0,0,1,ion21Coop!$F$42)),1))</f>
        <v/>
      </c>
      <c r="LH180" s="269" t="str">
        <f t="shared" si="274"/>
        <v/>
      </c>
      <c r="LJ180" s="119">
        <f t="shared" si="312"/>
        <v>14</v>
      </c>
      <c r="LK180" s="123" t="str">
        <f t="shared" si="333"/>
        <v/>
      </c>
      <c r="LL180" s="123">
        <v>175</v>
      </c>
      <c r="LM180" s="423"/>
      <c r="LN180" s="423"/>
      <c r="LO180" s="423"/>
      <c r="LP180" s="423"/>
      <c r="LQ180" s="421"/>
      <c r="LR180" s="422"/>
      <c r="LS180" s="269" t="str">
        <f t="shared" si="275"/>
        <v/>
      </c>
      <c r="LT180" s="180">
        <v>1</v>
      </c>
      <c r="LU180" s="269" t="str">
        <f t="shared" si="276"/>
        <v/>
      </c>
      <c r="LV180" s="180">
        <v>1</v>
      </c>
      <c r="LW180" s="181">
        <v>1</v>
      </c>
      <c r="LX180" s="181">
        <v>1</v>
      </c>
      <c r="LY180" s="183">
        <v>1</v>
      </c>
      <c r="LZ180" s="183">
        <v>1</v>
      </c>
      <c r="MA180" s="183">
        <v>1</v>
      </c>
      <c r="MB180" s="183">
        <v>1</v>
      </c>
      <c r="MC180" s="183">
        <v>1</v>
      </c>
      <c r="MD180" s="183">
        <v>1</v>
      </c>
      <c r="ME180" s="192" t="str">
        <f ca="1">IF(ISBLANK(LQ180),"",ROUND(AVERAGE(OFFSET(LV180:MD180,0,0,1,ion21Coop!$F$42)),1))</f>
        <v/>
      </c>
      <c r="MF180" s="269" t="str">
        <f t="shared" si="277"/>
        <v/>
      </c>
      <c r="MH180" s="119">
        <f t="shared" si="313"/>
        <v>15</v>
      </c>
      <c r="MI180" s="123" t="str">
        <f t="shared" si="334"/>
        <v/>
      </c>
      <c r="MJ180" s="123">
        <v>175</v>
      </c>
      <c r="MK180" s="423"/>
      <c r="ML180" s="423"/>
      <c r="MM180" s="423"/>
      <c r="MN180" s="423"/>
      <c r="MO180" s="421"/>
      <c r="MP180" s="422"/>
      <c r="MQ180" s="269" t="str">
        <f t="shared" si="278"/>
        <v/>
      </c>
      <c r="MR180" s="180">
        <v>1</v>
      </c>
      <c r="MS180" s="269" t="str">
        <f t="shared" si="279"/>
        <v/>
      </c>
      <c r="MT180" s="180">
        <v>1</v>
      </c>
      <c r="MU180" s="181">
        <v>1</v>
      </c>
      <c r="MV180" s="181">
        <v>1</v>
      </c>
      <c r="MW180" s="183">
        <v>1</v>
      </c>
      <c r="MX180" s="183">
        <v>1</v>
      </c>
      <c r="MY180" s="183">
        <v>1</v>
      </c>
      <c r="MZ180" s="183">
        <v>1</v>
      </c>
      <c r="NA180" s="183">
        <v>1</v>
      </c>
      <c r="NB180" s="183">
        <v>1</v>
      </c>
      <c r="NC180" s="192" t="str">
        <f ca="1">IF(ISBLANK(MO180),"",ROUND(AVERAGE(OFFSET(MT180:NB180,0,0,1,ion21Coop!$F$42)),1))</f>
        <v/>
      </c>
      <c r="ND180" s="269" t="str">
        <f t="shared" si="280"/>
        <v/>
      </c>
      <c r="NF180" s="119">
        <f t="shared" si="314"/>
        <v>16</v>
      </c>
      <c r="NG180" s="123" t="str">
        <f t="shared" si="335"/>
        <v/>
      </c>
      <c r="NH180" s="123">
        <v>175</v>
      </c>
      <c r="NI180" s="423"/>
      <c r="NJ180" s="423"/>
      <c r="NK180" s="423"/>
      <c r="NL180" s="423"/>
      <c r="NM180" s="421"/>
      <c r="NN180" s="422"/>
      <c r="NO180" s="269" t="str">
        <f t="shared" si="281"/>
        <v/>
      </c>
      <c r="NP180" s="180">
        <v>1</v>
      </c>
      <c r="NQ180" s="269" t="str">
        <f t="shared" si="282"/>
        <v/>
      </c>
      <c r="NR180" s="180">
        <v>1</v>
      </c>
      <c r="NS180" s="181">
        <v>1</v>
      </c>
      <c r="NT180" s="181">
        <v>1</v>
      </c>
      <c r="NU180" s="183">
        <v>1</v>
      </c>
      <c r="NV180" s="183">
        <v>1</v>
      </c>
      <c r="NW180" s="183">
        <v>1</v>
      </c>
      <c r="NX180" s="183">
        <v>1</v>
      </c>
      <c r="NY180" s="183">
        <v>1</v>
      </c>
      <c r="NZ180" s="183">
        <v>1</v>
      </c>
      <c r="OA180" s="192" t="str">
        <f ca="1">IF(ISBLANK(NM180),"",ROUND(AVERAGE(OFFSET(NR180:NZ180,0,0,1,ion21Coop!$F$42)),1))</f>
        <v/>
      </c>
      <c r="OB180" s="269" t="str">
        <f t="shared" si="283"/>
        <v/>
      </c>
      <c r="OD180" s="119">
        <f t="shared" si="315"/>
        <v>17</v>
      </c>
      <c r="OE180" s="123" t="str">
        <f t="shared" si="336"/>
        <v/>
      </c>
      <c r="OF180" s="123">
        <v>175</v>
      </c>
      <c r="OG180" s="423"/>
      <c r="OH180" s="423"/>
      <c r="OI180" s="423"/>
      <c r="OJ180" s="423"/>
      <c r="OK180" s="421"/>
      <c r="OL180" s="422"/>
      <c r="OM180" s="269" t="str">
        <f t="shared" si="284"/>
        <v/>
      </c>
      <c r="ON180" s="180">
        <v>1</v>
      </c>
      <c r="OO180" s="269" t="str">
        <f t="shared" si="285"/>
        <v/>
      </c>
      <c r="OP180" s="180">
        <v>1</v>
      </c>
      <c r="OQ180" s="181">
        <v>1</v>
      </c>
      <c r="OR180" s="181">
        <v>1</v>
      </c>
      <c r="OS180" s="183">
        <v>1</v>
      </c>
      <c r="OT180" s="183">
        <v>1</v>
      </c>
      <c r="OU180" s="183">
        <v>1</v>
      </c>
      <c r="OV180" s="183">
        <v>1</v>
      </c>
      <c r="OW180" s="183">
        <v>1</v>
      </c>
      <c r="OX180" s="183">
        <v>1</v>
      </c>
      <c r="OY180" s="192" t="str">
        <f ca="1">IF(ISBLANK(OK180),"",ROUND(AVERAGE(OFFSET(OP180:OX180,0,0,1,ion21Coop!$F$42)),1))</f>
        <v/>
      </c>
      <c r="OZ180" s="269" t="str">
        <f t="shared" si="286"/>
        <v/>
      </c>
      <c r="PB180" s="119">
        <f t="shared" si="316"/>
        <v>18</v>
      </c>
      <c r="PC180" s="123" t="str">
        <f t="shared" si="337"/>
        <v/>
      </c>
      <c r="PD180" s="123">
        <v>175</v>
      </c>
      <c r="PE180" s="423"/>
      <c r="PF180" s="423"/>
      <c r="PG180" s="423"/>
      <c r="PH180" s="423"/>
      <c r="PI180" s="421"/>
      <c r="PJ180" s="422"/>
      <c r="PK180" s="269" t="str">
        <f t="shared" si="287"/>
        <v/>
      </c>
      <c r="PL180" s="180">
        <v>1</v>
      </c>
      <c r="PM180" s="269" t="str">
        <f t="shared" si="288"/>
        <v/>
      </c>
      <c r="PN180" s="180">
        <v>1</v>
      </c>
      <c r="PO180" s="181">
        <v>1</v>
      </c>
      <c r="PP180" s="181">
        <v>1</v>
      </c>
      <c r="PQ180" s="183">
        <v>1</v>
      </c>
      <c r="PR180" s="183">
        <v>1</v>
      </c>
      <c r="PS180" s="183">
        <v>1</v>
      </c>
      <c r="PT180" s="183">
        <v>1</v>
      </c>
      <c r="PU180" s="183">
        <v>1</v>
      </c>
      <c r="PV180" s="183">
        <v>1</v>
      </c>
      <c r="PW180" s="192" t="str">
        <f ca="1">IF(ISBLANK(PI180),"",ROUND(AVERAGE(OFFSET(PN180:PV180,0,0,1,ion21Coop!$F$42)),1))</f>
        <v/>
      </c>
      <c r="PX180" s="269" t="str">
        <f t="shared" si="289"/>
        <v/>
      </c>
      <c r="PZ180" s="119">
        <f t="shared" si="317"/>
        <v>19</v>
      </c>
      <c r="QA180" s="123" t="str">
        <f t="shared" si="338"/>
        <v/>
      </c>
      <c r="QB180" s="123">
        <v>175</v>
      </c>
      <c r="QC180" s="423"/>
      <c r="QD180" s="423"/>
      <c r="QE180" s="423"/>
      <c r="QF180" s="423"/>
      <c r="QG180" s="421"/>
      <c r="QH180" s="422"/>
      <c r="QI180" s="269" t="str">
        <f t="shared" si="290"/>
        <v/>
      </c>
      <c r="QJ180" s="180">
        <v>1</v>
      </c>
      <c r="QK180" s="269" t="str">
        <f t="shared" si="291"/>
        <v/>
      </c>
      <c r="QL180" s="180">
        <v>1</v>
      </c>
      <c r="QM180" s="181">
        <v>1</v>
      </c>
      <c r="QN180" s="181">
        <v>1</v>
      </c>
      <c r="QO180" s="183">
        <v>1</v>
      </c>
      <c r="QP180" s="183">
        <v>1</v>
      </c>
      <c r="QQ180" s="183">
        <v>1</v>
      </c>
      <c r="QR180" s="183">
        <v>1</v>
      </c>
      <c r="QS180" s="183">
        <v>1</v>
      </c>
      <c r="QT180" s="183">
        <v>1</v>
      </c>
      <c r="QU180" s="192" t="str">
        <f ca="1">IF(ISBLANK(QG180),"",ROUND(AVERAGE(OFFSET(QL180:QT180,0,0,1,ion21Coop!$F$42)),1))</f>
        <v/>
      </c>
      <c r="QV180" s="269" t="str">
        <f t="shared" si="292"/>
        <v/>
      </c>
      <c r="QX180" s="119">
        <f t="shared" si="318"/>
        <v>20</v>
      </c>
      <c r="QY180" s="123" t="str">
        <f t="shared" si="339"/>
        <v/>
      </c>
      <c r="QZ180" s="123">
        <v>175</v>
      </c>
      <c r="RA180" s="423"/>
      <c r="RB180" s="423"/>
      <c r="RC180" s="423"/>
      <c r="RD180" s="423"/>
      <c r="RE180" s="421"/>
      <c r="RF180" s="422"/>
      <c r="RG180" s="269" t="str">
        <f t="shared" si="293"/>
        <v/>
      </c>
      <c r="RH180" s="180">
        <v>1</v>
      </c>
      <c r="RI180" s="269" t="str">
        <f t="shared" si="294"/>
        <v/>
      </c>
      <c r="RJ180" s="180">
        <v>1</v>
      </c>
      <c r="RK180" s="181">
        <v>1</v>
      </c>
      <c r="RL180" s="181">
        <v>1</v>
      </c>
      <c r="RM180" s="183">
        <v>1</v>
      </c>
      <c r="RN180" s="183">
        <v>1</v>
      </c>
      <c r="RO180" s="183">
        <v>1</v>
      </c>
      <c r="RP180" s="183">
        <v>1</v>
      </c>
      <c r="RQ180" s="183">
        <v>1</v>
      </c>
      <c r="RR180" s="183">
        <v>1</v>
      </c>
      <c r="RS180" s="192" t="str">
        <f ca="1">IF(ISBLANK(RE180),"",ROUND(AVERAGE(OFFSET(RJ180:RR180,0,0,1,ion21Coop!$F$42)),1))</f>
        <v/>
      </c>
      <c r="RT180" s="269" t="str">
        <f t="shared" si="295"/>
        <v/>
      </c>
      <c r="RV180" s="119">
        <f t="shared" si="319"/>
        <v>21</v>
      </c>
      <c r="RW180" s="123" t="str">
        <f t="shared" si="340"/>
        <v/>
      </c>
      <c r="RX180" s="123">
        <v>175</v>
      </c>
      <c r="RY180" s="423"/>
      <c r="RZ180" s="423"/>
      <c r="SA180" s="423"/>
      <c r="SB180" s="423"/>
      <c r="SC180" s="421"/>
      <c r="SD180" s="422"/>
      <c r="SE180" s="269" t="str">
        <f t="shared" si="296"/>
        <v/>
      </c>
      <c r="SF180" s="180">
        <v>1</v>
      </c>
      <c r="SG180" s="269" t="str">
        <f t="shared" si="297"/>
        <v/>
      </c>
      <c r="SH180" s="180">
        <v>1</v>
      </c>
      <c r="SI180" s="181">
        <v>1</v>
      </c>
      <c r="SJ180" s="181">
        <v>1</v>
      </c>
      <c r="SK180" s="183">
        <v>1</v>
      </c>
      <c r="SL180" s="183">
        <v>1</v>
      </c>
      <c r="SM180" s="183">
        <v>1</v>
      </c>
      <c r="SN180" s="183">
        <v>1</v>
      </c>
      <c r="SO180" s="183">
        <v>1</v>
      </c>
      <c r="SP180" s="183">
        <v>1</v>
      </c>
      <c r="SQ180" s="192" t="str">
        <f ca="1">IF(ISBLANK(SC180),"",ROUND(AVERAGE(OFFSET(SH180:SP180,0,0,1,ion21Coop!$F$42)),1))</f>
        <v/>
      </c>
      <c r="SR180" s="269" t="str">
        <f t="shared" si="298"/>
        <v/>
      </c>
      <c r="ST180" s="565"/>
      <c r="SU180" s="565"/>
      <c r="SV180" s="566"/>
      <c r="SW180" s="567"/>
      <c r="SX180" s="565"/>
      <c r="SY180" s="566"/>
      <c r="SZ180" s="568"/>
      <c r="TA180" s="567"/>
      <c r="TB180" s="553"/>
    </row>
    <row r="181" spans="10:522" x14ac:dyDescent="0.3">
      <c r="J181" s="119">
        <f t="shared" si="299"/>
        <v>1</v>
      </c>
      <c r="K181" s="123" t="str">
        <f t="shared" si="320"/>
        <v>YaJo</v>
      </c>
      <c r="L181" s="123">
        <v>176</v>
      </c>
      <c r="M181" s="351"/>
      <c r="N181" s="351"/>
      <c r="O181" s="351"/>
      <c r="P181" s="351"/>
      <c r="Q181" s="369"/>
      <c r="R181" s="370"/>
      <c r="S181" s="269" t="str">
        <f t="shared" ref="S181:S244" si="341">IF(ISBLANK(Q181),"",(R181-Q181)*24)</f>
        <v/>
      </c>
      <c r="T181" s="180">
        <v>1</v>
      </c>
      <c r="U181" s="269" t="str">
        <f t="shared" ref="U181:U244" si="342">IF(ISBLANK(Q181),"",S181*T181)</f>
        <v/>
      </c>
      <c r="V181" s="180">
        <v>1</v>
      </c>
      <c r="W181" s="181">
        <v>1</v>
      </c>
      <c r="X181" s="181">
        <v>1</v>
      </c>
      <c r="Y181" s="183">
        <v>1</v>
      </c>
      <c r="Z181" s="183">
        <v>1</v>
      </c>
      <c r="AA181" s="183">
        <v>1</v>
      </c>
      <c r="AB181" s="183">
        <v>1</v>
      </c>
      <c r="AC181" s="183">
        <v>1</v>
      </c>
      <c r="AD181" s="183">
        <v>1</v>
      </c>
      <c r="AE181" s="192" t="str">
        <f ca="1">IF(ISBLANK(Q181),"",ROUND(AVERAGE(OFFSET(V181:AD181,0,0,1,ion21Coop!$F$42)),1))</f>
        <v/>
      </c>
      <c r="AF181" s="269" t="str">
        <f t="shared" ref="AF181:AF244" si="343">IF(ISBLANK(Q181),"",U181*AE181)</f>
        <v/>
      </c>
      <c r="AH181" s="119">
        <f t="shared" si="300"/>
        <v>2</v>
      </c>
      <c r="AI181" s="123" t="str">
        <f t="shared" si="321"/>
        <v>GeLo</v>
      </c>
      <c r="AJ181" s="123">
        <v>176</v>
      </c>
      <c r="AK181" s="351"/>
      <c r="AL181" s="351"/>
      <c r="AM181" s="351"/>
      <c r="AN181" s="351"/>
      <c r="AO181" s="369"/>
      <c r="AP181" s="370"/>
      <c r="AQ181" s="269" t="str">
        <f t="shared" ref="AQ181:AQ244" si="344">IF(ISBLANK(AO181),"",(AP181-AO181)*24)</f>
        <v/>
      </c>
      <c r="AR181" s="180">
        <v>1</v>
      </c>
      <c r="AS181" s="269" t="str">
        <f t="shared" ref="AS181:AS244" si="345">IF(ISBLANK(AO181),"",AQ181*AR181)</f>
        <v/>
      </c>
      <c r="AT181" s="180">
        <v>1</v>
      </c>
      <c r="AU181" s="181">
        <v>1</v>
      </c>
      <c r="AV181" s="181">
        <v>1</v>
      </c>
      <c r="AW181" s="183">
        <v>1</v>
      </c>
      <c r="AX181" s="183">
        <v>1</v>
      </c>
      <c r="AY181" s="183">
        <v>1</v>
      </c>
      <c r="AZ181" s="183">
        <v>1</v>
      </c>
      <c r="BA181" s="183">
        <v>1</v>
      </c>
      <c r="BB181" s="183">
        <v>1</v>
      </c>
      <c r="BC181" s="192" t="str">
        <f ca="1">IF(ISBLANK(AO181),"",ROUND(AVERAGE(OFFSET(AT181:BB181,0,0,1,ion21Coop!$F$42)),1))</f>
        <v/>
      </c>
      <c r="BD181" s="269" t="str">
        <f t="shared" ref="BD181:BD244" si="346">IF(ISBLANK(AO181),"",AS181*BC181)</f>
        <v/>
      </c>
      <c r="BF181" s="119">
        <f t="shared" si="301"/>
        <v>3</v>
      </c>
      <c r="BG181" s="123" t="str">
        <f t="shared" si="322"/>
        <v>MiDo</v>
      </c>
      <c r="BH181" s="123">
        <v>176</v>
      </c>
      <c r="BI181" s="351"/>
      <c r="BJ181" s="351"/>
      <c r="BK181" s="351"/>
      <c r="BL181" s="351"/>
      <c r="BM181" s="369"/>
      <c r="BN181" s="370"/>
      <c r="BO181" s="269" t="str">
        <f t="shared" ref="BO181:BO244" si="347">IF(ISBLANK(BM181),"",(BN181-BM181)*24)</f>
        <v/>
      </c>
      <c r="BP181" s="180">
        <v>1</v>
      </c>
      <c r="BQ181" s="269" t="str">
        <f t="shared" ref="BQ181:BQ244" si="348">IF(ISBLANK(BM181),"",BO181*BP181)</f>
        <v/>
      </c>
      <c r="BR181" s="180">
        <v>1</v>
      </c>
      <c r="BS181" s="181">
        <v>1</v>
      </c>
      <c r="BT181" s="181">
        <v>1</v>
      </c>
      <c r="BU181" s="183">
        <v>1</v>
      </c>
      <c r="BV181" s="183">
        <v>1</v>
      </c>
      <c r="BW181" s="183">
        <v>1</v>
      </c>
      <c r="BX181" s="183">
        <v>1</v>
      </c>
      <c r="BY181" s="183">
        <v>1</v>
      </c>
      <c r="BZ181" s="183">
        <v>1</v>
      </c>
      <c r="CA181" s="192" t="str">
        <f ca="1">IF(ISBLANK(BM181),"",ROUND(AVERAGE(OFFSET(BR181:BZ181,0,0,1,ion21Coop!$F$42)),1))</f>
        <v/>
      </c>
      <c r="CB181" s="269" t="str">
        <f t="shared" ref="CB181:CB244" si="349">IF(ISBLANK(BM181),"",BQ181*CA181)</f>
        <v/>
      </c>
      <c r="CD181" s="119">
        <f t="shared" si="302"/>
        <v>4</v>
      </c>
      <c r="CE181" s="123" t="str">
        <f t="shared" si="323"/>
        <v>EmNi</v>
      </c>
      <c r="CF181" s="123">
        <v>176</v>
      </c>
      <c r="CG181" s="351"/>
      <c r="CH181" s="351"/>
      <c r="CI181" s="351"/>
      <c r="CJ181" s="351"/>
      <c r="CK181" s="369"/>
      <c r="CL181" s="370"/>
      <c r="CM181" s="269" t="str">
        <f t="shared" ref="CM181:CM244" si="350">IF(ISBLANK(CK181),"",(CL181-CK181)*24)</f>
        <v/>
      </c>
      <c r="CN181" s="180">
        <v>1</v>
      </c>
      <c r="CO181" s="269" t="str">
        <f t="shared" ref="CO181:CO244" si="351">IF(ISBLANK(CK181),"",CM181*CN181)</f>
        <v/>
      </c>
      <c r="CP181" s="180">
        <v>1</v>
      </c>
      <c r="CQ181" s="181">
        <v>1</v>
      </c>
      <c r="CR181" s="181">
        <v>1</v>
      </c>
      <c r="CS181" s="183">
        <v>1</v>
      </c>
      <c r="CT181" s="183">
        <v>1</v>
      </c>
      <c r="CU181" s="183">
        <v>1</v>
      </c>
      <c r="CV181" s="183">
        <v>1</v>
      </c>
      <c r="CW181" s="183">
        <v>1</v>
      </c>
      <c r="CX181" s="183">
        <v>1</v>
      </c>
      <c r="CY181" s="192" t="str">
        <f ca="1">IF(ISBLANK(CK181),"",ROUND(AVERAGE(OFFSET(CP181:CX181,0,0,1,ion21Coop!$F$42)),1))</f>
        <v/>
      </c>
      <c r="CZ181" s="269" t="str">
        <f t="shared" ref="CZ181:CZ244" si="352">IF(ISBLANK(CK181),"",CO181*CY181)</f>
        <v/>
      </c>
      <c r="DB181" s="119">
        <f t="shared" si="303"/>
        <v>5</v>
      </c>
      <c r="DC181" s="123" t="str">
        <f t="shared" si="324"/>
        <v>HeJe</v>
      </c>
      <c r="DD181" s="123">
        <v>176</v>
      </c>
      <c r="DE181" s="423"/>
      <c r="DF181" s="423"/>
      <c r="DG181" s="423"/>
      <c r="DH181" s="423"/>
      <c r="DI181" s="421"/>
      <c r="DJ181" s="422"/>
      <c r="DK181" s="269" t="str">
        <f t="shared" ref="DK181:DK244" si="353">IF(ISBLANK(DI181),"",(DJ181-DI181)*24)</f>
        <v/>
      </c>
      <c r="DL181" s="180">
        <v>1</v>
      </c>
      <c r="DM181" s="269" t="str">
        <f t="shared" ref="DM181:DM244" si="354">IF(ISBLANK(DI181),"",DK181*DL181)</f>
        <v/>
      </c>
      <c r="DN181" s="180">
        <v>1</v>
      </c>
      <c r="DO181" s="181">
        <v>1</v>
      </c>
      <c r="DP181" s="181">
        <v>1</v>
      </c>
      <c r="DQ181" s="183">
        <v>1</v>
      </c>
      <c r="DR181" s="183">
        <v>1</v>
      </c>
      <c r="DS181" s="183">
        <v>1</v>
      </c>
      <c r="DT181" s="183">
        <v>1</v>
      </c>
      <c r="DU181" s="183">
        <v>1</v>
      </c>
      <c r="DV181" s="183">
        <v>1</v>
      </c>
      <c r="DW181" s="192" t="str">
        <f ca="1">IF(ISBLANK(DI181),"",ROUND(AVERAGE(OFFSET(DN181:DV181,0,0,1,ion21Coop!$F$42)),1))</f>
        <v/>
      </c>
      <c r="DX181" s="269" t="str">
        <f t="shared" ref="DX181:DX244" si="355">IF(ISBLANK(DI181),"",DM181*DW181)</f>
        <v/>
      </c>
      <c r="DZ181" s="119">
        <f t="shared" si="304"/>
        <v>6</v>
      </c>
      <c r="EA181" s="123" t="str">
        <f t="shared" si="325"/>
        <v/>
      </c>
      <c r="EB181" s="123">
        <v>176</v>
      </c>
      <c r="EC181" s="423"/>
      <c r="ED181" s="423"/>
      <c r="EE181" s="423"/>
      <c r="EF181" s="423"/>
      <c r="EG181" s="421"/>
      <c r="EH181" s="422"/>
      <c r="EI181" s="269" t="str">
        <f t="shared" ref="EI181:EI244" si="356">IF(ISBLANK(EG181),"",(EH181-EG181)*24)</f>
        <v/>
      </c>
      <c r="EJ181" s="180">
        <v>1</v>
      </c>
      <c r="EK181" s="269" t="str">
        <f t="shared" ref="EK181:EK244" si="357">IF(ISBLANK(EG181),"",EI181*EJ181)</f>
        <v/>
      </c>
      <c r="EL181" s="180">
        <v>1</v>
      </c>
      <c r="EM181" s="181">
        <v>1</v>
      </c>
      <c r="EN181" s="181">
        <v>1</v>
      </c>
      <c r="EO181" s="183">
        <v>1</v>
      </c>
      <c r="EP181" s="183">
        <v>1</v>
      </c>
      <c r="EQ181" s="183">
        <v>1</v>
      </c>
      <c r="ER181" s="183">
        <v>1</v>
      </c>
      <c r="ES181" s="183">
        <v>1</v>
      </c>
      <c r="ET181" s="183">
        <v>1</v>
      </c>
      <c r="EU181" s="192" t="str">
        <f ca="1">IF(ISBLANK(EG181),"",ROUND(AVERAGE(OFFSET(EL181:ET181,0,0,1,ion21Coop!$F$42)),1))</f>
        <v/>
      </c>
      <c r="EV181" s="269" t="str">
        <f t="shared" ref="EV181:EV244" si="358">IF(ISBLANK(EG181),"",EK181*EU181)</f>
        <v/>
      </c>
      <c r="EX181" s="119">
        <f t="shared" si="305"/>
        <v>7</v>
      </c>
      <c r="EY181" s="123" t="str">
        <f t="shared" si="326"/>
        <v/>
      </c>
      <c r="EZ181" s="123">
        <v>176</v>
      </c>
      <c r="FA181" s="423"/>
      <c r="FB181" s="423"/>
      <c r="FC181" s="423"/>
      <c r="FD181" s="423"/>
      <c r="FE181" s="421"/>
      <c r="FF181" s="422"/>
      <c r="FG181" s="269" t="str">
        <f t="shared" ref="FG181:FG244" si="359">IF(ISBLANK(FE181),"",(FF181-FE181)*24)</f>
        <v/>
      </c>
      <c r="FH181" s="180">
        <v>1</v>
      </c>
      <c r="FI181" s="269" t="str">
        <f t="shared" ref="FI181:FI244" si="360">IF(ISBLANK(FE181),"",FG181*FH181)</f>
        <v/>
      </c>
      <c r="FJ181" s="180">
        <v>1</v>
      </c>
      <c r="FK181" s="181">
        <v>1</v>
      </c>
      <c r="FL181" s="181">
        <v>1</v>
      </c>
      <c r="FM181" s="183">
        <v>1</v>
      </c>
      <c r="FN181" s="183">
        <v>1</v>
      </c>
      <c r="FO181" s="183">
        <v>1</v>
      </c>
      <c r="FP181" s="183">
        <v>1</v>
      </c>
      <c r="FQ181" s="183">
        <v>1</v>
      </c>
      <c r="FR181" s="183">
        <v>1</v>
      </c>
      <c r="FS181" s="192" t="str">
        <f ca="1">IF(ISBLANK(FE181),"",ROUND(AVERAGE(OFFSET(FJ181:FR181,0,0,1,ion21Coop!$F$42)),1))</f>
        <v/>
      </c>
      <c r="FT181" s="269" t="str">
        <f t="shared" ref="FT181:FT244" si="361">IF(ISBLANK(FE181),"",FI181*FS181)</f>
        <v/>
      </c>
      <c r="FV181" s="119">
        <f t="shared" si="306"/>
        <v>8</v>
      </c>
      <c r="FW181" s="123" t="str">
        <f t="shared" si="327"/>
        <v/>
      </c>
      <c r="FX181" s="123">
        <v>176</v>
      </c>
      <c r="FY181" s="423"/>
      <c r="FZ181" s="423"/>
      <c r="GA181" s="423"/>
      <c r="GB181" s="423"/>
      <c r="GC181" s="421"/>
      <c r="GD181" s="422"/>
      <c r="GE181" s="269" t="str">
        <f t="shared" ref="GE181:GE244" si="362">IF(ISBLANK(GC181),"",(GD181-GC181)*24)</f>
        <v/>
      </c>
      <c r="GF181" s="180">
        <v>1</v>
      </c>
      <c r="GG181" s="269" t="str">
        <f t="shared" ref="GG181:GG244" si="363">IF(ISBLANK(GC181),"",GE181*GF181)</f>
        <v/>
      </c>
      <c r="GH181" s="180">
        <v>1</v>
      </c>
      <c r="GI181" s="181">
        <v>1</v>
      </c>
      <c r="GJ181" s="181">
        <v>1</v>
      </c>
      <c r="GK181" s="183">
        <v>1</v>
      </c>
      <c r="GL181" s="183">
        <v>1</v>
      </c>
      <c r="GM181" s="183">
        <v>1</v>
      </c>
      <c r="GN181" s="183">
        <v>1</v>
      </c>
      <c r="GO181" s="183">
        <v>1</v>
      </c>
      <c r="GP181" s="183">
        <v>1</v>
      </c>
      <c r="GQ181" s="192" t="str">
        <f ca="1">IF(ISBLANK(GC181),"",ROUND(AVERAGE(OFFSET(GH181:GP181,0,0,1,ion21Coop!$F$42)),1))</f>
        <v/>
      </c>
      <c r="GR181" s="269" t="str">
        <f t="shared" ref="GR181:GR244" si="364">IF(ISBLANK(GC181),"",GG181*GQ181)</f>
        <v/>
      </c>
      <c r="GT181" s="119">
        <f t="shared" si="307"/>
        <v>9</v>
      </c>
      <c r="GU181" s="123" t="str">
        <f t="shared" si="328"/>
        <v/>
      </c>
      <c r="GV181" s="123">
        <v>176</v>
      </c>
      <c r="GW181" s="423"/>
      <c r="GX181" s="423"/>
      <c r="GY181" s="423"/>
      <c r="GZ181" s="423"/>
      <c r="HA181" s="421"/>
      <c r="HB181" s="422"/>
      <c r="HC181" s="269" t="str">
        <f t="shared" ref="HC181:HC244" si="365">IF(ISBLANK(HA181),"",(HB181-HA181)*24)</f>
        <v/>
      </c>
      <c r="HD181" s="180">
        <v>1</v>
      </c>
      <c r="HE181" s="269" t="str">
        <f t="shared" ref="HE181:HE244" si="366">IF(ISBLANK(HA181),"",HC181*HD181)</f>
        <v/>
      </c>
      <c r="HF181" s="180">
        <v>1</v>
      </c>
      <c r="HG181" s="181">
        <v>1</v>
      </c>
      <c r="HH181" s="181">
        <v>1</v>
      </c>
      <c r="HI181" s="183">
        <v>1</v>
      </c>
      <c r="HJ181" s="183">
        <v>1</v>
      </c>
      <c r="HK181" s="183">
        <v>1</v>
      </c>
      <c r="HL181" s="183">
        <v>1</v>
      </c>
      <c r="HM181" s="183">
        <v>1</v>
      </c>
      <c r="HN181" s="183">
        <v>1</v>
      </c>
      <c r="HO181" s="192" t="str">
        <f ca="1">IF(ISBLANK(HA181),"",ROUND(AVERAGE(OFFSET(HF181:HN181,0,0,1,ion21Coop!$F$42)),1))</f>
        <v/>
      </c>
      <c r="HP181" s="269" t="str">
        <f t="shared" ref="HP181:HP244" si="367">IF(ISBLANK(HA181),"",HE181*HO181)</f>
        <v/>
      </c>
      <c r="HR181" s="119">
        <f t="shared" si="308"/>
        <v>10</v>
      </c>
      <c r="HS181" s="123" t="str">
        <f t="shared" si="329"/>
        <v/>
      </c>
      <c r="HT181" s="123">
        <v>176</v>
      </c>
      <c r="HU181" s="423"/>
      <c r="HV181" s="423"/>
      <c r="HW181" s="423"/>
      <c r="HX181" s="423"/>
      <c r="HY181" s="421"/>
      <c r="HZ181" s="422"/>
      <c r="IA181" s="269" t="str">
        <f t="shared" ref="IA181:IA244" si="368">IF(ISBLANK(HY181),"",(HZ181-HY181)*24)</f>
        <v/>
      </c>
      <c r="IB181" s="180">
        <v>1</v>
      </c>
      <c r="IC181" s="269" t="str">
        <f t="shared" ref="IC181:IC244" si="369">IF(ISBLANK(HY181),"",IA181*IB181)</f>
        <v/>
      </c>
      <c r="ID181" s="180">
        <v>1</v>
      </c>
      <c r="IE181" s="181">
        <v>1</v>
      </c>
      <c r="IF181" s="181">
        <v>1</v>
      </c>
      <c r="IG181" s="183">
        <v>1</v>
      </c>
      <c r="IH181" s="183">
        <v>1</v>
      </c>
      <c r="II181" s="183">
        <v>1</v>
      </c>
      <c r="IJ181" s="183">
        <v>1</v>
      </c>
      <c r="IK181" s="183">
        <v>1</v>
      </c>
      <c r="IL181" s="183">
        <v>1</v>
      </c>
      <c r="IM181" s="192" t="str">
        <f ca="1">IF(ISBLANK(HY181),"",ROUND(AVERAGE(OFFSET(ID181:IL181,0,0,1,ion21Coop!$F$42)),1))</f>
        <v/>
      </c>
      <c r="IN181" s="269" t="str">
        <f t="shared" ref="IN181:IN244" si="370">IF(ISBLANK(HY181),"",IC181*IM181)</f>
        <v/>
      </c>
      <c r="IP181" s="119">
        <f t="shared" si="309"/>
        <v>11</v>
      </c>
      <c r="IQ181" s="123" t="str">
        <f t="shared" si="330"/>
        <v/>
      </c>
      <c r="IR181" s="123">
        <v>176</v>
      </c>
      <c r="IS181" s="423"/>
      <c r="IT181" s="423"/>
      <c r="IU181" s="423"/>
      <c r="IV181" s="423"/>
      <c r="IW181" s="421"/>
      <c r="IX181" s="422"/>
      <c r="IY181" s="269" t="str">
        <f t="shared" ref="IY181:IY244" si="371">IF(ISBLANK(IW181),"",(IX181-IW181)*24)</f>
        <v/>
      </c>
      <c r="IZ181" s="180">
        <v>1</v>
      </c>
      <c r="JA181" s="269" t="str">
        <f t="shared" ref="JA181:JA244" si="372">IF(ISBLANK(IW181),"",IY181*IZ181)</f>
        <v/>
      </c>
      <c r="JB181" s="180">
        <v>1</v>
      </c>
      <c r="JC181" s="181">
        <v>1</v>
      </c>
      <c r="JD181" s="181">
        <v>1</v>
      </c>
      <c r="JE181" s="183">
        <v>1</v>
      </c>
      <c r="JF181" s="183">
        <v>1</v>
      </c>
      <c r="JG181" s="183">
        <v>1</v>
      </c>
      <c r="JH181" s="183">
        <v>1</v>
      </c>
      <c r="JI181" s="183">
        <v>1</v>
      </c>
      <c r="JJ181" s="183">
        <v>1</v>
      </c>
      <c r="JK181" s="192" t="str">
        <f ca="1">IF(ISBLANK(IW181),"",ROUND(AVERAGE(OFFSET(JB181:JJ181,0,0,1,ion21Coop!$F$42)),1))</f>
        <v/>
      </c>
      <c r="JL181" s="269" t="str">
        <f t="shared" ref="JL181:JL244" si="373">IF(ISBLANK(IW181),"",JA181*JK181)</f>
        <v/>
      </c>
      <c r="JN181" s="119">
        <f t="shared" si="310"/>
        <v>12</v>
      </c>
      <c r="JO181" s="123" t="str">
        <f t="shared" si="331"/>
        <v/>
      </c>
      <c r="JP181" s="123">
        <v>176</v>
      </c>
      <c r="JQ181" s="423"/>
      <c r="JR181" s="423"/>
      <c r="JS181" s="423"/>
      <c r="JT181" s="423"/>
      <c r="JU181" s="421"/>
      <c r="JV181" s="422"/>
      <c r="JW181" s="269" t="str">
        <f t="shared" ref="JW181:JW244" si="374">IF(ISBLANK(JU181),"",(JV181-JU181)*24)</f>
        <v/>
      </c>
      <c r="JX181" s="180">
        <v>1</v>
      </c>
      <c r="JY181" s="269" t="str">
        <f t="shared" ref="JY181:JY244" si="375">IF(ISBLANK(JU181),"",JW181*JX181)</f>
        <v/>
      </c>
      <c r="JZ181" s="180">
        <v>1</v>
      </c>
      <c r="KA181" s="181">
        <v>1</v>
      </c>
      <c r="KB181" s="181">
        <v>1</v>
      </c>
      <c r="KC181" s="183">
        <v>1</v>
      </c>
      <c r="KD181" s="183">
        <v>1</v>
      </c>
      <c r="KE181" s="183">
        <v>1</v>
      </c>
      <c r="KF181" s="183">
        <v>1</v>
      </c>
      <c r="KG181" s="183">
        <v>1</v>
      </c>
      <c r="KH181" s="183">
        <v>1</v>
      </c>
      <c r="KI181" s="192" t="str">
        <f ca="1">IF(ISBLANK(JU181),"",ROUND(AVERAGE(OFFSET(JZ181:KH181,0,0,1,ion21Coop!$F$42)),1))</f>
        <v/>
      </c>
      <c r="KJ181" s="269" t="str">
        <f t="shared" ref="KJ181:KJ244" si="376">IF(ISBLANK(JU181),"",JY181*KI181)</f>
        <v/>
      </c>
      <c r="KL181" s="119">
        <f t="shared" si="311"/>
        <v>13</v>
      </c>
      <c r="KM181" s="123" t="str">
        <f t="shared" si="332"/>
        <v/>
      </c>
      <c r="KN181" s="123">
        <v>176</v>
      </c>
      <c r="KO181" s="423"/>
      <c r="KP181" s="423"/>
      <c r="KQ181" s="423"/>
      <c r="KR181" s="423"/>
      <c r="KS181" s="421"/>
      <c r="KT181" s="422"/>
      <c r="KU181" s="269" t="str">
        <f t="shared" ref="KU181:KU244" si="377">IF(ISBLANK(KS181),"",(KT181-KS181)*24)</f>
        <v/>
      </c>
      <c r="KV181" s="180">
        <v>1</v>
      </c>
      <c r="KW181" s="269" t="str">
        <f t="shared" ref="KW181:KW244" si="378">IF(ISBLANK(KS181),"",KU181*KV181)</f>
        <v/>
      </c>
      <c r="KX181" s="180">
        <v>1</v>
      </c>
      <c r="KY181" s="181">
        <v>1</v>
      </c>
      <c r="KZ181" s="181">
        <v>1</v>
      </c>
      <c r="LA181" s="183">
        <v>1</v>
      </c>
      <c r="LB181" s="183">
        <v>1</v>
      </c>
      <c r="LC181" s="183">
        <v>1</v>
      </c>
      <c r="LD181" s="183">
        <v>1</v>
      </c>
      <c r="LE181" s="183">
        <v>1</v>
      </c>
      <c r="LF181" s="183">
        <v>1</v>
      </c>
      <c r="LG181" s="192" t="str">
        <f ca="1">IF(ISBLANK(KS181),"",ROUND(AVERAGE(OFFSET(KX181:LF181,0,0,1,ion21Coop!$F$42)),1))</f>
        <v/>
      </c>
      <c r="LH181" s="269" t="str">
        <f t="shared" ref="LH181:LH244" si="379">IF(ISBLANK(KS181),"",KW181*LG181)</f>
        <v/>
      </c>
      <c r="LJ181" s="119">
        <f t="shared" si="312"/>
        <v>14</v>
      </c>
      <c r="LK181" s="123" t="str">
        <f t="shared" si="333"/>
        <v/>
      </c>
      <c r="LL181" s="123">
        <v>176</v>
      </c>
      <c r="LM181" s="423"/>
      <c r="LN181" s="423"/>
      <c r="LO181" s="423"/>
      <c r="LP181" s="423"/>
      <c r="LQ181" s="421"/>
      <c r="LR181" s="422"/>
      <c r="LS181" s="269" t="str">
        <f t="shared" ref="LS181:LS244" si="380">IF(ISBLANK(LQ181),"",(LR181-LQ181)*24)</f>
        <v/>
      </c>
      <c r="LT181" s="180">
        <v>1</v>
      </c>
      <c r="LU181" s="269" t="str">
        <f t="shared" ref="LU181:LU244" si="381">IF(ISBLANK(LQ181),"",LS181*LT181)</f>
        <v/>
      </c>
      <c r="LV181" s="180">
        <v>1</v>
      </c>
      <c r="LW181" s="181">
        <v>1</v>
      </c>
      <c r="LX181" s="181">
        <v>1</v>
      </c>
      <c r="LY181" s="183">
        <v>1</v>
      </c>
      <c r="LZ181" s="183">
        <v>1</v>
      </c>
      <c r="MA181" s="183">
        <v>1</v>
      </c>
      <c r="MB181" s="183">
        <v>1</v>
      </c>
      <c r="MC181" s="183">
        <v>1</v>
      </c>
      <c r="MD181" s="183">
        <v>1</v>
      </c>
      <c r="ME181" s="192" t="str">
        <f ca="1">IF(ISBLANK(LQ181),"",ROUND(AVERAGE(OFFSET(LV181:MD181,0,0,1,ion21Coop!$F$42)),1))</f>
        <v/>
      </c>
      <c r="MF181" s="269" t="str">
        <f t="shared" ref="MF181:MF244" si="382">IF(ISBLANK(LQ181),"",LU181*ME181)</f>
        <v/>
      </c>
      <c r="MH181" s="119">
        <f t="shared" si="313"/>
        <v>15</v>
      </c>
      <c r="MI181" s="123" t="str">
        <f t="shared" si="334"/>
        <v/>
      </c>
      <c r="MJ181" s="123">
        <v>176</v>
      </c>
      <c r="MK181" s="423"/>
      <c r="ML181" s="423"/>
      <c r="MM181" s="423"/>
      <c r="MN181" s="423"/>
      <c r="MO181" s="421"/>
      <c r="MP181" s="422"/>
      <c r="MQ181" s="269" t="str">
        <f t="shared" ref="MQ181:MQ244" si="383">IF(ISBLANK(MO181),"",(MP181-MO181)*24)</f>
        <v/>
      </c>
      <c r="MR181" s="180">
        <v>1</v>
      </c>
      <c r="MS181" s="269" t="str">
        <f t="shared" ref="MS181:MS244" si="384">IF(ISBLANK(MO181),"",MQ181*MR181)</f>
        <v/>
      </c>
      <c r="MT181" s="180">
        <v>1</v>
      </c>
      <c r="MU181" s="181">
        <v>1</v>
      </c>
      <c r="MV181" s="181">
        <v>1</v>
      </c>
      <c r="MW181" s="183">
        <v>1</v>
      </c>
      <c r="MX181" s="183">
        <v>1</v>
      </c>
      <c r="MY181" s="183">
        <v>1</v>
      </c>
      <c r="MZ181" s="183">
        <v>1</v>
      </c>
      <c r="NA181" s="183">
        <v>1</v>
      </c>
      <c r="NB181" s="183">
        <v>1</v>
      </c>
      <c r="NC181" s="192" t="str">
        <f ca="1">IF(ISBLANK(MO181),"",ROUND(AVERAGE(OFFSET(MT181:NB181,0,0,1,ion21Coop!$F$42)),1))</f>
        <v/>
      </c>
      <c r="ND181" s="269" t="str">
        <f t="shared" ref="ND181:ND244" si="385">IF(ISBLANK(MO181),"",MS181*NC181)</f>
        <v/>
      </c>
      <c r="NF181" s="119">
        <f t="shared" si="314"/>
        <v>16</v>
      </c>
      <c r="NG181" s="123" t="str">
        <f t="shared" si="335"/>
        <v/>
      </c>
      <c r="NH181" s="123">
        <v>176</v>
      </c>
      <c r="NI181" s="423"/>
      <c r="NJ181" s="423"/>
      <c r="NK181" s="423"/>
      <c r="NL181" s="423"/>
      <c r="NM181" s="421"/>
      <c r="NN181" s="422"/>
      <c r="NO181" s="269" t="str">
        <f t="shared" ref="NO181:NO244" si="386">IF(ISBLANK(NM181),"",(NN181-NM181)*24)</f>
        <v/>
      </c>
      <c r="NP181" s="180">
        <v>1</v>
      </c>
      <c r="NQ181" s="269" t="str">
        <f t="shared" ref="NQ181:NQ244" si="387">IF(ISBLANK(NM181),"",NO181*NP181)</f>
        <v/>
      </c>
      <c r="NR181" s="180">
        <v>1</v>
      </c>
      <c r="NS181" s="181">
        <v>1</v>
      </c>
      <c r="NT181" s="181">
        <v>1</v>
      </c>
      <c r="NU181" s="183">
        <v>1</v>
      </c>
      <c r="NV181" s="183">
        <v>1</v>
      </c>
      <c r="NW181" s="183">
        <v>1</v>
      </c>
      <c r="NX181" s="183">
        <v>1</v>
      </c>
      <c r="NY181" s="183">
        <v>1</v>
      </c>
      <c r="NZ181" s="183">
        <v>1</v>
      </c>
      <c r="OA181" s="192" t="str">
        <f ca="1">IF(ISBLANK(NM181),"",ROUND(AVERAGE(OFFSET(NR181:NZ181,0,0,1,ion21Coop!$F$42)),1))</f>
        <v/>
      </c>
      <c r="OB181" s="269" t="str">
        <f t="shared" ref="OB181:OB244" si="388">IF(ISBLANK(NM181),"",NQ181*OA181)</f>
        <v/>
      </c>
      <c r="OD181" s="119">
        <f t="shared" si="315"/>
        <v>17</v>
      </c>
      <c r="OE181" s="123" t="str">
        <f t="shared" si="336"/>
        <v/>
      </c>
      <c r="OF181" s="123">
        <v>176</v>
      </c>
      <c r="OG181" s="423"/>
      <c r="OH181" s="423"/>
      <c r="OI181" s="423"/>
      <c r="OJ181" s="423"/>
      <c r="OK181" s="421"/>
      <c r="OL181" s="422"/>
      <c r="OM181" s="269" t="str">
        <f t="shared" ref="OM181:OM244" si="389">IF(ISBLANK(OK181),"",(OL181-OK181)*24)</f>
        <v/>
      </c>
      <c r="ON181" s="180">
        <v>1</v>
      </c>
      <c r="OO181" s="269" t="str">
        <f t="shared" ref="OO181:OO244" si="390">IF(ISBLANK(OK181),"",OM181*ON181)</f>
        <v/>
      </c>
      <c r="OP181" s="180">
        <v>1</v>
      </c>
      <c r="OQ181" s="181">
        <v>1</v>
      </c>
      <c r="OR181" s="181">
        <v>1</v>
      </c>
      <c r="OS181" s="183">
        <v>1</v>
      </c>
      <c r="OT181" s="183">
        <v>1</v>
      </c>
      <c r="OU181" s="183">
        <v>1</v>
      </c>
      <c r="OV181" s="183">
        <v>1</v>
      </c>
      <c r="OW181" s="183">
        <v>1</v>
      </c>
      <c r="OX181" s="183">
        <v>1</v>
      </c>
      <c r="OY181" s="192" t="str">
        <f ca="1">IF(ISBLANK(OK181),"",ROUND(AVERAGE(OFFSET(OP181:OX181,0,0,1,ion21Coop!$F$42)),1))</f>
        <v/>
      </c>
      <c r="OZ181" s="269" t="str">
        <f t="shared" ref="OZ181:OZ244" si="391">IF(ISBLANK(OK181),"",OO181*OY181)</f>
        <v/>
      </c>
      <c r="PB181" s="119">
        <f t="shared" si="316"/>
        <v>18</v>
      </c>
      <c r="PC181" s="123" t="str">
        <f t="shared" si="337"/>
        <v/>
      </c>
      <c r="PD181" s="123">
        <v>176</v>
      </c>
      <c r="PE181" s="423"/>
      <c r="PF181" s="423"/>
      <c r="PG181" s="423"/>
      <c r="PH181" s="423"/>
      <c r="PI181" s="421"/>
      <c r="PJ181" s="422"/>
      <c r="PK181" s="269" t="str">
        <f t="shared" ref="PK181:PK244" si="392">IF(ISBLANK(PI181),"",(PJ181-PI181)*24)</f>
        <v/>
      </c>
      <c r="PL181" s="180">
        <v>1</v>
      </c>
      <c r="PM181" s="269" t="str">
        <f t="shared" ref="PM181:PM244" si="393">IF(ISBLANK(PI181),"",PK181*PL181)</f>
        <v/>
      </c>
      <c r="PN181" s="180">
        <v>1</v>
      </c>
      <c r="PO181" s="181">
        <v>1</v>
      </c>
      <c r="PP181" s="181">
        <v>1</v>
      </c>
      <c r="PQ181" s="183">
        <v>1</v>
      </c>
      <c r="PR181" s="183">
        <v>1</v>
      </c>
      <c r="PS181" s="183">
        <v>1</v>
      </c>
      <c r="PT181" s="183">
        <v>1</v>
      </c>
      <c r="PU181" s="183">
        <v>1</v>
      </c>
      <c r="PV181" s="183">
        <v>1</v>
      </c>
      <c r="PW181" s="192" t="str">
        <f ca="1">IF(ISBLANK(PI181),"",ROUND(AVERAGE(OFFSET(PN181:PV181,0,0,1,ion21Coop!$F$42)),1))</f>
        <v/>
      </c>
      <c r="PX181" s="269" t="str">
        <f t="shared" ref="PX181:PX244" si="394">IF(ISBLANK(PI181),"",PM181*PW181)</f>
        <v/>
      </c>
      <c r="PZ181" s="119">
        <f t="shared" si="317"/>
        <v>19</v>
      </c>
      <c r="QA181" s="123" t="str">
        <f t="shared" si="338"/>
        <v/>
      </c>
      <c r="QB181" s="123">
        <v>176</v>
      </c>
      <c r="QC181" s="423"/>
      <c r="QD181" s="423"/>
      <c r="QE181" s="423"/>
      <c r="QF181" s="423"/>
      <c r="QG181" s="421"/>
      <c r="QH181" s="422"/>
      <c r="QI181" s="269" t="str">
        <f t="shared" ref="QI181:QI244" si="395">IF(ISBLANK(QG181),"",(QH181-QG181)*24)</f>
        <v/>
      </c>
      <c r="QJ181" s="180">
        <v>1</v>
      </c>
      <c r="QK181" s="269" t="str">
        <f t="shared" ref="QK181:QK244" si="396">IF(ISBLANK(QG181),"",QI181*QJ181)</f>
        <v/>
      </c>
      <c r="QL181" s="180">
        <v>1</v>
      </c>
      <c r="QM181" s="181">
        <v>1</v>
      </c>
      <c r="QN181" s="181">
        <v>1</v>
      </c>
      <c r="QO181" s="183">
        <v>1</v>
      </c>
      <c r="QP181" s="183">
        <v>1</v>
      </c>
      <c r="QQ181" s="183">
        <v>1</v>
      </c>
      <c r="QR181" s="183">
        <v>1</v>
      </c>
      <c r="QS181" s="183">
        <v>1</v>
      </c>
      <c r="QT181" s="183">
        <v>1</v>
      </c>
      <c r="QU181" s="192" t="str">
        <f ca="1">IF(ISBLANK(QG181),"",ROUND(AVERAGE(OFFSET(QL181:QT181,0,0,1,ion21Coop!$F$42)),1))</f>
        <v/>
      </c>
      <c r="QV181" s="269" t="str">
        <f t="shared" ref="QV181:QV244" si="397">IF(ISBLANK(QG181),"",QK181*QU181)</f>
        <v/>
      </c>
      <c r="QX181" s="119">
        <f t="shared" si="318"/>
        <v>20</v>
      </c>
      <c r="QY181" s="123" t="str">
        <f t="shared" si="339"/>
        <v/>
      </c>
      <c r="QZ181" s="123">
        <v>176</v>
      </c>
      <c r="RA181" s="423"/>
      <c r="RB181" s="423"/>
      <c r="RC181" s="423"/>
      <c r="RD181" s="423"/>
      <c r="RE181" s="421"/>
      <c r="RF181" s="422"/>
      <c r="RG181" s="269" t="str">
        <f t="shared" ref="RG181:RG244" si="398">IF(ISBLANK(RE181),"",(RF181-RE181)*24)</f>
        <v/>
      </c>
      <c r="RH181" s="180">
        <v>1</v>
      </c>
      <c r="RI181" s="269" t="str">
        <f t="shared" ref="RI181:RI244" si="399">IF(ISBLANK(RE181),"",RG181*RH181)</f>
        <v/>
      </c>
      <c r="RJ181" s="180">
        <v>1</v>
      </c>
      <c r="RK181" s="181">
        <v>1</v>
      </c>
      <c r="RL181" s="181">
        <v>1</v>
      </c>
      <c r="RM181" s="183">
        <v>1</v>
      </c>
      <c r="RN181" s="183">
        <v>1</v>
      </c>
      <c r="RO181" s="183">
        <v>1</v>
      </c>
      <c r="RP181" s="183">
        <v>1</v>
      </c>
      <c r="RQ181" s="183">
        <v>1</v>
      </c>
      <c r="RR181" s="183">
        <v>1</v>
      </c>
      <c r="RS181" s="192" t="str">
        <f ca="1">IF(ISBLANK(RE181),"",ROUND(AVERAGE(OFFSET(RJ181:RR181,0,0,1,ion21Coop!$F$42)),1))</f>
        <v/>
      </c>
      <c r="RT181" s="269" t="str">
        <f t="shared" ref="RT181:RT244" si="400">IF(ISBLANK(RE181),"",RI181*RS181)</f>
        <v/>
      </c>
      <c r="RV181" s="119">
        <f t="shared" si="319"/>
        <v>21</v>
      </c>
      <c r="RW181" s="123" t="str">
        <f t="shared" si="340"/>
        <v/>
      </c>
      <c r="RX181" s="123">
        <v>176</v>
      </c>
      <c r="RY181" s="423"/>
      <c r="RZ181" s="423"/>
      <c r="SA181" s="423"/>
      <c r="SB181" s="423"/>
      <c r="SC181" s="421"/>
      <c r="SD181" s="422"/>
      <c r="SE181" s="269" t="str">
        <f t="shared" ref="SE181:SE244" si="401">IF(ISBLANK(SC181),"",(SD181-SC181)*24)</f>
        <v/>
      </c>
      <c r="SF181" s="180">
        <v>1</v>
      </c>
      <c r="SG181" s="269" t="str">
        <f t="shared" ref="SG181:SG244" si="402">IF(ISBLANK(SC181),"",SE181*SF181)</f>
        <v/>
      </c>
      <c r="SH181" s="180">
        <v>1</v>
      </c>
      <c r="SI181" s="181">
        <v>1</v>
      </c>
      <c r="SJ181" s="181">
        <v>1</v>
      </c>
      <c r="SK181" s="183">
        <v>1</v>
      </c>
      <c r="SL181" s="183">
        <v>1</v>
      </c>
      <c r="SM181" s="183">
        <v>1</v>
      </c>
      <c r="SN181" s="183">
        <v>1</v>
      </c>
      <c r="SO181" s="183">
        <v>1</v>
      </c>
      <c r="SP181" s="183">
        <v>1</v>
      </c>
      <c r="SQ181" s="192" t="str">
        <f ca="1">IF(ISBLANK(SC181),"",ROUND(AVERAGE(OFFSET(SH181:SP181,0,0,1,ion21Coop!$F$42)),1))</f>
        <v/>
      </c>
      <c r="SR181" s="269" t="str">
        <f t="shared" ref="SR181:SR244" si="403">IF(ISBLANK(SC181),"",SG181*SQ181)</f>
        <v/>
      </c>
      <c r="ST181" s="565"/>
      <c r="SU181" s="565"/>
      <c r="SV181" s="566"/>
      <c r="SW181" s="567"/>
      <c r="SX181" s="565"/>
      <c r="SY181" s="566"/>
      <c r="SZ181" s="568"/>
      <c r="TA181" s="567"/>
      <c r="TB181" s="553"/>
    </row>
    <row r="182" spans="10:522" x14ac:dyDescent="0.3">
      <c r="J182" s="119">
        <f t="shared" si="299"/>
        <v>1</v>
      </c>
      <c r="K182" s="123" t="str">
        <f t="shared" si="320"/>
        <v>YaJo</v>
      </c>
      <c r="L182" s="123">
        <v>177</v>
      </c>
      <c r="M182" s="351"/>
      <c r="N182" s="351"/>
      <c r="O182" s="351"/>
      <c r="P182" s="351"/>
      <c r="Q182" s="369"/>
      <c r="R182" s="370"/>
      <c r="S182" s="269" t="str">
        <f t="shared" si="341"/>
        <v/>
      </c>
      <c r="T182" s="180">
        <v>1</v>
      </c>
      <c r="U182" s="269" t="str">
        <f t="shared" si="342"/>
        <v/>
      </c>
      <c r="V182" s="180">
        <v>1</v>
      </c>
      <c r="W182" s="181">
        <v>1</v>
      </c>
      <c r="X182" s="181">
        <v>1</v>
      </c>
      <c r="Y182" s="183">
        <v>1</v>
      </c>
      <c r="Z182" s="183">
        <v>1</v>
      </c>
      <c r="AA182" s="183">
        <v>1</v>
      </c>
      <c r="AB182" s="183">
        <v>1</v>
      </c>
      <c r="AC182" s="183">
        <v>1</v>
      </c>
      <c r="AD182" s="183">
        <v>1</v>
      </c>
      <c r="AE182" s="192" t="str">
        <f ca="1">IF(ISBLANK(Q182),"",ROUND(AVERAGE(OFFSET(V182:AD182,0,0,1,ion21Coop!$F$42)),1))</f>
        <v/>
      </c>
      <c r="AF182" s="269" t="str">
        <f t="shared" si="343"/>
        <v/>
      </c>
      <c r="AH182" s="119">
        <f t="shared" si="300"/>
        <v>2</v>
      </c>
      <c r="AI182" s="123" t="str">
        <f t="shared" si="321"/>
        <v>GeLo</v>
      </c>
      <c r="AJ182" s="123">
        <v>177</v>
      </c>
      <c r="AK182" s="351"/>
      <c r="AL182" s="351"/>
      <c r="AM182" s="351"/>
      <c r="AN182" s="351"/>
      <c r="AO182" s="369"/>
      <c r="AP182" s="370"/>
      <c r="AQ182" s="269" t="str">
        <f t="shared" si="344"/>
        <v/>
      </c>
      <c r="AR182" s="180">
        <v>1</v>
      </c>
      <c r="AS182" s="269" t="str">
        <f t="shared" si="345"/>
        <v/>
      </c>
      <c r="AT182" s="180">
        <v>1</v>
      </c>
      <c r="AU182" s="181">
        <v>1</v>
      </c>
      <c r="AV182" s="181">
        <v>1</v>
      </c>
      <c r="AW182" s="183">
        <v>1</v>
      </c>
      <c r="AX182" s="183">
        <v>1</v>
      </c>
      <c r="AY182" s="183">
        <v>1</v>
      </c>
      <c r="AZ182" s="183">
        <v>1</v>
      </c>
      <c r="BA182" s="183">
        <v>1</v>
      </c>
      <c r="BB182" s="183">
        <v>1</v>
      </c>
      <c r="BC182" s="192" t="str">
        <f ca="1">IF(ISBLANK(AO182),"",ROUND(AVERAGE(OFFSET(AT182:BB182,0,0,1,ion21Coop!$F$42)),1))</f>
        <v/>
      </c>
      <c r="BD182" s="269" t="str">
        <f t="shared" si="346"/>
        <v/>
      </c>
      <c r="BF182" s="119">
        <f t="shared" si="301"/>
        <v>3</v>
      </c>
      <c r="BG182" s="123" t="str">
        <f t="shared" si="322"/>
        <v>MiDo</v>
      </c>
      <c r="BH182" s="123">
        <v>177</v>
      </c>
      <c r="BI182" s="351"/>
      <c r="BJ182" s="351"/>
      <c r="BK182" s="351"/>
      <c r="BL182" s="351"/>
      <c r="BM182" s="369"/>
      <c r="BN182" s="370"/>
      <c r="BO182" s="269" t="str">
        <f t="shared" si="347"/>
        <v/>
      </c>
      <c r="BP182" s="180">
        <v>1</v>
      </c>
      <c r="BQ182" s="269" t="str">
        <f t="shared" si="348"/>
        <v/>
      </c>
      <c r="BR182" s="180">
        <v>1</v>
      </c>
      <c r="BS182" s="181">
        <v>1</v>
      </c>
      <c r="BT182" s="181">
        <v>1</v>
      </c>
      <c r="BU182" s="183">
        <v>1</v>
      </c>
      <c r="BV182" s="183">
        <v>1</v>
      </c>
      <c r="BW182" s="183">
        <v>1</v>
      </c>
      <c r="BX182" s="183">
        <v>1</v>
      </c>
      <c r="BY182" s="183">
        <v>1</v>
      </c>
      <c r="BZ182" s="183">
        <v>1</v>
      </c>
      <c r="CA182" s="192" t="str">
        <f ca="1">IF(ISBLANK(BM182),"",ROUND(AVERAGE(OFFSET(BR182:BZ182,0,0,1,ion21Coop!$F$42)),1))</f>
        <v/>
      </c>
      <c r="CB182" s="269" t="str">
        <f t="shared" si="349"/>
        <v/>
      </c>
      <c r="CD182" s="119">
        <f t="shared" si="302"/>
        <v>4</v>
      </c>
      <c r="CE182" s="123" t="str">
        <f t="shared" si="323"/>
        <v>EmNi</v>
      </c>
      <c r="CF182" s="123">
        <v>177</v>
      </c>
      <c r="CG182" s="351"/>
      <c r="CH182" s="351"/>
      <c r="CI182" s="351"/>
      <c r="CJ182" s="351"/>
      <c r="CK182" s="369"/>
      <c r="CL182" s="370"/>
      <c r="CM182" s="269" t="str">
        <f t="shared" si="350"/>
        <v/>
      </c>
      <c r="CN182" s="180">
        <v>1</v>
      </c>
      <c r="CO182" s="269" t="str">
        <f t="shared" si="351"/>
        <v/>
      </c>
      <c r="CP182" s="180">
        <v>1</v>
      </c>
      <c r="CQ182" s="181">
        <v>1</v>
      </c>
      <c r="CR182" s="181">
        <v>1</v>
      </c>
      <c r="CS182" s="183">
        <v>1</v>
      </c>
      <c r="CT182" s="183">
        <v>1</v>
      </c>
      <c r="CU182" s="183">
        <v>1</v>
      </c>
      <c r="CV182" s="183">
        <v>1</v>
      </c>
      <c r="CW182" s="183">
        <v>1</v>
      </c>
      <c r="CX182" s="183">
        <v>1</v>
      </c>
      <c r="CY182" s="192" t="str">
        <f ca="1">IF(ISBLANK(CK182),"",ROUND(AVERAGE(OFFSET(CP182:CX182,0,0,1,ion21Coop!$F$42)),1))</f>
        <v/>
      </c>
      <c r="CZ182" s="269" t="str">
        <f t="shared" si="352"/>
        <v/>
      </c>
      <c r="DB182" s="119">
        <f t="shared" si="303"/>
        <v>5</v>
      </c>
      <c r="DC182" s="123" t="str">
        <f t="shared" si="324"/>
        <v>HeJe</v>
      </c>
      <c r="DD182" s="123">
        <v>177</v>
      </c>
      <c r="DE182" s="423"/>
      <c r="DF182" s="423"/>
      <c r="DG182" s="423"/>
      <c r="DH182" s="423"/>
      <c r="DI182" s="421"/>
      <c r="DJ182" s="422"/>
      <c r="DK182" s="269" t="str">
        <f t="shared" si="353"/>
        <v/>
      </c>
      <c r="DL182" s="180">
        <v>1</v>
      </c>
      <c r="DM182" s="269" t="str">
        <f t="shared" si="354"/>
        <v/>
      </c>
      <c r="DN182" s="180">
        <v>1</v>
      </c>
      <c r="DO182" s="181">
        <v>1</v>
      </c>
      <c r="DP182" s="181">
        <v>1</v>
      </c>
      <c r="DQ182" s="183">
        <v>1</v>
      </c>
      <c r="DR182" s="183">
        <v>1</v>
      </c>
      <c r="DS182" s="183">
        <v>1</v>
      </c>
      <c r="DT182" s="183">
        <v>1</v>
      </c>
      <c r="DU182" s="183">
        <v>1</v>
      </c>
      <c r="DV182" s="183">
        <v>1</v>
      </c>
      <c r="DW182" s="192" t="str">
        <f ca="1">IF(ISBLANK(DI182),"",ROUND(AVERAGE(OFFSET(DN182:DV182,0,0,1,ion21Coop!$F$42)),1))</f>
        <v/>
      </c>
      <c r="DX182" s="269" t="str">
        <f t="shared" si="355"/>
        <v/>
      </c>
      <c r="DZ182" s="119">
        <f t="shared" si="304"/>
        <v>6</v>
      </c>
      <c r="EA182" s="123" t="str">
        <f t="shared" si="325"/>
        <v/>
      </c>
      <c r="EB182" s="123">
        <v>177</v>
      </c>
      <c r="EC182" s="423"/>
      <c r="ED182" s="423"/>
      <c r="EE182" s="423"/>
      <c r="EF182" s="423"/>
      <c r="EG182" s="421"/>
      <c r="EH182" s="422"/>
      <c r="EI182" s="269" t="str">
        <f t="shared" si="356"/>
        <v/>
      </c>
      <c r="EJ182" s="180">
        <v>1</v>
      </c>
      <c r="EK182" s="269" t="str">
        <f t="shared" si="357"/>
        <v/>
      </c>
      <c r="EL182" s="180">
        <v>1</v>
      </c>
      <c r="EM182" s="181">
        <v>1</v>
      </c>
      <c r="EN182" s="181">
        <v>1</v>
      </c>
      <c r="EO182" s="183">
        <v>1</v>
      </c>
      <c r="EP182" s="183">
        <v>1</v>
      </c>
      <c r="EQ182" s="183">
        <v>1</v>
      </c>
      <c r="ER182" s="183">
        <v>1</v>
      </c>
      <c r="ES182" s="183">
        <v>1</v>
      </c>
      <c r="ET182" s="183">
        <v>1</v>
      </c>
      <c r="EU182" s="192" t="str">
        <f ca="1">IF(ISBLANK(EG182),"",ROUND(AVERAGE(OFFSET(EL182:ET182,0,0,1,ion21Coop!$F$42)),1))</f>
        <v/>
      </c>
      <c r="EV182" s="269" t="str">
        <f t="shared" si="358"/>
        <v/>
      </c>
      <c r="EX182" s="119">
        <f t="shared" si="305"/>
        <v>7</v>
      </c>
      <c r="EY182" s="123" t="str">
        <f t="shared" si="326"/>
        <v/>
      </c>
      <c r="EZ182" s="123">
        <v>177</v>
      </c>
      <c r="FA182" s="423"/>
      <c r="FB182" s="423"/>
      <c r="FC182" s="423"/>
      <c r="FD182" s="423"/>
      <c r="FE182" s="421"/>
      <c r="FF182" s="422"/>
      <c r="FG182" s="269" t="str">
        <f t="shared" si="359"/>
        <v/>
      </c>
      <c r="FH182" s="180">
        <v>1</v>
      </c>
      <c r="FI182" s="269" t="str">
        <f t="shared" si="360"/>
        <v/>
      </c>
      <c r="FJ182" s="180">
        <v>1</v>
      </c>
      <c r="FK182" s="181">
        <v>1</v>
      </c>
      <c r="FL182" s="181">
        <v>1</v>
      </c>
      <c r="FM182" s="183">
        <v>1</v>
      </c>
      <c r="FN182" s="183">
        <v>1</v>
      </c>
      <c r="FO182" s="183">
        <v>1</v>
      </c>
      <c r="FP182" s="183">
        <v>1</v>
      </c>
      <c r="FQ182" s="183">
        <v>1</v>
      </c>
      <c r="FR182" s="183">
        <v>1</v>
      </c>
      <c r="FS182" s="192" t="str">
        <f ca="1">IF(ISBLANK(FE182),"",ROUND(AVERAGE(OFFSET(FJ182:FR182,0,0,1,ion21Coop!$F$42)),1))</f>
        <v/>
      </c>
      <c r="FT182" s="269" t="str">
        <f t="shared" si="361"/>
        <v/>
      </c>
      <c r="FV182" s="119">
        <f t="shared" si="306"/>
        <v>8</v>
      </c>
      <c r="FW182" s="123" t="str">
        <f t="shared" si="327"/>
        <v/>
      </c>
      <c r="FX182" s="123">
        <v>177</v>
      </c>
      <c r="FY182" s="423"/>
      <c r="FZ182" s="423"/>
      <c r="GA182" s="423"/>
      <c r="GB182" s="423"/>
      <c r="GC182" s="421"/>
      <c r="GD182" s="422"/>
      <c r="GE182" s="269" t="str">
        <f t="shared" si="362"/>
        <v/>
      </c>
      <c r="GF182" s="180">
        <v>1</v>
      </c>
      <c r="GG182" s="269" t="str">
        <f t="shared" si="363"/>
        <v/>
      </c>
      <c r="GH182" s="180">
        <v>1</v>
      </c>
      <c r="GI182" s="181">
        <v>1</v>
      </c>
      <c r="GJ182" s="181">
        <v>1</v>
      </c>
      <c r="GK182" s="183">
        <v>1</v>
      </c>
      <c r="GL182" s="183">
        <v>1</v>
      </c>
      <c r="GM182" s="183">
        <v>1</v>
      </c>
      <c r="GN182" s="183">
        <v>1</v>
      </c>
      <c r="GO182" s="183">
        <v>1</v>
      </c>
      <c r="GP182" s="183">
        <v>1</v>
      </c>
      <c r="GQ182" s="192" t="str">
        <f ca="1">IF(ISBLANK(GC182),"",ROUND(AVERAGE(OFFSET(GH182:GP182,0,0,1,ion21Coop!$F$42)),1))</f>
        <v/>
      </c>
      <c r="GR182" s="269" t="str">
        <f t="shared" si="364"/>
        <v/>
      </c>
      <c r="GT182" s="119">
        <f t="shared" si="307"/>
        <v>9</v>
      </c>
      <c r="GU182" s="123" t="str">
        <f t="shared" si="328"/>
        <v/>
      </c>
      <c r="GV182" s="123">
        <v>177</v>
      </c>
      <c r="GW182" s="423"/>
      <c r="GX182" s="423"/>
      <c r="GY182" s="423"/>
      <c r="GZ182" s="423"/>
      <c r="HA182" s="421"/>
      <c r="HB182" s="422"/>
      <c r="HC182" s="269" t="str">
        <f t="shared" si="365"/>
        <v/>
      </c>
      <c r="HD182" s="180">
        <v>1</v>
      </c>
      <c r="HE182" s="269" t="str">
        <f t="shared" si="366"/>
        <v/>
      </c>
      <c r="HF182" s="180">
        <v>1</v>
      </c>
      <c r="HG182" s="181">
        <v>1</v>
      </c>
      <c r="HH182" s="181">
        <v>1</v>
      </c>
      <c r="HI182" s="183">
        <v>1</v>
      </c>
      <c r="HJ182" s="183">
        <v>1</v>
      </c>
      <c r="HK182" s="183">
        <v>1</v>
      </c>
      <c r="HL182" s="183">
        <v>1</v>
      </c>
      <c r="HM182" s="183">
        <v>1</v>
      </c>
      <c r="HN182" s="183">
        <v>1</v>
      </c>
      <c r="HO182" s="192" t="str">
        <f ca="1">IF(ISBLANK(HA182),"",ROUND(AVERAGE(OFFSET(HF182:HN182,0,0,1,ion21Coop!$F$42)),1))</f>
        <v/>
      </c>
      <c r="HP182" s="269" t="str">
        <f t="shared" si="367"/>
        <v/>
      </c>
      <c r="HR182" s="119">
        <f t="shared" si="308"/>
        <v>10</v>
      </c>
      <c r="HS182" s="123" t="str">
        <f t="shared" si="329"/>
        <v/>
      </c>
      <c r="HT182" s="123">
        <v>177</v>
      </c>
      <c r="HU182" s="423"/>
      <c r="HV182" s="423"/>
      <c r="HW182" s="423"/>
      <c r="HX182" s="423"/>
      <c r="HY182" s="421"/>
      <c r="HZ182" s="422"/>
      <c r="IA182" s="269" t="str">
        <f t="shared" si="368"/>
        <v/>
      </c>
      <c r="IB182" s="180">
        <v>1</v>
      </c>
      <c r="IC182" s="269" t="str">
        <f t="shared" si="369"/>
        <v/>
      </c>
      <c r="ID182" s="180">
        <v>1</v>
      </c>
      <c r="IE182" s="181">
        <v>1</v>
      </c>
      <c r="IF182" s="181">
        <v>1</v>
      </c>
      <c r="IG182" s="183">
        <v>1</v>
      </c>
      <c r="IH182" s="183">
        <v>1</v>
      </c>
      <c r="II182" s="183">
        <v>1</v>
      </c>
      <c r="IJ182" s="183">
        <v>1</v>
      </c>
      <c r="IK182" s="183">
        <v>1</v>
      </c>
      <c r="IL182" s="183">
        <v>1</v>
      </c>
      <c r="IM182" s="192" t="str">
        <f ca="1">IF(ISBLANK(HY182),"",ROUND(AVERAGE(OFFSET(ID182:IL182,0,0,1,ion21Coop!$F$42)),1))</f>
        <v/>
      </c>
      <c r="IN182" s="269" t="str">
        <f t="shared" si="370"/>
        <v/>
      </c>
      <c r="IP182" s="119">
        <f t="shared" si="309"/>
        <v>11</v>
      </c>
      <c r="IQ182" s="123" t="str">
        <f t="shared" si="330"/>
        <v/>
      </c>
      <c r="IR182" s="123">
        <v>177</v>
      </c>
      <c r="IS182" s="423"/>
      <c r="IT182" s="423"/>
      <c r="IU182" s="423"/>
      <c r="IV182" s="423"/>
      <c r="IW182" s="421"/>
      <c r="IX182" s="422"/>
      <c r="IY182" s="269" t="str">
        <f t="shared" si="371"/>
        <v/>
      </c>
      <c r="IZ182" s="180">
        <v>1</v>
      </c>
      <c r="JA182" s="269" t="str">
        <f t="shared" si="372"/>
        <v/>
      </c>
      <c r="JB182" s="180">
        <v>1</v>
      </c>
      <c r="JC182" s="181">
        <v>1</v>
      </c>
      <c r="JD182" s="181">
        <v>1</v>
      </c>
      <c r="JE182" s="183">
        <v>1</v>
      </c>
      <c r="JF182" s="183">
        <v>1</v>
      </c>
      <c r="JG182" s="183">
        <v>1</v>
      </c>
      <c r="JH182" s="183">
        <v>1</v>
      </c>
      <c r="JI182" s="183">
        <v>1</v>
      </c>
      <c r="JJ182" s="183">
        <v>1</v>
      </c>
      <c r="JK182" s="192" t="str">
        <f ca="1">IF(ISBLANK(IW182),"",ROUND(AVERAGE(OFFSET(JB182:JJ182,0,0,1,ion21Coop!$F$42)),1))</f>
        <v/>
      </c>
      <c r="JL182" s="269" t="str">
        <f t="shared" si="373"/>
        <v/>
      </c>
      <c r="JN182" s="119">
        <f t="shared" si="310"/>
        <v>12</v>
      </c>
      <c r="JO182" s="123" t="str">
        <f t="shared" si="331"/>
        <v/>
      </c>
      <c r="JP182" s="123">
        <v>177</v>
      </c>
      <c r="JQ182" s="423"/>
      <c r="JR182" s="423"/>
      <c r="JS182" s="423"/>
      <c r="JT182" s="423"/>
      <c r="JU182" s="421"/>
      <c r="JV182" s="422"/>
      <c r="JW182" s="269" t="str">
        <f t="shared" si="374"/>
        <v/>
      </c>
      <c r="JX182" s="180">
        <v>1</v>
      </c>
      <c r="JY182" s="269" t="str">
        <f t="shared" si="375"/>
        <v/>
      </c>
      <c r="JZ182" s="180">
        <v>1</v>
      </c>
      <c r="KA182" s="181">
        <v>1</v>
      </c>
      <c r="KB182" s="181">
        <v>1</v>
      </c>
      <c r="KC182" s="183">
        <v>1</v>
      </c>
      <c r="KD182" s="183">
        <v>1</v>
      </c>
      <c r="KE182" s="183">
        <v>1</v>
      </c>
      <c r="KF182" s="183">
        <v>1</v>
      </c>
      <c r="KG182" s="183">
        <v>1</v>
      </c>
      <c r="KH182" s="183">
        <v>1</v>
      </c>
      <c r="KI182" s="192" t="str">
        <f ca="1">IF(ISBLANK(JU182),"",ROUND(AVERAGE(OFFSET(JZ182:KH182,0,0,1,ion21Coop!$F$42)),1))</f>
        <v/>
      </c>
      <c r="KJ182" s="269" t="str">
        <f t="shared" si="376"/>
        <v/>
      </c>
      <c r="KL182" s="119">
        <f t="shared" si="311"/>
        <v>13</v>
      </c>
      <c r="KM182" s="123" t="str">
        <f t="shared" si="332"/>
        <v/>
      </c>
      <c r="KN182" s="123">
        <v>177</v>
      </c>
      <c r="KO182" s="423"/>
      <c r="KP182" s="423"/>
      <c r="KQ182" s="423"/>
      <c r="KR182" s="423"/>
      <c r="KS182" s="421"/>
      <c r="KT182" s="422"/>
      <c r="KU182" s="269" t="str">
        <f t="shared" si="377"/>
        <v/>
      </c>
      <c r="KV182" s="180">
        <v>1</v>
      </c>
      <c r="KW182" s="269" t="str">
        <f t="shared" si="378"/>
        <v/>
      </c>
      <c r="KX182" s="180">
        <v>1</v>
      </c>
      <c r="KY182" s="181">
        <v>1</v>
      </c>
      <c r="KZ182" s="181">
        <v>1</v>
      </c>
      <c r="LA182" s="183">
        <v>1</v>
      </c>
      <c r="LB182" s="183">
        <v>1</v>
      </c>
      <c r="LC182" s="183">
        <v>1</v>
      </c>
      <c r="LD182" s="183">
        <v>1</v>
      </c>
      <c r="LE182" s="183">
        <v>1</v>
      </c>
      <c r="LF182" s="183">
        <v>1</v>
      </c>
      <c r="LG182" s="192" t="str">
        <f ca="1">IF(ISBLANK(KS182),"",ROUND(AVERAGE(OFFSET(KX182:LF182,0,0,1,ion21Coop!$F$42)),1))</f>
        <v/>
      </c>
      <c r="LH182" s="269" t="str">
        <f t="shared" si="379"/>
        <v/>
      </c>
      <c r="LJ182" s="119">
        <f t="shared" si="312"/>
        <v>14</v>
      </c>
      <c r="LK182" s="123" t="str">
        <f t="shared" si="333"/>
        <v/>
      </c>
      <c r="LL182" s="123">
        <v>177</v>
      </c>
      <c r="LM182" s="423"/>
      <c r="LN182" s="423"/>
      <c r="LO182" s="423"/>
      <c r="LP182" s="423"/>
      <c r="LQ182" s="421"/>
      <c r="LR182" s="422"/>
      <c r="LS182" s="269" t="str">
        <f t="shared" si="380"/>
        <v/>
      </c>
      <c r="LT182" s="180">
        <v>1</v>
      </c>
      <c r="LU182" s="269" t="str">
        <f t="shared" si="381"/>
        <v/>
      </c>
      <c r="LV182" s="180">
        <v>1</v>
      </c>
      <c r="LW182" s="181">
        <v>1</v>
      </c>
      <c r="LX182" s="181">
        <v>1</v>
      </c>
      <c r="LY182" s="183">
        <v>1</v>
      </c>
      <c r="LZ182" s="183">
        <v>1</v>
      </c>
      <c r="MA182" s="183">
        <v>1</v>
      </c>
      <c r="MB182" s="183">
        <v>1</v>
      </c>
      <c r="MC182" s="183">
        <v>1</v>
      </c>
      <c r="MD182" s="183">
        <v>1</v>
      </c>
      <c r="ME182" s="192" t="str">
        <f ca="1">IF(ISBLANK(LQ182),"",ROUND(AVERAGE(OFFSET(LV182:MD182,0,0,1,ion21Coop!$F$42)),1))</f>
        <v/>
      </c>
      <c r="MF182" s="269" t="str">
        <f t="shared" si="382"/>
        <v/>
      </c>
      <c r="MH182" s="119">
        <f t="shared" si="313"/>
        <v>15</v>
      </c>
      <c r="MI182" s="123" t="str">
        <f t="shared" si="334"/>
        <v/>
      </c>
      <c r="MJ182" s="123">
        <v>177</v>
      </c>
      <c r="MK182" s="423"/>
      <c r="ML182" s="423"/>
      <c r="MM182" s="423"/>
      <c r="MN182" s="423"/>
      <c r="MO182" s="421"/>
      <c r="MP182" s="422"/>
      <c r="MQ182" s="269" t="str">
        <f t="shared" si="383"/>
        <v/>
      </c>
      <c r="MR182" s="180">
        <v>1</v>
      </c>
      <c r="MS182" s="269" t="str">
        <f t="shared" si="384"/>
        <v/>
      </c>
      <c r="MT182" s="180">
        <v>1</v>
      </c>
      <c r="MU182" s="181">
        <v>1</v>
      </c>
      <c r="MV182" s="181">
        <v>1</v>
      </c>
      <c r="MW182" s="183">
        <v>1</v>
      </c>
      <c r="MX182" s="183">
        <v>1</v>
      </c>
      <c r="MY182" s="183">
        <v>1</v>
      </c>
      <c r="MZ182" s="183">
        <v>1</v>
      </c>
      <c r="NA182" s="183">
        <v>1</v>
      </c>
      <c r="NB182" s="183">
        <v>1</v>
      </c>
      <c r="NC182" s="192" t="str">
        <f ca="1">IF(ISBLANK(MO182),"",ROUND(AVERAGE(OFFSET(MT182:NB182,0,0,1,ion21Coop!$F$42)),1))</f>
        <v/>
      </c>
      <c r="ND182" s="269" t="str">
        <f t="shared" si="385"/>
        <v/>
      </c>
      <c r="NF182" s="119">
        <f t="shared" si="314"/>
        <v>16</v>
      </c>
      <c r="NG182" s="123" t="str">
        <f t="shared" si="335"/>
        <v/>
      </c>
      <c r="NH182" s="123">
        <v>177</v>
      </c>
      <c r="NI182" s="423"/>
      <c r="NJ182" s="423"/>
      <c r="NK182" s="423"/>
      <c r="NL182" s="423"/>
      <c r="NM182" s="421"/>
      <c r="NN182" s="422"/>
      <c r="NO182" s="269" t="str">
        <f t="shared" si="386"/>
        <v/>
      </c>
      <c r="NP182" s="180">
        <v>1</v>
      </c>
      <c r="NQ182" s="269" t="str">
        <f t="shared" si="387"/>
        <v/>
      </c>
      <c r="NR182" s="180">
        <v>1</v>
      </c>
      <c r="NS182" s="181">
        <v>1</v>
      </c>
      <c r="NT182" s="181">
        <v>1</v>
      </c>
      <c r="NU182" s="183">
        <v>1</v>
      </c>
      <c r="NV182" s="183">
        <v>1</v>
      </c>
      <c r="NW182" s="183">
        <v>1</v>
      </c>
      <c r="NX182" s="183">
        <v>1</v>
      </c>
      <c r="NY182" s="183">
        <v>1</v>
      </c>
      <c r="NZ182" s="183">
        <v>1</v>
      </c>
      <c r="OA182" s="192" t="str">
        <f ca="1">IF(ISBLANK(NM182),"",ROUND(AVERAGE(OFFSET(NR182:NZ182,0,0,1,ion21Coop!$F$42)),1))</f>
        <v/>
      </c>
      <c r="OB182" s="269" t="str">
        <f t="shared" si="388"/>
        <v/>
      </c>
      <c r="OD182" s="119">
        <f t="shared" si="315"/>
        <v>17</v>
      </c>
      <c r="OE182" s="123" t="str">
        <f t="shared" si="336"/>
        <v/>
      </c>
      <c r="OF182" s="123">
        <v>177</v>
      </c>
      <c r="OG182" s="423"/>
      <c r="OH182" s="423"/>
      <c r="OI182" s="423"/>
      <c r="OJ182" s="423"/>
      <c r="OK182" s="421"/>
      <c r="OL182" s="422"/>
      <c r="OM182" s="269" t="str">
        <f t="shared" si="389"/>
        <v/>
      </c>
      <c r="ON182" s="180">
        <v>1</v>
      </c>
      <c r="OO182" s="269" t="str">
        <f t="shared" si="390"/>
        <v/>
      </c>
      <c r="OP182" s="180">
        <v>1</v>
      </c>
      <c r="OQ182" s="181">
        <v>1</v>
      </c>
      <c r="OR182" s="181">
        <v>1</v>
      </c>
      <c r="OS182" s="183">
        <v>1</v>
      </c>
      <c r="OT182" s="183">
        <v>1</v>
      </c>
      <c r="OU182" s="183">
        <v>1</v>
      </c>
      <c r="OV182" s="183">
        <v>1</v>
      </c>
      <c r="OW182" s="183">
        <v>1</v>
      </c>
      <c r="OX182" s="183">
        <v>1</v>
      </c>
      <c r="OY182" s="192" t="str">
        <f ca="1">IF(ISBLANK(OK182),"",ROUND(AVERAGE(OFFSET(OP182:OX182,0,0,1,ion21Coop!$F$42)),1))</f>
        <v/>
      </c>
      <c r="OZ182" s="269" t="str">
        <f t="shared" si="391"/>
        <v/>
      </c>
      <c r="PB182" s="119">
        <f t="shared" si="316"/>
        <v>18</v>
      </c>
      <c r="PC182" s="123" t="str">
        <f t="shared" si="337"/>
        <v/>
      </c>
      <c r="PD182" s="123">
        <v>177</v>
      </c>
      <c r="PE182" s="423"/>
      <c r="PF182" s="423"/>
      <c r="PG182" s="423"/>
      <c r="PH182" s="423"/>
      <c r="PI182" s="421"/>
      <c r="PJ182" s="422"/>
      <c r="PK182" s="269" t="str">
        <f t="shared" si="392"/>
        <v/>
      </c>
      <c r="PL182" s="180">
        <v>1</v>
      </c>
      <c r="PM182" s="269" t="str">
        <f t="shared" si="393"/>
        <v/>
      </c>
      <c r="PN182" s="180">
        <v>1</v>
      </c>
      <c r="PO182" s="181">
        <v>1</v>
      </c>
      <c r="PP182" s="181">
        <v>1</v>
      </c>
      <c r="PQ182" s="183">
        <v>1</v>
      </c>
      <c r="PR182" s="183">
        <v>1</v>
      </c>
      <c r="PS182" s="183">
        <v>1</v>
      </c>
      <c r="PT182" s="183">
        <v>1</v>
      </c>
      <c r="PU182" s="183">
        <v>1</v>
      </c>
      <c r="PV182" s="183">
        <v>1</v>
      </c>
      <c r="PW182" s="192" t="str">
        <f ca="1">IF(ISBLANK(PI182),"",ROUND(AVERAGE(OFFSET(PN182:PV182,0,0,1,ion21Coop!$F$42)),1))</f>
        <v/>
      </c>
      <c r="PX182" s="269" t="str">
        <f t="shared" si="394"/>
        <v/>
      </c>
      <c r="PZ182" s="119">
        <f t="shared" si="317"/>
        <v>19</v>
      </c>
      <c r="QA182" s="123" t="str">
        <f t="shared" si="338"/>
        <v/>
      </c>
      <c r="QB182" s="123">
        <v>177</v>
      </c>
      <c r="QC182" s="423"/>
      <c r="QD182" s="423"/>
      <c r="QE182" s="423"/>
      <c r="QF182" s="423"/>
      <c r="QG182" s="421"/>
      <c r="QH182" s="422"/>
      <c r="QI182" s="269" t="str">
        <f t="shared" si="395"/>
        <v/>
      </c>
      <c r="QJ182" s="180">
        <v>1</v>
      </c>
      <c r="QK182" s="269" t="str">
        <f t="shared" si="396"/>
        <v/>
      </c>
      <c r="QL182" s="180">
        <v>1</v>
      </c>
      <c r="QM182" s="181">
        <v>1</v>
      </c>
      <c r="QN182" s="181">
        <v>1</v>
      </c>
      <c r="QO182" s="183">
        <v>1</v>
      </c>
      <c r="QP182" s="183">
        <v>1</v>
      </c>
      <c r="QQ182" s="183">
        <v>1</v>
      </c>
      <c r="QR182" s="183">
        <v>1</v>
      </c>
      <c r="QS182" s="183">
        <v>1</v>
      </c>
      <c r="QT182" s="183">
        <v>1</v>
      </c>
      <c r="QU182" s="192" t="str">
        <f ca="1">IF(ISBLANK(QG182),"",ROUND(AVERAGE(OFFSET(QL182:QT182,0,0,1,ion21Coop!$F$42)),1))</f>
        <v/>
      </c>
      <c r="QV182" s="269" t="str">
        <f t="shared" si="397"/>
        <v/>
      </c>
      <c r="QX182" s="119">
        <f t="shared" si="318"/>
        <v>20</v>
      </c>
      <c r="QY182" s="123" t="str">
        <f t="shared" si="339"/>
        <v/>
      </c>
      <c r="QZ182" s="123">
        <v>177</v>
      </c>
      <c r="RA182" s="423"/>
      <c r="RB182" s="423"/>
      <c r="RC182" s="423"/>
      <c r="RD182" s="423"/>
      <c r="RE182" s="421"/>
      <c r="RF182" s="422"/>
      <c r="RG182" s="269" t="str">
        <f t="shared" si="398"/>
        <v/>
      </c>
      <c r="RH182" s="180">
        <v>1</v>
      </c>
      <c r="RI182" s="269" t="str">
        <f t="shared" si="399"/>
        <v/>
      </c>
      <c r="RJ182" s="180">
        <v>1</v>
      </c>
      <c r="RK182" s="181">
        <v>1</v>
      </c>
      <c r="RL182" s="181">
        <v>1</v>
      </c>
      <c r="RM182" s="183">
        <v>1</v>
      </c>
      <c r="RN182" s="183">
        <v>1</v>
      </c>
      <c r="RO182" s="183">
        <v>1</v>
      </c>
      <c r="RP182" s="183">
        <v>1</v>
      </c>
      <c r="RQ182" s="183">
        <v>1</v>
      </c>
      <c r="RR182" s="183">
        <v>1</v>
      </c>
      <c r="RS182" s="192" t="str">
        <f ca="1">IF(ISBLANK(RE182),"",ROUND(AVERAGE(OFFSET(RJ182:RR182,0,0,1,ion21Coop!$F$42)),1))</f>
        <v/>
      </c>
      <c r="RT182" s="269" t="str">
        <f t="shared" si="400"/>
        <v/>
      </c>
      <c r="RV182" s="119">
        <f t="shared" si="319"/>
        <v>21</v>
      </c>
      <c r="RW182" s="123" t="str">
        <f t="shared" si="340"/>
        <v/>
      </c>
      <c r="RX182" s="123">
        <v>177</v>
      </c>
      <c r="RY182" s="423"/>
      <c r="RZ182" s="423"/>
      <c r="SA182" s="423"/>
      <c r="SB182" s="423"/>
      <c r="SC182" s="421"/>
      <c r="SD182" s="422"/>
      <c r="SE182" s="269" t="str">
        <f t="shared" si="401"/>
        <v/>
      </c>
      <c r="SF182" s="180">
        <v>1</v>
      </c>
      <c r="SG182" s="269" t="str">
        <f t="shared" si="402"/>
        <v/>
      </c>
      <c r="SH182" s="180">
        <v>1</v>
      </c>
      <c r="SI182" s="181">
        <v>1</v>
      </c>
      <c r="SJ182" s="181">
        <v>1</v>
      </c>
      <c r="SK182" s="183">
        <v>1</v>
      </c>
      <c r="SL182" s="183">
        <v>1</v>
      </c>
      <c r="SM182" s="183">
        <v>1</v>
      </c>
      <c r="SN182" s="183">
        <v>1</v>
      </c>
      <c r="SO182" s="183">
        <v>1</v>
      </c>
      <c r="SP182" s="183">
        <v>1</v>
      </c>
      <c r="SQ182" s="192" t="str">
        <f ca="1">IF(ISBLANK(SC182),"",ROUND(AVERAGE(OFFSET(SH182:SP182,0,0,1,ion21Coop!$F$42)),1))</f>
        <v/>
      </c>
      <c r="SR182" s="269" t="str">
        <f t="shared" si="403"/>
        <v/>
      </c>
      <c r="ST182" s="565"/>
      <c r="SU182" s="565"/>
      <c r="SV182" s="566"/>
      <c r="SW182" s="567"/>
      <c r="SX182" s="565"/>
      <c r="SY182" s="566"/>
      <c r="SZ182" s="568"/>
      <c r="TA182" s="567"/>
      <c r="TB182" s="553"/>
    </row>
    <row r="183" spans="10:522" x14ac:dyDescent="0.3">
      <c r="J183" s="119">
        <f t="shared" si="299"/>
        <v>1</v>
      </c>
      <c r="K183" s="123" t="str">
        <f t="shared" si="320"/>
        <v>YaJo</v>
      </c>
      <c r="L183" s="123">
        <v>178</v>
      </c>
      <c r="M183" s="351"/>
      <c r="N183" s="351"/>
      <c r="O183" s="351"/>
      <c r="P183" s="351"/>
      <c r="Q183" s="369"/>
      <c r="R183" s="370"/>
      <c r="S183" s="269" t="str">
        <f t="shared" si="341"/>
        <v/>
      </c>
      <c r="T183" s="180">
        <v>1</v>
      </c>
      <c r="U183" s="269" t="str">
        <f t="shared" si="342"/>
        <v/>
      </c>
      <c r="V183" s="180">
        <v>1</v>
      </c>
      <c r="W183" s="181">
        <v>1</v>
      </c>
      <c r="X183" s="181">
        <v>1</v>
      </c>
      <c r="Y183" s="183">
        <v>1</v>
      </c>
      <c r="Z183" s="183">
        <v>1</v>
      </c>
      <c r="AA183" s="183">
        <v>1</v>
      </c>
      <c r="AB183" s="183">
        <v>1</v>
      </c>
      <c r="AC183" s="183">
        <v>1</v>
      </c>
      <c r="AD183" s="183">
        <v>1</v>
      </c>
      <c r="AE183" s="192" t="str">
        <f ca="1">IF(ISBLANK(Q183),"",ROUND(AVERAGE(OFFSET(V183:AD183,0,0,1,ion21Coop!$F$42)),1))</f>
        <v/>
      </c>
      <c r="AF183" s="269" t="str">
        <f t="shared" si="343"/>
        <v/>
      </c>
      <c r="AH183" s="119">
        <f t="shared" si="300"/>
        <v>2</v>
      </c>
      <c r="AI183" s="123" t="str">
        <f t="shared" si="321"/>
        <v>GeLo</v>
      </c>
      <c r="AJ183" s="123">
        <v>178</v>
      </c>
      <c r="AK183" s="351"/>
      <c r="AL183" s="351"/>
      <c r="AM183" s="351"/>
      <c r="AN183" s="351"/>
      <c r="AO183" s="369"/>
      <c r="AP183" s="370"/>
      <c r="AQ183" s="269" t="str">
        <f t="shared" si="344"/>
        <v/>
      </c>
      <c r="AR183" s="180">
        <v>1</v>
      </c>
      <c r="AS183" s="269" t="str">
        <f t="shared" si="345"/>
        <v/>
      </c>
      <c r="AT183" s="180">
        <v>1</v>
      </c>
      <c r="AU183" s="181">
        <v>1</v>
      </c>
      <c r="AV183" s="181">
        <v>1</v>
      </c>
      <c r="AW183" s="183">
        <v>1</v>
      </c>
      <c r="AX183" s="183">
        <v>1</v>
      </c>
      <c r="AY183" s="183">
        <v>1</v>
      </c>
      <c r="AZ183" s="183">
        <v>1</v>
      </c>
      <c r="BA183" s="183">
        <v>1</v>
      </c>
      <c r="BB183" s="183">
        <v>1</v>
      </c>
      <c r="BC183" s="192" t="str">
        <f ca="1">IF(ISBLANK(AO183),"",ROUND(AVERAGE(OFFSET(AT183:BB183,0,0,1,ion21Coop!$F$42)),1))</f>
        <v/>
      </c>
      <c r="BD183" s="269" t="str">
        <f t="shared" si="346"/>
        <v/>
      </c>
      <c r="BF183" s="119">
        <f t="shared" si="301"/>
        <v>3</v>
      </c>
      <c r="BG183" s="123" t="str">
        <f t="shared" si="322"/>
        <v>MiDo</v>
      </c>
      <c r="BH183" s="123">
        <v>178</v>
      </c>
      <c r="BI183" s="351"/>
      <c r="BJ183" s="351"/>
      <c r="BK183" s="351"/>
      <c r="BL183" s="351"/>
      <c r="BM183" s="369"/>
      <c r="BN183" s="370"/>
      <c r="BO183" s="269" t="str">
        <f t="shared" si="347"/>
        <v/>
      </c>
      <c r="BP183" s="180">
        <v>1</v>
      </c>
      <c r="BQ183" s="269" t="str">
        <f t="shared" si="348"/>
        <v/>
      </c>
      <c r="BR183" s="180">
        <v>1</v>
      </c>
      <c r="BS183" s="181">
        <v>1</v>
      </c>
      <c r="BT183" s="181">
        <v>1</v>
      </c>
      <c r="BU183" s="183">
        <v>1</v>
      </c>
      <c r="BV183" s="183">
        <v>1</v>
      </c>
      <c r="BW183" s="183">
        <v>1</v>
      </c>
      <c r="BX183" s="183">
        <v>1</v>
      </c>
      <c r="BY183" s="183">
        <v>1</v>
      </c>
      <c r="BZ183" s="183">
        <v>1</v>
      </c>
      <c r="CA183" s="192" t="str">
        <f ca="1">IF(ISBLANK(BM183),"",ROUND(AVERAGE(OFFSET(BR183:BZ183,0,0,1,ion21Coop!$F$42)),1))</f>
        <v/>
      </c>
      <c r="CB183" s="269" t="str">
        <f t="shared" si="349"/>
        <v/>
      </c>
      <c r="CD183" s="119">
        <f t="shared" si="302"/>
        <v>4</v>
      </c>
      <c r="CE183" s="123" t="str">
        <f t="shared" si="323"/>
        <v>EmNi</v>
      </c>
      <c r="CF183" s="123">
        <v>178</v>
      </c>
      <c r="CG183" s="351"/>
      <c r="CH183" s="351"/>
      <c r="CI183" s="351"/>
      <c r="CJ183" s="351"/>
      <c r="CK183" s="369"/>
      <c r="CL183" s="370"/>
      <c r="CM183" s="269" t="str">
        <f t="shared" si="350"/>
        <v/>
      </c>
      <c r="CN183" s="180">
        <v>1</v>
      </c>
      <c r="CO183" s="269" t="str">
        <f t="shared" si="351"/>
        <v/>
      </c>
      <c r="CP183" s="180">
        <v>1</v>
      </c>
      <c r="CQ183" s="181">
        <v>1</v>
      </c>
      <c r="CR183" s="181">
        <v>1</v>
      </c>
      <c r="CS183" s="183">
        <v>1</v>
      </c>
      <c r="CT183" s="183">
        <v>1</v>
      </c>
      <c r="CU183" s="183">
        <v>1</v>
      </c>
      <c r="CV183" s="183">
        <v>1</v>
      </c>
      <c r="CW183" s="183">
        <v>1</v>
      </c>
      <c r="CX183" s="183">
        <v>1</v>
      </c>
      <c r="CY183" s="192" t="str">
        <f ca="1">IF(ISBLANK(CK183),"",ROUND(AVERAGE(OFFSET(CP183:CX183,0,0,1,ion21Coop!$F$42)),1))</f>
        <v/>
      </c>
      <c r="CZ183" s="269" t="str">
        <f t="shared" si="352"/>
        <v/>
      </c>
      <c r="DB183" s="119">
        <f t="shared" si="303"/>
        <v>5</v>
      </c>
      <c r="DC183" s="123" t="str">
        <f t="shared" si="324"/>
        <v>HeJe</v>
      </c>
      <c r="DD183" s="123">
        <v>178</v>
      </c>
      <c r="DE183" s="423"/>
      <c r="DF183" s="423"/>
      <c r="DG183" s="423"/>
      <c r="DH183" s="423"/>
      <c r="DI183" s="421"/>
      <c r="DJ183" s="422"/>
      <c r="DK183" s="269" t="str">
        <f t="shared" si="353"/>
        <v/>
      </c>
      <c r="DL183" s="180">
        <v>1</v>
      </c>
      <c r="DM183" s="269" t="str">
        <f t="shared" si="354"/>
        <v/>
      </c>
      <c r="DN183" s="180">
        <v>1</v>
      </c>
      <c r="DO183" s="181">
        <v>1</v>
      </c>
      <c r="DP183" s="181">
        <v>1</v>
      </c>
      <c r="DQ183" s="183">
        <v>1</v>
      </c>
      <c r="DR183" s="183">
        <v>1</v>
      </c>
      <c r="DS183" s="183">
        <v>1</v>
      </c>
      <c r="DT183" s="183">
        <v>1</v>
      </c>
      <c r="DU183" s="183">
        <v>1</v>
      </c>
      <c r="DV183" s="183">
        <v>1</v>
      </c>
      <c r="DW183" s="192" t="str">
        <f ca="1">IF(ISBLANK(DI183),"",ROUND(AVERAGE(OFFSET(DN183:DV183,0,0,1,ion21Coop!$F$42)),1))</f>
        <v/>
      </c>
      <c r="DX183" s="269" t="str">
        <f t="shared" si="355"/>
        <v/>
      </c>
      <c r="DZ183" s="119">
        <f t="shared" si="304"/>
        <v>6</v>
      </c>
      <c r="EA183" s="123" t="str">
        <f t="shared" si="325"/>
        <v/>
      </c>
      <c r="EB183" s="123">
        <v>178</v>
      </c>
      <c r="EC183" s="423"/>
      <c r="ED183" s="423"/>
      <c r="EE183" s="423"/>
      <c r="EF183" s="423"/>
      <c r="EG183" s="421"/>
      <c r="EH183" s="422"/>
      <c r="EI183" s="269" t="str">
        <f t="shared" si="356"/>
        <v/>
      </c>
      <c r="EJ183" s="180">
        <v>1</v>
      </c>
      <c r="EK183" s="269" t="str">
        <f t="shared" si="357"/>
        <v/>
      </c>
      <c r="EL183" s="180">
        <v>1</v>
      </c>
      <c r="EM183" s="181">
        <v>1</v>
      </c>
      <c r="EN183" s="181">
        <v>1</v>
      </c>
      <c r="EO183" s="183">
        <v>1</v>
      </c>
      <c r="EP183" s="183">
        <v>1</v>
      </c>
      <c r="EQ183" s="183">
        <v>1</v>
      </c>
      <c r="ER183" s="183">
        <v>1</v>
      </c>
      <c r="ES183" s="183">
        <v>1</v>
      </c>
      <c r="ET183" s="183">
        <v>1</v>
      </c>
      <c r="EU183" s="192" t="str">
        <f ca="1">IF(ISBLANK(EG183),"",ROUND(AVERAGE(OFFSET(EL183:ET183,0,0,1,ion21Coop!$F$42)),1))</f>
        <v/>
      </c>
      <c r="EV183" s="269" t="str">
        <f t="shared" si="358"/>
        <v/>
      </c>
      <c r="EX183" s="119">
        <f t="shared" si="305"/>
        <v>7</v>
      </c>
      <c r="EY183" s="123" t="str">
        <f t="shared" si="326"/>
        <v/>
      </c>
      <c r="EZ183" s="123">
        <v>178</v>
      </c>
      <c r="FA183" s="423"/>
      <c r="FB183" s="423"/>
      <c r="FC183" s="423"/>
      <c r="FD183" s="423"/>
      <c r="FE183" s="421"/>
      <c r="FF183" s="422"/>
      <c r="FG183" s="269" t="str">
        <f t="shared" si="359"/>
        <v/>
      </c>
      <c r="FH183" s="180">
        <v>1</v>
      </c>
      <c r="FI183" s="269" t="str">
        <f t="shared" si="360"/>
        <v/>
      </c>
      <c r="FJ183" s="180">
        <v>1</v>
      </c>
      <c r="FK183" s="181">
        <v>1</v>
      </c>
      <c r="FL183" s="181">
        <v>1</v>
      </c>
      <c r="FM183" s="183">
        <v>1</v>
      </c>
      <c r="FN183" s="183">
        <v>1</v>
      </c>
      <c r="FO183" s="183">
        <v>1</v>
      </c>
      <c r="FP183" s="183">
        <v>1</v>
      </c>
      <c r="FQ183" s="183">
        <v>1</v>
      </c>
      <c r="FR183" s="183">
        <v>1</v>
      </c>
      <c r="FS183" s="192" t="str">
        <f ca="1">IF(ISBLANK(FE183),"",ROUND(AVERAGE(OFFSET(FJ183:FR183,0,0,1,ion21Coop!$F$42)),1))</f>
        <v/>
      </c>
      <c r="FT183" s="269" t="str">
        <f t="shared" si="361"/>
        <v/>
      </c>
      <c r="FV183" s="119">
        <f t="shared" si="306"/>
        <v>8</v>
      </c>
      <c r="FW183" s="123" t="str">
        <f t="shared" si="327"/>
        <v/>
      </c>
      <c r="FX183" s="123">
        <v>178</v>
      </c>
      <c r="FY183" s="423"/>
      <c r="FZ183" s="423"/>
      <c r="GA183" s="423"/>
      <c r="GB183" s="423"/>
      <c r="GC183" s="421"/>
      <c r="GD183" s="422"/>
      <c r="GE183" s="269" t="str">
        <f t="shared" si="362"/>
        <v/>
      </c>
      <c r="GF183" s="180">
        <v>1</v>
      </c>
      <c r="GG183" s="269" t="str">
        <f t="shared" si="363"/>
        <v/>
      </c>
      <c r="GH183" s="180">
        <v>1</v>
      </c>
      <c r="GI183" s="181">
        <v>1</v>
      </c>
      <c r="GJ183" s="181">
        <v>1</v>
      </c>
      <c r="GK183" s="183">
        <v>1</v>
      </c>
      <c r="GL183" s="183">
        <v>1</v>
      </c>
      <c r="GM183" s="183">
        <v>1</v>
      </c>
      <c r="GN183" s="183">
        <v>1</v>
      </c>
      <c r="GO183" s="183">
        <v>1</v>
      </c>
      <c r="GP183" s="183">
        <v>1</v>
      </c>
      <c r="GQ183" s="192" t="str">
        <f ca="1">IF(ISBLANK(GC183),"",ROUND(AVERAGE(OFFSET(GH183:GP183,0,0,1,ion21Coop!$F$42)),1))</f>
        <v/>
      </c>
      <c r="GR183" s="269" t="str">
        <f t="shared" si="364"/>
        <v/>
      </c>
      <c r="GT183" s="119">
        <f t="shared" si="307"/>
        <v>9</v>
      </c>
      <c r="GU183" s="123" t="str">
        <f t="shared" si="328"/>
        <v/>
      </c>
      <c r="GV183" s="123">
        <v>178</v>
      </c>
      <c r="GW183" s="423"/>
      <c r="GX183" s="423"/>
      <c r="GY183" s="423"/>
      <c r="GZ183" s="423"/>
      <c r="HA183" s="421"/>
      <c r="HB183" s="422"/>
      <c r="HC183" s="269" t="str">
        <f t="shared" si="365"/>
        <v/>
      </c>
      <c r="HD183" s="180">
        <v>1</v>
      </c>
      <c r="HE183" s="269" t="str">
        <f t="shared" si="366"/>
        <v/>
      </c>
      <c r="HF183" s="180">
        <v>1</v>
      </c>
      <c r="HG183" s="181">
        <v>1</v>
      </c>
      <c r="HH183" s="181">
        <v>1</v>
      </c>
      <c r="HI183" s="183">
        <v>1</v>
      </c>
      <c r="HJ183" s="183">
        <v>1</v>
      </c>
      <c r="HK183" s="183">
        <v>1</v>
      </c>
      <c r="HL183" s="183">
        <v>1</v>
      </c>
      <c r="HM183" s="183">
        <v>1</v>
      </c>
      <c r="HN183" s="183">
        <v>1</v>
      </c>
      <c r="HO183" s="192" t="str">
        <f ca="1">IF(ISBLANK(HA183),"",ROUND(AVERAGE(OFFSET(HF183:HN183,0,0,1,ion21Coop!$F$42)),1))</f>
        <v/>
      </c>
      <c r="HP183" s="269" t="str">
        <f t="shared" si="367"/>
        <v/>
      </c>
      <c r="HR183" s="119">
        <f t="shared" si="308"/>
        <v>10</v>
      </c>
      <c r="HS183" s="123" t="str">
        <f t="shared" si="329"/>
        <v/>
      </c>
      <c r="HT183" s="123">
        <v>178</v>
      </c>
      <c r="HU183" s="423"/>
      <c r="HV183" s="423"/>
      <c r="HW183" s="423"/>
      <c r="HX183" s="423"/>
      <c r="HY183" s="421"/>
      <c r="HZ183" s="422"/>
      <c r="IA183" s="269" t="str">
        <f t="shared" si="368"/>
        <v/>
      </c>
      <c r="IB183" s="180">
        <v>1</v>
      </c>
      <c r="IC183" s="269" t="str">
        <f t="shared" si="369"/>
        <v/>
      </c>
      <c r="ID183" s="180">
        <v>1</v>
      </c>
      <c r="IE183" s="181">
        <v>1</v>
      </c>
      <c r="IF183" s="181">
        <v>1</v>
      </c>
      <c r="IG183" s="183">
        <v>1</v>
      </c>
      <c r="IH183" s="183">
        <v>1</v>
      </c>
      <c r="II183" s="183">
        <v>1</v>
      </c>
      <c r="IJ183" s="183">
        <v>1</v>
      </c>
      <c r="IK183" s="183">
        <v>1</v>
      </c>
      <c r="IL183" s="183">
        <v>1</v>
      </c>
      <c r="IM183" s="192" t="str">
        <f ca="1">IF(ISBLANK(HY183),"",ROUND(AVERAGE(OFFSET(ID183:IL183,0,0,1,ion21Coop!$F$42)),1))</f>
        <v/>
      </c>
      <c r="IN183" s="269" t="str">
        <f t="shared" si="370"/>
        <v/>
      </c>
      <c r="IP183" s="119">
        <f t="shared" si="309"/>
        <v>11</v>
      </c>
      <c r="IQ183" s="123" t="str">
        <f t="shared" si="330"/>
        <v/>
      </c>
      <c r="IR183" s="123">
        <v>178</v>
      </c>
      <c r="IS183" s="423"/>
      <c r="IT183" s="423"/>
      <c r="IU183" s="423"/>
      <c r="IV183" s="423"/>
      <c r="IW183" s="421"/>
      <c r="IX183" s="422"/>
      <c r="IY183" s="269" t="str">
        <f t="shared" si="371"/>
        <v/>
      </c>
      <c r="IZ183" s="180">
        <v>1</v>
      </c>
      <c r="JA183" s="269" t="str">
        <f t="shared" si="372"/>
        <v/>
      </c>
      <c r="JB183" s="180">
        <v>1</v>
      </c>
      <c r="JC183" s="181">
        <v>1</v>
      </c>
      <c r="JD183" s="181">
        <v>1</v>
      </c>
      <c r="JE183" s="183">
        <v>1</v>
      </c>
      <c r="JF183" s="183">
        <v>1</v>
      </c>
      <c r="JG183" s="183">
        <v>1</v>
      </c>
      <c r="JH183" s="183">
        <v>1</v>
      </c>
      <c r="JI183" s="183">
        <v>1</v>
      </c>
      <c r="JJ183" s="183">
        <v>1</v>
      </c>
      <c r="JK183" s="192" t="str">
        <f ca="1">IF(ISBLANK(IW183),"",ROUND(AVERAGE(OFFSET(JB183:JJ183,0,0,1,ion21Coop!$F$42)),1))</f>
        <v/>
      </c>
      <c r="JL183" s="269" t="str">
        <f t="shared" si="373"/>
        <v/>
      </c>
      <c r="JN183" s="119">
        <f t="shared" si="310"/>
        <v>12</v>
      </c>
      <c r="JO183" s="123" t="str">
        <f t="shared" si="331"/>
        <v/>
      </c>
      <c r="JP183" s="123">
        <v>178</v>
      </c>
      <c r="JQ183" s="423"/>
      <c r="JR183" s="423"/>
      <c r="JS183" s="423"/>
      <c r="JT183" s="423"/>
      <c r="JU183" s="421"/>
      <c r="JV183" s="422"/>
      <c r="JW183" s="269" t="str">
        <f t="shared" si="374"/>
        <v/>
      </c>
      <c r="JX183" s="180">
        <v>1</v>
      </c>
      <c r="JY183" s="269" t="str">
        <f t="shared" si="375"/>
        <v/>
      </c>
      <c r="JZ183" s="180">
        <v>1</v>
      </c>
      <c r="KA183" s="181">
        <v>1</v>
      </c>
      <c r="KB183" s="181">
        <v>1</v>
      </c>
      <c r="KC183" s="183">
        <v>1</v>
      </c>
      <c r="KD183" s="183">
        <v>1</v>
      </c>
      <c r="KE183" s="183">
        <v>1</v>
      </c>
      <c r="KF183" s="183">
        <v>1</v>
      </c>
      <c r="KG183" s="183">
        <v>1</v>
      </c>
      <c r="KH183" s="183">
        <v>1</v>
      </c>
      <c r="KI183" s="192" t="str">
        <f ca="1">IF(ISBLANK(JU183),"",ROUND(AVERAGE(OFFSET(JZ183:KH183,0,0,1,ion21Coop!$F$42)),1))</f>
        <v/>
      </c>
      <c r="KJ183" s="269" t="str">
        <f t="shared" si="376"/>
        <v/>
      </c>
      <c r="KL183" s="119">
        <f t="shared" si="311"/>
        <v>13</v>
      </c>
      <c r="KM183" s="123" t="str">
        <f t="shared" si="332"/>
        <v/>
      </c>
      <c r="KN183" s="123">
        <v>178</v>
      </c>
      <c r="KO183" s="423"/>
      <c r="KP183" s="423"/>
      <c r="KQ183" s="423"/>
      <c r="KR183" s="423"/>
      <c r="KS183" s="421"/>
      <c r="KT183" s="422"/>
      <c r="KU183" s="269" t="str">
        <f t="shared" si="377"/>
        <v/>
      </c>
      <c r="KV183" s="180">
        <v>1</v>
      </c>
      <c r="KW183" s="269" t="str">
        <f t="shared" si="378"/>
        <v/>
      </c>
      <c r="KX183" s="180">
        <v>1</v>
      </c>
      <c r="KY183" s="181">
        <v>1</v>
      </c>
      <c r="KZ183" s="181">
        <v>1</v>
      </c>
      <c r="LA183" s="183">
        <v>1</v>
      </c>
      <c r="LB183" s="183">
        <v>1</v>
      </c>
      <c r="LC183" s="183">
        <v>1</v>
      </c>
      <c r="LD183" s="183">
        <v>1</v>
      </c>
      <c r="LE183" s="183">
        <v>1</v>
      </c>
      <c r="LF183" s="183">
        <v>1</v>
      </c>
      <c r="LG183" s="192" t="str">
        <f ca="1">IF(ISBLANK(KS183),"",ROUND(AVERAGE(OFFSET(KX183:LF183,0,0,1,ion21Coop!$F$42)),1))</f>
        <v/>
      </c>
      <c r="LH183" s="269" t="str">
        <f t="shared" si="379"/>
        <v/>
      </c>
      <c r="LJ183" s="119">
        <f t="shared" si="312"/>
        <v>14</v>
      </c>
      <c r="LK183" s="123" t="str">
        <f t="shared" si="333"/>
        <v/>
      </c>
      <c r="LL183" s="123">
        <v>178</v>
      </c>
      <c r="LM183" s="423"/>
      <c r="LN183" s="423"/>
      <c r="LO183" s="423"/>
      <c r="LP183" s="423"/>
      <c r="LQ183" s="421"/>
      <c r="LR183" s="422"/>
      <c r="LS183" s="269" t="str">
        <f t="shared" si="380"/>
        <v/>
      </c>
      <c r="LT183" s="180">
        <v>1</v>
      </c>
      <c r="LU183" s="269" t="str">
        <f t="shared" si="381"/>
        <v/>
      </c>
      <c r="LV183" s="180">
        <v>1</v>
      </c>
      <c r="LW183" s="181">
        <v>1</v>
      </c>
      <c r="LX183" s="181">
        <v>1</v>
      </c>
      <c r="LY183" s="183">
        <v>1</v>
      </c>
      <c r="LZ183" s="183">
        <v>1</v>
      </c>
      <c r="MA183" s="183">
        <v>1</v>
      </c>
      <c r="MB183" s="183">
        <v>1</v>
      </c>
      <c r="MC183" s="183">
        <v>1</v>
      </c>
      <c r="MD183" s="183">
        <v>1</v>
      </c>
      <c r="ME183" s="192" t="str">
        <f ca="1">IF(ISBLANK(LQ183),"",ROUND(AVERAGE(OFFSET(LV183:MD183,0,0,1,ion21Coop!$F$42)),1))</f>
        <v/>
      </c>
      <c r="MF183" s="269" t="str">
        <f t="shared" si="382"/>
        <v/>
      </c>
      <c r="MH183" s="119">
        <f t="shared" si="313"/>
        <v>15</v>
      </c>
      <c r="MI183" s="123" t="str">
        <f t="shared" si="334"/>
        <v/>
      </c>
      <c r="MJ183" s="123">
        <v>178</v>
      </c>
      <c r="MK183" s="423"/>
      <c r="ML183" s="423"/>
      <c r="MM183" s="423"/>
      <c r="MN183" s="423"/>
      <c r="MO183" s="421"/>
      <c r="MP183" s="422"/>
      <c r="MQ183" s="269" t="str">
        <f t="shared" si="383"/>
        <v/>
      </c>
      <c r="MR183" s="180">
        <v>1</v>
      </c>
      <c r="MS183" s="269" t="str">
        <f t="shared" si="384"/>
        <v/>
      </c>
      <c r="MT183" s="180">
        <v>1</v>
      </c>
      <c r="MU183" s="181">
        <v>1</v>
      </c>
      <c r="MV183" s="181">
        <v>1</v>
      </c>
      <c r="MW183" s="183">
        <v>1</v>
      </c>
      <c r="MX183" s="183">
        <v>1</v>
      </c>
      <c r="MY183" s="183">
        <v>1</v>
      </c>
      <c r="MZ183" s="183">
        <v>1</v>
      </c>
      <c r="NA183" s="183">
        <v>1</v>
      </c>
      <c r="NB183" s="183">
        <v>1</v>
      </c>
      <c r="NC183" s="192" t="str">
        <f ca="1">IF(ISBLANK(MO183),"",ROUND(AVERAGE(OFFSET(MT183:NB183,0,0,1,ion21Coop!$F$42)),1))</f>
        <v/>
      </c>
      <c r="ND183" s="269" t="str">
        <f t="shared" si="385"/>
        <v/>
      </c>
      <c r="NF183" s="119">
        <f t="shared" si="314"/>
        <v>16</v>
      </c>
      <c r="NG183" s="123" t="str">
        <f t="shared" si="335"/>
        <v/>
      </c>
      <c r="NH183" s="123">
        <v>178</v>
      </c>
      <c r="NI183" s="423"/>
      <c r="NJ183" s="423"/>
      <c r="NK183" s="423"/>
      <c r="NL183" s="423"/>
      <c r="NM183" s="421"/>
      <c r="NN183" s="422"/>
      <c r="NO183" s="269" t="str">
        <f t="shared" si="386"/>
        <v/>
      </c>
      <c r="NP183" s="180">
        <v>1</v>
      </c>
      <c r="NQ183" s="269" t="str">
        <f t="shared" si="387"/>
        <v/>
      </c>
      <c r="NR183" s="180">
        <v>1</v>
      </c>
      <c r="NS183" s="181">
        <v>1</v>
      </c>
      <c r="NT183" s="181">
        <v>1</v>
      </c>
      <c r="NU183" s="183">
        <v>1</v>
      </c>
      <c r="NV183" s="183">
        <v>1</v>
      </c>
      <c r="NW183" s="183">
        <v>1</v>
      </c>
      <c r="NX183" s="183">
        <v>1</v>
      </c>
      <c r="NY183" s="183">
        <v>1</v>
      </c>
      <c r="NZ183" s="183">
        <v>1</v>
      </c>
      <c r="OA183" s="192" t="str">
        <f ca="1">IF(ISBLANK(NM183),"",ROUND(AVERAGE(OFFSET(NR183:NZ183,0,0,1,ion21Coop!$F$42)),1))</f>
        <v/>
      </c>
      <c r="OB183" s="269" t="str">
        <f t="shared" si="388"/>
        <v/>
      </c>
      <c r="OD183" s="119">
        <f t="shared" si="315"/>
        <v>17</v>
      </c>
      <c r="OE183" s="123" t="str">
        <f t="shared" si="336"/>
        <v/>
      </c>
      <c r="OF183" s="123">
        <v>178</v>
      </c>
      <c r="OG183" s="423"/>
      <c r="OH183" s="423"/>
      <c r="OI183" s="423"/>
      <c r="OJ183" s="423"/>
      <c r="OK183" s="421"/>
      <c r="OL183" s="422"/>
      <c r="OM183" s="269" t="str">
        <f t="shared" si="389"/>
        <v/>
      </c>
      <c r="ON183" s="180">
        <v>1</v>
      </c>
      <c r="OO183" s="269" t="str">
        <f t="shared" si="390"/>
        <v/>
      </c>
      <c r="OP183" s="180">
        <v>1</v>
      </c>
      <c r="OQ183" s="181">
        <v>1</v>
      </c>
      <c r="OR183" s="181">
        <v>1</v>
      </c>
      <c r="OS183" s="183">
        <v>1</v>
      </c>
      <c r="OT183" s="183">
        <v>1</v>
      </c>
      <c r="OU183" s="183">
        <v>1</v>
      </c>
      <c r="OV183" s="183">
        <v>1</v>
      </c>
      <c r="OW183" s="183">
        <v>1</v>
      </c>
      <c r="OX183" s="183">
        <v>1</v>
      </c>
      <c r="OY183" s="192" t="str">
        <f ca="1">IF(ISBLANK(OK183),"",ROUND(AVERAGE(OFFSET(OP183:OX183,0,0,1,ion21Coop!$F$42)),1))</f>
        <v/>
      </c>
      <c r="OZ183" s="269" t="str">
        <f t="shared" si="391"/>
        <v/>
      </c>
      <c r="PB183" s="119">
        <f t="shared" si="316"/>
        <v>18</v>
      </c>
      <c r="PC183" s="123" t="str">
        <f t="shared" si="337"/>
        <v/>
      </c>
      <c r="PD183" s="123">
        <v>178</v>
      </c>
      <c r="PE183" s="423"/>
      <c r="PF183" s="423"/>
      <c r="PG183" s="423"/>
      <c r="PH183" s="423"/>
      <c r="PI183" s="421"/>
      <c r="PJ183" s="422"/>
      <c r="PK183" s="269" t="str">
        <f t="shared" si="392"/>
        <v/>
      </c>
      <c r="PL183" s="180">
        <v>1</v>
      </c>
      <c r="PM183" s="269" t="str">
        <f t="shared" si="393"/>
        <v/>
      </c>
      <c r="PN183" s="180">
        <v>1</v>
      </c>
      <c r="PO183" s="181">
        <v>1</v>
      </c>
      <c r="PP183" s="181">
        <v>1</v>
      </c>
      <c r="PQ183" s="183">
        <v>1</v>
      </c>
      <c r="PR183" s="183">
        <v>1</v>
      </c>
      <c r="PS183" s="183">
        <v>1</v>
      </c>
      <c r="PT183" s="183">
        <v>1</v>
      </c>
      <c r="PU183" s="183">
        <v>1</v>
      </c>
      <c r="PV183" s="183">
        <v>1</v>
      </c>
      <c r="PW183" s="192" t="str">
        <f ca="1">IF(ISBLANK(PI183),"",ROUND(AVERAGE(OFFSET(PN183:PV183,0,0,1,ion21Coop!$F$42)),1))</f>
        <v/>
      </c>
      <c r="PX183" s="269" t="str">
        <f t="shared" si="394"/>
        <v/>
      </c>
      <c r="PZ183" s="119">
        <f t="shared" si="317"/>
        <v>19</v>
      </c>
      <c r="QA183" s="123" t="str">
        <f t="shared" si="338"/>
        <v/>
      </c>
      <c r="QB183" s="123">
        <v>178</v>
      </c>
      <c r="QC183" s="423"/>
      <c r="QD183" s="423"/>
      <c r="QE183" s="423"/>
      <c r="QF183" s="423"/>
      <c r="QG183" s="421"/>
      <c r="QH183" s="422"/>
      <c r="QI183" s="269" t="str">
        <f t="shared" si="395"/>
        <v/>
      </c>
      <c r="QJ183" s="180">
        <v>1</v>
      </c>
      <c r="QK183" s="269" t="str">
        <f t="shared" si="396"/>
        <v/>
      </c>
      <c r="QL183" s="180">
        <v>1</v>
      </c>
      <c r="QM183" s="181">
        <v>1</v>
      </c>
      <c r="QN183" s="181">
        <v>1</v>
      </c>
      <c r="QO183" s="183">
        <v>1</v>
      </c>
      <c r="QP183" s="183">
        <v>1</v>
      </c>
      <c r="QQ183" s="183">
        <v>1</v>
      </c>
      <c r="QR183" s="183">
        <v>1</v>
      </c>
      <c r="QS183" s="183">
        <v>1</v>
      </c>
      <c r="QT183" s="183">
        <v>1</v>
      </c>
      <c r="QU183" s="192" t="str">
        <f ca="1">IF(ISBLANK(QG183),"",ROUND(AVERAGE(OFFSET(QL183:QT183,0,0,1,ion21Coop!$F$42)),1))</f>
        <v/>
      </c>
      <c r="QV183" s="269" t="str">
        <f t="shared" si="397"/>
        <v/>
      </c>
      <c r="QX183" s="119">
        <f t="shared" si="318"/>
        <v>20</v>
      </c>
      <c r="QY183" s="123" t="str">
        <f t="shared" si="339"/>
        <v/>
      </c>
      <c r="QZ183" s="123">
        <v>178</v>
      </c>
      <c r="RA183" s="423"/>
      <c r="RB183" s="423"/>
      <c r="RC183" s="423"/>
      <c r="RD183" s="423"/>
      <c r="RE183" s="421"/>
      <c r="RF183" s="422"/>
      <c r="RG183" s="269" t="str">
        <f t="shared" si="398"/>
        <v/>
      </c>
      <c r="RH183" s="180">
        <v>1</v>
      </c>
      <c r="RI183" s="269" t="str">
        <f t="shared" si="399"/>
        <v/>
      </c>
      <c r="RJ183" s="180">
        <v>1</v>
      </c>
      <c r="RK183" s="181">
        <v>1</v>
      </c>
      <c r="RL183" s="181">
        <v>1</v>
      </c>
      <c r="RM183" s="183">
        <v>1</v>
      </c>
      <c r="RN183" s="183">
        <v>1</v>
      </c>
      <c r="RO183" s="183">
        <v>1</v>
      </c>
      <c r="RP183" s="183">
        <v>1</v>
      </c>
      <c r="RQ183" s="183">
        <v>1</v>
      </c>
      <c r="RR183" s="183">
        <v>1</v>
      </c>
      <c r="RS183" s="192" t="str">
        <f ca="1">IF(ISBLANK(RE183),"",ROUND(AVERAGE(OFFSET(RJ183:RR183,0,0,1,ion21Coop!$F$42)),1))</f>
        <v/>
      </c>
      <c r="RT183" s="269" t="str">
        <f t="shared" si="400"/>
        <v/>
      </c>
      <c r="RV183" s="119">
        <f t="shared" si="319"/>
        <v>21</v>
      </c>
      <c r="RW183" s="123" t="str">
        <f t="shared" si="340"/>
        <v/>
      </c>
      <c r="RX183" s="123">
        <v>178</v>
      </c>
      <c r="RY183" s="423"/>
      <c r="RZ183" s="423"/>
      <c r="SA183" s="423"/>
      <c r="SB183" s="423"/>
      <c r="SC183" s="421"/>
      <c r="SD183" s="422"/>
      <c r="SE183" s="269" t="str">
        <f t="shared" si="401"/>
        <v/>
      </c>
      <c r="SF183" s="180">
        <v>1</v>
      </c>
      <c r="SG183" s="269" t="str">
        <f t="shared" si="402"/>
        <v/>
      </c>
      <c r="SH183" s="180">
        <v>1</v>
      </c>
      <c r="SI183" s="181">
        <v>1</v>
      </c>
      <c r="SJ183" s="181">
        <v>1</v>
      </c>
      <c r="SK183" s="183">
        <v>1</v>
      </c>
      <c r="SL183" s="183">
        <v>1</v>
      </c>
      <c r="SM183" s="183">
        <v>1</v>
      </c>
      <c r="SN183" s="183">
        <v>1</v>
      </c>
      <c r="SO183" s="183">
        <v>1</v>
      </c>
      <c r="SP183" s="183">
        <v>1</v>
      </c>
      <c r="SQ183" s="192" t="str">
        <f ca="1">IF(ISBLANK(SC183),"",ROUND(AVERAGE(OFFSET(SH183:SP183,0,0,1,ion21Coop!$F$42)),1))</f>
        <v/>
      </c>
      <c r="SR183" s="269" t="str">
        <f t="shared" si="403"/>
        <v/>
      </c>
      <c r="ST183" s="565"/>
      <c r="SU183" s="565"/>
      <c r="SV183" s="566"/>
      <c r="SW183" s="567"/>
      <c r="SX183" s="565"/>
      <c r="SY183" s="566"/>
      <c r="SZ183" s="568"/>
      <c r="TA183" s="567"/>
      <c r="TB183" s="553"/>
    </row>
    <row r="184" spans="10:522" x14ac:dyDescent="0.3">
      <c r="J184" s="119">
        <f t="shared" si="299"/>
        <v>1</v>
      </c>
      <c r="K184" s="123" t="str">
        <f t="shared" si="320"/>
        <v>YaJo</v>
      </c>
      <c r="L184" s="123">
        <v>179</v>
      </c>
      <c r="M184" s="351"/>
      <c r="N184" s="351"/>
      <c r="O184" s="351"/>
      <c r="P184" s="351"/>
      <c r="Q184" s="369"/>
      <c r="R184" s="370"/>
      <c r="S184" s="269" t="str">
        <f t="shared" si="341"/>
        <v/>
      </c>
      <c r="T184" s="180">
        <v>1</v>
      </c>
      <c r="U184" s="269" t="str">
        <f t="shared" si="342"/>
        <v/>
      </c>
      <c r="V184" s="180">
        <v>1</v>
      </c>
      <c r="W184" s="181">
        <v>1</v>
      </c>
      <c r="X184" s="181">
        <v>1</v>
      </c>
      <c r="Y184" s="183">
        <v>1</v>
      </c>
      <c r="Z184" s="183">
        <v>1</v>
      </c>
      <c r="AA184" s="183">
        <v>1</v>
      </c>
      <c r="AB184" s="183">
        <v>1</v>
      </c>
      <c r="AC184" s="183">
        <v>1</v>
      </c>
      <c r="AD184" s="183">
        <v>1</v>
      </c>
      <c r="AE184" s="192" t="str">
        <f ca="1">IF(ISBLANK(Q184),"",ROUND(AVERAGE(OFFSET(V184:AD184,0,0,1,ion21Coop!$F$42)),1))</f>
        <v/>
      </c>
      <c r="AF184" s="269" t="str">
        <f t="shared" si="343"/>
        <v/>
      </c>
      <c r="AH184" s="119">
        <f t="shared" si="300"/>
        <v>2</v>
      </c>
      <c r="AI184" s="123" t="str">
        <f t="shared" si="321"/>
        <v>GeLo</v>
      </c>
      <c r="AJ184" s="123">
        <v>179</v>
      </c>
      <c r="AK184" s="351"/>
      <c r="AL184" s="351"/>
      <c r="AM184" s="351"/>
      <c r="AN184" s="351"/>
      <c r="AO184" s="369"/>
      <c r="AP184" s="370"/>
      <c r="AQ184" s="269" t="str">
        <f t="shared" si="344"/>
        <v/>
      </c>
      <c r="AR184" s="180">
        <v>1</v>
      </c>
      <c r="AS184" s="269" t="str">
        <f t="shared" si="345"/>
        <v/>
      </c>
      <c r="AT184" s="180">
        <v>1</v>
      </c>
      <c r="AU184" s="181">
        <v>1</v>
      </c>
      <c r="AV184" s="181">
        <v>1</v>
      </c>
      <c r="AW184" s="183">
        <v>1</v>
      </c>
      <c r="AX184" s="183">
        <v>1</v>
      </c>
      <c r="AY184" s="183">
        <v>1</v>
      </c>
      <c r="AZ184" s="183">
        <v>1</v>
      </c>
      <c r="BA184" s="183">
        <v>1</v>
      </c>
      <c r="BB184" s="183">
        <v>1</v>
      </c>
      <c r="BC184" s="192" t="str">
        <f ca="1">IF(ISBLANK(AO184),"",ROUND(AVERAGE(OFFSET(AT184:BB184,0,0,1,ion21Coop!$F$42)),1))</f>
        <v/>
      </c>
      <c r="BD184" s="269" t="str">
        <f t="shared" si="346"/>
        <v/>
      </c>
      <c r="BF184" s="119">
        <f t="shared" si="301"/>
        <v>3</v>
      </c>
      <c r="BG184" s="123" t="str">
        <f t="shared" si="322"/>
        <v>MiDo</v>
      </c>
      <c r="BH184" s="123">
        <v>179</v>
      </c>
      <c r="BI184" s="351"/>
      <c r="BJ184" s="351"/>
      <c r="BK184" s="351"/>
      <c r="BL184" s="351"/>
      <c r="BM184" s="369"/>
      <c r="BN184" s="370"/>
      <c r="BO184" s="269" t="str">
        <f t="shared" si="347"/>
        <v/>
      </c>
      <c r="BP184" s="180">
        <v>1</v>
      </c>
      <c r="BQ184" s="269" t="str">
        <f t="shared" si="348"/>
        <v/>
      </c>
      <c r="BR184" s="180">
        <v>1</v>
      </c>
      <c r="BS184" s="181">
        <v>1</v>
      </c>
      <c r="BT184" s="181">
        <v>1</v>
      </c>
      <c r="BU184" s="183">
        <v>1</v>
      </c>
      <c r="BV184" s="183">
        <v>1</v>
      </c>
      <c r="BW184" s="183">
        <v>1</v>
      </c>
      <c r="BX184" s="183">
        <v>1</v>
      </c>
      <c r="BY184" s="183">
        <v>1</v>
      </c>
      <c r="BZ184" s="183">
        <v>1</v>
      </c>
      <c r="CA184" s="192" t="str">
        <f ca="1">IF(ISBLANK(BM184),"",ROUND(AVERAGE(OFFSET(BR184:BZ184,0,0,1,ion21Coop!$F$42)),1))</f>
        <v/>
      </c>
      <c r="CB184" s="269" t="str">
        <f t="shared" si="349"/>
        <v/>
      </c>
      <c r="CD184" s="119">
        <f t="shared" si="302"/>
        <v>4</v>
      </c>
      <c r="CE184" s="123" t="str">
        <f t="shared" si="323"/>
        <v>EmNi</v>
      </c>
      <c r="CF184" s="123">
        <v>179</v>
      </c>
      <c r="CG184" s="351"/>
      <c r="CH184" s="351"/>
      <c r="CI184" s="351"/>
      <c r="CJ184" s="351"/>
      <c r="CK184" s="369"/>
      <c r="CL184" s="370"/>
      <c r="CM184" s="269" t="str">
        <f t="shared" si="350"/>
        <v/>
      </c>
      <c r="CN184" s="180">
        <v>1</v>
      </c>
      <c r="CO184" s="269" t="str">
        <f t="shared" si="351"/>
        <v/>
      </c>
      <c r="CP184" s="180">
        <v>1</v>
      </c>
      <c r="CQ184" s="181">
        <v>1</v>
      </c>
      <c r="CR184" s="181">
        <v>1</v>
      </c>
      <c r="CS184" s="183">
        <v>1</v>
      </c>
      <c r="CT184" s="183">
        <v>1</v>
      </c>
      <c r="CU184" s="183">
        <v>1</v>
      </c>
      <c r="CV184" s="183">
        <v>1</v>
      </c>
      <c r="CW184" s="183">
        <v>1</v>
      </c>
      <c r="CX184" s="183">
        <v>1</v>
      </c>
      <c r="CY184" s="192" t="str">
        <f ca="1">IF(ISBLANK(CK184),"",ROUND(AVERAGE(OFFSET(CP184:CX184,0,0,1,ion21Coop!$F$42)),1))</f>
        <v/>
      </c>
      <c r="CZ184" s="269" t="str">
        <f t="shared" si="352"/>
        <v/>
      </c>
      <c r="DB184" s="119">
        <f t="shared" si="303"/>
        <v>5</v>
      </c>
      <c r="DC184" s="123" t="str">
        <f t="shared" si="324"/>
        <v>HeJe</v>
      </c>
      <c r="DD184" s="123">
        <v>179</v>
      </c>
      <c r="DE184" s="423"/>
      <c r="DF184" s="423"/>
      <c r="DG184" s="423"/>
      <c r="DH184" s="423"/>
      <c r="DI184" s="421"/>
      <c r="DJ184" s="422"/>
      <c r="DK184" s="269" t="str">
        <f t="shared" si="353"/>
        <v/>
      </c>
      <c r="DL184" s="180">
        <v>1</v>
      </c>
      <c r="DM184" s="269" t="str">
        <f t="shared" si="354"/>
        <v/>
      </c>
      <c r="DN184" s="180">
        <v>1</v>
      </c>
      <c r="DO184" s="181">
        <v>1</v>
      </c>
      <c r="DP184" s="181">
        <v>1</v>
      </c>
      <c r="DQ184" s="183">
        <v>1</v>
      </c>
      <c r="DR184" s="183">
        <v>1</v>
      </c>
      <c r="DS184" s="183">
        <v>1</v>
      </c>
      <c r="DT184" s="183">
        <v>1</v>
      </c>
      <c r="DU184" s="183">
        <v>1</v>
      </c>
      <c r="DV184" s="183">
        <v>1</v>
      </c>
      <c r="DW184" s="192" t="str">
        <f ca="1">IF(ISBLANK(DI184),"",ROUND(AVERAGE(OFFSET(DN184:DV184,0,0,1,ion21Coop!$F$42)),1))</f>
        <v/>
      </c>
      <c r="DX184" s="269" t="str">
        <f t="shared" si="355"/>
        <v/>
      </c>
      <c r="DZ184" s="119">
        <f t="shared" si="304"/>
        <v>6</v>
      </c>
      <c r="EA184" s="123" t="str">
        <f t="shared" si="325"/>
        <v/>
      </c>
      <c r="EB184" s="123">
        <v>179</v>
      </c>
      <c r="EC184" s="423"/>
      <c r="ED184" s="423"/>
      <c r="EE184" s="423"/>
      <c r="EF184" s="423"/>
      <c r="EG184" s="421"/>
      <c r="EH184" s="422"/>
      <c r="EI184" s="269" t="str">
        <f t="shared" si="356"/>
        <v/>
      </c>
      <c r="EJ184" s="180">
        <v>1</v>
      </c>
      <c r="EK184" s="269" t="str">
        <f t="shared" si="357"/>
        <v/>
      </c>
      <c r="EL184" s="180">
        <v>1</v>
      </c>
      <c r="EM184" s="181">
        <v>1</v>
      </c>
      <c r="EN184" s="181">
        <v>1</v>
      </c>
      <c r="EO184" s="183">
        <v>1</v>
      </c>
      <c r="EP184" s="183">
        <v>1</v>
      </c>
      <c r="EQ184" s="183">
        <v>1</v>
      </c>
      <c r="ER184" s="183">
        <v>1</v>
      </c>
      <c r="ES184" s="183">
        <v>1</v>
      </c>
      <c r="ET184" s="183">
        <v>1</v>
      </c>
      <c r="EU184" s="192" t="str">
        <f ca="1">IF(ISBLANK(EG184),"",ROUND(AVERAGE(OFFSET(EL184:ET184,0,0,1,ion21Coop!$F$42)),1))</f>
        <v/>
      </c>
      <c r="EV184" s="269" t="str">
        <f t="shared" si="358"/>
        <v/>
      </c>
      <c r="EX184" s="119">
        <f t="shared" si="305"/>
        <v>7</v>
      </c>
      <c r="EY184" s="123" t="str">
        <f t="shared" si="326"/>
        <v/>
      </c>
      <c r="EZ184" s="123">
        <v>179</v>
      </c>
      <c r="FA184" s="423"/>
      <c r="FB184" s="423"/>
      <c r="FC184" s="423"/>
      <c r="FD184" s="423"/>
      <c r="FE184" s="421"/>
      <c r="FF184" s="422"/>
      <c r="FG184" s="269" t="str">
        <f t="shared" si="359"/>
        <v/>
      </c>
      <c r="FH184" s="180">
        <v>1</v>
      </c>
      <c r="FI184" s="269" t="str">
        <f t="shared" si="360"/>
        <v/>
      </c>
      <c r="FJ184" s="180">
        <v>1</v>
      </c>
      <c r="FK184" s="181">
        <v>1</v>
      </c>
      <c r="FL184" s="181">
        <v>1</v>
      </c>
      <c r="FM184" s="183">
        <v>1</v>
      </c>
      <c r="FN184" s="183">
        <v>1</v>
      </c>
      <c r="FO184" s="183">
        <v>1</v>
      </c>
      <c r="FP184" s="183">
        <v>1</v>
      </c>
      <c r="FQ184" s="183">
        <v>1</v>
      </c>
      <c r="FR184" s="183">
        <v>1</v>
      </c>
      <c r="FS184" s="192" t="str">
        <f ca="1">IF(ISBLANK(FE184),"",ROUND(AVERAGE(OFFSET(FJ184:FR184,0,0,1,ion21Coop!$F$42)),1))</f>
        <v/>
      </c>
      <c r="FT184" s="269" t="str">
        <f t="shared" si="361"/>
        <v/>
      </c>
      <c r="FV184" s="119">
        <f t="shared" si="306"/>
        <v>8</v>
      </c>
      <c r="FW184" s="123" t="str">
        <f t="shared" si="327"/>
        <v/>
      </c>
      <c r="FX184" s="123">
        <v>179</v>
      </c>
      <c r="FY184" s="423"/>
      <c r="FZ184" s="423"/>
      <c r="GA184" s="423"/>
      <c r="GB184" s="423"/>
      <c r="GC184" s="421"/>
      <c r="GD184" s="422"/>
      <c r="GE184" s="269" t="str">
        <f t="shared" si="362"/>
        <v/>
      </c>
      <c r="GF184" s="180">
        <v>1</v>
      </c>
      <c r="GG184" s="269" t="str">
        <f t="shared" si="363"/>
        <v/>
      </c>
      <c r="GH184" s="180">
        <v>1</v>
      </c>
      <c r="GI184" s="181">
        <v>1</v>
      </c>
      <c r="GJ184" s="181">
        <v>1</v>
      </c>
      <c r="GK184" s="183">
        <v>1</v>
      </c>
      <c r="GL184" s="183">
        <v>1</v>
      </c>
      <c r="GM184" s="183">
        <v>1</v>
      </c>
      <c r="GN184" s="183">
        <v>1</v>
      </c>
      <c r="GO184" s="183">
        <v>1</v>
      </c>
      <c r="GP184" s="183">
        <v>1</v>
      </c>
      <c r="GQ184" s="192" t="str">
        <f ca="1">IF(ISBLANK(GC184),"",ROUND(AVERAGE(OFFSET(GH184:GP184,0,0,1,ion21Coop!$F$42)),1))</f>
        <v/>
      </c>
      <c r="GR184" s="269" t="str">
        <f t="shared" si="364"/>
        <v/>
      </c>
      <c r="GT184" s="119">
        <f t="shared" si="307"/>
        <v>9</v>
      </c>
      <c r="GU184" s="123" t="str">
        <f t="shared" si="328"/>
        <v/>
      </c>
      <c r="GV184" s="123">
        <v>179</v>
      </c>
      <c r="GW184" s="423"/>
      <c r="GX184" s="423"/>
      <c r="GY184" s="423"/>
      <c r="GZ184" s="423"/>
      <c r="HA184" s="421"/>
      <c r="HB184" s="422"/>
      <c r="HC184" s="269" t="str">
        <f t="shared" si="365"/>
        <v/>
      </c>
      <c r="HD184" s="180">
        <v>1</v>
      </c>
      <c r="HE184" s="269" t="str">
        <f t="shared" si="366"/>
        <v/>
      </c>
      <c r="HF184" s="180">
        <v>1</v>
      </c>
      <c r="HG184" s="181">
        <v>1</v>
      </c>
      <c r="HH184" s="181">
        <v>1</v>
      </c>
      <c r="HI184" s="183">
        <v>1</v>
      </c>
      <c r="HJ184" s="183">
        <v>1</v>
      </c>
      <c r="HK184" s="183">
        <v>1</v>
      </c>
      <c r="HL184" s="183">
        <v>1</v>
      </c>
      <c r="HM184" s="183">
        <v>1</v>
      </c>
      <c r="HN184" s="183">
        <v>1</v>
      </c>
      <c r="HO184" s="192" t="str">
        <f ca="1">IF(ISBLANK(HA184),"",ROUND(AVERAGE(OFFSET(HF184:HN184,0,0,1,ion21Coop!$F$42)),1))</f>
        <v/>
      </c>
      <c r="HP184" s="269" t="str">
        <f t="shared" si="367"/>
        <v/>
      </c>
      <c r="HR184" s="119">
        <f t="shared" si="308"/>
        <v>10</v>
      </c>
      <c r="HS184" s="123" t="str">
        <f t="shared" si="329"/>
        <v/>
      </c>
      <c r="HT184" s="123">
        <v>179</v>
      </c>
      <c r="HU184" s="423"/>
      <c r="HV184" s="423"/>
      <c r="HW184" s="423"/>
      <c r="HX184" s="423"/>
      <c r="HY184" s="421"/>
      <c r="HZ184" s="422"/>
      <c r="IA184" s="269" t="str">
        <f t="shared" si="368"/>
        <v/>
      </c>
      <c r="IB184" s="180">
        <v>1</v>
      </c>
      <c r="IC184" s="269" t="str">
        <f t="shared" si="369"/>
        <v/>
      </c>
      <c r="ID184" s="180">
        <v>1</v>
      </c>
      <c r="IE184" s="181">
        <v>1</v>
      </c>
      <c r="IF184" s="181">
        <v>1</v>
      </c>
      <c r="IG184" s="183">
        <v>1</v>
      </c>
      <c r="IH184" s="183">
        <v>1</v>
      </c>
      <c r="II184" s="183">
        <v>1</v>
      </c>
      <c r="IJ184" s="183">
        <v>1</v>
      </c>
      <c r="IK184" s="183">
        <v>1</v>
      </c>
      <c r="IL184" s="183">
        <v>1</v>
      </c>
      <c r="IM184" s="192" t="str">
        <f ca="1">IF(ISBLANK(HY184),"",ROUND(AVERAGE(OFFSET(ID184:IL184,0,0,1,ion21Coop!$F$42)),1))</f>
        <v/>
      </c>
      <c r="IN184" s="269" t="str">
        <f t="shared" si="370"/>
        <v/>
      </c>
      <c r="IP184" s="119">
        <f t="shared" si="309"/>
        <v>11</v>
      </c>
      <c r="IQ184" s="123" t="str">
        <f t="shared" si="330"/>
        <v/>
      </c>
      <c r="IR184" s="123">
        <v>179</v>
      </c>
      <c r="IS184" s="423"/>
      <c r="IT184" s="423"/>
      <c r="IU184" s="423"/>
      <c r="IV184" s="423"/>
      <c r="IW184" s="421"/>
      <c r="IX184" s="422"/>
      <c r="IY184" s="269" t="str">
        <f t="shared" si="371"/>
        <v/>
      </c>
      <c r="IZ184" s="180">
        <v>1</v>
      </c>
      <c r="JA184" s="269" t="str">
        <f t="shared" si="372"/>
        <v/>
      </c>
      <c r="JB184" s="180">
        <v>1</v>
      </c>
      <c r="JC184" s="181">
        <v>1</v>
      </c>
      <c r="JD184" s="181">
        <v>1</v>
      </c>
      <c r="JE184" s="183">
        <v>1</v>
      </c>
      <c r="JF184" s="183">
        <v>1</v>
      </c>
      <c r="JG184" s="183">
        <v>1</v>
      </c>
      <c r="JH184" s="183">
        <v>1</v>
      </c>
      <c r="JI184" s="183">
        <v>1</v>
      </c>
      <c r="JJ184" s="183">
        <v>1</v>
      </c>
      <c r="JK184" s="192" t="str">
        <f ca="1">IF(ISBLANK(IW184),"",ROUND(AVERAGE(OFFSET(JB184:JJ184,0,0,1,ion21Coop!$F$42)),1))</f>
        <v/>
      </c>
      <c r="JL184" s="269" t="str">
        <f t="shared" si="373"/>
        <v/>
      </c>
      <c r="JN184" s="119">
        <f t="shared" si="310"/>
        <v>12</v>
      </c>
      <c r="JO184" s="123" t="str">
        <f t="shared" si="331"/>
        <v/>
      </c>
      <c r="JP184" s="123">
        <v>179</v>
      </c>
      <c r="JQ184" s="423"/>
      <c r="JR184" s="423"/>
      <c r="JS184" s="423"/>
      <c r="JT184" s="423"/>
      <c r="JU184" s="421"/>
      <c r="JV184" s="422"/>
      <c r="JW184" s="269" t="str">
        <f t="shared" si="374"/>
        <v/>
      </c>
      <c r="JX184" s="180">
        <v>1</v>
      </c>
      <c r="JY184" s="269" t="str">
        <f t="shared" si="375"/>
        <v/>
      </c>
      <c r="JZ184" s="180">
        <v>1</v>
      </c>
      <c r="KA184" s="181">
        <v>1</v>
      </c>
      <c r="KB184" s="181">
        <v>1</v>
      </c>
      <c r="KC184" s="183">
        <v>1</v>
      </c>
      <c r="KD184" s="183">
        <v>1</v>
      </c>
      <c r="KE184" s="183">
        <v>1</v>
      </c>
      <c r="KF184" s="183">
        <v>1</v>
      </c>
      <c r="KG184" s="183">
        <v>1</v>
      </c>
      <c r="KH184" s="183">
        <v>1</v>
      </c>
      <c r="KI184" s="192" t="str">
        <f ca="1">IF(ISBLANK(JU184),"",ROUND(AVERAGE(OFFSET(JZ184:KH184,0,0,1,ion21Coop!$F$42)),1))</f>
        <v/>
      </c>
      <c r="KJ184" s="269" t="str">
        <f t="shared" si="376"/>
        <v/>
      </c>
      <c r="KL184" s="119">
        <f t="shared" si="311"/>
        <v>13</v>
      </c>
      <c r="KM184" s="123" t="str">
        <f t="shared" si="332"/>
        <v/>
      </c>
      <c r="KN184" s="123">
        <v>179</v>
      </c>
      <c r="KO184" s="423"/>
      <c r="KP184" s="423"/>
      <c r="KQ184" s="423"/>
      <c r="KR184" s="423"/>
      <c r="KS184" s="421"/>
      <c r="KT184" s="422"/>
      <c r="KU184" s="269" t="str">
        <f t="shared" si="377"/>
        <v/>
      </c>
      <c r="KV184" s="180">
        <v>1</v>
      </c>
      <c r="KW184" s="269" t="str">
        <f t="shared" si="378"/>
        <v/>
      </c>
      <c r="KX184" s="180">
        <v>1</v>
      </c>
      <c r="KY184" s="181">
        <v>1</v>
      </c>
      <c r="KZ184" s="181">
        <v>1</v>
      </c>
      <c r="LA184" s="183">
        <v>1</v>
      </c>
      <c r="LB184" s="183">
        <v>1</v>
      </c>
      <c r="LC184" s="183">
        <v>1</v>
      </c>
      <c r="LD184" s="183">
        <v>1</v>
      </c>
      <c r="LE184" s="183">
        <v>1</v>
      </c>
      <c r="LF184" s="183">
        <v>1</v>
      </c>
      <c r="LG184" s="192" t="str">
        <f ca="1">IF(ISBLANK(KS184),"",ROUND(AVERAGE(OFFSET(KX184:LF184,0,0,1,ion21Coop!$F$42)),1))</f>
        <v/>
      </c>
      <c r="LH184" s="269" t="str">
        <f t="shared" si="379"/>
        <v/>
      </c>
      <c r="LJ184" s="119">
        <f t="shared" si="312"/>
        <v>14</v>
      </c>
      <c r="LK184" s="123" t="str">
        <f t="shared" si="333"/>
        <v/>
      </c>
      <c r="LL184" s="123">
        <v>179</v>
      </c>
      <c r="LM184" s="423"/>
      <c r="LN184" s="423"/>
      <c r="LO184" s="423"/>
      <c r="LP184" s="423"/>
      <c r="LQ184" s="421"/>
      <c r="LR184" s="422"/>
      <c r="LS184" s="269" t="str">
        <f t="shared" si="380"/>
        <v/>
      </c>
      <c r="LT184" s="180">
        <v>1</v>
      </c>
      <c r="LU184" s="269" t="str">
        <f t="shared" si="381"/>
        <v/>
      </c>
      <c r="LV184" s="180">
        <v>1</v>
      </c>
      <c r="LW184" s="181">
        <v>1</v>
      </c>
      <c r="LX184" s="181">
        <v>1</v>
      </c>
      <c r="LY184" s="183">
        <v>1</v>
      </c>
      <c r="LZ184" s="183">
        <v>1</v>
      </c>
      <c r="MA184" s="183">
        <v>1</v>
      </c>
      <c r="MB184" s="183">
        <v>1</v>
      </c>
      <c r="MC184" s="183">
        <v>1</v>
      </c>
      <c r="MD184" s="183">
        <v>1</v>
      </c>
      <c r="ME184" s="192" t="str">
        <f ca="1">IF(ISBLANK(LQ184),"",ROUND(AVERAGE(OFFSET(LV184:MD184,0,0,1,ion21Coop!$F$42)),1))</f>
        <v/>
      </c>
      <c r="MF184" s="269" t="str">
        <f t="shared" si="382"/>
        <v/>
      </c>
      <c r="MH184" s="119">
        <f t="shared" si="313"/>
        <v>15</v>
      </c>
      <c r="MI184" s="123" t="str">
        <f t="shared" si="334"/>
        <v/>
      </c>
      <c r="MJ184" s="123">
        <v>179</v>
      </c>
      <c r="MK184" s="423"/>
      <c r="ML184" s="423"/>
      <c r="MM184" s="423"/>
      <c r="MN184" s="423"/>
      <c r="MO184" s="421"/>
      <c r="MP184" s="422"/>
      <c r="MQ184" s="269" t="str">
        <f t="shared" si="383"/>
        <v/>
      </c>
      <c r="MR184" s="180">
        <v>1</v>
      </c>
      <c r="MS184" s="269" t="str">
        <f t="shared" si="384"/>
        <v/>
      </c>
      <c r="MT184" s="180">
        <v>1</v>
      </c>
      <c r="MU184" s="181">
        <v>1</v>
      </c>
      <c r="MV184" s="181">
        <v>1</v>
      </c>
      <c r="MW184" s="183">
        <v>1</v>
      </c>
      <c r="MX184" s="183">
        <v>1</v>
      </c>
      <c r="MY184" s="183">
        <v>1</v>
      </c>
      <c r="MZ184" s="183">
        <v>1</v>
      </c>
      <c r="NA184" s="183">
        <v>1</v>
      </c>
      <c r="NB184" s="183">
        <v>1</v>
      </c>
      <c r="NC184" s="192" t="str">
        <f ca="1">IF(ISBLANK(MO184),"",ROUND(AVERAGE(OFFSET(MT184:NB184,0,0,1,ion21Coop!$F$42)),1))</f>
        <v/>
      </c>
      <c r="ND184" s="269" t="str">
        <f t="shared" si="385"/>
        <v/>
      </c>
      <c r="NF184" s="119">
        <f t="shared" si="314"/>
        <v>16</v>
      </c>
      <c r="NG184" s="123" t="str">
        <f t="shared" si="335"/>
        <v/>
      </c>
      <c r="NH184" s="123">
        <v>179</v>
      </c>
      <c r="NI184" s="423"/>
      <c r="NJ184" s="423"/>
      <c r="NK184" s="423"/>
      <c r="NL184" s="423"/>
      <c r="NM184" s="421"/>
      <c r="NN184" s="422"/>
      <c r="NO184" s="269" t="str">
        <f t="shared" si="386"/>
        <v/>
      </c>
      <c r="NP184" s="180">
        <v>1</v>
      </c>
      <c r="NQ184" s="269" t="str">
        <f t="shared" si="387"/>
        <v/>
      </c>
      <c r="NR184" s="180">
        <v>1</v>
      </c>
      <c r="NS184" s="181">
        <v>1</v>
      </c>
      <c r="NT184" s="181">
        <v>1</v>
      </c>
      <c r="NU184" s="183">
        <v>1</v>
      </c>
      <c r="NV184" s="183">
        <v>1</v>
      </c>
      <c r="NW184" s="183">
        <v>1</v>
      </c>
      <c r="NX184" s="183">
        <v>1</v>
      </c>
      <c r="NY184" s="183">
        <v>1</v>
      </c>
      <c r="NZ184" s="183">
        <v>1</v>
      </c>
      <c r="OA184" s="192" t="str">
        <f ca="1">IF(ISBLANK(NM184),"",ROUND(AVERAGE(OFFSET(NR184:NZ184,0,0,1,ion21Coop!$F$42)),1))</f>
        <v/>
      </c>
      <c r="OB184" s="269" t="str">
        <f t="shared" si="388"/>
        <v/>
      </c>
      <c r="OD184" s="119">
        <f t="shared" si="315"/>
        <v>17</v>
      </c>
      <c r="OE184" s="123" t="str">
        <f t="shared" si="336"/>
        <v/>
      </c>
      <c r="OF184" s="123">
        <v>179</v>
      </c>
      <c r="OG184" s="423"/>
      <c r="OH184" s="423"/>
      <c r="OI184" s="423"/>
      <c r="OJ184" s="423"/>
      <c r="OK184" s="421"/>
      <c r="OL184" s="422"/>
      <c r="OM184" s="269" t="str">
        <f t="shared" si="389"/>
        <v/>
      </c>
      <c r="ON184" s="180">
        <v>1</v>
      </c>
      <c r="OO184" s="269" t="str">
        <f t="shared" si="390"/>
        <v/>
      </c>
      <c r="OP184" s="180">
        <v>1</v>
      </c>
      <c r="OQ184" s="181">
        <v>1</v>
      </c>
      <c r="OR184" s="181">
        <v>1</v>
      </c>
      <c r="OS184" s="183">
        <v>1</v>
      </c>
      <c r="OT184" s="183">
        <v>1</v>
      </c>
      <c r="OU184" s="183">
        <v>1</v>
      </c>
      <c r="OV184" s="183">
        <v>1</v>
      </c>
      <c r="OW184" s="183">
        <v>1</v>
      </c>
      <c r="OX184" s="183">
        <v>1</v>
      </c>
      <c r="OY184" s="192" t="str">
        <f ca="1">IF(ISBLANK(OK184),"",ROUND(AVERAGE(OFFSET(OP184:OX184,0,0,1,ion21Coop!$F$42)),1))</f>
        <v/>
      </c>
      <c r="OZ184" s="269" t="str">
        <f t="shared" si="391"/>
        <v/>
      </c>
      <c r="PB184" s="119">
        <f t="shared" si="316"/>
        <v>18</v>
      </c>
      <c r="PC184" s="123" t="str">
        <f t="shared" si="337"/>
        <v/>
      </c>
      <c r="PD184" s="123">
        <v>179</v>
      </c>
      <c r="PE184" s="423"/>
      <c r="PF184" s="423"/>
      <c r="PG184" s="423"/>
      <c r="PH184" s="423"/>
      <c r="PI184" s="421"/>
      <c r="PJ184" s="422"/>
      <c r="PK184" s="269" t="str">
        <f t="shared" si="392"/>
        <v/>
      </c>
      <c r="PL184" s="180">
        <v>1</v>
      </c>
      <c r="PM184" s="269" t="str">
        <f t="shared" si="393"/>
        <v/>
      </c>
      <c r="PN184" s="180">
        <v>1</v>
      </c>
      <c r="PO184" s="181">
        <v>1</v>
      </c>
      <c r="PP184" s="181">
        <v>1</v>
      </c>
      <c r="PQ184" s="183">
        <v>1</v>
      </c>
      <c r="PR184" s="183">
        <v>1</v>
      </c>
      <c r="PS184" s="183">
        <v>1</v>
      </c>
      <c r="PT184" s="183">
        <v>1</v>
      </c>
      <c r="PU184" s="183">
        <v>1</v>
      </c>
      <c r="PV184" s="183">
        <v>1</v>
      </c>
      <c r="PW184" s="192" t="str">
        <f ca="1">IF(ISBLANK(PI184),"",ROUND(AVERAGE(OFFSET(PN184:PV184,0,0,1,ion21Coop!$F$42)),1))</f>
        <v/>
      </c>
      <c r="PX184" s="269" t="str">
        <f t="shared" si="394"/>
        <v/>
      </c>
      <c r="PZ184" s="119">
        <f t="shared" si="317"/>
        <v>19</v>
      </c>
      <c r="QA184" s="123" t="str">
        <f t="shared" si="338"/>
        <v/>
      </c>
      <c r="QB184" s="123">
        <v>179</v>
      </c>
      <c r="QC184" s="423"/>
      <c r="QD184" s="423"/>
      <c r="QE184" s="423"/>
      <c r="QF184" s="423"/>
      <c r="QG184" s="421"/>
      <c r="QH184" s="422"/>
      <c r="QI184" s="269" t="str">
        <f t="shared" si="395"/>
        <v/>
      </c>
      <c r="QJ184" s="180">
        <v>1</v>
      </c>
      <c r="QK184" s="269" t="str">
        <f t="shared" si="396"/>
        <v/>
      </c>
      <c r="QL184" s="180">
        <v>1</v>
      </c>
      <c r="QM184" s="181">
        <v>1</v>
      </c>
      <c r="QN184" s="181">
        <v>1</v>
      </c>
      <c r="QO184" s="183">
        <v>1</v>
      </c>
      <c r="QP184" s="183">
        <v>1</v>
      </c>
      <c r="QQ184" s="183">
        <v>1</v>
      </c>
      <c r="QR184" s="183">
        <v>1</v>
      </c>
      <c r="QS184" s="183">
        <v>1</v>
      </c>
      <c r="QT184" s="183">
        <v>1</v>
      </c>
      <c r="QU184" s="192" t="str">
        <f ca="1">IF(ISBLANK(QG184),"",ROUND(AVERAGE(OFFSET(QL184:QT184,0,0,1,ion21Coop!$F$42)),1))</f>
        <v/>
      </c>
      <c r="QV184" s="269" t="str">
        <f t="shared" si="397"/>
        <v/>
      </c>
      <c r="QX184" s="119">
        <f t="shared" si="318"/>
        <v>20</v>
      </c>
      <c r="QY184" s="123" t="str">
        <f t="shared" si="339"/>
        <v/>
      </c>
      <c r="QZ184" s="123">
        <v>179</v>
      </c>
      <c r="RA184" s="423"/>
      <c r="RB184" s="423"/>
      <c r="RC184" s="423"/>
      <c r="RD184" s="423"/>
      <c r="RE184" s="421"/>
      <c r="RF184" s="422"/>
      <c r="RG184" s="269" t="str">
        <f t="shared" si="398"/>
        <v/>
      </c>
      <c r="RH184" s="180">
        <v>1</v>
      </c>
      <c r="RI184" s="269" t="str">
        <f t="shared" si="399"/>
        <v/>
      </c>
      <c r="RJ184" s="180">
        <v>1</v>
      </c>
      <c r="RK184" s="181">
        <v>1</v>
      </c>
      <c r="RL184" s="181">
        <v>1</v>
      </c>
      <c r="RM184" s="183">
        <v>1</v>
      </c>
      <c r="RN184" s="183">
        <v>1</v>
      </c>
      <c r="RO184" s="183">
        <v>1</v>
      </c>
      <c r="RP184" s="183">
        <v>1</v>
      </c>
      <c r="RQ184" s="183">
        <v>1</v>
      </c>
      <c r="RR184" s="183">
        <v>1</v>
      </c>
      <c r="RS184" s="192" t="str">
        <f ca="1">IF(ISBLANK(RE184),"",ROUND(AVERAGE(OFFSET(RJ184:RR184,0,0,1,ion21Coop!$F$42)),1))</f>
        <v/>
      </c>
      <c r="RT184" s="269" t="str">
        <f t="shared" si="400"/>
        <v/>
      </c>
      <c r="RV184" s="119">
        <f t="shared" si="319"/>
        <v>21</v>
      </c>
      <c r="RW184" s="123" t="str">
        <f t="shared" si="340"/>
        <v/>
      </c>
      <c r="RX184" s="123">
        <v>179</v>
      </c>
      <c r="RY184" s="423"/>
      <c r="RZ184" s="423"/>
      <c r="SA184" s="423"/>
      <c r="SB184" s="423"/>
      <c r="SC184" s="421"/>
      <c r="SD184" s="422"/>
      <c r="SE184" s="269" t="str">
        <f t="shared" si="401"/>
        <v/>
      </c>
      <c r="SF184" s="180">
        <v>1</v>
      </c>
      <c r="SG184" s="269" t="str">
        <f t="shared" si="402"/>
        <v/>
      </c>
      <c r="SH184" s="180">
        <v>1</v>
      </c>
      <c r="SI184" s="181">
        <v>1</v>
      </c>
      <c r="SJ184" s="181">
        <v>1</v>
      </c>
      <c r="SK184" s="183">
        <v>1</v>
      </c>
      <c r="SL184" s="183">
        <v>1</v>
      </c>
      <c r="SM184" s="183">
        <v>1</v>
      </c>
      <c r="SN184" s="183">
        <v>1</v>
      </c>
      <c r="SO184" s="183">
        <v>1</v>
      </c>
      <c r="SP184" s="183">
        <v>1</v>
      </c>
      <c r="SQ184" s="192" t="str">
        <f ca="1">IF(ISBLANK(SC184),"",ROUND(AVERAGE(OFFSET(SH184:SP184,0,0,1,ion21Coop!$F$42)),1))</f>
        <v/>
      </c>
      <c r="SR184" s="269" t="str">
        <f t="shared" si="403"/>
        <v/>
      </c>
      <c r="ST184" s="565"/>
      <c r="SU184" s="565"/>
      <c r="SV184" s="566"/>
      <c r="SW184" s="567"/>
      <c r="SX184" s="565"/>
      <c r="SY184" s="566"/>
      <c r="SZ184" s="568"/>
      <c r="TA184" s="567"/>
      <c r="TB184" s="553"/>
    </row>
    <row r="185" spans="10:522" x14ac:dyDescent="0.3">
      <c r="J185" s="119">
        <f t="shared" si="299"/>
        <v>1</v>
      </c>
      <c r="K185" s="123" t="str">
        <f t="shared" si="320"/>
        <v>YaJo</v>
      </c>
      <c r="L185" s="123">
        <v>180</v>
      </c>
      <c r="M185" s="351"/>
      <c r="N185" s="351"/>
      <c r="O185" s="351"/>
      <c r="P185" s="351"/>
      <c r="Q185" s="369"/>
      <c r="R185" s="370"/>
      <c r="S185" s="269" t="str">
        <f t="shared" si="341"/>
        <v/>
      </c>
      <c r="T185" s="180">
        <v>1</v>
      </c>
      <c r="U185" s="269" t="str">
        <f t="shared" si="342"/>
        <v/>
      </c>
      <c r="V185" s="180">
        <v>1</v>
      </c>
      <c r="W185" s="181">
        <v>1</v>
      </c>
      <c r="X185" s="181">
        <v>1</v>
      </c>
      <c r="Y185" s="183">
        <v>1</v>
      </c>
      <c r="Z185" s="183">
        <v>1</v>
      </c>
      <c r="AA185" s="183">
        <v>1</v>
      </c>
      <c r="AB185" s="183">
        <v>1</v>
      </c>
      <c r="AC185" s="183">
        <v>1</v>
      </c>
      <c r="AD185" s="183">
        <v>1</v>
      </c>
      <c r="AE185" s="192" t="str">
        <f ca="1">IF(ISBLANK(Q185),"",ROUND(AVERAGE(OFFSET(V185:AD185,0,0,1,ion21Coop!$F$42)),1))</f>
        <v/>
      </c>
      <c r="AF185" s="269" t="str">
        <f t="shared" si="343"/>
        <v/>
      </c>
      <c r="AH185" s="119">
        <f t="shared" si="300"/>
        <v>2</v>
      </c>
      <c r="AI185" s="123" t="str">
        <f t="shared" si="321"/>
        <v>GeLo</v>
      </c>
      <c r="AJ185" s="123">
        <v>180</v>
      </c>
      <c r="AK185" s="351"/>
      <c r="AL185" s="351"/>
      <c r="AM185" s="351"/>
      <c r="AN185" s="351"/>
      <c r="AO185" s="369"/>
      <c r="AP185" s="370"/>
      <c r="AQ185" s="269" t="str">
        <f t="shared" si="344"/>
        <v/>
      </c>
      <c r="AR185" s="180">
        <v>1</v>
      </c>
      <c r="AS185" s="269" t="str">
        <f t="shared" si="345"/>
        <v/>
      </c>
      <c r="AT185" s="180">
        <v>1</v>
      </c>
      <c r="AU185" s="181">
        <v>1</v>
      </c>
      <c r="AV185" s="181">
        <v>1</v>
      </c>
      <c r="AW185" s="183">
        <v>1</v>
      </c>
      <c r="AX185" s="183">
        <v>1</v>
      </c>
      <c r="AY185" s="183">
        <v>1</v>
      </c>
      <c r="AZ185" s="183">
        <v>1</v>
      </c>
      <c r="BA185" s="183">
        <v>1</v>
      </c>
      <c r="BB185" s="183">
        <v>1</v>
      </c>
      <c r="BC185" s="192" t="str">
        <f ca="1">IF(ISBLANK(AO185),"",ROUND(AVERAGE(OFFSET(AT185:BB185,0,0,1,ion21Coop!$F$42)),1))</f>
        <v/>
      </c>
      <c r="BD185" s="269" t="str">
        <f t="shared" si="346"/>
        <v/>
      </c>
      <c r="BF185" s="119">
        <f t="shared" si="301"/>
        <v>3</v>
      </c>
      <c r="BG185" s="123" t="str">
        <f t="shared" si="322"/>
        <v>MiDo</v>
      </c>
      <c r="BH185" s="123">
        <v>180</v>
      </c>
      <c r="BI185" s="351"/>
      <c r="BJ185" s="351"/>
      <c r="BK185" s="351"/>
      <c r="BL185" s="351"/>
      <c r="BM185" s="369"/>
      <c r="BN185" s="370"/>
      <c r="BO185" s="269" t="str">
        <f t="shared" si="347"/>
        <v/>
      </c>
      <c r="BP185" s="180">
        <v>1</v>
      </c>
      <c r="BQ185" s="269" t="str">
        <f t="shared" si="348"/>
        <v/>
      </c>
      <c r="BR185" s="180">
        <v>1</v>
      </c>
      <c r="BS185" s="181">
        <v>1</v>
      </c>
      <c r="BT185" s="181">
        <v>1</v>
      </c>
      <c r="BU185" s="183">
        <v>1</v>
      </c>
      <c r="BV185" s="183">
        <v>1</v>
      </c>
      <c r="BW185" s="183">
        <v>1</v>
      </c>
      <c r="BX185" s="183">
        <v>1</v>
      </c>
      <c r="BY185" s="183">
        <v>1</v>
      </c>
      <c r="BZ185" s="183">
        <v>1</v>
      </c>
      <c r="CA185" s="192" t="str">
        <f ca="1">IF(ISBLANK(BM185),"",ROUND(AVERAGE(OFFSET(BR185:BZ185,0,0,1,ion21Coop!$F$42)),1))</f>
        <v/>
      </c>
      <c r="CB185" s="269" t="str">
        <f t="shared" si="349"/>
        <v/>
      </c>
      <c r="CD185" s="119">
        <f t="shared" si="302"/>
        <v>4</v>
      </c>
      <c r="CE185" s="123" t="str">
        <f t="shared" si="323"/>
        <v>EmNi</v>
      </c>
      <c r="CF185" s="123">
        <v>180</v>
      </c>
      <c r="CG185" s="351"/>
      <c r="CH185" s="351"/>
      <c r="CI185" s="351"/>
      <c r="CJ185" s="351"/>
      <c r="CK185" s="369"/>
      <c r="CL185" s="370"/>
      <c r="CM185" s="269" t="str">
        <f t="shared" si="350"/>
        <v/>
      </c>
      <c r="CN185" s="180">
        <v>1</v>
      </c>
      <c r="CO185" s="269" t="str">
        <f t="shared" si="351"/>
        <v/>
      </c>
      <c r="CP185" s="180">
        <v>1</v>
      </c>
      <c r="CQ185" s="181">
        <v>1</v>
      </c>
      <c r="CR185" s="181">
        <v>1</v>
      </c>
      <c r="CS185" s="183">
        <v>1</v>
      </c>
      <c r="CT185" s="183">
        <v>1</v>
      </c>
      <c r="CU185" s="183">
        <v>1</v>
      </c>
      <c r="CV185" s="183">
        <v>1</v>
      </c>
      <c r="CW185" s="183">
        <v>1</v>
      </c>
      <c r="CX185" s="183">
        <v>1</v>
      </c>
      <c r="CY185" s="192" t="str">
        <f ca="1">IF(ISBLANK(CK185),"",ROUND(AVERAGE(OFFSET(CP185:CX185,0,0,1,ion21Coop!$F$42)),1))</f>
        <v/>
      </c>
      <c r="CZ185" s="269" t="str">
        <f t="shared" si="352"/>
        <v/>
      </c>
      <c r="DB185" s="119">
        <f t="shared" si="303"/>
        <v>5</v>
      </c>
      <c r="DC185" s="123" t="str">
        <f t="shared" si="324"/>
        <v>HeJe</v>
      </c>
      <c r="DD185" s="123">
        <v>180</v>
      </c>
      <c r="DE185" s="423"/>
      <c r="DF185" s="423"/>
      <c r="DG185" s="423"/>
      <c r="DH185" s="423"/>
      <c r="DI185" s="421"/>
      <c r="DJ185" s="422"/>
      <c r="DK185" s="269" t="str">
        <f t="shared" si="353"/>
        <v/>
      </c>
      <c r="DL185" s="180">
        <v>1</v>
      </c>
      <c r="DM185" s="269" t="str">
        <f t="shared" si="354"/>
        <v/>
      </c>
      <c r="DN185" s="180">
        <v>1</v>
      </c>
      <c r="DO185" s="181">
        <v>1</v>
      </c>
      <c r="DP185" s="181">
        <v>1</v>
      </c>
      <c r="DQ185" s="183">
        <v>1</v>
      </c>
      <c r="DR185" s="183">
        <v>1</v>
      </c>
      <c r="DS185" s="183">
        <v>1</v>
      </c>
      <c r="DT185" s="183">
        <v>1</v>
      </c>
      <c r="DU185" s="183">
        <v>1</v>
      </c>
      <c r="DV185" s="183">
        <v>1</v>
      </c>
      <c r="DW185" s="192" t="str">
        <f ca="1">IF(ISBLANK(DI185),"",ROUND(AVERAGE(OFFSET(DN185:DV185,0,0,1,ion21Coop!$F$42)),1))</f>
        <v/>
      </c>
      <c r="DX185" s="269" t="str">
        <f t="shared" si="355"/>
        <v/>
      </c>
      <c r="DZ185" s="119">
        <f t="shared" si="304"/>
        <v>6</v>
      </c>
      <c r="EA185" s="123" t="str">
        <f t="shared" si="325"/>
        <v/>
      </c>
      <c r="EB185" s="123">
        <v>180</v>
      </c>
      <c r="EC185" s="423"/>
      <c r="ED185" s="423"/>
      <c r="EE185" s="423"/>
      <c r="EF185" s="423"/>
      <c r="EG185" s="421"/>
      <c r="EH185" s="422"/>
      <c r="EI185" s="269" t="str">
        <f t="shared" si="356"/>
        <v/>
      </c>
      <c r="EJ185" s="180">
        <v>1</v>
      </c>
      <c r="EK185" s="269" t="str">
        <f t="shared" si="357"/>
        <v/>
      </c>
      <c r="EL185" s="180">
        <v>1</v>
      </c>
      <c r="EM185" s="181">
        <v>1</v>
      </c>
      <c r="EN185" s="181">
        <v>1</v>
      </c>
      <c r="EO185" s="183">
        <v>1</v>
      </c>
      <c r="EP185" s="183">
        <v>1</v>
      </c>
      <c r="EQ185" s="183">
        <v>1</v>
      </c>
      <c r="ER185" s="183">
        <v>1</v>
      </c>
      <c r="ES185" s="183">
        <v>1</v>
      </c>
      <c r="ET185" s="183">
        <v>1</v>
      </c>
      <c r="EU185" s="192" t="str">
        <f ca="1">IF(ISBLANK(EG185),"",ROUND(AVERAGE(OFFSET(EL185:ET185,0,0,1,ion21Coop!$F$42)),1))</f>
        <v/>
      </c>
      <c r="EV185" s="269" t="str">
        <f t="shared" si="358"/>
        <v/>
      </c>
      <c r="EX185" s="119">
        <f t="shared" si="305"/>
        <v>7</v>
      </c>
      <c r="EY185" s="123" t="str">
        <f t="shared" si="326"/>
        <v/>
      </c>
      <c r="EZ185" s="123">
        <v>180</v>
      </c>
      <c r="FA185" s="423"/>
      <c r="FB185" s="423"/>
      <c r="FC185" s="423"/>
      <c r="FD185" s="423"/>
      <c r="FE185" s="421"/>
      <c r="FF185" s="422"/>
      <c r="FG185" s="269" t="str">
        <f t="shared" si="359"/>
        <v/>
      </c>
      <c r="FH185" s="180">
        <v>1</v>
      </c>
      <c r="FI185" s="269" t="str">
        <f t="shared" si="360"/>
        <v/>
      </c>
      <c r="FJ185" s="180">
        <v>1</v>
      </c>
      <c r="FK185" s="181">
        <v>1</v>
      </c>
      <c r="FL185" s="181">
        <v>1</v>
      </c>
      <c r="FM185" s="183">
        <v>1</v>
      </c>
      <c r="FN185" s="183">
        <v>1</v>
      </c>
      <c r="FO185" s="183">
        <v>1</v>
      </c>
      <c r="FP185" s="183">
        <v>1</v>
      </c>
      <c r="FQ185" s="183">
        <v>1</v>
      </c>
      <c r="FR185" s="183">
        <v>1</v>
      </c>
      <c r="FS185" s="192" t="str">
        <f ca="1">IF(ISBLANK(FE185),"",ROUND(AVERAGE(OFFSET(FJ185:FR185,0,0,1,ion21Coop!$F$42)),1))</f>
        <v/>
      </c>
      <c r="FT185" s="269" t="str">
        <f t="shared" si="361"/>
        <v/>
      </c>
      <c r="FV185" s="119">
        <f t="shared" si="306"/>
        <v>8</v>
      </c>
      <c r="FW185" s="123" t="str">
        <f t="shared" si="327"/>
        <v/>
      </c>
      <c r="FX185" s="123">
        <v>180</v>
      </c>
      <c r="FY185" s="423"/>
      <c r="FZ185" s="423"/>
      <c r="GA185" s="423"/>
      <c r="GB185" s="423"/>
      <c r="GC185" s="421"/>
      <c r="GD185" s="422"/>
      <c r="GE185" s="269" t="str">
        <f t="shared" si="362"/>
        <v/>
      </c>
      <c r="GF185" s="180">
        <v>1</v>
      </c>
      <c r="GG185" s="269" t="str">
        <f t="shared" si="363"/>
        <v/>
      </c>
      <c r="GH185" s="180">
        <v>1</v>
      </c>
      <c r="GI185" s="181">
        <v>1</v>
      </c>
      <c r="GJ185" s="181">
        <v>1</v>
      </c>
      <c r="GK185" s="183">
        <v>1</v>
      </c>
      <c r="GL185" s="183">
        <v>1</v>
      </c>
      <c r="GM185" s="183">
        <v>1</v>
      </c>
      <c r="GN185" s="183">
        <v>1</v>
      </c>
      <c r="GO185" s="183">
        <v>1</v>
      </c>
      <c r="GP185" s="183">
        <v>1</v>
      </c>
      <c r="GQ185" s="192" t="str">
        <f ca="1">IF(ISBLANK(GC185),"",ROUND(AVERAGE(OFFSET(GH185:GP185,0,0,1,ion21Coop!$F$42)),1))</f>
        <v/>
      </c>
      <c r="GR185" s="269" t="str">
        <f t="shared" si="364"/>
        <v/>
      </c>
      <c r="GT185" s="119">
        <f t="shared" si="307"/>
        <v>9</v>
      </c>
      <c r="GU185" s="123" t="str">
        <f t="shared" si="328"/>
        <v/>
      </c>
      <c r="GV185" s="123">
        <v>180</v>
      </c>
      <c r="GW185" s="423"/>
      <c r="GX185" s="423"/>
      <c r="GY185" s="423"/>
      <c r="GZ185" s="423"/>
      <c r="HA185" s="421"/>
      <c r="HB185" s="422"/>
      <c r="HC185" s="269" t="str">
        <f t="shared" si="365"/>
        <v/>
      </c>
      <c r="HD185" s="180">
        <v>1</v>
      </c>
      <c r="HE185" s="269" t="str">
        <f t="shared" si="366"/>
        <v/>
      </c>
      <c r="HF185" s="180">
        <v>1</v>
      </c>
      <c r="HG185" s="181">
        <v>1</v>
      </c>
      <c r="HH185" s="181">
        <v>1</v>
      </c>
      <c r="HI185" s="183">
        <v>1</v>
      </c>
      <c r="HJ185" s="183">
        <v>1</v>
      </c>
      <c r="HK185" s="183">
        <v>1</v>
      </c>
      <c r="HL185" s="183">
        <v>1</v>
      </c>
      <c r="HM185" s="183">
        <v>1</v>
      </c>
      <c r="HN185" s="183">
        <v>1</v>
      </c>
      <c r="HO185" s="192" t="str">
        <f ca="1">IF(ISBLANK(HA185),"",ROUND(AVERAGE(OFFSET(HF185:HN185,0,0,1,ion21Coop!$F$42)),1))</f>
        <v/>
      </c>
      <c r="HP185" s="269" t="str">
        <f t="shared" si="367"/>
        <v/>
      </c>
      <c r="HR185" s="119">
        <f t="shared" si="308"/>
        <v>10</v>
      </c>
      <c r="HS185" s="123" t="str">
        <f t="shared" si="329"/>
        <v/>
      </c>
      <c r="HT185" s="123">
        <v>180</v>
      </c>
      <c r="HU185" s="423"/>
      <c r="HV185" s="423"/>
      <c r="HW185" s="423"/>
      <c r="HX185" s="423"/>
      <c r="HY185" s="421"/>
      <c r="HZ185" s="422"/>
      <c r="IA185" s="269" t="str">
        <f t="shared" si="368"/>
        <v/>
      </c>
      <c r="IB185" s="180">
        <v>1</v>
      </c>
      <c r="IC185" s="269" t="str">
        <f t="shared" si="369"/>
        <v/>
      </c>
      <c r="ID185" s="180">
        <v>1</v>
      </c>
      <c r="IE185" s="181">
        <v>1</v>
      </c>
      <c r="IF185" s="181">
        <v>1</v>
      </c>
      <c r="IG185" s="183">
        <v>1</v>
      </c>
      <c r="IH185" s="183">
        <v>1</v>
      </c>
      <c r="II185" s="183">
        <v>1</v>
      </c>
      <c r="IJ185" s="183">
        <v>1</v>
      </c>
      <c r="IK185" s="183">
        <v>1</v>
      </c>
      <c r="IL185" s="183">
        <v>1</v>
      </c>
      <c r="IM185" s="192" t="str">
        <f ca="1">IF(ISBLANK(HY185),"",ROUND(AVERAGE(OFFSET(ID185:IL185,0,0,1,ion21Coop!$F$42)),1))</f>
        <v/>
      </c>
      <c r="IN185" s="269" t="str">
        <f t="shared" si="370"/>
        <v/>
      </c>
      <c r="IP185" s="119">
        <f t="shared" si="309"/>
        <v>11</v>
      </c>
      <c r="IQ185" s="123" t="str">
        <f t="shared" si="330"/>
        <v/>
      </c>
      <c r="IR185" s="123">
        <v>180</v>
      </c>
      <c r="IS185" s="423"/>
      <c r="IT185" s="423"/>
      <c r="IU185" s="423"/>
      <c r="IV185" s="423"/>
      <c r="IW185" s="421"/>
      <c r="IX185" s="422"/>
      <c r="IY185" s="269" t="str">
        <f t="shared" si="371"/>
        <v/>
      </c>
      <c r="IZ185" s="180">
        <v>1</v>
      </c>
      <c r="JA185" s="269" t="str">
        <f t="shared" si="372"/>
        <v/>
      </c>
      <c r="JB185" s="180">
        <v>1</v>
      </c>
      <c r="JC185" s="181">
        <v>1</v>
      </c>
      <c r="JD185" s="181">
        <v>1</v>
      </c>
      <c r="JE185" s="183">
        <v>1</v>
      </c>
      <c r="JF185" s="183">
        <v>1</v>
      </c>
      <c r="JG185" s="183">
        <v>1</v>
      </c>
      <c r="JH185" s="183">
        <v>1</v>
      </c>
      <c r="JI185" s="183">
        <v>1</v>
      </c>
      <c r="JJ185" s="183">
        <v>1</v>
      </c>
      <c r="JK185" s="192" t="str">
        <f ca="1">IF(ISBLANK(IW185),"",ROUND(AVERAGE(OFFSET(JB185:JJ185,0,0,1,ion21Coop!$F$42)),1))</f>
        <v/>
      </c>
      <c r="JL185" s="269" t="str">
        <f t="shared" si="373"/>
        <v/>
      </c>
      <c r="JN185" s="119">
        <f t="shared" si="310"/>
        <v>12</v>
      </c>
      <c r="JO185" s="123" t="str">
        <f t="shared" si="331"/>
        <v/>
      </c>
      <c r="JP185" s="123">
        <v>180</v>
      </c>
      <c r="JQ185" s="423"/>
      <c r="JR185" s="423"/>
      <c r="JS185" s="423"/>
      <c r="JT185" s="423"/>
      <c r="JU185" s="421"/>
      <c r="JV185" s="422"/>
      <c r="JW185" s="269" t="str">
        <f t="shared" si="374"/>
        <v/>
      </c>
      <c r="JX185" s="180">
        <v>1</v>
      </c>
      <c r="JY185" s="269" t="str">
        <f t="shared" si="375"/>
        <v/>
      </c>
      <c r="JZ185" s="180">
        <v>1</v>
      </c>
      <c r="KA185" s="181">
        <v>1</v>
      </c>
      <c r="KB185" s="181">
        <v>1</v>
      </c>
      <c r="KC185" s="183">
        <v>1</v>
      </c>
      <c r="KD185" s="183">
        <v>1</v>
      </c>
      <c r="KE185" s="183">
        <v>1</v>
      </c>
      <c r="KF185" s="183">
        <v>1</v>
      </c>
      <c r="KG185" s="183">
        <v>1</v>
      </c>
      <c r="KH185" s="183">
        <v>1</v>
      </c>
      <c r="KI185" s="192" t="str">
        <f ca="1">IF(ISBLANK(JU185),"",ROUND(AVERAGE(OFFSET(JZ185:KH185,0,0,1,ion21Coop!$F$42)),1))</f>
        <v/>
      </c>
      <c r="KJ185" s="269" t="str">
        <f t="shared" si="376"/>
        <v/>
      </c>
      <c r="KL185" s="119">
        <f t="shared" si="311"/>
        <v>13</v>
      </c>
      <c r="KM185" s="123" t="str">
        <f t="shared" si="332"/>
        <v/>
      </c>
      <c r="KN185" s="123">
        <v>180</v>
      </c>
      <c r="KO185" s="423"/>
      <c r="KP185" s="423"/>
      <c r="KQ185" s="423"/>
      <c r="KR185" s="423"/>
      <c r="KS185" s="421"/>
      <c r="KT185" s="422"/>
      <c r="KU185" s="269" t="str">
        <f t="shared" si="377"/>
        <v/>
      </c>
      <c r="KV185" s="180">
        <v>1</v>
      </c>
      <c r="KW185" s="269" t="str">
        <f t="shared" si="378"/>
        <v/>
      </c>
      <c r="KX185" s="180">
        <v>1</v>
      </c>
      <c r="KY185" s="181">
        <v>1</v>
      </c>
      <c r="KZ185" s="181">
        <v>1</v>
      </c>
      <c r="LA185" s="183">
        <v>1</v>
      </c>
      <c r="LB185" s="183">
        <v>1</v>
      </c>
      <c r="LC185" s="183">
        <v>1</v>
      </c>
      <c r="LD185" s="183">
        <v>1</v>
      </c>
      <c r="LE185" s="183">
        <v>1</v>
      </c>
      <c r="LF185" s="183">
        <v>1</v>
      </c>
      <c r="LG185" s="192" t="str">
        <f ca="1">IF(ISBLANK(KS185),"",ROUND(AVERAGE(OFFSET(KX185:LF185,0,0,1,ion21Coop!$F$42)),1))</f>
        <v/>
      </c>
      <c r="LH185" s="269" t="str">
        <f t="shared" si="379"/>
        <v/>
      </c>
      <c r="LJ185" s="119">
        <f t="shared" si="312"/>
        <v>14</v>
      </c>
      <c r="LK185" s="123" t="str">
        <f t="shared" si="333"/>
        <v/>
      </c>
      <c r="LL185" s="123">
        <v>180</v>
      </c>
      <c r="LM185" s="423"/>
      <c r="LN185" s="423"/>
      <c r="LO185" s="423"/>
      <c r="LP185" s="423"/>
      <c r="LQ185" s="421"/>
      <c r="LR185" s="422"/>
      <c r="LS185" s="269" t="str">
        <f t="shared" si="380"/>
        <v/>
      </c>
      <c r="LT185" s="180">
        <v>1</v>
      </c>
      <c r="LU185" s="269" t="str">
        <f t="shared" si="381"/>
        <v/>
      </c>
      <c r="LV185" s="180">
        <v>1</v>
      </c>
      <c r="LW185" s="181">
        <v>1</v>
      </c>
      <c r="LX185" s="181">
        <v>1</v>
      </c>
      <c r="LY185" s="183">
        <v>1</v>
      </c>
      <c r="LZ185" s="183">
        <v>1</v>
      </c>
      <c r="MA185" s="183">
        <v>1</v>
      </c>
      <c r="MB185" s="183">
        <v>1</v>
      </c>
      <c r="MC185" s="183">
        <v>1</v>
      </c>
      <c r="MD185" s="183">
        <v>1</v>
      </c>
      <c r="ME185" s="192" t="str">
        <f ca="1">IF(ISBLANK(LQ185),"",ROUND(AVERAGE(OFFSET(LV185:MD185,0,0,1,ion21Coop!$F$42)),1))</f>
        <v/>
      </c>
      <c r="MF185" s="269" t="str">
        <f t="shared" si="382"/>
        <v/>
      </c>
      <c r="MH185" s="119">
        <f t="shared" si="313"/>
        <v>15</v>
      </c>
      <c r="MI185" s="123" t="str">
        <f t="shared" si="334"/>
        <v/>
      </c>
      <c r="MJ185" s="123">
        <v>180</v>
      </c>
      <c r="MK185" s="423"/>
      <c r="ML185" s="423"/>
      <c r="MM185" s="423"/>
      <c r="MN185" s="423"/>
      <c r="MO185" s="421"/>
      <c r="MP185" s="422"/>
      <c r="MQ185" s="269" t="str">
        <f t="shared" si="383"/>
        <v/>
      </c>
      <c r="MR185" s="180">
        <v>1</v>
      </c>
      <c r="MS185" s="269" t="str">
        <f t="shared" si="384"/>
        <v/>
      </c>
      <c r="MT185" s="180">
        <v>1</v>
      </c>
      <c r="MU185" s="181">
        <v>1</v>
      </c>
      <c r="MV185" s="181">
        <v>1</v>
      </c>
      <c r="MW185" s="183">
        <v>1</v>
      </c>
      <c r="MX185" s="183">
        <v>1</v>
      </c>
      <c r="MY185" s="183">
        <v>1</v>
      </c>
      <c r="MZ185" s="183">
        <v>1</v>
      </c>
      <c r="NA185" s="183">
        <v>1</v>
      </c>
      <c r="NB185" s="183">
        <v>1</v>
      </c>
      <c r="NC185" s="192" t="str">
        <f ca="1">IF(ISBLANK(MO185),"",ROUND(AVERAGE(OFFSET(MT185:NB185,0,0,1,ion21Coop!$F$42)),1))</f>
        <v/>
      </c>
      <c r="ND185" s="269" t="str">
        <f t="shared" si="385"/>
        <v/>
      </c>
      <c r="NF185" s="119">
        <f t="shared" si="314"/>
        <v>16</v>
      </c>
      <c r="NG185" s="123" t="str">
        <f t="shared" si="335"/>
        <v/>
      </c>
      <c r="NH185" s="123">
        <v>180</v>
      </c>
      <c r="NI185" s="423"/>
      <c r="NJ185" s="423"/>
      <c r="NK185" s="423"/>
      <c r="NL185" s="423"/>
      <c r="NM185" s="421"/>
      <c r="NN185" s="422"/>
      <c r="NO185" s="269" t="str">
        <f t="shared" si="386"/>
        <v/>
      </c>
      <c r="NP185" s="180">
        <v>1</v>
      </c>
      <c r="NQ185" s="269" t="str">
        <f t="shared" si="387"/>
        <v/>
      </c>
      <c r="NR185" s="180">
        <v>1</v>
      </c>
      <c r="NS185" s="181">
        <v>1</v>
      </c>
      <c r="NT185" s="181">
        <v>1</v>
      </c>
      <c r="NU185" s="183">
        <v>1</v>
      </c>
      <c r="NV185" s="183">
        <v>1</v>
      </c>
      <c r="NW185" s="183">
        <v>1</v>
      </c>
      <c r="NX185" s="183">
        <v>1</v>
      </c>
      <c r="NY185" s="183">
        <v>1</v>
      </c>
      <c r="NZ185" s="183">
        <v>1</v>
      </c>
      <c r="OA185" s="192" t="str">
        <f ca="1">IF(ISBLANK(NM185),"",ROUND(AVERAGE(OFFSET(NR185:NZ185,0,0,1,ion21Coop!$F$42)),1))</f>
        <v/>
      </c>
      <c r="OB185" s="269" t="str">
        <f t="shared" si="388"/>
        <v/>
      </c>
      <c r="OD185" s="119">
        <f t="shared" si="315"/>
        <v>17</v>
      </c>
      <c r="OE185" s="123" t="str">
        <f t="shared" si="336"/>
        <v/>
      </c>
      <c r="OF185" s="123">
        <v>180</v>
      </c>
      <c r="OG185" s="423"/>
      <c r="OH185" s="423"/>
      <c r="OI185" s="423"/>
      <c r="OJ185" s="423"/>
      <c r="OK185" s="421"/>
      <c r="OL185" s="422"/>
      <c r="OM185" s="269" t="str">
        <f t="shared" si="389"/>
        <v/>
      </c>
      <c r="ON185" s="180">
        <v>1</v>
      </c>
      <c r="OO185" s="269" t="str">
        <f t="shared" si="390"/>
        <v/>
      </c>
      <c r="OP185" s="180">
        <v>1</v>
      </c>
      <c r="OQ185" s="181">
        <v>1</v>
      </c>
      <c r="OR185" s="181">
        <v>1</v>
      </c>
      <c r="OS185" s="183">
        <v>1</v>
      </c>
      <c r="OT185" s="183">
        <v>1</v>
      </c>
      <c r="OU185" s="183">
        <v>1</v>
      </c>
      <c r="OV185" s="183">
        <v>1</v>
      </c>
      <c r="OW185" s="183">
        <v>1</v>
      </c>
      <c r="OX185" s="183">
        <v>1</v>
      </c>
      <c r="OY185" s="192" t="str">
        <f ca="1">IF(ISBLANK(OK185),"",ROUND(AVERAGE(OFFSET(OP185:OX185,0,0,1,ion21Coop!$F$42)),1))</f>
        <v/>
      </c>
      <c r="OZ185" s="269" t="str">
        <f t="shared" si="391"/>
        <v/>
      </c>
      <c r="PB185" s="119">
        <f t="shared" si="316"/>
        <v>18</v>
      </c>
      <c r="PC185" s="123" t="str">
        <f t="shared" si="337"/>
        <v/>
      </c>
      <c r="PD185" s="123">
        <v>180</v>
      </c>
      <c r="PE185" s="423"/>
      <c r="PF185" s="423"/>
      <c r="PG185" s="423"/>
      <c r="PH185" s="423"/>
      <c r="PI185" s="421"/>
      <c r="PJ185" s="422"/>
      <c r="PK185" s="269" t="str">
        <f t="shared" si="392"/>
        <v/>
      </c>
      <c r="PL185" s="180">
        <v>1</v>
      </c>
      <c r="PM185" s="269" t="str">
        <f t="shared" si="393"/>
        <v/>
      </c>
      <c r="PN185" s="180">
        <v>1</v>
      </c>
      <c r="PO185" s="181">
        <v>1</v>
      </c>
      <c r="PP185" s="181">
        <v>1</v>
      </c>
      <c r="PQ185" s="183">
        <v>1</v>
      </c>
      <c r="PR185" s="183">
        <v>1</v>
      </c>
      <c r="PS185" s="183">
        <v>1</v>
      </c>
      <c r="PT185" s="183">
        <v>1</v>
      </c>
      <c r="PU185" s="183">
        <v>1</v>
      </c>
      <c r="PV185" s="183">
        <v>1</v>
      </c>
      <c r="PW185" s="192" t="str">
        <f ca="1">IF(ISBLANK(PI185),"",ROUND(AVERAGE(OFFSET(PN185:PV185,0,0,1,ion21Coop!$F$42)),1))</f>
        <v/>
      </c>
      <c r="PX185" s="269" t="str">
        <f t="shared" si="394"/>
        <v/>
      </c>
      <c r="PZ185" s="119">
        <f t="shared" si="317"/>
        <v>19</v>
      </c>
      <c r="QA185" s="123" t="str">
        <f t="shared" si="338"/>
        <v/>
      </c>
      <c r="QB185" s="123">
        <v>180</v>
      </c>
      <c r="QC185" s="423"/>
      <c r="QD185" s="423"/>
      <c r="QE185" s="423"/>
      <c r="QF185" s="423"/>
      <c r="QG185" s="421"/>
      <c r="QH185" s="422"/>
      <c r="QI185" s="269" t="str">
        <f t="shared" si="395"/>
        <v/>
      </c>
      <c r="QJ185" s="180">
        <v>1</v>
      </c>
      <c r="QK185" s="269" t="str">
        <f t="shared" si="396"/>
        <v/>
      </c>
      <c r="QL185" s="180">
        <v>1</v>
      </c>
      <c r="QM185" s="181">
        <v>1</v>
      </c>
      <c r="QN185" s="181">
        <v>1</v>
      </c>
      <c r="QO185" s="183">
        <v>1</v>
      </c>
      <c r="QP185" s="183">
        <v>1</v>
      </c>
      <c r="QQ185" s="183">
        <v>1</v>
      </c>
      <c r="QR185" s="183">
        <v>1</v>
      </c>
      <c r="QS185" s="183">
        <v>1</v>
      </c>
      <c r="QT185" s="183">
        <v>1</v>
      </c>
      <c r="QU185" s="192" t="str">
        <f ca="1">IF(ISBLANK(QG185),"",ROUND(AVERAGE(OFFSET(QL185:QT185,0,0,1,ion21Coop!$F$42)),1))</f>
        <v/>
      </c>
      <c r="QV185" s="269" t="str">
        <f t="shared" si="397"/>
        <v/>
      </c>
      <c r="QX185" s="119">
        <f t="shared" si="318"/>
        <v>20</v>
      </c>
      <c r="QY185" s="123" t="str">
        <f t="shared" si="339"/>
        <v/>
      </c>
      <c r="QZ185" s="123">
        <v>180</v>
      </c>
      <c r="RA185" s="423"/>
      <c r="RB185" s="423"/>
      <c r="RC185" s="423"/>
      <c r="RD185" s="423"/>
      <c r="RE185" s="421"/>
      <c r="RF185" s="422"/>
      <c r="RG185" s="269" t="str">
        <f t="shared" si="398"/>
        <v/>
      </c>
      <c r="RH185" s="180">
        <v>1</v>
      </c>
      <c r="RI185" s="269" t="str">
        <f t="shared" si="399"/>
        <v/>
      </c>
      <c r="RJ185" s="180">
        <v>1</v>
      </c>
      <c r="RK185" s="181">
        <v>1</v>
      </c>
      <c r="RL185" s="181">
        <v>1</v>
      </c>
      <c r="RM185" s="183">
        <v>1</v>
      </c>
      <c r="RN185" s="183">
        <v>1</v>
      </c>
      <c r="RO185" s="183">
        <v>1</v>
      </c>
      <c r="RP185" s="183">
        <v>1</v>
      </c>
      <c r="RQ185" s="183">
        <v>1</v>
      </c>
      <c r="RR185" s="183">
        <v>1</v>
      </c>
      <c r="RS185" s="192" t="str">
        <f ca="1">IF(ISBLANK(RE185),"",ROUND(AVERAGE(OFFSET(RJ185:RR185,0,0,1,ion21Coop!$F$42)),1))</f>
        <v/>
      </c>
      <c r="RT185" s="269" t="str">
        <f t="shared" si="400"/>
        <v/>
      </c>
      <c r="RV185" s="119">
        <f t="shared" si="319"/>
        <v>21</v>
      </c>
      <c r="RW185" s="123" t="str">
        <f t="shared" si="340"/>
        <v/>
      </c>
      <c r="RX185" s="123">
        <v>180</v>
      </c>
      <c r="RY185" s="423"/>
      <c r="RZ185" s="423"/>
      <c r="SA185" s="423"/>
      <c r="SB185" s="423"/>
      <c r="SC185" s="421"/>
      <c r="SD185" s="422"/>
      <c r="SE185" s="269" t="str">
        <f t="shared" si="401"/>
        <v/>
      </c>
      <c r="SF185" s="180">
        <v>1</v>
      </c>
      <c r="SG185" s="269" t="str">
        <f t="shared" si="402"/>
        <v/>
      </c>
      <c r="SH185" s="180">
        <v>1</v>
      </c>
      <c r="SI185" s="181">
        <v>1</v>
      </c>
      <c r="SJ185" s="181">
        <v>1</v>
      </c>
      <c r="SK185" s="183">
        <v>1</v>
      </c>
      <c r="SL185" s="183">
        <v>1</v>
      </c>
      <c r="SM185" s="183">
        <v>1</v>
      </c>
      <c r="SN185" s="183">
        <v>1</v>
      </c>
      <c r="SO185" s="183">
        <v>1</v>
      </c>
      <c r="SP185" s="183">
        <v>1</v>
      </c>
      <c r="SQ185" s="192" t="str">
        <f ca="1">IF(ISBLANK(SC185),"",ROUND(AVERAGE(OFFSET(SH185:SP185,0,0,1,ion21Coop!$F$42)),1))</f>
        <v/>
      </c>
      <c r="SR185" s="269" t="str">
        <f t="shared" si="403"/>
        <v/>
      </c>
      <c r="ST185" s="565"/>
      <c r="SU185" s="565"/>
      <c r="SV185" s="566"/>
      <c r="SW185" s="567"/>
      <c r="SX185" s="565"/>
      <c r="SY185" s="566"/>
      <c r="SZ185" s="568"/>
      <c r="TA185" s="567"/>
      <c r="TB185" s="553"/>
    </row>
    <row r="186" spans="10:522" x14ac:dyDescent="0.3">
      <c r="J186" s="119">
        <f t="shared" si="299"/>
        <v>1</v>
      </c>
      <c r="K186" s="123" t="str">
        <f t="shared" si="320"/>
        <v>YaJo</v>
      </c>
      <c r="L186" s="123">
        <v>181</v>
      </c>
      <c r="M186" s="351"/>
      <c r="N186" s="351"/>
      <c r="O186" s="351"/>
      <c r="P186" s="351"/>
      <c r="Q186" s="369"/>
      <c r="R186" s="370"/>
      <c r="S186" s="269" t="str">
        <f t="shared" si="341"/>
        <v/>
      </c>
      <c r="T186" s="180">
        <v>1</v>
      </c>
      <c r="U186" s="269" t="str">
        <f t="shared" si="342"/>
        <v/>
      </c>
      <c r="V186" s="180">
        <v>1</v>
      </c>
      <c r="W186" s="181">
        <v>1</v>
      </c>
      <c r="X186" s="181">
        <v>1</v>
      </c>
      <c r="Y186" s="183">
        <v>1</v>
      </c>
      <c r="Z186" s="183">
        <v>1</v>
      </c>
      <c r="AA186" s="183">
        <v>1</v>
      </c>
      <c r="AB186" s="183">
        <v>1</v>
      </c>
      <c r="AC186" s="183">
        <v>1</v>
      </c>
      <c r="AD186" s="183">
        <v>1</v>
      </c>
      <c r="AE186" s="192" t="str">
        <f ca="1">IF(ISBLANK(Q186),"",ROUND(AVERAGE(OFFSET(V186:AD186,0,0,1,ion21Coop!$F$42)),1))</f>
        <v/>
      </c>
      <c r="AF186" s="269" t="str">
        <f t="shared" si="343"/>
        <v/>
      </c>
      <c r="AH186" s="119">
        <f t="shared" si="300"/>
        <v>2</v>
      </c>
      <c r="AI186" s="123" t="str">
        <f t="shared" si="321"/>
        <v>GeLo</v>
      </c>
      <c r="AJ186" s="123">
        <v>181</v>
      </c>
      <c r="AK186" s="351"/>
      <c r="AL186" s="351"/>
      <c r="AM186" s="351"/>
      <c r="AN186" s="351"/>
      <c r="AO186" s="369"/>
      <c r="AP186" s="370"/>
      <c r="AQ186" s="269" t="str">
        <f t="shared" si="344"/>
        <v/>
      </c>
      <c r="AR186" s="180">
        <v>1</v>
      </c>
      <c r="AS186" s="269" t="str">
        <f t="shared" si="345"/>
        <v/>
      </c>
      <c r="AT186" s="180">
        <v>1</v>
      </c>
      <c r="AU186" s="181">
        <v>1</v>
      </c>
      <c r="AV186" s="181">
        <v>1</v>
      </c>
      <c r="AW186" s="183">
        <v>1</v>
      </c>
      <c r="AX186" s="183">
        <v>1</v>
      </c>
      <c r="AY186" s="183">
        <v>1</v>
      </c>
      <c r="AZ186" s="183">
        <v>1</v>
      </c>
      <c r="BA186" s="183">
        <v>1</v>
      </c>
      <c r="BB186" s="183">
        <v>1</v>
      </c>
      <c r="BC186" s="192" t="str">
        <f ca="1">IF(ISBLANK(AO186),"",ROUND(AVERAGE(OFFSET(AT186:BB186,0,0,1,ion21Coop!$F$42)),1))</f>
        <v/>
      </c>
      <c r="BD186" s="269" t="str">
        <f t="shared" si="346"/>
        <v/>
      </c>
      <c r="BF186" s="119">
        <f t="shared" si="301"/>
        <v>3</v>
      </c>
      <c r="BG186" s="123" t="str">
        <f t="shared" si="322"/>
        <v>MiDo</v>
      </c>
      <c r="BH186" s="123">
        <v>181</v>
      </c>
      <c r="BI186" s="351"/>
      <c r="BJ186" s="351"/>
      <c r="BK186" s="351"/>
      <c r="BL186" s="351"/>
      <c r="BM186" s="369"/>
      <c r="BN186" s="370"/>
      <c r="BO186" s="269" t="str">
        <f t="shared" si="347"/>
        <v/>
      </c>
      <c r="BP186" s="180">
        <v>1</v>
      </c>
      <c r="BQ186" s="269" t="str">
        <f t="shared" si="348"/>
        <v/>
      </c>
      <c r="BR186" s="180">
        <v>1</v>
      </c>
      <c r="BS186" s="181">
        <v>1</v>
      </c>
      <c r="BT186" s="181">
        <v>1</v>
      </c>
      <c r="BU186" s="183">
        <v>1</v>
      </c>
      <c r="BV186" s="183">
        <v>1</v>
      </c>
      <c r="BW186" s="183">
        <v>1</v>
      </c>
      <c r="BX186" s="183">
        <v>1</v>
      </c>
      <c r="BY186" s="183">
        <v>1</v>
      </c>
      <c r="BZ186" s="183">
        <v>1</v>
      </c>
      <c r="CA186" s="192" t="str">
        <f ca="1">IF(ISBLANK(BM186),"",ROUND(AVERAGE(OFFSET(BR186:BZ186,0,0,1,ion21Coop!$F$42)),1))</f>
        <v/>
      </c>
      <c r="CB186" s="269" t="str">
        <f t="shared" si="349"/>
        <v/>
      </c>
      <c r="CD186" s="119">
        <f t="shared" si="302"/>
        <v>4</v>
      </c>
      <c r="CE186" s="123" t="str">
        <f t="shared" si="323"/>
        <v>EmNi</v>
      </c>
      <c r="CF186" s="123">
        <v>181</v>
      </c>
      <c r="CG186" s="351"/>
      <c r="CH186" s="351"/>
      <c r="CI186" s="351"/>
      <c r="CJ186" s="351"/>
      <c r="CK186" s="369"/>
      <c r="CL186" s="370"/>
      <c r="CM186" s="269" t="str">
        <f t="shared" si="350"/>
        <v/>
      </c>
      <c r="CN186" s="180">
        <v>1</v>
      </c>
      <c r="CO186" s="269" t="str">
        <f t="shared" si="351"/>
        <v/>
      </c>
      <c r="CP186" s="180">
        <v>1</v>
      </c>
      <c r="CQ186" s="181">
        <v>1</v>
      </c>
      <c r="CR186" s="181">
        <v>1</v>
      </c>
      <c r="CS186" s="183">
        <v>1</v>
      </c>
      <c r="CT186" s="183">
        <v>1</v>
      </c>
      <c r="CU186" s="183">
        <v>1</v>
      </c>
      <c r="CV186" s="183">
        <v>1</v>
      </c>
      <c r="CW186" s="183">
        <v>1</v>
      </c>
      <c r="CX186" s="183">
        <v>1</v>
      </c>
      <c r="CY186" s="192" t="str">
        <f ca="1">IF(ISBLANK(CK186),"",ROUND(AVERAGE(OFFSET(CP186:CX186,0,0,1,ion21Coop!$F$42)),1))</f>
        <v/>
      </c>
      <c r="CZ186" s="269" t="str">
        <f t="shared" si="352"/>
        <v/>
      </c>
      <c r="DB186" s="119">
        <f t="shared" si="303"/>
        <v>5</v>
      </c>
      <c r="DC186" s="123" t="str">
        <f t="shared" si="324"/>
        <v>HeJe</v>
      </c>
      <c r="DD186" s="123">
        <v>181</v>
      </c>
      <c r="DE186" s="423"/>
      <c r="DF186" s="423"/>
      <c r="DG186" s="423"/>
      <c r="DH186" s="423"/>
      <c r="DI186" s="421"/>
      <c r="DJ186" s="422"/>
      <c r="DK186" s="269" t="str">
        <f t="shared" si="353"/>
        <v/>
      </c>
      <c r="DL186" s="180">
        <v>1</v>
      </c>
      <c r="DM186" s="269" t="str">
        <f t="shared" si="354"/>
        <v/>
      </c>
      <c r="DN186" s="180">
        <v>1</v>
      </c>
      <c r="DO186" s="181">
        <v>1</v>
      </c>
      <c r="DP186" s="181">
        <v>1</v>
      </c>
      <c r="DQ186" s="183">
        <v>1</v>
      </c>
      <c r="DR186" s="183">
        <v>1</v>
      </c>
      <c r="DS186" s="183">
        <v>1</v>
      </c>
      <c r="DT186" s="183">
        <v>1</v>
      </c>
      <c r="DU186" s="183">
        <v>1</v>
      </c>
      <c r="DV186" s="183">
        <v>1</v>
      </c>
      <c r="DW186" s="192" t="str">
        <f ca="1">IF(ISBLANK(DI186),"",ROUND(AVERAGE(OFFSET(DN186:DV186,0,0,1,ion21Coop!$F$42)),1))</f>
        <v/>
      </c>
      <c r="DX186" s="269" t="str">
        <f t="shared" si="355"/>
        <v/>
      </c>
      <c r="DZ186" s="119">
        <f t="shared" si="304"/>
        <v>6</v>
      </c>
      <c r="EA186" s="123" t="str">
        <f t="shared" si="325"/>
        <v/>
      </c>
      <c r="EB186" s="123">
        <v>181</v>
      </c>
      <c r="EC186" s="423"/>
      <c r="ED186" s="423"/>
      <c r="EE186" s="423"/>
      <c r="EF186" s="423"/>
      <c r="EG186" s="421"/>
      <c r="EH186" s="422"/>
      <c r="EI186" s="269" t="str">
        <f t="shared" si="356"/>
        <v/>
      </c>
      <c r="EJ186" s="180">
        <v>1</v>
      </c>
      <c r="EK186" s="269" t="str">
        <f t="shared" si="357"/>
        <v/>
      </c>
      <c r="EL186" s="180">
        <v>1</v>
      </c>
      <c r="EM186" s="181">
        <v>1</v>
      </c>
      <c r="EN186" s="181">
        <v>1</v>
      </c>
      <c r="EO186" s="183">
        <v>1</v>
      </c>
      <c r="EP186" s="183">
        <v>1</v>
      </c>
      <c r="EQ186" s="183">
        <v>1</v>
      </c>
      <c r="ER186" s="183">
        <v>1</v>
      </c>
      <c r="ES186" s="183">
        <v>1</v>
      </c>
      <c r="ET186" s="183">
        <v>1</v>
      </c>
      <c r="EU186" s="192" t="str">
        <f ca="1">IF(ISBLANK(EG186),"",ROUND(AVERAGE(OFFSET(EL186:ET186,0,0,1,ion21Coop!$F$42)),1))</f>
        <v/>
      </c>
      <c r="EV186" s="269" t="str">
        <f t="shared" si="358"/>
        <v/>
      </c>
      <c r="EX186" s="119">
        <f t="shared" si="305"/>
        <v>7</v>
      </c>
      <c r="EY186" s="123" t="str">
        <f t="shared" si="326"/>
        <v/>
      </c>
      <c r="EZ186" s="123">
        <v>181</v>
      </c>
      <c r="FA186" s="423"/>
      <c r="FB186" s="423"/>
      <c r="FC186" s="423"/>
      <c r="FD186" s="423"/>
      <c r="FE186" s="421"/>
      <c r="FF186" s="422"/>
      <c r="FG186" s="269" t="str">
        <f t="shared" si="359"/>
        <v/>
      </c>
      <c r="FH186" s="180">
        <v>1</v>
      </c>
      <c r="FI186" s="269" t="str">
        <f t="shared" si="360"/>
        <v/>
      </c>
      <c r="FJ186" s="180">
        <v>1</v>
      </c>
      <c r="FK186" s="181">
        <v>1</v>
      </c>
      <c r="FL186" s="181">
        <v>1</v>
      </c>
      <c r="FM186" s="183">
        <v>1</v>
      </c>
      <c r="FN186" s="183">
        <v>1</v>
      </c>
      <c r="FO186" s="183">
        <v>1</v>
      </c>
      <c r="FP186" s="183">
        <v>1</v>
      </c>
      <c r="FQ186" s="183">
        <v>1</v>
      </c>
      <c r="FR186" s="183">
        <v>1</v>
      </c>
      <c r="FS186" s="192" t="str">
        <f ca="1">IF(ISBLANK(FE186),"",ROUND(AVERAGE(OFFSET(FJ186:FR186,0,0,1,ion21Coop!$F$42)),1))</f>
        <v/>
      </c>
      <c r="FT186" s="269" t="str">
        <f t="shared" si="361"/>
        <v/>
      </c>
      <c r="FV186" s="119">
        <f t="shared" si="306"/>
        <v>8</v>
      </c>
      <c r="FW186" s="123" t="str">
        <f t="shared" si="327"/>
        <v/>
      </c>
      <c r="FX186" s="123">
        <v>181</v>
      </c>
      <c r="FY186" s="423"/>
      <c r="FZ186" s="423"/>
      <c r="GA186" s="423"/>
      <c r="GB186" s="423"/>
      <c r="GC186" s="421"/>
      <c r="GD186" s="422"/>
      <c r="GE186" s="269" t="str">
        <f t="shared" si="362"/>
        <v/>
      </c>
      <c r="GF186" s="180">
        <v>1</v>
      </c>
      <c r="GG186" s="269" t="str">
        <f t="shared" si="363"/>
        <v/>
      </c>
      <c r="GH186" s="180">
        <v>1</v>
      </c>
      <c r="GI186" s="181">
        <v>1</v>
      </c>
      <c r="GJ186" s="181">
        <v>1</v>
      </c>
      <c r="GK186" s="183">
        <v>1</v>
      </c>
      <c r="GL186" s="183">
        <v>1</v>
      </c>
      <c r="GM186" s="183">
        <v>1</v>
      </c>
      <c r="GN186" s="183">
        <v>1</v>
      </c>
      <c r="GO186" s="183">
        <v>1</v>
      </c>
      <c r="GP186" s="183">
        <v>1</v>
      </c>
      <c r="GQ186" s="192" t="str">
        <f ca="1">IF(ISBLANK(GC186),"",ROUND(AVERAGE(OFFSET(GH186:GP186,0,0,1,ion21Coop!$F$42)),1))</f>
        <v/>
      </c>
      <c r="GR186" s="269" t="str">
        <f t="shared" si="364"/>
        <v/>
      </c>
      <c r="GT186" s="119">
        <f t="shared" si="307"/>
        <v>9</v>
      </c>
      <c r="GU186" s="123" t="str">
        <f t="shared" si="328"/>
        <v/>
      </c>
      <c r="GV186" s="123">
        <v>181</v>
      </c>
      <c r="GW186" s="423"/>
      <c r="GX186" s="423"/>
      <c r="GY186" s="423"/>
      <c r="GZ186" s="423"/>
      <c r="HA186" s="421"/>
      <c r="HB186" s="422"/>
      <c r="HC186" s="269" t="str">
        <f t="shared" si="365"/>
        <v/>
      </c>
      <c r="HD186" s="180">
        <v>1</v>
      </c>
      <c r="HE186" s="269" t="str">
        <f t="shared" si="366"/>
        <v/>
      </c>
      <c r="HF186" s="180">
        <v>1</v>
      </c>
      <c r="HG186" s="181">
        <v>1</v>
      </c>
      <c r="HH186" s="181">
        <v>1</v>
      </c>
      <c r="HI186" s="183">
        <v>1</v>
      </c>
      <c r="HJ186" s="183">
        <v>1</v>
      </c>
      <c r="HK186" s="183">
        <v>1</v>
      </c>
      <c r="HL186" s="183">
        <v>1</v>
      </c>
      <c r="HM186" s="183">
        <v>1</v>
      </c>
      <c r="HN186" s="183">
        <v>1</v>
      </c>
      <c r="HO186" s="192" t="str">
        <f ca="1">IF(ISBLANK(HA186),"",ROUND(AVERAGE(OFFSET(HF186:HN186,0,0,1,ion21Coop!$F$42)),1))</f>
        <v/>
      </c>
      <c r="HP186" s="269" t="str">
        <f t="shared" si="367"/>
        <v/>
      </c>
      <c r="HR186" s="119">
        <f t="shared" si="308"/>
        <v>10</v>
      </c>
      <c r="HS186" s="123" t="str">
        <f t="shared" si="329"/>
        <v/>
      </c>
      <c r="HT186" s="123">
        <v>181</v>
      </c>
      <c r="HU186" s="423"/>
      <c r="HV186" s="423"/>
      <c r="HW186" s="423"/>
      <c r="HX186" s="423"/>
      <c r="HY186" s="421"/>
      <c r="HZ186" s="422"/>
      <c r="IA186" s="269" t="str">
        <f t="shared" si="368"/>
        <v/>
      </c>
      <c r="IB186" s="180">
        <v>1</v>
      </c>
      <c r="IC186" s="269" t="str">
        <f t="shared" si="369"/>
        <v/>
      </c>
      <c r="ID186" s="180">
        <v>1</v>
      </c>
      <c r="IE186" s="181">
        <v>1</v>
      </c>
      <c r="IF186" s="181">
        <v>1</v>
      </c>
      <c r="IG186" s="183">
        <v>1</v>
      </c>
      <c r="IH186" s="183">
        <v>1</v>
      </c>
      <c r="II186" s="183">
        <v>1</v>
      </c>
      <c r="IJ186" s="183">
        <v>1</v>
      </c>
      <c r="IK186" s="183">
        <v>1</v>
      </c>
      <c r="IL186" s="183">
        <v>1</v>
      </c>
      <c r="IM186" s="192" t="str">
        <f ca="1">IF(ISBLANK(HY186),"",ROUND(AVERAGE(OFFSET(ID186:IL186,0,0,1,ion21Coop!$F$42)),1))</f>
        <v/>
      </c>
      <c r="IN186" s="269" t="str">
        <f t="shared" si="370"/>
        <v/>
      </c>
      <c r="IP186" s="119">
        <f t="shared" si="309"/>
        <v>11</v>
      </c>
      <c r="IQ186" s="123" t="str">
        <f t="shared" si="330"/>
        <v/>
      </c>
      <c r="IR186" s="123">
        <v>181</v>
      </c>
      <c r="IS186" s="423"/>
      <c r="IT186" s="423"/>
      <c r="IU186" s="423"/>
      <c r="IV186" s="423"/>
      <c r="IW186" s="421"/>
      <c r="IX186" s="422"/>
      <c r="IY186" s="269" t="str">
        <f t="shared" si="371"/>
        <v/>
      </c>
      <c r="IZ186" s="180">
        <v>1</v>
      </c>
      <c r="JA186" s="269" t="str">
        <f t="shared" si="372"/>
        <v/>
      </c>
      <c r="JB186" s="180">
        <v>1</v>
      </c>
      <c r="JC186" s="181">
        <v>1</v>
      </c>
      <c r="JD186" s="181">
        <v>1</v>
      </c>
      <c r="JE186" s="183">
        <v>1</v>
      </c>
      <c r="JF186" s="183">
        <v>1</v>
      </c>
      <c r="JG186" s="183">
        <v>1</v>
      </c>
      <c r="JH186" s="183">
        <v>1</v>
      </c>
      <c r="JI186" s="183">
        <v>1</v>
      </c>
      <c r="JJ186" s="183">
        <v>1</v>
      </c>
      <c r="JK186" s="192" t="str">
        <f ca="1">IF(ISBLANK(IW186),"",ROUND(AVERAGE(OFFSET(JB186:JJ186,0,0,1,ion21Coop!$F$42)),1))</f>
        <v/>
      </c>
      <c r="JL186" s="269" t="str">
        <f t="shared" si="373"/>
        <v/>
      </c>
      <c r="JN186" s="119">
        <f t="shared" si="310"/>
        <v>12</v>
      </c>
      <c r="JO186" s="123" t="str">
        <f t="shared" si="331"/>
        <v/>
      </c>
      <c r="JP186" s="123">
        <v>181</v>
      </c>
      <c r="JQ186" s="423"/>
      <c r="JR186" s="423"/>
      <c r="JS186" s="423"/>
      <c r="JT186" s="423"/>
      <c r="JU186" s="421"/>
      <c r="JV186" s="422"/>
      <c r="JW186" s="269" t="str">
        <f t="shared" si="374"/>
        <v/>
      </c>
      <c r="JX186" s="180">
        <v>1</v>
      </c>
      <c r="JY186" s="269" t="str">
        <f t="shared" si="375"/>
        <v/>
      </c>
      <c r="JZ186" s="180">
        <v>1</v>
      </c>
      <c r="KA186" s="181">
        <v>1</v>
      </c>
      <c r="KB186" s="181">
        <v>1</v>
      </c>
      <c r="KC186" s="183">
        <v>1</v>
      </c>
      <c r="KD186" s="183">
        <v>1</v>
      </c>
      <c r="KE186" s="183">
        <v>1</v>
      </c>
      <c r="KF186" s="183">
        <v>1</v>
      </c>
      <c r="KG186" s="183">
        <v>1</v>
      </c>
      <c r="KH186" s="183">
        <v>1</v>
      </c>
      <c r="KI186" s="192" t="str">
        <f ca="1">IF(ISBLANK(JU186),"",ROUND(AVERAGE(OFFSET(JZ186:KH186,0,0,1,ion21Coop!$F$42)),1))</f>
        <v/>
      </c>
      <c r="KJ186" s="269" t="str">
        <f t="shared" si="376"/>
        <v/>
      </c>
      <c r="KL186" s="119">
        <f t="shared" si="311"/>
        <v>13</v>
      </c>
      <c r="KM186" s="123" t="str">
        <f t="shared" si="332"/>
        <v/>
      </c>
      <c r="KN186" s="123">
        <v>181</v>
      </c>
      <c r="KO186" s="423"/>
      <c r="KP186" s="423"/>
      <c r="KQ186" s="423"/>
      <c r="KR186" s="423"/>
      <c r="KS186" s="421"/>
      <c r="KT186" s="422"/>
      <c r="KU186" s="269" t="str">
        <f t="shared" si="377"/>
        <v/>
      </c>
      <c r="KV186" s="180">
        <v>1</v>
      </c>
      <c r="KW186" s="269" t="str">
        <f t="shared" si="378"/>
        <v/>
      </c>
      <c r="KX186" s="180">
        <v>1</v>
      </c>
      <c r="KY186" s="181">
        <v>1</v>
      </c>
      <c r="KZ186" s="181">
        <v>1</v>
      </c>
      <c r="LA186" s="183">
        <v>1</v>
      </c>
      <c r="LB186" s="183">
        <v>1</v>
      </c>
      <c r="LC186" s="183">
        <v>1</v>
      </c>
      <c r="LD186" s="183">
        <v>1</v>
      </c>
      <c r="LE186" s="183">
        <v>1</v>
      </c>
      <c r="LF186" s="183">
        <v>1</v>
      </c>
      <c r="LG186" s="192" t="str">
        <f ca="1">IF(ISBLANK(KS186),"",ROUND(AVERAGE(OFFSET(KX186:LF186,0,0,1,ion21Coop!$F$42)),1))</f>
        <v/>
      </c>
      <c r="LH186" s="269" t="str">
        <f t="shared" si="379"/>
        <v/>
      </c>
      <c r="LJ186" s="119">
        <f t="shared" si="312"/>
        <v>14</v>
      </c>
      <c r="LK186" s="123" t="str">
        <f t="shared" si="333"/>
        <v/>
      </c>
      <c r="LL186" s="123">
        <v>181</v>
      </c>
      <c r="LM186" s="423"/>
      <c r="LN186" s="423"/>
      <c r="LO186" s="423"/>
      <c r="LP186" s="423"/>
      <c r="LQ186" s="421"/>
      <c r="LR186" s="422"/>
      <c r="LS186" s="269" t="str">
        <f t="shared" si="380"/>
        <v/>
      </c>
      <c r="LT186" s="180">
        <v>1</v>
      </c>
      <c r="LU186" s="269" t="str">
        <f t="shared" si="381"/>
        <v/>
      </c>
      <c r="LV186" s="180">
        <v>1</v>
      </c>
      <c r="LW186" s="181">
        <v>1</v>
      </c>
      <c r="LX186" s="181">
        <v>1</v>
      </c>
      <c r="LY186" s="183">
        <v>1</v>
      </c>
      <c r="LZ186" s="183">
        <v>1</v>
      </c>
      <c r="MA186" s="183">
        <v>1</v>
      </c>
      <c r="MB186" s="183">
        <v>1</v>
      </c>
      <c r="MC186" s="183">
        <v>1</v>
      </c>
      <c r="MD186" s="183">
        <v>1</v>
      </c>
      <c r="ME186" s="192" t="str">
        <f ca="1">IF(ISBLANK(LQ186),"",ROUND(AVERAGE(OFFSET(LV186:MD186,0,0,1,ion21Coop!$F$42)),1))</f>
        <v/>
      </c>
      <c r="MF186" s="269" t="str">
        <f t="shared" si="382"/>
        <v/>
      </c>
      <c r="MH186" s="119">
        <f t="shared" si="313"/>
        <v>15</v>
      </c>
      <c r="MI186" s="123" t="str">
        <f t="shared" si="334"/>
        <v/>
      </c>
      <c r="MJ186" s="123">
        <v>181</v>
      </c>
      <c r="MK186" s="423"/>
      <c r="ML186" s="423"/>
      <c r="MM186" s="423"/>
      <c r="MN186" s="423"/>
      <c r="MO186" s="421"/>
      <c r="MP186" s="422"/>
      <c r="MQ186" s="269" t="str">
        <f t="shared" si="383"/>
        <v/>
      </c>
      <c r="MR186" s="180">
        <v>1</v>
      </c>
      <c r="MS186" s="269" t="str">
        <f t="shared" si="384"/>
        <v/>
      </c>
      <c r="MT186" s="180">
        <v>1</v>
      </c>
      <c r="MU186" s="181">
        <v>1</v>
      </c>
      <c r="MV186" s="181">
        <v>1</v>
      </c>
      <c r="MW186" s="183">
        <v>1</v>
      </c>
      <c r="MX186" s="183">
        <v>1</v>
      </c>
      <c r="MY186" s="183">
        <v>1</v>
      </c>
      <c r="MZ186" s="183">
        <v>1</v>
      </c>
      <c r="NA186" s="183">
        <v>1</v>
      </c>
      <c r="NB186" s="183">
        <v>1</v>
      </c>
      <c r="NC186" s="192" t="str">
        <f ca="1">IF(ISBLANK(MO186),"",ROUND(AVERAGE(OFFSET(MT186:NB186,0,0,1,ion21Coop!$F$42)),1))</f>
        <v/>
      </c>
      <c r="ND186" s="269" t="str">
        <f t="shared" si="385"/>
        <v/>
      </c>
      <c r="NF186" s="119">
        <f t="shared" si="314"/>
        <v>16</v>
      </c>
      <c r="NG186" s="123" t="str">
        <f t="shared" si="335"/>
        <v/>
      </c>
      <c r="NH186" s="123">
        <v>181</v>
      </c>
      <c r="NI186" s="423"/>
      <c r="NJ186" s="423"/>
      <c r="NK186" s="423"/>
      <c r="NL186" s="423"/>
      <c r="NM186" s="421"/>
      <c r="NN186" s="422"/>
      <c r="NO186" s="269" t="str">
        <f t="shared" si="386"/>
        <v/>
      </c>
      <c r="NP186" s="180">
        <v>1</v>
      </c>
      <c r="NQ186" s="269" t="str">
        <f t="shared" si="387"/>
        <v/>
      </c>
      <c r="NR186" s="180">
        <v>1</v>
      </c>
      <c r="NS186" s="181">
        <v>1</v>
      </c>
      <c r="NT186" s="181">
        <v>1</v>
      </c>
      <c r="NU186" s="183">
        <v>1</v>
      </c>
      <c r="NV186" s="183">
        <v>1</v>
      </c>
      <c r="NW186" s="183">
        <v>1</v>
      </c>
      <c r="NX186" s="183">
        <v>1</v>
      </c>
      <c r="NY186" s="183">
        <v>1</v>
      </c>
      <c r="NZ186" s="183">
        <v>1</v>
      </c>
      <c r="OA186" s="192" t="str">
        <f ca="1">IF(ISBLANK(NM186),"",ROUND(AVERAGE(OFFSET(NR186:NZ186,0,0,1,ion21Coop!$F$42)),1))</f>
        <v/>
      </c>
      <c r="OB186" s="269" t="str">
        <f t="shared" si="388"/>
        <v/>
      </c>
      <c r="OD186" s="119">
        <f t="shared" si="315"/>
        <v>17</v>
      </c>
      <c r="OE186" s="123" t="str">
        <f t="shared" si="336"/>
        <v/>
      </c>
      <c r="OF186" s="123">
        <v>181</v>
      </c>
      <c r="OG186" s="423"/>
      <c r="OH186" s="423"/>
      <c r="OI186" s="423"/>
      <c r="OJ186" s="423"/>
      <c r="OK186" s="421"/>
      <c r="OL186" s="422"/>
      <c r="OM186" s="269" t="str">
        <f t="shared" si="389"/>
        <v/>
      </c>
      <c r="ON186" s="180">
        <v>1</v>
      </c>
      <c r="OO186" s="269" t="str">
        <f t="shared" si="390"/>
        <v/>
      </c>
      <c r="OP186" s="180">
        <v>1</v>
      </c>
      <c r="OQ186" s="181">
        <v>1</v>
      </c>
      <c r="OR186" s="181">
        <v>1</v>
      </c>
      <c r="OS186" s="183">
        <v>1</v>
      </c>
      <c r="OT186" s="183">
        <v>1</v>
      </c>
      <c r="OU186" s="183">
        <v>1</v>
      </c>
      <c r="OV186" s="183">
        <v>1</v>
      </c>
      <c r="OW186" s="183">
        <v>1</v>
      </c>
      <c r="OX186" s="183">
        <v>1</v>
      </c>
      <c r="OY186" s="192" t="str">
        <f ca="1">IF(ISBLANK(OK186),"",ROUND(AVERAGE(OFFSET(OP186:OX186,0,0,1,ion21Coop!$F$42)),1))</f>
        <v/>
      </c>
      <c r="OZ186" s="269" t="str">
        <f t="shared" si="391"/>
        <v/>
      </c>
      <c r="PB186" s="119">
        <f t="shared" si="316"/>
        <v>18</v>
      </c>
      <c r="PC186" s="123" t="str">
        <f t="shared" si="337"/>
        <v/>
      </c>
      <c r="PD186" s="123">
        <v>181</v>
      </c>
      <c r="PE186" s="423"/>
      <c r="PF186" s="423"/>
      <c r="PG186" s="423"/>
      <c r="PH186" s="423"/>
      <c r="PI186" s="421"/>
      <c r="PJ186" s="422"/>
      <c r="PK186" s="269" t="str">
        <f t="shared" si="392"/>
        <v/>
      </c>
      <c r="PL186" s="180">
        <v>1</v>
      </c>
      <c r="PM186" s="269" t="str">
        <f t="shared" si="393"/>
        <v/>
      </c>
      <c r="PN186" s="180">
        <v>1</v>
      </c>
      <c r="PO186" s="181">
        <v>1</v>
      </c>
      <c r="PP186" s="181">
        <v>1</v>
      </c>
      <c r="PQ186" s="183">
        <v>1</v>
      </c>
      <c r="PR186" s="183">
        <v>1</v>
      </c>
      <c r="PS186" s="183">
        <v>1</v>
      </c>
      <c r="PT186" s="183">
        <v>1</v>
      </c>
      <c r="PU186" s="183">
        <v>1</v>
      </c>
      <c r="PV186" s="183">
        <v>1</v>
      </c>
      <c r="PW186" s="192" t="str">
        <f ca="1">IF(ISBLANK(PI186),"",ROUND(AVERAGE(OFFSET(PN186:PV186,0,0,1,ion21Coop!$F$42)),1))</f>
        <v/>
      </c>
      <c r="PX186" s="269" t="str">
        <f t="shared" si="394"/>
        <v/>
      </c>
      <c r="PZ186" s="119">
        <f t="shared" si="317"/>
        <v>19</v>
      </c>
      <c r="QA186" s="123" t="str">
        <f t="shared" si="338"/>
        <v/>
      </c>
      <c r="QB186" s="123">
        <v>181</v>
      </c>
      <c r="QC186" s="423"/>
      <c r="QD186" s="423"/>
      <c r="QE186" s="423"/>
      <c r="QF186" s="423"/>
      <c r="QG186" s="421"/>
      <c r="QH186" s="422"/>
      <c r="QI186" s="269" t="str">
        <f t="shared" si="395"/>
        <v/>
      </c>
      <c r="QJ186" s="180">
        <v>1</v>
      </c>
      <c r="QK186" s="269" t="str">
        <f t="shared" si="396"/>
        <v/>
      </c>
      <c r="QL186" s="180">
        <v>1</v>
      </c>
      <c r="QM186" s="181">
        <v>1</v>
      </c>
      <c r="QN186" s="181">
        <v>1</v>
      </c>
      <c r="QO186" s="183">
        <v>1</v>
      </c>
      <c r="QP186" s="183">
        <v>1</v>
      </c>
      <c r="QQ186" s="183">
        <v>1</v>
      </c>
      <c r="QR186" s="183">
        <v>1</v>
      </c>
      <c r="QS186" s="183">
        <v>1</v>
      </c>
      <c r="QT186" s="183">
        <v>1</v>
      </c>
      <c r="QU186" s="192" t="str">
        <f ca="1">IF(ISBLANK(QG186),"",ROUND(AVERAGE(OFFSET(QL186:QT186,0,0,1,ion21Coop!$F$42)),1))</f>
        <v/>
      </c>
      <c r="QV186" s="269" t="str">
        <f t="shared" si="397"/>
        <v/>
      </c>
      <c r="QX186" s="119">
        <f t="shared" si="318"/>
        <v>20</v>
      </c>
      <c r="QY186" s="123" t="str">
        <f t="shared" si="339"/>
        <v/>
      </c>
      <c r="QZ186" s="123">
        <v>181</v>
      </c>
      <c r="RA186" s="423"/>
      <c r="RB186" s="423"/>
      <c r="RC186" s="423"/>
      <c r="RD186" s="423"/>
      <c r="RE186" s="421"/>
      <c r="RF186" s="422"/>
      <c r="RG186" s="269" t="str">
        <f t="shared" si="398"/>
        <v/>
      </c>
      <c r="RH186" s="180">
        <v>1</v>
      </c>
      <c r="RI186" s="269" t="str">
        <f t="shared" si="399"/>
        <v/>
      </c>
      <c r="RJ186" s="180">
        <v>1</v>
      </c>
      <c r="RK186" s="181">
        <v>1</v>
      </c>
      <c r="RL186" s="181">
        <v>1</v>
      </c>
      <c r="RM186" s="183">
        <v>1</v>
      </c>
      <c r="RN186" s="183">
        <v>1</v>
      </c>
      <c r="RO186" s="183">
        <v>1</v>
      </c>
      <c r="RP186" s="183">
        <v>1</v>
      </c>
      <c r="RQ186" s="183">
        <v>1</v>
      </c>
      <c r="RR186" s="183">
        <v>1</v>
      </c>
      <c r="RS186" s="192" t="str">
        <f ca="1">IF(ISBLANK(RE186),"",ROUND(AVERAGE(OFFSET(RJ186:RR186,0,0,1,ion21Coop!$F$42)),1))</f>
        <v/>
      </c>
      <c r="RT186" s="269" t="str">
        <f t="shared" si="400"/>
        <v/>
      </c>
      <c r="RV186" s="119">
        <f t="shared" si="319"/>
        <v>21</v>
      </c>
      <c r="RW186" s="123" t="str">
        <f t="shared" si="340"/>
        <v/>
      </c>
      <c r="RX186" s="123">
        <v>181</v>
      </c>
      <c r="RY186" s="423"/>
      <c r="RZ186" s="423"/>
      <c r="SA186" s="423"/>
      <c r="SB186" s="423"/>
      <c r="SC186" s="421"/>
      <c r="SD186" s="422"/>
      <c r="SE186" s="269" t="str">
        <f t="shared" si="401"/>
        <v/>
      </c>
      <c r="SF186" s="180">
        <v>1</v>
      </c>
      <c r="SG186" s="269" t="str">
        <f t="shared" si="402"/>
        <v/>
      </c>
      <c r="SH186" s="180">
        <v>1</v>
      </c>
      <c r="SI186" s="181">
        <v>1</v>
      </c>
      <c r="SJ186" s="181">
        <v>1</v>
      </c>
      <c r="SK186" s="183">
        <v>1</v>
      </c>
      <c r="SL186" s="183">
        <v>1</v>
      </c>
      <c r="SM186" s="183">
        <v>1</v>
      </c>
      <c r="SN186" s="183">
        <v>1</v>
      </c>
      <c r="SO186" s="183">
        <v>1</v>
      </c>
      <c r="SP186" s="183">
        <v>1</v>
      </c>
      <c r="SQ186" s="192" t="str">
        <f ca="1">IF(ISBLANK(SC186),"",ROUND(AVERAGE(OFFSET(SH186:SP186,0,0,1,ion21Coop!$F$42)),1))</f>
        <v/>
      </c>
      <c r="SR186" s="269" t="str">
        <f t="shared" si="403"/>
        <v/>
      </c>
      <c r="ST186" s="565"/>
      <c r="SU186" s="565"/>
      <c r="SV186" s="566"/>
      <c r="SW186" s="567"/>
      <c r="SX186" s="565"/>
      <c r="SY186" s="566"/>
      <c r="SZ186" s="568"/>
      <c r="TA186" s="567"/>
      <c r="TB186" s="553"/>
    </row>
    <row r="187" spans="10:522" x14ac:dyDescent="0.3">
      <c r="J187" s="119">
        <f t="shared" si="299"/>
        <v>1</v>
      </c>
      <c r="K187" s="123" t="str">
        <f t="shared" si="320"/>
        <v>YaJo</v>
      </c>
      <c r="L187" s="123">
        <v>182</v>
      </c>
      <c r="M187" s="351"/>
      <c r="N187" s="351"/>
      <c r="O187" s="351"/>
      <c r="P187" s="351"/>
      <c r="Q187" s="369"/>
      <c r="R187" s="370"/>
      <c r="S187" s="269" t="str">
        <f t="shared" si="341"/>
        <v/>
      </c>
      <c r="T187" s="180">
        <v>1</v>
      </c>
      <c r="U187" s="269" t="str">
        <f t="shared" si="342"/>
        <v/>
      </c>
      <c r="V187" s="180">
        <v>1</v>
      </c>
      <c r="W187" s="181">
        <v>1</v>
      </c>
      <c r="X187" s="181">
        <v>1</v>
      </c>
      <c r="Y187" s="183">
        <v>1</v>
      </c>
      <c r="Z187" s="183">
        <v>1</v>
      </c>
      <c r="AA187" s="183">
        <v>1</v>
      </c>
      <c r="AB187" s="183">
        <v>1</v>
      </c>
      <c r="AC187" s="183">
        <v>1</v>
      </c>
      <c r="AD187" s="183">
        <v>1</v>
      </c>
      <c r="AE187" s="192" t="str">
        <f ca="1">IF(ISBLANK(Q187),"",ROUND(AVERAGE(OFFSET(V187:AD187,0,0,1,ion21Coop!$F$42)),1))</f>
        <v/>
      </c>
      <c r="AF187" s="269" t="str">
        <f t="shared" si="343"/>
        <v/>
      </c>
      <c r="AH187" s="119">
        <f t="shared" si="300"/>
        <v>2</v>
      </c>
      <c r="AI187" s="123" t="str">
        <f t="shared" si="321"/>
        <v>GeLo</v>
      </c>
      <c r="AJ187" s="123">
        <v>182</v>
      </c>
      <c r="AK187" s="351"/>
      <c r="AL187" s="351"/>
      <c r="AM187" s="351"/>
      <c r="AN187" s="351"/>
      <c r="AO187" s="369"/>
      <c r="AP187" s="370"/>
      <c r="AQ187" s="269" t="str">
        <f t="shared" si="344"/>
        <v/>
      </c>
      <c r="AR187" s="180">
        <v>1</v>
      </c>
      <c r="AS187" s="269" t="str">
        <f t="shared" si="345"/>
        <v/>
      </c>
      <c r="AT187" s="180">
        <v>1</v>
      </c>
      <c r="AU187" s="181">
        <v>1</v>
      </c>
      <c r="AV187" s="181">
        <v>1</v>
      </c>
      <c r="AW187" s="183">
        <v>1</v>
      </c>
      <c r="AX187" s="183">
        <v>1</v>
      </c>
      <c r="AY187" s="183">
        <v>1</v>
      </c>
      <c r="AZ187" s="183">
        <v>1</v>
      </c>
      <c r="BA187" s="183">
        <v>1</v>
      </c>
      <c r="BB187" s="183">
        <v>1</v>
      </c>
      <c r="BC187" s="192" t="str">
        <f ca="1">IF(ISBLANK(AO187),"",ROUND(AVERAGE(OFFSET(AT187:BB187,0,0,1,ion21Coop!$F$42)),1))</f>
        <v/>
      </c>
      <c r="BD187" s="269" t="str">
        <f t="shared" si="346"/>
        <v/>
      </c>
      <c r="BF187" s="119">
        <f t="shared" si="301"/>
        <v>3</v>
      </c>
      <c r="BG187" s="123" t="str">
        <f t="shared" si="322"/>
        <v>MiDo</v>
      </c>
      <c r="BH187" s="123">
        <v>182</v>
      </c>
      <c r="BI187" s="351"/>
      <c r="BJ187" s="351"/>
      <c r="BK187" s="351"/>
      <c r="BL187" s="351"/>
      <c r="BM187" s="369"/>
      <c r="BN187" s="370"/>
      <c r="BO187" s="269" t="str">
        <f t="shared" si="347"/>
        <v/>
      </c>
      <c r="BP187" s="180">
        <v>1</v>
      </c>
      <c r="BQ187" s="269" t="str">
        <f t="shared" si="348"/>
        <v/>
      </c>
      <c r="BR187" s="180">
        <v>1</v>
      </c>
      <c r="BS187" s="181">
        <v>1</v>
      </c>
      <c r="BT187" s="181">
        <v>1</v>
      </c>
      <c r="BU187" s="183">
        <v>1</v>
      </c>
      <c r="BV187" s="183">
        <v>1</v>
      </c>
      <c r="BW187" s="183">
        <v>1</v>
      </c>
      <c r="BX187" s="183">
        <v>1</v>
      </c>
      <c r="BY187" s="183">
        <v>1</v>
      </c>
      <c r="BZ187" s="183">
        <v>1</v>
      </c>
      <c r="CA187" s="192" t="str">
        <f ca="1">IF(ISBLANK(BM187),"",ROUND(AVERAGE(OFFSET(BR187:BZ187,0,0,1,ion21Coop!$F$42)),1))</f>
        <v/>
      </c>
      <c r="CB187" s="269" t="str">
        <f t="shared" si="349"/>
        <v/>
      </c>
      <c r="CD187" s="119">
        <f t="shared" si="302"/>
        <v>4</v>
      </c>
      <c r="CE187" s="123" t="str">
        <f t="shared" si="323"/>
        <v>EmNi</v>
      </c>
      <c r="CF187" s="123">
        <v>182</v>
      </c>
      <c r="CG187" s="351"/>
      <c r="CH187" s="351"/>
      <c r="CI187" s="351"/>
      <c r="CJ187" s="351"/>
      <c r="CK187" s="369"/>
      <c r="CL187" s="370"/>
      <c r="CM187" s="269" t="str">
        <f t="shared" si="350"/>
        <v/>
      </c>
      <c r="CN187" s="180">
        <v>1</v>
      </c>
      <c r="CO187" s="269" t="str">
        <f t="shared" si="351"/>
        <v/>
      </c>
      <c r="CP187" s="180">
        <v>1</v>
      </c>
      <c r="CQ187" s="181">
        <v>1</v>
      </c>
      <c r="CR187" s="181">
        <v>1</v>
      </c>
      <c r="CS187" s="183">
        <v>1</v>
      </c>
      <c r="CT187" s="183">
        <v>1</v>
      </c>
      <c r="CU187" s="183">
        <v>1</v>
      </c>
      <c r="CV187" s="183">
        <v>1</v>
      </c>
      <c r="CW187" s="183">
        <v>1</v>
      </c>
      <c r="CX187" s="183">
        <v>1</v>
      </c>
      <c r="CY187" s="192" t="str">
        <f ca="1">IF(ISBLANK(CK187),"",ROUND(AVERAGE(OFFSET(CP187:CX187,0,0,1,ion21Coop!$F$42)),1))</f>
        <v/>
      </c>
      <c r="CZ187" s="269" t="str">
        <f t="shared" si="352"/>
        <v/>
      </c>
      <c r="DB187" s="119">
        <f t="shared" si="303"/>
        <v>5</v>
      </c>
      <c r="DC187" s="123" t="str">
        <f t="shared" si="324"/>
        <v>HeJe</v>
      </c>
      <c r="DD187" s="123">
        <v>182</v>
      </c>
      <c r="DE187" s="423"/>
      <c r="DF187" s="423"/>
      <c r="DG187" s="423"/>
      <c r="DH187" s="423"/>
      <c r="DI187" s="421"/>
      <c r="DJ187" s="422"/>
      <c r="DK187" s="269" t="str">
        <f t="shared" si="353"/>
        <v/>
      </c>
      <c r="DL187" s="180">
        <v>1</v>
      </c>
      <c r="DM187" s="269" t="str">
        <f t="shared" si="354"/>
        <v/>
      </c>
      <c r="DN187" s="180">
        <v>1</v>
      </c>
      <c r="DO187" s="181">
        <v>1</v>
      </c>
      <c r="DP187" s="181">
        <v>1</v>
      </c>
      <c r="DQ187" s="183">
        <v>1</v>
      </c>
      <c r="DR187" s="183">
        <v>1</v>
      </c>
      <c r="DS187" s="183">
        <v>1</v>
      </c>
      <c r="DT187" s="183">
        <v>1</v>
      </c>
      <c r="DU187" s="183">
        <v>1</v>
      </c>
      <c r="DV187" s="183">
        <v>1</v>
      </c>
      <c r="DW187" s="192" t="str">
        <f ca="1">IF(ISBLANK(DI187),"",ROUND(AVERAGE(OFFSET(DN187:DV187,0,0,1,ion21Coop!$F$42)),1))</f>
        <v/>
      </c>
      <c r="DX187" s="269" t="str">
        <f t="shared" si="355"/>
        <v/>
      </c>
      <c r="DZ187" s="119">
        <f t="shared" si="304"/>
        <v>6</v>
      </c>
      <c r="EA187" s="123" t="str">
        <f t="shared" si="325"/>
        <v/>
      </c>
      <c r="EB187" s="123">
        <v>182</v>
      </c>
      <c r="EC187" s="423"/>
      <c r="ED187" s="423"/>
      <c r="EE187" s="423"/>
      <c r="EF187" s="423"/>
      <c r="EG187" s="421"/>
      <c r="EH187" s="422"/>
      <c r="EI187" s="269" t="str">
        <f t="shared" si="356"/>
        <v/>
      </c>
      <c r="EJ187" s="180">
        <v>1</v>
      </c>
      <c r="EK187" s="269" t="str">
        <f t="shared" si="357"/>
        <v/>
      </c>
      <c r="EL187" s="180">
        <v>1</v>
      </c>
      <c r="EM187" s="181">
        <v>1</v>
      </c>
      <c r="EN187" s="181">
        <v>1</v>
      </c>
      <c r="EO187" s="183">
        <v>1</v>
      </c>
      <c r="EP187" s="183">
        <v>1</v>
      </c>
      <c r="EQ187" s="183">
        <v>1</v>
      </c>
      <c r="ER187" s="183">
        <v>1</v>
      </c>
      <c r="ES187" s="183">
        <v>1</v>
      </c>
      <c r="ET187" s="183">
        <v>1</v>
      </c>
      <c r="EU187" s="192" t="str">
        <f ca="1">IF(ISBLANK(EG187),"",ROUND(AVERAGE(OFFSET(EL187:ET187,0,0,1,ion21Coop!$F$42)),1))</f>
        <v/>
      </c>
      <c r="EV187" s="269" t="str">
        <f t="shared" si="358"/>
        <v/>
      </c>
      <c r="EX187" s="119">
        <f t="shared" si="305"/>
        <v>7</v>
      </c>
      <c r="EY187" s="123" t="str">
        <f t="shared" si="326"/>
        <v/>
      </c>
      <c r="EZ187" s="123">
        <v>182</v>
      </c>
      <c r="FA187" s="423"/>
      <c r="FB187" s="423"/>
      <c r="FC187" s="423"/>
      <c r="FD187" s="423"/>
      <c r="FE187" s="421"/>
      <c r="FF187" s="422"/>
      <c r="FG187" s="269" t="str">
        <f t="shared" si="359"/>
        <v/>
      </c>
      <c r="FH187" s="180">
        <v>1</v>
      </c>
      <c r="FI187" s="269" t="str">
        <f t="shared" si="360"/>
        <v/>
      </c>
      <c r="FJ187" s="180">
        <v>1</v>
      </c>
      <c r="FK187" s="181">
        <v>1</v>
      </c>
      <c r="FL187" s="181">
        <v>1</v>
      </c>
      <c r="FM187" s="183">
        <v>1</v>
      </c>
      <c r="FN187" s="183">
        <v>1</v>
      </c>
      <c r="FO187" s="183">
        <v>1</v>
      </c>
      <c r="FP187" s="183">
        <v>1</v>
      </c>
      <c r="FQ187" s="183">
        <v>1</v>
      </c>
      <c r="FR187" s="183">
        <v>1</v>
      </c>
      <c r="FS187" s="192" t="str">
        <f ca="1">IF(ISBLANK(FE187),"",ROUND(AVERAGE(OFFSET(FJ187:FR187,0,0,1,ion21Coop!$F$42)),1))</f>
        <v/>
      </c>
      <c r="FT187" s="269" t="str">
        <f t="shared" si="361"/>
        <v/>
      </c>
      <c r="FV187" s="119">
        <f t="shared" si="306"/>
        <v>8</v>
      </c>
      <c r="FW187" s="123" t="str">
        <f t="shared" si="327"/>
        <v/>
      </c>
      <c r="FX187" s="123">
        <v>182</v>
      </c>
      <c r="FY187" s="423"/>
      <c r="FZ187" s="423"/>
      <c r="GA187" s="423"/>
      <c r="GB187" s="423"/>
      <c r="GC187" s="421"/>
      <c r="GD187" s="422"/>
      <c r="GE187" s="269" t="str">
        <f t="shared" si="362"/>
        <v/>
      </c>
      <c r="GF187" s="180">
        <v>1</v>
      </c>
      <c r="GG187" s="269" t="str">
        <f t="shared" si="363"/>
        <v/>
      </c>
      <c r="GH187" s="180">
        <v>1</v>
      </c>
      <c r="GI187" s="181">
        <v>1</v>
      </c>
      <c r="GJ187" s="181">
        <v>1</v>
      </c>
      <c r="GK187" s="183">
        <v>1</v>
      </c>
      <c r="GL187" s="183">
        <v>1</v>
      </c>
      <c r="GM187" s="183">
        <v>1</v>
      </c>
      <c r="GN187" s="183">
        <v>1</v>
      </c>
      <c r="GO187" s="183">
        <v>1</v>
      </c>
      <c r="GP187" s="183">
        <v>1</v>
      </c>
      <c r="GQ187" s="192" t="str">
        <f ca="1">IF(ISBLANK(GC187),"",ROUND(AVERAGE(OFFSET(GH187:GP187,0,0,1,ion21Coop!$F$42)),1))</f>
        <v/>
      </c>
      <c r="GR187" s="269" t="str">
        <f t="shared" si="364"/>
        <v/>
      </c>
      <c r="GT187" s="119">
        <f t="shared" si="307"/>
        <v>9</v>
      </c>
      <c r="GU187" s="123" t="str">
        <f t="shared" si="328"/>
        <v/>
      </c>
      <c r="GV187" s="123">
        <v>182</v>
      </c>
      <c r="GW187" s="423"/>
      <c r="GX187" s="423"/>
      <c r="GY187" s="423"/>
      <c r="GZ187" s="423"/>
      <c r="HA187" s="421"/>
      <c r="HB187" s="422"/>
      <c r="HC187" s="269" t="str">
        <f t="shared" si="365"/>
        <v/>
      </c>
      <c r="HD187" s="180">
        <v>1</v>
      </c>
      <c r="HE187" s="269" t="str">
        <f t="shared" si="366"/>
        <v/>
      </c>
      <c r="HF187" s="180">
        <v>1</v>
      </c>
      <c r="HG187" s="181">
        <v>1</v>
      </c>
      <c r="HH187" s="181">
        <v>1</v>
      </c>
      <c r="HI187" s="183">
        <v>1</v>
      </c>
      <c r="HJ187" s="183">
        <v>1</v>
      </c>
      <c r="HK187" s="183">
        <v>1</v>
      </c>
      <c r="HL187" s="183">
        <v>1</v>
      </c>
      <c r="HM187" s="183">
        <v>1</v>
      </c>
      <c r="HN187" s="183">
        <v>1</v>
      </c>
      <c r="HO187" s="192" t="str">
        <f ca="1">IF(ISBLANK(HA187),"",ROUND(AVERAGE(OFFSET(HF187:HN187,0,0,1,ion21Coop!$F$42)),1))</f>
        <v/>
      </c>
      <c r="HP187" s="269" t="str">
        <f t="shared" si="367"/>
        <v/>
      </c>
      <c r="HR187" s="119">
        <f t="shared" si="308"/>
        <v>10</v>
      </c>
      <c r="HS187" s="123" t="str">
        <f t="shared" si="329"/>
        <v/>
      </c>
      <c r="HT187" s="123">
        <v>182</v>
      </c>
      <c r="HU187" s="423"/>
      <c r="HV187" s="423"/>
      <c r="HW187" s="423"/>
      <c r="HX187" s="423"/>
      <c r="HY187" s="421"/>
      <c r="HZ187" s="422"/>
      <c r="IA187" s="269" t="str">
        <f t="shared" si="368"/>
        <v/>
      </c>
      <c r="IB187" s="180">
        <v>1</v>
      </c>
      <c r="IC187" s="269" t="str">
        <f t="shared" si="369"/>
        <v/>
      </c>
      <c r="ID187" s="180">
        <v>1</v>
      </c>
      <c r="IE187" s="181">
        <v>1</v>
      </c>
      <c r="IF187" s="181">
        <v>1</v>
      </c>
      <c r="IG187" s="183">
        <v>1</v>
      </c>
      <c r="IH187" s="183">
        <v>1</v>
      </c>
      <c r="II187" s="183">
        <v>1</v>
      </c>
      <c r="IJ187" s="183">
        <v>1</v>
      </c>
      <c r="IK187" s="183">
        <v>1</v>
      </c>
      <c r="IL187" s="183">
        <v>1</v>
      </c>
      <c r="IM187" s="192" t="str">
        <f ca="1">IF(ISBLANK(HY187),"",ROUND(AVERAGE(OFFSET(ID187:IL187,0,0,1,ion21Coop!$F$42)),1))</f>
        <v/>
      </c>
      <c r="IN187" s="269" t="str">
        <f t="shared" si="370"/>
        <v/>
      </c>
      <c r="IP187" s="119">
        <f t="shared" si="309"/>
        <v>11</v>
      </c>
      <c r="IQ187" s="123" t="str">
        <f t="shared" si="330"/>
        <v/>
      </c>
      <c r="IR187" s="123">
        <v>182</v>
      </c>
      <c r="IS187" s="423"/>
      <c r="IT187" s="423"/>
      <c r="IU187" s="423"/>
      <c r="IV187" s="423"/>
      <c r="IW187" s="421"/>
      <c r="IX187" s="422"/>
      <c r="IY187" s="269" t="str">
        <f t="shared" si="371"/>
        <v/>
      </c>
      <c r="IZ187" s="180">
        <v>1</v>
      </c>
      <c r="JA187" s="269" t="str">
        <f t="shared" si="372"/>
        <v/>
      </c>
      <c r="JB187" s="180">
        <v>1</v>
      </c>
      <c r="JC187" s="181">
        <v>1</v>
      </c>
      <c r="JD187" s="181">
        <v>1</v>
      </c>
      <c r="JE187" s="183">
        <v>1</v>
      </c>
      <c r="JF187" s="183">
        <v>1</v>
      </c>
      <c r="JG187" s="183">
        <v>1</v>
      </c>
      <c r="JH187" s="183">
        <v>1</v>
      </c>
      <c r="JI187" s="183">
        <v>1</v>
      </c>
      <c r="JJ187" s="183">
        <v>1</v>
      </c>
      <c r="JK187" s="192" t="str">
        <f ca="1">IF(ISBLANK(IW187),"",ROUND(AVERAGE(OFFSET(JB187:JJ187,0,0,1,ion21Coop!$F$42)),1))</f>
        <v/>
      </c>
      <c r="JL187" s="269" t="str">
        <f t="shared" si="373"/>
        <v/>
      </c>
      <c r="JN187" s="119">
        <f t="shared" si="310"/>
        <v>12</v>
      </c>
      <c r="JO187" s="123" t="str">
        <f t="shared" si="331"/>
        <v/>
      </c>
      <c r="JP187" s="123">
        <v>182</v>
      </c>
      <c r="JQ187" s="423"/>
      <c r="JR187" s="423"/>
      <c r="JS187" s="423"/>
      <c r="JT187" s="423"/>
      <c r="JU187" s="421"/>
      <c r="JV187" s="422"/>
      <c r="JW187" s="269" t="str">
        <f t="shared" si="374"/>
        <v/>
      </c>
      <c r="JX187" s="180">
        <v>1</v>
      </c>
      <c r="JY187" s="269" t="str">
        <f t="shared" si="375"/>
        <v/>
      </c>
      <c r="JZ187" s="180">
        <v>1</v>
      </c>
      <c r="KA187" s="181">
        <v>1</v>
      </c>
      <c r="KB187" s="181">
        <v>1</v>
      </c>
      <c r="KC187" s="183">
        <v>1</v>
      </c>
      <c r="KD187" s="183">
        <v>1</v>
      </c>
      <c r="KE187" s="183">
        <v>1</v>
      </c>
      <c r="KF187" s="183">
        <v>1</v>
      </c>
      <c r="KG187" s="183">
        <v>1</v>
      </c>
      <c r="KH187" s="183">
        <v>1</v>
      </c>
      <c r="KI187" s="192" t="str">
        <f ca="1">IF(ISBLANK(JU187),"",ROUND(AVERAGE(OFFSET(JZ187:KH187,0,0,1,ion21Coop!$F$42)),1))</f>
        <v/>
      </c>
      <c r="KJ187" s="269" t="str">
        <f t="shared" si="376"/>
        <v/>
      </c>
      <c r="KL187" s="119">
        <f t="shared" si="311"/>
        <v>13</v>
      </c>
      <c r="KM187" s="123" t="str">
        <f t="shared" si="332"/>
        <v/>
      </c>
      <c r="KN187" s="123">
        <v>182</v>
      </c>
      <c r="KO187" s="423"/>
      <c r="KP187" s="423"/>
      <c r="KQ187" s="423"/>
      <c r="KR187" s="423"/>
      <c r="KS187" s="421"/>
      <c r="KT187" s="422"/>
      <c r="KU187" s="269" t="str">
        <f t="shared" si="377"/>
        <v/>
      </c>
      <c r="KV187" s="180">
        <v>1</v>
      </c>
      <c r="KW187" s="269" t="str">
        <f t="shared" si="378"/>
        <v/>
      </c>
      <c r="KX187" s="180">
        <v>1</v>
      </c>
      <c r="KY187" s="181">
        <v>1</v>
      </c>
      <c r="KZ187" s="181">
        <v>1</v>
      </c>
      <c r="LA187" s="183">
        <v>1</v>
      </c>
      <c r="LB187" s="183">
        <v>1</v>
      </c>
      <c r="LC187" s="183">
        <v>1</v>
      </c>
      <c r="LD187" s="183">
        <v>1</v>
      </c>
      <c r="LE187" s="183">
        <v>1</v>
      </c>
      <c r="LF187" s="183">
        <v>1</v>
      </c>
      <c r="LG187" s="192" t="str">
        <f ca="1">IF(ISBLANK(KS187),"",ROUND(AVERAGE(OFFSET(KX187:LF187,0,0,1,ion21Coop!$F$42)),1))</f>
        <v/>
      </c>
      <c r="LH187" s="269" t="str">
        <f t="shared" si="379"/>
        <v/>
      </c>
      <c r="LJ187" s="119">
        <f t="shared" si="312"/>
        <v>14</v>
      </c>
      <c r="LK187" s="123" t="str">
        <f t="shared" si="333"/>
        <v/>
      </c>
      <c r="LL187" s="123">
        <v>182</v>
      </c>
      <c r="LM187" s="423"/>
      <c r="LN187" s="423"/>
      <c r="LO187" s="423"/>
      <c r="LP187" s="423"/>
      <c r="LQ187" s="421"/>
      <c r="LR187" s="422"/>
      <c r="LS187" s="269" t="str">
        <f t="shared" si="380"/>
        <v/>
      </c>
      <c r="LT187" s="180">
        <v>1</v>
      </c>
      <c r="LU187" s="269" t="str">
        <f t="shared" si="381"/>
        <v/>
      </c>
      <c r="LV187" s="180">
        <v>1</v>
      </c>
      <c r="LW187" s="181">
        <v>1</v>
      </c>
      <c r="LX187" s="181">
        <v>1</v>
      </c>
      <c r="LY187" s="183">
        <v>1</v>
      </c>
      <c r="LZ187" s="183">
        <v>1</v>
      </c>
      <c r="MA187" s="183">
        <v>1</v>
      </c>
      <c r="MB187" s="183">
        <v>1</v>
      </c>
      <c r="MC187" s="183">
        <v>1</v>
      </c>
      <c r="MD187" s="183">
        <v>1</v>
      </c>
      <c r="ME187" s="192" t="str">
        <f ca="1">IF(ISBLANK(LQ187),"",ROUND(AVERAGE(OFFSET(LV187:MD187,0,0,1,ion21Coop!$F$42)),1))</f>
        <v/>
      </c>
      <c r="MF187" s="269" t="str">
        <f t="shared" si="382"/>
        <v/>
      </c>
      <c r="MH187" s="119">
        <f t="shared" si="313"/>
        <v>15</v>
      </c>
      <c r="MI187" s="123" t="str">
        <f t="shared" si="334"/>
        <v/>
      </c>
      <c r="MJ187" s="123">
        <v>182</v>
      </c>
      <c r="MK187" s="423"/>
      <c r="ML187" s="423"/>
      <c r="MM187" s="423"/>
      <c r="MN187" s="423"/>
      <c r="MO187" s="421"/>
      <c r="MP187" s="422"/>
      <c r="MQ187" s="269" t="str">
        <f t="shared" si="383"/>
        <v/>
      </c>
      <c r="MR187" s="180">
        <v>1</v>
      </c>
      <c r="MS187" s="269" t="str">
        <f t="shared" si="384"/>
        <v/>
      </c>
      <c r="MT187" s="180">
        <v>1</v>
      </c>
      <c r="MU187" s="181">
        <v>1</v>
      </c>
      <c r="MV187" s="181">
        <v>1</v>
      </c>
      <c r="MW187" s="183">
        <v>1</v>
      </c>
      <c r="MX187" s="183">
        <v>1</v>
      </c>
      <c r="MY187" s="183">
        <v>1</v>
      </c>
      <c r="MZ187" s="183">
        <v>1</v>
      </c>
      <c r="NA187" s="183">
        <v>1</v>
      </c>
      <c r="NB187" s="183">
        <v>1</v>
      </c>
      <c r="NC187" s="192" t="str">
        <f ca="1">IF(ISBLANK(MO187),"",ROUND(AVERAGE(OFFSET(MT187:NB187,0,0,1,ion21Coop!$F$42)),1))</f>
        <v/>
      </c>
      <c r="ND187" s="269" t="str">
        <f t="shared" si="385"/>
        <v/>
      </c>
      <c r="NF187" s="119">
        <f t="shared" si="314"/>
        <v>16</v>
      </c>
      <c r="NG187" s="123" t="str">
        <f t="shared" si="335"/>
        <v/>
      </c>
      <c r="NH187" s="123">
        <v>182</v>
      </c>
      <c r="NI187" s="423"/>
      <c r="NJ187" s="423"/>
      <c r="NK187" s="423"/>
      <c r="NL187" s="423"/>
      <c r="NM187" s="421"/>
      <c r="NN187" s="422"/>
      <c r="NO187" s="269" t="str">
        <f t="shared" si="386"/>
        <v/>
      </c>
      <c r="NP187" s="180">
        <v>1</v>
      </c>
      <c r="NQ187" s="269" t="str">
        <f t="shared" si="387"/>
        <v/>
      </c>
      <c r="NR187" s="180">
        <v>1</v>
      </c>
      <c r="NS187" s="181">
        <v>1</v>
      </c>
      <c r="NT187" s="181">
        <v>1</v>
      </c>
      <c r="NU187" s="183">
        <v>1</v>
      </c>
      <c r="NV187" s="183">
        <v>1</v>
      </c>
      <c r="NW187" s="183">
        <v>1</v>
      </c>
      <c r="NX187" s="183">
        <v>1</v>
      </c>
      <c r="NY187" s="183">
        <v>1</v>
      </c>
      <c r="NZ187" s="183">
        <v>1</v>
      </c>
      <c r="OA187" s="192" t="str">
        <f ca="1">IF(ISBLANK(NM187),"",ROUND(AVERAGE(OFFSET(NR187:NZ187,0,0,1,ion21Coop!$F$42)),1))</f>
        <v/>
      </c>
      <c r="OB187" s="269" t="str">
        <f t="shared" si="388"/>
        <v/>
      </c>
      <c r="OD187" s="119">
        <f t="shared" si="315"/>
        <v>17</v>
      </c>
      <c r="OE187" s="123" t="str">
        <f t="shared" si="336"/>
        <v/>
      </c>
      <c r="OF187" s="123">
        <v>182</v>
      </c>
      <c r="OG187" s="423"/>
      <c r="OH187" s="423"/>
      <c r="OI187" s="423"/>
      <c r="OJ187" s="423"/>
      <c r="OK187" s="421"/>
      <c r="OL187" s="422"/>
      <c r="OM187" s="269" t="str">
        <f t="shared" si="389"/>
        <v/>
      </c>
      <c r="ON187" s="180">
        <v>1</v>
      </c>
      <c r="OO187" s="269" t="str">
        <f t="shared" si="390"/>
        <v/>
      </c>
      <c r="OP187" s="180">
        <v>1</v>
      </c>
      <c r="OQ187" s="181">
        <v>1</v>
      </c>
      <c r="OR187" s="181">
        <v>1</v>
      </c>
      <c r="OS187" s="183">
        <v>1</v>
      </c>
      <c r="OT187" s="183">
        <v>1</v>
      </c>
      <c r="OU187" s="183">
        <v>1</v>
      </c>
      <c r="OV187" s="183">
        <v>1</v>
      </c>
      <c r="OW187" s="183">
        <v>1</v>
      </c>
      <c r="OX187" s="183">
        <v>1</v>
      </c>
      <c r="OY187" s="192" t="str">
        <f ca="1">IF(ISBLANK(OK187),"",ROUND(AVERAGE(OFFSET(OP187:OX187,0,0,1,ion21Coop!$F$42)),1))</f>
        <v/>
      </c>
      <c r="OZ187" s="269" t="str">
        <f t="shared" si="391"/>
        <v/>
      </c>
      <c r="PB187" s="119">
        <f t="shared" si="316"/>
        <v>18</v>
      </c>
      <c r="PC187" s="123" t="str">
        <f t="shared" si="337"/>
        <v/>
      </c>
      <c r="PD187" s="123">
        <v>182</v>
      </c>
      <c r="PE187" s="423"/>
      <c r="PF187" s="423"/>
      <c r="PG187" s="423"/>
      <c r="PH187" s="423"/>
      <c r="PI187" s="421"/>
      <c r="PJ187" s="422"/>
      <c r="PK187" s="269" t="str">
        <f t="shared" si="392"/>
        <v/>
      </c>
      <c r="PL187" s="180">
        <v>1</v>
      </c>
      <c r="PM187" s="269" t="str">
        <f t="shared" si="393"/>
        <v/>
      </c>
      <c r="PN187" s="180">
        <v>1</v>
      </c>
      <c r="PO187" s="181">
        <v>1</v>
      </c>
      <c r="PP187" s="181">
        <v>1</v>
      </c>
      <c r="PQ187" s="183">
        <v>1</v>
      </c>
      <c r="PR187" s="183">
        <v>1</v>
      </c>
      <c r="PS187" s="183">
        <v>1</v>
      </c>
      <c r="PT187" s="183">
        <v>1</v>
      </c>
      <c r="PU187" s="183">
        <v>1</v>
      </c>
      <c r="PV187" s="183">
        <v>1</v>
      </c>
      <c r="PW187" s="192" t="str">
        <f ca="1">IF(ISBLANK(PI187),"",ROUND(AVERAGE(OFFSET(PN187:PV187,0,0,1,ion21Coop!$F$42)),1))</f>
        <v/>
      </c>
      <c r="PX187" s="269" t="str">
        <f t="shared" si="394"/>
        <v/>
      </c>
      <c r="PZ187" s="119">
        <f t="shared" si="317"/>
        <v>19</v>
      </c>
      <c r="QA187" s="123" t="str">
        <f t="shared" si="338"/>
        <v/>
      </c>
      <c r="QB187" s="123">
        <v>182</v>
      </c>
      <c r="QC187" s="423"/>
      <c r="QD187" s="423"/>
      <c r="QE187" s="423"/>
      <c r="QF187" s="423"/>
      <c r="QG187" s="421"/>
      <c r="QH187" s="422"/>
      <c r="QI187" s="269" t="str">
        <f t="shared" si="395"/>
        <v/>
      </c>
      <c r="QJ187" s="180">
        <v>1</v>
      </c>
      <c r="QK187" s="269" t="str">
        <f t="shared" si="396"/>
        <v/>
      </c>
      <c r="QL187" s="180">
        <v>1</v>
      </c>
      <c r="QM187" s="181">
        <v>1</v>
      </c>
      <c r="QN187" s="181">
        <v>1</v>
      </c>
      <c r="QO187" s="183">
        <v>1</v>
      </c>
      <c r="QP187" s="183">
        <v>1</v>
      </c>
      <c r="QQ187" s="183">
        <v>1</v>
      </c>
      <c r="QR187" s="183">
        <v>1</v>
      </c>
      <c r="QS187" s="183">
        <v>1</v>
      </c>
      <c r="QT187" s="183">
        <v>1</v>
      </c>
      <c r="QU187" s="192" t="str">
        <f ca="1">IF(ISBLANK(QG187),"",ROUND(AVERAGE(OFFSET(QL187:QT187,0,0,1,ion21Coop!$F$42)),1))</f>
        <v/>
      </c>
      <c r="QV187" s="269" t="str">
        <f t="shared" si="397"/>
        <v/>
      </c>
      <c r="QX187" s="119">
        <f t="shared" si="318"/>
        <v>20</v>
      </c>
      <c r="QY187" s="123" t="str">
        <f t="shared" si="339"/>
        <v/>
      </c>
      <c r="QZ187" s="123">
        <v>182</v>
      </c>
      <c r="RA187" s="423"/>
      <c r="RB187" s="423"/>
      <c r="RC187" s="423"/>
      <c r="RD187" s="423"/>
      <c r="RE187" s="421"/>
      <c r="RF187" s="422"/>
      <c r="RG187" s="269" t="str">
        <f t="shared" si="398"/>
        <v/>
      </c>
      <c r="RH187" s="180">
        <v>1</v>
      </c>
      <c r="RI187" s="269" t="str">
        <f t="shared" si="399"/>
        <v/>
      </c>
      <c r="RJ187" s="180">
        <v>1</v>
      </c>
      <c r="RK187" s="181">
        <v>1</v>
      </c>
      <c r="RL187" s="181">
        <v>1</v>
      </c>
      <c r="RM187" s="183">
        <v>1</v>
      </c>
      <c r="RN187" s="183">
        <v>1</v>
      </c>
      <c r="RO187" s="183">
        <v>1</v>
      </c>
      <c r="RP187" s="183">
        <v>1</v>
      </c>
      <c r="RQ187" s="183">
        <v>1</v>
      </c>
      <c r="RR187" s="183">
        <v>1</v>
      </c>
      <c r="RS187" s="192" t="str">
        <f ca="1">IF(ISBLANK(RE187),"",ROUND(AVERAGE(OFFSET(RJ187:RR187,0,0,1,ion21Coop!$F$42)),1))</f>
        <v/>
      </c>
      <c r="RT187" s="269" t="str">
        <f t="shared" si="400"/>
        <v/>
      </c>
      <c r="RV187" s="119">
        <f t="shared" si="319"/>
        <v>21</v>
      </c>
      <c r="RW187" s="123" t="str">
        <f t="shared" si="340"/>
        <v/>
      </c>
      <c r="RX187" s="123">
        <v>182</v>
      </c>
      <c r="RY187" s="423"/>
      <c r="RZ187" s="423"/>
      <c r="SA187" s="423"/>
      <c r="SB187" s="423"/>
      <c r="SC187" s="421"/>
      <c r="SD187" s="422"/>
      <c r="SE187" s="269" t="str">
        <f t="shared" si="401"/>
        <v/>
      </c>
      <c r="SF187" s="180">
        <v>1</v>
      </c>
      <c r="SG187" s="269" t="str">
        <f t="shared" si="402"/>
        <v/>
      </c>
      <c r="SH187" s="180">
        <v>1</v>
      </c>
      <c r="SI187" s="181">
        <v>1</v>
      </c>
      <c r="SJ187" s="181">
        <v>1</v>
      </c>
      <c r="SK187" s="183">
        <v>1</v>
      </c>
      <c r="SL187" s="183">
        <v>1</v>
      </c>
      <c r="SM187" s="183">
        <v>1</v>
      </c>
      <c r="SN187" s="183">
        <v>1</v>
      </c>
      <c r="SO187" s="183">
        <v>1</v>
      </c>
      <c r="SP187" s="183">
        <v>1</v>
      </c>
      <c r="SQ187" s="192" t="str">
        <f ca="1">IF(ISBLANK(SC187),"",ROUND(AVERAGE(OFFSET(SH187:SP187,0,0,1,ion21Coop!$F$42)),1))</f>
        <v/>
      </c>
      <c r="SR187" s="269" t="str">
        <f t="shared" si="403"/>
        <v/>
      </c>
      <c r="ST187" s="565"/>
      <c r="SU187" s="565"/>
      <c r="SV187" s="566"/>
      <c r="SW187" s="567"/>
      <c r="SX187" s="565"/>
      <c r="SY187" s="566"/>
      <c r="SZ187" s="568"/>
      <c r="TA187" s="567"/>
      <c r="TB187" s="553"/>
    </row>
    <row r="188" spans="10:522" x14ac:dyDescent="0.3">
      <c r="J188" s="119">
        <f t="shared" si="299"/>
        <v>1</v>
      </c>
      <c r="K188" s="123" t="str">
        <f t="shared" si="320"/>
        <v>YaJo</v>
      </c>
      <c r="L188" s="123">
        <v>183</v>
      </c>
      <c r="M188" s="351"/>
      <c r="N188" s="351"/>
      <c r="O188" s="351"/>
      <c r="P188" s="351"/>
      <c r="Q188" s="369"/>
      <c r="R188" s="370"/>
      <c r="S188" s="269" t="str">
        <f t="shared" si="341"/>
        <v/>
      </c>
      <c r="T188" s="180">
        <v>1</v>
      </c>
      <c r="U188" s="269" t="str">
        <f t="shared" si="342"/>
        <v/>
      </c>
      <c r="V188" s="180">
        <v>1</v>
      </c>
      <c r="W188" s="181">
        <v>1</v>
      </c>
      <c r="X188" s="181">
        <v>1</v>
      </c>
      <c r="Y188" s="183">
        <v>1</v>
      </c>
      <c r="Z188" s="183">
        <v>1</v>
      </c>
      <c r="AA188" s="183">
        <v>1</v>
      </c>
      <c r="AB188" s="183">
        <v>1</v>
      </c>
      <c r="AC188" s="183">
        <v>1</v>
      </c>
      <c r="AD188" s="183">
        <v>1</v>
      </c>
      <c r="AE188" s="192" t="str">
        <f ca="1">IF(ISBLANK(Q188),"",ROUND(AVERAGE(OFFSET(V188:AD188,0,0,1,ion21Coop!$F$42)),1))</f>
        <v/>
      </c>
      <c r="AF188" s="269" t="str">
        <f t="shared" si="343"/>
        <v/>
      </c>
      <c r="AH188" s="119">
        <f t="shared" si="300"/>
        <v>2</v>
      </c>
      <c r="AI188" s="123" t="str">
        <f t="shared" si="321"/>
        <v>GeLo</v>
      </c>
      <c r="AJ188" s="123">
        <v>183</v>
      </c>
      <c r="AK188" s="351"/>
      <c r="AL188" s="351"/>
      <c r="AM188" s="351"/>
      <c r="AN188" s="351"/>
      <c r="AO188" s="369"/>
      <c r="AP188" s="370"/>
      <c r="AQ188" s="269" t="str">
        <f t="shared" si="344"/>
        <v/>
      </c>
      <c r="AR188" s="180">
        <v>1</v>
      </c>
      <c r="AS188" s="269" t="str">
        <f t="shared" si="345"/>
        <v/>
      </c>
      <c r="AT188" s="180">
        <v>1</v>
      </c>
      <c r="AU188" s="181">
        <v>1</v>
      </c>
      <c r="AV188" s="181">
        <v>1</v>
      </c>
      <c r="AW188" s="183">
        <v>1</v>
      </c>
      <c r="AX188" s="183">
        <v>1</v>
      </c>
      <c r="AY188" s="183">
        <v>1</v>
      </c>
      <c r="AZ188" s="183">
        <v>1</v>
      </c>
      <c r="BA188" s="183">
        <v>1</v>
      </c>
      <c r="BB188" s="183">
        <v>1</v>
      </c>
      <c r="BC188" s="192" t="str">
        <f ca="1">IF(ISBLANK(AO188),"",ROUND(AVERAGE(OFFSET(AT188:BB188,0,0,1,ion21Coop!$F$42)),1))</f>
        <v/>
      </c>
      <c r="BD188" s="269" t="str">
        <f t="shared" si="346"/>
        <v/>
      </c>
      <c r="BF188" s="119">
        <f t="shared" si="301"/>
        <v>3</v>
      </c>
      <c r="BG188" s="123" t="str">
        <f t="shared" si="322"/>
        <v>MiDo</v>
      </c>
      <c r="BH188" s="123">
        <v>183</v>
      </c>
      <c r="BI188" s="351"/>
      <c r="BJ188" s="351"/>
      <c r="BK188" s="351"/>
      <c r="BL188" s="351"/>
      <c r="BM188" s="369"/>
      <c r="BN188" s="370"/>
      <c r="BO188" s="269" t="str">
        <f t="shared" si="347"/>
        <v/>
      </c>
      <c r="BP188" s="180">
        <v>1</v>
      </c>
      <c r="BQ188" s="269" t="str">
        <f t="shared" si="348"/>
        <v/>
      </c>
      <c r="BR188" s="180">
        <v>1</v>
      </c>
      <c r="BS188" s="181">
        <v>1</v>
      </c>
      <c r="BT188" s="181">
        <v>1</v>
      </c>
      <c r="BU188" s="183">
        <v>1</v>
      </c>
      <c r="BV188" s="183">
        <v>1</v>
      </c>
      <c r="BW188" s="183">
        <v>1</v>
      </c>
      <c r="BX188" s="183">
        <v>1</v>
      </c>
      <c r="BY188" s="183">
        <v>1</v>
      </c>
      <c r="BZ188" s="183">
        <v>1</v>
      </c>
      <c r="CA188" s="192" t="str">
        <f ca="1">IF(ISBLANK(BM188),"",ROUND(AVERAGE(OFFSET(BR188:BZ188,0,0,1,ion21Coop!$F$42)),1))</f>
        <v/>
      </c>
      <c r="CB188" s="269" t="str">
        <f t="shared" si="349"/>
        <v/>
      </c>
      <c r="CD188" s="119">
        <f t="shared" si="302"/>
        <v>4</v>
      </c>
      <c r="CE188" s="123" t="str">
        <f t="shared" si="323"/>
        <v>EmNi</v>
      </c>
      <c r="CF188" s="123">
        <v>183</v>
      </c>
      <c r="CG188" s="351"/>
      <c r="CH188" s="351"/>
      <c r="CI188" s="351"/>
      <c r="CJ188" s="351"/>
      <c r="CK188" s="369"/>
      <c r="CL188" s="370"/>
      <c r="CM188" s="269" t="str">
        <f t="shared" si="350"/>
        <v/>
      </c>
      <c r="CN188" s="180">
        <v>1</v>
      </c>
      <c r="CO188" s="269" t="str">
        <f t="shared" si="351"/>
        <v/>
      </c>
      <c r="CP188" s="180">
        <v>1</v>
      </c>
      <c r="CQ188" s="181">
        <v>1</v>
      </c>
      <c r="CR188" s="181">
        <v>1</v>
      </c>
      <c r="CS188" s="183">
        <v>1</v>
      </c>
      <c r="CT188" s="183">
        <v>1</v>
      </c>
      <c r="CU188" s="183">
        <v>1</v>
      </c>
      <c r="CV188" s="183">
        <v>1</v>
      </c>
      <c r="CW188" s="183">
        <v>1</v>
      </c>
      <c r="CX188" s="183">
        <v>1</v>
      </c>
      <c r="CY188" s="192" t="str">
        <f ca="1">IF(ISBLANK(CK188),"",ROUND(AVERAGE(OFFSET(CP188:CX188,0,0,1,ion21Coop!$F$42)),1))</f>
        <v/>
      </c>
      <c r="CZ188" s="269" t="str">
        <f t="shared" si="352"/>
        <v/>
      </c>
      <c r="DB188" s="119">
        <f t="shared" si="303"/>
        <v>5</v>
      </c>
      <c r="DC188" s="123" t="str">
        <f t="shared" si="324"/>
        <v>HeJe</v>
      </c>
      <c r="DD188" s="123">
        <v>183</v>
      </c>
      <c r="DE188" s="423"/>
      <c r="DF188" s="423"/>
      <c r="DG188" s="423"/>
      <c r="DH188" s="423"/>
      <c r="DI188" s="421"/>
      <c r="DJ188" s="422"/>
      <c r="DK188" s="269" t="str">
        <f t="shared" si="353"/>
        <v/>
      </c>
      <c r="DL188" s="180">
        <v>1</v>
      </c>
      <c r="DM188" s="269" t="str">
        <f t="shared" si="354"/>
        <v/>
      </c>
      <c r="DN188" s="180">
        <v>1</v>
      </c>
      <c r="DO188" s="181">
        <v>1</v>
      </c>
      <c r="DP188" s="181">
        <v>1</v>
      </c>
      <c r="DQ188" s="183">
        <v>1</v>
      </c>
      <c r="DR188" s="183">
        <v>1</v>
      </c>
      <c r="DS188" s="183">
        <v>1</v>
      </c>
      <c r="DT188" s="183">
        <v>1</v>
      </c>
      <c r="DU188" s="183">
        <v>1</v>
      </c>
      <c r="DV188" s="183">
        <v>1</v>
      </c>
      <c r="DW188" s="192" t="str">
        <f ca="1">IF(ISBLANK(DI188),"",ROUND(AVERAGE(OFFSET(DN188:DV188,0,0,1,ion21Coop!$F$42)),1))</f>
        <v/>
      </c>
      <c r="DX188" s="269" t="str">
        <f t="shared" si="355"/>
        <v/>
      </c>
      <c r="DZ188" s="119">
        <f t="shared" si="304"/>
        <v>6</v>
      </c>
      <c r="EA188" s="123" t="str">
        <f t="shared" si="325"/>
        <v/>
      </c>
      <c r="EB188" s="123">
        <v>183</v>
      </c>
      <c r="EC188" s="423"/>
      <c r="ED188" s="423"/>
      <c r="EE188" s="423"/>
      <c r="EF188" s="423"/>
      <c r="EG188" s="421"/>
      <c r="EH188" s="422"/>
      <c r="EI188" s="269" t="str">
        <f t="shared" si="356"/>
        <v/>
      </c>
      <c r="EJ188" s="180">
        <v>1</v>
      </c>
      <c r="EK188" s="269" t="str">
        <f t="shared" si="357"/>
        <v/>
      </c>
      <c r="EL188" s="180">
        <v>1</v>
      </c>
      <c r="EM188" s="181">
        <v>1</v>
      </c>
      <c r="EN188" s="181">
        <v>1</v>
      </c>
      <c r="EO188" s="183">
        <v>1</v>
      </c>
      <c r="EP188" s="183">
        <v>1</v>
      </c>
      <c r="EQ188" s="183">
        <v>1</v>
      </c>
      <c r="ER188" s="183">
        <v>1</v>
      </c>
      <c r="ES188" s="183">
        <v>1</v>
      </c>
      <c r="ET188" s="183">
        <v>1</v>
      </c>
      <c r="EU188" s="192" t="str">
        <f ca="1">IF(ISBLANK(EG188),"",ROUND(AVERAGE(OFFSET(EL188:ET188,0,0,1,ion21Coop!$F$42)),1))</f>
        <v/>
      </c>
      <c r="EV188" s="269" t="str">
        <f t="shared" si="358"/>
        <v/>
      </c>
      <c r="EX188" s="119">
        <f t="shared" si="305"/>
        <v>7</v>
      </c>
      <c r="EY188" s="123" t="str">
        <f t="shared" si="326"/>
        <v/>
      </c>
      <c r="EZ188" s="123">
        <v>183</v>
      </c>
      <c r="FA188" s="423"/>
      <c r="FB188" s="423"/>
      <c r="FC188" s="423"/>
      <c r="FD188" s="423"/>
      <c r="FE188" s="421"/>
      <c r="FF188" s="422"/>
      <c r="FG188" s="269" t="str">
        <f t="shared" si="359"/>
        <v/>
      </c>
      <c r="FH188" s="180">
        <v>1</v>
      </c>
      <c r="FI188" s="269" t="str">
        <f t="shared" si="360"/>
        <v/>
      </c>
      <c r="FJ188" s="180">
        <v>1</v>
      </c>
      <c r="FK188" s="181">
        <v>1</v>
      </c>
      <c r="FL188" s="181">
        <v>1</v>
      </c>
      <c r="FM188" s="183">
        <v>1</v>
      </c>
      <c r="FN188" s="183">
        <v>1</v>
      </c>
      <c r="FO188" s="183">
        <v>1</v>
      </c>
      <c r="FP188" s="183">
        <v>1</v>
      </c>
      <c r="FQ188" s="183">
        <v>1</v>
      </c>
      <c r="FR188" s="183">
        <v>1</v>
      </c>
      <c r="FS188" s="192" t="str">
        <f ca="1">IF(ISBLANK(FE188),"",ROUND(AVERAGE(OFFSET(FJ188:FR188,0,0,1,ion21Coop!$F$42)),1))</f>
        <v/>
      </c>
      <c r="FT188" s="269" t="str">
        <f t="shared" si="361"/>
        <v/>
      </c>
      <c r="FV188" s="119">
        <f t="shared" si="306"/>
        <v>8</v>
      </c>
      <c r="FW188" s="123" t="str">
        <f t="shared" si="327"/>
        <v/>
      </c>
      <c r="FX188" s="123">
        <v>183</v>
      </c>
      <c r="FY188" s="423"/>
      <c r="FZ188" s="423"/>
      <c r="GA188" s="423"/>
      <c r="GB188" s="423"/>
      <c r="GC188" s="421"/>
      <c r="GD188" s="422"/>
      <c r="GE188" s="269" t="str">
        <f t="shared" si="362"/>
        <v/>
      </c>
      <c r="GF188" s="180">
        <v>1</v>
      </c>
      <c r="GG188" s="269" t="str">
        <f t="shared" si="363"/>
        <v/>
      </c>
      <c r="GH188" s="180">
        <v>1</v>
      </c>
      <c r="GI188" s="181">
        <v>1</v>
      </c>
      <c r="GJ188" s="181">
        <v>1</v>
      </c>
      <c r="GK188" s="183">
        <v>1</v>
      </c>
      <c r="GL188" s="183">
        <v>1</v>
      </c>
      <c r="GM188" s="183">
        <v>1</v>
      </c>
      <c r="GN188" s="183">
        <v>1</v>
      </c>
      <c r="GO188" s="183">
        <v>1</v>
      </c>
      <c r="GP188" s="183">
        <v>1</v>
      </c>
      <c r="GQ188" s="192" t="str">
        <f ca="1">IF(ISBLANK(GC188),"",ROUND(AVERAGE(OFFSET(GH188:GP188,0,0,1,ion21Coop!$F$42)),1))</f>
        <v/>
      </c>
      <c r="GR188" s="269" t="str">
        <f t="shared" si="364"/>
        <v/>
      </c>
      <c r="GT188" s="119">
        <f t="shared" si="307"/>
        <v>9</v>
      </c>
      <c r="GU188" s="123" t="str">
        <f t="shared" si="328"/>
        <v/>
      </c>
      <c r="GV188" s="123">
        <v>183</v>
      </c>
      <c r="GW188" s="423"/>
      <c r="GX188" s="423"/>
      <c r="GY188" s="423"/>
      <c r="GZ188" s="423"/>
      <c r="HA188" s="421"/>
      <c r="HB188" s="422"/>
      <c r="HC188" s="269" t="str">
        <f t="shared" si="365"/>
        <v/>
      </c>
      <c r="HD188" s="180">
        <v>1</v>
      </c>
      <c r="HE188" s="269" t="str">
        <f t="shared" si="366"/>
        <v/>
      </c>
      <c r="HF188" s="180">
        <v>1</v>
      </c>
      <c r="HG188" s="181">
        <v>1</v>
      </c>
      <c r="HH188" s="181">
        <v>1</v>
      </c>
      <c r="HI188" s="183">
        <v>1</v>
      </c>
      <c r="HJ188" s="183">
        <v>1</v>
      </c>
      <c r="HK188" s="183">
        <v>1</v>
      </c>
      <c r="HL188" s="183">
        <v>1</v>
      </c>
      <c r="HM188" s="183">
        <v>1</v>
      </c>
      <c r="HN188" s="183">
        <v>1</v>
      </c>
      <c r="HO188" s="192" t="str">
        <f ca="1">IF(ISBLANK(HA188),"",ROUND(AVERAGE(OFFSET(HF188:HN188,0,0,1,ion21Coop!$F$42)),1))</f>
        <v/>
      </c>
      <c r="HP188" s="269" t="str">
        <f t="shared" si="367"/>
        <v/>
      </c>
      <c r="HR188" s="119">
        <f t="shared" si="308"/>
        <v>10</v>
      </c>
      <c r="HS188" s="123" t="str">
        <f t="shared" si="329"/>
        <v/>
      </c>
      <c r="HT188" s="123">
        <v>183</v>
      </c>
      <c r="HU188" s="423"/>
      <c r="HV188" s="423"/>
      <c r="HW188" s="423"/>
      <c r="HX188" s="423"/>
      <c r="HY188" s="421"/>
      <c r="HZ188" s="422"/>
      <c r="IA188" s="269" t="str">
        <f t="shared" si="368"/>
        <v/>
      </c>
      <c r="IB188" s="180">
        <v>1</v>
      </c>
      <c r="IC188" s="269" t="str">
        <f t="shared" si="369"/>
        <v/>
      </c>
      <c r="ID188" s="180">
        <v>1</v>
      </c>
      <c r="IE188" s="181">
        <v>1</v>
      </c>
      <c r="IF188" s="181">
        <v>1</v>
      </c>
      <c r="IG188" s="183">
        <v>1</v>
      </c>
      <c r="IH188" s="183">
        <v>1</v>
      </c>
      <c r="II188" s="183">
        <v>1</v>
      </c>
      <c r="IJ188" s="183">
        <v>1</v>
      </c>
      <c r="IK188" s="183">
        <v>1</v>
      </c>
      <c r="IL188" s="183">
        <v>1</v>
      </c>
      <c r="IM188" s="192" t="str">
        <f ca="1">IF(ISBLANK(HY188),"",ROUND(AVERAGE(OFFSET(ID188:IL188,0,0,1,ion21Coop!$F$42)),1))</f>
        <v/>
      </c>
      <c r="IN188" s="269" t="str">
        <f t="shared" si="370"/>
        <v/>
      </c>
      <c r="IP188" s="119">
        <f t="shared" si="309"/>
        <v>11</v>
      </c>
      <c r="IQ188" s="123" t="str">
        <f t="shared" si="330"/>
        <v/>
      </c>
      <c r="IR188" s="123">
        <v>183</v>
      </c>
      <c r="IS188" s="423"/>
      <c r="IT188" s="423"/>
      <c r="IU188" s="423"/>
      <c r="IV188" s="423"/>
      <c r="IW188" s="421"/>
      <c r="IX188" s="422"/>
      <c r="IY188" s="269" t="str">
        <f t="shared" si="371"/>
        <v/>
      </c>
      <c r="IZ188" s="180">
        <v>1</v>
      </c>
      <c r="JA188" s="269" t="str">
        <f t="shared" si="372"/>
        <v/>
      </c>
      <c r="JB188" s="180">
        <v>1</v>
      </c>
      <c r="JC188" s="181">
        <v>1</v>
      </c>
      <c r="JD188" s="181">
        <v>1</v>
      </c>
      <c r="JE188" s="183">
        <v>1</v>
      </c>
      <c r="JF188" s="183">
        <v>1</v>
      </c>
      <c r="JG188" s="183">
        <v>1</v>
      </c>
      <c r="JH188" s="183">
        <v>1</v>
      </c>
      <c r="JI188" s="183">
        <v>1</v>
      </c>
      <c r="JJ188" s="183">
        <v>1</v>
      </c>
      <c r="JK188" s="192" t="str">
        <f ca="1">IF(ISBLANK(IW188),"",ROUND(AVERAGE(OFFSET(JB188:JJ188,0,0,1,ion21Coop!$F$42)),1))</f>
        <v/>
      </c>
      <c r="JL188" s="269" t="str">
        <f t="shared" si="373"/>
        <v/>
      </c>
      <c r="JN188" s="119">
        <f t="shared" si="310"/>
        <v>12</v>
      </c>
      <c r="JO188" s="123" t="str">
        <f t="shared" si="331"/>
        <v/>
      </c>
      <c r="JP188" s="123">
        <v>183</v>
      </c>
      <c r="JQ188" s="423"/>
      <c r="JR188" s="423"/>
      <c r="JS188" s="423"/>
      <c r="JT188" s="423"/>
      <c r="JU188" s="421"/>
      <c r="JV188" s="422"/>
      <c r="JW188" s="269" t="str">
        <f t="shared" si="374"/>
        <v/>
      </c>
      <c r="JX188" s="180">
        <v>1</v>
      </c>
      <c r="JY188" s="269" t="str">
        <f t="shared" si="375"/>
        <v/>
      </c>
      <c r="JZ188" s="180">
        <v>1</v>
      </c>
      <c r="KA188" s="181">
        <v>1</v>
      </c>
      <c r="KB188" s="181">
        <v>1</v>
      </c>
      <c r="KC188" s="183">
        <v>1</v>
      </c>
      <c r="KD188" s="183">
        <v>1</v>
      </c>
      <c r="KE188" s="183">
        <v>1</v>
      </c>
      <c r="KF188" s="183">
        <v>1</v>
      </c>
      <c r="KG188" s="183">
        <v>1</v>
      </c>
      <c r="KH188" s="183">
        <v>1</v>
      </c>
      <c r="KI188" s="192" t="str">
        <f ca="1">IF(ISBLANK(JU188),"",ROUND(AVERAGE(OFFSET(JZ188:KH188,0,0,1,ion21Coop!$F$42)),1))</f>
        <v/>
      </c>
      <c r="KJ188" s="269" t="str">
        <f t="shared" si="376"/>
        <v/>
      </c>
      <c r="KL188" s="119">
        <f t="shared" si="311"/>
        <v>13</v>
      </c>
      <c r="KM188" s="123" t="str">
        <f t="shared" si="332"/>
        <v/>
      </c>
      <c r="KN188" s="123">
        <v>183</v>
      </c>
      <c r="KO188" s="423"/>
      <c r="KP188" s="423"/>
      <c r="KQ188" s="423"/>
      <c r="KR188" s="423"/>
      <c r="KS188" s="421"/>
      <c r="KT188" s="422"/>
      <c r="KU188" s="269" t="str">
        <f t="shared" si="377"/>
        <v/>
      </c>
      <c r="KV188" s="180">
        <v>1</v>
      </c>
      <c r="KW188" s="269" t="str">
        <f t="shared" si="378"/>
        <v/>
      </c>
      <c r="KX188" s="180">
        <v>1</v>
      </c>
      <c r="KY188" s="181">
        <v>1</v>
      </c>
      <c r="KZ188" s="181">
        <v>1</v>
      </c>
      <c r="LA188" s="183">
        <v>1</v>
      </c>
      <c r="LB188" s="183">
        <v>1</v>
      </c>
      <c r="LC188" s="183">
        <v>1</v>
      </c>
      <c r="LD188" s="183">
        <v>1</v>
      </c>
      <c r="LE188" s="183">
        <v>1</v>
      </c>
      <c r="LF188" s="183">
        <v>1</v>
      </c>
      <c r="LG188" s="192" t="str">
        <f ca="1">IF(ISBLANK(KS188),"",ROUND(AVERAGE(OFFSET(KX188:LF188,0,0,1,ion21Coop!$F$42)),1))</f>
        <v/>
      </c>
      <c r="LH188" s="269" t="str">
        <f t="shared" si="379"/>
        <v/>
      </c>
      <c r="LJ188" s="119">
        <f t="shared" si="312"/>
        <v>14</v>
      </c>
      <c r="LK188" s="123" t="str">
        <f t="shared" si="333"/>
        <v/>
      </c>
      <c r="LL188" s="123">
        <v>183</v>
      </c>
      <c r="LM188" s="423"/>
      <c r="LN188" s="423"/>
      <c r="LO188" s="423"/>
      <c r="LP188" s="423"/>
      <c r="LQ188" s="421"/>
      <c r="LR188" s="422"/>
      <c r="LS188" s="269" t="str">
        <f t="shared" si="380"/>
        <v/>
      </c>
      <c r="LT188" s="180">
        <v>1</v>
      </c>
      <c r="LU188" s="269" t="str">
        <f t="shared" si="381"/>
        <v/>
      </c>
      <c r="LV188" s="180">
        <v>1</v>
      </c>
      <c r="LW188" s="181">
        <v>1</v>
      </c>
      <c r="LX188" s="181">
        <v>1</v>
      </c>
      <c r="LY188" s="183">
        <v>1</v>
      </c>
      <c r="LZ188" s="183">
        <v>1</v>
      </c>
      <c r="MA188" s="183">
        <v>1</v>
      </c>
      <c r="MB188" s="183">
        <v>1</v>
      </c>
      <c r="MC188" s="183">
        <v>1</v>
      </c>
      <c r="MD188" s="183">
        <v>1</v>
      </c>
      <c r="ME188" s="192" t="str">
        <f ca="1">IF(ISBLANK(LQ188),"",ROUND(AVERAGE(OFFSET(LV188:MD188,0,0,1,ion21Coop!$F$42)),1))</f>
        <v/>
      </c>
      <c r="MF188" s="269" t="str">
        <f t="shared" si="382"/>
        <v/>
      </c>
      <c r="MH188" s="119">
        <f t="shared" si="313"/>
        <v>15</v>
      </c>
      <c r="MI188" s="123" t="str">
        <f t="shared" si="334"/>
        <v/>
      </c>
      <c r="MJ188" s="123">
        <v>183</v>
      </c>
      <c r="MK188" s="423"/>
      <c r="ML188" s="423"/>
      <c r="MM188" s="423"/>
      <c r="MN188" s="423"/>
      <c r="MO188" s="421"/>
      <c r="MP188" s="422"/>
      <c r="MQ188" s="269" t="str">
        <f t="shared" si="383"/>
        <v/>
      </c>
      <c r="MR188" s="180">
        <v>1</v>
      </c>
      <c r="MS188" s="269" t="str">
        <f t="shared" si="384"/>
        <v/>
      </c>
      <c r="MT188" s="180">
        <v>1</v>
      </c>
      <c r="MU188" s="181">
        <v>1</v>
      </c>
      <c r="MV188" s="181">
        <v>1</v>
      </c>
      <c r="MW188" s="183">
        <v>1</v>
      </c>
      <c r="MX188" s="183">
        <v>1</v>
      </c>
      <c r="MY188" s="183">
        <v>1</v>
      </c>
      <c r="MZ188" s="183">
        <v>1</v>
      </c>
      <c r="NA188" s="183">
        <v>1</v>
      </c>
      <c r="NB188" s="183">
        <v>1</v>
      </c>
      <c r="NC188" s="192" t="str">
        <f ca="1">IF(ISBLANK(MO188),"",ROUND(AVERAGE(OFFSET(MT188:NB188,0,0,1,ion21Coop!$F$42)),1))</f>
        <v/>
      </c>
      <c r="ND188" s="269" t="str">
        <f t="shared" si="385"/>
        <v/>
      </c>
      <c r="NF188" s="119">
        <f t="shared" si="314"/>
        <v>16</v>
      </c>
      <c r="NG188" s="123" t="str">
        <f t="shared" si="335"/>
        <v/>
      </c>
      <c r="NH188" s="123">
        <v>183</v>
      </c>
      <c r="NI188" s="423"/>
      <c r="NJ188" s="423"/>
      <c r="NK188" s="423"/>
      <c r="NL188" s="423"/>
      <c r="NM188" s="421"/>
      <c r="NN188" s="422"/>
      <c r="NO188" s="269" t="str">
        <f t="shared" si="386"/>
        <v/>
      </c>
      <c r="NP188" s="180">
        <v>1</v>
      </c>
      <c r="NQ188" s="269" t="str">
        <f t="shared" si="387"/>
        <v/>
      </c>
      <c r="NR188" s="180">
        <v>1</v>
      </c>
      <c r="NS188" s="181">
        <v>1</v>
      </c>
      <c r="NT188" s="181">
        <v>1</v>
      </c>
      <c r="NU188" s="183">
        <v>1</v>
      </c>
      <c r="NV188" s="183">
        <v>1</v>
      </c>
      <c r="NW188" s="183">
        <v>1</v>
      </c>
      <c r="NX188" s="183">
        <v>1</v>
      </c>
      <c r="NY188" s="183">
        <v>1</v>
      </c>
      <c r="NZ188" s="183">
        <v>1</v>
      </c>
      <c r="OA188" s="192" t="str">
        <f ca="1">IF(ISBLANK(NM188),"",ROUND(AVERAGE(OFFSET(NR188:NZ188,0,0,1,ion21Coop!$F$42)),1))</f>
        <v/>
      </c>
      <c r="OB188" s="269" t="str">
        <f t="shared" si="388"/>
        <v/>
      </c>
      <c r="OD188" s="119">
        <f t="shared" si="315"/>
        <v>17</v>
      </c>
      <c r="OE188" s="123" t="str">
        <f t="shared" si="336"/>
        <v/>
      </c>
      <c r="OF188" s="123">
        <v>183</v>
      </c>
      <c r="OG188" s="423"/>
      <c r="OH188" s="423"/>
      <c r="OI188" s="423"/>
      <c r="OJ188" s="423"/>
      <c r="OK188" s="421"/>
      <c r="OL188" s="422"/>
      <c r="OM188" s="269" t="str">
        <f t="shared" si="389"/>
        <v/>
      </c>
      <c r="ON188" s="180">
        <v>1</v>
      </c>
      <c r="OO188" s="269" t="str">
        <f t="shared" si="390"/>
        <v/>
      </c>
      <c r="OP188" s="180">
        <v>1</v>
      </c>
      <c r="OQ188" s="181">
        <v>1</v>
      </c>
      <c r="OR188" s="181">
        <v>1</v>
      </c>
      <c r="OS188" s="183">
        <v>1</v>
      </c>
      <c r="OT188" s="183">
        <v>1</v>
      </c>
      <c r="OU188" s="183">
        <v>1</v>
      </c>
      <c r="OV188" s="183">
        <v>1</v>
      </c>
      <c r="OW188" s="183">
        <v>1</v>
      </c>
      <c r="OX188" s="183">
        <v>1</v>
      </c>
      <c r="OY188" s="192" t="str">
        <f ca="1">IF(ISBLANK(OK188),"",ROUND(AVERAGE(OFFSET(OP188:OX188,0,0,1,ion21Coop!$F$42)),1))</f>
        <v/>
      </c>
      <c r="OZ188" s="269" t="str">
        <f t="shared" si="391"/>
        <v/>
      </c>
      <c r="PB188" s="119">
        <f t="shared" si="316"/>
        <v>18</v>
      </c>
      <c r="PC188" s="123" t="str">
        <f t="shared" si="337"/>
        <v/>
      </c>
      <c r="PD188" s="123">
        <v>183</v>
      </c>
      <c r="PE188" s="423"/>
      <c r="PF188" s="423"/>
      <c r="PG188" s="423"/>
      <c r="PH188" s="423"/>
      <c r="PI188" s="421"/>
      <c r="PJ188" s="422"/>
      <c r="PK188" s="269" t="str">
        <f t="shared" si="392"/>
        <v/>
      </c>
      <c r="PL188" s="180">
        <v>1</v>
      </c>
      <c r="PM188" s="269" t="str">
        <f t="shared" si="393"/>
        <v/>
      </c>
      <c r="PN188" s="180">
        <v>1</v>
      </c>
      <c r="PO188" s="181">
        <v>1</v>
      </c>
      <c r="PP188" s="181">
        <v>1</v>
      </c>
      <c r="PQ188" s="183">
        <v>1</v>
      </c>
      <c r="PR188" s="183">
        <v>1</v>
      </c>
      <c r="PS188" s="183">
        <v>1</v>
      </c>
      <c r="PT188" s="183">
        <v>1</v>
      </c>
      <c r="PU188" s="183">
        <v>1</v>
      </c>
      <c r="PV188" s="183">
        <v>1</v>
      </c>
      <c r="PW188" s="192" t="str">
        <f ca="1">IF(ISBLANK(PI188),"",ROUND(AVERAGE(OFFSET(PN188:PV188,0,0,1,ion21Coop!$F$42)),1))</f>
        <v/>
      </c>
      <c r="PX188" s="269" t="str">
        <f t="shared" si="394"/>
        <v/>
      </c>
      <c r="PZ188" s="119">
        <f t="shared" si="317"/>
        <v>19</v>
      </c>
      <c r="QA188" s="123" t="str">
        <f t="shared" si="338"/>
        <v/>
      </c>
      <c r="QB188" s="123">
        <v>183</v>
      </c>
      <c r="QC188" s="423"/>
      <c r="QD188" s="423"/>
      <c r="QE188" s="423"/>
      <c r="QF188" s="423"/>
      <c r="QG188" s="421"/>
      <c r="QH188" s="422"/>
      <c r="QI188" s="269" t="str">
        <f t="shared" si="395"/>
        <v/>
      </c>
      <c r="QJ188" s="180">
        <v>1</v>
      </c>
      <c r="QK188" s="269" t="str">
        <f t="shared" si="396"/>
        <v/>
      </c>
      <c r="QL188" s="180">
        <v>1</v>
      </c>
      <c r="QM188" s="181">
        <v>1</v>
      </c>
      <c r="QN188" s="181">
        <v>1</v>
      </c>
      <c r="QO188" s="183">
        <v>1</v>
      </c>
      <c r="QP188" s="183">
        <v>1</v>
      </c>
      <c r="QQ188" s="183">
        <v>1</v>
      </c>
      <c r="QR188" s="183">
        <v>1</v>
      </c>
      <c r="QS188" s="183">
        <v>1</v>
      </c>
      <c r="QT188" s="183">
        <v>1</v>
      </c>
      <c r="QU188" s="192" t="str">
        <f ca="1">IF(ISBLANK(QG188),"",ROUND(AVERAGE(OFFSET(QL188:QT188,0,0,1,ion21Coop!$F$42)),1))</f>
        <v/>
      </c>
      <c r="QV188" s="269" t="str">
        <f t="shared" si="397"/>
        <v/>
      </c>
      <c r="QX188" s="119">
        <f t="shared" si="318"/>
        <v>20</v>
      </c>
      <c r="QY188" s="123" t="str">
        <f t="shared" si="339"/>
        <v/>
      </c>
      <c r="QZ188" s="123">
        <v>183</v>
      </c>
      <c r="RA188" s="423"/>
      <c r="RB188" s="423"/>
      <c r="RC188" s="423"/>
      <c r="RD188" s="423"/>
      <c r="RE188" s="421"/>
      <c r="RF188" s="422"/>
      <c r="RG188" s="269" t="str">
        <f t="shared" si="398"/>
        <v/>
      </c>
      <c r="RH188" s="180">
        <v>1</v>
      </c>
      <c r="RI188" s="269" t="str">
        <f t="shared" si="399"/>
        <v/>
      </c>
      <c r="RJ188" s="180">
        <v>1</v>
      </c>
      <c r="RK188" s="181">
        <v>1</v>
      </c>
      <c r="RL188" s="181">
        <v>1</v>
      </c>
      <c r="RM188" s="183">
        <v>1</v>
      </c>
      <c r="RN188" s="183">
        <v>1</v>
      </c>
      <c r="RO188" s="183">
        <v>1</v>
      </c>
      <c r="RP188" s="183">
        <v>1</v>
      </c>
      <c r="RQ188" s="183">
        <v>1</v>
      </c>
      <c r="RR188" s="183">
        <v>1</v>
      </c>
      <c r="RS188" s="192" t="str">
        <f ca="1">IF(ISBLANK(RE188),"",ROUND(AVERAGE(OFFSET(RJ188:RR188,0,0,1,ion21Coop!$F$42)),1))</f>
        <v/>
      </c>
      <c r="RT188" s="269" t="str">
        <f t="shared" si="400"/>
        <v/>
      </c>
      <c r="RV188" s="119">
        <f t="shared" si="319"/>
        <v>21</v>
      </c>
      <c r="RW188" s="123" t="str">
        <f t="shared" si="340"/>
        <v/>
      </c>
      <c r="RX188" s="123">
        <v>183</v>
      </c>
      <c r="RY188" s="423"/>
      <c r="RZ188" s="423"/>
      <c r="SA188" s="423"/>
      <c r="SB188" s="423"/>
      <c r="SC188" s="421"/>
      <c r="SD188" s="422"/>
      <c r="SE188" s="269" t="str">
        <f t="shared" si="401"/>
        <v/>
      </c>
      <c r="SF188" s="180">
        <v>1</v>
      </c>
      <c r="SG188" s="269" t="str">
        <f t="shared" si="402"/>
        <v/>
      </c>
      <c r="SH188" s="180">
        <v>1</v>
      </c>
      <c r="SI188" s="181">
        <v>1</v>
      </c>
      <c r="SJ188" s="181">
        <v>1</v>
      </c>
      <c r="SK188" s="183">
        <v>1</v>
      </c>
      <c r="SL188" s="183">
        <v>1</v>
      </c>
      <c r="SM188" s="183">
        <v>1</v>
      </c>
      <c r="SN188" s="183">
        <v>1</v>
      </c>
      <c r="SO188" s="183">
        <v>1</v>
      </c>
      <c r="SP188" s="183">
        <v>1</v>
      </c>
      <c r="SQ188" s="192" t="str">
        <f ca="1">IF(ISBLANK(SC188),"",ROUND(AVERAGE(OFFSET(SH188:SP188,0,0,1,ion21Coop!$F$42)),1))</f>
        <v/>
      </c>
      <c r="SR188" s="269" t="str">
        <f t="shared" si="403"/>
        <v/>
      </c>
      <c r="ST188" s="565"/>
      <c r="SU188" s="565"/>
      <c r="SV188" s="566"/>
      <c r="SW188" s="567"/>
      <c r="SX188" s="565"/>
      <c r="SY188" s="566"/>
      <c r="SZ188" s="568"/>
      <c r="TA188" s="567"/>
      <c r="TB188" s="553"/>
    </row>
    <row r="189" spans="10:522" x14ac:dyDescent="0.3">
      <c r="J189" s="119">
        <f t="shared" si="299"/>
        <v>1</v>
      </c>
      <c r="K189" s="123" t="str">
        <f t="shared" si="320"/>
        <v>YaJo</v>
      </c>
      <c r="L189" s="123">
        <v>184</v>
      </c>
      <c r="M189" s="351"/>
      <c r="N189" s="351"/>
      <c r="O189" s="351"/>
      <c r="P189" s="351"/>
      <c r="Q189" s="369"/>
      <c r="R189" s="370"/>
      <c r="S189" s="269" t="str">
        <f t="shared" si="341"/>
        <v/>
      </c>
      <c r="T189" s="180">
        <v>1</v>
      </c>
      <c r="U189" s="269" t="str">
        <f t="shared" si="342"/>
        <v/>
      </c>
      <c r="V189" s="180">
        <v>1</v>
      </c>
      <c r="W189" s="181">
        <v>1</v>
      </c>
      <c r="X189" s="181">
        <v>1</v>
      </c>
      <c r="Y189" s="183">
        <v>1</v>
      </c>
      <c r="Z189" s="183">
        <v>1</v>
      </c>
      <c r="AA189" s="183">
        <v>1</v>
      </c>
      <c r="AB189" s="183">
        <v>1</v>
      </c>
      <c r="AC189" s="183">
        <v>1</v>
      </c>
      <c r="AD189" s="183">
        <v>1</v>
      </c>
      <c r="AE189" s="192" t="str">
        <f ca="1">IF(ISBLANK(Q189),"",ROUND(AVERAGE(OFFSET(V189:AD189,0,0,1,ion21Coop!$F$42)),1))</f>
        <v/>
      </c>
      <c r="AF189" s="269" t="str">
        <f t="shared" si="343"/>
        <v/>
      </c>
      <c r="AH189" s="119">
        <f t="shared" si="300"/>
        <v>2</v>
      </c>
      <c r="AI189" s="123" t="str">
        <f t="shared" si="321"/>
        <v>GeLo</v>
      </c>
      <c r="AJ189" s="123">
        <v>184</v>
      </c>
      <c r="AK189" s="351"/>
      <c r="AL189" s="351"/>
      <c r="AM189" s="351"/>
      <c r="AN189" s="351"/>
      <c r="AO189" s="369"/>
      <c r="AP189" s="370"/>
      <c r="AQ189" s="269" t="str">
        <f t="shared" si="344"/>
        <v/>
      </c>
      <c r="AR189" s="180">
        <v>1</v>
      </c>
      <c r="AS189" s="269" t="str">
        <f t="shared" si="345"/>
        <v/>
      </c>
      <c r="AT189" s="180">
        <v>1</v>
      </c>
      <c r="AU189" s="181">
        <v>1</v>
      </c>
      <c r="AV189" s="181">
        <v>1</v>
      </c>
      <c r="AW189" s="183">
        <v>1</v>
      </c>
      <c r="AX189" s="183">
        <v>1</v>
      </c>
      <c r="AY189" s="183">
        <v>1</v>
      </c>
      <c r="AZ189" s="183">
        <v>1</v>
      </c>
      <c r="BA189" s="183">
        <v>1</v>
      </c>
      <c r="BB189" s="183">
        <v>1</v>
      </c>
      <c r="BC189" s="192" t="str">
        <f ca="1">IF(ISBLANK(AO189),"",ROUND(AVERAGE(OFFSET(AT189:BB189,0,0,1,ion21Coop!$F$42)),1))</f>
        <v/>
      </c>
      <c r="BD189" s="269" t="str">
        <f t="shared" si="346"/>
        <v/>
      </c>
      <c r="BF189" s="119">
        <f t="shared" si="301"/>
        <v>3</v>
      </c>
      <c r="BG189" s="123" t="str">
        <f t="shared" si="322"/>
        <v>MiDo</v>
      </c>
      <c r="BH189" s="123">
        <v>184</v>
      </c>
      <c r="BI189" s="351"/>
      <c r="BJ189" s="351"/>
      <c r="BK189" s="351"/>
      <c r="BL189" s="351"/>
      <c r="BM189" s="369"/>
      <c r="BN189" s="370"/>
      <c r="BO189" s="269" t="str">
        <f t="shared" si="347"/>
        <v/>
      </c>
      <c r="BP189" s="180">
        <v>1</v>
      </c>
      <c r="BQ189" s="269" t="str">
        <f t="shared" si="348"/>
        <v/>
      </c>
      <c r="BR189" s="180">
        <v>1</v>
      </c>
      <c r="BS189" s="181">
        <v>1</v>
      </c>
      <c r="BT189" s="181">
        <v>1</v>
      </c>
      <c r="BU189" s="183">
        <v>1</v>
      </c>
      <c r="BV189" s="183">
        <v>1</v>
      </c>
      <c r="BW189" s="183">
        <v>1</v>
      </c>
      <c r="BX189" s="183">
        <v>1</v>
      </c>
      <c r="BY189" s="183">
        <v>1</v>
      </c>
      <c r="BZ189" s="183">
        <v>1</v>
      </c>
      <c r="CA189" s="192" t="str">
        <f ca="1">IF(ISBLANK(BM189),"",ROUND(AVERAGE(OFFSET(BR189:BZ189,0,0,1,ion21Coop!$F$42)),1))</f>
        <v/>
      </c>
      <c r="CB189" s="269" t="str">
        <f t="shared" si="349"/>
        <v/>
      </c>
      <c r="CD189" s="119">
        <f t="shared" si="302"/>
        <v>4</v>
      </c>
      <c r="CE189" s="123" t="str">
        <f t="shared" si="323"/>
        <v>EmNi</v>
      </c>
      <c r="CF189" s="123">
        <v>184</v>
      </c>
      <c r="CG189" s="351"/>
      <c r="CH189" s="351"/>
      <c r="CI189" s="351"/>
      <c r="CJ189" s="351"/>
      <c r="CK189" s="369"/>
      <c r="CL189" s="370"/>
      <c r="CM189" s="269" t="str">
        <f t="shared" si="350"/>
        <v/>
      </c>
      <c r="CN189" s="180">
        <v>1</v>
      </c>
      <c r="CO189" s="269" t="str">
        <f t="shared" si="351"/>
        <v/>
      </c>
      <c r="CP189" s="180">
        <v>1</v>
      </c>
      <c r="CQ189" s="181">
        <v>1</v>
      </c>
      <c r="CR189" s="181">
        <v>1</v>
      </c>
      <c r="CS189" s="183">
        <v>1</v>
      </c>
      <c r="CT189" s="183">
        <v>1</v>
      </c>
      <c r="CU189" s="183">
        <v>1</v>
      </c>
      <c r="CV189" s="183">
        <v>1</v>
      </c>
      <c r="CW189" s="183">
        <v>1</v>
      </c>
      <c r="CX189" s="183">
        <v>1</v>
      </c>
      <c r="CY189" s="192" t="str">
        <f ca="1">IF(ISBLANK(CK189),"",ROUND(AVERAGE(OFFSET(CP189:CX189,0,0,1,ion21Coop!$F$42)),1))</f>
        <v/>
      </c>
      <c r="CZ189" s="269" t="str">
        <f t="shared" si="352"/>
        <v/>
      </c>
      <c r="DB189" s="119">
        <f t="shared" si="303"/>
        <v>5</v>
      </c>
      <c r="DC189" s="123" t="str">
        <f t="shared" si="324"/>
        <v>HeJe</v>
      </c>
      <c r="DD189" s="123">
        <v>184</v>
      </c>
      <c r="DE189" s="423"/>
      <c r="DF189" s="423"/>
      <c r="DG189" s="423"/>
      <c r="DH189" s="423"/>
      <c r="DI189" s="421"/>
      <c r="DJ189" s="422"/>
      <c r="DK189" s="269" t="str">
        <f t="shared" si="353"/>
        <v/>
      </c>
      <c r="DL189" s="180">
        <v>1</v>
      </c>
      <c r="DM189" s="269" t="str">
        <f t="shared" si="354"/>
        <v/>
      </c>
      <c r="DN189" s="180">
        <v>1</v>
      </c>
      <c r="DO189" s="181">
        <v>1</v>
      </c>
      <c r="DP189" s="181">
        <v>1</v>
      </c>
      <c r="DQ189" s="183">
        <v>1</v>
      </c>
      <c r="DR189" s="183">
        <v>1</v>
      </c>
      <c r="DS189" s="183">
        <v>1</v>
      </c>
      <c r="DT189" s="183">
        <v>1</v>
      </c>
      <c r="DU189" s="183">
        <v>1</v>
      </c>
      <c r="DV189" s="183">
        <v>1</v>
      </c>
      <c r="DW189" s="192" t="str">
        <f ca="1">IF(ISBLANK(DI189),"",ROUND(AVERAGE(OFFSET(DN189:DV189,0,0,1,ion21Coop!$F$42)),1))</f>
        <v/>
      </c>
      <c r="DX189" s="269" t="str">
        <f t="shared" si="355"/>
        <v/>
      </c>
      <c r="DZ189" s="119">
        <f t="shared" si="304"/>
        <v>6</v>
      </c>
      <c r="EA189" s="123" t="str">
        <f t="shared" si="325"/>
        <v/>
      </c>
      <c r="EB189" s="123">
        <v>184</v>
      </c>
      <c r="EC189" s="423"/>
      <c r="ED189" s="423"/>
      <c r="EE189" s="423"/>
      <c r="EF189" s="423"/>
      <c r="EG189" s="421"/>
      <c r="EH189" s="422"/>
      <c r="EI189" s="269" t="str">
        <f t="shared" si="356"/>
        <v/>
      </c>
      <c r="EJ189" s="180">
        <v>1</v>
      </c>
      <c r="EK189" s="269" t="str">
        <f t="shared" si="357"/>
        <v/>
      </c>
      <c r="EL189" s="180">
        <v>1</v>
      </c>
      <c r="EM189" s="181">
        <v>1</v>
      </c>
      <c r="EN189" s="181">
        <v>1</v>
      </c>
      <c r="EO189" s="183">
        <v>1</v>
      </c>
      <c r="EP189" s="183">
        <v>1</v>
      </c>
      <c r="EQ189" s="183">
        <v>1</v>
      </c>
      <c r="ER189" s="183">
        <v>1</v>
      </c>
      <c r="ES189" s="183">
        <v>1</v>
      </c>
      <c r="ET189" s="183">
        <v>1</v>
      </c>
      <c r="EU189" s="192" t="str">
        <f ca="1">IF(ISBLANK(EG189),"",ROUND(AVERAGE(OFFSET(EL189:ET189,0,0,1,ion21Coop!$F$42)),1))</f>
        <v/>
      </c>
      <c r="EV189" s="269" t="str">
        <f t="shared" si="358"/>
        <v/>
      </c>
      <c r="EX189" s="119">
        <f t="shared" si="305"/>
        <v>7</v>
      </c>
      <c r="EY189" s="123" t="str">
        <f t="shared" si="326"/>
        <v/>
      </c>
      <c r="EZ189" s="123">
        <v>184</v>
      </c>
      <c r="FA189" s="423"/>
      <c r="FB189" s="423"/>
      <c r="FC189" s="423"/>
      <c r="FD189" s="423"/>
      <c r="FE189" s="421"/>
      <c r="FF189" s="422"/>
      <c r="FG189" s="269" t="str">
        <f t="shared" si="359"/>
        <v/>
      </c>
      <c r="FH189" s="180">
        <v>1</v>
      </c>
      <c r="FI189" s="269" t="str">
        <f t="shared" si="360"/>
        <v/>
      </c>
      <c r="FJ189" s="180">
        <v>1</v>
      </c>
      <c r="FK189" s="181">
        <v>1</v>
      </c>
      <c r="FL189" s="181">
        <v>1</v>
      </c>
      <c r="FM189" s="183">
        <v>1</v>
      </c>
      <c r="FN189" s="183">
        <v>1</v>
      </c>
      <c r="FO189" s="183">
        <v>1</v>
      </c>
      <c r="FP189" s="183">
        <v>1</v>
      </c>
      <c r="FQ189" s="183">
        <v>1</v>
      </c>
      <c r="FR189" s="183">
        <v>1</v>
      </c>
      <c r="FS189" s="192" t="str">
        <f ca="1">IF(ISBLANK(FE189),"",ROUND(AVERAGE(OFFSET(FJ189:FR189,0,0,1,ion21Coop!$F$42)),1))</f>
        <v/>
      </c>
      <c r="FT189" s="269" t="str">
        <f t="shared" si="361"/>
        <v/>
      </c>
      <c r="FV189" s="119">
        <f t="shared" si="306"/>
        <v>8</v>
      </c>
      <c r="FW189" s="123" t="str">
        <f t="shared" si="327"/>
        <v/>
      </c>
      <c r="FX189" s="123">
        <v>184</v>
      </c>
      <c r="FY189" s="423"/>
      <c r="FZ189" s="423"/>
      <c r="GA189" s="423"/>
      <c r="GB189" s="423"/>
      <c r="GC189" s="421"/>
      <c r="GD189" s="422"/>
      <c r="GE189" s="269" t="str">
        <f t="shared" si="362"/>
        <v/>
      </c>
      <c r="GF189" s="180">
        <v>1</v>
      </c>
      <c r="GG189" s="269" t="str">
        <f t="shared" si="363"/>
        <v/>
      </c>
      <c r="GH189" s="180">
        <v>1</v>
      </c>
      <c r="GI189" s="181">
        <v>1</v>
      </c>
      <c r="GJ189" s="181">
        <v>1</v>
      </c>
      <c r="GK189" s="183">
        <v>1</v>
      </c>
      <c r="GL189" s="183">
        <v>1</v>
      </c>
      <c r="GM189" s="183">
        <v>1</v>
      </c>
      <c r="GN189" s="183">
        <v>1</v>
      </c>
      <c r="GO189" s="183">
        <v>1</v>
      </c>
      <c r="GP189" s="183">
        <v>1</v>
      </c>
      <c r="GQ189" s="192" t="str">
        <f ca="1">IF(ISBLANK(GC189),"",ROUND(AVERAGE(OFFSET(GH189:GP189,0,0,1,ion21Coop!$F$42)),1))</f>
        <v/>
      </c>
      <c r="GR189" s="269" t="str">
        <f t="shared" si="364"/>
        <v/>
      </c>
      <c r="GT189" s="119">
        <f t="shared" si="307"/>
        <v>9</v>
      </c>
      <c r="GU189" s="123" t="str">
        <f t="shared" si="328"/>
        <v/>
      </c>
      <c r="GV189" s="123">
        <v>184</v>
      </c>
      <c r="GW189" s="423"/>
      <c r="GX189" s="423"/>
      <c r="GY189" s="423"/>
      <c r="GZ189" s="423"/>
      <c r="HA189" s="421"/>
      <c r="HB189" s="422"/>
      <c r="HC189" s="269" t="str">
        <f t="shared" si="365"/>
        <v/>
      </c>
      <c r="HD189" s="180">
        <v>1</v>
      </c>
      <c r="HE189" s="269" t="str">
        <f t="shared" si="366"/>
        <v/>
      </c>
      <c r="HF189" s="180">
        <v>1</v>
      </c>
      <c r="HG189" s="181">
        <v>1</v>
      </c>
      <c r="HH189" s="181">
        <v>1</v>
      </c>
      <c r="HI189" s="183">
        <v>1</v>
      </c>
      <c r="HJ189" s="183">
        <v>1</v>
      </c>
      <c r="HK189" s="183">
        <v>1</v>
      </c>
      <c r="HL189" s="183">
        <v>1</v>
      </c>
      <c r="HM189" s="183">
        <v>1</v>
      </c>
      <c r="HN189" s="183">
        <v>1</v>
      </c>
      <c r="HO189" s="192" t="str">
        <f ca="1">IF(ISBLANK(HA189),"",ROUND(AVERAGE(OFFSET(HF189:HN189,0,0,1,ion21Coop!$F$42)),1))</f>
        <v/>
      </c>
      <c r="HP189" s="269" t="str">
        <f t="shared" si="367"/>
        <v/>
      </c>
      <c r="HR189" s="119">
        <f t="shared" si="308"/>
        <v>10</v>
      </c>
      <c r="HS189" s="123" t="str">
        <f t="shared" si="329"/>
        <v/>
      </c>
      <c r="HT189" s="123">
        <v>184</v>
      </c>
      <c r="HU189" s="423"/>
      <c r="HV189" s="423"/>
      <c r="HW189" s="423"/>
      <c r="HX189" s="423"/>
      <c r="HY189" s="421"/>
      <c r="HZ189" s="422"/>
      <c r="IA189" s="269" t="str">
        <f t="shared" si="368"/>
        <v/>
      </c>
      <c r="IB189" s="180">
        <v>1</v>
      </c>
      <c r="IC189" s="269" t="str">
        <f t="shared" si="369"/>
        <v/>
      </c>
      <c r="ID189" s="180">
        <v>1</v>
      </c>
      <c r="IE189" s="181">
        <v>1</v>
      </c>
      <c r="IF189" s="181">
        <v>1</v>
      </c>
      <c r="IG189" s="183">
        <v>1</v>
      </c>
      <c r="IH189" s="183">
        <v>1</v>
      </c>
      <c r="II189" s="183">
        <v>1</v>
      </c>
      <c r="IJ189" s="183">
        <v>1</v>
      </c>
      <c r="IK189" s="183">
        <v>1</v>
      </c>
      <c r="IL189" s="183">
        <v>1</v>
      </c>
      <c r="IM189" s="192" t="str">
        <f ca="1">IF(ISBLANK(HY189),"",ROUND(AVERAGE(OFFSET(ID189:IL189,0,0,1,ion21Coop!$F$42)),1))</f>
        <v/>
      </c>
      <c r="IN189" s="269" t="str">
        <f t="shared" si="370"/>
        <v/>
      </c>
      <c r="IP189" s="119">
        <f t="shared" si="309"/>
        <v>11</v>
      </c>
      <c r="IQ189" s="123" t="str">
        <f t="shared" si="330"/>
        <v/>
      </c>
      <c r="IR189" s="123">
        <v>184</v>
      </c>
      <c r="IS189" s="423"/>
      <c r="IT189" s="423"/>
      <c r="IU189" s="423"/>
      <c r="IV189" s="423"/>
      <c r="IW189" s="421"/>
      <c r="IX189" s="422"/>
      <c r="IY189" s="269" t="str">
        <f t="shared" si="371"/>
        <v/>
      </c>
      <c r="IZ189" s="180">
        <v>1</v>
      </c>
      <c r="JA189" s="269" t="str">
        <f t="shared" si="372"/>
        <v/>
      </c>
      <c r="JB189" s="180">
        <v>1</v>
      </c>
      <c r="JC189" s="181">
        <v>1</v>
      </c>
      <c r="JD189" s="181">
        <v>1</v>
      </c>
      <c r="JE189" s="183">
        <v>1</v>
      </c>
      <c r="JF189" s="183">
        <v>1</v>
      </c>
      <c r="JG189" s="183">
        <v>1</v>
      </c>
      <c r="JH189" s="183">
        <v>1</v>
      </c>
      <c r="JI189" s="183">
        <v>1</v>
      </c>
      <c r="JJ189" s="183">
        <v>1</v>
      </c>
      <c r="JK189" s="192" t="str">
        <f ca="1">IF(ISBLANK(IW189),"",ROUND(AVERAGE(OFFSET(JB189:JJ189,0,0,1,ion21Coop!$F$42)),1))</f>
        <v/>
      </c>
      <c r="JL189" s="269" t="str">
        <f t="shared" si="373"/>
        <v/>
      </c>
      <c r="JN189" s="119">
        <f t="shared" si="310"/>
        <v>12</v>
      </c>
      <c r="JO189" s="123" t="str">
        <f t="shared" si="331"/>
        <v/>
      </c>
      <c r="JP189" s="123">
        <v>184</v>
      </c>
      <c r="JQ189" s="423"/>
      <c r="JR189" s="423"/>
      <c r="JS189" s="423"/>
      <c r="JT189" s="423"/>
      <c r="JU189" s="421"/>
      <c r="JV189" s="422"/>
      <c r="JW189" s="269" t="str">
        <f t="shared" si="374"/>
        <v/>
      </c>
      <c r="JX189" s="180">
        <v>1</v>
      </c>
      <c r="JY189" s="269" t="str">
        <f t="shared" si="375"/>
        <v/>
      </c>
      <c r="JZ189" s="180">
        <v>1</v>
      </c>
      <c r="KA189" s="181">
        <v>1</v>
      </c>
      <c r="KB189" s="181">
        <v>1</v>
      </c>
      <c r="KC189" s="183">
        <v>1</v>
      </c>
      <c r="KD189" s="183">
        <v>1</v>
      </c>
      <c r="KE189" s="183">
        <v>1</v>
      </c>
      <c r="KF189" s="183">
        <v>1</v>
      </c>
      <c r="KG189" s="183">
        <v>1</v>
      </c>
      <c r="KH189" s="183">
        <v>1</v>
      </c>
      <c r="KI189" s="192" t="str">
        <f ca="1">IF(ISBLANK(JU189),"",ROUND(AVERAGE(OFFSET(JZ189:KH189,0,0,1,ion21Coop!$F$42)),1))</f>
        <v/>
      </c>
      <c r="KJ189" s="269" t="str">
        <f t="shared" si="376"/>
        <v/>
      </c>
      <c r="KL189" s="119">
        <f t="shared" si="311"/>
        <v>13</v>
      </c>
      <c r="KM189" s="123" t="str">
        <f t="shared" si="332"/>
        <v/>
      </c>
      <c r="KN189" s="123">
        <v>184</v>
      </c>
      <c r="KO189" s="423"/>
      <c r="KP189" s="423"/>
      <c r="KQ189" s="423"/>
      <c r="KR189" s="423"/>
      <c r="KS189" s="421"/>
      <c r="KT189" s="422"/>
      <c r="KU189" s="269" t="str">
        <f t="shared" si="377"/>
        <v/>
      </c>
      <c r="KV189" s="180">
        <v>1</v>
      </c>
      <c r="KW189" s="269" t="str">
        <f t="shared" si="378"/>
        <v/>
      </c>
      <c r="KX189" s="180">
        <v>1</v>
      </c>
      <c r="KY189" s="181">
        <v>1</v>
      </c>
      <c r="KZ189" s="181">
        <v>1</v>
      </c>
      <c r="LA189" s="183">
        <v>1</v>
      </c>
      <c r="LB189" s="183">
        <v>1</v>
      </c>
      <c r="LC189" s="183">
        <v>1</v>
      </c>
      <c r="LD189" s="183">
        <v>1</v>
      </c>
      <c r="LE189" s="183">
        <v>1</v>
      </c>
      <c r="LF189" s="183">
        <v>1</v>
      </c>
      <c r="LG189" s="192" t="str">
        <f ca="1">IF(ISBLANK(KS189),"",ROUND(AVERAGE(OFFSET(KX189:LF189,0,0,1,ion21Coop!$F$42)),1))</f>
        <v/>
      </c>
      <c r="LH189" s="269" t="str">
        <f t="shared" si="379"/>
        <v/>
      </c>
      <c r="LJ189" s="119">
        <f t="shared" si="312"/>
        <v>14</v>
      </c>
      <c r="LK189" s="123" t="str">
        <f t="shared" si="333"/>
        <v/>
      </c>
      <c r="LL189" s="123">
        <v>184</v>
      </c>
      <c r="LM189" s="423"/>
      <c r="LN189" s="423"/>
      <c r="LO189" s="423"/>
      <c r="LP189" s="423"/>
      <c r="LQ189" s="421"/>
      <c r="LR189" s="422"/>
      <c r="LS189" s="269" t="str">
        <f t="shared" si="380"/>
        <v/>
      </c>
      <c r="LT189" s="180">
        <v>1</v>
      </c>
      <c r="LU189" s="269" t="str">
        <f t="shared" si="381"/>
        <v/>
      </c>
      <c r="LV189" s="180">
        <v>1</v>
      </c>
      <c r="LW189" s="181">
        <v>1</v>
      </c>
      <c r="LX189" s="181">
        <v>1</v>
      </c>
      <c r="LY189" s="183">
        <v>1</v>
      </c>
      <c r="LZ189" s="183">
        <v>1</v>
      </c>
      <c r="MA189" s="183">
        <v>1</v>
      </c>
      <c r="MB189" s="183">
        <v>1</v>
      </c>
      <c r="MC189" s="183">
        <v>1</v>
      </c>
      <c r="MD189" s="183">
        <v>1</v>
      </c>
      <c r="ME189" s="192" t="str">
        <f ca="1">IF(ISBLANK(LQ189),"",ROUND(AVERAGE(OFFSET(LV189:MD189,0,0,1,ion21Coop!$F$42)),1))</f>
        <v/>
      </c>
      <c r="MF189" s="269" t="str">
        <f t="shared" si="382"/>
        <v/>
      </c>
      <c r="MH189" s="119">
        <f t="shared" si="313"/>
        <v>15</v>
      </c>
      <c r="MI189" s="123" t="str">
        <f t="shared" si="334"/>
        <v/>
      </c>
      <c r="MJ189" s="123">
        <v>184</v>
      </c>
      <c r="MK189" s="423"/>
      <c r="ML189" s="423"/>
      <c r="MM189" s="423"/>
      <c r="MN189" s="423"/>
      <c r="MO189" s="421"/>
      <c r="MP189" s="422"/>
      <c r="MQ189" s="269" t="str">
        <f t="shared" si="383"/>
        <v/>
      </c>
      <c r="MR189" s="180">
        <v>1</v>
      </c>
      <c r="MS189" s="269" t="str">
        <f t="shared" si="384"/>
        <v/>
      </c>
      <c r="MT189" s="180">
        <v>1</v>
      </c>
      <c r="MU189" s="181">
        <v>1</v>
      </c>
      <c r="MV189" s="181">
        <v>1</v>
      </c>
      <c r="MW189" s="183">
        <v>1</v>
      </c>
      <c r="MX189" s="183">
        <v>1</v>
      </c>
      <c r="MY189" s="183">
        <v>1</v>
      </c>
      <c r="MZ189" s="183">
        <v>1</v>
      </c>
      <c r="NA189" s="183">
        <v>1</v>
      </c>
      <c r="NB189" s="183">
        <v>1</v>
      </c>
      <c r="NC189" s="192" t="str">
        <f ca="1">IF(ISBLANK(MO189),"",ROUND(AVERAGE(OFFSET(MT189:NB189,0,0,1,ion21Coop!$F$42)),1))</f>
        <v/>
      </c>
      <c r="ND189" s="269" t="str">
        <f t="shared" si="385"/>
        <v/>
      </c>
      <c r="NF189" s="119">
        <f t="shared" si="314"/>
        <v>16</v>
      </c>
      <c r="NG189" s="123" t="str">
        <f t="shared" si="335"/>
        <v/>
      </c>
      <c r="NH189" s="123">
        <v>184</v>
      </c>
      <c r="NI189" s="423"/>
      <c r="NJ189" s="423"/>
      <c r="NK189" s="423"/>
      <c r="NL189" s="423"/>
      <c r="NM189" s="421"/>
      <c r="NN189" s="422"/>
      <c r="NO189" s="269" t="str">
        <f t="shared" si="386"/>
        <v/>
      </c>
      <c r="NP189" s="180">
        <v>1</v>
      </c>
      <c r="NQ189" s="269" t="str">
        <f t="shared" si="387"/>
        <v/>
      </c>
      <c r="NR189" s="180">
        <v>1</v>
      </c>
      <c r="NS189" s="181">
        <v>1</v>
      </c>
      <c r="NT189" s="181">
        <v>1</v>
      </c>
      <c r="NU189" s="183">
        <v>1</v>
      </c>
      <c r="NV189" s="183">
        <v>1</v>
      </c>
      <c r="NW189" s="183">
        <v>1</v>
      </c>
      <c r="NX189" s="183">
        <v>1</v>
      </c>
      <c r="NY189" s="183">
        <v>1</v>
      </c>
      <c r="NZ189" s="183">
        <v>1</v>
      </c>
      <c r="OA189" s="192" t="str">
        <f ca="1">IF(ISBLANK(NM189),"",ROUND(AVERAGE(OFFSET(NR189:NZ189,0,0,1,ion21Coop!$F$42)),1))</f>
        <v/>
      </c>
      <c r="OB189" s="269" t="str">
        <f t="shared" si="388"/>
        <v/>
      </c>
      <c r="OD189" s="119">
        <f t="shared" si="315"/>
        <v>17</v>
      </c>
      <c r="OE189" s="123" t="str">
        <f t="shared" si="336"/>
        <v/>
      </c>
      <c r="OF189" s="123">
        <v>184</v>
      </c>
      <c r="OG189" s="423"/>
      <c r="OH189" s="423"/>
      <c r="OI189" s="423"/>
      <c r="OJ189" s="423"/>
      <c r="OK189" s="421"/>
      <c r="OL189" s="422"/>
      <c r="OM189" s="269" t="str">
        <f t="shared" si="389"/>
        <v/>
      </c>
      <c r="ON189" s="180">
        <v>1</v>
      </c>
      <c r="OO189" s="269" t="str">
        <f t="shared" si="390"/>
        <v/>
      </c>
      <c r="OP189" s="180">
        <v>1</v>
      </c>
      <c r="OQ189" s="181">
        <v>1</v>
      </c>
      <c r="OR189" s="181">
        <v>1</v>
      </c>
      <c r="OS189" s="183">
        <v>1</v>
      </c>
      <c r="OT189" s="183">
        <v>1</v>
      </c>
      <c r="OU189" s="183">
        <v>1</v>
      </c>
      <c r="OV189" s="183">
        <v>1</v>
      </c>
      <c r="OW189" s="183">
        <v>1</v>
      </c>
      <c r="OX189" s="183">
        <v>1</v>
      </c>
      <c r="OY189" s="192" t="str">
        <f ca="1">IF(ISBLANK(OK189),"",ROUND(AVERAGE(OFFSET(OP189:OX189,0,0,1,ion21Coop!$F$42)),1))</f>
        <v/>
      </c>
      <c r="OZ189" s="269" t="str">
        <f t="shared" si="391"/>
        <v/>
      </c>
      <c r="PB189" s="119">
        <f t="shared" si="316"/>
        <v>18</v>
      </c>
      <c r="PC189" s="123" t="str">
        <f t="shared" si="337"/>
        <v/>
      </c>
      <c r="PD189" s="123">
        <v>184</v>
      </c>
      <c r="PE189" s="423"/>
      <c r="PF189" s="423"/>
      <c r="PG189" s="423"/>
      <c r="PH189" s="423"/>
      <c r="PI189" s="421"/>
      <c r="PJ189" s="422"/>
      <c r="PK189" s="269" t="str">
        <f t="shared" si="392"/>
        <v/>
      </c>
      <c r="PL189" s="180">
        <v>1</v>
      </c>
      <c r="PM189" s="269" t="str">
        <f t="shared" si="393"/>
        <v/>
      </c>
      <c r="PN189" s="180">
        <v>1</v>
      </c>
      <c r="PO189" s="181">
        <v>1</v>
      </c>
      <c r="PP189" s="181">
        <v>1</v>
      </c>
      <c r="PQ189" s="183">
        <v>1</v>
      </c>
      <c r="PR189" s="183">
        <v>1</v>
      </c>
      <c r="PS189" s="183">
        <v>1</v>
      </c>
      <c r="PT189" s="183">
        <v>1</v>
      </c>
      <c r="PU189" s="183">
        <v>1</v>
      </c>
      <c r="PV189" s="183">
        <v>1</v>
      </c>
      <c r="PW189" s="192" t="str">
        <f ca="1">IF(ISBLANK(PI189),"",ROUND(AVERAGE(OFFSET(PN189:PV189,0,0,1,ion21Coop!$F$42)),1))</f>
        <v/>
      </c>
      <c r="PX189" s="269" t="str">
        <f t="shared" si="394"/>
        <v/>
      </c>
      <c r="PZ189" s="119">
        <f t="shared" si="317"/>
        <v>19</v>
      </c>
      <c r="QA189" s="123" t="str">
        <f t="shared" si="338"/>
        <v/>
      </c>
      <c r="QB189" s="123">
        <v>184</v>
      </c>
      <c r="QC189" s="423"/>
      <c r="QD189" s="423"/>
      <c r="QE189" s="423"/>
      <c r="QF189" s="423"/>
      <c r="QG189" s="421"/>
      <c r="QH189" s="422"/>
      <c r="QI189" s="269" t="str">
        <f t="shared" si="395"/>
        <v/>
      </c>
      <c r="QJ189" s="180">
        <v>1</v>
      </c>
      <c r="QK189" s="269" t="str">
        <f t="shared" si="396"/>
        <v/>
      </c>
      <c r="QL189" s="180">
        <v>1</v>
      </c>
      <c r="QM189" s="181">
        <v>1</v>
      </c>
      <c r="QN189" s="181">
        <v>1</v>
      </c>
      <c r="QO189" s="183">
        <v>1</v>
      </c>
      <c r="QP189" s="183">
        <v>1</v>
      </c>
      <c r="QQ189" s="183">
        <v>1</v>
      </c>
      <c r="QR189" s="183">
        <v>1</v>
      </c>
      <c r="QS189" s="183">
        <v>1</v>
      </c>
      <c r="QT189" s="183">
        <v>1</v>
      </c>
      <c r="QU189" s="192" t="str">
        <f ca="1">IF(ISBLANK(QG189),"",ROUND(AVERAGE(OFFSET(QL189:QT189,0,0,1,ion21Coop!$F$42)),1))</f>
        <v/>
      </c>
      <c r="QV189" s="269" t="str">
        <f t="shared" si="397"/>
        <v/>
      </c>
      <c r="QX189" s="119">
        <f t="shared" si="318"/>
        <v>20</v>
      </c>
      <c r="QY189" s="123" t="str">
        <f t="shared" si="339"/>
        <v/>
      </c>
      <c r="QZ189" s="123">
        <v>184</v>
      </c>
      <c r="RA189" s="423"/>
      <c r="RB189" s="423"/>
      <c r="RC189" s="423"/>
      <c r="RD189" s="423"/>
      <c r="RE189" s="421"/>
      <c r="RF189" s="422"/>
      <c r="RG189" s="269" t="str">
        <f t="shared" si="398"/>
        <v/>
      </c>
      <c r="RH189" s="180">
        <v>1</v>
      </c>
      <c r="RI189" s="269" t="str">
        <f t="shared" si="399"/>
        <v/>
      </c>
      <c r="RJ189" s="180">
        <v>1</v>
      </c>
      <c r="RK189" s="181">
        <v>1</v>
      </c>
      <c r="RL189" s="181">
        <v>1</v>
      </c>
      <c r="RM189" s="183">
        <v>1</v>
      </c>
      <c r="RN189" s="183">
        <v>1</v>
      </c>
      <c r="RO189" s="183">
        <v>1</v>
      </c>
      <c r="RP189" s="183">
        <v>1</v>
      </c>
      <c r="RQ189" s="183">
        <v>1</v>
      </c>
      <c r="RR189" s="183">
        <v>1</v>
      </c>
      <c r="RS189" s="192" t="str">
        <f ca="1">IF(ISBLANK(RE189),"",ROUND(AVERAGE(OFFSET(RJ189:RR189,0,0,1,ion21Coop!$F$42)),1))</f>
        <v/>
      </c>
      <c r="RT189" s="269" t="str">
        <f t="shared" si="400"/>
        <v/>
      </c>
      <c r="RV189" s="119">
        <f t="shared" si="319"/>
        <v>21</v>
      </c>
      <c r="RW189" s="123" t="str">
        <f t="shared" si="340"/>
        <v/>
      </c>
      <c r="RX189" s="123">
        <v>184</v>
      </c>
      <c r="RY189" s="423"/>
      <c r="RZ189" s="423"/>
      <c r="SA189" s="423"/>
      <c r="SB189" s="423"/>
      <c r="SC189" s="421"/>
      <c r="SD189" s="422"/>
      <c r="SE189" s="269" t="str">
        <f t="shared" si="401"/>
        <v/>
      </c>
      <c r="SF189" s="180">
        <v>1</v>
      </c>
      <c r="SG189" s="269" t="str">
        <f t="shared" si="402"/>
        <v/>
      </c>
      <c r="SH189" s="180">
        <v>1</v>
      </c>
      <c r="SI189" s="181">
        <v>1</v>
      </c>
      <c r="SJ189" s="181">
        <v>1</v>
      </c>
      <c r="SK189" s="183">
        <v>1</v>
      </c>
      <c r="SL189" s="183">
        <v>1</v>
      </c>
      <c r="SM189" s="183">
        <v>1</v>
      </c>
      <c r="SN189" s="183">
        <v>1</v>
      </c>
      <c r="SO189" s="183">
        <v>1</v>
      </c>
      <c r="SP189" s="183">
        <v>1</v>
      </c>
      <c r="SQ189" s="192" t="str">
        <f ca="1">IF(ISBLANK(SC189),"",ROUND(AVERAGE(OFFSET(SH189:SP189,0,0,1,ion21Coop!$F$42)),1))</f>
        <v/>
      </c>
      <c r="SR189" s="269" t="str">
        <f t="shared" si="403"/>
        <v/>
      </c>
      <c r="ST189" s="565"/>
      <c r="SU189" s="565"/>
      <c r="SV189" s="566"/>
      <c r="SW189" s="567"/>
      <c r="SX189" s="565"/>
      <c r="SY189" s="566"/>
      <c r="SZ189" s="568"/>
      <c r="TA189" s="567"/>
      <c r="TB189" s="553"/>
    </row>
    <row r="190" spans="10:522" x14ac:dyDescent="0.3">
      <c r="J190" s="119">
        <f t="shared" si="299"/>
        <v>1</v>
      </c>
      <c r="K190" s="123" t="str">
        <f t="shared" si="320"/>
        <v>YaJo</v>
      </c>
      <c r="L190" s="123">
        <v>185</v>
      </c>
      <c r="M190" s="351"/>
      <c r="N190" s="351"/>
      <c r="O190" s="351"/>
      <c r="P190" s="351"/>
      <c r="Q190" s="369"/>
      <c r="R190" s="370"/>
      <c r="S190" s="269" t="str">
        <f t="shared" si="341"/>
        <v/>
      </c>
      <c r="T190" s="180">
        <v>1</v>
      </c>
      <c r="U190" s="269" t="str">
        <f t="shared" si="342"/>
        <v/>
      </c>
      <c r="V190" s="180">
        <v>1</v>
      </c>
      <c r="W190" s="181">
        <v>1</v>
      </c>
      <c r="X190" s="181">
        <v>1</v>
      </c>
      <c r="Y190" s="183">
        <v>1</v>
      </c>
      <c r="Z190" s="183">
        <v>1</v>
      </c>
      <c r="AA190" s="183">
        <v>1</v>
      </c>
      <c r="AB190" s="183">
        <v>1</v>
      </c>
      <c r="AC190" s="183">
        <v>1</v>
      </c>
      <c r="AD190" s="183">
        <v>1</v>
      </c>
      <c r="AE190" s="192" t="str">
        <f ca="1">IF(ISBLANK(Q190),"",ROUND(AVERAGE(OFFSET(V190:AD190,0,0,1,ion21Coop!$F$42)),1))</f>
        <v/>
      </c>
      <c r="AF190" s="269" t="str">
        <f t="shared" si="343"/>
        <v/>
      </c>
      <c r="AH190" s="119">
        <f t="shared" si="300"/>
        <v>2</v>
      </c>
      <c r="AI190" s="123" t="str">
        <f t="shared" si="321"/>
        <v>GeLo</v>
      </c>
      <c r="AJ190" s="123">
        <v>185</v>
      </c>
      <c r="AK190" s="351"/>
      <c r="AL190" s="351"/>
      <c r="AM190" s="351"/>
      <c r="AN190" s="351"/>
      <c r="AO190" s="369"/>
      <c r="AP190" s="370"/>
      <c r="AQ190" s="269" t="str">
        <f t="shared" si="344"/>
        <v/>
      </c>
      <c r="AR190" s="180">
        <v>1</v>
      </c>
      <c r="AS190" s="269" t="str">
        <f t="shared" si="345"/>
        <v/>
      </c>
      <c r="AT190" s="180">
        <v>1</v>
      </c>
      <c r="AU190" s="181">
        <v>1</v>
      </c>
      <c r="AV190" s="181">
        <v>1</v>
      </c>
      <c r="AW190" s="183">
        <v>1</v>
      </c>
      <c r="AX190" s="183">
        <v>1</v>
      </c>
      <c r="AY190" s="183">
        <v>1</v>
      </c>
      <c r="AZ190" s="183">
        <v>1</v>
      </c>
      <c r="BA190" s="183">
        <v>1</v>
      </c>
      <c r="BB190" s="183">
        <v>1</v>
      </c>
      <c r="BC190" s="192" t="str">
        <f ca="1">IF(ISBLANK(AO190),"",ROUND(AVERAGE(OFFSET(AT190:BB190,0,0,1,ion21Coop!$F$42)),1))</f>
        <v/>
      </c>
      <c r="BD190" s="269" t="str">
        <f t="shared" si="346"/>
        <v/>
      </c>
      <c r="BF190" s="119">
        <f t="shared" si="301"/>
        <v>3</v>
      </c>
      <c r="BG190" s="123" t="str">
        <f t="shared" si="322"/>
        <v>MiDo</v>
      </c>
      <c r="BH190" s="123">
        <v>185</v>
      </c>
      <c r="BI190" s="351"/>
      <c r="BJ190" s="351"/>
      <c r="BK190" s="351"/>
      <c r="BL190" s="351"/>
      <c r="BM190" s="369"/>
      <c r="BN190" s="370"/>
      <c r="BO190" s="269" t="str">
        <f t="shared" si="347"/>
        <v/>
      </c>
      <c r="BP190" s="180">
        <v>1</v>
      </c>
      <c r="BQ190" s="269" t="str">
        <f t="shared" si="348"/>
        <v/>
      </c>
      <c r="BR190" s="180">
        <v>1</v>
      </c>
      <c r="BS190" s="181">
        <v>1</v>
      </c>
      <c r="BT190" s="181">
        <v>1</v>
      </c>
      <c r="BU190" s="183">
        <v>1</v>
      </c>
      <c r="BV190" s="183">
        <v>1</v>
      </c>
      <c r="BW190" s="183">
        <v>1</v>
      </c>
      <c r="BX190" s="183">
        <v>1</v>
      </c>
      <c r="BY190" s="183">
        <v>1</v>
      </c>
      <c r="BZ190" s="183">
        <v>1</v>
      </c>
      <c r="CA190" s="192" t="str">
        <f ca="1">IF(ISBLANK(BM190),"",ROUND(AVERAGE(OFFSET(BR190:BZ190,0,0,1,ion21Coop!$F$42)),1))</f>
        <v/>
      </c>
      <c r="CB190" s="269" t="str">
        <f t="shared" si="349"/>
        <v/>
      </c>
      <c r="CD190" s="119">
        <f t="shared" si="302"/>
        <v>4</v>
      </c>
      <c r="CE190" s="123" t="str">
        <f t="shared" si="323"/>
        <v>EmNi</v>
      </c>
      <c r="CF190" s="123">
        <v>185</v>
      </c>
      <c r="CG190" s="351"/>
      <c r="CH190" s="351"/>
      <c r="CI190" s="351"/>
      <c r="CJ190" s="351"/>
      <c r="CK190" s="369"/>
      <c r="CL190" s="370"/>
      <c r="CM190" s="269" t="str">
        <f t="shared" si="350"/>
        <v/>
      </c>
      <c r="CN190" s="180">
        <v>1</v>
      </c>
      <c r="CO190" s="269" t="str">
        <f t="shared" si="351"/>
        <v/>
      </c>
      <c r="CP190" s="180">
        <v>1</v>
      </c>
      <c r="CQ190" s="181">
        <v>1</v>
      </c>
      <c r="CR190" s="181">
        <v>1</v>
      </c>
      <c r="CS190" s="183">
        <v>1</v>
      </c>
      <c r="CT190" s="183">
        <v>1</v>
      </c>
      <c r="CU190" s="183">
        <v>1</v>
      </c>
      <c r="CV190" s="183">
        <v>1</v>
      </c>
      <c r="CW190" s="183">
        <v>1</v>
      </c>
      <c r="CX190" s="183">
        <v>1</v>
      </c>
      <c r="CY190" s="192" t="str">
        <f ca="1">IF(ISBLANK(CK190),"",ROUND(AVERAGE(OFFSET(CP190:CX190,0,0,1,ion21Coop!$F$42)),1))</f>
        <v/>
      </c>
      <c r="CZ190" s="269" t="str">
        <f t="shared" si="352"/>
        <v/>
      </c>
      <c r="DB190" s="119">
        <f t="shared" si="303"/>
        <v>5</v>
      </c>
      <c r="DC190" s="123" t="str">
        <f t="shared" si="324"/>
        <v>HeJe</v>
      </c>
      <c r="DD190" s="123">
        <v>185</v>
      </c>
      <c r="DE190" s="423"/>
      <c r="DF190" s="423"/>
      <c r="DG190" s="423"/>
      <c r="DH190" s="423"/>
      <c r="DI190" s="421"/>
      <c r="DJ190" s="422"/>
      <c r="DK190" s="269" t="str">
        <f t="shared" si="353"/>
        <v/>
      </c>
      <c r="DL190" s="180">
        <v>1</v>
      </c>
      <c r="DM190" s="269" t="str">
        <f t="shared" si="354"/>
        <v/>
      </c>
      <c r="DN190" s="180">
        <v>1</v>
      </c>
      <c r="DO190" s="181">
        <v>1</v>
      </c>
      <c r="DP190" s="181">
        <v>1</v>
      </c>
      <c r="DQ190" s="183">
        <v>1</v>
      </c>
      <c r="DR190" s="183">
        <v>1</v>
      </c>
      <c r="DS190" s="183">
        <v>1</v>
      </c>
      <c r="DT190" s="183">
        <v>1</v>
      </c>
      <c r="DU190" s="183">
        <v>1</v>
      </c>
      <c r="DV190" s="183">
        <v>1</v>
      </c>
      <c r="DW190" s="192" t="str">
        <f ca="1">IF(ISBLANK(DI190),"",ROUND(AVERAGE(OFFSET(DN190:DV190,0,0,1,ion21Coop!$F$42)),1))</f>
        <v/>
      </c>
      <c r="DX190" s="269" t="str">
        <f t="shared" si="355"/>
        <v/>
      </c>
      <c r="DZ190" s="119">
        <f t="shared" si="304"/>
        <v>6</v>
      </c>
      <c r="EA190" s="123" t="str">
        <f t="shared" si="325"/>
        <v/>
      </c>
      <c r="EB190" s="123">
        <v>185</v>
      </c>
      <c r="EC190" s="423"/>
      <c r="ED190" s="423"/>
      <c r="EE190" s="423"/>
      <c r="EF190" s="423"/>
      <c r="EG190" s="421"/>
      <c r="EH190" s="422"/>
      <c r="EI190" s="269" t="str">
        <f t="shared" si="356"/>
        <v/>
      </c>
      <c r="EJ190" s="180">
        <v>1</v>
      </c>
      <c r="EK190" s="269" t="str">
        <f t="shared" si="357"/>
        <v/>
      </c>
      <c r="EL190" s="180">
        <v>1</v>
      </c>
      <c r="EM190" s="181">
        <v>1</v>
      </c>
      <c r="EN190" s="181">
        <v>1</v>
      </c>
      <c r="EO190" s="183">
        <v>1</v>
      </c>
      <c r="EP190" s="183">
        <v>1</v>
      </c>
      <c r="EQ190" s="183">
        <v>1</v>
      </c>
      <c r="ER190" s="183">
        <v>1</v>
      </c>
      <c r="ES190" s="183">
        <v>1</v>
      </c>
      <c r="ET190" s="183">
        <v>1</v>
      </c>
      <c r="EU190" s="192" t="str">
        <f ca="1">IF(ISBLANK(EG190),"",ROUND(AVERAGE(OFFSET(EL190:ET190,0,0,1,ion21Coop!$F$42)),1))</f>
        <v/>
      </c>
      <c r="EV190" s="269" t="str">
        <f t="shared" si="358"/>
        <v/>
      </c>
      <c r="EX190" s="119">
        <f t="shared" si="305"/>
        <v>7</v>
      </c>
      <c r="EY190" s="123" t="str">
        <f t="shared" si="326"/>
        <v/>
      </c>
      <c r="EZ190" s="123">
        <v>185</v>
      </c>
      <c r="FA190" s="423"/>
      <c r="FB190" s="423"/>
      <c r="FC190" s="423"/>
      <c r="FD190" s="423"/>
      <c r="FE190" s="421"/>
      <c r="FF190" s="422"/>
      <c r="FG190" s="269" t="str">
        <f t="shared" si="359"/>
        <v/>
      </c>
      <c r="FH190" s="180">
        <v>1</v>
      </c>
      <c r="FI190" s="269" t="str">
        <f t="shared" si="360"/>
        <v/>
      </c>
      <c r="FJ190" s="180">
        <v>1</v>
      </c>
      <c r="FK190" s="181">
        <v>1</v>
      </c>
      <c r="FL190" s="181">
        <v>1</v>
      </c>
      <c r="FM190" s="183">
        <v>1</v>
      </c>
      <c r="FN190" s="183">
        <v>1</v>
      </c>
      <c r="FO190" s="183">
        <v>1</v>
      </c>
      <c r="FP190" s="183">
        <v>1</v>
      </c>
      <c r="FQ190" s="183">
        <v>1</v>
      </c>
      <c r="FR190" s="183">
        <v>1</v>
      </c>
      <c r="FS190" s="192" t="str">
        <f ca="1">IF(ISBLANK(FE190),"",ROUND(AVERAGE(OFFSET(FJ190:FR190,0,0,1,ion21Coop!$F$42)),1))</f>
        <v/>
      </c>
      <c r="FT190" s="269" t="str">
        <f t="shared" si="361"/>
        <v/>
      </c>
      <c r="FV190" s="119">
        <f t="shared" si="306"/>
        <v>8</v>
      </c>
      <c r="FW190" s="123" t="str">
        <f t="shared" si="327"/>
        <v/>
      </c>
      <c r="FX190" s="123">
        <v>185</v>
      </c>
      <c r="FY190" s="423"/>
      <c r="FZ190" s="423"/>
      <c r="GA190" s="423"/>
      <c r="GB190" s="423"/>
      <c r="GC190" s="421"/>
      <c r="GD190" s="422"/>
      <c r="GE190" s="269" t="str">
        <f t="shared" si="362"/>
        <v/>
      </c>
      <c r="GF190" s="180">
        <v>1</v>
      </c>
      <c r="GG190" s="269" t="str">
        <f t="shared" si="363"/>
        <v/>
      </c>
      <c r="GH190" s="180">
        <v>1</v>
      </c>
      <c r="GI190" s="181">
        <v>1</v>
      </c>
      <c r="GJ190" s="181">
        <v>1</v>
      </c>
      <c r="GK190" s="183">
        <v>1</v>
      </c>
      <c r="GL190" s="183">
        <v>1</v>
      </c>
      <c r="GM190" s="183">
        <v>1</v>
      </c>
      <c r="GN190" s="183">
        <v>1</v>
      </c>
      <c r="GO190" s="183">
        <v>1</v>
      </c>
      <c r="GP190" s="183">
        <v>1</v>
      </c>
      <c r="GQ190" s="192" t="str">
        <f ca="1">IF(ISBLANK(GC190),"",ROUND(AVERAGE(OFFSET(GH190:GP190,0,0,1,ion21Coop!$F$42)),1))</f>
        <v/>
      </c>
      <c r="GR190" s="269" t="str">
        <f t="shared" si="364"/>
        <v/>
      </c>
      <c r="GT190" s="119">
        <f t="shared" si="307"/>
        <v>9</v>
      </c>
      <c r="GU190" s="123" t="str">
        <f t="shared" si="328"/>
        <v/>
      </c>
      <c r="GV190" s="123">
        <v>185</v>
      </c>
      <c r="GW190" s="423"/>
      <c r="GX190" s="423"/>
      <c r="GY190" s="423"/>
      <c r="GZ190" s="423"/>
      <c r="HA190" s="421"/>
      <c r="HB190" s="422"/>
      <c r="HC190" s="269" t="str">
        <f t="shared" si="365"/>
        <v/>
      </c>
      <c r="HD190" s="180">
        <v>1</v>
      </c>
      <c r="HE190" s="269" t="str">
        <f t="shared" si="366"/>
        <v/>
      </c>
      <c r="HF190" s="180">
        <v>1</v>
      </c>
      <c r="HG190" s="181">
        <v>1</v>
      </c>
      <c r="HH190" s="181">
        <v>1</v>
      </c>
      <c r="HI190" s="183">
        <v>1</v>
      </c>
      <c r="HJ190" s="183">
        <v>1</v>
      </c>
      <c r="HK190" s="183">
        <v>1</v>
      </c>
      <c r="HL190" s="183">
        <v>1</v>
      </c>
      <c r="HM190" s="183">
        <v>1</v>
      </c>
      <c r="HN190" s="183">
        <v>1</v>
      </c>
      <c r="HO190" s="192" t="str">
        <f ca="1">IF(ISBLANK(HA190),"",ROUND(AVERAGE(OFFSET(HF190:HN190,0,0,1,ion21Coop!$F$42)),1))</f>
        <v/>
      </c>
      <c r="HP190" s="269" t="str">
        <f t="shared" si="367"/>
        <v/>
      </c>
      <c r="HR190" s="119">
        <f t="shared" si="308"/>
        <v>10</v>
      </c>
      <c r="HS190" s="123" t="str">
        <f t="shared" si="329"/>
        <v/>
      </c>
      <c r="HT190" s="123">
        <v>185</v>
      </c>
      <c r="HU190" s="423"/>
      <c r="HV190" s="423"/>
      <c r="HW190" s="423"/>
      <c r="HX190" s="423"/>
      <c r="HY190" s="421"/>
      <c r="HZ190" s="422"/>
      <c r="IA190" s="269" t="str">
        <f t="shared" si="368"/>
        <v/>
      </c>
      <c r="IB190" s="180">
        <v>1</v>
      </c>
      <c r="IC190" s="269" t="str">
        <f t="shared" si="369"/>
        <v/>
      </c>
      <c r="ID190" s="180">
        <v>1</v>
      </c>
      <c r="IE190" s="181">
        <v>1</v>
      </c>
      <c r="IF190" s="181">
        <v>1</v>
      </c>
      <c r="IG190" s="183">
        <v>1</v>
      </c>
      <c r="IH190" s="183">
        <v>1</v>
      </c>
      <c r="II190" s="183">
        <v>1</v>
      </c>
      <c r="IJ190" s="183">
        <v>1</v>
      </c>
      <c r="IK190" s="183">
        <v>1</v>
      </c>
      <c r="IL190" s="183">
        <v>1</v>
      </c>
      <c r="IM190" s="192" t="str">
        <f ca="1">IF(ISBLANK(HY190),"",ROUND(AVERAGE(OFFSET(ID190:IL190,0,0,1,ion21Coop!$F$42)),1))</f>
        <v/>
      </c>
      <c r="IN190" s="269" t="str">
        <f t="shared" si="370"/>
        <v/>
      </c>
      <c r="IP190" s="119">
        <f t="shared" si="309"/>
        <v>11</v>
      </c>
      <c r="IQ190" s="123" t="str">
        <f t="shared" si="330"/>
        <v/>
      </c>
      <c r="IR190" s="123">
        <v>185</v>
      </c>
      <c r="IS190" s="423"/>
      <c r="IT190" s="423"/>
      <c r="IU190" s="423"/>
      <c r="IV190" s="423"/>
      <c r="IW190" s="421"/>
      <c r="IX190" s="422"/>
      <c r="IY190" s="269" t="str">
        <f t="shared" si="371"/>
        <v/>
      </c>
      <c r="IZ190" s="180">
        <v>1</v>
      </c>
      <c r="JA190" s="269" t="str">
        <f t="shared" si="372"/>
        <v/>
      </c>
      <c r="JB190" s="180">
        <v>1</v>
      </c>
      <c r="JC190" s="181">
        <v>1</v>
      </c>
      <c r="JD190" s="181">
        <v>1</v>
      </c>
      <c r="JE190" s="183">
        <v>1</v>
      </c>
      <c r="JF190" s="183">
        <v>1</v>
      </c>
      <c r="JG190" s="183">
        <v>1</v>
      </c>
      <c r="JH190" s="183">
        <v>1</v>
      </c>
      <c r="JI190" s="183">
        <v>1</v>
      </c>
      <c r="JJ190" s="183">
        <v>1</v>
      </c>
      <c r="JK190" s="192" t="str">
        <f ca="1">IF(ISBLANK(IW190),"",ROUND(AVERAGE(OFFSET(JB190:JJ190,0,0,1,ion21Coop!$F$42)),1))</f>
        <v/>
      </c>
      <c r="JL190" s="269" t="str">
        <f t="shared" si="373"/>
        <v/>
      </c>
      <c r="JN190" s="119">
        <f t="shared" si="310"/>
        <v>12</v>
      </c>
      <c r="JO190" s="123" t="str">
        <f t="shared" si="331"/>
        <v/>
      </c>
      <c r="JP190" s="123">
        <v>185</v>
      </c>
      <c r="JQ190" s="423"/>
      <c r="JR190" s="423"/>
      <c r="JS190" s="423"/>
      <c r="JT190" s="423"/>
      <c r="JU190" s="421"/>
      <c r="JV190" s="422"/>
      <c r="JW190" s="269" t="str">
        <f t="shared" si="374"/>
        <v/>
      </c>
      <c r="JX190" s="180">
        <v>1</v>
      </c>
      <c r="JY190" s="269" t="str">
        <f t="shared" si="375"/>
        <v/>
      </c>
      <c r="JZ190" s="180">
        <v>1</v>
      </c>
      <c r="KA190" s="181">
        <v>1</v>
      </c>
      <c r="KB190" s="181">
        <v>1</v>
      </c>
      <c r="KC190" s="183">
        <v>1</v>
      </c>
      <c r="KD190" s="183">
        <v>1</v>
      </c>
      <c r="KE190" s="183">
        <v>1</v>
      </c>
      <c r="KF190" s="183">
        <v>1</v>
      </c>
      <c r="KG190" s="183">
        <v>1</v>
      </c>
      <c r="KH190" s="183">
        <v>1</v>
      </c>
      <c r="KI190" s="192" t="str">
        <f ca="1">IF(ISBLANK(JU190),"",ROUND(AVERAGE(OFFSET(JZ190:KH190,0,0,1,ion21Coop!$F$42)),1))</f>
        <v/>
      </c>
      <c r="KJ190" s="269" t="str">
        <f t="shared" si="376"/>
        <v/>
      </c>
      <c r="KL190" s="119">
        <f t="shared" si="311"/>
        <v>13</v>
      </c>
      <c r="KM190" s="123" t="str">
        <f t="shared" si="332"/>
        <v/>
      </c>
      <c r="KN190" s="123">
        <v>185</v>
      </c>
      <c r="KO190" s="423"/>
      <c r="KP190" s="423"/>
      <c r="KQ190" s="423"/>
      <c r="KR190" s="423"/>
      <c r="KS190" s="421"/>
      <c r="KT190" s="422"/>
      <c r="KU190" s="269" t="str">
        <f t="shared" si="377"/>
        <v/>
      </c>
      <c r="KV190" s="180">
        <v>1</v>
      </c>
      <c r="KW190" s="269" t="str">
        <f t="shared" si="378"/>
        <v/>
      </c>
      <c r="KX190" s="180">
        <v>1</v>
      </c>
      <c r="KY190" s="181">
        <v>1</v>
      </c>
      <c r="KZ190" s="181">
        <v>1</v>
      </c>
      <c r="LA190" s="183">
        <v>1</v>
      </c>
      <c r="LB190" s="183">
        <v>1</v>
      </c>
      <c r="LC190" s="183">
        <v>1</v>
      </c>
      <c r="LD190" s="183">
        <v>1</v>
      </c>
      <c r="LE190" s="183">
        <v>1</v>
      </c>
      <c r="LF190" s="183">
        <v>1</v>
      </c>
      <c r="LG190" s="192" t="str">
        <f ca="1">IF(ISBLANK(KS190),"",ROUND(AVERAGE(OFFSET(KX190:LF190,0,0,1,ion21Coop!$F$42)),1))</f>
        <v/>
      </c>
      <c r="LH190" s="269" t="str">
        <f t="shared" si="379"/>
        <v/>
      </c>
      <c r="LJ190" s="119">
        <f t="shared" si="312"/>
        <v>14</v>
      </c>
      <c r="LK190" s="123" t="str">
        <f t="shared" si="333"/>
        <v/>
      </c>
      <c r="LL190" s="123">
        <v>185</v>
      </c>
      <c r="LM190" s="423"/>
      <c r="LN190" s="423"/>
      <c r="LO190" s="423"/>
      <c r="LP190" s="423"/>
      <c r="LQ190" s="421"/>
      <c r="LR190" s="422"/>
      <c r="LS190" s="269" t="str">
        <f t="shared" si="380"/>
        <v/>
      </c>
      <c r="LT190" s="180">
        <v>1</v>
      </c>
      <c r="LU190" s="269" t="str">
        <f t="shared" si="381"/>
        <v/>
      </c>
      <c r="LV190" s="180">
        <v>1</v>
      </c>
      <c r="LW190" s="181">
        <v>1</v>
      </c>
      <c r="LX190" s="181">
        <v>1</v>
      </c>
      <c r="LY190" s="183">
        <v>1</v>
      </c>
      <c r="LZ190" s="183">
        <v>1</v>
      </c>
      <c r="MA190" s="183">
        <v>1</v>
      </c>
      <c r="MB190" s="183">
        <v>1</v>
      </c>
      <c r="MC190" s="183">
        <v>1</v>
      </c>
      <c r="MD190" s="183">
        <v>1</v>
      </c>
      <c r="ME190" s="192" t="str">
        <f ca="1">IF(ISBLANK(LQ190),"",ROUND(AVERAGE(OFFSET(LV190:MD190,0,0,1,ion21Coop!$F$42)),1))</f>
        <v/>
      </c>
      <c r="MF190" s="269" t="str">
        <f t="shared" si="382"/>
        <v/>
      </c>
      <c r="MH190" s="119">
        <f t="shared" si="313"/>
        <v>15</v>
      </c>
      <c r="MI190" s="123" t="str">
        <f t="shared" si="334"/>
        <v/>
      </c>
      <c r="MJ190" s="123">
        <v>185</v>
      </c>
      <c r="MK190" s="423"/>
      <c r="ML190" s="423"/>
      <c r="MM190" s="423"/>
      <c r="MN190" s="423"/>
      <c r="MO190" s="421"/>
      <c r="MP190" s="422"/>
      <c r="MQ190" s="269" t="str">
        <f t="shared" si="383"/>
        <v/>
      </c>
      <c r="MR190" s="180">
        <v>1</v>
      </c>
      <c r="MS190" s="269" t="str">
        <f t="shared" si="384"/>
        <v/>
      </c>
      <c r="MT190" s="180">
        <v>1</v>
      </c>
      <c r="MU190" s="181">
        <v>1</v>
      </c>
      <c r="MV190" s="181">
        <v>1</v>
      </c>
      <c r="MW190" s="183">
        <v>1</v>
      </c>
      <c r="MX190" s="183">
        <v>1</v>
      </c>
      <c r="MY190" s="183">
        <v>1</v>
      </c>
      <c r="MZ190" s="183">
        <v>1</v>
      </c>
      <c r="NA190" s="183">
        <v>1</v>
      </c>
      <c r="NB190" s="183">
        <v>1</v>
      </c>
      <c r="NC190" s="192" t="str">
        <f ca="1">IF(ISBLANK(MO190),"",ROUND(AVERAGE(OFFSET(MT190:NB190,0,0,1,ion21Coop!$F$42)),1))</f>
        <v/>
      </c>
      <c r="ND190" s="269" t="str">
        <f t="shared" si="385"/>
        <v/>
      </c>
      <c r="NF190" s="119">
        <f t="shared" si="314"/>
        <v>16</v>
      </c>
      <c r="NG190" s="123" t="str">
        <f t="shared" si="335"/>
        <v/>
      </c>
      <c r="NH190" s="123">
        <v>185</v>
      </c>
      <c r="NI190" s="423"/>
      <c r="NJ190" s="423"/>
      <c r="NK190" s="423"/>
      <c r="NL190" s="423"/>
      <c r="NM190" s="421"/>
      <c r="NN190" s="422"/>
      <c r="NO190" s="269" t="str">
        <f t="shared" si="386"/>
        <v/>
      </c>
      <c r="NP190" s="180">
        <v>1</v>
      </c>
      <c r="NQ190" s="269" t="str">
        <f t="shared" si="387"/>
        <v/>
      </c>
      <c r="NR190" s="180">
        <v>1</v>
      </c>
      <c r="NS190" s="181">
        <v>1</v>
      </c>
      <c r="NT190" s="181">
        <v>1</v>
      </c>
      <c r="NU190" s="183">
        <v>1</v>
      </c>
      <c r="NV190" s="183">
        <v>1</v>
      </c>
      <c r="NW190" s="183">
        <v>1</v>
      </c>
      <c r="NX190" s="183">
        <v>1</v>
      </c>
      <c r="NY190" s="183">
        <v>1</v>
      </c>
      <c r="NZ190" s="183">
        <v>1</v>
      </c>
      <c r="OA190" s="192" t="str">
        <f ca="1">IF(ISBLANK(NM190),"",ROUND(AVERAGE(OFFSET(NR190:NZ190,0,0,1,ion21Coop!$F$42)),1))</f>
        <v/>
      </c>
      <c r="OB190" s="269" t="str">
        <f t="shared" si="388"/>
        <v/>
      </c>
      <c r="OD190" s="119">
        <f t="shared" si="315"/>
        <v>17</v>
      </c>
      <c r="OE190" s="123" t="str">
        <f t="shared" si="336"/>
        <v/>
      </c>
      <c r="OF190" s="123">
        <v>185</v>
      </c>
      <c r="OG190" s="423"/>
      <c r="OH190" s="423"/>
      <c r="OI190" s="423"/>
      <c r="OJ190" s="423"/>
      <c r="OK190" s="421"/>
      <c r="OL190" s="422"/>
      <c r="OM190" s="269" t="str">
        <f t="shared" si="389"/>
        <v/>
      </c>
      <c r="ON190" s="180">
        <v>1</v>
      </c>
      <c r="OO190" s="269" t="str">
        <f t="shared" si="390"/>
        <v/>
      </c>
      <c r="OP190" s="180">
        <v>1</v>
      </c>
      <c r="OQ190" s="181">
        <v>1</v>
      </c>
      <c r="OR190" s="181">
        <v>1</v>
      </c>
      <c r="OS190" s="183">
        <v>1</v>
      </c>
      <c r="OT190" s="183">
        <v>1</v>
      </c>
      <c r="OU190" s="183">
        <v>1</v>
      </c>
      <c r="OV190" s="183">
        <v>1</v>
      </c>
      <c r="OW190" s="183">
        <v>1</v>
      </c>
      <c r="OX190" s="183">
        <v>1</v>
      </c>
      <c r="OY190" s="192" t="str">
        <f ca="1">IF(ISBLANK(OK190),"",ROUND(AVERAGE(OFFSET(OP190:OX190,0,0,1,ion21Coop!$F$42)),1))</f>
        <v/>
      </c>
      <c r="OZ190" s="269" t="str">
        <f t="shared" si="391"/>
        <v/>
      </c>
      <c r="PB190" s="119">
        <f t="shared" si="316"/>
        <v>18</v>
      </c>
      <c r="PC190" s="123" t="str">
        <f t="shared" si="337"/>
        <v/>
      </c>
      <c r="PD190" s="123">
        <v>185</v>
      </c>
      <c r="PE190" s="423"/>
      <c r="PF190" s="423"/>
      <c r="PG190" s="423"/>
      <c r="PH190" s="423"/>
      <c r="PI190" s="421"/>
      <c r="PJ190" s="422"/>
      <c r="PK190" s="269" t="str">
        <f t="shared" si="392"/>
        <v/>
      </c>
      <c r="PL190" s="180">
        <v>1</v>
      </c>
      <c r="PM190" s="269" t="str">
        <f t="shared" si="393"/>
        <v/>
      </c>
      <c r="PN190" s="180">
        <v>1</v>
      </c>
      <c r="PO190" s="181">
        <v>1</v>
      </c>
      <c r="PP190" s="181">
        <v>1</v>
      </c>
      <c r="PQ190" s="183">
        <v>1</v>
      </c>
      <c r="PR190" s="183">
        <v>1</v>
      </c>
      <c r="PS190" s="183">
        <v>1</v>
      </c>
      <c r="PT190" s="183">
        <v>1</v>
      </c>
      <c r="PU190" s="183">
        <v>1</v>
      </c>
      <c r="PV190" s="183">
        <v>1</v>
      </c>
      <c r="PW190" s="192" t="str">
        <f ca="1">IF(ISBLANK(PI190),"",ROUND(AVERAGE(OFFSET(PN190:PV190,0,0,1,ion21Coop!$F$42)),1))</f>
        <v/>
      </c>
      <c r="PX190" s="269" t="str">
        <f t="shared" si="394"/>
        <v/>
      </c>
      <c r="PZ190" s="119">
        <f t="shared" si="317"/>
        <v>19</v>
      </c>
      <c r="QA190" s="123" t="str">
        <f t="shared" si="338"/>
        <v/>
      </c>
      <c r="QB190" s="123">
        <v>185</v>
      </c>
      <c r="QC190" s="423"/>
      <c r="QD190" s="423"/>
      <c r="QE190" s="423"/>
      <c r="QF190" s="423"/>
      <c r="QG190" s="421"/>
      <c r="QH190" s="422"/>
      <c r="QI190" s="269" t="str">
        <f t="shared" si="395"/>
        <v/>
      </c>
      <c r="QJ190" s="180">
        <v>1</v>
      </c>
      <c r="QK190" s="269" t="str">
        <f t="shared" si="396"/>
        <v/>
      </c>
      <c r="QL190" s="180">
        <v>1</v>
      </c>
      <c r="QM190" s="181">
        <v>1</v>
      </c>
      <c r="QN190" s="181">
        <v>1</v>
      </c>
      <c r="QO190" s="183">
        <v>1</v>
      </c>
      <c r="QP190" s="183">
        <v>1</v>
      </c>
      <c r="QQ190" s="183">
        <v>1</v>
      </c>
      <c r="QR190" s="183">
        <v>1</v>
      </c>
      <c r="QS190" s="183">
        <v>1</v>
      </c>
      <c r="QT190" s="183">
        <v>1</v>
      </c>
      <c r="QU190" s="192" t="str">
        <f ca="1">IF(ISBLANK(QG190),"",ROUND(AVERAGE(OFFSET(QL190:QT190,0,0,1,ion21Coop!$F$42)),1))</f>
        <v/>
      </c>
      <c r="QV190" s="269" t="str">
        <f t="shared" si="397"/>
        <v/>
      </c>
      <c r="QX190" s="119">
        <f t="shared" si="318"/>
        <v>20</v>
      </c>
      <c r="QY190" s="123" t="str">
        <f t="shared" si="339"/>
        <v/>
      </c>
      <c r="QZ190" s="123">
        <v>185</v>
      </c>
      <c r="RA190" s="423"/>
      <c r="RB190" s="423"/>
      <c r="RC190" s="423"/>
      <c r="RD190" s="423"/>
      <c r="RE190" s="421"/>
      <c r="RF190" s="422"/>
      <c r="RG190" s="269" t="str">
        <f t="shared" si="398"/>
        <v/>
      </c>
      <c r="RH190" s="180">
        <v>1</v>
      </c>
      <c r="RI190" s="269" t="str">
        <f t="shared" si="399"/>
        <v/>
      </c>
      <c r="RJ190" s="180">
        <v>1</v>
      </c>
      <c r="RK190" s="181">
        <v>1</v>
      </c>
      <c r="RL190" s="181">
        <v>1</v>
      </c>
      <c r="RM190" s="183">
        <v>1</v>
      </c>
      <c r="RN190" s="183">
        <v>1</v>
      </c>
      <c r="RO190" s="183">
        <v>1</v>
      </c>
      <c r="RP190" s="183">
        <v>1</v>
      </c>
      <c r="RQ190" s="183">
        <v>1</v>
      </c>
      <c r="RR190" s="183">
        <v>1</v>
      </c>
      <c r="RS190" s="192" t="str">
        <f ca="1">IF(ISBLANK(RE190),"",ROUND(AVERAGE(OFFSET(RJ190:RR190,0,0,1,ion21Coop!$F$42)),1))</f>
        <v/>
      </c>
      <c r="RT190" s="269" t="str">
        <f t="shared" si="400"/>
        <v/>
      </c>
      <c r="RV190" s="119">
        <f t="shared" si="319"/>
        <v>21</v>
      </c>
      <c r="RW190" s="123" t="str">
        <f t="shared" si="340"/>
        <v/>
      </c>
      <c r="RX190" s="123">
        <v>185</v>
      </c>
      <c r="RY190" s="423"/>
      <c r="RZ190" s="423"/>
      <c r="SA190" s="423"/>
      <c r="SB190" s="423"/>
      <c r="SC190" s="421"/>
      <c r="SD190" s="422"/>
      <c r="SE190" s="269" t="str">
        <f t="shared" si="401"/>
        <v/>
      </c>
      <c r="SF190" s="180">
        <v>1</v>
      </c>
      <c r="SG190" s="269" t="str">
        <f t="shared" si="402"/>
        <v/>
      </c>
      <c r="SH190" s="180">
        <v>1</v>
      </c>
      <c r="SI190" s="181">
        <v>1</v>
      </c>
      <c r="SJ190" s="181">
        <v>1</v>
      </c>
      <c r="SK190" s="183">
        <v>1</v>
      </c>
      <c r="SL190" s="183">
        <v>1</v>
      </c>
      <c r="SM190" s="183">
        <v>1</v>
      </c>
      <c r="SN190" s="183">
        <v>1</v>
      </c>
      <c r="SO190" s="183">
        <v>1</v>
      </c>
      <c r="SP190" s="183">
        <v>1</v>
      </c>
      <c r="SQ190" s="192" t="str">
        <f ca="1">IF(ISBLANK(SC190),"",ROUND(AVERAGE(OFFSET(SH190:SP190,0,0,1,ion21Coop!$F$42)),1))</f>
        <v/>
      </c>
      <c r="SR190" s="269" t="str">
        <f t="shared" si="403"/>
        <v/>
      </c>
      <c r="ST190" s="565"/>
      <c r="SU190" s="565"/>
      <c r="SV190" s="566"/>
      <c r="SW190" s="567"/>
      <c r="SX190" s="565"/>
      <c r="SY190" s="566"/>
      <c r="SZ190" s="568"/>
      <c r="TA190" s="567"/>
      <c r="TB190" s="553"/>
    </row>
    <row r="191" spans="10:522" x14ac:dyDescent="0.3">
      <c r="J191" s="119">
        <f t="shared" si="299"/>
        <v>1</v>
      </c>
      <c r="K191" s="123" t="str">
        <f t="shared" si="320"/>
        <v>YaJo</v>
      </c>
      <c r="L191" s="123">
        <v>186</v>
      </c>
      <c r="M191" s="351"/>
      <c r="N191" s="351"/>
      <c r="O191" s="351"/>
      <c r="P191" s="351"/>
      <c r="Q191" s="369"/>
      <c r="R191" s="370"/>
      <c r="S191" s="269" t="str">
        <f t="shared" si="341"/>
        <v/>
      </c>
      <c r="T191" s="180">
        <v>1</v>
      </c>
      <c r="U191" s="269" t="str">
        <f t="shared" si="342"/>
        <v/>
      </c>
      <c r="V191" s="180">
        <v>1</v>
      </c>
      <c r="W191" s="181">
        <v>1</v>
      </c>
      <c r="X191" s="181">
        <v>1</v>
      </c>
      <c r="Y191" s="183">
        <v>1</v>
      </c>
      <c r="Z191" s="183">
        <v>1</v>
      </c>
      <c r="AA191" s="183">
        <v>1</v>
      </c>
      <c r="AB191" s="183">
        <v>1</v>
      </c>
      <c r="AC191" s="183">
        <v>1</v>
      </c>
      <c r="AD191" s="183">
        <v>1</v>
      </c>
      <c r="AE191" s="192" t="str">
        <f ca="1">IF(ISBLANK(Q191),"",ROUND(AVERAGE(OFFSET(V191:AD191,0,0,1,ion21Coop!$F$42)),1))</f>
        <v/>
      </c>
      <c r="AF191" s="269" t="str">
        <f t="shared" si="343"/>
        <v/>
      </c>
      <c r="AH191" s="119">
        <f t="shared" si="300"/>
        <v>2</v>
      </c>
      <c r="AI191" s="123" t="str">
        <f t="shared" si="321"/>
        <v>GeLo</v>
      </c>
      <c r="AJ191" s="123">
        <v>186</v>
      </c>
      <c r="AK191" s="351"/>
      <c r="AL191" s="351"/>
      <c r="AM191" s="351"/>
      <c r="AN191" s="351"/>
      <c r="AO191" s="369"/>
      <c r="AP191" s="370"/>
      <c r="AQ191" s="269" t="str">
        <f t="shared" si="344"/>
        <v/>
      </c>
      <c r="AR191" s="180">
        <v>1</v>
      </c>
      <c r="AS191" s="269" t="str">
        <f t="shared" si="345"/>
        <v/>
      </c>
      <c r="AT191" s="180">
        <v>1</v>
      </c>
      <c r="AU191" s="181">
        <v>1</v>
      </c>
      <c r="AV191" s="181">
        <v>1</v>
      </c>
      <c r="AW191" s="183">
        <v>1</v>
      </c>
      <c r="AX191" s="183">
        <v>1</v>
      </c>
      <c r="AY191" s="183">
        <v>1</v>
      </c>
      <c r="AZ191" s="183">
        <v>1</v>
      </c>
      <c r="BA191" s="183">
        <v>1</v>
      </c>
      <c r="BB191" s="183">
        <v>1</v>
      </c>
      <c r="BC191" s="192" t="str">
        <f ca="1">IF(ISBLANK(AO191),"",ROUND(AVERAGE(OFFSET(AT191:BB191,0,0,1,ion21Coop!$F$42)),1))</f>
        <v/>
      </c>
      <c r="BD191" s="269" t="str">
        <f t="shared" si="346"/>
        <v/>
      </c>
      <c r="BF191" s="119">
        <f t="shared" si="301"/>
        <v>3</v>
      </c>
      <c r="BG191" s="123" t="str">
        <f t="shared" si="322"/>
        <v>MiDo</v>
      </c>
      <c r="BH191" s="123">
        <v>186</v>
      </c>
      <c r="BI191" s="351"/>
      <c r="BJ191" s="351"/>
      <c r="BK191" s="351"/>
      <c r="BL191" s="351"/>
      <c r="BM191" s="369"/>
      <c r="BN191" s="370"/>
      <c r="BO191" s="269" t="str">
        <f t="shared" si="347"/>
        <v/>
      </c>
      <c r="BP191" s="180">
        <v>1</v>
      </c>
      <c r="BQ191" s="269" t="str">
        <f t="shared" si="348"/>
        <v/>
      </c>
      <c r="BR191" s="180">
        <v>1</v>
      </c>
      <c r="BS191" s="181">
        <v>1</v>
      </c>
      <c r="BT191" s="181">
        <v>1</v>
      </c>
      <c r="BU191" s="183">
        <v>1</v>
      </c>
      <c r="BV191" s="183">
        <v>1</v>
      </c>
      <c r="BW191" s="183">
        <v>1</v>
      </c>
      <c r="BX191" s="183">
        <v>1</v>
      </c>
      <c r="BY191" s="183">
        <v>1</v>
      </c>
      <c r="BZ191" s="183">
        <v>1</v>
      </c>
      <c r="CA191" s="192" t="str">
        <f ca="1">IF(ISBLANK(BM191),"",ROUND(AVERAGE(OFFSET(BR191:BZ191,0,0,1,ion21Coop!$F$42)),1))</f>
        <v/>
      </c>
      <c r="CB191" s="269" t="str">
        <f t="shared" si="349"/>
        <v/>
      </c>
      <c r="CD191" s="119">
        <f t="shared" si="302"/>
        <v>4</v>
      </c>
      <c r="CE191" s="123" t="str">
        <f t="shared" si="323"/>
        <v>EmNi</v>
      </c>
      <c r="CF191" s="123">
        <v>186</v>
      </c>
      <c r="CG191" s="351"/>
      <c r="CH191" s="351"/>
      <c r="CI191" s="351"/>
      <c r="CJ191" s="351"/>
      <c r="CK191" s="369"/>
      <c r="CL191" s="370"/>
      <c r="CM191" s="269" t="str">
        <f t="shared" si="350"/>
        <v/>
      </c>
      <c r="CN191" s="180">
        <v>1</v>
      </c>
      <c r="CO191" s="269" t="str">
        <f t="shared" si="351"/>
        <v/>
      </c>
      <c r="CP191" s="180">
        <v>1</v>
      </c>
      <c r="CQ191" s="181">
        <v>1</v>
      </c>
      <c r="CR191" s="181">
        <v>1</v>
      </c>
      <c r="CS191" s="183">
        <v>1</v>
      </c>
      <c r="CT191" s="183">
        <v>1</v>
      </c>
      <c r="CU191" s="183">
        <v>1</v>
      </c>
      <c r="CV191" s="183">
        <v>1</v>
      </c>
      <c r="CW191" s="183">
        <v>1</v>
      </c>
      <c r="CX191" s="183">
        <v>1</v>
      </c>
      <c r="CY191" s="192" t="str">
        <f ca="1">IF(ISBLANK(CK191),"",ROUND(AVERAGE(OFFSET(CP191:CX191,0,0,1,ion21Coop!$F$42)),1))</f>
        <v/>
      </c>
      <c r="CZ191" s="269" t="str">
        <f t="shared" si="352"/>
        <v/>
      </c>
      <c r="DB191" s="119">
        <f t="shared" si="303"/>
        <v>5</v>
      </c>
      <c r="DC191" s="123" t="str">
        <f t="shared" si="324"/>
        <v>HeJe</v>
      </c>
      <c r="DD191" s="123">
        <v>186</v>
      </c>
      <c r="DE191" s="423"/>
      <c r="DF191" s="423"/>
      <c r="DG191" s="423"/>
      <c r="DH191" s="423"/>
      <c r="DI191" s="421"/>
      <c r="DJ191" s="422"/>
      <c r="DK191" s="269" t="str">
        <f t="shared" si="353"/>
        <v/>
      </c>
      <c r="DL191" s="180">
        <v>1</v>
      </c>
      <c r="DM191" s="269" t="str">
        <f t="shared" si="354"/>
        <v/>
      </c>
      <c r="DN191" s="180">
        <v>1</v>
      </c>
      <c r="DO191" s="181">
        <v>1</v>
      </c>
      <c r="DP191" s="181">
        <v>1</v>
      </c>
      <c r="DQ191" s="183">
        <v>1</v>
      </c>
      <c r="DR191" s="183">
        <v>1</v>
      </c>
      <c r="DS191" s="183">
        <v>1</v>
      </c>
      <c r="DT191" s="183">
        <v>1</v>
      </c>
      <c r="DU191" s="183">
        <v>1</v>
      </c>
      <c r="DV191" s="183">
        <v>1</v>
      </c>
      <c r="DW191" s="192" t="str">
        <f ca="1">IF(ISBLANK(DI191),"",ROUND(AVERAGE(OFFSET(DN191:DV191,0,0,1,ion21Coop!$F$42)),1))</f>
        <v/>
      </c>
      <c r="DX191" s="269" t="str">
        <f t="shared" si="355"/>
        <v/>
      </c>
      <c r="DZ191" s="119">
        <f t="shared" si="304"/>
        <v>6</v>
      </c>
      <c r="EA191" s="123" t="str">
        <f t="shared" si="325"/>
        <v/>
      </c>
      <c r="EB191" s="123">
        <v>186</v>
      </c>
      <c r="EC191" s="423"/>
      <c r="ED191" s="423"/>
      <c r="EE191" s="423"/>
      <c r="EF191" s="423"/>
      <c r="EG191" s="421"/>
      <c r="EH191" s="422"/>
      <c r="EI191" s="269" t="str">
        <f t="shared" si="356"/>
        <v/>
      </c>
      <c r="EJ191" s="180">
        <v>1</v>
      </c>
      <c r="EK191" s="269" t="str">
        <f t="shared" si="357"/>
        <v/>
      </c>
      <c r="EL191" s="180">
        <v>1</v>
      </c>
      <c r="EM191" s="181">
        <v>1</v>
      </c>
      <c r="EN191" s="181">
        <v>1</v>
      </c>
      <c r="EO191" s="183">
        <v>1</v>
      </c>
      <c r="EP191" s="183">
        <v>1</v>
      </c>
      <c r="EQ191" s="183">
        <v>1</v>
      </c>
      <c r="ER191" s="183">
        <v>1</v>
      </c>
      <c r="ES191" s="183">
        <v>1</v>
      </c>
      <c r="ET191" s="183">
        <v>1</v>
      </c>
      <c r="EU191" s="192" t="str">
        <f ca="1">IF(ISBLANK(EG191),"",ROUND(AVERAGE(OFFSET(EL191:ET191,0,0,1,ion21Coop!$F$42)),1))</f>
        <v/>
      </c>
      <c r="EV191" s="269" t="str">
        <f t="shared" si="358"/>
        <v/>
      </c>
      <c r="EX191" s="119">
        <f t="shared" si="305"/>
        <v>7</v>
      </c>
      <c r="EY191" s="123" t="str">
        <f t="shared" si="326"/>
        <v/>
      </c>
      <c r="EZ191" s="123">
        <v>186</v>
      </c>
      <c r="FA191" s="423"/>
      <c r="FB191" s="423"/>
      <c r="FC191" s="423"/>
      <c r="FD191" s="423"/>
      <c r="FE191" s="421"/>
      <c r="FF191" s="422"/>
      <c r="FG191" s="269" t="str">
        <f t="shared" si="359"/>
        <v/>
      </c>
      <c r="FH191" s="180">
        <v>1</v>
      </c>
      <c r="FI191" s="269" t="str">
        <f t="shared" si="360"/>
        <v/>
      </c>
      <c r="FJ191" s="180">
        <v>1</v>
      </c>
      <c r="FK191" s="181">
        <v>1</v>
      </c>
      <c r="FL191" s="181">
        <v>1</v>
      </c>
      <c r="FM191" s="183">
        <v>1</v>
      </c>
      <c r="FN191" s="183">
        <v>1</v>
      </c>
      <c r="FO191" s="183">
        <v>1</v>
      </c>
      <c r="FP191" s="183">
        <v>1</v>
      </c>
      <c r="FQ191" s="183">
        <v>1</v>
      </c>
      <c r="FR191" s="183">
        <v>1</v>
      </c>
      <c r="FS191" s="192" t="str">
        <f ca="1">IF(ISBLANK(FE191),"",ROUND(AVERAGE(OFFSET(FJ191:FR191,0,0,1,ion21Coop!$F$42)),1))</f>
        <v/>
      </c>
      <c r="FT191" s="269" t="str">
        <f t="shared" si="361"/>
        <v/>
      </c>
      <c r="FV191" s="119">
        <f t="shared" si="306"/>
        <v>8</v>
      </c>
      <c r="FW191" s="123" t="str">
        <f t="shared" si="327"/>
        <v/>
      </c>
      <c r="FX191" s="123">
        <v>186</v>
      </c>
      <c r="FY191" s="423"/>
      <c r="FZ191" s="423"/>
      <c r="GA191" s="423"/>
      <c r="GB191" s="423"/>
      <c r="GC191" s="421"/>
      <c r="GD191" s="422"/>
      <c r="GE191" s="269" t="str">
        <f t="shared" si="362"/>
        <v/>
      </c>
      <c r="GF191" s="180">
        <v>1</v>
      </c>
      <c r="GG191" s="269" t="str">
        <f t="shared" si="363"/>
        <v/>
      </c>
      <c r="GH191" s="180">
        <v>1</v>
      </c>
      <c r="GI191" s="181">
        <v>1</v>
      </c>
      <c r="GJ191" s="181">
        <v>1</v>
      </c>
      <c r="GK191" s="183">
        <v>1</v>
      </c>
      <c r="GL191" s="183">
        <v>1</v>
      </c>
      <c r="GM191" s="183">
        <v>1</v>
      </c>
      <c r="GN191" s="183">
        <v>1</v>
      </c>
      <c r="GO191" s="183">
        <v>1</v>
      </c>
      <c r="GP191" s="183">
        <v>1</v>
      </c>
      <c r="GQ191" s="192" t="str">
        <f ca="1">IF(ISBLANK(GC191),"",ROUND(AVERAGE(OFFSET(GH191:GP191,0,0,1,ion21Coop!$F$42)),1))</f>
        <v/>
      </c>
      <c r="GR191" s="269" t="str">
        <f t="shared" si="364"/>
        <v/>
      </c>
      <c r="GT191" s="119">
        <f t="shared" si="307"/>
        <v>9</v>
      </c>
      <c r="GU191" s="123" t="str">
        <f t="shared" si="328"/>
        <v/>
      </c>
      <c r="GV191" s="123">
        <v>186</v>
      </c>
      <c r="GW191" s="423"/>
      <c r="GX191" s="423"/>
      <c r="GY191" s="423"/>
      <c r="GZ191" s="423"/>
      <c r="HA191" s="421"/>
      <c r="HB191" s="422"/>
      <c r="HC191" s="269" t="str">
        <f t="shared" si="365"/>
        <v/>
      </c>
      <c r="HD191" s="180">
        <v>1</v>
      </c>
      <c r="HE191" s="269" t="str">
        <f t="shared" si="366"/>
        <v/>
      </c>
      <c r="HF191" s="180">
        <v>1</v>
      </c>
      <c r="HG191" s="181">
        <v>1</v>
      </c>
      <c r="HH191" s="181">
        <v>1</v>
      </c>
      <c r="HI191" s="183">
        <v>1</v>
      </c>
      <c r="HJ191" s="183">
        <v>1</v>
      </c>
      <c r="HK191" s="183">
        <v>1</v>
      </c>
      <c r="HL191" s="183">
        <v>1</v>
      </c>
      <c r="HM191" s="183">
        <v>1</v>
      </c>
      <c r="HN191" s="183">
        <v>1</v>
      </c>
      <c r="HO191" s="192" t="str">
        <f ca="1">IF(ISBLANK(HA191),"",ROUND(AVERAGE(OFFSET(HF191:HN191,0,0,1,ion21Coop!$F$42)),1))</f>
        <v/>
      </c>
      <c r="HP191" s="269" t="str">
        <f t="shared" si="367"/>
        <v/>
      </c>
      <c r="HR191" s="119">
        <f t="shared" si="308"/>
        <v>10</v>
      </c>
      <c r="HS191" s="123" t="str">
        <f t="shared" si="329"/>
        <v/>
      </c>
      <c r="HT191" s="123">
        <v>186</v>
      </c>
      <c r="HU191" s="423"/>
      <c r="HV191" s="423"/>
      <c r="HW191" s="423"/>
      <c r="HX191" s="423"/>
      <c r="HY191" s="421"/>
      <c r="HZ191" s="422"/>
      <c r="IA191" s="269" t="str">
        <f t="shared" si="368"/>
        <v/>
      </c>
      <c r="IB191" s="180">
        <v>1</v>
      </c>
      <c r="IC191" s="269" t="str">
        <f t="shared" si="369"/>
        <v/>
      </c>
      <c r="ID191" s="180">
        <v>1</v>
      </c>
      <c r="IE191" s="181">
        <v>1</v>
      </c>
      <c r="IF191" s="181">
        <v>1</v>
      </c>
      <c r="IG191" s="183">
        <v>1</v>
      </c>
      <c r="IH191" s="183">
        <v>1</v>
      </c>
      <c r="II191" s="183">
        <v>1</v>
      </c>
      <c r="IJ191" s="183">
        <v>1</v>
      </c>
      <c r="IK191" s="183">
        <v>1</v>
      </c>
      <c r="IL191" s="183">
        <v>1</v>
      </c>
      <c r="IM191" s="192" t="str">
        <f ca="1">IF(ISBLANK(HY191),"",ROUND(AVERAGE(OFFSET(ID191:IL191,0,0,1,ion21Coop!$F$42)),1))</f>
        <v/>
      </c>
      <c r="IN191" s="269" t="str">
        <f t="shared" si="370"/>
        <v/>
      </c>
      <c r="IP191" s="119">
        <f t="shared" si="309"/>
        <v>11</v>
      </c>
      <c r="IQ191" s="123" t="str">
        <f t="shared" si="330"/>
        <v/>
      </c>
      <c r="IR191" s="123">
        <v>186</v>
      </c>
      <c r="IS191" s="423"/>
      <c r="IT191" s="423"/>
      <c r="IU191" s="423"/>
      <c r="IV191" s="423"/>
      <c r="IW191" s="421"/>
      <c r="IX191" s="422"/>
      <c r="IY191" s="269" t="str">
        <f t="shared" si="371"/>
        <v/>
      </c>
      <c r="IZ191" s="180">
        <v>1</v>
      </c>
      <c r="JA191" s="269" t="str">
        <f t="shared" si="372"/>
        <v/>
      </c>
      <c r="JB191" s="180">
        <v>1</v>
      </c>
      <c r="JC191" s="181">
        <v>1</v>
      </c>
      <c r="JD191" s="181">
        <v>1</v>
      </c>
      <c r="JE191" s="183">
        <v>1</v>
      </c>
      <c r="JF191" s="183">
        <v>1</v>
      </c>
      <c r="JG191" s="183">
        <v>1</v>
      </c>
      <c r="JH191" s="183">
        <v>1</v>
      </c>
      <c r="JI191" s="183">
        <v>1</v>
      </c>
      <c r="JJ191" s="183">
        <v>1</v>
      </c>
      <c r="JK191" s="192" t="str">
        <f ca="1">IF(ISBLANK(IW191),"",ROUND(AVERAGE(OFFSET(JB191:JJ191,0,0,1,ion21Coop!$F$42)),1))</f>
        <v/>
      </c>
      <c r="JL191" s="269" t="str">
        <f t="shared" si="373"/>
        <v/>
      </c>
      <c r="JN191" s="119">
        <f t="shared" si="310"/>
        <v>12</v>
      </c>
      <c r="JO191" s="123" t="str">
        <f t="shared" si="331"/>
        <v/>
      </c>
      <c r="JP191" s="123">
        <v>186</v>
      </c>
      <c r="JQ191" s="423"/>
      <c r="JR191" s="423"/>
      <c r="JS191" s="423"/>
      <c r="JT191" s="423"/>
      <c r="JU191" s="421"/>
      <c r="JV191" s="422"/>
      <c r="JW191" s="269" t="str">
        <f t="shared" si="374"/>
        <v/>
      </c>
      <c r="JX191" s="180">
        <v>1</v>
      </c>
      <c r="JY191" s="269" t="str">
        <f t="shared" si="375"/>
        <v/>
      </c>
      <c r="JZ191" s="180">
        <v>1</v>
      </c>
      <c r="KA191" s="181">
        <v>1</v>
      </c>
      <c r="KB191" s="181">
        <v>1</v>
      </c>
      <c r="KC191" s="183">
        <v>1</v>
      </c>
      <c r="KD191" s="183">
        <v>1</v>
      </c>
      <c r="KE191" s="183">
        <v>1</v>
      </c>
      <c r="KF191" s="183">
        <v>1</v>
      </c>
      <c r="KG191" s="183">
        <v>1</v>
      </c>
      <c r="KH191" s="183">
        <v>1</v>
      </c>
      <c r="KI191" s="192" t="str">
        <f ca="1">IF(ISBLANK(JU191),"",ROUND(AVERAGE(OFFSET(JZ191:KH191,0,0,1,ion21Coop!$F$42)),1))</f>
        <v/>
      </c>
      <c r="KJ191" s="269" t="str">
        <f t="shared" si="376"/>
        <v/>
      </c>
      <c r="KL191" s="119">
        <f t="shared" si="311"/>
        <v>13</v>
      </c>
      <c r="KM191" s="123" t="str">
        <f t="shared" si="332"/>
        <v/>
      </c>
      <c r="KN191" s="123">
        <v>186</v>
      </c>
      <c r="KO191" s="423"/>
      <c r="KP191" s="423"/>
      <c r="KQ191" s="423"/>
      <c r="KR191" s="423"/>
      <c r="KS191" s="421"/>
      <c r="KT191" s="422"/>
      <c r="KU191" s="269" t="str">
        <f t="shared" si="377"/>
        <v/>
      </c>
      <c r="KV191" s="180">
        <v>1</v>
      </c>
      <c r="KW191" s="269" t="str">
        <f t="shared" si="378"/>
        <v/>
      </c>
      <c r="KX191" s="180">
        <v>1</v>
      </c>
      <c r="KY191" s="181">
        <v>1</v>
      </c>
      <c r="KZ191" s="181">
        <v>1</v>
      </c>
      <c r="LA191" s="183">
        <v>1</v>
      </c>
      <c r="LB191" s="183">
        <v>1</v>
      </c>
      <c r="LC191" s="183">
        <v>1</v>
      </c>
      <c r="LD191" s="183">
        <v>1</v>
      </c>
      <c r="LE191" s="183">
        <v>1</v>
      </c>
      <c r="LF191" s="183">
        <v>1</v>
      </c>
      <c r="LG191" s="192" t="str">
        <f ca="1">IF(ISBLANK(KS191),"",ROUND(AVERAGE(OFFSET(KX191:LF191,0,0,1,ion21Coop!$F$42)),1))</f>
        <v/>
      </c>
      <c r="LH191" s="269" t="str">
        <f t="shared" si="379"/>
        <v/>
      </c>
      <c r="LJ191" s="119">
        <f t="shared" si="312"/>
        <v>14</v>
      </c>
      <c r="LK191" s="123" t="str">
        <f t="shared" si="333"/>
        <v/>
      </c>
      <c r="LL191" s="123">
        <v>186</v>
      </c>
      <c r="LM191" s="423"/>
      <c r="LN191" s="423"/>
      <c r="LO191" s="423"/>
      <c r="LP191" s="423"/>
      <c r="LQ191" s="421"/>
      <c r="LR191" s="422"/>
      <c r="LS191" s="269" t="str">
        <f t="shared" si="380"/>
        <v/>
      </c>
      <c r="LT191" s="180">
        <v>1</v>
      </c>
      <c r="LU191" s="269" t="str">
        <f t="shared" si="381"/>
        <v/>
      </c>
      <c r="LV191" s="180">
        <v>1</v>
      </c>
      <c r="LW191" s="181">
        <v>1</v>
      </c>
      <c r="LX191" s="181">
        <v>1</v>
      </c>
      <c r="LY191" s="183">
        <v>1</v>
      </c>
      <c r="LZ191" s="183">
        <v>1</v>
      </c>
      <c r="MA191" s="183">
        <v>1</v>
      </c>
      <c r="MB191" s="183">
        <v>1</v>
      </c>
      <c r="MC191" s="183">
        <v>1</v>
      </c>
      <c r="MD191" s="183">
        <v>1</v>
      </c>
      <c r="ME191" s="192" t="str">
        <f ca="1">IF(ISBLANK(LQ191),"",ROUND(AVERAGE(OFFSET(LV191:MD191,0,0,1,ion21Coop!$F$42)),1))</f>
        <v/>
      </c>
      <c r="MF191" s="269" t="str">
        <f t="shared" si="382"/>
        <v/>
      </c>
      <c r="MH191" s="119">
        <f t="shared" si="313"/>
        <v>15</v>
      </c>
      <c r="MI191" s="123" t="str">
        <f t="shared" si="334"/>
        <v/>
      </c>
      <c r="MJ191" s="123">
        <v>186</v>
      </c>
      <c r="MK191" s="423"/>
      <c r="ML191" s="423"/>
      <c r="MM191" s="423"/>
      <c r="MN191" s="423"/>
      <c r="MO191" s="421"/>
      <c r="MP191" s="422"/>
      <c r="MQ191" s="269" t="str">
        <f t="shared" si="383"/>
        <v/>
      </c>
      <c r="MR191" s="180">
        <v>1</v>
      </c>
      <c r="MS191" s="269" t="str">
        <f t="shared" si="384"/>
        <v/>
      </c>
      <c r="MT191" s="180">
        <v>1</v>
      </c>
      <c r="MU191" s="181">
        <v>1</v>
      </c>
      <c r="MV191" s="181">
        <v>1</v>
      </c>
      <c r="MW191" s="183">
        <v>1</v>
      </c>
      <c r="MX191" s="183">
        <v>1</v>
      </c>
      <c r="MY191" s="183">
        <v>1</v>
      </c>
      <c r="MZ191" s="183">
        <v>1</v>
      </c>
      <c r="NA191" s="183">
        <v>1</v>
      </c>
      <c r="NB191" s="183">
        <v>1</v>
      </c>
      <c r="NC191" s="192" t="str">
        <f ca="1">IF(ISBLANK(MO191),"",ROUND(AVERAGE(OFFSET(MT191:NB191,0,0,1,ion21Coop!$F$42)),1))</f>
        <v/>
      </c>
      <c r="ND191" s="269" t="str">
        <f t="shared" si="385"/>
        <v/>
      </c>
      <c r="NF191" s="119">
        <f t="shared" si="314"/>
        <v>16</v>
      </c>
      <c r="NG191" s="123" t="str">
        <f t="shared" si="335"/>
        <v/>
      </c>
      <c r="NH191" s="123">
        <v>186</v>
      </c>
      <c r="NI191" s="423"/>
      <c r="NJ191" s="423"/>
      <c r="NK191" s="423"/>
      <c r="NL191" s="423"/>
      <c r="NM191" s="421"/>
      <c r="NN191" s="422"/>
      <c r="NO191" s="269" t="str">
        <f t="shared" si="386"/>
        <v/>
      </c>
      <c r="NP191" s="180">
        <v>1</v>
      </c>
      <c r="NQ191" s="269" t="str">
        <f t="shared" si="387"/>
        <v/>
      </c>
      <c r="NR191" s="180">
        <v>1</v>
      </c>
      <c r="NS191" s="181">
        <v>1</v>
      </c>
      <c r="NT191" s="181">
        <v>1</v>
      </c>
      <c r="NU191" s="183">
        <v>1</v>
      </c>
      <c r="NV191" s="183">
        <v>1</v>
      </c>
      <c r="NW191" s="183">
        <v>1</v>
      </c>
      <c r="NX191" s="183">
        <v>1</v>
      </c>
      <c r="NY191" s="183">
        <v>1</v>
      </c>
      <c r="NZ191" s="183">
        <v>1</v>
      </c>
      <c r="OA191" s="192" t="str">
        <f ca="1">IF(ISBLANK(NM191),"",ROUND(AVERAGE(OFFSET(NR191:NZ191,0,0,1,ion21Coop!$F$42)),1))</f>
        <v/>
      </c>
      <c r="OB191" s="269" t="str">
        <f t="shared" si="388"/>
        <v/>
      </c>
      <c r="OD191" s="119">
        <f t="shared" si="315"/>
        <v>17</v>
      </c>
      <c r="OE191" s="123" t="str">
        <f t="shared" si="336"/>
        <v/>
      </c>
      <c r="OF191" s="123">
        <v>186</v>
      </c>
      <c r="OG191" s="423"/>
      <c r="OH191" s="423"/>
      <c r="OI191" s="423"/>
      <c r="OJ191" s="423"/>
      <c r="OK191" s="421"/>
      <c r="OL191" s="422"/>
      <c r="OM191" s="269" t="str">
        <f t="shared" si="389"/>
        <v/>
      </c>
      <c r="ON191" s="180">
        <v>1</v>
      </c>
      <c r="OO191" s="269" t="str">
        <f t="shared" si="390"/>
        <v/>
      </c>
      <c r="OP191" s="180">
        <v>1</v>
      </c>
      <c r="OQ191" s="181">
        <v>1</v>
      </c>
      <c r="OR191" s="181">
        <v>1</v>
      </c>
      <c r="OS191" s="183">
        <v>1</v>
      </c>
      <c r="OT191" s="183">
        <v>1</v>
      </c>
      <c r="OU191" s="183">
        <v>1</v>
      </c>
      <c r="OV191" s="183">
        <v>1</v>
      </c>
      <c r="OW191" s="183">
        <v>1</v>
      </c>
      <c r="OX191" s="183">
        <v>1</v>
      </c>
      <c r="OY191" s="192" t="str">
        <f ca="1">IF(ISBLANK(OK191),"",ROUND(AVERAGE(OFFSET(OP191:OX191,0,0,1,ion21Coop!$F$42)),1))</f>
        <v/>
      </c>
      <c r="OZ191" s="269" t="str">
        <f t="shared" si="391"/>
        <v/>
      </c>
      <c r="PB191" s="119">
        <f t="shared" si="316"/>
        <v>18</v>
      </c>
      <c r="PC191" s="123" t="str">
        <f t="shared" si="337"/>
        <v/>
      </c>
      <c r="PD191" s="123">
        <v>186</v>
      </c>
      <c r="PE191" s="423"/>
      <c r="PF191" s="423"/>
      <c r="PG191" s="423"/>
      <c r="PH191" s="423"/>
      <c r="PI191" s="421"/>
      <c r="PJ191" s="422"/>
      <c r="PK191" s="269" t="str">
        <f t="shared" si="392"/>
        <v/>
      </c>
      <c r="PL191" s="180">
        <v>1</v>
      </c>
      <c r="PM191" s="269" t="str">
        <f t="shared" si="393"/>
        <v/>
      </c>
      <c r="PN191" s="180">
        <v>1</v>
      </c>
      <c r="PO191" s="181">
        <v>1</v>
      </c>
      <c r="PP191" s="181">
        <v>1</v>
      </c>
      <c r="PQ191" s="183">
        <v>1</v>
      </c>
      <c r="PR191" s="183">
        <v>1</v>
      </c>
      <c r="PS191" s="183">
        <v>1</v>
      </c>
      <c r="PT191" s="183">
        <v>1</v>
      </c>
      <c r="PU191" s="183">
        <v>1</v>
      </c>
      <c r="PV191" s="183">
        <v>1</v>
      </c>
      <c r="PW191" s="192" t="str">
        <f ca="1">IF(ISBLANK(PI191),"",ROUND(AVERAGE(OFFSET(PN191:PV191,0,0,1,ion21Coop!$F$42)),1))</f>
        <v/>
      </c>
      <c r="PX191" s="269" t="str">
        <f t="shared" si="394"/>
        <v/>
      </c>
      <c r="PZ191" s="119">
        <f t="shared" si="317"/>
        <v>19</v>
      </c>
      <c r="QA191" s="123" t="str">
        <f t="shared" si="338"/>
        <v/>
      </c>
      <c r="QB191" s="123">
        <v>186</v>
      </c>
      <c r="QC191" s="423"/>
      <c r="QD191" s="423"/>
      <c r="QE191" s="423"/>
      <c r="QF191" s="423"/>
      <c r="QG191" s="421"/>
      <c r="QH191" s="422"/>
      <c r="QI191" s="269" t="str">
        <f t="shared" si="395"/>
        <v/>
      </c>
      <c r="QJ191" s="180">
        <v>1</v>
      </c>
      <c r="QK191" s="269" t="str">
        <f t="shared" si="396"/>
        <v/>
      </c>
      <c r="QL191" s="180">
        <v>1</v>
      </c>
      <c r="QM191" s="181">
        <v>1</v>
      </c>
      <c r="QN191" s="181">
        <v>1</v>
      </c>
      <c r="QO191" s="183">
        <v>1</v>
      </c>
      <c r="QP191" s="183">
        <v>1</v>
      </c>
      <c r="QQ191" s="183">
        <v>1</v>
      </c>
      <c r="QR191" s="183">
        <v>1</v>
      </c>
      <c r="QS191" s="183">
        <v>1</v>
      </c>
      <c r="QT191" s="183">
        <v>1</v>
      </c>
      <c r="QU191" s="192" t="str">
        <f ca="1">IF(ISBLANK(QG191),"",ROUND(AVERAGE(OFFSET(QL191:QT191,0,0,1,ion21Coop!$F$42)),1))</f>
        <v/>
      </c>
      <c r="QV191" s="269" t="str">
        <f t="shared" si="397"/>
        <v/>
      </c>
      <c r="QX191" s="119">
        <f t="shared" si="318"/>
        <v>20</v>
      </c>
      <c r="QY191" s="123" t="str">
        <f t="shared" si="339"/>
        <v/>
      </c>
      <c r="QZ191" s="123">
        <v>186</v>
      </c>
      <c r="RA191" s="423"/>
      <c r="RB191" s="423"/>
      <c r="RC191" s="423"/>
      <c r="RD191" s="423"/>
      <c r="RE191" s="421"/>
      <c r="RF191" s="422"/>
      <c r="RG191" s="269" t="str">
        <f t="shared" si="398"/>
        <v/>
      </c>
      <c r="RH191" s="180">
        <v>1</v>
      </c>
      <c r="RI191" s="269" t="str">
        <f t="shared" si="399"/>
        <v/>
      </c>
      <c r="RJ191" s="180">
        <v>1</v>
      </c>
      <c r="RK191" s="181">
        <v>1</v>
      </c>
      <c r="RL191" s="181">
        <v>1</v>
      </c>
      <c r="RM191" s="183">
        <v>1</v>
      </c>
      <c r="RN191" s="183">
        <v>1</v>
      </c>
      <c r="RO191" s="183">
        <v>1</v>
      </c>
      <c r="RP191" s="183">
        <v>1</v>
      </c>
      <c r="RQ191" s="183">
        <v>1</v>
      </c>
      <c r="RR191" s="183">
        <v>1</v>
      </c>
      <c r="RS191" s="192" t="str">
        <f ca="1">IF(ISBLANK(RE191),"",ROUND(AVERAGE(OFFSET(RJ191:RR191,0,0,1,ion21Coop!$F$42)),1))</f>
        <v/>
      </c>
      <c r="RT191" s="269" t="str">
        <f t="shared" si="400"/>
        <v/>
      </c>
      <c r="RV191" s="119">
        <f t="shared" si="319"/>
        <v>21</v>
      </c>
      <c r="RW191" s="123" t="str">
        <f t="shared" si="340"/>
        <v/>
      </c>
      <c r="RX191" s="123">
        <v>186</v>
      </c>
      <c r="RY191" s="423"/>
      <c r="RZ191" s="423"/>
      <c r="SA191" s="423"/>
      <c r="SB191" s="423"/>
      <c r="SC191" s="421"/>
      <c r="SD191" s="422"/>
      <c r="SE191" s="269" t="str">
        <f t="shared" si="401"/>
        <v/>
      </c>
      <c r="SF191" s="180">
        <v>1</v>
      </c>
      <c r="SG191" s="269" t="str">
        <f t="shared" si="402"/>
        <v/>
      </c>
      <c r="SH191" s="180">
        <v>1</v>
      </c>
      <c r="SI191" s="181">
        <v>1</v>
      </c>
      <c r="SJ191" s="181">
        <v>1</v>
      </c>
      <c r="SK191" s="183">
        <v>1</v>
      </c>
      <c r="SL191" s="183">
        <v>1</v>
      </c>
      <c r="SM191" s="183">
        <v>1</v>
      </c>
      <c r="SN191" s="183">
        <v>1</v>
      </c>
      <c r="SO191" s="183">
        <v>1</v>
      </c>
      <c r="SP191" s="183">
        <v>1</v>
      </c>
      <c r="SQ191" s="192" t="str">
        <f ca="1">IF(ISBLANK(SC191),"",ROUND(AVERAGE(OFFSET(SH191:SP191,0,0,1,ion21Coop!$F$42)),1))</f>
        <v/>
      </c>
      <c r="SR191" s="269" t="str">
        <f t="shared" si="403"/>
        <v/>
      </c>
      <c r="ST191" s="565"/>
      <c r="SU191" s="565"/>
      <c r="SV191" s="566"/>
      <c r="SW191" s="567"/>
      <c r="SX191" s="565"/>
      <c r="SY191" s="566"/>
      <c r="SZ191" s="568"/>
      <c r="TA191" s="567"/>
      <c r="TB191" s="553"/>
    </row>
    <row r="192" spans="10:522" x14ac:dyDescent="0.3">
      <c r="J192" s="119">
        <f t="shared" si="299"/>
        <v>1</v>
      </c>
      <c r="K192" s="123" t="str">
        <f t="shared" si="320"/>
        <v>YaJo</v>
      </c>
      <c r="L192" s="123">
        <v>187</v>
      </c>
      <c r="M192" s="351"/>
      <c r="N192" s="351"/>
      <c r="O192" s="351"/>
      <c r="P192" s="351"/>
      <c r="Q192" s="369"/>
      <c r="R192" s="370"/>
      <c r="S192" s="269" t="str">
        <f t="shared" si="341"/>
        <v/>
      </c>
      <c r="T192" s="180">
        <v>1</v>
      </c>
      <c r="U192" s="269" t="str">
        <f t="shared" si="342"/>
        <v/>
      </c>
      <c r="V192" s="180">
        <v>1</v>
      </c>
      <c r="W192" s="181">
        <v>1</v>
      </c>
      <c r="X192" s="181">
        <v>1</v>
      </c>
      <c r="Y192" s="183">
        <v>1</v>
      </c>
      <c r="Z192" s="183">
        <v>1</v>
      </c>
      <c r="AA192" s="183">
        <v>1</v>
      </c>
      <c r="AB192" s="183">
        <v>1</v>
      </c>
      <c r="AC192" s="183">
        <v>1</v>
      </c>
      <c r="AD192" s="183">
        <v>1</v>
      </c>
      <c r="AE192" s="192" t="str">
        <f ca="1">IF(ISBLANK(Q192),"",ROUND(AVERAGE(OFFSET(V192:AD192,0,0,1,ion21Coop!$F$42)),1))</f>
        <v/>
      </c>
      <c r="AF192" s="269" t="str">
        <f t="shared" si="343"/>
        <v/>
      </c>
      <c r="AH192" s="119">
        <f t="shared" si="300"/>
        <v>2</v>
      </c>
      <c r="AI192" s="123" t="str">
        <f t="shared" si="321"/>
        <v>GeLo</v>
      </c>
      <c r="AJ192" s="123">
        <v>187</v>
      </c>
      <c r="AK192" s="351"/>
      <c r="AL192" s="351"/>
      <c r="AM192" s="351"/>
      <c r="AN192" s="351"/>
      <c r="AO192" s="369"/>
      <c r="AP192" s="370"/>
      <c r="AQ192" s="269" t="str">
        <f t="shared" si="344"/>
        <v/>
      </c>
      <c r="AR192" s="180">
        <v>1</v>
      </c>
      <c r="AS192" s="269" t="str">
        <f t="shared" si="345"/>
        <v/>
      </c>
      <c r="AT192" s="180">
        <v>1</v>
      </c>
      <c r="AU192" s="181">
        <v>1</v>
      </c>
      <c r="AV192" s="181">
        <v>1</v>
      </c>
      <c r="AW192" s="183">
        <v>1</v>
      </c>
      <c r="AX192" s="183">
        <v>1</v>
      </c>
      <c r="AY192" s="183">
        <v>1</v>
      </c>
      <c r="AZ192" s="183">
        <v>1</v>
      </c>
      <c r="BA192" s="183">
        <v>1</v>
      </c>
      <c r="BB192" s="183">
        <v>1</v>
      </c>
      <c r="BC192" s="192" t="str">
        <f ca="1">IF(ISBLANK(AO192),"",ROUND(AVERAGE(OFFSET(AT192:BB192,0,0,1,ion21Coop!$F$42)),1))</f>
        <v/>
      </c>
      <c r="BD192" s="269" t="str">
        <f t="shared" si="346"/>
        <v/>
      </c>
      <c r="BF192" s="119">
        <f t="shared" si="301"/>
        <v>3</v>
      </c>
      <c r="BG192" s="123" t="str">
        <f t="shared" si="322"/>
        <v>MiDo</v>
      </c>
      <c r="BH192" s="123">
        <v>187</v>
      </c>
      <c r="BI192" s="351"/>
      <c r="BJ192" s="351"/>
      <c r="BK192" s="351"/>
      <c r="BL192" s="351"/>
      <c r="BM192" s="369"/>
      <c r="BN192" s="370"/>
      <c r="BO192" s="269" t="str">
        <f t="shared" si="347"/>
        <v/>
      </c>
      <c r="BP192" s="180">
        <v>1</v>
      </c>
      <c r="BQ192" s="269" t="str">
        <f t="shared" si="348"/>
        <v/>
      </c>
      <c r="BR192" s="180">
        <v>1</v>
      </c>
      <c r="BS192" s="181">
        <v>1</v>
      </c>
      <c r="BT192" s="181">
        <v>1</v>
      </c>
      <c r="BU192" s="183">
        <v>1</v>
      </c>
      <c r="BV192" s="183">
        <v>1</v>
      </c>
      <c r="BW192" s="183">
        <v>1</v>
      </c>
      <c r="BX192" s="183">
        <v>1</v>
      </c>
      <c r="BY192" s="183">
        <v>1</v>
      </c>
      <c r="BZ192" s="183">
        <v>1</v>
      </c>
      <c r="CA192" s="192" t="str">
        <f ca="1">IF(ISBLANK(BM192),"",ROUND(AVERAGE(OFFSET(BR192:BZ192,0,0,1,ion21Coop!$F$42)),1))</f>
        <v/>
      </c>
      <c r="CB192" s="269" t="str">
        <f t="shared" si="349"/>
        <v/>
      </c>
      <c r="CD192" s="119">
        <f t="shared" si="302"/>
        <v>4</v>
      </c>
      <c r="CE192" s="123" t="str">
        <f t="shared" si="323"/>
        <v>EmNi</v>
      </c>
      <c r="CF192" s="123">
        <v>187</v>
      </c>
      <c r="CG192" s="351"/>
      <c r="CH192" s="351"/>
      <c r="CI192" s="351"/>
      <c r="CJ192" s="351"/>
      <c r="CK192" s="369"/>
      <c r="CL192" s="370"/>
      <c r="CM192" s="269" t="str">
        <f t="shared" si="350"/>
        <v/>
      </c>
      <c r="CN192" s="180">
        <v>1</v>
      </c>
      <c r="CO192" s="269" t="str">
        <f t="shared" si="351"/>
        <v/>
      </c>
      <c r="CP192" s="180">
        <v>1</v>
      </c>
      <c r="CQ192" s="181">
        <v>1</v>
      </c>
      <c r="CR192" s="181">
        <v>1</v>
      </c>
      <c r="CS192" s="183">
        <v>1</v>
      </c>
      <c r="CT192" s="183">
        <v>1</v>
      </c>
      <c r="CU192" s="183">
        <v>1</v>
      </c>
      <c r="CV192" s="183">
        <v>1</v>
      </c>
      <c r="CW192" s="183">
        <v>1</v>
      </c>
      <c r="CX192" s="183">
        <v>1</v>
      </c>
      <c r="CY192" s="192" t="str">
        <f ca="1">IF(ISBLANK(CK192),"",ROUND(AVERAGE(OFFSET(CP192:CX192,0,0,1,ion21Coop!$F$42)),1))</f>
        <v/>
      </c>
      <c r="CZ192" s="269" t="str">
        <f t="shared" si="352"/>
        <v/>
      </c>
      <c r="DB192" s="119">
        <f t="shared" si="303"/>
        <v>5</v>
      </c>
      <c r="DC192" s="123" t="str">
        <f t="shared" si="324"/>
        <v>HeJe</v>
      </c>
      <c r="DD192" s="123">
        <v>187</v>
      </c>
      <c r="DE192" s="423"/>
      <c r="DF192" s="423"/>
      <c r="DG192" s="423"/>
      <c r="DH192" s="423"/>
      <c r="DI192" s="421"/>
      <c r="DJ192" s="422"/>
      <c r="DK192" s="269" t="str">
        <f t="shared" si="353"/>
        <v/>
      </c>
      <c r="DL192" s="180">
        <v>1</v>
      </c>
      <c r="DM192" s="269" t="str">
        <f t="shared" si="354"/>
        <v/>
      </c>
      <c r="DN192" s="180">
        <v>1</v>
      </c>
      <c r="DO192" s="181">
        <v>1</v>
      </c>
      <c r="DP192" s="181">
        <v>1</v>
      </c>
      <c r="DQ192" s="183">
        <v>1</v>
      </c>
      <c r="DR192" s="183">
        <v>1</v>
      </c>
      <c r="DS192" s="183">
        <v>1</v>
      </c>
      <c r="DT192" s="183">
        <v>1</v>
      </c>
      <c r="DU192" s="183">
        <v>1</v>
      </c>
      <c r="DV192" s="183">
        <v>1</v>
      </c>
      <c r="DW192" s="192" t="str">
        <f ca="1">IF(ISBLANK(DI192),"",ROUND(AVERAGE(OFFSET(DN192:DV192,0,0,1,ion21Coop!$F$42)),1))</f>
        <v/>
      </c>
      <c r="DX192" s="269" t="str">
        <f t="shared" si="355"/>
        <v/>
      </c>
      <c r="DZ192" s="119">
        <f t="shared" si="304"/>
        <v>6</v>
      </c>
      <c r="EA192" s="123" t="str">
        <f t="shared" si="325"/>
        <v/>
      </c>
      <c r="EB192" s="123">
        <v>187</v>
      </c>
      <c r="EC192" s="423"/>
      <c r="ED192" s="423"/>
      <c r="EE192" s="423"/>
      <c r="EF192" s="423"/>
      <c r="EG192" s="421"/>
      <c r="EH192" s="422"/>
      <c r="EI192" s="269" t="str">
        <f t="shared" si="356"/>
        <v/>
      </c>
      <c r="EJ192" s="180">
        <v>1</v>
      </c>
      <c r="EK192" s="269" t="str">
        <f t="shared" si="357"/>
        <v/>
      </c>
      <c r="EL192" s="180">
        <v>1</v>
      </c>
      <c r="EM192" s="181">
        <v>1</v>
      </c>
      <c r="EN192" s="181">
        <v>1</v>
      </c>
      <c r="EO192" s="183">
        <v>1</v>
      </c>
      <c r="EP192" s="183">
        <v>1</v>
      </c>
      <c r="EQ192" s="183">
        <v>1</v>
      </c>
      <c r="ER192" s="183">
        <v>1</v>
      </c>
      <c r="ES192" s="183">
        <v>1</v>
      </c>
      <c r="ET192" s="183">
        <v>1</v>
      </c>
      <c r="EU192" s="192" t="str">
        <f ca="1">IF(ISBLANK(EG192),"",ROUND(AVERAGE(OFFSET(EL192:ET192,0,0,1,ion21Coop!$F$42)),1))</f>
        <v/>
      </c>
      <c r="EV192" s="269" t="str">
        <f t="shared" si="358"/>
        <v/>
      </c>
      <c r="EX192" s="119">
        <f t="shared" si="305"/>
        <v>7</v>
      </c>
      <c r="EY192" s="123" t="str">
        <f t="shared" si="326"/>
        <v/>
      </c>
      <c r="EZ192" s="123">
        <v>187</v>
      </c>
      <c r="FA192" s="423"/>
      <c r="FB192" s="423"/>
      <c r="FC192" s="423"/>
      <c r="FD192" s="423"/>
      <c r="FE192" s="421"/>
      <c r="FF192" s="422"/>
      <c r="FG192" s="269" t="str">
        <f t="shared" si="359"/>
        <v/>
      </c>
      <c r="FH192" s="180">
        <v>1</v>
      </c>
      <c r="FI192" s="269" t="str">
        <f t="shared" si="360"/>
        <v/>
      </c>
      <c r="FJ192" s="180">
        <v>1</v>
      </c>
      <c r="FK192" s="181">
        <v>1</v>
      </c>
      <c r="FL192" s="181">
        <v>1</v>
      </c>
      <c r="FM192" s="183">
        <v>1</v>
      </c>
      <c r="FN192" s="183">
        <v>1</v>
      </c>
      <c r="FO192" s="183">
        <v>1</v>
      </c>
      <c r="FP192" s="183">
        <v>1</v>
      </c>
      <c r="FQ192" s="183">
        <v>1</v>
      </c>
      <c r="FR192" s="183">
        <v>1</v>
      </c>
      <c r="FS192" s="192" t="str">
        <f ca="1">IF(ISBLANK(FE192),"",ROUND(AVERAGE(OFFSET(FJ192:FR192,0,0,1,ion21Coop!$F$42)),1))</f>
        <v/>
      </c>
      <c r="FT192" s="269" t="str">
        <f t="shared" si="361"/>
        <v/>
      </c>
      <c r="FV192" s="119">
        <f t="shared" si="306"/>
        <v>8</v>
      </c>
      <c r="FW192" s="123" t="str">
        <f t="shared" si="327"/>
        <v/>
      </c>
      <c r="FX192" s="123">
        <v>187</v>
      </c>
      <c r="FY192" s="423"/>
      <c r="FZ192" s="423"/>
      <c r="GA192" s="423"/>
      <c r="GB192" s="423"/>
      <c r="GC192" s="421"/>
      <c r="GD192" s="422"/>
      <c r="GE192" s="269" t="str">
        <f t="shared" si="362"/>
        <v/>
      </c>
      <c r="GF192" s="180">
        <v>1</v>
      </c>
      <c r="GG192" s="269" t="str">
        <f t="shared" si="363"/>
        <v/>
      </c>
      <c r="GH192" s="180">
        <v>1</v>
      </c>
      <c r="GI192" s="181">
        <v>1</v>
      </c>
      <c r="GJ192" s="181">
        <v>1</v>
      </c>
      <c r="GK192" s="183">
        <v>1</v>
      </c>
      <c r="GL192" s="183">
        <v>1</v>
      </c>
      <c r="GM192" s="183">
        <v>1</v>
      </c>
      <c r="GN192" s="183">
        <v>1</v>
      </c>
      <c r="GO192" s="183">
        <v>1</v>
      </c>
      <c r="GP192" s="183">
        <v>1</v>
      </c>
      <c r="GQ192" s="192" t="str">
        <f ca="1">IF(ISBLANK(GC192),"",ROUND(AVERAGE(OFFSET(GH192:GP192,0,0,1,ion21Coop!$F$42)),1))</f>
        <v/>
      </c>
      <c r="GR192" s="269" t="str">
        <f t="shared" si="364"/>
        <v/>
      </c>
      <c r="GT192" s="119">
        <f t="shared" si="307"/>
        <v>9</v>
      </c>
      <c r="GU192" s="123" t="str">
        <f t="shared" si="328"/>
        <v/>
      </c>
      <c r="GV192" s="123">
        <v>187</v>
      </c>
      <c r="GW192" s="423"/>
      <c r="GX192" s="423"/>
      <c r="GY192" s="423"/>
      <c r="GZ192" s="423"/>
      <c r="HA192" s="421"/>
      <c r="HB192" s="422"/>
      <c r="HC192" s="269" t="str">
        <f t="shared" si="365"/>
        <v/>
      </c>
      <c r="HD192" s="180">
        <v>1</v>
      </c>
      <c r="HE192" s="269" t="str">
        <f t="shared" si="366"/>
        <v/>
      </c>
      <c r="HF192" s="180">
        <v>1</v>
      </c>
      <c r="HG192" s="181">
        <v>1</v>
      </c>
      <c r="HH192" s="181">
        <v>1</v>
      </c>
      <c r="HI192" s="183">
        <v>1</v>
      </c>
      <c r="HJ192" s="183">
        <v>1</v>
      </c>
      <c r="HK192" s="183">
        <v>1</v>
      </c>
      <c r="HL192" s="183">
        <v>1</v>
      </c>
      <c r="HM192" s="183">
        <v>1</v>
      </c>
      <c r="HN192" s="183">
        <v>1</v>
      </c>
      <c r="HO192" s="192" t="str">
        <f ca="1">IF(ISBLANK(HA192),"",ROUND(AVERAGE(OFFSET(HF192:HN192,0,0,1,ion21Coop!$F$42)),1))</f>
        <v/>
      </c>
      <c r="HP192" s="269" t="str">
        <f t="shared" si="367"/>
        <v/>
      </c>
      <c r="HR192" s="119">
        <f t="shared" si="308"/>
        <v>10</v>
      </c>
      <c r="HS192" s="123" t="str">
        <f t="shared" si="329"/>
        <v/>
      </c>
      <c r="HT192" s="123">
        <v>187</v>
      </c>
      <c r="HU192" s="423"/>
      <c r="HV192" s="423"/>
      <c r="HW192" s="423"/>
      <c r="HX192" s="423"/>
      <c r="HY192" s="421"/>
      <c r="HZ192" s="422"/>
      <c r="IA192" s="269" t="str">
        <f t="shared" si="368"/>
        <v/>
      </c>
      <c r="IB192" s="180">
        <v>1</v>
      </c>
      <c r="IC192" s="269" t="str">
        <f t="shared" si="369"/>
        <v/>
      </c>
      <c r="ID192" s="180">
        <v>1</v>
      </c>
      <c r="IE192" s="181">
        <v>1</v>
      </c>
      <c r="IF192" s="181">
        <v>1</v>
      </c>
      <c r="IG192" s="183">
        <v>1</v>
      </c>
      <c r="IH192" s="183">
        <v>1</v>
      </c>
      <c r="II192" s="183">
        <v>1</v>
      </c>
      <c r="IJ192" s="183">
        <v>1</v>
      </c>
      <c r="IK192" s="183">
        <v>1</v>
      </c>
      <c r="IL192" s="183">
        <v>1</v>
      </c>
      <c r="IM192" s="192" t="str">
        <f ca="1">IF(ISBLANK(HY192),"",ROUND(AVERAGE(OFFSET(ID192:IL192,0,0,1,ion21Coop!$F$42)),1))</f>
        <v/>
      </c>
      <c r="IN192" s="269" t="str">
        <f t="shared" si="370"/>
        <v/>
      </c>
      <c r="IP192" s="119">
        <f t="shared" si="309"/>
        <v>11</v>
      </c>
      <c r="IQ192" s="123" t="str">
        <f t="shared" si="330"/>
        <v/>
      </c>
      <c r="IR192" s="123">
        <v>187</v>
      </c>
      <c r="IS192" s="423"/>
      <c r="IT192" s="423"/>
      <c r="IU192" s="423"/>
      <c r="IV192" s="423"/>
      <c r="IW192" s="421"/>
      <c r="IX192" s="422"/>
      <c r="IY192" s="269" t="str">
        <f t="shared" si="371"/>
        <v/>
      </c>
      <c r="IZ192" s="180">
        <v>1</v>
      </c>
      <c r="JA192" s="269" t="str">
        <f t="shared" si="372"/>
        <v/>
      </c>
      <c r="JB192" s="180">
        <v>1</v>
      </c>
      <c r="JC192" s="181">
        <v>1</v>
      </c>
      <c r="JD192" s="181">
        <v>1</v>
      </c>
      <c r="JE192" s="183">
        <v>1</v>
      </c>
      <c r="JF192" s="183">
        <v>1</v>
      </c>
      <c r="JG192" s="183">
        <v>1</v>
      </c>
      <c r="JH192" s="183">
        <v>1</v>
      </c>
      <c r="JI192" s="183">
        <v>1</v>
      </c>
      <c r="JJ192" s="183">
        <v>1</v>
      </c>
      <c r="JK192" s="192" t="str">
        <f ca="1">IF(ISBLANK(IW192),"",ROUND(AVERAGE(OFFSET(JB192:JJ192,0,0,1,ion21Coop!$F$42)),1))</f>
        <v/>
      </c>
      <c r="JL192" s="269" t="str">
        <f t="shared" si="373"/>
        <v/>
      </c>
      <c r="JN192" s="119">
        <f t="shared" si="310"/>
        <v>12</v>
      </c>
      <c r="JO192" s="123" t="str">
        <f t="shared" si="331"/>
        <v/>
      </c>
      <c r="JP192" s="123">
        <v>187</v>
      </c>
      <c r="JQ192" s="423"/>
      <c r="JR192" s="423"/>
      <c r="JS192" s="423"/>
      <c r="JT192" s="423"/>
      <c r="JU192" s="421"/>
      <c r="JV192" s="422"/>
      <c r="JW192" s="269" t="str">
        <f t="shared" si="374"/>
        <v/>
      </c>
      <c r="JX192" s="180">
        <v>1</v>
      </c>
      <c r="JY192" s="269" t="str">
        <f t="shared" si="375"/>
        <v/>
      </c>
      <c r="JZ192" s="180">
        <v>1</v>
      </c>
      <c r="KA192" s="181">
        <v>1</v>
      </c>
      <c r="KB192" s="181">
        <v>1</v>
      </c>
      <c r="KC192" s="183">
        <v>1</v>
      </c>
      <c r="KD192" s="183">
        <v>1</v>
      </c>
      <c r="KE192" s="183">
        <v>1</v>
      </c>
      <c r="KF192" s="183">
        <v>1</v>
      </c>
      <c r="KG192" s="183">
        <v>1</v>
      </c>
      <c r="KH192" s="183">
        <v>1</v>
      </c>
      <c r="KI192" s="192" t="str">
        <f ca="1">IF(ISBLANK(JU192),"",ROUND(AVERAGE(OFFSET(JZ192:KH192,0,0,1,ion21Coop!$F$42)),1))</f>
        <v/>
      </c>
      <c r="KJ192" s="269" t="str">
        <f t="shared" si="376"/>
        <v/>
      </c>
      <c r="KL192" s="119">
        <f t="shared" si="311"/>
        <v>13</v>
      </c>
      <c r="KM192" s="123" t="str">
        <f t="shared" si="332"/>
        <v/>
      </c>
      <c r="KN192" s="123">
        <v>187</v>
      </c>
      <c r="KO192" s="423"/>
      <c r="KP192" s="423"/>
      <c r="KQ192" s="423"/>
      <c r="KR192" s="423"/>
      <c r="KS192" s="421"/>
      <c r="KT192" s="422"/>
      <c r="KU192" s="269" t="str">
        <f t="shared" si="377"/>
        <v/>
      </c>
      <c r="KV192" s="180">
        <v>1</v>
      </c>
      <c r="KW192" s="269" t="str">
        <f t="shared" si="378"/>
        <v/>
      </c>
      <c r="KX192" s="180">
        <v>1</v>
      </c>
      <c r="KY192" s="181">
        <v>1</v>
      </c>
      <c r="KZ192" s="181">
        <v>1</v>
      </c>
      <c r="LA192" s="183">
        <v>1</v>
      </c>
      <c r="LB192" s="183">
        <v>1</v>
      </c>
      <c r="LC192" s="183">
        <v>1</v>
      </c>
      <c r="LD192" s="183">
        <v>1</v>
      </c>
      <c r="LE192" s="183">
        <v>1</v>
      </c>
      <c r="LF192" s="183">
        <v>1</v>
      </c>
      <c r="LG192" s="192" t="str">
        <f ca="1">IF(ISBLANK(KS192),"",ROUND(AVERAGE(OFFSET(KX192:LF192,0,0,1,ion21Coop!$F$42)),1))</f>
        <v/>
      </c>
      <c r="LH192" s="269" t="str">
        <f t="shared" si="379"/>
        <v/>
      </c>
      <c r="LJ192" s="119">
        <f t="shared" si="312"/>
        <v>14</v>
      </c>
      <c r="LK192" s="123" t="str">
        <f t="shared" si="333"/>
        <v/>
      </c>
      <c r="LL192" s="123">
        <v>187</v>
      </c>
      <c r="LM192" s="423"/>
      <c r="LN192" s="423"/>
      <c r="LO192" s="423"/>
      <c r="LP192" s="423"/>
      <c r="LQ192" s="421"/>
      <c r="LR192" s="422"/>
      <c r="LS192" s="269" t="str">
        <f t="shared" si="380"/>
        <v/>
      </c>
      <c r="LT192" s="180">
        <v>1</v>
      </c>
      <c r="LU192" s="269" t="str">
        <f t="shared" si="381"/>
        <v/>
      </c>
      <c r="LV192" s="180">
        <v>1</v>
      </c>
      <c r="LW192" s="181">
        <v>1</v>
      </c>
      <c r="LX192" s="181">
        <v>1</v>
      </c>
      <c r="LY192" s="183">
        <v>1</v>
      </c>
      <c r="LZ192" s="183">
        <v>1</v>
      </c>
      <c r="MA192" s="183">
        <v>1</v>
      </c>
      <c r="MB192" s="183">
        <v>1</v>
      </c>
      <c r="MC192" s="183">
        <v>1</v>
      </c>
      <c r="MD192" s="183">
        <v>1</v>
      </c>
      <c r="ME192" s="192" t="str">
        <f ca="1">IF(ISBLANK(LQ192),"",ROUND(AVERAGE(OFFSET(LV192:MD192,0,0,1,ion21Coop!$F$42)),1))</f>
        <v/>
      </c>
      <c r="MF192" s="269" t="str">
        <f t="shared" si="382"/>
        <v/>
      </c>
      <c r="MH192" s="119">
        <f t="shared" si="313"/>
        <v>15</v>
      </c>
      <c r="MI192" s="123" t="str">
        <f t="shared" si="334"/>
        <v/>
      </c>
      <c r="MJ192" s="123">
        <v>187</v>
      </c>
      <c r="MK192" s="423"/>
      <c r="ML192" s="423"/>
      <c r="MM192" s="423"/>
      <c r="MN192" s="423"/>
      <c r="MO192" s="421"/>
      <c r="MP192" s="422"/>
      <c r="MQ192" s="269" t="str">
        <f t="shared" si="383"/>
        <v/>
      </c>
      <c r="MR192" s="180">
        <v>1</v>
      </c>
      <c r="MS192" s="269" t="str">
        <f t="shared" si="384"/>
        <v/>
      </c>
      <c r="MT192" s="180">
        <v>1</v>
      </c>
      <c r="MU192" s="181">
        <v>1</v>
      </c>
      <c r="MV192" s="181">
        <v>1</v>
      </c>
      <c r="MW192" s="183">
        <v>1</v>
      </c>
      <c r="MX192" s="183">
        <v>1</v>
      </c>
      <c r="MY192" s="183">
        <v>1</v>
      </c>
      <c r="MZ192" s="183">
        <v>1</v>
      </c>
      <c r="NA192" s="183">
        <v>1</v>
      </c>
      <c r="NB192" s="183">
        <v>1</v>
      </c>
      <c r="NC192" s="192" t="str">
        <f ca="1">IF(ISBLANK(MO192),"",ROUND(AVERAGE(OFFSET(MT192:NB192,0,0,1,ion21Coop!$F$42)),1))</f>
        <v/>
      </c>
      <c r="ND192" s="269" t="str">
        <f t="shared" si="385"/>
        <v/>
      </c>
      <c r="NF192" s="119">
        <f t="shared" si="314"/>
        <v>16</v>
      </c>
      <c r="NG192" s="123" t="str">
        <f t="shared" si="335"/>
        <v/>
      </c>
      <c r="NH192" s="123">
        <v>187</v>
      </c>
      <c r="NI192" s="423"/>
      <c r="NJ192" s="423"/>
      <c r="NK192" s="423"/>
      <c r="NL192" s="423"/>
      <c r="NM192" s="421"/>
      <c r="NN192" s="422"/>
      <c r="NO192" s="269" t="str">
        <f t="shared" si="386"/>
        <v/>
      </c>
      <c r="NP192" s="180">
        <v>1</v>
      </c>
      <c r="NQ192" s="269" t="str">
        <f t="shared" si="387"/>
        <v/>
      </c>
      <c r="NR192" s="180">
        <v>1</v>
      </c>
      <c r="NS192" s="181">
        <v>1</v>
      </c>
      <c r="NT192" s="181">
        <v>1</v>
      </c>
      <c r="NU192" s="183">
        <v>1</v>
      </c>
      <c r="NV192" s="183">
        <v>1</v>
      </c>
      <c r="NW192" s="183">
        <v>1</v>
      </c>
      <c r="NX192" s="183">
        <v>1</v>
      </c>
      <c r="NY192" s="183">
        <v>1</v>
      </c>
      <c r="NZ192" s="183">
        <v>1</v>
      </c>
      <c r="OA192" s="192" t="str">
        <f ca="1">IF(ISBLANK(NM192),"",ROUND(AVERAGE(OFFSET(NR192:NZ192,0,0,1,ion21Coop!$F$42)),1))</f>
        <v/>
      </c>
      <c r="OB192" s="269" t="str">
        <f t="shared" si="388"/>
        <v/>
      </c>
      <c r="OD192" s="119">
        <f t="shared" si="315"/>
        <v>17</v>
      </c>
      <c r="OE192" s="123" t="str">
        <f t="shared" si="336"/>
        <v/>
      </c>
      <c r="OF192" s="123">
        <v>187</v>
      </c>
      <c r="OG192" s="423"/>
      <c r="OH192" s="423"/>
      <c r="OI192" s="423"/>
      <c r="OJ192" s="423"/>
      <c r="OK192" s="421"/>
      <c r="OL192" s="422"/>
      <c r="OM192" s="269" t="str">
        <f t="shared" si="389"/>
        <v/>
      </c>
      <c r="ON192" s="180">
        <v>1</v>
      </c>
      <c r="OO192" s="269" t="str">
        <f t="shared" si="390"/>
        <v/>
      </c>
      <c r="OP192" s="180">
        <v>1</v>
      </c>
      <c r="OQ192" s="181">
        <v>1</v>
      </c>
      <c r="OR192" s="181">
        <v>1</v>
      </c>
      <c r="OS192" s="183">
        <v>1</v>
      </c>
      <c r="OT192" s="183">
        <v>1</v>
      </c>
      <c r="OU192" s="183">
        <v>1</v>
      </c>
      <c r="OV192" s="183">
        <v>1</v>
      </c>
      <c r="OW192" s="183">
        <v>1</v>
      </c>
      <c r="OX192" s="183">
        <v>1</v>
      </c>
      <c r="OY192" s="192" t="str">
        <f ca="1">IF(ISBLANK(OK192),"",ROUND(AVERAGE(OFFSET(OP192:OX192,0,0,1,ion21Coop!$F$42)),1))</f>
        <v/>
      </c>
      <c r="OZ192" s="269" t="str">
        <f t="shared" si="391"/>
        <v/>
      </c>
      <c r="PB192" s="119">
        <f t="shared" si="316"/>
        <v>18</v>
      </c>
      <c r="PC192" s="123" t="str">
        <f t="shared" si="337"/>
        <v/>
      </c>
      <c r="PD192" s="123">
        <v>187</v>
      </c>
      <c r="PE192" s="423"/>
      <c r="PF192" s="423"/>
      <c r="PG192" s="423"/>
      <c r="PH192" s="423"/>
      <c r="PI192" s="421"/>
      <c r="PJ192" s="422"/>
      <c r="PK192" s="269" t="str">
        <f t="shared" si="392"/>
        <v/>
      </c>
      <c r="PL192" s="180">
        <v>1</v>
      </c>
      <c r="PM192" s="269" t="str">
        <f t="shared" si="393"/>
        <v/>
      </c>
      <c r="PN192" s="180">
        <v>1</v>
      </c>
      <c r="PO192" s="181">
        <v>1</v>
      </c>
      <c r="PP192" s="181">
        <v>1</v>
      </c>
      <c r="PQ192" s="183">
        <v>1</v>
      </c>
      <c r="PR192" s="183">
        <v>1</v>
      </c>
      <c r="PS192" s="183">
        <v>1</v>
      </c>
      <c r="PT192" s="183">
        <v>1</v>
      </c>
      <c r="PU192" s="183">
        <v>1</v>
      </c>
      <c r="PV192" s="183">
        <v>1</v>
      </c>
      <c r="PW192" s="192" t="str">
        <f ca="1">IF(ISBLANK(PI192),"",ROUND(AVERAGE(OFFSET(PN192:PV192,0,0,1,ion21Coop!$F$42)),1))</f>
        <v/>
      </c>
      <c r="PX192" s="269" t="str">
        <f t="shared" si="394"/>
        <v/>
      </c>
      <c r="PZ192" s="119">
        <f t="shared" si="317"/>
        <v>19</v>
      </c>
      <c r="QA192" s="123" t="str">
        <f t="shared" si="338"/>
        <v/>
      </c>
      <c r="QB192" s="123">
        <v>187</v>
      </c>
      <c r="QC192" s="423"/>
      <c r="QD192" s="423"/>
      <c r="QE192" s="423"/>
      <c r="QF192" s="423"/>
      <c r="QG192" s="421"/>
      <c r="QH192" s="422"/>
      <c r="QI192" s="269" t="str">
        <f t="shared" si="395"/>
        <v/>
      </c>
      <c r="QJ192" s="180">
        <v>1</v>
      </c>
      <c r="QK192" s="269" t="str">
        <f t="shared" si="396"/>
        <v/>
      </c>
      <c r="QL192" s="180">
        <v>1</v>
      </c>
      <c r="QM192" s="181">
        <v>1</v>
      </c>
      <c r="QN192" s="181">
        <v>1</v>
      </c>
      <c r="QO192" s="183">
        <v>1</v>
      </c>
      <c r="QP192" s="183">
        <v>1</v>
      </c>
      <c r="QQ192" s="183">
        <v>1</v>
      </c>
      <c r="QR192" s="183">
        <v>1</v>
      </c>
      <c r="QS192" s="183">
        <v>1</v>
      </c>
      <c r="QT192" s="183">
        <v>1</v>
      </c>
      <c r="QU192" s="192" t="str">
        <f ca="1">IF(ISBLANK(QG192),"",ROUND(AVERAGE(OFFSET(QL192:QT192,0,0,1,ion21Coop!$F$42)),1))</f>
        <v/>
      </c>
      <c r="QV192" s="269" t="str">
        <f t="shared" si="397"/>
        <v/>
      </c>
      <c r="QX192" s="119">
        <f t="shared" si="318"/>
        <v>20</v>
      </c>
      <c r="QY192" s="123" t="str">
        <f t="shared" si="339"/>
        <v/>
      </c>
      <c r="QZ192" s="123">
        <v>187</v>
      </c>
      <c r="RA192" s="423"/>
      <c r="RB192" s="423"/>
      <c r="RC192" s="423"/>
      <c r="RD192" s="423"/>
      <c r="RE192" s="421"/>
      <c r="RF192" s="422"/>
      <c r="RG192" s="269" t="str">
        <f t="shared" si="398"/>
        <v/>
      </c>
      <c r="RH192" s="180">
        <v>1</v>
      </c>
      <c r="RI192" s="269" t="str">
        <f t="shared" si="399"/>
        <v/>
      </c>
      <c r="RJ192" s="180">
        <v>1</v>
      </c>
      <c r="RK192" s="181">
        <v>1</v>
      </c>
      <c r="RL192" s="181">
        <v>1</v>
      </c>
      <c r="RM192" s="183">
        <v>1</v>
      </c>
      <c r="RN192" s="183">
        <v>1</v>
      </c>
      <c r="RO192" s="183">
        <v>1</v>
      </c>
      <c r="RP192" s="183">
        <v>1</v>
      </c>
      <c r="RQ192" s="183">
        <v>1</v>
      </c>
      <c r="RR192" s="183">
        <v>1</v>
      </c>
      <c r="RS192" s="192" t="str">
        <f ca="1">IF(ISBLANK(RE192),"",ROUND(AVERAGE(OFFSET(RJ192:RR192,0,0,1,ion21Coop!$F$42)),1))</f>
        <v/>
      </c>
      <c r="RT192" s="269" t="str">
        <f t="shared" si="400"/>
        <v/>
      </c>
      <c r="RV192" s="119">
        <f t="shared" si="319"/>
        <v>21</v>
      </c>
      <c r="RW192" s="123" t="str">
        <f t="shared" si="340"/>
        <v/>
      </c>
      <c r="RX192" s="123">
        <v>187</v>
      </c>
      <c r="RY192" s="423"/>
      <c r="RZ192" s="423"/>
      <c r="SA192" s="423"/>
      <c r="SB192" s="423"/>
      <c r="SC192" s="421"/>
      <c r="SD192" s="422"/>
      <c r="SE192" s="269" t="str">
        <f t="shared" si="401"/>
        <v/>
      </c>
      <c r="SF192" s="180">
        <v>1</v>
      </c>
      <c r="SG192" s="269" t="str">
        <f t="shared" si="402"/>
        <v/>
      </c>
      <c r="SH192" s="180">
        <v>1</v>
      </c>
      <c r="SI192" s="181">
        <v>1</v>
      </c>
      <c r="SJ192" s="181">
        <v>1</v>
      </c>
      <c r="SK192" s="183">
        <v>1</v>
      </c>
      <c r="SL192" s="183">
        <v>1</v>
      </c>
      <c r="SM192" s="183">
        <v>1</v>
      </c>
      <c r="SN192" s="183">
        <v>1</v>
      </c>
      <c r="SO192" s="183">
        <v>1</v>
      </c>
      <c r="SP192" s="183">
        <v>1</v>
      </c>
      <c r="SQ192" s="192" t="str">
        <f ca="1">IF(ISBLANK(SC192),"",ROUND(AVERAGE(OFFSET(SH192:SP192,0,0,1,ion21Coop!$F$42)),1))</f>
        <v/>
      </c>
      <c r="SR192" s="269" t="str">
        <f t="shared" si="403"/>
        <v/>
      </c>
      <c r="ST192" s="565"/>
      <c r="SU192" s="565"/>
      <c r="SV192" s="566"/>
      <c r="SW192" s="567"/>
      <c r="SX192" s="565"/>
      <c r="SY192" s="566"/>
      <c r="SZ192" s="568"/>
      <c r="TA192" s="567"/>
      <c r="TB192" s="553"/>
    </row>
    <row r="193" spans="10:522" x14ac:dyDescent="0.3">
      <c r="J193" s="119">
        <f t="shared" si="299"/>
        <v>1</v>
      </c>
      <c r="K193" s="123" t="str">
        <f t="shared" si="320"/>
        <v>YaJo</v>
      </c>
      <c r="L193" s="123">
        <v>188</v>
      </c>
      <c r="M193" s="351"/>
      <c r="N193" s="351"/>
      <c r="O193" s="351"/>
      <c r="P193" s="351"/>
      <c r="Q193" s="369"/>
      <c r="R193" s="370"/>
      <c r="S193" s="269" t="str">
        <f t="shared" si="341"/>
        <v/>
      </c>
      <c r="T193" s="180">
        <v>1</v>
      </c>
      <c r="U193" s="269" t="str">
        <f t="shared" si="342"/>
        <v/>
      </c>
      <c r="V193" s="180">
        <v>1</v>
      </c>
      <c r="W193" s="181">
        <v>1</v>
      </c>
      <c r="X193" s="181">
        <v>1</v>
      </c>
      <c r="Y193" s="183">
        <v>1</v>
      </c>
      <c r="Z193" s="183">
        <v>1</v>
      </c>
      <c r="AA193" s="183">
        <v>1</v>
      </c>
      <c r="AB193" s="183">
        <v>1</v>
      </c>
      <c r="AC193" s="183">
        <v>1</v>
      </c>
      <c r="AD193" s="183">
        <v>1</v>
      </c>
      <c r="AE193" s="192" t="str">
        <f ca="1">IF(ISBLANK(Q193),"",ROUND(AVERAGE(OFFSET(V193:AD193,0,0,1,ion21Coop!$F$42)),1))</f>
        <v/>
      </c>
      <c r="AF193" s="269" t="str">
        <f t="shared" si="343"/>
        <v/>
      </c>
      <c r="AH193" s="119">
        <f t="shared" si="300"/>
        <v>2</v>
      </c>
      <c r="AI193" s="123" t="str">
        <f t="shared" si="321"/>
        <v>GeLo</v>
      </c>
      <c r="AJ193" s="123">
        <v>188</v>
      </c>
      <c r="AK193" s="351"/>
      <c r="AL193" s="351"/>
      <c r="AM193" s="351"/>
      <c r="AN193" s="351"/>
      <c r="AO193" s="369"/>
      <c r="AP193" s="370"/>
      <c r="AQ193" s="269" t="str">
        <f t="shared" si="344"/>
        <v/>
      </c>
      <c r="AR193" s="180">
        <v>1</v>
      </c>
      <c r="AS193" s="269" t="str">
        <f t="shared" si="345"/>
        <v/>
      </c>
      <c r="AT193" s="180">
        <v>1</v>
      </c>
      <c r="AU193" s="181">
        <v>1</v>
      </c>
      <c r="AV193" s="181">
        <v>1</v>
      </c>
      <c r="AW193" s="183">
        <v>1</v>
      </c>
      <c r="AX193" s="183">
        <v>1</v>
      </c>
      <c r="AY193" s="183">
        <v>1</v>
      </c>
      <c r="AZ193" s="183">
        <v>1</v>
      </c>
      <c r="BA193" s="183">
        <v>1</v>
      </c>
      <c r="BB193" s="183">
        <v>1</v>
      </c>
      <c r="BC193" s="192" t="str">
        <f ca="1">IF(ISBLANK(AO193),"",ROUND(AVERAGE(OFFSET(AT193:BB193,0,0,1,ion21Coop!$F$42)),1))</f>
        <v/>
      </c>
      <c r="BD193" s="269" t="str">
        <f t="shared" si="346"/>
        <v/>
      </c>
      <c r="BF193" s="119">
        <f t="shared" si="301"/>
        <v>3</v>
      </c>
      <c r="BG193" s="123" t="str">
        <f t="shared" si="322"/>
        <v>MiDo</v>
      </c>
      <c r="BH193" s="123">
        <v>188</v>
      </c>
      <c r="BI193" s="351"/>
      <c r="BJ193" s="351"/>
      <c r="BK193" s="351"/>
      <c r="BL193" s="351"/>
      <c r="BM193" s="369"/>
      <c r="BN193" s="370"/>
      <c r="BO193" s="269" t="str">
        <f t="shared" si="347"/>
        <v/>
      </c>
      <c r="BP193" s="180">
        <v>1</v>
      </c>
      <c r="BQ193" s="269" t="str">
        <f t="shared" si="348"/>
        <v/>
      </c>
      <c r="BR193" s="180">
        <v>1</v>
      </c>
      <c r="BS193" s="181">
        <v>1</v>
      </c>
      <c r="BT193" s="181">
        <v>1</v>
      </c>
      <c r="BU193" s="183">
        <v>1</v>
      </c>
      <c r="BV193" s="183">
        <v>1</v>
      </c>
      <c r="BW193" s="183">
        <v>1</v>
      </c>
      <c r="BX193" s="183">
        <v>1</v>
      </c>
      <c r="BY193" s="183">
        <v>1</v>
      </c>
      <c r="BZ193" s="183">
        <v>1</v>
      </c>
      <c r="CA193" s="192" t="str">
        <f ca="1">IF(ISBLANK(BM193),"",ROUND(AVERAGE(OFFSET(BR193:BZ193,0,0,1,ion21Coop!$F$42)),1))</f>
        <v/>
      </c>
      <c r="CB193" s="269" t="str">
        <f t="shared" si="349"/>
        <v/>
      </c>
      <c r="CD193" s="119">
        <f t="shared" si="302"/>
        <v>4</v>
      </c>
      <c r="CE193" s="123" t="str">
        <f t="shared" si="323"/>
        <v>EmNi</v>
      </c>
      <c r="CF193" s="123">
        <v>188</v>
      </c>
      <c r="CG193" s="351"/>
      <c r="CH193" s="351"/>
      <c r="CI193" s="351"/>
      <c r="CJ193" s="351"/>
      <c r="CK193" s="369"/>
      <c r="CL193" s="370"/>
      <c r="CM193" s="269" t="str">
        <f t="shared" si="350"/>
        <v/>
      </c>
      <c r="CN193" s="180">
        <v>1</v>
      </c>
      <c r="CO193" s="269" t="str">
        <f t="shared" si="351"/>
        <v/>
      </c>
      <c r="CP193" s="180">
        <v>1</v>
      </c>
      <c r="CQ193" s="181">
        <v>1</v>
      </c>
      <c r="CR193" s="181">
        <v>1</v>
      </c>
      <c r="CS193" s="183">
        <v>1</v>
      </c>
      <c r="CT193" s="183">
        <v>1</v>
      </c>
      <c r="CU193" s="183">
        <v>1</v>
      </c>
      <c r="CV193" s="183">
        <v>1</v>
      </c>
      <c r="CW193" s="183">
        <v>1</v>
      </c>
      <c r="CX193" s="183">
        <v>1</v>
      </c>
      <c r="CY193" s="192" t="str">
        <f ca="1">IF(ISBLANK(CK193),"",ROUND(AVERAGE(OFFSET(CP193:CX193,0,0,1,ion21Coop!$F$42)),1))</f>
        <v/>
      </c>
      <c r="CZ193" s="269" t="str">
        <f t="shared" si="352"/>
        <v/>
      </c>
      <c r="DB193" s="119">
        <f t="shared" si="303"/>
        <v>5</v>
      </c>
      <c r="DC193" s="123" t="str">
        <f t="shared" si="324"/>
        <v>HeJe</v>
      </c>
      <c r="DD193" s="123">
        <v>188</v>
      </c>
      <c r="DE193" s="423"/>
      <c r="DF193" s="423"/>
      <c r="DG193" s="423"/>
      <c r="DH193" s="423"/>
      <c r="DI193" s="421"/>
      <c r="DJ193" s="422"/>
      <c r="DK193" s="269" t="str">
        <f t="shared" si="353"/>
        <v/>
      </c>
      <c r="DL193" s="180">
        <v>1</v>
      </c>
      <c r="DM193" s="269" t="str">
        <f t="shared" si="354"/>
        <v/>
      </c>
      <c r="DN193" s="180">
        <v>1</v>
      </c>
      <c r="DO193" s="181">
        <v>1</v>
      </c>
      <c r="DP193" s="181">
        <v>1</v>
      </c>
      <c r="DQ193" s="183">
        <v>1</v>
      </c>
      <c r="DR193" s="183">
        <v>1</v>
      </c>
      <c r="DS193" s="183">
        <v>1</v>
      </c>
      <c r="DT193" s="183">
        <v>1</v>
      </c>
      <c r="DU193" s="183">
        <v>1</v>
      </c>
      <c r="DV193" s="183">
        <v>1</v>
      </c>
      <c r="DW193" s="192" t="str">
        <f ca="1">IF(ISBLANK(DI193),"",ROUND(AVERAGE(OFFSET(DN193:DV193,0,0,1,ion21Coop!$F$42)),1))</f>
        <v/>
      </c>
      <c r="DX193" s="269" t="str">
        <f t="shared" si="355"/>
        <v/>
      </c>
      <c r="DZ193" s="119">
        <f t="shared" si="304"/>
        <v>6</v>
      </c>
      <c r="EA193" s="123" t="str">
        <f t="shared" si="325"/>
        <v/>
      </c>
      <c r="EB193" s="123">
        <v>188</v>
      </c>
      <c r="EC193" s="423"/>
      <c r="ED193" s="423"/>
      <c r="EE193" s="423"/>
      <c r="EF193" s="423"/>
      <c r="EG193" s="421"/>
      <c r="EH193" s="422"/>
      <c r="EI193" s="269" t="str">
        <f t="shared" si="356"/>
        <v/>
      </c>
      <c r="EJ193" s="180">
        <v>1</v>
      </c>
      <c r="EK193" s="269" t="str">
        <f t="shared" si="357"/>
        <v/>
      </c>
      <c r="EL193" s="180">
        <v>1</v>
      </c>
      <c r="EM193" s="181">
        <v>1</v>
      </c>
      <c r="EN193" s="181">
        <v>1</v>
      </c>
      <c r="EO193" s="183">
        <v>1</v>
      </c>
      <c r="EP193" s="183">
        <v>1</v>
      </c>
      <c r="EQ193" s="183">
        <v>1</v>
      </c>
      <c r="ER193" s="183">
        <v>1</v>
      </c>
      <c r="ES193" s="183">
        <v>1</v>
      </c>
      <c r="ET193" s="183">
        <v>1</v>
      </c>
      <c r="EU193" s="192" t="str">
        <f ca="1">IF(ISBLANK(EG193),"",ROUND(AVERAGE(OFFSET(EL193:ET193,0,0,1,ion21Coop!$F$42)),1))</f>
        <v/>
      </c>
      <c r="EV193" s="269" t="str">
        <f t="shared" si="358"/>
        <v/>
      </c>
      <c r="EX193" s="119">
        <f t="shared" si="305"/>
        <v>7</v>
      </c>
      <c r="EY193" s="123" t="str">
        <f t="shared" si="326"/>
        <v/>
      </c>
      <c r="EZ193" s="123">
        <v>188</v>
      </c>
      <c r="FA193" s="423"/>
      <c r="FB193" s="423"/>
      <c r="FC193" s="423"/>
      <c r="FD193" s="423"/>
      <c r="FE193" s="421"/>
      <c r="FF193" s="422"/>
      <c r="FG193" s="269" t="str">
        <f t="shared" si="359"/>
        <v/>
      </c>
      <c r="FH193" s="180">
        <v>1</v>
      </c>
      <c r="FI193" s="269" t="str">
        <f t="shared" si="360"/>
        <v/>
      </c>
      <c r="FJ193" s="180">
        <v>1</v>
      </c>
      <c r="FK193" s="181">
        <v>1</v>
      </c>
      <c r="FL193" s="181">
        <v>1</v>
      </c>
      <c r="FM193" s="183">
        <v>1</v>
      </c>
      <c r="FN193" s="183">
        <v>1</v>
      </c>
      <c r="FO193" s="183">
        <v>1</v>
      </c>
      <c r="FP193" s="183">
        <v>1</v>
      </c>
      <c r="FQ193" s="183">
        <v>1</v>
      </c>
      <c r="FR193" s="183">
        <v>1</v>
      </c>
      <c r="FS193" s="192" t="str">
        <f ca="1">IF(ISBLANK(FE193),"",ROUND(AVERAGE(OFFSET(FJ193:FR193,0,0,1,ion21Coop!$F$42)),1))</f>
        <v/>
      </c>
      <c r="FT193" s="269" t="str">
        <f t="shared" si="361"/>
        <v/>
      </c>
      <c r="FV193" s="119">
        <f t="shared" si="306"/>
        <v>8</v>
      </c>
      <c r="FW193" s="123" t="str">
        <f t="shared" si="327"/>
        <v/>
      </c>
      <c r="FX193" s="123">
        <v>188</v>
      </c>
      <c r="FY193" s="423"/>
      <c r="FZ193" s="423"/>
      <c r="GA193" s="423"/>
      <c r="GB193" s="423"/>
      <c r="GC193" s="421"/>
      <c r="GD193" s="422"/>
      <c r="GE193" s="269" t="str">
        <f t="shared" si="362"/>
        <v/>
      </c>
      <c r="GF193" s="180">
        <v>1</v>
      </c>
      <c r="GG193" s="269" t="str">
        <f t="shared" si="363"/>
        <v/>
      </c>
      <c r="GH193" s="180">
        <v>1</v>
      </c>
      <c r="GI193" s="181">
        <v>1</v>
      </c>
      <c r="GJ193" s="181">
        <v>1</v>
      </c>
      <c r="GK193" s="183">
        <v>1</v>
      </c>
      <c r="GL193" s="183">
        <v>1</v>
      </c>
      <c r="GM193" s="183">
        <v>1</v>
      </c>
      <c r="GN193" s="183">
        <v>1</v>
      </c>
      <c r="GO193" s="183">
        <v>1</v>
      </c>
      <c r="GP193" s="183">
        <v>1</v>
      </c>
      <c r="GQ193" s="192" t="str">
        <f ca="1">IF(ISBLANK(GC193),"",ROUND(AVERAGE(OFFSET(GH193:GP193,0,0,1,ion21Coop!$F$42)),1))</f>
        <v/>
      </c>
      <c r="GR193" s="269" t="str">
        <f t="shared" si="364"/>
        <v/>
      </c>
      <c r="GT193" s="119">
        <f t="shared" si="307"/>
        <v>9</v>
      </c>
      <c r="GU193" s="123" t="str">
        <f t="shared" si="328"/>
        <v/>
      </c>
      <c r="GV193" s="123">
        <v>188</v>
      </c>
      <c r="GW193" s="423"/>
      <c r="GX193" s="423"/>
      <c r="GY193" s="423"/>
      <c r="GZ193" s="423"/>
      <c r="HA193" s="421"/>
      <c r="HB193" s="422"/>
      <c r="HC193" s="269" t="str">
        <f t="shared" si="365"/>
        <v/>
      </c>
      <c r="HD193" s="180">
        <v>1</v>
      </c>
      <c r="HE193" s="269" t="str">
        <f t="shared" si="366"/>
        <v/>
      </c>
      <c r="HF193" s="180">
        <v>1</v>
      </c>
      <c r="HG193" s="181">
        <v>1</v>
      </c>
      <c r="HH193" s="181">
        <v>1</v>
      </c>
      <c r="HI193" s="183">
        <v>1</v>
      </c>
      <c r="HJ193" s="183">
        <v>1</v>
      </c>
      <c r="HK193" s="183">
        <v>1</v>
      </c>
      <c r="HL193" s="183">
        <v>1</v>
      </c>
      <c r="HM193" s="183">
        <v>1</v>
      </c>
      <c r="HN193" s="183">
        <v>1</v>
      </c>
      <c r="HO193" s="192" t="str">
        <f ca="1">IF(ISBLANK(HA193),"",ROUND(AVERAGE(OFFSET(HF193:HN193,0,0,1,ion21Coop!$F$42)),1))</f>
        <v/>
      </c>
      <c r="HP193" s="269" t="str">
        <f t="shared" si="367"/>
        <v/>
      </c>
      <c r="HR193" s="119">
        <f t="shared" si="308"/>
        <v>10</v>
      </c>
      <c r="HS193" s="123" t="str">
        <f t="shared" si="329"/>
        <v/>
      </c>
      <c r="HT193" s="123">
        <v>188</v>
      </c>
      <c r="HU193" s="423"/>
      <c r="HV193" s="423"/>
      <c r="HW193" s="423"/>
      <c r="HX193" s="423"/>
      <c r="HY193" s="421"/>
      <c r="HZ193" s="422"/>
      <c r="IA193" s="269" t="str">
        <f t="shared" si="368"/>
        <v/>
      </c>
      <c r="IB193" s="180">
        <v>1</v>
      </c>
      <c r="IC193" s="269" t="str">
        <f t="shared" si="369"/>
        <v/>
      </c>
      <c r="ID193" s="180">
        <v>1</v>
      </c>
      <c r="IE193" s="181">
        <v>1</v>
      </c>
      <c r="IF193" s="181">
        <v>1</v>
      </c>
      <c r="IG193" s="183">
        <v>1</v>
      </c>
      <c r="IH193" s="183">
        <v>1</v>
      </c>
      <c r="II193" s="183">
        <v>1</v>
      </c>
      <c r="IJ193" s="183">
        <v>1</v>
      </c>
      <c r="IK193" s="183">
        <v>1</v>
      </c>
      <c r="IL193" s="183">
        <v>1</v>
      </c>
      <c r="IM193" s="192" t="str">
        <f ca="1">IF(ISBLANK(HY193),"",ROUND(AVERAGE(OFFSET(ID193:IL193,0,0,1,ion21Coop!$F$42)),1))</f>
        <v/>
      </c>
      <c r="IN193" s="269" t="str">
        <f t="shared" si="370"/>
        <v/>
      </c>
      <c r="IP193" s="119">
        <f t="shared" si="309"/>
        <v>11</v>
      </c>
      <c r="IQ193" s="123" t="str">
        <f t="shared" si="330"/>
        <v/>
      </c>
      <c r="IR193" s="123">
        <v>188</v>
      </c>
      <c r="IS193" s="423"/>
      <c r="IT193" s="423"/>
      <c r="IU193" s="423"/>
      <c r="IV193" s="423"/>
      <c r="IW193" s="421"/>
      <c r="IX193" s="422"/>
      <c r="IY193" s="269" t="str">
        <f t="shared" si="371"/>
        <v/>
      </c>
      <c r="IZ193" s="180">
        <v>1</v>
      </c>
      <c r="JA193" s="269" t="str">
        <f t="shared" si="372"/>
        <v/>
      </c>
      <c r="JB193" s="180">
        <v>1</v>
      </c>
      <c r="JC193" s="181">
        <v>1</v>
      </c>
      <c r="JD193" s="181">
        <v>1</v>
      </c>
      <c r="JE193" s="183">
        <v>1</v>
      </c>
      <c r="JF193" s="183">
        <v>1</v>
      </c>
      <c r="JG193" s="183">
        <v>1</v>
      </c>
      <c r="JH193" s="183">
        <v>1</v>
      </c>
      <c r="JI193" s="183">
        <v>1</v>
      </c>
      <c r="JJ193" s="183">
        <v>1</v>
      </c>
      <c r="JK193" s="192" t="str">
        <f ca="1">IF(ISBLANK(IW193),"",ROUND(AVERAGE(OFFSET(JB193:JJ193,0,0,1,ion21Coop!$F$42)),1))</f>
        <v/>
      </c>
      <c r="JL193" s="269" t="str">
        <f t="shared" si="373"/>
        <v/>
      </c>
      <c r="JN193" s="119">
        <f t="shared" si="310"/>
        <v>12</v>
      </c>
      <c r="JO193" s="123" t="str">
        <f t="shared" si="331"/>
        <v/>
      </c>
      <c r="JP193" s="123">
        <v>188</v>
      </c>
      <c r="JQ193" s="423"/>
      <c r="JR193" s="423"/>
      <c r="JS193" s="423"/>
      <c r="JT193" s="423"/>
      <c r="JU193" s="421"/>
      <c r="JV193" s="422"/>
      <c r="JW193" s="269" t="str">
        <f t="shared" si="374"/>
        <v/>
      </c>
      <c r="JX193" s="180">
        <v>1</v>
      </c>
      <c r="JY193" s="269" t="str">
        <f t="shared" si="375"/>
        <v/>
      </c>
      <c r="JZ193" s="180">
        <v>1</v>
      </c>
      <c r="KA193" s="181">
        <v>1</v>
      </c>
      <c r="KB193" s="181">
        <v>1</v>
      </c>
      <c r="KC193" s="183">
        <v>1</v>
      </c>
      <c r="KD193" s="183">
        <v>1</v>
      </c>
      <c r="KE193" s="183">
        <v>1</v>
      </c>
      <c r="KF193" s="183">
        <v>1</v>
      </c>
      <c r="KG193" s="183">
        <v>1</v>
      </c>
      <c r="KH193" s="183">
        <v>1</v>
      </c>
      <c r="KI193" s="192" t="str">
        <f ca="1">IF(ISBLANK(JU193),"",ROUND(AVERAGE(OFFSET(JZ193:KH193,0,0,1,ion21Coop!$F$42)),1))</f>
        <v/>
      </c>
      <c r="KJ193" s="269" t="str">
        <f t="shared" si="376"/>
        <v/>
      </c>
      <c r="KL193" s="119">
        <f t="shared" si="311"/>
        <v>13</v>
      </c>
      <c r="KM193" s="123" t="str">
        <f t="shared" si="332"/>
        <v/>
      </c>
      <c r="KN193" s="123">
        <v>188</v>
      </c>
      <c r="KO193" s="423"/>
      <c r="KP193" s="423"/>
      <c r="KQ193" s="423"/>
      <c r="KR193" s="423"/>
      <c r="KS193" s="421"/>
      <c r="KT193" s="422"/>
      <c r="KU193" s="269" t="str">
        <f t="shared" si="377"/>
        <v/>
      </c>
      <c r="KV193" s="180">
        <v>1</v>
      </c>
      <c r="KW193" s="269" t="str">
        <f t="shared" si="378"/>
        <v/>
      </c>
      <c r="KX193" s="180">
        <v>1</v>
      </c>
      <c r="KY193" s="181">
        <v>1</v>
      </c>
      <c r="KZ193" s="181">
        <v>1</v>
      </c>
      <c r="LA193" s="183">
        <v>1</v>
      </c>
      <c r="LB193" s="183">
        <v>1</v>
      </c>
      <c r="LC193" s="183">
        <v>1</v>
      </c>
      <c r="LD193" s="183">
        <v>1</v>
      </c>
      <c r="LE193" s="183">
        <v>1</v>
      </c>
      <c r="LF193" s="183">
        <v>1</v>
      </c>
      <c r="LG193" s="192" t="str">
        <f ca="1">IF(ISBLANK(KS193),"",ROUND(AVERAGE(OFFSET(KX193:LF193,0,0,1,ion21Coop!$F$42)),1))</f>
        <v/>
      </c>
      <c r="LH193" s="269" t="str">
        <f t="shared" si="379"/>
        <v/>
      </c>
      <c r="LJ193" s="119">
        <f t="shared" si="312"/>
        <v>14</v>
      </c>
      <c r="LK193" s="123" t="str">
        <f t="shared" si="333"/>
        <v/>
      </c>
      <c r="LL193" s="123">
        <v>188</v>
      </c>
      <c r="LM193" s="423"/>
      <c r="LN193" s="423"/>
      <c r="LO193" s="423"/>
      <c r="LP193" s="423"/>
      <c r="LQ193" s="421"/>
      <c r="LR193" s="422"/>
      <c r="LS193" s="269" t="str">
        <f t="shared" si="380"/>
        <v/>
      </c>
      <c r="LT193" s="180">
        <v>1</v>
      </c>
      <c r="LU193" s="269" t="str">
        <f t="shared" si="381"/>
        <v/>
      </c>
      <c r="LV193" s="180">
        <v>1</v>
      </c>
      <c r="LW193" s="181">
        <v>1</v>
      </c>
      <c r="LX193" s="181">
        <v>1</v>
      </c>
      <c r="LY193" s="183">
        <v>1</v>
      </c>
      <c r="LZ193" s="183">
        <v>1</v>
      </c>
      <c r="MA193" s="183">
        <v>1</v>
      </c>
      <c r="MB193" s="183">
        <v>1</v>
      </c>
      <c r="MC193" s="183">
        <v>1</v>
      </c>
      <c r="MD193" s="183">
        <v>1</v>
      </c>
      <c r="ME193" s="192" t="str">
        <f ca="1">IF(ISBLANK(LQ193),"",ROUND(AVERAGE(OFFSET(LV193:MD193,0,0,1,ion21Coop!$F$42)),1))</f>
        <v/>
      </c>
      <c r="MF193" s="269" t="str">
        <f t="shared" si="382"/>
        <v/>
      </c>
      <c r="MH193" s="119">
        <f t="shared" si="313"/>
        <v>15</v>
      </c>
      <c r="MI193" s="123" t="str">
        <f t="shared" si="334"/>
        <v/>
      </c>
      <c r="MJ193" s="123">
        <v>188</v>
      </c>
      <c r="MK193" s="423"/>
      <c r="ML193" s="423"/>
      <c r="MM193" s="423"/>
      <c r="MN193" s="423"/>
      <c r="MO193" s="421"/>
      <c r="MP193" s="422"/>
      <c r="MQ193" s="269" t="str">
        <f t="shared" si="383"/>
        <v/>
      </c>
      <c r="MR193" s="180">
        <v>1</v>
      </c>
      <c r="MS193" s="269" t="str">
        <f t="shared" si="384"/>
        <v/>
      </c>
      <c r="MT193" s="180">
        <v>1</v>
      </c>
      <c r="MU193" s="181">
        <v>1</v>
      </c>
      <c r="MV193" s="181">
        <v>1</v>
      </c>
      <c r="MW193" s="183">
        <v>1</v>
      </c>
      <c r="MX193" s="183">
        <v>1</v>
      </c>
      <c r="MY193" s="183">
        <v>1</v>
      </c>
      <c r="MZ193" s="183">
        <v>1</v>
      </c>
      <c r="NA193" s="183">
        <v>1</v>
      </c>
      <c r="NB193" s="183">
        <v>1</v>
      </c>
      <c r="NC193" s="192" t="str">
        <f ca="1">IF(ISBLANK(MO193),"",ROUND(AVERAGE(OFFSET(MT193:NB193,0,0,1,ion21Coop!$F$42)),1))</f>
        <v/>
      </c>
      <c r="ND193" s="269" t="str">
        <f t="shared" si="385"/>
        <v/>
      </c>
      <c r="NF193" s="119">
        <f t="shared" si="314"/>
        <v>16</v>
      </c>
      <c r="NG193" s="123" t="str">
        <f t="shared" si="335"/>
        <v/>
      </c>
      <c r="NH193" s="123">
        <v>188</v>
      </c>
      <c r="NI193" s="423"/>
      <c r="NJ193" s="423"/>
      <c r="NK193" s="423"/>
      <c r="NL193" s="423"/>
      <c r="NM193" s="421"/>
      <c r="NN193" s="422"/>
      <c r="NO193" s="269" t="str">
        <f t="shared" si="386"/>
        <v/>
      </c>
      <c r="NP193" s="180">
        <v>1</v>
      </c>
      <c r="NQ193" s="269" t="str">
        <f t="shared" si="387"/>
        <v/>
      </c>
      <c r="NR193" s="180">
        <v>1</v>
      </c>
      <c r="NS193" s="181">
        <v>1</v>
      </c>
      <c r="NT193" s="181">
        <v>1</v>
      </c>
      <c r="NU193" s="183">
        <v>1</v>
      </c>
      <c r="NV193" s="183">
        <v>1</v>
      </c>
      <c r="NW193" s="183">
        <v>1</v>
      </c>
      <c r="NX193" s="183">
        <v>1</v>
      </c>
      <c r="NY193" s="183">
        <v>1</v>
      </c>
      <c r="NZ193" s="183">
        <v>1</v>
      </c>
      <c r="OA193" s="192" t="str">
        <f ca="1">IF(ISBLANK(NM193),"",ROUND(AVERAGE(OFFSET(NR193:NZ193,0,0,1,ion21Coop!$F$42)),1))</f>
        <v/>
      </c>
      <c r="OB193" s="269" t="str">
        <f t="shared" si="388"/>
        <v/>
      </c>
      <c r="OD193" s="119">
        <f t="shared" si="315"/>
        <v>17</v>
      </c>
      <c r="OE193" s="123" t="str">
        <f t="shared" si="336"/>
        <v/>
      </c>
      <c r="OF193" s="123">
        <v>188</v>
      </c>
      <c r="OG193" s="423"/>
      <c r="OH193" s="423"/>
      <c r="OI193" s="423"/>
      <c r="OJ193" s="423"/>
      <c r="OK193" s="421"/>
      <c r="OL193" s="422"/>
      <c r="OM193" s="269" t="str">
        <f t="shared" si="389"/>
        <v/>
      </c>
      <c r="ON193" s="180">
        <v>1</v>
      </c>
      <c r="OO193" s="269" t="str">
        <f t="shared" si="390"/>
        <v/>
      </c>
      <c r="OP193" s="180">
        <v>1</v>
      </c>
      <c r="OQ193" s="181">
        <v>1</v>
      </c>
      <c r="OR193" s="181">
        <v>1</v>
      </c>
      <c r="OS193" s="183">
        <v>1</v>
      </c>
      <c r="OT193" s="183">
        <v>1</v>
      </c>
      <c r="OU193" s="183">
        <v>1</v>
      </c>
      <c r="OV193" s="183">
        <v>1</v>
      </c>
      <c r="OW193" s="183">
        <v>1</v>
      </c>
      <c r="OX193" s="183">
        <v>1</v>
      </c>
      <c r="OY193" s="192" t="str">
        <f ca="1">IF(ISBLANK(OK193),"",ROUND(AVERAGE(OFFSET(OP193:OX193,0,0,1,ion21Coop!$F$42)),1))</f>
        <v/>
      </c>
      <c r="OZ193" s="269" t="str">
        <f t="shared" si="391"/>
        <v/>
      </c>
      <c r="PB193" s="119">
        <f t="shared" si="316"/>
        <v>18</v>
      </c>
      <c r="PC193" s="123" t="str">
        <f t="shared" si="337"/>
        <v/>
      </c>
      <c r="PD193" s="123">
        <v>188</v>
      </c>
      <c r="PE193" s="423"/>
      <c r="PF193" s="423"/>
      <c r="PG193" s="423"/>
      <c r="PH193" s="423"/>
      <c r="PI193" s="421"/>
      <c r="PJ193" s="422"/>
      <c r="PK193" s="269" t="str">
        <f t="shared" si="392"/>
        <v/>
      </c>
      <c r="PL193" s="180">
        <v>1</v>
      </c>
      <c r="PM193" s="269" t="str">
        <f t="shared" si="393"/>
        <v/>
      </c>
      <c r="PN193" s="180">
        <v>1</v>
      </c>
      <c r="PO193" s="181">
        <v>1</v>
      </c>
      <c r="PP193" s="181">
        <v>1</v>
      </c>
      <c r="PQ193" s="183">
        <v>1</v>
      </c>
      <c r="PR193" s="183">
        <v>1</v>
      </c>
      <c r="PS193" s="183">
        <v>1</v>
      </c>
      <c r="PT193" s="183">
        <v>1</v>
      </c>
      <c r="PU193" s="183">
        <v>1</v>
      </c>
      <c r="PV193" s="183">
        <v>1</v>
      </c>
      <c r="PW193" s="192" t="str">
        <f ca="1">IF(ISBLANK(PI193),"",ROUND(AVERAGE(OFFSET(PN193:PV193,0,0,1,ion21Coop!$F$42)),1))</f>
        <v/>
      </c>
      <c r="PX193" s="269" t="str">
        <f t="shared" si="394"/>
        <v/>
      </c>
      <c r="PZ193" s="119">
        <f t="shared" si="317"/>
        <v>19</v>
      </c>
      <c r="QA193" s="123" t="str">
        <f t="shared" si="338"/>
        <v/>
      </c>
      <c r="QB193" s="123">
        <v>188</v>
      </c>
      <c r="QC193" s="423"/>
      <c r="QD193" s="423"/>
      <c r="QE193" s="423"/>
      <c r="QF193" s="423"/>
      <c r="QG193" s="421"/>
      <c r="QH193" s="422"/>
      <c r="QI193" s="269" t="str">
        <f t="shared" si="395"/>
        <v/>
      </c>
      <c r="QJ193" s="180">
        <v>1</v>
      </c>
      <c r="QK193" s="269" t="str">
        <f t="shared" si="396"/>
        <v/>
      </c>
      <c r="QL193" s="180">
        <v>1</v>
      </c>
      <c r="QM193" s="181">
        <v>1</v>
      </c>
      <c r="QN193" s="181">
        <v>1</v>
      </c>
      <c r="QO193" s="183">
        <v>1</v>
      </c>
      <c r="QP193" s="183">
        <v>1</v>
      </c>
      <c r="QQ193" s="183">
        <v>1</v>
      </c>
      <c r="QR193" s="183">
        <v>1</v>
      </c>
      <c r="QS193" s="183">
        <v>1</v>
      </c>
      <c r="QT193" s="183">
        <v>1</v>
      </c>
      <c r="QU193" s="192" t="str">
        <f ca="1">IF(ISBLANK(QG193),"",ROUND(AVERAGE(OFFSET(QL193:QT193,0,0,1,ion21Coop!$F$42)),1))</f>
        <v/>
      </c>
      <c r="QV193" s="269" t="str">
        <f t="shared" si="397"/>
        <v/>
      </c>
      <c r="QX193" s="119">
        <f t="shared" si="318"/>
        <v>20</v>
      </c>
      <c r="QY193" s="123" t="str">
        <f t="shared" si="339"/>
        <v/>
      </c>
      <c r="QZ193" s="123">
        <v>188</v>
      </c>
      <c r="RA193" s="423"/>
      <c r="RB193" s="423"/>
      <c r="RC193" s="423"/>
      <c r="RD193" s="423"/>
      <c r="RE193" s="421"/>
      <c r="RF193" s="422"/>
      <c r="RG193" s="269" t="str">
        <f t="shared" si="398"/>
        <v/>
      </c>
      <c r="RH193" s="180">
        <v>1</v>
      </c>
      <c r="RI193" s="269" t="str">
        <f t="shared" si="399"/>
        <v/>
      </c>
      <c r="RJ193" s="180">
        <v>1</v>
      </c>
      <c r="RK193" s="181">
        <v>1</v>
      </c>
      <c r="RL193" s="181">
        <v>1</v>
      </c>
      <c r="RM193" s="183">
        <v>1</v>
      </c>
      <c r="RN193" s="183">
        <v>1</v>
      </c>
      <c r="RO193" s="183">
        <v>1</v>
      </c>
      <c r="RP193" s="183">
        <v>1</v>
      </c>
      <c r="RQ193" s="183">
        <v>1</v>
      </c>
      <c r="RR193" s="183">
        <v>1</v>
      </c>
      <c r="RS193" s="192" t="str">
        <f ca="1">IF(ISBLANK(RE193),"",ROUND(AVERAGE(OFFSET(RJ193:RR193,0,0,1,ion21Coop!$F$42)),1))</f>
        <v/>
      </c>
      <c r="RT193" s="269" t="str">
        <f t="shared" si="400"/>
        <v/>
      </c>
      <c r="RV193" s="119">
        <f t="shared" si="319"/>
        <v>21</v>
      </c>
      <c r="RW193" s="123" t="str">
        <f t="shared" si="340"/>
        <v/>
      </c>
      <c r="RX193" s="123">
        <v>188</v>
      </c>
      <c r="RY193" s="423"/>
      <c r="RZ193" s="423"/>
      <c r="SA193" s="423"/>
      <c r="SB193" s="423"/>
      <c r="SC193" s="421"/>
      <c r="SD193" s="422"/>
      <c r="SE193" s="269" t="str">
        <f t="shared" si="401"/>
        <v/>
      </c>
      <c r="SF193" s="180">
        <v>1</v>
      </c>
      <c r="SG193" s="269" t="str">
        <f t="shared" si="402"/>
        <v/>
      </c>
      <c r="SH193" s="180">
        <v>1</v>
      </c>
      <c r="SI193" s="181">
        <v>1</v>
      </c>
      <c r="SJ193" s="181">
        <v>1</v>
      </c>
      <c r="SK193" s="183">
        <v>1</v>
      </c>
      <c r="SL193" s="183">
        <v>1</v>
      </c>
      <c r="SM193" s="183">
        <v>1</v>
      </c>
      <c r="SN193" s="183">
        <v>1</v>
      </c>
      <c r="SO193" s="183">
        <v>1</v>
      </c>
      <c r="SP193" s="183">
        <v>1</v>
      </c>
      <c r="SQ193" s="192" t="str">
        <f ca="1">IF(ISBLANK(SC193),"",ROUND(AVERAGE(OFFSET(SH193:SP193,0,0,1,ion21Coop!$F$42)),1))</f>
        <v/>
      </c>
      <c r="SR193" s="269" t="str">
        <f t="shared" si="403"/>
        <v/>
      </c>
      <c r="ST193" s="565"/>
      <c r="SU193" s="565"/>
      <c r="SV193" s="566"/>
      <c r="SW193" s="567"/>
      <c r="SX193" s="565"/>
      <c r="SY193" s="566"/>
      <c r="SZ193" s="568"/>
      <c r="TA193" s="567"/>
      <c r="TB193" s="553"/>
    </row>
    <row r="194" spans="10:522" x14ac:dyDescent="0.3">
      <c r="J194" s="119">
        <f t="shared" si="299"/>
        <v>1</v>
      </c>
      <c r="K194" s="123" t="str">
        <f t="shared" si="320"/>
        <v>YaJo</v>
      </c>
      <c r="L194" s="123">
        <v>189</v>
      </c>
      <c r="M194" s="351"/>
      <c r="N194" s="351"/>
      <c r="O194" s="351"/>
      <c r="P194" s="351"/>
      <c r="Q194" s="369"/>
      <c r="R194" s="370"/>
      <c r="S194" s="269" t="str">
        <f t="shared" si="341"/>
        <v/>
      </c>
      <c r="T194" s="180">
        <v>1</v>
      </c>
      <c r="U194" s="269" t="str">
        <f t="shared" si="342"/>
        <v/>
      </c>
      <c r="V194" s="180">
        <v>1</v>
      </c>
      <c r="W194" s="181">
        <v>1</v>
      </c>
      <c r="X194" s="181">
        <v>1</v>
      </c>
      <c r="Y194" s="183">
        <v>1</v>
      </c>
      <c r="Z194" s="183">
        <v>1</v>
      </c>
      <c r="AA194" s="183">
        <v>1</v>
      </c>
      <c r="AB194" s="183">
        <v>1</v>
      </c>
      <c r="AC194" s="183">
        <v>1</v>
      </c>
      <c r="AD194" s="183">
        <v>1</v>
      </c>
      <c r="AE194" s="192" t="str">
        <f ca="1">IF(ISBLANK(Q194),"",ROUND(AVERAGE(OFFSET(V194:AD194,0,0,1,ion21Coop!$F$42)),1))</f>
        <v/>
      </c>
      <c r="AF194" s="269" t="str">
        <f t="shared" si="343"/>
        <v/>
      </c>
      <c r="AH194" s="119">
        <f t="shared" si="300"/>
        <v>2</v>
      </c>
      <c r="AI194" s="123" t="str">
        <f t="shared" si="321"/>
        <v>GeLo</v>
      </c>
      <c r="AJ194" s="123">
        <v>189</v>
      </c>
      <c r="AK194" s="351"/>
      <c r="AL194" s="351"/>
      <c r="AM194" s="351"/>
      <c r="AN194" s="351"/>
      <c r="AO194" s="369"/>
      <c r="AP194" s="370"/>
      <c r="AQ194" s="269" t="str">
        <f t="shared" si="344"/>
        <v/>
      </c>
      <c r="AR194" s="180">
        <v>1</v>
      </c>
      <c r="AS194" s="269" t="str">
        <f t="shared" si="345"/>
        <v/>
      </c>
      <c r="AT194" s="180">
        <v>1</v>
      </c>
      <c r="AU194" s="181">
        <v>1</v>
      </c>
      <c r="AV194" s="181">
        <v>1</v>
      </c>
      <c r="AW194" s="183">
        <v>1</v>
      </c>
      <c r="AX194" s="183">
        <v>1</v>
      </c>
      <c r="AY194" s="183">
        <v>1</v>
      </c>
      <c r="AZ194" s="183">
        <v>1</v>
      </c>
      <c r="BA194" s="183">
        <v>1</v>
      </c>
      <c r="BB194" s="183">
        <v>1</v>
      </c>
      <c r="BC194" s="192" t="str">
        <f ca="1">IF(ISBLANK(AO194),"",ROUND(AVERAGE(OFFSET(AT194:BB194,0,0,1,ion21Coop!$F$42)),1))</f>
        <v/>
      </c>
      <c r="BD194" s="269" t="str">
        <f t="shared" si="346"/>
        <v/>
      </c>
      <c r="BF194" s="119">
        <f t="shared" si="301"/>
        <v>3</v>
      </c>
      <c r="BG194" s="123" t="str">
        <f t="shared" si="322"/>
        <v>MiDo</v>
      </c>
      <c r="BH194" s="123">
        <v>189</v>
      </c>
      <c r="BI194" s="351"/>
      <c r="BJ194" s="351"/>
      <c r="BK194" s="351"/>
      <c r="BL194" s="351"/>
      <c r="BM194" s="369"/>
      <c r="BN194" s="370"/>
      <c r="BO194" s="269" t="str">
        <f t="shared" si="347"/>
        <v/>
      </c>
      <c r="BP194" s="180">
        <v>1</v>
      </c>
      <c r="BQ194" s="269" t="str">
        <f t="shared" si="348"/>
        <v/>
      </c>
      <c r="BR194" s="180">
        <v>1</v>
      </c>
      <c r="BS194" s="181">
        <v>1</v>
      </c>
      <c r="BT194" s="181">
        <v>1</v>
      </c>
      <c r="BU194" s="183">
        <v>1</v>
      </c>
      <c r="BV194" s="183">
        <v>1</v>
      </c>
      <c r="BW194" s="183">
        <v>1</v>
      </c>
      <c r="BX194" s="183">
        <v>1</v>
      </c>
      <c r="BY194" s="183">
        <v>1</v>
      </c>
      <c r="BZ194" s="183">
        <v>1</v>
      </c>
      <c r="CA194" s="192" t="str">
        <f ca="1">IF(ISBLANK(BM194),"",ROUND(AVERAGE(OFFSET(BR194:BZ194,0,0,1,ion21Coop!$F$42)),1))</f>
        <v/>
      </c>
      <c r="CB194" s="269" t="str">
        <f t="shared" si="349"/>
        <v/>
      </c>
      <c r="CD194" s="119">
        <f t="shared" si="302"/>
        <v>4</v>
      </c>
      <c r="CE194" s="123" t="str">
        <f t="shared" si="323"/>
        <v>EmNi</v>
      </c>
      <c r="CF194" s="123">
        <v>189</v>
      </c>
      <c r="CG194" s="351"/>
      <c r="CH194" s="351"/>
      <c r="CI194" s="351"/>
      <c r="CJ194" s="351"/>
      <c r="CK194" s="369"/>
      <c r="CL194" s="370"/>
      <c r="CM194" s="269" t="str">
        <f t="shared" si="350"/>
        <v/>
      </c>
      <c r="CN194" s="180">
        <v>1</v>
      </c>
      <c r="CO194" s="269" t="str">
        <f t="shared" si="351"/>
        <v/>
      </c>
      <c r="CP194" s="180">
        <v>1</v>
      </c>
      <c r="CQ194" s="181">
        <v>1</v>
      </c>
      <c r="CR194" s="181">
        <v>1</v>
      </c>
      <c r="CS194" s="183">
        <v>1</v>
      </c>
      <c r="CT194" s="183">
        <v>1</v>
      </c>
      <c r="CU194" s="183">
        <v>1</v>
      </c>
      <c r="CV194" s="183">
        <v>1</v>
      </c>
      <c r="CW194" s="183">
        <v>1</v>
      </c>
      <c r="CX194" s="183">
        <v>1</v>
      </c>
      <c r="CY194" s="192" t="str">
        <f ca="1">IF(ISBLANK(CK194),"",ROUND(AVERAGE(OFFSET(CP194:CX194,0,0,1,ion21Coop!$F$42)),1))</f>
        <v/>
      </c>
      <c r="CZ194" s="269" t="str">
        <f t="shared" si="352"/>
        <v/>
      </c>
      <c r="DB194" s="119">
        <f t="shared" si="303"/>
        <v>5</v>
      </c>
      <c r="DC194" s="123" t="str">
        <f t="shared" si="324"/>
        <v>HeJe</v>
      </c>
      <c r="DD194" s="123">
        <v>189</v>
      </c>
      <c r="DE194" s="423"/>
      <c r="DF194" s="423"/>
      <c r="DG194" s="423"/>
      <c r="DH194" s="423"/>
      <c r="DI194" s="421"/>
      <c r="DJ194" s="422"/>
      <c r="DK194" s="269" t="str">
        <f t="shared" si="353"/>
        <v/>
      </c>
      <c r="DL194" s="180">
        <v>1</v>
      </c>
      <c r="DM194" s="269" t="str">
        <f t="shared" si="354"/>
        <v/>
      </c>
      <c r="DN194" s="180">
        <v>1</v>
      </c>
      <c r="DO194" s="181">
        <v>1</v>
      </c>
      <c r="DP194" s="181">
        <v>1</v>
      </c>
      <c r="DQ194" s="183">
        <v>1</v>
      </c>
      <c r="DR194" s="183">
        <v>1</v>
      </c>
      <c r="DS194" s="183">
        <v>1</v>
      </c>
      <c r="DT194" s="183">
        <v>1</v>
      </c>
      <c r="DU194" s="183">
        <v>1</v>
      </c>
      <c r="DV194" s="183">
        <v>1</v>
      </c>
      <c r="DW194" s="192" t="str">
        <f ca="1">IF(ISBLANK(DI194),"",ROUND(AVERAGE(OFFSET(DN194:DV194,0,0,1,ion21Coop!$F$42)),1))</f>
        <v/>
      </c>
      <c r="DX194" s="269" t="str">
        <f t="shared" si="355"/>
        <v/>
      </c>
      <c r="DZ194" s="119">
        <f t="shared" si="304"/>
        <v>6</v>
      </c>
      <c r="EA194" s="123" t="str">
        <f t="shared" si="325"/>
        <v/>
      </c>
      <c r="EB194" s="123">
        <v>189</v>
      </c>
      <c r="EC194" s="423"/>
      <c r="ED194" s="423"/>
      <c r="EE194" s="423"/>
      <c r="EF194" s="423"/>
      <c r="EG194" s="421"/>
      <c r="EH194" s="422"/>
      <c r="EI194" s="269" t="str">
        <f t="shared" si="356"/>
        <v/>
      </c>
      <c r="EJ194" s="180">
        <v>1</v>
      </c>
      <c r="EK194" s="269" t="str">
        <f t="shared" si="357"/>
        <v/>
      </c>
      <c r="EL194" s="180">
        <v>1</v>
      </c>
      <c r="EM194" s="181">
        <v>1</v>
      </c>
      <c r="EN194" s="181">
        <v>1</v>
      </c>
      <c r="EO194" s="183">
        <v>1</v>
      </c>
      <c r="EP194" s="183">
        <v>1</v>
      </c>
      <c r="EQ194" s="183">
        <v>1</v>
      </c>
      <c r="ER194" s="183">
        <v>1</v>
      </c>
      <c r="ES194" s="183">
        <v>1</v>
      </c>
      <c r="ET194" s="183">
        <v>1</v>
      </c>
      <c r="EU194" s="192" t="str">
        <f ca="1">IF(ISBLANK(EG194),"",ROUND(AVERAGE(OFFSET(EL194:ET194,0,0,1,ion21Coop!$F$42)),1))</f>
        <v/>
      </c>
      <c r="EV194" s="269" t="str">
        <f t="shared" si="358"/>
        <v/>
      </c>
      <c r="EX194" s="119">
        <f t="shared" si="305"/>
        <v>7</v>
      </c>
      <c r="EY194" s="123" t="str">
        <f t="shared" si="326"/>
        <v/>
      </c>
      <c r="EZ194" s="123">
        <v>189</v>
      </c>
      <c r="FA194" s="423"/>
      <c r="FB194" s="423"/>
      <c r="FC194" s="423"/>
      <c r="FD194" s="423"/>
      <c r="FE194" s="421"/>
      <c r="FF194" s="422"/>
      <c r="FG194" s="269" t="str">
        <f t="shared" si="359"/>
        <v/>
      </c>
      <c r="FH194" s="180">
        <v>1</v>
      </c>
      <c r="FI194" s="269" t="str">
        <f t="shared" si="360"/>
        <v/>
      </c>
      <c r="FJ194" s="180">
        <v>1</v>
      </c>
      <c r="FK194" s="181">
        <v>1</v>
      </c>
      <c r="FL194" s="181">
        <v>1</v>
      </c>
      <c r="FM194" s="183">
        <v>1</v>
      </c>
      <c r="FN194" s="183">
        <v>1</v>
      </c>
      <c r="FO194" s="183">
        <v>1</v>
      </c>
      <c r="FP194" s="183">
        <v>1</v>
      </c>
      <c r="FQ194" s="183">
        <v>1</v>
      </c>
      <c r="FR194" s="183">
        <v>1</v>
      </c>
      <c r="FS194" s="192" t="str">
        <f ca="1">IF(ISBLANK(FE194),"",ROUND(AVERAGE(OFFSET(FJ194:FR194,0,0,1,ion21Coop!$F$42)),1))</f>
        <v/>
      </c>
      <c r="FT194" s="269" t="str">
        <f t="shared" si="361"/>
        <v/>
      </c>
      <c r="FV194" s="119">
        <f t="shared" si="306"/>
        <v>8</v>
      </c>
      <c r="FW194" s="123" t="str">
        <f t="shared" si="327"/>
        <v/>
      </c>
      <c r="FX194" s="123">
        <v>189</v>
      </c>
      <c r="FY194" s="423"/>
      <c r="FZ194" s="423"/>
      <c r="GA194" s="423"/>
      <c r="GB194" s="423"/>
      <c r="GC194" s="421"/>
      <c r="GD194" s="422"/>
      <c r="GE194" s="269" t="str">
        <f t="shared" si="362"/>
        <v/>
      </c>
      <c r="GF194" s="180">
        <v>1</v>
      </c>
      <c r="GG194" s="269" t="str">
        <f t="shared" si="363"/>
        <v/>
      </c>
      <c r="GH194" s="180">
        <v>1</v>
      </c>
      <c r="GI194" s="181">
        <v>1</v>
      </c>
      <c r="GJ194" s="181">
        <v>1</v>
      </c>
      <c r="GK194" s="183">
        <v>1</v>
      </c>
      <c r="GL194" s="183">
        <v>1</v>
      </c>
      <c r="GM194" s="183">
        <v>1</v>
      </c>
      <c r="GN194" s="183">
        <v>1</v>
      </c>
      <c r="GO194" s="183">
        <v>1</v>
      </c>
      <c r="GP194" s="183">
        <v>1</v>
      </c>
      <c r="GQ194" s="192" t="str">
        <f ca="1">IF(ISBLANK(GC194),"",ROUND(AVERAGE(OFFSET(GH194:GP194,0,0,1,ion21Coop!$F$42)),1))</f>
        <v/>
      </c>
      <c r="GR194" s="269" t="str">
        <f t="shared" si="364"/>
        <v/>
      </c>
      <c r="GT194" s="119">
        <f t="shared" si="307"/>
        <v>9</v>
      </c>
      <c r="GU194" s="123" t="str">
        <f t="shared" si="328"/>
        <v/>
      </c>
      <c r="GV194" s="123">
        <v>189</v>
      </c>
      <c r="GW194" s="423"/>
      <c r="GX194" s="423"/>
      <c r="GY194" s="423"/>
      <c r="GZ194" s="423"/>
      <c r="HA194" s="421"/>
      <c r="HB194" s="422"/>
      <c r="HC194" s="269" t="str">
        <f t="shared" si="365"/>
        <v/>
      </c>
      <c r="HD194" s="180">
        <v>1</v>
      </c>
      <c r="HE194" s="269" t="str">
        <f t="shared" si="366"/>
        <v/>
      </c>
      <c r="HF194" s="180">
        <v>1</v>
      </c>
      <c r="HG194" s="181">
        <v>1</v>
      </c>
      <c r="HH194" s="181">
        <v>1</v>
      </c>
      <c r="HI194" s="183">
        <v>1</v>
      </c>
      <c r="HJ194" s="183">
        <v>1</v>
      </c>
      <c r="HK194" s="183">
        <v>1</v>
      </c>
      <c r="HL194" s="183">
        <v>1</v>
      </c>
      <c r="HM194" s="183">
        <v>1</v>
      </c>
      <c r="HN194" s="183">
        <v>1</v>
      </c>
      <c r="HO194" s="192" t="str">
        <f ca="1">IF(ISBLANK(HA194),"",ROUND(AVERAGE(OFFSET(HF194:HN194,0,0,1,ion21Coop!$F$42)),1))</f>
        <v/>
      </c>
      <c r="HP194" s="269" t="str">
        <f t="shared" si="367"/>
        <v/>
      </c>
      <c r="HR194" s="119">
        <f t="shared" si="308"/>
        <v>10</v>
      </c>
      <c r="HS194" s="123" t="str">
        <f t="shared" si="329"/>
        <v/>
      </c>
      <c r="HT194" s="123">
        <v>189</v>
      </c>
      <c r="HU194" s="423"/>
      <c r="HV194" s="423"/>
      <c r="HW194" s="423"/>
      <c r="HX194" s="423"/>
      <c r="HY194" s="421"/>
      <c r="HZ194" s="422"/>
      <c r="IA194" s="269" t="str">
        <f t="shared" si="368"/>
        <v/>
      </c>
      <c r="IB194" s="180">
        <v>1</v>
      </c>
      <c r="IC194" s="269" t="str">
        <f t="shared" si="369"/>
        <v/>
      </c>
      <c r="ID194" s="180">
        <v>1</v>
      </c>
      <c r="IE194" s="181">
        <v>1</v>
      </c>
      <c r="IF194" s="181">
        <v>1</v>
      </c>
      <c r="IG194" s="183">
        <v>1</v>
      </c>
      <c r="IH194" s="183">
        <v>1</v>
      </c>
      <c r="II194" s="183">
        <v>1</v>
      </c>
      <c r="IJ194" s="183">
        <v>1</v>
      </c>
      <c r="IK194" s="183">
        <v>1</v>
      </c>
      <c r="IL194" s="183">
        <v>1</v>
      </c>
      <c r="IM194" s="192" t="str">
        <f ca="1">IF(ISBLANK(HY194),"",ROUND(AVERAGE(OFFSET(ID194:IL194,0,0,1,ion21Coop!$F$42)),1))</f>
        <v/>
      </c>
      <c r="IN194" s="269" t="str">
        <f t="shared" si="370"/>
        <v/>
      </c>
      <c r="IP194" s="119">
        <f t="shared" si="309"/>
        <v>11</v>
      </c>
      <c r="IQ194" s="123" t="str">
        <f t="shared" si="330"/>
        <v/>
      </c>
      <c r="IR194" s="123">
        <v>189</v>
      </c>
      <c r="IS194" s="423"/>
      <c r="IT194" s="423"/>
      <c r="IU194" s="423"/>
      <c r="IV194" s="423"/>
      <c r="IW194" s="421"/>
      <c r="IX194" s="422"/>
      <c r="IY194" s="269" t="str">
        <f t="shared" si="371"/>
        <v/>
      </c>
      <c r="IZ194" s="180">
        <v>1</v>
      </c>
      <c r="JA194" s="269" t="str">
        <f t="shared" si="372"/>
        <v/>
      </c>
      <c r="JB194" s="180">
        <v>1</v>
      </c>
      <c r="JC194" s="181">
        <v>1</v>
      </c>
      <c r="JD194" s="181">
        <v>1</v>
      </c>
      <c r="JE194" s="183">
        <v>1</v>
      </c>
      <c r="JF194" s="183">
        <v>1</v>
      </c>
      <c r="JG194" s="183">
        <v>1</v>
      </c>
      <c r="JH194" s="183">
        <v>1</v>
      </c>
      <c r="JI194" s="183">
        <v>1</v>
      </c>
      <c r="JJ194" s="183">
        <v>1</v>
      </c>
      <c r="JK194" s="192" t="str">
        <f ca="1">IF(ISBLANK(IW194),"",ROUND(AVERAGE(OFFSET(JB194:JJ194,0,0,1,ion21Coop!$F$42)),1))</f>
        <v/>
      </c>
      <c r="JL194" s="269" t="str">
        <f t="shared" si="373"/>
        <v/>
      </c>
      <c r="JN194" s="119">
        <f t="shared" si="310"/>
        <v>12</v>
      </c>
      <c r="JO194" s="123" t="str">
        <f t="shared" si="331"/>
        <v/>
      </c>
      <c r="JP194" s="123">
        <v>189</v>
      </c>
      <c r="JQ194" s="423"/>
      <c r="JR194" s="423"/>
      <c r="JS194" s="423"/>
      <c r="JT194" s="423"/>
      <c r="JU194" s="421"/>
      <c r="JV194" s="422"/>
      <c r="JW194" s="269" t="str">
        <f t="shared" si="374"/>
        <v/>
      </c>
      <c r="JX194" s="180">
        <v>1</v>
      </c>
      <c r="JY194" s="269" t="str">
        <f t="shared" si="375"/>
        <v/>
      </c>
      <c r="JZ194" s="180">
        <v>1</v>
      </c>
      <c r="KA194" s="181">
        <v>1</v>
      </c>
      <c r="KB194" s="181">
        <v>1</v>
      </c>
      <c r="KC194" s="183">
        <v>1</v>
      </c>
      <c r="KD194" s="183">
        <v>1</v>
      </c>
      <c r="KE194" s="183">
        <v>1</v>
      </c>
      <c r="KF194" s="183">
        <v>1</v>
      </c>
      <c r="KG194" s="183">
        <v>1</v>
      </c>
      <c r="KH194" s="183">
        <v>1</v>
      </c>
      <c r="KI194" s="192" t="str">
        <f ca="1">IF(ISBLANK(JU194),"",ROUND(AVERAGE(OFFSET(JZ194:KH194,0,0,1,ion21Coop!$F$42)),1))</f>
        <v/>
      </c>
      <c r="KJ194" s="269" t="str">
        <f t="shared" si="376"/>
        <v/>
      </c>
      <c r="KL194" s="119">
        <f t="shared" si="311"/>
        <v>13</v>
      </c>
      <c r="KM194" s="123" t="str">
        <f t="shared" si="332"/>
        <v/>
      </c>
      <c r="KN194" s="123">
        <v>189</v>
      </c>
      <c r="KO194" s="423"/>
      <c r="KP194" s="423"/>
      <c r="KQ194" s="423"/>
      <c r="KR194" s="423"/>
      <c r="KS194" s="421"/>
      <c r="KT194" s="422"/>
      <c r="KU194" s="269" t="str">
        <f t="shared" si="377"/>
        <v/>
      </c>
      <c r="KV194" s="180">
        <v>1</v>
      </c>
      <c r="KW194" s="269" t="str">
        <f t="shared" si="378"/>
        <v/>
      </c>
      <c r="KX194" s="180">
        <v>1</v>
      </c>
      <c r="KY194" s="181">
        <v>1</v>
      </c>
      <c r="KZ194" s="181">
        <v>1</v>
      </c>
      <c r="LA194" s="183">
        <v>1</v>
      </c>
      <c r="LB194" s="183">
        <v>1</v>
      </c>
      <c r="LC194" s="183">
        <v>1</v>
      </c>
      <c r="LD194" s="183">
        <v>1</v>
      </c>
      <c r="LE194" s="183">
        <v>1</v>
      </c>
      <c r="LF194" s="183">
        <v>1</v>
      </c>
      <c r="LG194" s="192" t="str">
        <f ca="1">IF(ISBLANK(KS194),"",ROUND(AVERAGE(OFFSET(KX194:LF194,0,0,1,ion21Coop!$F$42)),1))</f>
        <v/>
      </c>
      <c r="LH194" s="269" t="str">
        <f t="shared" si="379"/>
        <v/>
      </c>
      <c r="LJ194" s="119">
        <f t="shared" si="312"/>
        <v>14</v>
      </c>
      <c r="LK194" s="123" t="str">
        <f t="shared" si="333"/>
        <v/>
      </c>
      <c r="LL194" s="123">
        <v>189</v>
      </c>
      <c r="LM194" s="423"/>
      <c r="LN194" s="423"/>
      <c r="LO194" s="423"/>
      <c r="LP194" s="423"/>
      <c r="LQ194" s="421"/>
      <c r="LR194" s="422"/>
      <c r="LS194" s="269" t="str">
        <f t="shared" si="380"/>
        <v/>
      </c>
      <c r="LT194" s="180">
        <v>1</v>
      </c>
      <c r="LU194" s="269" t="str">
        <f t="shared" si="381"/>
        <v/>
      </c>
      <c r="LV194" s="180">
        <v>1</v>
      </c>
      <c r="LW194" s="181">
        <v>1</v>
      </c>
      <c r="LX194" s="181">
        <v>1</v>
      </c>
      <c r="LY194" s="183">
        <v>1</v>
      </c>
      <c r="LZ194" s="183">
        <v>1</v>
      </c>
      <c r="MA194" s="183">
        <v>1</v>
      </c>
      <c r="MB194" s="183">
        <v>1</v>
      </c>
      <c r="MC194" s="183">
        <v>1</v>
      </c>
      <c r="MD194" s="183">
        <v>1</v>
      </c>
      <c r="ME194" s="192" t="str">
        <f ca="1">IF(ISBLANK(LQ194),"",ROUND(AVERAGE(OFFSET(LV194:MD194,0,0,1,ion21Coop!$F$42)),1))</f>
        <v/>
      </c>
      <c r="MF194" s="269" t="str">
        <f t="shared" si="382"/>
        <v/>
      </c>
      <c r="MH194" s="119">
        <f t="shared" si="313"/>
        <v>15</v>
      </c>
      <c r="MI194" s="123" t="str">
        <f t="shared" si="334"/>
        <v/>
      </c>
      <c r="MJ194" s="123">
        <v>189</v>
      </c>
      <c r="MK194" s="423"/>
      <c r="ML194" s="423"/>
      <c r="MM194" s="423"/>
      <c r="MN194" s="423"/>
      <c r="MO194" s="421"/>
      <c r="MP194" s="422"/>
      <c r="MQ194" s="269" t="str">
        <f t="shared" si="383"/>
        <v/>
      </c>
      <c r="MR194" s="180">
        <v>1</v>
      </c>
      <c r="MS194" s="269" t="str">
        <f t="shared" si="384"/>
        <v/>
      </c>
      <c r="MT194" s="180">
        <v>1</v>
      </c>
      <c r="MU194" s="181">
        <v>1</v>
      </c>
      <c r="MV194" s="181">
        <v>1</v>
      </c>
      <c r="MW194" s="183">
        <v>1</v>
      </c>
      <c r="MX194" s="183">
        <v>1</v>
      </c>
      <c r="MY194" s="183">
        <v>1</v>
      </c>
      <c r="MZ194" s="183">
        <v>1</v>
      </c>
      <c r="NA194" s="183">
        <v>1</v>
      </c>
      <c r="NB194" s="183">
        <v>1</v>
      </c>
      <c r="NC194" s="192" t="str">
        <f ca="1">IF(ISBLANK(MO194),"",ROUND(AVERAGE(OFFSET(MT194:NB194,0,0,1,ion21Coop!$F$42)),1))</f>
        <v/>
      </c>
      <c r="ND194" s="269" t="str">
        <f t="shared" si="385"/>
        <v/>
      </c>
      <c r="NF194" s="119">
        <f t="shared" si="314"/>
        <v>16</v>
      </c>
      <c r="NG194" s="123" t="str">
        <f t="shared" si="335"/>
        <v/>
      </c>
      <c r="NH194" s="123">
        <v>189</v>
      </c>
      <c r="NI194" s="423"/>
      <c r="NJ194" s="423"/>
      <c r="NK194" s="423"/>
      <c r="NL194" s="423"/>
      <c r="NM194" s="421"/>
      <c r="NN194" s="422"/>
      <c r="NO194" s="269" t="str">
        <f t="shared" si="386"/>
        <v/>
      </c>
      <c r="NP194" s="180">
        <v>1</v>
      </c>
      <c r="NQ194" s="269" t="str">
        <f t="shared" si="387"/>
        <v/>
      </c>
      <c r="NR194" s="180">
        <v>1</v>
      </c>
      <c r="NS194" s="181">
        <v>1</v>
      </c>
      <c r="NT194" s="181">
        <v>1</v>
      </c>
      <c r="NU194" s="183">
        <v>1</v>
      </c>
      <c r="NV194" s="183">
        <v>1</v>
      </c>
      <c r="NW194" s="183">
        <v>1</v>
      </c>
      <c r="NX194" s="183">
        <v>1</v>
      </c>
      <c r="NY194" s="183">
        <v>1</v>
      </c>
      <c r="NZ194" s="183">
        <v>1</v>
      </c>
      <c r="OA194" s="192" t="str">
        <f ca="1">IF(ISBLANK(NM194),"",ROUND(AVERAGE(OFFSET(NR194:NZ194,0,0,1,ion21Coop!$F$42)),1))</f>
        <v/>
      </c>
      <c r="OB194" s="269" t="str">
        <f t="shared" si="388"/>
        <v/>
      </c>
      <c r="OD194" s="119">
        <f t="shared" si="315"/>
        <v>17</v>
      </c>
      <c r="OE194" s="123" t="str">
        <f t="shared" si="336"/>
        <v/>
      </c>
      <c r="OF194" s="123">
        <v>189</v>
      </c>
      <c r="OG194" s="423"/>
      <c r="OH194" s="423"/>
      <c r="OI194" s="423"/>
      <c r="OJ194" s="423"/>
      <c r="OK194" s="421"/>
      <c r="OL194" s="422"/>
      <c r="OM194" s="269" t="str">
        <f t="shared" si="389"/>
        <v/>
      </c>
      <c r="ON194" s="180">
        <v>1</v>
      </c>
      <c r="OO194" s="269" t="str">
        <f t="shared" si="390"/>
        <v/>
      </c>
      <c r="OP194" s="180">
        <v>1</v>
      </c>
      <c r="OQ194" s="181">
        <v>1</v>
      </c>
      <c r="OR194" s="181">
        <v>1</v>
      </c>
      <c r="OS194" s="183">
        <v>1</v>
      </c>
      <c r="OT194" s="183">
        <v>1</v>
      </c>
      <c r="OU194" s="183">
        <v>1</v>
      </c>
      <c r="OV194" s="183">
        <v>1</v>
      </c>
      <c r="OW194" s="183">
        <v>1</v>
      </c>
      <c r="OX194" s="183">
        <v>1</v>
      </c>
      <c r="OY194" s="192" t="str">
        <f ca="1">IF(ISBLANK(OK194),"",ROUND(AVERAGE(OFFSET(OP194:OX194,0,0,1,ion21Coop!$F$42)),1))</f>
        <v/>
      </c>
      <c r="OZ194" s="269" t="str">
        <f t="shared" si="391"/>
        <v/>
      </c>
      <c r="PB194" s="119">
        <f t="shared" si="316"/>
        <v>18</v>
      </c>
      <c r="PC194" s="123" t="str">
        <f t="shared" si="337"/>
        <v/>
      </c>
      <c r="PD194" s="123">
        <v>189</v>
      </c>
      <c r="PE194" s="423"/>
      <c r="PF194" s="423"/>
      <c r="PG194" s="423"/>
      <c r="PH194" s="423"/>
      <c r="PI194" s="421"/>
      <c r="PJ194" s="422"/>
      <c r="PK194" s="269" t="str">
        <f t="shared" si="392"/>
        <v/>
      </c>
      <c r="PL194" s="180">
        <v>1</v>
      </c>
      <c r="PM194" s="269" t="str">
        <f t="shared" si="393"/>
        <v/>
      </c>
      <c r="PN194" s="180">
        <v>1</v>
      </c>
      <c r="PO194" s="181">
        <v>1</v>
      </c>
      <c r="PP194" s="181">
        <v>1</v>
      </c>
      <c r="PQ194" s="183">
        <v>1</v>
      </c>
      <c r="PR194" s="183">
        <v>1</v>
      </c>
      <c r="PS194" s="183">
        <v>1</v>
      </c>
      <c r="PT194" s="183">
        <v>1</v>
      </c>
      <c r="PU194" s="183">
        <v>1</v>
      </c>
      <c r="PV194" s="183">
        <v>1</v>
      </c>
      <c r="PW194" s="192" t="str">
        <f ca="1">IF(ISBLANK(PI194),"",ROUND(AVERAGE(OFFSET(PN194:PV194,0,0,1,ion21Coop!$F$42)),1))</f>
        <v/>
      </c>
      <c r="PX194" s="269" t="str">
        <f t="shared" si="394"/>
        <v/>
      </c>
      <c r="PZ194" s="119">
        <f t="shared" si="317"/>
        <v>19</v>
      </c>
      <c r="QA194" s="123" t="str">
        <f t="shared" si="338"/>
        <v/>
      </c>
      <c r="QB194" s="123">
        <v>189</v>
      </c>
      <c r="QC194" s="423"/>
      <c r="QD194" s="423"/>
      <c r="QE194" s="423"/>
      <c r="QF194" s="423"/>
      <c r="QG194" s="421"/>
      <c r="QH194" s="422"/>
      <c r="QI194" s="269" t="str">
        <f t="shared" si="395"/>
        <v/>
      </c>
      <c r="QJ194" s="180">
        <v>1</v>
      </c>
      <c r="QK194" s="269" t="str">
        <f t="shared" si="396"/>
        <v/>
      </c>
      <c r="QL194" s="180">
        <v>1</v>
      </c>
      <c r="QM194" s="181">
        <v>1</v>
      </c>
      <c r="QN194" s="181">
        <v>1</v>
      </c>
      <c r="QO194" s="183">
        <v>1</v>
      </c>
      <c r="QP194" s="183">
        <v>1</v>
      </c>
      <c r="QQ194" s="183">
        <v>1</v>
      </c>
      <c r="QR194" s="183">
        <v>1</v>
      </c>
      <c r="QS194" s="183">
        <v>1</v>
      </c>
      <c r="QT194" s="183">
        <v>1</v>
      </c>
      <c r="QU194" s="192" t="str">
        <f ca="1">IF(ISBLANK(QG194),"",ROUND(AVERAGE(OFFSET(QL194:QT194,0,0,1,ion21Coop!$F$42)),1))</f>
        <v/>
      </c>
      <c r="QV194" s="269" t="str">
        <f t="shared" si="397"/>
        <v/>
      </c>
      <c r="QX194" s="119">
        <f t="shared" si="318"/>
        <v>20</v>
      </c>
      <c r="QY194" s="123" t="str">
        <f t="shared" si="339"/>
        <v/>
      </c>
      <c r="QZ194" s="123">
        <v>189</v>
      </c>
      <c r="RA194" s="423"/>
      <c r="RB194" s="423"/>
      <c r="RC194" s="423"/>
      <c r="RD194" s="423"/>
      <c r="RE194" s="421"/>
      <c r="RF194" s="422"/>
      <c r="RG194" s="269" t="str">
        <f t="shared" si="398"/>
        <v/>
      </c>
      <c r="RH194" s="180">
        <v>1</v>
      </c>
      <c r="RI194" s="269" t="str">
        <f t="shared" si="399"/>
        <v/>
      </c>
      <c r="RJ194" s="180">
        <v>1</v>
      </c>
      <c r="RK194" s="181">
        <v>1</v>
      </c>
      <c r="RL194" s="181">
        <v>1</v>
      </c>
      <c r="RM194" s="183">
        <v>1</v>
      </c>
      <c r="RN194" s="183">
        <v>1</v>
      </c>
      <c r="RO194" s="183">
        <v>1</v>
      </c>
      <c r="RP194" s="183">
        <v>1</v>
      </c>
      <c r="RQ194" s="183">
        <v>1</v>
      </c>
      <c r="RR194" s="183">
        <v>1</v>
      </c>
      <c r="RS194" s="192" t="str">
        <f ca="1">IF(ISBLANK(RE194),"",ROUND(AVERAGE(OFFSET(RJ194:RR194,0,0,1,ion21Coop!$F$42)),1))</f>
        <v/>
      </c>
      <c r="RT194" s="269" t="str">
        <f t="shared" si="400"/>
        <v/>
      </c>
      <c r="RV194" s="119">
        <f t="shared" si="319"/>
        <v>21</v>
      </c>
      <c r="RW194" s="123" t="str">
        <f t="shared" si="340"/>
        <v/>
      </c>
      <c r="RX194" s="123">
        <v>189</v>
      </c>
      <c r="RY194" s="423"/>
      <c r="RZ194" s="423"/>
      <c r="SA194" s="423"/>
      <c r="SB194" s="423"/>
      <c r="SC194" s="421"/>
      <c r="SD194" s="422"/>
      <c r="SE194" s="269" t="str">
        <f t="shared" si="401"/>
        <v/>
      </c>
      <c r="SF194" s="180">
        <v>1</v>
      </c>
      <c r="SG194" s="269" t="str">
        <f t="shared" si="402"/>
        <v/>
      </c>
      <c r="SH194" s="180">
        <v>1</v>
      </c>
      <c r="SI194" s="181">
        <v>1</v>
      </c>
      <c r="SJ194" s="181">
        <v>1</v>
      </c>
      <c r="SK194" s="183">
        <v>1</v>
      </c>
      <c r="SL194" s="183">
        <v>1</v>
      </c>
      <c r="SM194" s="183">
        <v>1</v>
      </c>
      <c r="SN194" s="183">
        <v>1</v>
      </c>
      <c r="SO194" s="183">
        <v>1</v>
      </c>
      <c r="SP194" s="183">
        <v>1</v>
      </c>
      <c r="SQ194" s="192" t="str">
        <f ca="1">IF(ISBLANK(SC194),"",ROUND(AVERAGE(OFFSET(SH194:SP194,0,0,1,ion21Coop!$F$42)),1))</f>
        <v/>
      </c>
      <c r="SR194" s="269" t="str">
        <f t="shared" si="403"/>
        <v/>
      </c>
      <c r="ST194" s="565"/>
      <c r="SU194" s="565"/>
      <c r="SV194" s="566"/>
      <c r="SW194" s="567"/>
      <c r="SX194" s="565"/>
      <c r="SY194" s="566"/>
      <c r="SZ194" s="568"/>
      <c r="TA194" s="567"/>
      <c r="TB194" s="553"/>
    </row>
    <row r="195" spans="10:522" x14ac:dyDescent="0.3">
      <c r="J195" s="119">
        <f t="shared" si="299"/>
        <v>1</v>
      </c>
      <c r="K195" s="123" t="str">
        <f t="shared" si="320"/>
        <v>YaJo</v>
      </c>
      <c r="L195" s="123">
        <v>190</v>
      </c>
      <c r="M195" s="351"/>
      <c r="N195" s="351"/>
      <c r="O195" s="351"/>
      <c r="P195" s="351"/>
      <c r="Q195" s="369"/>
      <c r="R195" s="370"/>
      <c r="S195" s="269" t="str">
        <f t="shared" si="341"/>
        <v/>
      </c>
      <c r="T195" s="180">
        <v>1</v>
      </c>
      <c r="U195" s="269" t="str">
        <f t="shared" si="342"/>
        <v/>
      </c>
      <c r="V195" s="180">
        <v>1</v>
      </c>
      <c r="W195" s="181">
        <v>1</v>
      </c>
      <c r="X195" s="181">
        <v>1</v>
      </c>
      <c r="Y195" s="183">
        <v>1</v>
      </c>
      <c r="Z195" s="183">
        <v>1</v>
      </c>
      <c r="AA195" s="183">
        <v>1</v>
      </c>
      <c r="AB195" s="183">
        <v>1</v>
      </c>
      <c r="AC195" s="183">
        <v>1</v>
      </c>
      <c r="AD195" s="183">
        <v>1</v>
      </c>
      <c r="AE195" s="192" t="str">
        <f ca="1">IF(ISBLANK(Q195),"",ROUND(AVERAGE(OFFSET(V195:AD195,0,0,1,ion21Coop!$F$42)),1))</f>
        <v/>
      </c>
      <c r="AF195" s="269" t="str">
        <f t="shared" si="343"/>
        <v/>
      </c>
      <c r="AH195" s="119">
        <f t="shared" si="300"/>
        <v>2</v>
      </c>
      <c r="AI195" s="123" t="str">
        <f t="shared" si="321"/>
        <v>GeLo</v>
      </c>
      <c r="AJ195" s="123">
        <v>190</v>
      </c>
      <c r="AK195" s="351"/>
      <c r="AL195" s="351"/>
      <c r="AM195" s="351"/>
      <c r="AN195" s="351"/>
      <c r="AO195" s="369"/>
      <c r="AP195" s="370"/>
      <c r="AQ195" s="269" t="str">
        <f t="shared" si="344"/>
        <v/>
      </c>
      <c r="AR195" s="180">
        <v>1</v>
      </c>
      <c r="AS195" s="269" t="str">
        <f t="shared" si="345"/>
        <v/>
      </c>
      <c r="AT195" s="180">
        <v>1</v>
      </c>
      <c r="AU195" s="181">
        <v>1</v>
      </c>
      <c r="AV195" s="181">
        <v>1</v>
      </c>
      <c r="AW195" s="183">
        <v>1</v>
      </c>
      <c r="AX195" s="183">
        <v>1</v>
      </c>
      <c r="AY195" s="183">
        <v>1</v>
      </c>
      <c r="AZ195" s="183">
        <v>1</v>
      </c>
      <c r="BA195" s="183">
        <v>1</v>
      </c>
      <c r="BB195" s="183">
        <v>1</v>
      </c>
      <c r="BC195" s="192" t="str">
        <f ca="1">IF(ISBLANK(AO195),"",ROUND(AVERAGE(OFFSET(AT195:BB195,0,0,1,ion21Coop!$F$42)),1))</f>
        <v/>
      </c>
      <c r="BD195" s="269" t="str">
        <f t="shared" si="346"/>
        <v/>
      </c>
      <c r="BF195" s="119">
        <f t="shared" si="301"/>
        <v>3</v>
      </c>
      <c r="BG195" s="123" t="str">
        <f t="shared" si="322"/>
        <v>MiDo</v>
      </c>
      <c r="BH195" s="123">
        <v>190</v>
      </c>
      <c r="BI195" s="351"/>
      <c r="BJ195" s="351"/>
      <c r="BK195" s="351"/>
      <c r="BL195" s="351"/>
      <c r="BM195" s="369"/>
      <c r="BN195" s="370"/>
      <c r="BO195" s="269" t="str">
        <f t="shared" si="347"/>
        <v/>
      </c>
      <c r="BP195" s="180">
        <v>1</v>
      </c>
      <c r="BQ195" s="269" t="str">
        <f t="shared" si="348"/>
        <v/>
      </c>
      <c r="BR195" s="180">
        <v>1</v>
      </c>
      <c r="BS195" s="181">
        <v>1</v>
      </c>
      <c r="BT195" s="181">
        <v>1</v>
      </c>
      <c r="BU195" s="183">
        <v>1</v>
      </c>
      <c r="BV195" s="183">
        <v>1</v>
      </c>
      <c r="BW195" s="183">
        <v>1</v>
      </c>
      <c r="BX195" s="183">
        <v>1</v>
      </c>
      <c r="BY195" s="183">
        <v>1</v>
      </c>
      <c r="BZ195" s="183">
        <v>1</v>
      </c>
      <c r="CA195" s="192" t="str">
        <f ca="1">IF(ISBLANK(BM195),"",ROUND(AVERAGE(OFFSET(BR195:BZ195,0,0,1,ion21Coop!$F$42)),1))</f>
        <v/>
      </c>
      <c r="CB195" s="269" t="str">
        <f t="shared" si="349"/>
        <v/>
      </c>
      <c r="CD195" s="119">
        <f t="shared" si="302"/>
        <v>4</v>
      </c>
      <c r="CE195" s="123" t="str">
        <f t="shared" si="323"/>
        <v>EmNi</v>
      </c>
      <c r="CF195" s="123">
        <v>190</v>
      </c>
      <c r="CG195" s="351"/>
      <c r="CH195" s="351"/>
      <c r="CI195" s="351"/>
      <c r="CJ195" s="351"/>
      <c r="CK195" s="369"/>
      <c r="CL195" s="370"/>
      <c r="CM195" s="269" t="str">
        <f t="shared" si="350"/>
        <v/>
      </c>
      <c r="CN195" s="180">
        <v>1</v>
      </c>
      <c r="CO195" s="269" t="str">
        <f t="shared" si="351"/>
        <v/>
      </c>
      <c r="CP195" s="180">
        <v>1</v>
      </c>
      <c r="CQ195" s="181">
        <v>1</v>
      </c>
      <c r="CR195" s="181">
        <v>1</v>
      </c>
      <c r="CS195" s="183">
        <v>1</v>
      </c>
      <c r="CT195" s="183">
        <v>1</v>
      </c>
      <c r="CU195" s="183">
        <v>1</v>
      </c>
      <c r="CV195" s="183">
        <v>1</v>
      </c>
      <c r="CW195" s="183">
        <v>1</v>
      </c>
      <c r="CX195" s="183">
        <v>1</v>
      </c>
      <c r="CY195" s="192" t="str">
        <f ca="1">IF(ISBLANK(CK195),"",ROUND(AVERAGE(OFFSET(CP195:CX195,0,0,1,ion21Coop!$F$42)),1))</f>
        <v/>
      </c>
      <c r="CZ195" s="269" t="str">
        <f t="shared" si="352"/>
        <v/>
      </c>
      <c r="DB195" s="119">
        <f t="shared" si="303"/>
        <v>5</v>
      </c>
      <c r="DC195" s="123" t="str">
        <f t="shared" si="324"/>
        <v>HeJe</v>
      </c>
      <c r="DD195" s="123">
        <v>190</v>
      </c>
      <c r="DE195" s="423"/>
      <c r="DF195" s="423"/>
      <c r="DG195" s="423"/>
      <c r="DH195" s="423"/>
      <c r="DI195" s="421"/>
      <c r="DJ195" s="422"/>
      <c r="DK195" s="269" t="str">
        <f t="shared" si="353"/>
        <v/>
      </c>
      <c r="DL195" s="180">
        <v>1</v>
      </c>
      <c r="DM195" s="269" t="str">
        <f t="shared" si="354"/>
        <v/>
      </c>
      <c r="DN195" s="180">
        <v>1</v>
      </c>
      <c r="DO195" s="181">
        <v>1</v>
      </c>
      <c r="DP195" s="181">
        <v>1</v>
      </c>
      <c r="DQ195" s="183">
        <v>1</v>
      </c>
      <c r="DR195" s="183">
        <v>1</v>
      </c>
      <c r="DS195" s="183">
        <v>1</v>
      </c>
      <c r="DT195" s="183">
        <v>1</v>
      </c>
      <c r="DU195" s="183">
        <v>1</v>
      </c>
      <c r="DV195" s="183">
        <v>1</v>
      </c>
      <c r="DW195" s="192" t="str">
        <f ca="1">IF(ISBLANK(DI195),"",ROUND(AVERAGE(OFFSET(DN195:DV195,0,0,1,ion21Coop!$F$42)),1))</f>
        <v/>
      </c>
      <c r="DX195" s="269" t="str">
        <f t="shared" si="355"/>
        <v/>
      </c>
      <c r="DZ195" s="119">
        <f t="shared" si="304"/>
        <v>6</v>
      </c>
      <c r="EA195" s="123" t="str">
        <f t="shared" si="325"/>
        <v/>
      </c>
      <c r="EB195" s="123">
        <v>190</v>
      </c>
      <c r="EC195" s="423"/>
      <c r="ED195" s="423"/>
      <c r="EE195" s="423"/>
      <c r="EF195" s="423"/>
      <c r="EG195" s="421"/>
      <c r="EH195" s="422"/>
      <c r="EI195" s="269" t="str">
        <f t="shared" si="356"/>
        <v/>
      </c>
      <c r="EJ195" s="180">
        <v>1</v>
      </c>
      <c r="EK195" s="269" t="str">
        <f t="shared" si="357"/>
        <v/>
      </c>
      <c r="EL195" s="180">
        <v>1</v>
      </c>
      <c r="EM195" s="181">
        <v>1</v>
      </c>
      <c r="EN195" s="181">
        <v>1</v>
      </c>
      <c r="EO195" s="183">
        <v>1</v>
      </c>
      <c r="EP195" s="183">
        <v>1</v>
      </c>
      <c r="EQ195" s="183">
        <v>1</v>
      </c>
      <c r="ER195" s="183">
        <v>1</v>
      </c>
      <c r="ES195" s="183">
        <v>1</v>
      </c>
      <c r="ET195" s="183">
        <v>1</v>
      </c>
      <c r="EU195" s="192" t="str">
        <f ca="1">IF(ISBLANK(EG195),"",ROUND(AVERAGE(OFFSET(EL195:ET195,0,0,1,ion21Coop!$F$42)),1))</f>
        <v/>
      </c>
      <c r="EV195" s="269" t="str">
        <f t="shared" si="358"/>
        <v/>
      </c>
      <c r="EX195" s="119">
        <f t="shared" si="305"/>
        <v>7</v>
      </c>
      <c r="EY195" s="123" t="str">
        <f t="shared" si="326"/>
        <v/>
      </c>
      <c r="EZ195" s="123">
        <v>190</v>
      </c>
      <c r="FA195" s="423"/>
      <c r="FB195" s="423"/>
      <c r="FC195" s="423"/>
      <c r="FD195" s="423"/>
      <c r="FE195" s="421"/>
      <c r="FF195" s="422"/>
      <c r="FG195" s="269" t="str">
        <f t="shared" si="359"/>
        <v/>
      </c>
      <c r="FH195" s="180">
        <v>1</v>
      </c>
      <c r="FI195" s="269" t="str">
        <f t="shared" si="360"/>
        <v/>
      </c>
      <c r="FJ195" s="180">
        <v>1</v>
      </c>
      <c r="FK195" s="181">
        <v>1</v>
      </c>
      <c r="FL195" s="181">
        <v>1</v>
      </c>
      <c r="FM195" s="183">
        <v>1</v>
      </c>
      <c r="FN195" s="183">
        <v>1</v>
      </c>
      <c r="FO195" s="183">
        <v>1</v>
      </c>
      <c r="FP195" s="183">
        <v>1</v>
      </c>
      <c r="FQ195" s="183">
        <v>1</v>
      </c>
      <c r="FR195" s="183">
        <v>1</v>
      </c>
      <c r="FS195" s="192" t="str">
        <f ca="1">IF(ISBLANK(FE195),"",ROUND(AVERAGE(OFFSET(FJ195:FR195,0,0,1,ion21Coop!$F$42)),1))</f>
        <v/>
      </c>
      <c r="FT195" s="269" t="str">
        <f t="shared" si="361"/>
        <v/>
      </c>
      <c r="FV195" s="119">
        <f t="shared" si="306"/>
        <v>8</v>
      </c>
      <c r="FW195" s="123" t="str">
        <f t="shared" si="327"/>
        <v/>
      </c>
      <c r="FX195" s="123">
        <v>190</v>
      </c>
      <c r="FY195" s="423"/>
      <c r="FZ195" s="423"/>
      <c r="GA195" s="423"/>
      <c r="GB195" s="423"/>
      <c r="GC195" s="421"/>
      <c r="GD195" s="422"/>
      <c r="GE195" s="269" t="str">
        <f t="shared" si="362"/>
        <v/>
      </c>
      <c r="GF195" s="180">
        <v>1</v>
      </c>
      <c r="GG195" s="269" t="str">
        <f t="shared" si="363"/>
        <v/>
      </c>
      <c r="GH195" s="180">
        <v>1</v>
      </c>
      <c r="GI195" s="181">
        <v>1</v>
      </c>
      <c r="GJ195" s="181">
        <v>1</v>
      </c>
      <c r="GK195" s="183">
        <v>1</v>
      </c>
      <c r="GL195" s="183">
        <v>1</v>
      </c>
      <c r="GM195" s="183">
        <v>1</v>
      </c>
      <c r="GN195" s="183">
        <v>1</v>
      </c>
      <c r="GO195" s="183">
        <v>1</v>
      </c>
      <c r="GP195" s="183">
        <v>1</v>
      </c>
      <c r="GQ195" s="192" t="str">
        <f ca="1">IF(ISBLANK(GC195),"",ROUND(AVERAGE(OFFSET(GH195:GP195,0,0,1,ion21Coop!$F$42)),1))</f>
        <v/>
      </c>
      <c r="GR195" s="269" t="str">
        <f t="shared" si="364"/>
        <v/>
      </c>
      <c r="GT195" s="119">
        <f t="shared" si="307"/>
        <v>9</v>
      </c>
      <c r="GU195" s="123" t="str">
        <f t="shared" si="328"/>
        <v/>
      </c>
      <c r="GV195" s="123">
        <v>190</v>
      </c>
      <c r="GW195" s="423"/>
      <c r="GX195" s="423"/>
      <c r="GY195" s="423"/>
      <c r="GZ195" s="423"/>
      <c r="HA195" s="421"/>
      <c r="HB195" s="422"/>
      <c r="HC195" s="269" t="str">
        <f t="shared" si="365"/>
        <v/>
      </c>
      <c r="HD195" s="180">
        <v>1</v>
      </c>
      <c r="HE195" s="269" t="str">
        <f t="shared" si="366"/>
        <v/>
      </c>
      <c r="HF195" s="180">
        <v>1</v>
      </c>
      <c r="HG195" s="181">
        <v>1</v>
      </c>
      <c r="HH195" s="181">
        <v>1</v>
      </c>
      <c r="HI195" s="183">
        <v>1</v>
      </c>
      <c r="HJ195" s="183">
        <v>1</v>
      </c>
      <c r="HK195" s="183">
        <v>1</v>
      </c>
      <c r="HL195" s="183">
        <v>1</v>
      </c>
      <c r="HM195" s="183">
        <v>1</v>
      </c>
      <c r="HN195" s="183">
        <v>1</v>
      </c>
      <c r="HO195" s="192" t="str">
        <f ca="1">IF(ISBLANK(HA195),"",ROUND(AVERAGE(OFFSET(HF195:HN195,0,0,1,ion21Coop!$F$42)),1))</f>
        <v/>
      </c>
      <c r="HP195" s="269" t="str">
        <f t="shared" si="367"/>
        <v/>
      </c>
      <c r="HR195" s="119">
        <f t="shared" si="308"/>
        <v>10</v>
      </c>
      <c r="HS195" s="123" t="str">
        <f t="shared" si="329"/>
        <v/>
      </c>
      <c r="HT195" s="123">
        <v>190</v>
      </c>
      <c r="HU195" s="423"/>
      <c r="HV195" s="423"/>
      <c r="HW195" s="423"/>
      <c r="HX195" s="423"/>
      <c r="HY195" s="421"/>
      <c r="HZ195" s="422"/>
      <c r="IA195" s="269" t="str">
        <f t="shared" si="368"/>
        <v/>
      </c>
      <c r="IB195" s="180">
        <v>1</v>
      </c>
      <c r="IC195" s="269" t="str">
        <f t="shared" si="369"/>
        <v/>
      </c>
      <c r="ID195" s="180">
        <v>1</v>
      </c>
      <c r="IE195" s="181">
        <v>1</v>
      </c>
      <c r="IF195" s="181">
        <v>1</v>
      </c>
      <c r="IG195" s="183">
        <v>1</v>
      </c>
      <c r="IH195" s="183">
        <v>1</v>
      </c>
      <c r="II195" s="183">
        <v>1</v>
      </c>
      <c r="IJ195" s="183">
        <v>1</v>
      </c>
      <c r="IK195" s="183">
        <v>1</v>
      </c>
      <c r="IL195" s="183">
        <v>1</v>
      </c>
      <c r="IM195" s="192" t="str">
        <f ca="1">IF(ISBLANK(HY195),"",ROUND(AVERAGE(OFFSET(ID195:IL195,0,0,1,ion21Coop!$F$42)),1))</f>
        <v/>
      </c>
      <c r="IN195" s="269" t="str">
        <f t="shared" si="370"/>
        <v/>
      </c>
      <c r="IP195" s="119">
        <f t="shared" si="309"/>
        <v>11</v>
      </c>
      <c r="IQ195" s="123" t="str">
        <f t="shared" si="330"/>
        <v/>
      </c>
      <c r="IR195" s="123">
        <v>190</v>
      </c>
      <c r="IS195" s="423"/>
      <c r="IT195" s="423"/>
      <c r="IU195" s="423"/>
      <c r="IV195" s="423"/>
      <c r="IW195" s="421"/>
      <c r="IX195" s="422"/>
      <c r="IY195" s="269" t="str">
        <f t="shared" si="371"/>
        <v/>
      </c>
      <c r="IZ195" s="180">
        <v>1</v>
      </c>
      <c r="JA195" s="269" t="str">
        <f t="shared" si="372"/>
        <v/>
      </c>
      <c r="JB195" s="180">
        <v>1</v>
      </c>
      <c r="JC195" s="181">
        <v>1</v>
      </c>
      <c r="JD195" s="181">
        <v>1</v>
      </c>
      <c r="JE195" s="183">
        <v>1</v>
      </c>
      <c r="JF195" s="183">
        <v>1</v>
      </c>
      <c r="JG195" s="183">
        <v>1</v>
      </c>
      <c r="JH195" s="183">
        <v>1</v>
      </c>
      <c r="JI195" s="183">
        <v>1</v>
      </c>
      <c r="JJ195" s="183">
        <v>1</v>
      </c>
      <c r="JK195" s="192" t="str">
        <f ca="1">IF(ISBLANK(IW195),"",ROUND(AVERAGE(OFFSET(JB195:JJ195,0,0,1,ion21Coop!$F$42)),1))</f>
        <v/>
      </c>
      <c r="JL195" s="269" t="str">
        <f t="shared" si="373"/>
        <v/>
      </c>
      <c r="JN195" s="119">
        <f t="shared" si="310"/>
        <v>12</v>
      </c>
      <c r="JO195" s="123" t="str">
        <f t="shared" si="331"/>
        <v/>
      </c>
      <c r="JP195" s="123">
        <v>190</v>
      </c>
      <c r="JQ195" s="423"/>
      <c r="JR195" s="423"/>
      <c r="JS195" s="423"/>
      <c r="JT195" s="423"/>
      <c r="JU195" s="421"/>
      <c r="JV195" s="422"/>
      <c r="JW195" s="269" t="str">
        <f t="shared" si="374"/>
        <v/>
      </c>
      <c r="JX195" s="180">
        <v>1</v>
      </c>
      <c r="JY195" s="269" t="str">
        <f t="shared" si="375"/>
        <v/>
      </c>
      <c r="JZ195" s="180">
        <v>1</v>
      </c>
      <c r="KA195" s="181">
        <v>1</v>
      </c>
      <c r="KB195" s="181">
        <v>1</v>
      </c>
      <c r="KC195" s="183">
        <v>1</v>
      </c>
      <c r="KD195" s="183">
        <v>1</v>
      </c>
      <c r="KE195" s="183">
        <v>1</v>
      </c>
      <c r="KF195" s="183">
        <v>1</v>
      </c>
      <c r="KG195" s="183">
        <v>1</v>
      </c>
      <c r="KH195" s="183">
        <v>1</v>
      </c>
      <c r="KI195" s="192" t="str">
        <f ca="1">IF(ISBLANK(JU195),"",ROUND(AVERAGE(OFFSET(JZ195:KH195,0,0,1,ion21Coop!$F$42)),1))</f>
        <v/>
      </c>
      <c r="KJ195" s="269" t="str">
        <f t="shared" si="376"/>
        <v/>
      </c>
      <c r="KL195" s="119">
        <f t="shared" si="311"/>
        <v>13</v>
      </c>
      <c r="KM195" s="123" t="str">
        <f t="shared" si="332"/>
        <v/>
      </c>
      <c r="KN195" s="123">
        <v>190</v>
      </c>
      <c r="KO195" s="423"/>
      <c r="KP195" s="423"/>
      <c r="KQ195" s="423"/>
      <c r="KR195" s="423"/>
      <c r="KS195" s="421"/>
      <c r="KT195" s="422"/>
      <c r="KU195" s="269" t="str">
        <f t="shared" si="377"/>
        <v/>
      </c>
      <c r="KV195" s="180">
        <v>1</v>
      </c>
      <c r="KW195" s="269" t="str">
        <f t="shared" si="378"/>
        <v/>
      </c>
      <c r="KX195" s="180">
        <v>1</v>
      </c>
      <c r="KY195" s="181">
        <v>1</v>
      </c>
      <c r="KZ195" s="181">
        <v>1</v>
      </c>
      <c r="LA195" s="183">
        <v>1</v>
      </c>
      <c r="LB195" s="183">
        <v>1</v>
      </c>
      <c r="LC195" s="183">
        <v>1</v>
      </c>
      <c r="LD195" s="183">
        <v>1</v>
      </c>
      <c r="LE195" s="183">
        <v>1</v>
      </c>
      <c r="LF195" s="183">
        <v>1</v>
      </c>
      <c r="LG195" s="192" t="str">
        <f ca="1">IF(ISBLANK(KS195),"",ROUND(AVERAGE(OFFSET(KX195:LF195,0,0,1,ion21Coop!$F$42)),1))</f>
        <v/>
      </c>
      <c r="LH195" s="269" t="str">
        <f t="shared" si="379"/>
        <v/>
      </c>
      <c r="LJ195" s="119">
        <f t="shared" si="312"/>
        <v>14</v>
      </c>
      <c r="LK195" s="123" t="str">
        <f t="shared" si="333"/>
        <v/>
      </c>
      <c r="LL195" s="123">
        <v>190</v>
      </c>
      <c r="LM195" s="423"/>
      <c r="LN195" s="423"/>
      <c r="LO195" s="423"/>
      <c r="LP195" s="423"/>
      <c r="LQ195" s="421"/>
      <c r="LR195" s="422"/>
      <c r="LS195" s="269" t="str">
        <f t="shared" si="380"/>
        <v/>
      </c>
      <c r="LT195" s="180">
        <v>1</v>
      </c>
      <c r="LU195" s="269" t="str">
        <f t="shared" si="381"/>
        <v/>
      </c>
      <c r="LV195" s="180">
        <v>1</v>
      </c>
      <c r="LW195" s="181">
        <v>1</v>
      </c>
      <c r="LX195" s="181">
        <v>1</v>
      </c>
      <c r="LY195" s="183">
        <v>1</v>
      </c>
      <c r="LZ195" s="183">
        <v>1</v>
      </c>
      <c r="MA195" s="183">
        <v>1</v>
      </c>
      <c r="MB195" s="183">
        <v>1</v>
      </c>
      <c r="MC195" s="183">
        <v>1</v>
      </c>
      <c r="MD195" s="183">
        <v>1</v>
      </c>
      <c r="ME195" s="192" t="str">
        <f ca="1">IF(ISBLANK(LQ195),"",ROUND(AVERAGE(OFFSET(LV195:MD195,0,0,1,ion21Coop!$F$42)),1))</f>
        <v/>
      </c>
      <c r="MF195" s="269" t="str">
        <f t="shared" si="382"/>
        <v/>
      </c>
      <c r="MH195" s="119">
        <f t="shared" si="313"/>
        <v>15</v>
      </c>
      <c r="MI195" s="123" t="str">
        <f t="shared" si="334"/>
        <v/>
      </c>
      <c r="MJ195" s="123">
        <v>190</v>
      </c>
      <c r="MK195" s="423"/>
      <c r="ML195" s="423"/>
      <c r="MM195" s="423"/>
      <c r="MN195" s="423"/>
      <c r="MO195" s="421"/>
      <c r="MP195" s="422"/>
      <c r="MQ195" s="269" t="str">
        <f t="shared" si="383"/>
        <v/>
      </c>
      <c r="MR195" s="180">
        <v>1</v>
      </c>
      <c r="MS195" s="269" t="str">
        <f t="shared" si="384"/>
        <v/>
      </c>
      <c r="MT195" s="180">
        <v>1</v>
      </c>
      <c r="MU195" s="181">
        <v>1</v>
      </c>
      <c r="MV195" s="181">
        <v>1</v>
      </c>
      <c r="MW195" s="183">
        <v>1</v>
      </c>
      <c r="MX195" s="183">
        <v>1</v>
      </c>
      <c r="MY195" s="183">
        <v>1</v>
      </c>
      <c r="MZ195" s="183">
        <v>1</v>
      </c>
      <c r="NA195" s="183">
        <v>1</v>
      </c>
      <c r="NB195" s="183">
        <v>1</v>
      </c>
      <c r="NC195" s="192" t="str">
        <f ca="1">IF(ISBLANK(MO195),"",ROUND(AVERAGE(OFFSET(MT195:NB195,0,0,1,ion21Coop!$F$42)),1))</f>
        <v/>
      </c>
      <c r="ND195" s="269" t="str">
        <f t="shared" si="385"/>
        <v/>
      </c>
      <c r="NF195" s="119">
        <f t="shared" si="314"/>
        <v>16</v>
      </c>
      <c r="NG195" s="123" t="str">
        <f t="shared" si="335"/>
        <v/>
      </c>
      <c r="NH195" s="123">
        <v>190</v>
      </c>
      <c r="NI195" s="423"/>
      <c r="NJ195" s="423"/>
      <c r="NK195" s="423"/>
      <c r="NL195" s="423"/>
      <c r="NM195" s="421"/>
      <c r="NN195" s="422"/>
      <c r="NO195" s="269" t="str">
        <f t="shared" si="386"/>
        <v/>
      </c>
      <c r="NP195" s="180">
        <v>1</v>
      </c>
      <c r="NQ195" s="269" t="str">
        <f t="shared" si="387"/>
        <v/>
      </c>
      <c r="NR195" s="180">
        <v>1</v>
      </c>
      <c r="NS195" s="181">
        <v>1</v>
      </c>
      <c r="NT195" s="181">
        <v>1</v>
      </c>
      <c r="NU195" s="183">
        <v>1</v>
      </c>
      <c r="NV195" s="183">
        <v>1</v>
      </c>
      <c r="NW195" s="183">
        <v>1</v>
      </c>
      <c r="NX195" s="183">
        <v>1</v>
      </c>
      <c r="NY195" s="183">
        <v>1</v>
      </c>
      <c r="NZ195" s="183">
        <v>1</v>
      </c>
      <c r="OA195" s="192" t="str">
        <f ca="1">IF(ISBLANK(NM195),"",ROUND(AVERAGE(OFFSET(NR195:NZ195,0,0,1,ion21Coop!$F$42)),1))</f>
        <v/>
      </c>
      <c r="OB195" s="269" t="str">
        <f t="shared" si="388"/>
        <v/>
      </c>
      <c r="OD195" s="119">
        <f t="shared" si="315"/>
        <v>17</v>
      </c>
      <c r="OE195" s="123" t="str">
        <f t="shared" si="336"/>
        <v/>
      </c>
      <c r="OF195" s="123">
        <v>190</v>
      </c>
      <c r="OG195" s="423"/>
      <c r="OH195" s="423"/>
      <c r="OI195" s="423"/>
      <c r="OJ195" s="423"/>
      <c r="OK195" s="421"/>
      <c r="OL195" s="422"/>
      <c r="OM195" s="269" t="str">
        <f t="shared" si="389"/>
        <v/>
      </c>
      <c r="ON195" s="180">
        <v>1</v>
      </c>
      <c r="OO195" s="269" t="str">
        <f t="shared" si="390"/>
        <v/>
      </c>
      <c r="OP195" s="180">
        <v>1</v>
      </c>
      <c r="OQ195" s="181">
        <v>1</v>
      </c>
      <c r="OR195" s="181">
        <v>1</v>
      </c>
      <c r="OS195" s="183">
        <v>1</v>
      </c>
      <c r="OT195" s="183">
        <v>1</v>
      </c>
      <c r="OU195" s="183">
        <v>1</v>
      </c>
      <c r="OV195" s="183">
        <v>1</v>
      </c>
      <c r="OW195" s="183">
        <v>1</v>
      </c>
      <c r="OX195" s="183">
        <v>1</v>
      </c>
      <c r="OY195" s="192" t="str">
        <f ca="1">IF(ISBLANK(OK195),"",ROUND(AVERAGE(OFFSET(OP195:OX195,0,0,1,ion21Coop!$F$42)),1))</f>
        <v/>
      </c>
      <c r="OZ195" s="269" t="str">
        <f t="shared" si="391"/>
        <v/>
      </c>
      <c r="PB195" s="119">
        <f t="shared" si="316"/>
        <v>18</v>
      </c>
      <c r="PC195" s="123" t="str">
        <f t="shared" si="337"/>
        <v/>
      </c>
      <c r="PD195" s="123">
        <v>190</v>
      </c>
      <c r="PE195" s="423"/>
      <c r="PF195" s="423"/>
      <c r="PG195" s="423"/>
      <c r="PH195" s="423"/>
      <c r="PI195" s="421"/>
      <c r="PJ195" s="422"/>
      <c r="PK195" s="269" t="str">
        <f t="shared" si="392"/>
        <v/>
      </c>
      <c r="PL195" s="180">
        <v>1</v>
      </c>
      <c r="PM195" s="269" t="str">
        <f t="shared" si="393"/>
        <v/>
      </c>
      <c r="PN195" s="180">
        <v>1</v>
      </c>
      <c r="PO195" s="181">
        <v>1</v>
      </c>
      <c r="PP195" s="181">
        <v>1</v>
      </c>
      <c r="PQ195" s="183">
        <v>1</v>
      </c>
      <c r="PR195" s="183">
        <v>1</v>
      </c>
      <c r="PS195" s="183">
        <v>1</v>
      </c>
      <c r="PT195" s="183">
        <v>1</v>
      </c>
      <c r="PU195" s="183">
        <v>1</v>
      </c>
      <c r="PV195" s="183">
        <v>1</v>
      </c>
      <c r="PW195" s="192" t="str">
        <f ca="1">IF(ISBLANK(PI195),"",ROUND(AVERAGE(OFFSET(PN195:PV195,0,0,1,ion21Coop!$F$42)),1))</f>
        <v/>
      </c>
      <c r="PX195" s="269" t="str">
        <f t="shared" si="394"/>
        <v/>
      </c>
      <c r="PZ195" s="119">
        <f t="shared" si="317"/>
        <v>19</v>
      </c>
      <c r="QA195" s="123" t="str">
        <f t="shared" si="338"/>
        <v/>
      </c>
      <c r="QB195" s="123">
        <v>190</v>
      </c>
      <c r="QC195" s="423"/>
      <c r="QD195" s="423"/>
      <c r="QE195" s="423"/>
      <c r="QF195" s="423"/>
      <c r="QG195" s="421"/>
      <c r="QH195" s="422"/>
      <c r="QI195" s="269" t="str">
        <f t="shared" si="395"/>
        <v/>
      </c>
      <c r="QJ195" s="180">
        <v>1</v>
      </c>
      <c r="QK195" s="269" t="str">
        <f t="shared" si="396"/>
        <v/>
      </c>
      <c r="QL195" s="180">
        <v>1</v>
      </c>
      <c r="QM195" s="181">
        <v>1</v>
      </c>
      <c r="QN195" s="181">
        <v>1</v>
      </c>
      <c r="QO195" s="183">
        <v>1</v>
      </c>
      <c r="QP195" s="183">
        <v>1</v>
      </c>
      <c r="QQ195" s="183">
        <v>1</v>
      </c>
      <c r="QR195" s="183">
        <v>1</v>
      </c>
      <c r="QS195" s="183">
        <v>1</v>
      </c>
      <c r="QT195" s="183">
        <v>1</v>
      </c>
      <c r="QU195" s="192" t="str">
        <f ca="1">IF(ISBLANK(QG195),"",ROUND(AVERAGE(OFFSET(QL195:QT195,0,0,1,ion21Coop!$F$42)),1))</f>
        <v/>
      </c>
      <c r="QV195" s="269" t="str">
        <f t="shared" si="397"/>
        <v/>
      </c>
      <c r="QX195" s="119">
        <f t="shared" si="318"/>
        <v>20</v>
      </c>
      <c r="QY195" s="123" t="str">
        <f t="shared" si="339"/>
        <v/>
      </c>
      <c r="QZ195" s="123">
        <v>190</v>
      </c>
      <c r="RA195" s="423"/>
      <c r="RB195" s="423"/>
      <c r="RC195" s="423"/>
      <c r="RD195" s="423"/>
      <c r="RE195" s="421"/>
      <c r="RF195" s="422"/>
      <c r="RG195" s="269" t="str">
        <f t="shared" si="398"/>
        <v/>
      </c>
      <c r="RH195" s="180">
        <v>1</v>
      </c>
      <c r="RI195" s="269" t="str">
        <f t="shared" si="399"/>
        <v/>
      </c>
      <c r="RJ195" s="180">
        <v>1</v>
      </c>
      <c r="RK195" s="181">
        <v>1</v>
      </c>
      <c r="RL195" s="181">
        <v>1</v>
      </c>
      <c r="RM195" s="183">
        <v>1</v>
      </c>
      <c r="RN195" s="183">
        <v>1</v>
      </c>
      <c r="RO195" s="183">
        <v>1</v>
      </c>
      <c r="RP195" s="183">
        <v>1</v>
      </c>
      <c r="RQ195" s="183">
        <v>1</v>
      </c>
      <c r="RR195" s="183">
        <v>1</v>
      </c>
      <c r="RS195" s="192" t="str">
        <f ca="1">IF(ISBLANK(RE195),"",ROUND(AVERAGE(OFFSET(RJ195:RR195,0,0,1,ion21Coop!$F$42)),1))</f>
        <v/>
      </c>
      <c r="RT195" s="269" t="str">
        <f t="shared" si="400"/>
        <v/>
      </c>
      <c r="RV195" s="119">
        <f t="shared" si="319"/>
        <v>21</v>
      </c>
      <c r="RW195" s="123" t="str">
        <f t="shared" si="340"/>
        <v/>
      </c>
      <c r="RX195" s="123">
        <v>190</v>
      </c>
      <c r="RY195" s="423"/>
      <c r="RZ195" s="423"/>
      <c r="SA195" s="423"/>
      <c r="SB195" s="423"/>
      <c r="SC195" s="421"/>
      <c r="SD195" s="422"/>
      <c r="SE195" s="269" t="str">
        <f t="shared" si="401"/>
        <v/>
      </c>
      <c r="SF195" s="180">
        <v>1</v>
      </c>
      <c r="SG195" s="269" t="str">
        <f t="shared" si="402"/>
        <v/>
      </c>
      <c r="SH195" s="180">
        <v>1</v>
      </c>
      <c r="SI195" s="181">
        <v>1</v>
      </c>
      <c r="SJ195" s="181">
        <v>1</v>
      </c>
      <c r="SK195" s="183">
        <v>1</v>
      </c>
      <c r="SL195" s="183">
        <v>1</v>
      </c>
      <c r="SM195" s="183">
        <v>1</v>
      </c>
      <c r="SN195" s="183">
        <v>1</v>
      </c>
      <c r="SO195" s="183">
        <v>1</v>
      </c>
      <c r="SP195" s="183">
        <v>1</v>
      </c>
      <c r="SQ195" s="192" t="str">
        <f ca="1">IF(ISBLANK(SC195),"",ROUND(AVERAGE(OFFSET(SH195:SP195,0,0,1,ion21Coop!$F$42)),1))</f>
        <v/>
      </c>
      <c r="SR195" s="269" t="str">
        <f t="shared" si="403"/>
        <v/>
      </c>
      <c r="ST195" s="565"/>
      <c r="SU195" s="565"/>
      <c r="SV195" s="566"/>
      <c r="SW195" s="567"/>
      <c r="SX195" s="565"/>
      <c r="SY195" s="566"/>
      <c r="SZ195" s="568"/>
      <c r="TA195" s="567"/>
      <c r="TB195" s="553"/>
    </row>
    <row r="196" spans="10:522" x14ac:dyDescent="0.3">
      <c r="J196" s="119">
        <f t="shared" si="299"/>
        <v>1</v>
      </c>
      <c r="K196" s="123" t="str">
        <f t="shared" si="320"/>
        <v>YaJo</v>
      </c>
      <c r="L196" s="123">
        <v>191</v>
      </c>
      <c r="M196" s="351"/>
      <c r="N196" s="351"/>
      <c r="O196" s="351"/>
      <c r="P196" s="351"/>
      <c r="Q196" s="369"/>
      <c r="R196" s="370"/>
      <c r="S196" s="269" t="str">
        <f t="shared" si="341"/>
        <v/>
      </c>
      <c r="T196" s="180">
        <v>1</v>
      </c>
      <c r="U196" s="269" t="str">
        <f t="shared" si="342"/>
        <v/>
      </c>
      <c r="V196" s="180">
        <v>1</v>
      </c>
      <c r="W196" s="181">
        <v>1</v>
      </c>
      <c r="X196" s="181">
        <v>1</v>
      </c>
      <c r="Y196" s="183">
        <v>1</v>
      </c>
      <c r="Z196" s="183">
        <v>1</v>
      </c>
      <c r="AA196" s="183">
        <v>1</v>
      </c>
      <c r="AB196" s="183">
        <v>1</v>
      </c>
      <c r="AC196" s="183">
        <v>1</v>
      </c>
      <c r="AD196" s="183">
        <v>1</v>
      </c>
      <c r="AE196" s="192" t="str">
        <f ca="1">IF(ISBLANK(Q196),"",ROUND(AVERAGE(OFFSET(V196:AD196,0,0,1,ion21Coop!$F$42)),1))</f>
        <v/>
      </c>
      <c r="AF196" s="269" t="str">
        <f t="shared" si="343"/>
        <v/>
      </c>
      <c r="AH196" s="119">
        <f t="shared" si="300"/>
        <v>2</v>
      </c>
      <c r="AI196" s="123" t="str">
        <f t="shared" si="321"/>
        <v>GeLo</v>
      </c>
      <c r="AJ196" s="123">
        <v>191</v>
      </c>
      <c r="AK196" s="351"/>
      <c r="AL196" s="351"/>
      <c r="AM196" s="351"/>
      <c r="AN196" s="351"/>
      <c r="AO196" s="369"/>
      <c r="AP196" s="370"/>
      <c r="AQ196" s="269" t="str">
        <f t="shared" si="344"/>
        <v/>
      </c>
      <c r="AR196" s="180">
        <v>1</v>
      </c>
      <c r="AS196" s="269" t="str">
        <f t="shared" si="345"/>
        <v/>
      </c>
      <c r="AT196" s="180">
        <v>1</v>
      </c>
      <c r="AU196" s="181">
        <v>1</v>
      </c>
      <c r="AV196" s="181">
        <v>1</v>
      </c>
      <c r="AW196" s="183">
        <v>1</v>
      </c>
      <c r="AX196" s="183">
        <v>1</v>
      </c>
      <c r="AY196" s="183">
        <v>1</v>
      </c>
      <c r="AZ196" s="183">
        <v>1</v>
      </c>
      <c r="BA196" s="183">
        <v>1</v>
      </c>
      <c r="BB196" s="183">
        <v>1</v>
      </c>
      <c r="BC196" s="192" t="str">
        <f ca="1">IF(ISBLANK(AO196),"",ROUND(AVERAGE(OFFSET(AT196:BB196,0,0,1,ion21Coop!$F$42)),1))</f>
        <v/>
      </c>
      <c r="BD196" s="269" t="str">
        <f t="shared" si="346"/>
        <v/>
      </c>
      <c r="BF196" s="119">
        <f t="shared" si="301"/>
        <v>3</v>
      </c>
      <c r="BG196" s="123" t="str">
        <f t="shared" si="322"/>
        <v>MiDo</v>
      </c>
      <c r="BH196" s="123">
        <v>191</v>
      </c>
      <c r="BI196" s="351"/>
      <c r="BJ196" s="351"/>
      <c r="BK196" s="351"/>
      <c r="BL196" s="351"/>
      <c r="BM196" s="369"/>
      <c r="BN196" s="370"/>
      <c r="BO196" s="269" t="str">
        <f t="shared" si="347"/>
        <v/>
      </c>
      <c r="BP196" s="180">
        <v>1</v>
      </c>
      <c r="BQ196" s="269" t="str">
        <f t="shared" si="348"/>
        <v/>
      </c>
      <c r="BR196" s="180">
        <v>1</v>
      </c>
      <c r="BS196" s="181">
        <v>1</v>
      </c>
      <c r="BT196" s="181">
        <v>1</v>
      </c>
      <c r="BU196" s="183">
        <v>1</v>
      </c>
      <c r="BV196" s="183">
        <v>1</v>
      </c>
      <c r="BW196" s="183">
        <v>1</v>
      </c>
      <c r="BX196" s="183">
        <v>1</v>
      </c>
      <c r="BY196" s="183">
        <v>1</v>
      </c>
      <c r="BZ196" s="183">
        <v>1</v>
      </c>
      <c r="CA196" s="192" t="str">
        <f ca="1">IF(ISBLANK(BM196),"",ROUND(AVERAGE(OFFSET(BR196:BZ196,0,0,1,ion21Coop!$F$42)),1))</f>
        <v/>
      </c>
      <c r="CB196" s="269" t="str">
        <f t="shared" si="349"/>
        <v/>
      </c>
      <c r="CD196" s="119">
        <f t="shared" si="302"/>
        <v>4</v>
      </c>
      <c r="CE196" s="123" t="str">
        <f t="shared" si="323"/>
        <v>EmNi</v>
      </c>
      <c r="CF196" s="123">
        <v>191</v>
      </c>
      <c r="CG196" s="351"/>
      <c r="CH196" s="351"/>
      <c r="CI196" s="351"/>
      <c r="CJ196" s="351"/>
      <c r="CK196" s="369"/>
      <c r="CL196" s="370"/>
      <c r="CM196" s="269" t="str">
        <f t="shared" si="350"/>
        <v/>
      </c>
      <c r="CN196" s="180">
        <v>1</v>
      </c>
      <c r="CO196" s="269" t="str">
        <f t="shared" si="351"/>
        <v/>
      </c>
      <c r="CP196" s="180">
        <v>1</v>
      </c>
      <c r="CQ196" s="181">
        <v>1</v>
      </c>
      <c r="CR196" s="181">
        <v>1</v>
      </c>
      <c r="CS196" s="183">
        <v>1</v>
      </c>
      <c r="CT196" s="183">
        <v>1</v>
      </c>
      <c r="CU196" s="183">
        <v>1</v>
      </c>
      <c r="CV196" s="183">
        <v>1</v>
      </c>
      <c r="CW196" s="183">
        <v>1</v>
      </c>
      <c r="CX196" s="183">
        <v>1</v>
      </c>
      <c r="CY196" s="192" t="str">
        <f ca="1">IF(ISBLANK(CK196),"",ROUND(AVERAGE(OFFSET(CP196:CX196,0,0,1,ion21Coop!$F$42)),1))</f>
        <v/>
      </c>
      <c r="CZ196" s="269" t="str">
        <f t="shared" si="352"/>
        <v/>
      </c>
      <c r="DB196" s="119">
        <f t="shared" si="303"/>
        <v>5</v>
      </c>
      <c r="DC196" s="123" t="str">
        <f t="shared" si="324"/>
        <v>HeJe</v>
      </c>
      <c r="DD196" s="123">
        <v>191</v>
      </c>
      <c r="DE196" s="423"/>
      <c r="DF196" s="423"/>
      <c r="DG196" s="423"/>
      <c r="DH196" s="423"/>
      <c r="DI196" s="421"/>
      <c r="DJ196" s="422"/>
      <c r="DK196" s="269" t="str">
        <f t="shared" si="353"/>
        <v/>
      </c>
      <c r="DL196" s="180">
        <v>1</v>
      </c>
      <c r="DM196" s="269" t="str">
        <f t="shared" si="354"/>
        <v/>
      </c>
      <c r="DN196" s="180">
        <v>1</v>
      </c>
      <c r="DO196" s="181">
        <v>1</v>
      </c>
      <c r="DP196" s="181">
        <v>1</v>
      </c>
      <c r="DQ196" s="183">
        <v>1</v>
      </c>
      <c r="DR196" s="183">
        <v>1</v>
      </c>
      <c r="DS196" s="183">
        <v>1</v>
      </c>
      <c r="DT196" s="183">
        <v>1</v>
      </c>
      <c r="DU196" s="183">
        <v>1</v>
      </c>
      <c r="DV196" s="183">
        <v>1</v>
      </c>
      <c r="DW196" s="192" t="str">
        <f ca="1">IF(ISBLANK(DI196),"",ROUND(AVERAGE(OFFSET(DN196:DV196,0,0,1,ion21Coop!$F$42)),1))</f>
        <v/>
      </c>
      <c r="DX196" s="269" t="str">
        <f t="shared" si="355"/>
        <v/>
      </c>
      <c r="DZ196" s="119">
        <f t="shared" si="304"/>
        <v>6</v>
      </c>
      <c r="EA196" s="123" t="str">
        <f t="shared" si="325"/>
        <v/>
      </c>
      <c r="EB196" s="123">
        <v>191</v>
      </c>
      <c r="EC196" s="423"/>
      <c r="ED196" s="423"/>
      <c r="EE196" s="423"/>
      <c r="EF196" s="423"/>
      <c r="EG196" s="421"/>
      <c r="EH196" s="422"/>
      <c r="EI196" s="269" t="str">
        <f t="shared" si="356"/>
        <v/>
      </c>
      <c r="EJ196" s="180">
        <v>1</v>
      </c>
      <c r="EK196" s="269" t="str">
        <f t="shared" si="357"/>
        <v/>
      </c>
      <c r="EL196" s="180">
        <v>1</v>
      </c>
      <c r="EM196" s="181">
        <v>1</v>
      </c>
      <c r="EN196" s="181">
        <v>1</v>
      </c>
      <c r="EO196" s="183">
        <v>1</v>
      </c>
      <c r="EP196" s="183">
        <v>1</v>
      </c>
      <c r="EQ196" s="183">
        <v>1</v>
      </c>
      <c r="ER196" s="183">
        <v>1</v>
      </c>
      <c r="ES196" s="183">
        <v>1</v>
      </c>
      <c r="ET196" s="183">
        <v>1</v>
      </c>
      <c r="EU196" s="192" t="str">
        <f ca="1">IF(ISBLANK(EG196),"",ROUND(AVERAGE(OFFSET(EL196:ET196,0,0,1,ion21Coop!$F$42)),1))</f>
        <v/>
      </c>
      <c r="EV196" s="269" t="str">
        <f t="shared" si="358"/>
        <v/>
      </c>
      <c r="EX196" s="119">
        <f t="shared" si="305"/>
        <v>7</v>
      </c>
      <c r="EY196" s="123" t="str">
        <f t="shared" si="326"/>
        <v/>
      </c>
      <c r="EZ196" s="123">
        <v>191</v>
      </c>
      <c r="FA196" s="423"/>
      <c r="FB196" s="423"/>
      <c r="FC196" s="423"/>
      <c r="FD196" s="423"/>
      <c r="FE196" s="421"/>
      <c r="FF196" s="422"/>
      <c r="FG196" s="269" t="str">
        <f t="shared" si="359"/>
        <v/>
      </c>
      <c r="FH196" s="180">
        <v>1</v>
      </c>
      <c r="FI196" s="269" t="str">
        <f t="shared" si="360"/>
        <v/>
      </c>
      <c r="FJ196" s="180">
        <v>1</v>
      </c>
      <c r="FK196" s="181">
        <v>1</v>
      </c>
      <c r="FL196" s="181">
        <v>1</v>
      </c>
      <c r="FM196" s="183">
        <v>1</v>
      </c>
      <c r="FN196" s="183">
        <v>1</v>
      </c>
      <c r="FO196" s="183">
        <v>1</v>
      </c>
      <c r="FP196" s="183">
        <v>1</v>
      </c>
      <c r="FQ196" s="183">
        <v>1</v>
      </c>
      <c r="FR196" s="183">
        <v>1</v>
      </c>
      <c r="FS196" s="192" t="str">
        <f ca="1">IF(ISBLANK(FE196),"",ROUND(AVERAGE(OFFSET(FJ196:FR196,0,0,1,ion21Coop!$F$42)),1))</f>
        <v/>
      </c>
      <c r="FT196" s="269" t="str">
        <f t="shared" si="361"/>
        <v/>
      </c>
      <c r="FV196" s="119">
        <f t="shared" si="306"/>
        <v>8</v>
      </c>
      <c r="FW196" s="123" t="str">
        <f t="shared" si="327"/>
        <v/>
      </c>
      <c r="FX196" s="123">
        <v>191</v>
      </c>
      <c r="FY196" s="423"/>
      <c r="FZ196" s="423"/>
      <c r="GA196" s="423"/>
      <c r="GB196" s="423"/>
      <c r="GC196" s="421"/>
      <c r="GD196" s="422"/>
      <c r="GE196" s="269" t="str">
        <f t="shared" si="362"/>
        <v/>
      </c>
      <c r="GF196" s="180">
        <v>1</v>
      </c>
      <c r="GG196" s="269" t="str">
        <f t="shared" si="363"/>
        <v/>
      </c>
      <c r="GH196" s="180">
        <v>1</v>
      </c>
      <c r="GI196" s="181">
        <v>1</v>
      </c>
      <c r="GJ196" s="181">
        <v>1</v>
      </c>
      <c r="GK196" s="183">
        <v>1</v>
      </c>
      <c r="GL196" s="183">
        <v>1</v>
      </c>
      <c r="GM196" s="183">
        <v>1</v>
      </c>
      <c r="GN196" s="183">
        <v>1</v>
      </c>
      <c r="GO196" s="183">
        <v>1</v>
      </c>
      <c r="GP196" s="183">
        <v>1</v>
      </c>
      <c r="GQ196" s="192" t="str">
        <f ca="1">IF(ISBLANK(GC196),"",ROUND(AVERAGE(OFFSET(GH196:GP196,0,0,1,ion21Coop!$F$42)),1))</f>
        <v/>
      </c>
      <c r="GR196" s="269" t="str">
        <f t="shared" si="364"/>
        <v/>
      </c>
      <c r="GT196" s="119">
        <f t="shared" si="307"/>
        <v>9</v>
      </c>
      <c r="GU196" s="123" t="str">
        <f t="shared" si="328"/>
        <v/>
      </c>
      <c r="GV196" s="123">
        <v>191</v>
      </c>
      <c r="GW196" s="423"/>
      <c r="GX196" s="423"/>
      <c r="GY196" s="423"/>
      <c r="GZ196" s="423"/>
      <c r="HA196" s="421"/>
      <c r="HB196" s="422"/>
      <c r="HC196" s="269" t="str">
        <f t="shared" si="365"/>
        <v/>
      </c>
      <c r="HD196" s="180">
        <v>1</v>
      </c>
      <c r="HE196" s="269" t="str">
        <f t="shared" si="366"/>
        <v/>
      </c>
      <c r="HF196" s="180">
        <v>1</v>
      </c>
      <c r="HG196" s="181">
        <v>1</v>
      </c>
      <c r="HH196" s="181">
        <v>1</v>
      </c>
      <c r="HI196" s="183">
        <v>1</v>
      </c>
      <c r="HJ196" s="183">
        <v>1</v>
      </c>
      <c r="HK196" s="183">
        <v>1</v>
      </c>
      <c r="HL196" s="183">
        <v>1</v>
      </c>
      <c r="HM196" s="183">
        <v>1</v>
      </c>
      <c r="HN196" s="183">
        <v>1</v>
      </c>
      <c r="HO196" s="192" t="str">
        <f ca="1">IF(ISBLANK(HA196),"",ROUND(AVERAGE(OFFSET(HF196:HN196,0,0,1,ion21Coop!$F$42)),1))</f>
        <v/>
      </c>
      <c r="HP196" s="269" t="str">
        <f t="shared" si="367"/>
        <v/>
      </c>
      <c r="HR196" s="119">
        <f t="shared" si="308"/>
        <v>10</v>
      </c>
      <c r="HS196" s="123" t="str">
        <f t="shared" si="329"/>
        <v/>
      </c>
      <c r="HT196" s="123">
        <v>191</v>
      </c>
      <c r="HU196" s="423"/>
      <c r="HV196" s="423"/>
      <c r="HW196" s="423"/>
      <c r="HX196" s="423"/>
      <c r="HY196" s="421"/>
      <c r="HZ196" s="422"/>
      <c r="IA196" s="269" t="str">
        <f t="shared" si="368"/>
        <v/>
      </c>
      <c r="IB196" s="180">
        <v>1</v>
      </c>
      <c r="IC196" s="269" t="str">
        <f t="shared" si="369"/>
        <v/>
      </c>
      <c r="ID196" s="180">
        <v>1</v>
      </c>
      <c r="IE196" s="181">
        <v>1</v>
      </c>
      <c r="IF196" s="181">
        <v>1</v>
      </c>
      <c r="IG196" s="183">
        <v>1</v>
      </c>
      <c r="IH196" s="183">
        <v>1</v>
      </c>
      <c r="II196" s="183">
        <v>1</v>
      </c>
      <c r="IJ196" s="183">
        <v>1</v>
      </c>
      <c r="IK196" s="183">
        <v>1</v>
      </c>
      <c r="IL196" s="183">
        <v>1</v>
      </c>
      <c r="IM196" s="192" t="str">
        <f ca="1">IF(ISBLANK(HY196),"",ROUND(AVERAGE(OFFSET(ID196:IL196,0,0,1,ion21Coop!$F$42)),1))</f>
        <v/>
      </c>
      <c r="IN196" s="269" t="str">
        <f t="shared" si="370"/>
        <v/>
      </c>
      <c r="IP196" s="119">
        <f t="shared" si="309"/>
        <v>11</v>
      </c>
      <c r="IQ196" s="123" t="str">
        <f t="shared" si="330"/>
        <v/>
      </c>
      <c r="IR196" s="123">
        <v>191</v>
      </c>
      <c r="IS196" s="423"/>
      <c r="IT196" s="423"/>
      <c r="IU196" s="423"/>
      <c r="IV196" s="423"/>
      <c r="IW196" s="421"/>
      <c r="IX196" s="422"/>
      <c r="IY196" s="269" t="str">
        <f t="shared" si="371"/>
        <v/>
      </c>
      <c r="IZ196" s="180">
        <v>1</v>
      </c>
      <c r="JA196" s="269" t="str">
        <f t="shared" si="372"/>
        <v/>
      </c>
      <c r="JB196" s="180">
        <v>1</v>
      </c>
      <c r="JC196" s="181">
        <v>1</v>
      </c>
      <c r="JD196" s="181">
        <v>1</v>
      </c>
      <c r="JE196" s="183">
        <v>1</v>
      </c>
      <c r="JF196" s="183">
        <v>1</v>
      </c>
      <c r="JG196" s="183">
        <v>1</v>
      </c>
      <c r="JH196" s="183">
        <v>1</v>
      </c>
      <c r="JI196" s="183">
        <v>1</v>
      </c>
      <c r="JJ196" s="183">
        <v>1</v>
      </c>
      <c r="JK196" s="192" t="str">
        <f ca="1">IF(ISBLANK(IW196),"",ROUND(AVERAGE(OFFSET(JB196:JJ196,0,0,1,ion21Coop!$F$42)),1))</f>
        <v/>
      </c>
      <c r="JL196" s="269" t="str">
        <f t="shared" si="373"/>
        <v/>
      </c>
      <c r="JN196" s="119">
        <f t="shared" si="310"/>
        <v>12</v>
      </c>
      <c r="JO196" s="123" t="str">
        <f t="shared" si="331"/>
        <v/>
      </c>
      <c r="JP196" s="123">
        <v>191</v>
      </c>
      <c r="JQ196" s="423"/>
      <c r="JR196" s="423"/>
      <c r="JS196" s="423"/>
      <c r="JT196" s="423"/>
      <c r="JU196" s="421"/>
      <c r="JV196" s="422"/>
      <c r="JW196" s="269" t="str">
        <f t="shared" si="374"/>
        <v/>
      </c>
      <c r="JX196" s="180">
        <v>1</v>
      </c>
      <c r="JY196" s="269" t="str">
        <f t="shared" si="375"/>
        <v/>
      </c>
      <c r="JZ196" s="180">
        <v>1</v>
      </c>
      <c r="KA196" s="181">
        <v>1</v>
      </c>
      <c r="KB196" s="181">
        <v>1</v>
      </c>
      <c r="KC196" s="183">
        <v>1</v>
      </c>
      <c r="KD196" s="183">
        <v>1</v>
      </c>
      <c r="KE196" s="183">
        <v>1</v>
      </c>
      <c r="KF196" s="183">
        <v>1</v>
      </c>
      <c r="KG196" s="183">
        <v>1</v>
      </c>
      <c r="KH196" s="183">
        <v>1</v>
      </c>
      <c r="KI196" s="192" t="str">
        <f ca="1">IF(ISBLANK(JU196),"",ROUND(AVERAGE(OFFSET(JZ196:KH196,0,0,1,ion21Coop!$F$42)),1))</f>
        <v/>
      </c>
      <c r="KJ196" s="269" t="str">
        <f t="shared" si="376"/>
        <v/>
      </c>
      <c r="KL196" s="119">
        <f t="shared" si="311"/>
        <v>13</v>
      </c>
      <c r="KM196" s="123" t="str">
        <f t="shared" si="332"/>
        <v/>
      </c>
      <c r="KN196" s="123">
        <v>191</v>
      </c>
      <c r="KO196" s="423"/>
      <c r="KP196" s="423"/>
      <c r="KQ196" s="423"/>
      <c r="KR196" s="423"/>
      <c r="KS196" s="421"/>
      <c r="KT196" s="422"/>
      <c r="KU196" s="269" t="str">
        <f t="shared" si="377"/>
        <v/>
      </c>
      <c r="KV196" s="180">
        <v>1</v>
      </c>
      <c r="KW196" s="269" t="str">
        <f t="shared" si="378"/>
        <v/>
      </c>
      <c r="KX196" s="180">
        <v>1</v>
      </c>
      <c r="KY196" s="181">
        <v>1</v>
      </c>
      <c r="KZ196" s="181">
        <v>1</v>
      </c>
      <c r="LA196" s="183">
        <v>1</v>
      </c>
      <c r="LB196" s="183">
        <v>1</v>
      </c>
      <c r="LC196" s="183">
        <v>1</v>
      </c>
      <c r="LD196" s="183">
        <v>1</v>
      </c>
      <c r="LE196" s="183">
        <v>1</v>
      </c>
      <c r="LF196" s="183">
        <v>1</v>
      </c>
      <c r="LG196" s="192" t="str">
        <f ca="1">IF(ISBLANK(KS196),"",ROUND(AVERAGE(OFFSET(KX196:LF196,0,0,1,ion21Coop!$F$42)),1))</f>
        <v/>
      </c>
      <c r="LH196" s="269" t="str">
        <f t="shared" si="379"/>
        <v/>
      </c>
      <c r="LJ196" s="119">
        <f t="shared" si="312"/>
        <v>14</v>
      </c>
      <c r="LK196" s="123" t="str">
        <f t="shared" si="333"/>
        <v/>
      </c>
      <c r="LL196" s="123">
        <v>191</v>
      </c>
      <c r="LM196" s="423"/>
      <c r="LN196" s="423"/>
      <c r="LO196" s="423"/>
      <c r="LP196" s="423"/>
      <c r="LQ196" s="421"/>
      <c r="LR196" s="422"/>
      <c r="LS196" s="269" t="str">
        <f t="shared" si="380"/>
        <v/>
      </c>
      <c r="LT196" s="180">
        <v>1</v>
      </c>
      <c r="LU196" s="269" t="str">
        <f t="shared" si="381"/>
        <v/>
      </c>
      <c r="LV196" s="180">
        <v>1</v>
      </c>
      <c r="LW196" s="181">
        <v>1</v>
      </c>
      <c r="LX196" s="181">
        <v>1</v>
      </c>
      <c r="LY196" s="183">
        <v>1</v>
      </c>
      <c r="LZ196" s="183">
        <v>1</v>
      </c>
      <c r="MA196" s="183">
        <v>1</v>
      </c>
      <c r="MB196" s="183">
        <v>1</v>
      </c>
      <c r="MC196" s="183">
        <v>1</v>
      </c>
      <c r="MD196" s="183">
        <v>1</v>
      </c>
      <c r="ME196" s="192" t="str">
        <f ca="1">IF(ISBLANK(LQ196),"",ROUND(AVERAGE(OFFSET(LV196:MD196,0,0,1,ion21Coop!$F$42)),1))</f>
        <v/>
      </c>
      <c r="MF196" s="269" t="str">
        <f t="shared" si="382"/>
        <v/>
      </c>
      <c r="MH196" s="119">
        <f t="shared" si="313"/>
        <v>15</v>
      </c>
      <c r="MI196" s="123" t="str">
        <f t="shared" si="334"/>
        <v/>
      </c>
      <c r="MJ196" s="123">
        <v>191</v>
      </c>
      <c r="MK196" s="423"/>
      <c r="ML196" s="423"/>
      <c r="MM196" s="423"/>
      <c r="MN196" s="423"/>
      <c r="MO196" s="421"/>
      <c r="MP196" s="422"/>
      <c r="MQ196" s="269" t="str">
        <f t="shared" si="383"/>
        <v/>
      </c>
      <c r="MR196" s="180">
        <v>1</v>
      </c>
      <c r="MS196" s="269" t="str">
        <f t="shared" si="384"/>
        <v/>
      </c>
      <c r="MT196" s="180">
        <v>1</v>
      </c>
      <c r="MU196" s="181">
        <v>1</v>
      </c>
      <c r="MV196" s="181">
        <v>1</v>
      </c>
      <c r="MW196" s="183">
        <v>1</v>
      </c>
      <c r="MX196" s="183">
        <v>1</v>
      </c>
      <c r="MY196" s="183">
        <v>1</v>
      </c>
      <c r="MZ196" s="183">
        <v>1</v>
      </c>
      <c r="NA196" s="183">
        <v>1</v>
      </c>
      <c r="NB196" s="183">
        <v>1</v>
      </c>
      <c r="NC196" s="192" t="str">
        <f ca="1">IF(ISBLANK(MO196),"",ROUND(AVERAGE(OFFSET(MT196:NB196,0,0,1,ion21Coop!$F$42)),1))</f>
        <v/>
      </c>
      <c r="ND196" s="269" t="str">
        <f t="shared" si="385"/>
        <v/>
      </c>
      <c r="NF196" s="119">
        <f t="shared" si="314"/>
        <v>16</v>
      </c>
      <c r="NG196" s="123" t="str">
        <f t="shared" si="335"/>
        <v/>
      </c>
      <c r="NH196" s="123">
        <v>191</v>
      </c>
      <c r="NI196" s="423"/>
      <c r="NJ196" s="423"/>
      <c r="NK196" s="423"/>
      <c r="NL196" s="423"/>
      <c r="NM196" s="421"/>
      <c r="NN196" s="422"/>
      <c r="NO196" s="269" t="str">
        <f t="shared" si="386"/>
        <v/>
      </c>
      <c r="NP196" s="180">
        <v>1</v>
      </c>
      <c r="NQ196" s="269" t="str">
        <f t="shared" si="387"/>
        <v/>
      </c>
      <c r="NR196" s="180">
        <v>1</v>
      </c>
      <c r="NS196" s="181">
        <v>1</v>
      </c>
      <c r="NT196" s="181">
        <v>1</v>
      </c>
      <c r="NU196" s="183">
        <v>1</v>
      </c>
      <c r="NV196" s="183">
        <v>1</v>
      </c>
      <c r="NW196" s="183">
        <v>1</v>
      </c>
      <c r="NX196" s="183">
        <v>1</v>
      </c>
      <c r="NY196" s="183">
        <v>1</v>
      </c>
      <c r="NZ196" s="183">
        <v>1</v>
      </c>
      <c r="OA196" s="192" t="str">
        <f ca="1">IF(ISBLANK(NM196),"",ROUND(AVERAGE(OFFSET(NR196:NZ196,0,0,1,ion21Coop!$F$42)),1))</f>
        <v/>
      </c>
      <c r="OB196" s="269" t="str">
        <f t="shared" si="388"/>
        <v/>
      </c>
      <c r="OD196" s="119">
        <f t="shared" si="315"/>
        <v>17</v>
      </c>
      <c r="OE196" s="123" t="str">
        <f t="shared" si="336"/>
        <v/>
      </c>
      <c r="OF196" s="123">
        <v>191</v>
      </c>
      <c r="OG196" s="423"/>
      <c r="OH196" s="423"/>
      <c r="OI196" s="423"/>
      <c r="OJ196" s="423"/>
      <c r="OK196" s="421"/>
      <c r="OL196" s="422"/>
      <c r="OM196" s="269" t="str">
        <f t="shared" si="389"/>
        <v/>
      </c>
      <c r="ON196" s="180">
        <v>1</v>
      </c>
      <c r="OO196" s="269" t="str">
        <f t="shared" si="390"/>
        <v/>
      </c>
      <c r="OP196" s="180">
        <v>1</v>
      </c>
      <c r="OQ196" s="181">
        <v>1</v>
      </c>
      <c r="OR196" s="181">
        <v>1</v>
      </c>
      <c r="OS196" s="183">
        <v>1</v>
      </c>
      <c r="OT196" s="183">
        <v>1</v>
      </c>
      <c r="OU196" s="183">
        <v>1</v>
      </c>
      <c r="OV196" s="183">
        <v>1</v>
      </c>
      <c r="OW196" s="183">
        <v>1</v>
      </c>
      <c r="OX196" s="183">
        <v>1</v>
      </c>
      <c r="OY196" s="192" t="str">
        <f ca="1">IF(ISBLANK(OK196),"",ROUND(AVERAGE(OFFSET(OP196:OX196,0,0,1,ion21Coop!$F$42)),1))</f>
        <v/>
      </c>
      <c r="OZ196" s="269" t="str">
        <f t="shared" si="391"/>
        <v/>
      </c>
      <c r="PB196" s="119">
        <f t="shared" si="316"/>
        <v>18</v>
      </c>
      <c r="PC196" s="123" t="str">
        <f t="shared" si="337"/>
        <v/>
      </c>
      <c r="PD196" s="123">
        <v>191</v>
      </c>
      <c r="PE196" s="423"/>
      <c r="PF196" s="423"/>
      <c r="PG196" s="423"/>
      <c r="PH196" s="423"/>
      <c r="PI196" s="421"/>
      <c r="PJ196" s="422"/>
      <c r="PK196" s="269" t="str">
        <f t="shared" si="392"/>
        <v/>
      </c>
      <c r="PL196" s="180">
        <v>1</v>
      </c>
      <c r="PM196" s="269" t="str">
        <f t="shared" si="393"/>
        <v/>
      </c>
      <c r="PN196" s="180">
        <v>1</v>
      </c>
      <c r="PO196" s="181">
        <v>1</v>
      </c>
      <c r="PP196" s="181">
        <v>1</v>
      </c>
      <c r="PQ196" s="183">
        <v>1</v>
      </c>
      <c r="PR196" s="183">
        <v>1</v>
      </c>
      <c r="PS196" s="183">
        <v>1</v>
      </c>
      <c r="PT196" s="183">
        <v>1</v>
      </c>
      <c r="PU196" s="183">
        <v>1</v>
      </c>
      <c r="PV196" s="183">
        <v>1</v>
      </c>
      <c r="PW196" s="192" t="str">
        <f ca="1">IF(ISBLANK(PI196),"",ROUND(AVERAGE(OFFSET(PN196:PV196,0,0,1,ion21Coop!$F$42)),1))</f>
        <v/>
      </c>
      <c r="PX196" s="269" t="str">
        <f t="shared" si="394"/>
        <v/>
      </c>
      <c r="PZ196" s="119">
        <f t="shared" si="317"/>
        <v>19</v>
      </c>
      <c r="QA196" s="123" t="str">
        <f t="shared" si="338"/>
        <v/>
      </c>
      <c r="QB196" s="123">
        <v>191</v>
      </c>
      <c r="QC196" s="423"/>
      <c r="QD196" s="423"/>
      <c r="QE196" s="423"/>
      <c r="QF196" s="423"/>
      <c r="QG196" s="421"/>
      <c r="QH196" s="422"/>
      <c r="QI196" s="269" t="str">
        <f t="shared" si="395"/>
        <v/>
      </c>
      <c r="QJ196" s="180">
        <v>1</v>
      </c>
      <c r="QK196" s="269" t="str">
        <f t="shared" si="396"/>
        <v/>
      </c>
      <c r="QL196" s="180">
        <v>1</v>
      </c>
      <c r="QM196" s="181">
        <v>1</v>
      </c>
      <c r="QN196" s="181">
        <v>1</v>
      </c>
      <c r="QO196" s="183">
        <v>1</v>
      </c>
      <c r="QP196" s="183">
        <v>1</v>
      </c>
      <c r="QQ196" s="183">
        <v>1</v>
      </c>
      <c r="QR196" s="183">
        <v>1</v>
      </c>
      <c r="QS196" s="183">
        <v>1</v>
      </c>
      <c r="QT196" s="183">
        <v>1</v>
      </c>
      <c r="QU196" s="192" t="str">
        <f ca="1">IF(ISBLANK(QG196),"",ROUND(AVERAGE(OFFSET(QL196:QT196,0,0,1,ion21Coop!$F$42)),1))</f>
        <v/>
      </c>
      <c r="QV196" s="269" t="str">
        <f t="shared" si="397"/>
        <v/>
      </c>
      <c r="QX196" s="119">
        <f t="shared" si="318"/>
        <v>20</v>
      </c>
      <c r="QY196" s="123" t="str">
        <f t="shared" si="339"/>
        <v/>
      </c>
      <c r="QZ196" s="123">
        <v>191</v>
      </c>
      <c r="RA196" s="423"/>
      <c r="RB196" s="423"/>
      <c r="RC196" s="423"/>
      <c r="RD196" s="423"/>
      <c r="RE196" s="421"/>
      <c r="RF196" s="422"/>
      <c r="RG196" s="269" t="str">
        <f t="shared" si="398"/>
        <v/>
      </c>
      <c r="RH196" s="180">
        <v>1</v>
      </c>
      <c r="RI196" s="269" t="str">
        <f t="shared" si="399"/>
        <v/>
      </c>
      <c r="RJ196" s="180">
        <v>1</v>
      </c>
      <c r="RK196" s="181">
        <v>1</v>
      </c>
      <c r="RL196" s="181">
        <v>1</v>
      </c>
      <c r="RM196" s="183">
        <v>1</v>
      </c>
      <c r="RN196" s="183">
        <v>1</v>
      </c>
      <c r="RO196" s="183">
        <v>1</v>
      </c>
      <c r="RP196" s="183">
        <v>1</v>
      </c>
      <c r="RQ196" s="183">
        <v>1</v>
      </c>
      <c r="RR196" s="183">
        <v>1</v>
      </c>
      <c r="RS196" s="192" t="str">
        <f ca="1">IF(ISBLANK(RE196),"",ROUND(AVERAGE(OFFSET(RJ196:RR196,0,0,1,ion21Coop!$F$42)),1))</f>
        <v/>
      </c>
      <c r="RT196" s="269" t="str">
        <f t="shared" si="400"/>
        <v/>
      </c>
      <c r="RV196" s="119">
        <f t="shared" si="319"/>
        <v>21</v>
      </c>
      <c r="RW196" s="123" t="str">
        <f t="shared" si="340"/>
        <v/>
      </c>
      <c r="RX196" s="123">
        <v>191</v>
      </c>
      <c r="RY196" s="423"/>
      <c r="RZ196" s="423"/>
      <c r="SA196" s="423"/>
      <c r="SB196" s="423"/>
      <c r="SC196" s="421"/>
      <c r="SD196" s="422"/>
      <c r="SE196" s="269" t="str">
        <f t="shared" si="401"/>
        <v/>
      </c>
      <c r="SF196" s="180">
        <v>1</v>
      </c>
      <c r="SG196" s="269" t="str">
        <f t="shared" si="402"/>
        <v/>
      </c>
      <c r="SH196" s="180">
        <v>1</v>
      </c>
      <c r="SI196" s="181">
        <v>1</v>
      </c>
      <c r="SJ196" s="181">
        <v>1</v>
      </c>
      <c r="SK196" s="183">
        <v>1</v>
      </c>
      <c r="SL196" s="183">
        <v>1</v>
      </c>
      <c r="SM196" s="183">
        <v>1</v>
      </c>
      <c r="SN196" s="183">
        <v>1</v>
      </c>
      <c r="SO196" s="183">
        <v>1</v>
      </c>
      <c r="SP196" s="183">
        <v>1</v>
      </c>
      <c r="SQ196" s="192" t="str">
        <f ca="1">IF(ISBLANK(SC196),"",ROUND(AVERAGE(OFFSET(SH196:SP196,0,0,1,ion21Coop!$F$42)),1))</f>
        <v/>
      </c>
      <c r="SR196" s="269" t="str">
        <f t="shared" si="403"/>
        <v/>
      </c>
      <c r="ST196" s="565"/>
      <c r="SU196" s="565"/>
      <c r="SV196" s="566"/>
      <c r="SW196" s="567"/>
      <c r="SX196" s="565"/>
      <c r="SY196" s="566"/>
      <c r="SZ196" s="568"/>
      <c r="TA196" s="567"/>
      <c r="TB196" s="553"/>
    </row>
    <row r="197" spans="10:522" x14ac:dyDescent="0.3">
      <c r="J197" s="119">
        <f t="shared" si="299"/>
        <v>1</v>
      </c>
      <c r="K197" s="123" t="str">
        <f t="shared" si="320"/>
        <v>YaJo</v>
      </c>
      <c r="L197" s="123">
        <v>192</v>
      </c>
      <c r="M197" s="351"/>
      <c r="N197" s="351"/>
      <c r="O197" s="351"/>
      <c r="P197" s="351"/>
      <c r="Q197" s="369"/>
      <c r="R197" s="370"/>
      <c r="S197" s="269" t="str">
        <f t="shared" si="341"/>
        <v/>
      </c>
      <c r="T197" s="180">
        <v>1</v>
      </c>
      <c r="U197" s="269" t="str">
        <f t="shared" si="342"/>
        <v/>
      </c>
      <c r="V197" s="180">
        <v>1</v>
      </c>
      <c r="W197" s="181">
        <v>1</v>
      </c>
      <c r="X197" s="181">
        <v>1</v>
      </c>
      <c r="Y197" s="183">
        <v>1</v>
      </c>
      <c r="Z197" s="183">
        <v>1</v>
      </c>
      <c r="AA197" s="183">
        <v>1</v>
      </c>
      <c r="AB197" s="183">
        <v>1</v>
      </c>
      <c r="AC197" s="183">
        <v>1</v>
      </c>
      <c r="AD197" s="183">
        <v>1</v>
      </c>
      <c r="AE197" s="192" t="str">
        <f ca="1">IF(ISBLANK(Q197),"",ROUND(AVERAGE(OFFSET(V197:AD197,0,0,1,ion21Coop!$F$42)),1))</f>
        <v/>
      </c>
      <c r="AF197" s="269" t="str">
        <f t="shared" si="343"/>
        <v/>
      </c>
      <c r="AH197" s="119">
        <f t="shared" si="300"/>
        <v>2</v>
      </c>
      <c r="AI197" s="123" t="str">
        <f t="shared" si="321"/>
        <v>GeLo</v>
      </c>
      <c r="AJ197" s="123">
        <v>192</v>
      </c>
      <c r="AK197" s="351"/>
      <c r="AL197" s="351"/>
      <c r="AM197" s="351"/>
      <c r="AN197" s="351"/>
      <c r="AO197" s="369"/>
      <c r="AP197" s="370"/>
      <c r="AQ197" s="269" t="str">
        <f t="shared" si="344"/>
        <v/>
      </c>
      <c r="AR197" s="180">
        <v>1</v>
      </c>
      <c r="AS197" s="269" t="str">
        <f t="shared" si="345"/>
        <v/>
      </c>
      <c r="AT197" s="180">
        <v>1</v>
      </c>
      <c r="AU197" s="181">
        <v>1</v>
      </c>
      <c r="AV197" s="181">
        <v>1</v>
      </c>
      <c r="AW197" s="183">
        <v>1</v>
      </c>
      <c r="AX197" s="183">
        <v>1</v>
      </c>
      <c r="AY197" s="183">
        <v>1</v>
      </c>
      <c r="AZ197" s="183">
        <v>1</v>
      </c>
      <c r="BA197" s="183">
        <v>1</v>
      </c>
      <c r="BB197" s="183">
        <v>1</v>
      </c>
      <c r="BC197" s="192" t="str">
        <f ca="1">IF(ISBLANK(AO197),"",ROUND(AVERAGE(OFFSET(AT197:BB197,0,0,1,ion21Coop!$F$42)),1))</f>
        <v/>
      </c>
      <c r="BD197" s="269" t="str">
        <f t="shared" si="346"/>
        <v/>
      </c>
      <c r="BF197" s="119">
        <f t="shared" si="301"/>
        <v>3</v>
      </c>
      <c r="BG197" s="123" t="str">
        <f t="shared" si="322"/>
        <v>MiDo</v>
      </c>
      <c r="BH197" s="123">
        <v>192</v>
      </c>
      <c r="BI197" s="351"/>
      <c r="BJ197" s="351"/>
      <c r="BK197" s="351"/>
      <c r="BL197" s="351"/>
      <c r="BM197" s="369"/>
      <c r="BN197" s="370"/>
      <c r="BO197" s="269" t="str">
        <f t="shared" si="347"/>
        <v/>
      </c>
      <c r="BP197" s="180">
        <v>1</v>
      </c>
      <c r="BQ197" s="269" t="str">
        <f t="shared" si="348"/>
        <v/>
      </c>
      <c r="BR197" s="180">
        <v>1</v>
      </c>
      <c r="BS197" s="181">
        <v>1</v>
      </c>
      <c r="BT197" s="181">
        <v>1</v>
      </c>
      <c r="BU197" s="183">
        <v>1</v>
      </c>
      <c r="BV197" s="183">
        <v>1</v>
      </c>
      <c r="BW197" s="183">
        <v>1</v>
      </c>
      <c r="BX197" s="183">
        <v>1</v>
      </c>
      <c r="BY197" s="183">
        <v>1</v>
      </c>
      <c r="BZ197" s="183">
        <v>1</v>
      </c>
      <c r="CA197" s="192" t="str">
        <f ca="1">IF(ISBLANK(BM197),"",ROUND(AVERAGE(OFFSET(BR197:BZ197,0,0,1,ion21Coop!$F$42)),1))</f>
        <v/>
      </c>
      <c r="CB197" s="269" t="str">
        <f t="shared" si="349"/>
        <v/>
      </c>
      <c r="CD197" s="119">
        <f t="shared" si="302"/>
        <v>4</v>
      </c>
      <c r="CE197" s="123" t="str">
        <f t="shared" si="323"/>
        <v>EmNi</v>
      </c>
      <c r="CF197" s="123">
        <v>192</v>
      </c>
      <c r="CG197" s="351"/>
      <c r="CH197" s="351"/>
      <c r="CI197" s="351"/>
      <c r="CJ197" s="351"/>
      <c r="CK197" s="369"/>
      <c r="CL197" s="370"/>
      <c r="CM197" s="269" t="str">
        <f t="shared" si="350"/>
        <v/>
      </c>
      <c r="CN197" s="180">
        <v>1</v>
      </c>
      <c r="CO197" s="269" t="str">
        <f t="shared" si="351"/>
        <v/>
      </c>
      <c r="CP197" s="180">
        <v>1</v>
      </c>
      <c r="CQ197" s="181">
        <v>1</v>
      </c>
      <c r="CR197" s="181">
        <v>1</v>
      </c>
      <c r="CS197" s="183">
        <v>1</v>
      </c>
      <c r="CT197" s="183">
        <v>1</v>
      </c>
      <c r="CU197" s="183">
        <v>1</v>
      </c>
      <c r="CV197" s="183">
        <v>1</v>
      </c>
      <c r="CW197" s="183">
        <v>1</v>
      </c>
      <c r="CX197" s="183">
        <v>1</v>
      </c>
      <c r="CY197" s="192" t="str">
        <f ca="1">IF(ISBLANK(CK197),"",ROUND(AVERAGE(OFFSET(CP197:CX197,0,0,1,ion21Coop!$F$42)),1))</f>
        <v/>
      </c>
      <c r="CZ197" s="269" t="str">
        <f t="shared" si="352"/>
        <v/>
      </c>
      <c r="DB197" s="119">
        <f t="shared" si="303"/>
        <v>5</v>
      </c>
      <c r="DC197" s="123" t="str">
        <f t="shared" si="324"/>
        <v>HeJe</v>
      </c>
      <c r="DD197" s="123">
        <v>192</v>
      </c>
      <c r="DE197" s="423"/>
      <c r="DF197" s="423"/>
      <c r="DG197" s="423"/>
      <c r="DH197" s="423"/>
      <c r="DI197" s="421"/>
      <c r="DJ197" s="422"/>
      <c r="DK197" s="269" t="str">
        <f t="shared" si="353"/>
        <v/>
      </c>
      <c r="DL197" s="180">
        <v>1</v>
      </c>
      <c r="DM197" s="269" t="str">
        <f t="shared" si="354"/>
        <v/>
      </c>
      <c r="DN197" s="180">
        <v>1</v>
      </c>
      <c r="DO197" s="181">
        <v>1</v>
      </c>
      <c r="DP197" s="181">
        <v>1</v>
      </c>
      <c r="DQ197" s="183">
        <v>1</v>
      </c>
      <c r="DR197" s="183">
        <v>1</v>
      </c>
      <c r="DS197" s="183">
        <v>1</v>
      </c>
      <c r="DT197" s="183">
        <v>1</v>
      </c>
      <c r="DU197" s="183">
        <v>1</v>
      </c>
      <c r="DV197" s="183">
        <v>1</v>
      </c>
      <c r="DW197" s="192" t="str">
        <f ca="1">IF(ISBLANK(DI197),"",ROUND(AVERAGE(OFFSET(DN197:DV197,0,0,1,ion21Coop!$F$42)),1))</f>
        <v/>
      </c>
      <c r="DX197" s="269" t="str">
        <f t="shared" si="355"/>
        <v/>
      </c>
      <c r="DZ197" s="119">
        <f t="shared" si="304"/>
        <v>6</v>
      </c>
      <c r="EA197" s="123" t="str">
        <f t="shared" si="325"/>
        <v/>
      </c>
      <c r="EB197" s="123">
        <v>192</v>
      </c>
      <c r="EC197" s="423"/>
      <c r="ED197" s="423"/>
      <c r="EE197" s="423"/>
      <c r="EF197" s="423"/>
      <c r="EG197" s="421"/>
      <c r="EH197" s="422"/>
      <c r="EI197" s="269" t="str">
        <f t="shared" si="356"/>
        <v/>
      </c>
      <c r="EJ197" s="180">
        <v>1</v>
      </c>
      <c r="EK197" s="269" t="str">
        <f t="shared" si="357"/>
        <v/>
      </c>
      <c r="EL197" s="180">
        <v>1</v>
      </c>
      <c r="EM197" s="181">
        <v>1</v>
      </c>
      <c r="EN197" s="181">
        <v>1</v>
      </c>
      <c r="EO197" s="183">
        <v>1</v>
      </c>
      <c r="EP197" s="183">
        <v>1</v>
      </c>
      <c r="EQ197" s="183">
        <v>1</v>
      </c>
      <c r="ER197" s="183">
        <v>1</v>
      </c>
      <c r="ES197" s="183">
        <v>1</v>
      </c>
      <c r="ET197" s="183">
        <v>1</v>
      </c>
      <c r="EU197" s="192" t="str">
        <f ca="1">IF(ISBLANK(EG197),"",ROUND(AVERAGE(OFFSET(EL197:ET197,0,0,1,ion21Coop!$F$42)),1))</f>
        <v/>
      </c>
      <c r="EV197" s="269" t="str">
        <f t="shared" si="358"/>
        <v/>
      </c>
      <c r="EX197" s="119">
        <f t="shared" si="305"/>
        <v>7</v>
      </c>
      <c r="EY197" s="123" t="str">
        <f t="shared" si="326"/>
        <v/>
      </c>
      <c r="EZ197" s="123">
        <v>192</v>
      </c>
      <c r="FA197" s="423"/>
      <c r="FB197" s="423"/>
      <c r="FC197" s="423"/>
      <c r="FD197" s="423"/>
      <c r="FE197" s="421"/>
      <c r="FF197" s="422"/>
      <c r="FG197" s="269" t="str">
        <f t="shared" si="359"/>
        <v/>
      </c>
      <c r="FH197" s="180">
        <v>1</v>
      </c>
      <c r="FI197" s="269" t="str">
        <f t="shared" si="360"/>
        <v/>
      </c>
      <c r="FJ197" s="180">
        <v>1</v>
      </c>
      <c r="FK197" s="181">
        <v>1</v>
      </c>
      <c r="FL197" s="181">
        <v>1</v>
      </c>
      <c r="FM197" s="183">
        <v>1</v>
      </c>
      <c r="FN197" s="183">
        <v>1</v>
      </c>
      <c r="FO197" s="183">
        <v>1</v>
      </c>
      <c r="FP197" s="183">
        <v>1</v>
      </c>
      <c r="FQ197" s="183">
        <v>1</v>
      </c>
      <c r="FR197" s="183">
        <v>1</v>
      </c>
      <c r="FS197" s="192" t="str">
        <f ca="1">IF(ISBLANK(FE197),"",ROUND(AVERAGE(OFFSET(FJ197:FR197,0,0,1,ion21Coop!$F$42)),1))</f>
        <v/>
      </c>
      <c r="FT197" s="269" t="str">
        <f t="shared" si="361"/>
        <v/>
      </c>
      <c r="FV197" s="119">
        <f t="shared" si="306"/>
        <v>8</v>
      </c>
      <c r="FW197" s="123" t="str">
        <f t="shared" si="327"/>
        <v/>
      </c>
      <c r="FX197" s="123">
        <v>192</v>
      </c>
      <c r="FY197" s="423"/>
      <c r="FZ197" s="423"/>
      <c r="GA197" s="423"/>
      <c r="GB197" s="423"/>
      <c r="GC197" s="421"/>
      <c r="GD197" s="422"/>
      <c r="GE197" s="269" t="str">
        <f t="shared" si="362"/>
        <v/>
      </c>
      <c r="GF197" s="180">
        <v>1</v>
      </c>
      <c r="GG197" s="269" t="str">
        <f t="shared" si="363"/>
        <v/>
      </c>
      <c r="GH197" s="180">
        <v>1</v>
      </c>
      <c r="GI197" s="181">
        <v>1</v>
      </c>
      <c r="GJ197" s="181">
        <v>1</v>
      </c>
      <c r="GK197" s="183">
        <v>1</v>
      </c>
      <c r="GL197" s="183">
        <v>1</v>
      </c>
      <c r="GM197" s="183">
        <v>1</v>
      </c>
      <c r="GN197" s="183">
        <v>1</v>
      </c>
      <c r="GO197" s="183">
        <v>1</v>
      </c>
      <c r="GP197" s="183">
        <v>1</v>
      </c>
      <c r="GQ197" s="192" t="str">
        <f ca="1">IF(ISBLANK(GC197),"",ROUND(AVERAGE(OFFSET(GH197:GP197,0,0,1,ion21Coop!$F$42)),1))</f>
        <v/>
      </c>
      <c r="GR197" s="269" t="str">
        <f t="shared" si="364"/>
        <v/>
      </c>
      <c r="GT197" s="119">
        <f t="shared" si="307"/>
        <v>9</v>
      </c>
      <c r="GU197" s="123" t="str">
        <f t="shared" si="328"/>
        <v/>
      </c>
      <c r="GV197" s="123">
        <v>192</v>
      </c>
      <c r="GW197" s="423"/>
      <c r="GX197" s="423"/>
      <c r="GY197" s="423"/>
      <c r="GZ197" s="423"/>
      <c r="HA197" s="421"/>
      <c r="HB197" s="422"/>
      <c r="HC197" s="269" t="str">
        <f t="shared" si="365"/>
        <v/>
      </c>
      <c r="HD197" s="180">
        <v>1</v>
      </c>
      <c r="HE197" s="269" t="str">
        <f t="shared" si="366"/>
        <v/>
      </c>
      <c r="HF197" s="180">
        <v>1</v>
      </c>
      <c r="HG197" s="181">
        <v>1</v>
      </c>
      <c r="HH197" s="181">
        <v>1</v>
      </c>
      <c r="HI197" s="183">
        <v>1</v>
      </c>
      <c r="HJ197" s="183">
        <v>1</v>
      </c>
      <c r="HK197" s="183">
        <v>1</v>
      </c>
      <c r="HL197" s="183">
        <v>1</v>
      </c>
      <c r="HM197" s="183">
        <v>1</v>
      </c>
      <c r="HN197" s="183">
        <v>1</v>
      </c>
      <c r="HO197" s="192" t="str">
        <f ca="1">IF(ISBLANK(HA197),"",ROUND(AVERAGE(OFFSET(HF197:HN197,0,0,1,ion21Coop!$F$42)),1))</f>
        <v/>
      </c>
      <c r="HP197" s="269" t="str">
        <f t="shared" si="367"/>
        <v/>
      </c>
      <c r="HR197" s="119">
        <f t="shared" si="308"/>
        <v>10</v>
      </c>
      <c r="HS197" s="123" t="str">
        <f t="shared" si="329"/>
        <v/>
      </c>
      <c r="HT197" s="123">
        <v>192</v>
      </c>
      <c r="HU197" s="423"/>
      <c r="HV197" s="423"/>
      <c r="HW197" s="423"/>
      <c r="HX197" s="423"/>
      <c r="HY197" s="421"/>
      <c r="HZ197" s="422"/>
      <c r="IA197" s="269" t="str">
        <f t="shared" si="368"/>
        <v/>
      </c>
      <c r="IB197" s="180">
        <v>1</v>
      </c>
      <c r="IC197" s="269" t="str">
        <f t="shared" si="369"/>
        <v/>
      </c>
      <c r="ID197" s="180">
        <v>1</v>
      </c>
      <c r="IE197" s="181">
        <v>1</v>
      </c>
      <c r="IF197" s="181">
        <v>1</v>
      </c>
      <c r="IG197" s="183">
        <v>1</v>
      </c>
      <c r="IH197" s="183">
        <v>1</v>
      </c>
      <c r="II197" s="183">
        <v>1</v>
      </c>
      <c r="IJ197" s="183">
        <v>1</v>
      </c>
      <c r="IK197" s="183">
        <v>1</v>
      </c>
      <c r="IL197" s="183">
        <v>1</v>
      </c>
      <c r="IM197" s="192" t="str">
        <f ca="1">IF(ISBLANK(HY197),"",ROUND(AVERAGE(OFFSET(ID197:IL197,0,0,1,ion21Coop!$F$42)),1))</f>
        <v/>
      </c>
      <c r="IN197" s="269" t="str">
        <f t="shared" si="370"/>
        <v/>
      </c>
      <c r="IP197" s="119">
        <f t="shared" si="309"/>
        <v>11</v>
      </c>
      <c r="IQ197" s="123" t="str">
        <f t="shared" si="330"/>
        <v/>
      </c>
      <c r="IR197" s="123">
        <v>192</v>
      </c>
      <c r="IS197" s="423"/>
      <c r="IT197" s="423"/>
      <c r="IU197" s="423"/>
      <c r="IV197" s="423"/>
      <c r="IW197" s="421"/>
      <c r="IX197" s="422"/>
      <c r="IY197" s="269" t="str">
        <f t="shared" si="371"/>
        <v/>
      </c>
      <c r="IZ197" s="180">
        <v>1</v>
      </c>
      <c r="JA197" s="269" t="str">
        <f t="shared" si="372"/>
        <v/>
      </c>
      <c r="JB197" s="180">
        <v>1</v>
      </c>
      <c r="JC197" s="181">
        <v>1</v>
      </c>
      <c r="JD197" s="181">
        <v>1</v>
      </c>
      <c r="JE197" s="183">
        <v>1</v>
      </c>
      <c r="JF197" s="183">
        <v>1</v>
      </c>
      <c r="JG197" s="183">
        <v>1</v>
      </c>
      <c r="JH197" s="183">
        <v>1</v>
      </c>
      <c r="JI197" s="183">
        <v>1</v>
      </c>
      <c r="JJ197" s="183">
        <v>1</v>
      </c>
      <c r="JK197" s="192" t="str">
        <f ca="1">IF(ISBLANK(IW197),"",ROUND(AVERAGE(OFFSET(JB197:JJ197,0,0,1,ion21Coop!$F$42)),1))</f>
        <v/>
      </c>
      <c r="JL197" s="269" t="str">
        <f t="shared" si="373"/>
        <v/>
      </c>
      <c r="JN197" s="119">
        <f t="shared" si="310"/>
        <v>12</v>
      </c>
      <c r="JO197" s="123" t="str">
        <f t="shared" si="331"/>
        <v/>
      </c>
      <c r="JP197" s="123">
        <v>192</v>
      </c>
      <c r="JQ197" s="423"/>
      <c r="JR197" s="423"/>
      <c r="JS197" s="423"/>
      <c r="JT197" s="423"/>
      <c r="JU197" s="421"/>
      <c r="JV197" s="422"/>
      <c r="JW197" s="269" t="str">
        <f t="shared" si="374"/>
        <v/>
      </c>
      <c r="JX197" s="180">
        <v>1</v>
      </c>
      <c r="JY197" s="269" t="str">
        <f t="shared" si="375"/>
        <v/>
      </c>
      <c r="JZ197" s="180">
        <v>1</v>
      </c>
      <c r="KA197" s="181">
        <v>1</v>
      </c>
      <c r="KB197" s="181">
        <v>1</v>
      </c>
      <c r="KC197" s="183">
        <v>1</v>
      </c>
      <c r="KD197" s="183">
        <v>1</v>
      </c>
      <c r="KE197" s="183">
        <v>1</v>
      </c>
      <c r="KF197" s="183">
        <v>1</v>
      </c>
      <c r="KG197" s="183">
        <v>1</v>
      </c>
      <c r="KH197" s="183">
        <v>1</v>
      </c>
      <c r="KI197" s="192" t="str">
        <f ca="1">IF(ISBLANK(JU197),"",ROUND(AVERAGE(OFFSET(JZ197:KH197,0,0,1,ion21Coop!$F$42)),1))</f>
        <v/>
      </c>
      <c r="KJ197" s="269" t="str">
        <f t="shared" si="376"/>
        <v/>
      </c>
      <c r="KL197" s="119">
        <f t="shared" si="311"/>
        <v>13</v>
      </c>
      <c r="KM197" s="123" t="str">
        <f t="shared" si="332"/>
        <v/>
      </c>
      <c r="KN197" s="123">
        <v>192</v>
      </c>
      <c r="KO197" s="423"/>
      <c r="KP197" s="423"/>
      <c r="KQ197" s="423"/>
      <c r="KR197" s="423"/>
      <c r="KS197" s="421"/>
      <c r="KT197" s="422"/>
      <c r="KU197" s="269" t="str">
        <f t="shared" si="377"/>
        <v/>
      </c>
      <c r="KV197" s="180">
        <v>1</v>
      </c>
      <c r="KW197" s="269" t="str">
        <f t="shared" si="378"/>
        <v/>
      </c>
      <c r="KX197" s="180">
        <v>1</v>
      </c>
      <c r="KY197" s="181">
        <v>1</v>
      </c>
      <c r="KZ197" s="181">
        <v>1</v>
      </c>
      <c r="LA197" s="183">
        <v>1</v>
      </c>
      <c r="LB197" s="183">
        <v>1</v>
      </c>
      <c r="LC197" s="183">
        <v>1</v>
      </c>
      <c r="LD197" s="183">
        <v>1</v>
      </c>
      <c r="LE197" s="183">
        <v>1</v>
      </c>
      <c r="LF197" s="183">
        <v>1</v>
      </c>
      <c r="LG197" s="192" t="str">
        <f ca="1">IF(ISBLANK(KS197),"",ROUND(AVERAGE(OFFSET(KX197:LF197,0,0,1,ion21Coop!$F$42)),1))</f>
        <v/>
      </c>
      <c r="LH197" s="269" t="str">
        <f t="shared" si="379"/>
        <v/>
      </c>
      <c r="LJ197" s="119">
        <f t="shared" si="312"/>
        <v>14</v>
      </c>
      <c r="LK197" s="123" t="str">
        <f t="shared" si="333"/>
        <v/>
      </c>
      <c r="LL197" s="123">
        <v>192</v>
      </c>
      <c r="LM197" s="423"/>
      <c r="LN197" s="423"/>
      <c r="LO197" s="423"/>
      <c r="LP197" s="423"/>
      <c r="LQ197" s="421"/>
      <c r="LR197" s="422"/>
      <c r="LS197" s="269" t="str">
        <f t="shared" si="380"/>
        <v/>
      </c>
      <c r="LT197" s="180">
        <v>1</v>
      </c>
      <c r="LU197" s="269" t="str">
        <f t="shared" si="381"/>
        <v/>
      </c>
      <c r="LV197" s="180">
        <v>1</v>
      </c>
      <c r="LW197" s="181">
        <v>1</v>
      </c>
      <c r="LX197" s="181">
        <v>1</v>
      </c>
      <c r="LY197" s="183">
        <v>1</v>
      </c>
      <c r="LZ197" s="183">
        <v>1</v>
      </c>
      <c r="MA197" s="183">
        <v>1</v>
      </c>
      <c r="MB197" s="183">
        <v>1</v>
      </c>
      <c r="MC197" s="183">
        <v>1</v>
      </c>
      <c r="MD197" s="183">
        <v>1</v>
      </c>
      <c r="ME197" s="192" t="str">
        <f ca="1">IF(ISBLANK(LQ197),"",ROUND(AVERAGE(OFFSET(LV197:MD197,0,0,1,ion21Coop!$F$42)),1))</f>
        <v/>
      </c>
      <c r="MF197" s="269" t="str">
        <f t="shared" si="382"/>
        <v/>
      </c>
      <c r="MH197" s="119">
        <f t="shared" si="313"/>
        <v>15</v>
      </c>
      <c r="MI197" s="123" t="str">
        <f t="shared" si="334"/>
        <v/>
      </c>
      <c r="MJ197" s="123">
        <v>192</v>
      </c>
      <c r="MK197" s="423"/>
      <c r="ML197" s="423"/>
      <c r="MM197" s="423"/>
      <c r="MN197" s="423"/>
      <c r="MO197" s="421"/>
      <c r="MP197" s="422"/>
      <c r="MQ197" s="269" t="str">
        <f t="shared" si="383"/>
        <v/>
      </c>
      <c r="MR197" s="180">
        <v>1</v>
      </c>
      <c r="MS197" s="269" t="str">
        <f t="shared" si="384"/>
        <v/>
      </c>
      <c r="MT197" s="180">
        <v>1</v>
      </c>
      <c r="MU197" s="181">
        <v>1</v>
      </c>
      <c r="MV197" s="181">
        <v>1</v>
      </c>
      <c r="MW197" s="183">
        <v>1</v>
      </c>
      <c r="MX197" s="183">
        <v>1</v>
      </c>
      <c r="MY197" s="183">
        <v>1</v>
      </c>
      <c r="MZ197" s="183">
        <v>1</v>
      </c>
      <c r="NA197" s="183">
        <v>1</v>
      </c>
      <c r="NB197" s="183">
        <v>1</v>
      </c>
      <c r="NC197" s="192" t="str">
        <f ca="1">IF(ISBLANK(MO197),"",ROUND(AVERAGE(OFFSET(MT197:NB197,0,0,1,ion21Coop!$F$42)),1))</f>
        <v/>
      </c>
      <c r="ND197" s="269" t="str">
        <f t="shared" si="385"/>
        <v/>
      </c>
      <c r="NF197" s="119">
        <f t="shared" si="314"/>
        <v>16</v>
      </c>
      <c r="NG197" s="123" t="str">
        <f t="shared" si="335"/>
        <v/>
      </c>
      <c r="NH197" s="123">
        <v>192</v>
      </c>
      <c r="NI197" s="423"/>
      <c r="NJ197" s="423"/>
      <c r="NK197" s="423"/>
      <c r="NL197" s="423"/>
      <c r="NM197" s="421"/>
      <c r="NN197" s="422"/>
      <c r="NO197" s="269" t="str">
        <f t="shared" si="386"/>
        <v/>
      </c>
      <c r="NP197" s="180">
        <v>1</v>
      </c>
      <c r="NQ197" s="269" t="str">
        <f t="shared" si="387"/>
        <v/>
      </c>
      <c r="NR197" s="180">
        <v>1</v>
      </c>
      <c r="NS197" s="181">
        <v>1</v>
      </c>
      <c r="NT197" s="181">
        <v>1</v>
      </c>
      <c r="NU197" s="183">
        <v>1</v>
      </c>
      <c r="NV197" s="183">
        <v>1</v>
      </c>
      <c r="NW197" s="183">
        <v>1</v>
      </c>
      <c r="NX197" s="183">
        <v>1</v>
      </c>
      <c r="NY197" s="183">
        <v>1</v>
      </c>
      <c r="NZ197" s="183">
        <v>1</v>
      </c>
      <c r="OA197" s="192" t="str">
        <f ca="1">IF(ISBLANK(NM197),"",ROUND(AVERAGE(OFFSET(NR197:NZ197,0,0,1,ion21Coop!$F$42)),1))</f>
        <v/>
      </c>
      <c r="OB197" s="269" t="str">
        <f t="shared" si="388"/>
        <v/>
      </c>
      <c r="OD197" s="119">
        <f t="shared" si="315"/>
        <v>17</v>
      </c>
      <c r="OE197" s="123" t="str">
        <f t="shared" si="336"/>
        <v/>
      </c>
      <c r="OF197" s="123">
        <v>192</v>
      </c>
      <c r="OG197" s="423"/>
      <c r="OH197" s="423"/>
      <c r="OI197" s="423"/>
      <c r="OJ197" s="423"/>
      <c r="OK197" s="421"/>
      <c r="OL197" s="422"/>
      <c r="OM197" s="269" t="str">
        <f t="shared" si="389"/>
        <v/>
      </c>
      <c r="ON197" s="180">
        <v>1</v>
      </c>
      <c r="OO197" s="269" t="str">
        <f t="shared" si="390"/>
        <v/>
      </c>
      <c r="OP197" s="180">
        <v>1</v>
      </c>
      <c r="OQ197" s="181">
        <v>1</v>
      </c>
      <c r="OR197" s="181">
        <v>1</v>
      </c>
      <c r="OS197" s="183">
        <v>1</v>
      </c>
      <c r="OT197" s="183">
        <v>1</v>
      </c>
      <c r="OU197" s="183">
        <v>1</v>
      </c>
      <c r="OV197" s="183">
        <v>1</v>
      </c>
      <c r="OW197" s="183">
        <v>1</v>
      </c>
      <c r="OX197" s="183">
        <v>1</v>
      </c>
      <c r="OY197" s="192" t="str">
        <f ca="1">IF(ISBLANK(OK197),"",ROUND(AVERAGE(OFFSET(OP197:OX197,0,0,1,ion21Coop!$F$42)),1))</f>
        <v/>
      </c>
      <c r="OZ197" s="269" t="str">
        <f t="shared" si="391"/>
        <v/>
      </c>
      <c r="PB197" s="119">
        <f t="shared" si="316"/>
        <v>18</v>
      </c>
      <c r="PC197" s="123" t="str">
        <f t="shared" si="337"/>
        <v/>
      </c>
      <c r="PD197" s="123">
        <v>192</v>
      </c>
      <c r="PE197" s="423"/>
      <c r="PF197" s="423"/>
      <c r="PG197" s="423"/>
      <c r="PH197" s="423"/>
      <c r="PI197" s="421"/>
      <c r="PJ197" s="422"/>
      <c r="PK197" s="269" t="str">
        <f t="shared" si="392"/>
        <v/>
      </c>
      <c r="PL197" s="180">
        <v>1</v>
      </c>
      <c r="PM197" s="269" t="str">
        <f t="shared" si="393"/>
        <v/>
      </c>
      <c r="PN197" s="180">
        <v>1</v>
      </c>
      <c r="PO197" s="181">
        <v>1</v>
      </c>
      <c r="PP197" s="181">
        <v>1</v>
      </c>
      <c r="PQ197" s="183">
        <v>1</v>
      </c>
      <c r="PR197" s="183">
        <v>1</v>
      </c>
      <c r="PS197" s="183">
        <v>1</v>
      </c>
      <c r="PT197" s="183">
        <v>1</v>
      </c>
      <c r="PU197" s="183">
        <v>1</v>
      </c>
      <c r="PV197" s="183">
        <v>1</v>
      </c>
      <c r="PW197" s="192" t="str">
        <f ca="1">IF(ISBLANK(PI197),"",ROUND(AVERAGE(OFFSET(PN197:PV197,0,0,1,ion21Coop!$F$42)),1))</f>
        <v/>
      </c>
      <c r="PX197" s="269" t="str">
        <f t="shared" si="394"/>
        <v/>
      </c>
      <c r="PZ197" s="119">
        <f t="shared" si="317"/>
        <v>19</v>
      </c>
      <c r="QA197" s="123" t="str">
        <f t="shared" si="338"/>
        <v/>
      </c>
      <c r="QB197" s="123">
        <v>192</v>
      </c>
      <c r="QC197" s="423"/>
      <c r="QD197" s="423"/>
      <c r="QE197" s="423"/>
      <c r="QF197" s="423"/>
      <c r="QG197" s="421"/>
      <c r="QH197" s="422"/>
      <c r="QI197" s="269" t="str">
        <f t="shared" si="395"/>
        <v/>
      </c>
      <c r="QJ197" s="180">
        <v>1</v>
      </c>
      <c r="QK197" s="269" t="str">
        <f t="shared" si="396"/>
        <v/>
      </c>
      <c r="QL197" s="180">
        <v>1</v>
      </c>
      <c r="QM197" s="181">
        <v>1</v>
      </c>
      <c r="QN197" s="181">
        <v>1</v>
      </c>
      <c r="QO197" s="183">
        <v>1</v>
      </c>
      <c r="QP197" s="183">
        <v>1</v>
      </c>
      <c r="QQ197" s="183">
        <v>1</v>
      </c>
      <c r="QR197" s="183">
        <v>1</v>
      </c>
      <c r="QS197" s="183">
        <v>1</v>
      </c>
      <c r="QT197" s="183">
        <v>1</v>
      </c>
      <c r="QU197" s="192" t="str">
        <f ca="1">IF(ISBLANK(QG197),"",ROUND(AVERAGE(OFFSET(QL197:QT197,0,0,1,ion21Coop!$F$42)),1))</f>
        <v/>
      </c>
      <c r="QV197" s="269" t="str">
        <f t="shared" si="397"/>
        <v/>
      </c>
      <c r="QX197" s="119">
        <f t="shared" si="318"/>
        <v>20</v>
      </c>
      <c r="QY197" s="123" t="str">
        <f t="shared" si="339"/>
        <v/>
      </c>
      <c r="QZ197" s="123">
        <v>192</v>
      </c>
      <c r="RA197" s="423"/>
      <c r="RB197" s="423"/>
      <c r="RC197" s="423"/>
      <c r="RD197" s="423"/>
      <c r="RE197" s="421"/>
      <c r="RF197" s="422"/>
      <c r="RG197" s="269" t="str">
        <f t="shared" si="398"/>
        <v/>
      </c>
      <c r="RH197" s="180">
        <v>1</v>
      </c>
      <c r="RI197" s="269" t="str">
        <f t="shared" si="399"/>
        <v/>
      </c>
      <c r="RJ197" s="180">
        <v>1</v>
      </c>
      <c r="RK197" s="181">
        <v>1</v>
      </c>
      <c r="RL197" s="181">
        <v>1</v>
      </c>
      <c r="RM197" s="183">
        <v>1</v>
      </c>
      <c r="RN197" s="183">
        <v>1</v>
      </c>
      <c r="RO197" s="183">
        <v>1</v>
      </c>
      <c r="RP197" s="183">
        <v>1</v>
      </c>
      <c r="RQ197" s="183">
        <v>1</v>
      </c>
      <c r="RR197" s="183">
        <v>1</v>
      </c>
      <c r="RS197" s="192" t="str">
        <f ca="1">IF(ISBLANK(RE197),"",ROUND(AVERAGE(OFFSET(RJ197:RR197,0,0,1,ion21Coop!$F$42)),1))</f>
        <v/>
      </c>
      <c r="RT197" s="269" t="str">
        <f t="shared" si="400"/>
        <v/>
      </c>
      <c r="RV197" s="119">
        <f t="shared" si="319"/>
        <v>21</v>
      </c>
      <c r="RW197" s="123" t="str">
        <f t="shared" si="340"/>
        <v/>
      </c>
      <c r="RX197" s="123">
        <v>192</v>
      </c>
      <c r="RY197" s="423"/>
      <c r="RZ197" s="423"/>
      <c r="SA197" s="423"/>
      <c r="SB197" s="423"/>
      <c r="SC197" s="421"/>
      <c r="SD197" s="422"/>
      <c r="SE197" s="269" t="str">
        <f t="shared" si="401"/>
        <v/>
      </c>
      <c r="SF197" s="180">
        <v>1</v>
      </c>
      <c r="SG197" s="269" t="str">
        <f t="shared" si="402"/>
        <v/>
      </c>
      <c r="SH197" s="180">
        <v>1</v>
      </c>
      <c r="SI197" s="181">
        <v>1</v>
      </c>
      <c r="SJ197" s="181">
        <v>1</v>
      </c>
      <c r="SK197" s="183">
        <v>1</v>
      </c>
      <c r="SL197" s="183">
        <v>1</v>
      </c>
      <c r="SM197" s="183">
        <v>1</v>
      </c>
      <c r="SN197" s="183">
        <v>1</v>
      </c>
      <c r="SO197" s="183">
        <v>1</v>
      </c>
      <c r="SP197" s="183">
        <v>1</v>
      </c>
      <c r="SQ197" s="192" t="str">
        <f ca="1">IF(ISBLANK(SC197),"",ROUND(AVERAGE(OFFSET(SH197:SP197,0,0,1,ion21Coop!$F$42)),1))</f>
        <v/>
      </c>
      <c r="SR197" s="269" t="str">
        <f t="shared" si="403"/>
        <v/>
      </c>
      <c r="ST197" s="565"/>
      <c r="SU197" s="565"/>
      <c r="SV197" s="566"/>
      <c r="SW197" s="567"/>
      <c r="SX197" s="565"/>
      <c r="SY197" s="566"/>
      <c r="SZ197" s="568"/>
      <c r="TA197" s="567"/>
      <c r="TB197" s="553"/>
    </row>
    <row r="198" spans="10:522" x14ac:dyDescent="0.3">
      <c r="J198" s="119">
        <f t="shared" si="299"/>
        <v>1</v>
      </c>
      <c r="K198" s="123" t="str">
        <f t="shared" si="320"/>
        <v>YaJo</v>
      </c>
      <c r="L198" s="123">
        <v>193</v>
      </c>
      <c r="M198" s="351"/>
      <c r="N198" s="351"/>
      <c r="O198" s="351"/>
      <c r="P198" s="351"/>
      <c r="Q198" s="369"/>
      <c r="R198" s="370"/>
      <c r="S198" s="269" t="str">
        <f t="shared" si="341"/>
        <v/>
      </c>
      <c r="T198" s="180">
        <v>1</v>
      </c>
      <c r="U198" s="269" t="str">
        <f t="shared" si="342"/>
        <v/>
      </c>
      <c r="V198" s="180">
        <v>1</v>
      </c>
      <c r="W198" s="181">
        <v>1</v>
      </c>
      <c r="X198" s="181">
        <v>1</v>
      </c>
      <c r="Y198" s="183">
        <v>1</v>
      </c>
      <c r="Z198" s="183">
        <v>1</v>
      </c>
      <c r="AA198" s="183">
        <v>1</v>
      </c>
      <c r="AB198" s="183">
        <v>1</v>
      </c>
      <c r="AC198" s="183">
        <v>1</v>
      </c>
      <c r="AD198" s="183">
        <v>1</v>
      </c>
      <c r="AE198" s="192" t="str">
        <f ca="1">IF(ISBLANK(Q198),"",ROUND(AVERAGE(OFFSET(V198:AD198,0,0,1,ion21Coop!$F$42)),1))</f>
        <v/>
      </c>
      <c r="AF198" s="269" t="str">
        <f t="shared" si="343"/>
        <v/>
      </c>
      <c r="AH198" s="119">
        <f t="shared" si="300"/>
        <v>2</v>
      </c>
      <c r="AI198" s="123" t="str">
        <f t="shared" si="321"/>
        <v>GeLo</v>
      </c>
      <c r="AJ198" s="123">
        <v>193</v>
      </c>
      <c r="AK198" s="351"/>
      <c r="AL198" s="351"/>
      <c r="AM198" s="351"/>
      <c r="AN198" s="351"/>
      <c r="AO198" s="369"/>
      <c r="AP198" s="370"/>
      <c r="AQ198" s="269" t="str">
        <f t="shared" si="344"/>
        <v/>
      </c>
      <c r="AR198" s="180">
        <v>1</v>
      </c>
      <c r="AS198" s="269" t="str">
        <f t="shared" si="345"/>
        <v/>
      </c>
      <c r="AT198" s="180">
        <v>1</v>
      </c>
      <c r="AU198" s="181">
        <v>1</v>
      </c>
      <c r="AV198" s="181">
        <v>1</v>
      </c>
      <c r="AW198" s="183">
        <v>1</v>
      </c>
      <c r="AX198" s="183">
        <v>1</v>
      </c>
      <c r="AY198" s="183">
        <v>1</v>
      </c>
      <c r="AZ198" s="183">
        <v>1</v>
      </c>
      <c r="BA198" s="183">
        <v>1</v>
      </c>
      <c r="BB198" s="183">
        <v>1</v>
      </c>
      <c r="BC198" s="192" t="str">
        <f ca="1">IF(ISBLANK(AO198),"",ROUND(AVERAGE(OFFSET(AT198:BB198,0,0,1,ion21Coop!$F$42)),1))</f>
        <v/>
      </c>
      <c r="BD198" s="269" t="str">
        <f t="shared" si="346"/>
        <v/>
      </c>
      <c r="BF198" s="119">
        <f t="shared" si="301"/>
        <v>3</v>
      </c>
      <c r="BG198" s="123" t="str">
        <f t="shared" si="322"/>
        <v>MiDo</v>
      </c>
      <c r="BH198" s="123">
        <v>193</v>
      </c>
      <c r="BI198" s="351"/>
      <c r="BJ198" s="351"/>
      <c r="BK198" s="351"/>
      <c r="BL198" s="351"/>
      <c r="BM198" s="369"/>
      <c r="BN198" s="370"/>
      <c r="BO198" s="269" t="str">
        <f t="shared" si="347"/>
        <v/>
      </c>
      <c r="BP198" s="180">
        <v>1</v>
      </c>
      <c r="BQ198" s="269" t="str">
        <f t="shared" si="348"/>
        <v/>
      </c>
      <c r="BR198" s="180">
        <v>1</v>
      </c>
      <c r="BS198" s="181">
        <v>1</v>
      </c>
      <c r="BT198" s="181">
        <v>1</v>
      </c>
      <c r="BU198" s="183">
        <v>1</v>
      </c>
      <c r="BV198" s="183">
        <v>1</v>
      </c>
      <c r="BW198" s="183">
        <v>1</v>
      </c>
      <c r="BX198" s="183">
        <v>1</v>
      </c>
      <c r="BY198" s="183">
        <v>1</v>
      </c>
      <c r="BZ198" s="183">
        <v>1</v>
      </c>
      <c r="CA198" s="192" t="str">
        <f ca="1">IF(ISBLANK(BM198),"",ROUND(AVERAGE(OFFSET(BR198:BZ198,0,0,1,ion21Coop!$F$42)),1))</f>
        <v/>
      </c>
      <c r="CB198" s="269" t="str">
        <f t="shared" si="349"/>
        <v/>
      </c>
      <c r="CD198" s="119">
        <f t="shared" si="302"/>
        <v>4</v>
      </c>
      <c r="CE198" s="123" t="str">
        <f t="shared" si="323"/>
        <v>EmNi</v>
      </c>
      <c r="CF198" s="123">
        <v>193</v>
      </c>
      <c r="CG198" s="351"/>
      <c r="CH198" s="351"/>
      <c r="CI198" s="351"/>
      <c r="CJ198" s="351"/>
      <c r="CK198" s="369"/>
      <c r="CL198" s="370"/>
      <c r="CM198" s="269" t="str">
        <f t="shared" si="350"/>
        <v/>
      </c>
      <c r="CN198" s="180">
        <v>1</v>
      </c>
      <c r="CO198" s="269" t="str">
        <f t="shared" si="351"/>
        <v/>
      </c>
      <c r="CP198" s="180">
        <v>1</v>
      </c>
      <c r="CQ198" s="181">
        <v>1</v>
      </c>
      <c r="CR198" s="181">
        <v>1</v>
      </c>
      <c r="CS198" s="183">
        <v>1</v>
      </c>
      <c r="CT198" s="183">
        <v>1</v>
      </c>
      <c r="CU198" s="183">
        <v>1</v>
      </c>
      <c r="CV198" s="183">
        <v>1</v>
      </c>
      <c r="CW198" s="183">
        <v>1</v>
      </c>
      <c r="CX198" s="183">
        <v>1</v>
      </c>
      <c r="CY198" s="192" t="str">
        <f ca="1">IF(ISBLANK(CK198),"",ROUND(AVERAGE(OFFSET(CP198:CX198,0,0,1,ion21Coop!$F$42)),1))</f>
        <v/>
      </c>
      <c r="CZ198" s="269" t="str">
        <f t="shared" si="352"/>
        <v/>
      </c>
      <c r="DB198" s="119">
        <f t="shared" si="303"/>
        <v>5</v>
      </c>
      <c r="DC198" s="123" t="str">
        <f t="shared" si="324"/>
        <v>HeJe</v>
      </c>
      <c r="DD198" s="123">
        <v>193</v>
      </c>
      <c r="DE198" s="423"/>
      <c r="DF198" s="423"/>
      <c r="DG198" s="423"/>
      <c r="DH198" s="423"/>
      <c r="DI198" s="421"/>
      <c r="DJ198" s="422"/>
      <c r="DK198" s="269" t="str">
        <f t="shared" si="353"/>
        <v/>
      </c>
      <c r="DL198" s="180">
        <v>1</v>
      </c>
      <c r="DM198" s="269" t="str">
        <f t="shared" si="354"/>
        <v/>
      </c>
      <c r="DN198" s="180">
        <v>1</v>
      </c>
      <c r="DO198" s="181">
        <v>1</v>
      </c>
      <c r="DP198" s="181">
        <v>1</v>
      </c>
      <c r="DQ198" s="183">
        <v>1</v>
      </c>
      <c r="DR198" s="183">
        <v>1</v>
      </c>
      <c r="DS198" s="183">
        <v>1</v>
      </c>
      <c r="DT198" s="183">
        <v>1</v>
      </c>
      <c r="DU198" s="183">
        <v>1</v>
      </c>
      <c r="DV198" s="183">
        <v>1</v>
      </c>
      <c r="DW198" s="192" t="str">
        <f ca="1">IF(ISBLANK(DI198),"",ROUND(AVERAGE(OFFSET(DN198:DV198,0,0,1,ion21Coop!$F$42)),1))</f>
        <v/>
      </c>
      <c r="DX198" s="269" t="str">
        <f t="shared" si="355"/>
        <v/>
      </c>
      <c r="DZ198" s="119">
        <f t="shared" si="304"/>
        <v>6</v>
      </c>
      <c r="EA198" s="123" t="str">
        <f t="shared" si="325"/>
        <v/>
      </c>
      <c r="EB198" s="123">
        <v>193</v>
      </c>
      <c r="EC198" s="423"/>
      <c r="ED198" s="423"/>
      <c r="EE198" s="423"/>
      <c r="EF198" s="423"/>
      <c r="EG198" s="421"/>
      <c r="EH198" s="422"/>
      <c r="EI198" s="269" t="str">
        <f t="shared" si="356"/>
        <v/>
      </c>
      <c r="EJ198" s="180">
        <v>1</v>
      </c>
      <c r="EK198" s="269" t="str">
        <f t="shared" si="357"/>
        <v/>
      </c>
      <c r="EL198" s="180">
        <v>1</v>
      </c>
      <c r="EM198" s="181">
        <v>1</v>
      </c>
      <c r="EN198" s="181">
        <v>1</v>
      </c>
      <c r="EO198" s="183">
        <v>1</v>
      </c>
      <c r="EP198" s="183">
        <v>1</v>
      </c>
      <c r="EQ198" s="183">
        <v>1</v>
      </c>
      <c r="ER198" s="183">
        <v>1</v>
      </c>
      <c r="ES198" s="183">
        <v>1</v>
      </c>
      <c r="ET198" s="183">
        <v>1</v>
      </c>
      <c r="EU198" s="192" t="str">
        <f ca="1">IF(ISBLANK(EG198),"",ROUND(AVERAGE(OFFSET(EL198:ET198,0,0,1,ion21Coop!$F$42)),1))</f>
        <v/>
      </c>
      <c r="EV198" s="269" t="str">
        <f t="shared" si="358"/>
        <v/>
      </c>
      <c r="EX198" s="119">
        <f t="shared" si="305"/>
        <v>7</v>
      </c>
      <c r="EY198" s="123" t="str">
        <f t="shared" si="326"/>
        <v/>
      </c>
      <c r="EZ198" s="123">
        <v>193</v>
      </c>
      <c r="FA198" s="423"/>
      <c r="FB198" s="423"/>
      <c r="FC198" s="423"/>
      <c r="FD198" s="423"/>
      <c r="FE198" s="421"/>
      <c r="FF198" s="422"/>
      <c r="FG198" s="269" t="str">
        <f t="shared" si="359"/>
        <v/>
      </c>
      <c r="FH198" s="180">
        <v>1</v>
      </c>
      <c r="FI198" s="269" t="str">
        <f t="shared" si="360"/>
        <v/>
      </c>
      <c r="FJ198" s="180">
        <v>1</v>
      </c>
      <c r="FK198" s="181">
        <v>1</v>
      </c>
      <c r="FL198" s="181">
        <v>1</v>
      </c>
      <c r="FM198" s="183">
        <v>1</v>
      </c>
      <c r="FN198" s="183">
        <v>1</v>
      </c>
      <c r="FO198" s="183">
        <v>1</v>
      </c>
      <c r="FP198" s="183">
        <v>1</v>
      </c>
      <c r="FQ198" s="183">
        <v>1</v>
      </c>
      <c r="FR198" s="183">
        <v>1</v>
      </c>
      <c r="FS198" s="192" t="str">
        <f ca="1">IF(ISBLANK(FE198),"",ROUND(AVERAGE(OFFSET(FJ198:FR198,0,0,1,ion21Coop!$F$42)),1))</f>
        <v/>
      </c>
      <c r="FT198" s="269" t="str">
        <f t="shared" si="361"/>
        <v/>
      </c>
      <c r="FV198" s="119">
        <f t="shared" si="306"/>
        <v>8</v>
      </c>
      <c r="FW198" s="123" t="str">
        <f t="shared" si="327"/>
        <v/>
      </c>
      <c r="FX198" s="123">
        <v>193</v>
      </c>
      <c r="FY198" s="423"/>
      <c r="FZ198" s="423"/>
      <c r="GA198" s="423"/>
      <c r="GB198" s="423"/>
      <c r="GC198" s="421"/>
      <c r="GD198" s="422"/>
      <c r="GE198" s="269" t="str">
        <f t="shared" si="362"/>
        <v/>
      </c>
      <c r="GF198" s="180">
        <v>1</v>
      </c>
      <c r="GG198" s="269" t="str">
        <f t="shared" si="363"/>
        <v/>
      </c>
      <c r="GH198" s="180">
        <v>1</v>
      </c>
      <c r="GI198" s="181">
        <v>1</v>
      </c>
      <c r="GJ198" s="181">
        <v>1</v>
      </c>
      <c r="GK198" s="183">
        <v>1</v>
      </c>
      <c r="GL198" s="183">
        <v>1</v>
      </c>
      <c r="GM198" s="183">
        <v>1</v>
      </c>
      <c r="GN198" s="183">
        <v>1</v>
      </c>
      <c r="GO198" s="183">
        <v>1</v>
      </c>
      <c r="GP198" s="183">
        <v>1</v>
      </c>
      <c r="GQ198" s="192" t="str">
        <f ca="1">IF(ISBLANK(GC198),"",ROUND(AVERAGE(OFFSET(GH198:GP198,0,0,1,ion21Coop!$F$42)),1))</f>
        <v/>
      </c>
      <c r="GR198" s="269" t="str">
        <f t="shared" si="364"/>
        <v/>
      </c>
      <c r="GT198" s="119">
        <f t="shared" si="307"/>
        <v>9</v>
      </c>
      <c r="GU198" s="123" t="str">
        <f t="shared" si="328"/>
        <v/>
      </c>
      <c r="GV198" s="123">
        <v>193</v>
      </c>
      <c r="GW198" s="423"/>
      <c r="GX198" s="423"/>
      <c r="GY198" s="423"/>
      <c r="GZ198" s="423"/>
      <c r="HA198" s="421"/>
      <c r="HB198" s="422"/>
      <c r="HC198" s="269" t="str">
        <f t="shared" si="365"/>
        <v/>
      </c>
      <c r="HD198" s="180">
        <v>1</v>
      </c>
      <c r="HE198" s="269" t="str">
        <f t="shared" si="366"/>
        <v/>
      </c>
      <c r="HF198" s="180">
        <v>1</v>
      </c>
      <c r="HG198" s="181">
        <v>1</v>
      </c>
      <c r="HH198" s="181">
        <v>1</v>
      </c>
      <c r="HI198" s="183">
        <v>1</v>
      </c>
      <c r="HJ198" s="183">
        <v>1</v>
      </c>
      <c r="HK198" s="183">
        <v>1</v>
      </c>
      <c r="HL198" s="183">
        <v>1</v>
      </c>
      <c r="HM198" s="183">
        <v>1</v>
      </c>
      <c r="HN198" s="183">
        <v>1</v>
      </c>
      <c r="HO198" s="192" t="str">
        <f ca="1">IF(ISBLANK(HA198),"",ROUND(AVERAGE(OFFSET(HF198:HN198,0,0,1,ion21Coop!$F$42)),1))</f>
        <v/>
      </c>
      <c r="HP198" s="269" t="str">
        <f t="shared" si="367"/>
        <v/>
      </c>
      <c r="HR198" s="119">
        <f t="shared" si="308"/>
        <v>10</v>
      </c>
      <c r="HS198" s="123" t="str">
        <f t="shared" si="329"/>
        <v/>
      </c>
      <c r="HT198" s="123">
        <v>193</v>
      </c>
      <c r="HU198" s="423"/>
      <c r="HV198" s="423"/>
      <c r="HW198" s="423"/>
      <c r="HX198" s="423"/>
      <c r="HY198" s="421"/>
      <c r="HZ198" s="422"/>
      <c r="IA198" s="269" t="str">
        <f t="shared" si="368"/>
        <v/>
      </c>
      <c r="IB198" s="180">
        <v>1</v>
      </c>
      <c r="IC198" s="269" t="str">
        <f t="shared" si="369"/>
        <v/>
      </c>
      <c r="ID198" s="180">
        <v>1</v>
      </c>
      <c r="IE198" s="181">
        <v>1</v>
      </c>
      <c r="IF198" s="181">
        <v>1</v>
      </c>
      <c r="IG198" s="183">
        <v>1</v>
      </c>
      <c r="IH198" s="183">
        <v>1</v>
      </c>
      <c r="II198" s="183">
        <v>1</v>
      </c>
      <c r="IJ198" s="183">
        <v>1</v>
      </c>
      <c r="IK198" s="183">
        <v>1</v>
      </c>
      <c r="IL198" s="183">
        <v>1</v>
      </c>
      <c r="IM198" s="192" t="str">
        <f ca="1">IF(ISBLANK(HY198),"",ROUND(AVERAGE(OFFSET(ID198:IL198,0,0,1,ion21Coop!$F$42)),1))</f>
        <v/>
      </c>
      <c r="IN198" s="269" t="str">
        <f t="shared" si="370"/>
        <v/>
      </c>
      <c r="IP198" s="119">
        <f t="shared" si="309"/>
        <v>11</v>
      </c>
      <c r="IQ198" s="123" t="str">
        <f t="shared" si="330"/>
        <v/>
      </c>
      <c r="IR198" s="123">
        <v>193</v>
      </c>
      <c r="IS198" s="423"/>
      <c r="IT198" s="423"/>
      <c r="IU198" s="423"/>
      <c r="IV198" s="423"/>
      <c r="IW198" s="421"/>
      <c r="IX198" s="422"/>
      <c r="IY198" s="269" t="str">
        <f t="shared" si="371"/>
        <v/>
      </c>
      <c r="IZ198" s="180">
        <v>1</v>
      </c>
      <c r="JA198" s="269" t="str">
        <f t="shared" si="372"/>
        <v/>
      </c>
      <c r="JB198" s="180">
        <v>1</v>
      </c>
      <c r="JC198" s="181">
        <v>1</v>
      </c>
      <c r="JD198" s="181">
        <v>1</v>
      </c>
      <c r="JE198" s="183">
        <v>1</v>
      </c>
      <c r="JF198" s="183">
        <v>1</v>
      </c>
      <c r="JG198" s="183">
        <v>1</v>
      </c>
      <c r="JH198" s="183">
        <v>1</v>
      </c>
      <c r="JI198" s="183">
        <v>1</v>
      </c>
      <c r="JJ198" s="183">
        <v>1</v>
      </c>
      <c r="JK198" s="192" t="str">
        <f ca="1">IF(ISBLANK(IW198),"",ROUND(AVERAGE(OFFSET(JB198:JJ198,0,0,1,ion21Coop!$F$42)),1))</f>
        <v/>
      </c>
      <c r="JL198" s="269" t="str">
        <f t="shared" si="373"/>
        <v/>
      </c>
      <c r="JN198" s="119">
        <f t="shared" si="310"/>
        <v>12</v>
      </c>
      <c r="JO198" s="123" t="str">
        <f t="shared" si="331"/>
        <v/>
      </c>
      <c r="JP198" s="123">
        <v>193</v>
      </c>
      <c r="JQ198" s="423"/>
      <c r="JR198" s="423"/>
      <c r="JS198" s="423"/>
      <c r="JT198" s="423"/>
      <c r="JU198" s="421"/>
      <c r="JV198" s="422"/>
      <c r="JW198" s="269" t="str">
        <f t="shared" si="374"/>
        <v/>
      </c>
      <c r="JX198" s="180">
        <v>1</v>
      </c>
      <c r="JY198" s="269" t="str">
        <f t="shared" si="375"/>
        <v/>
      </c>
      <c r="JZ198" s="180">
        <v>1</v>
      </c>
      <c r="KA198" s="181">
        <v>1</v>
      </c>
      <c r="KB198" s="181">
        <v>1</v>
      </c>
      <c r="KC198" s="183">
        <v>1</v>
      </c>
      <c r="KD198" s="183">
        <v>1</v>
      </c>
      <c r="KE198" s="183">
        <v>1</v>
      </c>
      <c r="KF198" s="183">
        <v>1</v>
      </c>
      <c r="KG198" s="183">
        <v>1</v>
      </c>
      <c r="KH198" s="183">
        <v>1</v>
      </c>
      <c r="KI198" s="192" t="str">
        <f ca="1">IF(ISBLANK(JU198),"",ROUND(AVERAGE(OFFSET(JZ198:KH198,0,0,1,ion21Coop!$F$42)),1))</f>
        <v/>
      </c>
      <c r="KJ198" s="269" t="str">
        <f t="shared" si="376"/>
        <v/>
      </c>
      <c r="KL198" s="119">
        <f t="shared" si="311"/>
        <v>13</v>
      </c>
      <c r="KM198" s="123" t="str">
        <f t="shared" si="332"/>
        <v/>
      </c>
      <c r="KN198" s="123">
        <v>193</v>
      </c>
      <c r="KO198" s="423"/>
      <c r="KP198" s="423"/>
      <c r="KQ198" s="423"/>
      <c r="KR198" s="423"/>
      <c r="KS198" s="421"/>
      <c r="KT198" s="422"/>
      <c r="KU198" s="269" t="str">
        <f t="shared" si="377"/>
        <v/>
      </c>
      <c r="KV198" s="180">
        <v>1</v>
      </c>
      <c r="KW198" s="269" t="str">
        <f t="shared" si="378"/>
        <v/>
      </c>
      <c r="KX198" s="180">
        <v>1</v>
      </c>
      <c r="KY198" s="181">
        <v>1</v>
      </c>
      <c r="KZ198" s="181">
        <v>1</v>
      </c>
      <c r="LA198" s="183">
        <v>1</v>
      </c>
      <c r="LB198" s="183">
        <v>1</v>
      </c>
      <c r="LC198" s="183">
        <v>1</v>
      </c>
      <c r="LD198" s="183">
        <v>1</v>
      </c>
      <c r="LE198" s="183">
        <v>1</v>
      </c>
      <c r="LF198" s="183">
        <v>1</v>
      </c>
      <c r="LG198" s="192" t="str">
        <f ca="1">IF(ISBLANK(KS198),"",ROUND(AVERAGE(OFFSET(KX198:LF198,0,0,1,ion21Coop!$F$42)),1))</f>
        <v/>
      </c>
      <c r="LH198" s="269" t="str">
        <f t="shared" si="379"/>
        <v/>
      </c>
      <c r="LJ198" s="119">
        <f t="shared" si="312"/>
        <v>14</v>
      </c>
      <c r="LK198" s="123" t="str">
        <f t="shared" si="333"/>
        <v/>
      </c>
      <c r="LL198" s="123">
        <v>193</v>
      </c>
      <c r="LM198" s="423"/>
      <c r="LN198" s="423"/>
      <c r="LO198" s="423"/>
      <c r="LP198" s="423"/>
      <c r="LQ198" s="421"/>
      <c r="LR198" s="422"/>
      <c r="LS198" s="269" t="str">
        <f t="shared" si="380"/>
        <v/>
      </c>
      <c r="LT198" s="180">
        <v>1</v>
      </c>
      <c r="LU198" s="269" t="str">
        <f t="shared" si="381"/>
        <v/>
      </c>
      <c r="LV198" s="180">
        <v>1</v>
      </c>
      <c r="LW198" s="181">
        <v>1</v>
      </c>
      <c r="LX198" s="181">
        <v>1</v>
      </c>
      <c r="LY198" s="183">
        <v>1</v>
      </c>
      <c r="LZ198" s="183">
        <v>1</v>
      </c>
      <c r="MA198" s="183">
        <v>1</v>
      </c>
      <c r="MB198" s="183">
        <v>1</v>
      </c>
      <c r="MC198" s="183">
        <v>1</v>
      </c>
      <c r="MD198" s="183">
        <v>1</v>
      </c>
      <c r="ME198" s="192" t="str">
        <f ca="1">IF(ISBLANK(LQ198),"",ROUND(AVERAGE(OFFSET(LV198:MD198,0,0,1,ion21Coop!$F$42)),1))</f>
        <v/>
      </c>
      <c r="MF198" s="269" t="str">
        <f t="shared" si="382"/>
        <v/>
      </c>
      <c r="MH198" s="119">
        <f t="shared" si="313"/>
        <v>15</v>
      </c>
      <c r="MI198" s="123" t="str">
        <f t="shared" si="334"/>
        <v/>
      </c>
      <c r="MJ198" s="123">
        <v>193</v>
      </c>
      <c r="MK198" s="423"/>
      <c r="ML198" s="423"/>
      <c r="MM198" s="423"/>
      <c r="MN198" s="423"/>
      <c r="MO198" s="421"/>
      <c r="MP198" s="422"/>
      <c r="MQ198" s="269" t="str">
        <f t="shared" si="383"/>
        <v/>
      </c>
      <c r="MR198" s="180">
        <v>1</v>
      </c>
      <c r="MS198" s="269" t="str">
        <f t="shared" si="384"/>
        <v/>
      </c>
      <c r="MT198" s="180">
        <v>1</v>
      </c>
      <c r="MU198" s="181">
        <v>1</v>
      </c>
      <c r="MV198" s="181">
        <v>1</v>
      </c>
      <c r="MW198" s="183">
        <v>1</v>
      </c>
      <c r="MX198" s="183">
        <v>1</v>
      </c>
      <c r="MY198" s="183">
        <v>1</v>
      </c>
      <c r="MZ198" s="183">
        <v>1</v>
      </c>
      <c r="NA198" s="183">
        <v>1</v>
      </c>
      <c r="NB198" s="183">
        <v>1</v>
      </c>
      <c r="NC198" s="192" t="str">
        <f ca="1">IF(ISBLANK(MO198),"",ROUND(AVERAGE(OFFSET(MT198:NB198,0,0,1,ion21Coop!$F$42)),1))</f>
        <v/>
      </c>
      <c r="ND198" s="269" t="str">
        <f t="shared" si="385"/>
        <v/>
      </c>
      <c r="NF198" s="119">
        <f t="shared" si="314"/>
        <v>16</v>
      </c>
      <c r="NG198" s="123" t="str">
        <f t="shared" si="335"/>
        <v/>
      </c>
      <c r="NH198" s="123">
        <v>193</v>
      </c>
      <c r="NI198" s="423"/>
      <c r="NJ198" s="423"/>
      <c r="NK198" s="423"/>
      <c r="NL198" s="423"/>
      <c r="NM198" s="421"/>
      <c r="NN198" s="422"/>
      <c r="NO198" s="269" t="str">
        <f t="shared" si="386"/>
        <v/>
      </c>
      <c r="NP198" s="180">
        <v>1</v>
      </c>
      <c r="NQ198" s="269" t="str">
        <f t="shared" si="387"/>
        <v/>
      </c>
      <c r="NR198" s="180">
        <v>1</v>
      </c>
      <c r="NS198" s="181">
        <v>1</v>
      </c>
      <c r="NT198" s="181">
        <v>1</v>
      </c>
      <c r="NU198" s="183">
        <v>1</v>
      </c>
      <c r="NV198" s="183">
        <v>1</v>
      </c>
      <c r="NW198" s="183">
        <v>1</v>
      </c>
      <c r="NX198" s="183">
        <v>1</v>
      </c>
      <c r="NY198" s="183">
        <v>1</v>
      </c>
      <c r="NZ198" s="183">
        <v>1</v>
      </c>
      <c r="OA198" s="192" t="str">
        <f ca="1">IF(ISBLANK(NM198),"",ROUND(AVERAGE(OFFSET(NR198:NZ198,0,0,1,ion21Coop!$F$42)),1))</f>
        <v/>
      </c>
      <c r="OB198" s="269" t="str">
        <f t="shared" si="388"/>
        <v/>
      </c>
      <c r="OD198" s="119">
        <f t="shared" si="315"/>
        <v>17</v>
      </c>
      <c r="OE198" s="123" t="str">
        <f t="shared" si="336"/>
        <v/>
      </c>
      <c r="OF198" s="123">
        <v>193</v>
      </c>
      <c r="OG198" s="423"/>
      <c r="OH198" s="423"/>
      <c r="OI198" s="423"/>
      <c r="OJ198" s="423"/>
      <c r="OK198" s="421"/>
      <c r="OL198" s="422"/>
      <c r="OM198" s="269" t="str">
        <f t="shared" si="389"/>
        <v/>
      </c>
      <c r="ON198" s="180">
        <v>1</v>
      </c>
      <c r="OO198" s="269" t="str">
        <f t="shared" si="390"/>
        <v/>
      </c>
      <c r="OP198" s="180">
        <v>1</v>
      </c>
      <c r="OQ198" s="181">
        <v>1</v>
      </c>
      <c r="OR198" s="181">
        <v>1</v>
      </c>
      <c r="OS198" s="183">
        <v>1</v>
      </c>
      <c r="OT198" s="183">
        <v>1</v>
      </c>
      <c r="OU198" s="183">
        <v>1</v>
      </c>
      <c r="OV198" s="183">
        <v>1</v>
      </c>
      <c r="OW198" s="183">
        <v>1</v>
      </c>
      <c r="OX198" s="183">
        <v>1</v>
      </c>
      <c r="OY198" s="192" t="str">
        <f ca="1">IF(ISBLANK(OK198),"",ROUND(AVERAGE(OFFSET(OP198:OX198,0,0,1,ion21Coop!$F$42)),1))</f>
        <v/>
      </c>
      <c r="OZ198" s="269" t="str">
        <f t="shared" si="391"/>
        <v/>
      </c>
      <c r="PB198" s="119">
        <f t="shared" si="316"/>
        <v>18</v>
      </c>
      <c r="PC198" s="123" t="str">
        <f t="shared" si="337"/>
        <v/>
      </c>
      <c r="PD198" s="123">
        <v>193</v>
      </c>
      <c r="PE198" s="423"/>
      <c r="PF198" s="423"/>
      <c r="PG198" s="423"/>
      <c r="PH198" s="423"/>
      <c r="PI198" s="421"/>
      <c r="PJ198" s="422"/>
      <c r="PK198" s="269" t="str">
        <f t="shared" si="392"/>
        <v/>
      </c>
      <c r="PL198" s="180">
        <v>1</v>
      </c>
      <c r="PM198" s="269" t="str">
        <f t="shared" si="393"/>
        <v/>
      </c>
      <c r="PN198" s="180">
        <v>1</v>
      </c>
      <c r="PO198" s="181">
        <v>1</v>
      </c>
      <c r="PP198" s="181">
        <v>1</v>
      </c>
      <c r="PQ198" s="183">
        <v>1</v>
      </c>
      <c r="PR198" s="183">
        <v>1</v>
      </c>
      <c r="PS198" s="183">
        <v>1</v>
      </c>
      <c r="PT198" s="183">
        <v>1</v>
      </c>
      <c r="PU198" s="183">
        <v>1</v>
      </c>
      <c r="PV198" s="183">
        <v>1</v>
      </c>
      <c r="PW198" s="192" t="str">
        <f ca="1">IF(ISBLANK(PI198),"",ROUND(AVERAGE(OFFSET(PN198:PV198,0,0,1,ion21Coop!$F$42)),1))</f>
        <v/>
      </c>
      <c r="PX198" s="269" t="str">
        <f t="shared" si="394"/>
        <v/>
      </c>
      <c r="PZ198" s="119">
        <f t="shared" si="317"/>
        <v>19</v>
      </c>
      <c r="QA198" s="123" t="str">
        <f t="shared" si="338"/>
        <v/>
      </c>
      <c r="QB198" s="123">
        <v>193</v>
      </c>
      <c r="QC198" s="423"/>
      <c r="QD198" s="423"/>
      <c r="QE198" s="423"/>
      <c r="QF198" s="423"/>
      <c r="QG198" s="421"/>
      <c r="QH198" s="422"/>
      <c r="QI198" s="269" t="str">
        <f t="shared" si="395"/>
        <v/>
      </c>
      <c r="QJ198" s="180">
        <v>1</v>
      </c>
      <c r="QK198" s="269" t="str">
        <f t="shared" si="396"/>
        <v/>
      </c>
      <c r="QL198" s="180">
        <v>1</v>
      </c>
      <c r="QM198" s="181">
        <v>1</v>
      </c>
      <c r="QN198" s="181">
        <v>1</v>
      </c>
      <c r="QO198" s="183">
        <v>1</v>
      </c>
      <c r="QP198" s="183">
        <v>1</v>
      </c>
      <c r="QQ198" s="183">
        <v>1</v>
      </c>
      <c r="QR198" s="183">
        <v>1</v>
      </c>
      <c r="QS198" s="183">
        <v>1</v>
      </c>
      <c r="QT198" s="183">
        <v>1</v>
      </c>
      <c r="QU198" s="192" t="str">
        <f ca="1">IF(ISBLANK(QG198),"",ROUND(AVERAGE(OFFSET(QL198:QT198,0,0,1,ion21Coop!$F$42)),1))</f>
        <v/>
      </c>
      <c r="QV198" s="269" t="str">
        <f t="shared" si="397"/>
        <v/>
      </c>
      <c r="QX198" s="119">
        <f t="shared" si="318"/>
        <v>20</v>
      </c>
      <c r="QY198" s="123" t="str">
        <f t="shared" si="339"/>
        <v/>
      </c>
      <c r="QZ198" s="123">
        <v>193</v>
      </c>
      <c r="RA198" s="423"/>
      <c r="RB198" s="423"/>
      <c r="RC198" s="423"/>
      <c r="RD198" s="423"/>
      <c r="RE198" s="421"/>
      <c r="RF198" s="422"/>
      <c r="RG198" s="269" t="str">
        <f t="shared" si="398"/>
        <v/>
      </c>
      <c r="RH198" s="180">
        <v>1</v>
      </c>
      <c r="RI198" s="269" t="str">
        <f t="shared" si="399"/>
        <v/>
      </c>
      <c r="RJ198" s="180">
        <v>1</v>
      </c>
      <c r="RK198" s="181">
        <v>1</v>
      </c>
      <c r="RL198" s="181">
        <v>1</v>
      </c>
      <c r="RM198" s="183">
        <v>1</v>
      </c>
      <c r="RN198" s="183">
        <v>1</v>
      </c>
      <c r="RO198" s="183">
        <v>1</v>
      </c>
      <c r="RP198" s="183">
        <v>1</v>
      </c>
      <c r="RQ198" s="183">
        <v>1</v>
      </c>
      <c r="RR198" s="183">
        <v>1</v>
      </c>
      <c r="RS198" s="192" t="str">
        <f ca="1">IF(ISBLANK(RE198),"",ROUND(AVERAGE(OFFSET(RJ198:RR198,0,0,1,ion21Coop!$F$42)),1))</f>
        <v/>
      </c>
      <c r="RT198" s="269" t="str">
        <f t="shared" si="400"/>
        <v/>
      </c>
      <c r="RV198" s="119">
        <f t="shared" si="319"/>
        <v>21</v>
      </c>
      <c r="RW198" s="123" t="str">
        <f t="shared" si="340"/>
        <v/>
      </c>
      <c r="RX198" s="123">
        <v>193</v>
      </c>
      <c r="RY198" s="423"/>
      <c r="RZ198" s="423"/>
      <c r="SA198" s="423"/>
      <c r="SB198" s="423"/>
      <c r="SC198" s="421"/>
      <c r="SD198" s="422"/>
      <c r="SE198" s="269" t="str">
        <f t="shared" si="401"/>
        <v/>
      </c>
      <c r="SF198" s="180">
        <v>1</v>
      </c>
      <c r="SG198" s="269" t="str">
        <f t="shared" si="402"/>
        <v/>
      </c>
      <c r="SH198" s="180">
        <v>1</v>
      </c>
      <c r="SI198" s="181">
        <v>1</v>
      </c>
      <c r="SJ198" s="181">
        <v>1</v>
      </c>
      <c r="SK198" s="183">
        <v>1</v>
      </c>
      <c r="SL198" s="183">
        <v>1</v>
      </c>
      <c r="SM198" s="183">
        <v>1</v>
      </c>
      <c r="SN198" s="183">
        <v>1</v>
      </c>
      <c r="SO198" s="183">
        <v>1</v>
      </c>
      <c r="SP198" s="183">
        <v>1</v>
      </c>
      <c r="SQ198" s="192" t="str">
        <f ca="1">IF(ISBLANK(SC198),"",ROUND(AVERAGE(OFFSET(SH198:SP198,0,0,1,ion21Coop!$F$42)),1))</f>
        <v/>
      </c>
      <c r="SR198" s="269" t="str">
        <f t="shared" si="403"/>
        <v/>
      </c>
      <c r="ST198" s="565"/>
      <c r="SU198" s="565"/>
      <c r="SV198" s="566"/>
      <c r="SW198" s="567"/>
      <c r="SX198" s="565"/>
      <c r="SY198" s="566"/>
      <c r="SZ198" s="568"/>
      <c r="TA198" s="567"/>
      <c r="TB198" s="553"/>
    </row>
    <row r="199" spans="10:522" x14ac:dyDescent="0.3">
      <c r="J199" s="119">
        <f t="shared" si="299"/>
        <v>1</v>
      </c>
      <c r="K199" s="123" t="str">
        <f t="shared" si="320"/>
        <v>YaJo</v>
      </c>
      <c r="L199" s="123">
        <v>194</v>
      </c>
      <c r="M199" s="351"/>
      <c r="N199" s="351"/>
      <c r="O199" s="351"/>
      <c r="P199" s="351"/>
      <c r="Q199" s="369"/>
      <c r="R199" s="370"/>
      <c r="S199" s="269" t="str">
        <f t="shared" si="341"/>
        <v/>
      </c>
      <c r="T199" s="180">
        <v>1</v>
      </c>
      <c r="U199" s="269" t="str">
        <f t="shared" si="342"/>
        <v/>
      </c>
      <c r="V199" s="180">
        <v>1</v>
      </c>
      <c r="W199" s="181">
        <v>1</v>
      </c>
      <c r="X199" s="181">
        <v>1</v>
      </c>
      <c r="Y199" s="183">
        <v>1</v>
      </c>
      <c r="Z199" s="183">
        <v>1</v>
      </c>
      <c r="AA199" s="183">
        <v>1</v>
      </c>
      <c r="AB199" s="183">
        <v>1</v>
      </c>
      <c r="AC199" s="183">
        <v>1</v>
      </c>
      <c r="AD199" s="183">
        <v>1</v>
      </c>
      <c r="AE199" s="192" t="str">
        <f ca="1">IF(ISBLANK(Q199),"",ROUND(AVERAGE(OFFSET(V199:AD199,0,0,1,ion21Coop!$F$42)),1))</f>
        <v/>
      </c>
      <c r="AF199" s="269" t="str">
        <f t="shared" si="343"/>
        <v/>
      </c>
      <c r="AH199" s="119">
        <f t="shared" si="300"/>
        <v>2</v>
      </c>
      <c r="AI199" s="123" t="str">
        <f t="shared" si="321"/>
        <v>GeLo</v>
      </c>
      <c r="AJ199" s="123">
        <v>194</v>
      </c>
      <c r="AK199" s="351"/>
      <c r="AL199" s="351"/>
      <c r="AM199" s="351"/>
      <c r="AN199" s="351"/>
      <c r="AO199" s="369"/>
      <c r="AP199" s="370"/>
      <c r="AQ199" s="269" t="str">
        <f t="shared" si="344"/>
        <v/>
      </c>
      <c r="AR199" s="180">
        <v>1</v>
      </c>
      <c r="AS199" s="269" t="str">
        <f t="shared" si="345"/>
        <v/>
      </c>
      <c r="AT199" s="180">
        <v>1</v>
      </c>
      <c r="AU199" s="181">
        <v>1</v>
      </c>
      <c r="AV199" s="181">
        <v>1</v>
      </c>
      <c r="AW199" s="183">
        <v>1</v>
      </c>
      <c r="AX199" s="183">
        <v>1</v>
      </c>
      <c r="AY199" s="183">
        <v>1</v>
      </c>
      <c r="AZ199" s="183">
        <v>1</v>
      </c>
      <c r="BA199" s="183">
        <v>1</v>
      </c>
      <c r="BB199" s="183">
        <v>1</v>
      </c>
      <c r="BC199" s="192" t="str">
        <f ca="1">IF(ISBLANK(AO199),"",ROUND(AVERAGE(OFFSET(AT199:BB199,0,0,1,ion21Coop!$F$42)),1))</f>
        <v/>
      </c>
      <c r="BD199" s="269" t="str">
        <f t="shared" si="346"/>
        <v/>
      </c>
      <c r="BF199" s="119">
        <f t="shared" si="301"/>
        <v>3</v>
      </c>
      <c r="BG199" s="123" t="str">
        <f t="shared" si="322"/>
        <v>MiDo</v>
      </c>
      <c r="BH199" s="123">
        <v>194</v>
      </c>
      <c r="BI199" s="351"/>
      <c r="BJ199" s="351"/>
      <c r="BK199" s="351"/>
      <c r="BL199" s="351"/>
      <c r="BM199" s="369"/>
      <c r="BN199" s="370"/>
      <c r="BO199" s="269" t="str">
        <f t="shared" si="347"/>
        <v/>
      </c>
      <c r="BP199" s="180">
        <v>1</v>
      </c>
      <c r="BQ199" s="269" t="str">
        <f t="shared" si="348"/>
        <v/>
      </c>
      <c r="BR199" s="180">
        <v>1</v>
      </c>
      <c r="BS199" s="181">
        <v>1</v>
      </c>
      <c r="BT199" s="181">
        <v>1</v>
      </c>
      <c r="BU199" s="183">
        <v>1</v>
      </c>
      <c r="BV199" s="183">
        <v>1</v>
      </c>
      <c r="BW199" s="183">
        <v>1</v>
      </c>
      <c r="BX199" s="183">
        <v>1</v>
      </c>
      <c r="BY199" s="183">
        <v>1</v>
      </c>
      <c r="BZ199" s="183">
        <v>1</v>
      </c>
      <c r="CA199" s="192" t="str">
        <f ca="1">IF(ISBLANK(BM199),"",ROUND(AVERAGE(OFFSET(BR199:BZ199,0,0,1,ion21Coop!$F$42)),1))</f>
        <v/>
      </c>
      <c r="CB199" s="269" t="str">
        <f t="shared" si="349"/>
        <v/>
      </c>
      <c r="CD199" s="119">
        <f t="shared" si="302"/>
        <v>4</v>
      </c>
      <c r="CE199" s="123" t="str">
        <f t="shared" si="323"/>
        <v>EmNi</v>
      </c>
      <c r="CF199" s="123">
        <v>194</v>
      </c>
      <c r="CG199" s="351"/>
      <c r="CH199" s="351"/>
      <c r="CI199" s="351"/>
      <c r="CJ199" s="351"/>
      <c r="CK199" s="369"/>
      <c r="CL199" s="370"/>
      <c r="CM199" s="269" t="str">
        <f t="shared" si="350"/>
        <v/>
      </c>
      <c r="CN199" s="180">
        <v>1</v>
      </c>
      <c r="CO199" s="269" t="str">
        <f t="shared" si="351"/>
        <v/>
      </c>
      <c r="CP199" s="180">
        <v>1</v>
      </c>
      <c r="CQ199" s="181">
        <v>1</v>
      </c>
      <c r="CR199" s="181">
        <v>1</v>
      </c>
      <c r="CS199" s="183">
        <v>1</v>
      </c>
      <c r="CT199" s="183">
        <v>1</v>
      </c>
      <c r="CU199" s="183">
        <v>1</v>
      </c>
      <c r="CV199" s="183">
        <v>1</v>
      </c>
      <c r="CW199" s="183">
        <v>1</v>
      </c>
      <c r="CX199" s="183">
        <v>1</v>
      </c>
      <c r="CY199" s="192" t="str">
        <f ca="1">IF(ISBLANK(CK199),"",ROUND(AVERAGE(OFFSET(CP199:CX199,0,0,1,ion21Coop!$F$42)),1))</f>
        <v/>
      </c>
      <c r="CZ199" s="269" t="str">
        <f t="shared" si="352"/>
        <v/>
      </c>
      <c r="DB199" s="119">
        <f t="shared" si="303"/>
        <v>5</v>
      </c>
      <c r="DC199" s="123" t="str">
        <f t="shared" si="324"/>
        <v>HeJe</v>
      </c>
      <c r="DD199" s="123">
        <v>194</v>
      </c>
      <c r="DE199" s="423"/>
      <c r="DF199" s="423"/>
      <c r="DG199" s="423"/>
      <c r="DH199" s="423"/>
      <c r="DI199" s="421"/>
      <c r="DJ199" s="422"/>
      <c r="DK199" s="269" t="str">
        <f t="shared" si="353"/>
        <v/>
      </c>
      <c r="DL199" s="180">
        <v>1</v>
      </c>
      <c r="DM199" s="269" t="str">
        <f t="shared" si="354"/>
        <v/>
      </c>
      <c r="DN199" s="180">
        <v>1</v>
      </c>
      <c r="DO199" s="181">
        <v>1</v>
      </c>
      <c r="DP199" s="181">
        <v>1</v>
      </c>
      <c r="DQ199" s="183">
        <v>1</v>
      </c>
      <c r="DR199" s="183">
        <v>1</v>
      </c>
      <c r="DS199" s="183">
        <v>1</v>
      </c>
      <c r="DT199" s="183">
        <v>1</v>
      </c>
      <c r="DU199" s="183">
        <v>1</v>
      </c>
      <c r="DV199" s="183">
        <v>1</v>
      </c>
      <c r="DW199" s="192" t="str">
        <f ca="1">IF(ISBLANK(DI199),"",ROUND(AVERAGE(OFFSET(DN199:DV199,0,0,1,ion21Coop!$F$42)),1))</f>
        <v/>
      </c>
      <c r="DX199" s="269" t="str">
        <f t="shared" si="355"/>
        <v/>
      </c>
      <c r="DZ199" s="119">
        <f t="shared" si="304"/>
        <v>6</v>
      </c>
      <c r="EA199" s="123" t="str">
        <f t="shared" si="325"/>
        <v/>
      </c>
      <c r="EB199" s="123">
        <v>194</v>
      </c>
      <c r="EC199" s="423"/>
      <c r="ED199" s="423"/>
      <c r="EE199" s="423"/>
      <c r="EF199" s="423"/>
      <c r="EG199" s="421"/>
      <c r="EH199" s="422"/>
      <c r="EI199" s="269" t="str">
        <f t="shared" si="356"/>
        <v/>
      </c>
      <c r="EJ199" s="180">
        <v>1</v>
      </c>
      <c r="EK199" s="269" t="str">
        <f t="shared" si="357"/>
        <v/>
      </c>
      <c r="EL199" s="180">
        <v>1</v>
      </c>
      <c r="EM199" s="181">
        <v>1</v>
      </c>
      <c r="EN199" s="181">
        <v>1</v>
      </c>
      <c r="EO199" s="183">
        <v>1</v>
      </c>
      <c r="EP199" s="183">
        <v>1</v>
      </c>
      <c r="EQ199" s="183">
        <v>1</v>
      </c>
      <c r="ER199" s="183">
        <v>1</v>
      </c>
      <c r="ES199" s="183">
        <v>1</v>
      </c>
      <c r="ET199" s="183">
        <v>1</v>
      </c>
      <c r="EU199" s="192" t="str">
        <f ca="1">IF(ISBLANK(EG199),"",ROUND(AVERAGE(OFFSET(EL199:ET199,0,0,1,ion21Coop!$F$42)),1))</f>
        <v/>
      </c>
      <c r="EV199" s="269" t="str">
        <f t="shared" si="358"/>
        <v/>
      </c>
      <c r="EX199" s="119">
        <f t="shared" si="305"/>
        <v>7</v>
      </c>
      <c r="EY199" s="123" t="str">
        <f t="shared" si="326"/>
        <v/>
      </c>
      <c r="EZ199" s="123">
        <v>194</v>
      </c>
      <c r="FA199" s="423"/>
      <c r="FB199" s="423"/>
      <c r="FC199" s="423"/>
      <c r="FD199" s="423"/>
      <c r="FE199" s="421"/>
      <c r="FF199" s="422"/>
      <c r="FG199" s="269" t="str">
        <f t="shared" si="359"/>
        <v/>
      </c>
      <c r="FH199" s="180">
        <v>1</v>
      </c>
      <c r="FI199" s="269" t="str">
        <f t="shared" si="360"/>
        <v/>
      </c>
      <c r="FJ199" s="180">
        <v>1</v>
      </c>
      <c r="FK199" s="181">
        <v>1</v>
      </c>
      <c r="FL199" s="181">
        <v>1</v>
      </c>
      <c r="FM199" s="183">
        <v>1</v>
      </c>
      <c r="FN199" s="183">
        <v>1</v>
      </c>
      <c r="FO199" s="183">
        <v>1</v>
      </c>
      <c r="FP199" s="183">
        <v>1</v>
      </c>
      <c r="FQ199" s="183">
        <v>1</v>
      </c>
      <c r="FR199" s="183">
        <v>1</v>
      </c>
      <c r="FS199" s="192" t="str">
        <f ca="1">IF(ISBLANK(FE199),"",ROUND(AVERAGE(OFFSET(FJ199:FR199,0,0,1,ion21Coop!$F$42)),1))</f>
        <v/>
      </c>
      <c r="FT199" s="269" t="str">
        <f t="shared" si="361"/>
        <v/>
      </c>
      <c r="FV199" s="119">
        <f t="shared" si="306"/>
        <v>8</v>
      </c>
      <c r="FW199" s="123" t="str">
        <f t="shared" si="327"/>
        <v/>
      </c>
      <c r="FX199" s="123">
        <v>194</v>
      </c>
      <c r="FY199" s="423"/>
      <c r="FZ199" s="423"/>
      <c r="GA199" s="423"/>
      <c r="GB199" s="423"/>
      <c r="GC199" s="421"/>
      <c r="GD199" s="422"/>
      <c r="GE199" s="269" t="str">
        <f t="shared" si="362"/>
        <v/>
      </c>
      <c r="GF199" s="180">
        <v>1</v>
      </c>
      <c r="GG199" s="269" t="str">
        <f t="shared" si="363"/>
        <v/>
      </c>
      <c r="GH199" s="180">
        <v>1</v>
      </c>
      <c r="GI199" s="181">
        <v>1</v>
      </c>
      <c r="GJ199" s="181">
        <v>1</v>
      </c>
      <c r="GK199" s="183">
        <v>1</v>
      </c>
      <c r="GL199" s="183">
        <v>1</v>
      </c>
      <c r="GM199" s="183">
        <v>1</v>
      </c>
      <c r="GN199" s="183">
        <v>1</v>
      </c>
      <c r="GO199" s="183">
        <v>1</v>
      </c>
      <c r="GP199" s="183">
        <v>1</v>
      </c>
      <c r="GQ199" s="192" t="str">
        <f ca="1">IF(ISBLANK(GC199),"",ROUND(AVERAGE(OFFSET(GH199:GP199,0,0,1,ion21Coop!$F$42)),1))</f>
        <v/>
      </c>
      <c r="GR199" s="269" t="str">
        <f t="shared" si="364"/>
        <v/>
      </c>
      <c r="GT199" s="119">
        <f t="shared" si="307"/>
        <v>9</v>
      </c>
      <c r="GU199" s="123" t="str">
        <f t="shared" si="328"/>
        <v/>
      </c>
      <c r="GV199" s="123">
        <v>194</v>
      </c>
      <c r="GW199" s="423"/>
      <c r="GX199" s="423"/>
      <c r="GY199" s="423"/>
      <c r="GZ199" s="423"/>
      <c r="HA199" s="421"/>
      <c r="HB199" s="422"/>
      <c r="HC199" s="269" t="str">
        <f t="shared" si="365"/>
        <v/>
      </c>
      <c r="HD199" s="180">
        <v>1</v>
      </c>
      <c r="HE199" s="269" t="str">
        <f t="shared" si="366"/>
        <v/>
      </c>
      <c r="HF199" s="180">
        <v>1</v>
      </c>
      <c r="HG199" s="181">
        <v>1</v>
      </c>
      <c r="HH199" s="181">
        <v>1</v>
      </c>
      <c r="HI199" s="183">
        <v>1</v>
      </c>
      <c r="HJ199" s="183">
        <v>1</v>
      </c>
      <c r="HK199" s="183">
        <v>1</v>
      </c>
      <c r="HL199" s="183">
        <v>1</v>
      </c>
      <c r="HM199" s="183">
        <v>1</v>
      </c>
      <c r="HN199" s="183">
        <v>1</v>
      </c>
      <c r="HO199" s="192" t="str">
        <f ca="1">IF(ISBLANK(HA199),"",ROUND(AVERAGE(OFFSET(HF199:HN199,0,0,1,ion21Coop!$F$42)),1))</f>
        <v/>
      </c>
      <c r="HP199" s="269" t="str">
        <f t="shared" si="367"/>
        <v/>
      </c>
      <c r="HR199" s="119">
        <f t="shared" si="308"/>
        <v>10</v>
      </c>
      <c r="HS199" s="123" t="str">
        <f t="shared" si="329"/>
        <v/>
      </c>
      <c r="HT199" s="123">
        <v>194</v>
      </c>
      <c r="HU199" s="423"/>
      <c r="HV199" s="423"/>
      <c r="HW199" s="423"/>
      <c r="HX199" s="423"/>
      <c r="HY199" s="421"/>
      <c r="HZ199" s="422"/>
      <c r="IA199" s="269" t="str">
        <f t="shared" si="368"/>
        <v/>
      </c>
      <c r="IB199" s="180">
        <v>1</v>
      </c>
      <c r="IC199" s="269" t="str">
        <f t="shared" si="369"/>
        <v/>
      </c>
      <c r="ID199" s="180">
        <v>1</v>
      </c>
      <c r="IE199" s="181">
        <v>1</v>
      </c>
      <c r="IF199" s="181">
        <v>1</v>
      </c>
      <c r="IG199" s="183">
        <v>1</v>
      </c>
      <c r="IH199" s="183">
        <v>1</v>
      </c>
      <c r="II199" s="183">
        <v>1</v>
      </c>
      <c r="IJ199" s="183">
        <v>1</v>
      </c>
      <c r="IK199" s="183">
        <v>1</v>
      </c>
      <c r="IL199" s="183">
        <v>1</v>
      </c>
      <c r="IM199" s="192" t="str">
        <f ca="1">IF(ISBLANK(HY199),"",ROUND(AVERAGE(OFFSET(ID199:IL199,0,0,1,ion21Coop!$F$42)),1))</f>
        <v/>
      </c>
      <c r="IN199" s="269" t="str">
        <f t="shared" si="370"/>
        <v/>
      </c>
      <c r="IP199" s="119">
        <f t="shared" si="309"/>
        <v>11</v>
      </c>
      <c r="IQ199" s="123" t="str">
        <f t="shared" si="330"/>
        <v/>
      </c>
      <c r="IR199" s="123">
        <v>194</v>
      </c>
      <c r="IS199" s="423"/>
      <c r="IT199" s="423"/>
      <c r="IU199" s="423"/>
      <c r="IV199" s="423"/>
      <c r="IW199" s="421"/>
      <c r="IX199" s="422"/>
      <c r="IY199" s="269" t="str">
        <f t="shared" si="371"/>
        <v/>
      </c>
      <c r="IZ199" s="180">
        <v>1</v>
      </c>
      <c r="JA199" s="269" t="str">
        <f t="shared" si="372"/>
        <v/>
      </c>
      <c r="JB199" s="180">
        <v>1</v>
      </c>
      <c r="JC199" s="181">
        <v>1</v>
      </c>
      <c r="JD199" s="181">
        <v>1</v>
      </c>
      <c r="JE199" s="183">
        <v>1</v>
      </c>
      <c r="JF199" s="183">
        <v>1</v>
      </c>
      <c r="JG199" s="183">
        <v>1</v>
      </c>
      <c r="JH199" s="183">
        <v>1</v>
      </c>
      <c r="JI199" s="183">
        <v>1</v>
      </c>
      <c r="JJ199" s="183">
        <v>1</v>
      </c>
      <c r="JK199" s="192" t="str">
        <f ca="1">IF(ISBLANK(IW199),"",ROUND(AVERAGE(OFFSET(JB199:JJ199,0,0,1,ion21Coop!$F$42)),1))</f>
        <v/>
      </c>
      <c r="JL199" s="269" t="str">
        <f t="shared" si="373"/>
        <v/>
      </c>
      <c r="JN199" s="119">
        <f t="shared" si="310"/>
        <v>12</v>
      </c>
      <c r="JO199" s="123" t="str">
        <f t="shared" si="331"/>
        <v/>
      </c>
      <c r="JP199" s="123">
        <v>194</v>
      </c>
      <c r="JQ199" s="423"/>
      <c r="JR199" s="423"/>
      <c r="JS199" s="423"/>
      <c r="JT199" s="423"/>
      <c r="JU199" s="421"/>
      <c r="JV199" s="422"/>
      <c r="JW199" s="269" t="str">
        <f t="shared" si="374"/>
        <v/>
      </c>
      <c r="JX199" s="180">
        <v>1</v>
      </c>
      <c r="JY199" s="269" t="str">
        <f t="shared" si="375"/>
        <v/>
      </c>
      <c r="JZ199" s="180">
        <v>1</v>
      </c>
      <c r="KA199" s="181">
        <v>1</v>
      </c>
      <c r="KB199" s="181">
        <v>1</v>
      </c>
      <c r="KC199" s="183">
        <v>1</v>
      </c>
      <c r="KD199" s="183">
        <v>1</v>
      </c>
      <c r="KE199" s="183">
        <v>1</v>
      </c>
      <c r="KF199" s="183">
        <v>1</v>
      </c>
      <c r="KG199" s="183">
        <v>1</v>
      </c>
      <c r="KH199" s="183">
        <v>1</v>
      </c>
      <c r="KI199" s="192" t="str">
        <f ca="1">IF(ISBLANK(JU199),"",ROUND(AVERAGE(OFFSET(JZ199:KH199,0,0,1,ion21Coop!$F$42)),1))</f>
        <v/>
      </c>
      <c r="KJ199" s="269" t="str">
        <f t="shared" si="376"/>
        <v/>
      </c>
      <c r="KL199" s="119">
        <f t="shared" si="311"/>
        <v>13</v>
      </c>
      <c r="KM199" s="123" t="str">
        <f t="shared" si="332"/>
        <v/>
      </c>
      <c r="KN199" s="123">
        <v>194</v>
      </c>
      <c r="KO199" s="423"/>
      <c r="KP199" s="423"/>
      <c r="KQ199" s="423"/>
      <c r="KR199" s="423"/>
      <c r="KS199" s="421"/>
      <c r="KT199" s="422"/>
      <c r="KU199" s="269" t="str">
        <f t="shared" si="377"/>
        <v/>
      </c>
      <c r="KV199" s="180">
        <v>1</v>
      </c>
      <c r="KW199" s="269" t="str">
        <f t="shared" si="378"/>
        <v/>
      </c>
      <c r="KX199" s="180">
        <v>1</v>
      </c>
      <c r="KY199" s="181">
        <v>1</v>
      </c>
      <c r="KZ199" s="181">
        <v>1</v>
      </c>
      <c r="LA199" s="183">
        <v>1</v>
      </c>
      <c r="LB199" s="183">
        <v>1</v>
      </c>
      <c r="LC199" s="183">
        <v>1</v>
      </c>
      <c r="LD199" s="183">
        <v>1</v>
      </c>
      <c r="LE199" s="183">
        <v>1</v>
      </c>
      <c r="LF199" s="183">
        <v>1</v>
      </c>
      <c r="LG199" s="192" t="str">
        <f ca="1">IF(ISBLANK(KS199),"",ROUND(AVERAGE(OFFSET(KX199:LF199,0,0,1,ion21Coop!$F$42)),1))</f>
        <v/>
      </c>
      <c r="LH199" s="269" t="str">
        <f t="shared" si="379"/>
        <v/>
      </c>
      <c r="LJ199" s="119">
        <f t="shared" si="312"/>
        <v>14</v>
      </c>
      <c r="LK199" s="123" t="str">
        <f t="shared" si="333"/>
        <v/>
      </c>
      <c r="LL199" s="123">
        <v>194</v>
      </c>
      <c r="LM199" s="423"/>
      <c r="LN199" s="423"/>
      <c r="LO199" s="423"/>
      <c r="LP199" s="423"/>
      <c r="LQ199" s="421"/>
      <c r="LR199" s="422"/>
      <c r="LS199" s="269" t="str">
        <f t="shared" si="380"/>
        <v/>
      </c>
      <c r="LT199" s="180">
        <v>1</v>
      </c>
      <c r="LU199" s="269" t="str">
        <f t="shared" si="381"/>
        <v/>
      </c>
      <c r="LV199" s="180">
        <v>1</v>
      </c>
      <c r="LW199" s="181">
        <v>1</v>
      </c>
      <c r="LX199" s="181">
        <v>1</v>
      </c>
      <c r="LY199" s="183">
        <v>1</v>
      </c>
      <c r="LZ199" s="183">
        <v>1</v>
      </c>
      <c r="MA199" s="183">
        <v>1</v>
      </c>
      <c r="MB199" s="183">
        <v>1</v>
      </c>
      <c r="MC199" s="183">
        <v>1</v>
      </c>
      <c r="MD199" s="183">
        <v>1</v>
      </c>
      <c r="ME199" s="192" t="str">
        <f ca="1">IF(ISBLANK(LQ199),"",ROUND(AVERAGE(OFFSET(LV199:MD199,0,0,1,ion21Coop!$F$42)),1))</f>
        <v/>
      </c>
      <c r="MF199" s="269" t="str">
        <f t="shared" si="382"/>
        <v/>
      </c>
      <c r="MH199" s="119">
        <f t="shared" si="313"/>
        <v>15</v>
      </c>
      <c r="MI199" s="123" t="str">
        <f t="shared" si="334"/>
        <v/>
      </c>
      <c r="MJ199" s="123">
        <v>194</v>
      </c>
      <c r="MK199" s="423"/>
      <c r="ML199" s="423"/>
      <c r="MM199" s="423"/>
      <c r="MN199" s="423"/>
      <c r="MO199" s="421"/>
      <c r="MP199" s="422"/>
      <c r="MQ199" s="269" t="str">
        <f t="shared" si="383"/>
        <v/>
      </c>
      <c r="MR199" s="180">
        <v>1</v>
      </c>
      <c r="MS199" s="269" t="str">
        <f t="shared" si="384"/>
        <v/>
      </c>
      <c r="MT199" s="180">
        <v>1</v>
      </c>
      <c r="MU199" s="181">
        <v>1</v>
      </c>
      <c r="MV199" s="181">
        <v>1</v>
      </c>
      <c r="MW199" s="183">
        <v>1</v>
      </c>
      <c r="MX199" s="183">
        <v>1</v>
      </c>
      <c r="MY199" s="183">
        <v>1</v>
      </c>
      <c r="MZ199" s="183">
        <v>1</v>
      </c>
      <c r="NA199" s="183">
        <v>1</v>
      </c>
      <c r="NB199" s="183">
        <v>1</v>
      </c>
      <c r="NC199" s="192" t="str">
        <f ca="1">IF(ISBLANK(MO199),"",ROUND(AVERAGE(OFFSET(MT199:NB199,0,0,1,ion21Coop!$F$42)),1))</f>
        <v/>
      </c>
      <c r="ND199" s="269" t="str">
        <f t="shared" si="385"/>
        <v/>
      </c>
      <c r="NF199" s="119">
        <f t="shared" si="314"/>
        <v>16</v>
      </c>
      <c r="NG199" s="123" t="str">
        <f t="shared" si="335"/>
        <v/>
      </c>
      <c r="NH199" s="123">
        <v>194</v>
      </c>
      <c r="NI199" s="423"/>
      <c r="NJ199" s="423"/>
      <c r="NK199" s="423"/>
      <c r="NL199" s="423"/>
      <c r="NM199" s="421"/>
      <c r="NN199" s="422"/>
      <c r="NO199" s="269" t="str">
        <f t="shared" si="386"/>
        <v/>
      </c>
      <c r="NP199" s="180">
        <v>1</v>
      </c>
      <c r="NQ199" s="269" t="str">
        <f t="shared" si="387"/>
        <v/>
      </c>
      <c r="NR199" s="180">
        <v>1</v>
      </c>
      <c r="NS199" s="181">
        <v>1</v>
      </c>
      <c r="NT199" s="181">
        <v>1</v>
      </c>
      <c r="NU199" s="183">
        <v>1</v>
      </c>
      <c r="NV199" s="183">
        <v>1</v>
      </c>
      <c r="NW199" s="183">
        <v>1</v>
      </c>
      <c r="NX199" s="183">
        <v>1</v>
      </c>
      <c r="NY199" s="183">
        <v>1</v>
      </c>
      <c r="NZ199" s="183">
        <v>1</v>
      </c>
      <c r="OA199" s="192" t="str">
        <f ca="1">IF(ISBLANK(NM199),"",ROUND(AVERAGE(OFFSET(NR199:NZ199,0,0,1,ion21Coop!$F$42)),1))</f>
        <v/>
      </c>
      <c r="OB199" s="269" t="str">
        <f t="shared" si="388"/>
        <v/>
      </c>
      <c r="OD199" s="119">
        <f t="shared" si="315"/>
        <v>17</v>
      </c>
      <c r="OE199" s="123" t="str">
        <f t="shared" si="336"/>
        <v/>
      </c>
      <c r="OF199" s="123">
        <v>194</v>
      </c>
      <c r="OG199" s="423"/>
      <c r="OH199" s="423"/>
      <c r="OI199" s="423"/>
      <c r="OJ199" s="423"/>
      <c r="OK199" s="421"/>
      <c r="OL199" s="422"/>
      <c r="OM199" s="269" t="str">
        <f t="shared" si="389"/>
        <v/>
      </c>
      <c r="ON199" s="180">
        <v>1</v>
      </c>
      <c r="OO199" s="269" t="str">
        <f t="shared" si="390"/>
        <v/>
      </c>
      <c r="OP199" s="180">
        <v>1</v>
      </c>
      <c r="OQ199" s="181">
        <v>1</v>
      </c>
      <c r="OR199" s="181">
        <v>1</v>
      </c>
      <c r="OS199" s="183">
        <v>1</v>
      </c>
      <c r="OT199" s="183">
        <v>1</v>
      </c>
      <c r="OU199" s="183">
        <v>1</v>
      </c>
      <c r="OV199" s="183">
        <v>1</v>
      </c>
      <c r="OW199" s="183">
        <v>1</v>
      </c>
      <c r="OX199" s="183">
        <v>1</v>
      </c>
      <c r="OY199" s="192" t="str">
        <f ca="1">IF(ISBLANK(OK199),"",ROUND(AVERAGE(OFFSET(OP199:OX199,0,0,1,ion21Coop!$F$42)),1))</f>
        <v/>
      </c>
      <c r="OZ199" s="269" t="str">
        <f t="shared" si="391"/>
        <v/>
      </c>
      <c r="PB199" s="119">
        <f t="shared" si="316"/>
        <v>18</v>
      </c>
      <c r="PC199" s="123" t="str">
        <f t="shared" si="337"/>
        <v/>
      </c>
      <c r="PD199" s="123">
        <v>194</v>
      </c>
      <c r="PE199" s="423"/>
      <c r="PF199" s="423"/>
      <c r="PG199" s="423"/>
      <c r="PH199" s="423"/>
      <c r="PI199" s="421"/>
      <c r="PJ199" s="422"/>
      <c r="PK199" s="269" t="str">
        <f t="shared" si="392"/>
        <v/>
      </c>
      <c r="PL199" s="180">
        <v>1</v>
      </c>
      <c r="PM199" s="269" t="str">
        <f t="shared" si="393"/>
        <v/>
      </c>
      <c r="PN199" s="180">
        <v>1</v>
      </c>
      <c r="PO199" s="181">
        <v>1</v>
      </c>
      <c r="PP199" s="181">
        <v>1</v>
      </c>
      <c r="PQ199" s="183">
        <v>1</v>
      </c>
      <c r="PR199" s="183">
        <v>1</v>
      </c>
      <c r="PS199" s="183">
        <v>1</v>
      </c>
      <c r="PT199" s="183">
        <v>1</v>
      </c>
      <c r="PU199" s="183">
        <v>1</v>
      </c>
      <c r="PV199" s="183">
        <v>1</v>
      </c>
      <c r="PW199" s="192" t="str">
        <f ca="1">IF(ISBLANK(PI199),"",ROUND(AVERAGE(OFFSET(PN199:PV199,0,0,1,ion21Coop!$F$42)),1))</f>
        <v/>
      </c>
      <c r="PX199" s="269" t="str">
        <f t="shared" si="394"/>
        <v/>
      </c>
      <c r="PZ199" s="119">
        <f t="shared" si="317"/>
        <v>19</v>
      </c>
      <c r="QA199" s="123" t="str">
        <f t="shared" si="338"/>
        <v/>
      </c>
      <c r="QB199" s="123">
        <v>194</v>
      </c>
      <c r="QC199" s="423"/>
      <c r="QD199" s="423"/>
      <c r="QE199" s="423"/>
      <c r="QF199" s="423"/>
      <c r="QG199" s="421"/>
      <c r="QH199" s="422"/>
      <c r="QI199" s="269" t="str">
        <f t="shared" si="395"/>
        <v/>
      </c>
      <c r="QJ199" s="180">
        <v>1</v>
      </c>
      <c r="QK199" s="269" t="str">
        <f t="shared" si="396"/>
        <v/>
      </c>
      <c r="QL199" s="180">
        <v>1</v>
      </c>
      <c r="QM199" s="181">
        <v>1</v>
      </c>
      <c r="QN199" s="181">
        <v>1</v>
      </c>
      <c r="QO199" s="183">
        <v>1</v>
      </c>
      <c r="QP199" s="183">
        <v>1</v>
      </c>
      <c r="QQ199" s="183">
        <v>1</v>
      </c>
      <c r="QR199" s="183">
        <v>1</v>
      </c>
      <c r="QS199" s="183">
        <v>1</v>
      </c>
      <c r="QT199" s="183">
        <v>1</v>
      </c>
      <c r="QU199" s="192" t="str">
        <f ca="1">IF(ISBLANK(QG199),"",ROUND(AVERAGE(OFFSET(QL199:QT199,0,0,1,ion21Coop!$F$42)),1))</f>
        <v/>
      </c>
      <c r="QV199" s="269" t="str">
        <f t="shared" si="397"/>
        <v/>
      </c>
      <c r="QX199" s="119">
        <f t="shared" si="318"/>
        <v>20</v>
      </c>
      <c r="QY199" s="123" t="str">
        <f t="shared" si="339"/>
        <v/>
      </c>
      <c r="QZ199" s="123">
        <v>194</v>
      </c>
      <c r="RA199" s="423"/>
      <c r="RB199" s="423"/>
      <c r="RC199" s="423"/>
      <c r="RD199" s="423"/>
      <c r="RE199" s="421"/>
      <c r="RF199" s="422"/>
      <c r="RG199" s="269" t="str">
        <f t="shared" si="398"/>
        <v/>
      </c>
      <c r="RH199" s="180">
        <v>1</v>
      </c>
      <c r="RI199" s="269" t="str">
        <f t="shared" si="399"/>
        <v/>
      </c>
      <c r="RJ199" s="180">
        <v>1</v>
      </c>
      <c r="RK199" s="181">
        <v>1</v>
      </c>
      <c r="RL199" s="181">
        <v>1</v>
      </c>
      <c r="RM199" s="183">
        <v>1</v>
      </c>
      <c r="RN199" s="183">
        <v>1</v>
      </c>
      <c r="RO199" s="183">
        <v>1</v>
      </c>
      <c r="RP199" s="183">
        <v>1</v>
      </c>
      <c r="RQ199" s="183">
        <v>1</v>
      </c>
      <c r="RR199" s="183">
        <v>1</v>
      </c>
      <c r="RS199" s="192" t="str">
        <f ca="1">IF(ISBLANK(RE199),"",ROUND(AVERAGE(OFFSET(RJ199:RR199,0,0,1,ion21Coop!$F$42)),1))</f>
        <v/>
      </c>
      <c r="RT199" s="269" t="str">
        <f t="shared" si="400"/>
        <v/>
      </c>
      <c r="RV199" s="119">
        <f t="shared" si="319"/>
        <v>21</v>
      </c>
      <c r="RW199" s="123" t="str">
        <f t="shared" si="340"/>
        <v/>
      </c>
      <c r="RX199" s="123">
        <v>194</v>
      </c>
      <c r="RY199" s="423"/>
      <c r="RZ199" s="423"/>
      <c r="SA199" s="423"/>
      <c r="SB199" s="423"/>
      <c r="SC199" s="421"/>
      <c r="SD199" s="422"/>
      <c r="SE199" s="269" t="str">
        <f t="shared" si="401"/>
        <v/>
      </c>
      <c r="SF199" s="180">
        <v>1</v>
      </c>
      <c r="SG199" s="269" t="str">
        <f t="shared" si="402"/>
        <v/>
      </c>
      <c r="SH199" s="180">
        <v>1</v>
      </c>
      <c r="SI199" s="181">
        <v>1</v>
      </c>
      <c r="SJ199" s="181">
        <v>1</v>
      </c>
      <c r="SK199" s="183">
        <v>1</v>
      </c>
      <c r="SL199" s="183">
        <v>1</v>
      </c>
      <c r="SM199" s="183">
        <v>1</v>
      </c>
      <c r="SN199" s="183">
        <v>1</v>
      </c>
      <c r="SO199" s="183">
        <v>1</v>
      </c>
      <c r="SP199" s="183">
        <v>1</v>
      </c>
      <c r="SQ199" s="192" t="str">
        <f ca="1">IF(ISBLANK(SC199),"",ROUND(AVERAGE(OFFSET(SH199:SP199,0,0,1,ion21Coop!$F$42)),1))</f>
        <v/>
      </c>
      <c r="SR199" s="269" t="str">
        <f t="shared" si="403"/>
        <v/>
      </c>
      <c r="ST199" s="565"/>
      <c r="SU199" s="565"/>
      <c r="SV199" s="566"/>
      <c r="SW199" s="567"/>
      <c r="SX199" s="565"/>
      <c r="SY199" s="566"/>
      <c r="SZ199" s="568"/>
      <c r="TA199" s="567"/>
      <c r="TB199" s="553"/>
    </row>
    <row r="200" spans="10:522" x14ac:dyDescent="0.3">
      <c r="J200" s="119">
        <f t="shared" ref="J200:J263" si="404">J$3</f>
        <v>1</v>
      </c>
      <c r="K200" s="123" t="str">
        <f t="shared" si="320"/>
        <v>YaJo</v>
      </c>
      <c r="L200" s="123">
        <v>195</v>
      </c>
      <c r="M200" s="351"/>
      <c r="N200" s="351"/>
      <c r="O200" s="351"/>
      <c r="P200" s="351"/>
      <c r="Q200" s="369"/>
      <c r="R200" s="370"/>
      <c r="S200" s="269" t="str">
        <f t="shared" si="341"/>
        <v/>
      </c>
      <c r="T200" s="180">
        <v>1</v>
      </c>
      <c r="U200" s="269" t="str">
        <f t="shared" si="342"/>
        <v/>
      </c>
      <c r="V200" s="180">
        <v>1</v>
      </c>
      <c r="W200" s="181">
        <v>1</v>
      </c>
      <c r="X200" s="181">
        <v>1</v>
      </c>
      <c r="Y200" s="183">
        <v>1</v>
      </c>
      <c r="Z200" s="183">
        <v>1</v>
      </c>
      <c r="AA200" s="183">
        <v>1</v>
      </c>
      <c r="AB200" s="183">
        <v>1</v>
      </c>
      <c r="AC200" s="183">
        <v>1</v>
      </c>
      <c r="AD200" s="183">
        <v>1</v>
      </c>
      <c r="AE200" s="192" t="str">
        <f ca="1">IF(ISBLANK(Q200),"",ROUND(AVERAGE(OFFSET(V200:AD200,0,0,1,ion21Coop!$F$42)),1))</f>
        <v/>
      </c>
      <c r="AF200" s="269" t="str">
        <f t="shared" si="343"/>
        <v/>
      </c>
      <c r="AH200" s="119">
        <f t="shared" ref="AH200:AH263" si="405">AH$3</f>
        <v>2</v>
      </c>
      <c r="AI200" s="123" t="str">
        <f t="shared" si="321"/>
        <v>GeLo</v>
      </c>
      <c r="AJ200" s="123">
        <v>195</v>
      </c>
      <c r="AK200" s="351"/>
      <c r="AL200" s="351"/>
      <c r="AM200" s="351"/>
      <c r="AN200" s="351"/>
      <c r="AO200" s="369"/>
      <c r="AP200" s="370"/>
      <c r="AQ200" s="269" t="str">
        <f t="shared" si="344"/>
        <v/>
      </c>
      <c r="AR200" s="180">
        <v>1</v>
      </c>
      <c r="AS200" s="269" t="str">
        <f t="shared" si="345"/>
        <v/>
      </c>
      <c r="AT200" s="180">
        <v>1</v>
      </c>
      <c r="AU200" s="181">
        <v>1</v>
      </c>
      <c r="AV200" s="181">
        <v>1</v>
      </c>
      <c r="AW200" s="183">
        <v>1</v>
      </c>
      <c r="AX200" s="183">
        <v>1</v>
      </c>
      <c r="AY200" s="183">
        <v>1</v>
      </c>
      <c r="AZ200" s="183">
        <v>1</v>
      </c>
      <c r="BA200" s="183">
        <v>1</v>
      </c>
      <c r="BB200" s="183">
        <v>1</v>
      </c>
      <c r="BC200" s="192" t="str">
        <f ca="1">IF(ISBLANK(AO200),"",ROUND(AVERAGE(OFFSET(AT200:BB200,0,0,1,ion21Coop!$F$42)),1))</f>
        <v/>
      </c>
      <c r="BD200" s="269" t="str">
        <f t="shared" si="346"/>
        <v/>
      </c>
      <c r="BF200" s="119">
        <f t="shared" ref="BF200:BF263" si="406">BF$3</f>
        <v>3</v>
      </c>
      <c r="BG200" s="123" t="str">
        <f t="shared" si="322"/>
        <v>MiDo</v>
      </c>
      <c r="BH200" s="123">
        <v>195</v>
      </c>
      <c r="BI200" s="351"/>
      <c r="BJ200" s="351"/>
      <c r="BK200" s="351"/>
      <c r="BL200" s="351"/>
      <c r="BM200" s="369"/>
      <c r="BN200" s="370"/>
      <c r="BO200" s="269" t="str">
        <f t="shared" si="347"/>
        <v/>
      </c>
      <c r="BP200" s="180">
        <v>1</v>
      </c>
      <c r="BQ200" s="269" t="str">
        <f t="shared" si="348"/>
        <v/>
      </c>
      <c r="BR200" s="180">
        <v>1</v>
      </c>
      <c r="BS200" s="181">
        <v>1</v>
      </c>
      <c r="BT200" s="181">
        <v>1</v>
      </c>
      <c r="BU200" s="183">
        <v>1</v>
      </c>
      <c r="BV200" s="183">
        <v>1</v>
      </c>
      <c r="BW200" s="183">
        <v>1</v>
      </c>
      <c r="BX200" s="183">
        <v>1</v>
      </c>
      <c r="BY200" s="183">
        <v>1</v>
      </c>
      <c r="BZ200" s="183">
        <v>1</v>
      </c>
      <c r="CA200" s="192" t="str">
        <f ca="1">IF(ISBLANK(BM200),"",ROUND(AVERAGE(OFFSET(BR200:BZ200,0,0,1,ion21Coop!$F$42)),1))</f>
        <v/>
      </c>
      <c r="CB200" s="269" t="str">
        <f t="shared" si="349"/>
        <v/>
      </c>
      <c r="CD200" s="119">
        <f t="shared" ref="CD200:CD263" si="407">CD$3</f>
        <v>4</v>
      </c>
      <c r="CE200" s="123" t="str">
        <f t="shared" si="323"/>
        <v>EmNi</v>
      </c>
      <c r="CF200" s="123">
        <v>195</v>
      </c>
      <c r="CG200" s="351"/>
      <c r="CH200" s="351"/>
      <c r="CI200" s="351"/>
      <c r="CJ200" s="351"/>
      <c r="CK200" s="369"/>
      <c r="CL200" s="370"/>
      <c r="CM200" s="269" t="str">
        <f t="shared" si="350"/>
        <v/>
      </c>
      <c r="CN200" s="180">
        <v>1</v>
      </c>
      <c r="CO200" s="269" t="str">
        <f t="shared" si="351"/>
        <v/>
      </c>
      <c r="CP200" s="180">
        <v>1</v>
      </c>
      <c r="CQ200" s="181">
        <v>1</v>
      </c>
      <c r="CR200" s="181">
        <v>1</v>
      </c>
      <c r="CS200" s="183">
        <v>1</v>
      </c>
      <c r="CT200" s="183">
        <v>1</v>
      </c>
      <c r="CU200" s="183">
        <v>1</v>
      </c>
      <c r="CV200" s="183">
        <v>1</v>
      </c>
      <c r="CW200" s="183">
        <v>1</v>
      </c>
      <c r="CX200" s="183">
        <v>1</v>
      </c>
      <c r="CY200" s="192" t="str">
        <f ca="1">IF(ISBLANK(CK200),"",ROUND(AVERAGE(OFFSET(CP200:CX200,0,0,1,ion21Coop!$F$42)),1))</f>
        <v/>
      </c>
      <c r="CZ200" s="269" t="str">
        <f t="shared" si="352"/>
        <v/>
      </c>
      <c r="DB200" s="119">
        <f t="shared" ref="DB200:DB263" si="408">DB$3</f>
        <v>5</v>
      </c>
      <c r="DC200" s="123" t="str">
        <f t="shared" si="324"/>
        <v>HeJe</v>
      </c>
      <c r="DD200" s="123">
        <v>195</v>
      </c>
      <c r="DE200" s="423"/>
      <c r="DF200" s="423"/>
      <c r="DG200" s="423"/>
      <c r="DH200" s="423"/>
      <c r="DI200" s="421"/>
      <c r="DJ200" s="422"/>
      <c r="DK200" s="269" t="str">
        <f t="shared" si="353"/>
        <v/>
      </c>
      <c r="DL200" s="180">
        <v>1</v>
      </c>
      <c r="DM200" s="269" t="str">
        <f t="shared" si="354"/>
        <v/>
      </c>
      <c r="DN200" s="180">
        <v>1</v>
      </c>
      <c r="DO200" s="181">
        <v>1</v>
      </c>
      <c r="DP200" s="181">
        <v>1</v>
      </c>
      <c r="DQ200" s="183">
        <v>1</v>
      </c>
      <c r="DR200" s="183">
        <v>1</v>
      </c>
      <c r="DS200" s="183">
        <v>1</v>
      </c>
      <c r="DT200" s="183">
        <v>1</v>
      </c>
      <c r="DU200" s="183">
        <v>1</v>
      </c>
      <c r="DV200" s="183">
        <v>1</v>
      </c>
      <c r="DW200" s="192" t="str">
        <f ca="1">IF(ISBLANK(DI200),"",ROUND(AVERAGE(OFFSET(DN200:DV200,0,0,1,ion21Coop!$F$42)),1))</f>
        <v/>
      </c>
      <c r="DX200" s="269" t="str">
        <f t="shared" si="355"/>
        <v/>
      </c>
      <c r="DZ200" s="119">
        <f t="shared" ref="DZ200:DZ263" si="409">DZ$3</f>
        <v>6</v>
      </c>
      <c r="EA200" s="123" t="str">
        <f t="shared" si="325"/>
        <v/>
      </c>
      <c r="EB200" s="123">
        <v>195</v>
      </c>
      <c r="EC200" s="423"/>
      <c r="ED200" s="423"/>
      <c r="EE200" s="423"/>
      <c r="EF200" s="423"/>
      <c r="EG200" s="421"/>
      <c r="EH200" s="422"/>
      <c r="EI200" s="269" t="str">
        <f t="shared" si="356"/>
        <v/>
      </c>
      <c r="EJ200" s="180">
        <v>1</v>
      </c>
      <c r="EK200" s="269" t="str">
        <f t="shared" si="357"/>
        <v/>
      </c>
      <c r="EL200" s="180">
        <v>1</v>
      </c>
      <c r="EM200" s="181">
        <v>1</v>
      </c>
      <c r="EN200" s="181">
        <v>1</v>
      </c>
      <c r="EO200" s="183">
        <v>1</v>
      </c>
      <c r="EP200" s="183">
        <v>1</v>
      </c>
      <c r="EQ200" s="183">
        <v>1</v>
      </c>
      <c r="ER200" s="183">
        <v>1</v>
      </c>
      <c r="ES200" s="183">
        <v>1</v>
      </c>
      <c r="ET200" s="183">
        <v>1</v>
      </c>
      <c r="EU200" s="192" t="str">
        <f ca="1">IF(ISBLANK(EG200),"",ROUND(AVERAGE(OFFSET(EL200:ET200,0,0,1,ion21Coop!$F$42)),1))</f>
        <v/>
      </c>
      <c r="EV200" s="269" t="str">
        <f t="shared" si="358"/>
        <v/>
      </c>
      <c r="EX200" s="119">
        <f t="shared" ref="EX200:EX263" si="410">EX$3</f>
        <v>7</v>
      </c>
      <c r="EY200" s="123" t="str">
        <f t="shared" si="326"/>
        <v/>
      </c>
      <c r="EZ200" s="123">
        <v>195</v>
      </c>
      <c r="FA200" s="423"/>
      <c r="FB200" s="423"/>
      <c r="FC200" s="423"/>
      <c r="FD200" s="423"/>
      <c r="FE200" s="421"/>
      <c r="FF200" s="422"/>
      <c r="FG200" s="269" t="str">
        <f t="shared" si="359"/>
        <v/>
      </c>
      <c r="FH200" s="180">
        <v>1</v>
      </c>
      <c r="FI200" s="269" t="str">
        <f t="shared" si="360"/>
        <v/>
      </c>
      <c r="FJ200" s="180">
        <v>1</v>
      </c>
      <c r="FK200" s="181">
        <v>1</v>
      </c>
      <c r="FL200" s="181">
        <v>1</v>
      </c>
      <c r="FM200" s="183">
        <v>1</v>
      </c>
      <c r="FN200" s="183">
        <v>1</v>
      </c>
      <c r="FO200" s="183">
        <v>1</v>
      </c>
      <c r="FP200" s="183">
        <v>1</v>
      </c>
      <c r="FQ200" s="183">
        <v>1</v>
      </c>
      <c r="FR200" s="183">
        <v>1</v>
      </c>
      <c r="FS200" s="192" t="str">
        <f ca="1">IF(ISBLANK(FE200),"",ROUND(AVERAGE(OFFSET(FJ200:FR200,0,0,1,ion21Coop!$F$42)),1))</f>
        <v/>
      </c>
      <c r="FT200" s="269" t="str">
        <f t="shared" si="361"/>
        <v/>
      </c>
      <c r="FV200" s="119">
        <f t="shared" ref="FV200:FV263" si="411">FV$3</f>
        <v>8</v>
      </c>
      <c r="FW200" s="123" t="str">
        <f t="shared" si="327"/>
        <v/>
      </c>
      <c r="FX200" s="123">
        <v>195</v>
      </c>
      <c r="FY200" s="423"/>
      <c r="FZ200" s="423"/>
      <c r="GA200" s="423"/>
      <c r="GB200" s="423"/>
      <c r="GC200" s="421"/>
      <c r="GD200" s="422"/>
      <c r="GE200" s="269" t="str">
        <f t="shared" si="362"/>
        <v/>
      </c>
      <c r="GF200" s="180">
        <v>1</v>
      </c>
      <c r="GG200" s="269" t="str">
        <f t="shared" si="363"/>
        <v/>
      </c>
      <c r="GH200" s="180">
        <v>1</v>
      </c>
      <c r="GI200" s="181">
        <v>1</v>
      </c>
      <c r="GJ200" s="181">
        <v>1</v>
      </c>
      <c r="GK200" s="183">
        <v>1</v>
      </c>
      <c r="GL200" s="183">
        <v>1</v>
      </c>
      <c r="GM200" s="183">
        <v>1</v>
      </c>
      <c r="GN200" s="183">
        <v>1</v>
      </c>
      <c r="GO200" s="183">
        <v>1</v>
      </c>
      <c r="GP200" s="183">
        <v>1</v>
      </c>
      <c r="GQ200" s="192" t="str">
        <f ca="1">IF(ISBLANK(GC200),"",ROUND(AVERAGE(OFFSET(GH200:GP200,0,0,1,ion21Coop!$F$42)),1))</f>
        <v/>
      </c>
      <c r="GR200" s="269" t="str">
        <f t="shared" si="364"/>
        <v/>
      </c>
      <c r="GT200" s="119">
        <f t="shared" ref="GT200:GT263" si="412">GT$3</f>
        <v>9</v>
      </c>
      <c r="GU200" s="123" t="str">
        <f t="shared" si="328"/>
        <v/>
      </c>
      <c r="GV200" s="123">
        <v>195</v>
      </c>
      <c r="GW200" s="423"/>
      <c r="GX200" s="423"/>
      <c r="GY200" s="423"/>
      <c r="GZ200" s="423"/>
      <c r="HA200" s="421"/>
      <c r="HB200" s="422"/>
      <c r="HC200" s="269" t="str">
        <f t="shared" si="365"/>
        <v/>
      </c>
      <c r="HD200" s="180">
        <v>1</v>
      </c>
      <c r="HE200" s="269" t="str">
        <f t="shared" si="366"/>
        <v/>
      </c>
      <c r="HF200" s="180">
        <v>1</v>
      </c>
      <c r="HG200" s="181">
        <v>1</v>
      </c>
      <c r="HH200" s="181">
        <v>1</v>
      </c>
      <c r="HI200" s="183">
        <v>1</v>
      </c>
      <c r="HJ200" s="183">
        <v>1</v>
      </c>
      <c r="HK200" s="183">
        <v>1</v>
      </c>
      <c r="HL200" s="183">
        <v>1</v>
      </c>
      <c r="HM200" s="183">
        <v>1</v>
      </c>
      <c r="HN200" s="183">
        <v>1</v>
      </c>
      <c r="HO200" s="192" t="str">
        <f ca="1">IF(ISBLANK(HA200),"",ROUND(AVERAGE(OFFSET(HF200:HN200,0,0,1,ion21Coop!$F$42)),1))</f>
        <v/>
      </c>
      <c r="HP200" s="269" t="str">
        <f t="shared" si="367"/>
        <v/>
      </c>
      <c r="HR200" s="119">
        <f t="shared" ref="HR200:HR263" si="413">HR$3</f>
        <v>10</v>
      </c>
      <c r="HS200" s="123" t="str">
        <f t="shared" si="329"/>
        <v/>
      </c>
      <c r="HT200" s="123">
        <v>195</v>
      </c>
      <c r="HU200" s="423"/>
      <c r="HV200" s="423"/>
      <c r="HW200" s="423"/>
      <c r="HX200" s="423"/>
      <c r="HY200" s="421"/>
      <c r="HZ200" s="422"/>
      <c r="IA200" s="269" t="str">
        <f t="shared" si="368"/>
        <v/>
      </c>
      <c r="IB200" s="180">
        <v>1</v>
      </c>
      <c r="IC200" s="269" t="str">
        <f t="shared" si="369"/>
        <v/>
      </c>
      <c r="ID200" s="180">
        <v>1</v>
      </c>
      <c r="IE200" s="181">
        <v>1</v>
      </c>
      <c r="IF200" s="181">
        <v>1</v>
      </c>
      <c r="IG200" s="183">
        <v>1</v>
      </c>
      <c r="IH200" s="183">
        <v>1</v>
      </c>
      <c r="II200" s="183">
        <v>1</v>
      </c>
      <c r="IJ200" s="183">
        <v>1</v>
      </c>
      <c r="IK200" s="183">
        <v>1</v>
      </c>
      <c r="IL200" s="183">
        <v>1</v>
      </c>
      <c r="IM200" s="192" t="str">
        <f ca="1">IF(ISBLANK(HY200),"",ROUND(AVERAGE(OFFSET(ID200:IL200,0,0,1,ion21Coop!$F$42)),1))</f>
        <v/>
      </c>
      <c r="IN200" s="269" t="str">
        <f t="shared" si="370"/>
        <v/>
      </c>
      <c r="IP200" s="119">
        <f t="shared" ref="IP200:IP263" si="414">IP$3</f>
        <v>11</v>
      </c>
      <c r="IQ200" s="123" t="str">
        <f t="shared" si="330"/>
        <v/>
      </c>
      <c r="IR200" s="123">
        <v>195</v>
      </c>
      <c r="IS200" s="423"/>
      <c r="IT200" s="423"/>
      <c r="IU200" s="423"/>
      <c r="IV200" s="423"/>
      <c r="IW200" s="421"/>
      <c r="IX200" s="422"/>
      <c r="IY200" s="269" t="str">
        <f t="shared" si="371"/>
        <v/>
      </c>
      <c r="IZ200" s="180">
        <v>1</v>
      </c>
      <c r="JA200" s="269" t="str">
        <f t="shared" si="372"/>
        <v/>
      </c>
      <c r="JB200" s="180">
        <v>1</v>
      </c>
      <c r="JC200" s="181">
        <v>1</v>
      </c>
      <c r="JD200" s="181">
        <v>1</v>
      </c>
      <c r="JE200" s="183">
        <v>1</v>
      </c>
      <c r="JF200" s="183">
        <v>1</v>
      </c>
      <c r="JG200" s="183">
        <v>1</v>
      </c>
      <c r="JH200" s="183">
        <v>1</v>
      </c>
      <c r="JI200" s="183">
        <v>1</v>
      </c>
      <c r="JJ200" s="183">
        <v>1</v>
      </c>
      <c r="JK200" s="192" t="str">
        <f ca="1">IF(ISBLANK(IW200),"",ROUND(AVERAGE(OFFSET(JB200:JJ200,0,0,1,ion21Coop!$F$42)),1))</f>
        <v/>
      </c>
      <c r="JL200" s="269" t="str">
        <f t="shared" si="373"/>
        <v/>
      </c>
      <c r="JN200" s="119">
        <f t="shared" ref="JN200:JN263" si="415">JN$3</f>
        <v>12</v>
      </c>
      <c r="JO200" s="123" t="str">
        <f t="shared" si="331"/>
        <v/>
      </c>
      <c r="JP200" s="123">
        <v>195</v>
      </c>
      <c r="JQ200" s="423"/>
      <c r="JR200" s="423"/>
      <c r="JS200" s="423"/>
      <c r="JT200" s="423"/>
      <c r="JU200" s="421"/>
      <c r="JV200" s="422"/>
      <c r="JW200" s="269" t="str">
        <f t="shared" si="374"/>
        <v/>
      </c>
      <c r="JX200" s="180">
        <v>1</v>
      </c>
      <c r="JY200" s="269" t="str">
        <f t="shared" si="375"/>
        <v/>
      </c>
      <c r="JZ200" s="180">
        <v>1</v>
      </c>
      <c r="KA200" s="181">
        <v>1</v>
      </c>
      <c r="KB200" s="181">
        <v>1</v>
      </c>
      <c r="KC200" s="183">
        <v>1</v>
      </c>
      <c r="KD200" s="183">
        <v>1</v>
      </c>
      <c r="KE200" s="183">
        <v>1</v>
      </c>
      <c r="KF200" s="183">
        <v>1</v>
      </c>
      <c r="KG200" s="183">
        <v>1</v>
      </c>
      <c r="KH200" s="183">
        <v>1</v>
      </c>
      <c r="KI200" s="192" t="str">
        <f ca="1">IF(ISBLANK(JU200),"",ROUND(AVERAGE(OFFSET(JZ200:KH200,0,0,1,ion21Coop!$F$42)),1))</f>
        <v/>
      </c>
      <c r="KJ200" s="269" t="str">
        <f t="shared" si="376"/>
        <v/>
      </c>
      <c r="KL200" s="119">
        <f t="shared" ref="KL200:KL263" si="416">KL$3</f>
        <v>13</v>
      </c>
      <c r="KM200" s="123" t="str">
        <f t="shared" si="332"/>
        <v/>
      </c>
      <c r="KN200" s="123">
        <v>195</v>
      </c>
      <c r="KO200" s="423"/>
      <c r="KP200" s="423"/>
      <c r="KQ200" s="423"/>
      <c r="KR200" s="423"/>
      <c r="KS200" s="421"/>
      <c r="KT200" s="422"/>
      <c r="KU200" s="269" t="str">
        <f t="shared" si="377"/>
        <v/>
      </c>
      <c r="KV200" s="180">
        <v>1</v>
      </c>
      <c r="KW200" s="269" t="str">
        <f t="shared" si="378"/>
        <v/>
      </c>
      <c r="KX200" s="180">
        <v>1</v>
      </c>
      <c r="KY200" s="181">
        <v>1</v>
      </c>
      <c r="KZ200" s="181">
        <v>1</v>
      </c>
      <c r="LA200" s="183">
        <v>1</v>
      </c>
      <c r="LB200" s="183">
        <v>1</v>
      </c>
      <c r="LC200" s="183">
        <v>1</v>
      </c>
      <c r="LD200" s="183">
        <v>1</v>
      </c>
      <c r="LE200" s="183">
        <v>1</v>
      </c>
      <c r="LF200" s="183">
        <v>1</v>
      </c>
      <c r="LG200" s="192" t="str">
        <f ca="1">IF(ISBLANK(KS200),"",ROUND(AVERAGE(OFFSET(KX200:LF200,0,0,1,ion21Coop!$F$42)),1))</f>
        <v/>
      </c>
      <c r="LH200" s="269" t="str">
        <f t="shared" si="379"/>
        <v/>
      </c>
      <c r="LJ200" s="119">
        <f t="shared" ref="LJ200:LJ263" si="417">LJ$3</f>
        <v>14</v>
      </c>
      <c r="LK200" s="123" t="str">
        <f t="shared" si="333"/>
        <v/>
      </c>
      <c r="LL200" s="123">
        <v>195</v>
      </c>
      <c r="LM200" s="423"/>
      <c r="LN200" s="423"/>
      <c r="LO200" s="423"/>
      <c r="LP200" s="423"/>
      <c r="LQ200" s="421"/>
      <c r="LR200" s="422"/>
      <c r="LS200" s="269" t="str">
        <f t="shared" si="380"/>
        <v/>
      </c>
      <c r="LT200" s="180">
        <v>1</v>
      </c>
      <c r="LU200" s="269" t="str">
        <f t="shared" si="381"/>
        <v/>
      </c>
      <c r="LV200" s="180">
        <v>1</v>
      </c>
      <c r="LW200" s="181">
        <v>1</v>
      </c>
      <c r="LX200" s="181">
        <v>1</v>
      </c>
      <c r="LY200" s="183">
        <v>1</v>
      </c>
      <c r="LZ200" s="183">
        <v>1</v>
      </c>
      <c r="MA200" s="183">
        <v>1</v>
      </c>
      <c r="MB200" s="183">
        <v>1</v>
      </c>
      <c r="MC200" s="183">
        <v>1</v>
      </c>
      <c r="MD200" s="183">
        <v>1</v>
      </c>
      <c r="ME200" s="192" t="str">
        <f ca="1">IF(ISBLANK(LQ200),"",ROUND(AVERAGE(OFFSET(LV200:MD200,0,0,1,ion21Coop!$F$42)),1))</f>
        <v/>
      </c>
      <c r="MF200" s="269" t="str">
        <f t="shared" si="382"/>
        <v/>
      </c>
      <c r="MH200" s="119">
        <f t="shared" ref="MH200:MH263" si="418">MH$3</f>
        <v>15</v>
      </c>
      <c r="MI200" s="123" t="str">
        <f t="shared" si="334"/>
        <v/>
      </c>
      <c r="MJ200" s="123">
        <v>195</v>
      </c>
      <c r="MK200" s="423"/>
      <c r="ML200" s="423"/>
      <c r="MM200" s="423"/>
      <c r="MN200" s="423"/>
      <c r="MO200" s="421"/>
      <c r="MP200" s="422"/>
      <c r="MQ200" s="269" t="str">
        <f t="shared" si="383"/>
        <v/>
      </c>
      <c r="MR200" s="180">
        <v>1</v>
      </c>
      <c r="MS200" s="269" t="str">
        <f t="shared" si="384"/>
        <v/>
      </c>
      <c r="MT200" s="180">
        <v>1</v>
      </c>
      <c r="MU200" s="181">
        <v>1</v>
      </c>
      <c r="MV200" s="181">
        <v>1</v>
      </c>
      <c r="MW200" s="183">
        <v>1</v>
      </c>
      <c r="MX200" s="183">
        <v>1</v>
      </c>
      <c r="MY200" s="183">
        <v>1</v>
      </c>
      <c r="MZ200" s="183">
        <v>1</v>
      </c>
      <c r="NA200" s="183">
        <v>1</v>
      </c>
      <c r="NB200" s="183">
        <v>1</v>
      </c>
      <c r="NC200" s="192" t="str">
        <f ca="1">IF(ISBLANK(MO200),"",ROUND(AVERAGE(OFFSET(MT200:NB200,0,0,1,ion21Coop!$F$42)),1))</f>
        <v/>
      </c>
      <c r="ND200" s="269" t="str">
        <f t="shared" si="385"/>
        <v/>
      </c>
      <c r="NF200" s="119">
        <f t="shared" ref="NF200:NF263" si="419">NF$3</f>
        <v>16</v>
      </c>
      <c r="NG200" s="123" t="str">
        <f t="shared" si="335"/>
        <v/>
      </c>
      <c r="NH200" s="123">
        <v>195</v>
      </c>
      <c r="NI200" s="423"/>
      <c r="NJ200" s="423"/>
      <c r="NK200" s="423"/>
      <c r="NL200" s="423"/>
      <c r="NM200" s="421"/>
      <c r="NN200" s="422"/>
      <c r="NO200" s="269" t="str">
        <f t="shared" si="386"/>
        <v/>
      </c>
      <c r="NP200" s="180">
        <v>1</v>
      </c>
      <c r="NQ200" s="269" t="str">
        <f t="shared" si="387"/>
        <v/>
      </c>
      <c r="NR200" s="180">
        <v>1</v>
      </c>
      <c r="NS200" s="181">
        <v>1</v>
      </c>
      <c r="NT200" s="181">
        <v>1</v>
      </c>
      <c r="NU200" s="183">
        <v>1</v>
      </c>
      <c r="NV200" s="183">
        <v>1</v>
      </c>
      <c r="NW200" s="183">
        <v>1</v>
      </c>
      <c r="NX200" s="183">
        <v>1</v>
      </c>
      <c r="NY200" s="183">
        <v>1</v>
      </c>
      <c r="NZ200" s="183">
        <v>1</v>
      </c>
      <c r="OA200" s="192" t="str">
        <f ca="1">IF(ISBLANK(NM200),"",ROUND(AVERAGE(OFFSET(NR200:NZ200,0,0,1,ion21Coop!$F$42)),1))</f>
        <v/>
      </c>
      <c r="OB200" s="269" t="str">
        <f t="shared" si="388"/>
        <v/>
      </c>
      <c r="OD200" s="119">
        <f t="shared" ref="OD200:OD263" si="420">OD$3</f>
        <v>17</v>
      </c>
      <c r="OE200" s="123" t="str">
        <f t="shared" si="336"/>
        <v/>
      </c>
      <c r="OF200" s="123">
        <v>195</v>
      </c>
      <c r="OG200" s="423"/>
      <c r="OH200" s="423"/>
      <c r="OI200" s="423"/>
      <c r="OJ200" s="423"/>
      <c r="OK200" s="421"/>
      <c r="OL200" s="422"/>
      <c r="OM200" s="269" t="str">
        <f t="shared" si="389"/>
        <v/>
      </c>
      <c r="ON200" s="180">
        <v>1</v>
      </c>
      <c r="OO200" s="269" t="str">
        <f t="shared" si="390"/>
        <v/>
      </c>
      <c r="OP200" s="180">
        <v>1</v>
      </c>
      <c r="OQ200" s="181">
        <v>1</v>
      </c>
      <c r="OR200" s="181">
        <v>1</v>
      </c>
      <c r="OS200" s="183">
        <v>1</v>
      </c>
      <c r="OT200" s="183">
        <v>1</v>
      </c>
      <c r="OU200" s="183">
        <v>1</v>
      </c>
      <c r="OV200" s="183">
        <v>1</v>
      </c>
      <c r="OW200" s="183">
        <v>1</v>
      </c>
      <c r="OX200" s="183">
        <v>1</v>
      </c>
      <c r="OY200" s="192" t="str">
        <f ca="1">IF(ISBLANK(OK200),"",ROUND(AVERAGE(OFFSET(OP200:OX200,0,0,1,ion21Coop!$F$42)),1))</f>
        <v/>
      </c>
      <c r="OZ200" s="269" t="str">
        <f t="shared" si="391"/>
        <v/>
      </c>
      <c r="PB200" s="119">
        <f t="shared" ref="PB200:PB263" si="421">PB$3</f>
        <v>18</v>
      </c>
      <c r="PC200" s="123" t="str">
        <f t="shared" si="337"/>
        <v/>
      </c>
      <c r="PD200" s="123">
        <v>195</v>
      </c>
      <c r="PE200" s="423"/>
      <c r="PF200" s="423"/>
      <c r="PG200" s="423"/>
      <c r="PH200" s="423"/>
      <c r="PI200" s="421"/>
      <c r="PJ200" s="422"/>
      <c r="PK200" s="269" t="str">
        <f t="shared" si="392"/>
        <v/>
      </c>
      <c r="PL200" s="180">
        <v>1</v>
      </c>
      <c r="PM200" s="269" t="str">
        <f t="shared" si="393"/>
        <v/>
      </c>
      <c r="PN200" s="180">
        <v>1</v>
      </c>
      <c r="PO200" s="181">
        <v>1</v>
      </c>
      <c r="PP200" s="181">
        <v>1</v>
      </c>
      <c r="PQ200" s="183">
        <v>1</v>
      </c>
      <c r="PR200" s="183">
        <v>1</v>
      </c>
      <c r="PS200" s="183">
        <v>1</v>
      </c>
      <c r="PT200" s="183">
        <v>1</v>
      </c>
      <c r="PU200" s="183">
        <v>1</v>
      </c>
      <c r="PV200" s="183">
        <v>1</v>
      </c>
      <c r="PW200" s="192" t="str">
        <f ca="1">IF(ISBLANK(PI200),"",ROUND(AVERAGE(OFFSET(PN200:PV200,0,0,1,ion21Coop!$F$42)),1))</f>
        <v/>
      </c>
      <c r="PX200" s="269" t="str">
        <f t="shared" si="394"/>
        <v/>
      </c>
      <c r="PZ200" s="119">
        <f t="shared" ref="PZ200:PZ263" si="422">PZ$3</f>
        <v>19</v>
      </c>
      <c r="QA200" s="123" t="str">
        <f t="shared" si="338"/>
        <v/>
      </c>
      <c r="QB200" s="123">
        <v>195</v>
      </c>
      <c r="QC200" s="423"/>
      <c r="QD200" s="423"/>
      <c r="QE200" s="423"/>
      <c r="QF200" s="423"/>
      <c r="QG200" s="421"/>
      <c r="QH200" s="422"/>
      <c r="QI200" s="269" t="str">
        <f t="shared" si="395"/>
        <v/>
      </c>
      <c r="QJ200" s="180">
        <v>1</v>
      </c>
      <c r="QK200" s="269" t="str">
        <f t="shared" si="396"/>
        <v/>
      </c>
      <c r="QL200" s="180">
        <v>1</v>
      </c>
      <c r="QM200" s="181">
        <v>1</v>
      </c>
      <c r="QN200" s="181">
        <v>1</v>
      </c>
      <c r="QO200" s="183">
        <v>1</v>
      </c>
      <c r="QP200" s="183">
        <v>1</v>
      </c>
      <c r="QQ200" s="183">
        <v>1</v>
      </c>
      <c r="QR200" s="183">
        <v>1</v>
      </c>
      <c r="QS200" s="183">
        <v>1</v>
      </c>
      <c r="QT200" s="183">
        <v>1</v>
      </c>
      <c r="QU200" s="192" t="str">
        <f ca="1">IF(ISBLANK(QG200),"",ROUND(AVERAGE(OFFSET(QL200:QT200,0,0,1,ion21Coop!$F$42)),1))</f>
        <v/>
      </c>
      <c r="QV200" s="269" t="str">
        <f t="shared" si="397"/>
        <v/>
      </c>
      <c r="QX200" s="119">
        <f t="shared" ref="QX200:QX263" si="423">QX$3</f>
        <v>20</v>
      </c>
      <c r="QY200" s="123" t="str">
        <f t="shared" si="339"/>
        <v/>
      </c>
      <c r="QZ200" s="123">
        <v>195</v>
      </c>
      <c r="RA200" s="423"/>
      <c r="RB200" s="423"/>
      <c r="RC200" s="423"/>
      <c r="RD200" s="423"/>
      <c r="RE200" s="421"/>
      <c r="RF200" s="422"/>
      <c r="RG200" s="269" t="str">
        <f t="shared" si="398"/>
        <v/>
      </c>
      <c r="RH200" s="180">
        <v>1</v>
      </c>
      <c r="RI200" s="269" t="str">
        <f t="shared" si="399"/>
        <v/>
      </c>
      <c r="RJ200" s="180">
        <v>1</v>
      </c>
      <c r="RK200" s="181">
        <v>1</v>
      </c>
      <c r="RL200" s="181">
        <v>1</v>
      </c>
      <c r="RM200" s="183">
        <v>1</v>
      </c>
      <c r="RN200" s="183">
        <v>1</v>
      </c>
      <c r="RO200" s="183">
        <v>1</v>
      </c>
      <c r="RP200" s="183">
        <v>1</v>
      </c>
      <c r="RQ200" s="183">
        <v>1</v>
      </c>
      <c r="RR200" s="183">
        <v>1</v>
      </c>
      <c r="RS200" s="192" t="str">
        <f ca="1">IF(ISBLANK(RE200),"",ROUND(AVERAGE(OFFSET(RJ200:RR200,0,0,1,ion21Coop!$F$42)),1))</f>
        <v/>
      </c>
      <c r="RT200" s="269" t="str">
        <f t="shared" si="400"/>
        <v/>
      </c>
      <c r="RV200" s="119">
        <f t="shared" ref="RV200:RV263" si="424">RV$3</f>
        <v>21</v>
      </c>
      <c r="RW200" s="123" t="str">
        <f t="shared" si="340"/>
        <v/>
      </c>
      <c r="RX200" s="123">
        <v>195</v>
      </c>
      <c r="RY200" s="423"/>
      <c r="RZ200" s="423"/>
      <c r="SA200" s="423"/>
      <c r="SB200" s="423"/>
      <c r="SC200" s="421"/>
      <c r="SD200" s="422"/>
      <c r="SE200" s="269" t="str">
        <f t="shared" si="401"/>
        <v/>
      </c>
      <c r="SF200" s="180">
        <v>1</v>
      </c>
      <c r="SG200" s="269" t="str">
        <f t="shared" si="402"/>
        <v/>
      </c>
      <c r="SH200" s="180">
        <v>1</v>
      </c>
      <c r="SI200" s="181">
        <v>1</v>
      </c>
      <c r="SJ200" s="181">
        <v>1</v>
      </c>
      <c r="SK200" s="183">
        <v>1</v>
      </c>
      <c r="SL200" s="183">
        <v>1</v>
      </c>
      <c r="SM200" s="183">
        <v>1</v>
      </c>
      <c r="SN200" s="183">
        <v>1</v>
      </c>
      <c r="SO200" s="183">
        <v>1</v>
      </c>
      <c r="SP200" s="183">
        <v>1</v>
      </c>
      <c r="SQ200" s="192" t="str">
        <f ca="1">IF(ISBLANK(SC200),"",ROUND(AVERAGE(OFFSET(SH200:SP200,0,0,1,ion21Coop!$F$42)),1))</f>
        <v/>
      </c>
      <c r="SR200" s="269" t="str">
        <f t="shared" si="403"/>
        <v/>
      </c>
      <c r="ST200" s="565"/>
      <c r="SU200" s="565"/>
      <c r="SV200" s="566"/>
      <c r="SW200" s="567"/>
      <c r="SX200" s="565"/>
      <c r="SY200" s="566"/>
      <c r="SZ200" s="568"/>
      <c r="TA200" s="567"/>
      <c r="TB200" s="553"/>
    </row>
    <row r="201" spans="10:522" x14ac:dyDescent="0.3">
      <c r="J201" s="119">
        <f t="shared" si="404"/>
        <v>1</v>
      </c>
      <c r="K201" s="123" t="str">
        <f t="shared" ref="K201:K264" si="425">VLOOKUP(J201,$B$6:$C$26,2)</f>
        <v>YaJo</v>
      </c>
      <c r="L201" s="123">
        <v>196</v>
      </c>
      <c r="M201" s="351"/>
      <c r="N201" s="351"/>
      <c r="O201" s="351"/>
      <c r="P201" s="351"/>
      <c r="Q201" s="369"/>
      <c r="R201" s="370"/>
      <c r="S201" s="269" t="str">
        <f t="shared" si="341"/>
        <v/>
      </c>
      <c r="T201" s="180">
        <v>1</v>
      </c>
      <c r="U201" s="269" t="str">
        <f t="shared" si="342"/>
        <v/>
      </c>
      <c r="V201" s="180">
        <v>1</v>
      </c>
      <c r="W201" s="181">
        <v>1</v>
      </c>
      <c r="X201" s="181">
        <v>1</v>
      </c>
      <c r="Y201" s="183">
        <v>1</v>
      </c>
      <c r="Z201" s="183">
        <v>1</v>
      </c>
      <c r="AA201" s="183">
        <v>1</v>
      </c>
      <c r="AB201" s="183">
        <v>1</v>
      </c>
      <c r="AC201" s="183">
        <v>1</v>
      </c>
      <c r="AD201" s="183">
        <v>1</v>
      </c>
      <c r="AE201" s="192" t="str">
        <f ca="1">IF(ISBLANK(Q201),"",ROUND(AVERAGE(OFFSET(V201:AD201,0,0,1,ion21Coop!$F$42)),1))</f>
        <v/>
      </c>
      <c r="AF201" s="269" t="str">
        <f t="shared" si="343"/>
        <v/>
      </c>
      <c r="AH201" s="119">
        <f t="shared" si="405"/>
        <v>2</v>
      </c>
      <c r="AI201" s="123" t="str">
        <f t="shared" ref="AI201:AI264" si="426">VLOOKUP(AH201,$B$6:$C$26,2)</f>
        <v>GeLo</v>
      </c>
      <c r="AJ201" s="123">
        <v>196</v>
      </c>
      <c r="AK201" s="351"/>
      <c r="AL201" s="351"/>
      <c r="AM201" s="351"/>
      <c r="AN201" s="351"/>
      <c r="AO201" s="369"/>
      <c r="AP201" s="370"/>
      <c r="AQ201" s="269" t="str">
        <f t="shared" si="344"/>
        <v/>
      </c>
      <c r="AR201" s="180">
        <v>1</v>
      </c>
      <c r="AS201" s="269" t="str">
        <f t="shared" si="345"/>
        <v/>
      </c>
      <c r="AT201" s="180">
        <v>1</v>
      </c>
      <c r="AU201" s="181">
        <v>1</v>
      </c>
      <c r="AV201" s="181">
        <v>1</v>
      </c>
      <c r="AW201" s="183">
        <v>1</v>
      </c>
      <c r="AX201" s="183">
        <v>1</v>
      </c>
      <c r="AY201" s="183">
        <v>1</v>
      </c>
      <c r="AZ201" s="183">
        <v>1</v>
      </c>
      <c r="BA201" s="183">
        <v>1</v>
      </c>
      <c r="BB201" s="183">
        <v>1</v>
      </c>
      <c r="BC201" s="192" t="str">
        <f ca="1">IF(ISBLANK(AO201),"",ROUND(AVERAGE(OFFSET(AT201:BB201,0,0,1,ion21Coop!$F$42)),1))</f>
        <v/>
      </c>
      <c r="BD201" s="269" t="str">
        <f t="shared" si="346"/>
        <v/>
      </c>
      <c r="BF201" s="119">
        <f t="shared" si="406"/>
        <v>3</v>
      </c>
      <c r="BG201" s="123" t="str">
        <f t="shared" ref="BG201:BG264" si="427">VLOOKUP(BF201,$B$6:$C$26,2)</f>
        <v>MiDo</v>
      </c>
      <c r="BH201" s="123">
        <v>196</v>
      </c>
      <c r="BI201" s="351"/>
      <c r="BJ201" s="351"/>
      <c r="BK201" s="351"/>
      <c r="BL201" s="351"/>
      <c r="BM201" s="369"/>
      <c r="BN201" s="370"/>
      <c r="BO201" s="269" t="str">
        <f t="shared" si="347"/>
        <v/>
      </c>
      <c r="BP201" s="180">
        <v>1</v>
      </c>
      <c r="BQ201" s="269" t="str">
        <f t="shared" si="348"/>
        <v/>
      </c>
      <c r="BR201" s="180">
        <v>1</v>
      </c>
      <c r="BS201" s="181">
        <v>1</v>
      </c>
      <c r="BT201" s="181">
        <v>1</v>
      </c>
      <c r="BU201" s="183">
        <v>1</v>
      </c>
      <c r="BV201" s="183">
        <v>1</v>
      </c>
      <c r="BW201" s="183">
        <v>1</v>
      </c>
      <c r="BX201" s="183">
        <v>1</v>
      </c>
      <c r="BY201" s="183">
        <v>1</v>
      </c>
      <c r="BZ201" s="183">
        <v>1</v>
      </c>
      <c r="CA201" s="192" t="str">
        <f ca="1">IF(ISBLANK(BM201),"",ROUND(AVERAGE(OFFSET(BR201:BZ201,0,0,1,ion21Coop!$F$42)),1))</f>
        <v/>
      </c>
      <c r="CB201" s="269" t="str">
        <f t="shared" si="349"/>
        <v/>
      </c>
      <c r="CD201" s="119">
        <f t="shared" si="407"/>
        <v>4</v>
      </c>
      <c r="CE201" s="123" t="str">
        <f t="shared" ref="CE201:CE264" si="428">VLOOKUP(CD201,$B$6:$C$26,2)</f>
        <v>EmNi</v>
      </c>
      <c r="CF201" s="123">
        <v>196</v>
      </c>
      <c r="CG201" s="351"/>
      <c r="CH201" s="351"/>
      <c r="CI201" s="351"/>
      <c r="CJ201" s="351"/>
      <c r="CK201" s="369"/>
      <c r="CL201" s="370"/>
      <c r="CM201" s="269" t="str">
        <f t="shared" si="350"/>
        <v/>
      </c>
      <c r="CN201" s="180">
        <v>1</v>
      </c>
      <c r="CO201" s="269" t="str">
        <f t="shared" si="351"/>
        <v/>
      </c>
      <c r="CP201" s="180">
        <v>1</v>
      </c>
      <c r="CQ201" s="181">
        <v>1</v>
      </c>
      <c r="CR201" s="181">
        <v>1</v>
      </c>
      <c r="CS201" s="183">
        <v>1</v>
      </c>
      <c r="CT201" s="183">
        <v>1</v>
      </c>
      <c r="CU201" s="183">
        <v>1</v>
      </c>
      <c r="CV201" s="183">
        <v>1</v>
      </c>
      <c r="CW201" s="183">
        <v>1</v>
      </c>
      <c r="CX201" s="183">
        <v>1</v>
      </c>
      <c r="CY201" s="192" t="str">
        <f ca="1">IF(ISBLANK(CK201),"",ROUND(AVERAGE(OFFSET(CP201:CX201,0,0,1,ion21Coop!$F$42)),1))</f>
        <v/>
      </c>
      <c r="CZ201" s="269" t="str">
        <f t="shared" si="352"/>
        <v/>
      </c>
      <c r="DB201" s="119">
        <f t="shared" si="408"/>
        <v>5</v>
      </c>
      <c r="DC201" s="123" t="str">
        <f t="shared" ref="DC201:DC264" si="429">VLOOKUP(DB201,$B$6:$C$26,2)</f>
        <v>HeJe</v>
      </c>
      <c r="DD201" s="123">
        <v>196</v>
      </c>
      <c r="DE201" s="423"/>
      <c r="DF201" s="423"/>
      <c r="DG201" s="423"/>
      <c r="DH201" s="423"/>
      <c r="DI201" s="421"/>
      <c r="DJ201" s="422"/>
      <c r="DK201" s="269" t="str">
        <f t="shared" si="353"/>
        <v/>
      </c>
      <c r="DL201" s="180">
        <v>1</v>
      </c>
      <c r="DM201" s="269" t="str">
        <f t="shared" si="354"/>
        <v/>
      </c>
      <c r="DN201" s="180">
        <v>1</v>
      </c>
      <c r="DO201" s="181">
        <v>1</v>
      </c>
      <c r="DP201" s="181">
        <v>1</v>
      </c>
      <c r="DQ201" s="183">
        <v>1</v>
      </c>
      <c r="DR201" s="183">
        <v>1</v>
      </c>
      <c r="DS201" s="183">
        <v>1</v>
      </c>
      <c r="DT201" s="183">
        <v>1</v>
      </c>
      <c r="DU201" s="183">
        <v>1</v>
      </c>
      <c r="DV201" s="183">
        <v>1</v>
      </c>
      <c r="DW201" s="192" t="str">
        <f ca="1">IF(ISBLANK(DI201),"",ROUND(AVERAGE(OFFSET(DN201:DV201,0,0,1,ion21Coop!$F$42)),1))</f>
        <v/>
      </c>
      <c r="DX201" s="269" t="str">
        <f t="shared" si="355"/>
        <v/>
      </c>
      <c r="DZ201" s="119">
        <f t="shared" si="409"/>
        <v>6</v>
      </c>
      <c r="EA201" s="123" t="str">
        <f t="shared" ref="EA201:EA264" si="430">VLOOKUP(DZ201,$B$6:$C$26,2)</f>
        <v/>
      </c>
      <c r="EB201" s="123">
        <v>196</v>
      </c>
      <c r="EC201" s="423"/>
      <c r="ED201" s="423"/>
      <c r="EE201" s="423"/>
      <c r="EF201" s="423"/>
      <c r="EG201" s="421"/>
      <c r="EH201" s="422"/>
      <c r="EI201" s="269" t="str">
        <f t="shared" si="356"/>
        <v/>
      </c>
      <c r="EJ201" s="180">
        <v>1</v>
      </c>
      <c r="EK201" s="269" t="str">
        <f t="shared" si="357"/>
        <v/>
      </c>
      <c r="EL201" s="180">
        <v>1</v>
      </c>
      <c r="EM201" s="181">
        <v>1</v>
      </c>
      <c r="EN201" s="181">
        <v>1</v>
      </c>
      <c r="EO201" s="183">
        <v>1</v>
      </c>
      <c r="EP201" s="183">
        <v>1</v>
      </c>
      <c r="EQ201" s="183">
        <v>1</v>
      </c>
      <c r="ER201" s="183">
        <v>1</v>
      </c>
      <c r="ES201" s="183">
        <v>1</v>
      </c>
      <c r="ET201" s="183">
        <v>1</v>
      </c>
      <c r="EU201" s="192" t="str">
        <f ca="1">IF(ISBLANK(EG201),"",ROUND(AVERAGE(OFFSET(EL201:ET201,0,0,1,ion21Coop!$F$42)),1))</f>
        <v/>
      </c>
      <c r="EV201" s="269" t="str">
        <f t="shared" si="358"/>
        <v/>
      </c>
      <c r="EX201" s="119">
        <f t="shared" si="410"/>
        <v>7</v>
      </c>
      <c r="EY201" s="123" t="str">
        <f t="shared" ref="EY201:EY264" si="431">VLOOKUP(EX201,$B$6:$C$26,2)</f>
        <v/>
      </c>
      <c r="EZ201" s="123">
        <v>196</v>
      </c>
      <c r="FA201" s="423"/>
      <c r="FB201" s="423"/>
      <c r="FC201" s="423"/>
      <c r="FD201" s="423"/>
      <c r="FE201" s="421"/>
      <c r="FF201" s="422"/>
      <c r="FG201" s="269" t="str">
        <f t="shared" si="359"/>
        <v/>
      </c>
      <c r="FH201" s="180">
        <v>1</v>
      </c>
      <c r="FI201" s="269" t="str">
        <f t="shared" si="360"/>
        <v/>
      </c>
      <c r="FJ201" s="180">
        <v>1</v>
      </c>
      <c r="FK201" s="181">
        <v>1</v>
      </c>
      <c r="FL201" s="181">
        <v>1</v>
      </c>
      <c r="FM201" s="183">
        <v>1</v>
      </c>
      <c r="FN201" s="183">
        <v>1</v>
      </c>
      <c r="FO201" s="183">
        <v>1</v>
      </c>
      <c r="FP201" s="183">
        <v>1</v>
      </c>
      <c r="FQ201" s="183">
        <v>1</v>
      </c>
      <c r="FR201" s="183">
        <v>1</v>
      </c>
      <c r="FS201" s="192" t="str">
        <f ca="1">IF(ISBLANK(FE201),"",ROUND(AVERAGE(OFFSET(FJ201:FR201,0,0,1,ion21Coop!$F$42)),1))</f>
        <v/>
      </c>
      <c r="FT201" s="269" t="str">
        <f t="shared" si="361"/>
        <v/>
      </c>
      <c r="FV201" s="119">
        <f t="shared" si="411"/>
        <v>8</v>
      </c>
      <c r="FW201" s="123" t="str">
        <f t="shared" ref="FW201:FW264" si="432">VLOOKUP(FV201,$B$6:$C$26,2)</f>
        <v/>
      </c>
      <c r="FX201" s="123">
        <v>196</v>
      </c>
      <c r="FY201" s="423"/>
      <c r="FZ201" s="423"/>
      <c r="GA201" s="423"/>
      <c r="GB201" s="423"/>
      <c r="GC201" s="421"/>
      <c r="GD201" s="422"/>
      <c r="GE201" s="269" t="str">
        <f t="shared" si="362"/>
        <v/>
      </c>
      <c r="GF201" s="180">
        <v>1</v>
      </c>
      <c r="GG201" s="269" t="str">
        <f t="shared" si="363"/>
        <v/>
      </c>
      <c r="GH201" s="180">
        <v>1</v>
      </c>
      <c r="GI201" s="181">
        <v>1</v>
      </c>
      <c r="GJ201" s="181">
        <v>1</v>
      </c>
      <c r="GK201" s="183">
        <v>1</v>
      </c>
      <c r="GL201" s="183">
        <v>1</v>
      </c>
      <c r="GM201" s="183">
        <v>1</v>
      </c>
      <c r="GN201" s="183">
        <v>1</v>
      </c>
      <c r="GO201" s="183">
        <v>1</v>
      </c>
      <c r="GP201" s="183">
        <v>1</v>
      </c>
      <c r="GQ201" s="192" t="str">
        <f ca="1">IF(ISBLANK(GC201),"",ROUND(AVERAGE(OFFSET(GH201:GP201,0,0,1,ion21Coop!$F$42)),1))</f>
        <v/>
      </c>
      <c r="GR201" s="269" t="str">
        <f t="shared" si="364"/>
        <v/>
      </c>
      <c r="GT201" s="119">
        <f t="shared" si="412"/>
        <v>9</v>
      </c>
      <c r="GU201" s="123" t="str">
        <f t="shared" ref="GU201:GU264" si="433">VLOOKUP(GT201,$B$6:$C$26,2)</f>
        <v/>
      </c>
      <c r="GV201" s="123">
        <v>196</v>
      </c>
      <c r="GW201" s="423"/>
      <c r="GX201" s="423"/>
      <c r="GY201" s="423"/>
      <c r="GZ201" s="423"/>
      <c r="HA201" s="421"/>
      <c r="HB201" s="422"/>
      <c r="HC201" s="269" t="str">
        <f t="shared" si="365"/>
        <v/>
      </c>
      <c r="HD201" s="180">
        <v>1</v>
      </c>
      <c r="HE201" s="269" t="str">
        <f t="shared" si="366"/>
        <v/>
      </c>
      <c r="HF201" s="180">
        <v>1</v>
      </c>
      <c r="HG201" s="181">
        <v>1</v>
      </c>
      <c r="HH201" s="181">
        <v>1</v>
      </c>
      <c r="HI201" s="183">
        <v>1</v>
      </c>
      <c r="HJ201" s="183">
        <v>1</v>
      </c>
      <c r="HK201" s="183">
        <v>1</v>
      </c>
      <c r="HL201" s="183">
        <v>1</v>
      </c>
      <c r="HM201" s="183">
        <v>1</v>
      </c>
      <c r="HN201" s="183">
        <v>1</v>
      </c>
      <c r="HO201" s="192" t="str">
        <f ca="1">IF(ISBLANK(HA201),"",ROUND(AVERAGE(OFFSET(HF201:HN201,0,0,1,ion21Coop!$F$42)),1))</f>
        <v/>
      </c>
      <c r="HP201" s="269" t="str">
        <f t="shared" si="367"/>
        <v/>
      </c>
      <c r="HR201" s="119">
        <f t="shared" si="413"/>
        <v>10</v>
      </c>
      <c r="HS201" s="123" t="str">
        <f t="shared" ref="HS201:HS264" si="434">VLOOKUP(HR201,$B$6:$C$26,2)</f>
        <v/>
      </c>
      <c r="HT201" s="123">
        <v>196</v>
      </c>
      <c r="HU201" s="423"/>
      <c r="HV201" s="423"/>
      <c r="HW201" s="423"/>
      <c r="HX201" s="423"/>
      <c r="HY201" s="421"/>
      <c r="HZ201" s="422"/>
      <c r="IA201" s="269" t="str">
        <f t="shared" si="368"/>
        <v/>
      </c>
      <c r="IB201" s="180">
        <v>1</v>
      </c>
      <c r="IC201" s="269" t="str">
        <f t="shared" si="369"/>
        <v/>
      </c>
      <c r="ID201" s="180">
        <v>1</v>
      </c>
      <c r="IE201" s="181">
        <v>1</v>
      </c>
      <c r="IF201" s="181">
        <v>1</v>
      </c>
      <c r="IG201" s="183">
        <v>1</v>
      </c>
      <c r="IH201" s="183">
        <v>1</v>
      </c>
      <c r="II201" s="183">
        <v>1</v>
      </c>
      <c r="IJ201" s="183">
        <v>1</v>
      </c>
      <c r="IK201" s="183">
        <v>1</v>
      </c>
      <c r="IL201" s="183">
        <v>1</v>
      </c>
      <c r="IM201" s="192" t="str">
        <f ca="1">IF(ISBLANK(HY201),"",ROUND(AVERAGE(OFFSET(ID201:IL201,0,0,1,ion21Coop!$F$42)),1))</f>
        <v/>
      </c>
      <c r="IN201" s="269" t="str">
        <f t="shared" si="370"/>
        <v/>
      </c>
      <c r="IP201" s="119">
        <f t="shared" si="414"/>
        <v>11</v>
      </c>
      <c r="IQ201" s="123" t="str">
        <f t="shared" ref="IQ201:IQ264" si="435">VLOOKUP(IP201,$B$6:$C$26,2)</f>
        <v/>
      </c>
      <c r="IR201" s="123">
        <v>196</v>
      </c>
      <c r="IS201" s="423"/>
      <c r="IT201" s="423"/>
      <c r="IU201" s="423"/>
      <c r="IV201" s="423"/>
      <c r="IW201" s="421"/>
      <c r="IX201" s="422"/>
      <c r="IY201" s="269" t="str">
        <f t="shared" si="371"/>
        <v/>
      </c>
      <c r="IZ201" s="180">
        <v>1</v>
      </c>
      <c r="JA201" s="269" t="str">
        <f t="shared" si="372"/>
        <v/>
      </c>
      <c r="JB201" s="180">
        <v>1</v>
      </c>
      <c r="JC201" s="181">
        <v>1</v>
      </c>
      <c r="JD201" s="181">
        <v>1</v>
      </c>
      <c r="JE201" s="183">
        <v>1</v>
      </c>
      <c r="JF201" s="183">
        <v>1</v>
      </c>
      <c r="JG201" s="183">
        <v>1</v>
      </c>
      <c r="JH201" s="183">
        <v>1</v>
      </c>
      <c r="JI201" s="183">
        <v>1</v>
      </c>
      <c r="JJ201" s="183">
        <v>1</v>
      </c>
      <c r="JK201" s="192" t="str">
        <f ca="1">IF(ISBLANK(IW201),"",ROUND(AVERAGE(OFFSET(JB201:JJ201,0,0,1,ion21Coop!$F$42)),1))</f>
        <v/>
      </c>
      <c r="JL201" s="269" t="str">
        <f t="shared" si="373"/>
        <v/>
      </c>
      <c r="JN201" s="119">
        <f t="shared" si="415"/>
        <v>12</v>
      </c>
      <c r="JO201" s="123" t="str">
        <f t="shared" ref="JO201:JO264" si="436">VLOOKUP(JN201,$B$6:$C$26,2)</f>
        <v/>
      </c>
      <c r="JP201" s="123">
        <v>196</v>
      </c>
      <c r="JQ201" s="423"/>
      <c r="JR201" s="423"/>
      <c r="JS201" s="423"/>
      <c r="JT201" s="423"/>
      <c r="JU201" s="421"/>
      <c r="JV201" s="422"/>
      <c r="JW201" s="269" t="str">
        <f t="shared" si="374"/>
        <v/>
      </c>
      <c r="JX201" s="180">
        <v>1</v>
      </c>
      <c r="JY201" s="269" t="str">
        <f t="shared" si="375"/>
        <v/>
      </c>
      <c r="JZ201" s="180">
        <v>1</v>
      </c>
      <c r="KA201" s="181">
        <v>1</v>
      </c>
      <c r="KB201" s="181">
        <v>1</v>
      </c>
      <c r="KC201" s="183">
        <v>1</v>
      </c>
      <c r="KD201" s="183">
        <v>1</v>
      </c>
      <c r="KE201" s="183">
        <v>1</v>
      </c>
      <c r="KF201" s="183">
        <v>1</v>
      </c>
      <c r="KG201" s="183">
        <v>1</v>
      </c>
      <c r="KH201" s="183">
        <v>1</v>
      </c>
      <c r="KI201" s="192" t="str">
        <f ca="1">IF(ISBLANK(JU201),"",ROUND(AVERAGE(OFFSET(JZ201:KH201,0,0,1,ion21Coop!$F$42)),1))</f>
        <v/>
      </c>
      <c r="KJ201" s="269" t="str">
        <f t="shared" si="376"/>
        <v/>
      </c>
      <c r="KL201" s="119">
        <f t="shared" si="416"/>
        <v>13</v>
      </c>
      <c r="KM201" s="123" t="str">
        <f t="shared" ref="KM201:KM264" si="437">VLOOKUP(KL201,$B$6:$C$26,2)</f>
        <v/>
      </c>
      <c r="KN201" s="123">
        <v>196</v>
      </c>
      <c r="KO201" s="423"/>
      <c r="KP201" s="423"/>
      <c r="KQ201" s="423"/>
      <c r="KR201" s="423"/>
      <c r="KS201" s="421"/>
      <c r="KT201" s="422"/>
      <c r="KU201" s="269" t="str">
        <f t="shared" si="377"/>
        <v/>
      </c>
      <c r="KV201" s="180">
        <v>1</v>
      </c>
      <c r="KW201" s="269" t="str">
        <f t="shared" si="378"/>
        <v/>
      </c>
      <c r="KX201" s="180">
        <v>1</v>
      </c>
      <c r="KY201" s="181">
        <v>1</v>
      </c>
      <c r="KZ201" s="181">
        <v>1</v>
      </c>
      <c r="LA201" s="183">
        <v>1</v>
      </c>
      <c r="LB201" s="183">
        <v>1</v>
      </c>
      <c r="LC201" s="183">
        <v>1</v>
      </c>
      <c r="LD201" s="183">
        <v>1</v>
      </c>
      <c r="LE201" s="183">
        <v>1</v>
      </c>
      <c r="LF201" s="183">
        <v>1</v>
      </c>
      <c r="LG201" s="192" t="str">
        <f ca="1">IF(ISBLANK(KS201),"",ROUND(AVERAGE(OFFSET(KX201:LF201,0,0,1,ion21Coop!$F$42)),1))</f>
        <v/>
      </c>
      <c r="LH201" s="269" t="str">
        <f t="shared" si="379"/>
        <v/>
      </c>
      <c r="LJ201" s="119">
        <f t="shared" si="417"/>
        <v>14</v>
      </c>
      <c r="LK201" s="123" t="str">
        <f t="shared" ref="LK201:LK264" si="438">VLOOKUP(LJ201,$B$6:$C$26,2)</f>
        <v/>
      </c>
      <c r="LL201" s="123">
        <v>196</v>
      </c>
      <c r="LM201" s="423"/>
      <c r="LN201" s="423"/>
      <c r="LO201" s="423"/>
      <c r="LP201" s="423"/>
      <c r="LQ201" s="421"/>
      <c r="LR201" s="422"/>
      <c r="LS201" s="269" t="str">
        <f t="shared" si="380"/>
        <v/>
      </c>
      <c r="LT201" s="180">
        <v>1</v>
      </c>
      <c r="LU201" s="269" t="str">
        <f t="shared" si="381"/>
        <v/>
      </c>
      <c r="LV201" s="180">
        <v>1</v>
      </c>
      <c r="LW201" s="181">
        <v>1</v>
      </c>
      <c r="LX201" s="181">
        <v>1</v>
      </c>
      <c r="LY201" s="183">
        <v>1</v>
      </c>
      <c r="LZ201" s="183">
        <v>1</v>
      </c>
      <c r="MA201" s="183">
        <v>1</v>
      </c>
      <c r="MB201" s="183">
        <v>1</v>
      </c>
      <c r="MC201" s="183">
        <v>1</v>
      </c>
      <c r="MD201" s="183">
        <v>1</v>
      </c>
      <c r="ME201" s="192" t="str">
        <f ca="1">IF(ISBLANK(LQ201),"",ROUND(AVERAGE(OFFSET(LV201:MD201,0,0,1,ion21Coop!$F$42)),1))</f>
        <v/>
      </c>
      <c r="MF201" s="269" t="str">
        <f t="shared" si="382"/>
        <v/>
      </c>
      <c r="MH201" s="119">
        <f t="shared" si="418"/>
        <v>15</v>
      </c>
      <c r="MI201" s="123" t="str">
        <f t="shared" ref="MI201:MI264" si="439">VLOOKUP(MH201,$B$6:$C$26,2)</f>
        <v/>
      </c>
      <c r="MJ201" s="123">
        <v>196</v>
      </c>
      <c r="MK201" s="423"/>
      <c r="ML201" s="423"/>
      <c r="MM201" s="423"/>
      <c r="MN201" s="423"/>
      <c r="MO201" s="421"/>
      <c r="MP201" s="422"/>
      <c r="MQ201" s="269" t="str">
        <f t="shared" si="383"/>
        <v/>
      </c>
      <c r="MR201" s="180">
        <v>1</v>
      </c>
      <c r="MS201" s="269" t="str">
        <f t="shared" si="384"/>
        <v/>
      </c>
      <c r="MT201" s="180">
        <v>1</v>
      </c>
      <c r="MU201" s="181">
        <v>1</v>
      </c>
      <c r="MV201" s="181">
        <v>1</v>
      </c>
      <c r="MW201" s="183">
        <v>1</v>
      </c>
      <c r="MX201" s="183">
        <v>1</v>
      </c>
      <c r="MY201" s="183">
        <v>1</v>
      </c>
      <c r="MZ201" s="183">
        <v>1</v>
      </c>
      <c r="NA201" s="183">
        <v>1</v>
      </c>
      <c r="NB201" s="183">
        <v>1</v>
      </c>
      <c r="NC201" s="192" t="str">
        <f ca="1">IF(ISBLANK(MO201),"",ROUND(AVERAGE(OFFSET(MT201:NB201,0,0,1,ion21Coop!$F$42)),1))</f>
        <v/>
      </c>
      <c r="ND201" s="269" t="str">
        <f t="shared" si="385"/>
        <v/>
      </c>
      <c r="NF201" s="119">
        <f t="shared" si="419"/>
        <v>16</v>
      </c>
      <c r="NG201" s="123" t="str">
        <f t="shared" ref="NG201:NG264" si="440">VLOOKUP(NF201,$B$6:$C$26,2)</f>
        <v/>
      </c>
      <c r="NH201" s="123">
        <v>196</v>
      </c>
      <c r="NI201" s="423"/>
      <c r="NJ201" s="423"/>
      <c r="NK201" s="423"/>
      <c r="NL201" s="423"/>
      <c r="NM201" s="421"/>
      <c r="NN201" s="422"/>
      <c r="NO201" s="269" t="str">
        <f t="shared" si="386"/>
        <v/>
      </c>
      <c r="NP201" s="180">
        <v>1</v>
      </c>
      <c r="NQ201" s="269" t="str">
        <f t="shared" si="387"/>
        <v/>
      </c>
      <c r="NR201" s="180">
        <v>1</v>
      </c>
      <c r="NS201" s="181">
        <v>1</v>
      </c>
      <c r="NT201" s="181">
        <v>1</v>
      </c>
      <c r="NU201" s="183">
        <v>1</v>
      </c>
      <c r="NV201" s="183">
        <v>1</v>
      </c>
      <c r="NW201" s="183">
        <v>1</v>
      </c>
      <c r="NX201" s="183">
        <v>1</v>
      </c>
      <c r="NY201" s="183">
        <v>1</v>
      </c>
      <c r="NZ201" s="183">
        <v>1</v>
      </c>
      <c r="OA201" s="192" t="str">
        <f ca="1">IF(ISBLANK(NM201),"",ROUND(AVERAGE(OFFSET(NR201:NZ201,0,0,1,ion21Coop!$F$42)),1))</f>
        <v/>
      </c>
      <c r="OB201" s="269" t="str">
        <f t="shared" si="388"/>
        <v/>
      </c>
      <c r="OD201" s="119">
        <f t="shared" si="420"/>
        <v>17</v>
      </c>
      <c r="OE201" s="123" t="str">
        <f t="shared" ref="OE201:OE264" si="441">VLOOKUP(OD201,$B$6:$C$26,2)</f>
        <v/>
      </c>
      <c r="OF201" s="123">
        <v>196</v>
      </c>
      <c r="OG201" s="423"/>
      <c r="OH201" s="423"/>
      <c r="OI201" s="423"/>
      <c r="OJ201" s="423"/>
      <c r="OK201" s="421"/>
      <c r="OL201" s="422"/>
      <c r="OM201" s="269" t="str">
        <f t="shared" si="389"/>
        <v/>
      </c>
      <c r="ON201" s="180">
        <v>1</v>
      </c>
      <c r="OO201" s="269" t="str">
        <f t="shared" si="390"/>
        <v/>
      </c>
      <c r="OP201" s="180">
        <v>1</v>
      </c>
      <c r="OQ201" s="181">
        <v>1</v>
      </c>
      <c r="OR201" s="181">
        <v>1</v>
      </c>
      <c r="OS201" s="183">
        <v>1</v>
      </c>
      <c r="OT201" s="183">
        <v>1</v>
      </c>
      <c r="OU201" s="183">
        <v>1</v>
      </c>
      <c r="OV201" s="183">
        <v>1</v>
      </c>
      <c r="OW201" s="183">
        <v>1</v>
      </c>
      <c r="OX201" s="183">
        <v>1</v>
      </c>
      <c r="OY201" s="192" t="str">
        <f ca="1">IF(ISBLANK(OK201),"",ROUND(AVERAGE(OFFSET(OP201:OX201,0,0,1,ion21Coop!$F$42)),1))</f>
        <v/>
      </c>
      <c r="OZ201" s="269" t="str">
        <f t="shared" si="391"/>
        <v/>
      </c>
      <c r="PB201" s="119">
        <f t="shared" si="421"/>
        <v>18</v>
      </c>
      <c r="PC201" s="123" t="str">
        <f t="shared" ref="PC201:PC264" si="442">VLOOKUP(PB201,$B$6:$C$26,2)</f>
        <v/>
      </c>
      <c r="PD201" s="123">
        <v>196</v>
      </c>
      <c r="PE201" s="423"/>
      <c r="PF201" s="423"/>
      <c r="PG201" s="423"/>
      <c r="PH201" s="423"/>
      <c r="PI201" s="421"/>
      <c r="PJ201" s="422"/>
      <c r="PK201" s="269" t="str">
        <f t="shared" si="392"/>
        <v/>
      </c>
      <c r="PL201" s="180">
        <v>1</v>
      </c>
      <c r="PM201" s="269" t="str">
        <f t="shared" si="393"/>
        <v/>
      </c>
      <c r="PN201" s="180">
        <v>1</v>
      </c>
      <c r="PO201" s="181">
        <v>1</v>
      </c>
      <c r="PP201" s="181">
        <v>1</v>
      </c>
      <c r="PQ201" s="183">
        <v>1</v>
      </c>
      <c r="PR201" s="183">
        <v>1</v>
      </c>
      <c r="PS201" s="183">
        <v>1</v>
      </c>
      <c r="PT201" s="183">
        <v>1</v>
      </c>
      <c r="PU201" s="183">
        <v>1</v>
      </c>
      <c r="PV201" s="183">
        <v>1</v>
      </c>
      <c r="PW201" s="192" t="str">
        <f ca="1">IF(ISBLANK(PI201),"",ROUND(AVERAGE(OFFSET(PN201:PV201,0,0,1,ion21Coop!$F$42)),1))</f>
        <v/>
      </c>
      <c r="PX201" s="269" t="str">
        <f t="shared" si="394"/>
        <v/>
      </c>
      <c r="PZ201" s="119">
        <f t="shared" si="422"/>
        <v>19</v>
      </c>
      <c r="QA201" s="123" t="str">
        <f t="shared" ref="QA201:QA264" si="443">VLOOKUP(PZ201,$B$6:$C$26,2)</f>
        <v/>
      </c>
      <c r="QB201" s="123">
        <v>196</v>
      </c>
      <c r="QC201" s="423"/>
      <c r="QD201" s="423"/>
      <c r="QE201" s="423"/>
      <c r="QF201" s="423"/>
      <c r="QG201" s="421"/>
      <c r="QH201" s="422"/>
      <c r="QI201" s="269" t="str">
        <f t="shared" si="395"/>
        <v/>
      </c>
      <c r="QJ201" s="180">
        <v>1</v>
      </c>
      <c r="QK201" s="269" t="str">
        <f t="shared" si="396"/>
        <v/>
      </c>
      <c r="QL201" s="180">
        <v>1</v>
      </c>
      <c r="QM201" s="181">
        <v>1</v>
      </c>
      <c r="QN201" s="181">
        <v>1</v>
      </c>
      <c r="QO201" s="183">
        <v>1</v>
      </c>
      <c r="QP201" s="183">
        <v>1</v>
      </c>
      <c r="QQ201" s="183">
        <v>1</v>
      </c>
      <c r="QR201" s="183">
        <v>1</v>
      </c>
      <c r="QS201" s="183">
        <v>1</v>
      </c>
      <c r="QT201" s="183">
        <v>1</v>
      </c>
      <c r="QU201" s="192" t="str">
        <f ca="1">IF(ISBLANK(QG201),"",ROUND(AVERAGE(OFFSET(QL201:QT201,0,0,1,ion21Coop!$F$42)),1))</f>
        <v/>
      </c>
      <c r="QV201" s="269" t="str">
        <f t="shared" si="397"/>
        <v/>
      </c>
      <c r="QX201" s="119">
        <f t="shared" si="423"/>
        <v>20</v>
      </c>
      <c r="QY201" s="123" t="str">
        <f t="shared" ref="QY201:QY264" si="444">VLOOKUP(QX201,$B$6:$C$26,2)</f>
        <v/>
      </c>
      <c r="QZ201" s="123">
        <v>196</v>
      </c>
      <c r="RA201" s="423"/>
      <c r="RB201" s="423"/>
      <c r="RC201" s="423"/>
      <c r="RD201" s="423"/>
      <c r="RE201" s="421"/>
      <c r="RF201" s="422"/>
      <c r="RG201" s="269" t="str">
        <f t="shared" si="398"/>
        <v/>
      </c>
      <c r="RH201" s="180">
        <v>1</v>
      </c>
      <c r="RI201" s="269" t="str">
        <f t="shared" si="399"/>
        <v/>
      </c>
      <c r="RJ201" s="180">
        <v>1</v>
      </c>
      <c r="RK201" s="181">
        <v>1</v>
      </c>
      <c r="RL201" s="181">
        <v>1</v>
      </c>
      <c r="RM201" s="183">
        <v>1</v>
      </c>
      <c r="RN201" s="183">
        <v>1</v>
      </c>
      <c r="RO201" s="183">
        <v>1</v>
      </c>
      <c r="RP201" s="183">
        <v>1</v>
      </c>
      <c r="RQ201" s="183">
        <v>1</v>
      </c>
      <c r="RR201" s="183">
        <v>1</v>
      </c>
      <c r="RS201" s="192" t="str">
        <f ca="1">IF(ISBLANK(RE201),"",ROUND(AVERAGE(OFFSET(RJ201:RR201,0,0,1,ion21Coop!$F$42)),1))</f>
        <v/>
      </c>
      <c r="RT201" s="269" t="str">
        <f t="shared" si="400"/>
        <v/>
      </c>
      <c r="RV201" s="119">
        <f t="shared" si="424"/>
        <v>21</v>
      </c>
      <c r="RW201" s="123" t="str">
        <f t="shared" ref="RW201:RW264" si="445">VLOOKUP(RV201,$B$6:$C$26,2)</f>
        <v/>
      </c>
      <c r="RX201" s="123">
        <v>196</v>
      </c>
      <c r="RY201" s="423"/>
      <c r="RZ201" s="423"/>
      <c r="SA201" s="423"/>
      <c r="SB201" s="423"/>
      <c r="SC201" s="421"/>
      <c r="SD201" s="422"/>
      <c r="SE201" s="269" t="str">
        <f t="shared" si="401"/>
        <v/>
      </c>
      <c r="SF201" s="180">
        <v>1</v>
      </c>
      <c r="SG201" s="269" t="str">
        <f t="shared" si="402"/>
        <v/>
      </c>
      <c r="SH201" s="180">
        <v>1</v>
      </c>
      <c r="SI201" s="181">
        <v>1</v>
      </c>
      <c r="SJ201" s="181">
        <v>1</v>
      </c>
      <c r="SK201" s="183">
        <v>1</v>
      </c>
      <c r="SL201" s="183">
        <v>1</v>
      </c>
      <c r="SM201" s="183">
        <v>1</v>
      </c>
      <c r="SN201" s="183">
        <v>1</v>
      </c>
      <c r="SO201" s="183">
        <v>1</v>
      </c>
      <c r="SP201" s="183">
        <v>1</v>
      </c>
      <c r="SQ201" s="192" t="str">
        <f ca="1">IF(ISBLANK(SC201),"",ROUND(AVERAGE(OFFSET(SH201:SP201,0,0,1,ion21Coop!$F$42)),1))</f>
        <v/>
      </c>
      <c r="SR201" s="269" t="str">
        <f t="shared" si="403"/>
        <v/>
      </c>
      <c r="ST201" s="565"/>
      <c r="SU201" s="565"/>
      <c r="SV201" s="566"/>
      <c r="SW201" s="567"/>
      <c r="SX201" s="565"/>
      <c r="SY201" s="566"/>
      <c r="SZ201" s="568"/>
      <c r="TA201" s="567"/>
      <c r="TB201" s="553"/>
    </row>
    <row r="202" spans="10:522" x14ac:dyDescent="0.3">
      <c r="J202" s="119">
        <f t="shared" si="404"/>
        <v>1</v>
      </c>
      <c r="K202" s="123" t="str">
        <f t="shared" si="425"/>
        <v>YaJo</v>
      </c>
      <c r="L202" s="123">
        <v>197</v>
      </c>
      <c r="M202" s="351"/>
      <c r="N202" s="351"/>
      <c r="O202" s="351"/>
      <c r="P202" s="351"/>
      <c r="Q202" s="369"/>
      <c r="R202" s="370"/>
      <c r="S202" s="269" t="str">
        <f t="shared" si="341"/>
        <v/>
      </c>
      <c r="T202" s="180">
        <v>1</v>
      </c>
      <c r="U202" s="269" t="str">
        <f t="shared" si="342"/>
        <v/>
      </c>
      <c r="V202" s="180">
        <v>1</v>
      </c>
      <c r="W202" s="181">
        <v>1</v>
      </c>
      <c r="X202" s="181">
        <v>1</v>
      </c>
      <c r="Y202" s="183">
        <v>1</v>
      </c>
      <c r="Z202" s="183">
        <v>1</v>
      </c>
      <c r="AA202" s="183">
        <v>1</v>
      </c>
      <c r="AB202" s="183">
        <v>1</v>
      </c>
      <c r="AC202" s="183">
        <v>1</v>
      </c>
      <c r="AD202" s="183">
        <v>1</v>
      </c>
      <c r="AE202" s="192" t="str">
        <f ca="1">IF(ISBLANK(Q202),"",ROUND(AVERAGE(OFFSET(V202:AD202,0,0,1,ion21Coop!$F$42)),1))</f>
        <v/>
      </c>
      <c r="AF202" s="269" t="str">
        <f t="shared" si="343"/>
        <v/>
      </c>
      <c r="AH202" s="119">
        <f t="shared" si="405"/>
        <v>2</v>
      </c>
      <c r="AI202" s="123" t="str">
        <f t="shared" si="426"/>
        <v>GeLo</v>
      </c>
      <c r="AJ202" s="123">
        <v>197</v>
      </c>
      <c r="AK202" s="351"/>
      <c r="AL202" s="351"/>
      <c r="AM202" s="351"/>
      <c r="AN202" s="351"/>
      <c r="AO202" s="369"/>
      <c r="AP202" s="370"/>
      <c r="AQ202" s="269" t="str">
        <f t="shared" si="344"/>
        <v/>
      </c>
      <c r="AR202" s="180">
        <v>1</v>
      </c>
      <c r="AS202" s="269" t="str">
        <f t="shared" si="345"/>
        <v/>
      </c>
      <c r="AT202" s="180">
        <v>1</v>
      </c>
      <c r="AU202" s="181">
        <v>1</v>
      </c>
      <c r="AV202" s="181">
        <v>1</v>
      </c>
      <c r="AW202" s="183">
        <v>1</v>
      </c>
      <c r="AX202" s="183">
        <v>1</v>
      </c>
      <c r="AY202" s="183">
        <v>1</v>
      </c>
      <c r="AZ202" s="183">
        <v>1</v>
      </c>
      <c r="BA202" s="183">
        <v>1</v>
      </c>
      <c r="BB202" s="183">
        <v>1</v>
      </c>
      <c r="BC202" s="192" t="str">
        <f ca="1">IF(ISBLANK(AO202),"",ROUND(AVERAGE(OFFSET(AT202:BB202,0,0,1,ion21Coop!$F$42)),1))</f>
        <v/>
      </c>
      <c r="BD202" s="269" t="str">
        <f t="shared" si="346"/>
        <v/>
      </c>
      <c r="BF202" s="119">
        <f t="shared" si="406"/>
        <v>3</v>
      </c>
      <c r="BG202" s="123" t="str">
        <f t="shared" si="427"/>
        <v>MiDo</v>
      </c>
      <c r="BH202" s="123">
        <v>197</v>
      </c>
      <c r="BI202" s="351"/>
      <c r="BJ202" s="351"/>
      <c r="BK202" s="351"/>
      <c r="BL202" s="351"/>
      <c r="BM202" s="369"/>
      <c r="BN202" s="370"/>
      <c r="BO202" s="269" t="str">
        <f t="shared" si="347"/>
        <v/>
      </c>
      <c r="BP202" s="180">
        <v>1</v>
      </c>
      <c r="BQ202" s="269" t="str">
        <f t="shared" si="348"/>
        <v/>
      </c>
      <c r="BR202" s="180">
        <v>1</v>
      </c>
      <c r="BS202" s="181">
        <v>1</v>
      </c>
      <c r="BT202" s="181">
        <v>1</v>
      </c>
      <c r="BU202" s="183">
        <v>1</v>
      </c>
      <c r="BV202" s="183">
        <v>1</v>
      </c>
      <c r="BW202" s="183">
        <v>1</v>
      </c>
      <c r="BX202" s="183">
        <v>1</v>
      </c>
      <c r="BY202" s="183">
        <v>1</v>
      </c>
      <c r="BZ202" s="183">
        <v>1</v>
      </c>
      <c r="CA202" s="192" t="str">
        <f ca="1">IF(ISBLANK(BM202),"",ROUND(AVERAGE(OFFSET(BR202:BZ202,0,0,1,ion21Coop!$F$42)),1))</f>
        <v/>
      </c>
      <c r="CB202" s="269" t="str">
        <f t="shared" si="349"/>
        <v/>
      </c>
      <c r="CD202" s="119">
        <f t="shared" si="407"/>
        <v>4</v>
      </c>
      <c r="CE202" s="123" t="str">
        <f t="shared" si="428"/>
        <v>EmNi</v>
      </c>
      <c r="CF202" s="123">
        <v>197</v>
      </c>
      <c r="CG202" s="351"/>
      <c r="CH202" s="351"/>
      <c r="CI202" s="351"/>
      <c r="CJ202" s="351"/>
      <c r="CK202" s="369"/>
      <c r="CL202" s="370"/>
      <c r="CM202" s="269" t="str">
        <f t="shared" si="350"/>
        <v/>
      </c>
      <c r="CN202" s="180">
        <v>1</v>
      </c>
      <c r="CO202" s="269" t="str">
        <f t="shared" si="351"/>
        <v/>
      </c>
      <c r="CP202" s="180">
        <v>1</v>
      </c>
      <c r="CQ202" s="181">
        <v>1</v>
      </c>
      <c r="CR202" s="181">
        <v>1</v>
      </c>
      <c r="CS202" s="183">
        <v>1</v>
      </c>
      <c r="CT202" s="183">
        <v>1</v>
      </c>
      <c r="CU202" s="183">
        <v>1</v>
      </c>
      <c r="CV202" s="183">
        <v>1</v>
      </c>
      <c r="CW202" s="183">
        <v>1</v>
      </c>
      <c r="CX202" s="183">
        <v>1</v>
      </c>
      <c r="CY202" s="192" t="str">
        <f ca="1">IF(ISBLANK(CK202),"",ROUND(AVERAGE(OFFSET(CP202:CX202,0,0,1,ion21Coop!$F$42)),1))</f>
        <v/>
      </c>
      <c r="CZ202" s="269" t="str">
        <f t="shared" si="352"/>
        <v/>
      </c>
      <c r="DB202" s="119">
        <f t="shared" si="408"/>
        <v>5</v>
      </c>
      <c r="DC202" s="123" t="str">
        <f t="shared" si="429"/>
        <v>HeJe</v>
      </c>
      <c r="DD202" s="123">
        <v>197</v>
      </c>
      <c r="DE202" s="423"/>
      <c r="DF202" s="423"/>
      <c r="DG202" s="423"/>
      <c r="DH202" s="423"/>
      <c r="DI202" s="421"/>
      <c r="DJ202" s="422"/>
      <c r="DK202" s="269" t="str">
        <f t="shared" si="353"/>
        <v/>
      </c>
      <c r="DL202" s="180">
        <v>1</v>
      </c>
      <c r="DM202" s="269" t="str">
        <f t="shared" si="354"/>
        <v/>
      </c>
      <c r="DN202" s="180">
        <v>1</v>
      </c>
      <c r="DO202" s="181">
        <v>1</v>
      </c>
      <c r="DP202" s="181">
        <v>1</v>
      </c>
      <c r="DQ202" s="183">
        <v>1</v>
      </c>
      <c r="DR202" s="183">
        <v>1</v>
      </c>
      <c r="DS202" s="183">
        <v>1</v>
      </c>
      <c r="DT202" s="183">
        <v>1</v>
      </c>
      <c r="DU202" s="183">
        <v>1</v>
      </c>
      <c r="DV202" s="183">
        <v>1</v>
      </c>
      <c r="DW202" s="192" t="str">
        <f ca="1">IF(ISBLANK(DI202),"",ROUND(AVERAGE(OFFSET(DN202:DV202,0,0,1,ion21Coop!$F$42)),1))</f>
        <v/>
      </c>
      <c r="DX202" s="269" t="str">
        <f t="shared" si="355"/>
        <v/>
      </c>
      <c r="DZ202" s="119">
        <f t="shared" si="409"/>
        <v>6</v>
      </c>
      <c r="EA202" s="123" t="str">
        <f t="shared" si="430"/>
        <v/>
      </c>
      <c r="EB202" s="123">
        <v>197</v>
      </c>
      <c r="EC202" s="423"/>
      <c r="ED202" s="423"/>
      <c r="EE202" s="423"/>
      <c r="EF202" s="423"/>
      <c r="EG202" s="421"/>
      <c r="EH202" s="422"/>
      <c r="EI202" s="269" t="str">
        <f t="shared" si="356"/>
        <v/>
      </c>
      <c r="EJ202" s="180">
        <v>1</v>
      </c>
      <c r="EK202" s="269" t="str">
        <f t="shared" si="357"/>
        <v/>
      </c>
      <c r="EL202" s="180">
        <v>1</v>
      </c>
      <c r="EM202" s="181">
        <v>1</v>
      </c>
      <c r="EN202" s="181">
        <v>1</v>
      </c>
      <c r="EO202" s="183">
        <v>1</v>
      </c>
      <c r="EP202" s="183">
        <v>1</v>
      </c>
      <c r="EQ202" s="183">
        <v>1</v>
      </c>
      <c r="ER202" s="183">
        <v>1</v>
      </c>
      <c r="ES202" s="183">
        <v>1</v>
      </c>
      <c r="ET202" s="183">
        <v>1</v>
      </c>
      <c r="EU202" s="192" t="str">
        <f ca="1">IF(ISBLANK(EG202),"",ROUND(AVERAGE(OFFSET(EL202:ET202,0,0,1,ion21Coop!$F$42)),1))</f>
        <v/>
      </c>
      <c r="EV202" s="269" t="str">
        <f t="shared" si="358"/>
        <v/>
      </c>
      <c r="EX202" s="119">
        <f t="shared" si="410"/>
        <v>7</v>
      </c>
      <c r="EY202" s="123" t="str">
        <f t="shared" si="431"/>
        <v/>
      </c>
      <c r="EZ202" s="123">
        <v>197</v>
      </c>
      <c r="FA202" s="423"/>
      <c r="FB202" s="423"/>
      <c r="FC202" s="423"/>
      <c r="FD202" s="423"/>
      <c r="FE202" s="421"/>
      <c r="FF202" s="422"/>
      <c r="FG202" s="269" t="str">
        <f t="shared" si="359"/>
        <v/>
      </c>
      <c r="FH202" s="180">
        <v>1</v>
      </c>
      <c r="FI202" s="269" t="str">
        <f t="shared" si="360"/>
        <v/>
      </c>
      <c r="FJ202" s="180">
        <v>1</v>
      </c>
      <c r="FK202" s="181">
        <v>1</v>
      </c>
      <c r="FL202" s="181">
        <v>1</v>
      </c>
      <c r="FM202" s="183">
        <v>1</v>
      </c>
      <c r="FN202" s="183">
        <v>1</v>
      </c>
      <c r="FO202" s="183">
        <v>1</v>
      </c>
      <c r="FP202" s="183">
        <v>1</v>
      </c>
      <c r="FQ202" s="183">
        <v>1</v>
      </c>
      <c r="FR202" s="183">
        <v>1</v>
      </c>
      <c r="FS202" s="192" t="str">
        <f ca="1">IF(ISBLANK(FE202),"",ROUND(AVERAGE(OFFSET(FJ202:FR202,0,0,1,ion21Coop!$F$42)),1))</f>
        <v/>
      </c>
      <c r="FT202" s="269" t="str">
        <f t="shared" si="361"/>
        <v/>
      </c>
      <c r="FV202" s="119">
        <f t="shared" si="411"/>
        <v>8</v>
      </c>
      <c r="FW202" s="123" t="str">
        <f t="shared" si="432"/>
        <v/>
      </c>
      <c r="FX202" s="123">
        <v>197</v>
      </c>
      <c r="FY202" s="423"/>
      <c r="FZ202" s="423"/>
      <c r="GA202" s="423"/>
      <c r="GB202" s="423"/>
      <c r="GC202" s="421"/>
      <c r="GD202" s="422"/>
      <c r="GE202" s="269" t="str">
        <f t="shared" si="362"/>
        <v/>
      </c>
      <c r="GF202" s="180">
        <v>1</v>
      </c>
      <c r="GG202" s="269" t="str">
        <f t="shared" si="363"/>
        <v/>
      </c>
      <c r="GH202" s="180">
        <v>1</v>
      </c>
      <c r="GI202" s="181">
        <v>1</v>
      </c>
      <c r="GJ202" s="181">
        <v>1</v>
      </c>
      <c r="GK202" s="183">
        <v>1</v>
      </c>
      <c r="GL202" s="183">
        <v>1</v>
      </c>
      <c r="GM202" s="183">
        <v>1</v>
      </c>
      <c r="GN202" s="183">
        <v>1</v>
      </c>
      <c r="GO202" s="183">
        <v>1</v>
      </c>
      <c r="GP202" s="183">
        <v>1</v>
      </c>
      <c r="GQ202" s="192" t="str">
        <f ca="1">IF(ISBLANK(GC202),"",ROUND(AVERAGE(OFFSET(GH202:GP202,0,0,1,ion21Coop!$F$42)),1))</f>
        <v/>
      </c>
      <c r="GR202" s="269" t="str">
        <f t="shared" si="364"/>
        <v/>
      </c>
      <c r="GT202" s="119">
        <f t="shared" si="412"/>
        <v>9</v>
      </c>
      <c r="GU202" s="123" t="str">
        <f t="shared" si="433"/>
        <v/>
      </c>
      <c r="GV202" s="123">
        <v>197</v>
      </c>
      <c r="GW202" s="423"/>
      <c r="GX202" s="423"/>
      <c r="GY202" s="423"/>
      <c r="GZ202" s="423"/>
      <c r="HA202" s="421"/>
      <c r="HB202" s="422"/>
      <c r="HC202" s="269" t="str">
        <f t="shared" si="365"/>
        <v/>
      </c>
      <c r="HD202" s="180">
        <v>1</v>
      </c>
      <c r="HE202" s="269" t="str">
        <f t="shared" si="366"/>
        <v/>
      </c>
      <c r="HF202" s="180">
        <v>1</v>
      </c>
      <c r="HG202" s="181">
        <v>1</v>
      </c>
      <c r="HH202" s="181">
        <v>1</v>
      </c>
      <c r="HI202" s="183">
        <v>1</v>
      </c>
      <c r="HJ202" s="183">
        <v>1</v>
      </c>
      <c r="HK202" s="183">
        <v>1</v>
      </c>
      <c r="HL202" s="183">
        <v>1</v>
      </c>
      <c r="HM202" s="183">
        <v>1</v>
      </c>
      <c r="HN202" s="183">
        <v>1</v>
      </c>
      <c r="HO202" s="192" t="str">
        <f ca="1">IF(ISBLANK(HA202),"",ROUND(AVERAGE(OFFSET(HF202:HN202,0,0,1,ion21Coop!$F$42)),1))</f>
        <v/>
      </c>
      <c r="HP202" s="269" t="str">
        <f t="shared" si="367"/>
        <v/>
      </c>
      <c r="HR202" s="119">
        <f t="shared" si="413"/>
        <v>10</v>
      </c>
      <c r="HS202" s="123" t="str">
        <f t="shared" si="434"/>
        <v/>
      </c>
      <c r="HT202" s="123">
        <v>197</v>
      </c>
      <c r="HU202" s="423"/>
      <c r="HV202" s="423"/>
      <c r="HW202" s="423"/>
      <c r="HX202" s="423"/>
      <c r="HY202" s="421"/>
      <c r="HZ202" s="422"/>
      <c r="IA202" s="269" t="str">
        <f t="shared" si="368"/>
        <v/>
      </c>
      <c r="IB202" s="180">
        <v>1</v>
      </c>
      <c r="IC202" s="269" t="str">
        <f t="shared" si="369"/>
        <v/>
      </c>
      <c r="ID202" s="180">
        <v>1</v>
      </c>
      <c r="IE202" s="181">
        <v>1</v>
      </c>
      <c r="IF202" s="181">
        <v>1</v>
      </c>
      <c r="IG202" s="183">
        <v>1</v>
      </c>
      <c r="IH202" s="183">
        <v>1</v>
      </c>
      <c r="II202" s="183">
        <v>1</v>
      </c>
      <c r="IJ202" s="183">
        <v>1</v>
      </c>
      <c r="IK202" s="183">
        <v>1</v>
      </c>
      <c r="IL202" s="183">
        <v>1</v>
      </c>
      <c r="IM202" s="192" t="str">
        <f ca="1">IF(ISBLANK(HY202),"",ROUND(AVERAGE(OFFSET(ID202:IL202,0,0,1,ion21Coop!$F$42)),1))</f>
        <v/>
      </c>
      <c r="IN202" s="269" t="str">
        <f t="shared" si="370"/>
        <v/>
      </c>
      <c r="IP202" s="119">
        <f t="shared" si="414"/>
        <v>11</v>
      </c>
      <c r="IQ202" s="123" t="str">
        <f t="shared" si="435"/>
        <v/>
      </c>
      <c r="IR202" s="123">
        <v>197</v>
      </c>
      <c r="IS202" s="423"/>
      <c r="IT202" s="423"/>
      <c r="IU202" s="423"/>
      <c r="IV202" s="423"/>
      <c r="IW202" s="421"/>
      <c r="IX202" s="422"/>
      <c r="IY202" s="269" t="str">
        <f t="shared" si="371"/>
        <v/>
      </c>
      <c r="IZ202" s="180">
        <v>1</v>
      </c>
      <c r="JA202" s="269" t="str">
        <f t="shared" si="372"/>
        <v/>
      </c>
      <c r="JB202" s="180">
        <v>1</v>
      </c>
      <c r="JC202" s="181">
        <v>1</v>
      </c>
      <c r="JD202" s="181">
        <v>1</v>
      </c>
      <c r="JE202" s="183">
        <v>1</v>
      </c>
      <c r="JF202" s="183">
        <v>1</v>
      </c>
      <c r="JG202" s="183">
        <v>1</v>
      </c>
      <c r="JH202" s="183">
        <v>1</v>
      </c>
      <c r="JI202" s="183">
        <v>1</v>
      </c>
      <c r="JJ202" s="183">
        <v>1</v>
      </c>
      <c r="JK202" s="192" t="str">
        <f ca="1">IF(ISBLANK(IW202),"",ROUND(AVERAGE(OFFSET(JB202:JJ202,0,0,1,ion21Coop!$F$42)),1))</f>
        <v/>
      </c>
      <c r="JL202" s="269" t="str">
        <f t="shared" si="373"/>
        <v/>
      </c>
      <c r="JN202" s="119">
        <f t="shared" si="415"/>
        <v>12</v>
      </c>
      <c r="JO202" s="123" t="str">
        <f t="shared" si="436"/>
        <v/>
      </c>
      <c r="JP202" s="123">
        <v>197</v>
      </c>
      <c r="JQ202" s="423"/>
      <c r="JR202" s="423"/>
      <c r="JS202" s="423"/>
      <c r="JT202" s="423"/>
      <c r="JU202" s="421"/>
      <c r="JV202" s="422"/>
      <c r="JW202" s="269" t="str">
        <f t="shared" si="374"/>
        <v/>
      </c>
      <c r="JX202" s="180">
        <v>1</v>
      </c>
      <c r="JY202" s="269" t="str">
        <f t="shared" si="375"/>
        <v/>
      </c>
      <c r="JZ202" s="180">
        <v>1</v>
      </c>
      <c r="KA202" s="181">
        <v>1</v>
      </c>
      <c r="KB202" s="181">
        <v>1</v>
      </c>
      <c r="KC202" s="183">
        <v>1</v>
      </c>
      <c r="KD202" s="183">
        <v>1</v>
      </c>
      <c r="KE202" s="183">
        <v>1</v>
      </c>
      <c r="KF202" s="183">
        <v>1</v>
      </c>
      <c r="KG202" s="183">
        <v>1</v>
      </c>
      <c r="KH202" s="183">
        <v>1</v>
      </c>
      <c r="KI202" s="192" t="str">
        <f ca="1">IF(ISBLANK(JU202),"",ROUND(AVERAGE(OFFSET(JZ202:KH202,0,0,1,ion21Coop!$F$42)),1))</f>
        <v/>
      </c>
      <c r="KJ202" s="269" t="str">
        <f t="shared" si="376"/>
        <v/>
      </c>
      <c r="KL202" s="119">
        <f t="shared" si="416"/>
        <v>13</v>
      </c>
      <c r="KM202" s="123" t="str">
        <f t="shared" si="437"/>
        <v/>
      </c>
      <c r="KN202" s="123">
        <v>197</v>
      </c>
      <c r="KO202" s="423"/>
      <c r="KP202" s="423"/>
      <c r="KQ202" s="423"/>
      <c r="KR202" s="423"/>
      <c r="KS202" s="421"/>
      <c r="KT202" s="422"/>
      <c r="KU202" s="269" t="str">
        <f t="shared" si="377"/>
        <v/>
      </c>
      <c r="KV202" s="180">
        <v>1</v>
      </c>
      <c r="KW202" s="269" t="str">
        <f t="shared" si="378"/>
        <v/>
      </c>
      <c r="KX202" s="180">
        <v>1</v>
      </c>
      <c r="KY202" s="181">
        <v>1</v>
      </c>
      <c r="KZ202" s="181">
        <v>1</v>
      </c>
      <c r="LA202" s="183">
        <v>1</v>
      </c>
      <c r="LB202" s="183">
        <v>1</v>
      </c>
      <c r="LC202" s="183">
        <v>1</v>
      </c>
      <c r="LD202" s="183">
        <v>1</v>
      </c>
      <c r="LE202" s="183">
        <v>1</v>
      </c>
      <c r="LF202" s="183">
        <v>1</v>
      </c>
      <c r="LG202" s="192" t="str">
        <f ca="1">IF(ISBLANK(KS202),"",ROUND(AVERAGE(OFFSET(KX202:LF202,0,0,1,ion21Coop!$F$42)),1))</f>
        <v/>
      </c>
      <c r="LH202" s="269" t="str">
        <f t="shared" si="379"/>
        <v/>
      </c>
      <c r="LJ202" s="119">
        <f t="shared" si="417"/>
        <v>14</v>
      </c>
      <c r="LK202" s="123" t="str">
        <f t="shared" si="438"/>
        <v/>
      </c>
      <c r="LL202" s="123">
        <v>197</v>
      </c>
      <c r="LM202" s="423"/>
      <c r="LN202" s="423"/>
      <c r="LO202" s="423"/>
      <c r="LP202" s="423"/>
      <c r="LQ202" s="421"/>
      <c r="LR202" s="422"/>
      <c r="LS202" s="269" t="str">
        <f t="shared" si="380"/>
        <v/>
      </c>
      <c r="LT202" s="180">
        <v>1</v>
      </c>
      <c r="LU202" s="269" t="str">
        <f t="shared" si="381"/>
        <v/>
      </c>
      <c r="LV202" s="180">
        <v>1</v>
      </c>
      <c r="LW202" s="181">
        <v>1</v>
      </c>
      <c r="LX202" s="181">
        <v>1</v>
      </c>
      <c r="LY202" s="183">
        <v>1</v>
      </c>
      <c r="LZ202" s="183">
        <v>1</v>
      </c>
      <c r="MA202" s="183">
        <v>1</v>
      </c>
      <c r="MB202" s="183">
        <v>1</v>
      </c>
      <c r="MC202" s="183">
        <v>1</v>
      </c>
      <c r="MD202" s="183">
        <v>1</v>
      </c>
      <c r="ME202" s="192" t="str">
        <f ca="1">IF(ISBLANK(LQ202),"",ROUND(AVERAGE(OFFSET(LV202:MD202,0,0,1,ion21Coop!$F$42)),1))</f>
        <v/>
      </c>
      <c r="MF202" s="269" t="str">
        <f t="shared" si="382"/>
        <v/>
      </c>
      <c r="MH202" s="119">
        <f t="shared" si="418"/>
        <v>15</v>
      </c>
      <c r="MI202" s="123" t="str">
        <f t="shared" si="439"/>
        <v/>
      </c>
      <c r="MJ202" s="123">
        <v>197</v>
      </c>
      <c r="MK202" s="423"/>
      <c r="ML202" s="423"/>
      <c r="MM202" s="423"/>
      <c r="MN202" s="423"/>
      <c r="MO202" s="421"/>
      <c r="MP202" s="422"/>
      <c r="MQ202" s="269" t="str">
        <f t="shared" si="383"/>
        <v/>
      </c>
      <c r="MR202" s="180">
        <v>1</v>
      </c>
      <c r="MS202" s="269" t="str">
        <f t="shared" si="384"/>
        <v/>
      </c>
      <c r="MT202" s="180">
        <v>1</v>
      </c>
      <c r="MU202" s="181">
        <v>1</v>
      </c>
      <c r="MV202" s="181">
        <v>1</v>
      </c>
      <c r="MW202" s="183">
        <v>1</v>
      </c>
      <c r="MX202" s="183">
        <v>1</v>
      </c>
      <c r="MY202" s="183">
        <v>1</v>
      </c>
      <c r="MZ202" s="183">
        <v>1</v>
      </c>
      <c r="NA202" s="183">
        <v>1</v>
      </c>
      <c r="NB202" s="183">
        <v>1</v>
      </c>
      <c r="NC202" s="192" t="str">
        <f ca="1">IF(ISBLANK(MO202),"",ROUND(AVERAGE(OFFSET(MT202:NB202,0,0,1,ion21Coop!$F$42)),1))</f>
        <v/>
      </c>
      <c r="ND202" s="269" t="str">
        <f t="shared" si="385"/>
        <v/>
      </c>
      <c r="NF202" s="119">
        <f t="shared" si="419"/>
        <v>16</v>
      </c>
      <c r="NG202" s="123" t="str">
        <f t="shared" si="440"/>
        <v/>
      </c>
      <c r="NH202" s="123">
        <v>197</v>
      </c>
      <c r="NI202" s="423"/>
      <c r="NJ202" s="423"/>
      <c r="NK202" s="423"/>
      <c r="NL202" s="423"/>
      <c r="NM202" s="421"/>
      <c r="NN202" s="422"/>
      <c r="NO202" s="269" t="str">
        <f t="shared" si="386"/>
        <v/>
      </c>
      <c r="NP202" s="180">
        <v>1</v>
      </c>
      <c r="NQ202" s="269" t="str">
        <f t="shared" si="387"/>
        <v/>
      </c>
      <c r="NR202" s="180">
        <v>1</v>
      </c>
      <c r="NS202" s="181">
        <v>1</v>
      </c>
      <c r="NT202" s="181">
        <v>1</v>
      </c>
      <c r="NU202" s="183">
        <v>1</v>
      </c>
      <c r="NV202" s="183">
        <v>1</v>
      </c>
      <c r="NW202" s="183">
        <v>1</v>
      </c>
      <c r="NX202" s="183">
        <v>1</v>
      </c>
      <c r="NY202" s="183">
        <v>1</v>
      </c>
      <c r="NZ202" s="183">
        <v>1</v>
      </c>
      <c r="OA202" s="192" t="str">
        <f ca="1">IF(ISBLANK(NM202),"",ROUND(AVERAGE(OFFSET(NR202:NZ202,0,0,1,ion21Coop!$F$42)),1))</f>
        <v/>
      </c>
      <c r="OB202" s="269" t="str">
        <f t="shared" si="388"/>
        <v/>
      </c>
      <c r="OD202" s="119">
        <f t="shared" si="420"/>
        <v>17</v>
      </c>
      <c r="OE202" s="123" t="str">
        <f t="shared" si="441"/>
        <v/>
      </c>
      <c r="OF202" s="123">
        <v>197</v>
      </c>
      <c r="OG202" s="423"/>
      <c r="OH202" s="423"/>
      <c r="OI202" s="423"/>
      <c r="OJ202" s="423"/>
      <c r="OK202" s="421"/>
      <c r="OL202" s="422"/>
      <c r="OM202" s="269" t="str">
        <f t="shared" si="389"/>
        <v/>
      </c>
      <c r="ON202" s="180">
        <v>1</v>
      </c>
      <c r="OO202" s="269" t="str">
        <f t="shared" si="390"/>
        <v/>
      </c>
      <c r="OP202" s="180">
        <v>1</v>
      </c>
      <c r="OQ202" s="181">
        <v>1</v>
      </c>
      <c r="OR202" s="181">
        <v>1</v>
      </c>
      <c r="OS202" s="183">
        <v>1</v>
      </c>
      <c r="OT202" s="183">
        <v>1</v>
      </c>
      <c r="OU202" s="183">
        <v>1</v>
      </c>
      <c r="OV202" s="183">
        <v>1</v>
      </c>
      <c r="OW202" s="183">
        <v>1</v>
      </c>
      <c r="OX202" s="183">
        <v>1</v>
      </c>
      <c r="OY202" s="192" t="str">
        <f ca="1">IF(ISBLANK(OK202),"",ROUND(AVERAGE(OFFSET(OP202:OX202,0,0,1,ion21Coop!$F$42)),1))</f>
        <v/>
      </c>
      <c r="OZ202" s="269" t="str">
        <f t="shared" si="391"/>
        <v/>
      </c>
      <c r="PB202" s="119">
        <f t="shared" si="421"/>
        <v>18</v>
      </c>
      <c r="PC202" s="123" t="str">
        <f t="shared" si="442"/>
        <v/>
      </c>
      <c r="PD202" s="123">
        <v>197</v>
      </c>
      <c r="PE202" s="423"/>
      <c r="PF202" s="423"/>
      <c r="PG202" s="423"/>
      <c r="PH202" s="423"/>
      <c r="PI202" s="421"/>
      <c r="PJ202" s="422"/>
      <c r="PK202" s="269" t="str">
        <f t="shared" si="392"/>
        <v/>
      </c>
      <c r="PL202" s="180">
        <v>1</v>
      </c>
      <c r="PM202" s="269" t="str">
        <f t="shared" si="393"/>
        <v/>
      </c>
      <c r="PN202" s="180">
        <v>1</v>
      </c>
      <c r="PO202" s="181">
        <v>1</v>
      </c>
      <c r="PP202" s="181">
        <v>1</v>
      </c>
      <c r="PQ202" s="183">
        <v>1</v>
      </c>
      <c r="PR202" s="183">
        <v>1</v>
      </c>
      <c r="PS202" s="183">
        <v>1</v>
      </c>
      <c r="PT202" s="183">
        <v>1</v>
      </c>
      <c r="PU202" s="183">
        <v>1</v>
      </c>
      <c r="PV202" s="183">
        <v>1</v>
      </c>
      <c r="PW202" s="192" t="str">
        <f ca="1">IF(ISBLANK(PI202),"",ROUND(AVERAGE(OFFSET(PN202:PV202,0,0,1,ion21Coop!$F$42)),1))</f>
        <v/>
      </c>
      <c r="PX202" s="269" t="str">
        <f t="shared" si="394"/>
        <v/>
      </c>
      <c r="PZ202" s="119">
        <f t="shared" si="422"/>
        <v>19</v>
      </c>
      <c r="QA202" s="123" t="str">
        <f t="shared" si="443"/>
        <v/>
      </c>
      <c r="QB202" s="123">
        <v>197</v>
      </c>
      <c r="QC202" s="423"/>
      <c r="QD202" s="423"/>
      <c r="QE202" s="423"/>
      <c r="QF202" s="423"/>
      <c r="QG202" s="421"/>
      <c r="QH202" s="422"/>
      <c r="QI202" s="269" t="str">
        <f t="shared" si="395"/>
        <v/>
      </c>
      <c r="QJ202" s="180">
        <v>1</v>
      </c>
      <c r="QK202" s="269" t="str">
        <f t="shared" si="396"/>
        <v/>
      </c>
      <c r="QL202" s="180">
        <v>1</v>
      </c>
      <c r="QM202" s="181">
        <v>1</v>
      </c>
      <c r="QN202" s="181">
        <v>1</v>
      </c>
      <c r="QO202" s="183">
        <v>1</v>
      </c>
      <c r="QP202" s="183">
        <v>1</v>
      </c>
      <c r="QQ202" s="183">
        <v>1</v>
      </c>
      <c r="QR202" s="183">
        <v>1</v>
      </c>
      <c r="QS202" s="183">
        <v>1</v>
      </c>
      <c r="QT202" s="183">
        <v>1</v>
      </c>
      <c r="QU202" s="192" t="str">
        <f ca="1">IF(ISBLANK(QG202),"",ROUND(AVERAGE(OFFSET(QL202:QT202,0,0,1,ion21Coop!$F$42)),1))</f>
        <v/>
      </c>
      <c r="QV202" s="269" t="str">
        <f t="shared" si="397"/>
        <v/>
      </c>
      <c r="QX202" s="119">
        <f t="shared" si="423"/>
        <v>20</v>
      </c>
      <c r="QY202" s="123" t="str">
        <f t="shared" si="444"/>
        <v/>
      </c>
      <c r="QZ202" s="123">
        <v>197</v>
      </c>
      <c r="RA202" s="423"/>
      <c r="RB202" s="423"/>
      <c r="RC202" s="423"/>
      <c r="RD202" s="423"/>
      <c r="RE202" s="421"/>
      <c r="RF202" s="422"/>
      <c r="RG202" s="269" t="str">
        <f t="shared" si="398"/>
        <v/>
      </c>
      <c r="RH202" s="180">
        <v>1</v>
      </c>
      <c r="RI202" s="269" t="str">
        <f t="shared" si="399"/>
        <v/>
      </c>
      <c r="RJ202" s="180">
        <v>1</v>
      </c>
      <c r="RK202" s="181">
        <v>1</v>
      </c>
      <c r="RL202" s="181">
        <v>1</v>
      </c>
      <c r="RM202" s="183">
        <v>1</v>
      </c>
      <c r="RN202" s="183">
        <v>1</v>
      </c>
      <c r="RO202" s="183">
        <v>1</v>
      </c>
      <c r="RP202" s="183">
        <v>1</v>
      </c>
      <c r="RQ202" s="183">
        <v>1</v>
      </c>
      <c r="RR202" s="183">
        <v>1</v>
      </c>
      <c r="RS202" s="192" t="str">
        <f ca="1">IF(ISBLANK(RE202),"",ROUND(AVERAGE(OFFSET(RJ202:RR202,0,0,1,ion21Coop!$F$42)),1))</f>
        <v/>
      </c>
      <c r="RT202" s="269" t="str">
        <f t="shared" si="400"/>
        <v/>
      </c>
      <c r="RV202" s="119">
        <f t="shared" si="424"/>
        <v>21</v>
      </c>
      <c r="RW202" s="123" t="str">
        <f t="shared" si="445"/>
        <v/>
      </c>
      <c r="RX202" s="123">
        <v>197</v>
      </c>
      <c r="RY202" s="423"/>
      <c r="RZ202" s="423"/>
      <c r="SA202" s="423"/>
      <c r="SB202" s="423"/>
      <c r="SC202" s="421"/>
      <c r="SD202" s="422"/>
      <c r="SE202" s="269" t="str">
        <f t="shared" si="401"/>
        <v/>
      </c>
      <c r="SF202" s="180">
        <v>1</v>
      </c>
      <c r="SG202" s="269" t="str">
        <f t="shared" si="402"/>
        <v/>
      </c>
      <c r="SH202" s="180">
        <v>1</v>
      </c>
      <c r="SI202" s="181">
        <v>1</v>
      </c>
      <c r="SJ202" s="181">
        <v>1</v>
      </c>
      <c r="SK202" s="183">
        <v>1</v>
      </c>
      <c r="SL202" s="183">
        <v>1</v>
      </c>
      <c r="SM202" s="183">
        <v>1</v>
      </c>
      <c r="SN202" s="183">
        <v>1</v>
      </c>
      <c r="SO202" s="183">
        <v>1</v>
      </c>
      <c r="SP202" s="183">
        <v>1</v>
      </c>
      <c r="SQ202" s="192" t="str">
        <f ca="1">IF(ISBLANK(SC202),"",ROUND(AVERAGE(OFFSET(SH202:SP202,0,0,1,ion21Coop!$F$42)),1))</f>
        <v/>
      </c>
      <c r="SR202" s="269" t="str">
        <f t="shared" si="403"/>
        <v/>
      </c>
      <c r="ST202" s="565"/>
      <c r="SU202" s="565"/>
      <c r="SV202" s="566"/>
      <c r="SW202" s="567"/>
      <c r="SX202" s="565"/>
      <c r="SY202" s="566"/>
      <c r="SZ202" s="568"/>
      <c r="TA202" s="567"/>
      <c r="TB202" s="553"/>
    </row>
    <row r="203" spans="10:522" x14ac:dyDescent="0.3">
      <c r="J203" s="119">
        <f t="shared" si="404"/>
        <v>1</v>
      </c>
      <c r="K203" s="123" t="str">
        <f t="shared" si="425"/>
        <v>YaJo</v>
      </c>
      <c r="L203" s="123">
        <v>198</v>
      </c>
      <c r="M203" s="351"/>
      <c r="N203" s="351"/>
      <c r="O203" s="351"/>
      <c r="P203" s="351"/>
      <c r="Q203" s="369"/>
      <c r="R203" s="370"/>
      <c r="S203" s="269" t="str">
        <f t="shared" si="341"/>
        <v/>
      </c>
      <c r="T203" s="180">
        <v>1</v>
      </c>
      <c r="U203" s="269" t="str">
        <f t="shared" si="342"/>
        <v/>
      </c>
      <c r="V203" s="180">
        <v>1</v>
      </c>
      <c r="W203" s="181">
        <v>1</v>
      </c>
      <c r="X203" s="181">
        <v>1</v>
      </c>
      <c r="Y203" s="183">
        <v>1</v>
      </c>
      <c r="Z203" s="183">
        <v>1</v>
      </c>
      <c r="AA203" s="183">
        <v>1</v>
      </c>
      <c r="AB203" s="183">
        <v>1</v>
      </c>
      <c r="AC203" s="183">
        <v>1</v>
      </c>
      <c r="AD203" s="183">
        <v>1</v>
      </c>
      <c r="AE203" s="192" t="str">
        <f ca="1">IF(ISBLANK(Q203),"",ROUND(AVERAGE(OFFSET(V203:AD203,0,0,1,ion21Coop!$F$42)),1))</f>
        <v/>
      </c>
      <c r="AF203" s="269" t="str">
        <f t="shared" si="343"/>
        <v/>
      </c>
      <c r="AH203" s="119">
        <f t="shared" si="405"/>
        <v>2</v>
      </c>
      <c r="AI203" s="123" t="str">
        <f t="shared" si="426"/>
        <v>GeLo</v>
      </c>
      <c r="AJ203" s="123">
        <v>198</v>
      </c>
      <c r="AK203" s="351"/>
      <c r="AL203" s="351"/>
      <c r="AM203" s="351"/>
      <c r="AN203" s="351"/>
      <c r="AO203" s="369"/>
      <c r="AP203" s="370"/>
      <c r="AQ203" s="269" t="str">
        <f t="shared" si="344"/>
        <v/>
      </c>
      <c r="AR203" s="180">
        <v>1</v>
      </c>
      <c r="AS203" s="269" t="str">
        <f t="shared" si="345"/>
        <v/>
      </c>
      <c r="AT203" s="180">
        <v>1</v>
      </c>
      <c r="AU203" s="181">
        <v>1</v>
      </c>
      <c r="AV203" s="181">
        <v>1</v>
      </c>
      <c r="AW203" s="183">
        <v>1</v>
      </c>
      <c r="AX203" s="183">
        <v>1</v>
      </c>
      <c r="AY203" s="183">
        <v>1</v>
      </c>
      <c r="AZ203" s="183">
        <v>1</v>
      </c>
      <c r="BA203" s="183">
        <v>1</v>
      </c>
      <c r="BB203" s="183">
        <v>1</v>
      </c>
      <c r="BC203" s="192" t="str">
        <f ca="1">IF(ISBLANK(AO203),"",ROUND(AVERAGE(OFFSET(AT203:BB203,0,0,1,ion21Coop!$F$42)),1))</f>
        <v/>
      </c>
      <c r="BD203" s="269" t="str">
        <f t="shared" si="346"/>
        <v/>
      </c>
      <c r="BF203" s="119">
        <f t="shared" si="406"/>
        <v>3</v>
      </c>
      <c r="BG203" s="123" t="str">
        <f t="shared" si="427"/>
        <v>MiDo</v>
      </c>
      <c r="BH203" s="123">
        <v>198</v>
      </c>
      <c r="BI203" s="351"/>
      <c r="BJ203" s="351"/>
      <c r="BK203" s="351"/>
      <c r="BL203" s="351"/>
      <c r="BM203" s="369"/>
      <c r="BN203" s="370"/>
      <c r="BO203" s="269" t="str">
        <f t="shared" si="347"/>
        <v/>
      </c>
      <c r="BP203" s="180">
        <v>1</v>
      </c>
      <c r="BQ203" s="269" t="str">
        <f t="shared" si="348"/>
        <v/>
      </c>
      <c r="BR203" s="180">
        <v>1</v>
      </c>
      <c r="BS203" s="181">
        <v>1</v>
      </c>
      <c r="BT203" s="181">
        <v>1</v>
      </c>
      <c r="BU203" s="183">
        <v>1</v>
      </c>
      <c r="BV203" s="183">
        <v>1</v>
      </c>
      <c r="BW203" s="183">
        <v>1</v>
      </c>
      <c r="BX203" s="183">
        <v>1</v>
      </c>
      <c r="BY203" s="183">
        <v>1</v>
      </c>
      <c r="BZ203" s="183">
        <v>1</v>
      </c>
      <c r="CA203" s="192" t="str">
        <f ca="1">IF(ISBLANK(BM203),"",ROUND(AVERAGE(OFFSET(BR203:BZ203,0,0,1,ion21Coop!$F$42)),1))</f>
        <v/>
      </c>
      <c r="CB203" s="269" t="str">
        <f t="shared" si="349"/>
        <v/>
      </c>
      <c r="CD203" s="119">
        <f t="shared" si="407"/>
        <v>4</v>
      </c>
      <c r="CE203" s="123" t="str">
        <f t="shared" si="428"/>
        <v>EmNi</v>
      </c>
      <c r="CF203" s="123">
        <v>198</v>
      </c>
      <c r="CG203" s="351"/>
      <c r="CH203" s="351"/>
      <c r="CI203" s="351"/>
      <c r="CJ203" s="351"/>
      <c r="CK203" s="369"/>
      <c r="CL203" s="370"/>
      <c r="CM203" s="269" t="str">
        <f t="shared" si="350"/>
        <v/>
      </c>
      <c r="CN203" s="180">
        <v>1</v>
      </c>
      <c r="CO203" s="269" t="str">
        <f t="shared" si="351"/>
        <v/>
      </c>
      <c r="CP203" s="180">
        <v>1</v>
      </c>
      <c r="CQ203" s="181">
        <v>1</v>
      </c>
      <c r="CR203" s="181">
        <v>1</v>
      </c>
      <c r="CS203" s="183">
        <v>1</v>
      </c>
      <c r="CT203" s="183">
        <v>1</v>
      </c>
      <c r="CU203" s="183">
        <v>1</v>
      </c>
      <c r="CV203" s="183">
        <v>1</v>
      </c>
      <c r="CW203" s="183">
        <v>1</v>
      </c>
      <c r="CX203" s="183">
        <v>1</v>
      </c>
      <c r="CY203" s="192" t="str">
        <f ca="1">IF(ISBLANK(CK203),"",ROUND(AVERAGE(OFFSET(CP203:CX203,0,0,1,ion21Coop!$F$42)),1))</f>
        <v/>
      </c>
      <c r="CZ203" s="269" t="str">
        <f t="shared" si="352"/>
        <v/>
      </c>
      <c r="DB203" s="119">
        <f t="shared" si="408"/>
        <v>5</v>
      </c>
      <c r="DC203" s="123" t="str">
        <f t="shared" si="429"/>
        <v>HeJe</v>
      </c>
      <c r="DD203" s="123">
        <v>198</v>
      </c>
      <c r="DE203" s="423"/>
      <c r="DF203" s="423"/>
      <c r="DG203" s="423"/>
      <c r="DH203" s="423"/>
      <c r="DI203" s="421"/>
      <c r="DJ203" s="422"/>
      <c r="DK203" s="269" t="str">
        <f t="shared" si="353"/>
        <v/>
      </c>
      <c r="DL203" s="180">
        <v>1</v>
      </c>
      <c r="DM203" s="269" t="str">
        <f t="shared" si="354"/>
        <v/>
      </c>
      <c r="DN203" s="180">
        <v>1</v>
      </c>
      <c r="DO203" s="181">
        <v>1</v>
      </c>
      <c r="DP203" s="181">
        <v>1</v>
      </c>
      <c r="DQ203" s="183">
        <v>1</v>
      </c>
      <c r="DR203" s="183">
        <v>1</v>
      </c>
      <c r="DS203" s="183">
        <v>1</v>
      </c>
      <c r="DT203" s="183">
        <v>1</v>
      </c>
      <c r="DU203" s="183">
        <v>1</v>
      </c>
      <c r="DV203" s="183">
        <v>1</v>
      </c>
      <c r="DW203" s="192" t="str">
        <f ca="1">IF(ISBLANK(DI203),"",ROUND(AVERAGE(OFFSET(DN203:DV203,0,0,1,ion21Coop!$F$42)),1))</f>
        <v/>
      </c>
      <c r="DX203" s="269" t="str">
        <f t="shared" si="355"/>
        <v/>
      </c>
      <c r="DZ203" s="119">
        <f t="shared" si="409"/>
        <v>6</v>
      </c>
      <c r="EA203" s="123" t="str">
        <f t="shared" si="430"/>
        <v/>
      </c>
      <c r="EB203" s="123">
        <v>198</v>
      </c>
      <c r="EC203" s="423"/>
      <c r="ED203" s="423"/>
      <c r="EE203" s="423"/>
      <c r="EF203" s="423"/>
      <c r="EG203" s="421"/>
      <c r="EH203" s="422"/>
      <c r="EI203" s="269" t="str">
        <f t="shared" si="356"/>
        <v/>
      </c>
      <c r="EJ203" s="180">
        <v>1</v>
      </c>
      <c r="EK203" s="269" t="str">
        <f t="shared" si="357"/>
        <v/>
      </c>
      <c r="EL203" s="180">
        <v>1</v>
      </c>
      <c r="EM203" s="181">
        <v>1</v>
      </c>
      <c r="EN203" s="181">
        <v>1</v>
      </c>
      <c r="EO203" s="183">
        <v>1</v>
      </c>
      <c r="EP203" s="183">
        <v>1</v>
      </c>
      <c r="EQ203" s="183">
        <v>1</v>
      </c>
      <c r="ER203" s="183">
        <v>1</v>
      </c>
      <c r="ES203" s="183">
        <v>1</v>
      </c>
      <c r="ET203" s="183">
        <v>1</v>
      </c>
      <c r="EU203" s="192" t="str">
        <f ca="1">IF(ISBLANK(EG203),"",ROUND(AVERAGE(OFFSET(EL203:ET203,0,0,1,ion21Coop!$F$42)),1))</f>
        <v/>
      </c>
      <c r="EV203" s="269" t="str">
        <f t="shared" si="358"/>
        <v/>
      </c>
      <c r="EX203" s="119">
        <f t="shared" si="410"/>
        <v>7</v>
      </c>
      <c r="EY203" s="123" t="str">
        <f t="shared" si="431"/>
        <v/>
      </c>
      <c r="EZ203" s="123">
        <v>198</v>
      </c>
      <c r="FA203" s="423"/>
      <c r="FB203" s="423"/>
      <c r="FC203" s="423"/>
      <c r="FD203" s="423"/>
      <c r="FE203" s="421"/>
      <c r="FF203" s="422"/>
      <c r="FG203" s="269" t="str">
        <f t="shared" si="359"/>
        <v/>
      </c>
      <c r="FH203" s="180">
        <v>1</v>
      </c>
      <c r="FI203" s="269" t="str">
        <f t="shared" si="360"/>
        <v/>
      </c>
      <c r="FJ203" s="180">
        <v>1</v>
      </c>
      <c r="FK203" s="181">
        <v>1</v>
      </c>
      <c r="FL203" s="181">
        <v>1</v>
      </c>
      <c r="FM203" s="183">
        <v>1</v>
      </c>
      <c r="FN203" s="183">
        <v>1</v>
      </c>
      <c r="FO203" s="183">
        <v>1</v>
      </c>
      <c r="FP203" s="183">
        <v>1</v>
      </c>
      <c r="FQ203" s="183">
        <v>1</v>
      </c>
      <c r="FR203" s="183">
        <v>1</v>
      </c>
      <c r="FS203" s="192" t="str">
        <f ca="1">IF(ISBLANK(FE203),"",ROUND(AVERAGE(OFFSET(FJ203:FR203,0,0,1,ion21Coop!$F$42)),1))</f>
        <v/>
      </c>
      <c r="FT203" s="269" t="str">
        <f t="shared" si="361"/>
        <v/>
      </c>
      <c r="FV203" s="119">
        <f t="shared" si="411"/>
        <v>8</v>
      </c>
      <c r="FW203" s="123" t="str">
        <f t="shared" si="432"/>
        <v/>
      </c>
      <c r="FX203" s="123">
        <v>198</v>
      </c>
      <c r="FY203" s="423"/>
      <c r="FZ203" s="423"/>
      <c r="GA203" s="423"/>
      <c r="GB203" s="423"/>
      <c r="GC203" s="421"/>
      <c r="GD203" s="422"/>
      <c r="GE203" s="269" t="str">
        <f t="shared" si="362"/>
        <v/>
      </c>
      <c r="GF203" s="180">
        <v>1</v>
      </c>
      <c r="GG203" s="269" t="str">
        <f t="shared" si="363"/>
        <v/>
      </c>
      <c r="GH203" s="180">
        <v>1</v>
      </c>
      <c r="GI203" s="181">
        <v>1</v>
      </c>
      <c r="GJ203" s="181">
        <v>1</v>
      </c>
      <c r="GK203" s="183">
        <v>1</v>
      </c>
      <c r="GL203" s="183">
        <v>1</v>
      </c>
      <c r="GM203" s="183">
        <v>1</v>
      </c>
      <c r="GN203" s="183">
        <v>1</v>
      </c>
      <c r="GO203" s="183">
        <v>1</v>
      </c>
      <c r="GP203" s="183">
        <v>1</v>
      </c>
      <c r="GQ203" s="192" t="str">
        <f ca="1">IF(ISBLANK(GC203),"",ROUND(AVERAGE(OFFSET(GH203:GP203,0,0,1,ion21Coop!$F$42)),1))</f>
        <v/>
      </c>
      <c r="GR203" s="269" t="str">
        <f t="shared" si="364"/>
        <v/>
      </c>
      <c r="GT203" s="119">
        <f t="shared" si="412"/>
        <v>9</v>
      </c>
      <c r="GU203" s="123" t="str">
        <f t="shared" si="433"/>
        <v/>
      </c>
      <c r="GV203" s="123">
        <v>198</v>
      </c>
      <c r="GW203" s="423"/>
      <c r="GX203" s="423"/>
      <c r="GY203" s="423"/>
      <c r="GZ203" s="423"/>
      <c r="HA203" s="421"/>
      <c r="HB203" s="422"/>
      <c r="HC203" s="269" t="str">
        <f t="shared" si="365"/>
        <v/>
      </c>
      <c r="HD203" s="180">
        <v>1</v>
      </c>
      <c r="HE203" s="269" t="str">
        <f t="shared" si="366"/>
        <v/>
      </c>
      <c r="HF203" s="180">
        <v>1</v>
      </c>
      <c r="HG203" s="181">
        <v>1</v>
      </c>
      <c r="HH203" s="181">
        <v>1</v>
      </c>
      <c r="HI203" s="183">
        <v>1</v>
      </c>
      <c r="HJ203" s="183">
        <v>1</v>
      </c>
      <c r="HK203" s="183">
        <v>1</v>
      </c>
      <c r="HL203" s="183">
        <v>1</v>
      </c>
      <c r="HM203" s="183">
        <v>1</v>
      </c>
      <c r="HN203" s="183">
        <v>1</v>
      </c>
      <c r="HO203" s="192" t="str">
        <f ca="1">IF(ISBLANK(HA203),"",ROUND(AVERAGE(OFFSET(HF203:HN203,0,0,1,ion21Coop!$F$42)),1))</f>
        <v/>
      </c>
      <c r="HP203" s="269" t="str">
        <f t="shared" si="367"/>
        <v/>
      </c>
      <c r="HR203" s="119">
        <f t="shared" si="413"/>
        <v>10</v>
      </c>
      <c r="HS203" s="123" t="str">
        <f t="shared" si="434"/>
        <v/>
      </c>
      <c r="HT203" s="123">
        <v>198</v>
      </c>
      <c r="HU203" s="423"/>
      <c r="HV203" s="423"/>
      <c r="HW203" s="423"/>
      <c r="HX203" s="423"/>
      <c r="HY203" s="421"/>
      <c r="HZ203" s="422"/>
      <c r="IA203" s="269" t="str">
        <f t="shared" si="368"/>
        <v/>
      </c>
      <c r="IB203" s="180">
        <v>1</v>
      </c>
      <c r="IC203" s="269" t="str">
        <f t="shared" si="369"/>
        <v/>
      </c>
      <c r="ID203" s="180">
        <v>1</v>
      </c>
      <c r="IE203" s="181">
        <v>1</v>
      </c>
      <c r="IF203" s="181">
        <v>1</v>
      </c>
      <c r="IG203" s="183">
        <v>1</v>
      </c>
      <c r="IH203" s="183">
        <v>1</v>
      </c>
      <c r="II203" s="183">
        <v>1</v>
      </c>
      <c r="IJ203" s="183">
        <v>1</v>
      </c>
      <c r="IK203" s="183">
        <v>1</v>
      </c>
      <c r="IL203" s="183">
        <v>1</v>
      </c>
      <c r="IM203" s="192" t="str">
        <f ca="1">IF(ISBLANK(HY203),"",ROUND(AVERAGE(OFFSET(ID203:IL203,0,0,1,ion21Coop!$F$42)),1))</f>
        <v/>
      </c>
      <c r="IN203" s="269" t="str">
        <f t="shared" si="370"/>
        <v/>
      </c>
      <c r="IP203" s="119">
        <f t="shared" si="414"/>
        <v>11</v>
      </c>
      <c r="IQ203" s="123" t="str">
        <f t="shared" si="435"/>
        <v/>
      </c>
      <c r="IR203" s="123">
        <v>198</v>
      </c>
      <c r="IS203" s="423"/>
      <c r="IT203" s="423"/>
      <c r="IU203" s="423"/>
      <c r="IV203" s="423"/>
      <c r="IW203" s="421"/>
      <c r="IX203" s="422"/>
      <c r="IY203" s="269" t="str">
        <f t="shared" si="371"/>
        <v/>
      </c>
      <c r="IZ203" s="180">
        <v>1</v>
      </c>
      <c r="JA203" s="269" t="str">
        <f t="shared" si="372"/>
        <v/>
      </c>
      <c r="JB203" s="180">
        <v>1</v>
      </c>
      <c r="JC203" s="181">
        <v>1</v>
      </c>
      <c r="JD203" s="181">
        <v>1</v>
      </c>
      <c r="JE203" s="183">
        <v>1</v>
      </c>
      <c r="JF203" s="183">
        <v>1</v>
      </c>
      <c r="JG203" s="183">
        <v>1</v>
      </c>
      <c r="JH203" s="183">
        <v>1</v>
      </c>
      <c r="JI203" s="183">
        <v>1</v>
      </c>
      <c r="JJ203" s="183">
        <v>1</v>
      </c>
      <c r="JK203" s="192" t="str">
        <f ca="1">IF(ISBLANK(IW203),"",ROUND(AVERAGE(OFFSET(JB203:JJ203,0,0,1,ion21Coop!$F$42)),1))</f>
        <v/>
      </c>
      <c r="JL203" s="269" t="str">
        <f t="shared" si="373"/>
        <v/>
      </c>
      <c r="JN203" s="119">
        <f t="shared" si="415"/>
        <v>12</v>
      </c>
      <c r="JO203" s="123" t="str">
        <f t="shared" si="436"/>
        <v/>
      </c>
      <c r="JP203" s="123">
        <v>198</v>
      </c>
      <c r="JQ203" s="423"/>
      <c r="JR203" s="423"/>
      <c r="JS203" s="423"/>
      <c r="JT203" s="423"/>
      <c r="JU203" s="421"/>
      <c r="JV203" s="422"/>
      <c r="JW203" s="269" t="str">
        <f t="shared" si="374"/>
        <v/>
      </c>
      <c r="JX203" s="180">
        <v>1</v>
      </c>
      <c r="JY203" s="269" t="str">
        <f t="shared" si="375"/>
        <v/>
      </c>
      <c r="JZ203" s="180">
        <v>1</v>
      </c>
      <c r="KA203" s="181">
        <v>1</v>
      </c>
      <c r="KB203" s="181">
        <v>1</v>
      </c>
      <c r="KC203" s="183">
        <v>1</v>
      </c>
      <c r="KD203" s="183">
        <v>1</v>
      </c>
      <c r="KE203" s="183">
        <v>1</v>
      </c>
      <c r="KF203" s="183">
        <v>1</v>
      </c>
      <c r="KG203" s="183">
        <v>1</v>
      </c>
      <c r="KH203" s="183">
        <v>1</v>
      </c>
      <c r="KI203" s="192" t="str">
        <f ca="1">IF(ISBLANK(JU203),"",ROUND(AVERAGE(OFFSET(JZ203:KH203,0,0,1,ion21Coop!$F$42)),1))</f>
        <v/>
      </c>
      <c r="KJ203" s="269" t="str">
        <f t="shared" si="376"/>
        <v/>
      </c>
      <c r="KL203" s="119">
        <f t="shared" si="416"/>
        <v>13</v>
      </c>
      <c r="KM203" s="123" t="str">
        <f t="shared" si="437"/>
        <v/>
      </c>
      <c r="KN203" s="123">
        <v>198</v>
      </c>
      <c r="KO203" s="423"/>
      <c r="KP203" s="423"/>
      <c r="KQ203" s="423"/>
      <c r="KR203" s="423"/>
      <c r="KS203" s="421"/>
      <c r="KT203" s="422"/>
      <c r="KU203" s="269" t="str">
        <f t="shared" si="377"/>
        <v/>
      </c>
      <c r="KV203" s="180">
        <v>1</v>
      </c>
      <c r="KW203" s="269" t="str">
        <f t="shared" si="378"/>
        <v/>
      </c>
      <c r="KX203" s="180">
        <v>1</v>
      </c>
      <c r="KY203" s="181">
        <v>1</v>
      </c>
      <c r="KZ203" s="181">
        <v>1</v>
      </c>
      <c r="LA203" s="183">
        <v>1</v>
      </c>
      <c r="LB203" s="183">
        <v>1</v>
      </c>
      <c r="LC203" s="183">
        <v>1</v>
      </c>
      <c r="LD203" s="183">
        <v>1</v>
      </c>
      <c r="LE203" s="183">
        <v>1</v>
      </c>
      <c r="LF203" s="183">
        <v>1</v>
      </c>
      <c r="LG203" s="192" t="str">
        <f ca="1">IF(ISBLANK(KS203),"",ROUND(AVERAGE(OFFSET(KX203:LF203,0,0,1,ion21Coop!$F$42)),1))</f>
        <v/>
      </c>
      <c r="LH203" s="269" t="str">
        <f t="shared" si="379"/>
        <v/>
      </c>
      <c r="LJ203" s="119">
        <f t="shared" si="417"/>
        <v>14</v>
      </c>
      <c r="LK203" s="123" t="str">
        <f t="shared" si="438"/>
        <v/>
      </c>
      <c r="LL203" s="123">
        <v>198</v>
      </c>
      <c r="LM203" s="423"/>
      <c r="LN203" s="423"/>
      <c r="LO203" s="423"/>
      <c r="LP203" s="423"/>
      <c r="LQ203" s="421"/>
      <c r="LR203" s="422"/>
      <c r="LS203" s="269" t="str">
        <f t="shared" si="380"/>
        <v/>
      </c>
      <c r="LT203" s="180">
        <v>1</v>
      </c>
      <c r="LU203" s="269" t="str">
        <f t="shared" si="381"/>
        <v/>
      </c>
      <c r="LV203" s="180">
        <v>1</v>
      </c>
      <c r="LW203" s="181">
        <v>1</v>
      </c>
      <c r="LX203" s="181">
        <v>1</v>
      </c>
      <c r="LY203" s="183">
        <v>1</v>
      </c>
      <c r="LZ203" s="183">
        <v>1</v>
      </c>
      <c r="MA203" s="183">
        <v>1</v>
      </c>
      <c r="MB203" s="183">
        <v>1</v>
      </c>
      <c r="MC203" s="183">
        <v>1</v>
      </c>
      <c r="MD203" s="183">
        <v>1</v>
      </c>
      <c r="ME203" s="192" t="str">
        <f ca="1">IF(ISBLANK(LQ203),"",ROUND(AVERAGE(OFFSET(LV203:MD203,0,0,1,ion21Coop!$F$42)),1))</f>
        <v/>
      </c>
      <c r="MF203" s="269" t="str">
        <f t="shared" si="382"/>
        <v/>
      </c>
      <c r="MH203" s="119">
        <f t="shared" si="418"/>
        <v>15</v>
      </c>
      <c r="MI203" s="123" t="str">
        <f t="shared" si="439"/>
        <v/>
      </c>
      <c r="MJ203" s="123">
        <v>198</v>
      </c>
      <c r="MK203" s="423"/>
      <c r="ML203" s="423"/>
      <c r="MM203" s="423"/>
      <c r="MN203" s="423"/>
      <c r="MO203" s="421"/>
      <c r="MP203" s="422"/>
      <c r="MQ203" s="269" t="str">
        <f t="shared" si="383"/>
        <v/>
      </c>
      <c r="MR203" s="180">
        <v>1</v>
      </c>
      <c r="MS203" s="269" t="str">
        <f t="shared" si="384"/>
        <v/>
      </c>
      <c r="MT203" s="180">
        <v>1</v>
      </c>
      <c r="MU203" s="181">
        <v>1</v>
      </c>
      <c r="MV203" s="181">
        <v>1</v>
      </c>
      <c r="MW203" s="183">
        <v>1</v>
      </c>
      <c r="MX203" s="183">
        <v>1</v>
      </c>
      <c r="MY203" s="183">
        <v>1</v>
      </c>
      <c r="MZ203" s="183">
        <v>1</v>
      </c>
      <c r="NA203" s="183">
        <v>1</v>
      </c>
      <c r="NB203" s="183">
        <v>1</v>
      </c>
      <c r="NC203" s="192" t="str">
        <f ca="1">IF(ISBLANK(MO203),"",ROUND(AVERAGE(OFFSET(MT203:NB203,0,0,1,ion21Coop!$F$42)),1))</f>
        <v/>
      </c>
      <c r="ND203" s="269" t="str">
        <f t="shared" si="385"/>
        <v/>
      </c>
      <c r="NF203" s="119">
        <f t="shared" si="419"/>
        <v>16</v>
      </c>
      <c r="NG203" s="123" t="str">
        <f t="shared" si="440"/>
        <v/>
      </c>
      <c r="NH203" s="123">
        <v>198</v>
      </c>
      <c r="NI203" s="423"/>
      <c r="NJ203" s="423"/>
      <c r="NK203" s="423"/>
      <c r="NL203" s="423"/>
      <c r="NM203" s="421"/>
      <c r="NN203" s="422"/>
      <c r="NO203" s="269" t="str">
        <f t="shared" si="386"/>
        <v/>
      </c>
      <c r="NP203" s="180">
        <v>1</v>
      </c>
      <c r="NQ203" s="269" t="str">
        <f t="shared" si="387"/>
        <v/>
      </c>
      <c r="NR203" s="180">
        <v>1</v>
      </c>
      <c r="NS203" s="181">
        <v>1</v>
      </c>
      <c r="NT203" s="181">
        <v>1</v>
      </c>
      <c r="NU203" s="183">
        <v>1</v>
      </c>
      <c r="NV203" s="183">
        <v>1</v>
      </c>
      <c r="NW203" s="183">
        <v>1</v>
      </c>
      <c r="NX203" s="183">
        <v>1</v>
      </c>
      <c r="NY203" s="183">
        <v>1</v>
      </c>
      <c r="NZ203" s="183">
        <v>1</v>
      </c>
      <c r="OA203" s="192" t="str">
        <f ca="1">IF(ISBLANK(NM203),"",ROUND(AVERAGE(OFFSET(NR203:NZ203,0,0,1,ion21Coop!$F$42)),1))</f>
        <v/>
      </c>
      <c r="OB203" s="269" t="str">
        <f t="shared" si="388"/>
        <v/>
      </c>
      <c r="OD203" s="119">
        <f t="shared" si="420"/>
        <v>17</v>
      </c>
      <c r="OE203" s="123" t="str">
        <f t="shared" si="441"/>
        <v/>
      </c>
      <c r="OF203" s="123">
        <v>198</v>
      </c>
      <c r="OG203" s="423"/>
      <c r="OH203" s="423"/>
      <c r="OI203" s="423"/>
      <c r="OJ203" s="423"/>
      <c r="OK203" s="421"/>
      <c r="OL203" s="422"/>
      <c r="OM203" s="269" t="str">
        <f t="shared" si="389"/>
        <v/>
      </c>
      <c r="ON203" s="180">
        <v>1</v>
      </c>
      <c r="OO203" s="269" t="str">
        <f t="shared" si="390"/>
        <v/>
      </c>
      <c r="OP203" s="180">
        <v>1</v>
      </c>
      <c r="OQ203" s="181">
        <v>1</v>
      </c>
      <c r="OR203" s="181">
        <v>1</v>
      </c>
      <c r="OS203" s="183">
        <v>1</v>
      </c>
      <c r="OT203" s="183">
        <v>1</v>
      </c>
      <c r="OU203" s="183">
        <v>1</v>
      </c>
      <c r="OV203" s="183">
        <v>1</v>
      </c>
      <c r="OW203" s="183">
        <v>1</v>
      </c>
      <c r="OX203" s="183">
        <v>1</v>
      </c>
      <c r="OY203" s="192" t="str">
        <f ca="1">IF(ISBLANK(OK203),"",ROUND(AVERAGE(OFFSET(OP203:OX203,0,0,1,ion21Coop!$F$42)),1))</f>
        <v/>
      </c>
      <c r="OZ203" s="269" t="str">
        <f t="shared" si="391"/>
        <v/>
      </c>
      <c r="PB203" s="119">
        <f t="shared" si="421"/>
        <v>18</v>
      </c>
      <c r="PC203" s="123" t="str">
        <f t="shared" si="442"/>
        <v/>
      </c>
      <c r="PD203" s="123">
        <v>198</v>
      </c>
      <c r="PE203" s="423"/>
      <c r="PF203" s="423"/>
      <c r="PG203" s="423"/>
      <c r="PH203" s="423"/>
      <c r="PI203" s="421"/>
      <c r="PJ203" s="422"/>
      <c r="PK203" s="269" t="str">
        <f t="shared" si="392"/>
        <v/>
      </c>
      <c r="PL203" s="180">
        <v>1</v>
      </c>
      <c r="PM203" s="269" t="str">
        <f t="shared" si="393"/>
        <v/>
      </c>
      <c r="PN203" s="180">
        <v>1</v>
      </c>
      <c r="PO203" s="181">
        <v>1</v>
      </c>
      <c r="PP203" s="181">
        <v>1</v>
      </c>
      <c r="PQ203" s="183">
        <v>1</v>
      </c>
      <c r="PR203" s="183">
        <v>1</v>
      </c>
      <c r="PS203" s="183">
        <v>1</v>
      </c>
      <c r="PT203" s="183">
        <v>1</v>
      </c>
      <c r="PU203" s="183">
        <v>1</v>
      </c>
      <c r="PV203" s="183">
        <v>1</v>
      </c>
      <c r="PW203" s="192" t="str">
        <f ca="1">IF(ISBLANK(PI203),"",ROUND(AVERAGE(OFFSET(PN203:PV203,0,0,1,ion21Coop!$F$42)),1))</f>
        <v/>
      </c>
      <c r="PX203" s="269" t="str">
        <f t="shared" si="394"/>
        <v/>
      </c>
      <c r="PZ203" s="119">
        <f t="shared" si="422"/>
        <v>19</v>
      </c>
      <c r="QA203" s="123" t="str">
        <f t="shared" si="443"/>
        <v/>
      </c>
      <c r="QB203" s="123">
        <v>198</v>
      </c>
      <c r="QC203" s="423"/>
      <c r="QD203" s="423"/>
      <c r="QE203" s="423"/>
      <c r="QF203" s="423"/>
      <c r="QG203" s="421"/>
      <c r="QH203" s="422"/>
      <c r="QI203" s="269" t="str">
        <f t="shared" si="395"/>
        <v/>
      </c>
      <c r="QJ203" s="180">
        <v>1</v>
      </c>
      <c r="QK203" s="269" t="str">
        <f t="shared" si="396"/>
        <v/>
      </c>
      <c r="QL203" s="180">
        <v>1</v>
      </c>
      <c r="QM203" s="181">
        <v>1</v>
      </c>
      <c r="QN203" s="181">
        <v>1</v>
      </c>
      <c r="QO203" s="183">
        <v>1</v>
      </c>
      <c r="QP203" s="183">
        <v>1</v>
      </c>
      <c r="QQ203" s="183">
        <v>1</v>
      </c>
      <c r="QR203" s="183">
        <v>1</v>
      </c>
      <c r="QS203" s="183">
        <v>1</v>
      </c>
      <c r="QT203" s="183">
        <v>1</v>
      </c>
      <c r="QU203" s="192" t="str">
        <f ca="1">IF(ISBLANK(QG203),"",ROUND(AVERAGE(OFFSET(QL203:QT203,0,0,1,ion21Coop!$F$42)),1))</f>
        <v/>
      </c>
      <c r="QV203" s="269" t="str">
        <f t="shared" si="397"/>
        <v/>
      </c>
      <c r="QX203" s="119">
        <f t="shared" si="423"/>
        <v>20</v>
      </c>
      <c r="QY203" s="123" t="str">
        <f t="shared" si="444"/>
        <v/>
      </c>
      <c r="QZ203" s="123">
        <v>198</v>
      </c>
      <c r="RA203" s="423"/>
      <c r="RB203" s="423"/>
      <c r="RC203" s="423"/>
      <c r="RD203" s="423"/>
      <c r="RE203" s="421"/>
      <c r="RF203" s="422"/>
      <c r="RG203" s="269" t="str">
        <f t="shared" si="398"/>
        <v/>
      </c>
      <c r="RH203" s="180">
        <v>1</v>
      </c>
      <c r="RI203" s="269" t="str">
        <f t="shared" si="399"/>
        <v/>
      </c>
      <c r="RJ203" s="180">
        <v>1</v>
      </c>
      <c r="RK203" s="181">
        <v>1</v>
      </c>
      <c r="RL203" s="181">
        <v>1</v>
      </c>
      <c r="RM203" s="183">
        <v>1</v>
      </c>
      <c r="RN203" s="183">
        <v>1</v>
      </c>
      <c r="RO203" s="183">
        <v>1</v>
      </c>
      <c r="RP203" s="183">
        <v>1</v>
      </c>
      <c r="RQ203" s="183">
        <v>1</v>
      </c>
      <c r="RR203" s="183">
        <v>1</v>
      </c>
      <c r="RS203" s="192" t="str">
        <f ca="1">IF(ISBLANK(RE203),"",ROUND(AVERAGE(OFFSET(RJ203:RR203,0,0,1,ion21Coop!$F$42)),1))</f>
        <v/>
      </c>
      <c r="RT203" s="269" t="str">
        <f t="shared" si="400"/>
        <v/>
      </c>
      <c r="RV203" s="119">
        <f t="shared" si="424"/>
        <v>21</v>
      </c>
      <c r="RW203" s="123" t="str">
        <f t="shared" si="445"/>
        <v/>
      </c>
      <c r="RX203" s="123">
        <v>198</v>
      </c>
      <c r="RY203" s="423"/>
      <c r="RZ203" s="423"/>
      <c r="SA203" s="423"/>
      <c r="SB203" s="423"/>
      <c r="SC203" s="421"/>
      <c r="SD203" s="422"/>
      <c r="SE203" s="269" t="str">
        <f t="shared" si="401"/>
        <v/>
      </c>
      <c r="SF203" s="180">
        <v>1</v>
      </c>
      <c r="SG203" s="269" t="str">
        <f t="shared" si="402"/>
        <v/>
      </c>
      <c r="SH203" s="180">
        <v>1</v>
      </c>
      <c r="SI203" s="181">
        <v>1</v>
      </c>
      <c r="SJ203" s="181">
        <v>1</v>
      </c>
      <c r="SK203" s="183">
        <v>1</v>
      </c>
      <c r="SL203" s="183">
        <v>1</v>
      </c>
      <c r="SM203" s="183">
        <v>1</v>
      </c>
      <c r="SN203" s="183">
        <v>1</v>
      </c>
      <c r="SO203" s="183">
        <v>1</v>
      </c>
      <c r="SP203" s="183">
        <v>1</v>
      </c>
      <c r="SQ203" s="192" t="str">
        <f ca="1">IF(ISBLANK(SC203),"",ROUND(AVERAGE(OFFSET(SH203:SP203,0,0,1,ion21Coop!$F$42)),1))</f>
        <v/>
      </c>
      <c r="SR203" s="269" t="str">
        <f t="shared" si="403"/>
        <v/>
      </c>
      <c r="ST203" s="565"/>
      <c r="SU203" s="565"/>
      <c r="SV203" s="566"/>
      <c r="SW203" s="567"/>
      <c r="SX203" s="565"/>
      <c r="SY203" s="566"/>
      <c r="SZ203" s="568"/>
      <c r="TA203" s="567"/>
      <c r="TB203" s="553"/>
    </row>
    <row r="204" spans="10:522" x14ac:dyDescent="0.3">
      <c r="J204" s="119">
        <f t="shared" si="404"/>
        <v>1</v>
      </c>
      <c r="K204" s="123" t="str">
        <f t="shared" si="425"/>
        <v>YaJo</v>
      </c>
      <c r="L204" s="123">
        <v>199</v>
      </c>
      <c r="M204" s="351"/>
      <c r="N204" s="351"/>
      <c r="O204" s="351"/>
      <c r="P204" s="351"/>
      <c r="Q204" s="369"/>
      <c r="R204" s="370"/>
      <c r="S204" s="269" t="str">
        <f t="shared" si="341"/>
        <v/>
      </c>
      <c r="T204" s="180">
        <v>1</v>
      </c>
      <c r="U204" s="269" t="str">
        <f t="shared" si="342"/>
        <v/>
      </c>
      <c r="V204" s="180">
        <v>1</v>
      </c>
      <c r="W204" s="181">
        <v>1</v>
      </c>
      <c r="X204" s="181">
        <v>1</v>
      </c>
      <c r="Y204" s="183">
        <v>1</v>
      </c>
      <c r="Z204" s="183">
        <v>1</v>
      </c>
      <c r="AA204" s="183">
        <v>1</v>
      </c>
      <c r="AB204" s="183">
        <v>1</v>
      </c>
      <c r="AC204" s="183">
        <v>1</v>
      </c>
      <c r="AD204" s="183">
        <v>1</v>
      </c>
      <c r="AE204" s="192" t="str">
        <f ca="1">IF(ISBLANK(Q204),"",ROUND(AVERAGE(OFFSET(V204:AD204,0,0,1,ion21Coop!$F$42)),1))</f>
        <v/>
      </c>
      <c r="AF204" s="269" t="str">
        <f t="shared" si="343"/>
        <v/>
      </c>
      <c r="AH204" s="119">
        <f t="shared" si="405"/>
        <v>2</v>
      </c>
      <c r="AI204" s="123" t="str">
        <f t="shared" si="426"/>
        <v>GeLo</v>
      </c>
      <c r="AJ204" s="123">
        <v>199</v>
      </c>
      <c r="AK204" s="351"/>
      <c r="AL204" s="351"/>
      <c r="AM204" s="351"/>
      <c r="AN204" s="351"/>
      <c r="AO204" s="369"/>
      <c r="AP204" s="370"/>
      <c r="AQ204" s="269" t="str">
        <f t="shared" si="344"/>
        <v/>
      </c>
      <c r="AR204" s="180">
        <v>1</v>
      </c>
      <c r="AS204" s="269" t="str">
        <f t="shared" si="345"/>
        <v/>
      </c>
      <c r="AT204" s="180">
        <v>1</v>
      </c>
      <c r="AU204" s="181">
        <v>1</v>
      </c>
      <c r="AV204" s="181">
        <v>1</v>
      </c>
      <c r="AW204" s="183">
        <v>1</v>
      </c>
      <c r="AX204" s="183">
        <v>1</v>
      </c>
      <c r="AY204" s="183">
        <v>1</v>
      </c>
      <c r="AZ204" s="183">
        <v>1</v>
      </c>
      <c r="BA204" s="183">
        <v>1</v>
      </c>
      <c r="BB204" s="183">
        <v>1</v>
      </c>
      <c r="BC204" s="192" t="str">
        <f ca="1">IF(ISBLANK(AO204),"",ROUND(AVERAGE(OFFSET(AT204:BB204,0,0,1,ion21Coop!$F$42)),1))</f>
        <v/>
      </c>
      <c r="BD204" s="269" t="str">
        <f t="shared" si="346"/>
        <v/>
      </c>
      <c r="BF204" s="119">
        <f t="shared" si="406"/>
        <v>3</v>
      </c>
      <c r="BG204" s="123" t="str">
        <f t="shared" si="427"/>
        <v>MiDo</v>
      </c>
      <c r="BH204" s="123">
        <v>199</v>
      </c>
      <c r="BI204" s="351"/>
      <c r="BJ204" s="351"/>
      <c r="BK204" s="351"/>
      <c r="BL204" s="351"/>
      <c r="BM204" s="369"/>
      <c r="BN204" s="370"/>
      <c r="BO204" s="269" t="str">
        <f t="shared" si="347"/>
        <v/>
      </c>
      <c r="BP204" s="180">
        <v>1</v>
      </c>
      <c r="BQ204" s="269" t="str">
        <f t="shared" si="348"/>
        <v/>
      </c>
      <c r="BR204" s="180">
        <v>1</v>
      </c>
      <c r="BS204" s="181">
        <v>1</v>
      </c>
      <c r="BT204" s="181">
        <v>1</v>
      </c>
      <c r="BU204" s="183">
        <v>1</v>
      </c>
      <c r="BV204" s="183">
        <v>1</v>
      </c>
      <c r="BW204" s="183">
        <v>1</v>
      </c>
      <c r="BX204" s="183">
        <v>1</v>
      </c>
      <c r="BY204" s="183">
        <v>1</v>
      </c>
      <c r="BZ204" s="183">
        <v>1</v>
      </c>
      <c r="CA204" s="192" t="str">
        <f ca="1">IF(ISBLANK(BM204),"",ROUND(AVERAGE(OFFSET(BR204:BZ204,0,0,1,ion21Coop!$F$42)),1))</f>
        <v/>
      </c>
      <c r="CB204" s="269" t="str">
        <f t="shared" si="349"/>
        <v/>
      </c>
      <c r="CD204" s="119">
        <f t="shared" si="407"/>
        <v>4</v>
      </c>
      <c r="CE204" s="123" t="str">
        <f t="shared" si="428"/>
        <v>EmNi</v>
      </c>
      <c r="CF204" s="123">
        <v>199</v>
      </c>
      <c r="CG204" s="351"/>
      <c r="CH204" s="351"/>
      <c r="CI204" s="351"/>
      <c r="CJ204" s="351"/>
      <c r="CK204" s="369"/>
      <c r="CL204" s="370"/>
      <c r="CM204" s="269" t="str">
        <f t="shared" si="350"/>
        <v/>
      </c>
      <c r="CN204" s="180">
        <v>1</v>
      </c>
      <c r="CO204" s="269" t="str">
        <f t="shared" si="351"/>
        <v/>
      </c>
      <c r="CP204" s="180">
        <v>1</v>
      </c>
      <c r="CQ204" s="181">
        <v>1</v>
      </c>
      <c r="CR204" s="181">
        <v>1</v>
      </c>
      <c r="CS204" s="183">
        <v>1</v>
      </c>
      <c r="CT204" s="183">
        <v>1</v>
      </c>
      <c r="CU204" s="183">
        <v>1</v>
      </c>
      <c r="CV204" s="183">
        <v>1</v>
      </c>
      <c r="CW204" s="183">
        <v>1</v>
      </c>
      <c r="CX204" s="183">
        <v>1</v>
      </c>
      <c r="CY204" s="192" t="str">
        <f ca="1">IF(ISBLANK(CK204),"",ROUND(AVERAGE(OFFSET(CP204:CX204,0,0,1,ion21Coop!$F$42)),1))</f>
        <v/>
      </c>
      <c r="CZ204" s="269" t="str">
        <f t="shared" si="352"/>
        <v/>
      </c>
      <c r="DB204" s="119">
        <f t="shared" si="408"/>
        <v>5</v>
      </c>
      <c r="DC204" s="123" t="str">
        <f t="shared" si="429"/>
        <v>HeJe</v>
      </c>
      <c r="DD204" s="123">
        <v>199</v>
      </c>
      <c r="DE204" s="423"/>
      <c r="DF204" s="423"/>
      <c r="DG204" s="423"/>
      <c r="DH204" s="423"/>
      <c r="DI204" s="421"/>
      <c r="DJ204" s="422"/>
      <c r="DK204" s="269" t="str">
        <f t="shared" si="353"/>
        <v/>
      </c>
      <c r="DL204" s="180">
        <v>1</v>
      </c>
      <c r="DM204" s="269" t="str">
        <f t="shared" si="354"/>
        <v/>
      </c>
      <c r="DN204" s="180">
        <v>1</v>
      </c>
      <c r="DO204" s="181">
        <v>1</v>
      </c>
      <c r="DP204" s="181">
        <v>1</v>
      </c>
      <c r="DQ204" s="183">
        <v>1</v>
      </c>
      <c r="DR204" s="183">
        <v>1</v>
      </c>
      <c r="DS204" s="183">
        <v>1</v>
      </c>
      <c r="DT204" s="183">
        <v>1</v>
      </c>
      <c r="DU204" s="183">
        <v>1</v>
      </c>
      <c r="DV204" s="183">
        <v>1</v>
      </c>
      <c r="DW204" s="192" t="str">
        <f ca="1">IF(ISBLANK(DI204),"",ROUND(AVERAGE(OFFSET(DN204:DV204,0,0,1,ion21Coop!$F$42)),1))</f>
        <v/>
      </c>
      <c r="DX204" s="269" t="str">
        <f t="shared" si="355"/>
        <v/>
      </c>
      <c r="DZ204" s="119">
        <f t="shared" si="409"/>
        <v>6</v>
      </c>
      <c r="EA204" s="123" t="str">
        <f t="shared" si="430"/>
        <v/>
      </c>
      <c r="EB204" s="123">
        <v>199</v>
      </c>
      <c r="EC204" s="423"/>
      <c r="ED204" s="423"/>
      <c r="EE204" s="423"/>
      <c r="EF204" s="423"/>
      <c r="EG204" s="421"/>
      <c r="EH204" s="422"/>
      <c r="EI204" s="269" t="str">
        <f t="shared" si="356"/>
        <v/>
      </c>
      <c r="EJ204" s="180">
        <v>1</v>
      </c>
      <c r="EK204" s="269" t="str">
        <f t="shared" si="357"/>
        <v/>
      </c>
      <c r="EL204" s="180">
        <v>1</v>
      </c>
      <c r="EM204" s="181">
        <v>1</v>
      </c>
      <c r="EN204" s="181">
        <v>1</v>
      </c>
      <c r="EO204" s="183">
        <v>1</v>
      </c>
      <c r="EP204" s="183">
        <v>1</v>
      </c>
      <c r="EQ204" s="183">
        <v>1</v>
      </c>
      <c r="ER204" s="183">
        <v>1</v>
      </c>
      <c r="ES204" s="183">
        <v>1</v>
      </c>
      <c r="ET204" s="183">
        <v>1</v>
      </c>
      <c r="EU204" s="192" t="str">
        <f ca="1">IF(ISBLANK(EG204),"",ROUND(AVERAGE(OFFSET(EL204:ET204,0,0,1,ion21Coop!$F$42)),1))</f>
        <v/>
      </c>
      <c r="EV204" s="269" t="str">
        <f t="shared" si="358"/>
        <v/>
      </c>
      <c r="EX204" s="119">
        <f t="shared" si="410"/>
        <v>7</v>
      </c>
      <c r="EY204" s="123" t="str">
        <f t="shared" si="431"/>
        <v/>
      </c>
      <c r="EZ204" s="123">
        <v>199</v>
      </c>
      <c r="FA204" s="423"/>
      <c r="FB204" s="423"/>
      <c r="FC204" s="423"/>
      <c r="FD204" s="423"/>
      <c r="FE204" s="421"/>
      <c r="FF204" s="422"/>
      <c r="FG204" s="269" t="str">
        <f t="shared" si="359"/>
        <v/>
      </c>
      <c r="FH204" s="180">
        <v>1</v>
      </c>
      <c r="FI204" s="269" t="str">
        <f t="shared" si="360"/>
        <v/>
      </c>
      <c r="FJ204" s="180">
        <v>1</v>
      </c>
      <c r="FK204" s="181">
        <v>1</v>
      </c>
      <c r="FL204" s="181">
        <v>1</v>
      </c>
      <c r="FM204" s="183">
        <v>1</v>
      </c>
      <c r="FN204" s="183">
        <v>1</v>
      </c>
      <c r="FO204" s="183">
        <v>1</v>
      </c>
      <c r="FP204" s="183">
        <v>1</v>
      </c>
      <c r="FQ204" s="183">
        <v>1</v>
      </c>
      <c r="FR204" s="183">
        <v>1</v>
      </c>
      <c r="FS204" s="192" t="str">
        <f ca="1">IF(ISBLANK(FE204),"",ROUND(AVERAGE(OFFSET(FJ204:FR204,0,0,1,ion21Coop!$F$42)),1))</f>
        <v/>
      </c>
      <c r="FT204" s="269" t="str">
        <f t="shared" si="361"/>
        <v/>
      </c>
      <c r="FV204" s="119">
        <f t="shared" si="411"/>
        <v>8</v>
      </c>
      <c r="FW204" s="123" t="str">
        <f t="shared" si="432"/>
        <v/>
      </c>
      <c r="FX204" s="123">
        <v>199</v>
      </c>
      <c r="FY204" s="423"/>
      <c r="FZ204" s="423"/>
      <c r="GA204" s="423"/>
      <c r="GB204" s="423"/>
      <c r="GC204" s="421"/>
      <c r="GD204" s="422"/>
      <c r="GE204" s="269" t="str">
        <f t="shared" si="362"/>
        <v/>
      </c>
      <c r="GF204" s="180">
        <v>1</v>
      </c>
      <c r="GG204" s="269" t="str">
        <f t="shared" si="363"/>
        <v/>
      </c>
      <c r="GH204" s="180">
        <v>1</v>
      </c>
      <c r="GI204" s="181">
        <v>1</v>
      </c>
      <c r="GJ204" s="181">
        <v>1</v>
      </c>
      <c r="GK204" s="183">
        <v>1</v>
      </c>
      <c r="GL204" s="183">
        <v>1</v>
      </c>
      <c r="GM204" s="183">
        <v>1</v>
      </c>
      <c r="GN204" s="183">
        <v>1</v>
      </c>
      <c r="GO204" s="183">
        <v>1</v>
      </c>
      <c r="GP204" s="183">
        <v>1</v>
      </c>
      <c r="GQ204" s="192" t="str">
        <f ca="1">IF(ISBLANK(GC204),"",ROUND(AVERAGE(OFFSET(GH204:GP204,0,0,1,ion21Coop!$F$42)),1))</f>
        <v/>
      </c>
      <c r="GR204" s="269" t="str">
        <f t="shared" si="364"/>
        <v/>
      </c>
      <c r="GT204" s="119">
        <f t="shared" si="412"/>
        <v>9</v>
      </c>
      <c r="GU204" s="123" t="str">
        <f t="shared" si="433"/>
        <v/>
      </c>
      <c r="GV204" s="123">
        <v>199</v>
      </c>
      <c r="GW204" s="423"/>
      <c r="GX204" s="423"/>
      <c r="GY204" s="423"/>
      <c r="GZ204" s="423"/>
      <c r="HA204" s="421"/>
      <c r="HB204" s="422"/>
      <c r="HC204" s="269" t="str">
        <f t="shared" si="365"/>
        <v/>
      </c>
      <c r="HD204" s="180">
        <v>1</v>
      </c>
      <c r="HE204" s="269" t="str">
        <f t="shared" si="366"/>
        <v/>
      </c>
      <c r="HF204" s="180">
        <v>1</v>
      </c>
      <c r="HG204" s="181">
        <v>1</v>
      </c>
      <c r="HH204" s="181">
        <v>1</v>
      </c>
      <c r="HI204" s="183">
        <v>1</v>
      </c>
      <c r="HJ204" s="183">
        <v>1</v>
      </c>
      <c r="HK204" s="183">
        <v>1</v>
      </c>
      <c r="HL204" s="183">
        <v>1</v>
      </c>
      <c r="HM204" s="183">
        <v>1</v>
      </c>
      <c r="HN204" s="183">
        <v>1</v>
      </c>
      <c r="HO204" s="192" t="str">
        <f ca="1">IF(ISBLANK(HA204),"",ROUND(AVERAGE(OFFSET(HF204:HN204,0,0,1,ion21Coop!$F$42)),1))</f>
        <v/>
      </c>
      <c r="HP204" s="269" t="str">
        <f t="shared" si="367"/>
        <v/>
      </c>
      <c r="HR204" s="119">
        <f t="shared" si="413"/>
        <v>10</v>
      </c>
      <c r="HS204" s="123" t="str">
        <f t="shared" si="434"/>
        <v/>
      </c>
      <c r="HT204" s="123">
        <v>199</v>
      </c>
      <c r="HU204" s="423"/>
      <c r="HV204" s="423"/>
      <c r="HW204" s="423"/>
      <c r="HX204" s="423"/>
      <c r="HY204" s="421"/>
      <c r="HZ204" s="422"/>
      <c r="IA204" s="269" t="str">
        <f t="shared" si="368"/>
        <v/>
      </c>
      <c r="IB204" s="180">
        <v>1</v>
      </c>
      <c r="IC204" s="269" t="str">
        <f t="shared" si="369"/>
        <v/>
      </c>
      <c r="ID204" s="180">
        <v>1</v>
      </c>
      <c r="IE204" s="181">
        <v>1</v>
      </c>
      <c r="IF204" s="181">
        <v>1</v>
      </c>
      <c r="IG204" s="183">
        <v>1</v>
      </c>
      <c r="IH204" s="183">
        <v>1</v>
      </c>
      <c r="II204" s="183">
        <v>1</v>
      </c>
      <c r="IJ204" s="183">
        <v>1</v>
      </c>
      <c r="IK204" s="183">
        <v>1</v>
      </c>
      <c r="IL204" s="183">
        <v>1</v>
      </c>
      <c r="IM204" s="192" t="str">
        <f ca="1">IF(ISBLANK(HY204),"",ROUND(AVERAGE(OFFSET(ID204:IL204,0,0,1,ion21Coop!$F$42)),1))</f>
        <v/>
      </c>
      <c r="IN204" s="269" t="str">
        <f t="shared" si="370"/>
        <v/>
      </c>
      <c r="IP204" s="119">
        <f t="shared" si="414"/>
        <v>11</v>
      </c>
      <c r="IQ204" s="123" t="str">
        <f t="shared" si="435"/>
        <v/>
      </c>
      <c r="IR204" s="123">
        <v>199</v>
      </c>
      <c r="IS204" s="423"/>
      <c r="IT204" s="423"/>
      <c r="IU204" s="423"/>
      <c r="IV204" s="423"/>
      <c r="IW204" s="421"/>
      <c r="IX204" s="422"/>
      <c r="IY204" s="269" t="str">
        <f t="shared" si="371"/>
        <v/>
      </c>
      <c r="IZ204" s="180">
        <v>1</v>
      </c>
      <c r="JA204" s="269" t="str">
        <f t="shared" si="372"/>
        <v/>
      </c>
      <c r="JB204" s="180">
        <v>1</v>
      </c>
      <c r="JC204" s="181">
        <v>1</v>
      </c>
      <c r="JD204" s="181">
        <v>1</v>
      </c>
      <c r="JE204" s="183">
        <v>1</v>
      </c>
      <c r="JF204" s="183">
        <v>1</v>
      </c>
      <c r="JG204" s="183">
        <v>1</v>
      </c>
      <c r="JH204" s="183">
        <v>1</v>
      </c>
      <c r="JI204" s="183">
        <v>1</v>
      </c>
      <c r="JJ204" s="183">
        <v>1</v>
      </c>
      <c r="JK204" s="192" t="str">
        <f ca="1">IF(ISBLANK(IW204),"",ROUND(AVERAGE(OFFSET(JB204:JJ204,0,0,1,ion21Coop!$F$42)),1))</f>
        <v/>
      </c>
      <c r="JL204" s="269" t="str">
        <f t="shared" si="373"/>
        <v/>
      </c>
      <c r="JN204" s="119">
        <f t="shared" si="415"/>
        <v>12</v>
      </c>
      <c r="JO204" s="123" t="str">
        <f t="shared" si="436"/>
        <v/>
      </c>
      <c r="JP204" s="123">
        <v>199</v>
      </c>
      <c r="JQ204" s="423"/>
      <c r="JR204" s="423"/>
      <c r="JS204" s="423"/>
      <c r="JT204" s="423"/>
      <c r="JU204" s="421"/>
      <c r="JV204" s="422"/>
      <c r="JW204" s="269" t="str">
        <f t="shared" si="374"/>
        <v/>
      </c>
      <c r="JX204" s="180">
        <v>1</v>
      </c>
      <c r="JY204" s="269" t="str">
        <f t="shared" si="375"/>
        <v/>
      </c>
      <c r="JZ204" s="180">
        <v>1</v>
      </c>
      <c r="KA204" s="181">
        <v>1</v>
      </c>
      <c r="KB204" s="181">
        <v>1</v>
      </c>
      <c r="KC204" s="183">
        <v>1</v>
      </c>
      <c r="KD204" s="183">
        <v>1</v>
      </c>
      <c r="KE204" s="183">
        <v>1</v>
      </c>
      <c r="KF204" s="183">
        <v>1</v>
      </c>
      <c r="KG204" s="183">
        <v>1</v>
      </c>
      <c r="KH204" s="183">
        <v>1</v>
      </c>
      <c r="KI204" s="192" t="str">
        <f ca="1">IF(ISBLANK(JU204),"",ROUND(AVERAGE(OFFSET(JZ204:KH204,0,0,1,ion21Coop!$F$42)),1))</f>
        <v/>
      </c>
      <c r="KJ204" s="269" t="str">
        <f t="shared" si="376"/>
        <v/>
      </c>
      <c r="KL204" s="119">
        <f t="shared" si="416"/>
        <v>13</v>
      </c>
      <c r="KM204" s="123" t="str">
        <f t="shared" si="437"/>
        <v/>
      </c>
      <c r="KN204" s="123">
        <v>199</v>
      </c>
      <c r="KO204" s="423"/>
      <c r="KP204" s="423"/>
      <c r="KQ204" s="423"/>
      <c r="KR204" s="423"/>
      <c r="KS204" s="421"/>
      <c r="KT204" s="422"/>
      <c r="KU204" s="269" t="str">
        <f t="shared" si="377"/>
        <v/>
      </c>
      <c r="KV204" s="180">
        <v>1</v>
      </c>
      <c r="KW204" s="269" t="str">
        <f t="shared" si="378"/>
        <v/>
      </c>
      <c r="KX204" s="180">
        <v>1</v>
      </c>
      <c r="KY204" s="181">
        <v>1</v>
      </c>
      <c r="KZ204" s="181">
        <v>1</v>
      </c>
      <c r="LA204" s="183">
        <v>1</v>
      </c>
      <c r="LB204" s="183">
        <v>1</v>
      </c>
      <c r="LC204" s="183">
        <v>1</v>
      </c>
      <c r="LD204" s="183">
        <v>1</v>
      </c>
      <c r="LE204" s="183">
        <v>1</v>
      </c>
      <c r="LF204" s="183">
        <v>1</v>
      </c>
      <c r="LG204" s="192" t="str">
        <f ca="1">IF(ISBLANK(KS204),"",ROUND(AVERAGE(OFFSET(KX204:LF204,0,0,1,ion21Coop!$F$42)),1))</f>
        <v/>
      </c>
      <c r="LH204" s="269" t="str">
        <f t="shared" si="379"/>
        <v/>
      </c>
      <c r="LJ204" s="119">
        <f t="shared" si="417"/>
        <v>14</v>
      </c>
      <c r="LK204" s="123" t="str">
        <f t="shared" si="438"/>
        <v/>
      </c>
      <c r="LL204" s="123">
        <v>199</v>
      </c>
      <c r="LM204" s="423"/>
      <c r="LN204" s="423"/>
      <c r="LO204" s="423"/>
      <c r="LP204" s="423"/>
      <c r="LQ204" s="421"/>
      <c r="LR204" s="422"/>
      <c r="LS204" s="269" t="str">
        <f t="shared" si="380"/>
        <v/>
      </c>
      <c r="LT204" s="180">
        <v>1</v>
      </c>
      <c r="LU204" s="269" t="str">
        <f t="shared" si="381"/>
        <v/>
      </c>
      <c r="LV204" s="180">
        <v>1</v>
      </c>
      <c r="LW204" s="181">
        <v>1</v>
      </c>
      <c r="LX204" s="181">
        <v>1</v>
      </c>
      <c r="LY204" s="183">
        <v>1</v>
      </c>
      <c r="LZ204" s="183">
        <v>1</v>
      </c>
      <c r="MA204" s="183">
        <v>1</v>
      </c>
      <c r="MB204" s="183">
        <v>1</v>
      </c>
      <c r="MC204" s="183">
        <v>1</v>
      </c>
      <c r="MD204" s="183">
        <v>1</v>
      </c>
      <c r="ME204" s="192" t="str">
        <f ca="1">IF(ISBLANK(LQ204),"",ROUND(AVERAGE(OFFSET(LV204:MD204,0,0,1,ion21Coop!$F$42)),1))</f>
        <v/>
      </c>
      <c r="MF204" s="269" t="str">
        <f t="shared" si="382"/>
        <v/>
      </c>
      <c r="MH204" s="119">
        <f t="shared" si="418"/>
        <v>15</v>
      </c>
      <c r="MI204" s="123" t="str">
        <f t="shared" si="439"/>
        <v/>
      </c>
      <c r="MJ204" s="123">
        <v>199</v>
      </c>
      <c r="MK204" s="423"/>
      <c r="ML204" s="423"/>
      <c r="MM204" s="423"/>
      <c r="MN204" s="423"/>
      <c r="MO204" s="421"/>
      <c r="MP204" s="422"/>
      <c r="MQ204" s="269" t="str">
        <f t="shared" si="383"/>
        <v/>
      </c>
      <c r="MR204" s="180">
        <v>1</v>
      </c>
      <c r="MS204" s="269" t="str">
        <f t="shared" si="384"/>
        <v/>
      </c>
      <c r="MT204" s="180">
        <v>1</v>
      </c>
      <c r="MU204" s="181">
        <v>1</v>
      </c>
      <c r="MV204" s="181">
        <v>1</v>
      </c>
      <c r="MW204" s="183">
        <v>1</v>
      </c>
      <c r="MX204" s="183">
        <v>1</v>
      </c>
      <c r="MY204" s="183">
        <v>1</v>
      </c>
      <c r="MZ204" s="183">
        <v>1</v>
      </c>
      <c r="NA204" s="183">
        <v>1</v>
      </c>
      <c r="NB204" s="183">
        <v>1</v>
      </c>
      <c r="NC204" s="192" t="str">
        <f ca="1">IF(ISBLANK(MO204),"",ROUND(AVERAGE(OFFSET(MT204:NB204,0,0,1,ion21Coop!$F$42)),1))</f>
        <v/>
      </c>
      <c r="ND204" s="269" t="str">
        <f t="shared" si="385"/>
        <v/>
      </c>
      <c r="NF204" s="119">
        <f t="shared" si="419"/>
        <v>16</v>
      </c>
      <c r="NG204" s="123" t="str">
        <f t="shared" si="440"/>
        <v/>
      </c>
      <c r="NH204" s="123">
        <v>199</v>
      </c>
      <c r="NI204" s="423"/>
      <c r="NJ204" s="423"/>
      <c r="NK204" s="423"/>
      <c r="NL204" s="423"/>
      <c r="NM204" s="421"/>
      <c r="NN204" s="422"/>
      <c r="NO204" s="269" t="str">
        <f t="shared" si="386"/>
        <v/>
      </c>
      <c r="NP204" s="180">
        <v>1</v>
      </c>
      <c r="NQ204" s="269" t="str">
        <f t="shared" si="387"/>
        <v/>
      </c>
      <c r="NR204" s="180">
        <v>1</v>
      </c>
      <c r="NS204" s="181">
        <v>1</v>
      </c>
      <c r="NT204" s="181">
        <v>1</v>
      </c>
      <c r="NU204" s="183">
        <v>1</v>
      </c>
      <c r="NV204" s="183">
        <v>1</v>
      </c>
      <c r="NW204" s="183">
        <v>1</v>
      </c>
      <c r="NX204" s="183">
        <v>1</v>
      </c>
      <c r="NY204" s="183">
        <v>1</v>
      </c>
      <c r="NZ204" s="183">
        <v>1</v>
      </c>
      <c r="OA204" s="192" t="str">
        <f ca="1">IF(ISBLANK(NM204),"",ROUND(AVERAGE(OFFSET(NR204:NZ204,0,0,1,ion21Coop!$F$42)),1))</f>
        <v/>
      </c>
      <c r="OB204" s="269" t="str">
        <f t="shared" si="388"/>
        <v/>
      </c>
      <c r="OD204" s="119">
        <f t="shared" si="420"/>
        <v>17</v>
      </c>
      <c r="OE204" s="123" t="str">
        <f t="shared" si="441"/>
        <v/>
      </c>
      <c r="OF204" s="123">
        <v>199</v>
      </c>
      <c r="OG204" s="423"/>
      <c r="OH204" s="423"/>
      <c r="OI204" s="423"/>
      <c r="OJ204" s="423"/>
      <c r="OK204" s="421"/>
      <c r="OL204" s="422"/>
      <c r="OM204" s="269" t="str">
        <f t="shared" si="389"/>
        <v/>
      </c>
      <c r="ON204" s="180">
        <v>1</v>
      </c>
      <c r="OO204" s="269" t="str">
        <f t="shared" si="390"/>
        <v/>
      </c>
      <c r="OP204" s="180">
        <v>1</v>
      </c>
      <c r="OQ204" s="181">
        <v>1</v>
      </c>
      <c r="OR204" s="181">
        <v>1</v>
      </c>
      <c r="OS204" s="183">
        <v>1</v>
      </c>
      <c r="OT204" s="183">
        <v>1</v>
      </c>
      <c r="OU204" s="183">
        <v>1</v>
      </c>
      <c r="OV204" s="183">
        <v>1</v>
      </c>
      <c r="OW204" s="183">
        <v>1</v>
      </c>
      <c r="OX204" s="183">
        <v>1</v>
      </c>
      <c r="OY204" s="192" t="str">
        <f ca="1">IF(ISBLANK(OK204),"",ROUND(AVERAGE(OFFSET(OP204:OX204,0,0,1,ion21Coop!$F$42)),1))</f>
        <v/>
      </c>
      <c r="OZ204" s="269" t="str">
        <f t="shared" si="391"/>
        <v/>
      </c>
      <c r="PB204" s="119">
        <f t="shared" si="421"/>
        <v>18</v>
      </c>
      <c r="PC204" s="123" t="str">
        <f t="shared" si="442"/>
        <v/>
      </c>
      <c r="PD204" s="123">
        <v>199</v>
      </c>
      <c r="PE204" s="423"/>
      <c r="PF204" s="423"/>
      <c r="PG204" s="423"/>
      <c r="PH204" s="423"/>
      <c r="PI204" s="421"/>
      <c r="PJ204" s="422"/>
      <c r="PK204" s="269" t="str">
        <f t="shared" si="392"/>
        <v/>
      </c>
      <c r="PL204" s="180">
        <v>1</v>
      </c>
      <c r="PM204" s="269" t="str">
        <f t="shared" si="393"/>
        <v/>
      </c>
      <c r="PN204" s="180">
        <v>1</v>
      </c>
      <c r="PO204" s="181">
        <v>1</v>
      </c>
      <c r="PP204" s="181">
        <v>1</v>
      </c>
      <c r="PQ204" s="183">
        <v>1</v>
      </c>
      <c r="PR204" s="183">
        <v>1</v>
      </c>
      <c r="PS204" s="183">
        <v>1</v>
      </c>
      <c r="PT204" s="183">
        <v>1</v>
      </c>
      <c r="PU204" s="183">
        <v>1</v>
      </c>
      <c r="PV204" s="183">
        <v>1</v>
      </c>
      <c r="PW204" s="192" t="str">
        <f ca="1">IF(ISBLANK(PI204),"",ROUND(AVERAGE(OFFSET(PN204:PV204,0,0,1,ion21Coop!$F$42)),1))</f>
        <v/>
      </c>
      <c r="PX204" s="269" t="str">
        <f t="shared" si="394"/>
        <v/>
      </c>
      <c r="PZ204" s="119">
        <f t="shared" si="422"/>
        <v>19</v>
      </c>
      <c r="QA204" s="123" t="str">
        <f t="shared" si="443"/>
        <v/>
      </c>
      <c r="QB204" s="123">
        <v>199</v>
      </c>
      <c r="QC204" s="423"/>
      <c r="QD204" s="423"/>
      <c r="QE204" s="423"/>
      <c r="QF204" s="423"/>
      <c r="QG204" s="421"/>
      <c r="QH204" s="422"/>
      <c r="QI204" s="269" t="str">
        <f t="shared" si="395"/>
        <v/>
      </c>
      <c r="QJ204" s="180">
        <v>1</v>
      </c>
      <c r="QK204" s="269" t="str">
        <f t="shared" si="396"/>
        <v/>
      </c>
      <c r="QL204" s="180">
        <v>1</v>
      </c>
      <c r="QM204" s="181">
        <v>1</v>
      </c>
      <c r="QN204" s="181">
        <v>1</v>
      </c>
      <c r="QO204" s="183">
        <v>1</v>
      </c>
      <c r="QP204" s="183">
        <v>1</v>
      </c>
      <c r="QQ204" s="183">
        <v>1</v>
      </c>
      <c r="QR204" s="183">
        <v>1</v>
      </c>
      <c r="QS204" s="183">
        <v>1</v>
      </c>
      <c r="QT204" s="183">
        <v>1</v>
      </c>
      <c r="QU204" s="192" t="str">
        <f ca="1">IF(ISBLANK(QG204),"",ROUND(AVERAGE(OFFSET(QL204:QT204,0,0,1,ion21Coop!$F$42)),1))</f>
        <v/>
      </c>
      <c r="QV204" s="269" t="str">
        <f t="shared" si="397"/>
        <v/>
      </c>
      <c r="QX204" s="119">
        <f t="shared" si="423"/>
        <v>20</v>
      </c>
      <c r="QY204" s="123" t="str">
        <f t="shared" si="444"/>
        <v/>
      </c>
      <c r="QZ204" s="123">
        <v>199</v>
      </c>
      <c r="RA204" s="423"/>
      <c r="RB204" s="423"/>
      <c r="RC204" s="423"/>
      <c r="RD204" s="423"/>
      <c r="RE204" s="421"/>
      <c r="RF204" s="422"/>
      <c r="RG204" s="269" t="str">
        <f t="shared" si="398"/>
        <v/>
      </c>
      <c r="RH204" s="180">
        <v>1</v>
      </c>
      <c r="RI204" s="269" t="str">
        <f t="shared" si="399"/>
        <v/>
      </c>
      <c r="RJ204" s="180">
        <v>1</v>
      </c>
      <c r="RK204" s="181">
        <v>1</v>
      </c>
      <c r="RL204" s="181">
        <v>1</v>
      </c>
      <c r="RM204" s="183">
        <v>1</v>
      </c>
      <c r="RN204" s="183">
        <v>1</v>
      </c>
      <c r="RO204" s="183">
        <v>1</v>
      </c>
      <c r="RP204" s="183">
        <v>1</v>
      </c>
      <c r="RQ204" s="183">
        <v>1</v>
      </c>
      <c r="RR204" s="183">
        <v>1</v>
      </c>
      <c r="RS204" s="192" t="str">
        <f ca="1">IF(ISBLANK(RE204),"",ROUND(AVERAGE(OFFSET(RJ204:RR204,0,0,1,ion21Coop!$F$42)),1))</f>
        <v/>
      </c>
      <c r="RT204" s="269" t="str">
        <f t="shared" si="400"/>
        <v/>
      </c>
      <c r="RV204" s="119">
        <f t="shared" si="424"/>
        <v>21</v>
      </c>
      <c r="RW204" s="123" t="str">
        <f t="shared" si="445"/>
        <v/>
      </c>
      <c r="RX204" s="123">
        <v>199</v>
      </c>
      <c r="RY204" s="423"/>
      <c r="RZ204" s="423"/>
      <c r="SA204" s="423"/>
      <c r="SB204" s="423"/>
      <c r="SC204" s="421"/>
      <c r="SD204" s="422"/>
      <c r="SE204" s="269" t="str">
        <f t="shared" si="401"/>
        <v/>
      </c>
      <c r="SF204" s="180">
        <v>1</v>
      </c>
      <c r="SG204" s="269" t="str">
        <f t="shared" si="402"/>
        <v/>
      </c>
      <c r="SH204" s="180">
        <v>1</v>
      </c>
      <c r="SI204" s="181">
        <v>1</v>
      </c>
      <c r="SJ204" s="181">
        <v>1</v>
      </c>
      <c r="SK204" s="183">
        <v>1</v>
      </c>
      <c r="SL204" s="183">
        <v>1</v>
      </c>
      <c r="SM204" s="183">
        <v>1</v>
      </c>
      <c r="SN204" s="183">
        <v>1</v>
      </c>
      <c r="SO204" s="183">
        <v>1</v>
      </c>
      <c r="SP204" s="183">
        <v>1</v>
      </c>
      <c r="SQ204" s="192" t="str">
        <f ca="1">IF(ISBLANK(SC204),"",ROUND(AVERAGE(OFFSET(SH204:SP204,0,0,1,ion21Coop!$F$42)),1))</f>
        <v/>
      </c>
      <c r="SR204" s="269" t="str">
        <f t="shared" si="403"/>
        <v/>
      </c>
      <c r="ST204" s="565"/>
      <c r="SU204" s="565"/>
      <c r="SV204" s="566"/>
      <c r="SW204" s="567"/>
      <c r="SX204" s="565"/>
      <c r="SY204" s="566"/>
      <c r="SZ204" s="568"/>
      <c r="TA204" s="567"/>
      <c r="TB204" s="553"/>
    </row>
    <row r="205" spans="10:522" x14ac:dyDescent="0.3">
      <c r="J205" s="119">
        <f t="shared" si="404"/>
        <v>1</v>
      </c>
      <c r="K205" s="123" t="str">
        <f t="shared" si="425"/>
        <v>YaJo</v>
      </c>
      <c r="L205" s="123">
        <v>200</v>
      </c>
      <c r="M205" s="351"/>
      <c r="N205" s="351"/>
      <c r="O205" s="351"/>
      <c r="P205" s="351"/>
      <c r="Q205" s="369"/>
      <c r="R205" s="370"/>
      <c r="S205" s="269" t="str">
        <f t="shared" si="341"/>
        <v/>
      </c>
      <c r="T205" s="180">
        <v>1</v>
      </c>
      <c r="U205" s="269" t="str">
        <f t="shared" si="342"/>
        <v/>
      </c>
      <c r="V205" s="180">
        <v>1</v>
      </c>
      <c r="W205" s="181">
        <v>1</v>
      </c>
      <c r="X205" s="181">
        <v>1</v>
      </c>
      <c r="Y205" s="183">
        <v>1</v>
      </c>
      <c r="Z205" s="183">
        <v>1</v>
      </c>
      <c r="AA205" s="183">
        <v>1</v>
      </c>
      <c r="AB205" s="183">
        <v>1</v>
      </c>
      <c r="AC205" s="183">
        <v>1</v>
      </c>
      <c r="AD205" s="183">
        <v>1</v>
      </c>
      <c r="AE205" s="192" t="str">
        <f ca="1">IF(ISBLANK(Q205),"",ROUND(AVERAGE(OFFSET(V205:AD205,0,0,1,ion21Coop!$F$42)),1))</f>
        <v/>
      </c>
      <c r="AF205" s="269" t="str">
        <f t="shared" si="343"/>
        <v/>
      </c>
      <c r="AH205" s="119">
        <f t="shared" si="405"/>
        <v>2</v>
      </c>
      <c r="AI205" s="123" t="str">
        <f t="shared" si="426"/>
        <v>GeLo</v>
      </c>
      <c r="AJ205" s="123">
        <v>200</v>
      </c>
      <c r="AK205" s="351"/>
      <c r="AL205" s="351"/>
      <c r="AM205" s="351"/>
      <c r="AN205" s="351"/>
      <c r="AO205" s="369"/>
      <c r="AP205" s="370"/>
      <c r="AQ205" s="269" t="str">
        <f t="shared" si="344"/>
        <v/>
      </c>
      <c r="AR205" s="180">
        <v>1</v>
      </c>
      <c r="AS205" s="269" t="str">
        <f t="shared" si="345"/>
        <v/>
      </c>
      <c r="AT205" s="180">
        <v>1</v>
      </c>
      <c r="AU205" s="181">
        <v>1</v>
      </c>
      <c r="AV205" s="181">
        <v>1</v>
      </c>
      <c r="AW205" s="183">
        <v>1</v>
      </c>
      <c r="AX205" s="183">
        <v>1</v>
      </c>
      <c r="AY205" s="183">
        <v>1</v>
      </c>
      <c r="AZ205" s="183">
        <v>1</v>
      </c>
      <c r="BA205" s="183">
        <v>1</v>
      </c>
      <c r="BB205" s="183">
        <v>1</v>
      </c>
      <c r="BC205" s="192" t="str">
        <f ca="1">IF(ISBLANK(AO205),"",ROUND(AVERAGE(OFFSET(AT205:BB205,0,0,1,ion21Coop!$F$42)),1))</f>
        <v/>
      </c>
      <c r="BD205" s="269" t="str">
        <f t="shared" si="346"/>
        <v/>
      </c>
      <c r="BF205" s="119">
        <f t="shared" si="406"/>
        <v>3</v>
      </c>
      <c r="BG205" s="123" t="str">
        <f t="shared" si="427"/>
        <v>MiDo</v>
      </c>
      <c r="BH205" s="123">
        <v>200</v>
      </c>
      <c r="BI205" s="351"/>
      <c r="BJ205" s="351"/>
      <c r="BK205" s="351"/>
      <c r="BL205" s="351"/>
      <c r="BM205" s="369"/>
      <c r="BN205" s="370"/>
      <c r="BO205" s="269" t="str">
        <f t="shared" si="347"/>
        <v/>
      </c>
      <c r="BP205" s="180">
        <v>1</v>
      </c>
      <c r="BQ205" s="269" t="str">
        <f t="shared" si="348"/>
        <v/>
      </c>
      <c r="BR205" s="180">
        <v>1</v>
      </c>
      <c r="BS205" s="181">
        <v>1</v>
      </c>
      <c r="BT205" s="181">
        <v>1</v>
      </c>
      <c r="BU205" s="183">
        <v>1</v>
      </c>
      <c r="BV205" s="183">
        <v>1</v>
      </c>
      <c r="BW205" s="183">
        <v>1</v>
      </c>
      <c r="BX205" s="183">
        <v>1</v>
      </c>
      <c r="BY205" s="183">
        <v>1</v>
      </c>
      <c r="BZ205" s="183">
        <v>1</v>
      </c>
      <c r="CA205" s="192" t="str">
        <f ca="1">IF(ISBLANK(BM205),"",ROUND(AVERAGE(OFFSET(BR205:BZ205,0,0,1,ion21Coop!$F$42)),1))</f>
        <v/>
      </c>
      <c r="CB205" s="269" t="str">
        <f t="shared" si="349"/>
        <v/>
      </c>
      <c r="CD205" s="119">
        <f t="shared" si="407"/>
        <v>4</v>
      </c>
      <c r="CE205" s="123" t="str">
        <f t="shared" si="428"/>
        <v>EmNi</v>
      </c>
      <c r="CF205" s="123">
        <v>200</v>
      </c>
      <c r="CG205" s="351"/>
      <c r="CH205" s="351"/>
      <c r="CI205" s="351"/>
      <c r="CJ205" s="351"/>
      <c r="CK205" s="369"/>
      <c r="CL205" s="370"/>
      <c r="CM205" s="269" t="str">
        <f t="shared" si="350"/>
        <v/>
      </c>
      <c r="CN205" s="180">
        <v>1</v>
      </c>
      <c r="CO205" s="269" t="str">
        <f t="shared" si="351"/>
        <v/>
      </c>
      <c r="CP205" s="180">
        <v>1</v>
      </c>
      <c r="CQ205" s="181">
        <v>1</v>
      </c>
      <c r="CR205" s="181">
        <v>1</v>
      </c>
      <c r="CS205" s="183">
        <v>1</v>
      </c>
      <c r="CT205" s="183">
        <v>1</v>
      </c>
      <c r="CU205" s="183">
        <v>1</v>
      </c>
      <c r="CV205" s="183">
        <v>1</v>
      </c>
      <c r="CW205" s="183">
        <v>1</v>
      </c>
      <c r="CX205" s="183">
        <v>1</v>
      </c>
      <c r="CY205" s="192" t="str">
        <f ca="1">IF(ISBLANK(CK205),"",ROUND(AVERAGE(OFFSET(CP205:CX205,0,0,1,ion21Coop!$F$42)),1))</f>
        <v/>
      </c>
      <c r="CZ205" s="269" t="str">
        <f t="shared" si="352"/>
        <v/>
      </c>
      <c r="DB205" s="119">
        <f t="shared" si="408"/>
        <v>5</v>
      </c>
      <c r="DC205" s="123" t="str">
        <f t="shared" si="429"/>
        <v>HeJe</v>
      </c>
      <c r="DD205" s="123">
        <v>200</v>
      </c>
      <c r="DE205" s="423"/>
      <c r="DF205" s="423"/>
      <c r="DG205" s="423"/>
      <c r="DH205" s="423"/>
      <c r="DI205" s="421"/>
      <c r="DJ205" s="422"/>
      <c r="DK205" s="269" t="str">
        <f t="shared" si="353"/>
        <v/>
      </c>
      <c r="DL205" s="180">
        <v>1</v>
      </c>
      <c r="DM205" s="269" t="str">
        <f t="shared" si="354"/>
        <v/>
      </c>
      <c r="DN205" s="180">
        <v>1</v>
      </c>
      <c r="DO205" s="181">
        <v>1</v>
      </c>
      <c r="DP205" s="181">
        <v>1</v>
      </c>
      <c r="DQ205" s="183">
        <v>1</v>
      </c>
      <c r="DR205" s="183">
        <v>1</v>
      </c>
      <c r="DS205" s="183">
        <v>1</v>
      </c>
      <c r="DT205" s="183">
        <v>1</v>
      </c>
      <c r="DU205" s="183">
        <v>1</v>
      </c>
      <c r="DV205" s="183">
        <v>1</v>
      </c>
      <c r="DW205" s="192" t="str">
        <f ca="1">IF(ISBLANK(DI205),"",ROUND(AVERAGE(OFFSET(DN205:DV205,0,0,1,ion21Coop!$F$42)),1))</f>
        <v/>
      </c>
      <c r="DX205" s="269" t="str">
        <f t="shared" si="355"/>
        <v/>
      </c>
      <c r="DZ205" s="119">
        <f t="shared" si="409"/>
        <v>6</v>
      </c>
      <c r="EA205" s="123" t="str">
        <f t="shared" si="430"/>
        <v/>
      </c>
      <c r="EB205" s="123">
        <v>200</v>
      </c>
      <c r="EC205" s="423"/>
      <c r="ED205" s="423"/>
      <c r="EE205" s="423"/>
      <c r="EF205" s="423"/>
      <c r="EG205" s="421"/>
      <c r="EH205" s="422"/>
      <c r="EI205" s="269" t="str">
        <f t="shared" si="356"/>
        <v/>
      </c>
      <c r="EJ205" s="180">
        <v>1</v>
      </c>
      <c r="EK205" s="269" t="str">
        <f t="shared" si="357"/>
        <v/>
      </c>
      <c r="EL205" s="180">
        <v>1</v>
      </c>
      <c r="EM205" s="181">
        <v>1</v>
      </c>
      <c r="EN205" s="181">
        <v>1</v>
      </c>
      <c r="EO205" s="183">
        <v>1</v>
      </c>
      <c r="EP205" s="183">
        <v>1</v>
      </c>
      <c r="EQ205" s="183">
        <v>1</v>
      </c>
      <c r="ER205" s="183">
        <v>1</v>
      </c>
      <c r="ES205" s="183">
        <v>1</v>
      </c>
      <c r="ET205" s="183">
        <v>1</v>
      </c>
      <c r="EU205" s="192" t="str">
        <f ca="1">IF(ISBLANK(EG205),"",ROUND(AVERAGE(OFFSET(EL205:ET205,0,0,1,ion21Coop!$F$42)),1))</f>
        <v/>
      </c>
      <c r="EV205" s="269" t="str">
        <f t="shared" si="358"/>
        <v/>
      </c>
      <c r="EX205" s="119">
        <f t="shared" si="410"/>
        <v>7</v>
      </c>
      <c r="EY205" s="123" t="str">
        <f t="shared" si="431"/>
        <v/>
      </c>
      <c r="EZ205" s="123">
        <v>200</v>
      </c>
      <c r="FA205" s="423"/>
      <c r="FB205" s="423"/>
      <c r="FC205" s="423"/>
      <c r="FD205" s="423"/>
      <c r="FE205" s="421"/>
      <c r="FF205" s="422"/>
      <c r="FG205" s="269" t="str">
        <f t="shared" si="359"/>
        <v/>
      </c>
      <c r="FH205" s="180">
        <v>1</v>
      </c>
      <c r="FI205" s="269" t="str">
        <f t="shared" si="360"/>
        <v/>
      </c>
      <c r="FJ205" s="180">
        <v>1</v>
      </c>
      <c r="FK205" s="181">
        <v>1</v>
      </c>
      <c r="FL205" s="181">
        <v>1</v>
      </c>
      <c r="FM205" s="183">
        <v>1</v>
      </c>
      <c r="FN205" s="183">
        <v>1</v>
      </c>
      <c r="FO205" s="183">
        <v>1</v>
      </c>
      <c r="FP205" s="183">
        <v>1</v>
      </c>
      <c r="FQ205" s="183">
        <v>1</v>
      </c>
      <c r="FR205" s="183">
        <v>1</v>
      </c>
      <c r="FS205" s="192" t="str">
        <f ca="1">IF(ISBLANK(FE205),"",ROUND(AVERAGE(OFFSET(FJ205:FR205,0,0,1,ion21Coop!$F$42)),1))</f>
        <v/>
      </c>
      <c r="FT205" s="269" t="str">
        <f t="shared" si="361"/>
        <v/>
      </c>
      <c r="FV205" s="119">
        <f t="shared" si="411"/>
        <v>8</v>
      </c>
      <c r="FW205" s="123" t="str">
        <f t="shared" si="432"/>
        <v/>
      </c>
      <c r="FX205" s="123">
        <v>200</v>
      </c>
      <c r="FY205" s="423"/>
      <c r="FZ205" s="423"/>
      <c r="GA205" s="423"/>
      <c r="GB205" s="423"/>
      <c r="GC205" s="421"/>
      <c r="GD205" s="422"/>
      <c r="GE205" s="269" t="str">
        <f t="shared" si="362"/>
        <v/>
      </c>
      <c r="GF205" s="180">
        <v>1</v>
      </c>
      <c r="GG205" s="269" t="str">
        <f t="shared" si="363"/>
        <v/>
      </c>
      <c r="GH205" s="180">
        <v>1</v>
      </c>
      <c r="GI205" s="181">
        <v>1</v>
      </c>
      <c r="GJ205" s="181">
        <v>1</v>
      </c>
      <c r="GK205" s="183">
        <v>1</v>
      </c>
      <c r="GL205" s="183">
        <v>1</v>
      </c>
      <c r="GM205" s="183">
        <v>1</v>
      </c>
      <c r="GN205" s="183">
        <v>1</v>
      </c>
      <c r="GO205" s="183">
        <v>1</v>
      </c>
      <c r="GP205" s="183">
        <v>1</v>
      </c>
      <c r="GQ205" s="192" t="str">
        <f ca="1">IF(ISBLANK(GC205),"",ROUND(AVERAGE(OFFSET(GH205:GP205,0,0,1,ion21Coop!$F$42)),1))</f>
        <v/>
      </c>
      <c r="GR205" s="269" t="str">
        <f t="shared" si="364"/>
        <v/>
      </c>
      <c r="GT205" s="119">
        <f t="shared" si="412"/>
        <v>9</v>
      </c>
      <c r="GU205" s="123" t="str">
        <f t="shared" si="433"/>
        <v/>
      </c>
      <c r="GV205" s="123">
        <v>200</v>
      </c>
      <c r="GW205" s="423"/>
      <c r="GX205" s="423"/>
      <c r="GY205" s="423"/>
      <c r="GZ205" s="423"/>
      <c r="HA205" s="421"/>
      <c r="HB205" s="422"/>
      <c r="HC205" s="269" t="str">
        <f t="shared" si="365"/>
        <v/>
      </c>
      <c r="HD205" s="180">
        <v>1</v>
      </c>
      <c r="HE205" s="269" t="str">
        <f t="shared" si="366"/>
        <v/>
      </c>
      <c r="HF205" s="180">
        <v>1</v>
      </c>
      <c r="HG205" s="181">
        <v>1</v>
      </c>
      <c r="HH205" s="181">
        <v>1</v>
      </c>
      <c r="HI205" s="183">
        <v>1</v>
      </c>
      <c r="HJ205" s="183">
        <v>1</v>
      </c>
      <c r="HK205" s="183">
        <v>1</v>
      </c>
      <c r="HL205" s="183">
        <v>1</v>
      </c>
      <c r="HM205" s="183">
        <v>1</v>
      </c>
      <c r="HN205" s="183">
        <v>1</v>
      </c>
      <c r="HO205" s="192" t="str">
        <f ca="1">IF(ISBLANK(HA205),"",ROUND(AVERAGE(OFFSET(HF205:HN205,0,0,1,ion21Coop!$F$42)),1))</f>
        <v/>
      </c>
      <c r="HP205" s="269" t="str">
        <f t="shared" si="367"/>
        <v/>
      </c>
      <c r="HR205" s="119">
        <f t="shared" si="413"/>
        <v>10</v>
      </c>
      <c r="HS205" s="123" t="str">
        <f t="shared" si="434"/>
        <v/>
      </c>
      <c r="HT205" s="123">
        <v>200</v>
      </c>
      <c r="HU205" s="423"/>
      <c r="HV205" s="423"/>
      <c r="HW205" s="423"/>
      <c r="HX205" s="423"/>
      <c r="HY205" s="421"/>
      <c r="HZ205" s="422"/>
      <c r="IA205" s="269" t="str">
        <f t="shared" si="368"/>
        <v/>
      </c>
      <c r="IB205" s="180">
        <v>1</v>
      </c>
      <c r="IC205" s="269" t="str">
        <f t="shared" si="369"/>
        <v/>
      </c>
      <c r="ID205" s="180">
        <v>1</v>
      </c>
      <c r="IE205" s="181">
        <v>1</v>
      </c>
      <c r="IF205" s="181">
        <v>1</v>
      </c>
      <c r="IG205" s="183">
        <v>1</v>
      </c>
      <c r="IH205" s="183">
        <v>1</v>
      </c>
      <c r="II205" s="183">
        <v>1</v>
      </c>
      <c r="IJ205" s="183">
        <v>1</v>
      </c>
      <c r="IK205" s="183">
        <v>1</v>
      </c>
      <c r="IL205" s="183">
        <v>1</v>
      </c>
      <c r="IM205" s="192" t="str">
        <f ca="1">IF(ISBLANK(HY205),"",ROUND(AVERAGE(OFFSET(ID205:IL205,0,0,1,ion21Coop!$F$42)),1))</f>
        <v/>
      </c>
      <c r="IN205" s="269" t="str">
        <f t="shared" si="370"/>
        <v/>
      </c>
      <c r="IP205" s="119">
        <f t="shared" si="414"/>
        <v>11</v>
      </c>
      <c r="IQ205" s="123" t="str">
        <f t="shared" si="435"/>
        <v/>
      </c>
      <c r="IR205" s="123">
        <v>200</v>
      </c>
      <c r="IS205" s="423"/>
      <c r="IT205" s="423"/>
      <c r="IU205" s="423"/>
      <c r="IV205" s="423"/>
      <c r="IW205" s="421"/>
      <c r="IX205" s="422"/>
      <c r="IY205" s="269" t="str">
        <f t="shared" si="371"/>
        <v/>
      </c>
      <c r="IZ205" s="180">
        <v>1</v>
      </c>
      <c r="JA205" s="269" t="str">
        <f t="shared" si="372"/>
        <v/>
      </c>
      <c r="JB205" s="180">
        <v>1</v>
      </c>
      <c r="JC205" s="181">
        <v>1</v>
      </c>
      <c r="JD205" s="181">
        <v>1</v>
      </c>
      <c r="JE205" s="183">
        <v>1</v>
      </c>
      <c r="JF205" s="183">
        <v>1</v>
      </c>
      <c r="JG205" s="183">
        <v>1</v>
      </c>
      <c r="JH205" s="183">
        <v>1</v>
      </c>
      <c r="JI205" s="183">
        <v>1</v>
      </c>
      <c r="JJ205" s="183">
        <v>1</v>
      </c>
      <c r="JK205" s="192" t="str">
        <f ca="1">IF(ISBLANK(IW205),"",ROUND(AVERAGE(OFFSET(JB205:JJ205,0,0,1,ion21Coop!$F$42)),1))</f>
        <v/>
      </c>
      <c r="JL205" s="269" t="str">
        <f t="shared" si="373"/>
        <v/>
      </c>
      <c r="JN205" s="119">
        <f t="shared" si="415"/>
        <v>12</v>
      </c>
      <c r="JO205" s="123" t="str">
        <f t="shared" si="436"/>
        <v/>
      </c>
      <c r="JP205" s="123">
        <v>200</v>
      </c>
      <c r="JQ205" s="423"/>
      <c r="JR205" s="423"/>
      <c r="JS205" s="423"/>
      <c r="JT205" s="423"/>
      <c r="JU205" s="421"/>
      <c r="JV205" s="422"/>
      <c r="JW205" s="269" t="str">
        <f t="shared" si="374"/>
        <v/>
      </c>
      <c r="JX205" s="180">
        <v>1</v>
      </c>
      <c r="JY205" s="269" t="str">
        <f t="shared" si="375"/>
        <v/>
      </c>
      <c r="JZ205" s="180">
        <v>1</v>
      </c>
      <c r="KA205" s="181">
        <v>1</v>
      </c>
      <c r="KB205" s="181">
        <v>1</v>
      </c>
      <c r="KC205" s="183">
        <v>1</v>
      </c>
      <c r="KD205" s="183">
        <v>1</v>
      </c>
      <c r="KE205" s="183">
        <v>1</v>
      </c>
      <c r="KF205" s="183">
        <v>1</v>
      </c>
      <c r="KG205" s="183">
        <v>1</v>
      </c>
      <c r="KH205" s="183">
        <v>1</v>
      </c>
      <c r="KI205" s="192" t="str">
        <f ca="1">IF(ISBLANK(JU205),"",ROUND(AVERAGE(OFFSET(JZ205:KH205,0,0,1,ion21Coop!$F$42)),1))</f>
        <v/>
      </c>
      <c r="KJ205" s="269" t="str">
        <f t="shared" si="376"/>
        <v/>
      </c>
      <c r="KL205" s="119">
        <f t="shared" si="416"/>
        <v>13</v>
      </c>
      <c r="KM205" s="123" t="str">
        <f t="shared" si="437"/>
        <v/>
      </c>
      <c r="KN205" s="123">
        <v>200</v>
      </c>
      <c r="KO205" s="423"/>
      <c r="KP205" s="423"/>
      <c r="KQ205" s="423"/>
      <c r="KR205" s="423"/>
      <c r="KS205" s="421"/>
      <c r="KT205" s="422"/>
      <c r="KU205" s="269" t="str">
        <f t="shared" si="377"/>
        <v/>
      </c>
      <c r="KV205" s="180">
        <v>1</v>
      </c>
      <c r="KW205" s="269" t="str">
        <f t="shared" si="378"/>
        <v/>
      </c>
      <c r="KX205" s="180">
        <v>1</v>
      </c>
      <c r="KY205" s="181">
        <v>1</v>
      </c>
      <c r="KZ205" s="181">
        <v>1</v>
      </c>
      <c r="LA205" s="183">
        <v>1</v>
      </c>
      <c r="LB205" s="183">
        <v>1</v>
      </c>
      <c r="LC205" s="183">
        <v>1</v>
      </c>
      <c r="LD205" s="183">
        <v>1</v>
      </c>
      <c r="LE205" s="183">
        <v>1</v>
      </c>
      <c r="LF205" s="183">
        <v>1</v>
      </c>
      <c r="LG205" s="192" t="str">
        <f ca="1">IF(ISBLANK(KS205),"",ROUND(AVERAGE(OFFSET(KX205:LF205,0,0,1,ion21Coop!$F$42)),1))</f>
        <v/>
      </c>
      <c r="LH205" s="269" t="str">
        <f t="shared" si="379"/>
        <v/>
      </c>
      <c r="LJ205" s="119">
        <f t="shared" si="417"/>
        <v>14</v>
      </c>
      <c r="LK205" s="123" t="str">
        <f t="shared" si="438"/>
        <v/>
      </c>
      <c r="LL205" s="123">
        <v>200</v>
      </c>
      <c r="LM205" s="423"/>
      <c r="LN205" s="423"/>
      <c r="LO205" s="423"/>
      <c r="LP205" s="423"/>
      <c r="LQ205" s="421"/>
      <c r="LR205" s="422"/>
      <c r="LS205" s="269" t="str">
        <f t="shared" si="380"/>
        <v/>
      </c>
      <c r="LT205" s="180">
        <v>1</v>
      </c>
      <c r="LU205" s="269" t="str">
        <f t="shared" si="381"/>
        <v/>
      </c>
      <c r="LV205" s="180">
        <v>1</v>
      </c>
      <c r="LW205" s="181">
        <v>1</v>
      </c>
      <c r="LX205" s="181">
        <v>1</v>
      </c>
      <c r="LY205" s="183">
        <v>1</v>
      </c>
      <c r="LZ205" s="183">
        <v>1</v>
      </c>
      <c r="MA205" s="183">
        <v>1</v>
      </c>
      <c r="MB205" s="183">
        <v>1</v>
      </c>
      <c r="MC205" s="183">
        <v>1</v>
      </c>
      <c r="MD205" s="183">
        <v>1</v>
      </c>
      <c r="ME205" s="192" t="str">
        <f ca="1">IF(ISBLANK(LQ205),"",ROUND(AVERAGE(OFFSET(LV205:MD205,0,0,1,ion21Coop!$F$42)),1))</f>
        <v/>
      </c>
      <c r="MF205" s="269" t="str">
        <f t="shared" si="382"/>
        <v/>
      </c>
      <c r="MH205" s="119">
        <f t="shared" si="418"/>
        <v>15</v>
      </c>
      <c r="MI205" s="123" t="str">
        <f t="shared" si="439"/>
        <v/>
      </c>
      <c r="MJ205" s="123">
        <v>200</v>
      </c>
      <c r="MK205" s="423"/>
      <c r="ML205" s="423"/>
      <c r="MM205" s="423"/>
      <c r="MN205" s="423"/>
      <c r="MO205" s="421"/>
      <c r="MP205" s="422"/>
      <c r="MQ205" s="269" t="str">
        <f t="shared" si="383"/>
        <v/>
      </c>
      <c r="MR205" s="180">
        <v>1</v>
      </c>
      <c r="MS205" s="269" t="str">
        <f t="shared" si="384"/>
        <v/>
      </c>
      <c r="MT205" s="180">
        <v>1</v>
      </c>
      <c r="MU205" s="181">
        <v>1</v>
      </c>
      <c r="MV205" s="181">
        <v>1</v>
      </c>
      <c r="MW205" s="183">
        <v>1</v>
      </c>
      <c r="MX205" s="183">
        <v>1</v>
      </c>
      <c r="MY205" s="183">
        <v>1</v>
      </c>
      <c r="MZ205" s="183">
        <v>1</v>
      </c>
      <c r="NA205" s="183">
        <v>1</v>
      </c>
      <c r="NB205" s="183">
        <v>1</v>
      </c>
      <c r="NC205" s="192" t="str">
        <f ca="1">IF(ISBLANK(MO205),"",ROUND(AVERAGE(OFFSET(MT205:NB205,0,0,1,ion21Coop!$F$42)),1))</f>
        <v/>
      </c>
      <c r="ND205" s="269" t="str">
        <f t="shared" si="385"/>
        <v/>
      </c>
      <c r="NF205" s="119">
        <f t="shared" si="419"/>
        <v>16</v>
      </c>
      <c r="NG205" s="123" t="str">
        <f t="shared" si="440"/>
        <v/>
      </c>
      <c r="NH205" s="123">
        <v>200</v>
      </c>
      <c r="NI205" s="423"/>
      <c r="NJ205" s="423"/>
      <c r="NK205" s="423"/>
      <c r="NL205" s="423"/>
      <c r="NM205" s="421"/>
      <c r="NN205" s="422"/>
      <c r="NO205" s="269" t="str">
        <f t="shared" si="386"/>
        <v/>
      </c>
      <c r="NP205" s="180">
        <v>1</v>
      </c>
      <c r="NQ205" s="269" t="str">
        <f t="shared" si="387"/>
        <v/>
      </c>
      <c r="NR205" s="180">
        <v>1</v>
      </c>
      <c r="NS205" s="181">
        <v>1</v>
      </c>
      <c r="NT205" s="181">
        <v>1</v>
      </c>
      <c r="NU205" s="183">
        <v>1</v>
      </c>
      <c r="NV205" s="183">
        <v>1</v>
      </c>
      <c r="NW205" s="183">
        <v>1</v>
      </c>
      <c r="NX205" s="183">
        <v>1</v>
      </c>
      <c r="NY205" s="183">
        <v>1</v>
      </c>
      <c r="NZ205" s="183">
        <v>1</v>
      </c>
      <c r="OA205" s="192" t="str">
        <f ca="1">IF(ISBLANK(NM205),"",ROUND(AVERAGE(OFFSET(NR205:NZ205,0,0,1,ion21Coop!$F$42)),1))</f>
        <v/>
      </c>
      <c r="OB205" s="269" t="str">
        <f t="shared" si="388"/>
        <v/>
      </c>
      <c r="OD205" s="119">
        <f t="shared" si="420"/>
        <v>17</v>
      </c>
      <c r="OE205" s="123" t="str">
        <f t="shared" si="441"/>
        <v/>
      </c>
      <c r="OF205" s="123">
        <v>200</v>
      </c>
      <c r="OG205" s="423"/>
      <c r="OH205" s="423"/>
      <c r="OI205" s="423"/>
      <c r="OJ205" s="423"/>
      <c r="OK205" s="421"/>
      <c r="OL205" s="422"/>
      <c r="OM205" s="269" t="str">
        <f t="shared" si="389"/>
        <v/>
      </c>
      <c r="ON205" s="180">
        <v>1</v>
      </c>
      <c r="OO205" s="269" t="str">
        <f t="shared" si="390"/>
        <v/>
      </c>
      <c r="OP205" s="180">
        <v>1</v>
      </c>
      <c r="OQ205" s="181">
        <v>1</v>
      </c>
      <c r="OR205" s="181">
        <v>1</v>
      </c>
      <c r="OS205" s="183">
        <v>1</v>
      </c>
      <c r="OT205" s="183">
        <v>1</v>
      </c>
      <c r="OU205" s="183">
        <v>1</v>
      </c>
      <c r="OV205" s="183">
        <v>1</v>
      </c>
      <c r="OW205" s="183">
        <v>1</v>
      </c>
      <c r="OX205" s="183">
        <v>1</v>
      </c>
      <c r="OY205" s="192" t="str">
        <f ca="1">IF(ISBLANK(OK205),"",ROUND(AVERAGE(OFFSET(OP205:OX205,0,0,1,ion21Coop!$F$42)),1))</f>
        <v/>
      </c>
      <c r="OZ205" s="269" t="str">
        <f t="shared" si="391"/>
        <v/>
      </c>
      <c r="PB205" s="119">
        <f t="shared" si="421"/>
        <v>18</v>
      </c>
      <c r="PC205" s="123" t="str">
        <f t="shared" si="442"/>
        <v/>
      </c>
      <c r="PD205" s="123">
        <v>200</v>
      </c>
      <c r="PE205" s="423"/>
      <c r="PF205" s="423"/>
      <c r="PG205" s="423"/>
      <c r="PH205" s="423"/>
      <c r="PI205" s="421"/>
      <c r="PJ205" s="422"/>
      <c r="PK205" s="269" t="str">
        <f t="shared" si="392"/>
        <v/>
      </c>
      <c r="PL205" s="180">
        <v>1</v>
      </c>
      <c r="PM205" s="269" t="str">
        <f t="shared" si="393"/>
        <v/>
      </c>
      <c r="PN205" s="180">
        <v>1</v>
      </c>
      <c r="PO205" s="181">
        <v>1</v>
      </c>
      <c r="PP205" s="181">
        <v>1</v>
      </c>
      <c r="PQ205" s="183">
        <v>1</v>
      </c>
      <c r="PR205" s="183">
        <v>1</v>
      </c>
      <c r="PS205" s="183">
        <v>1</v>
      </c>
      <c r="PT205" s="183">
        <v>1</v>
      </c>
      <c r="PU205" s="183">
        <v>1</v>
      </c>
      <c r="PV205" s="183">
        <v>1</v>
      </c>
      <c r="PW205" s="192" t="str">
        <f ca="1">IF(ISBLANK(PI205),"",ROUND(AVERAGE(OFFSET(PN205:PV205,0,0,1,ion21Coop!$F$42)),1))</f>
        <v/>
      </c>
      <c r="PX205" s="269" t="str">
        <f t="shared" si="394"/>
        <v/>
      </c>
      <c r="PZ205" s="119">
        <f t="shared" si="422"/>
        <v>19</v>
      </c>
      <c r="QA205" s="123" t="str">
        <f t="shared" si="443"/>
        <v/>
      </c>
      <c r="QB205" s="123">
        <v>200</v>
      </c>
      <c r="QC205" s="423"/>
      <c r="QD205" s="423"/>
      <c r="QE205" s="423"/>
      <c r="QF205" s="423"/>
      <c r="QG205" s="421"/>
      <c r="QH205" s="422"/>
      <c r="QI205" s="269" t="str">
        <f t="shared" si="395"/>
        <v/>
      </c>
      <c r="QJ205" s="180">
        <v>1</v>
      </c>
      <c r="QK205" s="269" t="str">
        <f t="shared" si="396"/>
        <v/>
      </c>
      <c r="QL205" s="180">
        <v>1</v>
      </c>
      <c r="QM205" s="181">
        <v>1</v>
      </c>
      <c r="QN205" s="181">
        <v>1</v>
      </c>
      <c r="QO205" s="183">
        <v>1</v>
      </c>
      <c r="QP205" s="183">
        <v>1</v>
      </c>
      <c r="QQ205" s="183">
        <v>1</v>
      </c>
      <c r="QR205" s="183">
        <v>1</v>
      </c>
      <c r="QS205" s="183">
        <v>1</v>
      </c>
      <c r="QT205" s="183">
        <v>1</v>
      </c>
      <c r="QU205" s="192" t="str">
        <f ca="1">IF(ISBLANK(QG205),"",ROUND(AVERAGE(OFFSET(QL205:QT205,0,0,1,ion21Coop!$F$42)),1))</f>
        <v/>
      </c>
      <c r="QV205" s="269" t="str">
        <f t="shared" si="397"/>
        <v/>
      </c>
      <c r="QX205" s="119">
        <f t="shared" si="423"/>
        <v>20</v>
      </c>
      <c r="QY205" s="123" t="str">
        <f t="shared" si="444"/>
        <v/>
      </c>
      <c r="QZ205" s="123">
        <v>200</v>
      </c>
      <c r="RA205" s="423"/>
      <c r="RB205" s="423"/>
      <c r="RC205" s="423"/>
      <c r="RD205" s="423"/>
      <c r="RE205" s="421"/>
      <c r="RF205" s="422"/>
      <c r="RG205" s="269" t="str">
        <f t="shared" si="398"/>
        <v/>
      </c>
      <c r="RH205" s="180">
        <v>1</v>
      </c>
      <c r="RI205" s="269" t="str">
        <f t="shared" si="399"/>
        <v/>
      </c>
      <c r="RJ205" s="180">
        <v>1</v>
      </c>
      <c r="RK205" s="181">
        <v>1</v>
      </c>
      <c r="RL205" s="181">
        <v>1</v>
      </c>
      <c r="RM205" s="183">
        <v>1</v>
      </c>
      <c r="RN205" s="183">
        <v>1</v>
      </c>
      <c r="RO205" s="183">
        <v>1</v>
      </c>
      <c r="RP205" s="183">
        <v>1</v>
      </c>
      <c r="RQ205" s="183">
        <v>1</v>
      </c>
      <c r="RR205" s="183">
        <v>1</v>
      </c>
      <c r="RS205" s="192" t="str">
        <f ca="1">IF(ISBLANK(RE205),"",ROUND(AVERAGE(OFFSET(RJ205:RR205,0,0,1,ion21Coop!$F$42)),1))</f>
        <v/>
      </c>
      <c r="RT205" s="269" t="str">
        <f t="shared" si="400"/>
        <v/>
      </c>
      <c r="RV205" s="119">
        <f t="shared" si="424"/>
        <v>21</v>
      </c>
      <c r="RW205" s="123" t="str">
        <f t="shared" si="445"/>
        <v/>
      </c>
      <c r="RX205" s="123">
        <v>200</v>
      </c>
      <c r="RY205" s="423"/>
      <c r="RZ205" s="423"/>
      <c r="SA205" s="423"/>
      <c r="SB205" s="423"/>
      <c r="SC205" s="421"/>
      <c r="SD205" s="422"/>
      <c r="SE205" s="269" t="str">
        <f t="shared" si="401"/>
        <v/>
      </c>
      <c r="SF205" s="180">
        <v>1</v>
      </c>
      <c r="SG205" s="269" t="str">
        <f t="shared" si="402"/>
        <v/>
      </c>
      <c r="SH205" s="180">
        <v>1</v>
      </c>
      <c r="SI205" s="181">
        <v>1</v>
      </c>
      <c r="SJ205" s="181">
        <v>1</v>
      </c>
      <c r="SK205" s="183">
        <v>1</v>
      </c>
      <c r="SL205" s="183">
        <v>1</v>
      </c>
      <c r="SM205" s="183">
        <v>1</v>
      </c>
      <c r="SN205" s="183">
        <v>1</v>
      </c>
      <c r="SO205" s="183">
        <v>1</v>
      </c>
      <c r="SP205" s="183">
        <v>1</v>
      </c>
      <c r="SQ205" s="192" t="str">
        <f ca="1">IF(ISBLANK(SC205),"",ROUND(AVERAGE(OFFSET(SH205:SP205,0,0,1,ion21Coop!$F$42)),1))</f>
        <v/>
      </c>
      <c r="SR205" s="269" t="str">
        <f t="shared" si="403"/>
        <v/>
      </c>
      <c r="ST205" s="565"/>
      <c r="SU205" s="565"/>
      <c r="SV205" s="566"/>
      <c r="SW205" s="567"/>
      <c r="SX205" s="565"/>
      <c r="SY205" s="566"/>
      <c r="SZ205" s="568"/>
      <c r="TA205" s="567"/>
      <c r="TB205" s="553"/>
    </row>
    <row r="206" spans="10:522" x14ac:dyDescent="0.3">
      <c r="J206" s="119">
        <f t="shared" si="404"/>
        <v>1</v>
      </c>
      <c r="K206" s="123" t="str">
        <f t="shared" si="425"/>
        <v>YaJo</v>
      </c>
      <c r="L206" s="123">
        <v>201</v>
      </c>
      <c r="M206" s="351"/>
      <c r="N206" s="351"/>
      <c r="O206" s="351"/>
      <c r="P206" s="351"/>
      <c r="Q206" s="369"/>
      <c r="R206" s="370"/>
      <c r="S206" s="269" t="str">
        <f t="shared" si="341"/>
        <v/>
      </c>
      <c r="T206" s="180">
        <v>1</v>
      </c>
      <c r="U206" s="269" t="str">
        <f t="shared" si="342"/>
        <v/>
      </c>
      <c r="V206" s="180">
        <v>1</v>
      </c>
      <c r="W206" s="181">
        <v>1</v>
      </c>
      <c r="X206" s="181">
        <v>1</v>
      </c>
      <c r="Y206" s="183">
        <v>1</v>
      </c>
      <c r="Z206" s="183">
        <v>1</v>
      </c>
      <c r="AA206" s="183">
        <v>1</v>
      </c>
      <c r="AB206" s="183">
        <v>1</v>
      </c>
      <c r="AC206" s="183">
        <v>1</v>
      </c>
      <c r="AD206" s="183">
        <v>1</v>
      </c>
      <c r="AE206" s="192" t="str">
        <f ca="1">IF(ISBLANK(Q206),"",ROUND(AVERAGE(OFFSET(V206:AD206,0,0,1,ion21Coop!$F$42)),1))</f>
        <v/>
      </c>
      <c r="AF206" s="269" t="str">
        <f t="shared" si="343"/>
        <v/>
      </c>
      <c r="AH206" s="119">
        <f t="shared" si="405"/>
        <v>2</v>
      </c>
      <c r="AI206" s="123" t="str">
        <f t="shared" si="426"/>
        <v>GeLo</v>
      </c>
      <c r="AJ206" s="123">
        <v>201</v>
      </c>
      <c r="AK206" s="351"/>
      <c r="AL206" s="351"/>
      <c r="AM206" s="351"/>
      <c r="AN206" s="351"/>
      <c r="AO206" s="369"/>
      <c r="AP206" s="370"/>
      <c r="AQ206" s="269" t="str">
        <f t="shared" si="344"/>
        <v/>
      </c>
      <c r="AR206" s="180">
        <v>1</v>
      </c>
      <c r="AS206" s="269" t="str">
        <f t="shared" si="345"/>
        <v/>
      </c>
      <c r="AT206" s="180">
        <v>1</v>
      </c>
      <c r="AU206" s="181">
        <v>1</v>
      </c>
      <c r="AV206" s="181">
        <v>1</v>
      </c>
      <c r="AW206" s="183">
        <v>1</v>
      </c>
      <c r="AX206" s="183">
        <v>1</v>
      </c>
      <c r="AY206" s="183">
        <v>1</v>
      </c>
      <c r="AZ206" s="183">
        <v>1</v>
      </c>
      <c r="BA206" s="183">
        <v>1</v>
      </c>
      <c r="BB206" s="183">
        <v>1</v>
      </c>
      <c r="BC206" s="192" t="str">
        <f ca="1">IF(ISBLANK(AO206),"",ROUND(AVERAGE(OFFSET(AT206:BB206,0,0,1,ion21Coop!$F$42)),1))</f>
        <v/>
      </c>
      <c r="BD206" s="269" t="str">
        <f t="shared" si="346"/>
        <v/>
      </c>
      <c r="BF206" s="119">
        <f t="shared" si="406"/>
        <v>3</v>
      </c>
      <c r="BG206" s="123" t="str">
        <f t="shared" si="427"/>
        <v>MiDo</v>
      </c>
      <c r="BH206" s="123">
        <v>201</v>
      </c>
      <c r="BI206" s="351"/>
      <c r="BJ206" s="351"/>
      <c r="BK206" s="351"/>
      <c r="BL206" s="351"/>
      <c r="BM206" s="369"/>
      <c r="BN206" s="370"/>
      <c r="BO206" s="269" t="str">
        <f t="shared" si="347"/>
        <v/>
      </c>
      <c r="BP206" s="180">
        <v>1</v>
      </c>
      <c r="BQ206" s="269" t="str">
        <f t="shared" si="348"/>
        <v/>
      </c>
      <c r="BR206" s="180">
        <v>1</v>
      </c>
      <c r="BS206" s="181">
        <v>1</v>
      </c>
      <c r="BT206" s="181">
        <v>1</v>
      </c>
      <c r="BU206" s="183">
        <v>1</v>
      </c>
      <c r="BV206" s="183">
        <v>1</v>
      </c>
      <c r="BW206" s="183">
        <v>1</v>
      </c>
      <c r="BX206" s="183">
        <v>1</v>
      </c>
      <c r="BY206" s="183">
        <v>1</v>
      </c>
      <c r="BZ206" s="183">
        <v>1</v>
      </c>
      <c r="CA206" s="192" t="str">
        <f ca="1">IF(ISBLANK(BM206),"",ROUND(AVERAGE(OFFSET(BR206:BZ206,0,0,1,ion21Coop!$F$42)),1))</f>
        <v/>
      </c>
      <c r="CB206" s="269" t="str">
        <f t="shared" si="349"/>
        <v/>
      </c>
      <c r="CD206" s="119">
        <f t="shared" si="407"/>
        <v>4</v>
      </c>
      <c r="CE206" s="123" t="str">
        <f t="shared" si="428"/>
        <v>EmNi</v>
      </c>
      <c r="CF206" s="123">
        <v>201</v>
      </c>
      <c r="CG206" s="351"/>
      <c r="CH206" s="351"/>
      <c r="CI206" s="351"/>
      <c r="CJ206" s="351"/>
      <c r="CK206" s="369"/>
      <c r="CL206" s="370"/>
      <c r="CM206" s="269" t="str">
        <f t="shared" si="350"/>
        <v/>
      </c>
      <c r="CN206" s="180">
        <v>1</v>
      </c>
      <c r="CO206" s="269" t="str">
        <f t="shared" si="351"/>
        <v/>
      </c>
      <c r="CP206" s="180">
        <v>1</v>
      </c>
      <c r="CQ206" s="181">
        <v>1</v>
      </c>
      <c r="CR206" s="181">
        <v>1</v>
      </c>
      <c r="CS206" s="183">
        <v>1</v>
      </c>
      <c r="CT206" s="183">
        <v>1</v>
      </c>
      <c r="CU206" s="183">
        <v>1</v>
      </c>
      <c r="CV206" s="183">
        <v>1</v>
      </c>
      <c r="CW206" s="183">
        <v>1</v>
      </c>
      <c r="CX206" s="183">
        <v>1</v>
      </c>
      <c r="CY206" s="192" t="str">
        <f ca="1">IF(ISBLANK(CK206),"",ROUND(AVERAGE(OFFSET(CP206:CX206,0,0,1,ion21Coop!$F$42)),1))</f>
        <v/>
      </c>
      <c r="CZ206" s="269" t="str">
        <f t="shared" si="352"/>
        <v/>
      </c>
      <c r="DB206" s="119">
        <f t="shared" si="408"/>
        <v>5</v>
      </c>
      <c r="DC206" s="123" t="str">
        <f t="shared" si="429"/>
        <v>HeJe</v>
      </c>
      <c r="DD206" s="123">
        <v>201</v>
      </c>
      <c r="DE206" s="423"/>
      <c r="DF206" s="423"/>
      <c r="DG206" s="423"/>
      <c r="DH206" s="423"/>
      <c r="DI206" s="421"/>
      <c r="DJ206" s="422"/>
      <c r="DK206" s="269" t="str">
        <f t="shared" si="353"/>
        <v/>
      </c>
      <c r="DL206" s="180">
        <v>1</v>
      </c>
      <c r="DM206" s="269" t="str">
        <f t="shared" si="354"/>
        <v/>
      </c>
      <c r="DN206" s="180">
        <v>1</v>
      </c>
      <c r="DO206" s="181">
        <v>1</v>
      </c>
      <c r="DP206" s="181">
        <v>1</v>
      </c>
      <c r="DQ206" s="183">
        <v>1</v>
      </c>
      <c r="DR206" s="183">
        <v>1</v>
      </c>
      <c r="DS206" s="183">
        <v>1</v>
      </c>
      <c r="DT206" s="183">
        <v>1</v>
      </c>
      <c r="DU206" s="183">
        <v>1</v>
      </c>
      <c r="DV206" s="183">
        <v>1</v>
      </c>
      <c r="DW206" s="192" t="str">
        <f ca="1">IF(ISBLANK(DI206),"",ROUND(AVERAGE(OFFSET(DN206:DV206,0,0,1,ion21Coop!$F$42)),1))</f>
        <v/>
      </c>
      <c r="DX206" s="269" t="str">
        <f t="shared" si="355"/>
        <v/>
      </c>
      <c r="DZ206" s="119">
        <f t="shared" si="409"/>
        <v>6</v>
      </c>
      <c r="EA206" s="123" t="str">
        <f t="shared" si="430"/>
        <v/>
      </c>
      <c r="EB206" s="123">
        <v>201</v>
      </c>
      <c r="EC206" s="423"/>
      <c r="ED206" s="423"/>
      <c r="EE206" s="423"/>
      <c r="EF206" s="423"/>
      <c r="EG206" s="421"/>
      <c r="EH206" s="422"/>
      <c r="EI206" s="269" t="str">
        <f t="shared" si="356"/>
        <v/>
      </c>
      <c r="EJ206" s="180">
        <v>1</v>
      </c>
      <c r="EK206" s="269" t="str">
        <f t="shared" si="357"/>
        <v/>
      </c>
      <c r="EL206" s="180">
        <v>1</v>
      </c>
      <c r="EM206" s="181">
        <v>1</v>
      </c>
      <c r="EN206" s="181">
        <v>1</v>
      </c>
      <c r="EO206" s="183">
        <v>1</v>
      </c>
      <c r="EP206" s="183">
        <v>1</v>
      </c>
      <c r="EQ206" s="183">
        <v>1</v>
      </c>
      <c r="ER206" s="183">
        <v>1</v>
      </c>
      <c r="ES206" s="183">
        <v>1</v>
      </c>
      <c r="ET206" s="183">
        <v>1</v>
      </c>
      <c r="EU206" s="192" t="str">
        <f ca="1">IF(ISBLANK(EG206),"",ROUND(AVERAGE(OFFSET(EL206:ET206,0,0,1,ion21Coop!$F$42)),1))</f>
        <v/>
      </c>
      <c r="EV206" s="269" t="str">
        <f t="shared" si="358"/>
        <v/>
      </c>
      <c r="EX206" s="119">
        <f t="shared" si="410"/>
        <v>7</v>
      </c>
      <c r="EY206" s="123" t="str">
        <f t="shared" si="431"/>
        <v/>
      </c>
      <c r="EZ206" s="123">
        <v>201</v>
      </c>
      <c r="FA206" s="423"/>
      <c r="FB206" s="423"/>
      <c r="FC206" s="423"/>
      <c r="FD206" s="423"/>
      <c r="FE206" s="421"/>
      <c r="FF206" s="422"/>
      <c r="FG206" s="269" t="str">
        <f t="shared" si="359"/>
        <v/>
      </c>
      <c r="FH206" s="180">
        <v>1</v>
      </c>
      <c r="FI206" s="269" t="str">
        <f t="shared" si="360"/>
        <v/>
      </c>
      <c r="FJ206" s="180">
        <v>1</v>
      </c>
      <c r="FK206" s="181">
        <v>1</v>
      </c>
      <c r="FL206" s="181">
        <v>1</v>
      </c>
      <c r="FM206" s="183">
        <v>1</v>
      </c>
      <c r="FN206" s="183">
        <v>1</v>
      </c>
      <c r="FO206" s="183">
        <v>1</v>
      </c>
      <c r="FP206" s="183">
        <v>1</v>
      </c>
      <c r="FQ206" s="183">
        <v>1</v>
      </c>
      <c r="FR206" s="183">
        <v>1</v>
      </c>
      <c r="FS206" s="192" t="str">
        <f ca="1">IF(ISBLANK(FE206),"",ROUND(AVERAGE(OFFSET(FJ206:FR206,0,0,1,ion21Coop!$F$42)),1))</f>
        <v/>
      </c>
      <c r="FT206" s="269" t="str">
        <f t="shared" si="361"/>
        <v/>
      </c>
      <c r="FV206" s="119">
        <f t="shared" si="411"/>
        <v>8</v>
      </c>
      <c r="FW206" s="123" t="str">
        <f t="shared" si="432"/>
        <v/>
      </c>
      <c r="FX206" s="123">
        <v>201</v>
      </c>
      <c r="FY206" s="423"/>
      <c r="FZ206" s="423"/>
      <c r="GA206" s="423"/>
      <c r="GB206" s="423"/>
      <c r="GC206" s="421"/>
      <c r="GD206" s="422"/>
      <c r="GE206" s="269" t="str">
        <f t="shared" si="362"/>
        <v/>
      </c>
      <c r="GF206" s="180">
        <v>1</v>
      </c>
      <c r="GG206" s="269" t="str">
        <f t="shared" si="363"/>
        <v/>
      </c>
      <c r="GH206" s="180">
        <v>1</v>
      </c>
      <c r="GI206" s="181">
        <v>1</v>
      </c>
      <c r="GJ206" s="181">
        <v>1</v>
      </c>
      <c r="GK206" s="183">
        <v>1</v>
      </c>
      <c r="GL206" s="183">
        <v>1</v>
      </c>
      <c r="GM206" s="183">
        <v>1</v>
      </c>
      <c r="GN206" s="183">
        <v>1</v>
      </c>
      <c r="GO206" s="183">
        <v>1</v>
      </c>
      <c r="GP206" s="183">
        <v>1</v>
      </c>
      <c r="GQ206" s="192" t="str">
        <f ca="1">IF(ISBLANK(GC206),"",ROUND(AVERAGE(OFFSET(GH206:GP206,0,0,1,ion21Coop!$F$42)),1))</f>
        <v/>
      </c>
      <c r="GR206" s="269" t="str">
        <f t="shared" si="364"/>
        <v/>
      </c>
      <c r="GT206" s="119">
        <f t="shared" si="412"/>
        <v>9</v>
      </c>
      <c r="GU206" s="123" t="str">
        <f t="shared" si="433"/>
        <v/>
      </c>
      <c r="GV206" s="123">
        <v>201</v>
      </c>
      <c r="GW206" s="423"/>
      <c r="GX206" s="423"/>
      <c r="GY206" s="423"/>
      <c r="GZ206" s="423"/>
      <c r="HA206" s="421"/>
      <c r="HB206" s="422"/>
      <c r="HC206" s="269" t="str">
        <f t="shared" si="365"/>
        <v/>
      </c>
      <c r="HD206" s="180">
        <v>1</v>
      </c>
      <c r="HE206" s="269" t="str">
        <f t="shared" si="366"/>
        <v/>
      </c>
      <c r="HF206" s="180">
        <v>1</v>
      </c>
      <c r="HG206" s="181">
        <v>1</v>
      </c>
      <c r="HH206" s="181">
        <v>1</v>
      </c>
      <c r="HI206" s="183">
        <v>1</v>
      </c>
      <c r="HJ206" s="183">
        <v>1</v>
      </c>
      <c r="HK206" s="183">
        <v>1</v>
      </c>
      <c r="HL206" s="183">
        <v>1</v>
      </c>
      <c r="HM206" s="183">
        <v>1</v>
      </c>
      <c r="HN206" s="183">
        <v>1</v>
      </c>
      <c r="HO206" s="192" t="str">
        <f ca="1">IF(ISBLANK(HA206),"",ROUND(AVERAGE(OFFSET(HF206:HN206,0,0,1,ion21Coop!$F$42)),1))</f>
        <v/>
      </c>
      <c r="HP206" s="269" t="str">
        <f t="shared" si="367"/>
        <v/>
      </c>
      <c r="HR206" s="119">
        <f t="shared" si="413"/>
        <v>10</v>
      </c>
      <c r="HS206" s="123" t="str">
        <f t="shared" si="434"/>
        <v/>
      </c>
      <c r="HT206" s="123">
        <v>201</v>
      </c>
      <c r="HU206" s="423"/>
      <c r="HV206" s="423"/>
      <c r="HW206" s="423"/>
      <c r="HX206" s="423"/>
      <c r="HY206" s="421"/>
      <c r="HZ206" s="422"/>
      <c r="IA206" s="269" t="str">
        <f t="shared" si="368"/>
        <v/>
      </c>
      <c r="IB206" s="180">
        <v>1</v>
      </c>
      <c r="IC206" s="269" t="str">
        <f t="shared" si="369"/>
        <v/>
      </c>
      <c r="ID206" s="180">
        <v>1</v>
      </c>
      <c r="IE206" s="181">
        <v>1</v>
      </c>
      <c r="IF206" s="181">
        <v>1</v>
      </c>
      <c r="IG206" s="183">
        <v>1</v>
      </c>
      <c r="IH206" s="183">
        <v>1</v>
      </c>
      <c r="II206" s="183">
        <v>1</v>
      </c>
      <c r="IJ206" s="183">
        <v>1</v>
      </c>
      <c r="IK206" s="183">
        <v>1</v>
      </c>
      <c r="IL206" s="183">
        <v>1</v>
      </c>
      <c r="IM206" s="192" t="str">
        <f ca="1">IF(ISBLANK(HY206),"",ROUND(AVERAGE(OFFSET(ID206:IL206,0,0,1,ion21Coop!$F$42)),1))</f>
        <v/>
      </c>
      <c r="IN206" s="269" t="str">
        <f t="shared" si="370"/>
        <v/>
      </c>
      <c r="IP206" s="119">
        <f t="shared" si="414"/>
        <v>11</v>
      </c>
      <c r="IQ206" s="123" t="str">
        <f t="shared" si="435"/>
        <v/>
      </c>
      <c r="IR206" s="123">
        <v>201</v>
      </c>
      <c r="IS206" s="423"/>
      <c r="IT206" s="423"/>
      <c r="IU206" s="423"/>
      <c r="IV206" s="423"/>
      <c r="IW206" s="421"/>
      <c r="IX206" s="422"/>
      <c r="IY206" s="269" t="str">
        <f t="shared" si="371"/>
        <v/>
      </c>
      <c r="IZ206" s="180">
        <v>1</v>
      </c>
      <c r="JA206" s="269" t="str">
        <f t="shared" si="372"/>
        <v/>
      </c>
      <c r="JB206" s="180">
        <v>1</v>
      </c>
      <c r="JC206" s="181">
        <v>1</v>
      </c>
      <c r="JD206" s="181">
        <v>1</v>
      </c>
      <c r="JE206" s="183">
        <v>1</v>
      </c>
      <c r="JF206" s="183">
        <v>1</v>
      </c>
      <c r="JG206" s="183">
        <v>1</v>
      </c>
      <c r="JH206" s="183">
        <v>1</v>
      </c>
      <c r="JI206" s="183">
        <v>1</v>
      </c>
      <c r="JJ206" s="183">
        <v>1</v>
      </c>
      <c r="JK206" s="192" t="str">
        <f ca="1">IF(ISBLANK(IW206),"",ROUND(AVERAGE(OFFSET(JB206:JJ206,0,0,1,ion21Coop!$F$42)),1))</f>
        <v/>
      </c>
      <c r="JL206" s="269" t="str">
        <f t="shared" si="373"/>
        <v/>
      </c>
      <c r="JN206" s="119">
        <f t="shared" si="415"/>
        <v>12</v>
      </c>
      <c r="JO206" s="123" t="str">
        <f t="shared" si="436"/>
        <v/>
      </c>
      <c r="JP206" s="123">
        <v>201</v>
      </c>
      <c r="JQ206" s="423"/>
      <c r="JR206" s="423"/>
      <c r="JS206" s="423"/>
      <c r="JT206" s="423"/>
      <c r="JU206" s="421"/>
      <c r="JV206" s="422"/>
      <c r="JW206" s="269" t="str">
        <f t="shared" si="374"/>
        <v/>
      </c>
      <c r="JX206" s="180">
        <v>1</v>
      </c>
      <c r="JY206" s="269" t="str">
        <f t="shared" si="375"/>
        <v/>
      </c>
      <c r="JZ206" s="180">
        <v>1</v>
      </c>
      <c r="KA206" s="181">
        <v>1</v>
      </c>
      <c r="KB206" s="181">
        <v>1</v>
      </c>
      <c r="KC206" s="183">
        <v>1</v>
      </c>
      <c r="KD206" s="183">
        <v>1</v>
      </c>
      <c r="KE206" s="183">
        <v>1</v>
      </c>
      <c r="KF206" s="183">
        <v>1</v>
      </c>
      <c r="KG206" s="183">
        <v>1</v>
      </c>
      <c r="KH206" s="183">
        <v>1</v>
      </c>
      <c r="KI206" s="192" t="str">
        <f ca="1">IF(ISBLANK(JU206),"",ROUND(AVERAGE(OFFSET(JZ206:KH206,0,0,1,ion21Coop!$F$42)),1))</f>
        <v/>
      </c>
      <c r="KJ206" s="269" t="str">
        <f t="shared" si="376"/>
        <v/>
      </c>
      <c r="KL206" s="119">
        <f t="shared" si="416"/>
        <v>13</v>
      </c>
      <c r="KM206" s="123" t="str">
        <f t="shared" si="437"/>
        <v/>
      </c>
      <c r="KN206" s="123">
        <v>201</v>
      </c>
      <c r="KO206" s="423"/>
      <c r="KP206" s="423"/>
      <c r="KQ206" s="423"/>
      <c r="KR206" s="423"/>
      <c r="KS206" s="421"/>
      <c r="KT206" s="422"/>
      <c r="KU206" s="269" t="str">
        <f t="shared" si="377"/>
        <v/>
      </c>
      <c r="KV206" s="180">
        <v>1</v>
      </c>
      <c r="KW206" s="269" t="str">
        <f t="shared" si="378"/>
        <v/>
      </c>
      <c r="KX206" s="180">
        <v>1</v>
      </c>
      <c r="KY206" s="181">
        <v>1</v>
      </c>
      <c r="KZ206" s="181">
        <v>1</v>
      </c>
      <c r="LA206" s="183">
        <v>1</v>
      </c>
      <c r="LB206" s="183">
        <v>1</v>
      </c>
      <c r="LC206" s="183">
        <v>1</v>
      </c>
      <c r="LD206" s="183">
        <v>1</v>
      </c>
      <c r="LE206" s="183">
        <v>1</v>
      </c>
      <c r="LF206" s="183">
        <v>1</v>
      </c>
      <c r="LG206" s="192" t="str">
        <f ca="1">IF(ISBLANK(KS206),"",ROUND(AVERAGE(OFFSET(KX206:LF206,0,0,1,ion21Coop!$F$42)),1))</f>
        <v/>
      </c>
      <c r="LH206" s="269" t="str">
        <f t="shared" si="379"/>
        <v/>
      </c>
      <c r="LJ206" s="119">
        <f t="shared" si="417"/>
        <v>14</v>
      </c>
      <c r="LK206" s="123" t="str">
        <f t="shared" si="438"/>
        <v/>
      </c>
      <c r="LL206" s="123">
        <v>201</v>
      </c>
      <c r="LM206" s="423"/>
      <c r="LN206" s="423"/>
      <c r="LO206" s="423"/>
      <c r="LP206" s="423"/>
      <c r="LQ206" s="421"/>
      <c r="LR206" s="422"/>
      <c r="LS206" s="269" t="str">
        <f t="shared" si="380"/>
        <v/>
      </c>
      <c r="LT206" s="180">
        <v>1</v>
      </c>
      <c r="LU206" s="269" t="str">
        <f t="shared" si="381"/>
        <v/>
      </c>
      <c r="LV206" s="180">
        <v>1</v>
      </c>
      <c r="LW206" s="181">
        <v>1</v>
      </c>
      <c r="LX206" s="181">
        <v>1</v>
      </c>
      <c r="LY206" s="183">
        <v>1</v>
      </c>
      <c r="LZ206" s="183">
        <v>1</v>
      </c>
      <c r="MA206" s="183">
        <v>1</v>
      </c>
      <c r="MB206" s="183">
        <v>1</v>
      </c>
      <c r="MC206" s="183">
        <v>1</v>
      </c>
      <c r="MD206" s="183">
        <v>1</v>
      </c>
      <c r="ME206" s="192" t="str">
        <f ca="1">IF(ISBLANK(LQ206),"",ROUND(AVERAGE(OFFSET(LV206:MD206,0,0,1,ion21Coop!$F$42)),1))</f>
        <v/>
      </c>
      <c r="MF206" s="269" t="str">
        <f t="shared" si="382"/>
        <v/>
      </c>
      <c r="MH206" s="119">
        <f t="shared" si="418"/>
        <v>15</v>
      </c>
      <c r="MI206" s="123" t="str">
        <f t="shared" si="439"/>
        <v/>
      </c>
      <c r="MJ206" s="123">
        <v>201</v>
      </c>
      <c r="MK206" s="423"/>
      <c r="ML206" s="423"/>
      <c r="MM206" s="423"/>
      <c r="MN206" s="423"/>
      <c r="MO206" s="421"/>
      <c r="MP206" s="422"/>
      <c r="MQ206" s="269" t="str">
        <f t="shared" si="383"/>
        <v/>
      </c>
      <c r="MR206" s="180">
        <v>1</v>
      </c>
      <c r="MS206" s="269" t="str">
        <f t="shared" si="384"/>
        <v/>
      </c>
      <c r="MT206" s="180">
        <v>1</v>
      </c>
      <c r="MU206" s="181">
        <v>1</v>
      </c>
      <c r="MV206" s="181">
        <v>1</v>
      </c>
      <c r="MW206" s="183">
        <v>1</v>
      </c>
      <c r="MX206" s="183">
        <v>1</v>
      </c>
      <c r="MY206" s="183">
        <v>1</v>
      </c>
      <c r="MZ206" s="183">
        <v>1</v>
      </c>
      <c r="NA206" s="183">
        <v>1</v>
      </c>
      <c r="NB206" s="183">
        <v>1</v>
      </c>
      <c r="NC206" s="192" t="str">
        <f ca="1">IF(ISBLANK(MO206),"",ROUND(AVERAGE(OFFSET(MT206:NB206,0,0,1,ion21Coop!$F$42)),1))</f>
        <v/>
      </c>
      <c r="ND206" s="269" t="str">
        <f t="shared" si="385"/>
        <v/>
      </c>
      <c r="NF206" s="119">
        <f t="shared" si="419"/>
        <v>16</v>
      </c>
      <c r="NG206" s="123" t="str">
        <f t="shared" si="440"/>
        <v/>
      </c>
      <c r="NH206" s="123">
        <v>201</v>
      </c>
      <c r="NI206" s="423"/>
      <c r="NJ206" s="423"/>
      <c r="NK206" s="423"/>
      <c r="NL206" s="423"/>
      <c r="NM206" s="421"/>
      <c r="NN206" s="422"/>
      <c r="NO206" s="269" t="str">
        <f t="shared" si="386"/>
        <v/>
      </c>
      <c r="NP206" s="180">
        <v>1</v>
      </c>
      <c r="NQ206" s="269" t="str">
        <f t="shared" si="387"/>
        <v/>
      </c>
      <c r="NR206" s="180">
        <v>1</v>
      </c>
      <c r="NS206" s="181">
        <v>1</v>
      </c>
      <c r="NT206" s="181">
        <v>1</v>
      </c>
      <c r="NU206" s="183">
        <v>1</v>
      </c>
      <c r="NV206" s="183">
        <v>1</v>
      </c>
      <c r="NW206" s="183">
        <v>1</v>
      </c>
      <c r="NX206" s="183">
        <v>1</v>
      </c>
      <c r="NY206" s="183">
        <v>1</v>
      </c>
      <c r="NZ206" s="183">
        <v>1</v>
      </c>
      <c r="OA206" s="192" t="str">
        <f ca="1">IF(ISBLANK(NM206),"",ROUND(AVERAGE(OFFSET(NR206:NZ206,0,0,1,ion21Coop!$F$42)),1))</f>
        <v/>
      </c>
      <c r="OB206" s="269" t="str">
        <f t="shared" si="388"/>
        <v/>
      </c>
      <c r="OD206" s="119">
        <f t="shared" si="420"/>
        <v>17</v>
      </c>
      <c r="OE206" s="123" t="str">
        <f t="shared" si="441"/>
        <v/>
      </c>
      <c r="OF206" s="123">
        <v>201</v>
      </c>
      <c r="OG206" s="423"/>
      <c r="OH206" s="423"/>
      <c r="OI206" s="423"/>
      <c r="OJ206" s="423"/>
      <c r="OK206" s="421"/>
      <c r="OL206" s="422"/>
      <c r="OM206" s="269" t="str">
        <f t="shared" si="389"/>
        <v/>
      </c>
      <c r="ON206" s="180">
        <v>1</v>
      </c>
      <c r="OO206" s="269" t="str">
        <f t="shared" si="390"/>
        <v/>
      </c>
      <c r="OP206" s="180">
        <v>1</v>
      </c>
      <c r="OQ206" s="181">
        <v>1</v>
      </c>
      <c r="OR206" s="181">
        <v>1</v>
      </c>
      <c r="OS206" s="183">
        <v>1</v>
      </c>
      <c r="OT206" s="183">
        <v>1</v>
      </c>
      <c r="OU206" s="183">
        <v>1</v>
      </c>
      <c r="OV206" s="183">
        <v>1</v>
      </c>
      <c r="OW206" s="183">
        <v>1</v>
      </c>
      <c r="OX206" s="183">
        <v>1</v>
      </c>
      <c r="OY206" s="192" t="str">
        <f ca="1">IF(ISBLANK(OK206),"",ROUND(AVERAGE(OFFSET(OP206:OX206,0,0,1,ion21Coop!$F$42)),1))</f>
        <v/>
      </c>
      <c r="OZ206" s="269" t="str">
        <f t="shared" si="391"/>
        <v/>
      </c>
      <c r="PB206" s="119">
        <f t="shared" si="421"/>
        <v>18</v>
      </c>
      <c r="PC206" s="123" t="str">
        <f t="shared" si="442"/>
        <v/>
      </c>
      <c r="PD206" s="123">
        <v>201</v>
      </c>
      <c r="PE206" s="423"/>
      <c r="PF206" s="423"/>
      <c r="PG206" s="423"/>
      <c r="PH206" s="423"/>
      <c r="PI206" s="421"/>
      <c r="PJ206" s="422"/>
      <c r="PK206" s="269" t="str">
        <f t="shared" si="392"/>
        <v/>
      </c>
      <c r="PL206" s="180">
        <v>1</v>
      </c>
      <c r="PM206" s="269" t="str">
        <f t="shared" si="393"/>
        <v/>
      </c>
      <c r="PN206" s="180">
        <v>1</v>
      </c>
      <c r="PO206" s="181">
        <v>1</v>
      </c>
      <c r="PP206" s="181">
        <v>1</v>
      </c>
      <c r="PQ206" s="183">
        <v>1</v>
      </c>
      <c r="PR206" s="183">
        <v>1</v>
      </c>
      <c r="PS206" s="183">
        <v>1</v>
      </c>
      <c r="PT206" s="183">
        <v>1</v>
      </c>
      <c r="PU206" s="183">
        <v>1</v>
      </c>
      <c r="PV206" s="183">
        <v>1</v>
      </c>
      <c r="PW206" s="192" t="str">
        <f ca="1">IF(ISBLANK(PI206),"",ROUND(AVERAGE(OFFSET(PN206:PV206,0,0,1,ion21Coop!$F$42)),1))</f>
        <v/>
      </c>
      <c r="PX206" s="269" t="str">
        <f t="shared" si="394"/>
        <v/>
      </c>
      <c r="PZ206" s="119">
        <f t="shared" si="422"/>
        <v>19</v>
      </c>
      <c r="QA206" s="123" t="str">
        <f t="shared" si="443"/>
        <v/>
      </c>
      <c r="QB206" s="123">
        <v>201</v>
      </c>
      <c r="QC206" s="423"/>
      <c r="QD206" s="423"/>
      <c r="QE206" s="423"/>
      <c r="QF206" s="423"/>
      <c r="QG206" s="421"/>
      <c r="QH206" s="422"/>
      <c r="QI206" s="269" t="str">
        <f t="shared" si="395"/>
        <v/>
      </c>
      <c r="QJ206" s="180">
        <v>1</v>
      </c>
      <c r="QK206" s="269" t="str">
        <f t="shared" si="396"/>
        <v/>
      </c>
      <c r="QL206" s="180">
        <v>1</v>
      </c>
      <c r="QM206" s="181">
        <v>1</v>
      </c>
      <c r="QN206" s="181">
        <v>1</v>
      </c>
      <c r="QO206" s="183">
        <v>1</v>
      </c>
      <c r="QP206" s="183">
        <v>1</v>
      </c>
      <c r="QQ206" s="183">
        <v>1</v>
      </c>
      <c r="QR206" s="183">
        <v>1</v>
      </c>
      <c r="QS206" s="183">
        <v>1</v>
      </c>
      <c r="QT206" s="183">
        <v>1</v>
      </c>
      <c r="QU206" s="192" t="str">
        <f ca="1">IF(ISBLANK(QG206),"",ROUND(AVERAGE(OFFSET(QL206:QT206,0,0,1,ion21Coop!$F$42)),1))</f>
        <v/>
      </c>
      <c r="QV206" s="269" t="str">
        <f t="shared" si="397"/>
        <v/>
      </c>
      <c r="QX206" s="119">
        <f t="shared" si="423"/>
        <v>20</v>
      </c>
      <c r="QY206" s="123" t="str">
        <f t="shared" si="444"/>
        <v/>
      </c>
      <c r="QZ206" s="123">
        <v>201</v>
      </c>
      <c r="RA206" s="423"/>
      <c r="RB206" s="423"/>
      <c r="RC206" s="423"/>
      <c r="RD206" s="423"/>
      <c r="RE206" s="421"/>
      <c r="RF206" s="422"/>
      <c r="RG206" s="269" t="str">
        <f t="shared" si="398"/>
        <v/>
      </c>
      <c r="RH206" s="180">
        <v>1</v>
      </c>
      <c r="RI206" s="269" t="str">
        <f t="shared" si="399"/>
        <v/>
      </c>
      <c r="RJ206" s="180">
        <v>1</v>
      </c>
      <c r="RK206" s="181">
        <v>1</v>
      </c>
      <c r="RL206" s="181">
        <v>1</v>
      </c>
      <c r="RM206" s="183">
        <v>1</v>
      </c>
      <c r="RN206" s="183">
        <v>1</v>
      </c>
      <c r="RO206" s="183">
        <v>1</v>
      </c>
      <c r="RP206" s="183">
        <v>1</v>
      </c>
      <c r="RQ206" s="183">
        <v>1</v>
      </c>
      <c r="RR206" s="183">
        <v>1</v>
      </c>
      <c r="RS206" s="192" t="str">
        <f ca="1">IF(ISBLANK(RE206),"",ROUND(AVERAGE(OFFSET(RJ206:RR206,0,0,1,ion21Coop!$F$42)),1))</f>
        <v/>
      </c>
      <c r="RT206" s="269" t="str">
        <f t="shared" si="400"/>
        <v/>
      </c>
      <c r="RV206" s="119">
        <f t="shared" si="424"/>
        <v>21</v>
      </c>
      <c r="RW206" s="123" t="str">
        <f t="shared" si="445"/>
        <v/>
      </c>
      <c r="RX206" s="123">
        <v>201</v>
      </c>
      <c r="RY206" s="423"/>
      <c r="RZ206" s="423"/>
      <c r="SA206" s="423"/>
      <c r="SB206" s="423"/>
      <c r="SC206" s="421"/>
      <c r="SD206" s="422"/>
      <c r="SE206" s="269" t="str">
        <f t="shared" si="401"/>
        <v/>
      </c>
      <c r="SF206" s="180">
        <v>1</v>
      </c>
      <c r="SG206" s="269" t="str">
        <f t="shared" si="402"/>
        <v/>
      </c>
      <c r="SH206" s="180">
        <v>1</v>
      </c>
      <c r="SI206" s="181">
        <v>1</v>
      </c>
      <c r="SJ206" s="181">
        <v>1</v>
      </c>
      <c r="SK206" s="183">
        <v>1</v>
      </c>
      <c r="SL206" s="183">
        <v>1</v>
      </c>
      <c r="SM206" s="183">
        <v>1</v>
      </c>
      <c r="SN206" s="183">
        <v>1</v>
      </c>
      <c r="SO206" s="183">
        <v>1</v>
      </c>
      <c r="SP206" s="183">
        <v>1</v>
      </c>
      <c r="SQ206" s="192" t="str">
        <f ca="1">IF(ISBLANK(SC206),"",ROUND(AVERAGE(OFFSET(SH206:SP206,0,0,1,ion21Coop!$F$42)),1))</f>
        <v/>
      </c>
      <c r="SR206" s="269" t="str">
        <f t="shared" si="403"/>
        <v/>
      </c>
      <c r="ST206" s="565"/>
      <c r="SU206" s="565"/>
      <c r="SV206" s="566"/>
      <c r="SW206" s="567"/>
      <c r="SX206" s="565"/>
      <c r="SY206" s="566"/>
      <c r="SZ206" s="568"/>
      <c r="TA206" s="567"/>
      <c r="TB206" s="553"/>
    </row>
    <row r="207" spans="10:522" x14ac:dyDescent="0.3">
      <c r="J207" s="119">
        <f t="shared" si="404"/>
        <v>1</v>
      </c>
      <c r="K207" s="123" t="str">
        <f t="shared" si="425"/>
        <v>YaJo</v>
      </c>
      <c r="L207" s="123">
        <v>202</v>
      </c>
      <c r="M207" s="351"/>
      <c r="N207" s="351"/>
      <c r="O207" s="351"/>
      <c r="P207" s="351"/>
      <c r="Q207" s="369"/>
      <c r="R207" s="370"/>
      <c r="S207" s="269" t="str">
        <f t="shared" si="341"/>
        <v/>
      </c>
      <c r="T207" s="180">
        <v>1</v>
      </c>
      <c r="U207" s="269" t="str">
        <f t="shared" si="342"/>
        <v/>
      </c>
      <c r="V207" s="180">
        <v>1</v>
      </c>
      <c r="W207" s="181">
        <v>1</v>
      </c>
      <c r="X207" s="181">
        <v>1</v>
      </c>
      <c r="Y207" s="183">
        <v>1</v>
      </c>
      <c r="Z207" s="183">
        <v>1</v>
      </c>
      <c r="AA207" s="183">
        <v>1</v>
      </c>
      <c r="AB207" s="183">
        <v>1</v>
      </c>
      <c r="AC207" s="183">
        <v>1</v>
      </c>
      <c r="AD207" s="183">
        <v>1</v>
      </c>
      <c r="AE207" s="192" t="str">
        <f ca="1">IF(ISBLANK(Q207),"",ROUND(AVERAGE(OFFSET(V207:AD207,0,0,1,ion21Coop!$F$42)),1))</f>
        <v/>
      </c>
      <c r="AF207" s="269" t="str">
        <f t="shared" si="343"/>
        <v/>
      </c>
      <c r="AH207" s="119">
        <f t="shared" si="405"/>
        <v>2</v>
      </c>
      <c r="AI207" s="123" t="str">
        <f t="shared" si="426"/>
        <v>GeLo</v>
      </c>
      <c r="AJ207" s="123">
        <v>202</v>
      </c>
      <c r="AK207" s="351"/>
      <c r="AL207" s="351"/>
      <c r="AM207" s="351"/>
      <c r="AN207" s="351"/>
      <c r="AO207" s="369"/>
      <c r="AP207" s="370"/>
      <c r="AQ207" s="269" t="str">
        <f t="shared" si="344"/>
        <v/>
      </c>
      <c r="AR207" s="180">
        <v>1</v>
      </c>
      <c r="AS207" s="269" t="str">
        <f t="shared" si="345"/>
        <v/>
      </c>
      <c r="AT207" s="180">
        <v>1</v>
      </c>
      <c r="AU207" s="181">
        <v>1</v>
      </c>
      <c r="AV207" s="181">
        <v>1</v>
      </c>
      <c r="AW207" s="183">
        <v>1</v>
      </c>
      <c r="AX207" s="183">
        <v>1</v>
      </c>
      <c r="AY207" s="183">
        <v>1</v>
      </c>
      <c r="AZ207" s="183">
        <v>1</v>
      </c>
      <c r="BA207" s="183">
        <v>1</v>
      </c>
      <c r="BB207" s="183">
        <v>1</v>
      </c>
      <c r="BC207" s="192" t="str">
        <f ca="1">IF(ISBLANK(AO207),"",ROUND(AVERAGE(OFFSET(AT207:BB207,0,0,1,ion21Coop!$F$42)),1))</f>
        <v/>
      </c>
      <c r="BD207" s="269" t="str">
        <f t="shared" si="346"/>
        <v/>
      </c>
      <c r="BF207" s="119">
        <f t="shared" si="406"/>
        <v>3</v>
      </c>
      <c r="BG207" s="123" t="str">
        <f t="shared" si="427"/>
        <v>MiDo</v>
      </c>
      <c r="BH207" s="123">
        <v>202</v>
      </c>
      <c r="BI207" s="351"/>
      <c r="BJ207" s="351"/>
      <c r="BK207" s="351"/>
      <c r="BL207" s="351"/>
      <c r="BM207" s="369"/>
      <c r="BN207" s="370"/>
      <c r="BO207" s="269" t="str">
        <f t="shared" si="347"/>
        <v/>
      </c>
      <c r="BP207" s="180">
        <v>1</v>
      </c>
      <c r="BQ207" s="269" t="str">
        <f t="shared" si="348"/>
        <v/>
      </c>
      <c r="BR207" s="180">
        <v>1</v>
      </c>
      <c r="BS207" s="181">
        <v>1</v>
      </c>
      <c r="BT207" s="181">
        <v>1</v>
      </c>
      <c r="BU207" s="183">
        <v>1</v>
      </c>
      <c r="BV207" s="183">
        <v>1</v>
      </c>
      <c r="BW207" s="183">
        <v>1</v>
      </c>
      <c r="BX207" s="183">
        <v>1</v>
      </c>
      <c r="BY207" s="183">
        <v>1</v>
      </c>
      <c r="BZ207" s="183">
        <v>1</v>
      </c>
      <c r="CA207" s="192" t="str">
        <f ca="1">IF(ISBLANK(BM207),"",ROUND(AVERAGE(OFFSET(BR207:BZ207,0,0,1,ion21Coop!$F$42)),1))</f>
        <v/>
      </c>
      <c r="CB207" s="269" t="str">
        <f t="shared" si="349"/>
        <v/>
      </c>
      <c r="CD207" s="119">
        <f t="shared" si="407"/>
        <v>4</v>
      </c>
      <c r="CE207" s="123" t="str">
        <f t="shared" si="428"/>
        <v>EmNi</v>
      </c>
      <c r="CF207" s="123">
        <v>202</v>
      </c>
      <c r="CG207" s="351"/>
      <c r="CH207" s="351"/>
      <c r="CI207" s="351"/>
      <c r="CJ207" s="351"/>
      <c r="CK207" s="369"/>
      <c r="CL207" s="370"/>
      <c r="CM207" s="269" t="str">
        <f t="shared" si="350"/>
        <v/>
      </c>
      <c r="CN207" s="180">
        <v>1</v>
      </c>
      <c r="CO207" s="269" t="str">
        <f t="shared" si="351"/>
        <v/>
      </c>
      <c r="CP207" s="180">
        <v>1</v>
      </c>
      <c r="CQ207" s="181">
        <v>1</v>
      </c>
      <c r="CR207" s="181">
        <v>1</v>
      </c>
      <c r="CS207" s="183">
        <v>1</v>
      </c>
      <c r="CT207" s="183">
        <v>1</v>
      </c>
      <c r="CU207" s="183">
        <v>1</v>
      </c>
      <c r="CV207" s="183">
        <v>1</v>
      </c>
      <c r="CW207" s="183">
        <v>1</v>
      </c>
      <c r="CX207" s="183">
        <v>1</v>
      </c>
      <c r="CY207" s="192" t="str">
        <f ca="1">IF(ISBLANK(CK207),"",ROUND(AVERAGE(OFFSET(CP207:CX207,0,0,1,ion21Coop!$F$42)),1))</f>
        <v/>
      </c>
      <c r="CZ207" s="269" t="str">
        <f t="shared" si="352"/>
        <v/>
      </c>
      <c r="DB207" s="119">
        <f t="shared" si="408"/>
        <v>5</v>
      </c>
      <c r="DC207" s="123" t="str">
        <f t="shared" si="429"/>
        <v>HeJe</v>
      </c>
      <c r="DD207" s="123">
        <v>202</v>
      </c>
      <c r="DE207" s="423"/>
      <c r="DF207" s="423"/>
      <c r="DG207" s="423"/>
      <c r="DH207" s="423"/>
      <c r="DI207" s="421"/>
      <c r="DJ207" s="422"/>
      <c r="DK207" s="269" t="str">
        <f t="shared" si="353"/>
        <v/>
      </c>
      <c r="DL207" s="180">
        <v>1</v>
      </c>
      <c r="DM207" s="269" t="str">
        <f t="shared" si="354"/>
        <v/>
      </c>
      <c r="DN207" s="180">
        <v>1</v>
      </c>
      <c r="DO207" s="181">
        <v>1</v>
      </c>
      <c r="DP207" s="181">
        <v>1</v>
      </c>
      <c r="DQ207" s="183">
        <v>1</v>
      </c>
      <c r="DR207" s="183">
        <v>1</v>
      </c>
      <c r="DS207" s="183">
        <v>1</v>
      </c>
      <c r="DT207" s="183">
        <v>1</v>
      </c>
      <c r="DU207" s="183">
        <v>1</v>
      </c>
      <c r="DV207" s="183">
        <v>1</v>
      </c>
      <c r="DW207" s="192" t="str">
        <f ca="1">IF(ISBLANK(DI207),"",ROUND(AVERAGE(OFFSET(DN207:DV207,0,0,1,ion21Coop!$F$42)),1))</f>
        <v/>
      </c>
      <c r="DX207" s="269" t="str">
        <f t="shared" si="355"/>
        <v/>
      </c>
      <c r="DZ207" s="119">
        <f t="shared" si="409"/>
        <v>6</v>
      </c>
      <c r="EA207" s="123" t="str">
        <f t="shared" si="430"/>
        <v/>
      </c>
      <c r="EB207" s="123">
        <v>202</v>
      </c>
      <c r="EC207" s="423"/>
      <c r="ED207" s="423"/>
      <c r="EE207" s="423"/>
      <c r="EF207" s="423"/>
      <c r="EG207" s="421"/>
      <c r="EH207" s="422"/>
      <c r="EI207" s="269" t="str">
        <f t="shared" si="356"/>
        <v/>
      </c>
      <c r="EJ207" s="180">
        <v>1</v>
      </c>
      <c r="EK207" s="269" t="str">
        <f t="shared" si="357"/>
        <v/>
      </c>
      <c r="EL207" s="180">
        <v>1</v>
      </c>
      <c r="EM207" s="181">
        <v>1</v>
      </c>
      <c r="EN207" s="181">
        <v>1</v>
      </c>
      <c r="EO207" s="183">
        <v>1</v>
      </c>
      <c r="EP207" s="183">
        <v>1</v>
      </c>
      <c r="EQ207" s="183">
        <v>1</v>
      </c>
      <c r="ER207" s="183">
        <v>1</v>
      </c>
      <c r="ES207" s="183">
        <v>1</v>
      </c>
      <c r="ET207" s="183">
        <v>1</v>
      </c>
      <c r="EU207" s="192" t="str">
        <f ca="1">IF(ISBLANK(EG207),"",ROUND(AVERAGE(OFFSET(EL207:ET207,0,0,1,ion21Coop!$F$42)),1))</f>
        <v/>
      </c>
      <c r="EV207" s="269" t="str">
        <f t="shared" si="358"/>
        <v/>
      </c>
      <c r="EX207" s="119">
        <f t="shared" si="410"/>
        <v>7</v>
      </c>
      <c r="EY207" s="123" t="str">
        <f t="shared" si="431"/>
        <v/>
      </c>
      <c r="EZ207" s="123">
        <v>202</v>
      </c>
      <c r="FA207" s="423"/>
      <c r="FB207" s="423"/>
      <c r="FC207" s="423"/>
      <c r="FD207" s="423"/>
      <c r="FE207" s="421"/>
      <c r="FF207" s="422"/>
      <c r="FG207" s="269" t="str">
        <f t="shared" si="359"/>
        <v/>
      </c>
      <c r="FH207" s="180">
        <v>1</v>
      </c>
      <c r="FI207" s="269" t="str">
        <f t="shared" si="360"/>
        <v/>
      </c>
      <c r="FJ207" s="180">
        <v>1</v>
      </c>
      <c r="FK207" s="181">
        <v>1</v>
      </c>
      <c r="FL207" s="181">
        <v>1</v>
      </c>
      <c r="FM207" s="183">
        <v>1</v>
      </c>
      <c r="FN207" s="183">
        <v>1</v>
      </c>
      <c r="FO207" s="183">
        <v>1</v>
      </c>
      <c r="FP207" s="183">
        <v>1</v>
      </c>
      <c r="FQ207" s="183">
        <v>1</v>
      </c>
      <c r="FR207" s="183">
        <v>1</v>
      </c>
      <c r="FS207" s="192" t="str">
        <f ca="1">IF(ISBLANK(FE207),"",ROUND(AVERAGE(OFFSET(FJ207:FR207,0,0,1,ion21Coop!$F$42)),1))</f>
        <v/>
      </c>
      <c r="FT207" s="269" t="str">
        <f t="shared" si="361"/>
        <v/>
      </c>
      <c r="FV207" s="119">
        <f t="shared" si="411"/>
        <v>8</v>
      </c>
      <c r="FW207" s="123" t="str">
        <f t="shared" si="432"/>
        <v/>
      </c>
      <c r="FX207" s="123">
        <v>202</v>
      </c>
      <c r="FY207" s="423"/>
      <c r="FZ207" s="423"/>
      <c r="GA207" s="423"/>
      <c r="GB207" s="423"/>
      <c r="GC207" s="421"/>
      <c r="GD207" s="422"/>
      <c r="GE207" s="269" t="str">
        <f t="shared" si="362"/>
        <v/>
      </c>
      <c r="GF207" s="180">
        <v>1</v>
      </c>
      <c r="GG207" s="269" t="str">
        <f t="shared" si="363"/>
        <v/>
      </c>
      <c r="GH207" s="180">
        <v>1</v>
      </c>
      <c r="GI207" s="181">
        <v>1</v>
      </c>
      <c r="GJ207" s="181">
        <v>1</v>
      </c>
      <c r="GK207" s="183">
        <v>1</v>
      </c>
      <c r="GL207" s="183">
        <v>1</v>
      </c>
      <c r="GM207" s="183">
        <v>1</v>
      </c>
      <c r="GN207" s="183">
        <v>1</v>
      </c>
      <c r="GO207" s="183">
        <v>1</v>
      </c>
      <c r="GP207" s="183">
        <v>1</v>
      </c>
      <c r="GQ207" s="192" t="str">
        <f ca="1">IF(ISBLANK(GC207),"",ROUND(AVERAGE(OFFSET(GH207:GP207,0,0,1,ion21Coop!$F$42)),1))</f>
        <v/>
      </c>
      <c r="GR207" s="269" t="str">
        <f t="shared" si="364"/>
        <v/>
      </c>
      <c r="GT207" s="119">
        <f t="shared" si="412"/>
        <v>9</v>
      </c>
      <c r="GU207" s="123" t="str">
        <f t="shared" si="433"/>
        <v/>
      </c>
      <c r="GV207" s="123">
        <v>202</v>
      </c>
      <c r="GW207" s="423"/>
      <c r="GX207" s="423"/>
      <c r="GY207" s="423"/>
      <c r="GZ207" s="423"/>
      <c r="HA207" s="421"/>
      <c r="HB207" s="422"/>
      <c r="HC207" s="269" t="str">
        <f t="shared" si="365"/>
        <v/>
      </c>
      <c r="HD207" s="180">
        <v>1</v>
      </c>
      <c r="HE207" s="269" t="str">
        <f t="shared" si="366"/>
        <v/>
      </c>
      <c r="HF207" s="180">
        <v>1</v>
      </c>
      <c r="HG207" s="181">
        <v>1</v>
      </c>
      <c r="HH207" s="181">
        <v>1</v>
      </c>
      <c r="HI207" s="183">
        <v>1</v>
      </c>
      <c r="HJ207" s="183">
        <v>1</v>
      </c>
      <c r="HK207" s="183">
        <v>1</v>
      </c>
      <c r="HL207" s="183">
        <v>1</v>
      </c>
      <c r="HM207" s="183">
        <v>1</v>
      </c>
      <c r="HN207" s="183">
        <v>1</v>
      </c>
      <c r="HO207" s="192" t="str">
        <f ca="1">IF(ISBLANK(HA207),"",ROUND(AVERAGE(OFFSET(HF207:HN207,0,0,1,ion21Coop!$F$42)),1))</f>
        <v/>
      </c>
      <c r="HP207" s="269" t="str">
        <f t="shared" si="367"/>
        <v/>
      </c>
      <c r="HR207" s="119">
        <f t="shared" si="413"/>
        <v>10</v>
      </c>
      <c r="HS207" s="123" t="str">
        <f t="shared" si="434"/>
        <v/>
      </c>
      <c r="HT207" s="123">
        <v>202</v>
      </c>
      <c r="HU207" s="423"/>
      <c r="HV207" s="423"/>
      <c r="HW207" s="423"/>
      <c r="HX207" s="423"/>
      <c r="HY207" s="421"/>
      <c r="HZ207" s="422"/>
      <c r="IA207" s="269" t="str">
        <f t="shared" si="368"/>
        <v/>
      </c>
      <c r="IB207" s="180">
        <v>1</v>
      </c>
      <c r="IC207" s="269" t="str">
        <f t="shared" si="369"/>
        <v/>
      </c>
      <c r="ID207" s="180">
        <v>1</v>
      </c>
      <c r="IE207" s="181">
        <v>1</v>
      </c>
      <c r="IF207" s="181">
        <v>1</v>
      </c>
      <c r="IG207" s="183">
        <v>1</v>
      </c>
      <c r="IH207" s="183">
        <v>1</v>
      </c>
      <c r="II207" s="183">
        <v>1</v>
      </c>
      <c r="IJ207" s="183">
        <v>1</v>
      </c>
      <c r="IK207" s="183">
        <v>1</v>
      </c>
      <c r="IL207" s="183">
        <v>1</v>
      </c>
      <c r="IM207" s="192" t="str">
        <f ca="1">IF(ISBLANK(HY207),"",ROUND(AVERAGE(OFFSET(ID207:IL207,0,0,1,ion21Coop!$F$42)),1))</f>
        <v/>
      </c>
      <c r="IN207" s="269" t="str">
        <f t="shared" si="370"/>
        <v/>
      </c>
      <c r="IP207" s="119">
        <f t="shared" si="414"/>
        <v>11</v>
      </c>
      <c r="IQ207" s="123" t="str">
        <f t="shared" si="435"/>
        <v/>
      </c>
      <c r="IR207" s="123">
        <v>202</v>
      </c>
      <c r="IS207" s="423"/>
      <c r="IT207" s="423"/>
      <c r="IU207" s="423"/>
      <c r="IV207" s="423"/>
      <c r="IW207" s="421"/>
      <c r="IX207" s="422"/>
      <c r="IY207" s="269" t="str">
        <f t="shared" si="371"/>
        <v/>
      </c>
      <c r="IZ207" s="180">
        <v>1</v>
      </c>
      <c r="JA207" s="269" t="str">
        <f t="shared" si="372"/>
        <v/>
      </c>
      <c r="JB207" s="180">
        <v>1</v>
      </c>
      <c r="JC207" s="181">
        <v>1</v>
      </c>
      <c r="JD207" s="181">
        <v>1</v>
      </c>
      <c r="JE207" s="183">
        <v>1</v>
      </c>
      <c r="JF207" s="183">
        <v>1</v>
      </c>
      <c r="JG207" s="183">
        <v>1</v>
      </c>
      <c r="JH207" s="183">
        <v>1</v>
      </c>
      <c r="JI207" s="183">
        <v>1</v>
      </c>
      <c r="JJ207" s="183">
        <v>1</v>
      </c>
      <c r="JK207" s="192" t="str">
        <f ca="1">IF(ISBLANK(IW207),"",ROUND(AVERAGE(OFFSET(JB207:JJ207,0,0,1,ion21Coop!$F$42)),1))</f>
        <v/>
      </c>
      <c r="JL207" s="269" t="str">
        <f t="shared" si="373"/>
        <v/>
      </c>
      <c r="JN207" s="119">
        <f t="shared" si="415"/>
        <v>12</v>
      </c>
      <c r="JO207" s="123" t="str">
        <f t="shared" si="436"/>
        <v/>
      </c>
      <c r="JP207" s="123">
        <v>202</v>
      </c>
      <c r="JQ207" s="423"/>
      <c r="JR207" s="423"/>
      <c r="JS207" s="423"/>
      <c r="JT207" s="423"/>
      <c r="JU207" s="421"/>
      <c r="JV207" s="422"/>
      <c r="JW207" s="269" t="str">
        <f t="shared" si="374"/>
        <v/>
      </c>
      <c r="JX207" s="180">
        <v>1</v>
      </c>
      <c r="JY207" s="269" t="str">
        <f t="shared" si="375"/>
        <v/>
      </c>
      <c r="JZ207" s="180">
        <v>1</v>
      </c>
      <c r="KA207" s="181">
        <v>1</v>
      </c>
      <c r="KB207" s="181">
        <v>1</v>
      </c>
      <c r="KC207" s="183">
        <v>1</v>
      </c>
      <c r="KD207" s="183">
        <v>1</v>
      </c>
      <c r="KE207" s="183">
        <v>1</v>
      </c>
      <c r="KF207" s="183">
        <v>1</v>
      </c>
      <c r="KG207" s="183">
        <v>1</v>
      </c>
      <c r="KH207" s="183">
        <v>1</v>
      </c>
      <c r="KI207" s="192" t="str">
        <f ca="1">IF(ISBLANK(JU207),"",ROUND(AVERAGE(OFFSET(JZ207:KH207,0,0,1,ion21Coop!$F$42)),1))</f>
        <v/>
      </c>
      <c r="KJ207" s="269" t="str">
        <f t="shared" si="376"/>
        <v/>
      </c>
      <c r="KL207" s="119">
        <f t="shared" si="416"/>
        <v>13</v>
      </c>
      <c r="KM207" s="123" t="str">
        <f t="shared" si="437"/>
        <v/>
      </c>
      <c r="KN207" s="123">
        <v>202</v>
      </c>
      <c r="KO207" s="423"/>
      <c r="KP207" s="423"/>
      <c r="KQ207" s="423"/>
      <c r="KR207" s="423"/>
      <c r="KS207" s="421"/>
      <c r="KT207" s="422"/>
      <c r="KU207" s="269" t="str">
        <f t="shared" si="377"/>
        <v/>
      </c>
      <c r="KV207" s="180">
        <v>1</v>
      </c>
      <c r="KW207" s="269" t="str">
        <f t="shared" si="378"/>
        <v/>
      </c>
      <c r="KX207" s="180">
        <v>1</v>
      </c>
      <c r="KY207" s="181">
        <v>1</v>
      </c>
      <c r="KZ207" s="181">
        <v>1</v>
      </c>
      <c r="LA207" s="183">
        <v>1</v>
      </c>
      <c r="LB207" s="183">
        <v>1</v>
      </c>
      <c r="LC207" s="183">
        <v>1</v>
      </c>
      <c r="LD207" s="183">
        <v>1</v>
      </c>
      <c r="LE207" s="183">
        <v>1</v>
      </c>
      <c r="LF207" s="183">
        <v>1</v>
      </c>
      <c r="LG207" s="192" t="str">
        <f ca="1">IF(ISBLANK(KS207),"",ROUND(AVERAGE(OFFSET(KX207:LF207,0,0,1,ion21Coop!$F$42)),1))</f>
        <v/>
      </c>
      <c r="LH207" s="269" t="str">
        <f t="shared" si="379"/>
        <v/>
      </c>
      <c r="LJ207" s="119">
        <f t="shared" si="417"/>
        <v>14</v>
      </c>
      <c r="LK207" s="123" t="str">
        <f t="shared" si="438"/>
        <v/>
      </c>
      <c r="LL207" s="123">
        <v>202</v>
      </c>
      <c r="LM207" s="423"/>
      <c r="LN207" s="423"/>
      <c r="LO207" s="423"/>
      <c r="LP207" s="423"/>
      <c r="LQ207" s="421"/>
      <c r="LR207" s="422"/>
      <c r="LS207" s="269" t="str">
        <f t="shared" si="380"/>
        <v/>
      </c>
      <c r="LT207" s="180">
        <v>1</v>
      </c>
      <c r="LU207" s="269" t="str">
        <f t="shared" si="381"/>
        <v/>
      </c>
      <c r="LV207" s="180">
        <v>1</v>
      </c>
      <c r="LW207" s="181">
        <v>1</v>
      </c>
      <c r="LX207" s="181">
        <v>1</v>
      </c>
      <c r="LY207" s="183">
        <v>1</v>
      </c>
      <c r="LZ207" s="183">
        <v>1</v>
      </c>
      <c r="MA207" s="183">
        <v>1</v>
      </c>
      <c r="MB207" s="183">
        <v>1</v>
      </c>
      <c r="MC207" s="183">
        <v>1</v>
      </c>
      <c r="MD207" s="183">
        <v>1</v>
      </c>
      <c r="ME207" s="192" t="str">
        <f ca="1">IF(ISBLANK(LQ207),"",ROUND(AVERAGE(OFFSET(LV207:MD207,0,0,1,ion21Coop!$F$42)),1))</f>
        <v/>
      </c>
      <c r="MF207" s="269" t="str">
        <f t="shared" si="382"/>
        <v/>
      </c>
      <c r="MH207" s="119">
        <f t="shared" si="418"/>
        <v>15</v>
      </c>
      <c r="MI207" s="123" t="str">
        <f t="shared" si="439"/>
        <v/>
      </c>
      <c r="MJ207" s="123">
        <v>202</v>
      </c>
      <c r="MK207" s="423"/>
      <c r="ML207" s="423"/>
      <c r="MM207" s="423"/>
      <c r="MN207" s="423"/>
      <c r="MO207" s="421"/>
      <c r="MP207" s="422"/>
      <c r="MQ207" s="269" t="str">
        <f t="shared" si="383"/>
        <v/>
      </c>
      <c r="MR207" s="180">
        <v>1</v>
      </c>
      <c r="MS207" s="269" t="str">
        <f t="shared" si="384"/>
        <v/>
      </c>
      <c r="MT207" s="180">
        <v>1</v>
      </c>
      <c r="MU207" s="181">
        <v>1</v>
      </c>
      <c r="MV207" s="181">
        <v>1</v>
      </c>
      <c r="MW207" s="183">
        <v>1</v>
      </c>
      <c r="MX207" s="183">
        <v>1</v>
      </c>
      <c r="MY207" s="183">
        <v>1</v>
      </c>
      <c r="MZ207" s="183">
        <v>1</v>
      </c>
      <c r="NA207" s="183">
        <v>1</v>
      </c>
      <c r="NB207" s="183">
        <v>1</v>
      </c>
      <c r="NC207" s="192" t="str">
        <f ca="1">IF(ISBLANK(MO207),"",ROUND(AVERAGE(OFFSET(MT207:NB207,0,0,1,ion21Coop!$F$42)),1))</f>
        <v/>
      </c>
      <c r="ND207" s="269" t="str">
        <f t="shared" si="385"/>
        <v/>
      </c>
      <c r="NF207" s="119">
        <f t="shared" si="419"/>
        <v>16</v>
      </c>
      <c r="NG207" s="123" t="str">
        <f t="shared" si="440"/>
        <v/>
      </c>
      <c r="NH207" s="123">
        <v>202</v>
      </c>
      <c r="NI207" s="423"/>
      <c r="NJ207" s="423"/>
      <c r="NK207" s="423"/>
      <c r="NL207" s="423"/>
      <c r="NM207" s="421"/>
      <c r="NN207" s="422"/>
      <c r="NO207" s="269" t="str">
        <f t="shared" si="386"/>
        <v/>
      </c>
      <c r="NP207" s="180">
        <v>1</v>
      </c>
      <c r="NQ207" s="269" t="str">
        <f t="shared" si="387"/>
        <v/>
      </c>
      <c r="NR207" s="180">
        <v>1</v>
      </c>
      <c r="NS207" s="181">
        <v>1</v>
      </c>
      <c r="NT207" s="181">
        <v>1</v>
      </c>
      <c r="NU207" s="183">
        <v>1</v>
      </c>
      <c r="NV207" s="183">
        <v>1</v>
      </c>
      <c r="NW207" s="183">
        <v>1</v>
      </c>
      <c r="NX207" s="183">
        <v>1</v>
      </c>
      <c r="NY207" s="183">
        <v>1</v>
      </c>
      <c r="NZ207" s="183">
        <v>1</v>
      </c>
      <c r="OA207" s="192" t="str">
        <f ca="1">IF(ISBLANK(NM207),"",ROUND(AVERAGE(OFFSET(NR207:NZ207,0,0,1,ion21Coop!$F$42)),1))</f>
        <v/>
      </c>
      <c r="OB207" s="269" t="str">
        <f t="shared" si="388"/>
        <v/>
      </c>
      <c r="OD207" s="119">
        <f t="shared" si="420"/>
        <v>17</v>
      </c>
      <c r="OE207" s="123" t="str">
        <f t="shared" si="441"/>
        <v/>
      </c>
      <c r="OF207" s="123">
        <v>202</v>
      </c>
      <c r="OG207" s="423"/>
      <c r="OH207" s="423"/>
      <c r="OI207" s="423"/>
      <c r="OJ207" s="423"/>
      <c r="OK207" s="421"/>
      <c r="OL207" s="422"/>
      <c r="OM207" s="269" t="str">
        <f t="shared" si="389"/>
        <v/>
      </c>
      <c r="ON207" s="180">
        <v>1</v>
      </c>
      <c r="OO207" s="269" t="str">
        <f t="shared" si="390"/>
        <v/>
      </c>
      <c r="OP207" s="180">
        <v>1</v>
      </c>
      <c r="OQ207" s="181">
        <v>1</v>
      </c>
      <c r="OR207" s="181">
        <v>1</v>
      </c>
      <c r="OS207" s="183">
        <v>1</v>
      </c>
      <c r="OT207" s="183">
        <v>1</v>
      </c>
      <c r="OU207" s="183">
        <v>1</v>
      </c>
      <c r="OV207" s="183">
        <v>1</v>
      </c>
      <c r="OW207" s="183">
        <v>1</v>
      </c>
      <c r="OX207" s="183">
        <v>1</v>
      </c>
      <c r="OY207" s="192" t="str">
        <f ca="1">IF(ISBLANK(OK207),"",ROUND(AVERAGE(OFFSET(OP207:OX207,0,0,1,ion21Coop!$F$42)),1))</f>
        <v/>
      </c>
      <c r="OZ207" s="269" t="str">
        <f t="shared" si="391"/>
        <v/>
      </c>
      <c r="PB207" s="119">
        <f t="shared" si="421"/>
        <v>18</v>
      </c>
      <c r="PC207" s="123" t="str">
        <f t="shared" si="442"/>
        <v/>
      </c>
      <c r="PD207" s="123">
        <v>202</v>
      </c>
      <c r="PE207" s="423"/>
      <c r="PF207" s="423"/>
      <c r="PG207" s="423"/>
      <c r="PH207" s="423"/>
      <c r="PI207" s="421"/>
      <c r="PJ207" s="422"/>
      <c r="PK207" s="269" t="str">
        <f t="shared" si="392"/>
        <v/>
      </c>
      <c r="PL207" s="180">
        <v>1</v>
      </c>
      <c r="PM207" s="269" t="str">
        <f t="shared" si="393"/>
        <v/>
      </c>
      <c r="PN207" s="180">
        <v>1</v>
      </c>
      <c r="PO207" s="181">
        <v>1</v>
      </c>
      <c r="PP207" s="181">
        <v>1</v>
      </c>
      <c r="PQ207" s="183">
        <v>1</v>
      </c>
      <c r="PR207" s="183">
        <v>1</v>
      </c>
      <c r="PS207" s="183">
        <v>1</v>
      </c>
      <c r="PT207" s="183">
        <v>1</v>
      </c>
      <c r="PU207" s="183">
        <v>1</v>
      </c>
      <c r="PV207" s="183">
        <v>1</v>
      </c>
      <c r="PW207" s="192" t="str">
        <f ca="1">IF(ISBLANK(PI207),"",ROUND(AVERAGE(OFFSET(PN207:PV207,0,0,1,ion21Coop!$F$42)),1))</f>
        <v/>
      </c>
      <c r="PX207" s="269" t="str">
        <f t="shared" si="394"/>
        <v/>
      </c>
      <c r="PZ207" s="119">
        <f t="shared" si="422"/>
        <v>19</v>
      </c>
      <c r="QA207" s="123" t="str">
        <f t="shared" si="443"/>
        <v/>
      </c>
      <c r="QB207" s="123">
        <v>202</v>
      </c>
      <c r="QC207" s="423"/>
      <c r="QD207" s="423"/>
      <c r="QE207" s="423"/>
      <c r="QF207" s="423"/>
      <c r="QG207" s="421"/>
      <c r="QH207" s="422"/>
      <c r="QI207" s="269" t="str">
        <f t="shared" si="395"/>
        <v/>
      </c>
      <c r="QJ207" s="180">
        <v>1</v>
      </c>
      <c r="QK207" s="269" t="str">
        <f t="shared" si="396"/>
        <v/>
      </c>
      <c r="QL207" s="180">
        <v>1</v>
      </c>
      <c r="QM207" s="181">
        <v>1</v>
      </c>
      <c r="QN207" s="181">
        <v>1</v>
      </c>
      <c r="QO207" s="183">
        <v>1</v>
      </c>
      <c r="QP207" s="183">
        <v>1</v>
      </c>
      <c r="QQ207" s="183">
        <v>1</v>
      </c>
      <c r="QR207" s="183">
        <v>1</v>
      </c>
      <c r="QS207" s="183">
        <v>1</v>
      </c>
      <c r="QT207" s="183">
        <v>1</v>
      </c>
      <c r="QU207" s="192" t="str">
        <f ca="1">IF(ISBLANK(QG207),"",ROUND(AVERAGE(OFFSET(QL207:QT207,0,0,1,ion21Coop!$F$42)),1))</f>
        <v/>
      </c>
      <c r="QV207" s="269" t="str">
        <f t="shared" si="397"/>
        <v/>
      </c>
      <c r="QX207" s="119">
        <f t="shared" si="423"/>
        <v>20</v>
      </c>
      <c r="QY207" s="123" t="str">
        <f t="shared" si="444"/>
        <v/>
      </c>
      <c r="QZ207" s="123">
        <v>202</v>
      </c>
      <c r="RA207" s="423"/>
      <c r="RB207" s="423"/>
      <c r="RC207" s="423"/>
      <c r="RD207" s="423"/>
      <c r="RE207" s="421"/>
      <c r="RF207" s="422"/>
      <c r="RG207" s="269" t="str">
        <f t="shared" si="398"/>
        <v/>
      </c>
      <c r="RH207" s="180">
        <v>1</v>
      </c>
      <c r="RI207" s="269" t="str">
        <f t="shared" si="399"/>
        <v/>
      </c>
      <c r="RJ207" s="180">
        <v>1</v>
      </c>
      <c r="RK207" s="181">
        <v>1</v>
      </c>
      <c r="RL207" s="181">
        <v>1</v>
      </c>
      <c r="RM207" s="183">
        <v>1</v>
      </c>
      <c r="RN207" s="183">
        <v>1</v>
      </c>
      <c r="RO207" s="183">
        <v>1</v>
      </c>
      <c r="RP207" s="183">
        <v>1</v>
      </c>
      <c r="RQ207" s="183">
        <v>1</v>
      </c>
      <c r="RR207" s="183">
        <v>1</v>
      </c>
      <c r="RS207" s="192" t="str">
        <f ca="1">IF(ISBLANK(RE207),"",ROUND(AVERAGE(OFFSET(RJ207:RR207,0,0,1,ion21Coop!$F$42)),1))</f>
        <v/>
      </c>
      <c r="RT207" s="269" t="str">
        <f t="shared" si="400"/>
        <v/>
      </c>
      <c r="RV207" s="119">
        <f t="shared" si="424"/>
        <v>21</v>
      </c>
      <c r="RW207" s="123" t="str">
        <f t="shared" si="445"/>
        <v/>
      </c>
      <c r="RX207" s="123">
        <v>202</v>
      </c>
      <c r="RY207" s="423"/>
      <c r="RZ207" s="423"/>
      <c r="SA207" s="423"/>
      <c r="SB207" s="423"/>
      <c r="SC207" s="421"/>
      <c r="SD207" s="422"/>
      <c r="SE207" s="269" t="str">
        <f t="shared" si="401"/>
        <v/>
      </c>
      <c r="SF207" s="180">
        <v>1</v>
      </c>
      <c r="SG207" s="269" t="str">
        <f t="shared" si="402"/>
        <v/>
      </c>
      <c r="SH207" s="180">
        <v>1</v>
      </c>
      <c r="SI207" s="181">
        <v>1</v>
      </c>
      <c r="SJ207" s="181">
        <v>1</v>
      </c>
      <c r="SK207" s="183">
        <v>1</v>
      </c>
      <c r="SL207" s="183">
        <v>1</v>
      </c>
      <c r="SM207" s="183">
        <v>1</v>
      </c>
      <c r="SN207" s="183">
        <v>1</v>
      </c>
      <c r="SO207" s="183">
        <v>1</v>
      </c>
      <c r="SP207" s="183">
        <v>1</v>
      </c>
      <c r="SQ207" s="192" t="str">
        <f ca="1">IF(ISBLANK(SC207),"",ROUND(AVERAGE(OFFSET(SH207:SP207,0,0,1,ion21Coop!$F$42)),1))</f>
        <v/>
      </c>
      <c r="SR207" s="269" t="str">
        <f t="shared" si="403"/>
        <v/>
      </c>
      <c r="ST207" s="565"/>
      <c r="SU207" s="565"/>
      <c r="SV207" s="566"/>
      <c r="SW207" s="567"/>
      <c r="SX207" s="565"/>
      <c r="SY207" s="566"/>
      <c r="SZ207" s="568"/>
      <c r="TA207" s="567"/>
      <c r="TB207" s="553"/>
    </row>
    <row r="208" spans="10:522" x14ac:dyDescent="0.3">
      <c r="J208" s="119">
        <f t="shared" si="404"/>
        <v>1</v>
      </c>
      <c r="K208" s="123" t="str">
        <f t="shared" si="425"/>
        <v>YaJo</v>
      </c>
      <c r="L208" s="123">
        <v>203</v>
      </c>
      <c r="M208" s="351"/>
      <c r="N208" s="351"/>
      <c r="O208" s="351"/>
      <c r="P208" s="351"/>
      <c r="Q208" s="369"/>
      <c r="R208" s="370"/>
      <c r="S208" s="269" t="str">
        <f t="shared" si="341"/>
        <v/>
      </c>
      <c r="T208" s="180">
        <v>1</v>
      </c>
      <c r="U208" s="269" t="str">
        <f t="shared" si="342"/>
        <v/>
      </c>
      <c r="V208" s="180">
        <v>1</v>
      </c>
      <c r="W208" s="181">
        <v>1</v>
      </c>
      <c r="X208" s="181">
        <v>1</v>
      </c>
      <c r="Y208" s="183">
        <v>1</v>
      </c>
      <c r="Z208" s="183">
        <v>1</v>
      </c>
      <c r="AA208" s="183">
        <v>1</v>
      </c>
      <c r="AB208" s="183">
        <v>1</v>
      </c>
      <c r="AC208" s="183">
        <v>1</v>
      </c>
      <c r="AD208" s="183">
        <v>1</v>
      </c>
      <c r="AE208" s="192" t="str">
        <f ca="1">IF(ISBLANK(Q208),"",ROUND(AVERAGE(OFFSET(V208:AD208,0,0,1,ion21Coop!$F$42)),1))</f>
        <v/>
      </c>
      <c r="AF208" s="269" t="str">
        <f t="shared" si="343"/>
        <v/>
      </c>
      <c r="AH208" s="119">
        <f t="shared" si="405"/>
        <v>2</v>
      </c>
      <c r="AI208" s="123" t="str">
        <f t="shared" si="426"/>
        <v>GeLo</v>
      </c>
      <c r="AJ208" s="123">
        <v>203</v>
      </c>
      <c r="AK208" s="351"/>
      <c r="AL208" s="351"/>
      <c r="AM208" s="351"/>
      <c r="AN208" s="351"/>
      <c r="AO208" s="369"/>
      <c r="AP208" s="370"/>
      <c r="AQ208" s="269" t="str">
        <f t="shared" si="344"/>
        <v/>
      </c>
      <c r="AR208" s="180">
        <v>1</v>
      </c>
      <c r="AS208" s="269" t="str">
        <f t="shared" si="345"/>
        <v/>
      </c>
      <c r="AT208" s="180">
        <v>1</v>
      </c>
      <c r="AU208" s="181">
        <v>1</v>
      </c>
      <c r="AV208" s="181">
        <v>1</v>
      </c>
      <c r="AW208" s="183">
        <v>1</v>
      </c>
      <c r="AX208" s="183">
        <v>1</v>
      </c>
      <c r="AY208" s="183">
        <v>1</v>
      </c>
      <c r="AZ208" s="183">
        <v>1</v>
      </c>
      <c r="BA208" s="183">
        <v>1</v>
      </c>
      <c r="BB208" s="183">
        <v>1</v>
      </c>
      <c r="BC208" s="192" t="str">
        <f ca="1">IF(ISBLANK(AO208),"",ROUND(AVERAGE(OFFSET(AT208:BB208,0,0,1,ion21Coop!$F$42)),1))</f>
        <v/>
      </c>
      <c r="BD208" s="269" t="str">
        <f t="shared" si="346"/>
        <v/>
      </c>
      <c r="BF208" s="119">
        <f t="shared" si="406"/>
        <v>3</v>
      </c>
      <c r="BG208" s="123" t="str">
        <f t="shared" si="427"/>
        <v>MiDo</v>
      </c>
      <c r="BH208" s="123">
        <v>203</v>
      </c>
      <c r="BI208" s="351"/>
      <c r="BJ208" s="351"/>
      <c r="BK208" s="351"/>
      <c r="BL208" s="351"/>
      <c r="BM208" s="369"/>
      <c r="BN208" s="370"/>
      <c r="BO208" s="269" t="str">
        <f t="shared" si="347"/>
        <v/>
      </c>
      <c r="BP208" s="180">
        <v>1</v>
      </c>
      <c r="BQ208" s="269" t="str">
        <f t="shared" si="348"/>
        <v/>
      </c>
      <c r="BR208" s="180">
        <v>1</v>
      </c>
      <c r="BS208" s="181">
        <v>1</v>
      </c>
      <c r="BT208" s="181">
        <v>1</v>
      </c>
      <c r="BU208" s="183">
        <v>1</v>
      </c>
      <c r="BV208" s="183">
        <v>1</v>
      </c>
      <c r="BW208" s="183">
        <v>1</v>
      </c>
      <c r="BX208" s="183">
        <v>1</v>
      </c>
      <c r="BY208" s="183">
        <v>1</v>
      </c>
      <c r="BZ208" s="183">
        <v>1</v>
      </c>
      <c r="CA208" s="192" t="str">
        <f ca="1">IF(ISBLANK(BM208),"",ROUND(AVERAGE(OFFSET(BR208:BZ208,0,0,1,ion21Coop!$F$42)),1))</f>
        <v/>
      </c>
      <c r="CB208" s="269" t="str">
        <f t="shared" si="349"/>
        <v/>
      </c>
      <c r="CD208" s="119">
        <f t="shared" si="407"/>
        <v>4</v>
      </c>
      <c r="CE208" s="123" t="str">
        <f t="shared" si="428"/>
        <v>EmNi</v>
      </c>
      <c r="CF208" s="123">
        <v>203</v>
      </c>
      <c r="CG208" s="351"/>
      <c r="CH208" s="351"/>
      <c r="CI208" s="351"/>
      <c r="CJ208" s="351"/>
      <c r="CK208" s="369"/>
      <c r="CL208" s="370"/>
      <c r="CM208" s="269" t="str">
        <f t="shared" si="350"/>
        <v/>
      </c>
      <c r="CN208" s="180">
        <v>1</v>
      </c>
      <c r="CO208" s="269" t="str">
        <f t="shared" si="351"/>
        <v/>
      </c>
      <c r="CP208" s="180">
        <v>1</v>
      </c>
      <c r="CQ208" s="181">
        <v>1</v>
      </c>
      <c r="CR208" s="181">
        <v>1</v>
      </c>
      <c r="CS208" s="183">
        <v>1</v>
      </c>
      <c r="CT208" s="183">
        <v>1</v>
      </c>
      <c r="CU208" s="183">
        <v>1</v>
      </c>
      <c r="CV208" s="183">
        <v>1</v>
      </c>
      <c r="CW208" s="183">
        <v>1</v>
      </c>
      <c r="CX208" s="183">
        <v>1</v>
      </c>
      <c r="CY208" s="192" t="str">
        <f ca="1">IF(ISBLANK(CK208),"",ROUND(AVERAGE(OFFSET(CP208:CX208,0,0,1,ion21Coop!$F$42)),1))</f>
        <v/>
      </c>
      <c r="CZ208" s="269" t="str">
        <f t="shared" si="352"/>
        <v/>
      </c>
      <c r="DB208" s="119">
        <f t="shared" si="408"/>
        <v>5</v>
      </c>
      <c r="DC208" s="123" t="str">
        <f t="shared" si="429"/>
        <v>HeJe</v>
      </c>
      <c r="DD208" s="123">
        <v>203</v>
      </c>
      <c r="DE208" s="423"/>
      <c r="DF208" s="423"/>
      <c r="DG208" s="423"/>
      <c r="DH208" s="423"/>
      <c r="DI208" s="421"/>
      <c r="DJ208" s="422"/>
      <c r="DK208" s="269" t="str">
        <f t="shared" si="353"/>
        <v/>
      </c>
      <c r="DL208" s="180">
        <v>1</v>
      </c>
      <c r="DM208" s="269" t="str">
        <f t="shared" si="354"/>
        <v/>
      </c>
      <c r="DN208" s="180">
        <v>1</v>
      </c>
      <c r="DO208" s="181">
        <v>1</v>
      </c>
      <c r="DP208" s="181">
        <v>1</v>
      </c>
      <c r="DQ208" s="183">
        <v>1</v>
      </c>
      <c r="DR208" s="183">
        <v>1</v>
      </c>
      <c r="DS208" s="183">
        <v>1</v>
      </c>
      <c r="DT208" s="183">
        <v>1</v>
      </c>
      <c r="DU208" s="183">
        <v>1</v>
      </c>
      <c r="DV208" s="183">
        <v>1</v>
      </c>
      <c r="DW208" s="192" t="str">
        <f ca="1">IF(ISBLANK(DI208),"",ROUND(AVERAGE(OFFSET(DN208:DV208,0,0,1,ion21Coop!$F$42)),1))</f>
        <v/>
      </c>
      <c r="DX208" s="269" t="str">
        <f t="shared" si="355"/>
        <v/>
      </c>
      <c r="DZ208" s="119">
        <f t="shared" si="409"/>
        <v>6</v>
      </c>
      <c r="EA208" s="123" t="str">
        <f t="shared" si="430"/>
        <v/>
      </c>
      <c r="EB208" s="123">
        <v>203</v>
      </c>
      <c r="EC208" s="423"/>
      <c r="ED208" s="423"/>
      <c r="EE208" s="423"/>
      <c r="EF208" s="423"/>
      <c r="EG208" s="421"/>
      <c r="EH208" s="422"/>
      <c r="EI208" s="269" t="str">
        <f t="shared" si="356"/>
        <v/>
      </c>
      <c r="EJ208" s="180">
        <v>1</v>
      </c>
      <c r="EK208" s="269" t="str">
        <f t="shared" si="357"/>
        <v/>
      </c>
      <c r="EL208" s="180">
        <v>1</v>
      </c>
      <c r="EM208" s="181">
        <v>1</v>
      </c>
      <c r="EN208" s="181">
        <v>1</v>
      </c>
      <c r="EO208" s="183">
        <v>1</v>
      </c>
      <c r="EP208" s="183">
        <v>1</v>
      </c>
      <c r="EQ208" s="183">
        <v>1</v>
      </c>
      <c r="ER208" s="183">
        <v>1</v>
      </c>
      <c r="ES208" s="183">
        <v>1</v>
      </c>
      <c r="ET208" s="183">
        <v>1</v>
      </c>
      <c r="EU208" s="192" t="str">
        <f ca="1">IF(ISBLANK(EG208),"",ROUND(AVERAGE(OFFSET(EL208:ET208,0,0,1,ion21Coop!$F$42)),1))</f>
        <v/>
      </c>
      <c r="EV208" s="269" t="str">
        <f t="shared" si="358"/>
        <v/>
      </c>
      <c r="EX208" s="119">
        <f t="shared" si="410"/>
        <v>7</v>
      </c>
      <c r="EY208" s="123" t="str">
        <f t="shared" si="431"/>
        <v/>
      </c>
      <c r="EZ208" s="123">
        <v>203</v>
      </c>
      <c r="FA208" s="423"/>
      <c r="FB208" s="423"/>
      <c r="FC208" s="423"/>
      <c r="FD208" s="423"/>
      <c r="FE208" s="421"/>
      <c r="FF208" s="422"/>
      <c r="FG208" s="269" t="str">
        <f t="shared" si="359"/>
        <v/>
      </c>
      <c r="FH208" s="180">
        <v>1</v>
      </c>
      <c r="FI208" s="269" t="str">
        <f t="shared" si="360"/>
        <v/>
      </c>
      <c r="FJ208" s="180">
        <v>1</v>
      </c>
      <c r="FK208" s="181">
        <v>1</v>
      </c>
      <c r="FL208" s="181">
        <v>1</v>
      </c>
      <c r="FM208" s="183">
        <v>1</v>
      </c>
      <c r="FN208" s="183">
        <v>1</v>
      </c>
      <c r="FO208" s="183">
        <v>1</v>
      </c>
      <c r="FP208" s="183">
        <v>1</v>
      </c>
      <c r="FQ208" s="183">
        <v>1</v>
      </c>
      <c r="FR208" s="183">
        <v>1</v>
      </c>
      <c r="FS208" s="192" t="str">
        <f ca="1">IF(ISBLANK(FE208),"",ROUND(AVERAGE(OFFSET(FJ208:FR208,0,0,1,ion21Coop!$F$42)),1))</f>
        <v/>
      </c>
      <c r="FT208" s="269" t="str">
        <f t="shared" si="361"/>
        <v/>
      </c>
      <c r="FV208" s="119">
        <f t="shared" si="411"/>
        <v>8</v>
      </c>
      <c r="FW208" s="123" t="str">
        <f t="shared" si="432"/>
        <v/>
      </c>
      <c r="FX208" s="123">
        <v>203</v>
      </c>
      <c r="FY208" s="423"/>
      <c r="FZ208" s="423"/>
      <c r="GA208" s="423"/>
      <c r="GB208" s="423"/>
      <c r="GC208" s="421"/>
      <c r="GD208" s="422"/>
      <c r="GE208" s="269" t="str">
        <f t="shared" si="362"/>
        <v/>
      </c>
      <c r="GF208" s="180">
        <v>1</v>
      </c>
      <c r="GG208" s="269" t="str">
        <f t="shared" si="363"/>
        <v/>
      </c>
      <c r="GH208" s="180">
        <v>1</v>
      </c>
      <c r="GI208" s="181">
        <v>1</v>
      </c>
      <c r="GJ208" s="181">
        <v>1</v>
      </c>
      <c r="GK208" s="183">
        <v>1</v>
      </c>
      <c r="GL208" s="183">
        <v>1</v>
      </c>
      <c r="GM208" s="183">
        <v>1</v>
      </c>
      <c r="GN208" s="183">
        <v>1</v>
      </c>
      <c r="GO208" s="183">
        <v>1</v>
      </c>
      <c r="GP208" s="183">
        <v>1</v>
      </c>
      <c r="GQ208" s="192" t="str">
        <f ca="1">IF(ISBLANK(GC208),"",ROUND(AVERAGE(OFFSET(GH208:GP208,0,0,1,ion21Coop!$F$42)),1))</f>
        <v/>
      </c>
      <c r="GR208" s="269" t="str">
        <f t="shared" si="364"/>
        <v/>
      </c>
      <c r="GT208" s="119">
        <f t="shared" si="412"/>
        <v>9</v>
      </c>
      <c r="GU208" s="123" t="str">
        <f t="shared" si="433"/>
        <v/>
      </c>
      <c r="GV208" s="123">
        <v>203</v>
      </c>
      <c r="GW208" s="423"/>
      <c r="GX208" s="423"/>
      <c r="GY208" s="423"/>
      <c r="GZ208" s="423"/>
      <c r="HA208" s="421"/>
      <c r="HB208" s="422"/>
      <c r="HC208" s="269" t="str">
        <f t="shared" si="365"/>
        <v/>
      </c>
      <c r="HD208" s="180">
        <v>1</v>
      </c>
      <c r="HE208" s="269" t="str">
        <f t="shared" si="366"/>
        <v/>
      </c>
      <c r="HF208" s="180">
        <v>1</v>
      </c>
      <c r="HG208" s="181">
        <v>1</v>
      </c>
      <c r="HH208" s="181">
        <v>1</v>
      </c>
      <c r="HI208" s="183">
        <v>1</v>
      </c>
      <c r="HJ208" s="183">
        <v>1</v>
      </c>
      <c r="HK208" s="183">
        <v>1</v>
      </c>
      <c r="HL208" s="183">
        <v>1</v>
      </c>
      <c r="HM208" s="183">
        <v>1</v>
      </c>
      <c r="HN208" s="183">
        <v>1</v>
      </c>
      <c r="HO208" s="192" t="str">
        <f ca="1">IF(ISBLANK(HA208),"",ROUND(AVERAGE(OFFSET(HF208:HN208,0,0,1,ion21Coop!$F$42)),1))</f>
        <v/>
      </c>
      <c r="HP208" s="269" t="str">
        <f t="shared" si="367"/>
        <v/>
      </c>
      <c r="HR208" s="119">
        <f t="shared" si="413"/>
        <v>10</v>
      </c>
      <c r="HS208" s="123" t="str">
        <f t="shared" si="434"/>
        <v/>
      </c>
      <c r="HT208" s="123">
        <v>203</v>
      </c>
      <c r="HU208" s="423"/>
      <c r="HV208" s="423"/>
      <c r="HW208" s="423"/>
      <c r="HX208" s="423"/>
      <c r="HY208" s="421"/>
      <c r="HZ208" s="422"/>
      <c r="IA208" s="269" t="str">
        <f t="shared" si="368"/>
        <v/>
      </c>
      <c r="IB208" s="180">
        <v>1</v>
      </c>
      <c r="IC208" s="269" t="str">
        <f t="shared" si="369"/>
        <v/>
      </c>
      <c r="ID208" s="180">
        <v>1</v>
      </c>
      <c r="IE208" s="181">
        <v>1</v>
      </c>
      <c r="IF208" s="181">
        <v>1</v>
      </c>
      <c r="IG208" s="183">
        <v>1</v>
      </c>
      <c r="IH208" s="183">
        <v>1</v>
      </c>
      <c r="II208" s="183">
        <v>1</v>
      </c>
      <c r="IJ208" s="183">
        <v>1</v>
      </c>
      <c r="IK208" s="183">
        <v>1</v>
      </c>
      <c r="IL208" s="183">
        <v>1</v>
      </c>
      <c r="IM208" s="192" t="str">
        <f ca="1">IF(ISBLANK(HY208),"",ROUND(AVERAGE(OFFSET(ID208:IL208,0,0,1,ion21Coop!$F$42)),1))</f>
        <v/>
      </c>
      <c r="IN208" s="269" t="str">
        <f t="shared" si="370"/>
        <v/>
      </c>
      <c r="IP208" s="119">
        <f t="shared" si="414"/>
        <v>11</v>
      </c>
      <c r="IQ208" s="123" t="str">
        <f t="shared" si="435"/>
        <v/>
      </c>
      <c r="IR208" s="123">
        <v>203</v>
      </c>
      <c r="IS208" s="423"/>
      <c r="IT208" s="423"/>
      <c r="IU208" s="423"/>
      <c r="IV208" s="423"/>
      <c r="IW208" s="421"/>
      <c r="IX208" s="422"/>
      <c r="IY208" s="269" t="str">
        <f t="shared" si="371"/>
        <v/>
      </c>
      <c r="IZ208" s="180">
        <v>1</v>
      </c>
      <c r="JA208" s="269" t="str">
        <f t="shared" si="372"/>
        <v/>
      </c>
      <c r="JB208" s="180">
        <v>1</v>
      </c>
      <c r="JC208" s="181">
        <v>1</v>
      </c>
      <c r="JD208" s="181">
        <v>1</v>
      </c>
      <c r="JE208" s="183">
        <v>1</v>
      </c>
      <c r="JF208" s="183">
        <v>1</v>
      </c>
      <c r="JG208" s="183">
        <v>1</v>
      </c>
      <c r="JH208" s="183">
        <v>1</v>
      </c>
      <c r="JI208" s="183">
        <v>1</v>
      </c>
      <c r="JJ208" s="183">
        <v>1</v>
      </c>
      <c r="JK208" s="192" t="str">
        <f ca="1">IF(ISBLANK(IW208),"",ROUND(AVERAGE(OFFSET(JB208:JJ208,0,0,1,ion21Coop!$F$42)),1))</f>
        <v/>
      </c>
      <c r="JL208" s="269" t="str">
        <f t="shared" si="373"/>
        <v/>
      </c>
      <c r="JN208" s="119">
        <f t="shared" si="415"/>
        <v>12</v>
      </c>
      <c r="JO208" s="123" t="str">
        <f t="shared" si="436"/>
        <v/>
      </c>
      <c r="JP208" s="123">
        <v>203</v>
      </c>
      <c r="JQ208" s="423"/>
      <c r="JR208" s="423"/>
      <c r="JS208" s="423"/>
      <c r="JT208" s="423"/>
      <c r="JU208" s="421"/>
      <c r="JV208" s="422"/>
      <c r="JW208" s="269" t="str">
        <f t="shared" si="374"/>
        <v/>
      </c>
      <c r="JX208" s="180">
        <v>1</v>
      </c>
      <c r="JY208" s="269" t="str">
        <f t="shared" si="375"/>
        <v/>
      </c>
      <c r="JZ208" s="180">
        <v>1</v>
      </c>
      <c r="KA208" s="181">
        <v>1</v>
      </c>
      <c r="KB208" s="181">
        <v>1</v>
      </c>
      <c r="KC208" s="183">
        <v>1</v>
      </c>
      <c r="KD208" s="183">
        <v>1</v>
      </c>
      <c r="KE208" s="183">
        <v>1</v>
      </c>
      <c r="KF208" s="183">
        <v>1</v>
      </c>
      <c r="KG208" s="183">
        <v>1</v>
      </c>
      <c r="KH208" s="183">
        <v>1</v>
      </c>
      <c r="KI208" s="192" t="str">
        <f ca="1">IF(ISBLANK(JU208),"",ROUND(AVERAGE(OFFSET(JZ208:KH208,0,0,1,ion21Coop!$F$42)),1))</f>
        <v/>
      </c>
      <c r="KJ208" s="269" t="str">
        <f t="shared" si="376"/>
        <v/>
      </c>
      <c r="KL208" s="119">
        <f t="shared" si="416"/>
        <v>13</v>
      </c>
      <c r="KM208" s="123" t="str">
        <f t="shared" si="437"/>
        <v/>
      </c>
      <c r="KN208" s="123">
        <v>203</v>
      </c>
      <c r="KO208" s="423"/>
      <c r="KP208" s="423"/>
      <c r="KQ208" s="423"/>
      <c r="KR208" s="423"/>
      <c r="KS208" s="421"/>
      <c r="KT208" s="422"/>
      <c r="KU208" s="269" t="str">
        <f t="shared" si="377"/>
        <v/>
      </c>
      <c r="KV208" s="180">
        <v>1</v>
      </c>
      <c r="KW208" s="269" t="str">
        <f t="shared" si="378"/>
        <v/>
      </c>
      <c r="KX208" s="180">
        <v>1</v>
      </c>
      <c r="KY208" s="181">
        <v>1</v>
      </c>
      <c r="KZ208" s="181">
        <v>1</v>
      </c>
      <c r="LA208" s="183">
        <v>1</v>
      </c>
      <c r="LB208" s="183">
        <v>1</v>
      </c>
      <c r="LC208" s="183">
        <v>1</v>
      </c>
      <c r="LD208" s="183">
        <v>1</v>
      </c>
      <c r="LE208" s="183">
        <v>1</v>
      </c>
      <c r="LF208" s="183">
        <v>1</v>
      </c>
      <c r="LG208" s="192" t="str">
        <f ca="1">IF(ISBLANK(KS208),"",ROUND(AVERAGE(OFFSET(KX208:LF208,0,0,1,ion21Coop!$F$42)),1))</f>
        <v/>
      </c>
      <c r="LH208" s="269" t="str">
        <f t="shared" si="379"/>
        <v/>
      </c>
      <c r="LJ208" s="119">
        <f t="shared" si="417"/>
        <v>14</v>
      </c>
      <c r="LK208" s="123" t="str">
        <f t="shared" si="438"/>
        <v/>
      </c>
      <c r="LL208" s="123">
        <v>203</v>
      </c>
      <c r="LM208" s="423"/>
      <c r="LN208" s="423"/>
      <c r="LO208" s="423"/>
      <c r="LP208" s="423"/>
      <c r="LQ208" s="421"/>
      <c r="LR208" s="422"/>
      <c r="LS208" s="269" t="str">
        <f t="shared" si="380"/>
        <v/>
      </c>
      <c r="LT208" s="180">
        <v>1</v>
      </c>
      <c r="LU208" s="269" t="str">
        <f t="shared" si="381"/>
        <v/>
      </c>
      <c r="LV208" s="180">
        <v>1</v>
      </c>
      <c r="LW208" s="181">
        <v>1</v>
      </c>
      <c r="LX208" s="181">
        <v>1</v>
      </c>
      <c r="LY208" s="183">
        <v>1</v>
      </c>
      <c r="LZ208" s="183">
        <v>1</v>
      </c>
      <c r="MA208" s="183">
        <v>1</v>
      </c>
      <c r="MB208" s="183">
        <v>1</v>
      </c>
      <c r="MC208" s="183">
        <v>1</v>
      </c>
      <c r="MD208" s="183">
        <v>1</v>
      </c>
      <c r="ME208" s="192" t="str">
        <f ca="1">IF(ISBLANK(LQ208),"",ROUND(AVERAGE(OFFSET(LV208:MD208,0,0,1,ion21Coop!$F$42)),1))</f>
        <v/>
      </c>
      <c r="MF208" s="269" t="str">
        <f t="shared" si="382"/>
        <v/>
      </c>
      <c r="MH208" s="119">
        <f t="shared" si="418"/>
        <v>15</v>
      </c>
      <c r="MI208" s="123" t="str">
        <f t="shared" si="439"/>
        <v/>
      </c>
      <c r="MJ208" s="123">
        <v>203</v>
      </c>
      <c r="MK208" s="423"/>
      <c r="ML208" s="423"/>
      <c r="MM208" s="423"/>
      <c r="MN208" s="423"/>
      <c r="MO208" s="421"/>
      <c r="MP208" s="422"/>
      <c r="MQ208" s="269" t="str">
        <f t="shared" si="383"/>
        <v/>
      </c>
      <c r="MR208" s="180">
        <v>1</v>
      </c>
      <c r="MS208" s="269" t="str">
        <f t="shared" si="384"/>
        <v/>
      </c>
      <c r="MT208" s="180">
        <v>1</v>
      </c>
      <c r="MU208" s="181">
        <v>1</v>
      </c>
      <c r="MV208" s="181">
        <v>1</v>
      </c>
      <c r="MW208" s="183">
        <v>1</v>
      </c>
      <c r="MX208" s="183">
        <v>1</v>
      </c>
      <c r="MY208" s="183">
        <v>1</v>
      </c>
      <c r="MZ208" s="183">
        <v>1</v>
      </c>
      <c r="NA208" s="183">
        <v>1</v>
      </c>
      <c r="NB208" s="183">
        <v>1</v>
      </c>
      <c r="NC208" s="192" t="str">
        <f ca="1">IF(ISBLANK(MO208),"",ROUND(AVERAGE(OFFSET(MT208:NB208,0,0,1,ion21Coop!$F$42)),1))</f>
        <v/>
      </c>
      <c r="ND208" s="269" t="str">
        <f t="shared" si="385"/>
        <v/>
      </c>
      <c r="NF208" s="119">
        <f t="shared" si="419"/>
        <v>16</v>
      </c>
      <c r="NG208" s="123" t="str">
        <f t="shared" si="440"/>
        <v/>
      </c>
      <c r="NH208" s="123">
        <v>203</v>
      </c>
      <c r="NI208" s="423"/>
      <c r="NJ208" s="423"/>
      <c r="NK208" s="423"/>
      <c r="NL208" s="423"/>
      <c r="NM208" s="421"/>
      <c r="NN208" s="422"/>
      <c r="NO208" s="269" t="str">
        <f t="shared" si="386"/>
        <v/>
      </c>
      <c r="NP208" s="180">
        <v>1</v>
      </c>
      <c r="NQ208" s="269" t="str">
        <f t="shared" si="387"/>
        <v/>
      </c>
      <c r="NR208" s="180">
        <v>1</v>
      </c>
      <c r="NS208" s="181">
        <v>1</v>
      </c>
      <c r="NT208" s="181">
        <v>1</v>
      </c>
      <c r="NU208" s="183">
        <v>1</v>
      </c>
      <c r="NV208" s="183">
        <v>1</v>
      </c>
      <c r="NW208" s="183">
        <v>1</v>
      </c>
      <c r="NX208" s="183">
        <v>1</v>
      </c>
      <c r="NY208" s="183">
        <v>1</v>
      </c>
      <c r="NZ208" s="183">
        <v>1</v>
      </c>
      <c r="OA208" s="192" t="str">
        <f ca="1">IF(ISBLANK(NM208),"",ROUND(AVERAGE(OFFSET(NR208:NZ208,0,0,1,ion21Coop!$F$42)),1))</f>
        <v/>
      </c>
      <c r="OB208" s="269" t="str">
        <f t="shared" si="388"/>
        <v/>
      </c>
      <c r="OD208" s="119">
        <f t="shared" si="420"/>
        <v>17</v>
      </c>
      <c r="OE208" s="123" t="str">
        <f t="shared" si="441"/>
        <v/>
      </c>
      <c r="OF208" s="123">
        <v>203</v>
      </c>
      <c r="OG208" s="423"/>
      <c r="OH208" s="423"/>
      <c r="OI208" s="423"/>
      <c r="OJ208" s="423"/>
      <c r="OK208" s="421"/>
      <c r="OL208" s="422"/>
      <c r="OM208" s="269" t="str">
        <f t="shared" si="389"/>
        <v/>
      </c>
      <c r="ON208" s="180">
        <v>1</v>
      </c>
      <c r="OO208" s="269" t="str">
        <f t="shared" si="390"/>
        <v/>
      </c>
      <c r="OP208" s="180">
        <v>1</v>
      </c>
      <c r="OQ208" s="181">
        <v>1</v>
      </c>
      <c r="OR208" s="181">
        <v>1</v>
      </c>
      <c r="OS208" s="183">
        <v>1</v>
      </c>
      <c r="OT208" s="183">
        <v>1</v>
      </c>
      <c r="OU208" s="183">
        <v>1</v>
      </c>
      <c r="OV208" s="183">
        <v>1</v>
      </c>
      <c r="OW208" s="183">
        <v>1</v>
      </c>
      <c r="OX208" s="183">
        <v>1</v>
      </c>
      <c r="OY208" s="192" t="str">
        <f ca="1">IF(ISBLANK(OK208),"",ROUND(AVERAGE(OFFSET(OP208:OX208,0,0,1,ion21Coop!$F$42)),1))</f>
        <v/>
      </c>
      <c r="OZ208" s="269" t="str">
        <f t="shared" si="391"/>
        <v/>
      </c>
      <c r="PB208" s="119">
        <f t="shared" si="421"/>
        <v>18</v>
      </c>
      <c r="PC208" s="123" t="str">
        <f t="shared" si="442"/>
        <v/>
      </c>
      <c r="PD208" s="123">
        <v>203</v>
      </c>
      <c r="PE208" s="423"/>
      <c r="PF208" s="423"/>
      <c r="PG208" s="423"/>
      <c r="PH208" s="423"/>
      <c r="PI208" s="421"/>
      <c r="PJ208" s="422"/>
      <c r="PK208" s="269" t="str">
        <f t="shared" si="392"/>
        <v/>
      </c>
      <c r="PL208" s="180">
        <v>1</v>
      </c>
      <c r="PM208" s="269" t="str">
        <f t="shared" si="393"/>
        <v/>
      </c>
      <c r="PN208" s="180">
        <v>1</v>
      </c>
      <c r="PO208" s="181">
        <v>1</v>
      </c>
      <c r="PP208" s="181">
        <v>1</v>
      </c>
      <c r="PQ208" s="183">
        <v>1</v>
      </c>
      <c r="PR208" s="183">
        <v>1</v>
      </c>
      <c r="PS208" s="183">
        <v>1</v>
      </c>
      <c r="PT208" s="183">
        <v>1</v>
      </c>
      <c r="PU208" s="183">
        <v>1</v>
      </c>
      <c r="PV208" s="183">
        <v>1</v>
      </c>
      <c r="PW208" s="192" t="str">
        <f ca="1">IF(ISBLANK(PI208),"",ROUND(AVERAGE(OFFSET(PN208:PV208,0,0,1,ion21Coop!$F$42)),1))</f>
        <v/>
      </c>
      <c r="PX208" s="269" t="str">
        <f t="shared" si="394"/>
        <v/>
      </c>
      <c r="PZ208" s="119">
        <f t="shared" si="422"/>
        <v>19</v>
      </c>
      <c r="QA208" s="123" t="str">
        <f t="shared" si="443"/>
        <v/>
      </c>
      <c r="QB208" s="123">
        <v>203</v>
      </c>
      <c r="QC208" s="423"/>
      <c r="QD208" s="423"/>
      <c r="QE208" s="423"/>
      <c r="QF208" s="423"/>
      <c r="QG208" s="421"/>
      <c r="QH208" s="422"/>
      <c r="QI208" s="269" t="str">
        <f t="shared" si="395"/>
        <v/>
      </c>
      <c r="QJ208" s="180">
        <v>1</v>
      </c>
      <c r="QK208" s="269" t="str">
        <f t="shared" si="396"/>
        <v/>
      </c>
      <c r="QL208" s="180">
        <v>1</v>
      </c>
      <c r="QM208" s="181">
        <v>1</v>
      </c>
      <c r="QN208" s="181">
        <v>1</v>
      </c>
      <c r="QO208" s="183">
        <v>1</v>
      </c>
      <c r="QP208" s="183">
        <v>1</v>
      </c>
      <c r="QQ208" s="183">
        <v>1</v>
      </c>
      <c r="QR208" s="183">
        <v>1</v>
      </c>
      <c r="QS208" s="183">
        <v>1</v>
      </c>
      <c r="QT208" s="183">
        <v>1</v>
      </c>
      <c r="QU208" s="192" t="str">
        <f ca="1">IF(ISBLANK(QG208),"",ROUND(AVERAGE(OFFSET(QL208:QT208,0,0,1,ion21Coop!$F$42)),1))</f>
        <v/>
      </c>
      <c r="QV208" s="269" t="str">
        <f t="shared" si="397"/>
        <v/>
      </c>
      <c r="QX208" s="119">
        <f t="shared" si="423"/>
        <v>20</v>
      </c>
      <c r="QY208" s="123" t="str">
        <f t="shared" si="444"/>
        <v/>
      </c>
      <c r="QZ208" s="123">
        <v>203</v>
      </c>
      <c r="RA208" s="423"/>
      <c r="RB208" s="423"/>
      <c r="RC208" s="423"/>
      <c r="RD208" s="423"/>
      <c r="RE208" s="421"/>
      <c r="RF208" s="422"/>
      <c r="RG208" s="269" t="str">
        <f t="shared" si="398"/>
        <v/>
      </c>
      <c r="RH208" s="180">
        <v>1</v>
      </c>
      <c r="RI208" s="269" t="str">
        <f t="shared" si="399"/>
        <v/>
      </c>
      <c r="RJ208" s="180">
        <v>1</v>
      </c>
      <c r="RK208" s="181">
        <v>1</v>
      </c>
      <c r="RL208" s="181">
        <v>1</v>
      </c>
      <c r="RM208" s="183">
        <v>1</v>
      </c>
      <c r="RN208" s="183">
        <v>1</v>
      </c>
      <c r="RO208" s="183">
        <v>1</v>
      </c>
      <c r="RP208" s="183">
        <v>1</v>
      </c>
      <c r="RQ208" s="183">
        <v>1</v>
      </c>
      <c r="RR208" s="183">
        <v>1</v>
      </c>
      <c r="RS208" s="192" t="str">
        <f ca="1">IF(ISBLANK(RE208),"",ROUND(AVERAGE(OFFSET(RJ208:RR208,0,0,1,ion21Coop!$F$42)),1))</f>
        <v/>
      </c>
      <c r="RT208" s="269" t="str">
        <f t="shared" si="400"/>
        <v/>
      </c>
      <c r="RV208" s="119">
        <f t="shared" si="424"/>
        <v>21</v>
      </c>
      <c r="RW208" s="123" t="str">
        <f t="shared" si="445"/>
        <v/>
      </c>
      <c r="RX208" s="123">
        <v>203</v>
      </c>
      <c r="RY208" s="423"/>
      <c r="RZ208" s="423"/>
      <c r="SA208" s="423"/>
      <c r="SB208" s="423"/>
      <c r="SC208" s="421"/>
      <c r="SD208" s="422"/>
      <c r="SE208" s="269" t="str">
        <f t="shared" si="401"/>
        <v/>
      </c>
      <c r="SF208" s="180">
        <v>1</v>
      </c>
      <c r="SG208" s="269" t="str">
        <f t="shared" si="402"/>
        <v/>
      </c>
      <c r="SH208" s="180">
        <v>1</v>
      </c>
      <c r="SI208" s="181">
        <v>1</v>
      </c>
      <c r="SJ208" s="181">
        <v>1</v>
      </c>
      <c r="SK208" s="183">
        <v>1</v>
      </c>
      <c r="SL208" s="183">
        <v>1</v>
      </c>
      <c r="SM208" s="183">
        <v>1</v>
      </c>
      <c r="SN208" s="183">
        <v>1</v>
      </c>
      <c r="SO208" s="183">
        <v>1</v>
      </c>
      <c r="SP208" s="183">
        <v>1</v>
      </c>
      <c r="SQ208" s="192" t="str">
        <f ca="1">IF(ISBLANK(SC208),"",ROUND(AVERAGE(OFFSET(SH208:SP208,0,0,1,ion21Coop!$F$42)),1))</f>
        <v/>
      </c>
      <c r="SR208" s="269" t="str">
        <f t="shared" si="403"/>
        <v/>
      </c>
      <c r="ST208" s="565"/>
      <c r="SU208" s="565"/>
      <c r="SV208" s="566"/>
      <c r="SW208" s="567"/>
      <c r="SX208" s="565"/>
      <c r="SY208" s="566"/>
      <c r="SZ208" s="568"/>
      <c r="TA208" s="567"/>
      <c r="TB208" s="553"/>
    </row>
    <row r="209" spans="10:522" x14ac:dyDescent="0.3">
      <c r="J209" s="119">
        <f t="shared" si="404"/>
        <v>1</v>
      </c>
      <c r="K209" s="123" t="str">
        <f t="shared" si="425"/>
        <v>YaJo</v>
      </c>
      <c r="L209" s="123">
        <v>204</v>
      </c>
      <c r="M209" s="351"/>
      <c r="N209" s="351"/>
      <c r="O209" s="351"/>
      <c r="P209" s="351"/>
      <c r="Q209" s="369"/>
      <c r="R209" s="370"/>
      <c r="S209" s="269" t="str">
        <f t="shared" si="341"/>
        <v/>
      </c>
      <c r="T209" s="180">
        <v>1</v>
      </c>
      <c r="U209" s="269" t="str">
        <f t="shared" si="342"/>
        <v/>
      </c>
      <c r="V209" s="180">
        <v>1</v>
      </c>
      <c r="W209" s="181">
        <v>1</v>
      </c>
      <c r="X209" s="181">
        <v>1</v>
      </c>
      <c r="Y209" s="183">
        <v>1</v>
      </c>
      <c r="Z209" s="183">
        <v>1</v>
      </c>
      <c r="AA209" s="183">
        <v>1</v>
      </c>
      <c r="AB209" s="183">
        <v>1</v>
      </c>
      <c r="AC209" s="183">
        <v>1</v>
      </c>
      <c r="AD209" s="183">
        <v>1</v>
      </c>
      <c r="AE209" s="192" t="str">
        <f ca="1">IF(ISBLANK(Q209),"",ROUND(AVERAGE(OFFSET(V209:AD209,0,0,1,ion21Coop!$F$42)),1))</f>
        <v/>
      </c>
      <c r="AF209" s="269" t="str">
        <f t="shared" si="343"/>
        <v/>
      </c>
      <c r="AH209" s="119">
        <f t="shared" si="405"/>
        <v>2</v>
      </c>
      <c r="AI209" s="123" t="str">
        <f t="shared" si="426"/>
        <v>GeLo</v>
      </c>
      <c r="AJ209" s="123">
        <v>204</v>
      </c>
      <c r="AK209" s="351"/>
      <c r="AL209" s="351"/>
      <c r="AM209" s="351"/>
      <c r="AN209" s="351"/>
      <c r="AO209" s="369"/>
      <c r="AP209" s="370"/>
      <c r="AQ209" s="269" t="str">
        <f t="shared" si="344"/>
        <v/>
      </c>
      <c r="AR209" s="180">
        <v>1</v>
      </c>
      <c r="AS209" s="269" t="str">
        <f t="shared" si="345"/>
        <v/>
      </c>
      <c r="AT209" s="180">
        <v>1</v>
      </c>
      <c r="AU209" s="181">
        <v>1</v>
      </c>
      <c r="AV209" s="181">
        <v>1</v>
      </c>
      <c r="AW209" s="183">
        <v>1</v>
      </c>
      <c r="AX209" s="183">
        <v>1</v>
      </c>
      <c r="AY209" s="183">
        <v>1</v>
      </c>
      <c r="AZ209" s="183">
        <v>1</v>
      </c>
      <c r="BA209" s="183">
        <v>1</v>
      </c>
      <c r="BB209" s="183">
        <v>1</v>
      </c>
      <c r="BC209" s="192" t="str">
        <f ca="1">IF(ISBLANK(AO209),"",ROUND(AVERAGE(OFFSET(AT209:BB209,0,0,1,ion21Coop!$F$42)),1))</f>
        <v/>
      </c>
      <c r="BD209" s="269" t="str">
        <f t="shared" si="346"/>
        <v/>
      </c>
      <c r="BF209" s="119">
        <f t="shared" si="406"/>
        <v>3</v>
      </c>
      <c r="BG209" s="123" t="str">
        <f t="shared" si="427"/>
        <v>MiDo</v>
      </c>
      <c r="BH209" s="123">
        <v>204</v>
      </c>
      <c r="BI209" s="351"/>
      <c r="BJ209" s="351"/>
      <c r="BK209" s="351"/>
      <c r="BL209" s="351"/>
      <c r="BM209" s="369"/>
      <c r="BN209" s="370"/>
      <c r="BO209" s="269" t="str">
        <f t="shared" si="347"/>
        <v/>
      </c>
      <c r="BP209" s="180">
        <v>1</v>
      </c>
      <c r="BQ209" s="269" t="str">
        <f t="shared" si="348"/>
        <v/>
      </c>
      <c r="BR209" s="180">
        <v>1</v>
      </c>
      <c r="BS209" s="181">
        <v>1</v>
      </c>
      <c r="BT209" s="181">
        <v>1</v>
      </c>
      <c r="BU209" s="183">
        <v>1</v>
      </c>
      <c r="BV209" s="183">
        <v>1</v>
      </c>
      <c r="BW209" s="183">
        <v>1</v>
      </c>
      <c r="BX209" s="183">
        <v>1</v>
      </c>
      <c r="BY209" s="183">
        <v>1</v>
      </c>
      <c r="BZ209" s="183">
        <v>1</v>
      </c>
      <c r="CA209" s="192" t="str">
        <f ca="1">IF(ISBLANK(BM209),"",ROUND(AVERAGE(OFFSET(BR209:BZ209,0,0,1,ion21Coop!$F$42)),1))</f>
        <v/>
      </c>
      <c r="CB209" s="269" t="str">
        <f t="shared" si="349"/>
        <v/>
      </c>
      <c r="CD209" s="119">
        <f t="shared" si="407"/>
        <v>4</v>
      </c>
      <c r="CE209" s="123" t="str">
        <f t="shared" si="428"/>
        <v>EmNi</v>
      </c>
      <c r="CF209" s="123">
        <v>204</v>
      </c>
      <c r="CG209" s="351"/>
      <c r="CH209" s="351"/>
      <c r="CI209" s="351"/>
      <c r="CJ209" s="351"/>
      <c r="CK209" s="369"/>
      <c r="CL209" s="370"/>
      <c r="CM209" s="269" t="str">
        <f t="shared" si="350"/>
        <v/>
      </c>
      <c r="CN209" s="180">
        <v>1</v>
      </c>
      <c r="CO209" s="269" t="str">
        <f t="shared" si="351"/>
        <v/>
      </c>
      <c r="CP209" s="180">
        <v>1</v>
      </c>
      <c r="CQ209" s="181">
        <v>1</v>
      </c>
      <c r="CR209" s="181">
        <v>1</v>
      </c>
      <c r="CS209" s="183">
        <v>1</v>
      </c>
      <c r="CT209" s="183">
        <v>1</v>
      </c>
      <c r="CU209" s="183">
        <v>1</v>
      </c>
      <c r="CV209" s="183">
        <v>1</v>
      </c>
      <c r="CW209" s="183">
        <v>1</v>
      </c>
      <c r="CX209" s="183">
        <v>1</v>
      </c>
      <c r="CY209" s="192" t="str">
        <f ca="1">IF(ISBLANK(CK209),"",ROUND(AVERAGE(OFFSET(CP209:CX209,0,0,1,ion21Coop!$F$42)),1))</f>
        <v/>
      </c>
      <c r="CZ209" s="269" t="str">
        <f t="shared" si="352"/>
        <v/>
      </c>
      <c r="DB209" s="119">
        <f t="shared" si="408"/>
        <v>5</v>
      </c>
      <c r="DC209" s="123" t="str">
        <f t="shared" si="429"/>
        <v>HeJe</v>
      </c>
      <c r="DD209" s="123">
        <v>204</v>
      </c>
      <c r="DE209" s="423"/>
      <c r="DF209" s="423"/>
      <c r="DG209" s="423"/>
      <c r="DH209" s="423"/>
      <c r="DI209" s="421"/>
      <c r="DJ209" s="422"/>
      <c r="DK209" s="269" t="str">
        <f t="shared" si="353"/>
        <v/>
      </c>
      <c r="DL209" s="180">
        <v>1</v>
      </c>
      <c r="DM209" s="269" t="str">
        <f t="shared" si="354"/>
        <v/>
      </c>
      <c r="DN209" s="180">
        <v>1</v>
      </c>
      <c r="DO209" s="181">
        <v>1</v>
      </c>
      <c r="DP209" s="181">
        <v>1</v>
      </c>
      <c r="DQ209" s="183">
        <v>1</v>
      </c>
      <c r="DR209" s="183">
        <v>1</v>
      </c>
      <c r="DS209" s="183">
        <v>1</v>
      </c>
      <c r="DT209" s="183">
        <v>1</v>
      </c>
      <c r="DU209" s="183">
        <v>1</v>
      </c>
      <c r="DV209" s="183">
        <v>1</v>
      </c>
      <c r="DW209" s="192" t="str">
        <f ca="1">IF(ISBLANK(DI209),"",ROUND(AVERAGE(OFFSET(DN209:DV209,0,0,1,ion21Coop!$F$42)),1))</f>
        <v/>
      </c>
      <c r="DX209" s="269" t="str">
        <f t="shared" si="355"/>
        <v/>
      </c>
      <c r="DZ209" s="119">
        <f t="shared" si="409"/>
        <v>6</v>
      </c>
      <c r="EA209" s="123" t="str">
        <f t="shared" si="430"/>
        <v/>
      </c>
      <c r="EB209" s="123">
        <v>204</v>
      </c>
      <c r="EC209" s="423"/>
      <c r="ED209" s="423"/>
      <c r="EE209" s="423"/>
      <c r="EF209" s="423"/>
      <c r="EG209" s="421"/>
      <c r="EH209" s="422"/>
      <c r="EI209" s="269" t="str">
        <f t="shared" si="356"/>
        <v/>
      </c>
      <c r="EJ209" s="180">
        <v>1</v>
      </c>
      <c r="EK209" s="269" t="str">
        <f t="shared" si="357"/>
        <v/>
      </c>
      <c r="EL209" s="180">
        <v>1</v>
      </c>
      <c r="EM209" s="181">
        <v>1</v>
      </c>
      <c r="EN209" s="181">
        <v>1</v>
      </c>
      <c r="EO209" s="183">
        <v>1</v>
      </c>
      <c r="EP209" s="183">
        <v>1</v>
      </c>
      <c r="EQ209" s="183">
        <v>1</v>
      </c>
      <c r="ER209" s="183">
        <v>1</v>
      </c>
      <c r="ES209" s="183">
        <v>1</v>
      </c>
      <c r="ET209" s="183">
        <v>1</v>
      </c>
      <c r="EU209" s="192" t="str">
        <f ca="1">IF(ISBLANK(EG209),"",ROUND(AVERAGE(OFFSET(EL209:ET209,0,0,1,ion21Coop!$F$42)),1))</f>
        <v/>
      </c>
      <c r="EV209" s="269" t="str">
        <f t="shared" si="358"/>
        <v/>
      </c>
      <c r="EX209" s="119">
        <f t="shared" si="410"/>
        <v>7</v>
      </c>
      <c r="EY209" s="123" t="str">
        <f t="shared" si="431"/>
        <v/>
      </c>
      <c r="EZ209" s="123">
        <v>204</v>
      </c>
      <c r="FA209" s="423"/>
      <c r="FB209" s="423"/>
      <c r="FC209" s="423"/>
      <c r="FD209" s="423"/>
      <c r="FE209" s="421"/>
      <c r="FF209" s="422"/>
      <c r="FG209" s="269" t="str">
        <f t="shared" si="359"/>
        <v/>
      </c>
      <c r="FH209" s="180">
        <v>1</v>
      </c>
      <c r="FI209" s="269" t="str">
        <f t="shared" si="360"/>
        <v/>
      </c>
      <c r="FJ209" s="180">
        <v>1</v>
      </c>
      <c r="FK209" s="181">
        <v>1</v>
      </c>
      <c r="FL209" s="181">
        <v>1</v>
      </c>
      <c r="FM209" s="183">
        <v>1</v>
      </c>
      <c r="FN209" s="183">
        <v>1</v>
      </c>
      <c r="FO209" s="183">
        <v>1</v>
      </c>
      <c r="FP209" s="183">
        <v>1</v>
      </c>
      <c r="FQ209" s="183">
        <v>1</v>
      </c>
      <c r="FR209" s="183">
        <v>1</v>
      </c>
      <c r="FS209" s="192" t="str">
        <f ca="1">IF(ISBLANK(FE209),"",ROUND(AVERAGE(OFFSET(FJ209:FR209,0,0,1,ion21Coop!$F$42)),1))</f>
        <v/>
      </c>
      <c r="FT209" s="269" t="str">
        <f t="shared" si="361"/>
        <v/>
      </c>
      <c r="FV209" s="119">
        <f t="shared" si="411"/>
        <v>8</v>
      </c>
      <c r="FW209" s="123" t="str">
        <f t="shared" si="432"/>
        <v/>
      </c>
      <c r="FX209" s="123">
        <v>204</v>
      </c>
      <c r="FY209" s="423"/>
      <c r="FZ209" s="423"/>
      <c r="GA209" s="423"/>
      <c r="GB209" s="423"/>
      <c r="GC209" s="421"/>
      <c r="GD209" s="422"/>
      <c r="GE209" s="269" t="str">
        <f t="shared" si="362"/>
        <v/>
      </c>
      <c r="GF209" s="180">
        <v>1</v>
      </c>
      <c r="GG209" s="269" t="str">
        <f t="shared" si="363"/>
        <v/>
      </c>
      <c r="GH209" s="180">
        <v>1</v>
      </c>
      <c r="GI209" s="181">
        <v>1</v>
      </c>
      <c r="GJ209" s="181">
        <v>1</v>
      </c>
      <c r="GK209" s="183">
        <v>1</v>
      </c>
      <c r="GL209" s="183">
        <v>1</v>
      </c>
      <c r="GM209" s="183">
        <v>1</v>
      </c>
      <c r="GN209" s="183">
        <v>1</v>
      </c>
      <c r="GO209" s="183">
        <v>1</v>
      </c>
      <c r="GP209" s="183">
        <v>1</v>
      </c>
      <c r="GQ209" s="192" t="str">
        <f ca="1">IF(ISBLANK(GC209),"",ROUND(AVERAGE(OFFSET(GH209:GP209,0,0,1,ion21Coop!$F$42)),1))</f>
        <v/>
      </c>
      <c r="GR209" s="269" t="str">
        <f t="shared" si="364"/>
        <v/>
      </c>
      <c r="GT209" s="119">
        <f t="shared" si="412"/>
        <v>9</v>
      </c>
      <c r="GU209" s="123" t="str">
        <f t="shared" si="433"/>
        <v/>
      </c>
      <c r="GV209" s="123">
        <v>204</v>
      </c>
      <c r="GW209" s="423"/>
      <c r="GX209" s="423"/>
      <c r="GY209" s="423"/>
      <c r="GZ209" s="423"/>
      <c r="HA209" s="421"/>
      <c r="HB209" s="422"/>
      <c r="HC209" s="269" t="str">
        <f t="shared" si="365"/>
        <v/>
      </c>
      <c r="HD209" s="180">
        <v>1</v>
      </c>
      <c r="HE209" s="269" t="str">
        <f t="shared" si="366"/>
        <v/>
      </c>
      <c r="HF209" s="180">
        <v>1</v>
      </c>
      <c r="HG209" s="181">
        <v>1</v>
      </c>
      <c r="HH209" s="181">
        <v>1</v>
      </c>
      <c r="HI209" s="183">
        <v>1</v>
      </c>
      <c r="HJ209" s="183">
        <v>1</v>
      </c>
      <c r="HK209" s="183">
        <v>1</v>
      </c>
      <c r="HL209" s="183">
        <v>1</v>
      </c>
      <c r="HM209" s="183">
        <v>1</v>
      </c>
      <c r="HN209" s="183">
        <v>1</v>
      </c>
      <c r="HO209" s="192" t="str">
        <f ca="1">IF(ISBLANK(HA209),"",ROUND(AVERAGE(OFFSET(HF209:HN209,0,0,1,ion21Coop!$F$42)),1))</f>
        <v/>
      </c>
      <c r="HP209" s="269" t="str">
        <f t="shared" si="367"/>
        <v/>
      </c>
      <c r="HR209" s="119">
        <f t="shared" si="413"/>
        <v>10</v>
      </c>
      <c r="HS209" s="123" t="str">
        <f t="shared" si="434"/>
        <v/>
      </c>
      <c r="HT209" s="123">
        <v>204</v>
      </c>
      <c r="HU209" s="423"/>
      <c r="HV209" s="423"/>
      <c r="HW209" s="423"/>
      <c r="HX209" s="423"/>
      <c r="HY209" s="421"/>
      <c r="HZ209" s="422"/>
      <c r="IA209" s="269" t="str">
        <f t="shared" si="368"/>
        <v/>
      </c>
      <c r="IB209" s="180">
        <v>1</v>
      </c>
      <c r="IC209" s="269" t="str">
        <f t="shared" si="369"/>
        <v/>
      </c>
      <c r="ID209" s="180">
        <v>1</v>
      </c>
      <c r="IE209" s="181">
        <v>1</v>
      </c>
      <c r="IF209" s="181">
        <v>1</v>
      </c>
      <c r="IG209" s="183">
        <v>1</v>
      </c>
      <c r="IH209" s="183">
        <v>1</v>
      </c>
      <c r="II209" s="183">
        <v>1</v>
      </c>
      <c r="IJ209" s="183">
        <v>1</v>
      </c>
      <c r="IK209" s="183">
        <v>1</v>
      </c>
      <c r="IL209" s="183">
        <v>1</v>
      </c>
      <c r="IM209" s="192" t="str">
        <f ca="1">IF(ISBLANK(HY209),"",ROUND(AVERAGE(OFFSET(ID209:IL209,0,0,1,ion21Coop!$F$42)),1))</f>
        <v/>
      </c>
      <c r="IN209" s="269" t="str">
        <f t="shared" si="370"/>
        <v/>
      </c>
      <c r="IP209" s="119">
        <f t="shared" si="414"/>
        <v>11</v>
      </c>
      <c r="IQ209" s="123" t="str">
        <f t="shared" si="435"/>
        <v/>
      </c>
      <c r="IR209" s="123">
        <v>204</v>
      </c>
      <c r="IS209" s="423"/>
      <c r="IT209" s="423"/>
      <c r="IU209" s="423"/>
      <c r="IV209" s="423"/>
      <c r="IW209" s="421"/>
      <c r="IX209" s="422"/>
      <c r="IY209" s="269" t="str">
        <f t="shared" si="371"/>
        <v/>
      </c>
      <c r="IZ209" s="180">
        <v>1</v>
      </c>
      <c r="JA209" s="269" t="str">
        <f t="shared" si="372"/>
        <v/>
      </c>
      <c r="JB209" s="180">
        <v>1</v>
      </c>
      <c r="JC209" s="181">
        <v>1</v>
      </c>
      <c r="JD209" s="181">
        <v>1</v>
      </c>
      <c r="JE209" s="183">
        <v>1</v>
      </c>
      <c r="JF209" s="183">
        <v>1</v>
      </c>
      <c r="JG209" s="183">
        <v>1</v>
      </c>
      <c r="JH209" s="183">
        <v>1</v>
      </c>
      <c r="JI209" s="183">
        <v>1</v>
      </c>
      <c r="JJ209" s="183">
        <v>1</v>
      </c>
      <c r="JK209" s="192" t="str">
        <f ca="1">IF(ISBLANK(IW209),"",ROUND(AVERAGE(OFFSET(JB209:JJ209,0,0,1,ion21Coop!$F$42)),1))</f>
        <v/>
      </c>
      <c r="JL209" s="269" t="str">
        <f t="shared" si="373"/>
        <v/>
      </c>
      <c r="JN209" s="119">
        <f t="shared" si="415"/>
        <v>12</v>
      </c>
      <c r="JO209" s="123" t="str">
        <f t="shared" si="436"/>
        <v/>
      </c>
      <c r="JP209" s="123">
        <v>204</v>
      </c>
      <c r="JQ209" s="423"/>
      <c r="JR209" s="423"/>
      <c r="JS209" s="423"/>
      <c r="JT209" s="423"/>
      <c r="JU209" s="421"/>
      <c r="JV209" s="422"/>
      <c r="JW209" s="269" t="str">
        <f t="shared" si="374"/>
        <v/>
      </c>
      <c r="JX209" s="180">
        <v>1</v>
      </c>
      <c r="JY209" s="269" t="str">
        <f t="shared" si="375"/>
        <v/>
      </c>
      <c r="JZ209" s="180">
        <v>1</v>
      </c>
      <c r="KA209" s="181">
        <v>1</v>
      </c>
      <c r="KB209" s="181">
        <v>1</v>
      </c>
      <c r="KC209" s="183">
        <v>1</v>
      </c>
      <c r="KD209" s="183">
        <v>1</v>
      </c>
      <c r="KE209" s="183">
        <v>1</v>
      </c>
      <c r="KF209" s="183">
        <v>1</v>
      </c>
      <c r="KG209" s="183">
        <v>1</v>
      </c>
      <c r="KH209" s="183">
        <v>1</v>
      </c>
      <c r="KI209" s="192" t="str">
        <f ca="1">IF(ISBLANK(JU209),"",ROUND(AVERAGE(OFFSET(JZ209:KH209,0,0,1,ion21Coop!$F$42)),1))</f>
        <v/>
      </c>
      <c r="KJ209" s="269" t="str">
        <f t="shared" si="376"/>
        <v/>
      </c>
      <c r="KL209" s="119">
        <f t="shared" si="416"/>
        <v>13</v>
      </c>
      <c r="KM209" s="123" t="str">
        <f t="shared" si="437"/>
        <v/>
      </c>
      <c r="KN209" s="123">
        <v>204</v>
      </c>
      <c r="KO209" s="423"/>
      <c r="KP209" s="423"/>
      <c r="KQ209" s="423"/>
      <c r="KR209" s="423"/>
      <c r="KS209" s="421"/>
      <c r="KT209" s="422"/>
      <c r="KU209" s="269" t="str">
        <f t="shared" si="377"/>
        <v/>
      </c>
      <c r="KV209" s="180">
        <v>1</v>
      </c>
      <c r="KW209" s="269" t="str">
        <f t="shared" si="378"/>
        <v/>
      </c>
      <c r="KX209" s="180">
        <v>1</v>
      </c>
      <c r="KY209" s="181">
        <v>1</v>
      </c>
      <c r="KZ209" s="181">
        <v>1</v>
      </c>
      <c r="LA209" s="183">
        <v>1</v>
      </c>
      <c r="LB209" s="183">
        <v>1</v>
      </c>
      <c r="LC209" s="183">
        <v>1</v>
      </c>
      <c r="LD209" s="183">
        <v>1</v>
      </c>
      <c r="LE209" s="183">
        <v>1</v>
      </c>
      <c r="LF209" s="183">
        <v>1</v>
      </c>
      <c r="LG209" s="192" t="str">
        <f ca="1">IF(ISBLANK(KS209),"",ROUND(AVERAGE(OFFSET(KX209:LF209,0,0,1,ion21Coop!$F$42)),1))</f>
        <v/>
      </c>
      <c r="LH209" s="269" t="str">
        <f t="shared" si="379"/>
        <v/>
      </c>
      <c r="LJ209" s="119">
        <f t="shared" si="417"/>
        <v>14</v>
      </c>
      <c r="LK209" s="123" t="str">
        <f t="shared" si="438"/>
        <v/>
      </c>
      <c r="LL209" s="123">
        <v>204</v>
      </c>
      <c r="LM209" s="423"/>
      <c r="LN209" s="423"/>
      <c r="LO209" s="423"/>
      <c r="LP209" s="423"/>
      <c r="LQ209" s="421"/>
      <c r="LR209" s="422"/>
      <c r="LS209" s="269" t="str">
        <f t="shared" si="380"/>
        <v/>
      </c>
      <c r="LT209" s="180">
        <v>1</v>
      </c>
      <c r="LU209" s="269" t="str">
        <f t="shared" si="381"/>
        <v/>
      </c>
      <c r="LV209" s="180">
        <v>1</v>
      </c>
      <c r="LW209" s="181">
        <v>1</v>
      </c>
      <c r="LX209" s="181">
        <v>1</v>
      </c>
      <c r="LY209" s="183">
        <v>1</v>
      </c>
      <c r="LZ209" s="183">
        <v>1</v>
      </c>
      <c r="MA209" s="183">
        <v>1</v>
      </c>
      <c r="MB209" s="183">
        <v>1</v>
      </c>
      <c r="MC209" s="183">
        <v>1</v>
      </c>
      <c r="MD209" s="183">
        <v>1</v>
      </c>
      <c r="ME209" s="192" t="str">
        <f ca="1">IF(ISBLANK(LQ209),"",ROUND(AVERAGE(OFFSET(LV209:MD209,0,0,1,ion21Coop!$F$42)),1))</f>
        <v/>
      </c>
      <c r="MF209" s="269" t="str">
        <f t="shared" si="382"/>
        <v/>
      </c>
      <c r="MH209" s="119">
        <f t="shared" si="418"/>
        <v>15</v>
      </c>
      <c r="MI209" s="123" t="str">
        <f t="shared" si="439"/>
        <v/>
      </c>
      <c r="MJ209" s="123">
        <v>204</v>
      </c>
      <c r="MK209" s="423"/>
      <c r="ML209" s="423"/>
      <c r="MM209" s="423"/>
      <c r="MN209" s="423"/>
      <c r="MO209" s="421"/>
      <c r="MP209" s="422"/>
      <c r="MQ209" s="269" t="str">
        <f t="shared" si="383"/>
        <v/>
      </c>
      <c r="MR209" s="180">
        <v>1</v>
      </c>
      <c r="MS209" s="269" t="str">
        <f t="shared" si="384"/>
        <v/>
      </c>
      <c r="MT209" s="180">
        <v>1</v>
      </c>
      <c r="MU209" s="181">
        <v>1</v>
      </c>
      <c r="MV209" s="181">
        <v>1</v>
      </c>
      <c r="MW209" s="183">
        <v>1</v>
      </c>
      <c r="MX209" s="183">
        <v>1</v>
      </c>
      <c r="MY209" s="183">
        <v>1</v>
      </c>
      <c r="MZ209" s="183">
        <v>1</v>
      </c>
      <c r="NA209" s="183">
        <v>1</v>
      </c>
      <c r="NB209" s="183">
        <v>1</v>
      </c>
      <c r="NC209" s="192" t="str">
        <f ca="1">IF(ISBLANK(MO209),"",ROUND(AVERAGE(OFFSET(MT209:NB209,0,0,1,ion21Coop!$F$42)),1))</f>
        <v/>
      </c>
      <c r="ND209" s="269" t="str">
        <f t="shared" si="385"/>
        <v/>
      </c>
      <c r="NF209" s="119">
        <f t="shared" si="419"/>
        <v>16</v>
      </c>
      <c r="NG209" s="123" t="str">
        <f t="shared" si="440"/>
        <v/>
      </c>
      <c r="NH209" s="123">
        <v>204</v>
      </c>
      <c r="NI209" s="423"/>
      <c r="NJ209" s="423"/>
      <c r="NK209" s="423"/>
      <c r="NL209" s="423"/>
      <c r="NM209" s="421"/>
      <c r="NN209" s="422"/>
      <c r="NO209" s="269" t="str">
        <f t="shared" si="386"/>
        <v/>
      </c>
      <c r="NP209" s="180">
        <v>1</v>
      </c>
      <c r="NQ209" s="269" t="str">
        <f t="shared" si="387"/>
        <v/>
      </c>
      <c r="NR209" s="180">
        <v>1</v>
      </c>
      <c r="NS209" s="181">
        <v>1</v>
      </c>
      <c r="NT209" s="181">
        <v>1</v>
      </c>
      <c r="NU209" s="183">
        <v>1</v>
      </c>
      <c r="NV209" s="183">
        <v>1</v>
      </c>
      <c r="NW209" s="183">
        <v>1</v>
      </c>
      <c r="NX209" s="183">
        <v>1</v>
      </c>
      <c r="NY209" s="183">
        <v>1</v>
      </c>
      <c r="NZ209" s="183">
        <v>1</v>
      </c>
      <c r="OA209" s="192" t="str">
        <f ca="1">IF(ISBLANK(NM209),"",ROUND(AVERAGE(OFFSET(NR209:NZ209,0,0,1,ion21Coop!$F$42)),1))</f>
        <v/>
      </c>
      <c r="OB209" s="269" t="str">
        <f t="shared" si="388"/>
        <v/>
      </c>
      <c r="OD209" s="119">
        <f t="shared" si="420"/>
        <v>17</v>
      </c>
      <c r="OE209" s="123" t="str">
        <f t="shared" si="441"/>
        <v/>
      </c>
      <c r="OF209" s="123">
        <v>204</v>
      </c>
      <c r="OG209" s="423"/>
      <c r="OH209" s="423"/>
      <c r="OI209" s="423"/>
      <c r="OJ209" s="423"/>
      <c r="OK209" s="421"/>
      <c r="OL209" s="422"/>
      <c r="OM209" s="269" t="str">
        <f t="shared" si="389"/>
        <v/>
      </c>
      <c r="ON209" s="180">
        <v>1</v>
      </c>
      <c r="OO209" s="269" t="str">
        <f t="shared" si="390"/>
        <v/>
      </c>
      <c r="OP209" s="180">
        <v>1</v>
      </c>
      <c r="OQ209" s="181">
        <v>1</v>
      </c>
      <c r="OR209" s="181">
        <v>1</v>
      </c>
      <c r="OS209" s="183">
        <v>1</v>
      </c>
      <c r="OT209" s="183">
        <v>1</v>
      </c>
      <c r="OU209" s="183">
        <v>1</v>
      </c>
      <c r="OV209" s="183">
        <v>1</v>
      </c>
      <c r="OW209" s="183">
        <v>1</v>
      </c>
      <c r="OX209" s="183">
        <v>1</v>
      </c>
      <c r="OY209" s="192" t="str">
        <f ca="1">IF(ISBLANK(OK209),"",ROUND(AVERAGE(OFFSET(OP209:OX209,0,0,1,ion21Coop!$F$42)),1))</f>
        <v/>
      </c>
      <c r="OZ209" s="269" t="str">
        <f t="shared" si="391"/>
        <v/>
      </c>
      <c r="PB209" s="119">
        <f t="shared" si="421"/>
        <v>18</v>
      </c>
      <c r="PC209" s="123" t="str">
        <f t="shared" si="442"/>
        <v/>
      </c>
      <c r="PD209" s="123">
        <v>204</v>
      </c>
      <c r="PE209" s="423"/>
      <c r="PF209" s="423"/>
      <c r="PG209" s="423"/>
      <c r="PH209" s="423"/>
      <c r="PI209" s="421"/>
      <c r="PJ209" s="422"/>
      <c r="PK209" s="269" t="str">
        <f t="shared" si="392"/>
        <v/>
      </c>
      <c r="PL209" s="180">
        <v>1</v>
      </c>
      <c r="PM209" s="269" t="str">
        <f t="shared" si="393"/>
        <v/>
      </c>
      <c r="PN209" s="180">
        <v>1</v>
      </c>
      <c r="PO209" s="181">
        <v>1</v>
      </c>
      <c r="PP209" s="181">
        <v>1</v>
      </c>
      <c r="PQ209" s="183">
        <v>1</v>
      </c>
      <c r="PR209" s="183">
        <v>1</v>
      </c>
      <c r="PS209" s="183">
        <v>1</v>
      </c>
      <c r="PT209" s="183">
        <v>1</v>
      </c>
      <c r="PU209" s="183">
        <v>1</v>
      </c>
      <c r="PV209" s="183">
        <v>1</v>
      </c>
      <c r="PW209" s="192" t="str">
        <f ca="1">IF(ISBLANK(PI209),"",ROUND(AVERAGE(OFFSET(PN209:PV209,0,0,1,ion21Coop!$F$42)),1))</f>
        <v/>
      </c>
      <c r="PX209" s="269" t="str">
        <f t="shared" si="394"/>
        <v/>
      </c>
      <c r="PZ209" s="119">
        <f t="shared" si="422"/>
        <v>19</v>
      </c>
      <c r="QA209" s="123" t="str">
        <f t="shared" si="443"/>
        <v/>
      </c>
      <c r="QB209" s="123">
        <v>204</v>
      </c>
      <c r="QC209" s="423"/>
      <c r="QD209" s="423"/>
      <c r="QE209" s="423"/>
      <c r="QF209" s="423"/>
      <c r="QG209" s="421"/>
      <c r="QH209" s="422"/>
      <c r="QI209" s="269" t="str">
        <f t="shared" si="395"/>
        <v/>
      </c>
      <c r="QJ209" s="180">
        <v>1</v>
      </c>
      <c r="QK209" s="269" t="str">
        <f t="shared" si="396"/>
        <v/>
      </c>
      <c r="QL209" s="180">
        <v>1</v>
      </c>
      <c r="QM209" s="181">
        <v>1</v>
      </c>
      <c r="QN209" s="181">
        <v>1</v>
      </c>
      <c r="QO209" s="183">
        <v>1</v>
      </c>
      <c r="QP209" s="183">
        <v>1</v>
      </c>
      <c r="QQ209" s="183">
        <v>1</v>
      </c>
      <c r="QR209" s="183">
        <v>1</v>
      </c>
      <c r="QS209" s="183">
        <v>1</v>
      </c>
      <c r="QT209" s="183">
        <v>1</v>
      </c>
      <c r="QU209" s="192" t="str">
        <f ca="1">IF(ISBLANK(QG209),"",ROUND(AVERAGE(OFFSET(QL209:QT209,0,0,1,ion21Coop!$F$42)),1))</f>
        <v/>
      </c>
      <c r="QV209" s="269" t="str">
        <f t="shared" si="397"/>
        <v/>
      </c>
      <c r="QX209" s="119">
        <f t="shared" si="423"/>
        <v>20</v>
      </c>
      <c r="QY209" s="123" t="str">
        <f t="shared" si="444"/>
        <v/>
      </c>
      <c r="QZ209" s="123">
        <v>204</v>
      </c>
      <c r="RA209" s="423"/>
      <c r="RB209" s="423"/>
      <c r="RC209" s="423"/>
      <c r="RD209" s="423"/>
      <c r="RE209" s="421"/>
      <c r="RF209" s="422"/>
      <c r="RG209" s="269" t="str">
        <f t="shared" si="398"/>
        <v/>
      </c>
      <c r="RH209" s="180">
        <v>1</v>
      </c>
      <c r="RI209" s="269" t="str">
        <f t="shared" si="399"/>
        <v/>
      </c>
      <c r="RJ209" s="180">
        <v>1</v>
      </c>
      <c r="RK209" s="181">
        <v>1</v>
      </c>
      <c r="RL209" s="181">
        <v>1</v>
      </c>
      <c r="RM209" s="183">
        <v>1</v>
      </c>
      <c r="RN209" s="183">
        <v>1</v>
      </c>
      <c r="RO209" s="183">
        <v>1</v>
      </c>
      <c r="RP209" s="183">
        <v>1</v>
      </c>
      <c r="RQ209" s="183">
        <v>1</v>
      </c>
      <c r="RR209" s="183">
        <v>1</v>
      </c>
      <c r="RS209" s="192" t="str">
        <f ca="1">IF(ISBLANK(RE209),"",ROUND(AVERAGE(OFFSET(RJ209:RR209,0,0,1,ion21Coop!$F$42)),1))</f>
        <v/>
      </c>
      <c r="RT209" s="269" t="str">
        <f t="shared" si="400"/>
        <v/>
      </c>
      <c r="RV209" s="119">
        <f t="shared" si="424"/>
        <v>21</v>
      </c>
      <c r="RW209" s="123" t="str">
        <f t="shared" si="445"/>
        <v/>
      </c>
      <c r="RX209" s="123">
        <v>204</v>
      </c>
      <c r="RY209" s="423"/>
      <c r="RZ209" s="423"/>
      <c r="SA209" s="423"/>
      <c r="SB209" s="423"/>
      <c r="SC209" s="421"/>
      <c r="SD209" s="422"/>
      <c r="SE209" s="269" t="str">
        <f t="shared" si="401"/>
        <v/>
      </c>
      <c r="SF209" s="180">
        <v>1</v>
      </c>
      <c r="SG209" s="269" t="str">
        <f t="shared" si="402"/>
        <v/>
      </c>
      <c r="SH209" s="180">
        <v>1</v>
      </c>
      <c r="SI209" s="181">
        <v>1</v>
      </c>
      <c r="SJ209" s="181">
        <v>1</v>
      </c>
      <c r="SK209" s="183">
        <v>1</v>
      </c>
      <c r="SL209" s="183">
        <v>1</v>
      </c>
      <c r="SM209" s="183">
        <v>1</v>
      </c>
      <c r="SN209" s="183">
        <v>1</v>
      </c>
      <c r="SO209" s="183">
        <v>1</v>
      </c>
      <c r="SP209" s="183">
        <v>1</v>
      </c>
      <c r="SQ209" s="192" t="str">
        <f ca="1">IF(ISBLANK(SC209),"",ROUND(AVERAGE(OFFSET(SH209:SP209,0,0,1,ion21Coop!$F$42)),1))</f>
        <v/>
      </c>
      <c r="SR209" s="269" t="str">
        <f t="shared" si="403"/>
        <v/>
      </c>
      <c r="ST209" s="565"/>
      <c r="SU209" s="565"/>
      <c r="SV209" s="566"/>
      <c r="SW209" s="567"/>
      <c r="SX209" s="565"/>
      <c r="SY209" s="566"/>
      <c r="SZ209" s="568"/>
      <c r="TA209" s="567"/>
      <c r="TB209" s="553"/>
    </row>
    <row r="210" spans="10:522" x14ac:dyDescent="0.3">
      <c r="J210" s="119">
        <f t="shared" si="404"/>
        <v>1</v>
      </c>
      <c r="K210" s="123" t="str">
        <f t="shared" si="425"/>
        <v>YaJo</v>
      </c>
      <c r="L210" s="123">
        <v>205</v>
      </c>
      <c r="M210" s="351"/>
      <c r="N210" s="351"/>
      <c r="O210" s="351"/>
      <c r="P210" s="351"/>
      <c r="Q210" s="369"/>
      <c r="R210" s="370"/>
      <c r="S210" s="269" t="str">
        <f t="shared" si="341"/>
        <v/>
      </c>
      <c r="T210" s="180">
        <v>1</v>
      </c>
      <c r="U210" s="269" t="str">
        <f t="shared" si="342"/>
        <v/>
      </c>
      <c r="V210" s="180">
        <v>1</v>
      </c>
      <c r="W210" s="181">
        <v>1</v>
      </c>
      <c r="X210" s="181">
        <v>1</v>
      </c>
      <c r="Y210" s="183">
        <v>1</v>
      </c>
      <c r="Z210" s="183">
        <v>1</v>
      </c>
      <c r="AA210" s="183">
        <v>1</v>
      </c>
      <c r="AB210" s="183">
        <v>1</v>
      </c>
      <c r="AC210" s="183">
        <v>1</v>
      </c>
      <c r="AD210" s="183">
        <v>1</v>
      </c>
      <c r="AE210" s="192" t="str">
        <f ca="1">IF(ISBLANK(Q210),"",ROUND(AVERAGE(OFFSET(V210:AD210,0,0,1,ion21Coop!$F$42)),1))</f>
        <v/>
      </c>
      <c r="AF210" s="269" t="str">
        <f t="shared" si="343"/>
        <v/>
      </c>
      <c r="AH210" s="119">
        <f t="shared" si="405"/>
        <v>2</v>
      </c>
      <c r="AI210" s="123" t="str">
        <f t="shared" si="426"/>
        <v>GeLo</v>
      </c>
      <c r="AJ210" s="123">
        <v>205</v>
      </c>
      <c r="AK210" s="351"/>
      <c r="AL210" s="351"/>
      <c r="AM210" s="351"/>
      <c r="AN210" s="351"/>
      <c r="AO210" s="369"/>
      <c r="AP210" s="370"/>
      <c r="AQ210" s="269" t="str">
        <f t="shared" si="344"/>
        <v/>
      </c>
      <c r="AR210" s="180">
        <v>1</v>
      </c>
      <c r="AS210" s="269" t="str">
        <f t="shared" si="345"/>
        <v/>
      </c>
      <c r="AT210" s="180">
        <v>1</v>
      </c>
      <c r="AU210" s="181">
        <v>1</v>
      </c>
      <c r="AV210" s="181">
        <v>1</v>
      </c>
      <c r="AW210" s="183">
        <v>1</v>
      </c>
      <c r="AX210" s="183">
        <v>1</v>
      </c>
      <c r="AY210" s="183">
        <v>1</v>
      </c>
      <c r="AZ210" s="183">
        <v>1</v>
      </c>
      <c r="BA210" s="183">
        <v>1</v>
      </c>
      <c r="BB210" s="183">
        <v>1</v>
      </c>
      <c r="BC210" s="192" t="str">
        <f ca="1">IF(ISBLANK(AO210),"",ROUND(AVERAGE(OFFSET(AT210:BB210,0,0,1,ion21Coop!$F$42)),1))</f>
        <v/>
      </c>
      <c r="BD210" s="269" t="str">
        <f t="shared" si="346"/>
        <v/>
      </c>
      <c r="BF210" s="119">
        <f t="shared" si="406"/>
        <v>3</v>
      </c>
      <c r="BG210" s="123" t="str">
        <f t="shared" si="427"/>
        <v>MiDo</v>
      </c>
      <c r="BH210" s="123">
        <v>205</v>
      </c>
      <c r="BI210" s="351"/>
      <c r="BJ210" s="351"/>
      <c r="BK210" s="351"/>
      <c r="BL210" s="351"/>
      <c r="BM210" s="369"/>
      <c r="BN210" s="370"/>
      <c r="BO210" s="269" t="str">
        <f t="shared" si="347"/>
        <v/>
      </c>
      <c r="BP210" s="180">
        <v>1</v>
      </c>
      <c r="BQ210" s="269" t="str">
        <f t="shared" si="348"/>
        <v/>
      </c>
      <c r="BR210" s="180">
        <v>1</v>
      </c>
      <c r="BS210" s="181">
        <v>1</v>
      </c>
      <c r="BT210" s="181">
        <v>1</v>
      </c>
      <c r="BU210" s="183">
        <v>1</v>
      </c>
      <c r="BV210" s="183">
        <v>1</v>
      </c>
      <c r="BW210" s="183">
        <v>1</v>
      </c>
      <c r="BX210" s="183">
        <v>1</v>
      </c>
      <c r="BY210" s="183">
        <v>1</v>
      </c>
      <c r="BZ210" s="183">
        <v>1</v>
      </c>
      <c r="CA210" s="192" t="str">
        <f ca="1">IF(ISBLANK(BM210),"",ROUND(AVERAGE(OFFSET(BR210:BZ210,0,0,1,ion21Coop!$F$42)),1))</f>
        <v/>
      </c>
      <c r="CB210" s="269" t="str">
        <f t="shared" si="349"/>
        <v/>
      </c>
      <c r="CD210" s="119">
        <f t="shared" si="407"/>
        <v>4</v>
      </c>
      <c r="CE210" s="123" t="str">
        <f t="shared" si="428"/>
        <v>EmNi</v>
      </c>
      <c r="CF210" s="123">
        <v>205</v>
      </c>
      <c r="CG210" s="351"/>
      <c r="CH210" s="351"/>
      <c r="CI210" s="351"/>
      <c r="CJ210" s="351"/>
      <c r="CK210" s="369"/>
      <c r="CL210" s="370"/>
      <c r="CM210" s="269" t="str">
        <f t="shared" si="350"/>
        <v/>
      </c>
      <c r="CN210" s="180">
        <v>1</v>
      </c>
      <c r="CO210" s="269" t="str">
        <f t="shared" si="351"/>
        <v/>
      </c>
      <c r="CP210" s="180">
        <v>1</v>
      </c>
      <c r="CQ210" s="181">
        <v>1</v>
      </c>
      <c r="CR210" s="181">
        <v>1</v>
      </c>
      <c r="CS210" s="183">
        <v>1</v>
      </c>
      <c r="CT210" s="183">
        <v>1</v>
      </c>
      <c r="CU210" s="183">
        <v>1</v>
      </c>
      <c r="CV210" s="183">
        <v>1</v>
      </c>
      <c r="CW210" s="183">
        <v>1</v>
      </c>
      <c r="CX210" s="183">
        <v>1</v>
      </c>
      <c r="CY210" s="192" t="str">
        <f ca="1">IF(ISBLANK(CK210),"",ROUND(AVERAGE(OFFSET(CP210:CX210,0,0,1,ion21Coop!$F$42)),1))</f>
        <v/>
      </c>
      <c r="CZ210" s="269" t="str">
        <f t="shared" si="352"/>
        <v/>
      </c>
      <c r="DB210" s="119">
        <f t="shared" si="408"/>
        <v>5</v>
      </c>
      <c r="DC210" s="123" t="str">
        <f t="shared" si="429"/>
        <v>HeJe</v>
      </c>
      <c r="DD210" s="123">
        <v>205</v>
      </c>
      <c r="DE210" s="423"/>
      <c r="DF210" s="423"/>
      <c r="DG210" s="423"/>
      <c r="DH210" s="423"/>
      <c r="DI210" s="421"/>
      <c r="DJ210" s="422"/>
      <c r="DK210" s="269" t="str">
        <f t="shared" si="353"/>
        <v/>
      </c>
      <c r="DL210" s="180">
        <v>1</v>
      </c>
      <c r="DM210" s="269" t="str">
        <f t="shared" si="354"/>
        <v/>
      </c>
      <c r="DN210" s="180">
        <v>1</v>
      </c>
      <c r="DO210" s="181">
        <v>1</v>
      </c>
      <c r="DP210" s="181">
        <v>1</v>
      </c>
      <c r="DQ210" s="183">
        <v>1</v>
      </c>
      <c r="DR210" s="183">
        <v>1</v>
      </c>
      <c r="DS210" s="183">
        <v>1</v>
      </c>
      <c r="DT210" s="183">
        <v>1</v>
      </c>
      <c r="DU210" s="183">
        <v>1</v>
      </c>
      <c r="DV210" s="183">
        <v>1</v>
      </c>
      <c r="DW210" s="192" t="str">
        <f ca="1">IF(ISBLANK(DI210),"",ROUND(AVERAGE(OFFSET(DN210:DV210,0,0,1,ion21Coop!$F$42)),1))</f>
        <v/>
      </c>
      <c r="DX210" s="269" t="str">
        <f t="shared" si="355"/>
        <v/>
      </c>
      <c r="DZ210" s="119">
        <f t="shared" si="409"/>
        <v>6</v>
      </c>
      <c r="EA210" s="123" t="str">
        <f t="shared" si="430"/>
        <v/>
      </c>
      <c r="EB210" s="123">
        <v>205</v>
      </c>
      <c r="EC210" s="423"/>
      <c r="ED210" s="423"/>
      <c r="EE210" s="423"/>
      <c r="EF210" s="423"/>
      <c r="EG210" s="421"/>
      <c r="EH210" s="422"/>
      <c r="EI210" s="269" t="str">
        <f t="shared" si="356"/>
        <v/>
      </c>
      <c r="EJ210" s="180">
        <v>1</v>
      </c>
      <c r="EK210" s="269" t="str">
        <f t="shared" si="357"/>
        <v/>
      </c>
      <c r="EL210" s="180">
        <v>1</v>
      </c>
      <c r="EM210" s="181">
        <v>1</v>
      </c>
      <c r="EN210" s="181">
        <v>1</v>
      </c>
      <c r="EO210" s="183">
        <v>1</v>
      </c>
      <c r="EP210" s="183">
        <v>1</v>
      </c>
      <c r="EQ210" s="183">
        <v>1</v>
      </c>
      <c r="ER210" s="183">
        <v>1</v>
      </c>
      <c r="ES210" s="183">
        <v>1</v>
      </c>
      <c r="ET210" s="183">
        <v>1</v>
      </c>
      <c r="EU210" s="192" t="str">
        <f ca="1">IF(ISBLANK(EG210),"",ROUND(AVERAGE(OFFSET(EL210:ET210,0,0,1,ion21Coop!$F$42)),1))</f>
        <v/>
      </c>
      <c r="EV210" s="269" t="str">
        <f t="shared" si="358"/>
        <v/>
      </c>
      <c r="EX210" s="119">
        <f t="shared" si="410"/>
        <v>7</v>
      </c>
      <c r="EY210" s="123" t="str">
        <f t="shared" si="431"/>
        <v/>
      </c>
      <c r="EZ210" s="123">
        <v>205</v>
      </c>
      <c r="FA210" s="423"/>
      <c r="FB210" s="423"/>
      <c r="FC210" s="423"/>
      <c r="FD210" s="423"/>
      <c r="FE210" s="421"/>
      <c r="FF210" s="422"/>
      <c r="FG210" s="269" t="str">
        <f t="shared" si="359"/>
        <v/>
      </c>
      <c r="FH210" s="180">
        <v>1</v>
      </c>
      <c r="FI210" s="269" t="str">
        <f t="shared" si="360"/>
        <v/>
      </c>
      <c r="FJ210" s="180">
        <v>1</v>
      </c>
      <c r="FK210" s="181">
        <v>1</v>
      </c>
      <c r="FL210" s="181">
        <v>1</v>
      </c>
      <c r="FM210" s="183">
        <v>1</v>
      </c>
      <c r="FN210" s="183">
        <v>1</v>
      </c>
      <c r="FO210" s="183">
        <v>1</v>
      </c>
      <c r="FP210" s="183">
        <v>1</v>
      </c>
      <c r="FQ210" s="183">
        <v>1</v>
      </c>
      <c r="FR210" s="183">
        <v>1</v>
      </c>
      <c r="FS210" s="192" t="str">
        <f ca="1">IF(ISBLANK(FE210),"",ROUND(AVERAGE(OFFSET(FJ210:FR210,0,0,1,ion21Coop!$F$42)),1))</f>
        <v/>
      </c>
      <c r="FT210" s="269" t="str">
        <f t="shared" si="361"/>
        <v/>
      </c>
      <c r="FV210" s="119">
        <f t="shared" si="411"/>
        <v>8</v>
      </c>
      <c r="FW210" s="123" t="str">
        <f t="shared" si="432"/>
        <v/>
      </c>
      <c r="FX210" s="123">
        <v>205</v>
      </c>
      <c r="FY210" s="423"/>
      <c r="FZ210" s="423"/>
      <c r="GA210" s="423"/>
      <c r="GB210" s="423"/>
      <c r="GC210" s="421"/>
      <c r="GD210" s="422"/>
      <c r="GE210" s="269" t="str">
        <f t="shared" si="362"/>
        <v/>
      </c>
      <c r="GF210" s="180">
        <v>1</v>
      </c>
      <c r="GG210" s="269" t="str">
        <f t="shared" si="363"/>
        <v/>
      </c>
      <c r="GH210" s="180">
        <v>1</v>
      </c>
      <c r="GI210" s="181">
        <v>1</v>
      </c>
      <c r="GJ210" s="181">
        <v>1</v>
      </c>
      <c r="GK210" s="183">
        <v>1</v>
      </c>
      <c r="GL210" s="183">
        <v>1</v>
      </c>
      <c r="GM210" s="183">
        <v>1</v>
      </c>
      <c r="GN210" s="183">
        <v>1</v>
      </c>
      <c r="GO210" s="183">
        <v>1</v>
      </c>
      <c r="GP210" s="183">
        <v>1</v>
      </c>
      <c r="GQ210" s="192" t="str">
        <f ca="1">IF(ISBLANK(GC210),"",ROUND(AVERAGE(OFFSET(GH210:GP210,0,0,1,ion21Coop!$F$42)),1))</f>
        <v/>
      </c>
      <c r="GR210" s="269" t="str">
        <f t="shared" si="364"/>
        <v/>
      </c>
      <c r="GT210" s="119">
        <f t="shared" si="412"/>
        <v>9</v>
      </c>
      <c r="GU210" s="123" t="str">
        <f t="shared" si="433"/>
        <v/>
      </c>
      <c r="GV210" s="123">
        <v>205</v>
      </c>
      <c r="GW210" s="423"/>
      <c r="GX210" s="423"/>
      <c r="GY210" s="423"/>
      <c r="GZ210" s="423"/>
      <c r="HA210" s="421"/>
      <c r="HB210" s="422"/>
      <c r="HC210" s="269" t="str">
        <f t="shared" si="365"/>
        <v/>
      </c>
      <c r="HD210" s="180">
        <v>1</v>
      </c>
      <c r="HE210" s="269" t="str">
        <f t="shared" si="366"/>
        <v/>
      </c>
      <c r="HF210" s="180">
        <v>1</v>
      </c>
      <c r="HG210" s="181">
        <v>1</v>
      </c>
      <c r="HH210" s="181">
        <v>1</v>
      </c>
      <c r="HI210" s="183">
        <v>1</v>
      </c>
      <c r="HJ210" s="183">
        <v>1</v>
      </c>
      <c r="HK210" s="183">
        <v>1</v>
      </c>
      <c r="HL210" s="183">
        <v>1</v>
      </c>
      <c r="HM210" s="183">
        <v>1</v>
      </c>
      <c r="HN210" s="183">
        <v>1</v>
      </c>
      <c r="HO210" s="192" t="str">
        <f ca="1">IF(ISBLANK(HA210),"",ROUND(AVERAGE(OFFSET(HF210:HN210,0,0,1,ion21Coop!$F$42)),1))</f>
        <v/>
      </c>
      <c r="HP210" s="269" t="str">
        <f t="shared" si="367"/>
        <v/>
      </c>
      <c r="HR210" s="119">
        <f t="shared" si="413"/>
        <v>10</v>
      </c>
      <c r="HS210" s="123" t="str">
        <f t="shared" si="434"/>
        <v/>
      </c>
      <c r="HT210" s="123">
        <v>205</v>
      </c>
      <c r="HU210" s="423"/>
      <c r="HV210" s="423"/>
      <c r="HW210" s="423"/>
      <c r="HX210" s="423"/>
      <c r="HY210" s="421"/>
      <c r="HZ210" s="422"/>
      <c r="IA210" s="269" t="str">
        <f t="shared" si="368"/>
        <v/>
      </c>
      <c r="IB210" s="180">
        <v>1</v>
      </c>
      <c r="IC210" s="269" t="str">
        <f t="shared" si="369"/>
        <v/>
      </c>
      <c r="ID210" s="180">
        <v>1</v>
      </c>
      <c r="IE210" s="181">
        <v>1</v>
      </c>
      <c r="IF210" s="181">
        <v>1</v>
      </c>
      <c r="IG210" s="183">
        <v>1</v>
      </c>
      <c r="IH210" s="183">
        <v>1</v>
      </c>
      <c r="II210" s="183">
        <v>1</v>
      </c>
      <c r="IJ210" s="183">
        <v>1</v>
      </c>
      <c r="IK210" s="183">
        <v>1</v>
      </c>
      <c r="IL210" s="183">
        <v>1</v>
      </c>
      <c r="IM210" s="192" t="str">
        <f ca="1">IF(ISBLANK(HY210),"",ROUND(AVERAGE(OFFSET(ID210:IL210,0,0,1,ion21Coop!$F$42)),1))</f>
        <v/>
      </c>
      <c r="IN210" s="269" t="str">
        <f t="shared" si="370"/>
        <v/>
      </c>
      <c r="IP210" s="119">
        <f t="shared" si="414"/>
        <v>11</v>
      </c>
      <c r="IQ210" s="123" t="str">
        <f t="shared" si="435"/>
        <v/>
      </c>
      <c r="IR210" s="123">
        <v>205</v>
      </c>
      <c r="IS210" s="423"/>
      <c r="IT210" s="423"/>
      <c r="IU210" s="423"/>
      <c r="IV210" s="423"/>
      <c r="IW210" s="421"/>
      <c r="IX210" s="422"/>
      <c r="IY210" s="269" t="str">
        <f t="shared" si="371"/>
        <v/>
      </c>
      <c r="IZ210" s="180">
        <v>1</v>
      </c>
      <c r="JA210" s="269" t="str">
        <f t="shared" si="372"/>
        <v/>
      </c>
      <c r="JB210" s="180">
        <v>1</v>
      </c>
      <c r="JC210" s="181">
        <v>1</v>
      </c>
      <c r="JD210" s="181">
        <v>1</v>
      </c>
      <c r="JE210" s="183">
        <v>1</v>
      </c>
      <c r="JF210" s="183">
        <v>1</v>
      </c>
      <c r="JG210" s="183">
        <v>1</v>
      </c>
      <c r="JH210" s="183">
        <v>1</v>
      </c>
      <c r="JI210" s="183">
        <v>1</v>
      </c>
      <c r="JJ210" s="183">
        <v>1</v>
      </c>
      <c r="JK210" s="192" t="str">
        <f ca="1">IF(ISBLANK(IW210),"",ROUND(AVERAGE(OFFSET(JB210:JJ210,0,0,1,ion21Coop!$F$42)),1))</f>
        <v/>
      </c>
      <c r="JL210" s="269" t="str">
        <f t="shared" si="373"/>
        <v/>
      </c>
      <c r="JN210" s="119">
        <f t="shared" si="415"/>
        <v>12</v>
      </c>
      <c r="JO210" s="123" t="str">
        <f t="shared" si="436"/>
        <v/>
      </c>
      <c r="JP210" s="123">
        <v>205</v>
      </c>
      <c r="JQ210" s="423"/>
      <c r="JR210" s="423"/>
      <c r="JS210" s="423"/>
      <c r="JT210" s="423"/>
      <c r="JU210" s="421"/>
      <c r="JV210" s="422"/>
      <c r="JW210" s="269" t="str">
        <f t="shared" si="374"/>
        <v/>
      </c>
      <c r="JX210" s="180">
        <v>1</v>
      </c>
      <c r="JY210" s="269" t="str">
        <f t="shared" si="375"/>
        <v/>
      </c>
      <c r="JZ210" s="180">
        <v>1</v>
      </c>
      <c r="KA210" s="181">
        <v>1</v>
      </c>
      <c r="KB210" s="181">
        <v>1</v>
      </c>
      <c r="KC210" s="183">
        <v>1</v>
      </c>
      <c r="KD210" s="183">
        <v>1</v>
      </c>
      <c r="KE210" s="183">
        <v>1</v>
      </c>
      <c r="KF210" s="183">
        <v>1</v>
      </c>
      <c r="KG210" s="183">
        <v>1</v>
      </c>
      <c r="KH210" s="183">
        <v>1</v>
      </c>
      <c r="KI210" s="192" t="str">
        <f ca="1">IF(ISBLANK(JU210),"",ROUND(AVERAGE(OFFSET(JZ210:KH210,0,0,1,ion21Coop!$F$42)),1))</f>
        <v/>
      </c>
      <c r="KJ210" s="269" t="str">
        <f t="shared" si="376"/>
        <v/>
      </c>
      <c r="KL210" s="119">
        <f t="shared" si="416"/>
        <v>13</v>
      </c>
      <c r="KM210" s="123" t="str">
        <f t="shared" si="437"/>
        <v/>
      </c>
      <c r="KN210" s="123">
        <v>205</v>
      </c>
      <c r="KO210" s="423"/>
      <c r="KP210" s="423"/>
      <c r="KQ210" s="423"/>
      <c r="KR210" s="423"/>
      <c r="KS210" s="421"/>
      <c r="KT210" s="422"/>
      <c r="KU210" s="269" t="str">
        <f t="shared" si="377"/>
        <v/>
      </c>
      <c r="KV210" s="180">
        <v>1</v>
      </c>
      <c r="KW210" s="269" t="str">
        <f t="shared" si="378"/>
        <v/>
      </c>
      <c r="KX210" s="180">
        <v>1</v>
      </c>
      <c r="KY210" s="181">
        <v>1</v>
      </c>
      <c r="KZ210" s="181">
        <v>1</v>
      </c>
      <c r="LA210" s="183">
        <v>1</v>
      </c>
      <c r="LB210" s="183">
        <v>1</v>
      </c>
      <c r="LC210" s="183">
        <v>1</v>
      </c>
      <c r="LD210" s="183">
        <v>1</v>
      </c>
      <c r="LE210" s="183">
        <v>1</v>
      </c>
      <c r="LF210" s="183">
        <v>1</v>
      </c>
      <c r="LG210" s="192" t="str">
        <f ca="1">IF(ISBLANK(KS210),"",ROUND(AVERAGE(OFFSET(KX210:LF210,0,0,1,ion21Coop!$F$42)),1))</f>
        <v/>
      </c>
      <c r="LH210" s="269" t="str">
        <f t="shared" si="379"/>
        <v/>
      </c>
      <c r="LJ210" s="119">
        <f t="shared" si="417"/>
        <v>14</v>
      </c>
      <c r="LK210" s="123" t="str">
        <f t="shared" si="438"/>
        <v/>
      </c>
      <c r="LL210" s="123">
        <v>205</v>
      </c>
      <c r="LM210" s="423"/>
      <c r="LN210" s="423"/>
      <c r="LO210" s="423"/>
      <c r="LP210" s="423"/>
      <c r="LQ210" s="421"/>
      <c r="LR210" s="422"/>
      <c r="LS210" s="269" t="str">
        <f t="shared" si="380"/>
        <v/>
      </c>
      <c r="LT210" s="180">
        <v>1</v>
      </c>
      <c r="LU210" s="269" t="str">
        <f t="shared" si="381"/>
        <v/>
      </c>
      <c r="LV210" s="180">
        <v>1</v>
      </c>
      <c r="LW210" s="181">
        <v>1</v>
      </c>
      <c r="LX210" s="181">
        <v>1</v>
      </c>
      <c r="LY210" s="183">
        <v>1</v>
      </c>
      <c r="LZ210" s="183">
        <v>1</v>
      </c>
      <c r="MA210" s="183">
        <v>1</v>
      </c>
      <c r="MB210" s="183">
        <v>1</v>
      </c>
      <c r="MC210" s="183">
        <v>1</v>
      </c>
      <c r="MD210" s="183">
        <v>1</v>
      </c>
      <c r="ME210" s="192" t="str">
        <f ca="1">IF(ISBLANK(LQ210),"",ROUND(AVERAGE(OFFSET(LV210:MD210,0,0,1,ion21Coop!$F$42)),1))</f>
        <v/>
      </c>
      <c r="MF210" s="269" t="str">
        <f t="shared" si="382"/>
        <v/>
      </c>
      <c r="MH210" s="119">
        <f t="shared" si="418"/>
        <v>15</v>
      </c>
      <c r="MI210" s="123" t="str">
        <f t="shared" si="439"/>
        <v/>
      </c>
      <c r="MJ210" s="123">
        <v>205</v>
      </c>
      <c r="MK210" s="423"/>
      <c r="ML210" s="423"/>
      <c r="MM210" s="423"/>
      <c r="MN210" s="423"/>
      <c r="MO210" s="421"/>
      <c r="MP210" s="422"/>
      <c r="MQ210" s="269" t="str">
        <f t="shared" si="383"/>
        <v/>
      </c>
      <c r="MR210" s="180">
        <v>1</v>
      </c>
      <c r="MS210" s="269" t="str">
        <f t="shared" si="384"/>
        <v/>
      </c>
      <c r="MT210" s="180">
        <v>1</v>
      </c>
      <c r="MU210" s="181">
        <v>1</v>
      </c>
      <c r="MV210" s="181">
        <v>1</v>
      </c>
      <c r="MW210" s="183">
        <v>1</v>
      </c>
      <c r="MX210" s="183">
        <v>1</v>
      </c>
      <c r="MY210" s="183">
        <v>1</v>
      </c>
      <c r="MZ210" s="183">
        <v>1</v>
      </c>
      <c r="NA210" s="183">
        <v>1</v>
      </c>
      <c r="NB210" s="183">
        <v>1</v>
      </c>
      <c r="NC210" s="192" t="str">
        <f ca="1">IF(ISBLANK(MO210),"",ROUND(AVERAGE(OFFSET(MT210:NB210,0,0,1,ion21Coop!$F$42)),1))</f>
        <v/>
      </c>
      <c r="ND210" s="269" t="str">
        <f t="shared" si="385"/>
        <v/>
      </c>
      <c r="NF210" s="119">
        <f t="shared" si="419"/>
        <v>16</v>
      </c>
      <c r="NG210" s="123" t="str">
        <f t="shared" si="440"/>
        <v/>
      </c>
      <c r="NH210" s="123">
        <v>205</v>
      </c>
      <c r="NI210" s="423"/>
      <c r="NJ210" s="423"/>
      <c r="NK210" s="423"/>
      <c r="NL210" s="423"/>
      <c r="NM210" s="421"/>
      <c r="NN210" s="422"/>
      <c r="NO210" s="269" t="str">
        <f t="shared" si="386"/>
        <v/>
      </c>
      <c r="NP210" s="180">
        <v>1</v>
      </c>
      <c r="NQ210" s="269" t="str">
        <f t="shared" si="387"/>
        <v/>
      </c>
      <c r="NR210" s="180">
        <v>1</v>
      </c>
      <c r="NS210" s="181">
        <v>1</v>
      </c>
      <c r="NT210" s="181">
        <v>1</v>
      </c>
      <c r="NU210" s="183">
        <v>1</v>
      </c>
      <c r="NV210" s="183">
        <v>1</v>
      </c>
      <c r="NW210" s="183">
        <v>1</v>
      </c>
      <c r="NX210" s="183">
        <v>1</v>
      </c>
      <c r="NY210" s="183">
        <v>1</v>
      </c>
      <c r="NZ210" s="183">
        <v>1</v>
      </c>
      <c r="OA210" s="192" t="str">
        <f ca="1">IF(ISBLANK(NM210),"",ROUND(AVERAGE(OFFSET(NR210:NZ210,0,0,1,ion21Coop!$F$42)),1))</f>
        <v/>
      </c>
      <c r="OB210" s="269" t="str">
        <f t="shared" si="388"/>
        <v/>
      </c>
      <c r="OD210" s="119">
        <f t="shared" si="420"/>
        <v>17</v>
      </c>
      <c r="OE210" s="123" t="str">
        <f t="shared" si="441"/>
        <v/>
      </c>
      <c r="OF210" s="123">
        <v>205</v>
      </c>
      <c r="OG210" s="423"/>
      <c r="OH210" s="423"/>
      <c r="OI210" s="423"/>
      <c r="OJ210" s="423"/>
      <c r="OK210" s="421"/>
      <c r="OL210" s="422"/>
      <c r="OM210" s="269" t="str">
        <f t="shared" si="389"/>
        <v/>
      </c>
      <c r="ON210" s="180">
        <v>1</v>
      </c>
      <c r="OO210" s="269" t="str">
        <f t="shared" si="390"/>
        <v/>
      </c>
      <c r="OP210" s="180">
        <v>1</v>
      </c>
      <c r="OQ210" s="181">
        <v>1</v>
      </c>
      <c r="OR210" s="181">
        <v>1</v>
      </c>
      <c r="OS210" s="183">
        <v>1</v>
      </c>
      <c r="OT210" s="183">
        <v>1</v>
      </c>
      <c r="OU210" s="183">
        <v>1</v>
      </c>
      <c r="OV210" s="183">
        <v>1</v>
      </c>
      <c r="OW210" s="183">
        <v>1</v>
      </c>
      <c r="OX210" s="183">
        <v>1</v>
      </c>
      <c r="OY210" s="192" t="str">
        <f ca="1">IF(ISBLANK(OK210),"",ROUND(AVERAGE(OFFSET(OP210:OX210,0,0,1,ion21Coop!$F$42)),1))</f>
        <v/>
      </c>
      <c r="OZ210" s="269" t="str">
        <f t="shared" si="391"/>
        <v/>
      </c>
      <c r="PB210" s="119">
        <f t="shared" si="421"/>
        <v>18</v>
      </c>
      <c r="PC210" s="123" t="str">
        <f t="shared" si="442"/>
        <v/>
      </c>
      <c r="PD210" s="123">
        <v>205</v>
      </c>
      <c r="PE210" s="423"/>
      <c r="PF210" s="423"/>
      <c r="PG210" s="423"/>
      <c r="PH210" s="423"/>
      <c r="PI210" s="421"/>
      <c r="PJ210" s="422"/>
      <c r="PK210" s="269" t="str">
        <f t="shared" si="392"/>
        <v/>
      </c>
      <c r="PL210" s="180">
        <v>1</v>
      </c>
      <c r="PM210" s="269" t="str">
        <f t="shared" si="393"/>
        <v/>
      </c>
      <c r="PN210" s="180">
        <v>1</v>
      </c>
      <c r="PO210" s="181">
        <v>1</v>
      </c>
      <c r="PP210" s="181">
        <v>1</v>
      </c>
      <c r="PQ210" s="183">
        <v>1</v>
      </c>
      <c r="PR210" s="183">
        <v>1</v>
      </c>
      <c r="PS210" s="183">
        <v>1</v>
      </c>
      <c r="PT210" s="183">
        <v>1</v>
      </c>
      <c r="PU210" s="183">
        <v>1</v>
      </c>
      <c r="PV210" s="183">
        <v>1</v>
      </c>
      <c r="PW210" s="192" t="str">
        <f ca="1">IF(ISBLANK(PI210),"",ROUND(AVERAGE(OFFSET(PN210:PV210,0,0,1,ion21Coop!$F$42)),1))</f>
        <v/>
      </c>
      <c r="PX210" s="269" t="str">
        <f t="shared" si="394"/>
        <v/>
      </c>
      <c r="PZ210" s="119">
        <f t="shared" si="422"/>
        <v>19</v>
      </c>
      <c r="QA210" s="123" t="str">
        <f t="shared" si="443"/>
        <v/>
      </c>
      <c r="QB210" s="123">
        <v>205</v>
      </c>
      <c r="QC210" s="423"/>
      <c r="QD210" s="423"/>
      <c r="QE210" s="423"/>
      <c r="QF210" s="423"/>
      <c r="QG210" s="421"/>
      <c r="QH210" s="422"/>
      <c r="QI210" s="269" t="str">
        <f t="shared" si="395"/>
        <v/>
      </c>
      <c r="QJ210" s="180">
        <v>1</v>
      </c>
      <c r="QK210" s="269" t="str">
        <f t="shared" si="396"/>
        <v/>
      </c>
      <c r="QL210" s="180">
        <v>1</v>
      </c>
      <c r="QM210" s="181">
        <v>1</v>
      </c>
      <c r="QN210" s="181">
        <v>1</v>
      </c>
      <c r="QO210" s="183">
        <v>1</v>
      </c>
      <c r="QP210" s="183">
        <v>1</v>
      </c>
      <c r="QQ210" s="183">
        <v>1</v>
      </c>
      <c r="QR210" s="183">
        <v>1</v>
      </c>
      <c r="QS210" s="183">
        <v>1</v>
      </c>
      <c r="QT210" s="183">
        <v>1</v>
      </c>
      <c r="QU210" s="192" t="str">
        <f ca="1">IF(ISBLANK(QG210),"",ROUND(AVERAGE(OFFSET(QL210:QT210,0,0,1,ion21Coop!$F$42)),1))</f>
        <v/>
      </c>
      <c r="QV210" s="269" t="str">
        <f t="shared" si="397"/>
        <v/>
      </c>
      <c r="QX210" s="119">
        <f t="shared" si="423"/>
        <v>20</v>
      </c>
      <c r="QY210" s="123" t="str">
        <f t="shared" si="444"/>
        <v/>
      </c>
      <c r="QZ210" s="123">
        <v>205</v>
      </c>
      <c r="RA210" s="423"/>
      <c r="RB210" s="423"/>
      <c r="RC210" s="423"/>
      <c r="RD210" s="423"/>
      <c r="RE210" s="421"/>
      <c r="RF210" s="422"/>
      <c r="RG210" s="269" t="str">
        <f t="shared" si="398"/>
        <v/>
      </c>
      <c r="RH210" s="180">
        <v>1</v>
      </c>
      <c r="RI210" s="269" t="str">
        <f t="shared" si="399"/>
        <v/>
      </c>
      <c r="RJ210" s="180">
        <v>1</v>
      </c>
      <c r="RK210" s="181">
        <v>1</v>
      </c>
      <c r="RL210" s="181">
        <v>1</v>
      </c>
      <c r="RM210" s="183">
        <v>1</v>
      </c>
      <c r="RN210" s="183">
        <v>1</v>
      </c>
      <c r="RO210" s="183">
        <v>1</v>
      </c>
      <c r="RP210" s="183">
        <v>1</v>
      </c>
      <c r="RQ210" s="183">
        <v>1</v>
      </c>
      <c r="RR210" s="183">
        <v>1</v>
      </c>
      <c r="RS210" s="192" t="str">
        <f ca="1">IF(ISBLANK(RE210),"",ROUND(AVERAGE(OFFSET(RJ210:RR210,0,0,1,ion21Coop!$F$42)),1))</f>
        <v/>
      </c>
      <c r="RT210" s="269" t="str">
        <f t="shared" si="400"/>
        <v/>
      </c>
      <c r="RV210" s="119">
        <f t="shared" si="424"/>
        <v>21</v>
      </c>
      <c r="RW210" s="123" t="str">
        <f t="shared" si="445"/>
        <v/>
      </c>
      <c r="RX210" s="123">
        <v>205</v>
      </c>
      <c r="RY210" s="423"/>
      <c r="RZ210" s="423"/>
      <c r="SA210" s="423"/>
      <c r="SB210" s="423"/>
      <c r="SC210" s="421"/>
      <c r="SD210" s="422"/>
      <c r="SE210" s="269" t="str">
        <f t="shared" si="401"/>
        <v/>
      </c>
      <c r="SF210" s="180">
        <v>1</v>
      </c>
      <c r="SG210" s="269" t="str">
        <f t="shared" si="402"/>
        <v/>
      </c>
      <c r="SH210" s="180">
        <v>1</v>
      </c>
      <c r="SI210" s="181">
        <v>1</v>
      </c>
      <c r="SJ210" s="181">
        <v>1</v>
      </c>
      <c r="SK210" s="183">
        <v>1</v>
      </c>
      <c r="SL210" s="183">
        <v>1</v>
      </c>
      <c r="SM210" s="183">
        <v>1</v>
      </c>
      <c r="SN210" s="183">
        <v>1</v>
      </c>
      <c r="SO210" s="183">
        <v>1</v>
      </c>
      <c r="SP210" s="183">
        <v>1</v>
      </c>
      <c r="SQ210" s="192" t="str">
        <f ca="1">IF(ISBLANK(SC210),"",ROUND(AVERAGE(OFFSET(SH210:SP210,0,0,1,ion21Coop!$F$42)),1))</f>
        <v/>
      </c>
      <c r="SR210" s="269" t="str">
        <f t="shared" si="403"/>
        <v/>
      </c>
      <c r="ST210" s="565"/>
      <c r="SU210" s="565"/>
      <c r="SV210" s="566"/>
      <c r="SW210" s="567"/>
      <c r="SX210" s="565"/>
      <c r="SY210" s="566"/>
      <c r="SZ210" s="568"/>
      <c r="TA210" s="567"/>
      <c r="TB210" s="553"/>
    </row>
    <row r="211" spans="10:522" x14ac:dyDescent="0.3">
      <c r="J211" s="119">
        <f t="shared" si="404"/>
        <v>1</v>
      </c>
      <c r="K211" s="123" t="str">
        <f t="shared" si="425"/>
        <v>YaJo</v>
      </c>
      <c r="L211" s="123">
        <v>206</v>
      </c>
      <c r="M211" s="351"/>
      <c r="N211" s="351"/>
      <c r="O211" s="351"/>
      <c r="P211" s="351"/>
      <c r="Q211" s="369"/>
      <c r="R211" s="370"/>
      <c r="S211" s="269" t="str">
        <f t="shared" si="341"/>
        <v/>
      </c>
      <c r="T211" s="180">
        <v>1</v>
      </c>
      <c r="U211" s="269" t="str">
        <f t="shared" si="342"/>
        <v/>
      </c>
      <c r="V211" s="180">
        <v>1</v>
      </c>
      <c r="W211" s="181">
        <v>1</v>
      </c>
      <c r="X211" s="181">
        <v>1</v>
      </c>
      <c r="Y211" s="183">
        <v>1</v>
      </c>
      <c r="Z211" s="183">
        <v>1</v>
      </c>
      <c r="AA211" s="183">
        <v>1</v>
      </c>
      <c r="AB211" s="183">
        <v>1</v>
      </c>
      <c r="AC211" s="183">
        <v>1</v>
      </c>
      <c r="AD211" s="183">
        <v>1</v>
      </c>
      <c r="AE211" s="192" t="str">
        <f ca="1">IF(ISBLANK(Q211),"",ROUND(AVERAGE(OFFSET(V211:AD211,0,0,1,ion21Coop!$F$42)),1))</f>
        <v/>
      </c>
      <c r="AF211" s="269" t="str">
        <f t="shared" si="343"/>
        <v/>
      </c>
      <c r="AH211" s="119">
        <f t="shared" si="405"/>
        <v>2</v>
      </c>
      <c r="AI211" s="123" t="str">
        <f t="shared" si="426"/>
        <v>GeLo</v>
      </c>
      <c r="AJ211" s="123">
        <v>206</v>
      </c>
      <c r="AK211" s="351"/>
      <c r="AL211" s="351"/>
      <c r="AM211" s="351"/>
      <c r="AN211" s="351"/>
      <c r="AO211" s="369"/>
      <c r="AP211" s="370"/>
      <c r="AQ211" s="269" t="str">
        <f t="shared" si="344"/>
        <v/>
      </c>
      <c r="AR211" s="180">
        <v>1</v>
      </c>
      <c r="AS211" s="269" t="str">
        <f t="shared" si="345"/>
        <v/>
      </c>
      <c r="AT211" s="180">
        <v>1</v>
      </c>
      <c r="AU211" s="181">
        <v>1</v>
      </c>
      <c r="AV211" s="181">
        <v>1</v>
      </c>
      <c r="AW211" s="183">
        <v>1</v>
      </c>
      <c r="AX211" s="183">
        <v>1</v>
      </c>
      <c r="AY211" s="183">
        <v>1</v>
      </c>
      <c r="AZ211" s="183">
        <v>1</v>
      </c>
      <c r="BA211" s="183">
        <v>1</v>
      </c>
      <c r="BB211" s="183">
        <v>1</v>
      </c>
      <c r="BC211" s="192" t="str">
        <f ca="1">IF(ISBLANK(AO211),"",ROUND(AVERAGE(OFFSET(AT211:BB211,0,0,1,ion21Coop!$F$42)),1))</f>
        <v/>
      </c>
      <c r="BD211" s="269" t="str">
        <f t="shared" si="346"/>
        <v/>
      </c>
      <c r="BF211" s="119">
        <f t="shared" si="406"/>
        <v>3</v>
      </c>
      <c r="BG211" s="123" t="str">
        <f t="shared" si="427"/>
        <v>MiDo</v>
      </c>
      <c r="BH211" s="123">
        <v>206</v>
      </c>
      <c r="BI211" s="351"/>
      <c r="BJ211" s="351"/>
      <c r="BK211" s="351"/>
      <c r="BL211" s="351"/>
      <c r="BM211" s="369"/>
      <c r="BN211" s="370"/>
      <c r="BO211" s="269" t="str">
        <f t="shared" si="347"/>
        <v/>
      </c>
      <c r="BP211" s="180">
        <v>1</v>
      </c>
      <c r="BQ211" s="269" t="str">
        <f t="shared" si="348"/>
        <v/>
      </c>
      <c r="BR211" s="180">
        <v>1</v>
      </c>
      <c r="BS211" s="181">
        <v>1</v>
      </c>
      <c r="BT211" s="181">
        <v>1</v>
      </c>
      <c r="BU211" s="183">
        <v>1</v>
      </c>
      <c r="BV211" s="183">
        <v>1</v>
      </c>
      <c r="BW211" s="183">
        <v>1</v>
      </c>
      <c r="BX211" s="183">
        <v>1</v>
      </c>
      <c r="BY211" s="183">
        <v>1</v>
      </c>
      <c r="BZ211" s="183">
        <v>1</v>
      </c>
      <c r="CA211" s="192" t="str">
        <f ca="1">IF(ISBLANK(BM211),"",ROUND(AVERAGE(OFFSET(BR211:BZ211,0,0,1,ion21Coop!$F$42)),1))</f>
        <v/>
      </c>
      <c r="CB211" s="269" t="str">
        <f t="shared" si="349"/>
        <v/>
      </c>
      <c r="CD211" s="119">
        <f t="shared" si="407"/>
        <v>4</v>
      </c>
      <c r="CE211" s="123" t="str">
        <f t="shared" si="428"/>
        <v>EmNi</v>
      </c>
      <c r="CF211" s="123">
        <v>206</v>
      </c>
      <c r="CG211" s="351"/>
      <c r="CH211" s="351"/>
      <c r="CI211" s="351"/>
      <c r="CJ211" s="351"/>
      <c r="CK211" s="369"/>
      <c r="CL211" s="370"/>
      <c r="CM211" s="269" t="str">
        <f t="shared" si="350"/>
        <v/>
      </c>
      <c r="CN211" s="180">
        <v>1</v>
      </c>
      <c r="CO211" s="269" t="str">
        <f t="shared" si="351"/>
        <v/>
      </c>
      <c r="CP211" s="180">
        <v>1</v>
      </c>
      <c r="CQ211" s="181">
        <v>1</v>
      </c>
      <c r="CR211" s="181">
        <v>1</v>
      </c>
      <c r="CS211" s="183">
        <v>1</v>
      </c>
      <c r="CT211" s="183">
        <v>1</v>
      </c>
      <c r="CU211" s="183">
        <v>1</v>
      </c>
      <c r="CV211" s="183">
        <v>1</v>
      </c>
      <c r="CW211" s="183">
        <v>1</v>
      </c>
      <c r="CX211" s="183">
        <v>1</v>
      </c>
      <c r="CY211" s="192" t="str">
        <f ca="1">IF(ISBLANK(CK211),"",ROUND(AVERAGE(OFFSET(CP211:CX211,0,0,1,ion21Coop!$F$42)),1))</f>
        <v/>
      </c>
      <c r="CZ211" s="269" t="str">
        <f t="shared" si="352"/>
        <v/>
      </c>
      <c r="DB211" s="119">
        <f t="shared" si="408"/>
        <v>5</v>
      </c>
      <c r="DC211" s="123" t="str">
        <f t="shared" si="429"/>
        <v>HeJe</v>
      </c>
      <c r="DD211" s="123">
        <v>206</v>
      </c>
      <c r="DE211" s="423"/>
      <c r="DF211" s="423"/>
      <c r="DG211" s="423"/>
      <c r="DH211" s="423"/>
      <c r="DI211" s="421"/>
      <c r="DJ211" s="422"/>
      <c r="DK211" s="269" t="str">
        <f t="shared" si="353"/>
        <v/>
      </c>
      <c r="DL211" s="180">
        <v>1</v>
      </c>
      <c r="DM211" s="269" t="str">
        <f t="shared" si="354"/>
        <v/>
      </c>
      <c r="DN211" s="180">
        <v>1</v>
      </c>
      <c r="DO211" s="181">
        <v>1</v>
      </c>
      <c r="DP211" s="181">
        <v>1</v>
      </c>
      <c r="DQ211" s="183">
        <v>1</v>
      </c>
      <c r="DR211" s="183">
        <v>1</v>
      </c>
      <c r="DS211" s="183">
        <v>1</v>
      </c>
      <c r="DT211" s="183">
        <v>1</v>
      </c>
      <c r="DU211" s="183">
        <v>1</v>
      </c>
      <c r="DV211" s="183">
        <v>1</v>
      </c>
      <c r="DW211" s="192" t="str">
        <f ca="1">IF(ISBLANK(DI211),"",ROUND(AVERAGE(OFFSET(DN211:DV211,0,0,1,ion21Coop!$F$42)),1))</f>
        <v/>
      </c>
      <c r="DX211" s="269" t="str">
        <f t="shared" si="355"/>
        <v/>
      </c>
      <c r="DZ211" s="119">
        <f t="shared" si="409"/>
        <v>6</v>
      </c>
      <c r="EA211" s="123" t="str">
        <f t="shared" si="430"/>
        <v/>
      </c>
      <c r="EB211" s="123">
        <v>206</v>
      </c>
      <c r="EC211" s="423"/>
      <c r="ED211" s="423"/>
      <c r="EE211" s="423"/>
      <c r="EF211" s="423"/>
      <c r="EG211" s="421"/>
      <c r="EH211" s="422"/>
      <c r="EI211" s="269" t="str">
        <f t="shared" si="356"/>
        <v/>
      </c>
      <c r="EJ211" s="180">
        <v>1</v>
      </c>
      <c r="EK211" s="269" t="str">
        <f t="shared" si="357"/>
        <v/>
      </c>
      <c r="EL211" s="180">
        <v>1</v>
      </c>
      <c r="EM211" s="181">
        <v>1</v>
      </c>
      <c r="EN211" s="181">
        <v>1</v>
      </c>
      <c r="EO211" s="183">
        <v>1</v>
      </c>
      <c r="EP211" s="183">
        <v>1</v>
      </c>
      <c r="EQ211" s="183">
        <v>1</v>
      </c>
      <c r="ER211" s="183">
        <v>1</v>
      </c>
      <c r="ES211" s="183">
        <v>1</v>
      </c>
      <c r="ET211" s="183">
        <v>1</v>
      </c>
      <c r="EU211" s="192" t="str">
        <f ca="1">IF(ISBLANK(EG211),"",ROUND(AVERAGE(OFFSET(EL211:ET211,0,0,1,ion21Coop!$F$42)),1))</f>
        <v/>
      </c>
      <c r="EV211" s="269" t="str">
        <f t="shared" si="358"/>
        <v/>
      </c>
      <c r="EX211" s="119">
        <f t="shared" si="410"/>
        <v>7</v>
      </c>
      <c r="EY211" s="123" t="str">
        <f t="shared" si="431"/>
        <v/>
      </c>
      <c r="EZ211" s="123">
        <v>206</v>
      </c>
      <c r="FA211" s="423"/>
      <c r="FB211" s="423"/>
      <c r="FC211" s="423"/>
      <c r="FD211" s="423"/>
      <c r="FE211" s="421"/>
      <c r="FF211" s="422"/>
      <c r="FG211" s="269" t="str">
        <f t="shared" si="359"/>
        <v/>
      </c>
      <c r="FH211" s="180">
        <v>1</v>
      </c>
      <c r="FI211" s="269" t="str">
        <f t="shared" si="360"/>
        <v/>
      </c>
      <c r="FJ211" s="180">
        <v>1</v>
      </c>
      <c r="FK211" s="181">
        <v>1</v>
      </c>
      <c r="FL211" s="181">
        <v>1</v>
      </c>
      <c r="FM211" s="183">
        <v>1</v>
      </c>
      <c r="FN211" s="183">
        <v>1</v>
      </c>
      <c r="FO211" s="183">
        <v>1</v>
      </c>
      <c r="FP211" s="183">
        <v>1</v>
      </c>
      <c r="FQ211" s="183">
        <v>1</v>
      </c>
      <c r="FR211" s="183">
        <v>1</v>
      </c>
      <c r="FS211" s="192" t="str">
        <f ca="1">IF(ISBLANK(FE211),"",ROUND(AVERAGE(OFFSET(FJ211:FR211,0,0,1,ion21Coop!$F$42)),1))</f>
        <v/>
      </c>
      <c r="FT211" s="269" t="str">
        <f t="shared" si="361"/>
        <v/>
      </c>
      <c r="FV211" s="119">
        <f t="shared" si="411"/>
        <v>8</v>
      </c>
      <c r="FW211" s="123" t="str">
        <f t="shared" si="432"/>
        <v/>
      </c>
      <c r="FX211" s="123">
        <v>206</v>
      </c>
      <c r="FY211" s="423"/>
      <c r="FZ211" s="423"/>
      <c r="GA211" s="423"/>
      <c r="GB211" s="423"/>
      <c r="GC211" s="421"/>
      <c r="GD211" s="422"/>
      <c r="GE211" s="269" t="str">
        <f t="shared" si="362"/>
        <v/>
      </c>
      <c r="GF211" s="180">
        <v>1</v>
      </c>
      <c r="GG211" s="269" t="str">
        <f t="shared" si="363"/>
        <v/>
      </c>
      <c r="GH211" s="180">
        <v>1</v>
      </c>
      <c r="GI211" s="181">
        <v>1</v>
      </c>
      <c r="GJ211" s="181">
        <v>1</v>
      </c>
      <c r="GK211" s="183">
        <v>1</v>
      </c>
      <c r="GL211" s="183">
        <v>1</v>
      </c>
      <c r="GM211" s="183">
        <v>1</v>
      </c>
      <c r="GN211" s="183">
        <v>1</v>
      </c>
      <c r="GO211" s="183">
        <v>1</v>
      </c>
      <c r="GP211" s="183">
        <v>1</v>
      </c>
      <c r="GQ211" s="192" t="str">
        <f ca="1">IF(ISBLANK(GC211),"",ROUND(AVERAGE(OFFSET(GH211:GP211,0,0,1,ion21Coop!$F$42)),1))</f>
        <v/>
      </c>
      <c r="GR211" s="269" t="str">
        <f t="shared" si="364"/>
        <v/>
      </c>
      <c r="GT211" s="119">
        <f t="shared" si="412"/>
        <v>9</v>
      </c>
      <c r="GU211" s="123" t="str">
        <f t="shared" si="433"/>
        <v/>
      </c>
      <c r="GV211" s="123">
        <v>206</v>
      </c>
      <c r="GW211" s="423"/>
      <c r="GX211" s="423"/>
      <c r="GY211" s="423"/>
      <c r="GZ211" s="423"/>
      <c r="HA211" s="421"/>
      <c r="HB211" s="422"/>
      <c r="HC211" s="269" t="str">
        <f t="shared" si="365"/>
        <v/>
      </c>
      <c r="HD211" s="180">
        <v>1</v>
      </c>
      <c r="HE211" s="269" t="str">
        <f t="shared" si="366"/>
        <v/>
      </c>
      <c r="HF211" s="180">
        <v>1</v>
      </c>
      <c r="HG211" s="181">
        <v>1</v>
      </c>
      <c r="HH211" s="181">
        <v>1</v>
      </c>
      <c r="HI211" s="183">
        <v>1</v>
      </c>
      <c r="HJ211" s="183">
        <v>1</v>
      </c>
      <c r="HK211" s="183">
        <v>1</v>
      </c>
      <c r="HL211" s="183">
        <v>1</v>
      </c>
      <c r="HM211" s="183">
        <v>1</v>
      </c>
      <c r="HN211" s="183">
        <v>1</v>
      </c>
      <c r="HO211" s="192" t="str">
        <f ca="1">IF(ISBLANK(HA211),"",ROUND(AVERAGE(OFFSET(HF211:HN211,0,0,1,ion21Coop!$F$42)),1))</f>
        <v/>
      </c>
      <c r="HP211" s="269" t="str">
        <f t="shared" si="367"/>
        <v/>
      </c>
      <c r="HR211" s="119">
        <f t="shared" si="413"/>
        <v>10</v>
      </c>
      <c r="HS211" s="123" t="str">
        <f t="shared" si="434"/>
        <v/>
      </c>
      <c r="HT211" s="123">
        <v>206</v>
      </c>
      <c r="HU211" s="423"/>
      <c r="HV211" s="423"/>
      <c r="HW211" s="423"/>
      <c r="HX211" s="423"/>
      <c r="HY211" s="421"/>
      <c r="HZ211" s="422"/>
      <c r="IA211" s="269" t="str">
        <f t="shared" si="368"/>
        <v/>
      </c>
      <c r="IB211" s="180">
        <v>1</v>
      </c>
      <c r="IC211" s="269" t="str">
        <f t="shared" si="369"/>
        <v/>
      </c>
      <c r="ID211" s="180">
        <v>1</v>
      </c>
      <c r="IE211" s="181">
        <v>1</v>
      </c>
      <c r="IF211" s="181">
        <v>1</v>
      </c>
      <c r="IG211" s="183">
        <v>1</v>
      </c>
      <c r="IH211" s="183">
        <v>1</v>
      </c>
      <c r="II211" s="183">
        <v>1</v>
      </c>
      <c r="IJ211" s="183">
        <v>1</v>
      </c>
      <c r="IK211" s="183">
        <v>1</v>
      </c>
      <c r="IL211" s="183">
        <v>1</v>
      </c>
      <c r="IM211" s="192" t="str">
        <f ca="1">IF(ISBLANK(HY211),"",ROUND(AVERAGE(OFFSET(ID211:IL211,0,0,1,ion21Coop!$F$42)),1))</f>
        <v/>
      </c>
      <c r="IN211" s="269" t="str">
        <f t="shared" si="370"/>
        <v/>
      </c>
      <c r="IP211" s="119">
        <f t="shared" si="414"/>
        <v>11</v>
      </c>
      <c r="IQ211" s="123" t="str">
        <f t="shared" si="435"/>
        <v/>
      </c>
      <c r="IR211" s="123">
        <v>206</v>
      </c>
      <c r="IS211" s="423"/>
      <c r="IT211" s="423"/>
      <c r="IU211" s="423"/>
      <c r="IV211" s="423"/>
      <c r="IW211" s="421"/>
      <c r="IX211" s="422"/>
      <c r="IY211" s="269" t="str">
        <f t="shared" si="371"/>
        <v/>
      </c>
      <c r="IZ211" s="180">
        <v>1</v>
      </c>
      <c r="JA211" s="269" t="str">
        <f t="shared" si="372"/>
        <v/>
      </c>
      <c r="JB211" s="180">
        <v>1</v>
      </c>
      <c r="JC211" s="181">
        <v>1</v>
      </c>
      <c r="JD211" s="181">
        <v>1</v>
      </c>
      <c r="JE211" s="183">
        <v>1</v>
      </c>
      <c r="JF211" s="183">
        <v>1</v>
      </c>
      <c r="JG211" s="183">
        <v>1</v>
      </c>
      <c r="JH211" s="183">
        <v>1</v>
      </c>
      <c r="JI211" s="183">
        <v>1</v>
      </c>
      <c r="JJ211" s="183">
        <v>1</v>
      </c>
      <c r="JK211" s="192" t="str">
        <f ca="1">IF(ISBLANK(IW211),"",ROUND(AVERAGE(OFFSET(JB211:JJ211,0,0,1,ion21Coop!$F$42)),1))</f>
        <v/>
      </c>
      <c r="JL211" s="269" t="str">
        <f t="shared" si="373"/>
        <v/>
      </c>
      <c r="JN211" s="119">
        <f t="shared" si="415"/>
        <v>12</v>
      </c>
      <c r="JO211" s="123" t="str">
        <f t="shared" si="436"/>
        <v/>
      </c>
      <c r="JP211" s="123">
        <v>206</v>
      </c>
      <c r="JQ211" s="423"/>
      <c r="JR211" s="423"/>
      <c r="JS211" s="423"/>
      <c r="JT211" s="423"/>
      <c r="JU211" s="421"/>
      <c r="JV211" s="422"/>
      <c r="JW211" s="269" t="str">
        <f t="shared" si="374"/>
        <v/>
      </c>
      <c r="JX211" s="180">
        <v>1</v>
      </c>
      <c r="JY211" s="269" t="str">
        <f t="shared" si="375"/>
        <v/>
      </c>
      <c r="JZ211" s="180">
        <v>1</v>
      </c>
      <c r="KA211" s="181">
        <v>1</v>
      </c>
      <c r="KB211" s="181">
        <v>1</v>
      </c>
      <c r="KC211" s="183">
        <v>1</v>
      </c>
      <c r="KD211" s="183">
        <v>1</v>
      </c>
      <c r="KE211" s="183">
        <v>1</v>
      </c>
      <c r="KF211" s="183">
        <v>1</v>
      </c>
      <c r="KG211" s="183">
        <v>1</v>
      </c>
      <c r="KH211" s="183">
        <v>1</v>
      </c>
      <c r="KI211" s="192" t="str">
        <f ca="1">IF(ISBLANK(JU211),"",ROUND(AVERAGE(OFFSET(JZ211:KH211,0,0,1,ion21Coop!$F$42)),1))</f>
        <v/>
      </c>
      <c r="KJ211" s="269" t="str">
        <f t="shared" si="376"/>
        <v/>
      </c>
      <c r="KL211" s="119">
        <f t="shared" si="416"/>
        <v>13</v>
      </c>
      <c r="KM211" s="123" t="str">
        <f t="shared" si="437"/>
        <v/>
      </c>
      <c r="KN211" s="123">
        <v>206</v>
      </c>
      <c r="KO211" s="423"/>
      <c r="KP211" s="423"/>
      <c r="KQ211" s="423"/>
      <c r="KR211" s="423"/>
      <c r="KS211" s="421"/>
      <c r="KT211" s="422"/>
      <c r="KU211" s="269" t="str">
        <f t="shared" si="377"/>
        <v/>
      </c>
      <c r="KV211" s="180">
        <v>1</v>
      </c>
      <c r="KW211" s="269" t="str">
        <f t="shared" si="378"/>
        <v/>
      </c>
      <c r="KX211" s="180">
        <v>1</v>
      </c>
      <c r="KY211" s="181">
        <v>1</v>
      </c>
      <c r="KZ211" s="181">
        <v>1</v>
      </c>
      <c r="LA211" s="183">
        <v>1</v>
      </c>
      <c r="LB211" s="183">
        <v>1</v>
      </c>
      <c r="LC211" s="183">
        <v>1</v>
      </c>
      <c r="LD211" s="183">
        <v>1</v>
      </c>
      <c r="LE211" s="183">
        <v>1</v>
      </c>
      <c r="LF211" s="183">
        <v>1</v>
      </c>
      <c r="LG211" s="192" t="str">
        <f ca="1">IF(ISBLANK(KS211),"",ROUND(AVERAGE(OFFSET(KX211:LF211,0,0,1,ion21Coop!$F$42)),1))</f>
        <v/>
      </c>
      <c r="LH211" s="269" t="str">
        <f t="shared" si="379"/>
        <v/>
      </c>
      <c r="LJ211" s="119">
        <f t="shared" si="417"/>
        <v>14</v>
      </c>
      <c r="LK211" s="123" t="str">
        <f t="shared" si="438"/>
        <v/>
      </c>
      <c r="LL211" s="123">
        <v>206</v>
      </c>
      <c r="LM211" s="423"/>
      <c r="LN211" s="423"/>
      <c r="LO211" s="423"/>
      <c r="LP211" s="423"/>
      <c r="LQ211" s="421"/>
      <c r="LR211" s="422"/>
      <c r="LS211" s="269" t="str">
        <f t="shared" si="380"/>
        <v/>
      </c>
      <c r="LT211" s="180">
        <v>1</v>
      </c>
      <c r="LU211" s="269" t="str">
        <f t="shared" si="381"/>
        <v/>
      </c>
      <c r="LV211" s="180">
        <v>1</v>
      </c>
      <c r="LW211" s="181">
        <v>1</v>
      </c>
      <c r="LX211" s="181">
        <v>1</v>
      </c>
      <c r="LY211" s="183">
        <v>1</v>
      </c>
      <c r="LZ211" s="183">
        <v>1</v>
      </c>
      <c r="MA211" s="183">
        <v>1</v>
      </c>
      <c r="MB211" s="183">
        <v>1</v>
      </c>
      <c r="MC211" s="183">
        <v>1</v>
      </c>
      <c r="MD211" s="183">
        <v>1</v>
      </c>
      <c r="ME211" s="192" t="str">
        <f ca="1">IF(ISBLANK(LQ211),"",ROUND(AVERAGE(OFFSET(LV211:MD211,0,0,1,ion21Coop!$F$42)),1))</f>
        <v/>
      </c>
      <c r="MF211" s="269" t="str">
        <f t="shared" si="382"/>
        <v/>
      </c>
      <c r="MH211" s="119">
        <f t="shared" si="418"/>
        <v>15</v>
      </c>
      <c r="MI211" s="123" t="str">
        <f t="shared" si="439"/>
        <v/>
      </c>
      <c r="MJ211" s="123">
        <v>206</v>
      </c>
      <c r="MK211" s="423"/>
      <c r="ML211" s="423"/>
      <c r="MM211" s="423"/>
      <c r="MN211" s="423"/>
      <c r="MO211" s="421"/>
      <c r="MP211" s="422"/>
      <c r="MQ211" s="269" t="str">
        <f t="shared" si="383"/>
        <v/>
      </c>
      <c r="MR211" s="180">
        <v>1</v>
      </c>
      <c r="MS211" s="269" t="str">
        <f t="shared" si="384"/>
        <v/>
      </c>
      <c r="MT211" s="180">
        <v>1</v>
      </c>
      <c r="MU211" s="181">
        <v>1</v>
      </c>
      <c r="MV211" s="181">
        <v>1</v>
      </c>
      <c r="MW211" s="183">
        <v>1</v>
      </c>
      <c r="MX211" s="183">
        <v>1</v>
      </c>
      <c r="MY211" s="183">
        <v>1</v>
      </c>
      <c r="MZ211" s="183">
        <v>1</v>
      </c>
      <c r="NA211" s="183">
        <v>1</v>
      </c>
      <c r="NB211" s="183">
        <v>1</v>
      </c>
      <c r="NC211" s="192" t="str">
        <f ca="1">IF(ISBLANK(MO211),"",ROUND(AVERAGE(OFFSET(MT211:NB211,0,0,1,ion21Coop!$F$42)),1))</f>
        <v/>
      </c>
      <c r="ND211" s="269" t="str">
        <f t="shared" si="385"/>
        <v/>
      </c>
      <c r="NF211" s="119">
        <f t="shared" si="419"/>
        <v>16</v>
      </c>
      <c r="NG211" s="123" t="str">
        <f t="shared" si="440"/>
        <v/>
      </c>
      <c r="NH211" s="123">
        <v>206</v>
      </c>
      <c r="NI211" s="423"/>
      <c r="NJ211" s="423"/>
      <c r="NK211" s="423"/>
      <c r="NL211" s="423"/>
      <c r="NM211" s="421"/>
      <c r="NN211" s="422"/>
      <c r="NO211" s="269" t="str">
        <f t="shared" si="386"/>
        <v/>
      </c>
      <c r="NP211" s="180">
        <v>1</v>
      </c>
      <c r="NQ211" s="269" t="str">
        <f t="shared" si="387"/>
        <v/>
      </c>
      <c r="NR211" s="180">
        <v>1</v>
      </c>
      <c r="NS211" s="181">
        <v>1</v>
      </c>
      <c r="NT211" s="181">
        <v>1</v>
      </c>
      <c r="NU211" s="183">
        <v>1</v>
      </c>
      <c r="NV211" s="183">
        <v>1</v>
      </c>
      <c r="NW211" s="183">
        <v>1</v>
      </c>
      <c r="NX211" s="183">
        <v>1</v>
      </c>
      <c r="NY211" s="183">
        <v>1</v>
      </c>
      <c r="NZ211" s="183">
        <v>1</v>
      </c>
      <c r="OA211" s="192" t="str">
        <f ca="1">IF(ISBLANK(NM211),"",ROUND(AVERAGE(OFFSET(NR211:NZ211,0,0,1,ion21Coop!$F$42)),1))</f>
        <v/>
      </c>
      <c r="OB211" s="269" t="str">
        <f t="shared" si="388"/>
        <v/>
      </c>
      <c r="OD211" s="119">
        <f t="shared" si="420"/>
        <v>17</v>
      </c>
      <c r="OE211" s="123" t="str">
        <f t="shared" si="441"/>
        <v/>
      </c>
      <c r="OF211" s="123">
        <v>206</v>
      </c>
      <c r="OG211" s="423"/>
      <c r="OH211" s="423"/>
      <c r="OI211" s="423"/>
      <c r="OJ211" s="423"/>
      <c r="OK211" s="421"/>
      <c r="OL211" s="422"/>
      <c r="OM211" s="269" t="str">
        <f t="shared" si="389"/>
        <v/>
      </c>
      <c r="ON211" s="180">
        <v>1</v>
      </c>
      <c r="OO211" s="269" t="str">
        <f t="shared" si="390"/>
        <v/>
      </c>
      <c r="OP211" s="180">
        <v>1</v>
      </c>
      <c r="OQ211" s="181">
        <v>1</v>
      </c>
      <c r="OR211" s="181">
        <v>1</v>
      </c>
      <c r="OS211" s="183">
        <v>1</v>
      </c>
      <c r="OT211" s="183">
        <v>1</v>
      </c>
      <c r="OU211" s="183">
        <v>1</v>
      </c>
      <c r="OV211" s="183">
        <v>1</v>
      </c>
      <c r="OW211" s="183">
        <v>1</v>
      </c>
      <c r="OX211" s="183">
        <v>1</v>
      </c>
      <c r="OY211" s="192" t="str">
        <f ca="1">IF(ISBLANK(OK211),"",ROUND(AVERAGE(OFFSET(OP211:OX211,0,0,1,ion21Coop!$F$42)),1))</f>
        <v/>
      </c>
      <c r="OZ211" s="269" t="str">
        <f t="shared" si="391"/>
        <v/>
      </c>
      <c r="PB211" s="119">
        <f t="shared" si="421"/>
        <v>18</v>
      </c>
      <c r="PC211" s="123" t="str">
        <f t="shared" si="442"/>
        <v/>
      </c>
      <c r="PD211" s="123">
        <v>206</v>
      </c>
      <c r="PE211" s="423"/>
      <c r="PF211" s="423"/>
      <c r="PG211" s="423"/>
      <c r="PH211" s="423"/>
      <c r="PI211" s="421"/>
      <c r="PJ211" s="422"/>
      <c r="PK211" s="269" t="str">
        <f t="shared" si="392"/>
        <v/>
      </c>
      <c r="PL211" s="180">
        <v>1</v>
      </c>
      <c r="PM211" s="269" t="str">
        <f t="shared" si="393"/>
        <v/>
      </c>
      <c r="PN211" s="180">
        <v>1</v>
      </c>
      <c r="PO211" s="181">
        <v>1</v>
      </c>
      <c r="PP211" s="181">
        <v>1</v>
      </c>
      <c r="PQ211" s="183">
        <v>1</v>
      </c>
      <c r="PR211" s="183">
        <v>1</v>
      </c>
      <c r="PS211" s="183">
        <v>1</v>
      </c>
      <c r="PT211" s="183">
        <v>1</v>
      </c>
      <c r="PU211" s="183">
        <v>1</v>
      </c>
      <c r="PV211" s="183">
        <v>1</v>
      </c>
      <c r="PW211" s="192" t="str">
        <f ca="1">IF(ISBLANK(PI211),"",ROUND(AVERAGE(OFFSET(PN211:PV211,0,0,1,ion21Coop!$F$42)),1))</f>
        <v/>
      </c>
      <c r="PX211" s="269" t="str">
        <f t="shared" si="394"/>
        <v/>
      </c>
      <c r="PZ211" s="119">
        <f t="shared" si="422"/>
        <v>19</v>
      </c>
      <c r="QA211" s="123" t="str">
        <f t="shared" si="443"/>
        <v/>
      </c>
      <c r="QB211" s="123">
        <v>206</v>
      </c>
      <c r="QC211" s="423"/>
      <c r="QD211" s="423"/>
      <c r="QE211" s="423"/>
      <c r="QF211" s="423"/>
      <c r="QG211" s="421"/>
      <c r="QH211" s="422"/>
      <c r="QI211" s="269" t="str">
        <f t="shared" si="395"/>
        <v/>
      </c>
      <c r="QJ211" s="180">
        <v>1</v>
      </c>
      <c r="QK211" s="269" t="str">
        <f t="shared" si="396"/>
        <v/>
      </c>
      <c r="QL211" s="180">
        <v>1</v>
      </c>
      <c r="QM211" s="181">
        <v>1</v>
      </c>
      <c r="QN211" s="181">
        <v>1</v>
      </c>
      <c r="QO211" s="183">
        <v>1</v>
      </c>
      <c r="QP211" s="183">
        <v>1</v>
      </c>
      <c r="QQ211" s="183">
        <v>1</v>
      </c>
      <c r="QR211" s="183">
        <v>1</v>
      </c>
      <c r="QS211" s="183">
        <v>1</v>
      </c>
      <c r="QT211" s="183">
        <v>1</v>
      </c>
      <c r="QU211" s="192" t="str">
        <f ca="1">IF(ISBLANK(QG211),"",ROUND(AVERAGE(OFFSET(QL211:QT211,0,0,1,ion21Coop!$F$42)),1))</f>
        <v/>
      </c>
      <c r="QV211" s="269" t="str">
        <f t="shared" si="397"/>
        <v/>
      </c>
      <c r="QX211" s="119">
        <f t="shared" si="423"/>
        <v>20</v>
      </c>
      <c r="QY211" s="123" t="str">
        <f t="shared" si="444"/>
        <v/>
      </c>
      <c r="QZ211" s="123">
        <v>206</v>
      </c>
      <c r="RA211" s="423"/>
      <c r="RB211" s="423"/>
      <c r="RC211" s="423"/>
      <c r="RD211" s="423"/>
      <c r="RE211" s="421"/>
      <c r="RF211" s="422"/>
      <c r="RG211" s="269" t="str">
        <f t="shared" si="398"/>
        <v/>
      </c>
      <c r="RH211" s="180">
        <v>1</v>
      </c>
      <c r="RI211" s="269" t="str">
        <f t="shared" si="399"/>
        <v/>
      </c>
      <c r="RJ211" s="180">
        <v>1</v>
      </c>
      <c r="RK211" s="181">
        <v>1</v>
      </c>
      <c r="RL211" s="181">
        <v>1</v>
      </c>
      <c r="RM211" s="183">
        <v>1</v>
      </c>
      <c r="RN211" s="183">
        <v>1</v>
      </c>
      <c r="RO211" s="183">
        <v>1</v>
      </c>
      <c r="RP211" s="183">
        <v>1</v>
      </c>
      <c r="RQ211" s="183">
        <v>1</v>
      </c>
      <c r="RR211" s="183">
        <v>1</v>
      </c>
      <c r="RS211" s="192" t="str">
        <f ca="1">IF(ISBLANK(RE211),"",ROUND(AVERAGE(OFFSET(RJ211:RR211,0,0,1,ion21Coop!$F$42)),1))</f>
        <v/>
      </c>
      <c r="RT211" s="269" t="str">
        <f t="shared" si="400"/>
        <v/>
      </c>
      <c r="RV211" s="119">
        <f t="shared" si="424"/>
        <v>21</v>
      </c>
      <c r="RW211" s="123" t="str">
        <f t="shared" si="445"/>
        <v/>
      </c>
      <c r="RX211" s="123">
        <v>206</v>
      </c>
      <c r="RY211" s="423"/>
      <c r="RZ211" s="423"/>
      <c r="SA211" s="423"/>
      <c r="SB211" s="423"/>
      <c r="SC211" s="421"/>
      <c r="SD211" s="422"/>
      <c r="SE211" s="269" t="str">
        <f t="shared" si="401"/>
        <v/>
      </c>
      <c r="SF211" s="180">
        <v>1</v>
      </c>
      <c r="SG211" s="269" t="str">
        <f t="shared" si="402"/>
        <v/>
      </c>
      <c r="SH211" s="180">
        <v>1</v>
      </c>
      <c r="SI211" s="181">
        <v>1</v>
      </c>
      <c r="SJ211" s="181">
        <v>1</v>
      </c>
      <c r="SK211" s="183">
        <v>1</v>
      </c>
      <c r="SL211" s="183">
        <v>1</v>
      </c>
      <c r="SM211" s="183">
        <v>1</v>
      </c>
      <c r="SN211" s="183">
        <v>1</v>
      </c>
      <c r="SO211" s="183">
        <v>1</v>
      </c>
      <c r="SP211" s="183">
        <v>1</v>
      </c>
      <c r="SQ211" s="192" t="str">
        <f ca="1">IF(ISBLANK(SC211),"",ROUND(AVERAGE(OFFSET(SH211:SP211,0,0,1,ion21Coop!$F$42)),1))</f>
        <v/>
      </c>
      <c r="SR211" s="269" t="str">
        <f t="shared" si="403"/>
        <v/>
      </c>
      <c r="ST211" s="565"/>
      <c r="SU211" s="565"/>
      <c r="SV211" s="566"/>
      <c r="SW211" s="567"/>
      <c r="SX211" s="565"/>
      <c r="SY211" s="566"/>
      <c r="SZ211" s="568"/>
      <c r="TA211" s="567"/>
      <c r="TB211" s="553"/>
    </row>
    <row r="212" spans="10:522" x14ac:dyDescent="0.3">
      <c r="J212" s="119">
        <f t="shared" si="404"/>
        <v>1</v>
      </c>
      <c r="K212" s="123" t="str">
        <f t="shared" si="425"/>
        <v>YaJo</v>
      </c>
      <c r="L212" s="123">
        <v>207</v>
      </c>
      <c r="M212" s="351"/>
      <c r="N212" s="351"/>
      <c r="O212" s="351"/>
      <c r="P212" s="351"/>
      <c r="Q212" s="369"/>
      <c r="R212" s="370"/>
      <c r="S212" s="269" t="str">
        <f t="shared" si="341"/>
        <v/>
      </c>
      <c r="T212" s="180">
        <v>1</v>
      </c>
      <c r="U212" s="269" t="str">
        <f t="shared" si="342"/>
        <v/>
      </c>
      <c r="V212" s="180">
        <v>1</v>
      </c>
      <c r="W212" s="181">
        <v>1</v>
      </c>
      <c r="X212" s="181">
        <v>1</v>
      </c>
      <c r="Y212" s="183">
        <v>1</v>
      </c>
      <c r="Z212" s="183">
        <v>1</v>
      </c>
      <c r="AA212" s="183">
        <v>1</v>
      </c>
      <c r="AB212" s="183">
        <v>1</v>
      </c>
      <c r="AC212" s="183">
        <v>1</v>
      </c>
      <c r="AD212" s="183">
        <v>1</v>
      </c>
      <c r="AE212" s="192" t="str">
        <f ca="1">IF(ISBLANK(Q212),"",ROUND(AVERAGE(OFFSET(V212:AD212,0,0,1,ion21Coop!$F$42)),1))</f>
        <v/>
      </c>
      <c r="AF212" s="269" t="str">
        <f t="shared" si="343"/>
        <v/>
      </c>
      <c r="AH212" s="119">
        <f t="shared" si="405"/>
        <v>2</v>
      </c>
      <c r="AI212" s="123" t="str">
        <f t="shared" si="426"/>
        <v>GeLo</v>
      </c>
      <c r="AJ212" s="123">
        <v>207</v>
      </c>
      <c r="AK212" s="351"/>
      <c r="AL212" s="351"/>
      <c r="AM212" s="351"/>
      <c r="AN212" s="351"/>
      <c r="AO212" s="369"/>
      <c r="AP212" s="370"/>
      <c r="AQ212" s="269" t="str">
        <f t="shared" si="344"/>
        <v/>
      </c>
      <c r="AR212" s="180">
        <v>1</v>
      </c>
      <c r="AS212" s="269" t="str">
        <f t="shared" si="345"/>
        <v/>
      </c>
      <c r="AT212" s="180">
        <v>1</v>
      </c>
      <c r="AU212" s="181">
        <v>1</v>
      </c>
      <c r="AV212" s="181">
        <v>1</v>
      </c>
      <c r="AW212" s="183">
        <v>1</v>
      </c>
      <c r="AX212" s="183">
        <v>1</v>
      </c>
      <c r="AY212" s="183">
        <v>1</v>
      </c>
      <c r="AZ212" s="183">
        <v>1</v>
      </c>
      <c r="BA212" s="183">
        <v>1</v>
      </c>
      <c r="BB212" s="183">
        <v>1</v>
      </c>
      <c r="BC212" s="192" t="str">
        <f ca="1">IF(ISBLANK(AO212),"",ROUND(AVERAGE(OFFSET(AT212:BB212,0,0,1,ion21Coop!$F$42)),1))</f>
        <v/>
      </c>
      <c r="BD212" s="269" t="str">
        <f t="shared" si="346"/>
        <v/>
      </c>
      <c r="BF212" s="119">
        <f t="shared" si="406"/>
        <v>3</v>
      </c>
      <c r="BG212" s="123" t="str">
        <f t="shared" si="427"/>
        <v>MiDo</v>
      </c>
      <c r="BH212" s="123">
        <v>207</v>
      </c>
      <c r="BI212" s="351"/>
      <c r="BJ212" s="351"/>
      <c r="BK212" s="351"/>
      <c r="BL212" s="351"/>
      <c r="BM212" s="369"/>
      <c r="BN212" s="370"/>
      <c r="BO212" s="269" t="str">
        <f t="shared" si="347"/>
        <v/>
      </c>
      <c r="BP212" s="180">
        <v>1</v>
      </c>
      <c r="BQ212" s="269" t="str">
        <f t="shared" si="348"/>
        <v/>
      </c>
      <c r="BR212" s="180">
        <v>1</v>
      </c>
      <c r="BS212" s="181">
        <v>1</v>
      </c>
      <c r="BT212" s="181">
        <v>1</v>
      </c>
      <c r="BU212" s="183">
        <v>1</v>
      </c>
      <c r="BV212" s="183">
        <v>1</v>
      </c>
      <c r="BW212" s="183">
        <v>1</v>
      </c>
      <c r="BX212" s="183">
        <v>1</v>
      </c>
      <c r="BY212" s="183">
        <v>1</v>
      </c>
      <c r="BZ212" s="183">
        <v>1</v>
      </c>
      <c r="CA212" s="192" t="str">
        <f ca="1">IF(ISBLANK(BM212),"",ROUND(AVERAGE(OFFSET(BR212:BZ212,0,0,1,ion21Coop!$F$42)),1))</f>
        <v/>
      </c>
      <c r="CB212" s="269" t="str">
        <f t="shared" si="349"/>
        <v/>
      </c>
      <c r="CD212" s="119">
        <f t="shared" si="407"/>
        <v>4</v>
      </c>
      <c r="CE212" s="123" t="str">
        <f t="shared" si="428"/>
        <v>EmNi</v>
      </c>
      <c r="CF212" s="123">
        <v>207</v>
      </c>
      <c r="CG212" s="351"/>
      <c r="CH212" s="351"/>
      <c r="CI212" s="351"/>
      <c r="CJ212" s="351"/>
      <c r="CK212" s="369"/>
      <c r="CL212" s="370"/>
      <c r="CM212" s="269" t="str">
        <f t="shared" si="350"/>
        <v/>
      </c>
      <c r="CN212" s="180">
        <v>1</v>
      </c>
      <c r="CO212" s="269" t="str">
        <f t="shared" si="351"/>
        <v/>
      </c>
      <c r="CP212" s="180">
        <v>1</v>
      </c>
      <c r="CQ212" s="181">
        <v>1</v>
      </c>
      <c r="CR212" s="181">
        <v>1</v>
      </c>
      <c r="CS212" s="183">
        <v>1</v>
      </c>
      <c r="CT212" s="183">
        <v>1</v>
      </c>
      <c r="CU212" s="183">
        <v>1</v>
      </c>
      <c r="CV212" s="183">
        <v>1</v>
      </c>
      <c r="CW212" s="183">
        <v>1</v>
      </c>
      <c r="CX212" s="183">
        <v>1</v>
      </c>
      <c r="CY212" s="192" t="str">
        <f ca="1">IF(ISBLANK(CK212),"",ROUND(AVERAGE(OFFSET(CP212:CX212,0,0,1,ion21Coop!$F$42)),1))</f>
        <v/>
      </c>
      <c r="CZ212" s="269" t="str">
        <f t="shared" si="352"/>
        <v/>
      </c>
      <c r="DB212" s="119">
        <f t="shared" si="408"/>
        <v>5</v>
      </c>
      <c r="DC212" s="123" t="str">
        <f t="shared" si="429"/>
        <v>HeJe</v>
      </c>
      <c r="DD212" s="123">
        <v>207</v>
      </c>
      <c r="DE212" s="423"/>
      <c r="DF212" s="423"/>
      <c r="DG212" s="423"/>
      <c r="DH212" s="423"/>
      <c r="DI212" s="421"/>
      <c r="DJ212" s="422"/>
      <c r="DK212" s="269" t="str">
        <f t="shared" si="353"/>
        <v/>
      </c>
      <c r="DL212" s="180">
        <v>1</v>
      </c>
      <c r="DM212" s="269" t="str">
        <f t="shared" si="354"/>
        <v/>
      </c>
      <c r="DN212" s="180">
        <v>1</v>
      </c>
      <c r="DO212" s="181">
        <v>1</v>
      </c>
      <c r="DP212" s="181">
        <v>1</v>
      </c>
      <c r="DQ212" s="183">
        <v>1</v>
      </c>
      <c r="DR212" s="183">
        <v>1</v>
      </c>
      <c r="DS212" s="183">
        <v>1</v>
      </c>
      <c r="DT212" s="183">
        <v>1</v>
      </c>
      <c r="DU212" s="183">
        <v>1</v>
      </c>
      <c r="DV212" s="183">
        <v>1</v>
      </c>
      <c r="DW212" s="192" t="str">
        <f ca="1">IF(ISBLANK(DI212),"",ROUND(AVERAGE(OFFSET(DN212:DV212,0,0,1,ion21Coop!$F$42)),1))</f>
        <v/>
      </c>
      <c r="DX212" s="269" t="str">
        <f t="shared" si="355"/>
        <v/>
      </c>
      <c r="DZ212" s="119">
        <f t="shared" si="409"/>
        <v>6</v>
      </c>
      <c r="EA212" s="123" t="str">
        <f t="shared" si="430"/>
        <v/>
      </c>
      <c r="EB212" s="123">
        <v>207</v>
      </c>
      <c r="EC212" s="423"/>
      <c r="ED212" s="423"/>
      <c r="EE212" s="423"/>
      <c r="EF212" s="423"/>
      <c r="EG212" s="421"/>
      <c r="EH212" s="422"/>
      <c r="EI212" s="269" t="str">
        <f t="shared" si="356"/>
        <v/>
      </c>
      <c r="EJ212" s="180">
        <v>1</v>
      </c>
      <c r="EK212" s="269" t="str">
        <f t="shared" si="357"/>
        <v/>
      </c>
      <c r="EL212" s="180">
        <v>1</v>
      </c>
      <c r="EM212" s="181">
        <v>1</v>
      </c>
      <c r="EN212" s="181">
        <v>1</v>
      </c>
      <c r="EO212" s="183">
        <v>1</v>
      </c>
      <c r="EP212" s="183">
        <v>1</v>
      </c>
      <c r="EQ212" s="183">
        <v>1</v>
      </c>
      <c r="ER212" s="183">
        <v>1</v>
      </c>
      <c r="ES212" s="183">
        <v>1</v>
      </c>
      <c r="ET212" s="183">
        <v>1</v>
      </c>
      <c r="EU212" s="192" t="str">
        <f ca="1">IF(ISBLANK(EG212),"",ROUND(AVERAGE(OFFSET(EL212:ET212,0,0,1,ion21Coop!$F$42)),1))</f>
        <v/>
      </c>
      <c r="EV212" s="269" t="str">
        <f t="shared" si="358"/>
        <v/>
      </c>
      <c r="EX212" s="119">
        <f t="shared" si="410"/>
        <v>7</v>
      </c>
      <c r="EY212" s="123" t="str">
        <f t="shared" si="431"/>
        <v/>
      </c>
      <c r="EZ212" s="123">
        <v>207</v>
      </c>
      <c r="FA212" s="423"/>
      <c r="FB212" s="423"/>
      <c r="FC212" s="423"/>
      <c r="FD212" s="423"/>
      <c r="FE212" s="421"/>
      <c r="FF212" s="422"/>
      <c r="FG212" s="269" t="str">
        <f t="shared" si="359"/>
        <v/>
      </c>
      <c r="FH212" s="180">
        <v>1</v>
      </c>
      <c r="FI212" s="269" t="str">
        <f t="shared" si="360"/>
        <v/>
      </c>
      <c r="FJ212" s="180">
        <v>1</v>
      </c>
      <c r="FK212" s="181">
        <v>1</v>
      </c>
      <c r="FL212" s="181">
        <v>1</v>
      </c>
      <c r="FM212" s="183">
        <v>1</v>
      </c>
      <c r="FN212" s="183">
        <v>1</v>
      </c>
      <c r="FO212" s="183">
        <v>1</v>
      </c>
      <c r="FP212" s="183">
        <v>1</v>
      </c>
      <c r="FQ212" s="183">
        <v>1</v>
      </c>
      <c r="FR212" s="183">
        <v>1</v>
      </c>
      <c r="FS212" s="192" t="str">
        <f ca="1">IF(ISBLANK(FE212),"",ROUND(AVERAGE(OFFSET(FJ212:FR212,0,0,1,ion21Coop!$F$42)),1))</f>
        <v/>
      </c>
      <c r="FT212" s="269" t="str">
        <f t="shared" si="361"/>
        <v/>
      </c>
      <c r="FV212" s="119">
        <f t="shared" si="411"/>
        <v>8</v>
      </c>
      <c r="FW212" s="123" t="str">
        <f t="shared" si="432"/>
        <v/>
      </c>
      <c r="FX212" s="123">
        <v>207</v>
      </c>
      <c r="FY212" s="423"/>
      <c r="FZ212" s="423"/>
      <c r="GA212" s="423"/>
      <c r="GB212" s="423"/>
      <c r="GC212" s="421"/>
      <c r="GD212" s="422"/>
      <c r="GE212" s="269" t="str">
        <f t="shared" si="362"/>
        <v/>
      </c>
      <c r="GF212" s="180">
        <v>1</v>
      </c>
      <c r="GG212" s="269" t="str">
        <f t="shared" si="363"/>
        <v/>
      </c>
      <c r="GH212" s="180">
        <v>1</v>
      </c>
      <c r="GI212" s="181">
        <v>1</v>
      </c>
      <c r="GJ212" s="181">
        <v>1</v>
      </c>
      <c r="GK212" s="183">
        <v>1</v>
      </c>
      <c r="GL212" s="183">
        <v>1</v>
      </c>
      <c r="GM212" s="183">
        <v>1</v>
      </c>
      <c r="GN212" s="183">
        <v>1</v>
      </c>
      <c r="GO212" s="183">
        <v>1</v>
      </c>
      <c r="GP212" s="183">
        <v>1</v>
      </c>
      <c r="GQ212" s="192" t="str">
        <f ca="1">IF(ISBLANK(GC212),"",ROUND(AVERAGE(OFFSET(GH212:GP212,0,0,1,ion21Coop!$F$42)),1))</f>
        <v/>
      </c>
      <c r="GR212" s="269" t="str">
        <f t="shared" si="364"/>
        <v/>
      </c>
      <c r="GT212" s="119">
        <f t="shared" si="412"/>
        <v>9</v>
      </c>
      <c r="GU212" s="123" t="str">
        <f t="shared" si="433"/>
        <v/>
      </c>
      <c r="GV212" s="123">
        <v>207</v>
      </c>
      <c r="GW212" s="423"/>
      <c r="GX212" s="423"/>
      <c r="GY212" s="423"/>
      <c r="GZ212" s="423"/>
      <c r="HA212" s="421"/>
      <c r="HB212" s="422"/>
      <c r="HC212" s="269" t="str">
        <f t="shared" si="365"/>
        <v/>
      </c>
      <c r="HD212" s="180">
        <v>1</v>
      </c>
      <c r="HE212" s="269" t="str">
        <f t="shared" si="366"/>
        <v/>
      </c>
      <c r="HF212" s="180">
        <v>1</v>
      </c>
      <c r="HG212" s="181">
        <v>1</v>
      </c>
      <c r="HH212" s="181">
        <v>1</v>
      </c>
      <c r="HI212" s="183">
        <v>1</v>
      </c>
      <c r="HJ212" s="183">
        <v>1</v>
      </c>
      <c r="HK212" s="183">
        <v>1</v>
      </c>
      <c r="HL212" s="183">
        <v>1</v>
      </c>
      <c r="HM212" s="183">
        <v>1</v>
      </c>
      <c r="HN212" s="183">
        <v>1</v>
      </c>
      <c r="HO212" s="192" t="str">
        <f ca="1">IF(ISBLANK(HA212),"",ROUND(AVERAGE(OFFSET(HF212:HN212,0,0,1,ion21Coop!$F$42)),1))</f>
        <v/>
      </c>
      <c r="HP212" s="269" t="str">
        <f t="shared" si="367"/>
        <v/>
      </c>
      <c r="HR212" s="119">
        <f t="shared" si="413"/>
        <v>10</v>
      </c>
      <c r="HS212" s="123" t="str">
        <f t="shared" si="434"/>
        <v/>
      </c>
      <c r="HT212" s="123">
        <v>207</v>
      </c>
      <c r="HU212" s="423"/>
      <c r="HV212" s="423"/>
      <c r="HW212" s="423"/>
      <c r="HX212" s="423"/>
      <c r="HY212" s="421"/>
      <c r="HZ212" s="422"/>
      <c r="IA212" s="269" t="str">
        <f t="shared" si="368"/>
        <v/>
      </c>
      <c r="IB212" s="180">
        <v>1</v>
      </c>
      <c r="IC212" s="269" t="str">
        <f t="shared" si="369"/>
        <v/>
      </c>
      <c r="ID212" s="180">
        <v>1</v>
      </c>
      <c r="IE212" s="181">
        <v>1</v>
      </c>
      <c r="IF212" s="181">
        <v>1</v>
      </c>
      <c r="IG212" s="183">
        <v>1</v>
      </c>
      <c r="IH212" s="183">
        <v>1</v>
      </c>
      <c r="II212" s="183">
        <v>1</v>
      </c>
      <c r="IJ212" s="183">
        <v>1</v>
      </c>
      <c r="IK212" s="183">
        <v>1</v>
      </c>
      <c r="IL212" s="183">
        <v>1</v>
      </c>
      <c r="IM212" s="192" t="str">
        <f ca="1">IF(ISBLANK(HY212),"",ROUND(AVERAGE(OFFSET(ID212:IL212,0,0,1,ion21Coop!$F$42)),1))</f>
        <v/>
      </c>
      <c r="IN212" s="269" t="str">
        <f t="shared" si="370"/>
        <v/>
      </c>
      <c r="IP212" s="119">
        <f t="shared" si="414"/>
        <v>11</v>
      </c>
      <c r="IQ212" s="123" t="str">
        <f t="shared" si="435"/>
        <v/>
      </c>
      <c r="IR212" s="123">
        <v>207</v>
      </c>
      <c r="IS212" s="423"/>
      <c r="IT212" s="423"/>
      <c r="IU212" s="423"/>
      <c r="IV212" s="423"/>
      <c r="IW212" s="421"/>
      <c r="IX212" s="422"/>
      <c r="IY212" s="269" t="str">
        <f t="shared" si="371"/>
        <v/>
      </c>
      <c r="IZ212" s="180">
        <v>1</v>
      </c>
      <c r="JA212" s="269" t="str">
        <f t="shared" si="372"/>
        <v/>
      </c>
      <c r="JB212" s="180">
        <v>1</v>
      </c>
      <c r="JC212" s="181">
        <v>1</v>
      </c>
      <c r="JD212" s="181">
        <v>1</v>
      </c>
      <c r="JE212" s="183">
        <v>1</v>
      </c>
      <c r="JF212" s="183">
        <v>1</v>
      </c>
      <c r="JG212" s="183">
        <v>1</v>
      </c>
      <c r="JH212" s="183">
        <v>1</v>
      </c>
      <c r="JI212" s="183">
        <v>1</v>
      </c>
      <c r="JJ212" s="183">
        <v>1</v>
      </c>
      <c r="JK212" s="192" t="str">
        <f ca="1">IF(ISBLANK(IW212),"",ROUND(AVERAGE(OFFSET(JB212:JJ212,0,0,1,ion21Coop!$F$42)),1))</f>
        <v/>
      </c>
      <c r="JL212" s="269" t="str">
        <f t="shared" si="373"/>
        <v/>
      </c>
      <c r="JN212" s="119">
        <f t="shared" si="415"/>
        <v>12</v>
      </c>
      <c r="JO212" s="123" t="str">
        <f t="shared" si="436"/>
        <v/>
      </c>
      <c r="JP212" s="123">
        <v>207</v>
      </c>
      <c r="JQ212" s="423"/>
      <c r="JR212" s="423"/>
      <c r="JS212" s="423"/>
      <c r="JT212" s="423"/>
      <c r="JU212" s="421"/>
      <c r="JV212" s="422"/>
      <c r="JW212" s="269" t="str">
        <f t="shared" si="374"/>
        <v/>
      </c>
      <c r="JX212" s="180">
        <v>1</v>
      </c>
      <c r="JY212" s="269" t="str">
        <f t="shared" si="375"/>
        <v/>
      </c>
      <c r="JZ212" s="180">
        <v>1</v>
      </c>
      <c r="KA212" s="181">
        <v>1</v>
      </c>
      <c r="KB212" s="181">
        <v>1</v>
      </c>
      <c r="KC212" s="183">
        <v>1</v>
      </c>
      <c r="KD212" s="183">
        <v>1</v>
      </c>
      <c r="KE212" s="183">
        <v>1</v>
      </c>
      <c r="KF212" s="183">
        <v>1</v>
      </c>
      <c r="KG212" s="183">
        <v>1</v>
      </c>
      <c r="KH212" s="183">
        <v>1</v>
      </c>
      <c r="KI212" s="192" t="str">
        <f ca="1">IF(ISBLANK(JU212),"",ROUND(AVERAGE(OFFSET(JZ212:KH212,0,0,1,ion21Coop!$F$42)),1))</f>
        <v/>
      </c>
      <c r="KJ212" s="269" t="str">
        <f t="shared" si="376"/>
        <v/>
      </c>
      <c r="KL212" s="119">
        <f t="shared" si="416"/>
        <v>13</v>
      </c>
      <c r="KM212" s="123" t="str">
        <f t="shared" si="437"/>
        <v/>
      </c>
      <c r="KN212" s="123">
        <v>207</v>
      </c>
      <c r="KO212" s="423"/>
      <c r="KP212" s="423"/>
      <c r="KQ212" s="423"/>
      <c r="KR212" s="423"/>
      <c r="KS212" s="421"/>
      <c r="KT212" s="422"/>
      <c r="KU212" s="269" t="str">
        <f t="shared" si="377"/>
        <v/>
      </c>
      <c r="KV212" s="180">
        <v>1</v>
      </c>
      <c r="KW212" s="269" t="str">
        <f t="shared" si="378"/>
        <v/>
      </c>
      <c r="KX212" s="180">
        <v>1</v>
      </c>
      <c r="KY212" s="181">
        <v>1</v>
      </c>
      <c r="KZ212" s="181">
        <v>1</v>
      </c>
      <c r="LA212" s="183">
        <v>1</v>
      </c>
      <c r="LB212" s="183">
        <v>1</v>
      </c>
      <c r="LC212" s="183">
        <v>1</v>
      </c>
      <c r="LD212" s="183">
        <v>1</v>
      </c>
      <c r="LE212" s="183">
        <v>1</v>
      </c>
      <c r="LF212" s="183">
        <v>1</v>
      </c>
      <c r="LG212" s="192" t="str">
        <f ca="1">IF(ISBLANK(KS212),"",ROUND(AVERAGE(OFFSET(KX212:LF212,0,0,1,ion21Coop!$F$42)),1))</f>
        <v/>
      </c>
      <c r="LH212" s="269" t="str">
        <f t="shared" si="379"/>
        <v/>
      </c>
      <c r="LJ212" s="119">
        <f t="shared" si="417"/>
        <v>14</v>
      </c>
      <c r="LK212" s="123" t="str">
        <f t="shared" si="438"/>
        <v/>
      </c>
      <c r="LL212" s="123">
        <v>207</v>
      </c>
      <c r="LM212" s="423"/>
      <c r="LN212" s="423"/>
      <c r="LO212" s="423"/>
      <c r="LP212" s="423"/>
      <c r="LQ212" s="421"/>
      <c r="LR212" s="422"/>
      <c r="LS212" s="269" t="str">
        <f t="shared" si="380"/>
        <v/>
      </c>
      <c r="LT212" s="180">
        <v>1</v>
      </c>
      <c r="LU212" s="269" t="str">
        <f t="shared" si="381"/>
        <v/>
      </c>
      <c r="LV212" s="180">
        <v>1</v>
      </c>
      <c r="LW212" s="181">
        <v>1</v>
      </c>
      <c r="LX212" s="181">
        <v>1</v>
      </c>
      <c r="LY212" s="183">
        <v>1</v>
      </c>
      <c r="LZ212" s="183">
        <v>1</v>
      </c>
      <c r="MA212" s="183">
        <v>1</v>
      </c>
      <c r="MB212" s="183">
        <v>1</v>
      </c>
      <c r="MC212" s="183">
        <v>1</v>
      </c>
      <c r="MD212" s="183">
        <v>1</v>
      </c>
      <c r="ME212" s="192" t="str">
        <f ca="1">IF(ISBLANK(LQ212),"",ROUND(AVERAGE(OFFSET(LV212:MD212,0,0,1,ion21Coop!$F$42)),1))</f>
        <v/>
      </c>
      <c r="MF212" s="269" t="str">
        <f t="shared" si="382"/>
        <v/>
      </c>
      <c r="MH212" s="119">
        <f t="shared" si="418"/>
        <v>15</v>
      </c>
      <c r="MI212" s="123" t="str">
        <f t="shared" si="439"/>
        <v/>
      </c>
      <c r="MJ212" s="123">
        <v>207</v>
      </c>
      <c r="MK212" s="423"/>
      <c r="ML212" s="423"/>
      <c r="MM212" s="423"/>
      <c r="MN212" s="423"/>
      <c r="MO212" s="421"/>
      <c r="MP212" s="422"/>
      <c r="MQ212" s="269" t="str">
        <f t="shared" si="383"/>
        <v/>
      </c>
      <c r="MR212" s="180">
        <v>1</v>
      </c>
      <c r="MS212" s="269" t="str">
        <f t="shared" si="384"/>
        <v/>
      </c>
      <c r="MT212" s="180">
        <v>1</v>
      </c>
      <c r="MU212" s="181">
        <v>1</v>
      </c>
      <c r="MV212" s="181">
        <v>1</v>
      </c>
      <c r="MW212" s="183">
        <v>1</v>
      </c>
      <c r="MX212" s="183">
        <v>1</v>
      </c>
      <c r="MY212" s="183">
        <v>1</v>
      </c>
      <c r="MZ212" s="183">
        <v>1</v>
      </c>
      <c r="NA212" s="183">
        <v>1</v>
      </c>
      <c r="NB212" s="183">
        <v>1</v>
      </c>
      <c r="NC212" s="192" t="str">
        <f ca="1">IF(ISBLANK(MO212),"",ROUND(AVERAGE(OFFSET(MT212:NB212,0,0,1,ion21Coop!$F$42)),1))</f>
        <v/>
      </c>
      <c r="ND212" s="269" t="str">
        <f t="shared" si="385"/>
        <v/>
      </c>
      <c r="NF212" s="119">
        <f t="shared" si="419"/>
        <v>16</v>
      </c>
      <c r="NG212" s="123" t="str">
        <f t="shared" si="440"/>
        <v/>
      </c>
      <c r="NH212" s="123">
        <v>207</v>
      </c>
      <c r="NI212" s="423"/>
      <c r="NJ212" s="423"/>
      <c r="NK212" s="423"/>
      <c r="NL212" s="423"/>
      <c r="NM212" s="421"/>
      <c r="NN212" s="422"/>
      <c r="NO212" s="269" t="str">
        <f t="shared" si="386"/>
        <v/>
      </c>
      <c r="NP212" s="180">
        <v>1</v>
      </c>
      <c r="NQ212" s="269" t="str">
        <f t="shared" si="387"/>
        <v/>
      </c>
      <c r="NR212" s="180">
        <v>1</v>
      </c>
      <c r="NS212" s="181">
        <v>1</v>
      </c>
      <c r="NT212" s="181">
        <v>1</v>
      </c>
      <c r="NU212" s="183">
        <v>1</v>
      </c>
      <c r="NV212" s="183">
        <v>1</v>
      </c>
      <c r="NW212" s="183">
        <v>1</v>
      </c>
      <c r="NX212" s="183">
        <v>1</v>
      </c>
      <c r="NY212" s="183">
        <v>1</v>
      </c>
      <c r="NZ212" s="183">
        <v>1</v>
      </c>
      <c r="OA212" s="192" t="str">
        <f ca="1">IF(ISBLANK(NM212),"",ROUND(AVERAGE(OFFSET(NR212:NZ212,0,0,1,ion21Coop!$F$42)),1))</f>
        <v/>
      </c>
      <c r="OB212" s="269" t="str">
        <f t="shared" si="388"/>
        <v/>
      </c>
      <c r="OD212" s="119">
        <f t="shared" si="420"/>
        <v>17</v>
      </c>
      <c r="OE212" s="123" t="str">
        <f t="shared" si="441"/>
        <v/>
      </c>
      <c r="OF212" s="123">
        <v>207</v>
      </c>
      <c r="OG212" s="423"/>
      <c r="OH212" s="423"/>
      <c r="OI212" s="423"/>
      <c r="OJ212" s="423"/>
      <c r="OK212" s="421"/>
      <c r="OL212" s="422"/>
      <c r="OM212" s="269" t="str">
        <f t="shared" si="389"/>
        <v/>
      </c>
      <c r="ON212" s="180">
        <v>1</v>
      </c>
      <c r="OO212" s="269" t="str">
        <f t="shared" si="390"/>
        <v/>
      </c>
      <c r="OP212" s="180">
        <v>1</v>
      </c>
      <c r="OQ212" s="181">
        <v>1</v>
      </c>
      <c r="OR212" s="181">
        <v>1</v>
      </c>
      <c r="OS212" s="183">
        <v>1</v>
      </c>
      <c r="OT212" s="183">
        <v>1</v>
      </c>
      <c r="OU212" s="183">
        <v>1</v>
      </c>
      <c r="OV212" s="183">
        <v>1</v>
      </c>
      <c r="OW212" s="183">
        <v>1</v>
      </c>
      <c r="OX212" s="183">
        <v>1</v>
      </c>
      <c r="OY212" s="192" t="str">
        <f ca="1">IF(ISBLANK(OK212),"",ROUND(AVERAGE(OFFSET(OP212:OX212,0,0,1,ion21Coop!$F$42)),1))</f>
        <v/>
      </c>
      <c r="OZ212" s="269" t="str">
        <f t="shared" si="391"/>
        <v/>
      </c>
      <c r="PB212" s="119">
        <f t="shared" si="421"/>
        <v>18</v>
      </c>
      <c r="PC212" s="123" t="str">
        <f t="shared" si="442"/>
        <v/>
      </c>
      <c r="PD212" s="123">
        <v>207</v>
      </c>
      <c r="PE212" s="423"/>
      <c r="PF212" s="423"/>
      <c r="PG212" s="423"/>
      <c r="PH212" s="423"/>
      <c r="PI212" s="421"/>
      <c r="PJ212" s="422"/>
      <c r="PK212" s="269" t="str">
        <f t="shared" si="392"/>
        <v/>
      </c>
      <c r="PL212" s="180">
        <v>1</v>
      </c>
      <c r="PM212" s="269" t="str">
        <f t="shared" si="393"/>
        <v/>
      </c>
      <c r="PN212" s="180">
        <v>1</v>
      </c>
      <c r="PO212" s="181">
        <v>1</v>
      </c>
      <c r="PP212" s="181">
        <v>1</v>
      </c>
      <c r="PQ212" s="183">
        <v>1</v>
      </c>
      <c r="PR212" s="183">
        <v>1</v>
      </c>
      <c r="PS212" s="183">
        <v>1</v>
      </c>
      <c r="PT212" s="183">
        <v>1</v>
      </c>
      <c r="PU212" s="183">
        <v>1</v>
      </c>
      <c r="PV212" s="183">
        <v>1</v>
      </c>
      <c r="PW212" s="192" t="str">
        <f ca="1">IF(ISBLANK(PI212),"",ROUND(AVERAGE(OFFSET(PN212:PV212,0,0,1,ion21Coop!$F$42)),1))</f>
        <v/>
      </c>
      <c r="PX212" s="269" t="str">
        <f t="shared" si="394"/>
        <v/>
      </c>
      <c r="PZ212" s="119">
        <f t="shared" si="422"/>
        <v>19</v>
      </c>
      <c r="QA212" s="123" t="str">
        <f t="shared" si="443"/>
        <v/>
      </c>
      <c r="QB212" s="123">
        <v>207</v>
      </c>
      <c r="QC212" s="423"/>
      <c r="QD212" s="423"/>
      <c r="QE212" s="423"/>
      <c r="QF212" s="423"/>
      <c r="QG212" s="421"/>
      <c r="QH212" s="422"/>
      <c r="QI212" s="269" t="str">
        <f t="shared" si="395"/>
        <v/>
      </c>
      <c r="QJ212" s="180">
        <v>1</v>
      </c>
      <c r="QK212" s="269" t="str">
        <f t="shared" si="396"/>
        <v/>
      </c>
      <c r="QL212" s="180">
        <v>1</v>
      </c>
      <c r="QM212" s="181">
        <v>1</v>
      </c>
      <c r="QN212" s="181">
        <v>1</v>
      </c>
      <c r="QO212" s="183">
        <v>1</v>
      </c>
      <c r="QP212" s="183">
        <v>1</v>
      </c>
      <c r="QQ212" s="183">
        <v>1</v>
      </c>
      <c r="QR212" s="183">
        <v>1</v>
      </c>
      <c r="QS212" s="183">
        <v>1</v>
      </c>
      <c r="QT212" s="183">
        <v>1</v>
      </c>
      <c r="QU212" s="192" t="str">
        <f ca="1">IF(ISBLANK(QG212),"",ROUND(AVERAGE(OFFSET(QL212:QT212,0,0,1,ion21Coop!$F$42)),1))</f>
        <v/>
      </c>
      <c r="QV212" s="269" t="str">
        <f t="shared" si="397"/>
        <v/>
      </c>
      <c r="QX212" s="119">
        <f t="shared" si="423"/>
        <v>20</v>
      </c>
      <c r="QY212" s="123" t="str">
        <f t="shared" si="444"/>
        <v/>
      </c>
      <c r="QZ212" s="123">
        <v>207</v>
      </c>
      <c r="RA212" s="423"/>
      <c r="RB212" s="423"/>
      <c r="RC212" s="423"/>
      <c r="RD212" s="423"/>
      <c r="RE212" s="421"/>
      <c r="RF212" s="422"/>
      <c r="RG212" s="269" t="str">
        <f t="shared" si="398"/>
        <v/>
      </c>
      <c r="RH212" s="180">
        <v>1</v>
      </c>
      <c r="RI212" s="269" t="str">
        <f t="shared" si="399"/>
        <v/>
      </c>
      <c r="RJ212" s="180">
        <v>1</v>
      </c>
      <c r="RK212" s="181">
        <v>1</v>
      </c>
      <c r="RL212" s="181">
        <v>1</v>
      </c>
      <c r="RM212" s="183">
        <v>1</v>
      </c>
      <c r="RN212" s="183">
        <v>1</v>
      </c>
      <c r="RO212" s="183">
        <v>1</v>
      </c>
      <c r="RP212" s="183">
        <v>1</v>
      </c>
      <c r="RQ212" s="183">
        <v>1</v>
      </c>
      <c r="RR212" s="183">
        <v>1</v>
      </c>
      <c r="RS212" s="192" t="str">
        <f ca="1">IF(ISBLANK(RE212),"",ROUND(AVERAGE(OFFSET(RJ212:RR212,0,0,1,ion21Coop!$F$42)),1))</f>
        <v/>
      </c>
      <c r="RT212" s="269" t="str">
        <f t="shared" si="400"/>
        <v/>
      </c>
      <c r="RV212" s="119">
        <f t="shared" si="424"/>
        <v>21</v>
      </c>
      <c r="RW212" s="123" t="str">
        <f t="shared" si="445"/>
        <v/>
      </c>
      <c r="RX212" s="123">
        <v>207</v>
      </c>
      <c r="RY212" s="423"/>
      <c r="RZ212" s="423"/>
      <c r="SA212" s="423"/>
      <c r="SB212" s="423"/>
      <c r="SC212" s="421"/>
      <c r="SD212" s="422"/>
      <c r="SE212" s="269" t="str">
        <f t="shared" si="401"/>
        <v/>
      </c>
      <c r="SF212" s="180">
        <v>1</v>
      </c>
      <c r="SG212" s="269" t="str">
        <f t="shared" si="402"/>
        <v/>
      </c>
      <c r="SH212" s="180">
        <v>1</v>
      </c>
      <c r="SI212" s="181">
        <v>1</v>
      </c>
      <c r="SJ212" s="181">
        <v>1</v>
      </c>
      <c r="SK212" s="183">
        <v>1</v>
      </c>
      <c r="SL212" s="183">
        <v>1</v>
      </c>
      <c r="SM212" s="183">
        <v>1</v>
      </c>
      <c r="SN212" s="183">
        <v>1</v>
      </c>
      <c r="SO212" s="183">
        <v>1</v>
      </c>
      <c r="SP212" s="183">
        <v>1</v>
      </c>
      <c r="SQ212" s="192" t="str">
        <f ca="1">IF(ISBLANK(SC212),"",ROUND(AVERAGE(OFFSET(SH212:SP212,0,0,1,ion21Coop!$F$42)),1))</f>
        <v/>
      </c>
      <c r="SR212" s="269" t="str">
        <f t="shared" si="403"/>
        <v/>
      </c>
      <c r="ST212" s="565"/>
      <c r="SU212" s="565"/>
      <c r="SV212" s="566"/>
      <c r="SW212" s="567"/>
      <c r="SX212" s="565"/>
      <c r="SY212" s="566"/>
      <c r="SZ212" s="568"/>
      <c r="TA212" s="567"/>
      <c r="TB212" s="553"/>
    </row>
    <row r="213" spans="10:522" x14ac:dyDescent="0.3">
      <c r="J213" s="119">
        <f t="shared" si="404"/>
        <v>1</v>
      </c>
      <c r="K213" s="123" t="str">
        <f t="shared" si="425"/>
        <v>YaJo</v>
      </c>
      <c r="L213" s="123">
        <v>208</v>
      </c>
      <c r="M213" s="351"/>
      <c r="N213" s="351"/>
      <c r="O213" s="351"/>
      <c r="P213" s="351"/>
      <c r="Q213" s="369"/>
      <c r="R213" s="370"/>
      <c r="S213" s="269" t="str">
        <f t="shared" si="341"/>
        <v/>
      </c>
      <c r="T213" s="180">
        <v>1</v>
      </c>
      <c r="U213" s="269" t="str">
        <f t="shared" si="342"/>
        <v/>
      </c>
      <c r="V213" s="180">
        <v>1</v>
      </c>
      <c r="W213" s="181">
        <v>1</v>
      </c>
      <c r="X213" s="181">
        <v>1</v>
      </c>
      <c r="Y213" s="183">
        <v>1</v>
      </c>
      <c r="Z213" s="183">
        <v>1</v>
      </c>
      <c r="AA213" s="183">
        <v>1</v>
      </c>
      <c r="AB213" s="183">
        <v>1</v>
      </c>
      <c r="AC213" s="183">
        <v>1</v>
      </c>
      <c r="AD213" s="183">
        <v>1</v>
      </c>
      <c r="AE213" s="192" t="str">
        <f ca="1">IF(ISBLANK(Q213),"",ROUND(AVERAGE(OFFSET(V213:AD213,0,0,1,ion21Coop!$F$42)),1))</f>
        <v/>
      </c>
      <c r="AF213" s="269" t="str">
        <f t="shared" si="343"/>
        <v/>
      </c>
      <c r="AH213" s="119">
        <f t="shared" si="405"/>
        <v>2</v>
      </c>
      <c r="AI213" s="123" t="str">
        <f t="shared" si="426"/>
        <v>GeLo</v>
      </c>
      <c r="AJ213" s="123">
        <v>208</v>
      </c>
      <c r="AK213" s="351"/>
      <c r="AL213" s="351"/>
      <c r="AM213" s="351"/>
      <c r="AN213" s="351"/>
      <c r="AO213" s="369"/>
      <c r="AP213" s="370"/>
      <c r="AQ213" s="269" t="str">
        <f t="shared" si="344"/>
        <v/>
      </c>
      <c r="AR213" s="180">
        <v>1</v>
      </c>
      <c r="AS213" s="269" t="str">
        <f t="shared" si="345"/>
        <v/>
      </c>
      <c r="AT213" s="180">
        <v>1</v>
      </c>
      <c r="AU213" s="181">
        <v>1</v>
      </c>
      <c r="AV213" s="181">
        <v>1</v>
      </c>
      <c r="AW213" s="183">
        <v>1</v>
      </c>
      <c r="AX213" s="183">
        <v>1</v>
      </c>
      <c r="AY213" s="183">
        <v>1</v>
      </c>
      <c r="AZ213" s="183">
        <v>1</v>
      </c>
      <c r="BA213" s="183">
        <v>1</v>
      </c>
      <c r="BB213" s="183">
        <v>1</v>
      </c>
      <c r="BC213" s="192" t="str">
        <f ca="1">IF(ISBLANK(AO213),"",ROUND(AVERAGE(OFFSET(AT213:BB213,0,0,1,ion21Coop!$F$42)),1))</f>
        <v/>
      </c>
      <c r="BD213" s="269" t="str">
        <f t="shared" si="346"/>
        <v/>
      </c>
      <c r="BF213" s="119">
        <f t="shared" si="406"/>
        <v>3</v>
      </c>
      <c r="BG213" s="123" t="str">
        <f t="shared" si="427"/>
        <v>MiDo</v>
      </c>
      <c r="BH213" s="123">
        <v>208</v>
      </c>
      <c r="BI213" s="351"/>
      <c r="BJ213" s="351"/>
      <c r="BK213" s="351"/>
      <c r="BL213" s="351"/>
      <c r="BM213" s="369"/>
      <c r="BN213" s="370"/>
      <c r="BO213" s="269" t="str">
        <f t="shared" si="347"/>
        <v/>
      </c>
      <c r="BP213" s="180">
        <v>1</v>
      </c>
      <c r="BQ213" s="269" t="str">
        <f t="shared" si="348"/>
        <v/>
      </c>
      <c r="BR213" s="180">
        <v>1</v>
      </c>
      <c r="BS213" s="181">
        <v>1</v>
      </c>
      <c r="BT213" s="181">
        <v>1</v>
      </c>
      <c r="BU213" s="183">
        <v>1</v>
      </c>
      <c r="BV213" s="183">
        <v>1</v>
      </c>
      <c r="BW213" s="183">
        <v>1</v>
      </c>
      <c r="BX213" s="183">
        <v>1</v>
      </c>
      <c r="BY213" s="183">
        <v>1</v>
      </c>
      <c r="BZ213" s="183">
        <v>1</v>
      </c>
      <c r="CA213" s="192" t="str">
        <f ca="1">IF(ISBLANK(BM213),"",ROUND(AVERAGE(OFFSET(BR213:BZ213,0,0,1,ion21Coop!$F$42)),1))</f>
        <v/>
      </c>
      <c r="CB213" s="269" t="str">
        <f t="shared" si="349"/>
        <v/>
      </c>
      <c r="CD213" s="119">
        <f t="shared" si="407"/>
        <v>4</v>
      </c>
      <c r="CE213" s="123" t="str">
        <f t="shared" si="428"/>
        <v>EmNi</v>
      </c>
      <c r="CF213" s="123">
        <v>208</v>
      </c>
      <c r="CG213" s="351"/>
      <c r="CH213" s="351"/>
      <c r="CI213" s="351"/>
      <c r="CJ213" s="351"/>
      <c r="CK213" s="369"/>
      <c r="CL213" s="370"/>
      <c r="CM213" s="269" t="str">
        <f t="shared" si="350"/>
        <v/>
      </c>
      <c r="CN213" s="180">
        <v>1</v>
      </c>
      <c r="CO213" s="269" t="str">
        <f t="shared" si="351"/>
        <v/>
      </c>
      <c r="CP213" s="180">
        <v>1</v>
      </c>
      <c r="CQ213" s="181">
        <v>1</v>
      </c>
      <c r="CR213" s="181">
        <v>1</v>
      </c>
      <c r="CS213" s="183">
        <v>1</v>
      </c>
      <c r="CT213" s="183">
        <v>1</v>
      </c>
      <c r="CU213" s="183">
        <v>1</v>
      </c>
      <c r="CV213" s="183">
        <v>1</v>
      </c>
      <c r="CW213" s="183">
        <v>1</v>
      </c>
      <c r="CX213" s="183">
        <v>1</v>
      </c>
      <c r="CY213" s="192" t="str">
        <f ca="1">IF(ISBLANK(CK213),"",ROUND(AVERAGE(OFFSET(CP213:CX213,0,0,1,ion21Coop!$F$42)),1))</f>
        <v/>
      </c>
      <c r="CZ213" s="269" t="str">
        <f t="shared" si="352"/>
        <v/>
      </c>
      <c r="DB213" s="119">
        <f t="shared" si="408"/>
        <v>5</v>
      </c>
      <c r="DC213" s="123" t="str">
        <f t="shared" si="429"/>
        <v>HeJe</v>
      </c>
      <c r="DD213" s="123">
        <v>208</v>
      </c>
      <c r="DE213" s="423"/>
      <c r="DF213" s="423"/>
      <c r="DG213" s="423"/>
      <c r="DH213" s="423"/>
      <c r="DI213" s="421"/>
      <c r="DJ213" s="422"/>
      <c r="DK213" s="269" t="str">
        <f t="shared" si="353"/>
        <v/>
      </c>
      <c r="DL213" s="180">
        <v>1</v>
      </c>
      <c r="DM213" s="269" t="str">
        <f t="shared" si="354"/>
        <v/>
      </c>
      <c r="DN213" s="180">
        <v>1</v>
      </c>
      <c r="DO213" s="181">
        <v>1</v>
      </c>
      <c r="DP213" s="181">
        <v>1</v>
      </c>
      <c r="DQ213" s="183">
        <v>1</v>
      </c>
      <c r="DR213" s="183">
        <v>1</v>
      </c>
      <c r="DS213" s="183">
        <v>1</v>
      </c>
      <c r="DT213" s="183">
        <v>1</v>
      </c>
      <c r="DU213" s="183">
        <v>1</v>
      </c>
      <c r="DV213" s="183">
        <v>1</v>
      </c>
      <c r="DW213" s="192" t="str">
        <f ca="1">IF(ISBLANK(DI213),"",ROUND(AVERAGE(OFFSET(DN213:DV213,0,0,1,ion21Coop!$F$42)),1))</f>
        <v/>
      </c>
      <c r="DX213" s="269" t="str">
        <f t="shared" si="355"/>
        <v/>
      </c>
      <c r="DZ213" s="119">
        <f t="shared" si="409"/>
        <v>6</v>
      </c>
      <c r="EA213" s="123" t="str">
        <f t="shared" si="430"/>
        <v/>
      </c>
      <c r="EB213" s="123">
        <v>208</v>
      </c>
      <c r="EC213" s="423"/>
      <c r="ED213" s="423"/>
      <c r="EE213" s="423"/>
      <c r="EF213" s="423"/>
      <c r="EG213" s="421"/>
      <c r="EH213" s="422"/>
      <c r="EI213" s="269" t="str">
        <f t="shared" si="356"/>
        <v/>
      </c>
      <c r="EJ213" s="180">
        <v>1</v>
      </c>
      <c r="EK213" s="269" t="str">
        <f t="shared" si="357"/>
        <v/>
      </c>
      <c r="EL213" s="180">
        <v>1</v>
      </c>
      <c r="EM213" s="181">
        <v>1</v>
      </c>
      <c r="EN213" s="181">
        <v>1</v>
      </c>
      <c r="EO213" s="183">
        <v>1</v>
      </c>
      <c r="EP213" s="183">
        <v>1</v>
      </c>
      <c r="EQ213" s="183">
        <v>1</v>
      </c>
      <c r="ER213" s="183">
        <v>1</v>
      </c>
      <c r="ES213" s="183">
        <v>1</v>
      </c>
      <c r="ET213" s="183">
        <v>1</v>
      </c>
      <c r="EU213" s="192" t="str">
        <f ca="1">IF(ISBLANK(EG213),"",ROUND(AVERAGE(OFFSET(EL213:ET213,0,0,1,ion21Coop!$F$42)),1))</f>
        <v/>
      </c>
      <c r="EV213" s="269" t="str">
        <f t="shared" si="358"/>
        <v/>
      </c>
      <c r="EX213" s="119">
        <f t="shared" si="410"/>
        <v>7</v>
      </c>
      <c r="EY213" s="123" t="str">
        <f t="shared" si="431"/>
        <v/>
      </c>
      <c r="EZ213" s="123">
        <v>208</v>
      </c>
      <c r="FA213" s="423"/>
      <c r="FB213" s="423"/>
      <c r="FC213" s="423"/>
      <c r="FD213" s="423"/>
      <c r="FE213" s="421"/>
      <c r="FF213" s="422"/>
      <c r="FG213" s="269" t="str">
        <f t="shared" si="359"/>
        <v/>
      </c>
      <c r="FH213" s="180">
        <v>1</v>
      </c>
      <c r="FI213" s="269" t="str">
        <f t="shared" si="360"/>
        <v/>
      </c>
      <c r="FJ213" s="180">
        <v>1</v>
      </c>
      <c r="FK213" s="181">
        <v>1</v>
      </c>
      <c r="FL213" s="181">
        <v>1</v>
      </c>
      <c r="FM213" s="183">
        <v>1</v>
      </c>
      <c r="FN213" s="183">
        <v>1</v>
      </c>
      <c r="FO213" s="183">
        <v>1</v>
      </c>
      <c r="FP213" s="183">
        <v>1</v>
      </c>
      <c r="FQ213" s="183">
        <v>1</v>
      </c>
      <c r="FR213" s="183">
        <v>1</v>
      </c>
      <c r="FS213" s="192" t="str">
        <f ca="1">IF(ISBLANK(FE213),"",ROUND(AVERAGE(OFFSET(FJ213:FR213,0,0,1,ion21Coop!$F$42)),1))</f>
        <v/>
      </c>
      <c r="FT213" s="269" t="str">
        <f t="shared" si="361"/>
        <v/>
      </c>
      <c r="FV213" s="119">
        <f t="shared" si="411"/>
        <v>8</v>
      </c>
      <c r="FW213" s="123" t="str">
        <f t="shared" si="432"/>
        <v/>
      </c>
      <c r="FX213" s="123">
        <v>208</v>
      </c>
      <c r="FY213" s="423"/>
      <c r="FZ213" s="423"/>
      <c r="GA213" s="423"/>
      <c r="GB213" s="423"/>
      <c r="GC213" s="421"/>
      <c r="GD213" s="422"/>
      <c r="GE213" s="269" t="str">
        <f t="shared" si="362"/>
        <v/>
      </c>
      <c r="GF213" s="180">
        <v>1</v>
      </c>
      <c r="GG213" s="269" t="str">
        <f t="shared" si="363"/>
        <v/>
      </c>
      <c r="GH213" s="180">
        <v>1</v>
      </c>
      <c r="GI213" s="181">
        <v>1</v>
      </c>
      <c r="GJ213" s="181">
        <v>1</v>
      </c>
      <c r="GK213" s="183">
        <v>1</v>
      </c>
      <c r="GL213" s="183">
        <v>1</v>
      </c>
      <c r="GM213" s="183">
        <v>1</v>
      </c>
      <c r="GN213" s="183">
        <v>1</v>
      </c>
      <c r="GO213" s="183">
        <v>1</v>
      </c>
      <c r="GP213" s="183">
        <v>1</v>
      </c>
      <c r="GQ213" s="192" t="str">
        <f ca="1">IF(ISBLANK(GC213),"",ROUND(AVERAGE(OFFSET(GH213:GP213,0,0,1,ion21Coop!$F$42)),1))</f>
        <v/>
      </c>
      <c r="GR213" s="269" t="str">
        <f t="shared" si="364"/>
        <v/>
      </c>
      <c r="GT213" s="119">
        <f t="shared" si="412"/>
        <v>9</v>
      </c>
      <c r="GU213" s="123" t="str">
        <f t="shared" si="433"/>
        <v/>
      </c>
      <c r="GV213" s="123">
        <v>208</v>
      </c>
      <c r="GW213" s="423"/>
      <c r="GX213" s="423"/>
      <c r="GY213" s="423"/>
      <c r="GZ213" s="423"/>
      <c r="HA213" s="421"/>
      <c r="HB213" s="422"/>
      <c r="HC213" s="269" t="str">
        <f t="shared" si="365"/>
        <v/>
      </c>
      <c r="HD213" s="180">
        <v>1</v>
      </c>
      <c r="HE213" s="269" t="str">
        <f t="shared" si="366"/>
        <v/>
      </c>
      <c r="HF213" s="180">
        <v>1</v>
      </c>
      <c r="HG213" s="181">
        <v>1</v>
      </c>
      <c r="HH213" s="181">
        <v>1</v>
      </c>
      <c r="HI213" s="183">
        <v>1</v>
      </c>
      <c r="HJ213" s="183">
        <v>1</v>
      </c>
      <c r="HK213" s="183">
        <v>1</v>
      </c>
      <c r="HL213" s="183">
        <v>1</v>
      </c>
      <c r="HM213" s="183">
        <v>1</v>
      </c>
      <c r="HN213" s="183">
        <v>1</v>
      </c>
      <c r="HO213" s="192" t="str">
        <f ca="1">IF(ISBLANK(HA213),"",ROUND(AVERAGE(OFFSET(HF213:HN213,0,0,1,ion21Coop!$F$42)),1))</f>
        <v/>
      </c>
      <c r="HP213" s="269" t="str">
        <f t="shared" si="367"/>
        <v/>
      </c>
      <c r="HR213" s="119">
        <f t="shared" si="413"/>
        <v>10</v>
      </c>
      <c r="HS213" s="123" t="str">
        <f t="shared" si="434"/>
        <v/>
      </c>
      <c r="HT213" s="123">
        <v>208</v>
      </c>
      <c r="HU213" s="423"/>
      <c r="HV213" s="423"/>
      <c r="HW213" s="423"/>
      <c r="HX213" s="423"/>
      <c r="HY213" s="421"/>
      <c r="HZ213" s="422"/>
      <c r="IA213" s="269" t="str">
        <f t="shared" si="368"/>
        <v/>
      </c>
      <c r="IB213" s="180">
        <v>1</v>
      </c>
      <c r="IC213" s="269" t="str">
        <f t="shared" si="369"/>
        <v/>
      </c>
      <c r="ID213" s="180">
        <v>1</v>
      </c>
      <c r="IE213" s="181">
        <v>1</v>
      </c>
      <c r="IF213" s="181">
        <v>1</v>
      </c>
      <c r="IG213" s="183">
        <v>1</v>
      </c>
      <c r="IH213" s="183">
        <v>1</v>
      </c>
      <c r="II213" s="183">
        <v>1</v>
      </c>
      <c r="IJ213" s="183">
        <v>1</v>
      </c>
      <c r="IK213" s="183">
        <v>1</v>
      </c>
      <c r="IL213" s="183">
        <v>1</v>
      </c>
      <c r="IM213" s="192" t="str">
        <f ca="1">IF(ISBLANK(HY213),"",ROUND(AVERAGE(OFFSET(ID213:IL213,0,0,1,ion21Coop!$F$42)),1))</f>
        <v/>
      </c>
      <c r="IN213" s="269" t="str">
        <f t="shared" si="370"/>
        <v/>
      </c>
      <c r="IP213" s="119">
        <f t="shared" si="414"/>
        <v>11</v>
      </c>
      <c r="IQ213" s="123" t="str">
        <f t="shared" si="435"/>
        <v/>
      </c>
      <c r="IR213" s="123">
        <v>208</v>
      </c>
      <c r="IS213" s="423"/>
      <c r="IT213" s="423"/>
      <c r="IU213" s="423"/>
      <c r="IV213" s="423"/>
      <c r="IW213" s="421"/>
      <c r="IX213" s="422"/>
      <c r="IY213" s="269" t="str">
        <f t="shared" si="371"/>
        <v/>
      </c>
      <c r="IZ213" s="180">
        <v>1</v>
      </c>
      <c r="JA213" s="269" t="str">
        <f t="shared" si="372"/>
        <v/>
      </c>
      <c r="JB213" s="180">
        <v>1</v>
      </c>
      <c r="JC213" s="181">
        <v>1</v>
      </c>
      <c r="JD213" s="181">
        <v>1</v>
      </c>
      <c r="JE213" s="183">
        <v>1</v>
      </c>
      <c r="JF213" s="183">
        <v>1</v>
      </c>
      <c r="JG213" s="183">
        <v>1</v>
      </c>
      <c r="JH213" s="183">
        <v>1</v>
      </c>
      <c r="JI213" s="183">
        <v>1</v>
      </c>
      <c r="JJ213" s="183">
        <v>1</v>
      </c>
      <c r="JK213" s="192" t="str">
        <f ca="1">IF(ISBLANK(IW213),"",ROUND(AVERAGE(OFFSET(JB213:JJ213,0,0,1,ion21Coop!$F$42)),1))</f>
        <v/>
      </c>
      <c r="JL213" s="269" t="str">
        <f t="shared" si="373"/>
        <v/>
      </c>
      <c r="JN213" s="119">
        <f t="shared" si="415"/>
        <v>12</v>
      </c>
      <c r="JO213" s="123" t="str">
        <f t="shared" si="436"/>
        <v/>
      </c>
      <c r="JP213" s="123">
        <v>208</v>
      </c>
      <c r="JQ213" s="423"/>
      <c r="JR213" s="423"/>
      <c r="JS213" s="423"/>
      <c r="JT213" s="423"/>
      <c r="JU213" s="421"/>
      <c r="JV213" s="422"/>
      <c r="JW213" s="269" t="str">
        <f t="shared" si="374"/>
        <v/>
      </c>
      <c r="JX213" s="180">
        <v>1</v>
      </c>
      <c r="JY213" s="269" t="str">
        <f t="shared" si="375"/>
        <v/>
      </c>
      <c r="JZ213" s="180">
        <v>1</v>
      </c>
      <c r="KA213" s="181">
        <v>1</v>
      </c>
      <c r="KB213" s="181">
        <v>1</v>
      </c>
      <c r="KC213" s="183">
        <v>1</v>
      </c>
      <c r="KD213" s="183">
        <v>1</v>
      </c>
      <c r="KE213" s="183">
        <v>1</v>
      </c>
      <c r="KF213" s="183">
        <v>1</v>
      </c>
      <c r="KG213" s="183">
        <v>1</v>
      </c>
      <c r="KH213" s="183">
        <v>1</v>
      </c>
      <c r="KI213" s="192" t="str">
        <f ca="1">IF(ISBLANK(JU213),"",ROUND(AVERAGE(OFFSET(JZ213:KH213,0,0,1,ion21Coop!$F$42)),1))</f>
        <v/>
      </c>
      <c r="KJ213" s="269" t="str">
        <f t="shared" si="376"/>
        <v/>
      </c>
      <c r="KL213" s="119">
        <f t="shared" si="416"/>
        <v>13</v>
      </c>
      <c r="KM213" s="123" t="str">
        <f t="shared" si="437"/>
        <v/>
      </c>
      <c r="KN213" s="123">
        <v>208</v>
      </c>
      <c r="KO213" s="423"/>
      <c r="KP213" s="423"/>
      <c r="KQ213" s="423"/>
      <c r="KR213" s="423"/>
      <c r="KS213" s="421"/>
      <c r="KT213" s="422"/>
      <c r="KU213" s="269" t="str">
        <f t="shared" si="377"/>
        <v/>
      </c>
      <c r="KV213" s="180">
        <v>1</v>
      </c>
      <c r="KW213" s="269" t="str">
        <f t="shared" si="378"/>
        <v/>
      </c>
      <c r="KX213" s="180">
        <v>1</v>
      </c>
      <c r="KY213" s="181">
        <v>1</v>
      </c>
      <c r="KZ213" s="181">
        <v>1</v>
      </c>
      <c r="LA213" s="183">
        <v>1</v>
      </c>
      <c r="LB213" s="183">
        <v>1</v>
      </c>
      <c r="LC213" s="183">
        <v>1</v>
      </c>
      <c r="LD213" s="183">
        <v>1</v>
      </c>
      <c r="LE213" s="183">
        <v>1</v>
      </c>
      <c r="LF213" s="183">
        <v>1</v>
      </c>
      <c r="LG213" s="192" t="str">
        <f ca="1">IF(ISBLANK(KS213),"",ROUND(AVERAGE(OFFSET(KX213:LF213,0,0,1,ion21Coop!$F$42)),1))</f>
        <v/>
      </c>
      <c r="LH213" s="269" t="str">
        <f t="shared" si="379"/>
        <v/>
      </c>
      <c r="LJ213" s="119">
        <f t="shared" si="417"/>
        <v>14</v>
      </c>
      <c r="LK213" s="123" t="str">
        <f t="shared" si="438"/>
        <v/>
      </c>
      <c r="LL213" s="123">
        <v>208</v>
      </c>
      <c r="LM213" s="423"/>
      <c r="LN213" s="423"/>
      <c r="LO213" s="423"/>
      <c r="LP213" s="423"/>
      <c r="LQ213" s="421"/>
      <c r="LR213" s="422"/>
      <c r="LS213" s="269" t="str">
        <f t="shared" si="380"/>
        <v/>
      </c>
      <c r="LT213" s="180">
        <v>1</v>
      </c>
      <c r="LU213" s="269" t="str">
        <f t="shared" si="381"/>
        <v/>
      </c>
      <c r="LV213" s="180">
        <v>1</v>
      </c>
      <c r="LW213" s="181">
        <v>1</v>
      </c>
      <c r="LX213" s="181">
        <v>1</v>
      </c>
      <c r="LY213" s="183">
        <v>1</v>
      </c>
      <c r="LZ213" s="183">
        <v>1</v>
      </c>
      <c r="MA213" s="183">
        <v>1</v>
      </c>
      <c r="MB213" s="183">
        <v>1</v>
      </c>
      <c r="MC213" s="183">
        <v>1</v>
      </c>
      <c r="MD213" s="183">
        <v>1</v>
      </c>
      <c r="ME213" s="192" t="str">
        <f ca="1">IF(ISBLANK(LQ213),"",ROUND(AVERAGE(OFFSET(LV213:MD213,0,0,1,ion21Coop!$F$42)),1))</f>
        <v/>
      </c>
      <c r="MF213" s="269" t="str">
        <f t="shared" si="382"/>
        <v/>
      </c>
      <c r="MH213" s="119">
        <f t="shared" si="418"/>
        <v>15</v>
      </c>
      <c r="MI213" s="123" t="str">
        <f t="shared" si="439"/>
        <v/>
      </c>
      <c r="MJ213" s="123">
        <v>208</v>
      </c>
      <c r="MK213" s="423"/>
      <c r="ML213" s="423"/>
      <c r="MM213" s="423"/>
      <c r="MN213" s="423"/>
      <c r="MO213" s="421"/>
      <c r="MP213" s="422"/>
      <c r="MQ213" s="269" t="str">
        <f t="shared" si="383"/>
        <v/>
      </c>
      <c r="MR213" s="180">
        <v>1</v>
      </c>
      <c r="MS213" s="269" t="str">
        <f t="shared" si="384"/>
        <v/>
      </c>
      <c r="MT213" s="180">
        <v>1</v>
      </c>
      <c r="MU213" s="181">
        <v>1</v>
      </c>
      <c r="MV213" s="181">
        <v>1</v>
      </c>
      <c r="MW213" s="183">
        <v>1</v>
      </c>
      <c r="MX213" s="183">
        <v>1</v>
      </c>
      <c r="MY213" s="183">
        <v>1</v>
      </c>
      <c r="MZ213" s="183">
        <v>1</v>
      </c>
      <c r="NA213" s="183">
        <v>1</v>
      </c>
      <c r="NB213" s="183">
        <v>1</v>
      </c>
      <c r="NC213" s="192" t="str">
        <f ca="1">IF(ISBLANK(MO213),"",ROUND(AVERAGE(OFFSET(MT213:NB213,0,0,1,ion21Coop!$F$42)),1))</f>
        <v/>
      </c>
      <c r="ND213" s="269" t="str">
        <f t="shared" si="385"/>
        <v/>
      </c>
      <c r="NF213" s="119">
        <f t="shared" si="419"/>
        <v>16</v>
      </c>
      <c r="NG213" s="123" t="str">
        <f t="shared" si="440"/>
        <v/>
      </c>
      <c r="NH213" s="123">
        <v>208</v>
      </c>
      <c r="NI213" s="423"/>
      <c r="NJ213" s="423"/>
      <c r="NK213" s="423"/>
      <c r="NL213" s="423"/>
      <c r="NM213" s="421"/>
      <c r="NN213" s="422"/>
      <c r="NO213" s="269" t="str">
        <f t="shared" si="386"/>
        <v/>
      </c>
      <c r="NP213" s="180">
        <v>1</v>
      </c>
      <c r="NQ213" s="269" t="str">
        <f t="shared" si="387"/>
        <v/>
      </c>
      <c r="NR213" s="180">
        <v>1</v>
      </c>
      <c r="NS213" s="181">
        <v>1</v>
      </c>
      <c r="NT213" s="181">
        <v>1</v>
      </c>
      <c r="NU213" s="183">
        <v>1</v>
      </c>
      <c r="NV213" s="183">
        <v>1</v>
      </c>
      <c r="NW213" s="183">
        <v>1</v>
      </c>
      <c r="NX213" s="183">
        <v>1</v>
      </c>
      <c r="NY213" s="183">
        <v>1</v>
      </c>
      <c r="NZ213" s="183">
        <v>1</v>
      </c>
      <c r="OA213" s="192" t="str">
        <f ca="1">IF(ISBLANK(NM213),"",ROUND(AVERAGE(OFFSET(NR213:NZ213,0,0,1,ion21Coop!$F$42)),1))</f>
        <v/>
      </c>
      <c r="OB213" s="269" t="str">
        <f t="shared" si="388"/>
        <v/>
      </c>
      <c r="OD213" s="119">
        <f t="shared" si="420"/>
        <v>17</v>
      </c>
      <c r="OE213" s="123" t="str">
        <f t="shared" si="441"/>
        <v/>
      </c>
      <c r="OF213" s="123">
        <v>208</v>
      </c>
      <c r="OG213" s="423"/>
      <c r="OH213" s="423"/>
      <c r="OI213" s="423"/>
      <c r="OJ213" s="423"/>
      <c r="OK213" s="421"/>
      <c r="OL213" s="422"/>
      <c r="OM213" s="269" t="str">
        <f t="shared" si="389"/>
        <v/>
      </c>
      <c r="ON213" s="180">
        <v>1</v>
      </c>
      <c r="OO213" s="269" t="str">
        <f t="shared" si="390"/>
        <v/>
      </c>
      <c r="OP213" s="180">
        <v>1</v>
      </c>
      <c r="OQ213" s="181">
        <v>1</v>
      </c>
      <c r="OR213" s="181">
        <v>1</v>
      </c>
      <c r="OS213" s="183">
        <v>1</v>
      </c>
      <c r="OT213" s="183">
        <v>1</v>
      </c>
      <c r="OU213" s="183">
        <v>1</v>
      </c>
      <c r="OV213" s="183">
        <v>1</v>
      </c>
      <c r="OW213" s="183">
        <v>1</v>
      </c>
      <c r="OX213" s="183">
        <v>1</v>
      </c>
      <c r="OY213" s="192" t="str">
        <f ca="1">IF(ISBLANK(OK213),"",ROUND(AVERAGE(OFFSET(OP213:OX213,0,0,1,ion21Coop!$F$42)),1))</f>
        <v/>
      </c>
      <c r="OZ213" s="269" t="str">
        <f t="shared" si="391"/>
        <v/>
      </c>
      <c r="PB213" s="119">
        <f t="shared" si="421"/>
        <v>18</v>
      </c>
      <c r="PC213" s="123" t="str">
        <f t="shared" si="442"/>
        <v/>
      </c>
      <c r="PD213" s="123">
        <v>208</v>
      </c>
      <c r="PE213" s="423"/>
      <c r="PF213" s="423"/>
      <c r="PG213" s="423"/>
      <c r="PH213" s="423"/>
      <c r="PI213" s="421"/>
      <c r="PJ213" s="422"/>
      <c r="PK213" s="269" t="str">
        <f t="shared" si="392"/>
        <v/>
      </c>
      <c r="PL213" s="180">
        <v>1</v>
      </c>
      <c r="PM213" s="269" t="str">
        <f t="shared" si="393"/>
        <v/>
      </c>
      <c r="PN213" s="180">
        <v>1</v>
      </c>
      <c r="PO213" s="181">
        <v>1</v>
      </c>
      <c r="PP213" s="181">
        <v>1</v>
      </c>
      <c r="PQ213" s="183">
        <v>1</v>
      </c>
      <c r="PR213" s="183">
        <v>1</v>
      </c>
      <c r="PS213" s="183">
        <v>1</v>
      </c>
      <c r="PT213" s="183">
        <v>1</v>
      </c>
      <c r="PU213" s="183">
        <v>1</v>
      </c>
      <c r="PV213" s="183">
        <v>1</v>
      </c>
      <c r="PW213" s="192" t="str">
        <f ca="1">IF(ISBLANK(PI213),"",ROUND(AVERAGE(OFFSET(PN213:PV213,0,0,1,ion21Coop!$F$42)),1))</f>
        <v/>
      </c>
      <c r="PX213" s="269" t="str">
        <f t="shared" si="394"/>
        <v/>
      </c>
      <c r="PZ213" s="119">
        <f t="shared" si="422"/>
        <v>19</v>
      </c>
      <c r="QA213" s="123" t="str">
        <f t="shared" si="443"/>
        <v/>
      </c>
      <c r="QB213" s="123">
        <v>208</v>
      </c>
      <c r="QC213" s="423"/>
      <c r="QD213" s="423"/>
      <c r="QE213" s="423"/>
      <c r="QF213" s="423"/>
      <c r="QG213" s="421"/>
      <c r="QH213" s="422"/>
      <c r="QI213" s="269" t="str">
        <f t="shared" si="395"/>
        <v/>
      </c>
      <c r="QJ213" s="180">
        <v>1</v>
      </c>
      <c r="QK213" s="269" t="str">
        <f t="shared" si="396"/>
        <v/>
      </c>
      <c r="QL213" s="180">
        <v>1</v>
      </c>
      <c r="QM213" s="181">
        <v>1</v>
      </c>
      <c r="QN213" s="181">
        <v>1</v>
      </c>
      <c r="QO213" s="183">
        <v>1</v>
      </c>
      <c r="QP213" s="183">
        <v>1</v>
      </c>
      <c r="QQ213" s="183">
        <v>1</v>
      </c>
      <c r="QR213" s="183">
        <v>1</v>
      </c>
      <c r="QS213" s="183">
        <v>1</v>
      </c>
      <c r="QT213" s="183">
        <v>1</v>
      </c>
      <c r="QU213" s="192" t="str">
        <f ca="1">IF(ISBLANK(QG213),"",ROUND(AVERAGE(OFFSET(QL213:QT213,0,0,1,ion21Coop!$F$42)),1))</f>
        <v/>
      </c>
      <c r="QV213" s="269" t="str">
        <f t="shared" si="397"/>
        <v/>
      </c>
      <c r="QX213" s="119">
        <f t="shared" si="423"/>
        <v>20</v>
      </c>
      <c r="QY213" s="123" t="str">
        <f t="shared" si="444"/>
        <v/>
      </c>
      <c r="QZ213" s="123">
        <v>208</v>
      </c>
      <c r="RA213" s="423"/>
      <c r="RB213" s="423"/>
      <c r="RC213" s="423"/>
      <c r="RD213" s="423"/>
      <c r="RE213" s="421"/>
      <c r="RF213" s="422"/>
      <c r="RG213" s="269" t="str">
        <f t="shared" si="398"/>
        <v/>
      </c>
      <c r="RH213" s="180">
        <v>1</v>
      </c>
      <c r="RI213" s="269" t="str">
        <f t="shared" si="399"/>
        <v/>
      </c>
      <c r="RJ213" s="180">
        <v>1</v>
      </c>
      <c r="RK213" s="181">
        <v>1</v>
      </c>
      <c r="RL213" s="181">
        <v>1</v>
      </c>
      <c r="RM213" s="183">
        <v>1</v>
      </c>
      <c r="RN213" s="183">
        <v>1</v>
      </c>
      <c r="RO213" s="183">
        <v>1</v>
      </c>
      <c r="RP213" s="183">
        <v>1</v>
      </c>
      <c r="RQ213" s="183">
        <v>1</v>
      </c>
      <c r="RR213" s="183">
        <v>1</v>
      </c>
      <c r="RS213" s="192" t="str">
        <f ca="1">IF(ISBLANK(RE213),"",ROUND(AVERAGE(OFFSET(RJ213:RR213,0,0,1,ion21Coop!$F$42)),1))</f>
        <v/>
      </c>
      <c r="RT213" s="269" t="str">
        <f t="shared" si="400"/>
        <v/>
      </c>
      <c r="RV213" s="119">
        <f t="shared" si="424"/>
        <v>21</v>
      </c>
      <c r="RW213" s="123" t="str">
        <f t="shared" si="445"/>
        <v/>
      </c>
      <c r="RX213" s="123">
        <v>208</v>
      </c>
      <c r="RY213" s="423"/>
      <c r="RZ213" s="423"/>
      <c r="SA213" s="423"/>
      <c r="SB213" s="423"/>
      <c r="SC213" s="421"/>
      <c r="SD213" s="422"/>
      <c r="SE213" s="269" t="str">
        <f t="shared" si="401"/>
        <v/>
      </c>
      <c r="SF213" s="180">
        <v>1</v>
      </c>
      <c r="SG213" s="269" t="str">
        <f t="shared" si="402"/>
        <v/>
      </c>
      <c r="SH213" s="180">
        <v>1</v>
      </c>
      <c r="SI213" s="181">
        <v>1</v>
      </c>
      <c r="SJ213" s="181">
        <v>1</v>
      </c>
      <c r="SK213" s="183">
        <v>1</v>
      </c>
      <c r="SL213" s="183">
        <v>1</v>
      </c>
      <c r="SM213" s="183">
        <v>1</v>
      </c>
      <c r="SN213" s="183">
        <v>1</v>
      </c>
      <c r="SO213" s="183">
        <v>1</v>
      </c>
      <c r="SP213" s="183">
        <v>1</v>
      </c>
      <c r="SQ213" s="192" t="str">
        <f ca="1">IF(ISBLANK(SC213),"",ROUND(AVERAGE(OFFSET(SH213:SP213,0,0,1,ion21Coop!$F$42)),1))</f>
        <v/>
      </c>
      <c r="SR213" s="269" t="str">
        <f t="shared" si="403"/>
        <v/>
      </c>
      <c r="ST213" s="565"/>
      <c r="SU213" s="565"/>
      <c r="SV213" s="566"/>
      <c r="SW213" s="567"/>
      <c r="SX213" s="565"/>
      <c r="SY213" s="566"/>
      <c r="SZ213" s="568"/>
      <c r="TA213" s="567"/>
      <c r="TB213" s="553"/>
    </row>
    <row r="214" spans="10:522" x14ac:dyDescent="0.3">
      <c r="J214" s="119">
        <f t="shared" si="404"/>
        <v>1</v>
      </c>
      <c r="K214" s="123" t="str">
        <f t="shared" si="425"/>
        <v>YaJo</v>
      </c>
      <c r="L214" s="123">
        <v>209</v>
      </c>
      <c r="M214" s="351"/>
      <c r="N214" s="351"/>
      <c r="O214" s="351"/>
      <c r="P214" s="351"/>
      <c r="Q214" s="369"/>
      <c r="R214" s="370"/>
      <c r="S214" s="269" t="str">
        <f t="shared" si="341"/>
        <v/>
      </c>
      <c r="T214" s="180">
        <v>1</v>
      </c>
      <c r="U214" s="269" t="str">
        <f t="shared" si="342"/>
        <v/>
      </c>
      <c r="V214" s="180">
        <v>1</v>
      </c>
      <c r="W214" s="181">
        <v>1</v>
      </c>
      <c r="X214" s="181">
        <v>1</v>
      </c>
      <c r="Y214" s="183">
        <v>1</v>
      </c>
      <c r="Z214" s="183">
        <v>1</v>
      </c>
      <c r="AA214" s="183">
        <v>1</v>
      </c>
      <c r="AB214" s="183">
        <v>1</v>
      </c>
      <c r="AC214" s="183">
        <v>1</v>
      </c>
      <c r="AD214" s="183">
        <v>1</v>
      </c>
      <c r="AE214" s="192" t="str">
        <f ca="1">IF(ISBLANK(Q214),"",ROUND(AVERAGE(OFFSET(V214:AD214,0,0,1,ion21Coop!$F$42)),1))</f>
        <v/>
      </c>
      <c r="AF214" s="269" t="str">
        <f t="shared" si="343"/>
        <v/>
      </c>
      <c r="AH214" s="119">
        <f t="shared" si="405"/>
        <v>2</v>
      </c>
      <c r="AI214" s="123" t="str">
        <f t="shared" si="426"/>
        <v>GeLo</v>
      </c>
      <c r="AJ214" s="123">
        <v>209</v>
      </c>
      <c r="AK214" s="351"/>
      <c r="AL214" s="351"/>
      <c r="AM214" s="351"/>
      <c r="AN214" s="351"/>
      <c r="AO214" s="369"/>
      <c r="AP214" s="370"/>
      <c r="AQ214" s="269" t="str">
        <f t="shared" si="344"/>
        <v/>
      </c>
      <c r="AR214" s="180">
        <v>1</v>
      </c>
      <c r="AS214" s="269" t="str">
        <f t="shared" si="345"/>
        <v/>
      </c>
      <c r="AT214" s="180">
        <v>1</v>
      </c>
      <c r="AU214" s="181">
        <v>1</v>
      </c>
      <c r="AV214" s="181">
        <v>1</v>
      </c>
      <c r="AW214" s="183">
        <v>1</v>
      </c>
      <c r="AX214" s="183">
        <v>1</v>
      </c>
      <c r="AY214" s="183">
        <v>1</v>
      </c>
      <c r="AZ214" s="183">
        <v>1</v>
      </c>
      <c r="BA214" s="183">
        <v>1</v>
      </c>
      <c r="BB214" s="183">
        <v>1</v>
      </c>
      <c r="BC214" s="192" t="str">
        <f ca="1">IF(ISBLANK(AO214),"",ROUND(AVERAGE(OFFSET(AT214:BB214,0,0,1,ion21Coop!$F$42)),1))</f>
        <v/>
      </c>
      <c r="BD214" s="269" t="str">
        <f t="shared" si="346"/>
        <v/>
      </c>
      <c r="BF214" s="119">
        <f t="shared" si="406"/>
        <v>3</v>
      </c>
      <c r="BG214" s="123" t="str">
        <f t="shared" si="427"/>
        <v>MiDo</v>
      </c>
      <c r="BH214" s="123">
        <v>209</v>
      </c>
      <c r="BI214" s="351"/>
      <c r="BJ214" s="351"/>
      <c r="BK214" s="351"/>
      <c r="BL214" s="351"/>
      <c r="BM214" s="369"/>
      <c r="BN214" s="370"/>
      <c r="BO214" s="269" t="str">
        <f t="shared" si="347"/>
        <v/>
      </c>
      <c r="BP214" s="180">
        <v>1</v>
      </c>
      <c r="BQ214" s="269" t="str">
        <f t="shared" si="348"/>
        <v/>
      </c>
      <c r="BR214" s="180">
        <v>1</v>
      </c>
      <c r="BS214" s="181">
        <v>1</v>
      </c>
      <c r="BT214" s="181">
        <v>1</v>
      </c>
      <c r="BU214" s="183">
        <v>1</v>
      </c>
      <c r="BV214" s="183">
        <v>1</v>
      </c>
      <c r="BW214" s="183">
        <v>1</v>
      </c>
      <c r="BX214" s="183">
        <v>1</v>
      </c>
      <c r="BY214" s="183">
        <v>1</v>
      </c>
      <c r="BZ214" s="183">
        <v>1</v>
      </c>
      <c r="CA214" s="192" t="str">
        <f ca="1">IF(ISBLANK(BM214),"",ROUND(AVERAGE(OFFSET(BR214:BZ214,0,0,1,ion21Coop!$F$42)),1))</f>
        <v/>
      </c>
      <c r="CB214" s="269" t="str">
        <f t="shared" si="349"/>
        <v/>
      </c>
      <c r="CD214" s="119">
        <f t="shared" si="407"/>
        <v>4</v>
      </c>
      <c r="CE214" s="123" t="str">
        <f t="shared" si="428"/>
        <v>EmNi</v>
      </c>
      <c r="CF214" s="123">
        <v>209</v>
      </c>
      <c r="CG214" s="351"/>
      <c r="CH214" s="351"/>
      <c r="CI214" s="351"/>
      <c r="CJ214" s="351"/>
      <c r="CK214" s="369"/>
      <c r="CL214" s="370"/>
      <c r="CM214" s="269" t="str">
        <f t="shared" si="350"/>
        <v/>
      </c>
      <c r="CN214" s="180">
        <v>1</v>
      </c>
      <c r="CO214" s="269" t="str">
        <f t="shared" si="351"/>
        <v/>
      </c>
      <c r="CP214" s="180">
        <v>1</v>
      </c>
      <c r="CQ214" s="181">
        <v>1</v>
      </c>
      <c r="CR214" s="181">
        <v>1</v>
      </c>
      <c r="CS214" s="183">
        <v>1</v>
      </c>
      <c r="CT214" s="183">
        <v>1</v>
      </c>
      <c r="CU214" s="183">
        <v>1</v>
      </c>
      <c r="CV214" s="183">
        <v>1</v>
      </c>
      <c r="CW214" s="183">
        <v>1</v>
      </c>
      <c r="CX214" s="183">
        <v>1</v>
      </c>
      <c r="CY214" s="192" t="str">
        <f ca="1">IF(ISBLANK(CK214),"",ROUND(AVERAGE(OFFSET(CP214:CX214,0,0,1,ion21Coop!$F$42)),1))</f>
        <v/>
      </c>
      <c r="CZ214" s="269" t="str">
        <f t="shared" si="352"/>
        <v/>
      </c>
      <c r="DB214" s="119">
        <f t="shared" si="408"/>
        <v>5</v>
      </c>
      <c r="DC214" s="123" t="str">
        <f t="shared" si="429"/>
        <v>HeJe</v>
      </c>
      <c r="DD214" s="123">
        <v>209</v>
      </c>
      <c r="DE214" s="423"/>
      <c r="DF214" s="423"/>
      <c r="DG214" s="423"/>
      <c r="DH214" s="423"/>
      <c r="DI214" s="421"/>
      <c r="DJ214" s="422"/>
      <c r="DK214" s="269" t="str">
        <f t="shared" si="353"/>
        <v/>
      </c>
      <c r="DL214" s="180">
        <v>1</v>
      </c>
      <c r="DM214" s="269" t="str">
        <f t="shared" si="354"/>
        <v/>
      </c>
      <c r="DN214" s="180">
        <v>1</v>
      </c>
      <c r="DO214" s="181">
        <v>1</v>
      </c>
      <c r="DP214" s="181">
        <v>1</v>
      </c>
      <c r="DQ214" s="183">
        <v>1</v>
      </c>
      <c r="DR214" s="183">
        <v>1</v>
      </c>
      <c r="DS214" s="183">
        <v>1</v>
      </c>
      <c r="DT214" s="183">
        <v>1</v>
      </c>
      <c r="DU214" s="183">
        <v>1</v>
      </c>
      <c r="DV214" s="183">
        <v>1</v>
      </c>
      <c r="DW214" s="192" t="str">
        <f ca="1">IF(ISBLANK(DI214),"",ROUND(AVERAGE(OFFSET(DN214:DV214,0,0,1,ion21Coop!$F$42)),1))</f>
        <v/>
      </c>
      <c r="DX214" s="269" t="str">
        <f t="shared" si="355"/>
        <v/>
      </c>
      <c r="DZ214" s="119">
        <f t="shared" si="409"/>
        <v>6</v>
      </c>
      <c r="EA214" s="123" t="str">
        <f t="shared" si="430"/>
        <v/>
      </c>
      <c r="EB214" s="123">
        <v>209</v>
      </c>
      <c r="EC214" s="423"/>
      <c r="ED214" s="423"/>
      <c r="EE214" s="423"/>
      <c r="EF214" s="423"/>
      <c r="EG214" s="421"/>
      <c r="EH214" s="422"/>
      <c r="EI214" s="269" t="str">
        <f t="shared" si="356"/>
        <v/>
      </c>
      <c r="EJ214" s="180">
        <v>1</v>
      </c>
      <c r="EK214" s="269" t="str">
        <f t="shared" si="357"/>
        <v/>
      </c>
      <c r="EL214" s="180">
        <v>1</v>
      </c>
      <c r="EM214" s="181">
        <v>1</v>
      </c>
      <c r="EN214" s="181">
        <v>1</v>
      </c>
      <c r="EO214" s="183">
        <v>1</v>
      </c>
      <c r="EP214" s="183">
        <v>1</v>
      </c>
      <c r="EQ214" s="183">
        <v>1</v>
      </c>
      <c r="ER214" s="183">
        <v>1</v>
      </c>
      <c r="ES214" s="183">
        <v>1</v>
      </c>
      <c r="ET214" s="183">
        <v>1</v>
      </c>
      <c r="EU214" s="192" t="str">
        <f ca="1">IF(ISBLANK(EG214),"",ROUND(AVERAGE(OFFSET(EL214:ET214,0,0,1,ion21Coop!$F$42)),1))</f>
        <v/>
      </c>
      <c r="EV214" s="269" t="str">
        <f t="shared" si="358"/>
        <v/>
      </c>
      <c r="EX214" s="119">
        <f t="shared" si="410"/>
        <v>7</v>
      </c>
      <c r="EY214" s="123" t="str">
        <f t="shared" si="431"/>
        <v/>
      </c>
      <c r="EZ214" s="123">
        <v>209</v>
      </c>
      <c r="FA214" s="423"/>
      <c r="FB214" s="423"/>
      <c r="FC214" s="423"/>
      <c r="FD214" s="423"/>
      <c r="FE214" s="421"/>
      <c r="FF214" s="422"/>
      <c r="FG214" s="269" t="str">
        <f t="shared" si="359"/>
        <v/>
      </c>
      <c r="FH214" s="180">
        <v>1</v>
      </c>
      <c r="FI214" s="269" t="str">
        <f t="shared" si="360"/>
        <v/>
      </c>
      <c r="FJ214" s="180">
        <v>1</v>
      </c>
      <c r="FK214" s="181">
        <v>1</v>
      </c>
      <c r="FL214" s="181">
        <v>1</v>
      </c>
      <c r="FM214" s="183">
        <v>1</v>
      </c>
      <c r="FN214" s="183">
        <v>1</v>
      </c>
      <c r="FO214" s="183">
        <v>1</v>
      </c>
      <c r="FP214" s="183">
        <v>1</v>
      </c>
      <c r="FQ214" s="183">
        <v>1</v>
      </c>
      <c r="FR214" s="183">
        <v>1</v>
      </c>
      <c r="FS214" s="192" t="str">
        <f ca="1">IF(ISBLANK(FE214),"",ROUND(AVERAGE(OFFSET(FJ214:FR214,0,0,1,ion21Coop!$F$42)),1))</f>
        <v/>
      </c>
      <c r="FT214" s="269" t="str">
        <f t="shared" si="361"/>
        <v/>
      </c>
      <c r="FV214" s="119">
        <f t="shared" si="411"/>
        <v>8</v>
      </c>
      <c r="FW214" s="123" t="str">
        <f t="shared" si="432"/>
        <v/>
      </c>
      <c r="FX214" s="123">
        <v>209</v>
      </c>
      <c r="FY214" s="423"/>
      <c r="FZ214" s="423"/>
      <c r="GA214" s="423"/>
      <c r="GB214" s="423"/>
      <c r="GC214" s="421"/>
      <c r="GD214" s="422"/>
      <c r="GE214" s="269" t="str">
        <f t="shared" si="362"/>
        <v/>
      </c>
      <c r="GF214" s="180">
        <v>1</v>
      </c>
      <c r="GG214" s="269" t="str">
        <f t="shared" si="363"/>
        <v/>
      </c>
      <c r="GH214" s="180">
        <v>1</v>
      </c>
      <c r="GI214" s="181">
        <v>1</v>
      </c>
      <c r="GJ214" s="181">
        <v>1</v>
      </c>
      <c r="GK214" s="183">
        <v>1</v>
      </c>
      <c r="GL214" s="183">
        <v>1</v>
      </c>
      <c r="GM214" s="183">
        <v>1</v>
      </c>
      <c r="GN214" s="183">
        <v>1</v>
      </c>
      <c r="GO214" s="183">
        <v>1</v>
      </c>
      <c r="GP214" s="183">
        <v>1</v>
      </c>
      <c r="GQ214" s="192" t="str">
        <f ca="1">IF(ISBLANK(GC214),"",ROUND(AVERAGE(OFFSET(GH214:GP214,0,0,1,ion21Coop!$F$42)),1))</f>
        <v/>
      </c>
      <c r="GR214" s="269" t="str">
        <f t="shared" si="364"/>
        <v/>
      </c>
      <c r="GT214" s="119">
        <f t="shared" si="412"/>
        <v>9</v>
      </c>
      <c r="GU214" s="123" t="str">
        <f t="shared" si="433"/>
        <v/>
      </c>
      <c r="GV214" s="123">
        <v>209</v>
      </c>
      <c r="GW214" s="423"/>
      <c r="GX214" s="423"/>
      <c r="GY214" s="423"/>
      <c r="GZ214" s="423"/>
      <c r="HA214" s="421"/>
      <c r="HB214" s="422"/>
      <c r="HC214" s="269" t="str">
        <f t="shared" si="365"/>
        <v/>
      </c>
      <c r="HD214" s="180">
        <v>1</v>
      </c>
      <c r="HE214" s="269" t="str">
        <f t="shared" si="366"/>
        <v/>
      </c>
      <c r="HF214" s="180">
        <v>1</v>
      </c>
      <c r="HG214" s="181">
        <v>1</v>
      </c>
      <c r="HH214" s="181">
        <v>1</v>
      </c>
      <c r="HI214" s="183">
        <v>1</v>
      </c>
      <c r="HJ214" s="183">
        <v>1</v>
      </c>
      <c r="HK214" s="183">
        <v>1</v>
      </c>
      <c r="HL214" s="183">
        <v>1</v>
      </c>
      <c r="HM214" s="183">
        <v>1</v>
      </c>
      <c r="HN214" s="183">
        <v>1</v>
      </c>
      <c r="HO214" s="192" t="str">
        <f ca="1">IF(ISBLANK(HA214),"",ROUND(AVERAGE(OFFSET(HF214:HN214,0,0,1,ion21Coop!$F$42)),1))</f>
        <v/>
      </c>
      <c r="HP214" s="269" t="str">
        <f t="shared" si="367"/>
        <v/>
      </c>
      <c r="HR214" s="119">
        <f t="shared" si="413"/>
        <v>10</v>
      </c>
      <c r="HS214" s="123" t="str">
        <f t="shared" si="434"/>
        <v/>
      </c>
      <c r="HT214" s="123">
        <v>209</v>
      </c>
      <c r="HU214" s="423"/>
      <c r="HV214" s="423"/>
      <c r="HW214" s="423"/>
      <c r="HX214" s="423"/>
      <c r="HY214" s="421"/>
      <c r="HZ214" s="422"/>
      <c r="IA214" s="269" t="str">
        <f t="shared" si="368"/>
        <v/>
      </c>
      <c r="IB214" s="180">
        <v>1</v>
      </c>
      <c r="IC214" s="269" t="str">
        <f t="shared" si="369"/>
        <v/>
      </c>
      <c r="ID214" s="180">
        <v>1</v>
      </c>
      <c r="IE214" s="181">
        <v>1</v>
      </c>
      <c r="IF214" s="181">
        <v>1</v>
      </c>
      <c r="IG214" s="183">
        <v>1</v>
      </c>
      <c r="IH214" s="183">
        <v>1</v>
      </c>
      <c r="II214" s="183">
        <v>1</v>
      </c>
      <c r="IJ214" s="183">
        <v>1</v>
      </c>
      <c r="IK214" s="183">
        <v>1</v>
      </c>
      <c r="IL214" s="183">
        <v>1</v>
      </c>
      <c r="IM214" s="192" t="str">
        <f ca="1">IF(ISBLANK(HY214),"",ROUND(AVERAGE(OFFSET(ID214:IL214,0,0,1,ion21Coop!$F$42)),1))</f>
        <v/>
      </c>
      <c r="IN214" s="269" t="str">
        <f t="shared" si="370"/>
        <v/>
      </c>
      <c r="IP214" s="119">
        <f t="shared" si="414"/>
        <v>11</v>
      </c>
      <c r="IQ214" s="123" t="str">
        <f t="shared" si="435"/>
        <v/>
      </c>
      <c r="IR214" s="123">
        <v>209</v>
      </c>
      <c r="IS214" s="423"/>
      <c r="IT214" s="423"/>
      <c r="IU214" s="423"/>
      <c r="IV214" s="423"/>
      <c r="IW214" s="421"/>
      <c r="IX214" s="422"/>
      <c r="IY214" s="269" t="str">
        <f t="shared" si="371"/>
        <v/>
      </c>
      <c r="IZ214" s="180">
        <v>1</v>
      </c>
      <c r="JA214" s="269" t="str">
        <f t="shared" si="372"/>
        <v/>
      </c>
      <c r="JB214" s="180">
        <v>1</v>
      </c>
      <c r="JC214" s="181">
        <v>1</v>
      </c>
      <c r="JD214" s="181">
        <v>1</v>
      </c>
      <c r="JE214" s="183">
        <v>1</v>
      </c>
      <c r="JF214" s="183">
        <v>1</v>
      </c>
      <c r="JG214" s="183">
        <v>1</v>
      </c>
      <c r="JH214" s="183">
        <v>1</v>
      </c>
      <c r="JI214" s="183">
        <v>1</v>
      </c>
      <c r="JJ214" s="183">
        <v>1</v>
      </c>
      <c r="JK214" s="192" t="str">
        <f ca="1">IF(ISBLANK(IW214),"",ROUND(AVERAGE(OFFSET(JB214:JJ214,0,0,1,ion21Coop!$F$42)),1))</f>
        <v/>
      </c>
      <c r="JL214" s="269" t="str">
        <f t="shared" si="373"/>
        <v/>
      </c>
      <c r="JN214" s="119">
        <f t="shared" si="415"/>
        <v>12</v>
      </c>
      <c r="JO214" s="123" t="str">
        <f t="shared" si="436"/>
        <v/>
      </c>
      <c r="JP214" s="123">
        <v>209</v>
      </c>
      <c r="JQ214" s="423"/>
      <c r="JR214" s="423"/>
      <c r="JS214" s="423"/>
      <c r="JT214" s="423"/>
      <c r="JU214" s="421"/>
      <c r="JV214" s="422"/>
      <c r="JW214" s="269" t="str">
        <f t="shared" si="374"/>
        <v/>
      </c>
      <c r="JX214" s="180">
        <v>1</v>
      </c>
      <c r="JY214" s="269" t="str">
        <f t="shared" si="375"/>
        <v/>
      </c>
      <c r="JZ214" s="180">
        <v>1</v>
      </c>
      <c r="KA214" s="181">
        <v>1</v>
      </c>
      <c r="KB214" s="181">
        <v>1</v>
      </c>
      <c r="KC214" s="183">
        <v>1</v>
      </c>
      <c r="KD214" s="183">
        <v>1</v>
      </c>
      <c r="KE214" s="183">
        <v>1</v>
      </c>
      <c r="KF214" s="183">
        <v>1</v>
      </c>
      <c r="KG214" s="183">
        <v>1</v>
      </c>
      <c r="KH214" s="183">
        <v>1</v>
      </c>
      <c r="KI214" s="192" t="str">
        <f ca="1">IF(ISBLANK(JU214),"",ROUND(AVERAGE(OFFSET(JZ214:KH214,0,0,1,ion21Coop!$F$42)),1))</f>
        <v/>
      </c>
      <c r="KJ214" s="269" t="str">
        <f t="shared" si="376"/>
        <v/>
      </c>
      <c r="KL214" s="119">
        <f t="shared" si="416"/>
        <v>13</v>
      </c>
      <c r="KM214" s="123" t="str">
        <f t="shared" si="437"/>
        <v/>
      </c>
      <c r="KN214" s="123">
        <v>209</v>
      </c>
      <c r="KO214" s="423"/>
      <c r="KP214" s="423"/>
      <c r="KQ214" s="423"/>
      <c r="KR214" s="423"/>
      <c r="KS214" s="421"/>
      <c r="KT214" s="422"/>
      <c r="KU214" s="269" t="str">
        <f t="shared" si="377"/>
        <v/>
      </c>
      <c r="KV214" s="180">
        <v>1</v>
      </c>
      <c r="KW214" s="269" t="str">
        <f t="shared" si="378"/>
        <v/>
      </c>
      <c r="KX214" s="180">
        <v>1</v>
      </c>
      <c r="KY214" s="181">
        <v>1</v>
      </c>
      <c r="KZ214" s="181">
        <v>1</v>
      </c>
      <c r="LA214" s="183">
        <v>1</v>
      </c>
      <c r="LB214" s="183">
        <v>1</v>
      </c>
      <c r="LC214" s="183">
        <v>1</v>
      </c>
      <c r="LD214" s="183">
        <v>1</v>
      </c>
      <c r="LE214" s="183">
        <v>1</v>
      </c>
      <c r="LF214" s="183">
        <v>1</v>
      </c>
      <c r="LG214" s="192" t="str">
        <f ca="1">IF(ISBLANK(KS214),"",ROUND(AVERAGE(OFFSET(KX214:LF214,0,0,1,ion21Coop!$F$42)),1))</f>
        <v/>
      </c>
      <c r="LH214" s="269" t="str">
        <f t="shared" si="379"/>
        <v/>
      </c>
      <c r="LJ214" s="119">
        <f t="shared" si="417"/>
        <v>14</v>
      </c>
      <c r="LK214" s="123" t="str">
        <f t="shared" si="438"/>
        <v/>
      </c>
      <c r="LL214" s="123">
        <v>209</v>
      </c>
      <c r="LM214" s="423"/>
      <c r="LN214" s="423"/>
      <c r="LO214" s="423"/>
      <c r="LP214" s="423"/>
      <c r="LQ214" s="421"/>
      <c r="LR214" s="422"/>
      <c r="LS214" s="269" t="str">
        <f t="shared" si="380"/>
        <v/>
      </c>
      <c r="LT214" s="180">
        <v>1</v>
      </c>
      <c r="LU214" s="269" t="str">
        <f t="shared" si="381"/>
        <v/>
      </c>
      <c r="LV214" s="180">
        <v>1</v>
      </c>
      <c r="LW214" s="181">
        <v>1</v>
      </c>
      <c r="LX214" s="181">
        <v>1</v>
      </c>
      <c r="LY214" s="183">
        <v>1</v>
      </c>
      <c r="LZ214" s="183">
        <v>1</v>
      </c>
      <c r="MA214" s="183">
        <v>1</v>
      </c>
      <c r="MB214" s="183">
        <v>1</v>
      </c>
      <c r="MC214" s="183">
        <v>1</v>
      </c>
      <c r="MD214" s="183">
        <v>1</v>
      </c>
      <c r="ME214" s="192" t="str">
        <f ca="1">IF(ISBLANK(LQ214),"",ROUND(AVERAGE(OFFSET(LV214:MD214,0,0,1,ion21Coop!$F$42)),1))</f>
        <v/>
      </c>
      <c r="MF214" s="269" t="str">
        <f t="shared" si="382"/>
        <v/>
      </c>
      <c r="MH214" s="119">
        <f t="shared" si="418"/>
        <v>15</v>
      </c>
      <c r="MI214" s="123" t="str">
        <f t="shared" si="439"/>
        <v/>
      </c>
      <c r="MJ214" s="123">
        <v>209</v>
      </c>
      <c r="MK214" s="423"/>
      <c r="ML214" s="423"/>
      <c r="MM214" s="423"/>
      <c r="MN214" s="423"/>
      <c r="MO214" s="421"/>
      <c r="MP214" s="422"/>
      <c r="MQ214" s="269" t="str">
        <f t="shared" si="383"/>
        <v/>
      </c>
      <c r="MR214" s="180">
        <v>1</v>
      </c>
      <c r="MS214" s="269" t="str">
        <f t="shared" si="384"/>
        <v/>
      </c>
      <c r="MT214" s="180">
        <v>1</v>
      </c>
      <c r="MU214" s="181">
        <v>1</v>
      </c>
      <c r="MV214" s="181">
        <v>1</v>
      </c>
      <c r="MW214" s="183">
        <v>1</v>
      </c>
      <c r="MX214" s="183">
        <v>1</v>
      </c>
      <c r="MY214" s="183">
        <v>1</v>
      </c>
      <c r="MZ214" s="183">
        <v>1</v>
      </c>
      <c r="NA214" s="183">
        <v>1</v>
      </c>
      <c r="NB214" s="183">
        <v>1</v>
      </c>
      <c r="NC214" s="192" t="str">
        <f ca="1">IF(ISBLANK(MO214),"",ROUND(AVERAGE(OFFSET(MT214:NB214,0,0,1,ion21Coop!$F$42)),1))</f>
        <v/>
      </c>
      <c r="ND214" s="269" t="str">
        <f t="shared" si="385"/>
        <v/>
      </c>
      <c r="NF214" s="119">
        <f t="shared" si="419"/>
        <v>16</v>
      </c>
      <c r="NG214" s="123" t="str">
        <f t="shared" si="440"/>
        <v/>
      </c>
      <c r="NH214" s="123">
        <v>209</v>
      </c>
      <c r="NI214" s="423"/>
      <c r="NJ214" s="423"/>
      <c r="NK214" s="423"/>
      <c r="NL214" s="423"/>
      <c r="NM214" s="421"/>
      <c r="NN214" s="422"/>
      <c r="NO214" s="269" t="str">
        <f t="shared" si="386"/>
        <v/>
      </c>
      <c r="NP214" s="180">
        <v>1</v>
      </c>
      <c r="NQ214" s="269" t="str">
        <f t="shared" si="387"/>
        <v/>
      </c>
      <c r="NR214" s="180">
        <v>1</v>
      </c>
      <c r="NS214" s="181">
        <v>1</v>
      </c>
      <c r="NT214" s="181">
        <v>1</v>
      </c>
      <c r="NU214" s="183">
        <v>1</v>
      </c>
      <c r="NV214" s="183">
        <v>1</v>
      </c>
      <c r="NW214" s="183">
        <v>1</v>
      </c>
      <c r="NX214" s="183">
        <v>1</v>
      </c>
      <c r="NY214" s="183">
        <v>1</v>
      </c>
      <c r="NZ214" s="183">
        <v>1</v>
      </c>
      <c r="OA214" s="192" t="str">
        <f ca="1">IF(ISBLANK(NM214),"",ROUND(AVERAGE(OFFSET(NR214:NZ214,0,0,1,ion21Coop!$F$42)),1))</f>
        <v/>
      </c>
      <c r="OB214" s="269" t="str">
        <f t="shared" si="388"/>
        <v/>
      </c>
      <c r="OD214" s="119">
        <f t="shared" si="420"/>
        <v>17</v>
      </c>
      <c r="OE214" s="123" t="str">
        <f t="shared" si="441"/>
        <v/>
      </c>
      <c r="OF214" s="123">
        <v>209</v>
      </c>
      <c r="OG214" s="423"/>
      <c r="OH214" s="423"/>
      <c r="OI214" s="423"/>
      <c r="OJ214" s="423"/>
      <c r="OK214" s="421"/>
      <c r="OL214" s="422"/>
      <c r="OM214" s="269" t="str">
        <f t="shared" si="389"/>
        <v/>
      </c>
      <c r="ON214" s="180">
        <v>1</v>
      </c>
      <c r="OO214" s="269" t="str">
        <f t="shared" si="390"/>
        <v/>
      </c>
      <c r="OP214" s="180">
        <v>1</v>
      </c>
      <c r="OQ214" s="181">
        <v>1</v>
      </c>
      <c r="OR214" s="181">
        <v>1</v>
      </c>
      <c r="OS214" s="183">
        <v>1</v>
      </c>
      <c r="OT214" s="183">
        <v>1</v>
      </c>
      <c r="OU214" s="183">
        <v>1</v>
      </c>
      <c r="OV214" s="183">
        <v>1</v>
      </c>
      <c r="OW214" s="183">
        <v>1</v>
      </c>
      <c r="OX214" s="183">
        <v>1</v>
      </c>
      <c r="OY214" s="192" t="str">
        <f ca="1">IF(ISBLANK(OK214),"",ROUND(AVERAGE(OFFSET(OP214:OX214,0,0,1,ion21Coop!$F$42)),1))</f>
        <v/>
      </c>
      <c r="OZ214" s="269" t="str">
        <f t="shared" si="391"/>
        <v/>
      </c>
      <c r="PB214" s="119">
        <f t="shared" si="421"/>
        <v>18</v>
      </c>
      <c r="PC214" s="123" t="str">
        <f t="shared" si="442"/>
        <v/>
      </c>
      <c r="PD214" s="123">
        <v>209</v>
      </c>
      <c r="PE214" s="423"/>
      <c r="PF214" s="423"/>
      <c r="PG214" s="423"/>
      <c r="PH214" s="423"/>
      <c r="PI214" s="421"/>
      <c r="PJ214" s="422"/>
      <c r="PK214" s="269" t="str">
        <f t="shared" si="392"/>
        <v/>
      </c>
      <c r="PL214" s="180">
        <v>1</v>
      </c>
      <c r="PM214" s="269" t="str">
        <f t="shared" si="393"/>
        <v/>
      </c>
      <c r="PN214" s="180">
        <v>1</v>
      </c>
      <c r="PO214" s="181">
        <v>1</v>
      </c>
      <c r="PP214" s="181">
        <v>1</v>
      </c>
      <c r="PQ214" s="183">
        <v>1</v>
      </c>
      <c r="PR214" s="183">
        <v>1</v>
      </c>
      <c r="PS214" s="183">
        <v>1</v>
      </c>
      <c r="PT214" s="183">
        <v>1</v>
      </c>
      <c r="PU214" s="183">
        <v>1</v>
      </c>
      <c r="PV214" s="183">
        <v>1</v>
      </c>
      <c r="PW214" s="192" t="str">
        <f ca="1">IF(ISBLANK(PI214),"",ROUND(AVERAGE(OFFSET(PN214:PV214,0,0,1,ion21Coop!$F$42)),1))</f>
        <v/>
      </c>
      <c r="PX214" s="269" t="str">
        <f t="shared" si="394"/>
        <v/>
      </c>
      <c r="PZ214" s="119">
        <f t="shared" si="422"/>
        <v>19</v>
      </c>
      <c r="QA214" s="123" t="str">
        <f t="shared" si="443"/>
        <v/>
      </c>
      <c r="QB214" s="123">
        <v>209</v>
      </c>
      <c r="QC214" s="423"/>
      <c r="QD214" s="423"/>
      <c r="QE214" s="423"/>
      <c r="QF214" s="423"/>
      <c r="QG214" s="421"/>
      <c r="QH214" s="422"/>
      <c r="QI214" s="269" t="str">
        <f t="shared" si="395"/>
        <v/>
      </c>
      <c r="QJ214" s="180">
        <v>1</v>
      </c>
      <c r="QK214" s="269" t="str">
        <f t="shared" si="396"/>
        <v/>
      </c>
      <c r="QL214" s="180">
        <v>1</v>
      </c>
      <c r="QM214" s="181">
        <v>1</v>
      </c>
      <c r="QN214" s="181">
        <v>1</v>
      </c>
      <c r="QO214" s="183">
        <v>1</v>
      </c>
      <c r="QP214" s="183">
        <v>1</v>
      </c>
      <c r="QQ214" s="183">
        <v>1</v>
      </c>
      <c r="QR214" s="183">
        <v>1</v>
      </c>
      <c r="QS214" s="183">
        <v>1</v>
      </c>
      <c r="QT214" s="183">
        <v>1</v>
      </c>
      <c r="QU214" s="192" t="str">
        <f ca="1">IF(ISBLANK(QG214),"",ROUND(AVERAGE(OFFSET(QL214:QT214,0,0,1,ion21Coop!$F$42)),1))</f>
        <v/>
      </c>
      <c r="QV214" s="269" t="str">
        <f t="shared" si="397"/>
        <v/>
      </c>
      <c r="QX214" s="119">
        <f t="shared" si="423"/>
        <v>20</v>
      </c>
      <c r="QY214" s="123" t="str">
        <f t="shared" si="444"/>
        <v/>
      </c>
      <c r="QZ214" s="123">
        <v>209</v>
      </c>
      <c r="RA214" s="423"/>
      <c r="RB214" s="423"/>
      <c r="RC214" s="423"/>
      <c r="RD214" s="423"/>
      <c r="RE214" s="421"/>
      <c r="RF214" s="422"/>
      <c r="RG214" s="269" t="str">
        <f t="shared" si="398"/>
        <v/>
      </c>
      <c r="RH214" s="180">
        <v>1</v>
      </c>
      <c r="RI214" s="269" t="str">
        <f t="shared" si="399"/>
        <v/>
      </c>
      <c r="RJ214" s="180">
        <v>1</v>
      </c>
      <c r="RK214" s="181">
        <v>1</v>
      </c>
      <c r="RL214" s="181">
        <v>1</v>
      </c>
      <c r="RM214" s="183">
        <v>1</v>
      </c>
      <c r="RN214" s="183">
        <v>1</v>
      </c>
      <c r="RO214" s="183">
        <v>1</v>
      </c>
      <c r="RP214" s="183">
        <v>1</v>
      </c>
      <c r="RQ214" s="183">
        <v>1</v>
      </c>
      <c r="RR214" s="183">
        <v>1</v>
      </c>
      <c r="RS214" s="192" t="str">
        <f ca="1">IF(ISBLANK(RE214),"",ROUND(AVERAGE(OFFSET(RJ214:RR214,0,0,1,ion21Coop!$F$42)),1))</f>
        <v/>
      </c>
      <c r="RT214" s="269" t="str">
        <f t="shared" si="400"/>
        <v/>
      </c>
      <c r="RV214" s="119">
        <f t="shared" si="424"/>
        <v>21</v>
      </c>
      <c r="RW214" s="123" t="str">
        <f t="shared" si="445"/>
        <v/>
      </c>
      <c r="RX214" s="123">
        <v>209</v>
      </c>
      <c r="RY214" s="423"/>
      <c r="RZ214" s="423"/>
      <c r="SA214" s="423"/>
      <c r="SB214" s="423"/>
      <c r="SC214" s="421"/>
      <c r="SD214" s="422"/>
      <c r="SE214" s="269" t="str">
        <f t="shared" si="401"/>
        <v/>
      </c>
      <c r="SF214" s="180">
        <v>1</v>
      </c>
      <c r="SG214" s="269" t="str">
        <f t="shared" si="402"/>
        <v/>
      </c>
      <c r="SH214" s="180">
        <v>1</v>
      </c>
      <c r="SI214" s="181">
        <v>1</v>
      </c>
      <c r="SJ214" s="181">
        <v>1</v>
      </c>
      <c r="SK214" s="183">
        <v>1</v>
      </c>
      <c r="SL214" s="183">
        <v>1</v>
      </c>
      <c r="SM214" s="183">
        <v>1</v>
      </c>
      <c r="SN214" s="183">
        <v>1</v>
      </c>
      <c r="SO214" s="183">
        <v>1</v>
      </c>
      <c r="SP214" s="183">
        <v>1</v>
      </c>
      <c r="SQ214" s="192" t="str">
        <f ca="1">IF(ISBLANK(SC214),"",ROUND(AVERAGE(OFFSET(SH214:SP214,0,0,1,ion21Coop!$F$42)),1))</f>
        <v/>
      </c>
      <c r="SR214" s="269" t="str">
        <f t="shared" si="403"/>
        <v/>
      </c>
      <c r="ST214" s="565"/>
      <c r="SU214" s="565"/>
      <c r="SV214" s="566"/>
      <c r="SW214" s="567"/>
      <c r="SX214" s="565"/>
      <c r="SY214" s="566"/>
      <c r="SZ214" s="568"/>
      <c r="TA214" s="567"/>
      <c r="TB214" s="553"/>
    </row>
    <row r="215" spans="10:522" x14ac:dyDescent="0.3">
      <c r="J215" s="119">
        <f t="shared" si="404"/>
        <v>1</v>
      </c>
      <c r="K215" s="123" t="str">
        <f t="shared" si="425"/>
        <v>YaJo</v>
      </c>
      <c r="L215" s="123">
        <v>210</v>
      </c>
      <c r="M215" s="351"/>
      <c r="N215" s="351"/>
      <c r="O215" s="351"/>
      <c r="P215" s="351"/>
      <c r="Q215" s="369"/>
      <c r="R215" s="370"/>
      <c r="S215" s="269" t="str">
        <f t="shared" si="341"/>
        <v/>
      </c>
      <c r="T215" s="180">
        <v>1</v>
      </c>
      <c r="U215" s="269" t="str">
        <f t="shared" si="342"/>
        <v/>
      </c>
      <c r="V215" s="180">
        <v>1</v>
      </c>
      <c r="W215" s="181">
        <v>1</v>
      </c>
      <c r="X215" s="181">
        <v>1</v>
      </c>
      <c r="Y215" s="183">
        <v>1</v>
      </c>
      <c r="Z215" s="183">
        <v>1</v>
      </c>
      <c r="AA215" s="183">
        <v>1</v>
      </c>
      <c r="AB215" s="183">
        <v>1</v>
      </c>
      <c r="AC215" s="183">
        <v>1</v>
      </c>
      <c r="AD215" s="183">
        <v>1</v>
      </c>
      <c r="AE215" s="192" t="str">
        <f ca="1">IF(ISBLANK(Q215),"",ROUND(AVERAGE(OFFSET(V215:AD215,0,0,1,ion21Coop!$F$42)),1))</f>
        <v/>
      </c>
      <c r="AF215" s="269" t="str">
        <f t="shared" si="343"/>
        <v/>
      </c>
      <c r="AH215" s="119">
        <f t="shared" si="405"/>
        <v>2</v>
      </c>
      <c r="AI215" s="123" t="str">
        <f t="shared" si="426"/>
        <v>GeLo</v>
      </c>
      <c r="AJ215" s="123">
        <v>210</v>
      </c>
      <c r="AK215" s="351"/>
      <c r="AL215" s="351"/>
      <c r="AM215" s="351"/>
      <c r="AN215" s="351"/>
      <c r="AO215" s="369"/>
      <c r="AP215" s="370"/>
      <c r="AQ215" s="269" t="str">
        <f t="shared" si="344"/>
        <v/>
      </c>
      <c r="AR215" s="180">
        <v>1</v>
      </c>
      <c r="AS215" s="269" t="str">
        <f t="shared" si="345"/>
        <v/>
      </c>
      <c r="AT215" s="180">
        <v>1</v>
      </c>
      <c r="AU215" s="181">
        <v>1</v>
      </c>
      <c r="AV215" s="181">
        <v>1</v>
      </c>
      <c r="AW215" s="183">
        <v>1</v>
      </c>
      <c r="AX215" s="183">
        <v>1</v>
      </c>
      <c r="AY215" s="183">
        <v>1</v>
      </c>
      <c r="AZ215" s="183">
        <v>1</v>
      </c>
      <c r="BA215" s="183">
        <v>1</v>
      </c>
      <c r="BB215" s="183">
        <v>1</v>
      </c>
      <c r="BC215" s="192" t="str">
        <f ca="1">IF(ISBLANK(AO215),"",ROUND(AVERAGE(OFFSET(AT215:BB215,0,0,1,ion21Coop!$F$42)),1))</f>
        <v/>
      </c>
      <c r="BD215" s="269" t="str">
        <f t="shared" si="346"/>
        <v/>
      </c>
      <c r="BF215" s="119">
        <f t="shared" si="406"/>
        <v>3</v>
      </c>
      <c r="BG215" s="123" t="str">
        <f t="shared" si="427"/>
        <v>MiDo</v>
      </c>
      <c r="BH215" s="123">
        <v>210</v>
      </c>
      <c r="BI215" s="351"/>
      <c r="BJ215" s="351"/>
      <c r="BK215" s="351"/>
      <c r="BL215" s="351"/>
      <c r="BM215" s="369"/>
      <c r="BN215" s="370"/>
      <c r="BO215" s="269" t="str">
        <f t="shared" si="347"/>
        <v/>
      </c>
      <c r="BP215" s="180">
        <v>1</v>
      </c>
      <c r="BQ215" s="269" t="str">
        <f t="shared" si="348"/>
        <v/>
      </c>
      <c r="BR215" s="180">
        <v>1</v>
      </c>
      <c r="BS215" s="181">
        <v>1</v>
      </c>
      <c r="BT215" s="181">
        <v>1</v>
      </c>
      <c r="BU215" s="183">
        <v>1</v>
      </c>
      <c r="BV215" s="183">
        <v>1</v>
      </c>
      <c r="BW215" s="183">
        <v>1</v>
      </c>
      <c r="BX215" s="183">
        <v>1</v>
      </c>
      <c r="BY215" s="183">
        <v>1</v>
      </c>
      <c r="BZ215" s="183">
        <v>1</v>
      </c>
      <c r="CA215" s="192" t="str">
        <f ca="1">IF(ISBLANK(BM215),"",ROUND(AVERAGE(OFFSET(BR215:BZ215,0,0,1,ion21Coop!$F$42)),1))</f>
        <v/>
      </c>
      <c r="CB215" s="269" t="str">
        <f t="shared" si="349"/>
        <v/>
      </c>
      <c r="CD215" s="119">
        <f t="shared" si="407"/>
        <v>4</v>
      </c>
      <c r="CE215" s="123" t="str">
        <f t="shared" si="428"/>
        <v>EmNi</v>
      </c>
      <c r="CF215" s="123">
        <v>210</v>
      </c>
      <c r="CG215" s="351"/>
      <c r="CH215" s="351"/>
      <c r="CI215" s="351"/>
      <c r="CJ215" s="351"/>
      <c r="CK215" s="369"/>
      <c r="CL215" s="370"/>
      <c r="CM215" s="269" t="str">
        <f t="shared" si="350"/>
        <v/>
      </c>
      <c r="CN215" s="180">
        <v>1</v>
      </c>
      <c r="CO215" s="269" t="str">
        <f t="shared" si="351"/>
        <v/>
      </c>
      <c r="CP215" s="180">
        <v>1</v>
      </c>
      <c r="CQ215" s="181">
        <v>1</v>
      </c>
      <c r="CR215" s="181">
        <v>1</v>
      </c>
      <c r="CS215" s="183">
        <v>1</v>
      </c>
      <c r="CT215" s="183">
        <v>1</v>
      </c>
      <c r="CU215" s="183">
        <v>1</v>
      </c>
      <c r="CV215" s="183">
        <v>1</v>
      </c>
      <c r="CW215" s="183">
        <v>1</v>
      </c>
      <c r="CX215" s="183">
        <v>1</v>
      </c>
      <c r="CY215" s="192" t="str">
        <f ca="1">IF(ISBLANK(CK215),"",ROUND(AVERAGE(OFFSET(CP215:CX215,0,0,1,ion21Coop!$F$42)),1))</f>
        <v/>
      </c>
      <c r="CZ215" s="269" t="str">
        <f t="shared" si="352"/>
        <v/>
      </c>
      <c r="DB215" s="119">
        <f t="shared" si="408"/>
        <v>5</v>
      </c>
      <c r="DC215" s="123" t="str">
        <f t="shared" si="429"/>
        <v>HeJe</v>
      </c>
      <c r="DD215" s="123">
        <v>210</v>
      </c>
      <c r="DE215" s="423"/>
      <c r="DF215" s="423"/>
      <c r="DG215" s="423"/>
      <c r="DH215" s="423"/>
      <c r="DI215" s="421"/>
      <c r="DJ215" s="422"/>
      <c r="DK215" s="269" t="str">
        <f t="shared" si="353"/>
        <v/>
      </c>
      <c r="DL215" s="180">
        <v>1</v>
      </c>
      <c r="DM215" s="269" t="str">
        <f t="shared" si="354"/>
        <v/>
      </c>
      <c r="DN215" s="180">
        <v>1</v>
      </c>
      <c r="DO215" s="181">
        <v>1</v>
      </c>
      <c r="DP215" s="181">
        <v>1</v>
      </c>
      <c r="DQ215" s="183">
        <v>1</v>
      </c>
      <c r="DR215" s="183">
        <v>1</v>
      </c>
      <c r="DS215" s="183">
        <v>1</v>
      </c>
      <c r="DT215" s="183">
        <v>1</v>
      </c>
      <c r="DU215" s="183">
        <v>1</v>
      </c>
      <c r="DV215" s="183">
        <v>1</v>
      </c>
      <c r="DW215" s="192" t="str">
        <f ca="1">IF(ISBLANK(DI215),"",ROUND(AVERAGE(OFFSET(DN215:DV215,0,0,1,ion21Coop!$F$42)),1))</f>
        <v/>
      </c>
      <c r="DX215" s="269" t="str">
        <f t="shared" si="355"/>
        <v/>
      </c>
      <c r="DZ215" s="119">
        <f t="shared" si="409"/>
        <v>6</v>
      </c>
      <c r="EA215" s="123" t="str">
        <f t="shared" si="430"/>
        <v/>
      </c>
      <c r="EB215" s="123">
        <v>210</v>
      </c>
      <c r="EC215" s="423"/>
      <c r="ED215" s="423"/>
      <c r="EE215" s="423"/>
      <c r="EF215" s="423"/>
      <c r="EG215" s="421"/>
      <c r="EH215" s="422"/>
      <c r="EI215" s="269" t="str">
        <f t="shared" si="356"/>
        <v/>
      </c>
      <c r="EJ215" s="180">
        <v>1</v>
      </c>
      <c r="EK215" s="269" t="str">
        <f t="shared" si="357"/>
        <v/>
      </c>
      <c r="EL215" s="180">
        <v>1</v>
      </c>
      <c r="EM215" s="181">
        <v>1</v>
      </c>
      <c r="EN215" s="181">
        <v>1</v>
      </c>
      <c r="EO215" s="183">
        <v>1</v>
      </c>
      <c r="EP215" s="183">
        <v>1</v>
      </c>
      <c r="EQ215" s="183">
        <v>1</v>
      </c>
      <c r="ER215" s="183">
        <v>1</v>
      </c>
      <c r="ES215" s="183">
        <v>1</v>
      </c>
      <c r="ET215" s="183">
        <v>1</v>
      </c>
      <c r="EU215" s="192" t="str">
        <f ca="1">IF(ISBLANK(EG215),"",ROUND(AVERAGE(OFFSET(EL215:ET215,0,0,1,ion21Coop!$F$42)),1))</f>
        <v/>
      </c>
      <c r="EV215" s="269" t="str">
        <f t="shared" si="358"/>
        <v/>
      </c>
      <c r="EX215" s="119">
        <f t="shared" si="410"/>
        <v>7</v>
      </c>
      <c r="EY215" s="123" t="str">
        <f t="shared" si="431"/>
        <v/>
      </c>
      <c r="EZ215" s="123">
        <v>210</v>
      </c>
      <c r="FA215" s="423"/>
      <c r="FB215" s="423"/>
      <c r="FC215" s="423"/>
      <c r="FD215" s="423"/>
      <c r="FE215" s="421"/>
      <c r="FF215" s="422"/>
      <c r="FG215" s="269" t="str">
        <f t="shared" si="359"/>
        <v/>
      </c>
      <c r="FH215" s="180">
        <v>1</v>
      </c>
      <c r="FI215" s="269" t="str">
        <f t="shared" si="360"/>
        <v/>
      </c>
      <c r="FJ215" s="180">
        <v>1</v>
      </c>
      <c r="FK215" s="181">
        <v>1</v>
      </c>
      <c r="FL215" s="181">
        <v>1</v>
      </c>
      <c r="FM215" s="183">
        <v>1</v>
      </c>
      <c r="FN215" s="183">
        <v>1</v>
      </c>
      <c r="FO215" s="183">
        <v>1</v>
      </c>
      <c r="FP215" s="183">
        <v>1</v>
      </c>
      <c r="FQ215" s="183">
        <v>1</v>
      </c>
      <c r="FR215" s="183">
        <v>1</v>
      </c>
      <c r="FS215" s="192" t="str">
        <f ca="1">IF(ISBLANK(FE215),"",ROUND(AVERAGE(OFFSET(FJ215:FR215,0,0,1,ion21Coop!$F$42)),1))</f>
        <v/>
      </c>
      <c r="FT215" s="269" t="str">
        <f t="shared" si="361"/>
        <v/>
      </c>
      <c r="FV215" s="119">
        <f t="shared" si="411"/>
        <v>8</v>
      </c>
      <c r="FW215" s="123" t="str">
        <f t="shared" si="432"/>
        <v/>
      </c>
      <c r="FX215" s="123">
        <v>210</v>
      </c>
      <c r="FY215" s="423"/>
      <c r="FZ215" s="423"/>
      <c r="GA215" s="423"/>
      <c r="GB215" s="423"/>
      <c r="GC215" s="421"/>
      <c r="GD215" s="422"/>
      <c r="GE215" s="269" t="str">
        <f t="shared" si="362"/>
        <v/>
      </c>
      <c r="GF215" s="180">
        <v>1</v>
      </c>
      <c r="GG215" s="269" t="str">
        <f t="shared" si="363"/>
        <v/>
      </c>
      <c r="GH215" s="180">
        <v>1</v>
      </c>
      <c r="GI215" s="181">
        <v>1</v>
      </c>
      <c r="GJ215" s="181">
        <v>1</v>
      </c>
      <c r="GK215" s="183">
        <v>1</v>
      </c>
      <c r="GL215" s="183">
        <v>1</v>
      </c>
      <c r="GM215" s="183">
        <v>1</v>
      </c>
      <c r="GN215" s="183">
        <v>1</v>
      </c>
      <c r="GO215" s="183">
        <v>1</v>
      </c>
      <c r="GP215" s="183">
        <v>1</v>
      </c>
      <c r="GQ215" s="192" t="str">
        <f ca="1">IF(ISBLANK(GC215),"",ROUND(AVERAGE(OFFSET(GH215:GP215,0,0,1,ion21Coop!$F$42)),1))</f>
        <v/>
      </c>
      <c r="GR215" s="269" t="str">
        <f t="shared" si="364"/>
        <v/>
      </c>
      <c r="GT215" s="119">
        <f t="shared" si="412"/>
        <v>9</v>
      </c>
      <c r="GU215" s="123" t="str">
        <f t="shared" si="433"/>
        <v/>
      </c>
      <c r="GV215" s="123">
        <v>210</v>
      </c>
      <c r="GW215" s="423"/>
      <c r="GX215" s="423"/>
      <c r="GY215" s="423"/>
      <c r="GZ215" s="423"/>
      <c r="HA215" s="421"/>
      <c r="HB215" s="422"/>
      <c r="HC215" s="269" t="str">
        <f t="shared" si="365"/>
        <v/>
      </c>
      <c r="HD215" s="180">
        <v>1</v>
      </c>
      <c r="HE215" s="269" t="str">
        <f t="shared" si="366"/>
        <v/>
      </c>
      <c r="HF215" s="180">
        <v>1</v>
      </c>
      <c r="HG215" s="181">
        <v>1</v>
      </c>
      <c r="HH215" s="181">
        <v>1</v>
      </c>
      <c r="HI215" s="183">
        <v>1</v>
      </c>
      <c r="HJ215" s="183">
        <v>1</v>
      </c>
      <c r="HK215" s="183">
        <v>1</v>
      </c>
      <c r="HL215" s="183">
        <v>1</v>
      </c>
      <c r="HM215" s="183">
        <v>1</v>
      </c>
      <c r="HN215" s="183">
        <v>1</v>
      </c>
      <c r="HO215" s="192" t="str">
        <f ca="1">IF(ISBLANK(HA215),"",ROUND(AVERAGE(OFFSET(HF215:HN215,0,0,1,ion21Coop!$F$42)),1))</f>
        <v/>
      </c>
      <c r="HP215" s="269" t="str">
        <f t="shared" si="367"/>
        <v/>
      </c>
      <c r="HR215" s="119">
        <f t="shared" si="413"/>
        <v>10</v>
      </c>
      <c r="HS215" s="123" t="str">
        <f t="shared" si="434"/>
        <v/>
      </c>
      <c r="HT215" s="123">
        <v>210</v>
      </c>
      <c r="HU215" s="423"/>
      <c r="HV215" s="423"/>
      <c r="HW215" s="423"/>
      <c r="HX215" s="423"/>
      <c r="HY215" s="421"/>
      <c r="HZ215" s="422"/>
      <c r="IA215" s="269" t="str">
        <f t="shared" si="368"/>
        <v/>
      </c>
      <c r="IB215" s="180">
        <v>1</v>
      </c>
      <c r="IC215" s="269" t="str">
        <f t="shared" si="369"/>
        <v/>
      </c>
      <c r="ID215" s="180">
        <v>1</v>
      </c>
      <c r="IE215" s="181">
        <v>1</v>
      </c>
      <c r="IF215" s="181">
        <v>1</v>
      </c>
      <c r="IG215" s="183">
        <v>1</v>
      </c>
      <c r="IH215" s="183">
        <v>1</v>
      </c>
      <c r="II215" s="183">
        <v>1</v>
      </c>
      <c r="IJ215" s="183">
        <v>1</v>
      </c>
      <c r="IK215" s="183">
        <v>1</v>
      </c>
      <c r="IL215" s="183">
        <v>1</v>
      </c>
      <c r="IM215" s="192" t="str">
        <f ca="1">IF(ISBLANK(HY215),"",ROUND(AVERAGE(OFFSET(ID215:IL215,0,0,1,ion21Coop!$F$42)),1))</f>
        <v/>
      </c>
      <c r="IN215" s="269" t="str">
        <f t="shared" si="370"/>
        <v/>
      </c>
      <c r="IP215" s="119">
        <f t="shared" si="414"/>
        <v>11</v>
      </c>
      <c r="IQ215" s="123" t="str">
        <f t="shared" si="435"/>
        <v/>
      </c>
      <c r="IR215" s="123">
        <v>210</v>
      </c>
      <c r="IS215" s="423"/>
      <c r="IT215" s="423"/>
      <c r="IU215" s="423"/>
      <c r="IV215" s="423"/>
      <c r="IW215" s="421"/>
      <c r="IX215" s="422"/>
      <c r="IY215" s="269" t="str">
        <f t="shared" si="371"/>
        <v/>
      </c>
      <c r="IZ215" s="180">
        <v>1</v>
      </c>
      <c r="JA215" s="269" t="str">
        <f t="shared" si="372"/>
        <v/>
      </c>
      <c r="JB215" s="180">
        <v>1</v>
      </c>
      <c r="JC215" s="181">
        <v>1</v>
      </c>
      <c r="JD215" s="181">
        <v>1</v>
      </c>
      <c r="JE215" s="183">
        <v>1</v>
      </c>
      <c r="JF215" s="183">
        <v>1</v>
      </c>
      <c r="JG215" s="183">
        <v>1</v>
      </c>
      <c r="JH215" s="183">
        <v>1</v>
      </c>
      <c r="JI215" s="183">
        <v>1</v>
      </c>
      <c r="JJ215" s="183">
        <v>1</v>
      </c>
      <c r="JK215" s="192" t="str">
        <f ca="1">IF(ISBLANK(IW215),"",ROUND(AVERAGE(OFFSET(JB215:JJ215,0,0,1,ion21Coop!$F$42)),1))</f>
        <v/>
      </c>
      <c r="JL215" s="269" t="str">
        <f t="shared" si="373"/>
        <v/>
      </c>
      <c r="JN215" s="119">
        <f t="shared" si="415"/>
        <v>12</v>
      </c>
      <c r="JO215" s="123" t="str">
        <f t="shared" si="436"/>
        <v/>
      </c>
      <c r="JP215" s="123">
        <v>210</v>
      </c>
      <c r="JQ215" s="423"/>
      <c r="JR215" s="423"/>
      <c r="JS215" s="423"/>
      <c r="JT215" s="423"/>
      <c r="JU215" s="421"/>
      <c r="JV215" s="422"/>
      <c r="JW215" s="269" t="str">
        <f t="shared" si="374"/>
        <v/>
      </c>
      <c r="JX215" s="180">
        <v>1</v>
      </c>
      <c r="JY215" s="269" t="str">
        <f t="shared" si="375"/>
        <v/>
      </c>
      <c r="JZ215" s="180">
        <v>1</v>
      </c>
      <c r="KA215" s="181">
        <v>1</v>
      </c>
      <c r="KB215" s="181">
        <v>1</v>
      </c>
      <c r="KC215" s="183">
        <v>1</v>
      </c>
      <c r="KD215" s="183">
        <v>1</v>
      </c>
      <c r="KE215" s="183">
        <v>1</v>
      </c>
      <c r="KF215" s="183">
        <v>1</v>
      </c>
      <c r="KG215" s="183">
        <v>1</v>
      </c>
      <c r="KH215" s="183">
        <v>1</v>
      </c>
      <c r="KI215" s="192" t="str">
        <f ca="1">IF(ISBLANK(JU215),"",ROUND(AVERAGE(OFFSET(JZ215:KH215,0,0,1,ion21Coop!$F$42)),1))</f>
        <v/>
      </c>
      <c r="KJ215" s="269" t="str">
        <f t="shared" si="376"/>
        <v/>
      </c>
      <c r="KL215" s="119">
        <f t="shared" si="416"/>
        <v>13</v>
      </c>
      <c r="KM215" s="123" t="str">
        <f t="shared" si="437"/>
        <v/>
      </c>
      <c r="KN215" s="123">
        <v>210</v>
      </c>
      <c r="KO215" s="423"/>
      <c r="KP215" s="423"/>
      <c r="KQ215" s="423"/>
      <c r="KR215" s="423"/>
      <c r="KS215" s="421"/>
      <c r="KT215" s="422"/>
      <c r="KU215" s="269" t="str">
        <f t="shared" si="377"/>
        <v/>
      </c>
      <c r="KV215" s="180">
        <v>1</v>
      </c>
      <c r="KW215" s="269" t="str">
        <f t="shared" si="378"/>
        <v/>
      </c>
      <c r="KX215" s="180">
        <v>1</v>
      </c>
      <c r="KY215" s="181">
        <v>1</v>
      </c>
      <c r="KZ215" s="181">
        <v>1</v>
      </c>
      <c r="LA215" s="183">
        <v>1</v>
      </c>
      <c r="LB215" s="183">
        <v>1</v>
      </c>
      <c r="LC215" s="183">
        <v>1</v>
      </c>
      <c r="LD215" s="183">
        <v>1</v>
      </c>
      <c r="LE215" s="183">
        <v>1</v>
      </c>
      <c r="LF215" s="183">
        <v>1</v>
      </c>
      <c r="LG215" s="192" t="str">
        <f ca="1">IF(ISBLANK(KS215),"",ROUND(AVERAGE(OFFSET(KX215:LF215,0,0,1,ion21Coop!$F$42)),1))</f>
        <v/>
      </c>
      <c r="LH215" s="269" t="str">
        <f t="shared" si="379"/>
        <v/>
      </c>
      <c r="LJ215" s="119">
        <f t="shared" si="417"/>
        <v>14</v>
      </c>
      <c r="LK215" s="123" t="str">
        <f t="shared" si="438"/>
        <v/>
      </c>
      <c r="LL215" s="123">
        <v>210</v>
      </c>
      <c r="LM215" s="423"/>
      <c r="LN215" s="423"/>
      <c r="LO215" s="423"/>
      <c r="LP215" s="423"/>
      <c r="LQ215" s="421"/>
      <c r="LR215" s="422"/>
      <c r="LS215" s="269" t="str">
        <f t="shared" si="380"/>
        <v/>
      </c>
      <c r="LT215" s="180">
        <v>1</v>
      </c>
      <c r="LU215" s="269" t="str">
        <f t="shared" si="381"/>
        <v/>
      </c>
      <c r="LV215" s="180">
        <v>1</v>
      </c>
      <c r="LW215" s="181">
        <v>1</v>
      </c>
      <c r="LX215" s="181">
        <v>1</v>
      </c>
      <c r="LY215" s="183">
        <v>1</v>
      </c>
      <c r="LZ215" s="183">
        <v>1</v>
      </c>
      <c r="MA215" s="183">
        <v>1</v>
      </c>
      <c r="MB215" s="183">
        <v>1</v>
      </c>
      <c r="MC215" s="183">
        <v>1</v>
      </c>
      <c r="MD215" s="183">
        <v>1</v>
      </c>
      <c r="ME215" s="192" t="str">
        <f ca="1">IF(ISBLANK(LQ215),"",ROUND(AVERAGE(OFFSET(LV215:MD215,0,0,1,ion21Coop!$F$42)),1))</f>
        <v/>
      </c>
      <c r="MF215" s="269" t="str">
        <f t="shared" si="382"/>
        <v/>
      </c>
      <c r="MH215" s="119">
        <f t="shared" si="418"/>
        <v>15</v>
      </c>
      <c r="MI215" s="123" t="str">
        <f t="shared" si="439"/>
        <v/>
      </c>
      <c r="MJ215" s="123">
        <v>210</v>
      </c>
      <c r="MK215" s="423"/>
      <c r="ML215" s="423"/>
      <c r="MM215" s="423"/>
      <c r="MN215" s="423"/>
      <c r="MO215" s="421"/>
      <c r="MP215" s="422"/>
      <c r="MQ215" s="269" t="str">
        <f t="shared" si="383"/>
        <v/>
      </c>
      <c r="MR215" s="180">
        <v>1</v>
      </c>
      <c r="MS215" s="269" t="str">
        <f t="shared" si="384"/>
        <v/>
      </c>
      <c r="MT215" s="180">
        <v>1</v>
      </c>
      <c r="MU215" s="181">
        <v>1</v>
      </c>
      <c r="MV215" s="181">
        <v>1</v>
      </c>
      <c r="MW215" s="183">
        <v>1</v>
      </c>
      <c r="MX215" s="183">
        <v>1</v>
      </c>
      <c r="MY215" s="183">
        <v>1</v>
      </c>
      <c r="MZ215" s="183">
        <v>1</v>
      </c>
      <c r="NA215" s="183">
        <v>1</v>
      </c>
      <c r="NB215" s="183">
        <v>1</v>
      </c>
      <c r="NC215" s="192" t="str">
        <f ca="1">IF(ISBLANK(MO215),"",ROUND(AVERAGE(OFFSET(MT215:NB215,0,0,1,ion21Coop!$F$42)),1))</f>
        <v/>
      </c>
      <c r="ND215" s="269" t="str">
        <f t="shared" si="385"/>
        <v/>
      </c>
      <c r="NF215" s="119">
        <f t="shared" si="419"/>
        <v>16</v>
      </c>
      <c r="NG215" s="123" t="str">
        <f t="shared" si="440"/>
        <v/>
      </c>
      <c r="NH215" s="123">
        <v>210</v>
      </c>
      <c r="NI215" s="423"/>
      <c r="NJ215" s="423"/>
      <c r="NK215" s="423"/>
      <c r="NL215" s="423"/>
      <c r="NM215" s="421"/>
      <c r="NN215" s="422"/>
      <c r="NO215" s="269" t="str">
        <f t="shared" si="386"/>
        <v/>
      </c>
      <c r="NP215" s="180">
        <v>1</v>
      </c>
      <c r="NQ215" s="269" t="str">
        <f t="shared" si="387"/>
        <v/>
      </c>
      <c r="NR215" s="180">
        <v>1</v>
      </c>
      <c r="NS215" s="181">
        <v>1</v>
      </c>
      <c r="NT215" s="181">
        <v>1</v>
      </c>
      <c r="NU215" s="183">
        <v>1</v>
      </c>
      <c r="NV215" s="183">
        <v>1</v>
      </c>
      <c r="NW215" s="183">
        <v>1</v>
      </c>
      <c r="NX215" s="183">
        <v>1</v>
      </c>
      <c r="NY215" s="183">
        <v>1</v>
      </c>
      <c r="NZ215" s="183">
        <v>1</v>
      </c>
      <c r="OA215" s="192" t="str">
        <f ca="1">IF(ISBLANK(NM215),"",ROUND(AVERAGE(OFFSET(NR215:NZ215,0,0,1,ion21Coop!$F$42)),1))</f>
        <v/>
      </c>
      <c r="OB215" s="269" t="str">
        <f t="shared" si="388"/>
        <v/>
      </c>
      <c r="OD215" s="119">
        <f t="shared" si="420"/>
        <v>17</v>
      </c>
      <c r="OE215" s="123" t="str">
        <f t="shared" si="441"/>
        <v/>
      </c>
      <c r="OF215" s="123">
        <v>210</v>
      </c>
      <c r="OG215" s="423"/>
      <c r="OH215" s="423"/>
      <c r="OI215" s="423"/>
      <c r="OJ215" s="423"/>
      <c r="OK215" s="421"/>
      <c r="OL215" s="422"/>
      <c r="OM215" s="269" t="str">
        <f t="shared" si="389"/>
        <v/>
      </c>
      <c r="ON215" s="180">
        <v>1</v>
      </c>
      <c r="OO215" s="269" t="str">
        <f t="shared" si="390"/>
        <v/>
      </c>
      <c r="OP215" s="180">
        <v>1</v>
      </c>
      <c r="OQ215" s="181">
        <v>1</v>
      </c>
      <c r="OR215" s="181">
        <v>1</v>
      </c>
      <c r="OS215" s="183">
        <v>1</v>
      </c>
      <c r="OT215" s="183">
        <v>1</v>
      </c>
      <c r="OU215" s="183">
        <v>1</v>
      </c>
      <c r="OV215" s="183">
        <v>1</v>
      </c>
      <c r="OW215" s="183">
        <v>1</v>
      </c>
      <c r="OX215" s="183">
        <v>1</v>
      </c>
      <c r="OY215" s="192" t="str">
        <f ca="1">IF(ISBLANK(OK215),"",ROUND(AVERAGE(OFFSET(OP215:OX215,0,0,1,ion21Coop!$F$42)),1))</f>
        <v/>
      </c>
      <c r="OZ215" s="269" t="str">
        <f t="shared" si="391"/>
        <v/>
      </c>
      <c r="PB215" s="119">
        <f t="shared" si="421"/>
        <v>18</v>
      </c>
      <c r="PC215" s="123" t="str">
        <f t="shared" si="442"/>
        <v/>
      </c>
      <c r="PD215" s="123">
        <v>210</v>
      </c>
      <c r="PE215" s="423"/>
      <c r="PF215" s="423"/>
      <c r="PG215" s="423"/>
      <c r="PH215" s="423"/>
      <c r="PI215" s="421"/>
      <c r="PJ215" s="422"/>
      <c r="PK215" s="269" t="str">
        <f t="shared" si="392"/>
        <v/>
      </c>
      <c r="PL215" s="180">
        <v>1</v>
      </c>
      <c r="PM215" s="269" t="str">
        <f t="shared" si="393"/>
        <v/>
      </c>
      <c r="PN215" s="180">
        <v>1</v>
      </c>
      <c r="PO215" s="181">
        <v>1</v>
      </c>
      <c r="PP215" s="181">
        <v>1</v>
      </c>
      <c r="PQ215" s="183">
        <v>1</v>
      </c>
      <c r="PR215" s="183">
        <v>1</v>
      </c>
      <c r="PS215" s="183">
        <v>1</v>
      </c>
      <c r="PT215" s="183">
        <v>1</v>
      </c>
      <c r="PU215" s="183">
        <v>1</v>
      </c>
      <c r="PV215" s="183">
        <v>1</v>
      </c>
      <c r="PW215" s="192" t="str">
        <f ca="1">IF(ISBLANK(PI215),"",ROUND(AVERAGE(OFFSET(PN215:PV215,0,0,1,ion21Coop!$F$42)),1))</f>
        <v/>
      </c>
      <c r="PX215" s="269" t="str">
        <f t="shared" si="394"/>
        <v/>
      </c>
      <c r="PZ215" s="119">
        <f t="shared" si="422"/>
        <v>19</v>
      </c>
      <c r="QA215" s="123" t="str">
        <f t="shared" si="443"/>
        <v/>
      </c>
      <c r="QB215" s="123">
        <v>210</v>
      </c>
      <c r="QC215" s="423"/>
      <c r="QD215" s="423"/>
      <c r="QE215" s="423"/>
      <c r="QF215" s="423"/>
      <c r="QG215" s="421"/>
      <c r="QH215" s="422"/>
      <c r="QI215" s="269" t="str">
        <f t="shared" si="395"/>
        <v/>
      </c>
      <c r="QJ215" s="180">
        <v>1</v>
      </c>
      <c r="QK215" s="269" t="str">
        <f t="shared" si="396"/>
        <v/>
      </c>
      <c r="QL215" s="180">
        <v>1</v>
      </c>
      <c r="QM215" s="181">
        <v>1</v>
      </c>
      <c r="QN215" s="181">
        <v>1</v>
      </c>
      <c r="QO215" s="183">
        <v>1</v>
      </c>
      <c r="QP215" s="183">
        <v>1</v>
      </c>
      <c r="QQ215" s="183">
        <v>1</v>
      </c>
      <c r="QR215" s="183">
        <v>1</v>
      </c>
      <c r="QS215" s="183">
        <v>1</v>
      </c>
      <c r="QT215" s="183">
        <v>1</v>
      </c>
      <c r="QU215" s="192" t="str">
        <f ca="1">IF(ISBLANK(QG215),"",ROUND(AVERAGE(OFFSET(QL215:QT215,0,0,1,ion21Coop!$F$42)),1))</f>
        <v/>
      </c>
      <c r="QV215" s="269" t="str">
        <f t="shared" si="397"/>
        <v/>
      </c>
      <c r="QX215" s="119">
        <f t="shared" si="423"/>
        <v>20</v>
      </c>
      <c r="QY215" s="123" t="str">
        <f t="shared" si="444"/>
        <v/>
      </c>
      <c r="QZ215" s="123">
        <v>210</v>
      </c>
      <c r="RA215" s="423"/>
      <c r="RB215" s="423"/>
      <c r="RC215" s="423"/>
      <c r="RD215" s="423"/>
      <c r="RE215" s="421"/>
      <c r="RF215" s="422"/>
      <c r="RG215" s="269" t="str">
        <f t="shared" si="398"/>
        <v/>
      </c>
      <c r="RH215" s="180">
        <v>1</v>
      </c>
      <c r="RI215" s="269" t="str">
        <f t="shared" si="399"/>
        <v/>
      </c>
      <c r="RJ215" s="180">
        <v>1</v>
      </c>
      <c r="RK215" s="181">
        <v>1</v>
      </c>
      <c r="RL215" s="181">
        <v>1</v>
      </c>
      <c r="RM215" s="183">
        <v>1</v>
      </c>
      <c r="RN215" s="183">
        <v>1</v>
      </c>
      <c r="RO215" s="183">
        <v>1</v>
      </c>
      <c r="RP215" s="183">
        <v>1</v>
      </c>
      <c r="RQ215" s="183">
        <v>1</v>
      </c>
      <c r="RR215" s="183">
        <v>1</v>
      </c>
      <c r="RS215" s="192" t="str">
        <f ca="1">IF(ISBLANK(RE215),"",ROUND(AVERAGE(OFFSET(RJ215:RR215,0,0,1,ion21Coop!$F$42)),1))</f>
        <v/>
      </c>
      <c r="RT215" s="269" t="str">
        <f t="shared" si="400"/>
        <v/>
      </c>
      <c r="RV215" s="119">
        <f t="shared" si="424"/>
        <v>21</v>
      </c>
      <c r="RW215" s="123" t="str">
        <f t="shared" si="445"/>
        <v/>
      </c>
      <c r="RX215" s="123">
        <v>210</v>
      </c>
      <c r="RY215" s="423"/>
      <c r="RZ215" s="423"/>
      <c r="SA215" s="423"/>
      <c r="SB215" s="423"/>
      <c r="SC215" s="421"/>
      <c r="SD215" s="422"/>
      <c r="SE215" s="269" t="str">
        <f t="shared" si="401"/>
        <v/>
      </c>
      <c r="SF215" s="180">
        <v>1</v>
      </c>
      <c r="SG215" s="269" t="str">
        <f t="shared" si="402"/>
        <v/>
      </c>
      <c r="SH215" s="180">
        <v>1</v>
      </c>
      <c r="SI215" s="181">
        <v>1</v>
      </c>
      <c r="SJ215" s="181">
        <v>1</v>
      </c>
      <c r="SK215" s="183">
        <v>1</v>
      </c>
      <c r="SL215" s="183">
        <v>1</v>
      </c>
      <c r="SM215" s="183">
        <v>1</v>
      </c>
      <c r="SN215" s="183">
        <v>1</v>
      </c>
      <c r="SO215" s="183">
        <v>1</v>
      </c>
      <c r="SP215" s="183">
        <v>1</v>
      </c>
      <c r="SQ215" s="192" t="str">
        <f ca="1">IF(ISBLANK(SC215),"",ROUND(AVERAGE(OFFSET(SH215:SP215,0,0,1,ion21Coop!$F$42)),1))</f>
        <v/>
      </c>
      <c r="SR215" s="269" t="str">
        <f t="shared" si="403"/>
        <v/>
      </c>
      <c r="ST215" s="565"/>
      <c r="SU215" s="565"/>
      <c r="SV215" s="566"/>
      <c r="SW215" s="567"/>
      <c r="SX215" s="565"/>
      <c r="SY215" s="566"/>
      <c r="SZ215" s="568"/>
      <c r="TA215" s="567"/>
      <c r="TB215" s="553"/>
    </row>
    <row r="216" spans="10:522" x14ac:dyDescent="0.3">
      <c r="J216" s="119">
        <f t="shared" si="404"/>
        <v>1</v>
      </c>
      <c r="K216" s="123" t="str">
        <f t="shared" si="425"/>
        <v>YaJo</v>
      </c>
      <c r="L216" s="123">
        <v>211</v>
      </c>
      <c r="M216" s="351"/>
      <c r="N216" s="351"/>
      <c r="O216" s="351"/>
      <c r="P216" s="351"/>
      <c r="Q216" s="369"/>
      <c r="R216" s="370"/>
      <c r="S216" s="269" t="str">
        <f t="shared" si="341"/>
        <v/>
      </c>
      <c r="T216" s="180">
        <v>1</v>
      </c>
      <c r="U216" s="269" t="str">
        <f t="shared" si="342"/>
        <v/>
      </c>
      <c r="V216" s="180">
        <v>1</v>
      </c>
      <c r="W216" s="181">
        <v>1</v>
      </c>
      <c r="X216" s="181">
        <v>1</v>
      </c>
      <c r="Y216" s="183">
        <v>1</v>
      </c>
      <c r="Z216" s="183">
        <v>1</v>
      </c>
      <c r="AA216" s="183">
        <v>1</v>
      </c>
      <c r="AB216" s="183">
        <v>1</v>
      </c>
      <c r="AC216" s="183">
        <v>1</v>
      </c>
      <c r="AD216" s="183">
        <v>1</v>
      </c>
      <c r="AE216" s="192" t="str">
        <f ca="1">IF(ISBLANK(Q216),"",ROUND(AVERAGE(OFFSET(V216:AD216,0,0,1,ion21Coop!$F$42)),1))</f>
        <v/>
      </c>
      <c r="AF216" s="269" t="str">
        <f t="shared" si="343"/>
        <v/>
      </c>
      <c r="AH216" s="119">
        <f t="shared" si="405"/>
        <v>2</v>
      </c>
      <c r="AI216" s="123" t="str">
        <f t="shared" si="426"/>
        <v>GeLo</v>
      </c>
      <c r="AJ216" s="123">
        <v>211</v>
      </c>
      <c r="AK216" s="351"/>
      <c r="AL216" s="351"/>
      <c r="AM216" s="351"/>
      <c r="AN216" s="351"/>
      <c r="AO216" s="369"/>
      <c r="AP216" s="370"/>
      <c r="AQ216" s="269" t="str">
        <f t="shared" si="344"/>
        <v/>
      </c>
      <c r="AR216" s="180">
        <v>1</v>
      </c>
      <c r="AS216" s="269" t="str">
        <f t="shared" si="345"/>
        <v/>
      </c>
      <c r="AT216" s="180">
        <v>1</v>
      </c>
      <c r="AU216" s="181">
        <v>1</v>
      </c>
      <c r="AV216" s="181">
        <v>1</v>
      </c>
      <c r="AW216" s="183">
        <v>1</v>
      </c>
      <c r="AX216" s="183">
        <v>1</v>
      </c>
      <c r="AY216" s="183">
        <v>1</v>
      </c>
      <c r="AZ216" s="183">
        <v>1</v>
      </c>
      <c r="BA216" s="183">
        <v>1</v>
      </c>
      <c r="BB216" s="183">
        <v>1</v>
      </c>
      <c r="BC216" s="192" t="str">
        <f ca="1">IF(ISBLANK(AO216),"",ROUND(AVERAGE(OFFSET(AT216:BB216,0,0,1,ion21Coop!$F$42)),1))</f>
        <v/>
      </c>
      <c r="BD216" s="269" t="str">
        <f t="shared" si="346"/>
        <v/>
      </c>
      <c r="BF216" s="119">
        <f t="shared" si="406"/>
        <v>3</v>
      </c>
      <c r="BG216" s="123" t="str">
        <f t="shared" si="427"/>
        <v>MiDo</v>
      </c>
      <c r="BH216" s="123">
        <v>211</v>
      </c>
      <c r="BI216" s="351"/>
      <c r="BJ216" s="351"/>
      <c r="BK216" s="351"/>
      <c r="BL216" s="351"/>
      <c r="BM216" s="369"/>
      <c r="BN216" s="370"/>
      <c r="BO216" s="269" t="str">
        <f t="shared" si="347"/>
        <v/>
      </c>
      <c r="BP216" s="180">
        <v>1</v>
      </c>
      <c r="BQ216" s="269" t="str">
        <f t="shared" si="348"/>
        <v/>
      </c>
      <c r="BR216" s="180">
        <v>1</v>
      </c>
      <c r="BS216" s="181">
        <v>1</v>
      </c>
      <c r="BT216" s="181">
        <v>1</v>
      </c>
      <c r="BU216" s="183">
        <v>1</v>
      </c>
      <c r="BV216" s="183">
        <v>1</v>
      </c>
      <c r="BW216" s="183">
        <v>1</v>
      </c>
      <c r="BX216" s="183">
        <v>1</v>
      </c>
      <c r="BY216" s="183">
        <v>1</v>
      </c>
      <c r="BZ216" s="183">
        <v>1</v>
      </c>
      <c r="CA216" s="192" t="str">
        <f ca="1">IF(ISBLANK(BM216),"",ROUND(AVERAGE(OFFSET(BR216:BZ216,0,0,1,ion21Coop!$F$42)),1))</f>
        <v/>
      </c>
      <c r="CB216" s="269" t="str">
        <f t="shared" si="349"/>
        <v/>
      </c>
      <c r="CD216" s="119">
        <f t="shared" si="407"/>
        <v>4</v>
      </c>
      <c r="CE216" s="123" t="str">
        <f t="shared" si="428"/>
        <v>EmNi</v>
      </c>
      <c r="CF216" s="123">
        <v>211</v>
      </c>
      <c r="CG216" s="351"/>
      <c r="CH216" s="351"/>
      <c r="CI216" s="351"/>
      <c r="CJ216" s="351"/>
      <c r="CK216" s="369"/>
      <c r="CL216" s="370"/>
      <c r="CM216" s="269" t="str">
        <f t="shared" si="350"/>
        <v/>
      </c>
      <c r="CN216" s="180">
        <v>1</v>
      </c>
      <c r="CO216" s="269" t="str">
        <f t="shared" si="351"/>
        <v/>
      </c>
      <c r="CP216" s="180">
        <v>1</v>
      </c>
      <c r="CQ216" s="181">
        <v>1</v>
      </c>
      <c r="CR216" s="181">
        <v>1</v>
      </c>
      <c r="CS216" s="183">
        <v>1</v>
      </c>
      <c r="CT216" s="183">
        <v>1</v>
      </c>
      <c r="CU216" s="183">
        <v>1</v>
      </c>
      <c r="CV216" s="183">
        <v>1</v>
      </c>
      <c r="CW216" s="183">
        <v>1</v>
      </c>
      <c r="CX216" s="183">
        <v>1</v>
      </c>
      <c r="CY216" s="192" t="str">
        <f ca="1">IF(ISBLANK(CK216),"",ROUND(AVERAGE(OFFSET(CP216:CX216,0,0,1,ion21Coop!$F$42)),1))</f>
        <v/>
      </c>
      <c r="CZ216" s="269" t="str">
        <f t="shared" si="352"/>
        <v/>
      </c>
      <c r="DB216" s="119">
        <f t="shared" si="408"/>
        <v>5</v>
      </c>
      <c r="DC216" s="123" t="str">
        <f t="shared" si="429"/>
        <v>HeJe</v>
      </c>
      <c r="DD216" s="123">
        <v>211</v>
      </c>
      <c r="DE216" s="423"/>
      <c r="DF216" s="423"/>
      <c r="DG216" s="423"/>
      <c r="DH216" s="423"/>
      <c r="DI216" s="421"/>
      <c r="DJ216" s="422"/>
      <c r="DK216" s="269" t="str">
        <f t="shared" si="353"/>
        <v/>
      </c>
      <c r="DL216" s="180">
        <v>1</v>
      </c>
      <c r="DM216" s="269" t="str">
        <f t="shared" si="354"/>
        <v/>
      </c>
      <c r="DN216" s="180">
        <v>1</v>
      </c>
      <c r="DO216" s="181">
        <v>1</v>
      </c>
      <c r="DP216" s="181">
        <v>1</v>
      </c>
      <c r="DQ216" s="183">
        <v>1</v>
      </c>
      <c r="DR216" s="183">
        <v>1</v>
      </c>
      <c r="DS216" s="183">
        <v>1</v>
      </c>
      <c r="DT216" s="183">
        <v>1</v>
      </c>
      <c r="DU216" s="183">
        <v>1</v>
      </c>
      <c r="DV216" s="183">
        <v>1</v>
      </c>
      <c r="DW216" s="192" t="str">
        <f ca="1">IF(ISBLANK(DI216),"",ROUND(AVERAGE(OFFSET(DN216:DV216,0,0,1,ion21Coop!$F$42)),1))</f>
        <v/>
      </c>
      <c r="DX216" s="269" t="str">
        <f t="shared" si="355"/>
        <v/>
      </c>
      <c r="DZ216" s="119">
        <f t="shared" si="409"/>
        <v>6</v>
      </c>
      <c r="EA216" s="123" t="str">
        <f t="shared" si="430"/>
        <v/>
      </c>
      <c r="EB216" s="123">
        <v>211</v>
      </c>
      <c r="EC216" s="423"/>
      <c r="ED216" s="423"/>
      <c r="EE216" s="423"/>
      <c r="EF216" s="423"/>
      <c r="EG216" s="421"/>
      <c r="EH216" s="422"/>
      <c r="EI216" s="269" t="str">
        <f t="shared" si="356"/>
        <v/>
      </c>
      <c r="EJ216" s="180">
        <v>1</v>
      </c>
      <c r="EK216" s="269" t="str">
        <f t="shared" si="357"/>
        <v/>
      </c>
      <c r="EL216" s="180">
        <v>1</v>
      </c>
      <c r="EM216" s="181">
        <v>1</v>
      </c>
      <c r="EN216" s="181">
        <v>1</v>
      </c>
      <c r="EO216" s="183">
        <v>1</v>
      </c>
      <c r="EP216" s="183">
        <v>1</v>
      </c>
      <c r="EQ216" s="183">
        <v>1</v>
      </c>
      <c r="ER216" s="183">
        <v>1</v>
      </c>
      <c r="ES216" s="183">
        <v>1</v>
      </c>
      <c r="ET216" s="183">
        <v>1</v>
      </c>
      <c r="EU216" s="192" t="str">
        <f ca="1">IF(ISBLANK(EG216),"",ROUND(AVERAGE(OFFSET(EL216:ET216,0,0,1,ion21Coop!$F$42)),1))</f>
        <v/>
      </c>
      <c r="EV216" s="269" t="str">
        <f t="shared" si="358"/>
        <v/>
      </c>
      <c r="EX216" s="119">
        <f t="shared" si="410"/>
        <v>7</v>
      </c>
      <c r="EY216" s="123" t="str">
        <f t="shared" si="431"/>
        <v/>
      </c>
      <c r="EZ216" s="123">
        <v>211</v>
      </c>
      <c r="FA216" s="423"/>
      <c r="FB216" s="423"/>
      <c r="FC216" s="423"/>
      <c r="FD216" s="423"/>
      <c r="FE216" s="421"/>
      <c r="FF216" s="422"/>
      <c r="FG216" s="269" t="str">
        <f t="shared" si="359"/>
        <v/>
      </c>
      <c r="FH216" s="180">
        <v>1</v>
      </c>
      <c r="FI216" s="269" t="str">
        <f t="shared" si="360"/>
        <v/>
      </c>
      <c r="FJ216" s="180">
        <v>1</v>
      </c>
      <c r="FK216" s="181">
        <v>1</v>
      </c>
      <c r="FL216" s="181">
        <v>1</v>
      </c>
      <c r="FM216" s="183">
        <v>1</v>
      </c>
      <c r="FN216" s="183">
        <v>1</v>
      </c>
      <c r="FO216" s="183">
        <v>1</v>
      </c>
      <c r="FP216" s="183">
        <v>1</v>
      </c>
      <c r="FQ216" s="183">
        <v>1</v>
      </c>
      <c r="FR216" s="183">
        <v>1</v>
      </c>
      <c r="FS216" s="192" t="str">
        <f ca="1">IF(ISBLANK(FE216),"",ROUND(AVERAGE(OFFSET(FJ216:FR216,0,0,1,ion21Coop!$F$42)),1))</f>
        <v/>
      </c>
      <c r="FT216" s="269" t="str">
        <f t="shared" si="361"/>
        <v/>
      </c>
      <c r="FV216" s="119">
        <f t="shared" si="411"/>
        <v>8</v>
      </c>
      <c r="FW216" s="123" t="str">
        <f t="shared" si="432"/>
        <v/>
      </c>
      <c r="FX216" s="123">
        <v>211</v>
      </c>
      <c r="FY216" s="423"/>
      <c r="FZ216" s="423"/>
      <c r="GA216" s="423"/>
      <c r="GB216" s="423"/>
      <c r="GC216" s="421"/>
      <c r="GD216" s="422"/>
      <c r="GE216" s="269" t="str">
        <f t="shared" si="362"/>
        <v/>
      </c>
      <c r="GF216" s="180">
        <v>1</v>
      </c>
      <c r="GG216" s="269" t="str">
        <f t="shared" si="363"/>
        <v/>
      </c>
      <c r="GH216" s="180">
        <v>1</v>
      </c>
      <c r="GI216" s="181">
        <v>1</v>
      </c>
      <c r="GJ216" s="181">
        <v>1</v>
      </c>
      <c r="GK216" s="183">
        <v>1</v>
      </c>
      <c r="GL216" s="183">
        <v>1</v>
      </c>
      <c r="GM216" s="183">
        <v>1</v>
      </c>
      <c r="GN216" s="183">
        <v>1</v>
      </c>
      <c r="GO216" s="183">
        <v>1</v>
      </c>
      <c r="GP216" s="183">
        <v>1</v>
      </c>
      <c r="GQ216" s="192" t="str">
        <f ca="1">IF(ISBLANK(GC216),"",ROUND(AVERAGE(OFFSET(GH216:GP216,0,0,1,ion21Coop!$F$42)),1))</f>
        <v/>
      </c>
      <c r="GR216" s="269" t="str">
        <f t="shared" si="364"/>
        <v/>
      </c>
      <c r="GT216" s="119">
        <f t="shared" si="412"/>
        <v>9</v>
      </c>
      <c r="GU216" s="123" t="str">
        <f t="shared" si="433"/>
        <v/>
      </c>
      <c r="GV216" s="123">
        <v>211</v>
      </c>
      <c r="GW216" s="423"/>
      <c r="GX216" s="423"/>
      <c r="GY216" s="423"/>
      <c r="GZ216" s="423"/>
      <c r="HA216" s="421"/>
      <c r="HB216" s="422"/>
      <c r="HC216" s="269" t="str">
        <f t="shared" si="365"/>
        <v/>
      </c>
      <c r="HD216" s="180">
        <v>1</v>
      </c>
      <c r="HE216" s="269" t="str">
        <f t="shared" si="366"/>
        <v/>
      </c>
      <c r="HF216" s="180">
        <v>1</v>
      </c>
      <c r="HG216" s="181">
        <v>1</v>
      </c>
      <c r="HH216" s="181">
        <v>1</v>
      </c>
      <c r="HI216" s="183">
        <v>1</v>
      </c>
      <c r="HJ216" s="183">
        <v>1</v>
      </c>
      <c r="HK216" s="183">
        <v>1</v>
      </c>
      <c r="HL216" s="183">
        <v>1</v>
      </c>
      <c r="HM216" s="183">
        <v>1</v>
      </c>
      <c r="HN216" s="183">
        <v>1</v>
      </c>
      <c r="HO216" s="192" t="str">
        <f ca="1">IF(ISBLANK(HA216),"",ROUND(AVERAGE(OFFSET(HF216:HN216,0,0,1,ion21Coop!$F$42)),1))</f>
        <v/>
      </c>
      <c r="HP216" s="269" t="str">
        <f t="shared" si="367"/>
        <v/>
      </c>
      <c r="HR216" s="119">
        <f t="shared" si="413"/>
        <v>10</v>
      </c>
      <c r="HS216" s="123" t="str">
        <f t="shared" si="434"/>
        <v/>
      </c>
      <c r="HT216" s="123">
        <v>211</v>
      </c>
      <c r="HU216" s="423"/>
      <c r="HV216" s="423"/>
      <c r="HW216" s="423"/>
      <c r="HX216" s="423"/>
      <c r="HY216" s="421"/>
      <c r="HZ216" s="422"/>
      <c r="IA216" s="269" t="str">
        <f t="shared" si="368"/>
        <v/>
      </c>
      <c r="IB216" s="180">
        <v>1</v>
      </c>
      <c r="IC216" s="269" t="str">
        <f t="shared" si="369"/>
        <v/>
      </c>
      <c r="ID216" s="180">
        <v>1</v>
      </c>
      <c r="IE216" s="181">
        <v>1</v>
      </c>
      <c r="IF216" s="181">
        <v>1</v>
      </c>
      <c r="IG216" s="183">
        <v>1</v>
      </c>
      <c r="IH216" s="183">
        <v>1</v>
      </c>
      <c r="II216" s="183">
        <v>1</v>
      </c>
      <c r="IJ216" s="183">
        <v>1</v>
      </c>
      <c r="IK216" s="183">
        <v>1</v>
      </c>
      <c r="IL216" s="183">
        <v>1</v>
      </c>
      <c r="IM216" s="192" t="str">
        <f ca="1">IF(ISBLANK(HY216),"",ROUND(AVERAGE(OFFSET(ID216:IL216,0,0,1,ion21Coop!$F$42)),1))</f>
        <v/>
      </c>
      <c r="IN216" s="269" t="str">
        <f t="shared" si="370"/>
        <v/>
      </c>
      <c r="IP216" s="119">
        <f t="shared" si="414"/>
        <v>11</v>
      </c>
      <c r="IQ216" s="123" t="str">
        <f t="shared" si="435"/>
        <v/>
      </c>
      <c r="IR216" s="123">
        <v>211</v>
      </c>
      <c r="IS216" s="423"/>
      <c r="IT216" s="423"/>
      <c r="IU216" s="423"/>
      <c r="IV216" s="423"/>
      <c r="IW216" s="421"/>
      <c r="IX216" s="422"/>
      <c r="IY216" s="269" t="str">
        <f t="shared" si="371"/>
        <v/>
      </c>
      <c r="IZ216" s="180">
        <v>1</v>
      </c>
      <c r="JA216" s="269" t="str">
        <f t="shared" si="372"/>
        <v/>
      </c>
      <c r="JB216" s="180">
        <v>1</v>
      </c>
      <c r="JC216" s="181">
        <v>1</v>
      </c>
      <c r="JD216" s="181">
        <v>1</v>
      </c>
      <c r="JE216" s="183">
        <v>1</v>
      </c>
      <c r="JF216" s="183">
        <v>1</v>
      </c>
      <c r="JG216" s="183">
        <v>1</v>
      </c>
      <c r="JH216" s="183">
        <v>1</v>
      </c>
      <c r="JI216" s="183">
        <v>1</v>
      </c>
      <c r="JJ216" s="183">
        <v>1</v>
      </c>
      <c r="JK216" s="192" t="str">
        <f ca="1">IF(ISBLANK(IW216),"",ROUND(AVERAGE(OFFSET(JB216:JJ216,0,0,1,ion21Coop!$F$42)),1))</f>
        <v/>
      </c>
      <c r="JL216" s="269" t="str">
        <f t="shared" si="373"/>
        <v/>
      </c>
      <c r="JN216" s="119">
        <f t="shared" si="415"/>
        <v>12</v>
      </c>
      <c r="JO216" s="123" t="str">
        <f t="shared" si="436"/>
        <v/>
      </c>
      <c r="JP216" s="123">
        <v>211</v>
      </c>
      <c r="JQ216" s="423"/>
      <c r="JR216" s="423"/>
      <c r="JS216" s="423"/>
      <c r="JT216" s="423"/>
      <c r="JU216" s="421"/>
      <c r="JV216" s="422"/>
      <c r="JW216" s="269" t="str">
        <f t="shared" si="374"/>
        <v/>
      </c>
      <c r="JX216" s="180">
        <v>1</v>
      </c>
      <c r="JY216" s="269" t="str">
        <f t="shared" si="375"/>
        <v/>
      </c>
      <c r="JZ216" s="180">
        <v>1</v>
      </c>
      <c r="KA216" s="181">
        <v>1</v>
      </c>
      <c r="KB216" s="181">
        <v>1</v>
      </c>
      <c r="KC216" s="183">
        <v>1</v>
      </c>
      <c r="KD216" s="183">
        <v>1</v>
      </c>
      <c r="KE216" s="183">
        <v>1</v>
      </c>
      <c r="KF216" s="183">
        <v>1</v>
      </c>
      <c r="KG216" s="183">
        <v>1</v>
      </c>
      <c r="KH216" s="183">
        <v>1</v>
      </c>
      <c r="KI216" s="192" t="str">
        <f ca="1">IF(ISBLANK(JU216),"",ROUND(AVERAGE(OFFSET(JZ216:KH216,0,0,1,ion21Coop!$F$42)),1))</f>
        <v/>
      </c>
      <c r="KJ216" s="269" t="str">
        <f t="shared" si="376"/>
        <v/>
      </c>
      <c r="KL216" s="119">
        <f t="shared" si="416"/>
        <v>13</v>
      </c>
      <c r="KM216" s="123" t="str">
        <f t="shared" si="437"/>
        <v/>
      </c>
      <c r="KN216" s="123">
        <v>211</v>
      </c>
      <c r="KO216" s="423"/>
      <c r="KP216" s="423"/>
      <c r="KQ216" s="423"/>
      <c r="KR216" s="423"/>
      <c r="KS216" s="421"/>
      <c r="KT216" s="422"/>
      <c r="KU216" s="269" t="str">
        <f t="shared" si="377"/>
        <v/>
      </c>
      <c r="KV216" s="180">
        <v>1</v>
      </c>
      <c r="KW216" s="269" t="str">
        <f t="shared" si="378"/>
        <v/>
      </c>
      <c r="KX216" s="180">
        <v>1</v>
      </c>
      <c r="KY216" s="181">
        <v>1</v>
      </c>
      <c r="KZ216" s="181">
        <v>1</v>
      </c>
      <c r="LA216" s="183">
        <v>1</v>
      </c>
      <c r="LB216" s="183">
        <v>1</v>
      </c>
      <c r="LC216" s="183">
        <v>1</v>
      </c>
      <c r="LD216" s="183">
        <v>1</v>
      </c>
      <c r="LE216" s="183">
        <v>1</v>
      </c>
      <c r="LF216" s="183">
        <v>1</v>
      </c>
      <c r="LG216" s="192" t="str">
        <f ca="1">IF(ISBLANK(KS216),"",ROUND(AVERAGE(OFFSET(KX216:LF216,0,0,1,ion21Coop!$F$42)),1))</f>
        <v/>
      </c>
      <c r="LH216" s="269" t="str">
        <f t="shared" si="379"/>
        <v/>
      </c>
      <c r="LJ216" s="119">
        <f t="shared" si="417"/>
        <v>14</v>
      </c>
      <c r="LK216" s="123" t="str">
        <f t="shared" si="438"/>
        <v/>
      </c>
      <c r="LL216" s="123">
        <v>211</v>
      </c>
      <c r="LM216" s="423"/>
      <c r="LN216" s="423"/>
      <c r="LO216" s="423"/>
      <c r="LP216" s="423"/>
      <c r="LQ216" s="421"/>
      <c r="LR216" s="422"/>
      <c r="LS216" s="269" t="str">
        <f t="shared" si="380"/>
        <v/>
      </c>
      <c r="LT216" s="180">
        <v>1</v>
      </c>
      <c r="LU216" s="269" t="str">
        <f t="shared" si="381"/>
        <v/>
      </c>
      <c r="LV216" s="180">
        <v>1</v>
      </c>
      <c r="LW216" s="181">
        <v>1</v>
      </c>
      <c r="LX216" s="181">
        <v>1</v>
      </c>
      <c r="LY216" s="183">
        <v>1</v>
      </c>
      <c r="LZ216" s="183">
        <v>1</v>
      </c>
      <c r="MA216" s="183">
        <v>1</v>
      </c>
      <c r="MB216" s="183">
        <v>1</v>
      </c>
      <c r="MC216" s="183">
        <v>1</v>
      </c>
      <c r="MD216" s="183">
        <v>1</v>
      </c>
      <c r="ME216" s="192" t="str">
        <f ca="1">IF(ISBLANK(LQ216),"",ROUND(AVERAGE(OFFSET(LV216:MD216,0,0,1,ion21Coop!$F$42)),1))</f>
        <v/>
      </c>
      <c r="MF216" s="269" t="str">
        <f t="shared" si="382"/>
        <v/>
      </c>
      <c r="MH216" s="119">
        <f t="shared" si="418"/>
        <v>15</v>
      </c>
      <c r="MI216" s="123" t="str">
        <f t="shared" si="439"/>
        <v/>
      </c>
      <c r="MJ216" s="123">
        <v>211</v>
      </c>
      <c r="MK216" s="423"/>
      <c r="ML216" s="423"/>
      <c r="MM216" s="423"/>
      <c r="MN216" s="423"/>
      <c r="MO216" s="421"/>
      <c r="MP216" s="422"/>
      <c r="MQ216" s="269" t="str">
        <f t="shared" si="383"/>
        <v/>
      </c>
      <c r="MR216" s="180">
        <v>1</v>
      </c>
      <c r="MS216" s="269" t="str">
        <f t="shared" si="384"/>
        <v/>
      </c>
      <c r="MT216" s="180">
        <v>1</v>
      </c>
      <c r="MU216" s="181">
        <v>1</v>
      </c>
      <c r="MV216" s="181">
        <v>1</v>
      </c>
      <c r="MW216" s="183">
        <v>1</v>
      </c>
      <c r="MX216" s="183">
        <v>1</v>
      </c>
      <c r="MY216" s="183">
        <v>1</v>
      </c>
      <c r="MZ216" s="183">
        <v>1</v>
      </c>
      <c r="NA216" s="183">
        <v>1</v>
      </c>
      <c r="NB216" s="183">
        <v>1</v>
      </c>
      <c r="NC216" s="192" t="str">
        <f ca="1">IF(ISBLANK(MO216),"",ROUND(AVERAGE(OFFSET(MT216:NB216,0,0,1,ion21Coop!$F$42)),1))</f>
        <v/>
      </c>
      <c r="ND216" s="269" t="str">
        <f t="shared" si="385"/>
        <v/>
      </c>
      <c r="NF216" s="119">
        <f t="shared" si="419"/>
        <v>16</v>
      </c>
      <c r="NG216" s="123" t="str">
        <f t="shared" si="440"/>
        <v/>
      </c>
      <c r="NH216" s="123">
        <v>211</v>
      </c>
      <c r="NI216" s="423"/>
      <c r="NJ216" s="423"/>
      <c r="NK216" s="423"/>
      <c r="NL216" s="423"/>
      <c r="NM216" s="421"/>
      <c r="NN216" s="422"/>
      <c r="NO216" s="269" t="str">
        <f t="shared" si="386"/>
        <v/>
      </c>
      <c r="NP216" s="180">
        <v>1</v>
      </c>
      <c r="NQ216" s="269" t="str">
        <f t="shared" si="387"/>
        <v/>
      </c>
      <c r="NR216" s="180">
        <v>1</v>
      </c>
      <c r="NS216" s="181">
        <v>1</v>
      </c>
      <c r="NT216" s="181">
        <v>1</v>
      </c>
      <c r="NU216" s="183">
        <v>1</v>
      </c>
      <c r="NV216" s="183">
        <v>1</v>
      </c>
      <c r="NW216" s="183">
        <v>1</v>
      </c>
      <c r="NX216" s="183">
        <v>1</v>
      </c>
      <c r="NY216" s="183">
        <v>1</v>
      </c>
      <c r="NZ216" s="183">
        <v>1</v>
      </c>
      <c r="OA216" s="192" t="str">
        <f ca="1">IF(ISBLANK(NM216),"",ROUND(AVERAGE(OFFSET(NR216:NZ216,0,0,1,ion21Coop!$F$42)),1))</f>
        <v/>
      </c>
      <c r="OB216" s="269" t="str">
        <f t="shared" si="388"/>
        <v/>
      </c>
      <c r="OD216" s="119">
        <f t="shared" si="420"/>
        <v>17</v>
      </c>
      <c r="OE216" s="123" t="str">
        <f t="shared" si="441"/>
        <v/>
      </c>
      <c r="OF216" s="123">
        <v>211</v>
      </c>
      <c r="OG216" s="423"/>
      <c r="OH216" s="423"/>
      <c r="OI216" s="423"/>
      <c r="OJ216" s="423"/>
      <c r="OK216" s="421"/>
      <c r="OL216" s="422"/>
      <c r="OM216" s="269" t="str">
        <f t="shared" si="389"/>
        <v/>
      </c>
      <c r="ON216" s="180">
        <v>1</v>
      </c>
      <c r="OO216" s="269" t="str">
        <f t="shared" si="390"/>
        <v/>
      </c>
      <c r="OP216" s="180">
        <v>1</v>
      </c>
      <c r="OQ216" s="181">
        <v>1</v>
      </c>
      <c r="OR216" s="181">
        <v>1</v>
      </c>
      <c r="OS216" s="183">
        <v>1</v>
      </c>
      <c r="OT216" s="183">
        <v>1</v>
      </c>
      <c r="OU216" s="183">
        <v>1</v>
      </c>
      <c r="OV216" s="183">
        <v>1</v>
      </c>
      <c r="OW216" s="183">
        <v>1</v>
      </c>
      <c r="OX216" s="183">
        <v>1</v>
      </c>
      <c r="OY216" s="192" t="str">
        <f ca="1">IF(ISBLANK(OK216),"",ROUND(AVERAGE(OFFSET(OP216:OX216,0,0,1,ion21Coop!$F$42)),1))</f>
        <v/>
      </c>
      <c r="OZ216" s="269" t="str">
        <f t="shared" si="391"/>
        <v/>
      </c>
      <c r="PB216" s="119">
        <f t="shared" si="421"/>
        <v>18</v>
      </c>
      <c r="PC216" s="123" t="str">
        <f t="shared" si="442"/>
        <v/>
      </c>
      <c r="PD216" s="123">
        <v>211</v>
      </c>
      <c r="PE216" s="423"/>
      <c r="PF216" s="423"/>
      <c r="PG216" s="423"/>
      <c r="PH216" s="423"/>
      <c r="PI216" s="421"/>
      <c r="PJ216" s="422"/>
      <c r="PK216" s="269" t="str">
        <f t="shared" si="392"/>
        <v/>
      </c>
      <c r="PL216" s="180">
        <v>1</v>
      </c>
      <c r="PM216" s="269" t="str">
        <f t="shared" si="393"/>
        <v/>
      </c>
      <c r="PN216" s="180">
        <v>1</v>
      </c>
      <c r="PO216" s="181">
        <v>1</v>
      </c>
      <c r="PP216" s="181">
        <v>1</v>
      </c>
      <c r="PQ216" s="183">
        <v>1</v>
      </c>
      <c r="PR216" s="183">
        <v>1</v>
      </c>
      <c r="PS216" s="183">
        <v>1</v>
      </c>
      <c r="PT216" s="183">
        <v>1</v>
      </c>
      <c r="PU216" s="183">
        <v>1</v>
      </c>
      <c r="PV216" s="183">
        <v>1</v>
      </c>
      <c r="PW216" s="192" t="str">
        <f ca="1">IF(ISBLANK(PI216),"",ROUND(AVERAGE(OFFSET(PN216:PV216,0,0,1,ion21Coop!$F$42)),1))</f>
        <v/>
      </c>
      <c r="PX216" s="269" t="str">
        <f t="shared" si="394"/>
        <v/>
      </c>
      <c r="PZ216" s="119">
        <f t="shared" si="422"/>
        <v>19</v>
      </c>
      <c r="QA216" s="123" t="str">
        <f t="shared" si="443"/>
        <v/>
      </c>
      <c r="QB216" s="123">
        <v>211</v>
      </c>
      <c r="QC216" s="423"/>
      <c r="QD216" s="423"/>
      <c r="QE216" s="423"/>
      <c r="QF216" s="423"/>
      <c r="QG216" s="421"/>
      <c r="QH216" s="422"/>
      <c r="QI216" s="269" t="str">
        <f t="shared" si="395"/>
        <v/>
      </c>
      <c r="QJ216" s="180">
        <v>1</v>
      </c>
      <c r="QK216" s="269" t="str">
        <f t="shared" si="396"/>
        <v/>
      </c>
      <c r="QL216" s="180">
        <v>1</v>
      </c>
      <c r="QM216" s="181">
        <v>1</v>
      </c>
      <c r="QN216" s="181">
        <v>1</v>
      </c>
      <c r="QO216" s="183">
        <v>1</v>
      </c>
      <c r="QP216" s="183">
        <v>1</v>
      </c>
      <c r="QQ216" s="183">
        <v>1</v>
      </c>
      <c r="QR216" s="183">
        <v>1</v>
      </c>
      <c r="QS216" s="183">
        <v>1</v>
      </c>
      <c r="QT216" s="183">
        <v>1</v>
      </c>
      <c r="QU216" s="192" t="str">
        <f ca="1">IF(ISBLANK(QG216),"",ROUND(AVERAGE(OFFSET(QL216:QT216,0,0,1,ion21Coop!$F$42)),1))</f>
        <v/>
      </c>
      <c r="QV216" s="269" t="str">
        <f t="shared" si="397"/>
        <v/>
      </c>
      <c r="QX216" s="119">
        <f t="shared" si="423"/>
        <v>20</v>
      </c>
      <c r="QY216" s="123" t="str">
        <f t="shared" si="444"/>
        <v/>
      </c>
      <c r="QZ216" s="123">
        <v>211</v>
      </c>
      <c r="RA216" s="423"/>
      <c r="RB216" s="423"/>
      <c r="RC216" s="423"/>
      <c r="RD216" s="423"/>
      <c r="RE216" s="421"/>
      <c r="RF216" s="422"/>
      <c r="RG216" s="269" t="str">
        <f t="shared" si="398"/>
        <v/>
      </c>
      <c r="RH216" s="180">
        <v>1</v>
      </c>
      <c r="RI216" s="269" t="str">
        <f t="shared" si="399"/>
        <v/>
      </c>
      <c r="RJ216" s="180">
        <v>1</v>
      </c>
      <c r="RK216" s="181">
        <v>1</v>
      </c>
      <c r="RL216" s="181">
        <v>1</v>
      </c>
      <c r="RM216" s="183">
        <v>1</v>
      </c>
      <c r="RN216" s="183">
        <v>1</v>
      </c>
      <c r="RO216" s="183">
        <v>1</v>
      </c>
      <c r="RP216" s="183">
        <v>1</v>
      </c>
      <c r="RQ216" s="183">
        <v>1</v>
      </c>
      <c r="RR216" s="183">
        <v>1</v>
      </c>
      <c r="RS216" s="192" t="str">
        <f ca="1">IF(ISBLANK(RE216),"",ROUND(AVERAGE(OFFSET(RJ216:RR216,0,0,1,ion21Coop!$F$42)),1))</f>
        <v/>
      </c>
      <c r="RT216" s="269" t="str">
        <f t="shared" si="400"/>
        <v/>
      </c>
      <c r="RV216" s="119">
        <f t="shared" si="424"/>
        <v>21</v>
      </c>
      <c r="RW216" s="123" t="str">
        <f t="shared" si="445"/>
        <v/>
      </c>
      <c r="RX216" s="123">
        <v>211</v>
      </c>
      <c r="RY216" s="423"/>
      <c r="RZ216" s="423"/>
      <c r="SA216" s="423"/>
      <c r="SB216" s="423"/>
      <c r="SC216" s="421"/>
      <c r="SD216" s="422"/>
      <c r="SE216" s="269" t="str">
        <f t="shared" si="401"/>
        <v/>
      </c>
      <c r="SF216" s="180">
        <v>1</v>
      </c>
      <c r="SG216" s="269" t="str">
        <f t="shared" si="402"/>
        <v/>
      </c>
      <c r="SH216" s="180">
        <v>1</v>
      </c>
      <c r="SI216" s="181">
        <v>1</v>
      </c>
      <c r="SJ216" s="181">
        <v>1</v>
      </c>
      <c r="SK216" s="183">
        <v>1</v>
      </c>
      <c r="SL216" s="183">
        <v>1</v>
      </c>
      <c r="SM216" s="183">
        <v>1</v>
      </c>
      <c r="SN216" s="183">
        <v>1</v>
      </c>
      <c r="SO216" s="183">
        <v>1</v>
      </c>
      <c r="SP216" s="183">
        <v>1</v>
      </c>
      <c r="SQ216" s="192" t="str">
        <f ca="1">IF(ISBLANK(SC216),"",ROUND(AVERAGE(OFFSET(SH216:SP216,0,0,1,ion21Coop!$F$42)),1))</f>
        <v/>
      </c>
      <c r="SR216" s="269" t="str">
        <f t="shared" si="403"/>
        <v/>
      </c>
      <c r="ST216" s="565"/>
      <c r="SU216" s="565"/>
      <c r="SV216" s="566"/>
      <c r="SW216" s="567"/>
      <c r="SX216" s="565"/>
      <c r="SY216" s="566"/>
      <c r="SZ216" s="568"/>
      <c r="TA216" s="567"/>
      <c r="TB216" s="553"/>
    </row>
    <row r="217" spans="10:522" x14ac:dyDescent="0.3">
      <c r="J217" s="119">
        <f t="shared" si="404"/>
        <v>1</v>
      </c>
      <c r="K217" s="123" t="str">
        <f t="shared" si="425"/>
        <v>YaJo</v>
      </c>
      <c r="L217" s="123">
        <v>212</v>
      </c>
      <c r="M217" s="351"/>
      <c r="N217" s="351"/>
      <c r="O217" s="351"/>
      <c r="P217" s="351"/>
      <c r="Q217" s="369"/>
      <c r="R217" s="370"/>
      <c r="S217" s="269" t="str">
        <f t="shared" si="341"/>
        <v/>
      </c>
      <c r="T217" s="180">
        <v>1</v>
      </c>
      <c r="U217" s="269" t="str">
        <f t="shared" si="342"/>
        <v/>
      </c>
      <c r="V217" s="180">
        <v>1</v>
      </c>
      <c r="W217" s="181">
        <v>1</v>
      </c>
      <c r="X217" s="181">
        <v>1</v>
      </c>
      <c r="Y217" s="183">
        <v>1</v>
      </c>
      <c r="Z217" s="183">
        <v>1</v>
      </c>
      <c r="AA217" s="183">
        <v>1</v>
      </c>
      <c r="AB217" s="183">
        <v>1</v>
      </c>
      <c r="AC217" s="183">
        <v>1</v>
      </c>
      <c r="AD217" s="183">
        <v>1</v>
      </c>
      <c r="AE217" s="192" t="str">
        <f ca="1">IF(ISBLANK(Q217),"",ROUND(AVERAGE(OFFSET(V217:AD217,0,0,1,ion21Coop!$F$42)),1))</f>
        <v/>
      </c>
      <c r="AF217" s="269" t="str">
        <f t="shared" si="343"/>
        <v/>
      </c>
      <c r="AH217" s="119">
        <f t="shared" si="405"/>
        <v>2</v>
      </c>
      <c r="AI217" s="123" t="str">
        <f t="shared" si="426"/>
        <v>GeLo</v>
      </c>
      <c r="AJ217" s="123">
        <v>212</v>
      </c>
      <c r="AK217" s="351"/>
      <c r="AL217" s="351"/>
      <c r="AM217" s="351"/>
      <c r="AN217" s="351"/>
      <c r="AO217" s="369"/>
      <c r="AP217" s="370"/>
      <c r="AQ217" s="269" t="str">
        <f t="shared" si="344"/>
        <v/>
      </c>
      <c r="AR217" s="180">
        <v>1</v>
      </c>
      <c r="AS217" s="269" t="str">
        <f t="shared" si="345"/>
        <v/>
      </c>
      <c r="AT217" s="180">
        <v>1</v>
      </c>
      <c r="AU217" s="181">
        <v>1</v>
      </c>
      <c r="AV217" s="181">
        <v>1</v>
      </c>
      <c r="AW217" s="183">
        <v>1</v>
      </c>
      <c r="AX217" s="183">
        <v>1</v>
      </c>
      <c r="AY217" s="183">
        <v>1</v>
      </c>
      <c r="AZ217" s="183">
        <v>1</v>
      </c>
      <c r="BA217" s="183">
        <v>1</v>
      </c>
      <c r="BB217" s="183">
        <v>1</v>
      </c>
      <c r="BC217" s="192" t="str">
        <f ca="1">IF(ISBLANK(AO217),"",ROUND(AVERAGE(OFFSET(AT217:BB217,0,0,1,ion21Coop!$F$42)),1))</f>
        <v/>
      </c>
      <c r="BD217" s="269" t="str">
        <f t="shared" si="346"/>
        <v/>
      </c>
      <c r="BF217" s="119">
        <f t="shared" si="406"/>
        <v>3</v>
      </c>
      <c r="BG217" s="123" t="str">
        <f t="shared" si="427"/>
        <v>MiDo</v>
      </c>
      <c r="BH217" s="123">
        <v>212</v>
      </c>
      <c r="BI217" s="351"/>
      <c r="BJ217" s="351"/>
      <c r="BK217" s="351"/>
      <c r="BL217" s="351"/>
      <c r="BM217" s="369"/>
      <c r="BN217" s="370"/>
      <c r="BO217" s="269" t="str">
        <f t="shared" si="347"/>
        <v/>
      </c>
      <c r="BP217" s="180">
        <v>1</v>
      </c>
      <c r="BQ217" s="269" t="str">
        <f t="shared" si="348"/>
        <v/>
      </c>
      <c r="BR217" s="180">
        <v>1</v>
      </c>
      <c r="BS217" s="181">
        <v>1</v>
      </c>
      <c r="BT217" s="181">
        <v>1</v>
      </c>
      <c r="BU217" s="183">
        <v>1</v>
      </c>
      <c r="BV217" s="183">
        <v>1</v>
      </c>
      <c r="BW217" s="183">
        <v>1</v>
      </c>
      <c r="BX217" s="183">
        <v>1</v>
      </c>
      <c r="BY217" s="183">
        <v>1</v>
      </c>
      <c r="BZ217" s="183">
        <v>1</v>
      </c>
      <c r="CA217" s="192" t="str">
        <f ca="1">IF(ISBLANK(BM217),"",ROUND(AVERAGE(OFFSET(BR217:BZ217,0,0,1,ion21Coop!$F$42)),1))</f>
        <v/>
      </c>
      <c r="CB217" s="269" t="str">
        <f t="shared" si="349"/>
        <v/>
      </c>
      <c r="CD217" s="119">
        <f t="shared" si="407"/>
        <v>4</v>
      </c>
      <c r="CE217" s="123" t="str">
        <f t="shared" si="428"/>
        <v>EmNi</v>
      </c>
      <c r="CF217" s="123">
        <v>212</v>
      </c>
      <c r="CG217" s="351"/>
      <c r="CH217" s="351"/>
      <c r="CI217" s="351"/>
      <c r="CJ217" s="351"/>
      <c r="CK217" s="369"/>
      <c r="CL217" s="370"/>
      <c r="CM217" s="269" t="str">
        <f t="shared" si="350"/>
        <v/>
      </c>
      <c r="CN217" s="180">
        <v>1</v>
      </c>
      <c r="CO217" s="269" t="str">
        <f t="shared" si="351"/>
        <v/>
      </c>
      <c r="CP217" s="180">
        <v>1</v>
      </c>
      <c r="CQ217" s="181">
        <v>1</v>
      </c>
      <c r="CR217" s="181">
        <v>1</v>
      </c>
      <c r="CS217" s="183">
        <v>1</v>
      </c>
      <c r="CT217" s="183">
        <v>1</v>
      </c>
      <c r="CU217" s="183">
        <v>1</v>
      </c>
      <c r="CV217" s="183">
        <v>1</v>
      </c>
      <c r="CW217" s="183">
        <v>1</v>
      </c>
      <c r="CX217" s="183">
        <v>1</v>
      </c>
      <c r="CY217" s="192" t="str">
        <f ca="1">IF(ISBLANK(CK217),"",ROUND(AVERAGE(OFFSET(CP217:CX217,0,0,1,ion21Coop!$F$42)),1))</f>
        <v/>
      </c>
      <c r="CZ217" s="269" t="str">
        <f t="shared" si="352"/>
        <v/>
      </c>
      <c r="DB217" s="119">
        <f t="shared" si="408"/>
        <v>5</v>
      </c>
      <c r="DC217" s="123" t="str">
        <f t="shared" si="429"/>
        <v>HeJe</v>
      </c>
      <c r="DD217" s="123">
        <v>212</v>
      </c>
      <c r="DE217" s="423"/>
      <c r="DF217" s="423"/>
      <c r="DG217" s="423"/>
      <c r="DH217" s="423"/>
      <c r="DI217" s="421"/>
      <c r="DJ217" s="422"/>
      <c r="DK217" s="269" t="str">
        <f t="shared" si="353"/>
        <v/>
      </c>
      <c r="DL217" s="180">
        <v>1</v>
      </c>
      <c r="DM217" s="269" t="str">
        <f t="shared" si="354"/>
        <v/>
      </c>
      <c r="DN217" s="180">
        <v>1</v>
      </c>
      <c r="DO217" s="181">
        <v>1</v>
      </c>
      <c r="DP217" s="181">
        <v>1</v>
      </c>
      <c r="DQ217" s="183">
        <v>1</v>
      </c>
      <c r="DR217" s="183">
        <v>1</v>
      </c>
      <c r="DS217" s="183">
        <v>1</v>
      </c>
      <c r="DT217" s="183">
        <v>1</v>
      </c>
      <c r="DU217" s="183">
        <v>1</v>
      </c>
      <c r="DV217" s="183">
        <v>1</v>
      </c>
      <c r="DW217" s="192" t="str">
        <f ca="1">IF(ISBLANK(DI217),"",ROUND(AVERAGE(OFFSET(DN217:DV217,0,0,1,ion21Coop!$F$42)),1))</f>
        <v/>
      </c>
      <c r="DX217" s="269" t="str">
        <f t="shared" si="355"/>
        <v/>
      </c>
      <c r="DZ217" s="119">
        <f t="shared" si="409"/>
        <v>6</v>
      </c>
      <c r="EA217" s="123" t="str">
        <f t="shared" si="430"/>
        <v/>
      </c>
      <c r="EB217" s="123">
        <v>212</v>
      </c>
      <c r="EC217" s="423"/>
      <c r="ED217" s="423"/>
      <c r="EE217" s="423"/>
      <c r="EF217" s="423"/>
      <c r="EG217" s="421"/>
      <c r="EH217" s="422"/>
      <c r="EI217" s="269" t="str">
        <f t="shared" si="356"/>
        <v/>
      </c>
      <c r="EJ217" s="180">
        <v>1</v>
      </c>
      <c r="EK217" s="269" t="str">
        <f t="shared" si="357"/>
        <v/>
      </c>
      <c r="EL217" s="180">
        <v>1</v>
      </c>
      <c r="EM217" s="181">
        <v>1</v>
      </c>
      <c r="EN217" s="181">
        <v>1</v>
      </c>
      <c r="EO217" s="183">
        <v>1</v>
      </c>
      <c r="EP217" s="183">
        <v>1</v>
      </c>
      <c r="EQ217" s="183">
        <v>1</v>
      </c>
      <c r="ER217" s="183">
        <v>1</v>
      </c>
      <c r="ES217" s="183">
        <v>1</v>
      </c>
      <c r="ET217" s="183">
        <v>1</v>
      </c>
      <c r="EU217" s="192" t="str">
        <f ca="1">IF(ISBLANK(EG217),"",ROUND(AVERAGE(OFFSET(EL217:ET217,0,0,1,ion21Coop!$F$42)),1))</f>
        <v/>
      </c>
      <c r="EV217" s="269" t="str">
        <f t="shared" si="358"/>
        <v/>
      </c>
      <c r="EX217" s="119">
        <f t="shared" si="410"/>
        <v>7</v>
      </c>
      <c r="EY217" s="123" t="str">
        <f t="shared" si="431"/>
        <v/>
      </c>
      <c r="EZ217" s="123">
        <v>212</v>
      </c>
      <c r="FA217" s="423"/>
      <c r="FB217" s="423"/>
      <c r="FC217" s="423"/>
      <c r="FD217" s="423"/>
      <c r="FE217" s="421"/>
      <c r="FF217" s="422"/>
      <c r="FG217" s="269" t="str">
        <f t="shared" si="359"/>
        <v/>
      </c>
      <c r="FH217" s="180">
        <v>1</v>
      </c>
      <c r="FI217" s="269" t="str">
        <f t="shared" si="360"/>
        <v/>
      </c>
      <c r="FJ217" s="180">
        <v>1</v>
      </c>
      <c r="FK217" s="181">
        <v>1</v>
      </c>
      <c r="FL217" s="181">
        <v>1</v>
      </c>
      <c r="FM217" s="183">
        <v>1</v>
      </c>
      <c r="FN217" s="183">
        <v>1</v>
      </c>
      <c r="FO217" s="183">
        <v>1</v>
      </c>
      <c r="FP217" s="183">
        <v>1</v>
      </c>
      <c r="FQ217" s="183">
        <v>1</v>
      </c>
      <c r="FR217" s="183">
        <v>1</v>
      </c>
      <c r="FS217" s="192" t="str">
        <f ca="1">IF(ISBLANK(FE217),"",ROUND(AVERAGE(OFFSET(FJ217:FR217,0,0,1,ion21Coop!$F$42)),1))</f>
        <v/>
      </c>
      <c r="FT217" s="269" t="str">
        <f t="shared" si="361"/>
        <v/>
      </c>
      <c r="FV217" s="119">
        <f t="shared" si="411"/>
        <v>8</v>
      </c>
      <c r="FW217" s="123" t="str">
        <f t="shared" si="432"/>
        <v/>
      </c>
      <c r="FX217" s="123">
        <v>212</v>
      </c>
      <c r="FY217" s="423"/>
      <c r="FZ217" s="423"/>
      <c r="GA217" s="423"/>
      <c r="GB217" s="423"/>
      <c r="GC217" s="421"/>
      <c r="GD217" s="422"/>
      <c r="GE217" s="269" t="str">
        <f t="shared" si="362"/>
        <v/>
      </c>
      <c r="GF217" s="180">
        <v>1</v>
      </c>
      <c r="GG217" s="269" t="str">
        <f t="shared" si="363"/>
        <v/>
      </c>
      <c r="GH217" s="180">
        <v>1</v>
      </c>
      <c r="GI217" s="181">
        <v>1</v>
      </c>
      <c r="GJ217" s="181">
        <v>1</v>
      </c>
      <c r="GK217" s="183">
        <v>1</v>
      </c>
      <c r="GL217" s="183">
        <v>1</v>
      </c>
      <c r="GM217" s="183">
        <v>1</v>
      </c>
      <c r="GN217" s="183">
        <v>1</v>
      </c>
      <c r="GO217" s="183">
        <v>1</v>
      </c>
      <c r="GP217" s="183">
        <v>1</v>
      </c>
      <c r="GQ217" s="192" t="str">
        <f ca="1">IF(ISBLANK(GC217),"",ROUND(AVERAGE(OFFSET(GH217:GP217,0,0,1,ion21Coop!$F$42)),1))</f>
        <v/>
      </c>
      <c r="GR217" s="269" t="str">
        <f t="shared" si="364"/>
        <v/>
      </c>
      <c r="GT217" s="119">
        <f t="shared" si="412"/>
        <v>9</v>
      </c>
      <c r="GU217" s="123" t="str">
        <f t="shared" si="433"/>
        <v/>
      </c>
      <c r="GV217" s="123">
        <v>212</v>
      </c>
      <c r="GW217" s="423"/>
      <c r="GX217" s="423"/>
      <c r="GY217" s="423"/>
      <c r="GZ217" s="423"/>
      <c r="HA217" s="421"/>
      <c r="HB217" s="422"/>
      <c r="HC217" s="269" t="str">
        <f t="shared" si="365"/>
        <v/>
      </c>
      <c r="HD217" s="180">
        <v>1</v>
      </c>
      <c r="HE217" s="269" t="str">
        <f t="shared" si="366"/>
        <v/>
      </c>
      <c r="HF217" s="180">
        <v>1</v>
      </c>
      <c r="HG217" s="181">
        <v>1</v>
      </c>
      <c r="HH217" s="181">
        <v>1</v>
      </c>
      <c r="HI217" s="183">
        <v>1</v>
      </c>
      <c r="HJ217" s="183">
        <v>1</v>
      </c>
      <c r="HK217" s="183">
        <v>1</v>
      </c>
      <c r="HL217" s="183">
        <v>1</v>
      </c>
      <c r="HM217" s="183">
        <v>1</v>
      </c>
      <c r="HN217" s="183">
        <v>1</v>
      </c>
      <c r="HO217" s="192" t="str">
        <f ca="1">IF(ISBLANK(HA217),"",ROUND(AVERAGE(OFFSET(HF217:HN217,0,0,1,ion21Coop!$F$42)),1))</f>
        <v/>
      </c>
      <c r="HP217" s="269" t="str">
        <f t="shared" si="367"/>
        <v/>
      </c>
      <c r="HR217" s="119">
        <f t="shared" si="413"/>
        <v>10</v>
      </c>
      <c r="HS217" s="123" t="str">
        <f t="shared" si="434"/>
        <v/>
      </c>
      <c r="HT217" s="123">
        <v>212</v>
      </c>
      <c r="HU217" s="423"/>
      <c r="HV217" s="423"/>
      <c r="HW217" s="423"/>
      <c r="HX217" s="423"/>
      <c r="HY217" s="421"/>
      <c r="HZ217" s="422"/>
      <c r="IA217" s="269" t="str">
        <f t="shared" si="368"/>
        <v/>
      </c>
      <c r="IB217" s="180">
        <v>1</v>
      </c>
      <c r="IC217" s="269" t="str">
        <f t="shared" si="369"/>
        <v/>
      </c>
      <c r="ID217" s="180">
        <v>1</v>
      </c>
      <c r="IE217" s="181">
        <v>1</v>
      </c>
      <c r="IF217" s="181">
        <v>1</v>
      </c>
      <c r="IG217" s="183">
        <v>1</v>
      </c>
      <c r="IH217" s="183">
        <v>1</v>
      </c>
      <c r="II217" s="183">
        <v>1</v>
      </c>
      <c r="IJ217" s="183">
        <v>1</v>
      </c>
      <c r="IK217" s="183">
        <v>1</v>
      </c>
      <c r="IL217" s="183">
        <v>1</v>
      </c>
      <c r="IM217" s="192" t="str">
        <f ca="1">IF(ISBLANK(HY217),"",ROUND(AVERAGE(OFFSET(ID217:IL217,0,0,1,ion21Coop!$F$42)),1))</f>
        <v/>
      </c>
      <c r="IN217" s="269" t="str">
        <f t="shared" si="370"/>
        <v/>
      </c>
      <c r="IP217" s="119">
        <f t="shared" si="414"/>
        <v>11</v>
      </c>
      <c r="IQ217" s="123" t="str">
        <f t="shared" si="435"/>
        <v/>
      </c>
      <c r="IR217" s="123">
        <v>212</v>
      </c>
      <c r="IS217" s="423"/>
      <c r="IT217" s="423"/>
      <c r="IU217" s="423"/>
      <c r="IV217" s="423"/>
      <c r="IW217" s="421"/>
      <c r="IX217" s="422"/>
      <c r="IY217" s="269" t="str">
        <f t="shared" si="371"/>
        <v/>
      </c>
      <c r="IZ217" s="180">
        <v>1</v>
      </c>
      <c r="JA217" s="269" t="str">
        <f t="shared" si="372"/>
        <v/>
      </c>
      <c r="JB217" s="180">
        <v>1</v>
      </c>
      <c r="JC217" s="181">
        <v>1</v>
      </c>
      <c r="JD217" s="181">
        <v>1</v>
      </c>
      <c r="JE217" s="183">
        <v>1</v>
      </c>
      <c r="JF217" s="183">
        <v>1</v>
      </c>
      <c r="JG217" s="183">
        <v>1</v>
      </c>
      <c r="JH217" s="183">
        <v>1</v>
      </c>
      <c r="JI217" s="183">
        <v>1</v>
      </c>
      <c r="JJ217" s="183">
        <v>1</v>
      </c>
      <c r="JK217" s="192" t="str">
        <f ca="1">IF(ISBLANK(IW217),"",ROUND(AVERAGE(OFFSET(JB217:JJ217,0,0,1,ion21Coop!$F$42)),1))</f>
        <v/>
      </c>
      <c r="JL217" s="269" t="str">
        <f t="shared" si="373"/>
        <v/>
      </c>
      <c r="JN217" s="119">
        <f t="shared" si="415"/>
        <v>12</v>
      </c>
      <c r="JO217" s="123" t="str">
        <f t="shared" si="436"/>
        <v/>
      </c>
      <c r="JP217" s="123">
        <v>212</v>
      </c>
      <c r="JQ217" s="423"/>
      <c r="JR217" s="423"/>
      <c r="JS217" s="423"/>
      <c r="JT217" s="423"/>
      <c r="JU217" s="421"/>
      <c r="JV217" s="422"/>
      <c r="JW217" s="269" t="str">
        <f t="shared" si="374"/>
        <v/>
      </c>
      <c r="JX217" s="180">
        <v>1</v>
      </c>
      <c r="JY217" s="269" t="str">
        <f t="shared" si="375"/>
        <v/>
      </c>
      <c r="JZ217" s="180">
        <v>1</v>
      </c>
      <c r="KA217" s="181">
        <v>1</v>
      </c>
      <c r="KB217" s="181">
        <v>1</v>
      </c>
      <c r="KC217" s="183">
        <v>1</v>
      </c>
      <c r="KD217" s="183">
        <v>1</v>
      </c>
      <c r="KE217" s="183">
        <v>1</v>
      </c>
      <c r="KF217" s="183">
        <v>1</v>
      </c>
      <c r="KG217" s="183">
        <v>1</v>
      </c>
      <c r="KH217" s="183">
        <v>1</v>
      </c>
      <c r="KI217" s="192" t="str">
        <f ca="1">IF(ISBLANK(JU217),"",ROUND(AVERAGE(OFFSET(JZ217:KH217,0,0,1,ion21Coop!$F$42)),1))</f>
        <v/>
      </c>
      <c r="KJ217" s="269" t="str">
        <f t="shared" si="376"/>
        <v/>
      </c>
      <c r="KL217" s="119">
        <f t="shared" si="416"/>
        <v>13</v>
      </c>
      <c r="KM217" s="123" t="str">
        <f t="shared" si="437"/>
        <v/>
      </c>
      <c r="KN217" s="123">
        <v>212</v>
      </c>
      <c r="KO217" s="423"/>
      <c r="KP217" s="423"/>
      <c r="KQ217" s="423"/>
      <c r="KR217" s="423"/>
      <c r="KS217" s="421"/>
      <c r="KT217" s="422"/>
      <c r="KU217" s="269" t="str">
        <f t="shared" si="377"/>
        <v/>
      </c>
      <c r="KV217" s="180">
        <v>1</v>
      </c>
      <c r="KW217" s="269" t="str">
        <f t="shared" si="378"/>
        <v/>
      </c>
      <c r="KX217" s="180">
        <v>1</v>
      </c>
      <c r="KY217" s="181">
        <v>1</v>
      </c>
      <c r="KZ217" s="181">
        <v>1</v>
      </c>
      <c r="LA217" s="183">
        <v>1</v>
      </c>
      <c r="LB217" s="183">
        <v>1</v>
      </c>
      <c r="LC217" s="183">
        <v>1</v>
      </c>
      <c r="LD217" s="183">
        <v>1</v>
      </c>
      <c r="LE217" s="183">
        <v>1</v>
      </c>
      <c r="LF217" s="183">
        <v>1</v>
      </c>
      <c r="LG217" s="192" t="str">
        <f ca="1">IF(ISBLANK(KS217),"",ROUND(AVERAGE(OFFSET(KX217:LF217,0,0,1,ion21Coop!$F$42)),1))</f>
        <v/>
      </c>
      <c r="LH217" s="269" t="str">
        <f t="shared" si="379"/>
        <v/>
      </c>
      <c r="LJ217" s="119">
        <f t="shared" si="417"/>
        <v>14</v>
      </c>
      <c r="LK217" s="123" t="str">
        <f t="shared" si="438"/>
        <v/>
      </c>
      <c r="LL217" s="123">
        <v>212</v>
      </c>
      <c r="LM217" s="423"/>
      <c r="LN217" s="423"/>
      <c r="LO217" s="423"/>
      <c r="LP217" s="423"/>
      <c r="LQ217" s="421"/>
      <c r="LR217" s="422"/>
      <c r="LS217" s="269" t="str">
        <f t="shared" si="380"/>
        <v/>
      </c>
      <c r="LT217" s="180">
        <v>1</v>
      </c>
      <c r="LU217" s="269" t="str">
        <f t="shared" si="381"/>
        <v/>
      </c>
      <c r="LV217" s="180">
        <v>1</v>
      </c>
      <c r="LW217" s="181">
        <v>1</v>
      </c>
      <c r="LX217" s="181">
        <v>1</v>
      </c>
      <c r="LY217" s="183">
        <v>1</v>
      </c>
      <c r="LZ217" s="183">
        <v>1</v>
      </c>
      <c r="MA217" s="183">
        <v>1</v>
      </c>
      <c r="MB217" s="183">
        <v>1</v>
      </c>
      <c r="MC217" s="183">
        <v>1</v>
      </c>
      <c r="MD217" s="183">
        <v>1</v>
      </c>
      <c r="ME217" s="192" t="str">
        <f ca="1">IF(ISBLANK(LQ217),"",ROUND(AVERAGE(OFFSET(LV217:MD217,0,0,1,ion21Coop!$F$42)),1))</f>
        <v/>
      </c>
      <c r="MF217" s="269" t="str">
        <f t="shared" si="382"/>
        <v/>
      </c>
      <c r="MH217" s="119">
        <f t="shared" si="418"/>
        <v>15</v>
      </c>
      <c r="MI217" s="123" t="str">
        <f t="shared" si="439"/>
        <v/>
      </c>
      <c r="MJ217" s="123">
        <v>212</v>
      </c>
      <c r="MK217" s="423"/>
      <c r="ML217" s="423"/>
      <c r="MM217" s="423"/>
      <c r="MN217" s="423"/>
      <c r="MO217" s="421"/>
      <c r="MP217" s="422"/>
      <c r="MQ217" s="269" t="str">
        <f t="shared" si="383"/>
        <v/>
      </c>
      <c r="MR217" s="180">
        <v>1</v>
      </c>
      <c r="MS217" s="269" t="str">
        <f t="shared" si="384"/>
        <v/>
      </c>
      <c r="MT217" s="180">
        <v>1</v>
      </c>
      <c r="MU217" s="181">
        <v>1</v>
      </c>
      <c r="MV217" s="181">
        <v>1</v>
      </c>
      <c r="MW217" s="183">
        <v>1</v>
      </c>
      <c r="MX217" s="183">
        <v>1</v>
      </c>
      <c r="MY217" s="183">
        <v>1</v>
      </c>
      <c r="MZ217" s="183">
        <v>1</v>
      </c>
      <c r="NA217" s="183">
        <v>1</v>
      </c>
      <c r="NB217" s="183">
        <v>1</v>
      </c>
      <c r="NC217" s="192" t="str">
        <f ca="1">IF(ISBLANK(MO217),"",ROUND(AVERAGE(OFFSET(MT217:NB217,0,0,1,ion21Coop!$F$42)),1))</f>
        <v/>
      </c>
      <c r="ND217" s="269" t="str">
        <f t="shared" si="385"/>
        <v/>
      </c>
      <c r="NF217" s="119">
        <f t="shared" si="419"/>
        <v>16</v>
      </c>
      <c r="NG217" s="123" t="str">
        <f t="shared" si="440"/>
        <v/>
      </c>
      <c r="NH217" s="123">
        <v>212</v>
      </c>
      <c r="NI217" s="423"/>
      <c r="NJ217" s="423"/>
      <c r="NK217" s="423"/>
      <c r="NL217" s="423"/>
      <c r="NM217" s="421"/>
      <c r="NN217" s="422"/>
      <c r="NO217" s="269" t="str">
        <f t="shared" si="386"/>
        <v/>
      </c>
      <c r="NP217" s="180">
        <v>1</v>
      </c>
      <c r="NQ217" s="269" t="str">
        <f t="shared" si="387"/>
        <v/>
      </c>
      <c r="NR217" s="180">
        <v>1</v>
      </c>
      <c r="NS217" s="181">
        <v>1</v>
      </c>
      <c r="NT217" s="181">
        <v>1</v>
      </c>
      <c r="NU217" s="183">
        <v>1</v>
      </c>
      <c r="NV217" s="183">
        <v>1</v>
      </c>
      <c r="NW217" s="183">
        <v>1</v>
      </c>
      <c r="NX217" s="183">
        <v>1</v>
      </c>
      <c r="NY217" s="183">
        <v>1</v>
      </c>
      <c r="NZ217" s="183">
        <v>1</v>
      </c>
      <c r="OA217" s="192" t="str">
        <f ca="1">IF(ISBLANK(NM217),"",ROUND(AVERAGE(OFFSET(NR217:NZ217,0,0,1,ion21Coop!$F$42)),1))</f>
        <v/>
      </c>
      <c r="OB217" s="269" t="str">
        <f t="shared" si="388"/>
        <v/>
      </c>
      <c r="OD217" s="119">
        <f t="shared" si="420"/>
        <v>17</v>
      </c>
      <c r="OE217" s="123" t="str">
        <f t="shared" si="441"/>
        <v/>
      </c>
      <c r="OF217" s="123">
        <v>212</v>
      </c>
      <c r="OG217" s="423"/>
      <c r="OH217" s="423"/>
      <c r="OI217" s="423"/>
      <c r="OJ217" s="423"/>
      <c r="OK217" s="421"/>
      <c r="OL217" s="422"/>
      <c r="OM217" s="269" t="str">
        <f t="shared" si="389"/>
        <v/>
      </c>
      <c r="ON217" s="180">
        <v>1</v>
      </c>
      <c r="OO217" s="269" t="str">
        <f t="shared" si="390"/>
        <v/>
      </c>
      <c r="OP217" s="180">
        <v>1</v>
      </c>
      <c r="OQ217" s="181">
        <v>1</v>
      </c>
      <c r="OR217" s="181">
        <v>1</v>
      </c>
      <c r="OS217" s="183">
        <v>1</v>
      </c>
      <c r="OT217" s="183">
        <v>1</v>
      </c>
      <c r="OU217" s="183">
        <v>1</v>
      </c>
      <c r="OV217" s="183">
        <v>1</v>
      </c>
      <c r="OW217" s="183">
        <v>1</v>
      </c>
      <c r="OX217" s="183">
        <v>1</v>
      </c>
      <c r="OY217" s="192" t="str">
        <f ca="1">IF(ISBLANK(OK217),"",ROUND(AVERAGE(OFFSET(OP217:OX217,0,0,1,ion21Coop!$F$42)),1))</f>
        <v/>
      </c>
      <c r="OZ217" s="269" t="str">
        <f t="shared" si="391"/>
        <v/>
      </c>
      <c r="PB217" s="119">
        <f t="shared" si="421"/>
        <v>18</v>
      </c>
      <c r="PC217" s="123" t="str">
        <f t="shared" si="442"/>
        <v/>
      </c>
      <c r="PD217" s="123">
        <v>212</v>
      </c>
      <c r="PE217" s="423"/>
      <c r="PF217" s="423"/>
      <c r="PG217" s="423"/>
      <c r="PH217" s="423"/>
      <c r="PI217" s="421"/>
      <c r="PJ217" s="422"/>
      <c r="PK217" s="269" t="str">
        <f t="shared" si="392"/>
        <v/>
      </c>
      <c r="PL217" s="180">
        <v>1</v>
      </c>
      <c r="PM217" s="269" t="str">
        <f t="shared" si="393"/>
        <v/>
      </c>
      <c r="PN217" s="180">
        <v>1</v>
      </c>
      <c r="PO217" s="181">
        <v>1</v>
      </c>
      <c r="PP217" s="181">
        <v>1</v>
      </c>
      <c r="PQ217" s="183">
        <v>1</v>
      </c>
      <c r="PR217" s="183">
        <v>1</v>
      </c>
      <c r="PS217" s="183">
        <v>1</v>
      </c>
      <c r="PT217" s="183">
        <v>1</v>
      </c>
      <c r="PU217" s="183">
        <v>1</v>
      </c>
      <c r="PV217" s="183">
        <v>1</v>
      </c>
      <c r="PW217" s="192" t="str">
        <f ca="1">IF(ISBLANK(PI217),"",ROUND(AVERAGE(OFFSET(PN217:PV217,0,0,1,ion21Coop!$F$42)),1))</f>
        <v/>
      </c>
      <c r="PX217" s="269" t="str">
        <f t="shared" si="394"/>
        <v/>
      </c>
      <c r="PZ217" s="119">
        <f t="shared" si="422"/>
        <v>19</v>
      </c>
      <c r="QA217" s="123" t="str">
        <f t="shared" si="443"/>
        <v/>
      </c>
      <c r="QB217" s="123">
        <v>212</v>
      </c>
      <c r="QC217" s="423"/>
      <c r="QD217" s="423"/>
      <c r="QE217" s="423"/>
      <c r="QF217" s="423"/>
      <c r="QG217" s="421"/>
      <c r="QH217" s="422"/>
      <c r="QI217" s="269" t="str">
        <f t="shared" si="395"/>
        <v/>
      </c>
      <c r="QJ217" s="180">
        <v>1</v>
      </c>
      <c r="QK217" s="269" t="str">
        <f t="shared" si="396"/>
        <v/>
      </c>
      <c r="QL217" s="180">
        <v>1</v>
      </c>
      <c r="QM217" s="181">
        <v>1</v>
      </c>
      <c r="QN217" s="181">
        <v>1</v>
      </c>
      <c r="QO217" s="183">
        <v>1</v>
      </c>
      <c r="QP217" s="183">
        <v>1</v>
      </c>
      <c r="QQ217" s="183">
        <v>1</v>
      </c>
      <c r="QR217" s="183">
        <v>1</v>
      </c>
      <c r="QS217" s="183">
        <v>1</v>
      </c>
      <c r="QT217" s="183">
        <v>1</v>
      </c>
      <c r="QU217" s="192" t="str">
        <f ca="1">IF(ISBLANK(QG217),"",ROUND(AVERAGE(OFFSET(QL217:QT217,0,0,1,ion21Coop!$F$42)),1))</f>
        <v/>
      </c>
      <c r="QV217" s="269" t="str">
        <f t="shared" si="397"/>
        <v/>
      </c>
      <c r="QX217" s="119">
        <f t="shared" si="423"/>
        <v>20</v>
      </c>
      <c r="QY217" s="123" t="str">
        <f t="shared" si="444"/>
        <v/>
      </c>
      <c r="QZ217" s="123">
        <v>212</v>
      </c>
      <c r="RA217" s="423"/>
      <c r="RB217" s="423"/>
      <c r="RC217" s="423"/>
      <c r="RD217" s="423"/>
      <c r="RE217" s="421"/>
      <c r="RF217" s="422"/>
      <c r="RG217" s="269" t="str">
        <f t="shared" si="398"/>
        <v/>
      </c>
      <c r="RH217" s="180">
        <v>1</v>
      </c>
      <c r="RI217" s="269" t="str">
        <f t="shared" si="399"/>
        <v/>
      </c>
      <c r="RJ217" s="180">
        <v>1</v>
      </c>
      <c r="RK217" s="181">
        <v>1</v>
      </c>
      <c r="RL217" s="181">
        <v>1</v>
      </c>
      <c r="RM217" s="183">
        <v>1</v>
      </c>
      <c r="RN217" s="183">
        <v>1</v>
      </c>
      <c r="RO217" s="183">
        <v>1</v>
      </c>
      <c r="RP217" s="183">
        <v>1</v>
      </c>
      <c r="RQ217" s="183">
        <v>1</v>
      </c>
      <c r="RR217" s="183">
        <v>1</v>
      </c>
      <c r="RS217" s="192" t="str">
        <f ca="1">IF(ISBLANK(RE217),"",ROUND(AVERAGE(OFFSET(RJ217:RR217,0,0,1,ion21Coop!$F$42)),1))</f>
        <v/>
      </c>
      <c r="RT217" s="269" t="str">
        <f t="shared" si="400"/>
        <v/>
      </c>
      <c r="RV217" s="119">
        <f t="shared" si="424"/>
        <v>21</v>
      </c>
      <c r="RW217" s="123" t="str">
        <f t="shared" si="445"/>
        <v/>
      </c>
      <c r="RX217" s="123">
        <v>212</v>
      </c>
      <c r="RY217" s="423"/>
      <c r="RZ217" s="423"/>
      <c r="SA217" s="423"/>
      <c r="SB217" s="423"/>
      <c r="SC217" s="421"/>
      <c r="SD217" s="422"/>
      <c r="SE217" s="269" t="str">
        <f t="shared" si="401"/>
        <v/>
      </c>
      <c r="SF217" s="180">
        <v>1</v>
      </c>
      <c r="SG217" s="269" t="str">
        <f t="shared" si="402"/>
        <v/>
      </c>
      <c r="SH217" s="180">
        <v>1</v>
      </c>
      <c r="SI217" s="181">
        <v>1</v>
      </c>
      <c r="SJ217" s="181">
        <v>1</v>
      </c>
      <c r="SK217" s="183">
        <v>1</v>
      </c>
      <c r="SL217" s="183">
        <v>1</v>
      </c>
      <c r="SM217" s="183">
        <v>1</v>
      </c>
      <c r="SN217" s="183">
        <v>1</v>
      </c>
      <c r="SO217" s="183">
        <v>1</v>
      </c>
      <c r="SP217" s="183">
        <v>1</v>
      </c>
      <c r="SQ217" s="192" t="str">
        <f ca="1">IF(ISBLANK(SC217),"",ROUND(AVERAGE(OFFSET(SH217:SP217,0,0,1,ion21Coop!$F$42)),1))</f>
        <v/>
      </c>
      <c r="SR217" s="269" t="str">
        <f t="shared" si="403"/>
        <v/>
      </c>
      <c r="ST217" s="565"/>
      <c r="SU217" s="565"/>
      <c r="SV217" s="566"/>
      <c r="SW217" s="567"/>
      <c r="SX217" s="565"/>
      <c r="SY217" s="566"/>
      <c r="SZ217" s="568"/>
      <c r="TA217" s="567"/>
      <c r="TB217" s="553"/>
    </row>
    <row r="218" spans="10:522" x14ac:dyDescent="0.3">
      <c r="J218" s="119">
        <f t="shared" si="404"/>
        <v>1</v>
      </c>
      <c r="K218" s="123" t="str">
        <f t="shared" si="425"/>
        <v>YaJo</v>
      </c>
      <c r="L218" s="123">
        <v>213</v>
      </c>
      <c r="M218" s="351"/>
      <c r="N218" s="351"/>
      <c r="O218" s="351"/>
      <c r="P218" s="351"/>
      <c r="Q218" s="369"/>
      <c r="R218" s="370"/>
      <c r="S218" s="269" t="str">
        <f t="shared" si="341"/>
        <v/>
      </c>
      <c r="T218" s="180">
        <v>1</v>
      </c>
      <c r="U218" s="269" t="str">
        <f t="shared" si="342"/>
        <v/>
      </c>
      <c r="V218" s="180">
        <v>1</v>
      </c>
      <c r="W218" s="181">
        <v>1</v>
      </c>
      <c r="X218" s="181">
        <v>1</v>
      </c>
      <c r="Y218" s="183">
        <v>1</v>
      </c>
      <c r="Z218" s="183">
        <v>1</v>
      </c>
      <c r="AA218" s="183">
        <v>1</v>
      </c>
      <c r="AB218" s="183">
        <v>1</v>
      </c>
      <c r="AC218" s="183">
        <v>1</v>
      </c>
      <c r="AD218" s="183">
        <v>1</v>
      </c>
      <c r="AE218" s="192" t="str">
        <f ca="1">IF(ISBLANK(Q218),"",ROUND(AVERAGE(OFFSET(V218:AD218,0,0,1,ion21Coop!$F$42)),1))</f>
        <v/>
      </c>
      <c r="AF218" s="269" t="str">
        <f t="shared" si="343"/>
        <v/>
      </c>
      <c r="AH218" s="119">
        <f t="shared" si="405"/>
        <v>2</v>
      </c>
      <c r="AI218" s="123" t="str">
        <f t="shared" si="426"/>
        <v>GeLo</v>
      </c>
      <c r="AJ218" s="123">
        <v>213</v>
      </c>
      <c r="AK218" s="351"/>
      <c r="AL218" s="351"/>
      <c r="AM218" s="351"/>
      <c r="AN218" s="351"/>
      <c r="AO218" s="369"/>
      <c r="AP218" s="370"/>
      <c r="AQ218" s="269" t="str">
        <f t="shared" si="344"/>
        <v/>
      </c>
      <c r="AR218" s="180">
        <v>1</v>
      </c>
      <c r="AS218" s="269" t="str">
        <f t="shared" si="345"/>
        <v/>
      </c>
      <c r="AT218" s="180">
        <v>1</v>
      </c>
      <c r="AU218" s="181">
        <v>1</v>
      </c>
      <c r="AV218" s="181">
        <v>1</v>
      </c>
      <c r="AW218" s="183">
        <v>1</v>
      </c>
      <c r="AX218" s="183">
        <v>1</v>
      </c>
      <c r="AY218" s="183">
        <v>1</v>
      </c>
      <c r="AZ218" s="183">
        <v>1</v>
      </c>
      <c r="BA218" s="183">
        <v>1</v>
      </c>
      <c r="BB218" s="183">
        <v>1</v>
      </c>
      <c r="BC218" s="192" t="str">
        <f ca="1">IF(ISBLANK(AO218),"",ROUND(AVERAGE(OFFSET(AT218:BB218,0,0,1,ion21Coop!$F$42)),1))</f>
        <v/>
      </c>
      <c r="BD218" s="269" t="str">
        <f t="shared" si="346"/>
        <v/>
      </c>
      <c r="BF218" s="119">
        <f t="shared" si="406"/>
        <v>3</v>
      </c>
      <c r="BG218" s="123" t="str">
        <f t="shared" si="427"/>
        <v>MiDo</v>
      </c>
      <c r="BH218" s="123">
        <v>213</v>
      </c>
      <c r="BI218" s="351"/>
      <c r="BJ218" s="351"/>
      <c r="BK218" s="351"/>
      <c r="BL218" s="351"/>
      <c r="BM218" s="369"/>
      <c r="BN218" s="370"/>
      <c r="BO218" s="269" t="str">
        <f t="shared" si="347"/>
        <v/>
      </c>
      <c r="BP218" s="180">
        <v>1</v>
      </c>
      <c r="BQ218" s="269" t="str">
        <f t="shared" si="348"/>
        <v/>
      </c>
      <c r="BR218" s="180">
        <v>1</v>
      </c>
      <c r="BS218" s="181">
        <v>1</v>
      </c>
      <c r="BT218" s="181">
        <v>1</v>
      </c>
      <c r="BU218" s="183">
        <v>1</v>
      </c>
      <c r="BV218" s="183">
        <v>1</v>
      </c>
      <c r="BW218" s="183">
        <v>1</v>
      </c>
      <c r="BX218" s="183">
        <v>1</v>
      </c>
      <c r="BY218" s="183">
        <v>1</v>
      </c>
      <c r="BZ218" s="183">
        <v>1</v>
      </c>
      <c r="CA218" s="192" t="str">
        <f ca="1">IF(ISBLANK(BM218),"",ROUND(AVERAGE(OFFSET(BR218:BZ218,0,0,1,ion21Coop!$F$42)),1))</f>
        <v/>
      </c>
      <c r="CB218" s="269" t="str">
        <f t="shared" si="349"/>
        <v/>
      </c>
      <c r="CD218" s="119">
        <f t="shared" si="407"/>
        <v>4</v>
      </c>
      <c r="CE218" s="123" t="str">
        <f t="shared" si="428"/>
        <v>EmNi</v>
      </c>
      <c r="CF218" s="123">
        <v>213</v>
      </c>
      <c r="CG218" s="351"/>
      <c r="CH218" s="351"/>
      <c r="CI218" s="351"/>
      <c r="CJ218" s="351"/>
      <c r="CK218" s="369"/>
      <c r="CL218" s="370"/>
      <c r="CM218" s="269" t="str">
        <f t="shared" si="350"/>
        <v/>
      </c>
      <c r="CN218" s="180">
        <v>1</v>
      </c>
      <c r="CO218" s="269" t="str">
        <f t="shared" si="351"/>
        <v/>
      </c>
      <c r="CP218" s="180">
        <v>1</v>
      </c>
      <c r="CQ218" s="181">
        <v>1</v>
      </c>
      <c r="CR218" s="181">
        <v>1</v>
      </c>
      <c r="CS218" s="183">
        <v>1</v>
      </c>
      <c r="CT218" s="183">
        <v>1</v>
      </c>
      <c r="CU218" s="183">
        <v>1</v>
      </c>
      <c r="CV218" s="183">
        <v>1</v>
      </c>
      <c r="CW218" s="183">
        <v>1</v>
      </c>
      <c r="CX218" s="183">
        <v>1</v>
      </c>
      <c r="CY218" s="192" t="str">
        <f ca="1">IF(ISBLANK(CK218),"",ROUND(AVERAGE(OFFSET(CP218:CX218,0,0,1,ion21Coop!$F$42)),1))</f>
        <v/>
      </c>
      <c r="CZ218" s="269" t="str">
        <f t="shared" si="352"/>
        <v/>
      </c>
      <c r="DB218" s="119">
        <f t="shared" si="408"/>
        <v>5</v>
      </c>
      <c r="DC218" s="123" t="str">
        <f t="shared" si="429"/>
        <v>HeJe</v>
      </c>
      <c r="DD218" s="123">
        <v>213</v>
      </c>
      <c r="DE218" s="423"/>
      <c r="DF218" s="423"/>
      <c r="DG218" s="423"/>
      <c r="DH218" s="423"/>
      <c r="DI218" s="421"/>
      <c r="DJ218" s="422"/>
      <c r="DK218" s="269" t="str">
        <f t="shared" si="353"/>
        <v/>
      </c>
      <c r="DL218" s="180">
        <v>1</v>
      </c>
      <c r="DM218" s="269" t="str">
        <f t="shared" si="354"/>
        <v/>
      </c>
      <c r="DN218" s="180">
        <v>1</v>
      </c>
      <c r="DO218" s="181">
        <v>1</v>
      </c>
      <c r="DP218" s="181">
        <v>1</v>
      </c>
      <c r="DQ218" s="183">
        <v>1</v>
      </c>
      <c r="DR218" s="183">
        <v>1</v>
      </c>
      <c r="DS218" s="183">
        <v>1</v>
      </c>
      <c r="DT218" s="183">
        <v>1</v>
      </c>
      <c r="DU218" s="183">
        <v>1</v>
      </c>
      <c r="DV218" s="183">
        <v>1</v>
      </c>
      <c r="DW218" s="192" t="str">
        <f ca="1">IF(ISBLANK(DI218),"",ROUND(AVERAGE(OFFSET(DN218:DV218,0,0,1,ion21Coop!$F$42)),1))</f>
        <v/>
      </c>
      <c r="DX218" s="269" t="str">
        <f t="shared" si="355"/>
        <v/>
      </c>
      <c r="DZ218" s="119">
        <f t="shared" si="409"/>
        <v>6</v>
      </c>
      <c r="EA218" s="123" t="str">
        <f t="shared" si="430"/>
        <v/>
      </c>
      <c r="EB218" s="123">
        <v>213</v>
      </c>
      <c r="EC218" s="423"/>
      <c r="ED218" s="423"/>
      <c r="EE218" s="423"/>
      <c r="EF218" s="423"/>
      <c r="EG218" s="421"/>
      <c r="EH218" s="422"/>
      <c r="EI218" s="269" t="str">
        <f t="shared" si="356"/>
        <v/>
      </c>
      <c r="EJ218" s="180">
        <v>1</v>
      </c>
      <c r="EK218" s="269" t="str">
        <f t="shared" si="357"/>
        <v/>
      </c>
      <c r="EL218" s="180">
        <v>1</v>
      </c>
      <c r="EM218" s="181">
        <v>1</v>
      </c>
      <c r="EN218" s="181">
        <v>1</v>
      </c>
      <c r="EO218" s="183">
        <v>1</v>
      </c>
      <c r="EP218" s="183">
        <v>1</v>
      </c>
      <c r="EQ218" s="183">
        <v>1</v>
      </c>
      <c r="ER218" s="183">
        <v>1</v>
      </c>
      <c r="ES218" s="183">
        <v>1</v>
      </c>
      <c r="ET218" s="183">
        <v>1</v>
      </c>
      <c r="EU218" s="192" t="str">
        <f ca="1">IF(ISBLANK(EG218),"",ROUND(AVERAGE(OFFSET(EL218:ET218,0,0,1,ion21Coop!$F$42)),1))</f>
        <v/>
      </c>
      <c r="EV218" s="269" t="str">
        <f t="shared" si="358"/>
        <v/>
      </c>
      <c r="EX218" s="119">
        <f t="shared" si="410"/>
        <v>7</v>
      </c>
      <c r="EY218" s="123" t="str">
        <f t="shared" si="431"/>
        <v/>
      </c>
      <c r="EZ218" s="123">
        <v>213</v>
      </c>
      <c r="FA218" s="423"/>
      <c r="FB218" s="423"/>
      <c r="FC218" s="423"/>
      <c r="FD218" s="423"/>
      <c r="FE218" s="421"/>
      <c r="FF218" s="422"/>
      <c r="FG218" s="269" t="str">
        <f t="shared" si="359"/>
        <v/>
      </c>
      <c r="FH218" s="180">
        <v>1</v>
      </c>
      <c r="FI218" s="269" t="str">
        <f t="shared" si="360"/>
        <v/>
      </c>
      <c r="FJ218" s="180">
        <v>1</v>
      </c>
      <c r="FK218" s="181">
        <v>1</v>
      </c>
      <c r="FL218" s="181">
        <v>1</v>
      </c>
      <c r="FM218" s="183">
        <v>1</v>
      </c>
      <c r="FN218" s="183">
        <v>1</v>
      </c>
      <c r="FO218" s="183">
        <v>1</v>
      </c>
      <c r="FP218" s="183">
        <v>1</v>
      </c>
      <c r="FQ218" s="183">
        <v>1</v>
      </c>
      <c r="FR218" s="183">
        <v>1</v>
      </c>
      <c r="FS218" s="192" t="str">
        <f ca="1">IF(ISBLANK(FE218),"",ROUND(AVERAGE(OFFSET(FJ218:FR218,0,0,1,ion21Coop!$F$42)),1))</f>
        <v/>
      </c>
      <c r="FT218" s="269" t="str">
        <f t="shared" si="361"/>
        <v/>
      </c>
      <c r="FV218" s="119">
        <f t="shared" si="411"/>
        <v>8</v>
      </c>
      <c r="FW218" s="123" t="str">
        <f t="shared" si="432"/>
        <v/>
      </c>
      <c r="FX218" s="123">
        <v>213</v>
      </c>
      <c r="FY218" s="423"/>
      <c r="FZ218" s="423"/>
      <c r="GA218" s="423"/>
      <c r="GB218" s="423"/>
      <c r="GC218" s="421"/>
      <c r="GD218" s="422"/>
      <c r="GE218" s="269" t="str">
        <f t="shared" si="362"/>
        <v/>
      </c>
      <c r="GF218" s="180">
        <v>1</v>
      </c>
      <c r="GG218" s="269" t="str">
        <f t="shared" si="363"/>
        <v/>
      </c>
      <c r="GH218" s="180">
        <v>1</v>
      </c>
      <c r="GI218" s="181">
        <v>1</v>
      </c>
      <c r="GJ218" s="181">
        <v>1</v>
      </c>
      <c r="GK218" s="183">
        <v>1</v>
      </c>
      <c r="GL218" s="183">
        <v>1</v>
      </c>
      <c r="GM218" s="183">
        <v>1</v>
      </c>
      <c r="GN218" s="183">
        <v>1</v>
      </c>
      <c r="GO218" s="183">
        <v>1</v>
      </c>
      <c r="GP218" s="183">
        <v>1</v>
      </c>
      <c r="GQ218" s="192" t="str">
        <f ca="1">IF(ISBLANK(GC218),"",ROUND(AVERAGE(OFFSET(GH218:GP218,0,0,1,ion21Coop!$F$42)),1))</f>
        <v/>
      </c>
      <c r="GR218" s="269" t="str">
        <f t="shared" si="364"/>
        <v/>
      </c>
      <c r="GT218" s="119">
        <f t="shared" si="412"/>
        <v>9</v>
      </c>
      <c r="GU218" s="123" t="str">
        <f t="shared" si="433"/>
        <v/>
      </c>
      <c r="GV218" s="123">
        <v>213</v>
      </c>
      <c r="GW218" s="423"/>
      <c r="GX218" s="423"/>
      <c r="GY218" s="423"/>
      <c r="GZ218" s="423"/>
      <c r="HA218" s="421"/>
      <c r="HB218" s="422"/>
      <c r="HC218" s="269" t="str">
        <f t="shared" si="365"/>
        <v/>
      </c>
      <c r="HD218" s="180">
        <v>1</v>
      </c>
      <c r="HE218" s="269" t="str">
        <f t="shared" si="366"/>
        <v/>
      </c>
      <c r="HF218" s="180">
        <v>1</v>
      </c>
      <c r="HG218" s="181">
        <v>1</v>
      </c>
      <c r="HH218" s="181">
        <v>1</v>
      </c>
      <c r="HI218" s="183">
        <v>1</v>
      </c>
      <c r="HJ218" s="183">
        <v>1</v>
      </c>
      <c r="HK218" s="183">
        <v>1</v>
      </c>
      <c r="HL218" s="183">
        <v>1</v>
      </c>
      <c r="HM218" s="183">
        <v>1</v>
      </c>
      <c r="HN218" s="183">
        <v>1</v>
      </c>
      <c r="HO218" s="192" t="str">
        <f ca="1">IF(ISBLANK(HA218),"",ROUND(AVERAGE(OFFSET(HF218:HN218,0,0,1,ion21Coop!$F$42)),1))</f>
        <v/>
      </c>
      <c r="HP218" s="269" t="str">
        <f t="shared" si="367"/>
        <v/>
      </c>
      <c r="HR218" s="119">
        <f t="shared" si="413"/>
        <v>10</v>
      </c>
      <c r="HS218" s="123" t="str">
        <f t="shared" si="434"/>
        <v/>
      </c>
      <c r="HT218" s="123">
        <v>213</v>
      </c>
      <c r="HU218" s="423"/>
      <c r="HV218" s="423"/>
      <c r="HW218" s="423"/>
      <c r="HX218" s="423"/>
      <c r="HY218" s="421"/>
      <c r="HZ218" s="422"/>
      <c r="IA218" s="269" t="str">
        <f t="shared" si="368"/>
        <v/>
      </c>
      <c r="IB218" s="180">
        <v>1</v>
      </c>
      <c r="IC218" s="269" t="str">
        <f t="shared" si="369"/>
        <v/>
      </c>
      <c r="ID218" s="180">
        <v>1</v>
      </c>
      <c r="IE218" s="181">
        <v>1</v>
      </c>
      <c r="IF218" s="181">
        <v>1</v>
      </c>
      <c r="IG218" s="183">
        <v>1</v>
      </c>
      <c r="IH218" s="183">
        <v>1</v>
      </c>
      <c r="II218" s="183">
        <v>1</v>
      </c>
      <c r="IJ218" s="183">
        <v>1</v>
      </c>
      <c r="IK218" s="183">
        <v>1</v>
      </c>
      <c r="IL218" s="183">
        <v>1</v>
      </c>
      <c r="IM218" s="192" t="str">
        <f ca="1">IF(ISBLANK(HY218),"",ROUND(AVERAGE(OFFSET(ID218:IL218,0,0,1,ion21Coop!$F$42)),1))</f>
        <v/>
      </c>
      <c r="IN218" s="269" t="str">
        <f t="shared" si="370"/>
        <v/>
      </c>
      <c r="IP218" s="119">
        <f t="shared" si="414"/>
        <v>11</v>
      </c>
      <c r="IQ218" s="123" t="str">
        <f t="shared" si="435"/>
        <v/>
      </c>
      <c r="IR218" s="123">
        <v>213</v>
      </c>
      <c r="IS218" s="423"/>
      <c r="IT218" s="423"/>
      <c r="IU218" s="423"/>
      <c r="IV218" s="423"/>
      <c r="IW218" s="421"/>
      <c r="IX218" s="422"/>
      <c r="IY218" s="269" t="str">
        <f t="shared" si="371"/>
        <v/>
      </c>
      <c r="IZ218" s="180">
        <v>1</v>
      </c>
      <c r="JA218" s="269" t="str">
        <f t="shared" si="372"/>
        <v/>
      </c>
      <c r="JB218" s="180">
        <v>1</v>
      </c>
      <c r="JC218" s="181">
        <v>1</v>
      </c>
      <c r="JD218" s="181">
        <v>1</v>
      </c>
      <c r="JE218" s="183">
        <v>1</v>
      </c>
      <c r="JF218" s="183">
        <v>1</v>
      </c>
      <c r="JG218" s="183">
        <v>1</v>
      </c>
      <c r="JH218" s="183">
        <v>1</v>
      </c>
      <c r="JI218" s="183">
        <v>1</v>
      </c>
      <c r="JJ218" s="183">
        <v>1</v>
      </c>
      <c r="JK218" s="192" t="str">
        <f ca="1">IF(ISBLANK(IW218),"",ROUND(AVERAGE(OFFSET(JB218:JJ218,0,0,1,ion21Coop!$F$42)),1))</f>
        <v/>
      </c>
      <c r="JL218" s="269" t="str">
        <f t="shared" si="373"/>
        <v/>
      </c>
      <c r="JN218" s="119">
        <f t="shared" si="415"/>
        <v>12</v>
      </c>
      <c r="JO218" s="123" t="str">
        <f t="shared" si="436"/>
        <v/>
      </c>
      <c r="JP218" s="123">
        <v>213</v>
      </c>
      <c r="JQ218" s="423"/>
      <c r="JR218" s="423"/>
      <c r="JS218" s="423"/>
      <c r="JT218" s="423"/>
      <c r="JU218" s="421"/>
      <c r="JV218" s="422"/>
      <c r="JW218" s="269" t="str">
        <f t="shared" si="374"/>
        <v/>
      </c>
      <c r="JX218" s="180">
        <v>1</v>
      </c>
      <c r="JY218" s="269" t="str">
        <f t="shared" si="375"/>
        <v/>
      </c>
      <c r="JZ218" s="180">
        <v>1</v>
      </c>
      <c r="KA218" s="181">
        <v>1</v>
      </c>
      <c r="KB218" s="181">
        <v>1</v>
      </c>
      <c r="KC218" s="183">
        <v>1</v>
      </c>
      <c r="KD218" s="183">
        <v>1</v>
      </c>
      <c r="KE218" s="183">
        <v>1</v>
      </c>
      <c r="KF218" s="183">
        <v>1</v>
      </c>
      <c r="KG218" s="183">
        <v>1</v>
      </c>
      <c r="KH218" s="183">
        <v>1</v>
      </c>
      <c r="KI218" s="192" t="str">
        <f ca="1">IF(ISBLANK(JU218),"",ROUND(AVERAGE(OFFSET(JZ218:KH218,0,0,1,ion21Coop!$F$42)),1))</f>
        <v/>
      </c>
      <c r="KJ218" s="269" t="str">
        <f t="shared" si="376"/>
        <v/>
      </c>
      <c r="KL218" s="119">
        <f t="shared" si="416"/>
        <v>13</v>
      </c>
      <c r="KM218" s="123" t="str">
        <f t="shared" si="437"/>
        <v/>
      </c>
      <c r="KN218" s="123">
        <v>213</v>
      </c>
      <c r="KO218" s="423"/>
      <c r="KP218" s="423"/>
      <c r="KQ218" s="423"/>
      <c r="KR218" s="423"/>
      <c r="KS218" s="421"/>
      <c r="KT218" s="422"/>
      <c r="KU218" s="269" t="str">
        <f t="shared" si="377"/>
        <v/>
      </c>
      <c r="KV218" s="180">
        <v>1</v>
      </c>
      <c r="KW218" s="269" t="str">
        <f t="shared" si="378"/>
        <v/>
      </c>
      <c r="KX218" s="180">
        <v>1</v>
      </c>
      <c r="KY218" s="181">
        <v>1</v>
      </c>
      <c r="KZ218" s="181">
        <v>1</v>
      </c>
      <c r="LA218" s="183">
        <v>1</v>
      </c>
      <c r="LB218" s="183">
        <v>1</v>
      </c>
      <c r="LC218" s="183">
        <v>1</v>
      </c>
      <c r="LD218" s="183">
        <v>1</v>
      </c>
      <c r="LE218" s="183">
        <v>1</v>
      </c>
      <c r="LF218" s="183">
        <v>1</v>
      </c>
      <c r="LG218" s="192" t="str">
        <f ca="1">IF(ISBLANK(KS218),"",ROUND(AVERAGE(OFFSET(KX218:LF218,0,0,1,ion21Coop!$F$42)),1))</f>
        <v/>
      </c>
      <c r="LH218" s="269" t="str">
        <f t="shared" si="379"/>
        <v/>
      </c>
      <c r="LJ218" s="119">
        <f t="shared" si="417"/>
        <v>14</v>
      </c>
      <c r="LK218" s="123" t="str">
        <f t="shared" si="438"/>
        <v/>
      </c>
      <c r="LL218" s="123">
        <v>213</v>
      </c>
      <c r="LM218" s="423"/>
      <c r="LN218" s="423"/>
      <c r="LO218" s="423"/>
      <c r="LP218" s="423"/>
      <c r="LQ218" s="421"/>
      <c r="LR218" s="422"/>
      <c r="LS218" s="269" t="str">
        <f t="shared" si="380"/>
        <v/>
      </c>
      <c r="LT218" s="180">
        <v>1</v>
      </c>
      <c r="LU218" s="269" t="str">
        <f t="shared" si="381"/>
        <v/>
      </c>
      <c r="LV218" s="180">
        <v>1</v>
      </c>
      <c r="LW218" s="181">
        <v>1</v>
      </c>
      <c r="LX218" s="181">
        <v>1</v>
      </c>
      <c r="LY218" s="183">
        <v>1</v>
      </c>
      <c r="LZ218" s="183">
        <v>1</v>
      </c>
      <c r="MA218" s="183">
        <v>1</v>
      </c>
      <c r="MB218" s="183">
        <v>1</v>
      </c>
      <c r="MC218" s="183">
        <v>1</v>
      </c>
      <c r="MD218" s="183">
        <v>1</v>
      </c>
      <c r="ME218" s="192" t="str">
        <f ca="1">IF(ISBLANK(LQ218),"",ROUND(AVERAGE(OFFSET(LV218:MD218,0,0,1,ion21Coop!$F$42)),1))</f>
        <v/>
      </c>
      <c r="MF218" s="269" t="str">
        <f t="shared" si="382"/>
        <v/>
      </c>
      <c r="MH218" s="119">
        <f t="shared" si="418"/>
        <v>15</v>
      </c>
      <c r="MI218" s="123" t="str">
        <f t="shared" si="439"/>
        <v/>
      </c>
      <c r="MJ218" s="123">
        <v>213</v>
      </c>
      <c r="MK218" s="423"/>
      <c r="ML218" s="423"/>
      <c r="MM218" s="423"/>
      <c r="MN218" s="423"/>
      <c r="MO218" s="421"/>
      <c r="MP218" s="422"/>
      <c r="MQ218" s="269" t="str">
        <f t="shared" si="383"/>
        <v/>
      </c>
      <c r="MR218" s="180">
        <v>1</v>
      </c>
      <c r="MS218" s="269" t="str">
        <f t="shared" si="384"/>
        <v/>
      </c>
      <c r="MT218" s="180">
        <v>1</v>
      </c>
      <c r="MU218" s="181">
        <v>1</v>
      </c>
      <c r="MV218" s="181">
        <v>1</v>
      </c>
      <c r="MW218" s="183">
        <v>1</v>
      </c>
      <c r="MX218" s="183">
        <v>1</v>
      </c>
      <c r="MY218" s="183">
        <v>1</v>
      </c>
      <c r="MZ218" s="183">
        <v>1</v>
      </c>
      <c r="NA218" s="183">
        <v>1</v>
      </c>
      <c r="NB218" s="183">
        <v>1</v>
      </c>
      <c r="NC218" s="192" t="str">
        <f ca="1">IF(ISBLANK(MO218),"",ROUND(AVERAGE(OFFSET(MT218:NB218,0,0,1,ion21Coop!$F$42)),1))</f>
        <v/>
      </c>
      <c r="ND218" s="269" t="str">
        <f t="shared" si="385"/>
        <v/>
      </c>
      <c r="NF218" s="119">
        <f t="shared" si="419"/>
        <v>16</v>
      </c>
      <c r="NG218" s="123" t="str">
        <f t="shared" si="440"/>
        <v/>
      </c>
      <c r="NH218" s="123">
        <v>213</v>
      </c>
      <c r="NI218" s="423"/>
      <c r="NJ218" s="423"/>
      <c r="NK218" s="423"/>
      <c r="NL218" s="423"/>
      <c r="NM218" s="421"/>
      <c r="NN218" s="422"/>
      <c r="NO218" s="269" t="str">
        <f t="shared" si="386"/>
        <v/>
      </c>
      <c r="NP218" s="180">
        <v>1</v>
      </c>
      <c r="NQ218" s="269" t="str">
        <f t="shared" si="387"/>
        <v/>
      </c>
      <c r="NR218" s="180">
        <v>1</v>
      </c>
      <c r="NS218" s="181">
        <v>1</v>
      </c>
      <c r="NT218" s="181">
        <v>1</v>
      </c>
      <c r="NU218" s="183">
        <v>1</v>
      </c>
      <c r="NV218" s="183">
        <v>1</v>
      </c>
      <c r="NW218" s="183">
        <v>1</v>
      </c>
      <c r="NX218" s="183">
        <v>1</v>
      </c>
      <c r="NY218" s="183">
        <v>1</v>
      </c>
      <c r="NZ218" s="183">
        <v>1</v>
      </c>
      <c r="OA218" s="192" t="str">
        <f ca="1">IF(ISBLANK(NM218),"",ROUND(AVERAGE(OFFSET(NR218:NZ218,0,0,1,ion21Coop!$F$42)),1))</f>
        <v/>
      </c>
      <c r="OB218" s="269" t="str">
        <f t="shared" si="388"/>
        <v/>
      </c>
      <c r="OD218" s="119">
        <f t="shared" si="420"/>
        <v>17</v>
      </c>
      <c r="OE218" s="123" t="str">
        <f t="shared" si="441"/>
        <v/>
      </c>
      <c r="OF218" s="123">
        <v>213</v>
      </c>
      <c r="OG218" s="423"/>
      <c r="OH218" s="423"/>
      <c r="OI218" s="423"/>
      <c r="OJ218" s="423"/>
      <c r="OK218" s="421"/>
      <c r="OL218" s="422"/>
      <c r="OM218" s="269" t="str">
        <f t="shared" si="389"/>
        <v/>
      </c>
      <c r="ON218" s="180">
        <v>1</v>
      </c>
      <c r="OO218" s="269" t="str">
        <f t="shared" si="390"/>
        <v/>
      </c>
      <c r="OP218" s="180">
        <v>1</v>
      </c>
      <c r="OQ218" s="181">
        <v>1</v>
      </c>
      <c r="OR218" s="181">
        <v>1</v>
      </c>
      <c r="OS218" s="183">
        <v>1</v>
      </c>
      <c r="OT218" s="183">
        <v>1</v>
      </c>
      <c r="OU218" s="183">
        <v>1</v>
      </c>
      <c r="OV218" s="183">
        <v>1</v>
      </c>
      <c r="OW218" s="183">
        <v>1</v>
      </c>
      <c r="OX218" s="183">
        <v>1</v>
      </c>
      <c r="OY218" s="192" t="str">
        <f ca="1">IF(ISBLANK(OK218),"",ROUND(AVERAGE(OFFSET(OP218:OX218,0,0,1,ion21Coop!$F$42)),1))</f>
        <v/>
      </c>
      <c r="OZ218" s="269" t="str">
        <f t="shared" si="391"/>
        <v/>
      </c>
      <c r="PB218" s="119">
        <f t="shared" si="421"/>
        <v>18</v>
      </c>
      <c r="PC218" s="123" t="str">
        <f t="shared" si="442"/>
        <v/>
      </c>
      <c r="PD218" s="123">
        <v>213</v>
      </c>
      <c r="PE218" s="423"/>
      <c r="PF218" s="423"/>
      <c r="PG218" s="423"/>
      <c r="PH218" s="423"/>
      <c r="PI218" s="421"/>
      <c r="PJ218" s="422"/>
      <c r="PK218" s="269" t="str">
        <f t="shared" si="392"/>
        <v/>
      </c>
      <c r="PL218" s="180">
        <v>1</v>
      </c>
      <c r="PM218" s="269" t="str">
        <f t="shared" si="393"/>
        <v/>
      </c>
      <c r="PN218" s="180">
        <v>1</v>
      </c>
      <c r="PO218" s="181">
        <v>1</v>
      </c>
      <c r="PP218" s="181">
        <v>1</v>
      </c>
      <c r="PQ218" s="183">
        <v>1</v>
      </c>
      <c r="PR218" s="183">
        <v>1</v>
      </c>
      <c r="PS218" s="183">
        <v>1</v>
      </c>
      <c r="PT218" s="183">
        <v>1</v>
      </c>
      <c r="PU218" s="183">
        <v>1</v>
      </c>
      <c r="PV218" s="183">
        <v>1</v>
      </c>
      <c r="PW218" s="192" t="str">
        <f ca="1">IF(ISBLANK(PI218),"",ROUND(AVERAGE(OFFSET(PN218:PV218,0,0,1,ion21Coop!$F$42)),1))</f>
        <v/>
      </c>
      <c r="PX218" s="269" t="str">
        <f t="shared" si="394"/>
        <v/>
      </c>
      <c r="PZ218" s="119">
        <f t="shared" si="422"/>
        <v>19</v>
      </c>
      <c r="QA218" s="123" t="str">
        <f t="shared" si="443"/>
        <v/>
      </c>
      <c r="QB218" s="123">
        <v>213</v>
      </c>
      <c r="QC218" s="423"/>
      <c r="QD218" s="423"/>
      <c r="QE218" s="423"/>
      <c r="QF218" s="423"/>
      <c r="QG218" s="421"/>
      <c r="QH218" s="422"/>
      <c r="QI218" s="269" t="str">
        <f t="shared" si="395"/>
        <v/>
      </c>
      <c r="QJ218" s="180">
        <v>1</v>
      </c>
      <c r="QK218" s="269" t="str">
        <f t="shared" si="396"/>
        <v/>
      </c>
      <c r="QL218" s="180">
        <v>1</v>
      </c>
      <c r="QM218" s="181">
        <v>1</v>
      </c>
      <c r="QN218" s="181">
        <v>1</v>
      </c>
      <c r="QO218" s="183">
        <v>1</v>
      </c>
      <c r="QP218" s="183">
        <v>1</v>
      </c>
      <c r="QQ218" s="183">
        <v>1</v>
      </c>
      <c r="QR218" s="183">
        <v>1</v>
      </c>
      <c r="QS218" s="183">
        <v>1</v>
      </c>
      <c r="QT218" s="183">
        <v>1</v>
      </c>
      <c r="QU218" s="192" t="str">
        <f ca="1">IF(ISBLANK(QG218),"",ROUND(AVERAGE(OFFSET(QL218:QT218,0,0,1,ion21Coop!$F$42)),1))</f>
        <v/>
      </c>
      <c r="QV218" s="269" t="str">
        <f t="shared" si="397"/>
        <v/>
      </c>
      <c r="QX218" s="119">
        <f t="shared" si="423"/>
        <v>20</v>
      </c>
      <c r="QY218" s="123" t="str">
        <f t="shared" si="444"/>
        <v/>
      </c>
      <c r="QZ218" s="123">
        <v>213</v>
      </c>
      <c r="RA218" s="423"/>
      <c r="RB218" s="423"/>
      <c r="RC218" s="423"/>
      <c r="RD218" s="423"/>
      <c r="RE218" s="421"/>
      <c r="RF218" s="422"/>
      <c r="RG218" s="269" t="str">
        <f t="shared" si="398"/>
        <v/>
      </c>
      <c r="RH218" s="180">
        <v>1</v>
      </c>
      <c r="RI218" s="269" t="str">
        <f t="shared" si="399"/>
        <v/>
      </c>
      <c r="RJ218" s="180">
        <v>1</v>
      </c>
      <c r="RK218" s="181">
        <v>1</v>
      </c>
      <c r="RL218" s="181">
        <v>1</v>
      </c>
      <c r="RM218" s="183">
        <v>1</v>
      </c>
      <c r="RN218" s="183">
        <v>1</v>
      </c>
      <c r="RO218" s="183">
        <v>1</v>
      </c>
      <c r="RP218" s="183">
        <v>1</v>
      </c>
      <c r="RQ218" s="183">
        <v>1</v>
      </c>
      <c r="RR218" s="183">
        <v>1</v>
      </c>
      <c r="RS218" s="192" t="str">
        <f ca="1">IF(ISBLANK(RE218),"",ROUND(AVERAGE(OFFSET(RJ218:RR218,0,0,1,ion21Coop!$F$42)),1))</f>
        <v/>
      </c>
      <c r="RT218" s="269" t="str">
        <f t="shared" si="400"/>
        <v/>
      </c>
      <c r="RV218" s="119">
        <f t="shared" si="424"/>
        <v>21</v>
      </c>
      <c r="RW218" s="123" t="str">
        <f t="shared" si="445"/>
        <v/>
      </c>
      <c r="RX218" s="123">
        <v>213</v>
      </c>
      <c r="RY218" s="423"/>
      <c r="RZ218" s="423"/>
      <c r="SA218" s="423"/>
      <c r="SB218" s="423"/>
      <c r="SC218" s="421"/>
      <c r="SD218" s="422"/>
      <c r="SE218" s="269" t="str">
        <f t="shared" si="401"/>
        <v/>
      </c>
      <c r="SF218" s="180">
        <v>1</v>
      </c>
      <c r="SG218" s="269" t="str">
        <f t="shared" si="402"/>
        <v/>
      </c>
      <c r="SH218" s="180">
        <v>1</v>
      </c>
      <c r="SI218" s="181">
        <v>1</v>
      </c>
      <c r="SJ218" s="181">
        <v>1</v>
      </c>
      <c r="SK218" s="183">
        <v>1</v>
      </c>
      <c r="SL218" s="183">
        <v>1</v>
      </c>
      <c r="SM218" s="183">
        <v>1</v>
      </c>
      <c r="SN218" s="183">
        <v>1</v>
      </c>
      <c r="SO218" s="183">
        <v>1</v>
      </c>
      <c r="SP218" s="183">
        <v>1</v>
      </c>
      <c r="SQ218" s="192" t="str">
        <f ca="1">IF(ISBLANK(SC218),"",ROUND(AVERAGE(OFFSET(SH218:SP218,0,0,1,ion21Coop!$F$42)),1))</f>
        <v/>
      </c>
      <c r="SR218" s="269" t="str">
        <f t="shared" si="403"/>
        <v/>
      </c>
      <c r="ST218" s="565"/>
      <c r="SU218" s="565"/>
      <c r="SV218" s="566"/>
      <c r="SW218" s="567"/>
      <c r="SX218" s="565"/>
      <c r="SY218" s="566"/>
      <c r="SZ218" s="568"/>
      <c r="TA218" s="567"/>
      <c r="TB218" s="553"/>
    </row>
    <row r="219" spans="10:522" x14ac:dyDescent="0.3">
      <c r="J219" s="119">
        <f t="shared" si="404"/>
        <v>1</v>
      </c>
      <c r="K219" s="123" t="str">
        <f t="shared" si="425"/>
        <v>YaJo</v>
      </c>
      <c r="L219" s="123">
        <v>214</v>
      </c>
      <c r="M219" s="351"/>
      <c r="N219" s="351"/>
      <c r="O219" s="351"/>
      <c r="P219" s="351"/>
      <c r="Q219" s="369"/>
      <c r="R219" s="370"/>
      <c r="S219" s="269" t="str">
        <f t="shared" si="341"/>
        <v/>
      </c>
      <c r="T219" s="180">
        <v>1</v>
      </c>
      <c r="U219" s="269" t="str">
        <f t="shared" si="342"/>
        <v/>
      </c>
      <c r="V219" s="180">
        <v>1</v>
      </c>
      <c r="W219" s="181">
        <v>1</v>
      </c>
      <c r="X219" s="181">
        <v>1</v>
      </c>
      <c r="Y219" s="183">
        <v>1</v>
      </c>
      <c r="Z219" s="183">
        <v>1</v>
      </c>
      <c r="AA219" s="183">
        <v>1</v>
      </c>
      <c r="AB219" s="183">
        <v>1</v>
      </c>
      <c r="AC219" s="183">
        <v>1</v>
      </c>
      <c r="AD219" s="183">
        <v>1</v>
      </c>
      <c r="AE219" s="192" t="str">
        <f ca="1">IF(ISBLANK(Q219),"",ROUND(AVERAGE(OFFSET(V219:AD219,0,0,1,ion21Coop!$F$42)),1))</f>
        <v/>
      </c>
      <c r="AF219" s="269" t="str">
        <f t="shared" si="343"/>
        <v/>
      </c>
      <c r="AH219" s="119">
        <f t="shared" si="405"/>
        <v>2</v>
      </c>
      <c r="AI219" s="123" t="str">
        <f t="shared" si="426"/>
        <v>GeLo</v>
      </c>
      <c r="AJ219" s="123">
        <v>214</v>
      </c>
      <c r="AK219" s="351"/>
      <c r="AL219" s="351"/>
      <c r="AM219" s="351"/>
      <c r="AN219" s="351"/>
      <c r="AO219" s="369"/>
      <c r="AP219" s="370"/>
      <c r="AQ219" s="269" t="str">
        <f t="shared" si="344"/>
        <v/>
      </c>
      <c r="AR219" s="180">
        <v>1</v>
      </c>
      <c r="AS219" s="269" t="str">
        <f t="shared" si="345"/>
        <v/>
      </c>
      <c r="AT219" s="180">
        <v>1</v>
      </c>
      <c r="AU219" s="181">
        <v>1</v>
      </c>
      <c r="AV219" s="181">
        <v>1</v>
      </c>
      <c r="AW219" s="183">
        <v>1</v>
      </c>
      <c r="AX219" s="183">
        <v>1</v>
      </c>
      <c r="AY219" s="183">
        <v>1</v>
      </c>
      <c r="AZ219" s="183">
        <v>1</v>
      </c>
      <c r="BA219" s="183">
        <v>1</v>
      </c>
      <c r="BB219" s="183">
        <v>1</v>
      </c>
      <c r="BC219" s="192" t="str">
        <f ca="1">IF(ISBLANK(AO219),"",ROUND(AVERAGE(OFFSET(AT219:BB219,0,0,1,ion21Coop!$F$42)),1))</f>
        <v/>
      </c>
      <c r="BD219" s="269" t="str">
        <f t="shared" si="346"/>
        <v/>
      </c>
      <c r="BF219" s="119">
        <f t="shared" si="406"/>
        <v>3</v>
      </c>
      <c r="BG219" s="123" t="str">
        <f t="shared" si="427"/>
        <v>MiDo</v>
      </c>
      <c r="BH219" s="123">
        <v>214</v>
      </c>
      <c r="BI219" s="351"/>
      <c r="BJ219" s="351"/>
      <c r="BK219" s="351"/>
      <c r="BL219" s="351"/>
      <c r="BM219" s="369"/>
      <c r="BN219" s="370"/>
      <c r="BO219" s="269" t="str">
        <f t="shared" si="347"/>
        <v/>
      </c>
      <c r="BP219" s="180">
        <v>1</v>
      </c>
      <c r="BQ219" s="269" t="str">
        <f t="shared" si="348"/>
        <v/>
      </c>
      <c r="BR219" s="180">
        <v>1</v>
      </c>
      <c r="BS219" s="181">
        <v>1</v>
      </c>
      <c r="BT219" s="181">
        <v>1</v>
      </c>
      <c r="BU219" s="183">
        <v>1</v>
      </c>
      <c r="BV219" s="183">
        <v>1</v>
      </c>
      <c r="BW219" s="183">
        <v>1</v>
      </c>
      <c r="BX219" s="183">
        <v>1</v>
      </c>
      <c r="BY219" s="183">
        <v>1</v>
      </c>
      <c r="BZ219" s="183">
        <v>1</v>
      </c>
      <c r="CA219" s="192" t="str">
        <f ca="1">IF(ISBLANK(BM219),"",ROUND(AVERAGE(OFFSET(BR219:BZ219,0,0,1,ion21Coop!$F$42)),1))</f>
        <v/>
      </c>
      <c r="CB219" s="269" t="str">
        <f t="shared" si="349"/>
        <v/>
      </c>
      <c r="CD219" s="119">
        <f t="shared" si="407"/>
        <v>4</v>
      </c>
      <c r="CE219" s="123" t="str">
        <f t="shared" si="428"/>
        <v>EmNi</v>
      </c>
      <c r="CF219" s="123">
        <v>214</v>
      </c>
      <c r="CG219" s="351"/>
      <c r="CH219" s="351"/>
      <c r="CI219" s="351"/>
      <c r="CJ219" s="351"/>
      <c r="CK219" s="369"/>
      <c r="CL219" s="370"/>
      <c r="CM219" s="269" t="str">
        <f t="shared" si="350"/>
        <v/>
      </c>
      <c r="CN219" s="180">
        <v>1</v>
      </c>
      <c r="CO219" s="269" t="str">
        <f t="shared" si="351"/>
        <v/>
      </c>
      <c r="CP219" s="180">
        <v>1</v>
      </c>
      <c r="CQ219" s="181">
        <v>1</v>
      </c>
      <c r="CR219" s="181">
        <v>1</v>
      </c>
      <c r="CS219" s="183">
        <v>1</v>
      </c>
      <c r="CT219" s="183">
        <v>1</v>
      </c>
      <c r="CU219" s="183">
        <v>1</v>
      </c>
      <c r="CV219" s="183">
        <v>1</v>
      </c>
      <c r="CW219" s="183">
        <v>1</v>
      </c>
      <c r="CX219" s="183">
        <v>1</v>
      </c>
      <c r="CY219" s="192" t="str">
        <f ca="1">IF(ISBLANK(CK219),"",ROUND(AVERAGE(OFFSET(CP219:CX219,0,0,1,ion21Coop!$F$42)),1))</f>
        <v/>
      </c>
      <c r="CZ219" s="269" t="str">
        <f t="shared" si="352"/>
        <v/>
      </c>
      <c r="DB219" s="119">
        <f t="shared" si="408"/>
        <v>5</v>
      </c>
      <c r="DC219" s="123" t="str">
        <f t="shared" si="429"/>
        <v>HeJe</v>
      </c>
      <c r="DD219" s="123">
        <v>214</v>
      </c>
      <c r="DE219" s="423"/>
      <c r="DF219" s="423"/>
      <c r="DG219" s="423"/>
      <c r="DH219" s="423"/>
      <c r="DI219" s="421"/>
      <c r="DJ219" s="422"/>
      <c r="DK219" s="269" t="str">
        <f t="shared" si="353"/>
        <v/>
      </c>
      <c r="DL219" s="180">
        <v>1</v>
      </c>
      <c r="DM219" s="269" t="str">
        <f t="shared" si="354"/>
        <v/>
      </c>
      <c r="DN219" s="180">
        <v>1</v>
      </c>
      <c r="DO219" s="181">
        <v>1</v>
      </c>
      <c r="DP219" s="181">
        <v>1</v>
      </c>
      <c r="DQ219" s="183">
        <v>1</v>
      </c>
      <c r="DR219" s="183">
        <v>1</v>
      </c>
      <c r="DS219" s="183">
        <v>1</v>
      </c>
      <c r="DT219" s="183">
        <v>1</v>
      </c>
      <c r="DU219" s="183">
        <v>1</v>
      </c>
      <c r="DV219" s="183">
        <v>1</v>
      </c>
      <c r="DW219" s="192" t="str">
        <f ca="1">IF(ISBLANK(DI219),"",ROUND(AVERAGE(OFFSET(DN219:DV219,0,0,1,ion21Coop!$F$42)),1))</f>
        <v/>
      </c>
      <c r="DX219" s="269" t="str">
        <f t="shared" si="355"/>
        <v/>
      </c>
      <c r="DZ219" s="119">
        <f t="shared" si="409"/>
        <v>6</v>
      </c>
      <c r="EA219" s="123" t="str">
        <f t="shared" si="430"/>
        <v/>
      </c>
      <c r="EB219" s="123">
        <v>214</v>
      </c>
      <c r="EC219" s="423"/>
      <c r="ED219" s="423"/>
      <c r="EE219" s="423"/>
      <c r="EF219" s="423"/>
      <c r="EG219" s="421"/>
      <c r="EH219" s="422"/>
      <c r="EI219" s="269" t="str">
        <f t="shared" si="356"/>
        <v/>
      </c>
      <c r="EJ219" s="180">
        <v>1</v>
      </c>
      <c r="EK219" s="269" t="str">
        <f t="shared" si="357"/>
        <v/>
      </c>
      <c r="EL219" s="180">
        <v>1</v>
      </c>
      <c r="EM219" s="181">
        <v>1</v>
      </c>
      <c r="EN219" s="181">
        <v>1</v>
      </c>
      <c r="EO219" s="183">
        <v>1</v>
      </c>
      <c r="EP219" s="183">
        <v>1</v>
      </c>
      <c r="EQ219" s="183">
        <v>1</v>
      </c>
      <c r="ER219" s="183">
        <v>1</v>
      </c>
      <c r="ES219" s="183">
        <v>1</v>
      </c>
      <c r="ET219" s="183">
        <v>1</v>
      </c>
      <c r="EU219" s="192" t="str">
        <f ca="1">IF(ISBLANK(EG219),"",ROUND(AVERAGE(OFFSET(EL219:ET219,0,0,1,ion21Coop!$F$42)),1))</f>
        <v/>
      </c>
      <c r="EV219" s="269" t="str">
        <f t="shared" si="358"/>
        <v/>
      </c>
      <c r="EX219" s="119">
        <f t="shared" si="410"/>
        <v>7</v>
      </c>
      <c r="EY219" s="123" t="str">
        <f t="shared" si="431"/>
        <v/>
      </c>
      <c r="EZ219" s="123">
        <v>214</v>
      </c>
      <c r="FA219" s="423"/>
      <c r="FB219" s="423"/>
      <c r="FC219" s="423"/>
      <c r="FD219" s="423"/>
      <c r="FE219" s="421"/>
      <c r="FF219" s="422"/>
      <c r="FG219" s="269" t="str">
        <f t="shared" si="359"/>
        <v/>
      </c>
      <c r="FH219" s="180">
        <v>1</v>
      </c>
      <c r="FI219" s="269" t="str">
        <f t="shared" si="360"/>
        <v/>
      </c>
      <c r="FJ219" s="180">
        <v>1</v>
      </c>
      <c r="FK219" s="181">
        <v>1</v>
      </c>
      <c r="FL219" s="181">
        <v>1</v>
      </c>
      <c r="FM219" s="183">
        <v>1</v>
      </c>
      <c r="FN219" s="183">
        <v>1</v>
      </c>
      <c r="FO219" s="183">
        <v>1</v>
      </c>
      <c r="FP219" s="183">
        <v>1</v>
      </c>
      <c r="FQ219" s="183">
        <v>1</v>
      </c>
      <c r="FR219" s="183">
        <v>1</v>
      </c>
      <c r="FS219" s="192" t="str">
        <f ca="1">IF(ISBLANK(FE219),"",ROUND(AVERAGE(OFFSET(FJ219:FR219,0,0,1,ion21Coop!$F$42)),1))</f>
        <v/>
      </c>
      <c r="FT219" s="269" t="str">
        <f t="shared" si="361"/>
        <v/>
      </c>
      <c r="FV219" s="119">
        <f t="shared" si="411"/>
        <v>8</v>
      </c>
      <c r="FW219" s="123" t="str">
        <f t="shared" si="432"/>
        <v/>
      </c>
      <c r="FX219" s="123">
        <v>214</v>
      </c>
      <c r="FY219" s="423"/>
      <c r="FZ219" s="423"/>
      <c r="GA219" s="423"/>
      <c r="GB219" s="423"/>
      <c r="GC219" s="421"/>
      <c r="GD219" s="422"/>
      <c r="GE219" s="269" t="str">
        <f t="shared" si="362"/>
        <v/>
      </c>
      <c r="GF219" s="180">
        <v>1</v>
      </c>
      <c r="GG219" s="269" t="str">
        <f t="shared" si="363"/>
        <v/>
      </c>
      <c r="GH219" s="180">
        <v>1</v>
      </c>
      <c r="GI219" s="181">
        <v>1</v>
      </c>
      <c r="GJ219" s="181">
        <v>1</v>
      </c>
      <c r="GK219" s="183">
        <v>1</v>
      </c>
      <c r="GL219" s="183">
        <v>1</v>
      </c>
      <c r="GM219" s="183">
        <v>1</v>
      </c>
      <c r="GN219" s="183">
        <v>1</v>
      </c>
      <c r="GO219" s="183">
        <v>1</v>
      </c>
      <c r="GP219" s="183">
        <v>1</v>
      </c>
      <c r="GQ219" s="192" t="str">
        <f ca="1">IF(ISBLANK(GC219),"",ROUND(AVERAGE(OFFSET(GH219:GP219,0,0,1,ion21Coop!$F$42)),1))</f>
        <v/>
      </c>
      <c r="GR219" s="269" t="str">
        <f t="shared" si="364"/>
        <v/>
      </c>
      <c r="GT219" s="119">
        <f t="shared" si="412"/>
        <v>9</v>
      </c>
      <c r="GU219" s="123" t="str">
        <f t="shared" si="433"/>
        <v/>
      </c>
      <c r="GV219" s="123">
        <v>214</v>
      </c>
      <c r="GW219" s="423"/>
      <c r="GX219" s="423"/>
      <c r="GY219" s="423"/>
      <c r="GZ219" s="423"/>
      <c r="HA219" s="421"/>
      <c r="HB219" s="422"/>
      <c r="HC219" s="269" t="str">
        <f t="shared" si="365"/>
        <v/>
      </c>
      <c r="HD219" s="180">
        <v>1</v>
      </c>
      <c r="HE219" s="269" t="str">
        <f t="shared" si="366"/>
        <v/>
      </c>
      <c r="HF219" s="180">
        <v>1</v>
      </c>
      <c r="HG219" s="181">
        <v>1</v>
      </c>
      <c r="HH219" s="181">
        <v>1</v>
      </c>
      <c r="HI219" s="183">
        <v>1</v>
      </c>
      <c r="HJ219" s="183">
        <v>1</v>
      </c>
      <c r="HK219" s="183">
        <v>1</v>
      </c>
      <c r="HL219" s="183">
        <v>1</v>
      </c>
      <c r="HM219" s="183">
        <v>1</v>
      </c>
      <c r="HN219" s="183">
        <v>1</v>
      </c>
      <c r="HO219" s="192" t="str">
        <f ca="1">IF(ISBLANK(HA219),"",ROUND(AVERAGE(OFFSET(HF219:HN219,0,0,1,ion21Coop!$F$42)),1))</f>
        <v/>
      </c>
      <c r="HP219" s="269" t="str">
        <f t="shared" si="367"/>
        <v/>
      </c>
      <c r="HR219" s="119">
        <f t="shared" si="413"/>
        <v>10</v>
      </c>
      <c r="HS219" s="123" t="str">
        <f t="shared" si="434"/>
        <v/>
      </c>
      <c r="HT219" s="123">
        <v>214</v>
      </c>
      <c r="HU219" s="423"/>
      <c r="HV219" s="423"/>
      <c r="HW219" s="423"/>
      <c r="HX219" s="423"/>
      <c r="HY219" s="421"/>
      <c r="HZ219" s="422"/>
      <c r="IA219" s="269" t="str">
        <f t="shared" si="368"/>
        <v/>
      </c>
      <c r="IB219" s="180">
        <v>1</v>
      </c>
      <c r="IC219" s="269" t="str">
        <f t="shared" si="369"/>
        <v/>
      </c>
      <c r="ID219" s="180">
        <v>1</v>
      </c>
      <c r="IE219" s="181">
        <v>1</v>
      </c>
      <c r="IF219" s="181">
        <v>1</v>
      </c>
      <c r="IG219" s="183">
        <v>1</v>
      </c>
      <c r="IH219" s="183">
        <v>1</v>
      </c>
      <c r="II219" s="183">
        <v>1</v>
      </c>
      <c r="IJ219" s="183">
        <v>1</v>
      </c>
      <c r="IK219" s="183">
        <v>1</v>
      </c>
      <c r="IL219" s="183">
        <v>1</v>
      </c>
      <c r="IM219" s="192" t="str">
        <f ca="1">IF(ISBLANK(HY219),"",ROUND(AVERAGE(OFFSET(ID219:IL219,0,0,1,ion21Coop!$F$42)),1))</f>
        <v/>
      </c>
      <c r="IN219" s="269" t="str">
        <f t="shared" si="370"/>
        <v/>
      </c>
      <c r="IP219" s="119">
        <f t="shared" si="414"/>
        <v>11</v>
      </c>
      <c r="IQ219" s="123" t="str">
        <f t="shared" si="435"/>
        <v/>
      </c>
      <c r="IR219" s="123">
        <v>214</v>
      </c>
      <c r="IS219" s="423"/>
      <c r="IT219" s="423"/>
      <c r="IU219" s="423"/>
      <c r="IV219" s="423"/>
      <c r="IW219" s="421"/>
      <c r="IX219" s="422"/>
      <c r="IY219" s="269" t="str">
        <f t="shared" si="371"/>
        <v/>
      </c>
      <c r="IZ219" s="180">
        <v>1</v>
      </c>
      <c r="JA219" s="269" t="str">
        <f t="shared" si="372"/>
        <v/>
      </c>
      <c r="JB219" s="180">
        <v>1</v>
      </c>
      <c r="JC219" s="181">
        <v>1</v>
      </c>
      <c r="JD219" s="181">
        <v>1</v>
      </c>
      <c r="JE219" s="183">
        <v>1</v>
      </c>
      <c r="JF219" s="183">
        <v>1</v>
      </c>
      <c r="JG219" s="183">
        <v>1</v>
      </c>
      <c r="JH219" s="183">
        <v>1</v>
      </c>
      <c r="JI219" s="183">
        <v>1</v>
      </c>
      <c r="JJ219" s="183">
        <v>1</v>
      </c>
      <c r="JK219" s="192" t="str">
        <f ca="1">IF(ISBLANK(IW219),"",ROUND(AVERAGE(OFFSET(JB219:JJ219,0,0,1,ion21Coop!$F$42)),1))</f>
        <v/>
      </c>
      <c r="JL219" s="269" t="str">
        <f t="shared" si="373"/>
        <v/>
      </c>
      <c r="JN219" s="119">
        <f t="shared" si="415"/>
        <v>12</v>
      </c>
      <c r="JO219" s="123" t="str">
        <f t="shared" si="436"/>
        <v/>
      </c>
      <c r="JP219" s="123">
        <v>214</v>
      </c>
      <c r="JQ219" s="423"/>
      <c r="JR219" s="423"/>
      <c r="JS219" s="423"/>
      <c r="JT219" s="423"/>
      <c r="JU219" s="421"/>
      <c r="JV219" s="422"/>
      <c r="JW219" s="269" t="str">
        <f t="shared" si="374"/>
        <v/>
      </c>
      <c r="JX219" s="180">
        <v>1</v>
      </c>
      <c r="JY219" s="269" t="str">
        <f t="shared" si="375"/>
        <v/>
      </c>
      <c r="JZ219" s="180">
        <v>1</v>
      </c>
      <c r="KA219" s="181">
        <v>1</v>
      </c>
      <c r="KB219" s="181">
        <v>1</v>
      </c>
      <c r="KC219" s="183">
        <v>1</v>
      </c>
      <c r="KD219" s="183">
        <v>1</v>
      </c>
      <c r="KE219" s="183">
        <v>1</v>
      </c>
      <c r="KF219" s="183">
        <v>1</v>
      </c>
      <c r="KG219" s="183">
        <v>1</v>
      </c>
      <c r="KH219" s="183">
        <v>1</v>
      </c>
      <c r="KI219" s="192" t="str">
        <f ca="1">IF(ISBLANK(JU219),"",ROUND(AVERAGE(OFFSET(JZ219:KH219,0,0,1,ion21Coop!$F$42)),1))</f>
        <v/>
      </c>
      <c r="KJ219" s="269" t="str">
        <f t="shared" si="376"/>
        <v/>
      </c>
      <c r="KL219" s="119">
        <f t="shared" si="416"/>
        <v>13</v>
      </c>
      <c r="KM219" s="123" t="str">
        <f t="shared" si="437"/>
        <v/>
      </c>
      <c r="KN219" s="123">
        <v>214</v>
      </c>
      <c r="KO219" s="423"/>
      <c r="KP219" s="423"/>
      <c r="KQ219" s="423"/>
      <c r="KR219" s="423"/>
      <c r="KS219" s="421"/>
      <c r="KT219" s="422"/>
      <c r="KU219" s="269" t="str">
        <f t="shared" si="377"/>
        <v/>
      </c>
      <c r="KV219" s="180">
        <v>1</v>
      </c>
      <c r="KW219" s="269" t="str">
        <f t="shared" si="378"/>
        <v/>
      </c>
      <c r="KX219" s="180">
        <v>1</v>
      </c>
      <c r="KY219" s="181">
        <v>1</v>
      </c>
      <c r="KZ219" s="181">
        <v>1</v>
      </c>
      <c r="LA219" s="183">
        <v>1</v>
      </c>
      <c r="LB219" s="183">
        <v>1</v>
      </c>
      <c r="LC219" s="183">
        <v>1</v>
      </c>
      <c r="LD219" s="183">
        <v>1</v>
      </c>
      <c r="LE219" s="183">
        <v>1</v>
      </c>
      <c r="LF219" s="183">
        <v>1</v>
      </c>
      <c r="LG219" s="192" t="str">
        <f ca="1">IF(ISBLANK(KS219),"",ROUND(AVERAGE(OFFSET(KX219:LF219,0,0,1,ion21Coop!$F$42)),1))</f>
        <v/>
      </c>
      <c r="LH219" s="269" t="str">
        <f t="shared" si="379"/>
        <v/>
      </c>
      <c r="LJ219" s="119">
        <f t="shared" si="417"/>
        <v>14</v>
      </c>
      <c r="LK219" s="123" t="str">
        <f t="shared" si="438"/>
        <v/>
      </c>
      <c r="LL219" s="123">
        <v>214</v>
      </c>
      <c r="LM219" s="423"/>
      <c r="LN219" s="423"/>
      <c r="LO219" s="423"/>
      <c r="LP219" s="423"/>
      <c r="LQ219" s="421"/>
      <c r="LR219" s="422"/>
      <c r="LS219" s="269" t="str">
        <f t="shared" si="380"/>
        <v/>
      </c>
      <c r="LT219" s="180">
        <v>1</v>
      </c>
      <c r="LU219" s="269" t="str">
        <f t="shared" si="381"/>
        <v/>
      </c>
      <c r="LV219" s="180">
        <v>1</v>
      </c>
      <c r="LW219" s="181">
        <v>1</v>
      </c>
      <c r="LX219" s="181">
        <v>1</v>
      </c>
      <c r="LY219" s="183">
        <v>1</v>
      </c>
      <c r="LZ219" s="183">
        <v>1</v>
      </c>
      <c r="MA219" s="183">
        <v>1</v>
      </c>
      <c r="MB219" s="183">
        <v>1</v>
      </c>
      <c r="MC219" s="183">
        <v>1</v>
      </c>
      <c r="MD219" s="183">
        <v>1</v>
      </c>
      <c r="ME219" s="192" t="str">
        <f ca="1">IF(ISBLANK(LQ219),"",ROUND(AVERAGE(OFFSET(LV219:MD219,0,0,1,ion21Coop!$F$42)),1))</f>
        <v/>
      </c>
      <c r="MF219" s="269" t="str">
        <f t="shared" si="382"/>
        <v/>
      </c>
      <c r="MH219" s="119">
        <f t="shared" si="418"/>
        <v>15</v>
      </c>
      <c r="MI219" s="123" t="str">
        <f t="shared" si="439"/>
        <v/>
      </c>
      <c r="MJ219" s="123">
        <v>214</v>
      </c>
      <c r="MK219" s="423"/>
      <c r="ML219" s="423"/>
      <c r="MM219" s="423"/>
      <c r="MN219" s="423"/>
      <c r="MO219" s="421"/>
      <c r="MP219" s="422"/>
      <c r="MQ219" s="269" t="str">
        <f t="shared" si="383"/>
        <v/>
      </c>
      <c r="MR219" s="180">
        <v>1</v>
      </c>
      <c r="MS219" s="269" t="str">
        <f t="shared" si="384"/>
        <v/>
      </c>
      <c r="MT219" s="180">
        <v>1</v>
      </c>
      <c r="MU219" s="181">
        <v>1</v>
      </c>
      <c r="MV219" s="181">
        <v>1</v>
      </c>
      <c r="MW219" s="183">
        <v>1</v>
      </c>
      <c r="MX219" s="183">
        <v>1</v>
      </c>
      <c r="MY219" s="183">
        <v>1</v>
      </c>
      <c r="MZ219" s="183">
        <v>1</v>
      </c>
      <c r="NA219" s="183">
        <v>1</v>
      </c>
      <c r="NB219" s="183">
        <v>1</v>
      </c>
      <c r="NC219" s="192" t="str">
        <f ca="1">IF(ISBLANK(MO219),"",ROUND(AVERAGE(OFFSET(MT219:NB219,0,0,1,ion21Coop!$F$42)),1))</f>
        <v/>
      </c>
      <c r="ND219" s="269" t="str">
        <f t="shared" si="385"/>
        <v/>
      </c>
      <c r="NF219" s="119">
        <f t="shared" si="419"/>
        <v>16</v>
      </c>
      <c r="NG219" s="123" t="str">
        <f t="shared" si="440"/>
        <v/>
      </c>
      <c r="NH219" s="123">
        <v>214</v>
      </c>
      <c r="NI219" s="423"/>
      <c r="NJ219" s="423"/>
      <c r="NK219" s="423"/>
      <c r="NL219" s="423"/>
      <c r="NM219" s="421"/>
      <c r="NN219" s="422"/>
      <c r="NO219" s="269" t="str">
        <f t="shared" si="386"/>
        <v/>
      </c>
      <c r="NP219" s="180">
        <v>1</v>
      </c>
      <c r="NQ219" s="269" t="str">
        <f t="shared" si="387"/>
        <v/>
      </c>
      <c r="NR219" s="180">
        <v>1</v>
      </c>
      <c r="NS219" s="181">
        <v>1</v>
      </c>
      <c r="NT219" s="181">
        <v>1</v>
      </c>
      <c r="NU219" s="183">
        <v>1</v>
      </c>
      <c r="NV219" s="183">
        <v>1</v>
      </c>
      <c r="NW219" s="183">
        <v>1</v>
      </c>
      <c r="NX219" s="183">
        <v>1</v>
      </c>
      <c r="NY219" s="183">
        <v>1</v>
      </c>
      <c r="NZ219" s="183">
        <v>1</v>
      </c>
      <c r="OA219" s="192" t="str">
        <f ca="1">IF(ISBLANK(NM219),"",ROUND(AVERAGE(OFFSET(NR219:NZ219,0,0,1,ion21Coop!$F$42)),1))</f>
        <v/>
      </c>
      <c r="OB219" s="269" t="str">
        <f t="shared" si="388"/>
        <v/>
      </c>
      <c r="OD219" s="119">
        <f t="shared" si="420"/>
        <v>17</v>
      </c>
      <c r="OE219" s="123" t="str">
        <f t="shared" si="441"/>
        <v/>
      </c>
      <c r="OF219" s="123">
        <v>214</v>
      </c>
      <c r="OG219" s="423"/>
      <c r="OH219" s="423"/>
      <c r="OI219" s="423"/>
      <c r="OJ219" s="423"/>
      <c r="OK219" s="421"/>
      <c r="OL219" s="422"/>
      <c r="OM219" s="269" t="str">
        <f t="shared" si="389"/>
        <v/>
      </c>
      <c r="ON219" s="180">
        <v>1</v>
      </c>
      <c r="OO219" s="269" t="str">
        <f t="shared" si="390"/>
        <v/>
      </c>
      <c r="OP219" s="180">
        <v>1</v>
      </c>
      <c r="OQ219" s="181">
        <v>1</v>
      </c>
      <c r="OR219" s="181">
        <v>1</v>
      </c>
      <c r="OS219" s="183">
        <v>1</v>
      </c>
      <c r="OT219" s="183">
        <v>1</v>
      </c>
      <c r="OU219" s="183">
        <v>1</v>
      </c>
      <c r="OV219" s="183">
        <v>1</v>
      </c>
      <c r="OW219" s="183">
        <v>1</v>
      </c>
      <c r="OX219" s="183">
        <v>1</v>
      </c>
      <c r="OY219" s="192" t="str">
        <f ca="1">IF(ISBLANK(OK219),"",ROUND(AVERAGE(OFFSET(OP219:OX219,0,0,1,ion21Coop!$F$42)),1))</f>
        <v/>
      </c>
      <c r="OZ219" s="269" t="str">
        <f t="shared" si="391"/>
        <v/>
      </c>
      <c r="PB219" s="119">
        <f t="shared" si="421"/>
        <v>18</v>
      </c>
      <c r="PC219" s="123" t="str">
        <f t="shared" si="442"/>
        <v/>
      </c>
      <c r="PD219" s="123">
        <v>214</v>
      </c>
      <c r="PE219" s="423"/>
      <c r="PF219" s="423"/>
      <c r="PG219" s="423"/>
      <c r="PH219" s="423"/>
      <c r="PI219" s="421"/>
      <c r="PJ219" s="422"/>
      <c r="PK219" s="269" t="str">
        <f t="shared" si="392"/>
        <v/>
      </c>
      <c r="PL219" s="180">
        <v>1</v>
      </c>
      <c r="PM219" s="269" t="str">
        <f t="shared" si="393"/>
        <v/>
      </c>
      <c r="PN219" s="180">
        <v>1</v>
      </c>
      <c r="PO219" s="181">
        <v>1</v>
      </c>
      <c r="PP219" s="181">
        <v>1</v>
      </c>
      <c r="PQ219" s="183">
        <v>1</v>
      </c>
      <c r="PR219" s="183">
        <v>1</v>
      </c>
      <c r="PS219" s="183">
        <v>1</v>
      </c>
      <c r="PT219" s="183">
        <v>1</v>
      </c>
      <c r="PU219" s="183">
        <v>1</v>
      </c>
      <c r="PV219" s="183">
        <v>1</v>
      </c>
      <c r="PW219" s="192" t="str">
        <f ca="1">IF(ISBLANK(PI219),"",ROUND(AVERAGE(OFFSET(PN219:PV219,0,0,1,ion21Coop!$F$42)),1))</f>
        <v/>
      </c>
      <c r="PX219" s="269" t="str">
        <f t="shared" si="394"/>
        <v/>
      </c>
      <c r="PZ219" s="119">
        <f t="shared" si="422"/>
        <v>19</v>
      </c>
      <c r="QA219" s="123" t="str">
        <f t="shared" si="443"/>
        <v/>
      </c>
      <c r="QB219" s="123">
        <v>214</v>
      </c>
      <c r="QC219" s="423"/>
      <c r="QD219" s="423"/>
      <c r="QE219" s="423"/>
      <c r="QF219" s="423"/>
      <c r="QG219" s="421"/>
      <c r="QH219" s="422"/>
      <c r="QI219" s="269" t="str">
        <f t="shared" si="395"/>
        <v/>
      </c>
      <c r="QJ219" s="180">
        <v>1</v>
      </c>
      <c r="QK219" s="269" t="str">
        <f t="shared" si="396"/>
        <v/>
      </c>
      <c r="QL219" s="180">
        <v>1</v>
      </c>
      <c r="QM219" s="181">
        <v>1</v>
      </c>
      <c r="QN219" s="181">
        <v>1</v>
      </c>
      <c r="QO219" s="183">
        <v>1</v>
      </c>
      <c r="QP219" s="183">
        <v>1</v>
      </c>
      <c r="QQ219" s="183">
        <v>1</v>
      </c>
      <c r="QR219" s="183">
        <v>1</v>
      </c>
      <c r="QS219" s="183">
        <v>1</v>
      </c>
      <c r="QT219" s="183">
        <v>1</v>
      </c>
      <c r="QU219" s="192" t="str">
        <f ca="1">IF(ISBLANK(QG219),"",ROUND(AVERAGE(OFFSET(QL219:QT219,0,0,1,ion21Coop!$F$42)),1))</f>
        <v/>
      </c>
      <c r="QV219" s="269" t="str">
        <f t="shared" si="397"/>
        <v/>
      </c>
      <c r="QX219" s="119">
        <f t="shared" si="423"/>
        <v>20</v>
      </c>
      <c r="QY219" s="123" t="str">
        <f t="shared" si="444"/>
        <v/>
      </c>
      <c r="QZ219" s="123">
        <v>214</v>
      </c>
      <c r="RA219" s="423"/>
      <c r="RB219" s="423"/>
      <c r="RC219" s="423"/>
      <c r="RD219" s="423"/>
      <c r="RE219" s="421"/>
      <c r="RF219" s="422"/>
      <c r="RG219" s="269" t="str">
        <f t="shared" si="398"/>
        <v/>
      </c>
      <c r="RH219" s="180">
        <v>1</v>
      </c>
      <c r="RI219" s="269" t="str">
        <f t="shared" si="399"/>
        <v/>
      </c>
      <c r="RJ219" s="180">
        <v>1</v>
      </c>
      <c r="RK219" s="181">
        <v>1</v>
      </c>
      <c r="RL219" s="181">
        <v>1</v>
      </c>
      <c r="RM219" s="183">
        <v>1</v>
      </c>
      <c r="RN219" s="183">
        <v>1</v>
      </c>
      <c r="RO219" s="183">
        <v>1</v>
      </c>
      <c r="RP219" s="183">
        <v>1</v>
      </c>
      <c r="RQ219" s="183">
        <v>1</v>
      </c>
      <c r="RR219" s="183">
        <v>1</v>
      </c>
      <c r="RS219" s="192" t="str">
        <f ca="1">IF(ISBLANK(RE219),"",ROUND(AVERAGE(OFFSET(RJ219:RR219,0,0,1,ion21Coop!$F$42)),1))</f>
        <v/>
      </c>
      <c r="RT219" s="269" t="str">
        <f t="shared" si="400"/>
        <v/>
      </c>
      <c r="RV219" s="119">
        <f t="shared" si="424"/>
        <v>21</v>
      </c>
      <c r="RW219" s="123" t="str">
        <f t="shared" si="445"/>
        <v/>
      </c>
      <c r="RX219" s="123">
        <v>214</v>
      </c>
      <c r="RY219" s="423"/>
      <c r="RZ219" s="423"/>
      <c r="SA219" s="423"/>
      <c r="SB219" s="423"/>
      <c r="SC219" s="421"/>
      <c r="SD219" s="422"/>
      <c r="SE219" s="269" t="str">
        <f t="shared" si="401"/>
        <v/>
      </c>
      <c r="SF219" s="180">
        <v>1</v>
      </c>
      <c r="SG219" s="269" t="str">
        <f t="shared" si="402"/>
        <v/>
      </c>
      <c r="SH219" s="180">
        <v>1</v>
      </c>
      <c r="SI219" s="181">
        <v>1</v>
      </c>
      <c r="SJ219" s="181">
        <v>1</v>
      </c>
      <c r="SK219" s="183">
        <v>1</v>
      </c>
      <c r="SL219" s="183">
        <v>1</v>
      </c>
      <c r="SM219" s="183">
        <v>1</v>
      </c>
      <c r="SN219" s="183">
        <v>1</v>
      </c>
      <c r="SO219" s="183">
        <v>1</v>
      </c>
      <c r="SP219" s="183">
        <v>1</v>
      </c>
      <c r="SQ219" s="192" t="str">
        <f ca="1">IF(ISBLANK(SC219),"",ROUND(AVERAGE(OFFSET(SH219:SP219,0,0,1,ion21Coop!$F$42)),1))</f>
        <v/>
      </c>
      <c r="SR219" s="269" t="str">
        <f t="shared" si="403"/>
        <v/>
      </c>
      <c r="ST219" s="565"/>
      <c r="SU219" s="565"/>
      <c r="SV219" s="566"/>
      <c r="SW219" s="567"/>
      <c r="SX219" s="565"/>
      <c r="SY219" s="566"/>
      <c r="SZ219" s="568"/>
      <c r="TA219" s="567"/>
      <c r="TB219" s="553"/>
    </row>
    <row r="220" spans="10:522" x14ac:dyDescent="0.3">
      <c r="J220" s="119">
        <f t="shared" si="404"/>
        <v>1</v>
      </c>
      <c r="K220" s="123" t="str">
        <f t="shared" si="425"/>
        <v>YaJo</v>
      </c>
      <c r="L220" s="123">
        <v>215</v>
      </c>
      <c r="M220" s="351"/>
      <c r="N220" s="351"/>
      <c r="O220" s="351"/>
      <c r="P220" s="351"/>
      <c r="Q220" s="369"/>
      <c r="R220" s="370"/>
      <c r="S220" s="269" t="str">
        <f t="shared" si="341"/>
        <v/>
      </c>
      <c r="T220" s="180">
        <v>1</v>
      </c>
      <c r="U220" s="269" t="str">
        <f t="shared" si="342"/>
        <v/>
      </c>
      <c r="V220" s="180">
        <v>1</v>
      </c>
      <c r="W220" s="181">
        <v>1</v>
      </c>
      <c r="X220" s="181">
        <v>1</v>
      </c>
      <c r="Y220" s="183">
        <v>1</v>
      </c>
      <c r="Z220" s="183">
        <v>1</v>
      </c>
      <c r="AA220" s="183">
        <v>1</v>
      </c>
      <c r="AB220" s="183">
        <v>1</v>
      </c>
      <c r="AC220" s="183">
        <v>1</v>
      </c>
      <c r="AD220" s="183">
        <v>1</v>
      </c>
      <c r="AE220" s="192" t="str">
        <f ca="1">IF(ISBLANK(Q220),"",ROUND(AVERAGE(OFFSET(V220:AD220,0,0,1,ion21Coop!$F$42)),1))</f>
        <v/>
      </c>
      <c r="AF220" s="269" t="str">
        <f t="shared" si="343"/>
        <v/>
      </c>
      <c r="AH220" s="119">
        <f t="shared" si="405"/>
        <v>2</v>
      </c>
      <c r="AI220" s="123" t="str">
        <f t="shared" si="426"/>
        <v>GeLo</v>
      </c>
      <c r="AJ220" s="123">
        <v>215</v>
      </c>
      <c r="AK220" s="351"/>
      <c r="AL220" s="351"/>
      <c r="AM220" s="351"/>
      <c r="AN220" s="351"/>
      <c r="AO220" s="369"/>
      <c r="AP220" s="370"/>
      <c r="AQ220" s="269" t="str">
        <f t="shared" si="344"/>
        <v/>
      </c>
      <c r="AR220" s="180">
        <v>1</v>
      </c>
      <c r="AS220" s="269" t="str">
        <f t="shared" si="345"/>
        <v/>
      </c>
      <c r="AT220" s="180">
        <v>1</v>
      </c>
      <c r="AU220" s="181">
        <v>1</v>
      </c>
      <c r="AV220" s="181">
        <v>1</v>
      </c>
      <c r="AW220" s="183">
        <v>1</v>
      </c>
      <c r="AX220" s="183">
        <v>1</v>
      </c>
      <c r="AY220" s="183">
        <v>1</v>
      </c>
      <c r="AZ220" s="183">
        <v>1</v>
      </c>
      <c r="BA220" s="183">
        <v>1</v>
      </c>
      <c r="BB220" s="183">
        <v>1</v>
      </c>
      <c r="BC220" s="192" t="str">
        <f ca="1">IF(ISBLANK(AO220),"",ROUND(AVERAGE(OFFSET(AT220:BB220,0,0,1,ion21Coop!$F$42)),1))</f>
        <v/>
      </c>
      <c r="BD220" s="269" t="str">
        <f t="shared" si="346"/>
        <v/>
      </c>
      <c r="BF220" s="119">
        <f t="shared" si="406"/>
        <v>3</v>
      </c>
      <c r="BG220" s="123" t="str">
        <f t="shared" si="427"/>
        <v>MiDo</v>
      </c>
      <c r="BH220" s="123">
        <v>215</v>
      </c>
      <c r="BI220" s="351"/>
      <c r="BJ220" s="351"/>
      <c r="BK220" s="351"/>
      <c r="BL220" s="351"/>
      <c r="BM220" s="369"/>
      <c r="BN220" s="370"/>
      <c r="BO220" s="269" t="str">
        <f t="shared" si="347"/>
        <v/>
      </c>
      <c r="BP220" s="180">
        <v>1</v>
      </c>
      <c r="BQ220" s="269" t="str">
        <f t="shared" si="348"/>
        <v/>
      </c>
      <c r="BR220" s="180">
        <v>1</v>
      </c>
      <c r="BS220" s="181">
        <v>1</v>
      </c>
      <c r="BT220" s="181">
        <v>1</v>
      </c>
      <c r="BU220" s="183">
        <v>1</v>
      </c>
      <c r="BV220" s="183">
        <v>1</v>
      </c>
      <c r="BW220" s="183">
        <v>1</v>
      </c>
      <c r="BX220" s="183">
        <v>1</v>
      </c>
      <c r="BY220" s="183">
        <v>1</v>
      </c>
      <c r="BZ220" s="183">
        <v>1</v>
      </c>
      <c r="CA220" s="192" t="str">
        <f ca="1">IF(ISBLANK(BM220),"",ROUND(AVERAGE(OFFSET(BR220:BZ220,0,0,1,ion21Coop!$F$42)),1))</f>
        <v/>
      </c>
      <c r="CB220" s="269" t="str">
        <f t="shared" si="349"/>
        <v/>
      </c>
      <c r="CD220" s="119">
        <f t="shared" si="407"/>
        <v>4</v>
      </c>
      <c r="CE220" s="123" t="str">
        <f t="shared" si="428"/>
        <v>EmNi</v>
      </c>
      <c r="CF220" s="123">
        <v>215</v>
      </c>
      <c r="CG220" s="351"/>
      <c r="CH220" s="351"/>
      <c r="CI220" s="351"/>
      <c r="CJ220" s="351"/>
      <c r="CK220" s="369"/>
      <c r="CL220" s="370"/>
      <c r="CM220" s="269" t="str">
        <f t="shared" si="350"/>
        <v/>
      </c>
      <c r="CN220" s="180">
        <v>1</v>
      </c>
      <c r="CO220" s="269" t="str">
        <f t="shared" si="351"/>
        <v/>
      </c>
      <c r="CP220" s="180">
        <v>1</v>
      </c>
      <c r="CQ220" s="181">
        <v>1</v>
      </c>
      <c r="CR220" s="181">
        <v>1</v>
      </c>
      <c r="CS220" s="183">
        <v>1</v>
      </c>
      <c r="CT220" s="183">
        <v>1</v>
      </c>
      <c r="CU220" s="183">
        <v>1</v>
      </c>
      <c r="CV220" s="183">
        <v>1</v>
      </c>
      <c r="CW220" s="183">
        <v>1</v>
      </c>
      <c r="CX220" s="183">
        <v>1</v>
      </c>
      <c r="CY220" s="192" t="str">
        <f ca="1">IF(ISBLANK(CK220),"",ROUND(AVERAGE(OFFSET(CP220:CX220,0,0,1,ion21Coop!$F$42)),1))</f>
        <v/>
      </c>
      <c r="CZ220" s="269" t="str">
        <f t="shared" si="352"/>
        <v/>
      </c>
      <c r="DB220" s="119">
        <f t="shared" si="408"/>
        <v>5</v>
      </c>
      <c r="DC220" s="123" t="str">
        <f t="shared" si="429"/>
        <v>HeJe</v>
      </c>
      <c r="DD220" s="123">
        <v>215</v>
      </c>
      <c r="DE220" s="423"/>
      <c r="DF220" s="423"/>
      <c r="DG220" s="423"/>
      <c r="DH220" s="423"/>
      <c r="DI220" s="421"/>
      <c r="DJ220" s="422"/>
      <c r="DK220" s="269" t="str">
        <f t="shared" si="353"/>
        <v/>
      </c>
      <c r="DL220" s="180">
        <v>1</v>
      </c>
      <c r="DM220" s="269" t="str">
        <f t="shared" si="354"/>
        <v/>
      </c>
      <c r="DN220" s="180">
        <v>1</v>
      </c>
      <c r="DO220" s="181">
        <v>1</v>
      </c>
      <c r="DP220" s="181">
        <v>1</v>
      </c>
      <c r="DQ220" s="183">
        <v>1</v>
      </c>
      <c r="DR220" s="183">
        <v>1</v>
      </c>
      <c r="DS220" s="183">
        <v>1</v>
      </c>
      <c r="DT220" s="183">
        <v>1</v>
      </c>
      <c r="DU220" s="183">
        <v>1</v>
      </c>
      <c r="DV220" s="183">
        <v>1</v>
      </c>
      <c r="DW220" s="192" t="str">
        <f ca="1">IF(ISBLANK(DI220),"",ROUND(AVERAGE(OFFSET(DN220:DV220,0,0,1,ion21Coop!$F$42)),1))</f>
        <v/>
      </c>
      <c r="DX220" s="269" t="str">
        <f t="shared" si="355"/>
        <v/>
      </c>
      <c r="DZ220" s="119">
        <f t="shared" si="409"/>
        <v>6</v>
      </c>
      <c r="EA220" s="123" t="str">
        <f t="shared" si="430"/>
        <v/>
      </c>
      <c r="EB220" s="123">
        <v>215</v>
      </c>
      <c r="EC220" s="423"/>
      <c r="ED220" s="423"/>
      <c r="EE220" s="423"/>
      <c r="EF220" s="423"/>
      <c r="EG220" s="421"/>
      <c r="EH220" s="422"/>
      <c r="EI220" s="269" t="str">
        <f t="shared" si="356"/>
        <v/>
      </c>
      <c r="EJ220" s="180">
        <v>1</v>
      </c>
      <c r="EK220" s="269" t="str">
        <f t="shared" si="357"/>
        <v/>
      </c>
      <c r="EL220" s="180">
        <v>1</v>
      </c>
      <c r="EM220" s="181">
        <v>1</v>
      </c>
      <c r="EN220" s="181">
        <v>1</v>
      </c>
      <c r="EO220" s="183">
        <v>1</v>
      </c>
      <c r="EP220" s="183">
        <v>1</v>
      </c>
      <c r="EQ220" s="183">
        <v>1</v>
      </c>
      <c r="ER220" s="183">
        <v>1</v>
      </c>
      <c r="ES220" s="183">
        <v>1</v>
      </c>
      <c r="ET220" s="183">
        <v>1</v>
      </c>
      <c r="EU220" s="192" t="str">
        <f ca="1">IF(ISBLANK(EG220),"",ROUND(AVERAGE(OFFSET(EL220:ET220,0,0,1,ion21Coop!$F$42)),1))</f>
        <v/>
      </c>
      <c r="EV220" s="269" t="str">
        <f t="shared" si="358"/>
        <v/>
      </c>
      <c r="EX220" s="119">
        <f t="shared" si="410"/>
        <v>7</v>
      </c>
      <c r="EY220" s="123" t="str">
        <f t="shared" si="431"/>
        <v/>
      </c>
      <c r="EZ220" s="123">
        <v>215</v>
      </c>
      <c r="FA220" s="423"/>
      <c r="FB220" s="423"/>
      <c r="FC220" s="423"/>
      <c r="FD220" s="423"/>
      <c r="FE220" s="421"/>
      <c r="FF220" s="422"/>
      <c r="FG220" s="269" t="str">
        <f t="shared" si="359"/>
        <v/>
      </c>
      <c r="FH220" s="180">
        <v>1</v>
      </c>
      <c r="FI220" s="269" t="str">
        <f t="shared" si="360"/>
        <v/>
      </c>
      <c r="FJ220" s="180">
        <v>1</v>
      </c>
      <c r="FK220" s="181">
        <v>1</v>
      </c>
      <c r="FL220" s="181">
        <v>1</v>
      </c>
      <c r="FM220" s="183">
        <v>1</v>
      </c>
      <c r="FN220" s="183">
        <v>1</v>
      </c>
      <c r="FO220" s="183">
        <v>1</v>
      </c>
      <c r="FP220" s="183">
        <v>1</v>
      </c>
      <c r="FQ220" s="183">
        <v>1</v>
      </c>
      <c r="FR220" s="183">
        <v>1</v>
      </c>
      <c r="FS220" s="192" t="str">
        <f ca="1">IF(ISBLANK(FE220),"",ROUND(AVERAGE(OFFSET(FJ220:FR220,0,0,1,ion21Coop!$F$42)),1))</f>
        <v/>
      </c>
      <c r="FT220" s="269" t="str">
        <f t="shared" si="361"/>
        <v/>
      </c>
      <c r="FV220" s="119">
        <f t="shared" si="411"/>
        <v>8</v>
      </c>
      <c r="FW220" s="123" t="str">
        <f t="shared" si="432"/>
        <v/>
      </c>
      <c r="FX220" s="123">
        <v>215</v>
      </c>
      <c r="FY220" s="423"/>
      <c r="FZ220" s="423"/>
      <c r="GA220" s="423"/>
      <c r="GB220" s="423"/>
      <c r="GC220" s="421"/>
      <c r="GD220" s="422"/>
      <c r="GE220" s="269" t="str">
        <f t="shared" si="362"/>
        <v/>
      </c>
      <c r="GF220" s="180">
        <v>1</v>
      </c>
      <c r="GG220" s="269" t="str">
        <f t="shared" si="363"/>
        <v/>
      </c>
      <c r="GH220" s="180">
        <v>1</v>
      </c>
      <c r="GI220" s="181">
        <v>1</v>
      </c>
      <c r="GJ220" s="181">
        <v>1</v>
      </c>
      <c r="GK220" s="183">
        <v>1</v>
      </c>
      <c r="GL220" s="183">
        <v>1</v>
      </c>
      <c r="GM220" s="183">
        <v>1</v>
      </c>
      <c r="GN220" s="183">
        <v>1</v>
      </c>
      <c r="GO220" s="183">
        <v>1</v>
      </c>
      <c r="GP220" s="183">
        <v>1</v>
      </c>
      <c r="GQ220" s="192" t="str">
        <f ca="1">IF(ISBLANK(GC220),"",ROUND(AVERAGE(OFFSET(GH220:GP220,0,0,1,ion21Coop!$F$42)),1))</f>
        <v/>
      </c>
      <c r="GR220" s="269" t="str">
        <f t="shared" si="364"/>
        <v/>
      </c>
      <c r="GT220" s="119">
        <f t="shared" si="412"/>
        <v>9</v>
      </c>
      <c r="GU220" s="123" t="str">
        <f t="shared" si="433"/>
        <v/>
      </c>
      <c r="GV220" s="123">
        <v>215</v>
      </c>
      <c r="GW220" s="423"/>
      <c r="GX220" s="423"/>
      <c r="GY220" s="423"/>
      <c r="GZ220" s="423"/>
      <c r="HA220" s="421"/>
      <c r="HB220" s="422"/>
      <c r="HC220" s="269" t="str">
        <f t="shared" si="365"/>
        <v/>
      </c>
      <c r="HD220" s="180">
        <v>1</v>
      </c>
      <c r="HE220" s="269" t="str">
        <f t="shared" si="366"/>
        <v/>
      </c>
      <c r="HF220" s="180">
        <v>1</v>
      </c>
      <c r="HG220" s="181">
        <v>1</v>
      </c>
      <c r="HH220" s="181">
        <v>1</v>
      </c>
      <c r="HI220" s="183">
        <v>1</v>
      </c>
      <c r="HJ220" s="183">
        <v>1</v>
      </c>
      <c r="HK220" s="183">
        <v>1</v>
      </c>
      <c r="HL220" s="183">
        <v>1</v>
      </c>
      <c r="HM220" s="183">
        <v>1</v>
      </c>
      <c r="HN220" s="183">
        <v>1</v>
      </c>
      <c r="HO220" s="192" t="str">
        <f ca="1">IF(ISBLANK(HA220),"",ROUND(AVERAGE(OFFSET(HF220:HN220,0,0,1,ion21Coop!$F$42)),1))</f>
        <v/>
      </c>
      <c r="HP220" s="269" t="str">
        <f t="shared" si="367"/>
        <v/>
      </c>
      <c r="HR220" s="119">
        <f t="shared" si="413"/>
        <v>10</v>
      </c>
      <c r="HS220" s="123" t="str">
        <f t="shared" si="434"/>
        <v/>
      </c>
      <c r="HT220" s="123">
        <v>215</v>
      </c>
      <c r="HU220" s="423"/>
      <c r="HV220" s="423"/>
      <c r="HW220" s="423"/>
      <c r="HX220" s="423"/>
      <c r="HY220" s="421"/>
      <c r="HZ220" s="422"/>
      <c r="IA220" s="269" t="str">
        <f t="shared" si="368"/>
        <v/>
      </c>
      <c r="IB220" s="180">
        <v>1</v>
      </c>
      <c r="IC220" s="269" t="str">
        <f t="shared" si="369"/>
        <v/>
      </c>
      <c r="ID220" s="180">
        <v>1</v>
      </c>
      <c r="IE220" s="181">
        <v>1</v>
      </c>
      <c r="IF220" s="181">
        <v>1</v>
      </c>
      <c r="IG220" s="183">
        <v>1</v>
      </c>
      <c r="IH220" s="183">
        <v>1</v>
      </c>
      <c r="II220" s="183">
        <v>1</v>
      </c>
      <c r="IJ220" s="183">
        <v>1</v>
      </c>
      <c r="IK220" s="183">
        <v>1</v>
      </c>
      <c r="IL220" s="183">
        <v>1</v>
      </c>
      <c r="IM220" s="192" t="str">
        <f ca="1">IF(ISBLANK(HY220),"",ROUND(AVERAGE(OFFSET(ID220:IL220,0,0,1,ion21Coop!$F$42)),1))</f>
        <v/>
      </c>
      <c r="IN220" s="269" t="str">
        <f t="shared" si="370"/>
        <v/>
      </c>
      <c r="IP220" s="119">
        <f t="shared" si="414"/>
        <v>11</v>
      </c>
      <c r="IQ220" s="123" t="str">
        <f t="shared" si="435"/>
        <v/>
      </c>
      <c r="IR220" s="123">
        <v>215</v>
      </c>
      <c r="IS220" s="423"/>
      <c r="IT220" s="423"/>
      <c r="IU220" s="423"/>
      <c r="IV220" s="423"/>
      <c r="IW220" s="421"/>
      <c r="IX220" s="422"/>
      <c r="IY220" s="269" t="str">
        <f t="shared" si="371"/>
        <v/>
      </c>
      <c r="IZ220" s="180">
        <v>1</v>
      </c>
      <c r="JA220" s="269" t="str">
        <f t="shared" si="372"/>
        <v/>
      </c>
      <c r="JB220" s="180">
        <v>1</v>
      </c>
      <c r="JC220" s="181">
        <v>1</v>
      </c>
      <c r="JD220" s="181">
        <v>1</v>
      </c>
      <c r="JE220" s="183">
        <v>1</v>
      </c>
      <c r="JF220" s="183">
        <v>1</v>
      </c>
      <c r="JG220" s="183">
        <v>1</v>
      </c>
      <c r="JH220" s="183">
        <v>1</v>
      </c>
      <c r="JI220" s="183">
        <v>1</v>
      </c>
      <c r="JJ220" s="183">
        <v>1</v>
      </c>
      <c r="JK220" s="192" t="str">
        <f ca="1">IF(ISBLANK(IW220),"",ROUND(AVERAGE(OFFSET(JB220:JJ220,0,0,1,ion21Coop!$F$42)),1))</f>
        <v/>
      </c>
      <c r="JL220" s="269" t="str">
        <f t="shared" si="373"/>
        <v/>
      </c>
      <c r="JN220" s="119">
        <f t="shared" si="415"/>
        <v>12</v>
      </c>
      <c r="JO220" s="123" t="str">
        <f t="shared" si="436"/>
        <v/>
      </c>
      <c r="JP220" s="123">
        <v>215</v>
      </c>
      <c r="JQ220" s="423"/>
      <c r="JR220" s="423"/>
      <c r="JS220" s="423"/>
      <c r="JT220" s="423"/>
      <c r="JU220" s="421"/>
      <c r="JV220" s="422"/>
      <c r="JW220" s="269" t="str">
        <f t="shared" si="374"/>
        <v/>
      </c>
      <c r="JX220" s="180">
        <v>1</v>
      </c>
      <c r="JY220" s="269" t="str">
        <f t="shared" si="375"/>
        <v/>
      </c>
      <c r="JZ220" s="180">
        <v>1</v>
      </c>
      <c r="KA220" s="181">
        <v>1</v>
      </c>
      <c r="KB220" s="181">
        <v>1</v>
      </c>
      <c r="KC220" s="183">
        <v>1</v>
      </c>
      <c r="KD220" s="183">
        <v>1</v>
      </c>
      <c r="KE220" s="183">
        <v>1</v>
      </c>
      <c r="KF220" s="183">
        <v>1</v>
      </c>
      <c r="KG220" s="183">
        <v>1</v>
      </c>
      <c r="KH220" s="183">
        <v>1</v>
      </c>
      <c r="KI220" s="192" t="str">
        <f ca="1">IF(ISBLANK(JU220),"",ROUND(AVERAGE(OFFSET(JZ220:KH220,0,0,1,ion21Coop!$F$42)),1))</f>
        <v/>
      </c>
      <c r="KJ220" s="269" t="str">
        <f t="shared" si="376"/>
        <v/>
      </c>
      <c r="KL220" s="119">
        <f t="shared" si="416"/>
        <v>13</v>
      </c>
      <c r="KM220" s="123" t="str">
        <f t="shared" si="437"/>
        <v/>
      </c>
      <c r="KN220" s="123">
        <v>215</v>
      </c>
      <c r="KO220" s="423"/>
      <c r="KP220" s="423"/>
      <c r="KQ220" s="423"/>
      <c r="KR220" s="423"/>
      <c r="KS220" s="421"/>
      <c r="KT220" s="422"/>
      <c r="KU220" s="269" t="str">
        <f t="shared" si="377"/>
        <v/>
      </c>
      <c r="KV220" s="180">
        <v>1</v>
      </c>
      <c r="KW220" s="269" t="str">
        <f t="shared" si="378"/>
        <v/>
      </c>
      <c r="KX220" s="180">
        <v>1</v>
      </c>
      <c r="KY220" s="181">
        <v>1</v>
      </c>
      <c r="KZ220" s="181">
        <v>1</v>
      </c>
      <c r="LA220" s="183">
        <v>1</v>
      </c>
      <c r="LB220" s="183">
        <v>1</v>
      </c>
      <c r="LC220" s="183">
        <v>1</v>
      </c>
      <c r="LD220" s="183">
        <v>1</v>
      </c>
      <c r="LE220" s="183">
        <v>1</v>
      </c>
      <c r="LF220" s="183">
        <v>1</v>
      </c>
      <c r="LG220" s="192" t="str">
        <f ca="1">IF(ISBLANK(KS220),"",ROUND(AVERAGE(OFFSET(KX220:LF220,0,0,1,ion21Coop!$F$42)),1))</f>
        <v/>
      </c>
      <c r="LH220" s="269" t="str">
        <f t="shared" si="379"/>
        <v/>
      </c>
      <c r="LJ220" s="119">
        <f t="shared" si="417"/>
        <v>14</v>
      </c>
      <c r="LK220" s="123" t="str">
        <f t="shared" si="438"/>
        <v/>
      </c>
      <c r="LL220" s="123">
        <v>215</v>
      </c>
      <c r="LM220" s="423"/>
      <c r="LN220" s="423"/>
      <c r="LO220" s="423"/>
      <c r="LP220" s="423"/>
      <c r="LQ220" s="421"/>
      <c r="LR220" s="422"/>
      <c r="LS220" s="269" t="str">
        <f t="shared" si="380"/>
        <v/>
      </c>
      <c r="LT220" s="180">
        <v>1</v>
      </c>
      <c r="LU220" s="269" t="str">
        <f t="shared" si="381"/>
        <v/>
      </c>
      <c r="LV220" s="180">
        <v>1</v>
      </c>
      <c r="LW220" s="181">
        <v>1</v>
      </c>
      <c r="LX220" s="181">
        <v>1</v>
      </c>
      <c r="LY220" s="183">
        <v>1</v>
      </c>
      <c r="LZ220" s="183">
        <v>1</v>
      </c>
      <c r="MA220" s="183">
        <v>1</v>
      </c>
      <c r="MB220" s="183">
        <v>1</v>
      </c>
      <c r="MC220" s="183">
        <v>1</v>
      </c>
      <c r="MD220" s="183">
        <v>1</v>
      </c>
      <c r="ME220" s="192" t="str">
        <f ca="1">IF(ISBLANK(LQ220),"",ROUND(AVERAGE(OFFSET(LV220:MD220,0,0,1,ion21Coop!$F$42)),1))</f>
        <v/>
      </c>
      <c r="MF220" s="269" t="str">
        <f t="shared" si="382"/>
        <v/>
      </c>
      <c r="MH220" s="119">
        <f t="shared" si="418"/>
        <v>15</v>
      </c>
      <c r="MI220" s="123" t="str">
        <f t="shared" si="439"/>
        <v/>
      </c>
      <c r="MJ220" s="123">
        <v>215</v>
      </c>
      <c r="MK220" s="423"/>
      <c r="ML220" s="423"/>
      <c r="MM220" s="423"/>
      <c r="MN220" s="423"/>
      <c r="MO220" s="421"/>
      <c r="MP220" s="422"/>
      <c r="MQ220" s="269" t="str">
        <f t="shared" si="383"/>
        <v/>
      </c>
      <c r="MR220" s="180">
        <v>1</v>
      </c>
      <c r="MS220" s="269" t="str">
        <f t="shared" si="384"/>
        <v/>
      </c>
      <c r="MT220" s="180">
        <v>1</v>
      </c>
      <c r="MU220" s="181">
        <v>1</v>
      </c>
      <c r="MV220" s="181">
        <v>1</v>
      </c>
      <c r="MW220" s="183">
        <v>1</v>
      </c>
      <c r="MX220" s="183">
        <v>1</v>
      </c>
      <c r="MY220" s="183">
        <v>1</v>
      </c>
      <c r="MZ220" s="183">
        <v>1</v>
      </c>
      <c r="NA220" s="183">
        <v>1</v>
      </c>
      <c r="NB220" s="183">
        <v>1</v>
      </c>
      <c r="NC220" s="192" t="str">
        <f ca="1">IF(ISBLANK(MO220),"",ROUND(AVERAGE(OFFSET(MT220:NB220,0,0,1,ion21Coop!$F$42)),1))</f>
        <v/>
      </c>
      <c r="ND220" s="269" t="str">
        <f t="shared" si="385"/>
        <v/>
      </c>
      <c r="NF220" s="119">
        <f t="shared" si="419"/>
        <v>16</v>
      </c>
      <c r="NG220" s="123" t="str">
        <f t="shared" si="440"/>
        <v/>
      </c>
      <c r="NH220" s="123">
        <v>215</v>
      </c>
      <c r="NI220" s="423"/>
      <c r="NJ220" s="423"/>
      <c r="NK220" s="423"/>
      <c r="NL220" s="423"/>
      <c r="NM220" s="421"/>
      <c r="NN220" s="422"/>
      <c r="NO220" s="269" t="str">
        <f t="shared" si="386"/>
        <v/>
      </c>
      <c r="NP220" s="180">
        <v>1</v>
      </c>
      <c r="NQ220" s="269" t="str">
        <f t="shared" si="387"/>
        <v/>
      </c>
      <c r="NR220" s="180">
        <v>1</v>
      </c>
      <c r="NS220" s="181">
        <v>1</v>
      </c>
      <c r="NT220" s="181">
        <v>1</v>
      </c>
      <c r="NU220" s="183">
        <v>1</v>
      </c>
      <c r="NV220" s="183">
        <v>1</v>
      </c>
      <c r="NW220" s="183">
        <v>1</v>
      </c>
      <c r="NX220" s="183">
        <v>1</v>
      </c>
      <c r="NY220" s="183">
        <v>1</v>
      </c>
      <c r="NZ220" s="183">
        <v>1</v>
      </c>
      <c r="OA220" s="192" t="str">
        <f ca="1">IF(ISBLANK(NM220),"",ROUND(AVERAGE(OFFSET(NR220:NZ220,0,0,1,ion21Coop!$F$42)),1))</f>
        <v/>
      </c>
      <c r="OB220" s="269" t="str">
        <f t="shared" si="388"/>
        <v/>
      </c>
      <c r="OD220" s="119">
        <f t="shared" si="420"/>
        <v>17</v>
      </c>
      <c r="OE220" s="123" t="str">
        <f t="shared" si="441"/>
        <v/>
      </c>
      <c r="OF220" s="123">
        <v>215</v>
      </c>
      <c r="OG220" s="423"/>
      <c r="OH220" s="423"/>
      <c r="OI220" s="423"/>
      <c r="OJ220" s="423"/>
      <c r="OK220" s="421"/>
      <c r="OL220" s="422"/>
      <c r="OM220" s="269" t="str">
        <f t="shared" si="389"/>
        <v/>
      </c>
      <c r="ON220" s="180">
        <v>1</v>
      </c>
      <c r="OO220" s="269" t="str">
        <f t="shared" si="390"/>
        <v/>
      </c>
      <c r="OP220" s="180">
        <v>1</v>
      </c>
      <c r="OQ220" s="181">
        <v>1</v>
      </c>
      <c r="OR220" s="181">
        <v>1</v>
      </c>
      <c r="OS220" s="183">
        <v>1</v>
      </c>
      <c r="OT220" s="183">
        <v>1</v>
      </c>
      <c r="OU220" s="183">
        <v>1</v>
      </c>
      <c r="OV220" s="183">
        <v>1</v>
      </c>
      <c r="OW220" s="183">
        <v>1</v>
      </c>
      <c r="OX220" s="183">
        <v>1</v>
      </c>
      <c r="OY220" s="192" t="str">
        <f ca="1">IF(ISBLANK(OK220),"",ROUND(AVERAGE(OFFSET(OP220:OX220,0,0,1,ion21Coop!$F$42)),1))</f>
        <v/>
      </c>
      <c r="OZ220" s="269" t="str">
        <f t="shared" si="391"/>
        <v/>
      </c>
      <c r="PB220" s="119">
        <f t="shared" si="421"/>
        <v>18</v>
      </c>
      <c r="PC220" s="123" t="str">
        <f t="shared" si="442"/>
        <v/>
      </c>
      <c r="PD220" s="123">
        <v>215</v>
      </c>
      <c r="PE220" s="423"/>
      <c r="PF220" s="423"/>
      <c r="PG220" s="423"/>
      <c r="PH220" s="423"/>
      <c r="PI220" s="421"/>
      <c r="PJ220" s="422"/>
      <c r="PK220" s="269" t="str">
        <f t="shared" si="392"/>
        <v/>
      </c>
      <c r="PL220" s="180">
        <v>1</v>
      </c>
      <c r="PM220" s="269" t="str">
        <f t="shared" si="393"/>
        <v/>
      </c>
      <c r="PN220" s="180">
        <v>1</v>
      </c>
      <c r="PO220" s="181">
        <v>1</v>
      </c>
      <c r="PP220" s="181">
        <v>1</v>
      </c>
      <c r="PQ220" s="183">
        <v>1</v>
      </c>
      <c r="PR220" s="183">
        <v>1</v>
      </c>
      <c r="PS220" s="183">
        <v>1</v>
      </c>
      <c r="PT220" s="183">
        <v>1</v>
      </c>
      <c r="PU220" s="183">
        <v>1</v>
      </c>
      <c r="PV220" s="183">
        <v>1</v>
      </c>
      <c r="PW220" s="192" t="str">
        <f ca="1">IF(ISBLANK(PI220),"",ROUND(AVERAGE(OFFSET(PN220:PV220,0,0,1,ion21Coop!$F$42)),1))</f>
        <v/>
      </c>
      <c r="PX220" s="269" t="str">
        <f t="shared" si="394"/>
        <v/>
      </c>
      <c r="PZ220" s="119">
        <f t="shared" si="422"/>
        <v>19</v>
      </c>
      <c r="QA220" s="123" t="str">
        <f t="shared" si="443"/>
        <v/>
      </c>
      <c r="QB220" s="123">
        <v>215</v>
      </c>
      <c r="QC220" s="423"/>
      <c r="QD220" s="423"/>
      <c r="QE220" s="423"/>
      <c r="QF220" s="423"/>
      <c r="QG220" s="421"/>
      <c r="QH220" s="422"/>
      <c r="QI220" s="269" t="str">
        <f t="shared" si="395"/>
        <v/>
      </c>
      <c r="QJ220" s="180">
        <v>1</v>
      </c>
      <c r="QK220" s="269" t="str">
        <f t="shared" si="396"/>
        <v/>
      </c>
      <c r="QL220" s="180">
        <v>1</v>
      </c>
      <c r="QM220" s="181">
        <v>1</v>
      </c>
      <c r="QN220" s="181">
        <v>1</v>
      </c>
      <c r="QO220" s="183">
        <v>1</v>
      </c>
      <c r="QP220" s="183">
        <v>1</v>
      </c>
      <c r="QQ220" s="183">
        <v>1</v>
      </c>
      <c r="QR220" s="183">
        <v>1</v>
      </c>
      <c r="QS220" s="183">
        <v>1</v>
      </c>
      <c r="QT220" s="183">
        <v>1</v>
      </c>
      <c r="QU220" s="192" t="str">
        <f ca="1">IF(ISBLANK(QG220),"",ROUND(AVERAGE(OFFSET(QL220:QT220,0,0,1,ion21Coop!$F$42)),1))</f>
        <v/>
      </c>
      <c r="QV220" s="269" t="str">
        <f t="shared" si="397"/>
        <v/>
      </c>
      <c r="QX220" s="119">
        <f t="shared" si="423"/>
        <v>20</v>
      </c>
      <c r="QY220" s="123" t="str">
        <f t="shared" si="444"/>
        <v/>
      </c>
      <c r="QZ220" s="123">
        <v>215</v>
      </c>
      <c r="RA220" s="423"/>
      <c r="RB220" s="423"/>
      <c r="RC220" s="423"/>
      <c r="RD220" s="423"/>
      <c r="RE220" s="421"/>
      <c r="RF220" s="422"/>
      <c r="RG220" s="269" t="str">
        <f t="shared" si="398"/>
        <v/>
      </c>
      <c r="RH220" s="180">
        <v>1</v>
      </c>
      <c r="RI220" s="269" t="str">
        <f t="shared" si="399"/>
        <v/>
      </c>
      <c r="RJ220" s="180">
        <v>1</v>
      </c>
      <c r="RK220" s="181">
        <v>1</v>
      </c>
      <c r="RL220" s="181">
        <v>1</v>
      </c>
      <c r="RM220" s="183">
        <v>1</v>
      </c>
      <c r="RN220" s="183">
        <v>1</v>
      </c>
      <c r="RO220" s="183">
        <v>1</v>
      </c>
      <c r="RP220" s="183">
        <v>1</v>
      </c>
      <c r="RQ220" s="183">
        <v>1</v>
      </c>
      <c r="RR220" s="183">
        <v>1</v>
      </c>
      <c r="RS220" s="192" t="str">
        <f ca="1">IF(ISBLANK(RE220),"",ROUND(AVERAGE(OFFSET(RJ220:RR220,0,0,1,ion21Coop!$F$42)),1))</f>
        <v/>
      </c>
      <c r="RT220" s="269" t="str">
        <f t="shared" si="400"/>
        <v/>
      </c>
      <c r="RV220" s="119">
        <f t="shared" si="424"/>
        <v>21</v>
      </c>
      <c r="RW220" s="123" t="str">
        <f t="shared" si="445"/>
        <v/>
      </c>
      <c r="RX220" s="123">
        <v>215</v>
      </c>
      <c r="RY220" s="423"/>
      <c r="RZ220" s="423"/>
      <c r="SA220" s="423"/>
      <c r="SB220" s="423"/>
      <c r="SC220" s="421"/>
      <c r="SD220" s="422"/>
      <c r="SE220" s="269" t="str">
        <f t="shared" si="401"/>
        <v/>
      </c>
      <c r="SF220" s="180">
        <v>1</v>
      </c>
      <c r="SG220" s="269" t="str">
        <f t="shared" si="402"/>
        <v/>
      </c>
      <c r="SH220" s="180">
        <v>1</v>
      </c>
      <c r="SI220" s="181">
        <v>1</v>
      </c>
      <c r="SJ220" s="181">
        <v>1</v>
      </c>
      <c r="SK220" s="183">
        <v>1</v>
      </c>
      <c r="SL220" s="183">
        <v>1</v>
      </c>
      <c r="SM220" s="183">
        <v>1</v>
      </c>
      <c r="SN220" s="183">
        <v>1</v>
      </c>
      <c r="SO220" s="183">
        <v>1</v>
      </c>
      <c r="SP220" s="183">
        <v>1</v>
      </c>
      <c r="SQ220" s="192" t="str">
        <f ca="1">IF(ISBLANK(SC220),"",ROUND(AVERAGE(OFFSET(SH220:SP220,0,0,1,ion21Coop!$F$42)),1))</f>
        <v/>
      </c>
      <c r="SR220" s="269" t="str">
        <f t="shared" si="403"/>
        <v/>
      </c>
      <c r="ST220" s="565"/>
      <c r="SU220" s="565"/>
      <c r="SV220" s="566"/>
      <c r="SW220" s="567"/>
      <c r="SX220" s="565"/>
      <c r="SY220" s="566"/>
      <c r="SZ220" s="568"/>
      <c r="TA220" s="567"/>
      <c r="TB220" s="553"/>
    </row>
    <row r="221" spans="10:522" x14ac:dyDescent="0.3">
      <c r="J221" s="119">
        <f t="shared" si="404"/>
        <v>1</v>
      </c>
      <c r="K221" s="123" t="str">
        <f t="shared" si="425"/>
        <v>YaJo</v>
      </c>
      <c r="L221" s="123">
        <v>216</v>
      </c>
      <c r="M221" s="351"/>
      <c r="N221" s="351"/>
      <c r="O221" s="351"/>
      <c r="P221" s="351"/>
      <c r="Q221" s="369"/>
      <c r="R221" s="370"/>
      <c r="S221" s="269" t="str">
        <f t="shared" si="341"/>
        <v/>
      </c>
      <c r="T221" s="180">
        <v>1</v>
      </c>
      <c r="U221" s="269" t="str">
        <f t="shared" si="342"/>
        <v/>
      </c>
      <c r="V221" s="180">
        <v>1</v>
      </c>
      <c r="W221" s="181">
        <v>1</v>
      </c>
      <c r="X221" s="181">
        <v>1</v>
      </c>
      <c r="Y221" s="183">
        <v>1</v>
      </c>
      <c r="Z221" s="183">
        <v>1</v>
      </c>
      <c r="AA221" s="183">
        <v>1</v>
      </c>
      <c r="AB221" s="183">
        <v>1</v>
      </c>
      <c r="AC221" s="183">
        <v>1</v>
      </c>
      <c r="AD221" s="183">
        <v>1</v>
      </c>
      <c r="AE221" s="192" t="str">
        <f ca="1">IF(ISBLANK(Q221),"",ROUND(AVERAGE(OFFSET(V221:AD221,0,0,1,ion21Coop!$F$42)),1))</f>
        <v/>
      </c>
      <c r="AF221" s="269" t="str">
        <f t="shared" si="343"/>
        <v/>
      </c>
      <c r="AH221" s="119">
        <f t="shared" si="405"/>
        <v>2</v>
      </c>
      <c r="AI221" s="123" t="str">
        <f t="shared" si="426"/>
        <v>GeLo</v>
      </c>
      <c r="AJ221" s="123">
        <v>216</v>
      </c>
      <c r="AK221" s="351"/>
      <c r="AL221" s="351"/>
      <c r="AM221" s="351"/>
      <c r="AN221" s="351"/>
      <c r="AO221" s="369"/>
      <c r="AP221" s="370"/>
      <c r="AQ221" s="269" t="str">
        <f t="shared" si="344"/>
        <v/>
      </c>
      <c r="AR221" s="180">
        <v>1</v>
      </c>
      <c r="AS221" s="269" t="str">
        <f t="shared" si="345"/>
        <v/>
      </c>
      <c r="AT221" s="180">
        <v>1</v>
      </c>
      <c r="AU221" s="181">
        <v>1</v>
      </c>
      <c r="AV221" s="181">
        <v>1</v>
      </c>
      <c r="AW221" s="183">
        <v>1</v>
      </c>
      <c r="AX221" s="183">
        <v>1</v>
      </c>
      <c r="AY221" s="183">
        <v>1</v>
      </c>
      <c r="AZ221" s="183">
        <v>1</v>
      </c>
      <c r="BA221" s="183">
        <v>1</v>
      </c>
      <c r="BB221" s="183">
        <v>1</v>
      </c>
      <c r="BC221" s="192" t="str">
        <f ca="1">IF(ISBLANK(AO221),"",ROUND(AVERAGE(OFFSET(AT221:BB221,0,0,1,ion21Coop!$F$42)),1))</f>
        <v/>
      </c>
      <c r="BD221" s="269" t="str">
        <f t="shared" si="346"/>
        <v/>
      </c>
      <c r="BF221" s="119">
        <f t="shared" si="406"/>
        <v>3</v>
      </c>
      <c r="BG221" s="123" t="str">
        <f t="shared" si="427"/>
        <v>MiDo</v>
      </c>
      <c r="BH221" s="123">
        <v>216</v>
      </c>
      <c r="BI221" s="351"/>
      <c r="BJ221" s="351"/>
      <c r="BK221" s="351"/>
      <c r="BL221" s="351"/>
      <c r="BM221" s="369"/>
      <c r="BN221" s="370"/>
      <c r="BO221" s="269" t="str">
        <f t="shared" si="347"/>
        <v/>
      </c>
      <c r="BP221" s="180">
        <v>1</v>
      </c>
      <c r="BQ221" s="269" t="str">
        <f t="shared" si="348"/>
        <v/>
      </c>
      <c r="BR221" s="180">
        <v>1</v>
      </c>
      <c r="BS221" s="181">
        <v>1</v>
      </c>
      <c r="BT221" s="181">
        <v>1</v>
      </c>
      <c r="BU221" s="183">
        <v>1</v>
      </c>
      <c r="BV221" s="183">
        <v>1</v>
      </c>
      <c r="BW221" s="183">
        <v>1</v>
      </c>
      <c r="BX221" s="183">
        <v>1</v>
      </c>
      <c r="BY221" s="183">
        <v>1</v>
      </c>
      <c r="BZ221" s="183">
        <v>1</v>
      </c>
      <c r="CA221" s="192" t="str">
        <f ca="1">IF(ISBLANK(BM221),"",ROUND(AVERAGE(OFFSET(BR221:BZ221,0,0,1,ion21Coop!$F$42)),1))</f>
        <v/>
      </c>
      <c r="CB221" s="269" t="str">
        <f t="shared" si="349"/>
        <v/>
      </c>
      <c r="CD221" s="119">
        <f t="shared" si="407"/>
        <v>4</v>
      </c>
      <c r="CE221" s="123" t="str">
        <f t="shared" si="428"/>
        <v>EmNi</v>
      </c>
      <c r="CF221" s="123">
        <v>216</v>
      </c>
      <c r="CG221" s="351"/>
      <c r="CH221" s="351"/>
      <c r="CI221" s="351"/>
      <c r="CJ221" s="351"/>
      <c r="CK221" s="369"/>
      <c r="CL221" s="370"/>
      <c r="CM221" s="269" t="str">
        <f t="shared" si="350"/>
        <v/>
      </c>
      <c r="CN221" s="180">
        <v>1</v>
      </c>
      <c r="CO221" s="269" t="str">
        <f t="shared" si="351"/>
        <v/>
      </c>
      <c r="CP221" s="180">
        <v>1</v>
      </c>
      <c r="CQ221" s="181">
        <v>1</v>
      </c>
      <c r="CR221" s="181">
        <v>1</v>
      </c>
      <c r="CS221" s="183">
        <v>1</v>
      </c>
      <c r="CT221" s="183">
        <v>1</v>
      </c>
      <c r="CU221" s="183">
        <v>1</v>
      </c>
      <c r="CV221" s="183">
        <v>1</v>
      </c>
      <c r="CW221" s="183">
        <v>1</v>
      </c>
      <c r="CX221" s="183">
        <v>1</v>
      </c>
      <c r="CY221" s="192" t="str">
        <f ca="1">IF(ISBLANK(CK221),"",ROUND(AVERAGE(OFFSET(CP221:CX221,0,0,1,ion21Coop!$F$42)),1))</f>
        <v/>
      </c>
      <c r="CZ221" s="269" t="str">
        <f t="shared" si="352"/>
        <v/>
      </c>
      <c r="DB221" s="119">
        <f t="shared" si="408"/>
        <v>5</v>
      </c>
      <c r="DC221" s="123" t="str">
        <f t="shared" si="429"/>
        <v>HeJe</v>
      </c>
      <c r="DD221" s="123">
        <v>216</v>
      </c>
      <c r="DE221" s="423"/>
      <c r="DF221" s="423"/>
      <c r="DG221" s="423"/>
      <c r="DH221" s="423"/>
      <c r="DI221" s="421"/>
      <c r="DJ221" s="422"/>
      <c r="DK221" s="269" t="str">
        <f t="shared" si="353"/>
        <v/>
      </c>
      <c r="DL221" s="180">
        <v>1</v>
      </c>
      <c r="DM221" s="269" t="str">
        <f t="shared" si="354"/>
        <v/>
      </c>
      <c r="DN221" s="180">
        <v>1</v>
      </c>
      <c r="DO221" s="181">
        <v>1</v>
      </c>
      <c r="DP221" s="181">
        <v>1</v>
      </c>
      <c r="DQ221" s="183">
        <v>1</v>
      </c>
      <c r="DR221" s="183">
        <v>1</v>
      </c>
      <c r="DS221" s="183">
        <v>1</v>
      </c>
      <c r="DT221" s="183">
        <v>1</v>
      </c>
      <c r="DU221" s="183">
        <v>1</v>
      </c>
      <c r="DV221" s="183">
        <v>1</v>
      </c>
      <c r="DW221" s="192" t="str">
        <f ca="1">IF(ISBLANK(DI221),"",ROUND(AVERAGE(OFFSET(DN221:DV221,0,0,1,ion21Coop!$F$42)),1))</f>
        <v/>
      </c>
      <c r="DX221" s="269" t="str">
        <f t="shared" si="355"/>
        <v/>
      </c>
      <c r="DZ221" s="119">
        <f t="shared" si="409"/>
        <v>6</v>
      </c>
      <c r="EA221" s="123" t="str">
        <f t="shared" si="430"/>
        <v/>
      </c>
      <c r="EB221" s="123">
        <v>216</v>
      </c>
      <c r="EC221" s="423"/>
      <c r="ED221" s="423"/>
      <c r="EE221" s="423"/>
      <c r="EF221" s="423"/>
      <c r="EG221" s="421"/>
      <c r="EH221" s="422"/>
      <c r="EI221" s="269" t="str">
        <f t="shared" si="356"/>
        <v/>
      </c>
      <c r="EJ221" s="180">
        <v>1</v>
      </c>
      <c r="EK221" s="269" t="str">
        <f t="shared" si="357"/>
        <v/>
      </c>
      <c r="EL221" s="180">
        <v>1</v>
      </c>
      <c r="EM221" s="181">
        <v>1</v>
      </c>
      <c r="EN221" s="181">
        <v>1</v>
      </c>
      <c r="EO221" s="183">
        <v>1</v>
      </c>
      <c r="EP221" s="183">
        <v>1</v>
      </c>
      <c r="EQ221" s="183">
        <v>1</v>
      </c>
      <c r="ER221" s="183">
        <v>1</v>
      </c>
      <c r="ES221" s="183">
        <v>1</v>
      </c>
      <c r="ET221" s="183">
        <v>1</v>
      </c>
      <c r="EU221" s="192" t="str">
        <f ca="1">IF(ISBLANK(EG221),"",ROUND(AVERAGE(OFFSET(EL221:ET221,0,0,1,ion21Coop!$F$42)),1))</f>
        <v/>
      </c>
      <c r="EV221" s="269" t="str">
        <f t="shared" si="358"/>
        <v/>
      </c>
      <c r="EX221" s="119">
        <f t="shared" si="410"/>
        <v>7</v>
      </c>
      <c r="EY221" s="123" t="str">
        <f t="shared" si="431"/>
        <v/>
      </c>
      <c r="EZ221" s="123">
        <v>216</v>
      </c>
      <c r="FA221" s="423"/>
      <c r="FB221" s="423"/>
      <c r="FC221" s="423"/>
      <c r="FD221" s="423"/>
      <c r="FE221" s="421"/>
      <c r="FF221" s="422"/>
      <c r="FG221" s="269" t="str">
        <f t="shared" si="359"/>
        <v/>
      </c>
      <c r="FH221" s="180">
        <v>1</v>
      </c>
      <c r="FI221" s="269" t="str">
        <f t="shared" si="360"/>
        <v/>
      </c>
      <c r="FJ221" s="180">
        <v>1</v>
      </c>
      <c r="FK221" s="181">
        <v>1</v>
      </c>
      <c r="FL221" s="181">
        <v>1</v>
      </c>
      <c r="FM221" s="183">
        <v>1</v>
      </c>
      <c r="FN221" s="183">
        <v>1</v>
      </c>
      <c r="FO221" s="183">
        <v>1</v>
      </c>
      <c r="FP221" s="183">
        <v>1</v>
      </c>
      <c r="FQ221" s="183">
        <v>1</v>
      </c>
      <c r="FR221" s="183">
        <v>1</v>
      </c>
      <c r="FS221" s="192" t="str">
        <f ca="1">IF(ISBLANK(FE221),"",ROUND(AVERAGE(OFFSET(FJ221:FR221,0,0,1,ion21Coop!$F$42)),1))</f>
        <v/>
      </c>
      <c r="FT221" s="269" t="str">
        <f t="shared" si="361"/>
        <v/>
      </c>
      <c r="FV221" s="119">
        <f t="shared" si="411"/>
        <v>8</v>
      </c>
      <c r="FW221" s="123" t="str">
        <f t="shared" si="432"/>
        <v/>
      </c>
      <c r="FX221" s="123">
        <v>216</v>
      </c>
      <c r="FY221" s="423"/>
      <c r="FZ221" s="423"/>
      <c r="GA221" s="423"/>
      <c r="GB221" s="423"/>
      <c r="GC221" s="421"/>
      <c r="GD221" s="422"/>
      <c r="GE221" s="269" t="str">
        <f t="shared" si="362"/>
        <v/>
      </c>
      <c r="GF221" s="180">
        <v>1</v>
      </c>
      <c r="GG221" s="269" t="str">
        <f t="shared" si="363"/>
        <v/>
      </c>
      <c r="GH221" s="180">
        <v>1</v>
      </c>
      <c r="GI221" s="181">
        <v>1</v>
      </c>
      <c r="GJ221" s="181">
        <v>1</v>
      </c>
      <c r="GK221" s="183">
        <v>1</v>
      </c>
      <c r="GL221" s="183">
        <v>1</v>
      </c>
      <c r="GM221" s="183">
        <v>1</v>
      </c>
      <c r="GN221" s="183">
        <v>1</v>
      </c>
      <c r="GO221" s="183">
        <v>1</v>
      </c>
      <c r="GP221" s="183">
        <v>1</v>
      </c>
      <c r="GQ221" s="192" t="str">
        <f ca="1">IF(ISBLANK(GC221),"",ROUND(AVERAGE(OFFSET(GH221:GP221,0,0,1,ion21Coop!$F$42)),1))</f>
        <v/>
      </c>
      <c r="GR221" s="269" t="str">
        <f t="shared" si="364"/>
        <v/>
      </c>
      <c r="GT221" s="119">
        <f t="shared" si="412"/>
        <v>9</v>
      </c>
      <c r="GU221" s="123" t="str">
        <f t="shared" si="433"/>
        <v/>
      </c>
      <c r="GV221" s="123">
        <v>216</v>
      </c>
      <c r="GW221" s="423"/>
      <c r="GX221" s="423"/>
      <c r="GY221" s="423"/>
      <c r="GZ221" s="423"/>
      <c r="HA221" s="421"/>
      <c r="HB221" s="422"/>
      <c r="HC221" s="269" t="str">
        <f t="shared" si="365"/>
        <v/>
      </c>
      <c r="HD221" s="180">
        <v>1</v>
      </c>
      <c r="HE221" s="269" t="str">
        <f t="shared" si="366"/>
        <v/>
      </c>
      <c r="HF221" s="180">
        <v>1</v>
      </c>
      <c r="HG221" s="181">
        <v>1</v>
      </c>
      <c r="HH221" s="181">
        <v>1</v>
      </c>
      <c r="HI221" s="183">
        <v>1</v>
      </c>
      <c r="HJ221" s="183">
        <v>1</v>
      </c>
      <c r="HK221" s="183">
        <v>1</v>
      </c>
      <c r="HL221" s="183">
        <v>1</v>
      </c>
      <c r="HM221" s="183">
        <v>1</v>
      </c>
      <c r="HN221" s="183">
        <v>1</v>
      </c>
      <c r="HO221" s="192" t="str">
        <f ca="1">IF(ISBLANK(HA221),"",ROUND(AVERAGE(OFFSET(HF221:HN221,0,0,1,ion21Coop!$F$42)),1))</f>
        <v/>
      </c>
      <c r="HP221" s="269" t="str">
        <f t="shared" si="367"/>
        <v/>
      </c>
      <c r="HR221" s="119">
        <f t="shared" si="413"/>
        <v>10</v>
      </c>
      <c r="HS221" s="123" t="str">
        <f t="shared" si="434"/>
        <v/>
      </c>
      <c r="HT221" s="123">
        <v>216</v>
      </c>
      <c r="HU221" s="423"/>
      <c r="HV221" s="423"/>
      <c r="HW221" s="423"/>
      <c r="HX221" s="423"/>
      <c r="HY221" s="421"/>
      <c r="HZ221" s="422"/>
      <c r="IA221" s="269" t="str">
        <f t="shared" si="368"/>
        <v/>
      </c>
      <c r="IB221" s="180">
        <v>1</v>
      </c>
      <c r="IC221" s="269" t="str">
        <f t="shared" si="369"/>
        <v/>
      </c>
      <c r="ID221" s="180">
        <v>1</v>
      </c>
      <c r="IE221" s="181">
        <v>1</v>
      </c>
      <c r="IF221" s="181">
        <v>1</v>
      </c>
      <c r="IG221" s="183">
        <v>1</v>
      </c>
      <c r="IH221" s="183">
        <v>1</v>
      </c>
      <c r="II221" s="183">
        <v>1</v>
      </c>
      <c r="IJ221" s="183">
        <v>1</v>
      </c>
      <c r="IK221" s="183">
        <v>1</v>
      </c>
      <c r="IL221" s="183">
        <v>1</v>
      </c>
      <c r="IM221" s="192" t="str">
        <f ca="1">IF(ISBLANK(HY221),"",ROUND(AVERAGE(OFFSET(ID221:IL221,0,0,1,ion21Coop!$F$42)),1))</f>
        <v/>
      </c>
      <c r="IN221" s="269" t="str">
        <f t="shared" si="370"/>
        <v/>
      </c>
      <c r="IP221" s="119">
        <f t="shared" si="414"/>
        <v>11</v>
      </c>
      <c r="IQ221" s="123" t="str">
        <f t="shared" si="435"/>
        <v/>
      </c>
      <c r="IR221" s="123">
        <v>216</v>
      </c>
      <c r="IS221" s="423"/>
      <c r="IT221" s="423"/>
      <c r="IU221" s="423"/>
      <c r="IV221" s="423"/>
      <c r="IW221" s="421"/>
      <c r="IX221" s="422"/>
      <c r="IY221" s="269" t="str">
        <f t="shared" si="371"/>
        <v/>
      </c>
      <c r="IZ221" s="180">
        <v>1</v>
      </c>
      <c r="JA221" s="269" t="str">
        <f t="shared" si="372"/>
        <v/>
      </c>
      <c r="JB221" s="180">
        <v>1</v>
      </c>
      <c r="JC221" s="181">
        <v>1</v>
      </c>
      <c r="JD221" s="181">
        <v>1</v>
      </c>
      <c r="JE221" s="183">
        <v>1</v>
      </c>
      <c r="JF221" s="183">
        <v>1</v>
      </c>
      <c r="JG221" s="183">
        <v>1</v>
      </c>
      <c r="JH221" s="183">
        <v>1</v>
      </c>
      <c r="JI221" s="183">
        <v>1</v>
      </c>
      <c r="JJ221" s="183">
        <v>1</v>
      </c>
      <c r="JK221" s="192" t="str">
        <f ca="1">IF(ISBLANK(IW221),"",ROUND(AVERAGE(OFFSET(JB221:JJ221,0,0,1,ion21Coop!$F$42)),1))</f>
        <v/>
      </c>
      <c r="JL221" s="269" t="str">
        <f t="shared" si="373"/>
        <v/>
      </c>
      <c r="JN221" s="119">
        <f t="shared" si="415"/>
        <v>12</v>
      </c>
      <c r="JO221" s="123" t="str">
        <f t="shared" si="436"/>
        <v/>
      </c>
      <c r="JP221" s="123">
        <v>216</v>
      </c>
      <c r="JQ221" s="423"/>
      <c r="JR221" s="423"/>
      <c r="JS221" s="423"/>
      <c r="JT221" s="423"/>
      <c r="JU221" s="421"/>
      <c r="JV221" s="422"/>
      <c r="JW221" s="269" t="str">
        <f t="shared" si="374"/>
        <v/>
      </c>
      <c r="JX221" s="180">
        <v>1</v>
      </c>
      <c r="JY221" s="269" t="str">
        <f t="shared" si="375"/>
        <v/>
      </c>
      <c r="JZ221" s="180">
        <v>1</v>
      </c>
      <c r="KA221" s="181">
        <v>1</v>
      </c>
      <c r="KB221" s="181">
        <v>1</v>
      </c>
      <c r="KC221" s="183">
        <v>1</v>
      </c>
      <c r="KD221" s="183">
        <v>1</v>
      </c>
      <c r="KE221" s="183">
        <v>1</v>
      </c>
      <c r="KF221" s="183">
        <v>1</v>
      </c>
      <c r="KG221" s="183">
        <v>1</v>
      </c>
      <c r="KH221" s="183">
        <v>1</v>
      </c>
      <c r="KI221" s="192" t="str">
        <f ca="1">IF(ISBLANK(JU221),"",ROUND(AVERAGE(OFFSET(JZ221:KH221,0,0,1,ion21Coop!$F$42)),1))</f>
        <v/>
      </c>
      <c r="KJ221" s="269" t="str">
        <f t="shared" si="376"/>
        <v/>
      </c>
      <c r="KL221" s="119">
        <f t="shared" si="416"/>
        <v>13</v>
      </c>
      <c r="KM221" s="123" t="str">
        <f t="shared" si="437"/>
        <v/>
      </c>
      <c r="KN221" s="123">
        <v>216</v>
      </c>
      <c r="KO221" s="423"/>
      <c r="KP221" s="423"/>
      <c r="KQ221" s="423"/>
      <c r="KR221" s="423"/>
      <c r="KS221" s="421"/>
      <c r="KT221" s="422"/>
      <c r="KU221" s="269" t="str">
        <f t="shared" si="377"/>
        <v/>
      </c>
      <c r="KV221" s="180">
        <v>1</v>
      </c>
      <c r="KW221" s="269" t="str">
        <f t="shared" si="378"/>
        <v/>
      </c>
      <c r="KX221" s="180">
        <v>1</v>
      </c>
      <c r="KY221" s="181">
        <v>1</v>
      </c>
      <c r="KZ221" s="181">
        <v>1</v>
      </c>
      <c r="LA221" s="183">
        <v>1</v>
      </c>
      <c r="LB221" s="183">
        <v>1</v>
      </c>
      <c r="LC221" s="183">
        <v>1</v>
      </c>
      <c r="LD221" s="183">
        <v>1</v>
      </c>
      <c r="LE221" s="183">
        <v>1</v>
      </c>
      <c r="LF221" s="183">
        <v>1</v>
      </c>
      <c r="LG221" s="192" t="str">
        <f ca="1">IF(ISBLANK(KS221),"",ROUND(AVERAGE(OFFSET(KX221:LF221,0,0,1,ion21Coop!$F$42)),1))</f>
        <v/>
      </c>
      <c r="LH221" s="269" t="str">
        <f t="shared" si="379"/>
        <v/>
      </c>
      <c r="LJ221" s="119">
        <f t="shared" si="417"/>
        <v>14</v>
      </c>
      <c r="LK221" s="123" t="str">
        <f t="shared" si="438"/>
        <v/>
      </c>
      <c r="LL221" s="123">
        <v>216</v>
      </c>
      <c r="LM221" s="423"/>
      <c r="LN221" s="423"/>
      <c r="LO221" s="423"/>
      <c r="LP221" s="423"/>
      <c r="LQ221" s="421"/>
      <c r="LR221" s="422"/>
      <c r="LS221" s="269" t="str">
        <f t="shared" si="380"/>
        <v/>
      </c>
      <c r="LT221" s="180">
        <v>1</v>
      </c>
      <c r="LU221" s="269" t="str">
        <f t="shared" si="381"/>
        <v/>
      </c>
      <c r="LV221" s="180">
        <v>1</v>
      </c>
      <c r="LW221" s="181">
        <v>1</v>
      </c>
      <c r="LX221" s="181">
        <v>1</v>
      </c>
      <c r="LY221" s="183">
        <v>1</v>
      </c>
      <c r="LZ221" s="183">
        <v>1</v>
      </c>
      <c r="MA221" s="183">
        <v>1</v>
      </c>
      <c r="MB221" s="183">
        <v>1</v>
      </c>
      <c r="MC221" s="183">
        <v>1</v>
      </c>
      <c r="MD221" s="183">
        <v>1</v>
      </c>
      <c r="ME221" s="192" t="str">
        <f ca="1">IF(ISBLANK(LQ221),"",ROUND(AVERAGE(OFFSET(LV221:MD221,0,0,1,ion21Coop!$F$42)),1))</f>
        <v/>
      </c>
      <c r="MF221" s="269" t="str">
        <f t="shared" si="382"/>
        <v/>
      </c>
      <c r="MH221" s="119">
        <f t="shared" si="418"/>
        <v>15</v>
      </c>
      <c r="MI221" s="123" t="str">
        <f t="shared" si="439"/>
        <v/>
      </c>
      <c r="MJ221" s="123">
        <v>216</v>
      </c>
      <c r="MK221" s="423"/>
      <c r="ML221" s="423"/>
      <c r="MM221" s="423"/>
      <c r="MN221" s="423"/>
      <c r="MO221" s="421"/>
      <c r="MP221" s="422"/>
      <c r="MQ221" s="269" t="str">
        <f t="shared" si="383"/>
        <v/>
      </c>
      <c r="MR221" s="180">
        <v>1</v>
      </c>
      <c r="MS221" s="269" t="str">
        <f t="shared" si="384"/>
        <v/>
      </c>
      <c r="MT221" s="180">
        <v>1</v>
      </c>
      <c r="MU221" s="181">
        <v>1</v>
      </c>
      <c r="MV221" s="181">
        <v>1</v>
      </c>
      <c r="MW221" s="183">
        <v>1</v>
      </c>
      <c r="MX221" s="183">
        <v>1</v>
      </c>
      <c r="MY221" s="183">
        <v>1</v>
      </c>
      <c r="MZ221" s="183">
        <v>1</v>
      </c>
      <c r="NA221" s="183">
        <v>1</v>
      </c>
      <c r="NB221" s="183">
        <v>1</v>
      </c>
      <c r="NC221" s="192" t="str">
        <f ca="1">IF(ISBLANK(MO221),"",ROUND(AVERAGE(OFFSET(MT221:NB221,0,0,1,ion21Coop!$F$42)),1))</f>
        <v/>
      </c>
      <c r="ND221" s="269" t="str">
        <f t="shared" si="385"/>
        <v/>
      </c>
      <c r="NF221" s="119">
        <f t="shared" si="419"/>
        <v>16</v>
      </c>
      <c r="NG221" s="123" t="str">
        <f t="shared" si="440"/>
        <v/>
      </c>
      <c r="NH221" s="123">
        <v>216</v>
      </c>
      <c r="NI221" s="423"/>
      <c r="NJ221" s="423"/>
      <c r="NK221" s="423"/>
      <c r="NL221" s="423"/>
      <c r="NM221" s="421"/>
      <c r="NN221" s="422"/>
      <c r="NO221" s="269" t="str">
        <f t="shared" si="386"/>
        <v/>
      </c>
      <c r="NP221" s="180">
        <v>1</v>
      </c>
      <c r="NQ221" s="269" t="str">
        <f t="shared" si="387"/>
        <v/>
      </c>
      <c r="NR221" s="180">
        <v>1</v>
      </c>
      <c r="NS221" s="181">
        <v>1</v>
      </c>
      <c r="NT221" s="181">
        <v>1</v>
      </c>
      <c r="NU221" s="183">
        <v>1</v>
      </c>
      <c r="NV221" s="183">
        <v>1</v>
      </c>
      <c r="NW221" s="183">
        <v>1</v>
      </c>
      <c r="NX221" s="183">
        <v>1</v>
      </c>
      <c r="NY221" s="183">
        <v>1</v>
      </c>
      <c r="NZ221" s="183">
        <v>1</v>
      </c>
      <c r="OA221" s="192" t="str">
        <f ca="1">IF(ISBLANK(NM221),"",ROUND(AVERAGE(OFFSET(NR221:NZ221,0,0,1,ion21Coop!$F$42)),1))</f>
        <v/>
      </c>
      <c r="OB221" s="269" t="str">
        <f t="shared" si="388"/>
        <v/>
      </c>
      <c r="OD221" s="119">
        <f t="shared" si="420"/>
        <v>17</v>
      </c>
      <c r="OE221" s="123" t="str">
        <f t="shared" si="441"/>
        <v/>
      </c>
      <c r="OF221" s="123">
        <v>216</v>
      </c>
      <c r="OG221" s="423"/>
      <c r="OH221" s="423"/>
      <c r="OI221" s="423"/>
      <c r="OJ221" s="423"/>
      <c r="OK221" s="421"/>
      <c r="OL221" s="422"/>
      <c r="OM221" s="269" t="str">
        <f t="shared" si="389"/>
        <v/>
      </c>
      <c r="ON221" s="180">
        <v>1</v>
      </c>
      <c r="OO221" s="269" t="str">
        <f t="shared" si="390"/>
        <v/>
      </c>
      <c r="OP221" s="180">
        <v>1</v>
      </c>
      <c r="OQ221" s="181">
        <v>1</v>
      </c>
      <c r="OR221" s="181">
        <v>1</v>
      </c>
      <c r="OS221" s="183">
        <v>1</v>
      </c>
      <c r="OT221" s="183">
        <v>1</v>
      </c>
      <c r="OU221" s="183">
        <v>1</v>
      </c>
      <c r="OV221" s="183">
        <v>1</v>
      </c>
      <c r="OW221" s="183">
        <v>1</v>
      </c>
      <c r="OX221" s="183">
        <v>1</v>
      </c>
      <c r="OY221" s="192" t="str">
        <f ca="1">IF(ISBLANK(OK221),"",ROUND(AVERAGE(OFFSET(OP221:OX221,0,0,1,ion21Coop!$F$42)),1))</f>
        <v/>
      </c>
      <c r="OZ221" s="269" t="str">
        <f t="shared" si="391"/>
        <v/>
      </c>
      <c r="PB221" s="119">
        <f t="shared" si="421"/>
        <v>18</v>
      </c>
      <c r="PC221" s="123" t="str">
        <f t="shared" si="442"/>
        <v/>
      </c>
      <c r="PD221" s="123">
        <v>216</v>
      </c>
      <c r="PE221" s="423"/>
      <c r="PF221" s="423"/>
      <c r="PG221" s="423"/>
      <c r="PH221" s="423"/>
      <c r="PI221" s="421"/>
      <c r="PJ221" s="422"/>
      <c r="PK221" s="269" t="str">
        <f t="shared" si="392"/>
        <v/>
      </c>
      <c r="PL221" s="180">
        <v>1</v>
      </c>
      <c r="PM221" s="269" t="str">
        <f t="shared" si="393"/>
        <v/>
      </c>
      <c r="PN221" s="180">
        <v>1</v>
      </c>
      <c r="PO221" s="181">
        <v>1</v>
      </c>
      <c r="PP221" s="181">
        <v>1</v>
      </c>
      <c r="PQ221" s="183">
        <v>1</v>
      </c>
      <c r="PR221" s="183">
        <v>1</v>
      </c>
      <c r="PS221" s="183">
        <v>1</v>
      </c>
      <c r="PT221" s="183">
        <v>1</v>
      </c>
      <c r="PU221" s="183">
        <v>1</v>
      </c>
      <c r="PV221" s="183">
        <v>1</v>
      </c>
      <c r="PW221" s="192" t="str">
        <f ca="1">IF(ISBLANK(PI221),"",ROUND(AVERAGE(OFFSET(PN221:PV221,0,0,1,ion21Coop!$F$42)),1))</f>
        <v/>
      </c>
      <c r="PX221" s="269" t="str">
        <f t="shared" si="394"/>
        <v/>
      </c>
      <c r="PZ221" s="119">
        <f t="shared" si="422"/>
        <v>19</v>
      </c>
      <c r="QA221" s="123" t="str">
        <f t="shared" si="443"/>
        <v/>
      </c>
      <c r="QB221" s="123">
        <v>216</v>
      </c>
      <c r="QC221" s="423"/>
      <c r="QD221" s="423"/>
      <c r="QE221" s="423"/>
      <c r="QF221" s="423"/>
      <c r="QG221" s="421"/>
      <c r="QH221" s="422"/>
      <c r="QI221" s="269" t="str">
        <f t="shared" si="395"/>
        <v/>
      </c>
      <c r="QJ221" s="180">
        <v>1</v>
      </c>
      <c r="QK221" s="269" t="str">
        <f t="shared" si="396"/>
        <v/>
      </c>
      <c r="QL221" s="180">
        <v>1</v>
      </c>
      <c r="QM221" s="181">
        <v>1</v>
      </c>
      <c r="QN221" s="181">
        <v>1</v>
      </c>
      <c r="QO221" s="183">
        <v>1</v>
      </c>
      <c r="QP221" s="183">
        <v>1</v>
      </c>
      <c r="QQ221" s="183">
        <v>1</v>
      </c>
      <c r="QR221" s="183">
        <v>1</v>
      </c>
      <c r="QS221" s="183">
        <v>1</v>
      </c>
      <c r="QT221" s="183">
        <v>1</v>
      </c>
      <c r="QU221" s="192" t="str">
        <f ca="1">IF(ISBLANK(QG221),"",ROUND(AVERAGE(OFFSET(QL221:QT221,0,0,1,ion21Coop!$F$42)),1))</f>
        <v/>
      </c>
      <c r="QV221" s="269" t="str">
        <f t="shared" si="397"/>
        <v/>
      </c>
      <c r="QX221" s="119">
        <f t="shared" si="423"/>
        <v>20</v>
      </c>
      <c r="QY221" s="123" t="str">
        <f t="shared" si="444"/>
        <v/>
      </c>
      <c r="QZ221" s="123">
        <v>216</v>
      </c>
      <c r="RA221" s="423"/>
      <c r="RB221" s="423"/>
      <c r="RC221" s="423"/>
      <c r="RD221" s="423"/>
      <c r="RE221" s="421"/>
      <c r="RF221" s="422"/>
      <c r="RG221" s="269" t="str">
        <f t="shared" si="398"/>
        <v/>
      </c>
      <c r="RH221" s="180">
        <v>1</v>
      </c>
      <c r="RI221" s="269" t="str">
        <f t="shared" si="399"/>
        <v/>
      </c>
      <c r="RJ221" s="180">
        <v>1</v>
      </c>
      <c r="RK221" s="181">
        <v>1</v>
      </c>
      <c r="RL221" s="181">
        <v>1</v>
      </c>
      <c r="RM221" s="183">
        <v>1</v>
      </c>
      <c r="RN221" s="183">
        <v>1</v>
      </c>
      <c r="RO221" s="183">
        <v>1</v>
      </c>
      <c r="RP221" s="183">
        <v>1</v>
      </c>
      <c r="RQ221" s="183">
        <v>1</v>
      </c>
      <c r="RR221" s="183">
        <v>1</v>
      </c>
      <c r="RS221" s="192" t="str">
        <f ca="1">IF(ISBLANK(RE221),"",ROUND(AVERAGE(OFFSET(RJ221:RR221,0,0,1,ion21Coop!$F$42)),1))</f>
        <v/>
      </c>
      <c r="RT221" s="269" t="str">
        <f t="shared" si="400"/>
        <v/>
      </c>
      <c r="RV221" s="119">
        <f t="shared" si="424"/>
        <v>21</v>
      </c>
      <c r="RW221" s="123" t="str">
        <f t="shared" si="445"/>
        <v/>
      </c>
      <c r="RX221" s="123">
        <v>216</v>
      </c>
      <c r="RY221" s="423"/>
      <c r="RZ221" s="423"/>
      <c r="SA221" s="423"/>
      <c r="SB221" s="423"/>
      <c r="SC221" s="421"/>
      <c r="SD221" s="422"/>
      <c r="SE221" s="269" t="str">
        <f t="shared" si="401"/>
        <v/>
      </c>
      <c r="SF221" s="180">
        <v>1</v>
      </c>
      <c r="SG221" s="269" t="str">
        <f t="shared" si="402"/>
        <v/>
      </c>
      <c r="SH221" s="180">
        <v>1</v>
      </c>
      <c r="SI221" s="181">
        <v>1</v>
      </c>
      <c r="SJ221" s="181">
        <v>1</v>
      </c>
      <c r="SK221" s="183">
        <v>1</v>
      </c>
      <c r="SL221" s="183">
        <v>1</v>
      </c>
      <c r="SM221" s="183">
        <v>1</v>
      </c>
      <c r="SN221" s="183">
        <v>1</v>
      </c>
      <c r="SO221" s="183">
        <v>1</v>
      </c>
      <c r="SP221" s="183">
        <v>1</v>
      </c>
      <c r="SQ221" s="192" t="str">
        <f ca="1">IF(ISBLANK(SC221),"",ROUND(AVERAGE(OFFSET(SH221:SP221,0,0,1,ion21Coop!$F$42)),1))</f>
        <v/>
      </c>
      <c r="SR221" s="269" t="str">
        <f t="shared" si="403"/>
        <v/>
      </c>
      <c r="ST221" s="565"/>
      <c r="SU221" s="565"/>
      <c r="SV221" s="566"/>
      <c r="SW221" s="567"/>
      <c r="SX221" s="565"/>
      <c r="SY221" s="566"/>
      <c r="SZ221" s="568"/>
      <c r="TA221" s="567"/>
      <c r="TB221" s="553"/>
    </row>
    <row r="222" spans="10:522" x14ac:dyDescent="0.3">
      <c r="J222" s="119">
        <f t="shared" si="404"/>
        <v>1</v>
      </c>
      <c r="K222" s="123" t="str">
        <f t="shared" si="425"/>
        <v>YaJo</v>
      </c>
      <c r="L222" s="123">
        <v>217</v>
      </c>
      <c r="M222" s="351"/>
      <c r="N222" s="351"/>
      <c r="O222" s="351"/>
      <c r="P222" s="351"/>
      <c r="Q222" s="369"/>
      <c r="R222" s="370"/>
      <c r="S222" s="269" t="str">
        <f t="shared" si="341"/>
        <v/>
      </c>
      <c r="T222" s="180">
        <v>1</v>
      </c>
      <c r="U222" s="269" t="str">
        <f t="shared" si="342"/>
        <v/>
      </c>
      <c r="V222" s="180">
        <v>1</v>
      </c>
      <c r="W222" s="181">
        <v>1</v>
      </c>
      <c r="X222" s="181">
        <v>1</v>
      </c>
      <c r="Y222" s="183">
        <v>1</v>
      </c>
      <c r="Z222" s="183">
        <v>1</v>
      </c>
      <c r="AA222" s="183">
        <v>1</v>
      </c>
      <c r="AB222" s="183">
        <v>1</v>
      </c>
      <c r="AC222" s="183">
        <v>1</v>
      </c>
      <c r="AD222" s="183">
        <v>1</v>
      </c>
      <c r="AE222" s="192" t="str">
        <f ca="1">IF(ISBLANK(Q222),"",ROUND(AVERAGE(OFFSET(V222:AD222,0,0,1,ion21Coop!$F$42)),1))</f>
        <v/>
      </c>
      <c r="AF222" s="269" t="str">
        <f t="shared" si="343"/>
        <v/>
      </c>
      <c r="AH222" s="119">
        <f t="shared" si="405"/>
        <v>2</v>
      </c>
      <c r="AI222" s="123" t="str">
        <f t="shared" si="426"/>
        <v>GeLo</v>
      </c>
      <c r="AJ222" s="123">
        <v>217</v>
      </c>
      <c r="AK222" s="351"/>
      <c r="AL222" s="351"/>
      <c r="AM222" s="351"/>
      <c r="AN222" s="351"/>
      <c r="AO222" s="369"/>
      <c r="AP222" s="370"/>
      <c r="AQ222" s="269" t="str">
        <f t="shared" si="344"/>
        <v/>
      </c>
      <c r="AR222" s="180">
        <v>1</v>
      </c>
      <c r="AS222" s="269" t="str">
        <f t="shared" si="345"/>
        <v/>
      </c>
      <c r="AT222" s="180">
        <v>1</v>
      </c>
      <c r="AU222" s="181">
        <v>1</v>
      </c>
      <c r="AV222" s="181">
        <v>1</v>
      </c>
      <c r="AW222" s="183">
        <v>1</v>
      </c>
      <c r="AX222" s="183">
        <v>1</v>
      </c>
      <c r="AY222" s="183">
        <v>1</v>
      </c>
      <c r="AZ222" s="183">
        <v>1</v>
      </c>
      <c r="BA222" s="183">
        <v>1</v>
      </c>
      <c r="BB222" s="183">
        <v>1</v>
      </c>
      <c r="BC222" s="192" t="str">
        <f ca="1">IF(ISBLANK(AO222),"",ROUND(AVERAGE(OFFSET(AT222:BB222,0,0,1,ion21Coop!$F$42)),1))</f>
        <v/>
      </c>
      <c r="BD222" s="269" t="str">
        <f t="shared" si="346"/>
        <v/>
      </c>
      <c r="BF222" s="119">
        <f t="shared" si="406"/>
        <v>3</v>
      </c>
      <c r="BG222" s="123" t="str">
        <f t="shared" si="427"/>
        <v>MiDo</v>
      </c>
      <c r="BH222" s="123">
        <v>217</v>
      </c>
      <c r="BI222" s="351"/>
      <c r="BJ222" s="351"/>
      <c r="BK222" s="351"/>
      <c r="BL222" s="351"/>
      <c r="BM222" s="369"/>
      <c r="BN222" s="370"/>
      <c r="BO222" s="269" t="str">
        <f t="shared" si="347"/>
        <v/>
      </c>
      <c r="BP222" s="180">
        <v>1</v>
      </c>
      <c r="BQ222" s="269" t="str">
        <f t="shared" si="348"/>
        <v/>
      </c>
      <c r="BR222" s="180">
        <v>1</v>
      </c>
      <c r="BS222" s="181">
        <v>1</v>
      </c>
      <c r="BT222" s="181">
        <v>1</v>
      </c>
      <c r="BU222" s="183">
        <v>1</v>
      </c>
      <c r="BV222" s="183">
        <v>1</v>
      </c>
      <c r="BW222" s="183">
        <v>1</v>
      </c>
      <c r="BX222" s="183">
        <v>1</v>
      </c>
      <c r="BY222" s="183">
        <v>1</v>
      </c>
      <c r="BZ222" s="183">
        <v>1</v>
      </c>
      <c r="CA222" s="192" t="str">
        <f ca="1">IF(ISBLANK(BM222),"",ROUND(AVERAGE(OFFSET(BR222:BZ222,0,0,1,ion21Coop!$F$42)),1))</f>
        <v/>
      </c>
      <c r="CB222" s="269" t="str">
        <f t="shared" si="349"/>
        <v/>
      </c>
      <c r="CD222" s="119">
        <f t="shared" si="407"/>
        <v>4</v>
      </c>
      <c r="CE222" s="123" t="str">
        <f t="shared" si="428"/>
        <v>EmNi</v>
      </c>
      <c r="CF222" s="123">
        <v>217</v>
      </c>
      <c r="CG222" s="351"/>
      <c r="CH222" s="351"/>
      <c r="CI222" s="351"/>
      <c r="CJ222" s="351"/>
      <c r="CK222" s="369"/>
      <c r="CL222" s="370"/>
      <c r="CM222" s="269" t="str">
        <f t="shared" si="350"/>
        <v/>
      </c>
      <c r="CN222" s="180">
        <v>1</v>
      </c>
      <c r="CO222" s="269" t="str">
        <f t="shared" si="351"/>
        <v/>
      </c>
      <c r="CP222" s="180">
        <v>1</v>
      </c>
      <c r="CQ222" s="181">
        <v>1</v>
      </c>
      <c r="CR222" s="181">
        <v>1</v>
      </c>
      <c r="CS222" s="183">
        <v>1</v>
      </c>
      <c r="CT222" s="183">
        <v>1</v>
      </c>
      <c r="CU222" s="183">
        <v>1</v>
      </c>
      <c r="CV222" s="183">
        <v>1</v>
      </c>
      <c r="CW222" s="183">
        <v>1</v>
      </c>
      <c r="CX222" s="183">
        <v>1</v>
      </c>
      <c r="CY222" s="192" t="str">
        <f ca="1">IF(ISBLANK(CK222),"",ROUND(AVERAGE(OFFSET(CP222:CX222,0,0,1,ion21Coop!$F$42)),1))</f>
        <v/>
      </c>
      <c r="CZ222" s="269" t="str">
        <f t="shared" si="352"/>
        <v/>
      </c>
      <c r="DB222" s="119">
        <f t="shared" si="408"/>
        <v>5</v>
      </c>
      <c r="DC222" s="123" t="str">
        <f t="shared" si="429"/>
        <v>HeJe</v>
      </c>
      <c r="DD222" s="123">
        <v>217</v>
      </c>
      <c r="DE222" s="423"/>
      <c r="DF222" s="423"/>
      <c r="DG222" s="423"/>
      <c r="DH222" s="423"/>
      <c r="DI222" s="421"/>
      <c r="DJ222" s="422"/>
      <c r="DK222" s="269" t="str">
        <f t="shared" si="353"/>
        <v/>
      </c>
      <c r="DL222" s="180">
        <v>1</v>
      </c>
      <c r="DM222" s="269" t="str">
        <f t="shared" si="354"/>
        <v/>
      </c>
      <c r="DN222" s="180">
        <v>1</v>
      </c>
      <c r="DO222" s="181">
        <v>1</v>
      </c>
      <c r="DP222" s="181">
        <v>1</v>
      </c>
      <c r="DQ222" s="183">
        <v>1</v>
      </c>
      <c r="DR222" s="183">
        <v>1</v>
      </c>
      <c r="DS222" s="183">
        <v>1</v>
      </c>
      <c r="DT222" s="183">
        <v>1</v>
      </c>
      <c r="DU222" s="183">
        <v>1</v>
      </c>
      <c r="DV222" s="183">
        <v>1</v>
      </c>
      <c r="DW222" s="192" t="str">
        <f ca="1">IF(ISBLANK(DI222),"",ROUND(AVERAGE(OFFSET(DN222:DV222,0,0,1,ion21Coop!$F$42)),1))</f>
        <v/>
      </c>
      <c r="DX222" s="269" t="str">
        <f t="shared" si="355"/>
        <v/>
      </c>
      <c r="DZ222" s="119">
        <f t="shared" si="409"/>
        <v>6</v>
      </c>
      <c r="EA222" s="123" t="str">
        <f t="shared" si="430"/>
        <v/>
      </c>
      <c r="EB222" s="123">
        <v>217</v>
      </c>
      <c r="EC222" s="423"/>
      <c r="ED222" s="423"/>
      <c r="EE222" s="423"/>
      <c r="EF222" s="423"/>
      <c r="EG222" s="421"/>
      <c r="EH222" s="422"/>
      <c r="EI222" s="269" t="str">
        <f t="shared" si="356"/>
        <v/>
      </c>
      <c r="EJ222" s="180">
        <v>1</v>
      </c>
      <c r="EK222" s="269" t="str">
        <f t="shared" si="357"/>
        <v/>
      </c>
      <c r="EL222" s="180">
        <v>1</v>
      </c>
      <c r="EM222" s="181">
        <v>1</v>
      </c>
      <c r="EN222" s="181">
        <v>1</v>
      </c>
      <c r="EO222" s="183">
        <v>1</v>
      </c>
      <c r="EP222" s="183">
        <v>1</v>
      </c>
      <c r="EQ222" s="183">
        <v>1</v>
      </c>
      <c r="ER222" s="183">
        <v>1</v>
      </c>
      <c r="ES222" s="183">
        <v>1</v>
      </c>
      <c r="ET222" s="183">
        <v>1</v>
      </c>
      <c r="EU222" s="192" t="str">
        <f ca="1">IF(ISBLANK(EG222),"",ROUND(AVERAGE(OFFSET(EL222:ET222,0,0,1,ion21Coop!$F$42)),1))</f>
        <v/>
      </c>
      <c r="EV222" s="269" t="str">
        <f t="shared" si="358"/>
        <v/>
      </c>
      <c r="EX222" s="119">
        <f t="shared" si="410"/>
        <v>7</v>
      </c>
      <c r="EY222" s="123" t="str">
        <f t="shared" si="431"/>
        <v/>
      </c>
      <c r="EZ222" s="123">
        <v>217</v>
      </c>
      <c r="FA222" s="423"/>
      <c r="FB222" s="423"/>
      <c r="FC222" s="423"/>
      <c r="FD222" s="423"/>
      <c r="FE222" s="421"/>
      <c r="FF222" s="422"/>
      <c r="FG222" s="269" t="str">
        <f t="shared" si="359"/>
        <v/>
      </c>
      <c r="FH222" s="180">
        <v>1</v>
      </c>
      <c r="FI222" s="269" t="str">
        <f t="shared" si="360"/>
        <v/>
      </c>
      <c r="FJ222" s="180">
        <v>1</v>
      </c>
      <c r="FK222" s="181">
        <v>1</v>
      </c>
      <c r="FL222" s="181">
        <v>1</v>
      </c>
      <c r="FM222" s="183">
        <v>1</v>
      </c>
      <c r="FN222" s="183">
        <v>1</v>
      </c>
      <c r="FO222" s="183">
        <v>1</v>
      </c>
      <c r="FP222" s="183">
        <v>1</v>
      </c>
      <c r="FQ222" s="183">
        <v>1</v>
      </c>
      <c r="FR222" s="183">
        <v>1</v>
      </c>
      <c r="FS222" s="192" t="str">
        <f ca="1">IF(ISBLANK(FE222),"",ROUND(AVERAGE(OFFSET(FJ222:FR222,0,0,1,ion21Coop!$F$42)),1))</f>
        <v/>
      </c>
      <c r="FT222" s="269" t="str">
        <f t="shared" si="361"/>
        <v/>
      </c>
      <c r="FV222" s="119">
        <f t="shared" si="411"/>
        <v>8</v>
      </c>
      <c r="FW222" s="123" t="str">
        <f t="shared" si="432"/>
        <v/>
      </c>
      <c r="FX222" s="123">
        <v>217</v>
      </c>
      <c r="FY222" s="423"/>
      <c r="FZ222" s="423"/>
      <c r="GA222" s="423"/>
      <c r="GB222" s="423"/>
      <c r="GC222" s="421"/>
      <c r="GD222" s="422"/>
      <c r="GE222" s="269" t="str">
        <f t="shared" si="362"/>
        <v/>
      </c>
      <c r="GF222" s="180">
        <v>1</v>
      </c>
      <c r="GG222" s="269" t="str">
        <f t="shared" si="363"/>
        <v/>
      </c>
      <c r="GH222" s="180">
        <v>1</v>
      </c>
      <c r="GI222" s="181">
        <v>1</v>
      </c>
      <c r="GJ222" s="181">
        <v>1</v>
      </c>
      <c r="GK222" s="183">
        <v>1</v>
      </c>
      <c r="GL222" s="183">
        <v>1</v>
      </c>
      <c r="GM222" s="183">
        <v>1</v>
      </c>
      <c r="GN222" s="183">
        <v>1</v>
      </c>
      <c r="GO222" s="183">
        <v>1</v>
      </c>
      <c r="GP222" s="183">
        <v>1</v>
      </c>
      <c r="GQ222" s="192" t="str">
        <f ca="1">IF(ISBLANK(GC222),"",ROUND(AVERAGE(OFFSET(GH222:GP222,0,0,1,ion21Coop!$F$42)),1))</f>
        <v/>
      </c>
      <c r="GR222" s="269" t="str">
        <f t="shared" si="364"/>
        <v/>
      </c>
      <c r="GT222" s="119">
        <f t="shared" si="412"/>
        <v>9</v>
      </c>
      <c r="GU222" s="123" t="str">
        <f t="shared" si="433"/>
        <v/>
      </c>
      <c r="GV222" s="123">
        <v>217</v>
      </c>
      <c r="GW222" s="423"/>
      <c r="GX222" s="423"/>
      <c r="GY222" s="423"/>
      <c r="GZ222" s="423"/>
      <c r="HA222" s="421"/>
      <c r="HB222" s="422"/>
      <c r="HC222" s="269" t="str">
        <f t="shared" si="365"/>
        <v/>
      </c>
      <c r="HD222" s="180">
        <v>1</v>
      </c>
      <c r="HE222" s="269" t="str">
        <f t="shared" si="366"/>
        <v/>
      </c>
      <c r="HF222" s="180">
        <v>1</v>
      </c>
      <c r="HG222" s="181">
        <v>1</v>
      </c>
      <c r="HH222" s="181">
        <v>1</v>
      </c>
      <c r="HI222" s="183">
        <v>1</v>
      </c>
      <c r="HJ222" s="183">
        <v>1</v>
      </c>
      <c r="HK222" s="183">
        <v>1</v>
      </c>
      <c r="HL222" s="183">
        <v>1</v>
      </c>
      <c r="HM222" s="183">
        <v>1</v>
      </c>
      <c r="HN222" s="183">
        <v>1</v>
      </c>
      <c r="HO222" s="192" t="str">
        <f ca="1">IF(ISBLANK(HA222),"",ROUND(AVERAGE(OFFSET(HF222:HN222,0,0,1,ion21Coop!$F$42)),1))</f>
        <v/>
      </c>
      <c r="HP222" s="269" t="str">
        <f t="shared" si="367"/>
        <v/>
      </c>
      <c r="HR222" s="119">
        <f t="shared" si="413"/>
        <v>10</v>
      </c>
      <c r="HS222" s="123" t="str">
        <f t="shared" si="434"/>
        <v/>
      </c>
      <c r="HT222" s="123">
        <v>217</v>
      </c>
      <c r="HU222" s="423"/>
      <c r="HV222" s="423"/>
      <c r="HW222" s="423"/>
      <c r="HX222" s="423"/>
      <c r="HY222" s="421"/>
      <c r="HZ222" s="422"/>
      <c r="IA222" s="269" t="str">
        <f t="shared" si="368"/>
        <v/>
      </c>
      <c r="IB222" s="180">
        <v>1</v>
      </c>
      <c r="IC222" s="269" t="str">
        <f t="shared" si="369"/>
        <v/>
      </c>
      <c r="ID222" s="180">
        <v>1</v>
      </c>
      <c r="IE222" s="181">
        <v>1</v>
      </c>
      <c r="IF222" s="181">
        <v>1</v>
      </c>
      <c r="IG222" s="183">
        <v>1</v>
      </c>
      <c r="IH222" s="183">
        <v>1</v>
      </c>
      <c r="II222" s="183">
        <v>1</v>
      </c>
      <c r="IJ222" s="183">
        <v>1</v>
      </c>
      <c r="IK222" s="183">
        <v>1</v>
      </c>
      <c r="IL222" s="183">
        <v>1</v>
      </c>
      <c r="IM222" s="192" t="str">
        <f ca="1">IF(ISBLANK(HY222),"",ROUND(AVERAGE(OFFSET(ID222:IL222,0,0,1,ion21Coop!$F$42)),1))</f>
        <v/>
      </c>
      <c r="IN222" s="269" t="str">
        <f t="shared" si="370"/>
        <v/>
      </c>
      <c r="IP222" s="119">
        <f t="shared" si="414"/>
        <v>11</v>
      </c>
      <c r="IQ222" s="123" t="str">
        <f t="shared" si="435"/>
        <v/>
      </c>
      <c r="IR222" s="123">
        <v>217</v>
      </c>
      <c r="IS222" s="423"/>
      <c r="IT222" s="423"/>
      <c r="IU222" s="423"/>
      <c r="IV222" s="423"/>
      <c r="IW222" s="421"/>
      <c r="IX222" s="422"/>
      <c r="IY222" s="269" t="str">
        <f t="shared" si="371"/>
        <v/>
      </c>
      <c r="IZ222" s="180">
        <v>1</v>
      </c>
      <c r="JA222" s="269" t="str">
        <f t="shared" si="372"/>
        <v/>
      </c>
      <c r="JB222" s="180">
        <v>1</v>
      </c>
      <c r="JC222" s="181">
        <v>1</v>
      </c>
      <c r="JD222" s="181">
        <v>1</v>
      </c>
      <c r="JE222" s="183">
        <v>1</v>
      </c>
      <c r="JF222" s="183">
        <v>1</v>
      </c>
      <c r="JG222" s="183">
        <v>1</v>
      </c>
      <c r="JH222" s="183">
        <v>1</v>
      </c>
      <c r="JI222" s="183">
        <v>1</v>
      </c>
      <c r="JJ222" s="183">
        <v>1</v>
      </c>
      <c r="JK222" s="192" t="str">
        <f ca="1">IF(ISBLANK(IW222),"",ROUND(AVERAGE(OFFSET(JB222:JJ222,0,0,1,ion21Coop!$F$42)),1))</f>
        <v/>
      </c>
      <c r="JL222" s="269" t="str">
        <f t="shared" si="373"/>
        <v/>
      </c>
      <c r="JN222" s="119">
        <f t="shared" si="415"/>
        <v>12</v>
      </c>
      <c r="JO222" s="123" t="str">
        <f t="shared" si="436"/>
        <v/>
      </c>
      <c r="JP222" s="123">
        <v>217</v>
      </c>
      <c r="JQ222" s="423"/>
      <c r="JR222" s="423"/>
      <c r="JS222" s="423"/>
      <c r="JT222" s="423"/>
      <c r="JU222" s="421"/>
      <c r="JV222" s="422"/>
      <c r="JW222" s="269" t="str">
        <f t="shared" si="374"/>
        <v/>
      </c>
      <c r="JX222" s="180">
        <v>1</v>
      </c>
      <c r="JY222" s="269" t="str">
        <f t="shared" si="375"/>
        <v/>
      </c>
      <c r="JZ222" s="180">
        <v>1</v>
      </c>
      <c r="KA222" s="181">
        <v>1</v>
      </c>
      <c r="KB222" s="181">
        <v>1</v>
      </c>
      <c r="KC222" s="183">
        <v>1</v>
      </c>
      <c r="KD222" s="183">
        <v>1</v>
      </c>
      <c r="KE222" s="183">
        <v>1</v>
      </c>
      <c r="KF222" s="183">
        <v>1</v>
      </c>
      <c r="KG222" s="183">
        <v>1</v>
      </c>
      <c r="KH222" s="183">
        <v>1</v>
      </c>
      <c r="KI222" s="192" t="str">
        <f ca="1">IF(ISBLANK(JU222),"",ROUND(AVERAGE(OFFSET(JZ222:KH222,0,0,1,ion21Coop!$F$42)),1))</f>
        <v/>
      </c>
      <c r="KJ222" s="269" t="str">
        <f t="shared" si="376"/>
        <v/>
      </c>
      <c r="KL222" s="119">
        <f t="shared" si="416"/>
        <v>13</v>
      </c>
      <c r="KM222" s="123" t="str">
        <f t="shared" si="437"/>
        <v/>
      </c>
      <c r="KN222" s="123">
        <v>217</v>
      </c>
      <c r="KO222" s="423"/>
      <c r="KP222" s="423"/>
      <c r="KQ222" s="423"/>
      <c r="KR222" s="423"/>
      <c r="KS222" s="421"/>
      <c r="KT222" s="422"/>
      <c r="KU222" s="269" t="str">
        <f t="shared" si="377"/>
        <v/>
      </c>
      <c r="KV222" s="180">
        <v>1</v>
      </c>
      <c r="KW222" s="269" t="str">
        <f t="shared" si="378"/>
        <v/>
      </c>
      <c r="KX222" s="180">
        <v>1</v>
      </c>
      <c r="KY222" s="181">
        <v>1</v>
      </c>
      <c r="KZ222" s="181">
        <v>1</v>
      </c>
      <c r="LA222" s="183">
        <v>1</v>
      </c>
      <c r="LB222" s="183">
        <v>1</v>
      </c>
      <c r="LC222" s="183">
        <v>1</v>
      </c>
      <c r="LD222" s="183">
        <v>1</v>
      </c>
      <c r="LE222" s="183">
        <v>1</v>
      </c>
      <c r="LF222" s="183">
        <v>1</v>
      </c>
      <c r="LG222" s="192" t="str">
        <f ca="1">IF(ISBLANK(KS222),"",ROUND(AVERAGE(OFFSET(KX222:LF222,0,0,1,ion21Coop!$F$42)),1))</f>
        <v/>
      </c>
      <c r="LH222" s="269" t="str">
        <f t="shared" si="379"/>
        <v/>
      </c>
      <c r="LJ222" s="119">
        <f t="shared" si="417"/>
        <v>14</v>
      </c>
      <c r="LK222" s="123" t="str">
        <f t="shared" si="438"/>
        <v/>
      </c>
      <c r="LL222" s="123">
        <v>217</v>
      </c>
      <c r="LM222" s="423"/>
      <c r="LN222" s="423"/>
      <c r="LO222" s="423"/>
      <c r="LP222" s="423"/>
      <c r="LQ222" s="421"/>
      <c r="LR222" s="422"/>
      <c r="LS222" s="269" t="str">
        <f t="shared" si="380"/>
        <v/>
      </c>
      <c r="LT222" s="180">
        <v>1</v>
      </c>
      <c r="LU222" s="269" t="str">
        <f t="shared" si="381"/>
        <v/>
      </c>
      <c r="LV222" s="180">
        <v>1</v>
      </c>
      <c r="LW222" s="181">
        <v>1</v>
      </c>
      <c r="LX222" s="181">
        <v>1</v>
      </c>
      <c r="LY222" s="183">
        <v>1</v>
      </c>
      <c r="LZ222" s="183">
        <v>1</v>
      </c>
      <c r="MA222" s="183">
        <v>1</v>
      </c>
      <c r="MB222" s="183">
        <v>1</v>
      </c>
      <c r="MC222" s="183">
        <v>1</v>
      </c>
      <c r="MD222" s="183">
        <v>1</v>
      </c>
      <c r="ME222" s="192" t="str">
        <f ca="1">IF(ISBLANK(LQ222),"",ROUND(AVERAGE(OFFSET(LV222:MD222,0,0,1,ion21Coop!$F$42)),1))</f>
        <v/>
      </c>
      <c r="MF222" s="269" t="str">
        <f t="shared" si="382"/>
        <v/>
      </c>
      <c r="MH222" s="119">
        <f t="shared" si="418"/>
        <v>15</v>
      </c>
      <c r="MI222" s="123" t="str">
        <f t="shared" si="439"/>
        <v/>
      </c>
      <c r="MJ222" s="123">
        <v>217</v>
      </c>
      <c r="MK222" s="423"/>
      <c r="ML222" s="423"/>
      <c r="MM222" s="423"/>
      <c r="MN222" s="423"/>
      <c r="MO222" s="421"/>
      <c r="MP222" s="422"/>
      <c r="MQ222" s="269" t="str">
        <f t="shared" si="383"/>
        <v/>
      </c>
      <c r="MR222" s="180">
        <v>1</v>
      </c>
      <c r="MS222" s="269" t="str">
        <f t="shared" si="384"/>
        <v/>
      </c>
      <c r="MT222" s="180">
        <v>1</v>
      </c>
      <c r="MU222" s="181">
        <v>1</v>
      </c>
      <c r="MV222" s="181">
        <v>1</v>
      </c>
      <c r="MW222" s="183">
        <v>1</v>
      </c>
      <c r="MX222" s="183">
        <v>1</v>
      </c>
      <c r="MY222" s="183">
        <v>1</v>
      </c>
      <c r="MZ222" s="183">
        <v>1</v>
      </c>
      <c r="NA222" s="183">
        <v>1</v>
      </c>
      <c r="NB222" s="183">
        <v>1</v>
      </c>
      <c r="NC222" s="192" t="str">
        <f ca="1">IF(ISBLANK(MO222),"",ROUND(AVERAGE(OFFSET(MT222:NB222,0,0,1,ion21Coop!$F$42)),1))</f>
        <v/>
      </c>
      <c r="ND222" s="269" t="str">
        <f t="shared" si="385"/>
        <v/>
      </c>
      <c r="NF222" s="119">
        <f t="shared" si="419"/>
        <v>16</v>
      </c>
      <c r="NG222" s="123" t="str">
        <f t="shared" si="440"/>
        <v/>
      </c>
      <c r="NH222" s="123">
        <v>217</v>
      </c>
      <c r="NI222" s="423"/>
      <c r="NJ222" s="423"/>
      <c r="NK222" s="423"/>
      <c r="NL222" s="423"/>
      <c r="NM222" s="421"/>
      <c r="NN222" s="422"/>
      <c r="NO222" s="269" t="str">
        <f t="shared" si="386"/>
        <v/>
      </c>
      <c r="NP222" s="180">
        <v>1</v>
      </c>
      <c r="NQ222" s="269" t="str">
        <f t="shared" si="387"/>
        <v/>
      </c>
      <c r="NR222" s="180">
        <v>1</v>
      </c>
      <c r="NS222" s="181">
        <v>1</v>
      </c>
      <c r="NT222" s="181">
        <v>1</v>
      </c>
      <c r="NU222" s="183">
        <v>1</v>
      </c>
      <c r="NV222" s="183">
        <v>1</v>
      </c>
      <c r="NW222" s="183">
        <v>1</v>
      </c>
      <c r="NX222" s="183">
        <v>1</v>
      </c>
      <c r="NY222" s="183">
        <v>1</v>
      </c>
      <c r="NZ222" s="183">
        <v>1</v>
      </c>
      <c r="OA222" s="192" t="str">
        <f ca="1">IF(ISBLANK(NM222),"",ROUND(AVERAGE(OFFSET(NR222:NZ222,0,0,1,ion21Coop!$F$42)),1))</f>
        <v/>
      </c>
      <c r="OB222" s="269" t="str">
        <f t="shared" si="388"/>
        <v/>
      </c>
      <c r="OD222" s="119">
        <f t="shared" si="420"/>
        <v>17</v>
      </c>
      <c r="OE222" s="123" t="str">
        <f t="shared" si="441"/>
        <v/>
      </c>
      <c r="OF222" s="123">
        <v>217</v>
      </c>
      <c r="OG222" s="423"/>
      <c r="OH222" s="423"/>
      <c r="OI222" s="423"/>
      <c r="OJ222" s="423"/>
      <c r="OK222" s="421"/>
      <c r="OL222" s="422"/>
      <c r="OM222" s="269" t="str">
        <f t="shared" si="389"/>
        <v/>
      </c>
      <c r="ON222" s="180">
        <v>1</v>
      </c>
      <c r="OO222" s="269" t="str">
        <f t="shared" si="390"/>
        <v/>
      </c>
      <c r="OP222" s="180">
        <v>1</v>
      </c>
      <c r="OQ222" s="181">
        <v>1</v>
      </c>
      <c r="OR222" s="181">
        <v>1</v>
      </c>
      <c r="OS222" s="183">
        <v>1</v>
      </c>
      <c r="OT222" s="183">
        <v>1</v>
      </c>
      <c r="OU222" s="183">
        <v>1</v>
      </c>
      <c r="OV222" s="183">
        <v>1</v>
      </c>
      <c r="OW222" s="183">
        <v>1</v>
      </c>
      <c r="OX222" s="183">
        <v>1</v>
      </c>
      <c r="OY222" s="192" t="str">
        <f ca="1">IF(ISBLANK(OK222),"",ROUND(AVERAGE(OFFSET(OP222:OX222,0,0,1,ion21Coop!$F$42)),1))</f>
        <v/>
      </c>
      <c r="OZ222" s="269" t="str">
        <f t="shared" si="391"/>
        <v/>
      </c>
      <c r="PB222" s="119">
        <f t="shared" si="421"/>
        <v>18</v>
      </c>
      <c r="PC222" s="123" t="str">
        <f t="shared" si="442"/>
        <v/>
      </c>
      <c r="PD222" s="123">
        <v>217</v>
      </c>
      <c r="PE222" s="423"/>
      <c r="PF222" s="423"/>
      <c r="PG222" s="423"/>
      <c r="PH222" s="423"/>
      <c r="PI222" s="421"/>
      <c r="PJ222" s="422"/>
      <c r="PK222" s="269" t="str">
        <f t="shared" si="392"/>
        <v/>
      </c>
      <c r="PL222" s="180">
        <v>1</v>
      </c>
      <c r="PM222" s="269" t="str">
        <f t="shared" si="393"/>
        <v/>
      </c>
      <c r="PN222" s="180">
        <v>1</v>
      </c>
      <c r="PO222" s="181">
        <v>1</v>
      </c>
      <c r="PP222" s="181">
        <v>1</v>
      </c>
      <c r="PQ222" s="183">
        <v>1</v>
      </c>
      <c r="PR222" s="183">
        <v>1</v>
      </c>
      <c r="PS222" s="183">
        <v>1</v>
      </c>
      <c r="PT222" s="183">
        <v>1</v>
      </c>
      <c r="PU222" s="183">
        <v>1</v>
      </c>
      <c r="PV222" s="183">
        <v>1</v>
      </c>
      <c r="PW222" s="192" t="str">
        <f ca="1">IF(ISBLANK(PI222),"",ROUND(AVERAGE(OFFSET(PN222:PV222,0,0,1,ion21Coop!$F$42)),1))</f>
        <v/>
      </c>
      <c r="PX222" s="269" t="str">
        <f t="shared" si="394"/>
        <v/>
      </c>
      <c r="PZ222" s="119">
        <f t="shared" si="422"/>
        <v>19</v>
      </c>
      <c r="QA222" s="123" t="str">
        <f t="shared" si="443"/>
        <v/>
      </c>
      <c r="QB222" s="123">
        <v>217</v>
      </c>
      <c r="QC222" s="423"/>
      <c r="QD222" s="423"/>
      <c r="QE222" s="423"/>
      <c r="QF222" s="423"/>
      <c r="QG222" s="421"/>
      <c r="QH222" s="422"/>
      <c r="QI222" s="269" t="str">
        <f t="shared" si="395"/>
        <v/>
      </c>
      <c r="QJ222" s="180">
        <v>1</v>
      </c>
      <c r="QK222" s="269" t="str">
        <f t="shared" si="396"/>
        <v/>
      </c>
      <c r="QL222" s="180">
        <v>1</v>
      </c>
      <c r="QM222" s="181">
        <v>1</v>
      </c>
      <c r="QN222" s="181">
        <v>1</v>
      </c>
      <c r="QO222" s="183">
        <v>1</v>
      </c>
      <c r="QP222" s="183">
        <v>1</v>
      </c>
      <c r="QQ222" s="183">
        <v>1</v>
      </c>
      <c r="QR222" s="183">
        <v>1</v>
      </c>
      <c r="QS222" s="183">
        <v>1</v>
      </c>
      <c r="QT222" s="183">
        <v>1</v>
      </c>
      <c r="QU222" s="192" t="str">
        <f ca="1">IF(ISBLANK(QG222),"",ROUND(AVERAGE(OFFSET(QL222:QT222,0,0,1,ion21Coop!$F$42)),1))</f>
        <v/>
      </c>
      <c r="QV222" s="269" t="str">
        <f t="shared" si="397"/>
        <v/>
      </c>
      <c r="QX222" s="119">
        <f t="shared" si="423"/>
        <v>20</v>
      </c>
      <c r="QY222" s="123" t="str">
        <f t="shared" si="444"/>
        <v/>
      </c>
      <c r="QZ222" s="123">
        <v>217</v>
      </c>
      <c r="RA222" s="423"/>
      <c r="RB222" s="423"/>
      <c r="RC222" s="423"/>
      <c r="RD222" s="423"/>
      <c r="RE222" s="421"/>
      <c r="RF222" s="422"/>
      <c r="RG222" s="269" t="str">
        <f t="shared" si="398"/>
        <v/>
      </c>
      <c r="RH222" s="180">
        <v>1</v>
      </c>
      <c r="RI222" s="269" t="str">
        <f t="shared" si="399"/>
        <v/>
      </c>
      <c r="RJ222" s="180">
        <v>1</v>
      </c>
      <c r="RK222" s="181">
        <v>1</v>
      </c>
      <c r="RL222" s="181">
        <v>1</v>
      </c>
      <c r="RM222" s="183">
        <v>1</v>
      </c>
      <c r="RN222" s="183">
        <v>1</v>
      </c>
      <c r="RO222" s="183">
        <v>1</v>
      </c>
      <c r="RP222" s="183">
        <v>1</v>
      </c>
      <c r="RQ222" s="183">
        <v>1</v>
      </c>
      <c r="RR222" s="183">
        <v>1</v>
      </c>
      <c r="RS222" s="192" t="str">
        <f ca="1">IF(ISBLANK(RE222),"",ROUND(AVERAGE(OFFSET(RJ222:RR222,0,0,1,ion21Coop!$F$42)),1))</f>
        <v/>
      </c>
      <c r="RT222" s="269" t="str">
        <f t="shared" si="400"/>
        <v/>
      </c>
      <c r="RV222" s="119">
        <f t="shared" si="424"/>
        <v>21</v>
      </c>
      <c r="RW222" s="123" t="str">
        <f t="shared" si="445"/>
        <v/>
      </c>
      <c r="RX222" s="123">
        <v>217</v>
      </c>
      <c r="RY222" s="423"/>
      <c r="RZ222" s="423"/>
      <c r="SA222" s="423"/>
      <c r="SB222" s="423"/>
      <c r="SC222" s="421"/>
      <c r="SD222" s="422"/>
      <c r="SE222" s="269" t="str">
        <f t="shared" si="401"/>
        <v/>
      </c>
      <c r="SF222" s="180">
        <v>1</v>
      </c>
      <c r="SG222" s="269" t="str">
        <f t="shared" si="402"/>
        <v/>
      </c>
      <c r="SH222" s="180">
        <v>1</v>
      </c>
      <c r="SI222" s="181">
        <v>1</v>
      </c>
      <c r="SJ222" s="181">
        <v>1</v>
      </c>
      <c r="SK222" s="183">
        <v>1</v>
      </c>
      <c r="SL222" s="183">
        <v>1</v>
      </c>
      <c r="SM222" s="183">
        <v>1</v>
      </c>
      <c r="SN222" s="183">
        <v>1</v>
      </c>
      <c r="SO222" s="183">
        <v>1</v>
      </c>
      <c r="SP222" s="183">
        <v>1</v>
      </c>
      <c r="SQ222" s="192" t="str">
        <f ca="1">IF(ISBLANK(SC222),"",ROUND(AVERAGE(OFFSET(SH222:SP222,0,0,1,ion21Coop!$F$42)),1))</f>
        <v/>
      </c>
      <c r="SR222" s="269" t="str">
        <f t="shared" si="403"/>
        <v/>
      </c>
      <c r="ST222" s="565"/>
      <c r="SU222" s="565"/>
      <c r="SV222" s="566"/>
      <c r="SW222" s="567"/>
      <c r="SX222" s="565"/>
      <c r="SY222" s="566"/>
      <c r="SZ222" s="568"/>
      <c r="TA222" s="567"/>
      <c r="TB222" s="553"/>
    </row>
    <row r="223" spans="10:522" x14ac:dyDescent="0.3">
      <c r="J223" s="119">
        <f t="shared" si="404"/>
        <v>1</v>
      </c>
      <c r="K223" s="123" t="str">
        <f t="shared" si="425"/>
        <v>YaJo</v>
      </c>
      <c r="L223" s="123">
        <v>218</v>
      </c>
      <c r="M223" s="351"/>
      <c r="N223" s="351"/>
      <c r="O223" s="351"/>
      <c r="P223" s="351"/>
      <c r="Q223" s="369"/>
      <c r="R223" s="370"/>
      <c r="S223" s="269" t="str">
        <f t="shared" si="341"/>
        <v/>
      </c>
      <c r="T223" s="180">
        <v>1</v>
      </c>
      <c r="U223" s="269" t="str">
        <f t="shared" si="342"/>
        <v/>
      </c>
      <c r="V223" s="180">
        <v>1</v>
      </c>
      <c r="W223" s="181">
        <v>1</v>
      </c>
      <c r="X223" s="181">
        <v>1</v>
      </c>
      <c r="Y223" s="183">
        <v>1</v>
      </c>
      <c r="Z223" s="183">
        <v>1</v>
      </c>
      <c r="AA223" s="183">
        <v>1</v>
      </c>
      <c r="AB223" s="183">
        <v>1</v>
      </c>
      <c r="AC223" s="183">
        <v>1</v>
      </c>
      <c r="AD223" s="183">
        <v>1</v>
      </c>
      <c r="AE223" s="192" t="str">
        <f ca="1">IF(ISBLANK(Q223),"",ROUND(AVERAGE(OFFSET(V223:AD223,0,0,1,ion21Coop!$F$42)),1))</f>
        <v/>
      </c>
      <c r="AF223" s="269" t="str">
        <f t="shared" si="343"/>
        <v/>
      </c>
      <c r="AH223" s="119">
        <f t="shared" si="405"/>
        <v>2</v>
      </c>
      <c r="AI223" s="123" t="str">
        <f t="shared" si="426"/>
        <v>GeLo</v>
      </c>
      <c r="AJ223" s="123">
        <v>218</v>
      </c>
      <c r="AK223" s="351"/>
      <c r="AL223" s="351"/>
      <c r="AM223" s="351"/>
      <c r="AN223" s="351"/>
      <c r="AO223" s="369"/>
      <c r="AP223" s="370"/>
      <c r="AQ223" s="269" t="str">
        <f t="shared" si="344"/>
        <v/>
      </c>
      <c r="AR223" s="180">
        <v>1</v>
      </c>
      <c r="AS223" s="269" t="str">
        <f t="shared" si="345"/>
        <v/>
      </c>
      <c r="AT223" s="180">
        <v>1</v>
      </c>
      <c r="AU223" s="181">
        <v>1</v>
      </c>
      <c r="AV223" s="181">
        <v>1</v>
      </c>
      <c r="AW223" s="183">
        <v>1</v>
      </c>
      <c r="AX223" s="183">
        <v>1</v>
      </c>
      <c r="AY223" s="183">
        <v>1</v>
      </c>
      <c r="AZ223" s="183">
        <v>1</v>
      </c>
      <c r="BA223" s="183">
        <v>1</v>
      </c>
      <c r="BB223" s="183">
        <v>1</v>
      </c>
      <c r="BC223" s="192" t="str">
        <f ca="1">IF(ISBLANK(AO223),"",ROUND(AVERAGE(OFFSET(AT223:BB223,0,0,1,ion21Coop!$F$42)),1))</f>
        <v/>
      </c>
      <c r="BD223" s="269" t="str">
        <f t="shared" si="346"/>
        <v/>
      </c>
      <c r="BF223" s="119">
        <f t="shared" si="406"/>
        <v>3</v>
      </c>
      <c r="BG223" s="123" t="str">
        <f t="shared" si="427"/>
        <v>MiDo</v>
      </c>
      <c r="BH223" s="123">
        <v>218</v>
      </c>
      <c r="BI223" s="351"/>
      <c r="BJ223" s="351"/>
      <c r="BK223" s="351"/>
      <c r="BL223" s="351"/>
      <c r="BM223" s="369"/>
      <c r="BN223" s="370"/>
      <c r="BO223" s="269" t="str">
        <f t="shared" si="347"/>
        <v/>
      </c>
      <c r="BP223" s="180">
        <v>1</v>
      </c>
      <c r="BQ223" s="269" t="str">
        <f t="shared" si="348"/>
        <v/>
      </c>
      <c r="BR223" s="180">
        <v>1</v>
      </c>
      <c r="BS223" s="181">
        <v>1</v>
      </c>
      <c r="BT223" s="181">
        <v>1</v>
      </c>
      <c r="BU223" s="183">
        <v>1</v>
      </c>
      <c r="BV223" s="183">
        <v>1</v>
      </c>
      <c r="BW223" s="183">
        <v>1</v>
      </c>
      <c r="BX223" s="183">
        <v>1</v>
      </c>
      <c r="BY223" s="183">
        <v>1</v>
      </c>
      <c r="BZ223" s="183">
        <v>1</v>
      </c>
      <c r="CA223" s="192" t="str">
        <f ca="1">IF(ISBLANK(BM223),"",ROUND(AVERAGE(OFFSET(BR223:BZ223,0,0,1,ion21Coop!$F$42)),1))</f>
        <v/>
      </c>
      <c r="CB223" s="269" t="str">
        <f t="shared" si="349"/>
        <v/>
      </c>
      <c r="CD223" s="119">
        <f t="shared" si="407"/>
        <v>4</v>
      </c>
      <c r="CE223" s="123" t="str">
        <f t="shared" si="428"/>
        <v>EmNi</v>
      </c>
      <c r="CF223" s="123">
        <v>218</v>
      </c>
      <c r="CG223" s="351"/>
      <c r="CH223" s="351"/>
      <c r="CI223" s="351"/>
      <c r="CJ223" s="351"/>
      <c r="CK223" s="369"/>
      <c r="CL223" s="370"/>
      <c r="CM223" s="269" t="str">
        <f t="shared" si="350"/>
        <v/>
      </c>
      <c r="CN223" s="180">
        <v>1</v>
      </c>
      <c r="CO223" s="269" t="str">
        <f t="shared" si="351"/>
        <v/>
      </c>
      <c r="CP223" s="180">
        <v>1</v>
      </c>
      <c r="CQ223" s="181">
        <v>1</v>
      </c>
      <c r="CR223" s="181">
        <v>1</v>
      </c>
      <c r="CS223" s="183">
        <v>1</v>
      </c>
      <c r="CT223" s="183">
        <v>1</v>
      </c>
      <c r="CU223" s="183">
        <v>1</v>
      </c>
      <c r="CV223" s="183">
        <v>1</v>
      </c>
      <c r="CW223" s="183">
        <v>1</v>
      </c>
      <c r="CX223" s="183">
        <v>1</v>
      </c>
      <c r="CY223" s="192" t="str">
        <f ca="1">IF(ISBLANK(CK223),"",ROUND(AVERAGE(OFFSET(CP223:CX223,0,0,1,ion21Coop!$F$42)),1))</f>
        <v/>
      </c>
      <c r="CZ223" s="269" t="str">
        <f t="shared" si="352"/>
        <v/>
      </c>
      <c r="DB223" s="119">
        <f t="shared" si="408"/>
        <v>5</v>
      </c>
      <c r="DC223" s="123" t="str">
        <f t="shared" si="429"/>
        <v>HeJe</v>
      </c>
      <c r="DD223" s="123">
        <v>218</v>
      </c>
      <c r="DE223" s="423"/>
      <c r="DF223" s="423"/>
      <c r="DG223" s="423"/>
      <c r="DH223" s="423"/>
      <c r="DI223" s="421"/>
      <c r="DJ223" s="422"/>
      <c r="DK223" s="269" t="str">
        <f t="shared" si="353"/>
        <v/>
      </c>
      <c r="DL223" s="180">
        <v>1</v>
      </c>
      <c r="DM223" s="269" t="str">
        <f t="shared" si="354"/>
        <v/>
      </c>
      <c r="DN223" s="180">
        <v>1</v>
      </c>
      <c r="DO223" s="181">
        <v>1</v>
      </c>
      <c r="DP223" s="181">
        <v>1</v>
      </c>
      <c r="DQ223" s="183">
        <v>1</v>
      </c>
      <c r="DR223" s="183">
        <v>1</v>
      </c>
      <c r="DS223" s="183">
        <v>1</v>
      </c>
      <c r="DT223" s="183">
        <v>1</v>
      </c>
      <c r="DU223" s="183">
        <v>1</v>
      </c>
      <c r="DV223" s="183">
        <v>1</v>
      </c>
      <c r="DW223" s="192" t="str">
        <f ca="1">IF(ISBLANK(DI223),"",ROUND(AVERAGE(OFFSET(DN223:DV223,0,0,1,ion21Coop!$F$42)),1))</f>
        <v/>
      </c>
      <c r="DX223" s="269" t="str">
        <f t="shared" si="355"/>
        <v/>
      </c>
      <c r="DZ223" s="119">
        <f t="shared" si="409"/>
        <v>6</v>
      </c>
      <c r="EA223" s="123" t="str">
        <f t="shared" si="430"/>
        <v/>
      </c>
      <c r="EB223" s="123">
        <v>218</v>
      </c>
      <c r="EC223" s="423"/>
      <c r="ED223" s="423"/>
      <c r="EE223" s="423"/>
      <c r="EF223" s="423"/>
      <c r="EG223" s="421"/>
      <c r="EH223" s="422"/>
      <c r="EI223" s="269" t="str">
        <f t="shared" si="356"/>
        <v/>
      </c>
      <c r="EJ223" s="180">
        <v>1</v>
      </c>
      <c r="EK223" s="269" t="str">
        <f t="shared" si="357"/>
        <v/>
      </c>
      <c r="EL223" s="180">
        <v>1</v>
      </c>
      <c r="EM223" s="181">
        <v>1</v>
      </c>
      <c r="EN223" s="181">
        <v>1</v>
      </c>
      <c r="EO223" s="183">
        <v>1</v>
      </c>
      <c r="EP223" s="183">
        <v>1</v>
      </c>
      <c r="EQ223" s="183">
        <v>1</v>
      </c>
      <c r="ER223" s="183">
        <v>1</v>
      </c>
      <c r="ES223" s="183">
        <v>1</v>
      </c>
      <c r="ET223" s="183">
        <v>1</v>
      </c>
      <c r="EU223" s="192" t="str">
        <f ca="1">IF(ISBLANK(EG223),"",ROUND(AVERAGE(OFFSET(EL223:ET223,0,0,1,ion21Coop!$F$42)),1))</f>
        <v/>
      </c>
      <c r="EV223" s="269" t="str">
        <f t="shared" si="358"/>
        <v/>
      </c>
      <c r="EX223" s="119">
        <f t="shared" si="410"/>
        <v>7</v>
      </c>
      <c r="EY223" s="123" t="str">
        <f t="shared" si="431"/>
        <v/>
      </c>
      <c r="EZ223" s="123">
        <v>218</v>
      </c>
      <c r="FA223" s="423"/>
      <c r="FB223" s="423"/>
      <c r="FC223" s="423"/>
      <c r="FD223" s="423"/>
      <c r="FE223" s="421"/>
      <c r="FF223" s="422"/>
      <c r="FG223" s="269" t="str">
        <f t="shared" si="359"/>
        <v/>
      </c>
      <c r="FH223" s="180">
        <v>1</v>
      </c>
      <c r="FI223" s="269" t="str">
        <f t="shared" si="360"/>
        <v/>
      </c>
      <c r="FJ223" s="180">
        <v>1</v>
      </c>
      <c r="FK223" s="181">
        <v>1</v>
      </c>
      <c r="FL223" s="181">
        <v>1</v>
      </c>
      <c r="FM223" s="183">
        <v>1</v>
      </c>
      <c r="FN223" s="183">
        <v>1</v>
      </c>
      <c r="FO223" s="183">
        <v>1</v>
      </c>
      <c r="FP223" s="183">
        <v>1</v>
      </c>
      <c r="FQ223" s="183">
        <v>1</v>
      </c>
      <c r="FR223" s="183">
        <v>1</v>
      </c>
      <c r="FS223" s="192" t="str">
        <f ca="1">IF(ISBLANK(FE223),"",ROUND(AVERAGE(OFFSET(FJ223:FR223,0,0,1,ion21Coop!$F$42)),1))</f>
        <v/>
      </c>
      <c r="FT223" s="269" t="str">
        <f t="shared" si="361"/>
        <v/>
      </c>
      <c r="FV223" s="119">
        <f t="shared" si="411"/>
        <v>8</v>
      </c>
      <c r="FW223" s="123" t="str">
        <f t="shared" si="432"/>
        <v/>
      </c>
      <c r="FX223" s="123">
        <v>218</v>
      </c>
      <c r="FY223" s="423"/>
      <c r="FZ223" s="423"/>
      <c r="GA223" s="423"/>
      <c r="GB223" s="423"/>
      <c r="GC223" s="421"/>
      <c r="GD223" s="422"/>
      <c r="GE223" s="269" t="str">
        <f t="shared" si="362"/>
        <v/>
      </c>
      <c r="GF223" s="180">
        <v>1</v>
      </c>
      <c r="GG223" s="269" t="str">
        <f t="shared" si="363"/>
        <v/>
      </c>
      <c r="GH223" s="180">
        <v>1</v>
      </c>
      <c r="GI223" s="181">
        <v>1</v>
      </c>
      <c r="GJ223" s="181">
        <v>1</v>
      </c>
      <c r="GK223" s="183">
        <v>1</v>
      </c>
      <c r="GL223" s="183">
        <v>1</v>
      </c>
      <c r="GM223" s="183">
        <v>1</v>
      </c>
      <c r="GN223" s="183">
        <v>1</v>
      </c>
      <c r="GO223" s="183">
        <v>1</v>
      </c>
      <c r="GP223" s="183">
        <v>1</v>
      </c>
      <c r="GQ223" s="192" t="str">
        <f ca="1">IF(ISBLANK(GC223),"",ROUND(AVERAGE(OFFSET(GH223:GP223,0,0,1,ion21Coop!$F$42)),1))</f>
        <v/>
      </c>
      <c r="GR223" s="269" t="str">
        <f t="shared" si="364"/>
        <v/>
      </c>
      <c r="GT223" s="119">
        <f t="shared" si="412"/>
        <v>9</v>
      </c>
      <c r="GU223" s="123" t="str">
        <f t="shared" si="433"/>
        <v/>
      </c>
      <c r="GV223" s="123">
        <v>218</v>
      </c>
      <c r="GW223" s="423"/>
      <c r="GX223" s="423"/>
      <c r="GY223" s="423"/>
      <c r="GZ223" s="423"/>
      <c r="HA223" s="421"/>
      <c r="HB223" s="422"/>
      <c r="HC223" s="269" t="str">
        <f t="shared" si="365"/>
        <v/>
      </c>
      <c r="HD223" s="180">
        <v>1</v>
      </c>
      <c r="HE223" s="269" t="str">
        <f t="shared" si="366"/>
        <v/>
      </c>
      <c r="HF223" s="180">
        <v>1</v>
      </c>
      <c r="HG223" s="181">
        <v>1</v>
      </c>
      <c r="HH223" s="181">
        <v>1</v>
      </c>
      <c r="HI223" s="183">
        <v>1</v>
      </c>
      <c r="HJ223" s="183">
        <v>1</v>
      </c>
      <c r="HK223" s="183">
        <v>1</v>
      </c>
      <c r="HL223" s="183">
        <v>1</v>
      </c>
      <c r="HM223" s="183">
        <v>1</v>
      </c>
      <c r="HN223" s="183">
        <v>1</v>
      </c>
      <c r="HO223" s="192" t="str">
        <f ca="1">IF(ISBLANK(HA223),"",ROUND(AVERAGE(OFFSET(HF223:HN223,0,0,1,ion21Coop!$F$42)),1))</f>
        <v/>
      </c>
      <c r="HP223" s="269" t="str">
        <f t="shared" si="367"/>
        <v/>
      </c>
      <c r="HR223" s="119">
        <f t="shared" si="413"/>
        <v>10</v>
      </c>
      <c r="HS223" s="123" t="str">
        <f t="shared" si="434"/>
        <v/>
      </c>
      <c r="HT223" s="123">
        <v>218</v>
      </c>
      <c r="HU223" s="423"/>
      <c r="HV223" s="423"/>
      <c r="HW223" s="423"/>
      <c r="HX223" s="423"/>
      <c r="HY223" s="421"/>
      <c r="HZ223" s="422"/>
      <c r="IA223" s="269" t="str">
        <f t="shared" si="368"/>
        <v/>
      </c>
      <c r="IB223" s="180">
        <v>1</v>
      </c>
      <c r="IC223" s="269" t="str">
        <f t="shared" si="369"/>
        <v/>
      </c>
      <c r="ID223" s="180">
        <v>1</v>
      </c>
      <c r="IE223" s="181">
        <v>1</v>
      </c>
      <c r="IF223" s="181">
        <v>1</v>
      </c>
      <c r="IG223" s="183">
        <v>1</v>
      </c>
      <c r="IH223" s="183">
        <v>1</v>
      </c>
      <c r="II223" s="183">
        <v>1</v>
      </c>
      <c r="IJ223" s="183">
        <v>1</v>
      </c>
      <c r="IK223" s="183">
        <v>1</v>
      </c>
      <c r="IL223" s="183">
        <v>1</v>
      </c>
      <c r="IM223" s="192" t="str">
        <f ca="1">IF(ISBLANK(HY223),"",ROUND(AVERAGE(OFFSET(ID223:IL223,0,0,1,ion21Coop!$F$42)),1))</f>
        <v/>
      </c>
      <c r="IN223" s="269" t="str">
        <f t="shared" si="370"/>
        <v/>
      </c>
      <c r="IP223" s="119">
        <f t="shared" si="414"/>
        <v>11</v>
      </c>
      <c r="IQ223" s="123" t="str">
        <f t="shared" si="435"/>
        <v/>
      </c>
      <c r="IR223" s="123">
        <v>218</v>
      </c>
      <c r="IS223" s="423"/>
      <c r="IT223" s="423"/>
      <c r="IU223" s="423"/>
      <c r="IV223" s="423"/>
      <c r="IW223" s="421"/>
      <c r="IX223" s="422"/>
      <c r="IY223" s="269" t="str">
        <f t="shared" si="371"/>
        <v/>
      </c>
      <c r="IZ223" s="180">
        <v>1</v>
      </c>
      <c r="JA223" s="269" t="str">
        <f t="shared" si="372"/>
        <v/>
      </c>
      <c r="JB223" s="180">
        <v>1</v>
      </c>
      <c r="JC223" s="181">
        <v>1</v>
      </c>
      <c r="JD223" s="181">
        <v>1</v>
      </c>
      <c r="JE223" s="183">
        <v>1</v>
      </c>
      <c r="JF223" s="183">
        <v>1</v>
      </c>
      <c r="JG223" s="183">
        <v>1</v>
      </c>
      <c r="JH223" s="183">
        <v>1</v>
      </c>
      <c r="JI223" s="183">
        <v>1</v>
      </c>
      <c r="JJ223" s="183">
        <v>1</v>
      </c>
      <c r="JK223" s="192" t="str">
        <f ca="1">IF(ISBLANK(IW223),"",ROUND(AVERAGE(OFFSET(JB223:JJ223,0,0,1,ion21Coop!$F$42)),1))</f>
        <v/>
      </c>
      <c r="JL223" s="269" t="str">
        <f t="shared" si="373"/>
        <v/>
      </c>
      <c r="JN223" s="119">
        <f t="shared" si="415"/>
        <v>12</v>
      </c>
      <c r="JO223" s="123" t="str">
        <f t="shared" si="436"/>
        <v/>
      </c>
      <c r="JP223" s="123">
        <v>218</v>
      </c>
      <c r="JQ223" s="423"/>
      <c r="JR223" s="423"/>
      <c r="JS223" s="423"/>
      <c r="JT223" s="423"/>
      <c r="JU223" s="421"/>
      <c r="JV223" s="422"/>
      <c r="JW223" s="269" t="str">
        <f t="shared" si="374"/>
        <v/>
      </c>
      <c r="JX223" s="180">
        <v>1</v>
      </c>
      <c r="JY223" s="269" t="str">
        <f t="shared" si="375"/>
        <v/>
      </c>
      <c r="JZ223" s="180">
        <v>1</v>
      </c>
      <c r="KA223" s="181">
        <v>1</v>
      </c>
      <c r="KB223" s="181">
        <v>1</v>
      </c>
      <c r="KC223" s="183">
        <v>1</v>
      </c>
      <c r="KD223" s="183">
        <v>1</v>
      </c>
      <c r="KE223" s="183">
        <v>1</v>
      </c>
      <c r="KF223" s="183">
        <v>1</v>
      </c>
      <c r="KG223" s="183">
        <v>1</v>
      </c>
      <c r="KH223" s="183">
        <v>1</v>
      </c>
      <c r="KI223" s="192" t="str">
        <f ca="1">IF(ISBLANK(JU223),"",ROUND(AVERAGE(OFFSET(JZ223:KH223,0,0,1,ion21Coop!$F$42)),1))</f>
        <v/>
      </c>
      <c r="KJ223" s="269" t="str">
        <f t="shared" si="376"/>
        <v/>
      </c>
      <c r="KL223" s="119">
        <f t="shared" si="416"/>
        <v>13</v>
      </c>
      <c r="KM223" s="123" t="str">
        <f t="shared" si="437"/>
        <v/>
      </c>
      <c r="KN223" s="123">
        <v>218</v>
      </c>
      <c r="KO223" s="423"/>
      <c r="KP223" s="423"/>
      <c r="KQ223" s="423"/>
      <c r="KR223" s="423"/>
      <c r="KS223" s="421"/>
      <c r="KT223" s="422"/>
      <c r="KU223" s="269" t="str">
        <f t="shared" si="377"/>
        <v/>
      </c>
      <c r="KV223" s="180">
        <v>1</v>
      </c>
      <c r="KW223" s="269" t="str">
        <f t="shared" si="378"/>
        <v/>
      </c>
      <c r="KX223" s="180">
        <v>1</v>
      </c>
      <c r="KY223" s="181">
        <v>1</v>
      </c>
      <c r="KZ223" s="181">
        <v>1</v>
      </c>
      <c r="LA223" s="183">
        <v>1</v>
      </c>
      <c r="LB223" s="183">
        <v>1</v>
      </c>
      <c r="LC223" s="183">
        <v>1</v>
      </c>
      <c r="LD223" s="183">
        <v>1</v>
      </c>
      <c r="LE223" s="183">
        <v>1</v>
      </c>
      <c r="LF223" s="183">
        <v>1</v>
      </c>
      <c r="LG223" s="192" t="str">
        <f ca="1">IF(ISBLANK(KS223),"",ROUND(AVERAGE(OFFSET(KX223:LF223,0,0,1,ion21Coop!$F$42)),1))</f>
        <v/>
      </c>
      <c r="LH223" s="269" t="str">
        <f t="shared" si="379"/>
        <v/>
      </c>
      <c r="LJ223" s="119">
        <f t="shared" si="417"/>
        <v>14</v>
      </c>
      <c r="LK223" s="123" t="str">
        <f t="shared" si="438"/>
        <v/>
      </c>
      <c r="LL223" s="123">
        <v>218</v>
      </c>
      <c r="LM223" s="423"/>
      <c r="LN223" s="423"/>
      <c r="LO223" s="423"/>
      <c r="LP223" s="423"/>
      <c r="LQ223" s="421"/>
      <c r="LR223" s="422"/>
      <c r="LS223" s="269" t="str">
        <f t="shared" si="380"/>
        <v/>
      </c>
      <c r="LT223" s="180">
        <v>1</v>
      </c>
      <c r="LU223" s="269" t="str">
        <f t="shared" si="381"/>
        <v/>
      </c>
      <c r="LV223" s="180">
        <v>1</v>
      </c>
      <c r="LW223" s="181">
        <v>1</v>
      </c>
      <c r="LX223" s="181">
        <v>1</v>
      </c>
      <c r="LY223" s="183">
        <v>1</v>
      </c>
      <c r="LZ223" s="183">
        <v>1</v>
      </c>
      <c r="MA223" s="183">
        <v>1</v>
      </c>
      <c r="MB223" s="183">
        <v>1</v>
      </c>
      <c r="MC223" s="183">
        <v>1</v>
      </c>
      <c r="MD223" s="183">
        <v>1</v>
      </c>
      <c r="ME223" s="192" t="str">
        <f ca="1">IF(ISBLANK(LQ223),"",ROUND(AVERAGE(OFFSET(LV223:MD223,0,0,1,ion21Coop!$F$42)),1))</f>
        <v/>
      </c>
      <c r="MF223" s="269" t="str">
        <f t="shared" si="382"/>
        <v/>
      </c>
      <c r="MH223" s="119">
        <f t="shared" si="418"/>
        <v>15</v>
      </c>
      <c r="MI223" s="123" t="str">
        <f t="shared" si="439"/>
        <v/>
      </c>
      <c r="MJ223" s="123">
        <v>218</v>
      </c>
      <c r="MK223" s="423"/>
      <c r="ML223" s="423"/>
      <c r="MM223" s="423"/>
      <c r="MN223" s="423"/>
      <c r="MO223" s="421"/>
      <c r="MP223" s="422"/>
      <c r="MQ223" s="269" t="str">
        <f t="shared" si="383"/>
        <v/>
      </c>
      <c r="MR223" s="180">
        <v>1</v>
      </c>
      <c r="MS223" s="269" t="str">
        <f t="shared" si="384"/>
        <v/>
      </c>
      <c r="MT223" s="180">
        <v>1</v>
      </c>
      <c r="MU223" s="181">
        <v>1</v>
      </c>
      <c r="MV223" s="181">
        <v>1</v>
      </c>
      <c r="MW223" s="183">
        <v>1</v>
      </c>
      <c r="MX223" s="183">
        <v>1</v>
      </c>
      <c r="MY223" s="183">
        <v>1</v>
      </c>
      <c r="MZ223" s="183">
        <v>1</v>
      </c>
      <c r="NA223" s="183">
        <v>1</v>
      </c>
      <c r="NB223" s="183">
        <v>1</v>
      </c>
      <c r="NC223" s="192" t="str">
        <f ca="1">IF(ISBLANK(MO223),"",ROUND(AVERAGE(OFFSET(MT223:NB223,0,0,1,ion21Coop!$F$42)),1))</f>
        <v/>
      </c>
      <c r="ND223" s="269" t="str">
        <f t="shared" si="385"/>
        <v/>
      </c>
      <c r="NF223" s="119">
        <f t="shared" si="419"/>
        <v>16</v>
      </c>
      <c r="NG223" s="123" t="str">
        <f t="shared" si="440"/>
        <v/>
      </c>
      <c r="NH223" s="123">
        <v>218</v>
      </c>
      <c r="NI223" s="423"/>
      <c r="NJ223" s="423"/>
      <c r="NK223" s="423"/>
      <c r="NL223" s="423"/>
      <c r="NM223" s="421"/>
      <c r="NN223" s="422"/>
      <c r="NO223" s="269" t="str">
        <f t="shared" si="386"/>
        <v/>
      </c>
      <c r="NP223" s="180">
        <v>1</v>
      </c>
      <c r="NQ223" s="269" t="str">
        <f t="shared" si="387"/>
        <v/>
      </c>
      <c r="NR223" s="180">
        <v>1</v>
      </c>
      <c r="NS223" s="181">
        <v>1</v>
      </c>
      <c r="NT223" s="181">
        <v>1</v>
      </c>
      <c r="NU223" s="183">
        <v>1</v>
      </c>
      <c r="NV223" s="183">
        <v>1</v>
      </c>
      <c r="NW223" s="183">
        <v>1</v>
      </c>
      <c r="NX223" s="183">
        <v>1</v>
      </c>
      <c r="NY223" s="183">
        <v>1</v>
      </c>
      <c r="NZ223" s="183">
        <v>1</v>
      </c>
      <c r="OA223" s="192" t="str">
        <f ca="1">IF(ISBLANK(NM223),"",ROUND(AVERAGE(OFFSET(NR223:NZ223,0,0,1,ion21Coop!$F$42)),1))</f>
        <v/>
      </c>
      <c r="OB223" s="269" t="str">
        <f t="shared" si="388"/>
        <v/>
      </c>
      <c r="OD223" s="119">
        <f t="shared" si="420"/>
        <v>17</v>
      </c>
      <c r="OE223" s="123" t="str">
        <f t="shared" si="441"/>
        <v/>
      </c>
      <c r="OF223" s="123">
        <v>218</v>
      </c>
      <c r="OG223" s="423"/>
      <c r="OH223" s="423"/>
      <c r="OI223" s="423"/>
      <c r="OJ223" s="423"/>
      <c r="OK223" s="421"/>
      <c r="OL223" s="422"/>
      <c r="OM223" s="269" t="str">
        <f t="shared" si="389"/>
        <v/>
      </c>
      <c r="ON223" s="180">
        <v>1</v>
      </c>
      <c r="OO223" s="269" t="str">
        <f t="shared" si="390"/>
        <v/>
      </c>
      <c r="OP223" s="180">
        <v>1</v>
      </c>
      <c r="OQ223" s="181">
        <v>1</v>
      </c>
      <c r="OR223" s="181">
        <v>1</v>
      </c>
      <c r="OS223" s="183">
        <v>1</v>
      </c>
      <c r="OT223" s="183">
        <v>1</v>
      </c>
      <c r="OU223" s="183">
        <v>1</v>
      </c>
      <c r="OV223" s="183">
        <v>1</v>
      </c>
      <c r="OW223" s="183">
        <v>1</v>
      </c>
      <c r="OX223" s="183">
        <v>1</v>
      </c>
      <c r="OY223" s="192" t="str">
        <f ca="1">IF(ISBLANK(OK223),"",ROUND(AVERAGE(OFFSET(OP223:OX223,0,0,1,ion21Coop!$F$42)),1))</f>
        <v/>
      </c>
      <c r="OZ223" s="269" t="str">
        <f t="shared" si="391"/>
        <v/>
      </c>
      <c r="PB223" s="119">
        <f t="shared" si="421"/>
        <v>18</v>
      </c>
      <c r="PC223" s="123" t="str">
        <f t="shared" si="442"/>
        <v/>
      </c>
      <c r="PD223" s="123">
        <v>218</v>
      </c>
      <c r="PE223" s="423"/>
      <c r="PF223" s="423"/>
      <c r="PG223" s="423"/>
      <c r="PH223" s="423"/>
      <c r="PI223" s="421"/>
      <c r="PJ223" s="422"/>
      <c r="PK223" s="269" t="str">
        <f t="shared" si="392"/>
        <v/>
      </c>
      <c r="PL223" s="180">
        <v>1</v>
      </c>
      <c r="PM223" s="269" t="str">
        <f t="shared" si="393"/>
        <v/>
      </c>
      <c r="PN223" s="180">
        <v>1</v>
      </c>
      <c r="PO223" s="181">
        <v>1</v>
      </c>
      <c r="PP223" s="181">
        <v>1</v>
      </c>
      <c r="PQ223" s="183">
        <v>1</v>
      </c>
      <c r="PR223" s="183">
        <v>1</v>
      </c>
      <c r="PS223" s="183">
        <v>1</v>
      </c>
      <c r="PT223" s="183">
        <v>1</v>
      </c>
      <c r="PU223" s="183">
        <v>1</v>
      </c>
      <c r="PV223" s="183">
        <v>1</v>
      </c>
      <c r="PW223" s="192" t="str">
        <f ca="1">IF(ISBLANK(PI223),"",ROUND(AVERAGE(OFFSET(PN223:PV223,0,0,1,ion21Coop!$F$42)),1))</f>
        <v/>
      </c>
      <c r="PX223" s="269" t="str">
        <f t="shared" si="394"/>
        <v/>
      </c>
      <c r="PZ223" s="119">
        <f t="shared" si="422"/>
        <v>19</v>
      </c>
      <c r="QA223" s="123" t="str">
        <f t="shared" si="443"/>
        <v/>
      </c>
      <c r="QB223" s="123">
        <v>218</v>
      </c>
      <c r="QC223" s="423"/>
      <c r="QD223" s="423"/>
      <c r="QE223" s="423"/>
      <c r="QF223" s="423"/>
      <c r="QG223" s="421"/>
      <c r="QH223" s="422"/>
      <c r="QI223" s="269" t="str">
        <f t="shared" si="395"/>
        <v/>
      </c>
      <c r="QJ223" s="180">
        <v>1</v>
      </c>
      <c r="QK223" s="269" t="str">
        <f t="shared" si="396"/>
        <v/>
      </c>
      <c r="QL223" s="180">
        <v>1</v>
      </c>
      <c r="QM223" s="181">
        <v>1</v>
      </c>
      <c r="QN223" s="181">
        <v>1</v>
      </c>
      <c r="QO223" s="183">
        <v>1</v>
      </c>
      <c r="QP223" s="183">
        <v>1</v>
      </c>
      <c r="QQ223" s="183">
        <v>1</v>
      </c>
      <c r="QR223" s="183">
        <v>1</v>
      </c>
      <c r="QS223" s="183">
        <v>1</v>
      </c>
      <c r="QT223" s="183">
        <v>1</v>
      </c>
      <c r="QU223" s="192" t="str">
        <f ca="1">IF(ISBLANK(QG223),"",ROUND(AVERAGE(OFFSET(QL223:QT223,0,0,1,ion21Coop!$F$42)),1))</f>
        <v/>
      </c>
      <c r="QV223" s="269" t="str">
        <f t="shared" si="397"/>
        <v/>
      </c>
      <c r="QX223" s="119">
        <f t="shared" si="423"/>
        <v>20</v>
      </c>
      <c r="QY223" s="123" t="str">
        <f t="shared" si="444"/>
        <v/>
      </c>
      <c r="QZ223" s="123">
        <v>218</v>
      </c>
      <c r="RA223" s="423"/>
      <c r="RB223" s="423"/>
      <c r="RC223" s="423"/>
      <c r="RD223" s="423"/>
      <c r="RE223" s="421"/>
      <c r="RF223" s="422"/>
      <c r="RG223" s="269" t="str">
        <f t="shared" si="398"/>
        <v/>
      </c>
      <c r="RH223" s="180">
        <v>1</v>
      </c>
      <c r="RI223" s="269" t="str">
        <f t="shared" si="399"/>
        <v/>
      </c>
      <c r="RJ223" s="180">
        <v>1</v>
      </c>
      <c r="RK223" s="181">
        <v>1</v>
      </c>
      <c r="RL223" s="181">
        <v>1</v>
      </c>
      <c r="RM223" s="183">
        <v>1</v>
      </c>
      <c r="RN223" s="183">
        <v>1</v>
      </c>
      <c r="RO223" s="183">
        <v>1</v>
      </c>
      <c r="RP223" s="183">
        <v>1</v>
      </c>
      <c r="RQ223" s="183">
        <v>1</v>
      </c>
      <c r="RR223" s="183">
        <v>1</v>
      </c>
      <c r="RS223" s="192" t="str">
        <f ca="1">IF(ISBLANK(RE223),"",ROUND(AVERAGE(OFFSET(RJ223:RR223,0,0,1,ion21Coop!$F$42)),1))</f>
        <v/>
      </c>
      <c r="RT223" s="269" t="str">
        <f t="shared" si="400"/>
        <v/>
      </c>
      <c r="RV223" s="119">
        <f t="shared" si="424"/>
        <v>21</v>
      </c>
      <c r="RW223" s="123" t="str">
        <f t="shared" si="445"/>
        <v/>
      </c>
      <c r="RX223" s="123">
        <v>218</v>
      </c>
      <c r="RY223" s="423"/>
      <c r="RZ223" s="423"/>
      <c r="SA223" s="423"/>
      <c r="SB223" s="423"/>
      <c r="SC223" s="421"/>
      <c r="SD223" s="422"/>
      <c r="SE223" s="269" t="str">
        <f t="shared" si="401"/>
        <v/>
      </c>
      <c r="SF223" s="180">
        <v>1</v>
      </c>
      <c r="SG223" s="269" t="str">
        <f t="shared" si="402"/>
        <v/>
      </c>
      <c r="SH223" s="180">
        <v>1</v>
      </c>
      <c r="SI223" s="181">
        <v>1</v>
      </c>
      <c r="SJ223" s="181">
        <v>1</v>
      </c>
      <c r="SK223" s="183">
        <v>1</v>
      </c>
      <c r="SL223" s="183">
        <v>1</v>
      </c>
      <c r="SM223" s="183">
        <v>1</v>
      </c>
      <c r="SN223" s="183">
        <v>1</v>
      </c>
      <c r="SO223" s="183">
        <v>1</v>
      </c>
      <c r="SP223" s="183">
        <v>1</v>
      </c>
      <c r="SQ223" s="192" t="str">
        <f ca="1">IF(ISBLANK(SC223),"",ROUND(AVERAGE(OFFSET(SH223:SP223,0,0,1,ion21Coop!$F$42)),1))</f>
        <v/>
      </c>
      <c r="SR223" s="269" t="str">
        <f t="shared" si="403"/>
        <v/>
      </c>
      <c r="ST223" s="565"/>
      <c r="SU223" s="565"/>
      <c r="SV223" s="566"/>
      <c r="SW223" s="567"/>
      <c r="SX223" s="565"/>
      <c r="SY223" s="566"/>
      <c r="SZ223" s="568"/>
      <c r="TA223" s="567"/>
      <c r="TB223" s="553"/>
    </row>
    <row r="224" spans="10:522" x14ac:dyDescent="0.3">
      <c r="J224" s="119">
        <f t="shared" si="404"/>
        <v>1</v>
      </c>
      <c r="K224" s="123" t="str">
        <f t="shared" si="425"/>
        <v>YaJo</v>
      </c>
      <c r="L224" s="123">
        <v>219</v>
      </c>
      <c r="M224" s="351"/>
      <c r="N224" s="351"/>
      <c r="O224" s="351"/>
      <c r="P224" s="351"/>
      <c r="Q224" s="369"/>
      <c r="R224" s="370"/>
      <c r="S224" s="269" t="str">
        <f t="shared" si="341"/>
        <v/>
      </c>
      <c r="T224" s="180">
        <v>1</v>
      </c>
      <c r="U224" s="269" t="str">
        <f t="shared" si="342"/>
        <v/>
      </c>
      <c r="V224" s="180">
        <v>1</v>
      </c>
      <c r="W224" s="181">
        <v>1</v>
      </c>
      <c r="X224" s="181">
        <v>1</v>
      </c>
      <c r="Y224" s="183">
        <v>1</v>
      </c>
      <c r="Z224" s="183">
        <v>1</v>
      </c>
      <c r="AA224" s="183">
        <v>1</v>
      </c>
      <c r="AB224" s="183">
        <v>1</v>
      </c>
      <c r="AC224" s="183">
        <v>1</v>
      </c>
      <c r="AD224" s="183">
        <v>1</v>
      </c>
      <c r="AE224" s="192" t="str">
        <f ca="1">IF(ISBLANK(Q224),"",ROUND(AVERAGE(OFFSET(V224:AD224,0,0,1,ion21Coop!$F$42)),1))</f>
        <v/>
      </c>
      <c r="AF224" s="269" t="str">
        <f t="shared" si="343"/>
        <v/>
      </c>
      <c r="AH224" s="119">
        <f t="shared" si="405"/>
        <v>2</v>
      </c>
      <c r="AI224" s="123" t="str">
        <f t="shared" si="426"/>
        <v>GeLo</v>
      </c>
      <c r="AJ224" s="123">
        <v>219</v>
      </c>
      <c r="AK224" s="351"/>
      <c r="AL224" s="351"/>
      <c r="AM224" s="351"/>
      <c r="AN224" s="351"/>
      <c r="AO224" s="369"/>
      <c r="AP224" s="370"/>
      <c r="AQ224" s="269" t="str">
        <f t="shared" si="344"/>
        <v/>
      </c>
      <c r="AR224" s="180">
        <v>1</v>
      </c>
      <c r="AS224" s="269" t="str">
        <f t="shared" si="345"/>
        <v/>
      </c>
      <c r="AT224" s="180">
        <v>1</v>
      </c>
      <c r="AU224" s="181">
        <v>1</v>
      </c>
      <c r="AV224" s="181">
        <v>1</v>
      </c>
      <c r="AW224" s="183">
        <v>1</v>
      </c>
      <c r="AX224" s="183">
        <v>1</v>
      </c>
      <c r="AY224" s="183">
        <v>1</v>
      </c>
      <c r="AZ224" s="183">
        <v>1</v>
      </c>
      <c r="BA224" s="183">
        <v>1</v>
      </c>
      <c r="BB224" s="183">
        <v>1</v>
      </c>
      <c r="BC224" s="192" t="str">
        <f ca="1">IF(ISBLANK(AO224),"",ROUND(AVERAGE(OFFSET(AT224:BB224,0,0,1,ion21Coop!$F$42)),1))</f>
        <v/>
      </c>
      <c r="BD224" s="269" t="str">
        <f t="shared" si="346"/>
        <v/>
      </c>
      <c r="BF224" s="119">
        <f t="shared" si="406"/>
        <v>3</v>
      </c>
      <c r="BG224" s="123" t="str">
        <f t="shared" si="427"/>
        <v>MiDo</v>
      </c>
      <c r="BH224" s="123">
        <v>219</v>
      </c>
      <c r="BI224" s="351"/>
      <c r="BJ224" s="351"/>
      <c r="BK224" s="351"/>
      <c r="BL224" s="351"/>
      <c r="BM224" s="369"/>
      <c r="BN224" s="370"/>
      <c r="BO224" s="269" t="str">
        <f t="shared" si="347"/>
        <v/>
      </c>
      <c r="BP224" s="180">
        <v>1</v>
      </c>
      <c r="BQ224" s="269" t="str">
        <f t="shared" si="348"/>
        <v/>
      </c>
      <c r="BR224" s="180">
        <v>1</v>
      </c>
      <c r="BS224" s="181">
        <v>1</v>
      </c>
      <c r="BT224" s="181">
        <v>1</v>
      </c>
      <c r="BU224" s="183">
        <v>1</v>
      </c>
      <c r="BV224" s="183">
        <v>1</v>
      </c>
      <c r="BW224" s="183">
        <v>1</v>
      </c>
      <c r="BX224" s="183">
        <v>1</v>
      </c>
      <c r="BY224" s="183">
        <v>1</v>
      </c>
      <c r="BZ224" s="183">
        <v>1</v>
      </c>
      <c r="CA224" s="192" t="str">
        <f ca="1">IF(ISBLANK(BM224),"",ROUND(AVERAGE(OFFSET(BR224:BZ224,0,0,1,ion21Coop!$F$42)),1))</f>
        <v/>
      </c>
      <c r="CB224" s="269" t="str">
        <f t="shared" si="349"/>
        <v/>
      </c>
      <c r="CD224" s="119">
        <f t="shared" si="407"/>
        <v>4</v>
      </c>
      <c r="CE224" s="123" t="str">
        <f t="shared" si="428"/>
        <v>EmNi</v>
      </c>
      <c r="CF224" s="123">
        <v>219</v>
      </c>
      <c r="CG224" s="351"/>
      <c r="CH224" s="351"/>
      <c r="CI224" s="351"/>
      <c r="CJ224" s="351"/>
      <c r="CK224" s="369"/>
      <c r="CL224" s="370"/>
      <c r="CM224" s="269" t="str">
        <f t="shared" si="350"/>
        <v/>
      </c>
      <c r="CN224" s="180">
        <v>1</v>
      </c>
      <c r="CO224" s="269" t="str">
        <f t="shared" si="351"/>
        <v/>
      </c>
      <c r="CP224" s="180">
        <v>1</v>
      </c>
      <c r="CQ224" s="181">
        <v>1</v>
      </c>
      <c r="CR224" s="181">
        <v>1</v>
      </c>
      <c r="CS224" s="183">
        <v>1</v>
      </c>
      <c r="CT224" s="183">
        <v>1</v>
      </c>
      <c r="CU224" s="183">
        <v>1</v>
      </c>
      <c r="CV224" s="183">
        <v>1</v>
      </c>
      <c r="CW224" s="183">
        <v>1</v>
      </c>
      <c r="CX224" s="183">
        <v>1</v>
      </c>
      <c r="CY224" s="192" t="str">
        <f ca="1">IF(ISBLANK(CK224),"",ROUND(AVERAGE(OFFSET(CP224:CX224,0,0,1,ion21Coop!$F$42)),1))</f>
        <v/>
      </c>
      <c r="CZ224" s="269" t="str">
        <f t="shared" si="352"/>
        <v/>
      </c>
      <c r="DB224" s="119">
        <f t="shared" si="408"/>
        <v>5</v>
      </c>
      <c r="DC224" s="123" t="str">
        <f t="shared" si="429"/>
        <v>HeJe</v>
      </c>
      <c r="DD224" s="123">
        <v>219</v>
      </c>
      <c r="DE224" s="423"/>
      <c r="DF224" s="423"/>
      <c r="DG224" s="423"/>
      <c r="DH224" s="423"/>
      <c r="DI224" s="421"/>
      <c r="DJ224" s="422"/>
      <c r="DK224" s="269" t="str">
        <f t="shared" si="353"/>
        <v/>
      </c>
      <c r="DL224" s="180">
        <v>1</v>
      </c>
      <c r="DM224" s="269" t="str">
        <f t="shared" si="354"/>
        <v/>
      </c>
      <c r="DN224" s="180">
        <v>1</v>
      </c>
      <c r="DO224" s="181">
        <v>1</v>
      </c>
      <c r="DP224" s="181">
        <v>1</v>
      </c>
      <c r="DQ224" s="183">
        <v>1</v>
      </c>
      <c r="DR224" s="183">
        <v>1</v>
      </c>
      <c r="DS224" s="183">
        <v>1</v>
      </c>
      <c r="DT224" s="183">
        <v>1</v>
      </c>
      <c r="DU224" s="183">
        <v>1</v>
      </c>
      <c r="DV224" s="183">
        <v>1</v>
      </c>
      <c r="DW224" s="192" t="str">
        <f ca="1">IF(ISBLANK(DI224),"",ROUND(AVERAGE(OFFSET(DN224:DV224,0,0,1,ion21Coop!$F$42)),1))</f>
        <v/>
      </c>
      <c r="DX224" s="269" t="str">
        <f t="shared" si="355"/>
        <v/>
      </c>
      <c r="DZ224" s="119">
        <f t="shared" si="409"/>
        <v>6</v>
      </c>
      <c r="EA224" s="123" t="str">
        <f t="shared" si="430"/>
        <v/>
      </c>
      <c r="EB224" s="123">
        <v>219</v>
      </c>
      <c r="EC224" s="423"/>
      <c r="ED224" s="423"/>
      <c r="EE224" s="423"/>
      <c r="EF224" s="423"/>
      <c r="EG224" s="421"/>
      <c r="EH224" s="422"/>
      <c r="EI224" s="269" t="str">
        <f t="shared" si="356"/>
        <v/>
      </c>
      <c r="EJ224" s="180">
        <v>1</v>
      </c>
      <c r="EK224" s="269" t="str">
        <f t="shared" si="357"/>
        <v/>
      </c>
      <c r="EL224" s="180">
        <v>1</v>
      </c>
      <c r="EM224" s="181">
        <v>1</v>
      </c>
      <c r="EN224" s="181">
        <v>1</v>
      </c>
      <c r="EO224" s="183">
        <v>1</v>
      </c>
      <c r="EP224" s="183">
        <v>1</v>
      </c>
      <c r="EQ224" s="183">
        <v>1</v>
      </c>
      <c r="ER224" s="183">
        <v>1</v>
      </c>
      <c r="ES224" s="183">
        <v>1</v>
      </c>
      <c r="ET224" s="183">
        <v>1</v>
      </c>
      <c r="EU224" s="192" t="str">
        <f ca="1">IF(ISBLANK(EG224),"",ROUND(AVERAGE(OFFSET(EL224:ET224,0,0,1,ion21Coop!$F$42)),1))</f>
        <v/>
      </c>
      <c r="EV224" s="269" t="str">
        <f t="shared" si="358"/>
        <v/>
      </c>
      <c r="EX224" s="119">
        <f t="shared" si="410"/>
        <v>7</v>
      </c>
      <c r="EY224" s="123" t="str">
        <f t="shared" si="431"/>
        <v/>
      </c>
      <c r="EZ224" s="123">
        <v>219</v>
      </c>
      <c r="FA224" s="423"/>
      <c r="FB224" s="423"/>
      <c r="FC224" s="423"/>
      <c r="FD224" s="423"/>
      <c r="FE224" s="421"/>
      <c r="FF224" s="422"/>
      <c r="FG224" s="269" t="str">
        <f t="shared" si="359"/>
        <v/>
      </c>
      <c r="FH224" s="180">
        <v>1</v>
      </c>
      <c r="FI224" s="269" t="str">
        <f t="shared" si="360"/>
        <v/>
      </c>
      <c r="FJ224" s="180">
        <v>1</v>
      </c>
      <c r="FK224" s="181">
        <v>1</v>
      </c>
      <c r="FL224" s="181">
        <v>1</v>
      </c>
      <c r="FM224" s="183">
        <v>1</v>
      </c>
      <c r="FN224" s="183">
        <v>1</v>
      </c>
      <c r="FO224" s="183">
        <v>1</v>
      </c>
      <c r="FP224" s="183">
        <v>1</v>
      </c>
      <c r="FQ224" s="183">
        <v>1</v>
      </c>
      <c r="FR224" s="183">
        <v>1</v>
      </c>
      <c r="FS224" s="192" t="str">
        <f ca="1">IF(ISBLANK(FE224),"",ROUND(AVERAGE(OFFSET(FJ224:FR224,0,0,1,ion21Coop!$F$42)),1))</f>
        <v/>
      </c>
      <c r="FT224" s="269" t="str">
        <f t="shared" si="361"/>
        <v/>
      </c>
      <c r="FV224" s="119">
        <f t="shared" si="411"/>
        <v>8</v>
      </c>
      <c r="FW224" s="123" t="str">
        <f t="shared" si="432"/>
        <v/>
      </c>
      <c r="FX224" s="123">
        <v>219</v>
      </c>
      <c r="FY224" s="423"/>
      <c r="FZ224" s="423"/>
      <c r="GA224" s="423"/>
      <c r="GB224" s="423"/>
      <c r="GC224" s="421"/>
      <c r="GD224" s="422"/>
      <c r="GE224" s="269" t="str">
        <f t="shared" si="362"/>
        <v/>
      </c>
      <c r="GF224" s="180">
        <v>1</v>
      </c>
      <c r="GG224" s="269" t="str">
        <f t="shared" si="363"/>
        <v/>
      </c>
      <c r="GH224" s="180">
        <v>1</v>
      </c>
      <c r="GI224" s="181">
        <v>1</v>
      </c>
      <c r="GJ224" s="181">
        <v>1</v>
      </c>
      <c r="GK224" s="183">
        <v>1</v>
      </c>
      <c r="GL224" s="183">
        <v>1</v>
      </c>
      <c r="GM224" s="183">
        <v>1</v>
      </c>
      <c r="GN224" s="183">
        <v>1</v>
      </c>
      <c r="GO224" s="183">
        <v>1</v>
      </c>
      <c r="GP224" s="183">
        <v>1</v>
      </c>
      <c r="GQ224" s="192" t="str">
        <f ca="1">IF(ISBLANK(GC224),"",ROUND(AVERAGE(OFFSET(GH224:GP224,0,0,1,ion21Coop!$F$42)),1))</f>
        <v/>
      </c>
      <c r="GR224" s="269" t="str">
        <f t="shared" si="364"/>
        <v/>
      </c>
      <c r="GT224" s="119">
        <f t="shared" si="412"/>
        <v>9</v>
      </c>
      <c r="GU224" s="123" t="str">
        <f t="shared" si="433"/>
        <v/>
      </c>
      <c r="GV224" s="123">
        <v>219</v>
      </c>
      <c r="GW224" s="423"/>
      <c r="GX224" s="423"/>
      <c r="GY224" s="423"/>
      <c r="GZ224" s="423"/>
      <c r="HA224" s="421"/>
      <c r="HB224" s="422"/>
      <c r="HC224" s="269" t="str">
        <f t="shared" si="365"/>
        <v/>
      </c>
      <c r="HD224" s="180">
        <v>1</v>
      </c>
      <c r="HE224" s="269" t="str">
        <f t="shared" si="366"/>
        <v/>
      </c>
      <c r="HF224" s="180">
        <v>1</v>
      </c>
      <c r="HG224" s="181">
        <v>1</v>
      </c>
      <c r="HH224" s="181">
        <v>1</v>
      </c>
      <c r="HI224" s="183">
        <v>1</v>
      </c>
      <c r="HJ224" s="183">
        <v>1</v>
      </c>
      <c r="HK224" s="183">
        <v>1</v>
      </c>
      <c r="HL224" s="183">
        <v>1</v>
      </c>
      <c r="HM224" s="183">
        <v>1</v>
      </c>
      <c r="HN224" s="183">
        <v>1</v>
      </c>
      <c r="HO224" s="192" t="str">
        <f ca="1">IF(ISBLANK(HA224),"",ROUND(AVERAGE(OFFSET(HF224:HN224,0,0,1,ion21Coop!$F$42)),1))</f>
        <v/>
      </c>
      <c r="HP224" s="269" t="str">
        <f t="shared" si="367"/>
        <v/>
      </c>
      <c r="HR224" s="119">
        <f t="shared" si="413"/>
        <v>10</v>
      </c>
      <c r="HS224" s="123" t="str">
        <f t="shared" si="434"/>
        <v/>
      </c>
      <c r="HT224" s="123">
        <v>219</v>
      </c>
      <c r="HU224" s="423"/>
      <c r="HV224" s="423"/>
      <c r="HW224" s="423"/>
      <c r="HX224" s="423"/>
      <c r="HY224" s="421"/>
      <c r="HZ224" s="422"/>
      <c r="IA224" s="269" t="str">
        <f t="shared" si="368"/>
        <v/>
      </c>
      <c r="IB224" s="180">
        <v>1</v>
      </c>
      <c r="IC224" s="269" t="str">
        <f t="shared" si="369"/>
        <v/>
      </c>
      <c r="ID224" s="180">
        <v>1</v>
      </c>
      <c r="IE224" s="181">
        <v>1</v>
      </c>
      <c r="IF224" s="181">
        <v>1</v>
      </c>
      <c r="IG224" s="183">
        <v>1</v>
      </c>
      <c r="IH224" s="183">
        <v>1</v>
      </c>
      <c r="II224" s="183">
        <v>1</v>
      </c>
      <c r="IJ224" s="183">
        <v>1</v>
      </c>
      <c r="IK224" s="183">
        <v>1</v>
      </c>
      <c r="IL224" s="183">
        <v>1</v>
      </c>
      <c r="IM224" s="192" t="str">
        <f ca="1">IF(ISBLANK(HY224),"",ROUND(AVERAGE(OFFSET(ID224:IL224,0,0,1,ion21Coop!$F$42)),1))</f>
        <v/>
      </c>
      <c r="IN224" s="269" t="str">
        <f t="shared" si="370"/>
        <v/>
      </c>
      <c r="IP224" s="119">
        <f t="shared" si="414"/>
        <v>11</v>
      </c>
      <c r="IQ224" s="123" t="str">
        <f t="shared" si="435"/>
        <v/>
      </c>
      <c r="IR224" s="123">
        <v>219</v>
      </c>
      <c r="IS224" s="423"/>
      <c r="IT224" s="423"/>
      <c r="IU224" s="423"/>
      <c r="IV224" s="423"/>
      <c r="IW224" s="421"/>
      <c r="IX224" s="422"/>
      <c r="IY224" s="269" t="str">
        <f t="shared" si="371"/>
        <v/>
      </c>
      <c r="IZ224" s="180">
        <v>1</v>
      </c>
      <c r="JA224" s="269" t="str">
        <f t="shared" si="372"/>
        <v/>
      </c>
      <c r="JB224" s="180">
        <v>1</v>
      </c>
      <c r="JC224" s="181">
        <v>1</v>
      </c>
      <c r="JD224" s="181">
        <v>1</v>
      </c>
      <c r="JE224" s="183">
        <v>1</v>
      </c>
      <c r="JF224" s="183">
        <v>1</v>
      </c>
      <c r="JG224" s="183">
        <v>1</v>
      </c>
      <c r="JH224" s="183">
        <v>1</v>
      </c>
      <c r="JI224" s="183">
        <v>1</v>
      </c>
      <c r="JJ224" s="183">
        <v>1</v>
      </c>
      <c r="JK224" s="192" t="str">
        <f ca="1">IF(ISBLANK(IW224),"",ROUND(AVERAGE(OFFSET(JB224:JJ224,0,0,1,ion21Coop!$F$42)),1))</f>
        <v/>
      </c>
      <c r="JL224" s="269" t="str">
        <f t="shared" si="373"/>
        <v/>
      </c>
      <c r="JN224" s="119">
        <f t="shared" si="415"/>
        <v>12</v>
      </c>
      <c r="JO224" s="123" t="str">
        <f t="shared" si="436"/>
        <v/>
      </c>
      <c r="JP224" s="123">
        <v>219</v>
      </c>
      <c r="JQ224" s="423"/>
      <c r="JR224" s="423"/>
      <c r="JS224" s="423"/>
      <c r="JT224" s="423"/>
      <c r="JU224" s="421"/>
      <c r="JV224" s="422"/>
      <c r="JW224" s="269" t="str">
        <f t="shared" si="374"/>
        <v/>
      </c>
      <c r="JX224" s="180">
        <v>1</v>
      </c>
      <c r="JY224" s="269" t="str">
        <f t="shared" si="375"/>
        <v/>
      </c>
      <c r="JZ224" s="180">
        <v>1</v>
      </c>
      <c r="KA224" s="181">
        <v>1</v>
      </c>
      <c r="KB224" s="181">
        <v>1</v>
      </c>
      <c r="KC224" s="183">
        <v>1</v>
      </c>
      <c r="KD224" s="183">
        <v>1</v>
      </c>
      <c r="KE224" s="183">
        <v>1</v>
      </c>
      <c r="KF224" s="183">
        <v>1</v>
      </c>
      <c r="KG224" s="183">
        <v>1</v>
      </c>
      <c r="KH224" s="183">
        <v>1</v>
      </c>
      <c r="KI224" s="192" t="str">
        <f ca="1">IF(ISBLANK(JU224),"",ROUND(AVERAGE(OFFSET(JZ224:KH224,0,0,1,ion21Coop!$F$42)),1))</f>
        <v/>
      </c>
      <c r="KJ224" s="269" t="str">
        <f t="shared" si="376"/>
        <v/>
      </c>
      <c r="KL224" s="119">
        <f t="shared" si="416"/>
        <v>13</v>
      </c>
      <c r="KM224" s="123" t="str">
        <f t="shared" si="437"/>
        <v/>
      </c>
      <c r="KN224" s="123">
        <v>219</v>
      </c>
      <c r="KO224" s="423"/>
      <c r="KP224" s="423"/>
      <c r="KQ224" s="423"/>
      <c r="KR224" s="423"/>
      <c r="KS224" s="421"/>
      <c r="KT224" s="422"/>
      <c r="KU224" s="269" t="str">
        <f t="shared" si="377"/>
        <v/>
      </c>
      <c r="KV224" s="180">
        <v>1</v>
      </c>
      <c r="KW224" s="269" t="str">
        <f t="shared" si="378"/>
        <v/>
      </c>
      <c r="KX224" s="180">
        <v>1</v>
      </c>
      <c r="KY224" s="181">
        <v>1</v>
      </c>
      <c r="KZ224" s="181">
        <v>1</v>
      </c>
      <c r="LA224" s="183">
        <v>1</v>
      </c>
      <c r="LB224" s="183">
        <v>1</v>
      </c>
      <c r="LC224" s="183">
        <v>1</v>
      </c>
      <c r="LD224" s="183">
        <v>1</v>
      </c>
      <c r="LE224" s="183">
        <v>1</v>
      </c>
      <c r="LF224" s="183">
        <v>1</v>
      </c>
      <c r="LG224" s="192" t="str">
        <f ca="1">IF(ISBLANK(KS224),"",ROUND(AVERAGE(OFFSET(KX224:LF224,0,0,1,ion21Coop!$F$42)),1))</f>
        <v/>
      </c>
      <c r="LH224" s="269" t="str">
        <f t="shared" si="379"/>
        <v/>
      </c>
      <c r="LJ224" s="119">
        <f t="shared" si="417"/>
        <v>14</v>
      </c>
      <c r="LK224" s="123" t="str">
        <f t="shared" si="438"/>
        <v/>
      </c>
      <c r="LL224" s="123">
        <v>219</v>
      </c>
      <c r="LM224" s="423"/>
      <c r="LN224" s="423"/>
      <c r="LO224" s="423"/>
      <c r="LP224" s="423"/>
      <c r="LQ224" s="421"/>
      <c r="LR224" s="422"/>
      <c r="LS224" s="269" t="str">
        <f t="shared" si="380"/>
        <v/>
      </c>
      <c r="LT224" s="180">
        <v>1</v>
      </c>
      <c r="LU224" s="269" t="str">
        <f t="shared" si="381"/>
        <v/>
      </c>
      <c r="LV224" s="180">
        <v>1</v>
      </c>
      <c r="LW224" s="181">
        <v>1</v>
      </c>
      <c r="LX224" s="181">
        <v>1</v>
      </c>
      <c r="LY224" s="183">
        <v>1</v>
      </c>
      <c r="LZ224" s="183">
        <v>1</v>
      </c>
      <c r="MA224" s="183">
        <v>1</v>
      </c>
      <c r="MB224" s="183">
        <v>1</v>
      </c>
      <c r="MC224" s="183">
        <v>1</v>
      </c>
      <c r="MD224" s="183">
        <v>1</v>
      </c>
      <c r="ME224" s="192" t="str">
        <f ca="1">IF(ISBLANK(LQ224),"",ROUND(AVERAGE(OFFSET(LV224:MD224,0,0,1,ion21Coop!$F$42)),1))</f>
        <v/>
      </c>
      <c r="MF224" s="269" t="str">
        <f t="shared" si="382"/>
        <v/>
      </c>
      <c r="MH224" s="119">
        <f t="shared" si="418"/>
        <v>15</v>
      </c>
      <c r="MI224" s="123" t="str">
        <f t="shared" si="439"/>
        <v/>
      </c>
      <c r="MJ224" s="123">
        <v>219</v>
      </c>
      <c r="MK224" s="423"/>
      <c r="ML224" s="423"/>
      <c r="MM224" s="423"/>
      <c r="MN224" s="423"/>
      <c r="MO224" s="421"/>
      <c r="MP224" s="422"/>
      <c r="MQ224" s="269" t="str">
        <f t="shared" si="383"/>
        <v/>
      </c>
      <c r="MR224" s="180">
        <v>1</v>
      </c>
      <c r="MS224" s="269" t="str">
        <f t="shared" si="384"/>
        <v/>
      </c>
      <c r="MT224" s="180">
        <v>1</v>
      </c>
      <c r="MU224" s="181">
        <v>1</v>
      </c>
      <c r="MV224" s="181">
        <v>1</v>
      </c>
      <c r="MW224" s="183">
        <v>1</v>
      </c>
      <c r="MX224" s="183">
        <v>1</v>
      </c>
      <c r="MY224" s="183">
        <v>1</v>
      </c>
      <c r="MZ224" s="183">
        <v>1</v>
      </c>
      <c r="NA224" s="183">
        <v>1</v>
      </c>
      <c r="NB224" s="183">
        <v>1</v>
      </c>
      <c r="NC224" s="192" t="str">
        <f ca="1">IF(ISBLANK(MO224),"",ROUND(AVERAGE(OFFSET(MT224:NB224,0,0,1,ion21Coop!$F$42)),1))</f>
        <v/>
      </c>
      <c r="ND224" s="269" t="str">
        <f t="shared" si="385"/>
        <v/>
      </c>
      <c r="NF224" s="119">
        <f t="shared" si="419"/>
        <v>16</v>
      </c>
      <c r="NG224" s="123" t="str">
        <f t="shared" si="440"/>
        <v/>
      </c>
      <c r="NH224" s="123">
        <v>219</v>
      </c>
      <c r="NI224" s="423"/>
      <c r="NJ224" s="423"/>
      <c r="NK224" s="423"/>
      <c r="NL224" s="423"/>
      <c r="NM224" s="421"/>
      <c r="NN224" s="422"/>
      <c r="NO224" s="269" t="str">
        <f t="shared" si="386"/>
        <v/>
      </c>
      <c r="NP224" s="180">
        <v>1</v>
      </c>
      <c r="NQ224" s="269" t="str">
        <f t="shared" si="387"/>
        <v/>
      </c>
      <c r="NR224" s="180">
        <v>1</v>
      </c>
      <c r="NS224" s="181">
        <v>1</v>
      </c>
      <c r="NT224" s="181">
        <v>1</v>
      </c>
      <c r="NU224" s="183">
        <v>1</v>
      </c>
      <c r="NV224" s="183">
        <v>1</v>
      </c>
      <c r="NW224" s="183">
        <v>1</v>
      </c>
      <c r="NX224" s="183">
        <v>1</v>
      </c>
      <c r="NY224" s="183">
        <v>1</v>
      </c>
      <c r="NZ224" s="183">
        <v>1</v>
      </c>
      <c r="OA224" s="192" t="str">
        <f ca="1">IF(ISBLANK(NM224),"",ROUND(AVERAGE(OFFSET(NR224:NZ224,0,0,1,ion21Coop!$F$42)),1))</f>
        <v/>
      </c>
      <c r="OB224" s="269" t="str">
        <f t="shared" si="388"/>
        <v/>
      </c>
      <c r="OD224" s="119">
        <f t="shared" si="420"/>
        <v>17</v>
      </c>
      <c r="OE224" s="123" t="str">
        <f t="shared" si="441"/>
        <v/>
      </c>
      <c r="OF224" s="123">
        <v>219</v>
      </c>
      <c r="OG224" s="423"/>
      <c r="OH224" s="423"/>
      <c r="OI224" s="423"/>
      <c r="OJ224" s="423"/>
      <c r="OK224" s="421"/>
      <c r="OL224" s="422"/>
      <c r="OM224" s="269" t="str">
        <f t="shared" si="389"/>
        <v/>
      </c>
      <c r="ON224" s="180">
        <v>1</v>
      </c>
      <c r="OO224" s="269" t="str">
        <f t="shared" si="390"/>
        <v/>
      </c>
      <c r="OP224" s="180">
        <v>1</v>
      </c>
      <c r="OQ224" s="181">
        <v>1</v>
      </c>
      <c r="OR224" s="181">
        <v>1</v>
      </c>
      <c r="OS224" s="183">
        <v>1</v>
      </c>
      <c r="OT224" s="183">
        <v>1</v>
      </c>
      <c r="OU224" s="183">
        <v>1</v>
      </c>
      <c r="OV224" s="183">
        <v>1</v>
      </c>
      <c r="OW224" s="183">
        <v>1</v>
      </c>
      <c r="OX224" s="183">
        <v>1</v>
      </c>
      <c r="OY224" s="192" t="str">
        <f ca="1">IF(ISBLANK(OK224),"",ROUND(AVERAGE(OFFSET(OP224:OX224,0,0,1,ion21Coop!$F$42)),1))</f>
        <v/>
      </c>
      <c r="OZ224" s="269" t="str">
        <f t="shared" si="391"/>
        <v/>
      </c>
      <c r="PB224" s="119">
        <f t="shared" si="421"/>
        <v>18</v>
      </c>
      <c r="PC224" s="123" t="str">
        <f t="shared" si="442"/>
        <v/>
      </c>
      <c r="PD224" s="123">
        <v>219</v>
      </c>
      <c r="PE224" s="423"/>
      <c r="PF224" s="423"/>
      <c r="PG224" s="423"/>
      <c r="PH224" s="423"/>
      <c r="PI224" s="421"/>
      <c r="PJ224" s="422"/>
      <c r="PK224" s="269" t="str">
        <f t="shared" si="392"/>
        <v/>
      </c>
      <c r="PL224" s="180">
        <v>1</v>
      </c>
      <c r="PM224" s="269" t="str">
        <f t="shared" si="393"/>
        <v/>
      </c>
      <c r="PN224" s="180">
        <v>1</v>
      </c>
      <c r="PO224" s="181">
        <v>1</v>
      </c>
      <c r="PP224" s="181">
        <v>1</v>
      </c>
      <c r="PQ224" s="183">
        <v>1</v>
      </c>
      <c r="PR224" s="183">
        <v>1</v>
      </c>
      <c r="PS224" s="183">
        <v>1</v>
      </c>
      <c r="PT224" s="183">
        <v>1</v>
      </c>
      <c r="PU224" s="183">
        <v>1</v>
      </c>
      <c r="PV224" s="183">
        <v>1</v>
      </c>
      <c r="PW224" s="192" t="str">
        <f ca="1">IF(ISBLANK(PI224),"",ROUND(AVERAGE(OFFSET(PN224:PV224,0,0,1,ion21Coop!$F$42)),1))</f>
        <v/>
      </c>
      <c r="PX224" s="269" t="str">
        <f t="shared" si="394"/>
        <v/>
      </c>
      <c r="PZ224" s="119">
        <f t="shared" si="422"/>
        <v>19</v>
      </c>
      <c r="QA224" s="123" t="str">
        <f t="shared" si="443"/>
        <v/>
      </c>
      <c r="QB224" s="123">
        <v>219</v>
      </c>
      <c r="QC224" s="423"/>
      <c r="QD224" s="423"/>
      <c r="QE224" s="423"/>
      <c r="QF224" s="423"/>
      <c r="QG224" s="421"/>
      <c r="QH224" s="422"/>
      <c r="QI224" s="269" t="str">
        <f t="shared" si="395"/>
        <v/>
      </c>
      <c r="QJ224" s="180">
        <v>1</v>
      </c>
      <c r="QK224" s="269" t="str">
        <f t="shared" si="396"/>
        <v/>
      </c>
      <c r="QL224" s="180">
        <v>1</v>
      </c>
      <c r="QM224" s="181">
        <v>1</v>
      </c>
      <c r="QN224" s="181">
        <v>1</v>
      </c>
      <c r="QO224" s="183">
        <v>1</v>
      </c>
      <c r="QP224" s="183">
        <v>1</v>
      </c>
      <c r="QQ224" s="183">
        <v>1</v>
      </c>
      <c r="QR224" s="183">
        <v>1</v>
      </c>
      <c r="QS224" s="183">
        <v>1</v>
      </c>
      <c r="QT224" s="183">
        <v>1</v>
      </c>
      <c r="QU224" s="192" t="str">
        <f ca="1">IF(ISBLANK(QG224),"",ROUND(AVERAGE(OFFSET(QL224:QT224,0,0,1,ion21Coop!$F$42)),1))</f>
        <v/>
      </c>
      <c r="QV224" s="269" t="str">
        <f t="shared" si="397"/>
        <v/>
      </c>
      <c r="QX224" s="119">
        <f t="shared" si="423"/>
        <v>20</v>
      </c>
      <c r="QY224" s="123" t="str">
        <f t="shared" si="444"/>
        <v/>
      </c>
      <c r="QZ224" s="123">
        <v>219</v>
      </c>
      <c r="RA224" s="423"/>
      <c r="RB224" s="423"/>
      <c r="RC224" s="423"/>
      <c r="RD224" s="423"/>
      <c r="RE224" s="421"/>
      <c r="RF224" s="422"/>
      <c r="RG224" s="269" t="str">
        <f t="shared" si="398"/>
        <v/>
      </c>
      <c r="RH224" s="180">
        <v>1</v>
      </c>
      <c r="RI224" s="269" t="str">
        <f t="shared" si="399"/>
        <v/>
      </c>
      <c r="RJ224" s="180">
        <v>1</v>
      </c>
      <c r="RK224" s="181">
        <v>1</v>
      </c>
      <c r="RL224" s="181">
        <v>1</v>
      </c>
      <c r="RM224" s="183">
        <v>1</v>
      </c>
      <c r="RN224" s="183">
        <v>1</v>
      </c>
      <c r="RO224" s="183">
        <v>1</v>
      </c>
      <c r="RP224" s="183">
        <v>1</v>
      </c>
      <c r="RQ224" s="183">
        <v>1</v>
      </c>
      <c r="RR224" s="183">
        <v>1</v>
      </c>
      <c r="RS224" s="192" t="str">
        <f ca="1">IF(ISBLANK(RE224),"",ROUND(AVERAGE(OFFSET(RJ224:RR224,0,0,1,ion21Coop!$F$42)),1))</f>
        <v/>
      </c>
      <c r="RT224" s="269" t="str">
        <f t="shared" si="400"/>
        <v/>
      </c>
      <c r="RV224" s="119">
        <f t="shared" si="424"/>
        <v>21</v>
      </c>
      <c r="RW224" s="123" t="str">
        <f t="shared" si="445"/>
        <v/>
      </c>
      <c r="RX224" s="123">
        <v>219</v>
      </c>
      <c r="RY224" s="423"/>
      <c r="RZ224" s="423"/>
      <c r="SA224" s="423"/>
      <c r="SB224" s="423"/>
      <c r="SC224" s="421"/>
      <c r="SD224" s="422"/>
      <c r="SE224" s="269" t="str">
        <f t="shared" si="401"/>
        <v/>
      </c>
      <c r="SF224" s="180">
        <v>1</v>
      </c>
      <c r="SG224" s="269" t="str">
        <f t="shared" si="402"/>
        <v/>
      </c>
      <c r="SH224" s="180">
        <v>1</v>
      </c>
      <c r="SI224" s="181">
        <v>1</v>
      </c>
      <c r="SJ224" s="181">
        <v>1</v>
      </c>
      <c r="SK224" s="183">
        <v>1</v>
      </c>
      <c r="SL224" s="183">
        <v>1</v>
      </c>
      <c r="SM224" s="183">
        <v>1</v>
      </c>
      <c r="SN224" s="183">
        <v>1</v>
      </c>
      <c r="SO224" s="183">
        <v>1</v>
      </c>
      <c r="SP224" s="183">
        <v>1</v>
      </c>
      <c r="SQ224" s="192" t="str">
        <f ca="1">IF(ISBLANK(SC224),"",ROUND(AVERAGE(OFFSET(SH224:SP224,0,0,1,ion21Coop!$F$42)),1))</f>
        <v/>
      </c>
      <c r="SR224" s="269" t="str">
        <f t="shared" si="403"/>
        <v/>
      </c>
      <c r="ST224" s="565"/>
      <c r="SU224" s="565"/>
      <c r="SV224" s="566"/>
      <c r="SW224" s="567"/>
      <c r="SX224" s="565"/>
      <c r="SY224" s="566"/>
      <c r="SZ224" s="568"/>
      <c r="TA224" s="567"/>
      <c r="TB224" s="553"/>
    </row>
    <row r="225" spans="10:522" x14ac:dyDescent="0.3">
      <c r="J225" s="119">
        <f t="shared" si="404"/>
        <v>1</v>
      </c>
      <c r="K225" s="123" t="str">
        <f t="shared" si="425"/>
        <v>YaJo</v>
      </c>
      <c r="L225" s="123">
        <v>220</v>
      </c>
      <c r="M225" s="351"/>
      <c r="N225" s="351"/>
      <c r="O225" s="351"/>
      <c r="P225" s="351"/>
      <c r="Q225" s="369"/>
      <c r="R225" s="370"/>
      <c r="S225" s="269" t="str">
        <f t="shared" si="341"/>
        <v/>
      </c>
      <c r="T225" s="180">
        <v>1</v>
      </c>
      <c r="U225" s="269" t="str">
        <f t="shared" si="342"/>
        <v/>
      </c>
      <c r="V225" s="180">
        <v>1</v>
      </c>
      <c r="W225" s="181">
        <v>1</v>
      </c>
      <c r="X225" s="181">
        <v>1</v>
      </c>
      <c r="Y225" s="183">
        <v>1</v>
      </c>
      <c r="Z225" s="183">
        <v>1</v>
      </c>
      <c r="AA225" s="183">
        <v>1</v>
      </c>
      <c r="AB225" s="183">
        <v>1</v>
      </c>
      <c r="AC225" s="183">
        <v>1</v>
      </c>
      <c r="AD225" s="183">
        <v>1</v>
      </c>
      <c r="AE225" s="192" t="str">
        <f ca="1">IF(ISBLANK(Q225),"",ROUND(AVERAGE(OFFSET(V225:AD225,0,0,1,ion21Coop!$F$42)),1))</f>
        <v/>
      </c>
      <c r="AF225" s="269" t="str">
        <f t="shared" si="343"/>
        <v/>
      </c>
      <c r="AH225" s="119">
        <f t="shared" si="405"/>
        <v>2</v>
      </c>
      <c r="AI225" s="123" t="str">
        <f t="shared" si="426"/>
        <v>GeLo</v>
      </c>
      <c r="AJ225" s="123">
        <v>220</v>
      </c>
      <c r="AK225" s="351"/>
      <c r="AL225" s="351"/>
      <c r="AM225" s="351"/>
      <c r="AN225" s="351"/>
      <c r="AO225" s="369"/>
      <c r="AP225" s="370"/>
      <c r="AQ225" s="269" t="str">
        <f t="shared" si="344"/>
        <v/>
      </c>
      <c r="AR225" s="180">
        <v>1</v>
      </c>
      <c r="AS225" s="269" t="str">
        <f t="shared" si="345"/>
        <v/>
      </c>
      <c r="AT225" s="180">
        <v>1</v>
      </c>
      <c r="AU225" s="181">
        <v>1</v>
      </c>
      <c r="AV225" s="181">
        <v>1</v>
      </c>
      <c r="AW225" s="183">
        <v>1</v>
      </c>
      <c r="AX225" s="183">
        <v>1</v>
      </c>
      <c r="AY225" s="183">
        <v>1</v>
      </c>
      <c r="AZ225" s="183">
        <v>1</v>
      </c>
      <c r="BA225" s="183">
        <v>1</v>
      </c>
      <c r="BB225" s="183">
        <v>1</v>
      </c>
      <c r="BC225" s="192" t="str">
        <f ca="1">IF(ISBLANK(AO225),"",ROUND(AVERAGE(OFFSET(AT225:BB225,0,0,1,ion21Coop!$F$42)),1))</f>
        <v/>
      </c>
      <c r="BD225" s="269" t="str">
        <f t="shared" si="346"/>
        <v/>
      </c>
      <c r="BF225" s="119">
        <f t="shared" si="406"/>
        <v>3</v>
      </c>
      <c r="BG225" s="123" t="str">
        <f t="shared" si="427"/>
        <v>MiDo</v>
      </c>
      <c r="BH225" s="123">
        <v>220</v>
      </c>
      <c r="BI225" s="351"/>
      <c r="BJ225" s="351"/>
      <c r="BK225" s="351"/>
      <c r="BL225" s="351"/>
      <c r="BM225" s="369"/>
      <c r="BN225" s="370"/>
      <c r="BO225" s="269" t="str">
        <f t="shared" si="347"/>
        <v/>
      </c>
      <c r="BP225" s="180">
        <v>1</v>
      </c>
      <c r="BQ225" s="269" t="str">
        <f t="shared" si="348"/>
        <v/>
      </c>
      <c r="BR225" s="180">
        <v>1</v>
      </c>
      <c r="BS225" s="181">
        <v>1</v>
      </c>
      <c r="BT225" s="181">
        <v>1</v>
      </c>
      <c r="BU225" s="183">
        <v>1</v>
      </c>
      <c r="BV225" s="183">
        <v>1</v>
      </c>
      <c r="BW225" s="183">
        <v>1</v>
      </c>
      <c r="BX225" s="183">
        <v>1</v>
      </c>
      <c r="BY225" s="183">
        <v>1</v>
      </c>
      <c r="BZ225" s="183">
        <v>1</v>
      </c>
      <c r="CA225" s="192" t="str">
        <f ca="1">IF(ISBLANK(BM225),"",ROUND(AVERAGE(OFFSET(BR225:BZ225,0,0,1,ion21Coop!$F$42)),1))</f>
        <v/>
      </c>
      <c r="CB225" s="269" t="str">
        <f t="shared" si="349"/>
        <v/>
      </c>
      <c r="CD225" s="119">
        <f t="shared" si="407"/>
        <v>4</v>
      </c>
      <c r="CE225" s="123" t="str">
        <f t="shared" si="428"/>
        <v>EmNi</v>
      </c>
      <c r="CF225" s="123">
        <v>220</v>
      </c>
      <c r="CG225" s="351"/>
      <c r="CH225" s="351"/>
      <c r="CI225" s="351"/>
      <c r="CJ225" s="351"/>
      <c r="CK225" s="369"/>
      <c r="CL225" s="370"/>
      <c r="CM225" s="269" t="str">
        <f t="shared" si="350"/>
        <v/>
      </c>
      <c r="CN225" s="180">
        <v>1</v>
      </c>
      <c r="CO225" s="269" t="str">
        <f t="shared" si="351"/>
        <v/>
      </c>
      <c r="CP225" s="180">
        <v>1</v>
      </c>
      <c r="CQ225" s="181">
        <v>1</v>
      </c>
      <c r="CR225" s="181">
        <v>1</v>
      </c>
      <c r="CS225" s="183">
        <v>1</v>
      </c>
      <c r="CT225" s="183">
        <v>1</v>
      </c>
      <c r="CU225" s="183">
        <v>1</v>
      </c>
      <c r="CV225" s="183">
        <v>1</v>
      </c>
      <c r="CW225" s="183">
        <v>1</v>
      </c>
      <c r="CX225" s="183">
        <v>1</v>
      </c>
      <c r="CY225" s="192" t="str">
        <f ca="1">IF(ISBLANK(CK225),"",ROUND(AVERAGE(OFFSET(CP225:CX225,0,0,1,ion21Coop!$F$42)),1))</f>
        <v/>
      </c>
      <c r="CZ225" s="269" t="str">
        <f t="shared" si="352"/>
        <v/>
      </c>
      <c r="DB225" s="119">
        <f t="shared" si="408"/>
        <v>5</v>
      </c>
      <c r="DC225" s="123" t="str">
        <f t="shared" si="429"/>
        <v>HeJe</v>
      </c>
      <c r="DD225" s="123">
        <v>220</v>
      </c>
      <c r="DE225" s="423"/>
      <c r="DF225" s="423"/>
      <c r="DG225" s="423"/>
      <c r="DH225" s="423"/>
      <c r="DI225" s="421"/>
      <c r="DJ225" s="422"/>
      <c r="DK225" s="269" t="str">
        <f t="shared" si="353"/>
        <v/>
      </c>
      <c r="DL225" s="180">
        <v>1</v>
      </c>
      <c r="DM225" s="269" t="str">
        <f t="shared" si="354"/>
        <v/>
      </c>
      <c r="DN225" s="180">
        <v>1</v>
      </c>
      <c r="DO225" s="181">
        <v>1</v>
      </c>
      <c r="DP225" s="181">
        <v>1</v>
      </c>
      <c r="DQ225" s="183">
        <v>1</v>
      </c>
      <c r="DR225" s="183">
        <v>1</v>
      </c>
      <c r="DS225" s="183">
        <v>1</v>
      </c>
      <c r="DT225" s="183">
        <v>1</v>
      </c>
      <c r="DU225" s="183">
        <v>1</v>
      </c>
      <c r="DV225" s="183">
        <v>1</v>
      </c>
      <c r="DW225" s="192" t="str">
        <f ca="1">IF(ISBLANK(DI225),"",ROUND(AVERAGE(OFFSET(DN225:DV225,0,0,1,ion21Coop!$F$42)),1))</f>
        <v/>
      </c>
      <c r="DX225" s="269" t="str">
        <f t="shared" si="355"/>
        <v/>
      </c>
      <c r="DZ225" s="119">
        <f t="shared" si="409"/>
        <v>6</v>
      </c>
      <c r="EA225" s="123" t="str">
        <f t="shared" si="430"/>
        <v/>
      </c>
      <c r="EB225" s="123">
        <v>220</v>
      </c>
      <c r="EC225" s="423"/>
      <c r="ED225" s="423"/>
      <c r="EE225" s="423"/>
      <c r="EF225" s="423"/>
      <c r="EG225" s="421"/>
      <c r="EH225" s="422"/>
      <c r="EI225" s="269" t="str">
        <f t="shared" si="356"/>
        <v/>
      </c>
      <c r="EJ225" s="180">
        <v>1</v>
      </c>
      <c r="EK225" s="269" t="str">
        <f t="shared" si="357"/>
        <v/>
      </c>
      <c r="EL225" s="180">
        <v>1</v>
      </c>
      <c r="EM225" s="181">
        <v>1</v>
      </c>
      <c r="EN225" s="181">
        <v>1</v>
      </c>
      <c r="EO225" s="183">
        <v>1</v>
      </c>
      <c r="EP225" s="183">
        <v>1</v>
      </c>
      <c r="EQ225" s="183">
        <v>1</v>
      </c>
      <c r="ER225" s="183">
        <v>1</v>
      </c>
      <c r="ES225" s="183">
        <v>1</v>
      </c>
      <c r="ET225" s="183">
        <v>1</v>
      </c>
      <c r="EU225" s="192" t="str">
        <f ca="1">IF(ISBLANK(EG225),"",ROUND(AVERAGE(OFFSET(EL225:ET225,0,0,1,ion21Coop!$F$42)),1))</f>
        <v/>
      </c>
      <c r="EV225" s="269" t="str">
        <f t="shared" si="358"/>
        <v/>
      </c>
      <c r="EX225" s="119">
        <f t="shared" si="410"/>
        <v>7</v>
      </c>
      <c r="EY225" s="123" t="str">
        <f t="shared" si="431"/>
        <v/>
      </c>
      <c r="EZ225" s="123">
        <v>220</v>
      </c>
      <c r="FA225" s="423"/>
      <c r="FB225" s="423"/>
      <c r="FC225" s="423"/>
      <c r="FD225" s="423"/>
      <c r="FE225" s="421"/>
      <c r="FF225" s="422"/>
      <c r="FG225" s="269" t="str">
        <f t="shared" si="359"/>
        <v/>
      </c>
      <c r="FH225" s="180">
        <v>1</v>
      </c>
      <c r="FI225" s="269" t="str">
        <f t="shared" si="360"/>
        <v/>
      </c>
      <c r="FJ225" s="180">
        <v>1</v>
      </c>
      <c r="FK225" s="181">
        <v>1</v>
      </c>
      <c r="FL225" s="181">
        <v>1</v>
      </c>
      <c r="FM225" s="183">
        <v>1</v>
      </c>
      <c r="FN225" s="183">
        <v>1</v>
      </c>
      <c r="FO225" s="183">
        <v>1</v>
      </c>
      <c r="FP225" s="183">
        <v>1</v>
      </c>
      <c r="FQ225" s="183">
        <v>1</v>
      </c>
      <c r="FR225" s="183">
        <v>1</v>
      </c>
      <c r="FS225" s="192" t="str">
        <f ca="1">IF(ISBLANK(FE225),"",ROUND(AVERAGE(OFFSET(FJ225:FR225,0,0,1,ion21Coop!$F$42)),1))</f>
        <v/>
      </c>
      <c r="FT225" s="269" t="str">
        <f t="shared" si="361"/>
        <v/>
      </c>
      <c r="FV225" s="119">
        <f t="shared" si="411"/>
        <v>8</v>
      </c>
      <c r="FW225" s="123" t="str">
        <f t="shared" si="432"/>
        <v/>
      </c>
      <c r="FX225" s="123">
        <v>220</v>
      </c>
      <c r="FY225" s="423"/>
      <c r="FZ225" s="423"/>
      <c r="GA225" s="423"/>
      <c r="GB225" s="423"/>
      <c r="GC225" s="421"/>
      <c r="GD225" s="422"/>
      <c r="GE225" s="269" t="str">
        <f t="shared" si="362"/>
        <v/>
      </c>
      <c r="GF225" s="180">
        <v>1</v>
      </c>
      <c r="GG225" s="269" t="str">
        <f t="shared" si="363"/>
        <v/>
      </c>
      <c r="GH225" s="180">
        <v>1</v>
      </c>
      <c r="GI225" s="181">
        <v>1</v>
      </c>
      <c r="GJ225" s="181">
        <v>1</v>
      </c>
      <c r="GK225" s="183">
        <v>1</v>
      </c>
      <c r="GL225" s="183">
        <v>1</v>
      </c>
      <c r="GM225" s="183">
        <v>1</v>
      </c>
      <c r="GN225" s="183">
        <v>1</v>
      </c>
      <c r="GO225" s="183">
        <v>1</v>
      </c>
      <c r="GP225" s="183">
        <v>1</v>
      </c>
      <c r="GQ225" s="192" t="str">
        <f ca="1">IF(ISBLANK(GC225),"",ROUND(AVERAGE(OFFSET(GH225:GP225,0,0,1,ion21Coop!$F$42)),1))</f>
        <v/>
      </c>
      <c r="GR225" s="269" t="str">
        <f t="shared" si="364"/>
        <v/>
      </c>
      <c r="GT225" s="119">
        <f t="shared" si="412"/>
        <v>9</v>
      </c>
      <c r="GU225" s="123" t="str">
        <f t="shared" si="433"/>
        <v/>
      </c>
      <c r="GV225" s="123">
        <v>220</v>
      </c>
      <c r="GW225" s="423"/>
      <c r="GX225" s="423"/>
      <c r="GY225" s="423"/>
      <c r="GZ225" s="423"/>
      <c r="HA225" s="421"/>
      <c r="HB225" s="422"/>
      <c r="HC225" s="269" t="str">
        <f t="shared" si="365"/>
        <v/>
      </c>
      <c r="HD225" s="180">
        <v>1</v>
      </c>
      <c r="HE225" s="269" t="str">
        <f t="shared" si="366"/>
        <v/>
      </c>
      <c r="HF225" s="180">
        <v>1</v>
      </c>
      <c r="HG225" s="181">
        <v>1</v>
      </c>
      <c r="HH225" s="181">
        <v>1</v>
      </c>
      <c r="HI225" s="183">
        <v>1</v>
      </c>
      <c r="HJ225" s="183">
        <v>1</v>
      </c>
      <c r="HK225" s="183">
        <v>1</v>
      </c>
      <c r="HL225" s="183">
        <v>1</v>
      </c>
      <c r="HM225" s="183">
        <v>1</v>
      </c>
      <c r="HN225" s="183">
        <v>1</v>
      </c>
      <c r="HO225" s="192" t="str">
        <f ca="1">IF(ISBLANK(HA225),"",ROUND(AVERAGE(OFFSET(HF225:HN225,0,0,1,ion21Coop!$F$42)),1))</f>
        <v/>
      </c>
      <c r="HP225" s="269" t="str">
        <f t="shared" si="367"/>
        <v/>
      </c>
      <c r="HR225" s="119">
        <f t="shared" si="413"/>
        <v>10</v>
      </c>
      <c r="HS225" s="123" t="str">
        <f t="shared" si="434"/>
        <v/>
      </c>
      <c r="HT225" s="123">
        <v>220</v>
      </c>
      <c r="HU225" s="423"/>
      <c r="HV225" s="423"/>
      <c r="HW225" s="423"/>
      <c r="HX225" s="423"/>
      <c r="HY225" s="421"/>
      <c r="HZ225" s="422"/>
      <c r="IA225" s="269" t="str">
        <f t="shared" si="368"/>
        <v/>
      </c>
      <c r="IB225" s="180">
        <v>1</v>
      </c>
      <c r="IC225" s="269" t="str">
        <f t="shared" si="369"/>
        <v/>
      </c>
      <c r="ID225" s="180">
        <v>1</v>
      </c>
      <c r="IE225" s="181">
        <v>1</v>
      </c>
      <c r="IF225" s="181">
        <v>1</v>
      </c>
      <c r="IG225" s="183">
        <v>1</v>
      </c>
      <c r="IH225" s="183">
        <v>1</v>
      </c>
      <c r="II225" s="183">
        <v>1</v>
      </c>
      <c r="IJ225" s="183">
        <v>1</v>
      </c>
      <c r="IK225" s="183">
        <v>1</v>
      </c>
      <c r="IL225" s="183">
        <v>1</v>
      </c>
      <c r="IM225" s="192" t="str">
        <f ca="1">IF(ISBLANK(HY225),"",ROUND(AVERAGE(OFFSET(ID225:IL225,0,0,1,ion21Coop!$F$42)),1))</f>
        <v/>
      </c>
      <c r="IN225" s="269" t="str">
        <f t="shared" si="370"/>
        <v/>
      </c>
      <c r="IP225" s="119">
        <f t="shared" si="414"/>
        <v>11</v>
      </c>
      <c r="IQ225" s="123" t="str">
        <f t="shared" si="435"/>
        <v/>
      </c>
      <c r="IR225" s="123">
        <v>220</v>
      </c>
      <c r="IS225" s="423"/>
      <c r="IT225" s="423"/>
      <c r="IU225" s="423"/>
      <c r="IV225" s="423"/>
      <c r="IW225" s="421"/>
      <c r="IX225" s="422"/>
      <c r="IY225" s="269" t="str">
        <f t="shared" si="371"/>
        <v/>
      </c>
      <c r="IZ225" s="180">
        <v>1</v>
      </c>
      <c r="JA225" s="269" t="str">
        <f t="shared" si="372"/>
        <v/>
      </c>
      <c r="JB225" s="180">
        <v>1</v>
      </c>
      <c r="JC225" s="181">
        <v>1</v>
      </c>
      <c r="JD225" s="181">
        <v>1</v>
      </c>
      <c r="JE225" s="183">
        <v>1</v>
      </c>
      <c r="JF225" s="183">
        <v>1</v>
      </c>
      <c r="JG225" s="183">
        <v>1</v>
      </c>
      <c r="JH225" s="183">
        <v>1</v>
      </c>
      <c r="JI225" s="183">
        <v>1</v>
      </c>
      <c r="JJ225" s="183">
        <v>1</v>
      </c>
      <c r="JK225" s="192" t="str">
        <f ca="1">IF(ISBLANK(IW225),"",ROUND(AVERAGE(OFFSET(JB225:JJ225,0,0,1,ion21Coop!$F$42)),1))</f>
        <v/>
      </c>
      <c r="JL225" s="269" t="str">
        <f t="shared" si="373"/>
        <v/>
      </c>
      <c r="JN225" s="119">
        <f t="shared" si="415"/>
        <v>12</v>
      </c>
      <c r="JO225" s="123" t="str">
        <f t="shared" si="436"/>
        <v/>
      </c>
      <c r="JP225" s="123">
        <v>220</v>
      </c>
      <c r="JQ225" s="423"/>
      <c r="JR225" s="423"/>
      <c r="JS225" s="423"/>
      <c r="JT225" s="423"/>
      <c r="JU225" s="421"/>
      <c r="JV225" s="422"/>
      <c r="JW225" s="269" t="str">
        <f t="shared" si="374"/>
        <v/>
      </c>
      <c r="JX225" s="180">
        <v>1</v>
      </c>
      <c r="JY225" s="269" t="str">
        <f t="shared" si="375"/>
        <v/>
      </c>
      <c r="JZ225" s="180">
        <v>1</v>
      </c>
      <c r="KA225" s="181">
        <v>1</v>
      </c>
      <c r="KB225" s="181">
        <v>1</v>
      </c>
      <c r="KC225" s="183">
        <v>1</v>
      </c>
      <c r="KD225" s="183">
        <v>1</v>
      </c>
      <c r="KE225" s="183">
        <v>1</v>
      </c>
      <c r="KF225" s="183">
        <v>1</v>
      </c>
      <c r="KG225" s="183">
        <v>1</v>
      </c>
      <c r="KH225" s="183">
        <v>1</v>
      </c>
      <c r="KI225" s="192" t="str">
        <f ca="1">IF(ISBLANK(JU225),"",ROUND(AVERAGE(OFFSET(JZ225:KH225,0,0,1,ion21Coop!$F$42)),1))</f>
        <v/>
      </c>
      <c r="KJ225" s="269" t="str">
        <f t="shared" si="376"/>
        <v/>
      </c>
      <c r="KL225" s="119">
        <f t="shared" si="416"/>
        <v>13</v>
      </c>
      <c r="KM225" s="123" t="str">
        <f t="shared" si="437"/>
        <v/>
      </c>
      <c r="KN225" s="123">
        <v>220</v>
      </c>
      <c r="KO225" s="423"/>
      <c r="KP225" s="423"/>
      <c r="KQ225" s="423"/>
      <c r="KR225" s="423"/>
      <c r="KS225" s="421"/>
      <c r="KT225" s="422"/>
      <c r="KU225" s="269" t="str">
        <f t="shared" si="377"/>
        <v/>
      </c>
      <c r="KV225" s="180">
        <v>1</v>
      </c>
      <c r="KW225" s="269" t="str">
        <f t="shared" si="378"/>
        <v/>
      </c>
      <c r="KX225" s="180">
        <v>1</v>
      </c>
      <c r="KY225" s="181">
        <v>1</v>
      </c>
      <c r="KZ225" s="181">
        <v>1</v>
      </c>
      <c r="LA225" s="183">
        <v>1</v>
      </c>
      <c r="LB225" s="183">
        <v>1</v>
      </c>
      <c r="LC225" s="183">
        <v>1</v>
      </c>
      <c r="LD225" s="183">
        <v>1</v>
      </c>
      <c r="LE225" s="183">
        <v>1</v>
      </c>
      <c r="LF225" s="183">
        <v>1</v>
      </c>
      <c r="LG225" s="192" t="str">
        <f ca="1">IF(ISBLANK(KS225),"",ROUND(AVERAGE(OFFSET(KX225:LF225,0,0,1,ion21Coop!$F$42)),1))</f>
        <v/>
      </c>
      <c r="LH225" s="269" t="str">
        <f t="shared" si="379"/>
        <v/>
      </c>
      <c r="LJ225" s="119">
        <f t="shared" si="417"/>
        <v>14</v>
      </c>
      <c r="LK225" s="123" t="str">
        <f t="shared" si="438"/>
        <v/>
      </c>
      <c r="LL225" s="123">
        <v>220</v>
      </c>
      <c r="LM225" s="423"/>
      <c r="LN225" s="423"/>
      <c r="LO225" s="423"/>
      <c r="LP225" s="423"/>
      <c r="LQ225" s="421"/>
      <c r="LR225" s="422"/>
      <c r="LS225" s="269" t="str">
        <f t="shared" si="380"/>
        <v/>
      </c>
      <c r="LT225" s="180">
        <v>1</v>
      </c>
      <c r="LU225" s="269" t="str">
        <f t="shared" si="381"/>
        <v/>
      </c>
      <c r="LV225" s="180">
        <v>1</v>
      </c>
      <c r="LW225" s="181">
        <v>1</v>
      </c>
      <c r="LX225" s="181">
        <v>1</v>
      </c>
      <c r="LY225" s="183">
        <v>1</v>
      </c>
      <c r="LZ225" s="183">
        <v>1</v>
      </c>
      <c r="MA225" s="183">
        <v>1</v>
      </c>
      <c r="MB225" s="183">
        <v>1</v>
      </c>
      <c r="MC225" s="183">
        <v>1</v>
      </c>
      <c r="MD225" s="183">
        <v>1</v>
      </c>
      <c r="ME225" s="192" t="str">
        <f ca="1">IF(ISBLANK(LQ225),"",ROUND(AVERAGE(OFFSET(LV225:MD225,0,0,1,ion21Coop!$F$42)),1))</f>
        <v/>
      </c>
      <c r="MF225" s="269" t="str">
        <f t="shared" si="382"/>
        <v/>
      </c>
      <c r="MH225" s="119">
        <f t="shared" si="418"/>
        <v>15</v>
      </c>
      <c r="MI225" s="123" t="str">
        <f t="shared" si="439"/>
        <v/>
      </c>
      <c r="MJ225" s="123">
        <v>220</v>
      </c>
      <c r="MK225" s="423"/>
      <c r="ML225" s="423"/>
      <c r="MM225" s="423"/>
      <c r="MN225" s="423"/>
      <c r="MO225" s="421"/>
      <c r="MP225" s="422"/>
      <c r="MQ225" s="269" t="str">
        <f t="shared" si="383"/>
        <v/>
      </c>
      <c r="MR225" s="180">
        <v>1</v>
      </c>
      <c r="MS225" s="269" t="str">
        <f t="shared" si="384"/>
        <v/>
      </c>
      <c r="MT225" s="180">
        <v>1</v>
      </c>
      <c r="MU225" s="181">
        <v>1</v>
      </c>
      <c r="MV225" s="181">
        <v>1</v>
      </c>
      <c r="MW225" s="183">
        <v>1</v>
      </c>
      <c r="MX225" s="183">
        <v>1</v>
      </c>
      <c r="MY225" s="183">
        <v>1</v>
      </c>
      <c r="MZ225" s="183">
        <v>1</v>
      </c>
      <c r="NA225" s="183">
        <v>1</v>
      </c>
      <c r="NB225" s="183">
        <v>1</v>
      </c>
      <c r="NC225" s="192" t="str">
        <f ca="1">IF(ISBLANK(MO225),"",ROUND(AVERAGE(OFFSET(MT225:NB225,0,0,1,ion21Coop!$F$42)),1))</f>
        <v/>
      </c>
      <c r="ND225" s="269" t="str">
        <f t="shared" si="385"/>
        <v/>
      </c>
      <c r="NF225" s="119">
        <f t="shared" si="419"/>
        <v>16</v>
      </c>
      <c r="NG225" s="123" t="str">
        <f t="shared" si="440"/>
        <v/>
      </c>
      <c r="NH225" s="123">
        <v>220</v>
      </c>
      <c r="NI225" s="423"/>
      <c r="NJ225" s="423"/>
      <c r="NK225" s="423"/>
      <c r="NL225" s="423"/>
      <c r="NM225" s="421"/>
      <c r="NN225" s="422"/>
      <c r="NO225" s="269" t="str">
        <f t="shared" si="386"/>
        <v/>
      </c>
      <c r="NP225" s="180">
        <v>1</v>
      </c>
      <c r="NQ225" s="269" t="str">
        <f t="shared" si="387"/>
        <v/>
      </c>
      <c r="NR225" s="180">
        <v>1</v>
      </c>
      <c r="NS225" s="181">
        <v>1</v>
      </c>
      <c r="NT225" s="181">
        <v>1</v>
      </c>
      <c r="NU225" s="183">
        <v>1</v>
      </c>
      <c r="NV225" s="183">
        <v>1</v>
      </c>
      <c r="NW225" s="183">
        <v>1</v>
      </c>
      <c r="NX225" s="183">
        <v>1</v>
      </c>
      <c r="NY225" s="183">
        <v>1</v>
      </c>
      <c r="NZ225" s="183">
        <v>1</v>
      </c>
      <c r="OA225" s="192" t="str">
        <f ca="1">IF(ISBLANK(NM225),"",ROUND(AVERAGE(OFFSET(NR225:NZ225,0,0,1,ion21Coop!$F$42)),1))</f>
        <v/>
      </c>
      <c r="OB225" s="269" t="str">
        <f t="shared" si="388"/>
        <v/>
      </c>
      <c r="OD225" s="119">
        <f t="shared" si="420"/>
        <v>17</v>
      </c>
      <c r="OE225" s="123" t="str">
        <f t="shared" si="441"/>
        <v/>
      </c>
      <c r="OF225" s="123">
        <v>220</v>
      </c>
      <c r="OG225" s="423"/>
      <c r="OH225" s="423"/>
      <c r="OI225" s="423"/>
      <c r="OJ225" s="423"/>
      <c r="OK225" s="421"/>
      <c r="OL225" s="422"/>
      <c r="OM225" s="269" t="str">
        <f t="shared" si="389"/>
        <v/>
      </c>
      <c r="ON225" s="180">
        <v>1</v>
      </c>
      <c r="OO225" s="269" t="str">
        <f t="shared" si="390"/>
        <v/>
      </c>
      <c r="OP225" s="180">
        <v>1</v>
      </c>
      <c r="OQ225" s="181">
        <v>1</v>
      </c>
      <c r="OR225" s="181">
        <v>1</v>
      </c>
      <c r="OS225" s="183">
        <v>1</v>
      </c>
      <c r="OT225" s="183">
        <v>1</v>
      </c>
      <c r="OU225" s="183">
        <v>1</v>
      </c>
      <c r="OV225" s="183">
        <v>1</v>
      </c>
      <c r="OW225" s="183">
        <v>1</v>
      </c>
      <c r="OX225" s="183">
        <v>1</v>
      </c>
      <c r="OY225" s="192" t="str">
        <f ca="1">IF(ISBLANK(OK225),"",ROUND(AVERAGE(OFFSET(OP225:OX225,0,0,1,ion21Coop!$F$42)),1))</f>
        <v/>
      </c>
      <c r="OZ225" s="269" t="str">
        <f t="shared" si="391"/>
        <v/>
      </c>
      <c r="PB225" s="119">
        <f t="shared" si="421"/>
        <v>18</v>
      </c>
      <c r="PC225" s="123" t="str">
        <f t="shared" si="442"/>
        <v/>
      </c>
      <c r="PD225" s="123">
        <v>220</v>
      </c>
      <c r="PE225" s="423"/>
      <c r="PF225" s="423"/>
      <c r="PG225" s="423"/>
      <c r="PH225" s="423"/>
      <c r="PI225" s="421"/>
      <c r="PJ225" s="422"/>
      <c r="PK225" s="269" t="str">
        <f t="shared" si="392"/>
        <v/>
      </c>
      <c r="PL225" s="180">
        <v>1</v>
      </c>
      <c r="PM225" s="269" t="str">
        <f t="shared" si="393"/>
        <v/>
      </c>
      <c r="PN225" s="180">
        <v>1</v>
      </c>
      <c r="PO225" s="181">
        <v>1</v>
      </c>
      <c r="PP225" s="181">
        <v>1</v>
      </c>
      <c r="PQ225" s="183">
        <v>1</v>
      </c>
      <c r="PR225" s="183">
        <v>1</v>
      </c>
      <c r="PS225" s="183">
        <v>1</v>
      </c>
      <c r="PT225" s="183">
        <v>1</v>
      </c>
      <c r="PU225" s="183">
        <v>1</v>
      </c>
      <c r="PV225" s="183">
        <v>1</v>
      </c>
      <c r="PW225" s="192" t="str">
        <f ca="1">IF(ISBLANK(PI225),"",ROUND(AVERAGE(OFFSET(PN225:PV225,0,0,1,ion21Coop!$F$42)),1))</f>
        <v/>
      </c>
      <c r="PX225" s="269" t="str">
        <f t="shared" si="394"/>
        <v/>
      </c>
      <c r="PZ225" s="119">
        <f t="shared" si="422"/>
        <v>19</v>
      </c>
      <c r="QA225" s="123" t="str">
        <f t="shared" si="443"/>
        <v/>
      </c>
      <c r="QB225" s="123">
        <v>220</v>
      </c>
      <c r="QC225" s="423"/>
      <c r="QD225" s="423"/>
      <c r="QE225" s="423"/>
      <c r="QF225" s="423"/>
      <c r="QG225" s="421"/>
      <c r="QH225" s="422"/>
      <c r="QI225" s="269" t="str">
        <f t="shared" si="395"/>
        <v/>
      </c>
      <c r="QJ225" s="180">
        <v>1</v>
      </c>
      <c r="QK225" s="269" t="str">
        <f t="shared" si="396"/>
        <v/>
      </c>
      <c r="QL225" s="180">
        <v>1</v>
      </c>
      <c r="QM225" s="181">
        <v>1</v>
      </c>
      <c r="QN225" s="181">
        <v>1</v>
      </c>
      <c r="QO225" s="183">
        <v>1</v>
      </c>
      <c r="QP225" s="183">
        <v>1</v>
      </c>
      <c r="QQ225" s="183">
        <v>1</v>
      </c>
      <c r="QR225" s="183">
        <v>1</v>
      </c>
      <c r="QS225" s="183">
        <v>1</v>
      </c>
      <c r="QT225" s="183">
        <v>1</v>
      </c>
      <c r="QU225" s="192" t="str">
        <f ca="1">IF(ISBLANK(QG225),"",ROUND(AVERAGE(OFFSET(QL225:QT225,0,0,1,ion21Coop!$F$42)),1))</f>
        <v/>
      </c>
      <c r="QV225" s="269" t="str">
        <f t="shared" si="397"/>
        <v/>
      </c>
      <c r="QX225" s="119">
        <f t="shared" si="423"/>
        <v>20</v>
      </c>
      <c r="QY225" s="123" t="str">
        <f t="shared" si="444"/>
        <v/>
      </c>
      <c r="QZ225" s="123">
        <v>220</v>
      </c>
      <c r="RA225" s="423"/>
      <c r="RB225" s="423"/>
      <c r="RC225" s="423"/>
      <c r="RD225" s="423"/>
      <c r="RE225" s="421"/>
      <c r="RF225" s="422"/>
      <c r="RG225" s="269" t="str">
        <f t="shared" si="398"/>
        <v/>
      </c>
      <c r="RH225" s="180">
        <v>1</v>
      </c>
      <c r="RI225" s="269" t="str">
        <f t="shared" si="399"/>
        <v/>
      </c>
      <c r="RJ225" s="180">
        <v>1</v>
      </c>
      <c r="RK225" s="181">
        <v>1</v>
      </c>
      <c r="RL225" s="181">
        <v>1</v>
      </c>
      <c r="RM225" s="183">
        <v>1</v>
      </c>
      <c r="RN225" s="183">
        <v>1</v>
      </c>
      <c r="RO225" s="183">
        <v>1</v>
      </c>
      <c r="RP225" s="183">
        <v>1</v>
      </c>
      <c r="RQ225" s="183">
        <v>1</v>
      </c>
      <c r="RR225" s="183">
        <v>1</v>
      </c>
      <c r="RS225" s="192" t="str">
        <f ca="1">IF(ISBLANK(RE225),"",ROUND(AVERAGE(OFFSET(RJ225:RR225,0,0,1,ion21Coop!$F$42)),1))</f>
        <v/>
      </c>
      <c r="RT225" s="269" t="str">
        <f t="shared" si="400"/>
        <v/>
      </c>
      <c r="RV225" s="119">
        <f t="shared" si="424"/>
        <v>21</v>
      </c>
      <c r="RW225" s="123" t="str">
        <f t="shared" si="445"/>
        <v/>
      </c>
      <c r="RX225" s="123">
        <v>220</v>
      </c>
      <c r="RY225" s="423"/>
      <c r="RZ225" s="423"/>
      <c r="SA225" s="423"/>
      <c r="SB225" s="423"/>
      <c r="SC225" s="421"/>
      <c r="SD225" s="422"/>
      <c r="SE225" s="269" t="str">
        <f t="shared" si="401"/>
        <v/>
      </c>
      <c r="SF225" s="180">
        <v>1</v>
      </c>
      <c r="SG225" s="269" t="str">
        <f t="shared" si="402"/>
        <v/>
      </c>
      <c r="SH225" s="180">
        <v>1</v>
      </c>
      <c r="SI225" s="181">
        <v>1</v>
      </c>
      <c r="SJ225" s="181">
        <v>1</v>
      </c>
      <c r="SK225" s="183">
        <v>1</v>
      </c>
      <c r="SL225" s="183">
        <v>1</v>
      </c>
      <c r="SM225" s="183">
        <v>1</v>
      </c>
      <c r="SN225" s="183">
        <v>1</v>
      </c>
      <c r="SO225" s="183">
        <v>1</v>
      </c>
      <c r="SP225" s="183">
        <v>1</v>
      </c>
      <c r="SQ225" s="192" t="str">
        <f ca="1">IF(ISBLANK(SC225),"",ROUND(AVERAGE(OFFSET(SH225:SP225,0,0,1,ion21Coop!$F$42)),1))</f>
        <v/>
      </c>
      <c r="SR225" s="269" t="str">
        <f t="shared" si="403"/>
        <v/>
      </c>
      <c r="ST225" s="565"/>
      <c r="SU225" s="565"/>
      <c r="SV225" s="566"/>
      <c r="SW225" s="567"/>
      <c r="SX225" s="565"/>
      <c r="SY225" s="566"/>
      <c r="SZ225" s="568"/>
      <c r="TA225" s="567"/>
      <c r="TB225" s="553"/>
    </row>
    <row r="226" spans="10:522" x14ac:dyDescent="0.3">
      <c r="J226" s="119">
        <f t="shared" si="404"/>
        <v>1</v>
      </c>
      <c r="K226" s="123" t="str">
        <f t="shared" si="425"/>
        <v>YaJo</v>
      </c>
      <c r="L226" s="123">
        <v>221</v>
      </c>
      <c r="M226" s="351"/>
      <c r="N226" s="351"/>
      <c r="O226" s="351"/>
      <c r="P226" s="351"/>
      <c r="Q226" s="369"/>
      <c r="R226" s="370"/>
      <c r="S226" s="269" t="str">
        <f t="shared" si="341"/>
        <v/>
      </c>
      <c r="T226" s="180">
        <v>1</v>
      </c>
      <c r="U226" s="269" t="str">
        <f t="shared" si="342"/>
        <v/>
      </c>
      <c r="V226" s="180">
        <v>1</v>
      </c>
      <c r="W226" s="181">
        <v>1</v>
      </c>
      <c r="X226" s="181">
        <v>1</v>
      </c>
      <c r="Y226" s="183">
        <v>1</v>
      </c>
      <c r="Z226" s="183">
        <v>1</v>
      </c>
      <c r="AA226" s="183">
        <v>1</v>
      </c>
      <c r="AB226" s="183">
        <v>1</v>
      </c>
      <c r="AC226" s="183">
        <v>1</v>
      </c>
      <c r="AD226" s="183">
        <v>1</v>
      </c>
      <c r="AE226" s="192" t="str">
        <f ca="1">IF(ISBLANK(Q226),"",ROUND(AVERAGE(OFFSET(V226:AD226,0,0,1,ion21Coop!$F$42)),1))</f>
        <v/>
      </c>
      <c r="AF226" s="269" t="str">
        <f t="shared" si="343"/>
        <v/>
      </c>
      <c r="AH226" s="119">
        <f t="shared" si="405"/>
        <v>2</v>
      </c>
      <c r="AI226" s="123" t="str">
        <f t="shared" si="426"/>
        <v>GeLo</v>
      </c>
      <c r="AJ226" s="123">
        <v>221</v>
      </c>
      <c r="AK226" s="351"/>
      <c r="AL226" s="351"/>
      <c r="AM226" s="351"/>
      <c r="AN226" s="351"/>
      <c r="AO226" s="369"/>
      <c r="AP226" s="370"/>
      <c r="AQ226" s="269" t="str">
        <f t="shared" si="344"/>
        <v/>
      </c>
      <c r="AR226" s="180">
        <v>1</v>
      </c>
      <c r="AS226" s="269" t="str">
        <f t="shared" si="345"/>
        <v/>
      </c>
      <c r="AT226" s="180">
        <v>1</v>
      </c>
      <c r="AU226" s="181">
        <v>1</v>
      </c>
      <c r="AV226" s="181">
        <v>1</v>
      </c>
      <c r="AW226" s="183">
        <v>1</v>
      </c>
      <c r="AX226" s="183">
        <v>1</v>
      </c>
      <c r="AY226" s="183">
        <v>1</v>
      </c>
      <c r="AZ226" s="183">
        <v>1</v>
      </c>
      <c r="BA226" s="183">
        <v>1</v>
      </c>
      <c r="BB226" s="183">
        <v>1</v>
      </c>
      <c r="BC226" s="192" t="str">
        <f ca="1">IF(ISBLANK(AO226),"",ROUND(AVERAGE(OFFSET(AT226:BB226,0,0,1,ion21Coop!$F$42)),1))</f>
        <v/>
      </c>
      <c r="BD226" s="269" t="str">
        <f t="shared" si="346"/>
        <v/>
      </c>
      <c r="BF226" s="119">
        <f t="shared" si="406"/>
        <v>3</v>
      </c>
      <c r="BG226" s="123" t="str">
        <f t="shared" si="427"/>
        <v>MiDo</v>
      </c>
      <c r="BH226" s="123">
        <v>221</v>
      </c>
      <c r="BI226" s="351"/>
      <c r="BJ226" s="351"/>
      <c r="BK226" s="351"/>
      <c r="BL226" s="351"/>
      <c r="BM226" s="369"/>
      <c r="BN226" s="370"/>
      <c r="BO226" s="269" t="str">
        <f t="shared" si="347"/>
        <v/>
      </c>
      <c r="BP226" s="180">
        <v>1</v>
      </c>
      <c r="BQ226" s="269" t="str">
        <f t="shared" si="348"/>
        <v/>
      </c>
      <c r="BR226" s="180">
        <v>1</v>
      </c>
      <c r="BS226" s="181">
        <v>1</v>
      </c>
      <c r="BT226" s="181">
        <v>1</v>
      </c>
      <c r="BU226" s="183">
        <v>1</v>
      </c>
      <c r="BV226" s="183">
        <v>1</v>
      </c>
      <c r="BW226" s="183">
        <v>1</v>
      </c>
      <c r="BX226" s="183">
        <v>1</v>
      </c>
      <c r="BY226" s="183">
        <v>1</v>
      </c>
      <c r="BZ226" s="183">
        <v>1</v>
      </c>
      <c r="CA226" s="192" t="str">
        <f ca="1">IF(ISBLANK(BM226),"",ROUND(AVERAGE(OFFSET(BR226:BZ226,0,0,1,ion21Coop!$F$42)),1))</f>
        <v/>
      </c>
      <c r="CB226" s="269" t="str">
        <f t="shared" si="349"/>
        <v/>
      </c>
      <c r="CD226" s="119">
        <f t="shared" si="407"/>
        <v>4</v>
      </c>
      <c r="CE226" s="123" t="str">
        <f t="shared" si="428"/>
        <v>EmNi</v>
      </c>
      <c r="CF226" s="123">
        <v>221</v>
      </c>
      <c r="CG226" s="351"/>
      <c r="CH226" s="351"/>
      <c r="CI226" s="351"/>
      <c r="CJ226" s="351"/>
      <c r="CK226" s="369"/>
      <c r="CL226" s="370"/>
      <c r="CM226" s="269" t="str">
        <f t="shared" si="350"/>
        <v/>
      </c>
      <c r="CN226" s="180">
        <v>1</v>
      </c>
      <c r="CO226" s="269" t="str">
        <f t="shared" si="351"/>
        <v/>
      </c>
      <c r="CP226" s="180">
        <v>1</v>
      </c>
      <c r="CQ226" s="181">
        <v>1</v>
      </c>
      <c r="CR226" s="181">
        <v>1</v>
      </c>
      <c r="CS226" s="183">
        <v>1</v>
      </c>
      <c r="CT226" s="183">
        <v>1</v>
      </c>
      <c r="CU226" s="183">
        <v>1</v>
      </c>
      <c r="CV226" s="183">
        <v>1</v>
      </c>
      <c r="CW226" s="183">
        <v>1</v>
      </c>
      <c r="CX226" s="183">
        <v>1</v>
      </c>
      <c r="CY226" s="192" t="str">
        <f ca="1">IF(ISBLANK(CK226),"",ROUND(AVERAGE(OFFSET(CP226:CX226,0,0,1,ion21Coop!$F$42)),1))</f>
        <v/>
      </c>
      <c r="CZ226" s="269" t="str">
        <f t="shared" si="352"/>
        <v/>
      </c>
      <c r="DB226" s="119">
        <f t="shared" si="408"/>
        <v>5</v>
      </c>
      <c r="DC226" s="123" t="str">
        <f t="shared" si="429"/>
        <v>HeJe</v>
      </c>
      <c r="DD226" s="123">
        <v>221</v>
      </c>
      <c r="DE226" s="423"/>
      <c r="DF226" s="423"/>
      <c r="DG226" s="423"/>
      <c r="DH226" s="423"/>
      <c r="DI226" s="421"/>
      <c r="DJ226" s="422"/>
      <c r="DK226" s="269" t="str">
        <f t="shared" si="353"/>
        <v/>
      </c>
      <c r="DL226" s="180">
        <v>1</v>
      </c>
      <c r="DM226" s="269" t="str">
        <f t="shared" si="354"/>
        <v/>
      </c>
      <c r="DN226" s="180">
        <v>1</v>
      </c>
      <c r="DO226" s="181">
        <v>1</v>
      </c>
      <c r="DP226" s="181">
        <v>1</v>
      </c>
      <c r="DQ226" s="183">
        <v>1</v>
      </c>
      <c r="DR226" s="183">
        <v>1</v>
      </c>
      <c r="DS226" s="183">
        <v>1</v>
      </c>
      <c r="DT226" s="183">
        <v>1</v>
      </c>
      <c r="DU226" s="183">
        <v>1</v>
      </c>
      <c r="DV226" s="183">
        <v>1</v>
      </c>
      <c r="DW226" s="192" t="str">
        <f ca="1">IF(ISBLANK(DI226),"",ROUND(AVERAGE(OFFSET(DN226:DV226,0,0,1,ion21Coop!$F$42)),1))</f>
        <v/>
      </c>
      <c r="DX226" s="269" t="str">
        <f t="shared" si="355"/>
        <v/>
      </c>
      <c r="DZ226" s="119">
        <f t="shared" si="409"/>
        <v>6</v>
      </c>
      <c r="EA226" s="123" t="str">
        <f t="shared" si="430"/>
        <v/>
      </c>
      <c r="EB226" s="123">
        <v>221</v>
      </c>
      <c r="EC226" s="423"/>
      <c r="ED226" s="423"/>
      <c r="EE226" s="423"/>
      <c r="EF226" s="423"/>
      <c r="EG226" s="421"/>
      <c r="EH226" s="422"/>
      <c r="EI226" s="269" t="str">
        <f t="shared" si="356"/>
        <v/>
      </c>
      <c r="EJ226" s="180">
        <v>1</v>
      </c>
      <c r="EK226" s="269" t="str">
        <f t="shared" si="357"/>
        <v/>
      </c>
      <c r="EL226" s="180">
        <v>1</v>
      </c>
      <c r="EM226" s="181">
        <v>1</v>
      </c>
      <c r="EN226" s="181">
        <v>1</v>
      </c>
      <c r="EO226" s="183">
        <v>1</v>
      </c>
      <c r="EP226" s="183">
        <v>1</v>
      </c>
      <c r="EQ226" s="183">
        <v>1</v>
      </c>
      <c r="ER226" s="183">
        <v>1</v>
      </c>
      <c r="ES226" s="183">
        <v>1</v>
      </c>
      <c r="ET226" s="183">
        <v>1</v>
      </c>
      <c r="EU226" s="192" t="str">
        <f ca="1">IF(ISBLANK(EG226),"",ROUND(AVERAGE(OFFSET(EL226:ET226,0,0,1,ion21Coop!$F$42)),1))</f>
        <v/>
      </c>
      <c r="EV226" s="269" t="str">
        <f t="shared" si="358"/>
        <v/>
      </c>
      <c r="EX226" s="119">
        <f t="shared" si="410"/>
        <v>7</v>
      </c>
      <c r="EY226" s="123" t="str">
        <f t="shared" si="431"/>
        <v/>
      </c>
      <c r="EZ226" s="123">
        <v>221</v>
      </c>
      <c r="FA226" s="423"/>
      <c r="FB226" s="423"/>
      <c r="FC226" s="423"/>
      <c r="FD226" s="423"/>
      <c r="FE226" s="421"/>
      <c r="FF226" s="422"/>
      <c r="FG226" s="269" t="str">
        <f t="shared" si="359"/>
        <v/>
      </c>
      <c r="FH226" s="180">
        <v>1</v>
      </c>
      <c r="FI226" s="269" t="str">
        <f t="shared" si="360"/>
        <v/>
      </c>
      <c r="FJ226" s="180">
        <v>1</v>
      </c>
      <c r="FK226" s="181">
        <v>1</v>
      </c>
      <c r="FL226" s="181">
        <v>1</v>
      </c>
      <c r="FM226" s="183">
        <v>1</v>
      </c>
      <c r="FN226" s="183">
        <v>1</v>
      </c>
      <c r="FO226" s="183">
        <v>1</v>
      </c>
      <c r="FP226" s="183">
        <v>1</v>
      </c>
      <c r="FQ226" s="183">
        <v>1</v>
      </c>
      <c r="FR226" s="183">
        <v>1</v>
      </c>
      <c r="FS226" s="192" t="str">
        <f ca="1">IF(ISBLANK(FE226),"",ROUND(AVERAGE(OFFSET(FJ226:FR226,0,0,1,ion21Coop!$F$42)),1))</f>
        <v/>
      </c>
      <c r="FT226" s="269" t="str">
        <f t="shared" si="361"/>
        <v/>
      </c>
      <c r="FV226" s="119">
        <f t="shared" si="411"/>
        <v>8</v>
      </c>
      <c r="FW226" s="123" t="str">
        <f t="shared" si="432"/>
        <v/>
      </c>
      <c r="FX226" s="123">
        <v>221</v>
      </c>
      <c r="FY226" s="423"/>
      <c r="FZ226" s="423"/>
      <c r="GA226" s="423"/>
      <c r="GB226" s="423"/>
      <c r="GC226" s="421"/>
      <c r="GD226" s="422"/>
      <c r="GE226" s="269" t="str">
        <f t="shared" si="362"/>
        <v/>
      </c>
      <c r="GF226" s="180">
        <v>1</v>
      </c>
      <c r="GG226" s="269" t="str">
        <f t="shared" si="363"/>
        <v/>
      </c>
      <c r="GH226" s="180">
        <v>1</v>
      </c>
      <c r="GI226" s="181">
        <v>1</v>
      </c>
      <c r="GJ226" s="181">
        <v>1</v>
      </c>
      <c r="GK226" s="183">
        <v>1</v>
      </c>
      <c r="GL226" s="183">
        <v>1</v>
      </c>
      <c r="GM226" s="183">
        <v>1</v>
      </c>
      <c r="GN226" s="183">
        <v>1</v>
      </c>
      <c r="GO226" s="183">
        <v>1</v>
      </c>
      <c r="GP226" s="183">
        <v>1</v>
      </c>
      <c r="GQ226" s="192" t="str">
        <f ca="1">IF(ISBLANK(GC226),"",ROUND(AVERAGE(OFFSET(GH226:GP226,0,0,1,ion21Coop!$F$42)),1))</f>
        <v/>
      </c>
      <c r="GR226" s="269" t="str">
        <f t="shared" si="364"/>
        <v/>
      </c>
      <c r="GT226" s="119">
        <f t="shared" si="412"/>
        <v>9</v>
      </c>
      <c r="GU226" s="123" t="str">
        <f t="shared" si="433"/>
        <v/>
      </c>
      <c r="GV226" s="123">
        <v>221</v>
      </c>
      <c r="GW226" s="423"/>
      <c r="GX226" s="423"/>
      <c r="GY226" s="423"/>
      <c r="GZ226" s="423"/>
      <c r="HA226" s="421"/>
      <c r="HB226" s="422"/>
      <c r="HC226" s="269" t="str">
        <f t="shared" si="365"/>
        <v/>
      </c>
      <c r="HD226" s="180">
        <v>1</v>
      </c>
      <c r="HE226" s="269" t="str">
        <f t="shared" si="366"/>
        <v/>
      </c>
      <c r="HF226" s="180">
        <v>1</v>
      </c>
      <c r="HG226" s="181">
        <v>1</v>
      </c>
      <c r="HH226" s="181">
        <v>1</v>
      </c>
      <c r="HI226" s="183">
        <v>1</v>
      </c>
      <c r="HJ226" s="183">
        <v>1</v>
      </c>
      <c r="HK226" s="183">
        <v>1</v>
      </c>
      <c r="HL226" s="183">
        <v>1</v>
      </c>
      <c r="HM226" s="183">
        <v>1</v>
      </c>
      <c r="HN226" s="183">
        <v>1</v>
      </c>
      <c r="HO226" s="192" t="str">
        <f ca="1">IF(ISBLANK(HA226),"",ROUND(AVERAGE(OFFSET(HF226:HN226,0,0,1,ion21Coop!$F$42)),1))</f>
        <v/>
      </c>
      <c r="HP226" s="269" t="str">
        <f t="shared" si="367"/>
        <v/>
      </c>
      <c r="HR226" s="119">
        <f t="shared" si="413"/>
        <v>10</v>
      </c>
      <c r="HS226" s="123" t="str">
        <f t="shared" si="434"/>
        <v/>
      </c>
      <c r="HT226" s="123">
        <v>221</v>
      </c>
      <c r="HU226" s="423"/>
      <c r="HV226" s="423"/>
      <c r="HW226" s="423"/>
      <c r="HX226" s="423"/>
      <c r="HY226" s="421"/>
      <c r="HZ226" s="422"/>
      <c r="IA226" s="269" t="str">
        <f t="shared" si="368"/>
        <v/>
      </c>
      <c r="IB226" s="180">
        <v>1</v>
      </c>
      <c r="IC226" s="269" t="str">
        <f t="shared" si="369"/>
        <v/>
      </c>
      <c r="ID226" s="180">
        <v>1</v>
      </c>
      <c r="IE226" s="181">
        <v>1</v>
      </c>
      <c r="IF226" s="181">
        <v>1</v>
      </c>
      <c r="IG226" s="183">
        <v>1</v>
      </c>
      <c r="IH226" s="183">
        <v>1</v>
      </c>
      <c r="II226" s="183">
        <v>1</v>
      </c>
      <c r="IJ226" s="183">
        <v>1</v>
      </c>
      <c r="IK226" s="183">
        <v>1</v>
      </c>
      <c r="IL226" s="183">
        <v>1</v>
      </c>
      <c r="IM226" s="192" t="str">
        <f ca="1">IF(ISBLANK(HY226),"",ROUND(AVERAGE(OFFSET(ID226:IL226,0,0,1,ion21Coop!$F$42)),1))</f>
        <v/>
      </c>
      <c r="IN226" s="269" t="str">
        <f t="shared" si="370"/>
        <v/>
      </c>
      <c r="IP226" s="119">
        <f t="shared" si="414"/>
        <v>11</v>
      </c>
      <c r="IQ226" s="123" t="str">
        <f t="shared" si="435"/>
        <v/>
      </c>
      <c r="IR226" s="123">
        <v>221</v>
      </c>
      <c r="IS226" s="423"/>
      <c r="IT226" s="423"/>
      <c r="IU226" s="423"/>
      <c r="IV226" s="423"/>
      <c r="IW226" s="421"/>
      <c r="IX226" s="422"/>
      <c r="IY226" s="269" t="str">
        <f t="shared" si="371"/>
        <v/>
      </c>
      <c r="IZ226" s="180">
        <v>1</v>
      </c>
      <c r="JA226" s="269" t="str">
        <f t="shared" si="372"/>
        <v/>
      </c>
      <c r="JB226" s="180">
        <v>1</v>
      </c>
      <c r="JC226" s="181">
        <v>1</v>
      </c>
      <c r="JD226" s="181">
        <v>1</v>
      </c>
      <c r="JE226" s="183">
        <v>1</v>
      </c>
      <c r="JF226" s="183">
        <v>1</v>
      </c>
      <c r="JG226" s="183">
        <v>1</v>
      </c>
      <c r="JH226" s="183">
        <v>1</v>
      </c>
      <c r="JI226" s="183">
        <v>1</v>
      </c>
      <c r="JJ226" s="183">
        <v>1</v>
      </c>
      <c r="JK226" s="192" t="str">
        <f ca="1">IF(ISBLANK(IW226),"",ROUND(AVERAGE(OFFSET(JB226:JJ226,0,0,1,ion21Coop!$F$42)),1))</f>
        <v/>
      </c>
      <c r="JL226" s="269" t="str">
        <f t="shared" si="373"/>
        <v/>
      </c>
      <c r="JN226" s="119">
        <f t="shared" si="415"/>
        <v>12</v>
      </c>
      <c r="JO226" s="123" t="str">
        <f t="shared" si="436"/>
        <v/>
      </c>
      <c r="JP226" s="123">
        <v>221</v>
      </c>
      <c r="JQ226" s="423"/>
      <c r="JR226" s="423"/>
      <c r="JS226" s="423"/>
      <c r="JT226" s="423"/>
      <c r="JU226" s="421"/>
      <c r="JV226" s="422"/>
      <c r="JW226" s="269" t="str">
        <f t="shared" si="374"/>
        <v/>
      </c>
      <c r="JX226" s="180">
        <v>1</v>
      </c>
      <c r="JY226" s="269" t="str">
        <f t="shared" si="375"/>
        <v/>
      </c>
      <c r="JZ226" s="180">
        <v>1</v>
      </c>
      <c r="KA226" s="181">
        <v>1</v>
      </c>
      <c r="KB226" s="181">
        <v>1</v>
      </c>
      <c r="KC226" s="183">
        <v>1</v>
      </c>
      <c r="KD226" s="183">
        <v>1</v>
      </c>
      <c r="KE226" s="183">
        <v>1</v>
      </c>
      <c r="KF226" s="183">
        <v>1</v>
      </c>
      <c r="KG226" s="183">
        <v>1</v>
      </c>
      <c r="KH226" s="183">
        <v>1</v>
      </c>
      <c r="KI226" s="192" t="str">
        <f ca="1">IF(ISBLANK(JU226),"",ROUND(AVERAGE(OFFSET(JZ226:KH226,0,0,1,ion21Coop!$F$42)),1))</f>
        <v/>
      </c>
      <c r="KJ226" s="269" t="str">
        <f t="shared" si="376"/>
        <v/>
      </c>
      <c r="KL226" s="119">
        <f t="shared" si="416"/>
        <v>13</v>
      </c>
      <c r="KM226" s="123" t="str">
        <f t="shared" si="437"/>
        <v/>
      </c>
      <c r="KN226" s="123">
        <v>221</v>
      </c>
      <c r="KO226" s="423"/>
      <c r="KP226" s="423"/>
      <c r="KQ226" s="423"/>
      <c r="KR226" s="423"/>
      <c r="KS226" s="421"/>
      <c r="KT226" s="422"/>
      <c r="KU226" s="269" t="str">
        <f t="shared" si="377"/>
        <v/>
      </c>
      <c r="KV226" s="180">
        <v>1</v>
      </c>
      <c r="KW226" s="269" t="str">
        <f t="shared" si="378"/>
        <v/>
      </c>
      <c r="KX226" s="180">
        <v>1</v>
      </c>
      <c r="KY226" s="181">
        <v>1</v>
      </c>
      <c r="KZ226" s="181">
        <v>1</v>
      </c>
      <c r="LA226" s="183">
        <v>1</v>
      </c>
      <c r="LB226" s="183">
        <v>1</v>
      </c>
      <c r="LC226" s="183">
        <v>1</v>
      </c>
      <c r="LD226" s="183">
        <v>1</v>
      </c>
      <c r="LE226" s="183">
        <v>1</v>
      </c>
      <c r="LF226" s="183">
        <v>1</v>
      </c>
      <c r="LG226" s="192" t="str">
        <f ca="1">IF(ISBLANK(KS226),"",ROUND(AVERAGE(OFFSET(KX226:LF226,0,0,1,ion21Coop!$F$42)),1))</f>
        <v/>
      </c>
      <c r="LH226" s="269" t="str">
        <f t="shared" si="379"/>
        <v/>
      </c>
      <c r="LJ226" s="119">
        <f t="shared" si="417"/>
        <v>14</v>
      </c>
      <c r="LK226" s="123" t="str">
        <f t="shared" si="438"/>
        <v/>
      </c>
      <c r="LL226" s="123">
        <v>221</v>
      </c>
      <c r="LM226" s="423"/>
      <c r="LN226" s="423"/>
      <c r="LO226" s="423"/>
      <c r="LP226" s="423"/>
      <c r="LQ226" s="421"/>
      <c r="LR226" s="422"/>
      <c r="LS226" s="269" t="str">
        <f t="shared" si="380"/>
        <v/>
      </c>
      <c r="LT226" s="180">
        <v>1</v>
      </c>
      <c r="LU226" s="269" t="str">
        <f t="shared" si="381"/>
        <v/>
      </c>
      <c r="LV226" s="180">
        <v>1</v>
      </c>
      <c r="LW226" s="181">
        <v>1</v>
      </c>
      <c r="LX226" s="181">
        <v>1</v>
      </c>
      <c r="LY226" s="183">
        <v>1</v>
      </c>
      <c r="LZ226" s="183">
        <v>1</v>
      </c>
      <c r="MA226" s="183">
        <v>1</v>
      </c>
      <c r="MB226" s="183">
        <v>1</v>
      </c>
      <c r="MC226" s="183">
        <v>1</v>
      </c>
      <c r="MD226" s="183">
        <v>1</v>
      </c>
      <c r="ME226" s="192" t="str">
        <f ca="1">IF(ISBLANK(LQ226),"",ROUND(AVERAGE(OFFSET(LV226:MD226,0,0,1,ion21Coop!$F$42)),1))</f>
        <v/>
      </c>
      <c r="MF226" s="269" t="str">
        <f t="shared" si="382"/>
        <v/>
      </c>
      <c r="MH226" s="119">
        <f t="shared" si="418"/>
        <v>15</v>
      </c>
      <c r="MI226" s="123" t="str">
        <f t="shared" si="439"/>
        <v/>
      </c>
      <c r="MJ226" s="123">
        <v>221</v>
      </c>
      <c r="MK226" s="423"/>
      <c r="ML226" s="423"/>
      <c r="MM226" s="423"/>
      <c r="MN226" s="423"/>
      <c r="MO226" s="421"/>
      <c r="MP226" s="422"/>
      <c r="MQ226" s="269" t="str">
        <f t="shared" si="383"/>
        <v/>
      </c>
      <c r="MR226" s="180">
        <v>1</v>
      </c>
      <c r="MS226" s="269" t="str">
        <f t="shared" si="384"/>
        <v/>
      </c>
      <c r="MT226" s="180">
        <v>1</v>
      </c>
      <c r="MU226" s="181">
        <v>1</v>
      </c>
      <c r="MV226" s="181">
        <v>1</v>
      </c>
      <c r="MW226" s="183">
        <v>1</v>
      </c>
      <c r="MX226" s="183">
        <v>1</v>
      </c>
      <c r="MY226" s="183">
        <v>1</v>
      </c>
      <c r="MZ226" s="183">
        <v>1</v>
      </c>
      <c r="NA226" s="183">
        <v>1</v>
      </c>
      <c r="NB226" s="183">
        <v>1</v>
      </c>
      <c r="NC226" s="192" t="str">
        <f ca="1">IF(ISBLANK(MO226),"",ROUND(AVERAGE(OFFSET(MT226:NB226,0,0,1,ion21Coop!$F$42)),1))</f>
        <v/>
      </c>
      <c r="ND226" s="269" t="str">
        <f t="shared" si="385"/>
        <v/>
      </c>
      <c r="NF226" s="119">
        <f t="shared" si="419"/>
        <v>16</v>
      </c>
      <c r="NG226" s="123" t="str">
        <f t="shared" si="440"/>
        <v/>
      </c>
      <c r="NH226" s="123">
        <v>221</v>
      </c>
      <c r="NI226" s="423"/>
      <c r="NJ226" s="423"/>
      <c r="NK226" s="423"/>
      <c r="NL226" s="423"/>
      <c r="NM226" s="421"/>
      <c r="NN226" s="422"/>
      <c r="NO226" s="269" t="str">
        <f t="shared" si="386"/>
        <v/>
      </c>
      <c r="NP226" s="180">
        <v>1</v>
      </c>
      <c r="NQ226" s="269" t="str">
        <f t="shared" si="387"/>
        <v/>
      </c>
      <c r="NR226" s="180">
        <v>1</v>
      </c>
      <c r="NS226" s="181">
        <v>1</v>
      </c>
      <c r="NT226" s="181">
        <v>1</v>
      </c>
      <c r="NU226" s="183">
        <v>1</v>
      </c>
      <c r="NV226" s="183">
        <v>1</v>
      </c>
      <c r="NW226" s="183">
        <v>1</v>
      </c>
      <c r="NX226" s="183">
        <v>1</v>
      </c>
      <c r="NY226" s="183">
        <v>1</v>
      </c>
      <c r="NZ226" s="183">
        <v>1</v>
      </c>
      <c r="OA226" s="192" t="str">
        <f ca="1">IF(ISBLANK(NM226),"",ROUND(AVERAGE(OFFSET(NR226:NZ226,0,0,1,ion21Coop!$F$42)),1))</f>
        <v/>
      </c>
      <c r="OB226" s="269" t="str">
        <f t="shared" si="388"/>
        <v/>
      </c>
      <c r="OD226" s="119">
        <f t="shared" si="420"/>
        <v>17</v>
      </c>
      <c r="OE226" s="123" t="str">
        <f t="shared" si="441"/>
        <v/>
      </c>
      <c r="OF226" s="123">
        <v>221</v>
      </c>
      <c r="OG226" s="423"/>
      <c r="OH226" s="423"/>
      <c r="OI226" s="423"/>
      <c r="OJ226" s="423"/>
      <c r="OK226" s="421"/>
      <c r="OL226" s="422"/>
      <c r="OM226" s="269" t="str">
        <f t="shared" si="389"/>
        <v/>
      </c>
      <c r="ON226" s="180">
        <v>1</v>
      </c>
      <c r="OO226" s="269" t="str">
        <f t="shared" si="390"/>
        <v/>
      </c>
      <c r="OP226" s="180">
        <v>1</v>
      </c>
      <c r="OQ226" s="181">
        <v>1</v>
      </c>
      <c r="OR226" s="181">
        <v>1</v>
      </c>
      <c r="OS226" s="183">
        <v>1</v>
      </c>
      <c r="OT226" s="183">
        <v>1</v>
      </c>
      <c r="OU226" s="183">
        <v>1</v>
      </c>
      <c r="OV226" s="183">
        <v>1</v>
      </c>
      <c r="OW226" s="183">
        <v>1</v>
      </c>
      <c r="OX226" s="183">
        <v>1</v>
      </c>
      <c r="OY226" s="192" t="str">
        <f ca="1">IF(ISBLANK(OK226),"",ROUND(AVERAGE(OFFSET(OP226:OX226,0,0,1,ion21Coop!$F$42)),1))</f>
        <v/>
      </c>
      <c r="OZ226" s="269" t="str">
        <f t="shared" si="391"/>
        <v/>
      </c>
      <c r="PB226" s="119">
        <f t="shared" si="421"/>
        <v>18</v>
      </c>
      <c r="PC226" s="123" t="str">
        <f t="shared" si="442"/>
        <v/>
      </c>
      <c r="PD226" s="123">
        <v>221</v>
      </c>
      <c r="PE226" s="423"/>
      <c r="PF226" s="423"/>
      <c r="PG226" s="423"/>
      <c r="PH226" s="423"/>
      <c r="PI226" s="421"/>
      <c r="PJ226" s="422"/>
      <c r="PK226" s="269" t="str">
        <f t="shared" si="392"/>
        <v/>
      </c>
      <c r="PL226" s="180">
        <v>1</v>
      </c>
      <c r="PM226" s="269" t="str">
        <f t="shared" si="393"/>
        <v/>
      </c>
      <c r="PN226" s="180">
        <v>1</v>
      </c>
      <c r="PO226" s="181">
        <v>1</v>
      </c>
      <c r="PP226" s="181">
        <v>1</v>
      </c>
      <c r="PQ226" s="183">
        <v>1</v>
      </c>
      <c r="PR226" s="183">
        <v>1</v>
      </c>
      <c r="PS226" s="183">
        <v>1</v>
      </c>
      <c r="PT226" s="183">
        <v>1</v>
      </c>
      <c r="PU226" s="183">
        <v>1</v>
      </c>
      <c r="PV226" s="183">
        <v>1</v>
      </c>
      <c r="PW226" s="192" t="str">
        <f ca="1">IF(ISBLANK(PI226),"",ROUND(AVERAGE(OFFSET(PN226:PV226,0,0,1,ion21Coop!$F$42)),1))</f>
        <v/>
      </c>
      <c r="PX226" s="269" t="str">
        <f t="shared" si="394"/>
        <v/>
      </c>
      <c r="PZ226" s="119">
        <f t="shared" si="422"/>
        <v>19</v>
      </c>
      <c r="QA226" s="123" t="str">
        <f t="shared" si="443"/>
        <v/>
      </c>
      <c r="QB226" s="123">
        <v>221</v>
      </c>
      <c r="QC226" s="423"/>
      <c r="QD226" s="423"/>
      <c r="QE226" s="423"/>
      <c r="QF226" s="423"/>
      <c r="QG226" s="421"/>
      <c r="QH226" s="422"/>
      <c r="QI226" s="269" t="str">
        <f t="shared" si="395"/>
        <v/>
      </c>
      <c r="QJ226" s="180">
        <v>1</v>
      </c>
      <c r="QK226" s="269" t="str">
        <f t="shared" si="396"/>
        <v/>
      </c>
      <c r="QL226" s="180">
        <v>1</v>
      </c>
      <c r="QM226" s="181">
        <v>1</v>
      </c>
      <c r="QN226" s="181">
        <v>1</v>
      </c>
      <c r="QO226" s="183">
        <v>1</v>
      </c>
      <c r="QP226" s="183">
        <v>1</v>
      </c>
      <c r="QQ226" s="183">
        <v>1</v>
      </c>
      <c r="QR226" s="183">
        <v>1</v>
      </c>
      <c r="QS226" s="183">
        <v>1</v>
      </c>
      <c r="QT226" s="183">
        <v>1</v>
      </c>
      <c r="QU226" s="192" t="str">
        <f ca="1">IF(ISBLANK(QG226),"",ROUND(AVERAGE(OFFSET(QL226:QT226,0,0,1,ion21Coop!$F$42)),1))</f>
        <v/>
      </c>
      <c r="QV226" s="269" t="str">
        <f t="shared" si="397"/>
        <v/>
      </c>
      <c r="QX226" s="119">
        <f t="shared" si="423"/>
        <v>20</v>
      </c>
      <c r="QY226" s="123" t="str">
        <f t="shared" si="444"/>
        <v/>
      </c>
      <c r="QZ226" s="123">
        <v>221</v>
      </c>
      <c r="RA226" s="423"/>
      <c r="RB226" s="423"/>
      <c r="RC226" s="423"/>
      <c r="RD226" s="423"/>
      <c r="RE226" s="421"/>
      <c r="RF226" s="422"/>
      <c r="RG226" s="269" t="str">
        <f t="shared" si="398"/>
        <v/>
      </c>
      <c r="RH226" s="180">
        <v>1</v>
      </c>
      <c r="RI226" s="269" t="str">
        <f t="shared" si="399"/>
        <v/>
      </c>
      <c r="RJ226" s="180">
        <v>1</v>
      </c>
      <c r="RK226" s="181">
        <v>1</v>
      </c>
      <c r="RL226" s="181">
        <v>1</v>
      </c>
      <c r="RM226" s="183">
        <v>1</v>
      </c>
      <c r="RN226" s="183">
        <v>1</v>
      </c>
      <c r="RO226" s="183">
        <v>1</v>
      </c>
      <c r="RP226" s="183">
        <v>1</v>
      </c>
      <c r="RQ226" s="183">
        <v>1</v>
      </c>
      <c r="RR226" s="183">
        <v>1</v>
      </c>
      <c r="RS226" s="192" t="str">
        <f ca="1">IF(ISBLANK(RE226),"",ROUND(AVERAGE(OFFSET(RJ226:RR226,0,0,1,ion21Coop!$F$42)),1))</f>
        <v/>
      </c>
      <c r="RT226" s="269" t="str">
        <f t="shared" si="400"/>
        <v/>
      </c>
      <c r="RV226" s="119">
        <f t="shared" si="424"/>
        <v>21</v>
      </c>
      <c r="RW226" s="123" t="str">
        <f t="shared" si="445"/>
        <v/>
      </c>
      <c r="RX226" s="123">
        <v>221</v>
      </c>
      <c r="RY226" s="423"/>
      <c r="RZ226" s="423"/>
      <c r="SA226" s="423"/>
      <c r="SB226" s="423"/>
      <c r="SC226" s="421"/>
      <c r="SD226" s="422"/>
      <c r="SE226" s="269" t="str">
        <f t="shared" si="401"/>
        <v/>
      </c>
      <c r="SF226" s="180">
        <v>1</v>
      </c>
      <c r="SG226" s="269" t="str">
        <f t="shared" si="402"/>
        <v/>
      </c>
      <c r="SH226" s="180">
        <v>1</v>
      </c>
      <c r="SI226" s="181">
        <v>1</v>
      </c>
      <c r="SJ226" s="181">
        <v>1</v>
      </c>
      <c r="SK226" s="183">
        <v>1</v>
      </c>
      <c r="SL226" s="183">
        <v>1</v>
      </c>
      <c r="SM226" s="183">
        <v>1</v>
      </c>
      <c r="SN226" s="183">
        <v>1</v>
      </c>
      <c r="SO226" s="183">
        <v>1</v>
      </c>
      <c r="SP226" s="183">
        <v>1</v>
      </c>
      <c r="SQ226" s="192" t="str">
        <f ca="1">IF(ISBLANK(SC226),"",ROUND(AVERAGE(OFFSET(SH226:SP226,0,0,1,ion21Coop!$F$42)),1))</f>
        <v/>
      </c>
      <c r="SR226" s="269" t="str">
        <f t="shared" si="403"/>
        <v/>
      </c>
      <c r="ST226" s="565"/>
      <c r="SU226" s="565"/>
      <c r="SV226" s="566"/>
      <c r="SW226" s="567"/>
      <c r="SX226" s="565"/>
      <c r="SY226" s="566"/>
      <c r="SZ226" s="568"/>
      <c r="TA226" s="567"/>
      <c r="TB226" s="553"/>
    </row>
    <row r="227" spans="10:522" x14ac:dyDescent="0.3">
      <c r="J227" s="119">
        <f t="shared" si="404"/>
        <v>1</v>
      </c>
      <c r="K227" s="123" t="str">
        <f t="shared" si="425"/>
        <v>YaJo</v>
      </c>
      <c r="L227" s="123">
        <v>222</v>
      </c>
      <c r="M227" s="351"/>
      <c r="N227" s="351"/>
      <c r="O227" s="351"/>
      <c r="P227" s="351"/>
      <c r="Q227" s="369"/>
      <c r="R227" s="370"/>
      <c r="S227" s="269" t="str">
        <f t="shared" si="341"/>
        <v/>
      </c>
      <c r="T227" s="180">
        <v>1</v>
      </c>
      <c r="U227" s="269" t="str">
        <f t="shared" si="342"/>
        <v/>
      </c>
      <c r="V227" s="180">
        <v>1</v>
      </c>
      <c r="W227" s="181">
        <v>1</v>
      </c>
      <c r="X227" s="181">
        <v>1</v>
      </c>
      <c r="Y227" s="183">
        <v>1</v>
      </c>
      <c r="Z227" s="183">
        <v>1</v>
      </c>
      <c r="AA227" s="183">
        <v>1</v>
      </c>
      <c r="AB227" s="183">
        <v>1</v>
      </c>
      <c r="AC227" s="183">
        <v>1</v>
      </c>
      <c r="AD227" s="183">
        <v>1</v>
      </c>
      <c r="AE227" s="192" t="str">
        <f ca="1">IF(ISBLANK(Q227),"",ROUND(AVERAGE(OFFSET(V227:AD227,0,0,1,ion21Coop!$F$42)),1))</f>
        <v/>
      </c>
      <c r="AF227" s="269" t="str">
        <f t="shared" si="343"/>
        <v/>
      </c>
      <c r="AH227" s="119">
        <f t="shared" si="405"/>
        <v>2</v>
      </c>
      <c r="AI227" s="123" t="str">
        <f t="shared" si="426"/>
        <v>GeLo</v>
      </c>
      <c r="AJ227" s="123">
        <v>222</v>
      </c>
      <c r="AK227" s="351"/>
      <c r="AL227" s="351"/>
      <c r="AM227" s="351"/>
      <c r="AN227" s="351"/>
      <c r="AO227" s="369"/>
      <c r="AP227" s="370"/>
      <c r="AQ227" s="269" t="str">
        <f t="shared" si="344"/>
        <v/>
      </c>
      <c r="AR227" s="180">
        <v>1</v>
      </c>
      <c r="AS227" s="269" t="str">
        <f t="shared" si="345"/>
        <v/>
      </c>
      <c r="AT227" s="180">
        <v>1</v>
      </c>
      <c r="AU227" s="181">
        <v>1</v>
      </c>
      <c r="AV227" s="181">
        <v>1</v>
      </c>
      <c r="AW227" s="183">
        <v>1</v>
      </c>
      <c r="AX227" s="183">
        <v>1</v>
      </c>
      <c r="AY227" s="183">
        <v>1</v>
      </c>
      <c r="AZ227" s="183">
        <v>1</v>
      </c>
      <c r="BA227" s="183">
        <v>1</v>
      </c>
      <c r="BB227" s="183">
        <v>1</v>
      </c>
      <c r="BC227" s="192" t="str">
        <f ca="1">IF(ISBLANK(AO227),"",ROUND(AVERAGE(OFFSET(AT227:BB227,0,0,1,ion21Coop!$F$42)),1))</f>
        <v/>
      </c>
      <c r="BD227" s="269" t="str">
        <f t="shared" si="346"/>
        <v/>
      </c>
      <c r="BF227" s="119">
        <f t="shared" si="406"/>
        <v>3</v>
      </c>
      <c r="BG227" s="123" t="str">
        <f t="shared" si="427"/>
        <v>MiDo</v>
      </c>
      <c r="BH227" s="123">
        <v>222</v>
      </c>
      <c r="BI227" s="351"/>
      <c r="BJ227" s="351"/>
      <c r="BK227" s="351"/>
      <c r="BL227" s="351"/>
      <c r="BM227" s="369"/>
      <c r="BN227" s="370"/>
      <c r="BO227" s="269" t="str">
        <f t="shared" si="347"/>
        <v/>
      </c>
      <c r="BP227" s="180">
        <v>1</v>
      </c>
      <c r="BQ227" s="269" t="str">
        <f t="shared" si="348"/>
        <v/>
      </c>
      <c r="BR227" s="180">
        <v>1</v>
      </c>
      <c r="BS227" s="181">
        <v>1</v>
      </c>
      <c r="BT227" s="181">
        <v>1</v>
      </c>
      <c r="BU227" s="183">
        <v>1</v>
      </c>
      <c r="BV227" s="183">
        <v>1</v>
      </c>
      <c r="BW227" s="183">
        <v>1</v>
      </c>
      <c r="BX227" s="183">
        <v>1</v>
      </c>
      <c r="BY227" s="183">
        <v>1</v>
      </c>
      <c r="BZ227" s="183">
        <v>1</v>
      </c>
      <c r="CA227" s="192" t="str">
        <f ca="1">IF(ISBLANK(BM227),"",ROUND(AVERAGE(OFFSET(BR227:BZ227,0,0,1,ion21Coop!$F$42)),1))</f>
        <v/>
      </c>
      <c r="CB227" s="269" t="str">
        <f t="shared" si="349"/>
        <v/>
      </c>
      <c r="CD227" s="119">
        <f t="shared" si="407"/>
        <v>4</v>
      </c>
      <c r="CE227" s="123" t="str">
        <f t="shared" si="428"/>
        <v>EmNi</v>
      </c>
      <c r="CF227" s="123">
        <v>222</v>
      </c>
      <c r="CG227" s="351"/>
      <c r="CH227" s="351"/>
      <c r="CI227" s="351"/>
      <c r="CJ227" s="351"/>
      <c r="CK227" s="369"/>
      <c r="CL227" s="370"/>
      <c r="CM227" s="269" t="str">
        <f t="shared" si="350"/>
        <v/>
      </c>
      <c r="CN227" s="180">
        <v>1</v>
      </c>
      <c r="CO227" s="269" t="str">
        <f t="shared" si="351"/>
        <v/>
      </c>
      <c r="CP227" s="180">
        <v>1</v>
      </c>
      <c r="CQ227" s="181">
        <v>1</v>
      </c>
      <c r="CR227" s="181">
        <v>1</v>
      </c>
      <c r="CS227" s="183">
        <v>1</v>
      </c>
      <c r="CT227" s="183">
        <v>1</v>
      </c>
      <c r="CU227" s="183">
        <v>1</v>
      </c>
      <c r="CV227" s="183">
        <v>1</v>
      </c>
      <c r="CW227" s="183">
        <v>1</v>
      </c>
      <c r="CX227" s="183">
        <v>1</v>
      </c>
      <c r="CY227" s="192" t="str">
        <f ca="1">IF(ISBLANK(CK227),"",ROUND(AVERAGE(OFFSET(CP227:CX227,0,0,1,ion21Coop!$F$42)),1))</f>
        <v/>
      </c>
      <c r="CZ227" s="269" t="str">
        <f t="shared" si="352"/>
        <v/>
      </c>
      <c r="DB227" s="119">
        <f t="shared" si="408"/>
        <v>5</v>
      </c>
      <c r="DC227" s="123" t="str">
        <f t="shared" si="429"/>
        <v>HeJe</v>
      </c>
      <c r="DD227" s="123">
        <v>222</v>
      </c>
      <c r="DE227" s="423"/>
      <c r="DF227" s="423"/>
      <c r="DG227" s="423"/>
      <c r="DH227" s="423"/>
      <c r="DI227" s="421"/>
      <c r="DJ227" s="422"/>
      <c r="DK227" s="269" t="str">
        <f t="shared" si="353"/>
        <v/>
      </c>
      <c r="DL227" s="180">
        <v>1</v>
      </c>
      <c r="DM227" s="269" t="str">
        <f t="shared" si="354"/>
        <v/>
      </c>
      <c r="DN227" s="180">
        <v>1</v>
      </c>
      <c r="DO227" s="181">
        <v>1</v>
      </c>
      <c r="DP227" s="181">
        <v>1</v>
      </c>
      <c r="DQ227" s="183">
        <v>1</v>
      </c>
      <c r="DR227" s="183">
        <v>1</v>
      </c>
      <c r="DS227" s="183">
        <v>1</v>
      </c>
      <c r="DT227" s="183">
        <v>1</v>
      </c>
      <c r="DU227" s="183">
        <v>1</v>
      </c>
      <c r="DV227" s="183">
        <v>1</v>
      </c>
      <c r="DW227" s="192" t="str">
        <f ca="1">IF(ISBLANK(DI227),"",ROUND(AVERAGE(OFFSET(DN227:DV227,0,0,1,ion21Coop!$F$42)),1))</f>
        <v/>
      </c>
      <c r="DX227" s="269" t="str">
        <f t="shared" si="355"/>
        <v/>
      </c>
      <c r="DZ227" s="119">
        <f t="shared" si="409"/>
        <v>6</v>
      </c>
      <c r="EA227" s="123" t="str">
        <f t="shared" si="430"/>
        <v/>
      </c>
      <c r="EB227" s="123">
        <v>222</v>
      </c>
      <c r="EC227" s="423"/>
      <c r="ED227" s="423"/>
      <c r="EE227" s="423"/>
      <c r="EF227" s="423"/>
      <c r="EG227" s="421"/>
      <c r="EH227" s="422"/>
      <c r="EI227" s="269" t="str">
        <f t="shared" si="356"/>
        <v/>
      </c>
      <c r="EJ227" s="180">
        <v>1</v>
      </c>
      <c r="EK227" s="269" t="str">
        <f t="shared" si="357"/>
        <v/>
      </c>
      <c r="EL227" s="180">
        <v>1</v>
      </c>
      <c r="EM227" s="181">
        <v>1</v>
      </c>
      <c r="EN227" s="181">
        <v>1</v>
      </c>
      <c r="EO227" s="183">
        <v>1</v>
      </c>
      <c r="EP227" s="183">
        <v>1</v>
      </c>
      <c r="EQ227" s="183">
        <v>1</v>
      </c>
      <c r="ER227" s="183">
        <v>1</v>
      </c>
      <c r="ES227" s="183">
        <v>1</v>
      </c>
      <c r="ET227" s="183">
        <v>1</v>
      </c>
      <c r="EU227" s="192" t="str">
        <f ca="1">IF(ISBLANK(EG227),"",ROUND(AVERAGE(OFFSET(EL227:ET227,0,0,1,ion21Coop!$F$42)),1))</f>
        <v/>
      </c>
      <c r="EV227" s="269" t="str">
        <f t="shared" si="358"/>
        <v/>
      </c>
      <c r="EX227" s="119">
        <f t="shared" si="410"/>
        <v>7</v>
      </c>
      <c r="EY227" s="123" t="str">
        <f t="shared" si="431"/>
        <v/>
      </c>
      <c r="EZ227" s="123">
        <v>222</v>
      </c>
      <c r="FA227" s="423"/>
      <c r="FB227" s="423"/>
      <c r="FC227" s="423"/>
      <c r="FD227" s="423"/>
      <c r="FE227" s="421"/>
      <c r="FF227" s="422"/>
      <c r="FG227" s="269" t="str">
        <f t="shared" si="359"/>
        <v/>
      </c>
      <c r="FH227" s="180">
        <v>1</v>
      </c>
      <c r="FI227" s="269" t="str">
        <f t="shared" si="360"/>
        <v/>
      </c>
      <c r="FJ227" s="180">
        <v>1</v>
      </c>
      <c r="FK227" s="181">
        <v>1</v>
      </c>
      <c r="FL227" s="181">
        <v>1</v>
      </c>
      <c r="FM227" s="183">
        <v>1</v>
      </c>
      <c r="FN227" s="183">
        <v>1</v>
      </c>
      <c r="FO227" s="183">
        <v>1</v>
      </c>
      <c r="FP227" s="183">
        <v>1</v>
      </c>
      <c r="FQ227" s="183">
        <v>1</v>
      </c>
      <c r="FR227" s="183">
        <v>1</v>
      </c>
      <c r="FS227" s="192" t="str">
        <f ca="1">IF(ISBLANK(FE227),"",ROUND(AVERAGE(OFFSET(FJ227:FR227,0,0,1,ion21Coop!$F$42)),1))</f>
        <v/>
      </c>
      <c r="FT227" s="269" t="str">
        <f t="shared" si="361"/>
        <v/>
      </c>
      <c r="FV227" s="119">
        <f t="shared" si="411"/>
        <v>8</v>
      </c>
      <c r="FW227" s="123" t="str">
        <f t="shared" si="432"/>
        <v/>
      </c>
      <c r="FX227" s="123">
        <v>222</v>
      </c>
      <c r="FY227" s="423"/>
      <c r="FZ227" s="423"/>
      <c r="GA227" s="423"/>
      <c r="GB227" s="423"/>
      <c r="GC227" s="421"/>
      <c r="GD227" s="422"/>
      <c r="GE227" s="269" t="str">
        <f t="shared" si="362"/>
        <v/>
      </c>
      <c r="GF227" s="180">
        <v>1</v>
      </c>
      <c r="GG227" s="269" t="str">
        <f t="shared" si="363"/>
        <v/>
      </c>
      <c r="GH227" s="180">
        <v>1</v>
      </c>
      <c r="GI227" s="181">
        <v>1</v>
      </c>
      <c r="GJ227" s="181">
        <v>1</v>
      </c>
      <c r="GK227" s="183">
        <v>1</v>
      </c>
      <c r="GL227" s="183">
        <v>1</v>
      </c>
      <c r="GM227" s="183">
        <v>1</v>
      </c>
      <c r="GN227" s="183">
        <v>1</v>
      </c>
      <c r="GO227" s="183">
        <v>1</v>
      </c>
      <c r="GP227" s="183">
        <v>1</v>
      </c>
      <c r="GQ227" s="192" t="str">
        <f ca="1">IF(ISBLANK(GC227),"",ROUND(AVERAGE(OFFSET(GH227:GP227,0,0,1,ion21Coop!$F$42)),1))</f>
        <v/>
      </c>
      <c r="GR227" s="269" t="str">
        <f t="shared" si="364"/>
        <v/>
      </c>
      <c r="GT227" s="119">
        <f t="shared" si="412"/>
        <v>9</v>
      </c>
      <c r="GU227" s="123" t="str">
        <f t="shared" si="433"/>
        <v/>
      </c>
      <c r="GV227" s="123">
        <v>222</v>
      </c>
      <c r="GW227" s="423"/>
      <c r="GX227" s="423"/>
      <c r="GY227" s="423"/>
      <c r="GZ227" s="423"/>
      <c r="HA227" s="421"/>
      <c r="HB227" s="422"/>
      <c r="HC227" s="269" t="str">
        <f t="shared" si="365"/>
        <v/>
      </c>
      <c r="HD227" s="180">
        <v>1</v>
      </c>
      <c r="HE227" s="269" t="str">
        <f t="shared" si="366"/>
        <v/>
      </c>
      <c r="HF227" s="180">
        <v>1</v>
      </c>
      <c r="HG227" s="181">
        <v>1</v>
      </c>
      <c r="HH227" s="181">
        <v>1</v>
      </c>
      <c r="HI227" s="183">
        <v>1</v>
      </c>
      <c r="HJ227" s="183">
        <v>1</v>
      </c>
      <c r="HK227" s="183">
        <v>1</v>
      </c>
      <c r="HL227" s="183">
        <v>1</v>
      </c>
      <c r="HM227" s="183">
        <v>1</v>
      </c>
      <c r="HN227" s="183">
        <v>1</v>
      </c>
      <c r="HO227" s="192" t="str">
        <f ca="1">IF(ISBLANK(HA227),"",ROUND(AVERAGE(OFFSET(HF227:HN227,0,0,1,ion21Coop!$F$42)),1))</f>
        <v/>
      </c>
      <c r="HP227" s="269" t="str">
        <f t="shared" si="367"/>
        <v/>
      </c>
      <c r="HR227" s="119">
        <f t="shared" si="413"/>
        <v>10</v>
      </c>
      <c r="HS227" s="123" t="str">
        <f t="shared" si="434"/>
        <v/>
      </c>
      <c r="HT227" s="123">
        <v>222</v>
      </c>
      <c r="HU227" s="423"/>
      <c r="HV227" s="423"/>
      <c r="HW227" s="423"/>
      <c r="HX227" s="423"/>
      <c r="HY227" s="421"/>
      <c r="HZ227" s="422"/>
      <c r="IA227" s="269" t="str">
        <f t="shared" si="368"/>
        <v/>
      </c>
      <c r="IB227" s="180">
        <v>1</v>
      </c>
      <c r="IC227" s="269" t="str">
        <f t="shared" si="369"/>
        <v/>
      </c>
      <c r="ID227" s="180">
        <v>1</v>
      </c>
      <c r="IE227" s="181">
        <v>1</v>
      </c>
      <c r="IF227" s="181">
        <v>1</v>
      </c>
      <c r="IG227" s="183">
        <v>1</v>
      </c>
      <c r="IH227" s="183">
        <v>1</v>
      </c>
      <c r="II227" s="183">
        <v>1</v>
      </c>
      <c r="IJ227" s="183">
        <v>1</v>
      </c>
      <c r="IK227" s="183">
        <v>1</v>
      </c>
      <c r="IL227" s="183">
        <v>1</v>
      </c>
      <c r="IM227" s="192" t="str">
        <f ca="1">IF(ISBLANK(HY227),"",ROUND(AVERAGE(OFFSET(ID227:IL227,0,0,1,ion21Coop!$F$42)),1))</f>
        <v/>
      </c>
      <c r="IN227" s="269" t="str">
        <f t="shared" si="370"/>
        <v/>
      </c>
      <c r="IP227" s="119">
        <f t="shared" si="414"/>
        <v>11</v>
      </c>
      <c r="IQ227" s="123" t="str">
        <f t="shared" si="435"/>
        <v/>
      </c>
      <c r="IR227" s="123">
        <v>222</v>
      </c>
      <c r="IS227" s="423"/>
      <c r="IT227" s="423"/>
      <c r="IU227" s="423"/>
      <c r="IV227" s="423"/>
      <c r="IW227" s="421"/>
      <c r="IX227" s="422"/>
      <c r="IY227" s="269" t="str">
        <f t="shared" si="371"/>
        <v/>
      </c>
      <c r="IZ227" s="180">
        <v>1</v>
      </c>
      <c r="JA227" s="269" t="str">
        <f t="shared" si="372"/>
        <v/>
      </c>
      <c r="JB227" s="180">
        <v>1</v>
      </c>
      <c r="JC227" s="181">
        <v>1</v>
      </c>
      <c r="JD227" s="181">
        <v>1</v>
      </c>
      <c r="JE227" s="183">
        <v>1</v>
      </c>
      <c r="JF227" s="183">
        <v>1</v>
      </c>
      <c r="JG227" s="183">
        <v>1</v>
      </c>
      <c r="JH227" s="183">
        <v>1</v>
      </c>
      <c r="JI227" s="183">
        <v>1</v>
      </c>
      <c r="JJ227" s="183">
        <v>1</v>
      </c>
      <c r="JK227" s="192" t="str">
        <f ca="1">IF(ISBLANK(IW227),"",ROUND(AVERAGE(OFFSET(JB227:JJ227,0,0,1,ion21Coop!$F$42)),1))</f>
        <v/>
      </c>
      <c r="JL227" s="269" t="str">
        <f t="shared" si="373"/>
        <v/>
      </c>
      <c r="JN227" s="119">
        <f t="shared" si="415"/>
        <v>12</v>
      </c>
      <c r="JO227" s="123" t="str">
        <f t="shared" si="436"/>
        <v/>
      </c>
      <c r="JP227" s="123">
        <v>222</v>
      </c>
      <c r="JQ227" s="423"/>
      <c r="JR227" s="423"/>
      <c r="JS227" s="423"/>
      <c r="JT227" s="423"/>
      <c r="JU227" s="421"/>
      <c r="JV227" s="422"/>
      <c r="JW227" s="269" t="str">
        <f t="shared" si="374"/>
        <v/>
      </c>
      <c r="JX227" s="180">
        <v>1</v>
      </c>
      <c r="JY227" s="269" t="str">
        <f t="shared" si="375"/>
        <v/>
      </c>
      <c r="JZ227" s="180">
        <v>1</v>
      </c>
      <c r="KA227" s="181">
        <v>1</v>
      </c>
      <c r="KB227" s="181">
        <v>1</v>
      </c>
      <c r="KC227" s="183">
        <v>1</v>
      </c>
      <c r="KD227" s="183">
        <v>1</v>
      </c>
      <c r="KE227" s="183">
        <v>1</v>
      </c>
      <c r="KF227" s="183">
        <v>1</v>
      </c>
      <c r="KG227" s="183">
        <v>1</v>
      </c>
      <c r="KH227" s="183">
        <v>1</v>
      </c>
      <c r="KI227" s="192" t="str">
        <f ca="1">IF(ISBLANK(JU227),"",ROUND(AVERAGE(OFFSET(JZ227:KH227,0,0,1,ion21Coop!$F$42)),1))</f>
        <v/>
      </c>
      <c r="KJ227" s="269" t="str">
        <f t="shared" si="376"/>
        <v/>
      </c>
      <c r="KL227" s="119">
        <f t="shared" si="416"/>
        <v>13</v>
      </c>
      <c r="KM227" s="123" t="str">
        <f t="shared" si="437"/>
        <v/>
      </c>
      <c r="KN227" s="123">
        <v>222</v>
      </c>
      <c r="KO227" s="423"/>
      <c r="KP227" s="423"/>
      <c r="KQ227" s="423"/>
      <c r="KR227" s="423"/>
      <c r="KS227" s="421"/>
      <c r="KT227" s="422"/>
      <c r="KU227" s="269" t="str">
        <f t="shared" si="377"/>
        <v/>
      </c>
      <c r="KV227" s="180">
        <v>1</v>
      </c>
      <c r="KW227" s="269" t="str">
        <f t="shared" si="378"/>
        <v/>
      </c>
      <c r="KX227" s="180">
        <v>1</v>
      </c>
      <c r="KY227" s="181">
        <v>1</v>
      </c>
      <c r="KZ227" s="181">
        <v>1</v>
      </c>
      <c r="LA227" s="183">
        <v>1</v>
      </c>
      <c r="LB227" s="183">
        <v>1</v>
      </c>
      <c r="LC227" s="183">
        <v>1</v>
      </c>
      <c r="LD227" s="183">
        <v>1</v>
      </c>
      <c r="LE227" s="183">
        <v>1</v>
      </c>
      <c r="LF227" s="183">
        <v>1</v>
      </c>
      <c r="LG227" s="192" t="str">
        <f ca="1">IF(ISBLANK(KS227),"",ROUND(AVERAGE(OFFSET(KX227:LF227,0,0,1,ion21Coop!$F$42)),1))</f>
        <v/>
      </c>
      <c r="LH227" s="269" t="str">
        <f t="shared" si="379"/>
        <v/>
      </c>
      <c r="LJ227" s="119">
        <f t="shared" si="417"/>
        <v>14</v>
      </c>
      <c r="LK227" s="123" t="str">
        <f t="shared" si="438"/>
        <v/>
      </c>
      <c r="LL227" s="123">
        <v>222</v>
      </c>
      <c r="LM227" s="423"/>
      <c r="LN227" s="423"/>
      <c r="LO227" s="423"/>
      <c r="LP227" s="423"/>
      <c r="LQ227" s="421"/>
      <c r="LR227" s="422"/>
      <c r="LS227" s="269" t="str">
        <f t="shared" si="380"/>
        <v/>
      </c>
      <c r="LT227" s="180">
        <v>1</v>
      </c>
      <c r="LU227" s="269" t="str">
        <f t="shared" si="381"/>
        <v/>
      </c>
      <c r="LV227" s="180">
        <v>1</v>
      </c>
      <c r="LW227" s="181">
        <v>1</v>
      </c>
      <c r="LX227" s="181">
        <v>1</v>
      </c>
      <c r="LY227" s="183">
        <v>1</v>
      </c>
      <c r="LZ227" s="183">
        <v>1</v>
      </c>
      <c r="MA227" s="183">
        <v>1</v>
      </c>
      <c r="MB227" s="183">
        <v>1</v>
      </c>
      <c r="MC227" s="183">
        <v>1</v>
      </c>
      <c r="MD227" s="183">
        <v>1</v>
      </c>
      <c r="ME227" s="192" t="str">
        <f ca="1">IF(ISBLANK(LQ227),"",ROUND(AVERAGE(OFFSET(LV227:MD227,0,0,1,ion21Coop!$F$42)),1))</f>
        <v/>
      </c>
      <c r="MF227" s="269" t="str">
        <f t="shared" si="382"/>
        <v/>
      </c>
      <c r="MH227" s="119">
        <f t="shared" si="418"/>
        <v>15</v>
      </c>
      <c r="MI227" s="123" t="str">
        <f t="shared" si="439"/>
        <v/>
      </c>
      <c r="MJ227" s="123">
        <v>222</v>
      </c>
      <c r="MK227" s="423"/>
      <c r="ML227" s="423"/>
      <c r="MM227" s="423"/>
      <c r="MN227" s="423"/>
      <c r="MO227" s="421"/>
      <c r="MP227" s="422"/>
      <c r="MQ227" s="269" t="str">
        <f t="shared" si="383"/>
        <v/>
      </c>
      <c r="MR227" s="180">
        <v>1</v>
      </c>
      <c r="MS227" s="269" t="str">
        <f t="shared" si="384"/>
        <v/>
      </c>
      <c r="MT227" s="180">
        <v>1</v>
      </c>
      <c r="MU227" s="181">
        <v>1</v>
      </c>
      <c r="MV227" s="181">
        <v>1</v>
      </c>
      <c r="MW227" s="183">
        <v>1</v>
      </c>
      <c r="MX227" s="183">
        <v>1</v>
      </c>
      <c r="MY227" s="183">
        <v>1</v>
      </c>
      <c r="MZ227" s="183">
        <v>1</v>
      </c>
      <c r="NA227" s="183">
        <v>1</v>
      </c>
      <c r="NB227" s="183">
        <v>1</v>
      </c>
      <c r="NC227" s="192" t="str">
        <f ca="1">IF(ISBLANK(MO227),"",ROUND(AVERAGE(OFFSET(MT227:NB227,0,0,1,ion21Coop!$F$42)),1))</f>
        <v/>
      </c>
      <c r="ND227" s="269" t="str">
        <f t="shared" si="385"/>
        <v/>
      </c>
      <c r="NF227" s="119">
        <f t="shared" si="419"/>
        <v>16</v>
      </c>
      <c r="NG227" s="123" t="str">
        <f t="shared" si="440"/>
        <v/>
      </c>
      <c r="NH227" s="123">
        <v>222</v>
      </c>
      <c r="NI227" s="423"/>
      <c r="NJ227" s="423"/>
      <c r="NK227" s="423"/>
      <c r="NL227" s="423"/>
      <c r="NM227" s="421"/>
      <c r="NN227" s="422"/>
      <c r="NO227" s="269" t="str">
        <f t="shared" si="386"/>
        <v/>
      </c>
      <c r="NP227" s="180">
        <v>1</v>
      </c>
      <c r="NQ227" s="269" t="str">
        <f t="shared" si="387"/>
        <v/>
      </c>
      <c r="NR227" s="180">
        <v>1</v>
      </c>
      <c r="NS227" s="181">
        <v>1</v>
      </c>
      <c r="NT227" s="181">
        <v>1</v>
      </c>
      <c r="NU227" s="183">
        <v>1</v>
      </c>
      <c r="NV227" s="183">
        <v>1</v>
      </c>
      <c r="NW227" s="183">
        <v>1</v>
      </c>
      <c r="NX227" s="183">
        <v>1</v>
      </c>
      <c r="NY227" s="183">
        <v>1</v>
      </c>
      <c r="NZ227" s="183">
        <v>1</v>
      </c>
      <c r="OA227" s="192" t="str">
        <f ca="1">IF(ISBLANK(NM227),"",ROUND(AVERAGE(OFFSET(NR227:NZ227,0,0,1,ion21Coop!$F$42)),1))</f>
        <v/>
      </c>
      <c r="OB227" s="269" t="str">
        <f t="shared" si="388"/>
        <v/>
      </c>
      <c r="OD227" s="119">
        <f t="shared" si="420"/>
        <v>17</v>
      </c>
      <c r="OE227" s="123" t="str">
        <f t="shared" si="441"/>
        <v/>
      </c>
      <c r="OF227" s="123">
        <v>222</v>
      </c>
      <c r="OG227" s="423"/>
      <c r="OH227" s="423"/>
      <c r="OI227" s="423"/>
      <c r="OJ227" s="423"/>
      <c r="OK227" s="421"/>
      <c r="OL227" s="422"/>
      <c r="OM227" s="269" t="str">
        <f t="shared" si="389"/>
        <v/>
      </c>
      <c r="ON227" s="180">
        <v>1</v>
      </c>
      <c r="OO227" s="269" t="str">
        <f t="shared" si="390"/>
        <v/>
      </c>
      <c r="OP227" s="180">
        <v>1</v>
      </c>
      <c r="OQ227" s="181">
        <v>1</v>
      </c>
      <c r="OR227" s="181">
        <v>1</v>
      </c>
      <c r="OS227" s="183">
        <v>1</v>
      </c>
      <c r="OT227" s="183">
        <v>1</v>
      </c>
      <c r="OU227" s="183">
        <v>1</v>
      </c>
      <c r="OV227" s="183">
        <v>1</v>
      </c>
      <c r="OW227" s="183">
        <v>1</v>
      </c>
      <c r="OX227" s="183">
        <v>1</v>
      </c>
      <c r="OY227" s="192" t="str">
        <f ca="1">IF(ISBLANK(OK227),"",ROUND(AVERAGE(OFFSET(OP227:OX227,0,0,1,ion21Coop!$F$42)),1))</f>
        <v/>
      </c>
      <c r="OZ227" s="269" t="str">
        <f t="shared" si="391"/>
        <v/>
      </c>
      <c r="PB227" s="119">
        <f t="shared" si="421"/>
        <v>18</v>
      </c>
      <c r="PC227" s="123" t="str">
        <f t="shared" si="442"/>
        <v/>
      </c>
      <c r="PD227" s="123">
        <v>222</v>
      </c>
      <c r="PE227" s="423"/>
      <c r="PF227" s="423"/>
      <c r="PG227" s="423"/>
      <c r="PH227" s="423"/>
      <c r="PI227" s="421"/>
      <c r="PJ227" s="422"/>
      <c r="PK227" s="269" t="str">
        <f t="shared" si="392"/>
        <v/>
      </c>
      <c r="PL227" s="180">
        <v>1</v>
      </c>
      <c r="PM227" s="269" t="str">
        <f t="shared" si="393"/>
        <v/>
      </c>
      <c r="PN227" s="180">
        <v>1</v>
      </c>
      <c r="PO227" s="181">
        <v>1</v>
      </c>
      <c r="PP227" s="181">
        <v>1</v>
      </c>
      <c r="PQ227" s="183">
        <v>1</v>
      </c>
      <c r="PR227" s="183">
        <v>1</v>
      </c>
      <c r="PS227" s="183">
        <v>1</v>
      </c>
      <c r="PT227" s="183">
        <v>1</v>
      </c>
      <c r="PU227" s="183">
        <v>1</v>
      </c>
      <c r="PV227" s="183">
        <v>1</v>
      </c>
      <c r="PW227" s="192" t="str">
        <f ca="1">IF(ISBLANK(PI227),"",ROUND(AVERAGE(OFFSET(PN227:PV227,0,0,1,ion21Coop!$F$42)),1))</f>
        <v/>
      </c>
      <c r="PX227" s="269" t="str">
        <f t="shared" si="394"/>
        <v/>
      </c>
      <c r="PZ227" s="119">
        <f t="shared" si="422"/>
        <v>19</v>
      </c>
      <c r="QA227" s="123" t="str">
        <f t="shared" si="443"/>
        <v/>
      </c>
      <c r="QB227" s="123">
        <v>222</v>
      </c>
      <c r="QC227" s="423"/>
      <c r="QD227" s="423"/>
      <c r="QE227" s="423"/>
      <c r="QF227" s="423"/>
      <c r="QG227" s="421"/>
      <c r="QH227" s="422"/>
      <c r="QI227" s="269" t="str">
        <f t="shared" si="395"/>
        <v/>
      </c>
      <c r="QJ227" s="180">
        <v>1</v>
      </c>
      <c r="QK227" s="269" t="str">
        <f t="shared" si="396"/>
        <v/>
      </c>
      <c r="QL227" s="180">
        <v>1</v>
      </c>
      <c r="QM227" s="181">
        <v>1</v>
      </c>
      <c r="QN227" s="181">
        <v>1</v>
      </c>
      <c r="QO227" s="183">
        <v>1</v>
      </c>
      <c r="QP227" s="183">
        <v>1</v>
      </c>
      <c r="QQ227" s="183">
        <v>1</v>
      </c>
      <c r="QR227" s="183">
        <v>1</v>
      </c>
      <c r="QS227" s="183">
        <v>1</v>
      </c>
      <c r="QT227" s="183">
        <v>1</v>
      </c>
      <c r="QU227" s="192" t="str">
        <f ca="1">IF(ISBLANK(QG227),"",ROUND(AVERAGE(OFFSET(QL227:QT227,0,0,1,ion21Coop!$F$42)),1))</f>
        <v/>
      </c>
      <c r="QV227" s="269" t="str">
        <f t="shared" si="397"/>
        <v/>
      </c>
      <c r="QX227" s="119">
        <f t="shared" si="423"/>
        <v>20</v>
      </c>
      <c r="QY227" s="123" t="str">
        <f t="shared" si="444"/>
        <v/>
      </c>
      <c r="QZ227" s="123">
        <v>222</v>
      </c>
      <c r="RA227" s="423"/>
      <c r="RB227" s="423"/>
      <c r="RC227" s="423"/>
      <c r="RD227" s="423"/>
      <c r="RE227" s="421"/>
      <c r="RF227" s="422"/>
      <c r="RG227" s="269" t="str">
        <f t="shared" si="398"/>
        <v/>
      </c>
      <c r="RH227" s="180">
        <v>1</v>
      </c>
      <c r="RI227" s="269" t="str">
        <f t="shared" si="399"/>
        <v/>
      </c>
      <c r="RJ227" s="180">
        <v>1</v>
      </c>
      <c r="RK227" s="181">
        <v>1</v>
      </c>
      <c r="RL227" s="181">
        <v>1</v>
      </c>
      <c r="RM227" s="183">
        <v>1</v>
      </c>
      <c r="RN227" s="183">
        <v>1</v>
      </c>
      <c r="RO227" s="183">
        <v>1</v>
      </c>
      <c r="RP227" s="183">
        <v>1</v>
      </c>
      <c r="RQ227" s="183">
        <v>1</v>
      </c>
      <c r="RR227" s="183">
        <v>1</v>
      </c>
      <c r="RS227" s="192" t="str">
        <f ca="1">IF(ISBLANK(RE227),"",ROUND(AVERAGE(OFFSET(RJ227:RR227,0,0,1,ion21Coop!$F$42)),1))</f>
        <v/>
      </c>
      <c r="RT227" s="269" t="str">
        <f t="shared" si="400"/>
        <v/>
      </c>
      <c r="RV227" s="119">
        <f t="shared" si="424"/>
        <v>21</v>
      </c>
      <c r="RW227" s="123" t="str">
        <f t="shared" si="445"/>
        <v/>
      </c>
      <c r="RX227" s="123">
        <v>222</v>
      </c>
      <c r="RY227" s="423"/>
      <c r="RZ227" s="423"/>
      <c r="SA227" s="423"/>
      <c r="SB227" s="423"/>
      <c r="SC227" s="421"/>
      <c r="SD227" s="422"/>
      <c r="SE227" s="269" t="str">
        <f t="shared" si="401"/>
        <v/>
      </c>
      <c r="SF227" s="180">
        <v>1</v>
      </c>
      <c r="SG227" s="269" t="str">
        <f t="shared" si="402"/>
        <v/>
      </c>
      <c r="SH227" s="180">
        <v>1</v>
      </c>
      <c r="SI227" s="181">
        <v>1</v>
      </c>
      <c r="SJ227" s="181">
        <v>1</v>
      </c>
      <c r="SK227" s="183">
        <v>1</v>
      </c>
      <c r="SL227" s="183">
        <v>1</v>
      </c>
      <c r="SM227" s="183">
        <v>1</v>
      </c>
      <c r="SN227" s="183">
        <v>1</v>
      </c>
      <c r="SO227" s="183">
        <v>1</v>
      </c>
      <c r="SP227" s="183">
        <v>1</v>
      </c>
      <c r="SQ227" s="192" t="str">
        <f ca="1">IF(ISBLANK(SC227),"",ROUND(AVERAGE(OFFSET(SH227:SP227,0,0,1,ion21Coop!$F$42)),1))</f>
        <v/>
      </c>
      <c r="SR227" s="269" t="str">
        <f t="shared" si="403"/>
        <v/>
      </c>
      <c r="ST227" s="565"/>
      <c r="SU227" s="565"/>
      <c r="SV227" s="566"/>
      <c r="SW227" s="567"/>
      <c r="SX227" s="565"/>
      <c r="SY227" s="566"/>
      <c r="SZ227" s="568"/>
      <c r="TA227" s="567"/>
      <c r="TB227" s="553"/>
    </row>
    <row r="228" spans="10:522" x14ac:dyDescent="0.3">
      <c r="J228" s="119">
        <f t="shared" si="404"/>
        <v>1</v>
      </c>
      <c r="K228" s="123" t="str">
        <f t="shared" si="425"/>
        <v>YaJo</v>
      </c>
      <c r="L228" s="123">
        <v>223</v>
      </c>
      <c r="M228" s="351"/>
      <c r="N228" s="351"/>
      <c r="O228" s="351"/>
      <c r="P228" s="351"/>
      <c r="Q228" s="369"/>
      <c r="R228" s="370"/>
      <c r="S228" s="269" t="str">
        <f t="shared" si="341"/>
        <v/>
      </c>
      <c r="T228" s="180">
        <v>1</v>
      </c>
      <c r="U228" s="269" t="str">
        <f t="shared" si="342"/>
        <v/>
      </c>
      <c r="V228" s="180">
        <v>1</v>
      </c>
      <c r="W228" s="181">
        <v>1</v>
      </c>
      <c r="X228" s="181">
        <v>1</v>
      </c>
      <c r="Y228" s="183">
        <v>1</v>
      </c>
      <c r="Z228" s="183">
        <v>1</v>
      </c>
      <c r="AA228" s="183">
        <v>1</v>
      </c>
      <c r="AB228" s="183">
        <v>1</v>
      </c>
      <c r="AC228" s="183">
        <v>1</v>
      </c>
      <c r="AD228" s="183">
        <v>1</v>
      </c>
      <c r="AE228" s="192" t="str">
        <f ca="1">IF(ISBLANK(Q228),"",ROUND(AVERAGE(OFFSET(V228:AD228,0,0,1,ion21Coop!$F$42)),1))</f>
        <v/>
      </c>
      <c r="AF228" s="269" t="str">
        <f t="shared" si="343"/>
        <v/>
      </c>
      <c r="AH228" s="119">
        <f t="shared" si="405"/>
        <v>2</v>
      </c>
      <c r="AI228" s="123" t="str">
        <f t="shared" si="426"/>
        <v>GeLo</v>
      </c>
      <c r="AJ228" s="123">
        <v>223</v>
      </c>
      <c r="AK228" s="351"/>
      <c r="AL228" s="351"/>
      <c r="AM228" s="351"/>
      <c r="AN228" s="351"/>
      <c r="AO228" s="369"/>
      <c r="AP228" s="370"/>
      <c r="AQ228" s="269" t="str">
        <f t="shared" si="344"/>
        <v/>
      </c>
      <c r="AR228" s="180">
        <v>1</v>
      </c>
      <c r="AS228" s="269" t="str">
        <f t="shared" si="345"/>
        <v/>
      </c>
      <c r="AT228" s="180">
        <v>1</v>
      </c>
      <c r="AU228" s="181">
        <v>1</v>
      </c>
      <c r="AV228" s="181">
        <v>1</v>
      </c>
      <c r="AW228" s="183">
        <v>1</v>
      </c>
      <c r="AX228" s="183">
        <v>1</v>
      </c>
      <c r="AY228" s="183">
        <v>1</v>
      </c>
      <c r="AZ228" s="183">
        <v>1</v>
      </c>
      <c r="BA228" s="183">
        <v>1</v>
      </c>
      <c r="BB228" s="183">
        <v>1</v>
      </c>
      <c r="BC228" s="192" t="str">
        <f ca="1">IF(ISBLANK(AO228),"",ROUND(AVERAGE(OFFSET(AT228:BB228,0,0,1,ion21Coop!$F$42)),1))</f>
        <v/>
      </c>
      <c r="BD228" s="269" t="str">
        <f t="shared" si="346"/>
        <v/>
      </c>
      <c r="BF228" s="119">
        <f t="shared" si="406"/>
        <v>3</v>
      </c>
      <c r="BG228" s="123" t="str">
        <f t="shared" si="427"/>
        <v>MiDo</v>
      </c>
      <c r="BH228" s="123">
        <v>223</v>
      </c>
      <c r="BI228" s="351"/>
      <c r="BJ228" s="351"/>
      <c r="BK228" s="351"/>
      <c r="BL228" s="351"/>
      <c r="BM228" s="369"/>
      <c r="BN228" s="370"/>
      <c r="BO228" s="269" t="str">
        <f t="shared" si="347"/>
        <v/>
      </c>
      <c r="BP228" s="180">
        <v>1</v>
      </c>
      <c r="BQ228" s="269" t="str">
        <f t="shared" si="348"/>
        <v/>
      </c>
      <c r="BR228" s="180">
        <v>1</v>
      </c>
      <c r="BS228" s="181">
        <v>1</v>
      </c>
      <c r="BT228" s="181">
        <v>1</v>
      </c>
      <c r="BU228" s="183">
        <v>1</v>
      </c>
      <c r="BV228" s="183">
        <v>1</v>
      </c>
      <c r="BW228" s="183">
        <v>1</v>
      </c>
      <c r="BX228" s="183">
        <v>1</v>
      </c>
      <c r="BY228" s="183">
        <v>1</v>
      </c>
      <c r="BZ228" s="183">
        <v>1</v>
      </c>
      <c r="CA228" s="192" t="str">
        <f ca="1">IF(ISBLANK(BM228),"",ROUND(AVERAGE(OFFSET(BR228:BZ228,0,0,1,ion21Coop!$F$42)),1))</f>
        <v/>
      </c>
      <c r="CB228" s="269" t="str">
        <f t="shared" si="349"/>
        <v/>
      </c>
      <c r="CD228" s="119">
        <f t="shared" si="407"/>
        <v>4</v>
      </c>
      <c r="CE228" s="123" t="str">
        <f t="shared" si="428"/>
        <v>EmNi</v>
      </c>
      <c r="CF228" s="123">
        <v>223</v>
      </c>
      <c r="CG228" s="351"/>
      <c r="CH228" s="351"/>
      <c r="CI228" s="351"/>
      <c r="CJ228" s="351"/>
      <c r="CK228" s="369"/>
      <c r="CL228" s="370"/>
      <c r="CM228" s="269" t="str">
        <f t="shared" si="350"/>
        <v/>
      </c>
      <c r="CN228" s="180">
        <v>1</v>
      </c>
      <c r="CO228" s="269" t="str">
        <f t="shared" si="351"/>
        <v/>
      </c>
      <c r="CP228" s="180">
        <v>1</v>
      </c>
      <c r="CQ228" s="181">
        <v>1</v>
      </c>
      <c r="CR228" s="181">
        <v>1</v>
      </c>
      <c r="CS228" s="183">
        <v>1</v>
      </c>
      <c r="CT228" s="183">
        <v>1</v>
      </c>
      <c r="CU228" s="183">
        <v>1</v>
      </c>
      <c r="CV228" s="183">
        <v>1</v>
      </c>
      <c r="CW228" s="183">
        <v>1</v>
      </c>
      <c r="CX228" s="183">
        <v>1</v>
      </c>
      <c r="CY228" s="192" t="str">
        <f ca="1">IF(ISBLANK(CK228),"",ROUND(AVERAGE(OFFSET(CP228:CX228,0,0,1,ion21Coop!$F$42)),1))</f>
        <v/>
      </c>
      <c r="CZ228" s="269" t="str">
        <f t="shared" si="352"/>
        <v/>
      </c>
      <c r="DB228" s="119">
        <f t="shared" si="408"/>
        <v>5</v>
      </c>
      <c r="DC228" s="123" t="str">
        <f t="shared" si="429"/>
        <v>HeJe</v>
      </c>
      <c r="DD228" s="123">
        <v>223</v>
      </c>
      <c r="DE228" s="423"/>
      <c r="DF228" s="423"/>
      <c r="DG228" s="423"/>
      <c r="DH228" s="423"/>
      <c r="DI228" s="421"/>
      <c r="DJ228" s="422"/>
      <c r="DK228" s="269" t="str">
        <f t="shared" si="353"/>
        <v/>
      </c>
      <c r="DL228" s="180">
        <v>1</v>
      </c>
      <c r="DM228" s="269" t="str">
        <f t="shared" si="354"/>
        <v/>
      </c>
      <c r="DN228" s="180">
        <v>1</v>
      </c>
      <c r="DO228" s="181">
        <v>1</v>
      </c>
      <c r="DP228" s="181">
        <v>1</v>
      </c>
      <c r="DQ228" s="183">
        <v>1</v>
      </c>
      <c r="DR228" s="183">
        <v>1</v>
      </c>
      <c r="DS228" s="183">
        <v>1</v>
      </c>
      <c r="DT228" s="183">
        <v>1</v>
      </c>
      <c r="DU228" s="183">
        <v>1</v>
      </c>
      <c r="DV228" s="183">
        <v>1</v>
      </c>
      <c r="DW228" s="192" t="str">
        <f ca="1">IF(ISBLANK(DI228),"",ROUND(AVERAGE(OFFSET(DN228:DV228,0,0,1,ion21Coop!$F$42)),1))</f>
        <v/>
      </c>
      <c r="DX228" s="269" t="str">
        <f t="shared" si="355"/>
        <v/>
      </c>
      <c r="DZ228" s="119">
        <f t="shared" si="409"/>
        <v>6</v>
      </c>
      <c r="EA228" s="123" t="str">
        <f t="shared" si="430"/>
        <v/>
      </c>
      <c r="EB228" s="123">
        <v>223</v>
      </c>
      <c r="EC228" s="423"/>
      <c r="ED228" s="423"/>
      <c r="EE228" s="423"/>
      <c r="EF228" s="423"/>
      <c r="EG228" s="421"/>
      <c r="EH228" s="422"/>
      <c r="EI228" s="269" t="str">
        <f t="shared" si="356"/>
        <v/>
      </c>
      <c r="EJ228" s="180">
        <v>1</v>
      </c>
      <c r="EK228" s="269" t="str">
        <f t="shared" si="357"/>
        <v/>
      </c>
      <c r="EL228" s="180">
        <v>1</v>
      </c>
      <c r="EM228" s="181">
        <v>1</v>
      </c>
      <c r="EN228" s="181">
        <v>1</v>
      </c>
      <c r="EO228" s="183">
        <v>1</v>
      </c>
      <c r="EP228" s="183">
        <v>1</v>
      </c>
      <c r="EQ228" s="183">
        <v>1</v>
      </c>
      <c r="ER228" s="183">
        <v>1</v>
      </c>
      <c r="ES228" s="183">
        <v>1</v>
      </c>
      <c r="ET228" s="183">
        <v>1</v>
      </c>
      <c r="EU228" s="192" t="str">
        <f ca="1">IF(ISBLANK(EG228),"",ROUND(AVERAGE(OFFSET(EL228:ET228,0,0,1,ion21Coop!$F$42)),1))</f>
        <v/>
      </c>
      <c r="EV228" s="269" t="str">
        <f t="shared" si="358"/>
        <v/>
      </c>
      <c r="EX228" s="119">
        <f t="shared" si="410"/>
        <v>7</v>
      </c>
      <c r="EY228" s="123" t="str">
        <f t="shared" si="431"/>
        <v/>
      </c>
      <c r="EZ228" s="123">
        <v>223</v>
      </c>
      <c r="FA228" s="423"/>
      <c r="FB228" s="423"/>
      <c r="FC228" s="423"/>
      <c r="FD228" s="423"/>
      <c r="FE228" s="421"/>
      <c r="FF228" s="422"/>
      <c r="FG228" s="269" t="str">
        <f t="shared" si="359"/>
        <v/>
      </c>
      <c r="FH228" s="180">
        <v>1</v>
      </c>
      <c r="FI228" s="269" t="str">
        <f t="shared" si="360"/>
        <v/>
      </c>
      <c r="FJ228" s="180">
        <v>1</v>
      </c>
      <c r="FK228" s="181">
        <v>1</v>
      </c>
      <c r="FL228" s="181">
        <v>1</v>
      </c>
      <c r="FM228" s="183">
        <v>1</v>
      </c>
      <c r="FN228" s="183">
        <v>1</v>
      </c>
      <c r="FO228" s="183">
        <v>1</v>
      </c>
      <c r="FP228" s="183">
        <v>1</v>
      </c>
      <c r="FQ228" s="183">
        <v>1</v>
      </c>
      <c r="FR228" s="183">
        <v>1</v>
      </c>
      <c r="FS228" s="192" t="str">
        <f ca="1">IF(ISBLANK(FE228),"",ROUND(AVERAGE(OFFSET(FJ228:FR228,0,0,1,ion21Coop!$F$42)),1))</f>
        <v/>
      </c>
      <c r="FT228" s="269" t="str">
        <f t="shared" si="361"/>
        <v/>
      </c>
      <c r="FV228" s="119">
        <f t="shared" si="411"/>
        <v>8</v>
      </c>
      <c r="FW228" s="123" t="str">
        <f t="shared" si="432"/>
        <v/>
      </c>
      <c r="FX228" s="123">
        <v>223</v>
      </c>
      <c r="FY228" s="423"/>
      <c r="FZ228" s="423"/>
      <c r="GA228" s="423"/>
      <c r="GB228" s="423"/>
      <c r="GC228" s="421"/>
      <c r="GD228" s="422"/>
      <c r="GE228" s="269" t="str">
        <f t="shared" si="362"/>
        <v/>
      </c>
      <c r="GF228" s="180">
        <v>1</v>
      </c>
      <c r="GG228" s="269" t="str">
        <f t="shared" si="363"/>
        <v/>
      </c>
      <c r="GH228" s="180">
        <v>1</v>
      </c>
      <c r="GI228" s="181">
        <v>1</v>
      </c>
      <c r="GJ228" s="181">
        <v>1</v>
      </c>
      <c r="GK228" s="183">
        <v>1</v>
      </c>
      <c r="GL228" s="183">
        <v>1</v>
      </c>
      <c r="GM228" s="183">
        <v>1</v>
      </c>
      <c r="GN228" s="183">
        <v>1</v>
      </c>
      <c r="GO228" s="183">
        <v>1</v>
      </c>
      <c r="GP228" s="183">
        <v>1</v>
      </c>
      <c r="GQ228" s="192" t="str">
        <f ca="1">IF(ISBLANK(GC228),"",ROUND(AVERAGE(OFFSET(GH228:GP228,0,0,1,ion21Coop!$F$42)),1))</f>
        <v/>
      </c>
      <c r="GR228" s="269" t="str">
        <f t="shared" si="364"/>
        <v/>
      </c>
      <c r="GT228" s="119">
        <f t="shared" si="412"/>
        <v>9</v>
      </c>
      <c r="GU228" s="123" t="str">
        <f t="shared" si="433"/>
        <v/>
      </c>
      <c r="GV228" s="123">
        <v>223</v>
      </c>
      <c r="GW228" s="423"/>
      <c r="GX228" s="423"/>
      <c r="GY228" s="423"/>
      <c r="GZ228" s="423"/>
      <c r="HA228" s="421"/>
      <c r="HB228" s="422"/>
      <c r="HC228" s="269" t="str">
        <f t="shared" si="365"/>
        <v/>
      </c>
      <c r="HD228" s="180">
        <v>1</v>
      </c>
      <c r="HE228" s="269" t="str">
        <f t="shared" si="366"/>
        <v/>
      </c>
      <c r="HF228" s="180">
        <v>1</v>
      </c>
      <c r="HG228" s="181">
        <v>1</v>
      </c>
      <c r="HH228" s="181">
        <v>1</v>
      </c>
      <c r="HI228" s="183">
        <v>1</v>
      </c>
      <c r="HJ228" s="183">
        <v>1</v>
      </c>
      <c r="HK228" s="183">
        <v>1</v>
      </c>
      <c r="HL228" s="183">
        <v>1</v>
      </c>
      <c r="HM228" s="183">
        <v>1</v>
      </c>
      <c r="HN228" s="183">
        <v>1</v>
      </c>
      <c r="HO228" s="192" t="str">
        <f ca="1">IF(ISBLANK(HA228),"",ROUND(AVERAGE(OFFSET(HF228:HN228,0,0,1,ion21Coop!$F$42)),1))</f>
        <v/>
      </c>
      <c r="HP228" s="269" t="str">
        <f t="shared" si="367"/>
        <v/>
      </c>
      <c r="HR228" s="119">
        <f t="shared" si="413"/>
        <v>10</v>
      </c>
      <c r="HS228" s="123" t="str">
        <f t="shared" si="434"/>
        <v/>
      </c>
      <c r="HT228" s="123">
        <v>223</v>
      </c>
      <c r="HU228" s="423"/>
      <c r="HV228" s="423"/>
      <c r="HW228" s="423"/>
      <c r="HX228" s="423"/>
      <c r="HY228" s="421"/>
      <c r="HZ228" s="422"/>
      <c r="IA228" s="269" t="str">
        <f t="shared" si="368"/>
        <v/>
      </c>
      <c r="IB228" s="180">
        <v>1</v>
      </c>
      <c r="IC228" s="269" t="str">
        <f t="shared" si="369"/>
        <v/>
      </c>
      <c r="ID228" s="180">
        <v>1</v>
      </c>
      <c r="IE228" s="181">
        <v>1</v>
      </c>
      <c r="IF228" s="181">
        <v>1</v>
      </c>
      <c r="IG228" s="183">
        <v>1</v>
      </c>
      <c r="IH228" s="183">
        <v>1</v>
      </c>
      <c r="II228" s="183">
        <v>1</v>
      </c>
      <c r="IJ228" s="183">
        <v>1</v>
      </c>
      <c r="IK228" s="183">
        <v>1</v>
      </c>
      <c r="IL228" s="183">
        <v>1</v>
      </c>
      <c r="IM228" s="192" t="str">
        <f ca="1">IF(ISBLANK(HY228),"",ROUND(AVERAGE(OFFSET(ID228:IL228,0,0,1,ion21Coop!$F$42)),1))</f>
        <v/>
      </c>
      <c r="IN228" s="269" t="str">
        <f t="shared" si="370"/>
        <v/>
      </c>
      <c r="IP228" s="119">
        <f t="shared" si="414"/>
        <v>11</v>
      </c>
      <c r="IQ228" s="123" t="str">
        <f t="shared" si="435"/>
        <v/>
      </c>
      <c r="IR228" s="123">
        <v>223</v>
      </c>
      <c r="IS228" s="423"/>
      <c r="IT228" s="423"/>
      <c r="IU228" s="423"/>
      <c r="IV228" s="423"/>
      <c r="IW228" s="421"/>
      <c r="IX228" s="422"/>
      <c r="IY228" s="269" t="str">
        <f t="shared" si="371"/>
        <v/>
      </c>
      <c r="IZ228" s="180">
        <v>1</v>
      </c>
      <c r="JA228" s="269" t="str">
        <f t="shared" si="372"/>
        <v/>
      </c>
      <c r="JB228" s="180">
        <v>1</v>
      </c>
      <c r="JC228" s="181">
        <v>1</v>
      </c>
      <c r="JD228" s="181">
        <v>1</v>
      </c>
      <c r="JE228" s="183">
        <v>1</v>
      </c>
      <c r="JF228" s="183">
        <v>1</v>
      </c>
      <c r="JG228" s="183">
        <v>1</v>
      </c>
      <c r="JH228" s="183">
        <v>1</v>
      </c>
      <c r="JI228" s="183">
        <v>1</v>
      </c>
      <c r="JJ228" s="183">
        <v>1</v>
      </c>
      <c r="JK228" s="192" t="str">
        <f ca="1">IF(ISBLANK(IW228),"",ROUND(AVERAGE(OFFSET(JB228:JJ228,0,0,1,ion21Coop!$F$42)),1))</f>
        <v/>
      </c>
      <c r="JL228" s="269" t="str">
        <f t="shared" si="373"/>
        <v/>
      </c>
      <c r="JN228" s="119">
        <f t="shared" si="415"/>
        <v>12</v>
      </c>
      <c r="JO228" s="123" t="str">
        <f t="shared" si="436"/>
        <v/>
      </c>
      <c r="JP228" s="123">
        <v>223</v>
      </c>
      <c r="JQ228" s="423"/>
      <c r="JR228" s="423"/>
      <c r="JS228" s="423"/>
      <c r="JT228" s="423"/>
      <c r="JU228" s="421"/>
      <c r="JV228" s="422"/>
      <c r="JW228" s="269" t="str">
        <f t="shared" si="374"/>
        <v/>
      </c>
      <c r="JX228" s="180">
        <v>1</v>
      </c>
      <c r="JY228" s="269" t="str">
        <f t="shared" si="375"/>
        <v/>
      </c>
      <c r="JZ228" s="180">
        <v>1</v>
      </c>
      <c r="KA228" s="181">
        <v>1</v>
      </c>
      <c r="KB228" s="181">
        <v>1</v>
      </c>
      <c r="KC228" s="183">
        <v>1</v>
      </c>
      <c r="KD228" s="183">
        <v>1</v>
      </c>
      <c r="KE228" s="183">
        <v>1</v>
      </c>
      <c r="KF228" s="183">
        <v>1</v>
      </c>
      <c r="KG228" s="183">
        <v>1</v>
      </c>
      <c r="KH228" s="183">
        <v>1</v>
      </c>
      <c r="KI228" s="192" t="str">
        <f ca="1">IF(ISBLANK(JU228),"",ROUND(AVERAGE(OFFSET(JZ228:KH228,0,0,1,ion21Coop!$F$42)),1))</f>
        <v/>
      </c>
      <c r="KJ228" s="269" t="str">
        <f t="shared" si="376"/>
        <v/>
      </c>
      <c r="KL228" s="119">
        <f t="shared" si="416"/>
        <v>13</v>
      </c>
      <c r="KM228" s="123" t="str">
        <f t="shared" si="437"/>
        <v/>
      </c>
      <c r="KN228" s="123">
        <v>223</v>
      </c>
      <c r="KO228" s="423"/>
      <c r="KP228" s="423"/>
      <c r="KQ228" s="423"/>
      <c r="KR228" s="423"/>
      <c r="KS228" s="421"/>
      <c r="KT228" s="422"/>
      <c r="KU228" s="269" t="str">
        <f t="shared" si="377"/>
        <v/>
      </c>
      <c r="KV228" s="180">
        <v>1</v>
      </c>
      <c r="KW228" s="269" t="str">
        <f t="shared" si="378"/>
        <v/>
      </c>
      <c r="KX228" s="180">
        <v>1</v>
      </c>
      <c r="KY228" s="181">
        <v>1</v>
      </c>
      <c r="KZ228" s="181">
        <v>1</v>
      </c>
      <c r="LA228" s="183">
        <v>1</v>
      </c>
      <c r="LB228" s="183">
        <v>1</v>
      </c>
      <c r="LC228" s="183">
        <v>1</v>
      </c>
      <c r="LD228" s="183">
        <v>1</v>
      </c>
      <c r="LE228" s="183">
        <v>1</v>
      </c>
      <c r="LF228" s="183">
        <v>1</v>
      </c>
      <c r="LG228" s="192" t="str">
        <f ca="1">IF(ISBLANK(KS228),"",ROUND(AVERAGE(OFFSET(KX228:LF228,0,0,1,ion21Coop!$F$42)),1))</f>
        <v/>
      </c>
      <c r="LH228" s="269" t="str">
        <f t="shared" si="379"/>
        <v/>
      </c>
      <c r="LJ228" s="119">
        <f t="shared" si="417"/>
        <v>14</v>
      </c>
      <c r="LK228" s="123" t="str">
        <f t="shared" si="438"/>
        <v/>
      </c>
      <c r="LL228" s="123">
        <v>223</v>
      </c>
      <c r="LM228" s="423"/>
      <c r="LN228" s="423"/>
      <c r="LO228" s="423"/>
      <c r="LP228" s="423"/>
      <c r="LQ228" s="421"/>
      <c r="LR228" s="422"/>
      <c r="LS228" s="269" t="str">
        <f t="shared" si="380"/>
        <v/>
      </c>
      <c r="LT228" s="180">
        <v>1</v>
      </c>
      <c r="LU228" s="269" t="str">
        <f t="shared" si="381"/>
        <v/>
      </c>
      <c r="LV228" s="180">
        <v>1</v>
      </c>
      <c r="LW228" s="181">
        <v>1</v>
      </c>
      <c r="LX228" s="181">
        <v>1</v>
      </c>
      <c r="LY228" s="183">
        <v>1</v>
      </c>
      <c r="LZ228" s="183">
        <v>1</v>
      </c>
      <c r="MA228" s="183">
        <v>1</v>
      </c>
      <c r="MB228" s="183">
        <v>1</v>
      </c>
      <c r="MC228" s="183">
        <v>1</v>
      </c>
      <c r="MD228" s="183">
        <v>1</v>
      </c>
      <c r="ME228" s="192" t="str">
        <f ca="1">IF(ISBLANK(LQ228),"",ROUND(AVERAGE(OFFSET(LV228:MD228,0,0,1,ion21Coop!$F$42)),1))</f>
        <v/>
      </c>
      <c r="MF228" s="269" t="str">
        <f t="shared" si="382"/>
        <v/>
      </c>
      <c r="MH228" s="119">
        <f t="shared" si="418"/>
        <v>15</v>
      </c>
      <c r="MI228" s="123" t="str">
        <f t="shared" si="439"/>
        <v/>
      </c>
      <c r="MJ228" s="123">
        <v>223</v>
      </c>
      <c r="MK228" s="423"/>
      <c r="ML228" s="423"/>
      <c r="MM228" s="423"/>
      <c r="MN228" s="423"/>
      <c r="MO228" s="421"/>
      <c r="MP228" s="422"/>
      <c r="MQ228" s="269" t="str">
        <f t="shared" si="383"/>
        <v/>
      </c>
      <c r="MR228" s="180">
        <v>1</v>
      </c>
      <c r="MS228" s="269" t="str">
        <f t="shared" si="384"/>
        <v/>
      </c>
      <c r="MT228" s="180">
        <v>1</v>
      </c>
      <c r="MU228" s="181">
        <v>1</v>
      </c>
      <c r="MV228" s="181">
        <v>1</v>
      </c>
      <c r="MW228" s="183">
        <v>1</v>
      </c>
      <c r="MX228" s="183">
        <v>1</v>
      </c>
      <c r="MY228" s="183">
        <v>1</v>
      </c>
      <c r="MZ228" s="183">
        <v>1</v>
      </c>
      <c r="NA228" s="183">
        <v>1</v>
      </c>
      <c r="NB228" s="183">
        <v>1</v>
      </c>
      <c r="NC228" s="192" t="str">
        <f ca="1">IF(ISBLANK(MO228),"",ROUND(AVERAGE(OFFSET(MT228:NB228,0,0,1,ion21Coop!$F$42)),1))</f>
        <v/>
      </c>
      <c r="ND228" s="269" t="str">
        <f t="shared" si="385"/>
        <v/>
      </c>
      <c r="NF228" s="119">
        <f t="shared" si="419"/>
        <v>16</v>
      </c>
      <c r="NG228" s="123" t="str">
        <f t="shared" si="440"/>
        <v/>
      </c>
      <c r="NH228" s="123">
        <v>223</v>
      </c>
      <c r="NI228" s="423"/>
      <c r="NJ228" s="423"/>
      <c r="NK228" s="423"/>
      <c r="NL228" s="423"/>
      <c r="NM228" s="421"/>
      <c r="NN228" s="422"/>
      <c r="NO228" s="269" t="str">
        <f t="shared" si="386"/>
        <v/>
      </c>
      <c r="NP228" s="180">
        <v>1</v>
      </c>
      <c r="NQ228" s="269" t="str">
        <f t="shared" si="387"/>
        <v/>
      </c>
      <c r="NR228" s="180">
        <v>1</v>
      </c>
      <c r="NS228" s="181">
        <v>1</v>
      </c>
      <c r="NT228" s="181">
        <v>1</v>
      </c>
      <c r="NU228" s="183">
        <v>1</v>
      </c>
      <c r="NV228" s="183">
        <v>1</v>
      </c>
      <c r="NW228" s="183">
        <v>1</v>
      </c>
      <c r="NX228" s="183">
        <v>1</v>
      </c>
      <c r="NY228" s="183">
        <v>1</v>
      </c>
      <c r="NZ228" s="183">
        <v>1</v>
      </c>
      <c r="OA228" s="192" t="str">
        <f ca="1">IF(ISBLANK(NM228),"",ROUND(AVERAGE(OFFSET(NR228:NZ228,0,0,1,ion21Coop!$F$42)),1))</f>
        <v/>
      </c>
      <c r="OB228" s="269" t="str">
        <f t="shared" si="388"/>
        <v/>
      </c>
      <c r="OD228" s="119">
        <f t="shared" si="420"/>
        <v>17</v>
      </c>
      <c r="OE228" s="123" t="str">
        <f t="shared" si="441"/>
        <v/>
      </c>
      <c r="OF228" s="123">
        <v>223</v>
      </c>
      <c r="OG228" s="423"/>
      <c r="OH228" s="423"/>
      <c r="OI228" s="423"/>
      <c r="OJ228" s="423"/>
      <c r="OK228" s="421"/>
      <c r="OL228" s="422"/>
      <c r="OM228" s="269" t="str">
        <f t="shared" si="389"/>
        <v/>
      </c>
      <c r="ON228" s="180">
        <v>1</v>
      </c>
      <c r="OO228" s="269" t="str">
        <f t="shared" si="390"/>
        <v/>
      </c>
      <c r="OP228" s="180">
        <v>1</v>
      </c>
      <c r="OQ228" s="181">
        <v>1</v>
      </c>
      <c r="OR228" s="181">
        <v>1</v>
      </c>
      <c r="OS228" s="183">
        <v>1</v>
      </c>
      <c r="OT228" s="183">
        <v>1</v>
      </c>
      <c r="OU228" s="183">
        <v>1</v>
      </c>
      <c r="OV228" s="183">
        <v>1</v>
      </c>
      <c r="OW228" s="183">
        <v>1</v>
      </c>
      <c r="OX228" s="183">
        <v>1</v>
      </c>
      <c r="OY228" s="192" t="str">
        <f ca="1">IF(ISBLANK(OK228),"",ROUND(AVERAGE(OFFSET(OP228:OX228,0,0,1,ion21Coop!$F$42)),1))</f>
        <v/>
      </c>
      <c r="OZ228" s="269" t="str">
        <f t="shared" si="391"/>
        <v/>
      </c>
      <c r="PB228" s="119">
        <f t="shared" si="421"/>
        <v>18</v>
      </c>
      <c r="PC228" s="123" t="str">
        <f t="shared" si="442"/>
        <v/>
      </c>
      <c r="PD228" s="123">
        <v>223</v>
      </c>
      <c r="PE228" s="423"/>
      <c r="PF228" s="423"/>
      <c r="PG228" s="423"/>
      <c r="PH228" s="423"/>
      <c r="PI228" s="421"/>
      <c r="PJ228" s="422"/>
      <c r="PK228" s="269" t="str">
        <f t="shared" si="392"/>
        <v/>
      </c>
      <c r="PL228" s="180">
        <v>1</v>
      </c>
      <c r="PM228" s="269" t="str">
        <f t="shared" si="393"/>
        <v/>
      </c>
      <c r="PN228" s="180">
        <v>1</v>
      </c>
      <c r="PO228" s="181">
        <v>1</v>
      </c>
      <c r="PP228" s="181">
        <v>1</v>
      </c>
      <c r="PQ228" s="183">
        <v>1</v>
      </c>
      <c r="PR228" s="183">
        <v>1</v>
      </c>
      <c r="PS228" s="183">
        <v>1</v>
      </c>
      <c r="PT228" s="183">
        <v>1</v>
      </c>
      <c r="PU228" s="183">
        <v>1</v>
      </c>
      <c r="PV228" s="183">
        <v>1</v>
      </c>
      <c r="PW228" s="192" t="str">
        <f ca="1">IF(ISBLANK(PI228),"",ROUND(AVERAGE(OFFSET(PN228:PV228,0,0,1,ion21Coop!$F$42)),1))</f>
        <v/>
      </c>
      <c r="PX228" s="269" t="str">
        <f t="shared" si="394"/>
        <v/>
      </c>
      <c r="PZ228" s="119">
        <f t="shared" si="422"/>
        <v>19</v>
      </c>
      <c r="QA228" s="123" t="str">
        <f t="shared" si="443"/>
        <v/>
      </c>
      <c r="QB228" s="123">
        <v>223</v>
      </c>
      <c r="QC228" s="423"/>
      <c r="QD228" s="423"/>
      <c r="QE228" s="423"/>
      <c r="QF228" s="423"/>
      <c r="QG228" s="421"/>
      <c r="QH228" s="422"/>
      <c r="QI228" s="269" t="str">
        <f t="shared" si="395"/>
        <v/>
      </c>
      <c r="QJ228" s="180">
        <v>1</v>
      </c>
      <c r="QK228" s="269" t="str">
        <f t="shared" si="396"/>
        <v/>
      </c>
      <c r="QL228" s="180">
        <v>1</v>
      </c>
      <c r="QM228" s="181">
        <v>1</v>
      </c>
      <c r="QN228" s="181">
        <v>1</v>
      </c>
      <c r="QO228" s="183">
        <v>1</v>
      </c>
      <c r="QP228" s="183">
        <v>1</v>
      </c>
      <c r="QQ228" s="183">
        <v>1</v>
      </c>
      <c r="QR228" s="183">
        <v>1</v>
      </c>
      <c r="QS228" s="183">
        <v>1</v>
      </c>
      <c r="QT228" s="183">
        <v>1</v>
      </c>
      <c r="QU228" s="192" t="str">
        <f ca="1">IF(ISBLANK(QG228),"",ROUND(AVERAGE(OFFSET(QL228:QT228,0,0,1,ion21Coop!$F$42)),1))</f>
        <v/>
      </c>
      <c r="QV228" s="269" t="str">
        <f t="shared" si="397"/>
        <v/>
      </c>
      <c r="QX228" s="119">
        <f t="shared" si="423"/>
        <v>20</v>
      </c>
      <c r="QY228" s="123" t="str">
        <f t="shared" si="444"/>
        <v/>
      </c>
      <c r="QZ228" s="123">
        <v>223</v>
      </c>
      <c r="RA228" s="423"/>
      <c r="RB228" s="423"/>
      <c r="RC228" s="423"/>
      <c r="RD228" s="423"/>
      <c r="RE228" s="421"/>
      <c r="RF228" s="422"/>
      <c r="RG228" s="269" t="str">
        <f t="shared" si="398"/>
        <v/>
      </c>
      <c r="RH228" s="180">
        <v>1</v>
      </c>
      <c r="RI228" s="269" t="str">
        <f t="shared" si="399"/>
        <v/>
      </c>
      <c r="RJ228" s="180">
        <v>1</v>
      </c>
      <c r="RK228" s="181">
        <v>1</v>
      </c>
      <c r="RL228" s="181">
        <v>1</v>
      </c>
      <c r="RM228" s="183">
        <v>1</v>
      </c>
      <c r="RN228" s="183">
        <v>1</v>
      </c>
      <c r="RO228" s="183">
        <v>1</v>
      </c>
      <c r="RP228" s="183">
        <v>1</v>
      </c>
      <c r="RQ228" s="183">
        <v>1</v>
      </c>
      <c r="RR228" s="183">
        <v>1</v>
      </c>
      <c r="RS228" s="192" t="str">
        <f ca="1">IF(ISBLANK(RE228),"",ROUND(AVERAGE(OFFSET(RJ228:RR228,0,0,1,ion21Coop!$F$42)),1))</f>
        <v/>
      </c>
      <c r="RT228" s="269" t="str">
        <f t="shared" si="400"/>
        <v/>
      </c>
      <c r="RV228" s="119">
        <f t="shared" si="424"/>
        <v>21</v>
      </c>
      <c r="RW228" s="123" t="str">
        <f t="shared" si="445"/>
        <v/>
      </c>
      <c r="RX228" s="123">
        <v>223</v>
      </c>
      <c r="RY228" s="423"/>
      <c r="RZ228" s="423"/>
      <c r="SA228" s="423"/>
      <c r="SB228" s="423"/>
      <c r="SC228" s="421"/>
      <c r="SD228" s="422"/>
      <c r="SE228" s="269" t="str">
        <f t="shared" si="401"/>
        <v/>
      </c>
      <c r="SF228" s="180">
        <v>1</v>
      </c>
      <c r="SG228" s="269" t="str">
        <f t="shared" si="402"/>
        <v/>
      </c>
      <c r="SH228" s="180">
        <v>1</v>
      </c>
      <c r="SI228" s="181">
        <v>1</v>
      </c>
      <c r="SJ228" s="181">
        <v>1</v>
      </c>
      <c r="SK228" s="183">
        <v>1</v>
      </c>
      <c r="SL228" s="183">
        <v>1</v>
      </c>
      <c r="SM228" s="183">
        <v>1</v>
      </c>
      <c r="SN228" s="183">
        <v>1</v>
      </c>
      <c r="SO228" s="183">
        <v>1</v>
      </c>
      <c r="SP228" s="183">
        <v>1</v>
      </c>
      <c r="SQ228" s="192" t="str">
        <f ca="1">IF(ISBLANK(SC228),"",ROUND(AVERAGE(OFFSET(SH228:SP228,0,0,1,ion21Coop!$F$42)),1))</f>
        <v/>
      </c>
      <c r="SR228" s="269" t="str">
        <f t="shared" si="403"/>
        <v/>
      </c>
      <c r="ST228" s="565"/>
      <c r="SU228" s="565"/>
      <c r="SV228" s="566"/>
      <c r="SW228" s="567"/>
      <c r="SX228" s="565"/>
      <c r="SY228" s="566"/>
      <c r="SZ228" s="568"/>
      <c r="TA228" s="567"/>
      <c r="TB228" s="553"/>
    </row>
    <row r="229" spans="10:522" x14ac:dyDescent="0.3">
      <c r="J229" s="119">
        <f t="shared" si="404"/>
        <v>1</v>
      </c>
      <c r="K229" s="123" t="str">
        <f t="shared" si="425"/>
        <v>YaJo</v>
      </c>
      <c r="L229" s="123">
        <v>224</v>
      </c>
      <c r="M229" s="351"/>
      <c r="N229" s="351"/>
      <c r="O229" s="351"/>
      <c r="P229" s="351"/>
      <c r="Q229" s="369"/>
      <c r="R229" s="370"/>
      <c r="S229" s="269" t="str">
        <f t="shared" si="341"/>
        <v/>
      </c>
      <c r="T229" s="180">
        <v>1</v>
      </c>
      <c r="U229" s="269" t="str">
        <f t="shared" si="342"/>
        <v/>
      </c>
      <c r="V229" s="180">
        <v>1</v>
      </c>
      <c r="W229" s="181">
        <v>1</v>
      </c>
      <c r="X229" s="181">
        <v>1</v>
      </c>
      <c r="Y229" s="183">
        <v>1</v>
      </c>
      <c r="Z229" s="183">
        <v>1</v>
      </c>
      <c r="AA229" s="183">
        <v>1</v>
      </c>
      <c r="AB229" s="183">
        <v>1</v>
      </c>
      <c r="AC229" s="183">
        <v>1</v>
      </c>
      <c r="AD229" s="183">
        <v>1</v>
      </c>
      <c r="AE229" s="192" t="str">
        <f ca="1">IF(ISBLANK(Q229),"",ROUND(AVERAGE(OFFSET(V229:AD229,0,0,1,ion21Coop!$F$42)),1))</f>
        <v/>
      </c>
      <c r="AF229" s="269" t="str">
        <f t="shared" si="343"/>
        <v/>
      </c>
      <c r="AH229" s="119">
        <f t="shared" si="405"/>
        <v>2</v>
      </c>
      <c r="AI229" s="123" t="str">
        <f t="shared" si="426"/>
        <v>GeLo</v>
      </c>
      <c r="AJ229" s="123">
        <v>224</v>
      </c>
      <c r="AK229" s="351"/>
      <c r="AL229" s="351"/>
      <c r="AM229" s="351"/>
      <c r="AN229" s="351"/>
      <c r="AO229" s="369"/>
      <c r="AP229" s="370"/>
      <c r="AQ229" s="269" t="str">
        <f t="shared" si="344"/>
        <v/>
      </c>
      <c r="AR229" s="180">
        <v>1</v>
      </c>
      <c r="AS229" s="269" t="str">
        <f t="shared" si="345"/>
        <v/>
      </c>
      <c r="AT229" s="180">
        <v>1</v>
      </c>
      <c r="AU229" s="181">
        <v>1</v>
      </c>
      <c r="AV229" s="181">
        <v>1</v>
      </c>
      <c r="AW229" s="183">
        <v>1</v>
      </c>
      <c r="AX229" s="183">
        <v>1</v>
      </c>
      <c r="AY229" s="183">
        <v>1</v>
      </c>
      <c r="AZ229" s="183">
        <v>1</v>
      </c>
      <c r="BA229" s="183">
        <v>1</v>
      </c>
      <c r="BB229" s="183">
        <v>1</v>
      </c>
      <c r="BC229" s="192" t="str">
        <f ca="1">IF(ISBLANK(AO229),"",ROUND(AVERAGE(OFFSET(AT229:BB229,0,0,1,ion21Coop!$F$42)),1))</f>
        <v/>
      </c>
      <c r="BD229" s="269" t="str">
        <f t="shared" si="346"/>
        <v/>
      </c>
      <c r="BF229" s="119">
        <f t="shared" si="406"/>
        <v>3</v>
      </c>
      <c r="BG229" s="123" t="str">
        <f t="shared" si="427"/>
        <v>MiDo</v>
      </c>
      <c r="BH229" s="123">
        <v>224</v>
      </c>
      <c r="BI229" s="351"/>
      <c r="BJ229" s="351"/>
      <c r="BK229" s="351"/>
      <c r="BL229" s="351"/>
      <c r="BM229" s="369"/>
      <c r="BN229" s="370"/>
      <c r="BO229" s="269" t="str">
        <f t="shared" si="347"/>
        <v/>
      </c>
      <c r="BP229" s="180">
        <v>1</v>
      </c>
      <c r="BQ229" s="269" t="str">
        <f t="shared" si="348"/>
        <v/>
      </c>
      <c r="BR229" s="180">
        <v>1</v>
      </c>
      <c r="BS229" s="181">
        <v>1</v>
      </c>
      <c r="BT229" s="181">
        <v>1</v>
      </c>
      <c r="BU229" s="183">
        <v>1</v>
      </c>
      <c r="BV229" s="183">
        <v>1</v>
      </c>
      <c r="BW229" s="183">
        <v>1</v>
      </c>
      <c r="BX229" s="183">
        <v>1</v>
      </c>
      <c r="BY229" s="183">
        <v>1</v>
      </c>
      <c r="BZ229" s="183">
        <v>1</v>
      </c>
      <c r="CA229" s="192" t="str">
        <f ca="1">IF(ISBLANK(BM229),"",ROUND(AVERAGE(OFFSET(BR229:BZ229,0,0,1,ion21Coop!$F$42)),1))</f>
        <v/>
      </c>
      <c r="CB229" s="269" t="str">
        <f t="shared" si="349"/>
        <v/>
      </c>
      <c r="CD229" s="119">
        <f t="shared" si="407"/>
        <v>4</v>
      </c>
      <c r="CE229" s="123" t="str">
        <f t="shared" si="428"/>
        <v>EmNi</v>
      </c>
      <c r="CF229" s="123">
        <v>224</v>
      </c>
      <c r="CG229" s="351"/>
      <c r="CH229" s="351"/>
      <c r="CI229" s="351"/>
      <c r="CJ229" s="351"/>
      <c r="CK229" s="369"/>
      <c r="CL229" s="370"/>
      <c r="CM229" s="269" t="str">
        <f t="shared" si="350"/>
        <v/>
      </c>
      <c r="CN229" s="180">
        <v>1</v>
      </c>
      <c r="CO229" s="269" t="str">
        <f t="shared" si="351"/>
        <v/>
      </c>
      <c r="CP229" s="180">
        <v>1</v>
      </c>
      <c r="CQ229" s="181">
        <v>1</v>
      </c>
      <c r="CR229" s="181">
        <v>1</v>
      </c>
      <c r="CS229" s="183">
        <v>1</v>
      </c>
      <c r="CT229" s="183">
        <v>1</v>
      </c>
      <c r="CU229" s="183">
        <v>1</v>
      </c>
      <c r="CV229" s="183">
        <v>1</v>
      </c>
      <c r="CW229" s="183">
        <v>1</v>
      </c>
      <c r="CX229" s="183">
        <v>1</v>
      </c>
      <c r="CY229" s="192" t="str">
        <f ca="1">IF(ISBLANK(CK229),"",ROUND(AVERAGE(OFFSET(CP229:CX229,0,0,1,ion21Coop!$F$42)),1))</f>
        <v/>
      </c>
      <c r="CZ229" s="269" t="str">
        <f t="shared" si="352"/>
        <v/>
      </c>
      <c r="DB229" s="119">
        <f t="shared" si="408"/>
        <v>5</v>
      </c>
      <c r="DC229" s="123" t="str">
        <f t="shared" si="429"/>
        <v>HeJe</v>
      </c>
      <c r="DD229" s="123">
        <v>224</v>
      </c>
      <c r="DE229" s="423"/>
      <c r="DF229" s="423"/>
      <c r="DG229" s="423"/>
      <c r="DH229" s="423"/>
      <c r="DI229" s="421"/>
      <c r="DJ229" s="422"/>
      <c r="DK229" s="269" t="str">
        <f t="shared" si="353"/>
        <v/>
      </c>
      <c r="DL229" s="180">
        <v>1</v>
      </c>
      <c r="DM229" s="269" t="str">
        <f t="shared" si="354"/>
        <v/>
      </c>
      <c r="DN229" s="180">
        <v>1</v>
      </c>
      <c r="DO229" s="181">
        <v>1</v>
      </c>
      <c r="DP229" s="181">
        <v>1</v>
      </c>
      <c r="DQ229" s="183">
        <v>1</v>
      </c>
      <c r="DR229" s="183">
        <v>1</v>
      </c>
      <c r="DS229" s="183">
        <v>1</v>
      </c>
      <c r="DT229" s="183">
        <v>1</v>
      </c>
      <c r="DU229" s="183">
        <v>1</v>
      </c>
      <c r="DV229" s="183">
        <v>1</v>
      </c>
      <c r="DW229" s="192" t="str">
        <f ca="1">IF(ISBLANK(DI229),"",ROUND(AVERAGE(OFFSET(DN229:DV229,0,0,1,ion21Coop!$F$42)),1))</f>
        <v/>
      </c>
      <c r="DX229" s="269" t="str">
        <f t="shared" si="355"/>
        <v/>
      </c>
      <c r="DZ229" s="119">
        <f t="shared" si="409"/>
        <v>6</v>
      </c>
      <c r="EA229" s="123" t="str">
        <f t="shared" si="430"/>
        <v/>
      </c>
      <c r="EB229" s="123">
        <v>224</v>
      </c>
      <c r="EC229" s="423"/>
      <c r="ED229" s="423"/>
      <c r="EE229" s="423"/>
      <c r="EF229" s="423"/>
      <c r="EG229" s="421"/>
      <c r="EH229" s="422"/>
      <c r="EI229" s="269" t="str">
        <f t="shared" si="356"/>
        <v/>
      </c>
      <c r="EJ229" s="180">
        <v>1</v>
      </c>
      <c r="EK229" s="269" t="str">
        <f t="shared" si="357"/>
        <v/>
      </c>
      <c r="EL229" s="180">
        <v>1</v>
      </c>
      <c r="EM229" s="181">
        <v>1</v>
      </c>
      <c r="EN229" s="181">
        <v>1</v>
      </c>
      <c r="EO229" s="183">
        <v>1</v>
      </c>
      <c r="EP229" s="183">
        <v>1</v>
      </c>
      <c r="EQ229" s="183">
        <v>1</v>
      </c>
      <c r="ER229" s="183">
        <v>1</v>
      </c>
      <c r="ES229" s="183">
        <v>1</v>
      </c>
      <c r="ET229" s="183">
        <v>1</v>
      </c>
      <c r="EU229" s="192" t="str">
        <f ca="1">IF(ISBLANK(EG229),"",ROUND(AVERAGE(OFFSET(EL229:ET229,0,0,1,ion21Coop!$F$42)),1))</f>
        <v/>
      </c>
      <c r="EV229" s="269" t="str">
        <f t="shared" si="358"/>
        <v/>
      </c>
      <c r="EX229" s="119">
        <f t="shared" si="410"/>
        <v>7</v>
      </c>
      <c r="EY229" s="123" t="str">
        <f t="shared" si="431"/>
        <v/>
      </c>
      <c r="EZ229" s="123">
        <v>224</v>
      </c>
      <c r="FA229" s="423"/>
      <c r="FB229" s="423"/>
      <c r="FC229" s="423"/>
      <c r="FD229" s="423"/>
      <c r="FE229" s="421"/>
      <c r="FF229" s="422"/>
      <c r="FG229" s="269" t="str">
        <f t="shared" si="359"/>
        <v/>
      </c>
      <c r="FH229" s="180">
        <v>1</v>
      </c>
      <c r="FI229" s="269" t="str">
        <f t="shared" si="360"/>
        <v/>
      </c>
      <c r="FJ229" s="180">
        <v>1</v>
      </c>
      <c r="FK229" s="181">
        <v>1</v>
      </c>
      <c r="FL229" s="181">
        <v>1</v>
      </c>
      <c r="FM229" s="183">
        <v>1</v>
      </c>
      <c r="FN229" s="183">
        <v>1</v>
      </c>
      <c r="FO229" s="183">
        <v>1</v>
      </c>
      <c r="FP229" s="183">
        <v>1</v>
      </c>
      <c r="FQ229" s="183">
        <v>1</v>
      </c>
      <c r="FR229" s="183">
        <v>1</v>
      </c>
      <c r="FS229" s="192" t="str">
        <f ca="1">IF(ISBLANK(FE229),"",ROUND(AVERAGE(OFFSET(FJ229:FR229,0,0,1,ion21Coop!$F$42)),1))</f>
        <v/>
      </c>
      <c r="FT229" s="269" t="str">
        <f t="shared" si="361"/>
        <v/>
      </c>
      <c r="FV229" s="119">
        <f t="shared" si="411"/>
        <v>8</v>
      </c>
      <c r="FW229" s="123" t="str">
        <f t="shared" si="432"/>
        <v/>
      </c>
      <c r="FX229" s="123">
        <v>224</v>
      </c>
      <c r="FY229" s="423"/>
      <c r="FZ229" s="423"/>
      <c r="GA229" s="423"/>
      <c r="GB229" s="423"/>
      <c r="GC229" s="421"/>
      <c r="GD229" s="422"/>
      <c r="GE229" s="269" t="str">
        <f t="shared" si="362"/>
        <v/>
      </c>
      <c r="GF229" s="180">
        <v>1</v>
      </c>
      <c r="GG229" s="269" t="str">
        <f t="shared" si="363"/>
        <v/>
      </c>
      <c r="GH229" s="180">
        <v>1</v>
      </c>
      <c r="GI229" s="181">
        <v>1</v>
      </c>
      <c r="GJ229" s="181">
        <v>1</v>
      </c>
      <c r="GK229" s="183">
        <v>1</v>
      </c>
      <c r="GL229" s="183">
        <v>1</v>
      </c>
      <c r="GM229" s="183">
        <v>1</v>
      </c>
      <c r="GN229" s="183">
        <v>1</v>
      </c>
      <c r="GO229" s="183">
        <v>1</v>
      </c>
      <c r="GP229" s="183">
        <v>1</v>
      </c>
      <c r="GQ229" s="192" t="str">
        <f ca="1">IF(ISBLANK(GC229),"",ROUND(AVERAGE(OFFSET(GH229:GP229,0,0,1,ion21Coop!$F$42)),1))</f>
        <v/>
      </c>
      <c r="GR229" s="269" t="str">
        <f t="shared" si="364"/>
        <v/>
      </c>
      <c r="GT229" s="119">
        <f t="shared" si="412"/>
        <v>9</v>
      </c>
      <c r="GU229" s="123" t="str">
        <f t="shared" si="433"/>
        <v/>
      </c>
      <c r="GV229" s="123">
        <v>224</v>
      </c>
      <c r="GW229" s="423"/>
      <c r="GX229" s="423"/>
      <c r="GY229" s="423"/>
      <c r="GZ229" s="423"/>
      <c r="HA229" s="421"/>
      <c r="HB229" s="422"/>
      <c r="HC229" s="269" t="str">
        <f t="shared" si="365"/>
        <v/>
      </c>
      <c r="HD229" s="180">
        <v>1</v>
      </c>
      <c r="HE229" s="269" t="str">
        <f t="shared" si="366"/>
        <v/>
      </c>
      <c r="HF229" s="180">
        <v>1</v>
      </c>
      <c r="HG229" s="181">
        <v>1</v>
      </c>
      <c r="HH229" s="181">
        <v>1</v>
      </c>
      <c r="HI229" s="183">
        <v>1</v>
      </c>
      <c r="HJ229" s="183">
        <v>1</v>
      </c>
      <c r="HK229" s="183">
        <v>1</v>
      </c>
      <c r="HL229" s="183">
        <v>1</v>
      </c>
      <c r="HM229" s="183">
        <v>1</v>
      </c>
      <c r="HN229" s="183">
        <v>1</v>
      </c>
      <c r="HO229" s="192" t="str">
        <f ca="1">IF(ISBLANK(HA229),"",ROUND(AVERAGE(OFFSET(HF229:HN229,0,0,1,ion21Coop!$F$42)),1))</f>
        <v/>
      </c>
      <c r="HP229" s="269" t="str">
        <f t="shared" si="367"/>
        <v/>
      </c>
      <c r="HR229" s="119">
        <f t="shared" si="413"/>
        <v>10</v>
      </c>
      <c r="HS229" s="123" t="str">
        <f t="shared" si="434"/>
        <v/>
      </c>
      <c r="HT229" s="123">
        <v>224</v>
      </c>
      <c r="HU229" s="423"/>
      <c r="HV229" s="423"/>
      <c r="HW229" s="423"/>
      <c r="HX229" s="423"/>
      <c r="HY229" s="421"/>
      <c r="HZ229" s="422"/>
      <c r="IA229" s="269" t="str">
        <f t="shared" si="368"/>
        <v/>
      </c>
      <c r="IB229" s="180">
        <v>1</v>
      </c>
      <c r="IC229" s="269" t="str">
        <f t="shared" si="369"/>
        <v/>
      </c>
      <c r="ID229" s="180">
        <v>1</v>
      </c>
      <c r="IE229" s="181">
        <v>1</v>
      </c>
      <c r="IF229" s="181">
        <v>1</v>
      </c>
      <c r="IG229" s="183">
        <v>1</v>
      </c>
      <c r="IH229" s="183">
        <v>1</v>
      </c>
      <c r="II229" s="183">
        <v>1</v>
      </c>
      <c r="IJ229" s="183">
        <v>1</v>
      </c>
      <c r="IK229" s="183">
        <v>1</v>
      </c>
      <c r="IL229" s="183">
        <v>1</v>
      </c>
      <c r="IM229" s="192" t="str">
        <f ca="1">IF(ISBLANK(HY229),"",ROUND(AVERAGE(OFFSET(ID229:IL229,0,0,1,ion21Coop!$F$42)),1))</f>
        <v/>
      </c>
      <c r="IN229" s="269" t="str">
        <f t="shared" si="370"/>
        <v/>
      </c>
      <c r="IP229" s="119">
        <f t="shared" si="414"/>
        <v>11</v>
      </c>
      <c r="IQ229" s="123" t="str">
        <f t="shared" si="435"/>
        <v/>
      </c>
      <c r="IR229" s="123">
        <v>224</v>
      </c>
      <c r="IS229" s="423"/>
      <c r="IT229" s="423"/>
      <c r="IU229" s="423"/>
      <c r="IV229" s="423"/>
      <c r="IW229" s="421"/>
      <c r="IX229" s="422"/>
      <c r="IY229" s="269" t="str">
        <f t="shared" si="371"/>
        <v/>
      </c>
      <c r="IZ229" s="180">
        <v>1</v>
      </c>
      <c r="JA229" s="269" t="str">
        <f t="shared" si="372"/>
        <v/>
      </c>
      <c r="JB229" s="180">
        <v>1</v>
      </c>
      <c r="JC229" s="181">
        <v>1</v>
      </c>
      <c r="JD229" s="181">
        <v>1</v>
      </c>
      <c r="JE229" s="183">
        <v>1</v>
      </c>
      <c r="JF229" s="183">
        <v>1</v>
      </c>
      <c r="JG229" s="183">
        <v>1</v>
      </c>
      <c r="JH229" s="183">
        <v>1</v>
      </c>
      <c r="JI229" s="183">
        <v>1</v>
      </c>
      <c r="JJ229" s="183">
        <v>1</v>
      </c>
      <c r="JK229" s="192" t="str">
        <f ca="1">IF(ISBLANK(IW229),"",ROUND(AVERAGE(OFFSET(JB229:JJ229,0,0,1,ion21Coop!$F$42)),1))</f>
        <v/>
      </c>
      <c r="JL229" s="269" t="str">
        <f t="shared" si="373"/>
        <v/>
      </c>
      <c r="JN229" s="119">
        <f t="shared" si="415"/>
        <v>12</v>
      </c>
      <c r="JO229" s="123" t="str">
        <f t="shared" si="436"/>
        <v/>
      </c>
      <c r="JP229" s="123">
        <v>224</v>
      </c>
      <c r="JQ229" s="423"/>
      <c r="JR229" s="423"/>
      <c r="JS229" s="423"/>
      <c r="JT229" s="423"/>
      <c r="JU229" s="421"/>
      <c r="JV229" s="422"/>
      <c r="JW229" s="269" t="str">
        <f t="shared" si="374"/>
        <v/>
      </c>
      <c r="JX229" s="180">
        <v>1</v>
      </c>
      <c r="JY229" s="269" t="str">
        <f t="shared" si="375"/>
        <v/>
      </c>
      <c r="JZ229" s="180">
        <v>1</v>
      </c>
      <c r="KA229" s="181">
        <v>1</v>
      </c>
      <c r="KB229" s="181">
        <v>1</v>
      </c>
      <c r="KC229" s="183">
        <v>1</v>
      </c>
      <c r="KD229" s="183">
        <v>1</v>
      </c>
      <c r="KE229" s="183">
        <v>1</v>
      </c>
      <c r="KF229" s="183">
        <v>1</v>
      </c>
      <c r="KG229" s="183">
        <v>1</v>
      </c>
      <c r="KH229" s="183">
        <v>1</v>
      </c>
      <c r="KI229" s="192" t="str">
        <f ca="1">IF(ISBLANK(JU229),"",ROUND(AVERAGE(OFFSET(JZ229:KH229,0,0,1,ion21Coop!$F$42)),1))</f>
        <v/>
      </c>
      <c r="KJ229" s="269" t="str">
        <f t="shared" si="376"/>
        <v/>
      </c>
      <c r="KL229" s="119">
        <f t="shared" si="416"/>
        <v>13</v>
      </c>
      <c r="KM229" s="123" t="str">
        <f t="shared" si="437"/>
        <v/>
      </c>
      <c r="KN229" s="123">
        <v>224</v>
      </c>
      <c r="KO229" s="423"/>
      <c r="KP229" s="423"/>
      <c r="KQ229" s="423"/>
      <c r="KR229" s="423"/>
      <c r="KS229" s="421"/>
      <c r="KT229" s="422"/>
      <c r="KU229" s="269" t="str">
        <f t="shared" si="377"/>
        <v/>
      </c>
      <c r="KV229" s="180">
        <v>1</v>
      </c>
      <c r="KW229" s="269" t="str">
        <f t="shared" si="378"/>
        <v/>
      </c>
      <c r="KX229" s="180">
        <v>1</v>
      </c>
      <c r="KY229" s="181">
        <v>1</v>
      </c>
      <c r="KZ229" s="181">
        <v>1</v>
      </c>
      <c r="LA229" s="183">
        <v>1</v>
      </c>
      <c r="LB229" s="183">
        <v>1</v>
      </c>
      <c r="LC229" s="183">
        <v>1</v>
      </c>
      <c r="LD229" s="183">
        <v>1</v>
      </c>
      <c r="LE229" s="183">
        <v>1</v>
      </c>
      <c r="LF229" s="183">
        <v>1</v>
      </c>
      <c r="LG229" s="192" t="str">
        <f ca="1">IF(ISBLANK(KS229),"",ROUND(AVERAGE(OFFSET(KX229:LF229,0,0,1,ion21Coop!$F$42)),1))</f>
        <v/>
      </c>
      <c r="LH229" s="269" t="str">
        <f t="shared" si="379"/>
        <v/>
      </c>
      <c r="LJ229" s="119">
        <f t="shared" si="417"/>
        <v>14</v>
      </c>
      <c r="LK229" s="123" t="str">
        <f t="shared" si="438"/>
        <v/>
      </c>
      <c r="LL229" s="123">
        <v>224</v>
      </c>
      <c r="LM229" s="423"/>
      <c r="LN229" s="423"/>
      <c r="LO229" s="423"/>
      <c r="LP229" s="423"/>
      <c r="LQ229" s="421"/>
      <c r="LR229" s="422"/>
      <c r="LS229" s="269" t="str">
        <f t="shared" si="380"/>
        <v/>
      </c>
      <c r="LT229" s="180">
        <v>1</v>
      </c>
      <c r="LU229" s="269" t="str">
        <f t="shared" si="381"/>
        <v/>
      </c>
      <c r="LV229" s="180">
        <v>1</v>
      </c>
      <c r="LW229" s="181">
        <v>1</v>
      </c>
      <c r="LX229" s="181">
        <v>1</v>
      </c>
      <c r="LY229" s="183">
        <v>1</v>
      </c>
      <c r="LZ229" s="183">
        <v>1</v>
      </c>
      <c r="MA229" s="183">
        <v>1</v>
      </c>
      <c r="MB229" s="183">
        <v>1</v>
      </c>
      <c r="MC229" s="183">
        <v>1</v>
      </c>
      <c r="MD229" s="183">
        <v>1</v>
      </c>
      <c r="ME229" s="192" t="str">
        <f ca="1">IF(ISBLANK(LQ229),"",ROUND(AVERAGE(OFFSET(LV229:MD229,0,0,1,ion21Coop!$F$42)),1))</f>
        <v/>
      </c>
      <c r="MF229" s="269" t="str">
        <f t="shared" si="382"/>
        <v/>
      </c>
      <c r="MH229" s="119">
        <f t="shared" si="418"/>
        <v>15</v>
      </c>
      <c r="MI229" s="123" t="str">
        <f t="shared" si="439"/>
        <v/>
      </c>
      <c r="MJ229" s="123">
        <v>224</v>
      </c>
      <c r="MK229" s="423"/>
      <c r="ML229" s="423"/>
      <c r="MM229" s="423"/>
      <c r="MN229" s="423"/>
      <c r="MO229" s="421"/>
      <c r="MP229" s="422"/>
      <c r="MQ229" s="269" t="str">
        <f t="shared" si="383"/>
        <v/>
      </c>
      <c r="MR229" s="180">
        <v>1</v>
      </c>
      <c r="MS229" s="269" t="str">
        <f t="shared" si="384"/>
        <v/>
      </c>
      <c r="MT229" s="180">
        <v>1</v>
      </c>
      <c r="MU229" s="181">
        <v>1</v>
      </c>
      <c r="MV229" s="181">
        <v>1</v>
      </c>
      <c r="MW229" s="183">
        <v>1</v>
      </c>
      <c r="MX229" s="183">
        <v>1</v>
      </c>
      <c r="MY229" s="183">
        <v>1</v>
      </c>
      <c r="MZ229" s="183">
        <v>1</v>
      </c>
      <c r="NA229" s="183">
        <v>1</v>
      </c>
      <c r="NB229" s="183">
        <v>1</v>
      </c>
      <c r="NC229" s="192" t="str">
        <f ca="1">IF(ISBLANK(MO229),"",ROUND(AVERAGE(OFFSET(MT229:NB229,0,0,1,ion21Coop!$F$42)),1))</f>
        <v/>
      </c>
      <c r="ND229" s="269" t="str">
        <f t="shared" si="385"/>
        <v/>
      </c>
      <c r="NF229" s="119">
        <f t="shared" si="419"/>
        <v>16</v>
      </c>
      <c r="NG229" s="123" t="str">
        <f t="shared" si="440"/>
        <v/>
      </c>
      <c r="NH229" s="123">
        <v>224</v>
      </c>
      <c r="NI229" s="423"/>
      <c r="NJ229" s="423"/>
      <c r="NK229" s="423"/>
      <c r="NL229" s="423"/>
      <c r="NM229" s="421"/>
      <c r="NN229" s="422"/>
      <c r="NO229" s="269" t="str">
        <f t="shared" si="386"/>
        <v/>
      </c>
      <c r="NP229" s="180">
        <v>1</v>
      </c>
      <c r="NQ229" s="269" t="str">
        <f t="shared" si="387"/>
        <v/>
      </c>
      <c r="NR229" s="180">
        <v>1</v>
      </c>
      <c r="NS229" s="181">
        <v>1</v>
      </c>
      <c r="NT229" s="181">
        <v>1</v>
      </c>
      <c r="NU229" s="183">
        <v>1</v>
      </c>
      <c r="NV229" s="183">
        <v>1</v>
      </c>
      <c r="NW229" s="183">
        <v>1</v>
      </c>
      <c r="NX229" s="183">
        <v>1</v>
      </c>
      <c r="NY229" s="183">
        <v>1</v>
      </c>
      <c r="NZ229" s="183">
        <v>1</v>
      </c>
      <c r="OA229" s="192" t="str">
        <f ca="1">IF(ISBLANK(NM229),"",ROUND(AVERAGE(OFFSET(NR229:NZ229,0,0,1,ion21Coop!$F$42)),1))</f>
        <v/>
      </c>
      <c r="OB229" s="269" t="str">
        <f t="shared" si="388"/>
        <v/>
      </c>
      <c r="OD229" s="119">
        <f t="shared" si="420"/>
        <v>17</v>
      </c>
      <c r="OE229" s="123" t="str">
        <f t="shared" si="441"/>
        <v/>
      </c>
      <c r="OF229" s="123">
        <v>224</v>
      </c>
      <c r="OG229" s="423"/>
      <c r="OH229" s="423"/>
      <c r="OI229" s="423"/>
      <c r="OJ229" s="423"/>
      <c r="OK229" s="421"/>
      <c r="OL229" s="422"/>
      <c r="OM229" s="269" t="str">
        <f t="shared" si="389"/>
        <v/>
      </c>
      <c r="ON229" s="180">
        <v>1</v>
      </c>
      <c r="OO229" s="269" t="str">
        <f t="shared" si="390"/>
        <v/>
      </c>
      <c r="OP229" s="180">
        <v>1</v>
      </c>
      <c r="OQ229" s="181">
        <v>1</v>
      </c>
      <c r="OR229" s="181">
        <v>1</v>
      </c>
      <c r="OS229" s="183">
        <v>1</v>
      </c>
      <c r="OT229" s="183">
        <v>1</v>
      </c>
      <c r="OU229" s="183">
        <v>1</v>
      </c>
      <c r="OV229" s="183">
        <v>1</v>
      </c>
      <c r="OW229" s="183">
        <v>1</v>
      </c>
      <c r="OX229" s="183">
        <v>1</v>
      </c>
      <c r="OY229" s="192" t="str">
        <f ca="1">IF(ISBLANK(OK229),"",ROUND(AVERAGE(OFFSET(OP229:OX229,0,0,1,ion21Coop!$F$42)),1))</f>
        <v/>
      </c>
      <c r="OZ229" s="269" t="str">
        <f t="shared" si="391"/>
        <v/>
      </c>
      <c r="PB229" s="119">
        <f t="shared" si="421"/>
        <v>18</v>
      </c>
      <c r="PC229" s="123" t="str">
        <f t="shared" si="442"/>
        <v/>
      </c>
      <c r="PD229" s="123">
        <v>224</v>
      </c>
      <c r="PE229" s="423"/>
      <c r="PF229" s="423"/>
      <c r="PG229" s="423"/>
      <c r="PH229" s="423"/>
      <c r="PI229" s="421"/>
      <c r="PJ229" s="422"/>
      <c r="PK229" s="269" t="str">
        <f t="shared" si="392"/>
        <v/>
      </c>
      <c r="PL229" s="180">
        <v>1</v>
      </c>
      <c r="PM229" s="269" t="str">
        <f t="shared" si="393"/>
        <v/>
      </c>
      <c r="PN229" s="180">
        <v>1</v>
      </c>
      <c r="PO229" s="181">
        <v>1</v>
      </c>
      <c r="PP229" s="181">
        <v>1</v>
      </c>
      <c r="PQ229" s="183">
        <v>1</v>
      </c>
      <c r="PR229" s="183">
        <v>1</v>
      </c>
      <c r="PS229" s="183">
        <v>1</v>
      </c>
      <c r="PT229" s="183">
        <v>1</v>
      </c>
      <c r="PU229" s="183">
        <v>1</v>
      </c>
      <c r="PV229" s="183">
        <v>1</v>
      </c>
      <c r="PW229" s="192" t="str">
        <f ca="1">IF(ISBLANK(PI229),"",ROUND(AVERAGE(OFFSET(PN229:PV229,0,0,1,ion21Coop!$F$42)),1))</f>
        <v/>
      </c>
      <c r="PX229" s="269" t="str">
        <f t="shared" si="394"/>
        <v/>
      </c>
      <c r="PZ229" s="119">
        <f t="shared" si="422"/>
        <v>19</v>
      </c>
      <c r="QA229" s="123" t="str">
        <f t="shared" si="443"/>
        <v/>
      </c>
      <c r="QB229" s="123">
        <v>224</v>
      </c>
      <c r="QC229" s="423"/>
      <c r="QD229" s="423"/>
      <c r="QE229" s="423"/>
      <c r="QF229" s="423"/>
      <c r="QG229" s="421"/>
      <c r="QH229" s="422"/>
      <c r="QI229" s="269" t="str">
        <f t="shared" si="395"/>
        <v/>
      </c>
      <c r="QJ229" s="180">
        <v>1</v>
      </c>
      <c r="QK229" s="269" t="str">
        <f t="shared" si="396"/>
        <v/>
      </c>
      <c r="QL229" s="180">
        <v>1</v>
      </c>
      <c r="QM229" s="181">
        <v>1</v>
      </c>
      <c r="QN229" s="181">
        <v>1</v>
      </c>
      <c r="QO229" s="183">
        <v>1</v>
      </c>
      <c r="QP229" s="183">
        <v>1</v>
      </c>
      <c r="QQ229" s="183">
        <v>1</v>
      </c>
      <c r="QR229" s="183">
        <v>1</v>
      </c>
      <c r="QS229" s="183">
        <v>1</v>
      </c>
      <c r="QT229" s="183">
        <v>1</v>
      </c>
      <c r="QU229" s="192" t="str">
        <f ca="1">IF(ISBLANK(QG229),"",ROUND(AVERAGE(OFFSET(QL229:QT229,0,0,1,ion21Coop!$F$42)),1))</f>
        <v/>
      </c>
      <c r="QV229" s="269" t="str">
        <f t="shared" si="397"/>
        <v/>
      </c>
      <c r="QX229" s="119">
        <f t="shared" si="423"/>
        <v>20</v>
      </c>
      <c r="QY229" s="123" t="str">
        <f t="shared" si="444"/>
        <v/>
      </c>
      <c r="QZ229" s="123">
        <v>224</v>
      </c>
      <c r="RA229" s="423"/>
      <c r="RB229" s="423"/>
      <c r="RC229" s="423"/>
      <c r="RD229" s="423"/>
      <c r="RE229" s="421"/>
      <c r="RF229" s="422"/>
      <c r="RG229" s="269" t="str">
        <f t="shared" si="398"/>
        <v/>
      </c>
      <c r="RH229" s="180">
        <v>1</v>
      </c>
      <c r="RI229" s="269" t="str">
        <f t="shared" si="399"/>
        <v/>
      </c>
      <c r="RJ229" s="180">
        <v>1</v>
      </c>
      <c r="RK229" s="181">
        <v>1</v>
      </c>
      <c r="RL229" s="181">
        <v>1</v>
      </c>
      <c r="RM229" s="183">
        <v>1</v>
      </c>
      <c r="RN229" s="183">
        <v>1</v>
      </c>
      <c r="RO229" s="183">
        <v>1</v>
      </c>
      <c r="RP229" s="183">
        <v>1</v>
      </c>
      <c r="RQ229" s="183">
        <v>1</v>
      </c>
      <c r="RR229" s="183">
        <v>1</v>
      </c>
      <c r="RS229" s="192" t="str">
        <f ca="1">IF(ISBLANK(RE229),"",ROUND(AVERAGE(OFFSET(RJ229:RR229,0,0,1,ion21Coop!$F$42)),1))</f>
        <v/>
      </c>
      <c r="RT229" s="269" t="str">
        <f t="shared" si="400"/>
        <v/>
      </c>
      <c r="RV229" s="119">
        <f t="shared" si="424"/>
        <v>21</v>
      </c>
      <c r="RW229" s="123" t="str">
        <f t="shared" si="445"/>
        <v/>
      </c>
      <c r="RX229" s="123">
        <v>224</v>
      </c>
      <c r="RY229" s="423"/>
      <c r="RZ229" s="423"/>
      <c r="SA229" s="423"/>
      <c r="SB229" s="423"/>
      <c r="SC229" s="421"/>
      <c r="SD229" s="422"/>
      <c r="SE229" s="269" t="str">
        <f t="shared" si="401"/>
        <v/>
      </c>
      <c r="SF229" s="180">
        <v>1</v>
      </c>
      <c r="SG229" s="269" t="str">
        <f t="shared" si="402"/>
        <v/>
      </c>
      <c r="SH229" s="180">
        <v>1</v>
      </c>
      <c r="SI229" s="181">
        <v>1</v>
      </c>
      <c r="SJ229" s="181">
        <v>1</v>
      </c>
      <c r="SK229" s="183">
        <v>1</v>
      </c>
      <c r="SL229" s="183">
        <v>1</v>
      </c>
      <c r="SM229" s="183">
        <v>1</v>
      </c>
      <c r="SN229" s="183">
        <v>1</v>
      </c>
      <c r="SO229" s="183">
        <v>1</v>
      </c>
      <c r="SP229" s="183">
        <v>1</v>
      </c>
      <c r="SQ229" s="192" t="str">
        <f ca="1">IF(ISBLANK(SC229),"",ROUND(AVERAGE(OFFSET(SH229:SP229,0,0,1,ion21Coop!$F$42)),1))</f>
        <v/>
      </c>
      <c r="SR229" s="269" t="str">
        <f t="shared" si="403"/>
        <v/>
      </c>
      <c r="ST229" s="565"/>
      <c r="SU229" s="565"/>
      <c r="SV229" s="566"/>
      <c r="SW229" s="567"/>
      <c r="SX229" s="565"/>
      <c r="SY229" s="566"/>
      <c r="SZ229" s="568"/>
      <c r="TA229" s="567"/>
      <c r="TB229" s="553"/>
    </row>
    <row r="230" spans="10:522" x14ac:dyDescent="0.3">
      <c r="J230" s="119">
        <f t="shared" si="404"/>
        <v>1</v>
      </c>
      <c r="K230" s="123" t="str">
        <f t="shared" si="425"/>
        <v>YaJo</v>
      </c>
      <c r="L230" s="123">
        <v>225</v>
      </c>
      <c r="M230" s="351"/>
      <c r="N230" s="351"/>
      <c r="O230" s="351"/>
      <c r="P230" s="351"/>
      <c r="Q230" s="369"/>
      <c r="R230" s="370"/>
      <c r="S230" s="269" t="str">
        <f t="shared" si="341"/>
        <v/>
      </c>
      <c r="T230" s="180">
        <v>1</v>
      </c>
      <c r="U230" s="269" t="str">
        <f t="shared" si="342"/>
        <v/>
      </c>
      <c r="V230" s="180">
        <v>1</v>
      </c>
      <c r="W230" s="181">
        <v>1</v>
      </c>
      <c r="X230" s="181">
        <v>1</v>
      </c>
      <c r="Y230" s="183">
        <v>1</v>
      </c>
      <c r="Z230" s="183">
        <v>1</v>
      </c>
      <c r="AA230" s="183">
        <v>1</v>
      </c>
      <c r="AB230" s="183">
        <v>1</v>
      </c>
      <c r="AC230" s="183">
        <v>1</v>
      </c>
      <c r="AD230" s="183">
        <v>1</v>
      </c>
      <c r="AE230" s="192" t="str">
        <f ca="1">IF(ISBLANK(Q230),"",ROUND(AVERAGE(OFFSET(V230:AD230,0,0,1,ion21Coop!$F$42)),1))</f>
        <v/>
      </c>
      <c r="AF230" s="269" t="str">
        <f t="shared" si="343"/>
        <v/>
      </c>
      <c r="AH230" s="119">
        <f t="shared" si="405"/>
        <v>2</v>
      </c>
      <c r="AI230" s="123" t="str">
        <f t="shared" si="426"/>
        <v>GeLo</v>
      </c>
      <c r="AJ230" s="123">
        <v>225</v>
      </c>
      <c r="AK230" s="351"/>
      <c r="AL230" s="351"/>
      <c r="AM230" s="351"/>
      <c r="AN230" s="351"/>
      <c r="AO230" s="369"/>
      <c r="AP230" s="370"/>
      <c r="AQ230" s="269" t="str">
        <f t="shared" si="344"/>
        <v/>
      </c>
      <c r="AR230" s="180">
        <v>1</v>
      </c>
      <c r="AS230" s="269" t="str">
        <f t="shared" si="345"/>
        <v/>
      </c>
      <c r="AT230" s="180">
        <v>1</v>
      </c>
      <c r="AU230" s="181">
        <v>1</v>
      </c>
      <c r="AV230" s="181">
        <v>1</v>
      </c>
      <c r="AW230" s="183">
        <v>1</v>
      </c>
      <c r="AX230" s="183">
        <v>1</v>
      </c>
      <c r="AY230" s="183">
        <v>1</v>
      </c>
      <c r="AZ230" s="183">
        <v>1</v>
      </c>
      <c r="BA230" s="183">
        <v>1</v>
      </c>
      <c r="BB230" s="183">
        <v>1</v>
      </c>
      <c r="BC230" s="192" t="str">
        <f ca="1">IF(ISBLANK(AO230),"",ROUND(AVERAGE(OFFSET(AT230:BB230,0,0,1,ion21Coop!$F$42)),1))</f>
        <v/>
      </c>
      <c r="BD230" s="269" t="str">
        <f t="shared" si="346"/>
        <v/>
      </c>
      <c r="BF230" s="119">
        <f t="shared" si="406"/>
        <v>3</v>
      </c>
      <c r="BG230" s="123" t="str">
        <f t="shared" si="427"/>
        <v>MiDo</v>
      </c>
      <c r="BH230" s="123">
        <v>225</v>
      </c>
      <c r="BI230" s="351"/>
      <c r="BJ230" s="351"/>
      <c r="BK230" s="351"/>
      <c r="BL230" s="351"/>
      <c r="BM230" s="369"/>
      <c r="BN230" s="370"/>
      <c r="BO230" s="269" t="str">
        <f t="shared" si="347"/>
        <v/>
      </c>
      <c r="BP230" s="180">
        <v>1</v>
      </c>
      <c r="BQ230" s="269" t="str">
        <f t="shared" si="348"/>
        <v/>
      </c>
      <c r="BR230" s="180">
        <v>1</v>
      </c>
      <c r="BS230" s="181">
        <v>1</v>
      </c>
      <c r="BT230" s="181">
        <v>1</v>
      </c>
      <c r="BU230" s="183">
        <v>1</v>
      </c>
      <c r="BV230" s="183">
        <v>1</v>
      </c>
      <c r="BW230" s="183">
        <v>1</v>
      </c>
      <c r="BX230" s="183">
        <v>1</v>
      </c>
      <c r="BY230" s="183">
        <v>1</v>
      </c>
      <c r="BZ230" s="183">
        <v>1</v>
      </c>
      <c r="CA230" s="192" t="str">
        <f ca="1">IF(ISBLANK(BM230),"",ROUND(AVERAGE(OFFSET(BR230:BZ230,0,0,1,ion21Coop!$F$42)),1))</f>
        <v/>
      </c>
      <c r="CB230" s="269" t="str">
        <f t="shared" si="349"/>
        <v/>
      </c>
      <c r="CD230" s="119">
        <f t="shared" si="407"/>
        <v>4</v>
      </c>
      <c r="CE230" s="123" t="str">
        <f t="shared" si="428"/>
        <v>EmNi</v>
      </c>
      <c r="CF230" s="123">
        <v>225</v>
      </c>
      <c r="CG230" s="351"/>
      <c r="CH230" s="351"/>
      <c r="CI230" s="351"/>
      <c r="CJ230" s="351"/>
      <c r="CK230" s="369"/>
      <c r="CL230" s="370"/>
      <c r="CM230" s="269" t="str">
        <f t="shared" si="350"/>
        <v/>
      </c>
      <c r="CN230" s="180">
        <v>1</v>
      </c>
      <c r="CO230" s="269" t="str">
        <f t="shared" si="351"/>
        <v/>
      </c>
      <c r="CP230" s="180">
        <v>1</v>
      </c>
      <c r="CQ230" s="181">
        <v>1</v>
      </c>
      <c r="CR230" s="181">
        <v>1</v>
      </c>
      <c r="CS230" s="183">
        <v>1</v>
      </c>
      <c r="CT230" s="183">
        <v>1</v>
      </c>
      <c r="CU230" s="183">
        <v>1</v>
      </c>
      <c r="CV230" s="183">
        <v>1</v>
      </c>
      <c r="CW230" s="183">
        <v>1</v>
      </c>
      <c r="CX230" s="183">
        <v>1</v>
      </c>
      <c r="CY230" s="192" t="str">
        <f ca="1">IF(ISBLANK(CK230),"",ROUND(AVERAGE(OFFSET(CP230:CX230,0,0,1,ion21Coop!$F$42)),1))</f>
        <v/>
      </c>
      <c r="CZ230" s="269" t="str">
        <f t="shared" si="352"/>
        <v/>
      </c>
      <c r="DB230" s="119">
        <f t="shared" si="408"/>
        <v>5</v>
      </c>
      <c r="DC230" s="123" t="str">
        <f t="shared" si="429"/>
        <v>HeJe</v>
      </c>
      <c r="DD230" s="123">
        <v>225</v>
      </c>
      <c r="DE230" s="423"/>
      <c r="DF230" s="423"/>
      <c r="DG230" s="423"/>
      <c r="DH230" s="423"/>
      <c r="DI230" s="421"/>
      <c r="DJ230" s="422"/>
      <c r="DK230" s="269" t="str">
        <f t="shared" si="353"/>
        <v/>
      </c>
      <c r="DL230" s="180">
        <v>1</v>
      </c>
      <c r="DM230" s="269" t="str">
        <f t="shared" si="354"/>
        <v/>
      </c>
      <c r="DN230" s="180">
        <v>1</v>
      </c>
      <c r="DO230" s="181">
        <v>1</v>
      </c>
      <c r="DP230" s="181">
        <v>1</v>
      </c>
      <c r="DQ230" s="183">
        <v>1</v>
      </c>
      <c r="DR230" s="183">
        <v>1</v>
      </c>
      <c r="DS230" s="183">
        <v>1</v>
      </c>
      <c r="DT230" s="183">
        <v>1</v>
      </c>
      <c r="DU230" s="183">
        <v>1</v>
      </c>
      <c r="DV230" s="183">
        <v>1</v>
      </c>
      <c r="DW230" s="192" t="str">
        <f ca="1">IF(ISBLANK(DI230),"",ROUND(AVERAGE(OFFSET(DN230:DV230,0,0,1,ion21Coop!$F$42)),1))</f>
        <v/>
      </c>
      <c r="DX230" s="269" t="str">
        <f t="shared" si="355"/>
        <v/>
      </c>
      <c r="DZ230" s="119">
        <f t="shared" si="409"/>
        <v>6</v>
      </c>
      <c r="EA230" s="123" t="str">
        <f t="shared" si="430"/>
        <v/>
      </c>
      <c r="EB230" s="123">
        <v>225</v>
      </c>
      <c r="EC230" s="423"/>
      <c r="ED230" s="423"/>
      <c r="EE230" s="423"/>
      <c r="EF230" s="423"/>
      <c r="EG230" s="421"/>
      <c r="EH230" s="422"/>
      <c r="EI230" s="269" t="str">
        <f t="shared" si="356"/>
        <v/>
      </c>
      <c r="EJ230" s="180">
        <v>1</v>
      </c>
      <c r="EK230" s="269" t="str">
        <f t="shared" si="357"/>
        <v/>
      </c>
      <c r="EL230" s="180">
        <v>1</v>
      </c>
      <c r="EM230" s="181">
        <v>1</v>
      </c>
      <c r="EN230" s="181">
        <v>1</v>
      </c>
      <c r="EO230" s="183">
        <v>1</v>
      </c>
      <c r="EP230" s="183">
        <v>1</v>
      </c>
      <c r="EQ230" s="183">
        <v>1</v>
      </c>
      <c r="ER230" s="183">
        <v>1</v>
      </c>
      <c r="ES230" s="183">
        <v>1</v>
      </c>
      <c r="ET230" s="183">
        <v>1</v>
      </c>
      <c r="EU230" s="192" t="str">
        <f ca="1">IF(ISBLANK(EG230),"",ROUND(AVERAGE(OFFSET(EL230:ET230,0,0,1,ion21Coop!$F$42)),1))</f>
        <v/>
      </c>
      <c r="EV230" s="269" t="str">
        <f t="shared" si="358"/>
        <v/>
      </c>
      <c r="EX230" s="119">
        <f t="shared" si="410"/>
        <v>7</v>
      </c>
      <c r="EY230" s="123" t="str">
        <f t="shared" si="431"/>
        <v/>
      </c>
      <c r="EZ230" s="123">
        <v>225</v>
      </c>
      <c r="FA230" s="423"/>
      <c r="FB230" s="423"/>
      <c r="FC230" s="423"/>
      <c r="FD230" s="423"/>
      <c r="FE230" s="421"/>
      <c r="FF230" s="422"/>
      <c r="FG230" s="269" t="str">
        <f t="shared" si="359"/>
        <v/>
      </c>
      <c r="FH230" s="180">
        <v>1</v>
      </c>
      <c r="FI230" s="269" t="str">
        <f t="shared" si="360"/>
        <v/>
      </c>
      <c r="FJ230" s="180">
        <v>1</v>
      </c>
      <c r="FK230" s="181">
        <v>1</v>
      </c>
      <c r="FL230" s="181">
        <v>1</v>
      </c>
      <c r="FM230" s="183">
        <v>1</v>
      </c>
      <c r="FN230" s="183">
        <v>1</v>
      </c>
      <c r="FO230" s="183">
        <v>1</v>
      </c>
      <c r="FP230" s="183">
        <v>1</v>
      </c>
      <c r="FQ230" s="183">
        <v>1</v>
      </c>
      <c r="FR230" s="183">
        <v>1</v>
      </c>
      <c r="FS230" s="192" t="str">
        <f ca="1">IF(ISBLANK(FE230),"",ROUND(AVERAGE(OFFSET(FJ230:FR230,0,0,1,ion21Coop!$F$42)),1))</f>
        <v/>
      </c>
      <c r="FT230" s="269" t="str">
        <f t="shared" si="361"/>
        <v/>
      </c>
      <c r="FV230" s="119">
        <f t="shared" si="411"/>
        <v>8</v>
      </c>
      <c r="FW230" s="123" t="str">
        <f t="shared" si="432"/>
        <v/>
      </c>
      <c r="FX230" s="123">
        <v>225</v>
      </c>
      <c r="FY230" s="423"/>
      <c r="FZ230" s="423"/>
      <c r="GA230" s="423"/>
      <c r="GB230" s="423"/>
      <c r="GC230" s="421"/>
      <c r="GD230" s="422"/>
      <c r="GE230" s="269" t="str">
        <f t="shared" si="362"/>
        <v/>
      </c>
      <c r="GF230" s="180">
        <v>1</v>
      </c>
      <c r="GG230" s="269" t="str">
        <f t="shared" si="363"/>
        <v/>
      </c>
      <c r="GH230" s="180">
        <v>1</v>
      </c>
      <c r="GI230" s="181">
        <v>1</v>
      </c>
      <c r="GJ230" s="181">
        <v>1</v>
      </c>
      <c r="GK230" s="183">
        <v>1</v>
      </c>
      <c r="GL230" s="183">
        <v>1</v>
      </c>
      <c r="GM230" s="183">
        <v>1</v>
      </c>
      <c r="GN230" s="183">
        <v>1</v>
      </c>
      <c r="GO230" s="183">
        <v>1</v>
      </c>
      <c r="GP230" s="183">
        <v>1</v>
      </c>
      <c r="GQ230" s="192" t="str">
        <f ca="1">IF(ISBLANK(GC230),"",ROUND(AVERAGE(OFFSET(GH230:GP230,0,0,1,ion21Coop!$F$42)),1))</f>
        <v/>
      </c>
      <c r="GR230" s="269" t="str">
        <f t="shared" si="364"/>
        <v/>
      </c>
      <c r="GT230" s="119">
        <f t="shared" si="412"/>
        <v>9</v>
      </c>
      <c r="GU230" s="123" t="str">
        <f t="shared" si="433"/>
        <v/>
      </c>
      <c r="GV230" s="123">
        <v>225</v>
      </c>
      <c r="GW230" s="423"/>
      <c r="GX230" s="423"/>
      <c r="GY230" s="423"/>
      <c r="GZ230" s="423"/>
      <c r="HA230" s="421"/>
      <c r="HB230" s="422"/>
      <c r="HC230" s="269" t="str">
        <f t="shared" si="365"/>
        <v/>
      </c>
      <c r="HD230" s="180">
        <v>1</v>
      </c>
      <c r="HE230" s="269" t="str">
        <f t="shared" si="366"/>
        <v/>
      </c>
      <c r="HF230" s="180">
        <v>1</v>
      </c>
      <c r="HG230" s="181">
        <v>1</v>
      </c>
      <c r="HH230" s="181">
        <v>1</v>
      </c>
      <c r="HI230" s="183">
        <v>1</v>
      </c>
      <c r="HJ230" s="183">
        <v>1</v>
      </c>
      <c r="HK230" s="183">
        <v>1</v>
      </c>
      <c r="HL230" s="183">
        <v>1</v>
      </c>
      <c r="HM230" s="183">
        <v>1</v>
      </c>
      <c r="HN230" s="183">
        <v>1</v>
      </c>
      <c r="HO230" s="192" t="str">
        <f ca="1">IF(ISBLANK(HA230),"",ROUND(AVERAGE(OFFSET(HF230:HN230,0,0,1,ion21Coop!$F$42)),1))</f>
        <v/>
      </c>
      <c r="HP230" s="269" t="str">
        <f t="shared" si="367"/>
        <v/>
      </c>
      <c r="HR230" s="119">
        <f t="shared" si="413"/>
        <v>10</v>
      </c>
      <c r="HS230" s="123" t="str">
        <f t="shared" si="434"/>
        <v/>
      </c>
      <c r="HT230" s="123">
        <v>225</v>
      </c>
      <c r="HU230" s="423"/>
      <c r="HV230" s="423"/>
      <c r="HW230" s="423"/>
      <c r="HX230" s="423"/>
      <c r="HY230" s="421"/>
      <c r="HZ230" s="422"/>
      <c r="IA230" s="269" t="str">
        <f t="shared" si="368"/>
        <v/>
      </c>
      <c r="IB230" s="180">
        <v>1</v>
      </c>
      <c r="IC230" s="269" t="str">
        <f t="shared" si="369"/>
        <v/>
      </c>
      <c r="ID230" s="180">
        <v>1</v>
      </c>
      <c r="IE230" s="181">
        <v>1</v>
      </c>
      <c r="IF230" s="181">
        <v>1</v>
      </c>
      <c r="IG230" s="183">
        <v>1</v>
      </c>
      <c r="IH230" s="183">
        <v>1</v>
      </c>
      <c r="II230" s="183">
        <v>1</v>
      </c>
      <c r="IJ230" s="183">
        <v>1</v>
      </c>
      <c r="IK230" s="183">
        <v>1</v>
      </c>
      <c r="IL230" s="183">
        <v>1</v>
      </c>
      <c r="IM230" s="192" t="str">
        <f ca="1">IF(ISBLANK(HY230),"",ROUND(AVERAGE(OFFSET(ID230:IL230,0,0,1,ion21Coop!$F$42)),1))</f>
        <v/>
      </c>
      <c r="IN230" s="269" t="str">
        <f t="shared" si="370"/>
        <v/>
      </c>
      <c r="IP230" s="119">
        <f t="shared" si="414"/>
        <v>11</v>
      </c>
      <c r="IQ230" s="123" t="str">
        <f t="shared" si="435"/>
        <v/>
      </c>
      <c r="IR230" s="123">
        <v>225</v>
      </c>
      <c r="IS230" s="423"/>
      <c r="IT230" s="423"/>
      <c r="IU230" s="423"/>
      <c r="IV230" s="423"/>
      <c r="IW230" s="421"/>
      <c r="IX230" s="422"/>
      <c r="IY230" s="269" t="str">
        <f t="shared" si="371"/>
        <v/>
      </c>
      <c r="IZ230" s="180">
        <v>1</v>
      </c>
      <c r="JA230" s="269" t="str">
        <f t="shared" si="372"/>
        <v/>
      </c>
      <c r="JB230" s="180">
        <v>1</v>
      </c>
      <c r="JC230" s="181">
        <v>1</v>
      </c>
      <c r="JD230" s="181">
        <v>1</v>
      </c>
      <c r="JE230" s="183">
        <v>1</v>
      </c>
      <c r="JF230" s="183">
        <v>1</v>
      </c>
      <c r="JG230" s="183">
        <v>1</v>
      </c>
      <c r="JH230" s="183">
        <v>1</v>
      </c>
      <c r="JI230" s="183">
        <v>1</v>
      </c>
      <c r="JJ230" s="183">
        <v>1</v>
      </c>
      <c r="JK230" s="192" t="str">
        <f ca="1">IF(ISBLANK(IW230),"",ROUND(AVERAGE(OFFSET(JB230:JJ230,0,0,1,ion21Coop!$F$42)),1))</f>
        <v/>
      </c>
      <c r="JL230" s="269" t="str">
        <f t="shared" si="373"/>
        <v/>
      </c>
      <c r="JN230" s="119">
        <f t="shared" si="415"/>
        <v>12</v>
      </c>
      <c r="JO230" s="123" t="str">
        <f t="shared" si="436"/>
        <v/>
      </c>
      <c r="JP230" s="123">
        <v>225</v>
      </c>
      <c r="JQ230" s="423"/>
      <c r="JR230" s="423"/>
      <c r="JS230" s="423"/>
      <c r="JT230" s="423"/>
      <c r="JU230" s="421"/>
      <c r="JV230" s="422"/>
      <c r="JW230" s="269" t="str">
        <f t="shared" si="374"/>
        <v/>
      </c>
      <c r="JX230" s="180">
        <v>1</v>
      </c>
      <c r="JY230" s="269" t="str">
        <f t="shared" si="375"/>
        <v/>
      </c>
      <c r="JZ230" s="180">
        <v>1</v>
      </c>
      <c r="KA230" s="181">
        <v>1</v>
      </c>
      <c r="KB230" s="181">
        <v>1</v>
      </c>
      <c r="KC230" s="183">
        <v>1</v>
      </c>
      <c r="KD230" s="183">
        <v>1</v>
      </c>
      <c r="KE230" s="183">
        <v>1</v>
      </c>
      <c r="KF230" s="183">
        <v>1</v>
      </c>
      <c r="KG230" s="183">
        <v>1</v>
      </c>
      <c r="KH230" s="183">
        <v>1</v>
      </c>
      <c r="KI230" s="192" t="str">
        <f ca="1">IF(ISBLANK(JU230),"",ROUND(AVERAGE(OFFSET(JZ230:KH230,0,0,1,ion21Coop!$F$42)),1))</f>
        <v/>
      </c>
      <c r="KJ230" s="269" t="str">
        <f t="shared" si="376"/>
        <v/>
      </c>
      <c r="KL230" s="119">
        <f t="shared" si="416"/>
        <v>13</v>
      </c>
      <c r="KM230" s="123" t="str">
        <f t="shared" si="437"/>
        <v/>
      </c>
      <c r="KN230" s="123">
        <v>225</v>
      </c>
      <c r="KO230" s="423"/>
      <c r="KP230" s="423"/>
      <c r="KQ230" s="423"/>
      <c r="KR230" s="423"/>
      <c r="KS230" s="421"/>
      <c r="KT230" s="422"/>
      <c r="KU230" s="269" t="str">
        <f t="shared" si="377"/>
        <v/>
      </c>
      <c r="KV230" s="180">
        <v>1</v>
      </c>
      <c r="KW230" s="269" t="str">
        <f t="shared" si="378"/>
        <v/>
      </c>
      <c r="KX230" s="180">
        <v>1</v>
      </c>
      <c r="KY230" s="181">
        <v>1</v>
      </c>
      <c r="KZ230" s="181">
        <v>1</v>
      </c>
      <c r="LA230" s="183">
        <v>1</v>
      </c>
      <c r="LB230" s="183">
        <v>1</v>
      </c>
      <c r="LC230" s="183">
        <v>1</v>
      </c>
      <c r="LD230" s="183">
        <v>1</v>
      </c>
      <c r="LE230" s="183">
        <v>1</v>
      </c>
      <c r="LF230" s="183">
        <v>1</v>
      </c>
      <c r="LG230" s="192" t="str">
        <f ca="1">IF(ISBLANK(KS230),"",ROUND(AVERAGE(OFFSET(KX230:LF230,0,0,1,ion21Coop!$F$42)),1))</f>
        <v/>
      </c>
      <c r="LH230" s="269" t="str">
        <f t="shared" si="379"/>
        <v/>
      </c>
      <c r="LJ230" s="119">
        <f t="shared" si="417"/>
        <v>14</v>
      </c>
      <c r="LK230" s="123" t="str">
        <f t="shared" si="438"/>
        <v/>
      </c>
      <c r="LL230" s="123">
        <v>225</v>
      </c>
      <c r="LM230" s="423"/>
      <c r="LN230" s="423"/>
      <c r="LO230" s="423"/>
      <c r="LP230" s="423"/>
      <c r="LQ230" s="421"/>
      <c r="LR230" s="422"/>
      <c r="LS230" s="269" t="str">
        <f t="shared" si="380"/>
        <v/>
      </c>
      <c r="LT230" s="180">
        <v>1</v>
      </c>
      <c r="LU230" s="269" t="str">
        <f t="shared" si="381"/>
        <v/>
      </c>
      <c r="LV230" s="180">
        <v>1</v>
      </c>
      <c r="LW230" s="181">
        <v>1</v>
      </c>
      <c r="LX230" s="181">
        <v>1</v>
      </c>
      <c r="LY230" s="183">
        <v>1</v>
      </c>
      <c r="LZ230" s="183">
        <v>1</v>
      </c>
      <c r="MA230" s="183">
        <v>1</v>
      </c>
      <c r="MB230" s="183">
        <v>1</v>
      </c>
      <c r="MC230" s="183">
        <v>1</v>
      </c>
      <c r="MD230" s="183">
        <v>1</v>
      </c>
      <c r="ME230" s="192" t="str">
        <f ca="1">IF(ISBLANK(LQ230),"",ROUND(AVERAGE(OFFSET(LV230:MD230,0,0,1,ion21Coop!$F$42)),1))</f>
        <v/>
      </c>
      <c r="MF230" s="269" t="str">
        <f t="shared" si="382"/>
        <v/>
      </c>
      <c r="MH230" s="119">
        <f t="shared" si="418"/>
        <v>15</v>
      </c>
      <c r="MI230" s="123" t="str">
        <f t="shared" si="439"/>
        <v/>
      </c>
      <c r="MJ230" s="123">
        <v>225</v>
      </c>
      <c r="MK230" s="423"/>
      <c r="ML230" s="423"/>
      <c r="MM230" s="423"/>
      <c r="MN230" s="423"/>
      <c r="MO230" s="421"/>
      <c r="MP230" s="422"/>
      <c r="MQ230" s="269" t="str">
        <f t="shared" si="383"/>
        <v/>
      </c>
      <c r="MR230" s="180">
        <v>1</v>
      </c>
      <c r="MS230" s="269" t="str">
        <f t="shared" si="384"/>
        <v/>
      </c>
      <c r="MT230" s="180">
        <v>1</v>
      </c>
      <c r="MU230" s="181">
        <v>1</v>
      </c>
      <c r="MV230" s="181">
        <v>1</v>
      </c>
      <c r="MW230" s="183">
        <v>1</v>
      </c>
      <c r="MX230" s="183">
        <v>1</v>
      </c>
      <c r="MY230" s="183">
        <v>1</v>
      </c>
      <c r="MZ230" s="183">
        <v>1</v>
      </c>
      <c r="NA230" s="183">
        <v>1</v>
      </c>
      <c r="NB230" s="183">
        <v>1</v>
      </c>
      <c r="NC230" s="192" t="str">
        <f ca="1">IF(ISBLANK(MO230),"",ROUND(AVERAGE(OFFSET(MT230:NB230,0,0,1,ion21Coop!$F$42)),1))</f>
        <v/>
      </c>
      <c r="ND230" s="269" t="str">
        <f t="shared" si="385"/>
        <v/>
      </c>
      <c r="NF230" s="119">
        <f t="shared" si="419"/>
        <v>16</v>
      </c>
      <c r="NG230" s="123" t="str">
        <f t="shared" si="440"/>
        <v/>
      </c>
      <c r="NH230" s="123">
        <v>225</v>
      </c>
      <c r="NI230" s="423"/>
      <c r="NJ230" s="423"/>
      <c r="NK230" s="423"/>
      <c r="NL230" s="423"/>
      <c r="NM230" s="421"/>
      <c r="NN230" s="422"/>
      <c r="NO230" s="269" t="str">
        <f t="shared" si="386"/>
        <v/>
      </c>
      <c r="NP230" s="180">
        <v>1</v>
      </c>
      <c r="NQ230" s="269" t="str">
        <f t="shared" si="387"/>
        <v/>
      </c>
      <c r="NR230" s="180">
        <v>1</v>
      </c>
      <c r="NS230" s="181">
        <v>1</v>
      </c>
      <c r="NT230" s="181">
        <v>1</v>
      </c>
      <c r="NU230" s="183">
        <v>1</v>
      </c>
      <c r="NV230" s="183">
        <v>1</v>
      </c>
      <c r="NW230" s="183">
        <v>1</v>
      </c>
      <c r="NX230" s="183">
        <v>1</v>
      </c>
      <c r="NY230" s="183">
        <v>1</v>
      </c>
      <c r="NZ230" s="183">
        <v>1</v>
      </c>
      <c r="OA230" s="192" t="str">
        <f ca="1">IF(ISBLANK(NM230),"",ROUND(AVERAGE(OFFSET(NR230:NZ230,0,0,1,ion21Coop!$F$42)),1))</f>
        <v/>
      </c>
      <c r="OB230" s="269" t="str">
        <f t="shared" si="388"/>
        <v/>
      </c>
      <c r="OD230" s="119">
        <f t="shared" si="420"/>
        <v>17</v>
      </c>
      <c r="OE230" s="123" t="str">
        <f t="shared" si="441"/>
        <v/>
      </c>
      <c r="OF230" s="123">
        <v>225</v>
      </c>
      <c r="OG230" s="423"/>
      <c r="OH230" s="423"/>
      <c r="OI230" s="423"/>
      <c r="OJ230" s="423"/>
      <c r="OK230" s="421"/>
      <c r="OL230" s="422"/>
      <c r="OM230" s="269" t="str">
        <f t="shared" si="389"/>
        <v/>
      </c>
      <c r="ON230" s="180">
        <v>1</v>
      </c>
      <c r="OO230" s="269" t="str">
        <f t="shared" si="390"/>
        <v/>
      </c>
      <c r="OP230" s="180">
        <v>1</v>
      </c>
      <c r="OQ230" s="181">
        <v>1</v>
      </c>
      <c r="OR230" s="181">
        <v>1</v>
      </c>
      <c r="OS230" s="183">
        <v>1</v>
      </c>
      <c r="OT230" s="183">
        <v>1</v>
      </c>
      <c r="OU230" s="183">
        <v>1</v>
      </c>
      <c r="OV230" s="183">
        <v>1</v>
      </c>
      <c r="OW230" s="183">
        <v>1</v>
      </c>
      <c r="OX230" s="183">
        <v>1</v>
      </c>
      <c r="OY230" s="192" t="str">
        <f ca="1">IF(ISBLANK(OK230),"",ROUND(AVERAGE(OFFSET(OP230:OX230,0,0,1,ion21Coop!$F$42)),1))</f>
        <v/>
      </c>
      <c r="OZ230" s="269" t="str">
        <f t="shared" si="391"/>
        <v/>
      </c>
      <c r="PB230" s="119">
        <f t="shared" si="421"/>
        <v>18</v>
      </c>
      <c r="PC230" s="123" t="str">
        <f t="shared" si="442"/>
        <v/>
      </c>
      <c r="PD230" s="123">
        <v>225</v>
      </c>
      <c r="PE230" s="423"/>
      <c r="PF230" s="423"/>
      <c r="PG230" s="423"/>
      <c r="PH230" s="423"/>
      <c r="PI230" s="421"/>
      <c r="PJ230" s="422"/>
      <c r="PK230" s="269" t="str">
        <f t="shared" si="392"/>
        <v/>
      </c>
      <c r="PL230" s="180">
        <v>1</v>
      </c>
      <c r="PM230" s="269" t="str">
        <f t="shared" si="393"/>
        <v/>
      </c>
      <c r="PN230" s="180">
        <v>1</v>
      </c>
      <c r="PO230" s="181">
        <v>1</v>
      </c>
      <c r="PP230" s="181">
        <v>1</v>
      </c>
      <c r="PQ230" s="183">
        <v>1</v>
      </c>
      <c r="PR230" s="183">
        <v>1</v>
      </c>
      <c r="PS230" s="183">
        <v>1</v>
      </c>
      <c r="PT230" s="183">
        <v>1</v>
      </c>
      <c r="PU230" s="183">
        <v>1</v>
      </c>
      <c r="PV230" s="183">
        <v>1</v>
      </c>
      <c r="PW230" s="192" t="str">
        <f ca="1">IF(ISBLANK(PI230),"",ROUND(AVERAGE(OFFSET(PN230:PV230,0,0,1,ion21Coop!$F$42)),1))</f>
        <v/>
      </c>
      <c r="PX230" s="269" t="str">
        <f t="shared" si="394"/>
        <v/>
      </c>
      <c r="PZ230" s="119">
        <f t="shared" si="422"/>
        <v>19</v>
      </c>
      <c r="QA230" s="123" t="str">
        <f t="shared" si="443"/>
        <v/>
      </c>
      <c r="QB230" s="123">
        <v>225</v>
      </c>
      <c r="QC230" s="423"/>
      <c r="QD230" s="423"/>
      <c r="QE230" s="423"/>
      <c r="QF230" s="423"/>
      <c r="QG230" s="421"/>
      <c r="QH230" s="422"/>
      <c r="QI230" s="269" t="str">
        <f t="shared" si="395"/>
        <v/>
      </c>
      <c r="QJ230" s="180">
        <v>1</v>
      </c>
      <c r="QK230" s="269" t="str">
        <f t="shared" si="396"/>
        <v/>
      </c>
      <c r="QL230" s="180">
        <v>1</v>
      </c>
      <c r="QM230" s="181">
        <v>1</v>
      </c>
      <c r="QN230" s="181">
        <v>1</v>
      </c>
      <c r="QO230" s="183">
        <v>1</v>
      </c>
      <c r="QP230" s="183">
        <v>1</v>
      </c>
      <c r="QQ230" s="183">
        <v>1</v>
      </c>
      <c r="QR230" s="183">
        <v>1</v>
      </c>
      <c r="QS230" s="183">
        <v>1</v>
      </c>
      <c r="QT230" s="183">
        <v>1</v>
      </c>
      <c r="QU230" s="192" t="str">
        <f ca="1">IF(ISBLANK(QG230),"",ROUND(AVERAGE(OFFSET(QL230:QT230,0,0,1,ion21Coop!$F$42)),1))</f>
        <v/>
      </c>
      <c r="QV230" s="269" t="str">
        <f t="shared" si="397"/>
        <v/>
      </c>
      <c r="QX230" s="119">
        <f t="shared" si="423"/>
        <v>20</v>
      </c>
      <c r="QY230" s="123" t="str">
        <f t="shared" si="444"/>
        <v/>
      </c>
      <c r="QZ230" s="123">
        <v>225</v>
      </c>
      <c r="RA230" s="423"/>
      <c r="RB230" s="423"/>
      <c r="RC230" s="423"/>
      <c r="RD230" s="423"/>
      <c r="RE230" s="421"/>
      <c r="RF230" s="422"/>
      <c r="RG230" s="269" t="str">
        <f t="shared" si="398"/>
        <v/>
      </c>
      <c r="RH230" s="180">
        <v>1</v>
      </c>
      <c r="RI230" s="269" t="str">
        <f t="shared" si="399"/>
        <v/>
      </c>
      <c r="RJ230" s="180">
        <v>1</v>
      </c>
      <c r="RK230" s="181">
        <v>1</v>
      </c>
      <c r="RL230" s="181">
        <v>1</v>
      </c>
      <c r="RM230" s="183">
        <v>1</v>
      </c>
      <c r="RN230" s="183">
        <v>1</v>
      </c>
      <c r="RO230" s="183">
        <v>1</v>
      </c>
      <c r="RP230" s="183">
        <v>1</v>
      </c>
      <c r="RQ230" s="183">
        <v>1</v>
      </c>
      <c r="RR230" s="183">
        <v>1</v>
      </c>
      <c r="RS230" s="192" t="str">
        <f ca="1">IF(ISBLANK(RE230),"",ROUND(AVERAGE(OFFSET(RJ230:RR230,0,0,1,ion21Coop!$F$42)),1))</f>
        <v/>
      </c>
      <c r="RT230" s="269" t="str">
        <f t="shared" si="400"/>
        <v/>
      </c>
      <c r="RV230" s="119">
        <f t="shared" si="424"/>
        <v>21</v>
      </c>
      <c r="RW230" s="123" t="str">
        <f t="shared" si="445"/>
        <v/>
      </c>
      <c r="RX230" s="123">
        <v>225</v>
      </c>
      <c r="RY230" s="423"/>
      <c r="RZ230" s="423"/>
      <c r="SA230" s="423"/>
      <c r="SB230" s="423"/>
      <c r="SC230" s="421"/>
      <c r="SD230" s="422"/>
      <c r="SE230" s="269" t="str">
        <f t="shared" si="401"/>
        <v/>
      </c>
      <c r="SF230" s="180">
        <v>1</v>
      </c>
      <c r="SG230" s="269" t="str">
        <f t="shared" si="402"/>
        <v/>
      </c>
      <c r="SH230" s="180">
        <v>1</v>
      </c>
      <c r="SI230" s="181">
        <v>1</v>
      </c>
      <c r="SJ230" s="181">
        <v>1</v>
      </c>
      <c r="SK230" s="183">
        <v>1</v>
      </c>
      <c r="SL230" s="183">
        <v>1</v>
      </c>
      <c r="SM230" s="183">
        <v>1</v>
      </c>
      <c r="SN230" s="183">
        <v>1</v>
      </c>
      <c r="SO230" s="183">
        <v>1</v>
      </c>
      <c r="SP230" s="183">
        <v>1</v>
      </c>
      <c r="SQ230" s="192" t="str">
        <f ca="1">IF(ISBLANK(SC230),"",ROUND(AVERAGE(OFFSET(SH230:SP230,0,0,1,ion21Coop!$F$42)),1))</f>
        <v/>
      </c>
      <c r="SR230" s="269" t="str">
        <f t="shared" si="403"/>
        <v/>
      </c>
      <c r="ST230" s="565"/>
      <c r="SU230" s="565"/>
      <c r="SV230" s="566"/>
      <c r="SW230" s="567"/>
      <c r="SX230" s="565"/>
      <c r="SY230" s="566"/>
      <c r="SZ230" s="568"/>
      <c r="TA230" s="567"/>
      <c r="TB230" s="553"/>
    </row>
    <row r="231" spans="10:522" x14ac:dyDescent="0.3">
      <c r="J231" s="119">
        <f t="shared" si="404"/>
        <v>1</v>
      </c>
      <c r="K231" s="123" t="str">
        <f t="shared" si="425"/>
        <v>YaJo</v>
      </c>
      <c r="L231" s="123">
        <v>226</v>
      </c>
      <c r="M231" s="351"/>
      <c r="N231" s="351"/>
      <c r="O231" s="351"/>
      <c r="P231" s="351"/>
      <c r="Q231" s="369"/>
      <c r="R231" s="370"/>
      <c r="S231" s="269" t="str">
        <f t="shared" si="341"/>
        <v/>
      </c>
      <c r="T231" s="180">
        <v>1</v>
      </c>
      <c r="U231" s="269" t="str">
        <f t="shared" si="342"/>
        <v/>
      </c>
      <c r="V231" s="180">
        <v>1</v>
      </c>
      <c r="W231" s="181">
        <v>1</v>
      </c>
      <c r="X231" s="181">
        <v>1</v>
      </c>
      <c r="Y231" s="183">
        <v>1</v>
      </c>
      <c r="Z231" s="183">
        <v>1</v>
      </c>
      <c r="AA231" s="183">
        <v>1</v>
      </c>
      <c r="AB231" s="183">
        <v>1</v>
      </c>
      <c r="AC231" s="183">
        <v>1</v>
      </c>
      <c r="AD231" s="183">
        <v>1</v>
      </c>
      <c r="AE231" s="192" t="str">
        <f ca="1">IF(ISBLANK(Q231),"",ROUND(AVERAGE(OFFSET(V231:AD231,0,0,1,ion21Coop!$F$42)),1))</f>
        <v/>
      </c>
      <c r="AF231" s="269" t="str">
        <f t="shared" si="343"/>
        <v/>
      </c>
      <c r="AH231" s="119">
        <f t="shared" si="405"/>
        <v>2</v>
      </c>
      <c r="AI231" s="123" t="str">
        <f t="shared" si="426"/>
        <v>GeLo</v>
      </c>
      <c r="AJ231" s="123">
        <v>226</v>
      </c>
      <c r="AK231" s="351"/>
      <c r="AL231" s="351"/>
      <c r="AM231" s="351"/>
      <c r="AN231" s="351"/>
      <c r="AO231" s="369"/>
      <c r="AP231" s="370"/>
      <c r="AQ231" s="269" t="str">
        <f t="shared" si="344"/>
        <v/>
      </c>
      <c r="AR231" s="180">
        <v>1</v>
      </c>
      <c r="AS231" s="269" t="str">
        <f t="shared" si="345"/>
        <v/>
      </c>
      <c r="AT231" s="180">
        <v>1</v>
      </c>
      <c r="AU231" s="181">
        <v>1</v>
      </c>
      <c r="AV231" s="181">
        <v>1</v>
      </c>
      <c r="AW231" s="183">
        <v>1</v>
      </c>
      <c r="AX231" s="183">
        <v>1</v>
      </c>
      <c r="AY231" s="183">
        <v>1</v>
      </c>
      <c r="AZ231" s="183">
        <v>1</v>
      </c>
      <c r="BA231" s="183">
        <v>1</v>
      </c>
      <c r="BB231" s="183">
        <v>1</v>
      </c>
      <c r="BC231" s="192" t="str">
        <f ca="1">IF(ISBLANK(AO231),"",ROUND(AVERAGE(OFFSET(AT231:BB231,0,0,1,ion21Coop!$F$42)),1))</f>
        <v/>
      </c>
      <c r="BD231" s="269" t="str">
        <f t="shared" si="346"/>
        <v/>
      </c>
      <c r="BF231" s="119">
        <f t="shared" si="406"/>
        <v>3</v>
      </c>
      <c r="BG231" s="123" t="str">
        <f t="shared" si="427"/>
        <v>MiDo</v>
      </c>
      <c r="BH231" s="123">
        <v>226</v>
      </c>
      <c r="BI231" s="351"/>
      <c r="BJ231" s="351"/>
      <c r="BK231" s="351"/>
      <c r="BL231" s="351"/>
      <c r="BM231" s="369"/>
      <c r="BN231" s="370"/>
      <c r="BO231" s="269" t="str">
        <f t="shared" si="347"/>
        <v/>
      </c>
      <c r="BP231" s="180">
        <v>1</v>
      </c>
      <c r="BQ231" s="269" t="str">
        <f t="shared" si="348"/>
        <v/>
      </c>
      <c r="BR231" s="180">
        <v>1</v>
      </c>
      <c r="BS231" s="181">
        <v>1</v>
      </c>
      <c r="BT231" s="181">
        <v>1</v>
      </c>
      <c r="BU231" s="183">
        <v>1</v>
      </c>
      <c r="BV231" s="183">
        <v>1</v>
      </c>
      <c r="BW231" s="183">
        <v>1</v>
      </c>
      <c r="BX231" s="183">
        <v>1</v>
      </c>
      <c r="BY231" s="183">
        <v>1</v>
      </c>
      <c r="BZ231" s="183">
        <v>1</v>
      </c>
      <c r="CA231" s="192" t="str">
        <f ca="1">IF(ISBLANK(BM231),"",ROUND(AVERAGE(OFFSET(BR231:BZ231,0,0,1,ion21Coop!$F$42)),1))</f>
        <v/>
      </c>
      <c r="CB231" s="269" t="str">
        <f t="shared" si="349"/>
        <v/>
      </c>
      <c r="CD231" s="119">
        <f t="shared" si="407"/>
        <v>4</v>
      </c>
      <c r="CE231" s="123" t="str">
        <f t="shared" si="428"/>
        <v>EmNi</v>
      </c>
      <c r="CF231" s="123">
        <v>226</v>
      </c>
      <c r="CG231" s="351"/>
      <c r="CH231" s="351"/>
      <c r="CI231" s="351"/>
      <c r="CJ231" s="351"/>
      <c r="CK231" s="369"/>
      <c r="CL231" s="370"/>
      <c r="CM231" s="269" t="str">
        <f t="shared" si="350"/>
        <v/>
      </c>
      <c r="CN231" s="180">
        <v>1</v>
      </c>
      <c r="CO231" s="269" t="str">
        <f t="shared" si="351"/>
        <v/>
      </c>
      <c r="CP231" s="180">
        <v>1</v>
      </c>
      <c r="CQ231" s="181">
        <v>1</v>
      </c>
      <c r="CR231" s="181">
        <v>1</v>
      </c>
      <c r="CS231" s="183">
        <v>1</v>
      </c>
      <c r="CT231" s="183">
        <v>1</v>
      </c>
      <c r="CU231" s="183">
        <v>1</v>
      </c>
      <c r="CV231" s="183">
        <v>1</v>
      </c>
      <c r="CW231" s="183">
        <v>1</v>
      </c>
      <c r="CX231" s="183">
        <v>1</v>
      </c>
      <c r="CY231" s="192" t="str">
        <f ca="1">IF(ISBLANK(CK231),"",ROUND(AVERAGE(OFFSET(CP231:CX231,0,0,1,ion21Coop!$F$42)),1))</f>
        <v/>
      </c>
      <c r="CZ231" s="269" t="str">
        <f t="shared" si="352"/>
        <v/>
      </c>
      <c r="DB231" s="119">
        <f t="shared" si="408"/>
        <v>5</v>
      </c>
      <c r="DC231" s="123" t="str">
        <f t="shared" si="429"/>
        <v>HeJe</v>
      </c>
      <c r="DD231" s="123">
        <v>226</v>
      </c>
      <c r="DE231" s="423"/>
      <c r="DF231" s="423"/>
      <c r="DG231" s="423"/>
      <c r="DH231" s="423"/>
      <c r="DI231" s="421"/>
      <c r="DJ231" s="422"/>
      <c r="DK231" s="269" t="str">
        <f t="shared" si="353"/>
        <v/>
      </c>
      <c r="DL231" s="180">
        <v>1</v>
      </c>
      <c r="DM231" s="269" t="str">
        <f t="shared" si="354"/>
        <v/>
      </c>
      <c r="DN231" s="180">
        <v>1</v>
      </c>
      <c r="DO231" s="181">
        <v>1</v>
      </c>
      <c r="DP231" s="181">
        <v>1</v>
      </c>
      <c r="DQ231" s="183">
        <v>1</v>
      </c>
      <c r="DR231" s="183">
        <v>1</v>
      </c>
      <c r="DS231" s="183">
        <v>1</v>
      </c>
      <c r="DT231" s="183">
        <v>1</v>
      </c>
      <c r="DU231" s="183">
        <v>1</v>
      </c>
      <c r="DV231" s="183">
        <v>1</v>
      </c>
      <c r="DW231" s="192" t="str">
        <f ca="1">IF(ISBLANK(DI231),"",ROUND(AVERAGE(OFFSET(DN231:DV231,0,0,1,ion21Coop!$F$42)),1))</f>
        <v/>
      </c>
      <c r="DX231" s="269" t="str">
        <f t="shared" si="355"/>
        <v/>
      </c>
      <c r="DZ231" s="119">
        <f t="shared" si="409"/>
        <v>6</v>
      </c>
      <c r="EA231" s="123" t="str">
        <f t="shared" si="430"/>
        <v/>
      </c>
      <c r="EB231" s="123">
        <v>226</v>
      </c>
      <c r="EC231" s="423"/>
      <c r="ED231" s="423"/>
      <c r="EE231" s="423"/>
      <c r="EF231" s="423"/>
      <c r="EG231" s="421"/>
      <c r="EH231" s="422"/>
      <c r="EI231" s="269" t="str">
        <f t="shared" si="356"/>
        <v/>
      </c>
      <c r="EJ231" s="180">
        <v>1</v>
      </c>
      <c r="EK231" s="269" t="str">
        <f t="shared" si="357"/>
        <v/>
      </c>
      <c r="EL231" s="180">
        <v>1</v>
      </c>
      <c r="EM231" s="181">
        <v>1</v>
      </c>
      <c r="EN231" s="181">
        <v>1</v>
      </c>
      <c r="EO231" s="183">
        <v>1</v>
      </c>
      <c r="EP231" s="183">
        <v>1</v>
      </c>
      <c r="EQ231" s="183">
        <v>1</v>
      </c>
      <c r="ER231" s="183">
        <v>1</v>
      </c>
      <c r="ES231" s="183">
        <v>1</v>
      </c>
      <c r="ET231" s="183">
        <v>1</v>
      </c>
      <c r="EU231" s="192" t="str">
        <f ca="1">IF(ISBLANK(EG231),"",ROUND(AVERAGE(OFFSET(EL231:ET231,0,0,1,ion21Coop!$F$42)),1))</f>
        <v/>
      </c>
      <c r="EV231" s="269" t="str">
        <f t="shared" si="358"/>
        <v/>
      </c>
      <c r="EX231" s="119">
        <f t="shared" si="410"/>
        <v>7</v>
      </c>
      <c r="EY231" s="123" t="str">
        <f t="shared" si="431"/>
        <v/>
      </c>
      <c r="EZ231" s="123">
        <v>226</v>
      </c>
      <c r="FA231" s="423"/>
      <c r="FB231" s="423"/>
      <c r="FC231" s="423"/>
      <c r="FD231" s="423"/>
      <c r="FE231" s="421"/>
      <c r="FF231" s="422"/>
      <c r="FG231" s="269" t="str">
        <f t="shared" si="359"/>
        <v/>
      </c>
      <c r="FH231" s="180">
        <v>1</v>
      </c>
      <c r="FI231" s="269" t="str">
        <f t="shared" si="360"/>
        <v/>
      </c>
      <c r="FJ231" s="180">
        <v>1</v>
      </c>
      <c r="FK231" s="181">
        <v>1</v>
      </c>
      <c r="FL231" s="181">
        <v>1</v>
      </c>
      <c r="FM231" s="183">
        <v>1</v>
      </c>
      <c r="FN231" s="183">
        <v>1</v>
      </c>
      <c r="FO231" s="183">
        <v>1</v>
      </c>
      <c r="FP231" s="183">
        <v>1</v>
      </c>
      <c r="FQ231" s="183">
        <v>1</v>
      </c>
      <c r="FR231" s="183">
        <v>1</v>
      </c>
      <c r="FS231" s="192" t="str">
        <f ca="1">IF(ISBLANK(FE231),"",ROUND(AVERAGE(OFFSET(FJ231:FR231,0,0,1,ion21Coop!$F$42)),1))</f>
        <v/>
      </c>
      <c r="FT231" s="269" t="str">
        <f t="shared" si="361"/>
        <v/>
      </c>
      <c r="FV231" s="119">
        <f t="shared" si="411"/>
        <v>8</v>
      </c>
      <c r="FW231" s="123" t="str">
        <f t="shared" si="432"/>
        <v/>
      </c>
      <c r="FX231" s="123">
        <v>226</v>
      </c>
      <c r="FY231" s="423"/>
      <c r="FZ231" s="423"/>
      <c r="GA231" s="423"/>
      <c r="GB231" s="423"/>
      <c r="GC231" s="421"/>
      <c r="GD231" s="422"/>
      <c r="GE231" s="269" t="str">
        <f t="shared" si="362"/>
        <v/>
      </c>
      <c r="GF231" s="180">
        <v>1</v>
      </c>
      <c r="GG231" s="269" t="str">
        <f t="shared" si="363"/>
        <v/>
      </c>
      <c r="GH231" s="180">
        <v>1</v>
      </c>
      <c r="GI231" s="181">
        <v>1</v>
      </c>
      <c r="GJ231" s="181">
        <v>1</v>
      </c>
      <c r="GK231" s="183">
        <v>1</v>
      </c>
      <c r="GL231" s="183">
        <v>1</v>
      </c>
      <c r="GM231" s="183">
        <v>1</v>
      </c>
      <c r="GN231" s="183">
        <v>1</v>
      </c>
      <c r="GO231" s="183">
        <v>1</v>
      </c>
      <c r="GP231" s="183">
        <v>1</v>
      </c>
      <c r="GQ231" s="192" t="str">
        <f ca="1">IF(ISBLANK(GC231),"",ROUND(AVERAGE(OFFSET(GH231:GP231,0,0,1,ion21Coop!$F$42)),1))</f>
        <v/>
      </c>
      <c r="GR231" s="269" t="str">
        <f t="shared" si="364"/>
        <v/>
      </c>
      <c r="GT231" s="119">
        <f t="shared" si="412"/>
        <v>9</v>
      </c>
      <c r="GU231" s="123" t="str">
        <f t="shared" si="433"/>
        <v/>
      </c>
      <c r="GV231" s="123">
        <v>226</v>
      </c>
      <c r="GW231" s="423"/>
      <c r="GX231" s="423"/>
      <c r="GY231" s="423"/>
      <c r="GZ231" s="423"/>
      <c r="HA231" s="421"/>
      <c r="HB231" s="422"/>
      <c r="HC231" s="269" t="str">
        <f t="shared" si="365"/>
        <v/>
      </c>
      <c r="HD231" s="180">
        <v>1</v>
      </c>
      <c r="HE231" s="269" t="str">
        <f t="shared" si="366"/>
        <v/>
      </c>
      <c r="HF231" s="180">
        <v>1</v>
      </c>
      <c r="HG231" s="181">
        <v>1</v>
      </c>
      <c r="HH231" s="181">
        <v>1</v>
      </c>
      <c r="HI231" s="183">
        <v>1</v>
      </c>
      <c r="HJ231" s="183">
        <v>1</v>
      </c>
      <c r="HK231" s="183">
        <v>1</v>
      </c>
      <c r="HL231" s="183">
        <v>1</v>
      </c>
      <c r="HM231" s="183">
        <v>1</v>
      </c>
      <c r="HN231" s="183">
        <v>1</v>
      </c>
      <c r="HO231" s="192" t="str">
        <f ca="1">IF(ISBLANK(HA231),"",ROUND(AVERAGE(OFFSET(HF231:HN231,0,0,1,ion21Coop!$F$42)),1))</f>
        <v/>
      </c>
      <c r="HP231" s="269" t="str">
        <f t="shared" si="367"/>
        <v/>
      </c>
      <c r="HR231" s="119">
        <f t="shared" si="413"/>
        <v>10</v>
      </c>
      <c r="HS231" s="123" t="str">
        <f t="shared" si="434"/>
        <v/>
      </c>
      <c r="HT231" s="123">
        <v>226</v>
      </c>
      <c r="HU231" s="423"/>
      <c r="HV231" s="423"/>
      <c r="HW231" s="423"/>
      <c r="HX231" s="423"/>
      <c r="HY231" s="421"/>
      <c r="HZ231" s="422"/>
      <c r="IA231" s="269" t="str">
        <f t="shared" si="368"/>
        <v/>
      </c>
      <c r="IB231" s="180">
        <v>1</v>
      </c>
      <c r="IC231" s="269" t="str">
        <f t="shared" si="369"/>
        <v/>
      </c>
      <c r="ID231" s="180">
        <v>1</v>
      </c>
      <c r="IE231" s="181">
        <v>1</v>
      </c>
      <c r="IF231" s="181">
        <v>1</v>
      </c>
      <c r="IG231" s="183">
        <v>1</v>
      </c>
      <c r="IH231" s="183">
        <v>1</v>
      </c>
      <c r="II231" s="183">
        <v>1</v>
      </c>
      <c r="IJ231" s="183">
        <v>1</v>
      </c>
      <c r="IK231" s="183">
        <v>1</v>
      </c>
      <c r="IL231" s="183">
        <v>1</v>
      </c>
      <c r="IM231" s="192" t="str">
        <f ca="1">IF(ISBLANK(HY231),"",ROUND(AVERAGE(OFFSET(ID231:IL231,0,0,1,ion21Coop!$F$42)),1))</f>
        <v/>
      </c>
      <c r="IN231" s="269" t="str">
        <f t="shared" si="370"/>
        <v/>
      </c>
      <c r="IP231" s="119">
        <f t="shared" si="414"/>
        <v>11</v>
      </c>
      <c r="IQ231" s="123" t="str">
        <f t="shared" si="435"/>
        <v/>
      </c>
      <c r="IR231" s="123">
        <v>226</v>
      </c>
      <c r="IS231" s="423"/>
      <c r="IT231" s="423"/>
      <c r="IU231" s="423"/>
      <c r="IV231" s="423"/>
      <c r="IW231" s="421"/>
      <c r="IX231" s="422"/>
      <c r="IY231" s="269" t="str">
        <f t="shared" si="371"/>
        <v/>
      </c>
      <c r="IZ231" s="180">
        <v>1</v>
      </c>
      <c r="JA231" s="269" t="str">
        <f t="shared" si="372"/>
        <v/>
      </c>
      <c r="JB231" s="180">
        <v>1</v>
      </c>
      <c r="JC231" s="181">
        <v>1</v>
      </c>
      <c r="JD231" s="181">
        <v>1</v>
      </c>
      <c r="JE231" s="183">
        <v>1</v>
      </c>
      <c r="JF231" s="183">
        <v>1</v>
      </c>
      <c r="JG231" s="183">
        <v>1</v>
      </c>
      <c r="JH231" s="183">
        <v>1</v>
      </c>
      <c r="JI231" s="183">
        <v>1</v>
      </c>
      <c r="JJ231" s="183">
        <v>1</v>
      </c>
      <c r="JK231" s="192" t="str">
        <f ca="1">IF(ISBLANK(IW231),"",ROUND(AVERAGE(OFFSET(JB231:JJ231,0,0,1,ion21Coop!$F$42)),1))</f>
        <v/>
      </c>
      <c r="JL231" s="269" t="str">
        <f t="shared" si="373"/>
        <v/>
      </c>
      <c r="JN231" s="119">
        <f t="shared" si="415"/>
        <v>12</v>
      </c>
      <c r="JO231" s="123" t="str">
        <f t="shared" si="436"/>
        <v/>
      </c>
      <c r="JP231" s="123">
        <v>226</v>
      </c>
      <c r="JQ231" s="423"/>
      <c r="JR231" s="423"/>
      <c r="JS231" s="423"/>
      <c r="JT231" s="423"/>
      <c r="JU231" s="421"/>
      <c r="JV231" s="422"/>
      <c r="JW231" s="269" t="str">
        <f t="shared" si="374"/>
        <v/>
      </c>
      <c r="JX231" s="180">
        <v>1</v>
      </c>
      <c r="JY231" s="269" t="str">
        <f t="shared" si="375"/>
        <v/>
      </c>
      <c r="JZ231" s="180">
        <v>1</v>
      </c>
      <c r="KA231" s="181">
        <v>1</v>
      </c>
      <c r="KB231" s="181">
        <v>1</v>
      </c>
      <c r="KC231" s="183">
        <v>1</v>
      </c>
      <c r="KD231" s="183">
        <v>1</v>
      </c>
      <c r="KE231" s="183">
        <v>1</v>
      </c>
      <c r="KF231" s="183">
        <v>1</v>
      </c>
      <c r="KG231" s="183">
        <v>1</v>
      </c>
      <c r="KH231" s="183">
        <v>1</v>
      </c>
      <c r="KI231" s="192" t="str">
        <f ca="1">IF(ISBLANK(JU231),"",ROUND(AVERAGE(OFFSET(JZ231:KH231,0,0,1,ion21Coop!$F$42)),1))</f>
        <v/>
      </c>
      <c r="KJ231" s="269" t="str">
        <f t="shared" si="376"/>
        <v/>
      </c>
      <c r="KL231" s="119">
        <f t="shared" si="416"/>
        <v>13</v>
      </c>
      <c r="KM231" s="123" t="str">
        <f t="shared" si="437"/>
        <v/>
      </c>
      <c r="KN231" s="123">
        <v>226</v>
      </c>
      <c r="KO231" s="423"/>
      <c r="KP231" s="423"/>
      <c r="KQ231" s="423"/>
      <c r="KR231" s="423"/>
      <c r="KS231" s="421"/>
      <c r="KT231" s="422"/>
      <c r="KU231" s="269" t="str">
        <f t="shared" si="377"/>
        <v/>
      </c>
      <c r="KV231" s="180">
        <v>1</v>
      </c>
      <c r="KW231" s="269" t="str">
        <f t="shared" si="378"/>
        <v/>
      </c>
      <c r="KX231" s="180">
        <v>1</v>
      </c>
      <c r="KY231" s="181">
        <v>1</v>
      </c>
      <c r="KZ231" s="181">
        <v>1</v>
      </c>
      <c r="LA231" s="183">
        <v>1</v>
      </c>
      <c r="LB231" s="183">
        <v>1</v>
      </c>
      <c r="LC231" s="183">
        <v>1</v>
      </c>
      <c r="LD231" s="183">
        <v>1</v>
      </c>
      <c r="LE231" s="183">
        <v>1</v>
      </c>
      <c r="LF231" s="183">
        <v>1</v>
      </c>
      <c r="LG231" s="192" t="str">
        <f ca="1">IF(ISBLANK(KS231),"",ROUND(AVERAGE(OFFSET(KX231:LF231,0,0,1,ion21Coop!$F$42)),1))</f>
        <v/>
      </c>
      <c r="LH231" s="269" t="str">
        <f t="shared" si="379"/>
        <v/>
      </c>
      <c r="LJ231" s="119">
        <f t="shared" si="417"/>
        <v>14</v>
      </c>
      <c r="LK231" s="123" t="str">
        <f t="shared" si="438"/>
        <v/>
      </c>
      <c r="LL231" s="123">
        <v>226</v>
      </c>
      <c r="LM231" s="423"/>
      <c r="LN231" s="423"/>
      <c r="LO231" s="423"/>
      <c r="LP231" s="423"/>
      <c r="LQ231" s="421"/>
      <c r="LR231" s="422"/>
      <c r="LS231" s="269" t="str">
        <f t="shared" si="380"/>
        <v/>
      </c>
      <c r="LT231" s="180">
        <v>1</v>
      </c>
      <c r="LU231" s="269" t="str">
        <f t="shared" si="381"/>
        <v/>
      </c>
      <c r="LV231" s="180">
        <v>1</v>
      </c>
      <c r="LW231" s="181">
        <v>1</v>
      </c>
      <c r="LX231" s="181">
        <v>1</v>
      </c>
      <c r="LY231" s="183">
        <v>1</v>
      </c>
      <c r="LZ231" s="183">
        <v>1</v>
      </c>
      <c r="MA231" s="183">
        <v>1</v>
      </c>
      <c r="MB231" s="183">
        <v>1</v>
      </c>
      <c r="MC231" s="183">
        <v>1</v>
      </c>
      <c r="MD231" s="183">
        <v>1</v>
      </c>
      <c r="ME231" s="192" t="str">
        <f ca="1">IF(ISBLANK(LQ231),"",ROUND(AVERAGE(OFFSET(LV231:MD231,0,0,1,ion21Coop!$F$42)),1))</f>
        <v/>
      </c>
      <c r="MF231" s="269" t="str">
        <f t="shared" si="382"/>
        <v/>
      </c>
      <c r="MH231" s="119">
        <f t="shared" si="418"/>
        <v>15</v>
      </c>
      <c r="MI231" s="123" t="str">
        <f t="shared" si="439"/>
        <v/>
      </c>
      <c r="MJ231" s="123">
        <v>226</v>
      </c>
      <c r="MK231" s="423"/>
      <c r="ML231" s="423"/>
      <c r="MM231" s="423"/>
      <c r="MN231" s="423"/>
      <c r="MO231" s="421"/>
      <c r="MP231" s="422"/>
      <c r="MQ231" s="269" t="str">
        <f t="shared" si="383"/>
        <v/>
      </c>
      <c r="MR231" s="180">
        <v>1</v>
      </c>
      <c r="MS231" s="269" t="str">
        <f t="shared" si="384"/>
        <v/>
      </c>
      <c r="MT231" s="180">
        <v>1</v>
      </c>
      <c r="MU231" s="181">
        <v>1</v>
      </c>
      <c r="MV231" s="181">
        <v>1</v>
      </c>
      <c r="MW231" s="183">
        <v>1</v>
      </c>
      <c r="MX231" s="183">
        <v>1</v>
      </c>
      <c r="MY231" s="183">
        <v>1</v>
      </c>
      <c r="MZ231" s="183">
        <v>1</v>
      </c>
      <c r="NA231" s="183">
        <v>1</v>
      </c>
      <c r="NB231" s="183">
        <v>1</v>
      </c>
      <c r="NC231" s="192" t="str">
        <f ca="1">IF(ISBLANK(MO231),"",ROUND(AVERAGE(OFFSET(MT231:NB231,0,0,1,ion21Coop!$F$42)),1))</f>
        <v/>
      </c>
      <c r="ND231" s="269" t="str">
        <f t="shared" si="385"/>
        <v/>
      </c>
      <c r="NF231" s="119">
        <f t="shared" si="419"/>
        <v>16</v>
      </c>
      <c r="NG231" s="123" t="str">
        <f t="shared" si="440"/>
        <v/>
      </c>
      <c r="NH231" s="123">
        <v>226</v>
      </c>
      <c r="NI231" s="423"/>
      <c r="NJ231" s="423"/>
      <c r="NK231" s="423"/>
      <c r="NL231" s="423"/>
      <c r="NM231" s="421"/>
      <c r="NN231" s="422"/>
      <c r="NO231" s="269" t="str">
        <f t="shared" si="386"/>
        <v/>
      </c>
      <c r="NP231" s="180">
        <v>1</v>
      </c>
      <c r="NQ231" s="269" t="str">
        <f t="shared" si="387"/>
        <v/>
      </c>
      <c r="NR231" s="180">
        <v>1</v>
      </c>
      <c r="NS231" s="181">
        <v>1</v>
      </c>
      <c r="NT231" s="181">
        <v>1</v>
      </c>
      <c r="NU231" s="183">
        <v>1</v>
      </c>
      <c r="NV231" s="183">
        <v>1</v>
      </c>
      <c r="NW231" s="183">
        <v>1</v>
      </c>
      <c r="NX231" s="183">
        <v>1</v>
      </c>
      <c r="NY231" s="183">
        <v>1</v>
      </c>
      <c r="NZ231" s="183">
        <v>1</v>
      </c>
      <c r="OA231" s="192" t="str">
        <f ca="1">IF(ISBLANK(NM231),"",ROUND(AVERAGE(OFFSET(NR231:NZ231,0,0,1,ion21Coop!$F$42)),1))</f>
        <v/>
      </c>
      <c r="OB231" s="269" t="str">
        <f t="shared" si="388"/>
        <v/>
      </c>
      <c r="OD231" s="119">
        <f t="shared" si="420"/>
        <v>17</v>
      </c>
      <c r="OE231" s="123" t="str">
        <f t="shared" si="441"/>
        <v/>
      </c>
      <c r="OF231" s="123">
        <v>226</v>
      </c>
      <c r="OG231" s="423"/>
      <c r="OH231" s="423"/>
      <c r="OI231" s="423"/>
      <c r="OJ231" s="423"/>
      <c r="OK231" s="421"/>
      <c r="OL231" s="422"/>
      <c r="OM231" s="269" t="str">
        <f t="shared" si="389"/>
        <v/>
      </c>
      <c r="ON231" s="180">
        <v>1</v>
      </c>
      <c r="OO231" s="269" t="str">
        <f t="shared" si="390"/>
        <v/>
      </c>
      <c r="OP231" s="180">
        <v>1</v>
      </c>
      <c r="OQ231" s="181">
        <v>1</v>
      </c>
      <c r="OR231" s="181">
        <v>1</v>
      </c>
      <c r="OS231" s="183">
        <v>1</v>
      </c>
      <c r="OT231" s="183">
        <v>1</v>
      </c>
      <c r="OU231" s="183">
        <v>1</v>
      </c>
      <c r="OV231" s="183">
        <v>1</v>
      </c>
      <c r="OW231" s="183">
        <v>1</v>
      </c>
      <c r="OX231" s="183">
        <v>1</v>
      </c>
      <c r="OY231" s="192" t="str">
        <f ca="1">IF(ISBLANK(OK231),"",ROUND(AVERAGE(OFFSET(OP231:OX231,0,0,1,ion21Coop!$F$42)),1))</f>
        <v/>
      </c>
      <c r="OZ231" s="269" t="str">
        <f t="shared" si="391"/>
        <v/>
      </c>
      <c r="PB231" s="119">
        <f t="shared" si="421"/>
        <v>18</v>
      </c>
      <c r="PC231" s="123" t="str">
        <f t="shared" si="442"/>
        <v/>
      </c>
      <c r="PD231" s="123">
        <v>226</v>
      </c>
      <c r="PE231" s="423"/>
      <c r="PF231" s="423"/>
      <c r="PG231" s="423"/>
      <c r="PH231" s="423"/>
      <c r="PI231" s="421"/>
      <c r="PJ231" s="422"/>
      <c r="PK231" s="269" t="str">
        <f t="shared" si="392"/>
        <v/>
      </c>
      <c r="PL231" s="180">
        <v>1</v>
      </c>
      <c r="PM231" s="269" t="str">
        <f t="shared" si="393"/>
        <v/>
      </c>
      <c r="PN231" s="180">
        <v>1</v>
      </c>
      <c r="PO231" s="181">
        <v>1</v>
      </c>
      <c r="PP231" s="181">
        <v>1</v>
      </c>
      <c r="PQ231" s="183">
        <v>1</v>
      </c>
      <c r="PR231" s="183">
        <v>1</v>
      </c>
      <c r="PS231" s="183">
        <v>1</v>
      </c>
      <c r="PT231" s="183">
        <v>1</v>
      </c>
      <c r="PU231" s="183">
        <v>1</v>
      </c>
      <c r="PV231" s="183">
        <v>1</v>
      </c>
      <c r="PW231" s="192" t="str">
        <f ca="1">IF(ISBLANK(PI231),"",ROUND(AVERAGE(OFFSET(PN231:PV231,0,0,1,ion21Coop!$F$42)),1))</f>
        <v/>
      </c>
      <c r="PX231" s="269" t="str">
        <f t="shared" si="394"/>
        <v/>
      </c>
      <c r="PZ231" s="119">
        <f t="shared" si="422"/>
        <v>19</v>
      </c>
      <c r="QA231" s="123" t="str">
        <f t="shared" si="443"/>
        <v/>
      </c>
      <c r="QB231" s="123">
        <v>226</v>
      </c>
      <c r="QC231" s="423"/>
      <c r="QD231" s="423"/>
      <c r="QE231" s="423"/>
      <c r="QF231" s="423"/>
      <c r="QG231" s="421"/>
      <c r="QH231" s="422"/>
      <c r="QI231" s="269" t="str">
        <f t="shared" si="395"/>
        <v/>
      </c>
      <c r="QJ231" s="180">
        <v>1</v>
      </c>
      <c r="QK231" s="269" t="str">
        <f t="shared" si="396"/>
        <v/>
      </c>
      <c r="QL231" s="180">
        <v>1</v>
      </c>
      <c r="QM231" s="181">
        <v>1</v>
      </c>
      <c r="QN231" s="181">
        <v>1</v>
      </c>
      <c r="QO231" s="183">
        <v>1</v>
      </c>
      <c r="QP231" s="183">
        <v>1</v>
      </c>
      <c r="QQ231" s="183">
        <v>1</v>
      </c>
      <c r="QR231" s="183">
        <v>1</v>
      </c>
      <c r="QS231" s="183">
        <v>1</v>
      </c>
      <c r="QT231" s="183">
        <v>1</v>
      </c>
      <c r="QU231" s="192" t="str">
        <f ca="1">IF(ISBLANK(QG231),"",ROUND(AVERAGE(OFFSET(QL231:QT231,0,0,1,ion21Coop!$F$42)),1))</f>
        <v/>
      </c>
      <c r="QV231" s="269" t="str">
        <f t="shared" si="397"/>
        <v/>
      </c>
      <c r="QX231" s="119">
        <f t="shared" si="423"/>
        <v>20</v>
      </c>
      <c r="QY231" s="123" t="str">
        <f t="shared" si="444"/>
        <v/>
      </c>
      <c r="QZ231" s="123">
        <v>226</v>
      </c>
      <c r="RA231" s="423"/>
      <c r="RB231" s="423"/>
      <c r="RC231" s="423"/>
      <c r="RD231" s="423"/>
      <c r="RE231" s="421"/>
      <c r="RF231" s="422"/>
      <c r="RG231" s="269" t="str">
        <f t="shared" si="398"/>
        <v/>
      </c>
      <c r="RH231" s="180">
        <v>1</v>
      </c>
      <c r="RI231" s="269" t="str">
        <f t="shared" si="399"/>
        <v/>
      </c>
      <c r="RJ231" s="180">
        <v>1</v>
      </c>
      <c r="RK231" s="181">
        <v>1</v>
      </c>
      <c r="RL231" s="181">
        <v>1</v>
      </c>
      <c r="RM231" s="183">
        <v>1</v>
      </c>
      <c r="RN231" s="183">
        <v>1</v>
      </c>
      <c r="RO231" s="183">
        <v>1</v>
      </c>
      <c r="RP231" s="183">
        <v>1</v>
      </c>
      <c r="RQ231" s="183">
        <v>1</v>
      </c>
      <c r="RR231" s="183">
        <v>1</v>
      </c>
      <c r="RS231" s="192" t="str">
        <f ca="1">IF(ISBLANK(RE231),"",ROUND(AVERAGE(OFFSET(RJ231:RR231,0,0,1,ion21Coop!$F$42)),1))</f>
        <v/>
      </c>
      <c r="RT231" s="269" t="str">
        <f t="shared" si="400"/>
        <v/>
      </c>
      <c r="RV231" s="119">
        <f t="shared" si="424"/>
        <v>21</v>
      </c>
      <c r="RW231" s="123" t="str">
        <f t="shared" si="445"/>
        <v/>
      </c>
      <c r="RX231" s="123">
        <v>226</v>
      </c>
      <c r="RY231" s="423"/>
      <c r="RZ231" s="423"/>
      <c r="SA231" s="423"/>
      <c r="SB231" s="423"/>
      <c r="SC231" s="421"/>
      <c r="SD231" s="422"/>
      <c r="SE231" s="269" t="str">
        <f t="shared" si="401"/>
        <v/>
      </c>
      <c r="SF231" s="180">
        <v>1</v>
      </c>
      <c r="SG231" s="269" t="str">
        <f t="shared" si="402"/>
        <v/>
      </c>
      <c r="SH231" s="180">
        <v>1</v>
      </c>
      <c r="SI231" s="181">
        <v>1</v>
      </c>
      <c r="SJ231" s="181">
        <v>1</v>
      </c>
      <c r="SK231" s="183">
        <v>1</v>
      </c>
      <c r="SL231" s="183">
        <v>1</v>
      </c>
      <c r="SM231" s="183">
        <v>1</v>
      </c>
      <c r="SN231" s="183">
        <v>1</v>
      </c>
      <c r="SO231" s="183">
        <v>1</v>
      </c>
      <c r="SP231" s="183">
        <v>1</v>
      </c>
      <c r="SQ231" s="192" t="str">
        <f ca="1">IF(ISBLANK(SC231),"",ROUND(AVERAGE(OFFSET(SH231:SP231,0,0,1,ion21Coop!$F$42)),1))</f>
        <v/>
      </c>
      <c r="SR231" s="269" t="str">
        <f t="shared" si="403"/>
        <v/>
      </c>
      <c r="ST231" s="565"/>
      <c r="SU231" s="565"/>
      <c r="SV231" s="566"/>
      <c r="SW231" s="567"/>
      <c r="SX231" s="565"/>
      <c r="SY231" s="566"/>
      <c r="SZ231" s="568"/>
      <c r="TA231" s="567"/>
      <c r="TB231" s="553"/>
    </row>
    <row r="232" spans="10:522" x14ac:dyDescent="0.3">
      <c r="J232" s="119">
        <f t="shared" si="404"/>
        <v>1</v>
      </c>
      <c r="K232" s="123" t="str">
        <f t="shared" si="425"/>
        <v>YaJo</v>
      </c>
      <c r="L232" s="123">
        <v>227</v>
      </c>
      <c r="M232" s="351"/>
      <c r="N232" s="351"/>
      <c r="O232" s="351"/>
      <c r="P232" s="351"/>
      <c r="Q232" s="369"/>
      <c r="R232" s="370"/>
      <c r="S232" s="269" t="str">
        <f t="shared" si="341"/>
        <v/>
      </c>
      <c r="T232" s="180">
        <v>1</v>
      </c>
      <c r="U232" s="269" t="str">
        <f t="shared" si="342"/>
        <v/>
      </c>
      <c r="V232" s="180">
        <v>1</v>
      </c>
      <c r="W232" s="181">
        <v>1</v>
      </c>
      <c r="X232" s="181">
        <v>1</v>
      </c>
      <c r="Y232" s="183">
        <v>1</v>
      </c>
      <c r="Z232" s="183">
        <v>1</v>
      </c>
      <c r="AA232" s="183">
        <v>1</v>
      </c>
      <c r="AB232" s="183">
        <v>1</v>
      </c>
      <c r="AC232" s="183">
        <v>1</v>
      </c>
      <c r="AD232" s="183">
        <v>1</v>
      </c>
      <c r="AE232" s="192" t="str">
        <f ca="1">IF(ISBLANK(Q232),"",ROUND(AVERAGE(OFFSET(V232:AD232,0,0,1,ion21Coop!$F$42)),1))</f>
        <v/>
      </c>
      <c r="AF232" s="269" t="str">
        <f t="shared" si="343"/>
        <v/>
      </c>
      <c r="AH232" s="119">
        <f t="shared" si="405"/>
        <v>2</v>
      </c>
      <c r="AI232" s="123" t="str">
        <f t="shared" si="426"/>
        <v>GeLo</v>
      </c>
      <c r="AJ232" s="123">
        <v>227</v>
      </c>
      <c r="AK232" s="351"/>
      <c r="AL232" s="351"/>
      <c r="AM232" s="351"/>
      <c r="AN232" s="351"/>
      <c r="AO232" s="369"/>
      <c r="AP232" s="370"/>
      <c r="AQ232" s="269" t="str">
        <f t="shared" si="344"/>
        <v/>
      </c>
      <c r="AR232" s="180">
        <v>1</v>
      </c>
      <c r="AS232" s="269" t="str">
        <f t="shared" si="345"/>
        <v/>
      </c>
      <c r="AT232" s="180">
        <v>1</v>
      </c>
      <c r="AU232" s="181">
        <v>1</v>
      </c>
      <c r="AV232" s="181">
        <v>1</v>
      </c>
      <c r="AW232" s="183">
        <v>1</v>
      </c>
      <c r="AX232" s="183">
        <v>1</v>
      </c>
      <c r="AY232" s="183">
        <v>1</v>
      </c>
      <c r="AZ232" s="183">
        <v>1</v>
      </c>
      <c r="BA232" s="183">
        <v>1</v>
      </c>
      <c r="BB232" s="183">
        <v>1</v>
      </c>
      <c r="BC232" s="192" t="str">
        <f ca="1">IF(ISBLANK(AO232),"",ROUND(AVERAGE(OFFSET(AT232:BB232,0,0,1,ion21Coop!$F$42)),1))</f>
        <v/>
      </c>
      <c r="BD232" s="269" t="str">
        <f t="shared" si="346"/>
        <v/>
      </c>
      <c r="BF232" s="119">
        <f t="shared" si="406"/>
        <v>3</v>
      </c>
      <c r="BG232" s="123" t="str">
        <f t="shared" si="427"/>
        <v>MiDo</v>
      </c>
      <c r="BH232" s="123">
        <v>227</v>
      </c>
      <c r="BI232" s="351"/>
      <c r="BJ232" s="351"/>
      <c r="BK232" s="351"/>
      <c r="BL232" s="351"/>
      <c r="BM232" s="369"/>
      <c r="BN232" s="370"/>
      <c r="BO232" s="269" t="str">
        <f t="shared" si="347"/>
        <v/>
      </c>
      <c r="BP232" s="180">
        <v>1</v>
      </c>
      <c r="BQ232" s="269" t="str">
        <f t="shared" si="348"/>
        <v/>
      </c>
      <c r="BR232" s="180">
        <v>1</v>
      </c>
      <c r="BS232" s="181">
        <v>1</v>
      </c>
      <c r="BT232" s="181">
        <v>1</v>
      </c>
      <c r="BU232" s="183">
        <v>1</v>
      </c>
      <c r="BV232" s="183">
        <v>1</v>
      </c>
      <c r="BW232" s="183">
        <v>1</v>
      </c>
      <c r="BX232" s="183">
        <v>1</v>
      </c>
      <c r="BY232" s="183">
        <v>1</v>
      </c>
      <c r="BZ232" s="183">
        <v>1</v>
      </c>
      <c r="CA232" s="192" t="str">
        <f ca="1">IF(ISBLANK(BM232),"",ROUND(AVERAGE(OFFSET(BR232:BZ232,0,0,1,ion21Coop!$F$42)),1))</f>
        <v/>
      </c>
      <c r="CB232" s="269" t="str">
        <f t="shared" si="349"/>
        <v/>
      </c>
      <c r="CD232" s="119">
        <f t="shared" si="407"/>
        <v>4</v>
      </c>
      <c r="CE232" s="123" t="str">
        <f t="shared" si="428"/>
        <v>EmNi</v>
      </c>
      <c r="CF232" s="123">
        <v>227</v>
      </c>
      <c r="CG232" s="351"/>
      <c r="CH232" s="351"/>
      <c r="CI232" s="351"/>
      <c r="CJ232" s="351"/>
      <c r="CK232" s="369"/>
      <c r="CL232" s="370"/>
      <c r="CM232" s="269" t="str">
        <f t="shared" si="350"/>
        <v/>
      </c>
      <c r="CN232" s="180">
        <v>1</v>
      </c>
      <c r="CO232" s="269" t="str">
        <f t="shared" si="351"/>
        <v/>
      </c>
      <c r="CP232" s="180">
        <v>1</v>
      </c>
      <c r="CQ232" s="181">
        <v>1</v>
      </c>
      <c r="CR232" s="181">
        <v>1</v>
      </c>
      <c r="CS232" s="183">
        <v>1</v>
      </c>
      <c r="CT232" s="183">
        <v>1</v>
      </c>
      <c r="CU232" s="183">
        <v>1</v>
      </c>
      <c r="CV232" s="183">
        <v>1</v>
      </c>
      <c r="CW232" s="183">
        <v>1</v>
      </c>
      <c r="CX232" s="183">
        <v>1</v>
      </c>
      <c r="CY232" s="192" t="str">
        <f ca="1">IF(ISBLANK(CK232),"",ROUND(AVERAGE(OFFSET(CP232:CX232,0,0,1,ion21Coop!$F$42)),1))</f>
        <v/>
      </c>
      <c r="CZ232" s="269" t="str">
        <f t="shared" si="352"/>
        <v/>
      </c>
      <c r="DB232" s="119">
        <f t="shared" si="408"/>
        <v>5</v>
      </c>
      <c r="DC232" s="123" t="str">
        <f t="shared" si="429"/>
        <v>HeJe</v>
      </c>
      <c r="DD232" s="123">
        <v>227</v>
      </c>
      <c r="DE232" s="423"/>
      <c r="DF232" s="423"/>
      <c r="DG232" s="423"/>
      <c r="DH232" s="423"/>
      <c r="DI232" s="421"/>
      <c r="DJ232" s="422"/>
      <c r="DK232" s="269" t="str">
        <f t="shared" si="353"/>
        <v/>
      </c>
      <c r="DL232" s="180">
        <v>1</v>
      </c>
      <c r="DM232" s="269" t="str">
        <f t="shared" si="354"/>
        <v/>
      </c>
      <c r="DN232" s="180">
        <v>1</v>
      </c>
      <c r="DO232" s="181">
        <v>1</v>
      </c>
      <c r="DP232" s="181">
        <v>1</v>
      </c>
      <c r="DQ232" s="183">
        <v>1</v>
      </c>
      <c r="DR232" s="183">
        <v>1</v>
      </c>
      <c r="DS232" s="183">
        <v>1</v>
      </c>
      <c r="DT232" s="183">
        <v>1</v>
      </c>
      <c r="DU232" s="183">
        <v>1</v>
      </c>
      <c r="DV232" s="183">
        <v>1</v>
      </c>
      <c r="DW232" s="192" t="str">
        <f ca="1">IF(ISBLANK(DI232),"",ROUND(AVERAGE(OFFSET(DN232:DV232,0,0,1,ion21Coop!$F$42)),1))</f>
        <v/>
      </c>
      <c r="DX232" s="269" t="str">
        <f t="shared" si="355"/>
        <v/>
      </c>
      <c r="DZ232" s="119">
        <f t="shared" si="409"/>
        <v>6</v>
      </c>
      <c r="EA232" s="123" t="str">
        <f t="shared" si="430"/>
        <v/>
      </c>
      <c r="EB232" s="123">
        <v>227</v>
      </c>
      <c r="EC232" s="423"/>
      <c r="ED232" s="423"/>
      <c r="EE232" s="423"/>
      <c r="EF232" s="423"/>
      <c r="EG232" s="421"/>
      <c r="EH232" s="422"/>
      <c r="EI232" s="269" t="str">
        <f t="shared" si="356"/>
        <v/>
      </c>
      <c r="EJ232" s="180">
        <v>1</v>
      </c>
      <c r="EK232" s="269" t="str">
        <f t="shared" si="357"/>
        <v/>
      </c>
      <c r="EL232" s="180">
        <v>1</v>
      </c>
      <c r="EM232" s="181">
        <v>1</v>
      </c>
      <c r="EN232" s="181">
        <v>1</v>
      </c>
      <c r="EO232" s="183">
        <v>1</v>
      </c>
      <c r="EP232" s="183">
        <v>1</v>
      </c>
      <c r="EQ232" s="183">
        <v>1</v>
      </c>
      <c r="ER232" s="183">
        <v>1</v>
      </c>
      <c r="ES232" s="183">
        <v>1</v>
      </c>
      <c r="ET232" s="183">
        <v>1</v>
      </c>
      <c r="EU232" s="192" t="str">
        <f ca="1">IF(ISBLANK(EG232),"",ROUND(AVERAGE(OFFSET(EL232:ET232,0,0,1,ion21Coop!$F$42)),1))</f>
        <v/>
      </c>
      <c r="EV232" s="269" t="str">
        <f t="shared" si="358"/>
        <v/>
      </c>
      <c r="EX232" s="119">
        <f t="shared" si="410"/>
        <v>7</v>
      </c>
      <c r="EY232" s="123" t="str">
        <f t="shared" si="431"/>
        <v/>
      </c>
      <c r="EZ232" s="123">
        <v>227</v>
      </c>
      <c r="FA232" s="423"/>
      <c r="FB232" s="423"/>
      <c r="FC232" s="423"/>
      <c r="FD232" s="423"/>
      <c r="FE232" s="421"/>
      <c r="FF232" s="422"/>
      <c r="FG232" s="269" t="str">
        <f t="shared" si="359"/>
        <v/>
      </c>
      <c r="FH232" s="180">
        <v>1</v>
      </c>
      <c r="FI232" s="269" t="str">
        <f t="shared" si="360"/>
        <v/>
      </c>
      <c r="FJ232" s="180">
        <v>1</v>
      </c>
      <c r="FK232" s="181">
        <v>1</v>
      </c>
      <c r="FL232" s="181">
        <v>1</v>
      </c>
      <c r="FM232" s="183">
        <v>1</v>
      </c>
      <c r="FN232" s="183">
        <v>1</v>
      </c>
      <c r="FO232" s="183">
        <v>1</v>
      </c>
      <c r="FP232" s="183">
        <v>1</v>
      </c>
      <c r="FQ232" s="183">
        <v>1</v>
      </c>
      <c r="FR232" s="183">
        <v>1</v>
      </c>
      <c r="FS232" s="192" t="str">
        <f ca="1">IF(ISBLANK(FE232),"",ROUND(AVERAGE(OFFSET(FJ232:FR232,0,0,1,ion21Coop!$F$42)),1))</f>
        <v/>
      </c>
      <c r="FT232" s="269" t="str">
        <f t="shared" si="361"/>
        <v/>
      </c>
      <c r="FV232" s="119">
        <f t="shared" si="411"/>
        <v>8</v>
      </c>
      <c r="FW232" s="123" t="str">
        <f t="shared" si="432"/>
        <v/>
      </c>
      <c r="FX232" s="123">
        <v>227</v>
      </c>
      <c r="FY232" s="423"/>
      <c r="FZ232" s="423"/>
      <c r="GA232" s="423"/>
      <c r="GB232" s="423"/>
      <c r="GC232" s="421"/>
      <c r="GD232" s="422"/>
      <c r="GE232" s="269" t="str">
        <f t="shared" si="362"/>
        <v/>
      </c>
      <c r="GF232" s="180">
        <v>1</v>
      </c>
      <c r="GG232" s="269" t="str">
        <f t="shared" si="363"/>
        <v/>
      </c>
      <c r="GH232" s="180">
        <v>1</v>
      </c>
      <c r="GI232" s="181">
        <v>1</v>
      </c>
      <c r="GJ232" s="181">
        <v>1</v>
      </c>
      <c r="GK232" s="183">
        <v>1</v>
      </c>
      <c r="GL232" s="183">
        <v>1</v>
      </c>
      <c r="GM232" s="183">
        <v>1</v>
      </c>
      <c r="GN232" s="183">
        <v>1</v>
      </c>
      <c r="GO232" s="183">
        <v>1</v>
      </c>
      <c r="GP232" s="183">
        <v>1</v>
      </c>
      <c r="GQ232" s="192" t="str">
        <f ca="1">IF(ISBLANK(GC232),"",ROUND(AVERAGE(OFFSET(GH232:GP232,0,0,1,ion21Coop!$F$42)),1))</f>
        <v/>
      </c>
      <c r="GR232" s="269" t="str">
        <f t="shared" si="364"/>
        <v/>
      </c>
      <c r="GT232" s="119">
        <f t="shared" si="412"/>
        <v>9</v>
      </c>
      <c r="GU232" s="123" t="str">
        <f t="shared" si="433"/>
        <v/>
      </c>
      <c r="GV232" s="123">
        <v>227</v>
      </c>
      <c r="GW232" s="423"/>
      <c r="GX232" s="423"/>
      <c r="GY232" s="423"/>
      <c r="GZ232" s="423"/>
      <c r="HA232" s="421"/>
      <c r="HB232" s="422"/>
      <c r="HC232" s="269" t="str">
        <f t="shared" si="365"/>
        <v/>
      </c>
      <c r="HD232" s="180">
        <v>1</v>
      </c>
      <c r="HE232" s="269" t="str">
        <f t="shared" si="366"/>
        <v/>
      </c>
      <c r="HF232" s="180">
        <v>1</v>
      </c>
      <c r="HG232" s="181">
        <v>1</v>
      </c>
      <c r="HH232" s="181">
        <v>1</v>
      </c>
      <c r="HI232" s="183">
        <v>1</v>
      </c>
      <c r="HJ232" s="183">
        <v>1</v>
      </c>
      <c r="HK232" s="183">
        <v>1</v>
      </c>
      <c r="HL232" s="183">
        <v>1</v>
      </c>
      <c r="HM232" s="183">
        <v>1</v>
      </c>
      <c r="HN232" s="183">
        <v>1</v>
      </c>
      <c r="HO232" s="192" t="str">
        <f ca="1">IF(ISBLANK(HA232),"",ROUND(AVERAGE(OFFSET(HF232:HN232,0,0,1,ion21Coop!$F$42)),1))</f>
        <v/>
      </c>
      <c r="HP232" s="269" t="str">
        <f t="shared" si="367"/>
        <v/>
      </c>
      <c r="HR232" s="119">
        <f t="shared" si="413"/>
        <v>10</v>
      </c>
      <c r="HS232" s="123" t="str">
        <f t="shared" si="434"/>
        <v/>
      </c>
      <c r="HT232" s="123">
        <v>227</v>
      </c>
      <c r="HU232" s="423"/>
      <c r="HV232" s="423"/>
      <c r="HW232" s="423"/>
      <c r="HX232" s="423"/>
      <c r="HY232" s="421"/>
      <c r="HZ232" s="422"/>
      <c r="IA232" s="269" t="str">
        <f t="shared" si="368"/>
        <v/>
      </c>
      <c r="IB232" s="180">
        <v>1</v>
      </c>
      <c r="IC232" s="269" t="str">
        <f t="shared" si="369"/>
        <v/>
      </c>
      <c r="ID232" s="180">
        <v>1</v>
      </c>
      <c r="IE232" s="181">
        <v>1</v>
      </c>
      <c r="IF232" s="181">
        <v>1</v>
      </c>
      <c r="IG232" s="183">
        <v>1</v>
      </c>
      <c r="IH232" s="183">
        <v>1</v>
      </c>
      <c r="II232" s="183">
        <v>1</v>
      </c>
      <c r="IJ232" s="183">
        <v>1</v>
      </c>
      <c r="IK232" s="183">
        <v>1</v>
      </c>
      <c r="IL232" s="183">
        <v>1</v>
      </c>
      <c r="IM232" s="192" t="str">
        <f ca="1">IF(ISBLANK(HY232),"",ROUND(AVERAGE(OFFSET(ID232:IL232,0,0,1,ion21Coop!$F$42)),1))</f>
        <v/>
      </c>
      <c r="IN232" s="269" t="str">
        <f t="shared" si="370"/>
        <v/>
      </c>
      <c r="IP232" s="119">
        <f t="shared" si="414"/>
        <v>11</v>
      </c>
      <c r="IQ232" s="123" t="str">
        <f t="shared" si="435"/>
        <v/>
      </c>
      <c r="IR232" s="123">
        <v>227</v>
      </c>
      <c r="IS232" s="423"/>
      <c r="IT232" s="423"/>
      <c r="IU232" s="423"/>
      <c r="IV232" s="423"/>
      <c r="IW232" s="421"/>
      <c r="IX232" s="422"/>
      <c r="IY232" s="269" t="str">
        <f t="shared" si="371"/>
        <v/>
      </c>
      <c r="IZ232" s="180">
        <v>1</v>
      </c>
      <c r="JA232" s="269" t="str">
        <f t="shared" si="372"/>
        <v/>
      </c>
      <c r="JB232" s="180">
        <v>1</v>
      </c>
      <c r="JC232" s="181">
        <v>1</v>
      </c>
      <c r="JD232" s="181">
        <v>1</v>
      </c>
      <c r="JE232" s="183">
        <v>1</v>
      </c>
      <c r="JF232" s="183">
        <v>1</v>
      </c>
      <c r="JG232" s="183">
        <v>1</v>
      </c>
      <c r="JH232" s="183">
        <v>1</v>
      </c>
      <c r="JI232" s="183">
        <v>1</v>
      </c>
      <c r="JJ232" s="183">
        <v>1</v>
      </c>
      <c r="JK232" s="192" t="str">
        <f ca="1">IF(ISBLANK(IW232),"",ROUND(AVERAGE(OFFSET(JB232:JJ232,0,0,1,ion21Coop!$F$42)),1))</f>
        <v/>
      </c>
      <c r="JL232" s="269" t="str">
        <f t="shared" si="373"/>
        <v/>
      </c>
      <c r="JN232" s="119">
        <f t="shared" si="415"/>
        <v>12</v>
      </c>
      <c r="JO232" s="123" t="str">
        <f t="shared" si="436"/>
        <v/>
      </c>
      <c r="JP232" s="123">
        <v>227</v>
      </c>
      <c r="JQ232" s="423"/>
      <c r="JR232" s="423"/>
      <c r="JS232" s="423"/>
      <c r="JT232" s="423"/>
      <c r="JU232" s="421"/>
      <c r="JV232" s="422"/>
      <c r="JW232" s="269" t="str">
        <f t="shared" si="374"/>
        <v/>
      </c>
      <c r="JX232" s="180">
        <v>1</v>
      </c>
      <c r="JY232" s="269" t="str">
        <f t="shared" si="375"/>
        <v/>
      </c>
      <c r="JZ232" s="180">
        <v>1</v>
      </c>
      <c r="KA232" s="181">
        <v>1</v>
      </c>
      <c r="KB232" s="181">
        <v>1</v>
      </c>
      <c r="KC232" s="183">
        <v>1</v>
      </c>
      <c r="KD232" s="183">
        <v>1</v>
      </c>
      <c r="KE232" s="183">
        <v>1</v>
      </c>
      <c r="KF232" s="183">
        <v>1</v>
      </c>
      <c r="KG232" s="183">
        <v>1</v>
      </c>
      <c r="KH232" s="183">
        <v>1</v>
      </c>
      <c r="KI232" s="192" t="str">
        <f ca="1">IF(ISBLANK(JU232),"",ROUND(AVERAGE(OFFSET(JZ232:KH232,0,0,1,ion21Coop!$F$42)),1))</f>
        <v/>
      </c>
      <c r="KJ232" s="269" t="str">
        <f t="shared" si="376"/>
        <v/>
      </c>
      <c r="KL232" s="119">
        <f t="shared" si="416"/>
        <v>13</v>
      </c>
      <c r="KM232" s="123" t="str">
        <f t="shared" si="437"/>
        <v/>
      </c>
      <c r="KN232" s="123">
        <v>227</v>
      </c>
      <c r="KO232" s="423"/>
      <c r="KP232" s="423"/>
      <c r="KQ232" s="423"/>
      <c r="KR232" s="423"/>
      <c r="KS232" s="421"/>
      <c r="KT232" s="422"/>
      <c r="KU232" s="269" t="str">
        <f t="shared" si="377"/>
        <v/>
      </c>
      <c r="KV232" s="180">
        <v>1</v>
      </c>
      <c r="KW232" s="269" t="str">
        <f t="shared" si="378"/>
        <v/>
      </c>
      <c r="KX232" s="180">
        <v>1</v>
      </c>
      <c r="KY232" s="181">
        <v>1</v>
      </c>
      <c r="KZ232" s="181">
        <v>1</v>
      </c>
      <c r="LA232" s="183">
        <v>1</v>
      </c>
      <c r="LB232" s="183">
        <v>1</v>
      </c>
      <c r="LC232" s="183">
        <v>1</v>
      </c>
      <c r="LD232" s="183">
        <v>1</v>
      </c>
      <c r="LE232" s="183">
        <v>1</v>
      </c>
      <c r="LF232" s="183">
        <v>1</v>
      </c>
      <c r="LG232" s="192" t="str">
        <f ca="1">IF(ISBLANK(KS232),"",ROUND(AVERAGE(OFFSET(KX232:LF232,0,0,1,ion21Coop!$F$42)),1))</f>
        <v/>
      </c>
      <c r="LH232" s="269" t="str">
        <f t="shared" si="379"/>
        <v/>
      </c>
      <c r="LJ232" s="119">
        <f t="shared" si="417"/>
        <v>14</v>
      </c>
      <c r="LK232" s="123" t="str">
        <f t="shared" si="438"/>
        <v/>
      </c>
      <c r="LL232" s="123">
        <v>227</v>
      </c>
      <c r="LM232" s="423"/>
      <c r="LN232" s="423"/>
      <c r="LO232" s="423"/>
      <c r="LP232" s="423"/>
      <c r="LQ232" s="421"/>
      <c r="LR232" s="422"/>
      <c r="LS232" s="269" t="str">
        <f t="shared" si="380"/>
        <v/>
      </c>
      <c r="LT232" s="180">
        <v>1</v>
      </c>
      <c r="LU232" s="269" t="str">
        <f t="shared" si="381"/>
        <v/>
      </c>
      <c r="LV232" s="180">
        <v>1</v>
      </c>
      <c r="LW232" s="181">
        <v>1</v>
      </c>
      <c r="LX232" s="181">
        <v>1</v>
      </c>
      <c r="LY232" s="183">
        <v>1</v>
      </c>
      <c r="LZ232" s="183">
        <v>1</v>
      </c>
      <c r="MA232" s="183">
        <v>1</v>
      </c>
      <c r="MB232" s="183">
        <v>1</v>
      </c>
      <c r="MC232" s="183">
        <v>1</v>
      </c>
      <c r="MD232" s="183">
        <v>1</v>
      </c>
      <c r="ME232" s="192" t="str">
        <f ca="1">IF(ISBLANK(LQ232),"",ROUND(AVERAGE(OFFSET(LV232:MD232,0,0,1,ion21Coop!$F$42)),1))</f>
        <v/>
      </c>
      <c r="MF232" s="269" t="str">
        <f t="shared" si="382"/>
        <v/>
      </c>
      <c r="MH232" s="119">
        <f t="shared" si="418"/>
        <v>15</v>
      </c>
      <c r="MI232" s="123" t="str">
        <f t="shared" si="439"/>
        <v/>
      </c>
      <c r="MJ232" s="123">
        <v>227</v>
      </c>
      <c r="MK232" s="423"/>
      <c r="ML232" s="423"/>
      <c r="MM232" s="423"/>
      <c r="MN232" s="423"/>
      <c r="MO232" s="421"/>
      <c r="MP232" s="422"/>
      <c r="MQ232" s="269" t="str">
        <f t="shared" si="383"/>
        <v/>
      </c>
      <c r="MR232" s="180">
        <v>1</v>
      </c>
      <c r="MS232" s="269" t="str">
        <f t="shared" si="384"/>
        <v/>
      </c>
      <c r="MT232" s="180">
        <v>1</v>
      </c>
      <c r="MU232" s="181">
        <v>1</v>
      </c>
      <c r="MV232" s="181">
        <v>1</v>
      </c>
      <c r="MW232" s="183">
        <v>1</v>
      </c>
      <c r="MX232" s="183">
        <v>1</v>
      </c>
      <c r="MY232" s="183">
        <v>1</v>
      </c>
      <c r="MZ232" s="183">
        <v>1</v>
      </c>
      <c r="NA232" s="183">
        <v>1</v>
      </c>
      <c r="NB232" s="183">
        <v>1</v>
      </c>
      <c r="NC232" s="192" t="str">
        <f ca="1">IF(ISBLANK(MO232),"",ROUND(AVERAGE(OFFSET(MT232:NB232,0,0,1,ion21Coop!$F$42)),1))</f>
        <v/>
      </c>
      <c r="ND232" s="269" t="str">
        <f t="shared" si="385"/>
        <v/>
      </c>
      <c r="NF232" s="119">
        <f t="shared" si="419"/>
        <v>16</v>
      </c>
      <c r="NG232" s="123" t="str">
        <f t="shared" si="440"/>
        <v/>
      </c>
      <c r="NH232" s="123">
        <v>227</v>
      </c>
      <c r="NI232" s="423"/>
      <c r="NJ232" s="423"/>
      <c r="NK232" s="423"/>
      <c r="NL232" s="423"/>
      <c r="NM232" s="421"/>
      <c r="NN232" s="422"/>
      <c r="NO232" s="269" t="str">
        <f t="shared" si="386"/>
        <v/>
      </c>
      <c r="NP232" s="180">
        <v>1</v>
      </c>
      <c r="NQ232" s="269" t="str">
        <f t="shared" si="387"/>
        <v/>
      </c>
      <c r="NR232" s="180">
        <v>1</v>
      </c>
      <c r="NS232" s="181">
        <v>1</v>
      </c>
      <c r="NT232" s="181">
        <v>1</v>
      </c>
      <c r="NU232" s="183">
        <v>1</v>
      </c>
      <c r="NV232" s="183">
        <v>1</v>
      </c>
      <c r="NW232" s="183">
        <v>1</v>
      </c>
      <c r="NX232" s="183">
        <v>1</v>
      </c>
      <c r="NY232" s="183">
        <v>1</v>
      </c>
      <c r="NZ232" s="183">
        <v>1</v>
      </c>
      <c r="OA232" s="192" t="str">
        <f ca="1">IF(ISBLANK(NM232),"",ROUND(AVERAGE(OFFSET(NR232:NZ232,0,0,1,ion21Coop!$F$42)),1))</f>
        <v/>
      </c>
      <c r="OB232" s="269" t="str">
        <f t="shared" si="388"/>
        <v/>
      </c>
      <c r="OD232" s="119">
        <f t="shared" si="420"/>
        <v>17</v>
      </c>
      <c r="OE232" s="123" t="str">
        <f t="shared" si="441"/>
        <v/>
      </c>
      <c r="OF232" s="123">
        <v>227</v>
      </c>
      <c r="OG232" s="423"/>
      <c r="OH232" s="423"/>
      <c r="OI232" s="423"/>
      <c r="OJ232" s="423"/>
      <c r="OK232" s="421"/>
      <c r="OL232" s="422"/>
      <c r="OM232" s="269" t="str">
        <f t="shared" si="389"/>
        <v/>
      </c>
      <c r="ON232" s="180">
        <v>1</v>
      </c>
      <c r="OO232" s="269" t="str">
        <f t="shared" si="390"/>
        <v/>
      </c>
      <c r="OP232" s="180">
        <v>1</v>
      </c>
      <c r="OQ232" s="181">
        <v>1</v>
      </c>
      <c r="OR232" s="181">
        <v>1</v>
      </c>
      <c r="OS232" s="183">
        <v>1</v>
      </c>
      <c r="OT232" s="183">
        <v>1</v>
      </c>
      <c r="OU232" s="183">
        <v>1</v>
      </c>
      <c r="OV232" s="183">
        <v>1</v>
      </c>
      <c r="OW232" s="183">
        <v>1</v>
      </c>
      <c r="OX232" s="183">
        <v>1</v>
      </c>
      <c r="OY232" s="192" t="str">
        <f ca="1">IF(ISBLANK(OK232),"",ROUND(AVERAGE(OFFSET(OP232:OX232,0,0,1,ion21Coop!$F$42)),1))</f>
        <v/>
      </c>
      <c r="OZ232" s="269" t="str">
        <f t="shared" si="391"/>
        <v/>
      </c>
      <c r="PB232" s="119">
        <f t="shared" si="421"/>
        <v>18</v>
      </c>
      <c r="PC232" s="123" t="str">
        <f t="shared" si="442"/>
        <v/>
      </c>
      <c r="PD232" s="123">
        <v>227</v>
      </c>
      <c r="PE232" s="423"/>
      <c r="PF232" s="423"/>
      <c r="PG232" s="423"/>
      <c r="PH232" s="423"/>
      <c r="PI232" s="421"/>
      <c r="PJ232" s="422"/>
      <c r="PK232" s="269" t="str">
        <f t="shared" si="392"/>
        <v/>
      </c>
      <c r="PL232" s="180">
        <v>1</v>
      </c>
      <c r="PM232" s="269" t="str">
        <f t="shared" si="393"/>
        <v/>
      </c>
      <c r="PN232" s="180">
        <v>1</v>
      </c>
      <c r="PO232" s="181">
        <v>1</v>
      </c>
      <c r="PP232" s="181">
        <v>1</v>
      </c>
      <c r="PQ232" s="183">
        <v>1</v>
      </c>
      <c r="PR232" s="183">
        <v>1</v>
      </c>
      <c r="PS232" s="183">
        <v>1</v>
      </c>
      <c r="PT232" s="183">
        <v>1</v>
      </c>
      <c r="PU232" s="183">
        <v>1</v>
      </c>
      <c r="PV232" s="183">
        <v>1</v>
      </c>
      <c r="PW232" s="192" t="str">
        <f ca="1">IF(ISBLANK(PI232),"",ROUND(AVERAGE(OFFSET(PN232:PV232,0,0,1,ion21Coop!$F$42)),1))</f>
        <v/>
      </c>
      <c r="PX232" s="269" t="str">
        <f t="shared" si="394"/>
        <v/>
      </c>
      <c r="PZ232" s="119">
        <f t="shared" si="422"/>
        <v>19</v>
      </c>
      <c r="QA232" s="123" t="str">
        <f t="shared" si="443"/>
        <v/>
      </c>
      <c r="QB232" s="123">
        <v>227</v>
      </c>
      <c r="QC232" s="423"/>
      <c r="QD232" s="423"/>
      <c r="QE232" s="423"/>
      <c r="QF232" s="423"/>
      <c r="QG232" s="421"/>
      <c r="QH232" s="422"/>
      <c r="QI232" s="269" t="str">
        <f t="shared" si="395"/>
        <v/>
      </c>
      <c r="QJ232" s="180">
        <v>1</v>
      </c>
      <c r="QK232" s="269" t="str">
        <f t="shared" si="396"/>
        <v/>
      </c>
      <c r="QL232" s="180">
        <v>1</v>
      </c>
      <c r="QM232" s="181">
        <v>1</v>
      </c>
      <c r="QN232" s="181">
        <v>1</v>
      </c>
      <c r="QO232" s="183">
        <v>1</v>
      </c>
      <c r="QP232" s="183">
        <v>1</v>
      </c>
      <c r="QQ232" s="183">
        <v>1</v>
      </c>
      <c r="QR232" s="183">
        <v>1</v>
      </c>
      <c r="QS232" s="183">
        <v>1</v>
      </c>
      <c r="QT232" s="183">
        <v>1</v>
      </c>
      <c r="QU232" s="192" t="str">
        <f ca="1">IF(ISBLANK(QG232),"",ROUND(AVERAGE(OFFSET(QL232:QT232,0,0,1,ion21Coop!$F$42)),1))</f>
        <v/>
      </c>
      <c r="QV232" s="269" t="str">
        <f t="shared" si="397"/>
        <v/>
      </c>
      <c r="QX232" s="119">
        <f t="shared" si="423"/>
        <v>20</v>
      </c>
      <c r="QY232" s="123" t="str">
        <f t="shared" si="444"/>
        <v/>
      </c>
      <c r="QZ232" s="123">
        <v>227</v>
      </c>
      <c r="RA232" s="423"/>
      <c r="RB232" s="423"/>
      <c r="RC232" s="423"/>
      <c r="RD232" s="423"/>
      <c r="RE232" s="421"/>
      <c r="RF232" s="422"/>
      <c r="RG232" s="269" t="str">
        <f t="shared" si="398"/>
        <v/>
      </c>
      <c r="RH232" s="180">
        <v>1</v>
      </c>
      <c r="RI232" s="269" t="str">
        <f t="shared" si="399"/>
        <v/>
      </c>
      <c r="RJ232" s="180">
        <v>1</v>
      </c>
      <c r="RK232" s="181">
        <v>1</v>
      </c>
      <c r="RL232" s="181">
        <v>1</v>
      </c>
      <c r="RM232" s="183">
        <v>1</v>
      </c>
      <c r="RN232" s="183">
        <v>1</v>
      </c>
      <c r="RO232" s="183">
        <v>1</v>
      </c>
      <c r="RP232" s="183">
        <v>1</v>
      </c>
      <c r="RQ232" s="183">
        <v>1</v>
      </c>
      <c r="RR232" s="183">
        <v>1</v>
      </c>
      <c r="RS232" s="192" t="str">
        <f ca="1">IF(ISBLANK(RE232),"",ROUND(AVERAGE(OFFSET(RJ232:RR232,0,0,1,ion21Coop!$F$42)),1))</f>
        <v/>
      </c>
      <c r="RT232" s="269" t="str">
        <f t="shared" si="400"/>
        <v/>
      </c>
      <c r="RV232" s="119">
        <f t="shared" si="424"/>
        <v>21</v>
      </c>
      <c r="RW232" s="123" t="str">
        <f t="shared" si="445"/>
        <v/>
      </c>
      <c r="RX232" s="123">
        <v>227</v>
      </c>
      <c r="RY232" s="423"/>
      <c r="RZ232" s="423"/>
      <c r="SA232" s="423"/>
      <c r="SB232" s="423"/>
      <c r="SC232" s="421"/>
      <c r="SD232" s="422"/>
      <c r="SE232" s="269" t="str">
        <f t="shared" si="401"/>
        <v/>
      </c>
      <c r="SF232" s="180">
        <v>1</v>
      </c>
      <c r="SG232" s="269" t="str">
        <f t="shared" si="402"/>
        <v/>
      </c>
      <c r="SH232" s="180">
        <v>1</v>
      </c>
      <c r="SI232" s="181">
        <v>1</v>
      </c>
      <c r="SJ232" s="181">
        <v>1</v>
      </c>
      <c r="SK232" s="183">
        <v>1</v>
      </c>
      <c r="SL232" s="183">
        <v>1</v>
      </c>
      <c r="SM232" s="183">
        <v>1</v>
      </c>
      <c r="SN232" s="183">
        <v>1</v>
      </c>
      <c r="SO232" s="183">
        <v>1</v>
      </c>
      <c r="SP232" s="183">
        <v>1</v>
      </c>
      <c r="SQ232" s="192" t="str">
        <f ca="1">IF(ISBLANK(SC232),"",ROUND(AVERAGE(OFFSET(SH232:SP232,0,0,1,ion21Coop!$F$42)),1))</f>
        <v/>
      </c>
      <c r="SR232" s="269" t="str">
        <f t="shared" si="403"/>
        <v/>
      </c>
      <c r="ST232" s="565"/>
      <c r="SU232" s="565"/>
      <c r="SV232" s="566"/>
      <c r="SW232" s="567"/>
      <c r="SX232" s="565"/>
      <c r="SY232" s="566"/>
      <c r="SZ232" s="568"/>
      <c r="TA232" s="567"/>
      <c r="TB232" s="553"/>
    </row>
    <row r="233" spans="10:522" x14ac:dyDescent="0.3">
      <c r="J233" s="119">
        <f t="shared" si="404"/>
        <v>1</v>
      </c>
      <c r="K233" s="123" t="str">
        <f t="shared" si="425"/>
        <v>YaJo</v>
      </c>
      <c r="L233" s="123">
        <v>228</v>
      </c>
      <c r="M233" s="351"/>
      <c r="N233" s="351"/>
      <c r="O233" s="351"/>
      <c r="P233" s="351"/>
      <c r="Q233" s="369"/>
      <c r="R233" s="370"/>
      <c r="S233" s="269" t="str">
        <f t="shared" si="341"/>
        <v/>
      </c>
      <c r="T233" s="180">
        <v>1</v>
      </c>
      <c r="U233" s="269" t="str">
        <f t="shared" si="342"/>
        <v/>
      </c>
      <c r="V233" s="180">
        <v>1</v>
      </c>
      <c r="W233" s="181">
        <v>1</v>
      </c>
      <c r="X233" s="181">
        <v>1</v>
      </c>
      <c r="Y233" s="183">
        <v>1</v>
      </c>
      <c r="Z233" s="183">
        <v>1</v>
      </c>
      <c r="AA233" s="183">
        <v>1</v>
      </c>
      <c r="AB233" s="183">
        <v>1</v>
      </c>
      <c r="AC233" s="183">
        <v>1</v>
      </c>
      <c r="AD233" s="183">
        <v>1</v>
      </c>
      <c r="AE233" s="192" t="str">
        <f ca="1">IF(ISBLANK(Q233),"",ROUND(AVERAGE(OFFSET(V233:AD233,0,0,1,ion21Coop!$F$42)),1))</f>
        <v/>
      </c>
      <c r="AF233" s="269" t="str">
        <f t="shared" si="343"/>
        <v/>
      </c>
      <c r="AH233" s="119">
        <f t="shared" si="405"/>
        <v>2</v>
      </c>
      <c r="AI233" s="123" t="str">
        <f t="shared" si="426"/>
        <v>GeLo</v>
      </c>
      <c r="AJ233" s="123">
        <v>228</v>
      </c>
      <c r="AK233" s="351"/>
      <c r="AL233" s="351"/>
      <c r="AM233" s="351"/>
      <c r="AN233" s="351"/>
      <c r="AO233" s="369"/>
      <c r="AP233" s="370"/>
      <c r="AQ233" s="269" t="str">
        <f t="shared" si="344"/>
        <v/>
      </c>
      <c r="AR233" s="180">
        <v>1</v>
      </c>
      <c r="AS233" s="269" t="str">
        <f t="shared" si="345"/>
        <v/>
      </c>
      <c r="AT233" s="180">
        <v>1</v>
      </c>
      <c r="AU233" s="181">
        <v>1</v>
      </c>
      <c r="AV233" s="181">
        <v>1</v>
      </c>
      <c r="AW233" s="183">
        <v>1</v>
      </c>
      <c r="AX233" s="183">
        <v>1</v>
      </c>
      <c r="AY233" s="183">
        <v>1</v>
      </c>
      <c r="AZ233" s="183">
        <v>1</v>
      </c>
      <c r="BA233" s="183">
        <v>1</v>
      </c>
      <c r="BB233" s="183">
        <v>1</v>
      </c>
      <c r="BC233" s="192" t="str">
        <f ca="1">IF(ISBLANK(AO233),"",ROUND(AVERAGE(OFFSET(AT233:BB233,0,0,1,ion21Coop!$F$42)),1))</f>
        <v/>
      </c>
      <c r="BD233" s="269" t="str">
        <f t="shared" si="346"/>
        <v/>
      </c>
      <c r="BF233" s="119">
        <f t="shared" si="406"/>
        <v>3</v>
      </c>
      <c r="BG233" s="123" t="str">
        <f t="shared" si="427"/>
        <v>MiDo</v>
      </c>
      <c r="BH233" s="123">
        <v>228</v>
      </c>
      <c r="BI233" s="351"/>
      <c r="BJ233" s="351"/>
      <c r="BK233" s="351"/>
      <c r="BL233" s="351"/>
      <c r="BM233" s="369"/>
      <c r="BN233" s="370"/>
      <c r="BO233" s="269" t="str">
        <f t="shared" si="347"/>
        <v/>
      </c>
      <c r="BP233" s="180">
        <v>1</v>
      </c>
      <c r="BQ233" s="269" t="str">
        <f t="shared" si="348"/>
        <v/>
      </c>
      <c r="BR233" s="180">
        <v>1</v>
      </c>
      <c r="BS233" s="181">
        <v>1</v>
      </c>
      <c r="BT233" s="181">
        <v>1</v>
      </c>
      <c r="BU233" s="183">
        <v>1</v>
      </c>
      <c r="BV233" s="183">
        <v>1</v>
      </c>
      <c r="BW233" s="183">
        <v>1</v>
      </c>
      <c r="BX233" s="183">
        <v>1</v>
      </c>
      <c r="BY233" s="183">
        <v>1</v>
      </c>
      <c r="BZ233" s="183">
        <v>1</v>
      </c>
      <c r="CA233" s="192" t="str">
        <f ca="1">IF(ISBLANK(BM233),"",ROUND(AVERAGE(OFFSET(BR233:BZ233,0,0,1,ion21Coop!$F$42)),1))</f>
        <v/>
      </c>
      <c r="CB233" s="269" t="str">
        <f t="shared" si="349"/>
        <v/>
      </c>
      <c r="CD233" s="119">
        <f t="shared" si="407"/>
        <v>4</v>
      </c>
      <c r="CE233" s="123" t="str">
        <f t="shared" si="428"/>
        <v>EmNi</v>
      </c>
      <c r="CF233" s="123">
        <v>228</v>
      </c>
      <c r="CG233" s="351"/>
      <c r="CH233" s="351"/>
      <c r="CI233" s="351"/>
      <c r="CJ233" s="351"/>
      <c r="CK233" s="369"/>
      <c r="CL233" s="370"/>
      <c r="CM233" s="269" t="str">
        <f t="shared" si="350"/>
        <v/>
      </c>
      <c r="CN233" s="180">
        <v>1</v>
      </c>
      <c r="CO233" s="269" t="str">
        <f t="shared" si="351"/>
        <v/>
      </c>
      <c r="CP233" s="180">
        <v>1</v>
      </c>
      <c r="CQ233" s="181">
        <v>1</v>
      </c>
      <c r="CR233" s="181">
        <v>1</v>
      </c>
      <c r="CS233" s="183">
        <v>1</v>
      </c>
      <c r="CT233" s="183">
        <v>1</v>
      </c>
      <c r="CU233" s="183">
        <v>1</v>
      </c>
      <c r="CV233" s="183">
        <v>1</v>
      </c>
      <c r="CW233" s="183">
        <v>1</v>
      </c>
      <c r="CX233" s="183">
        <v>1</v>
      </c>
      <c r="CY233" s="192" t="str">
        <f ca="1">IF(ISBLANK(CK233),"",ROUND(AVERAGE(OFFSET(CP233:CX233,0,0,1,ion21Coop!$F$42)),1))</f>
        <v/>
      </c>
      <c r="CZ233" s="269" t="str">
        <f t="shared" si="352"/>
        <v/>
      </c>
      <c r="DB233" s="119">
        <f t="shared" si="408"/>
        <v>5</v>
      </c>
      <c r="DC233" s="123" t="str">
        <f t="shared" si="429"/>
        <v>HeJe</v>
      </c>
      <c r="DD233" s="123">
        <v>228</v>
      </c>
      <c r="DE233" s="423"/>
      <c r="DF233" s="423"/>
      <c r="DG233" s="423"/>
      <c r="DH233" s="423"/>
      <c r="DI233" s="421"/>
      <c r="DJ233" s="422"/>
      <c r="DK233" s="269" t="str">
        <f t="shared" si="353"/>
        <v/>
      </c>
      <c r="DL233" s="180">
        <v>1</v>
      </c>
      <c r="DM233" s="269" t="str">
        <f t="shared" si="354"/>
        <v/>
      </c>
      <c r="DN233" s="180">
        <v>1</v>
      </c>
      <c r="DO233" s="181">
        <v>1</v>
      </c>
      <c r="DP233" s="181">
        <v>1</v>
      </c>
      <c r="DQ233" s="183">
        <v>1</v>
      </c>
      <c r="DR233" s="183">
        <v>1</v>
      </c>
      <c r="DS233" s="183">
        <v>1</v>
      </c>
      <c r="DT233" s="183">
        <v>1</v>
      </c>
      <c r="DU233" s="183">
        <v>1</v>
      </c>
      <c r="DV233" s="183">
        <v>1</v>
      </c>
      <c r="DW233" s="192" t="str">
        <f ca="1">IF(ISBLANK(DI233),"",ROUND(AVERAGE(OFFSET(DN233:DV233,0,0,1,ion21Coop!$F$42)),1))</f>
        <v/>
      </c>
      <c r="DX233" s="269" t="str">
        <f t="shared" si="355"/>
        <v/>
      </c>
      <c r="DZ233" s="119">
        <f t="shared" si="409"/>
        <v>6</v>
      </c>
      <c r="EA233" s="123" t="str">
        <f t="shared" si="430"/>
        <v/>
      </c>
      <c r="EB233" s="123">
        <v>228</v>
      </c>
      <c r="EC233" s="423"/>
      <c r="ED233" s="423"/>
      <c r="EE233" s="423"/>
      <c r="EF233" s="423"/>
      <c r="EG233" s="421"/>
      <c r="EH233" s="422"/>
      <c r="EI233" s="269" t="str">
        <f t="shared" si="356"/>
        <v/>
      </c>
      <c r="EJ233" s="180">
        <v>1</v>
      </c>
      <c r="EK233" s="269" t="str">
        <f t="shared" si="357"/>
        <v/>
      </c>
      <c r="EL233" s="180">
        <v>1</v>
      </c>
      <c r="EM233" s="181">
        <v>1</v>
      </c>
      <c r="EN233" s="181">
        <v>1</v>
      </c>
      <c r="EO233" s="183">
        <v>1</v>
      </c>
      <c r="EP233" s="183">
        <v>1</v>
      </c>
      <c r="EQ233" s="183">
        <v>1</v>
      </c>
      <c r="ER233" s="183">
        <v>1</v>
      </c>
      <c r="ES233" s="183">
        <v>1</v>
      </c>
      <c r="ET233" s="183">
        <v>1</v>
      </c>
      <c r="EU233" s="192" t="str">
        <f ca="1">IF(ISBLANK(EG233),"",ROUND(AVERAGE(OFFSET(EL233:ET233,0,0,1,ion21Coop!$F$42)),1))</f>
        <v/>
      </c>
      <c r="EV233" s="269" t="str">
        <f t="shared" si="358"/>
        <v/>
      </c>
      <c r="EX233" s="119">
        <f t="shared" si="410"/>
        <v>7</v>
      </c>
      <c r="EY233" s="123" t="str">
        <f t="shared" si="431"/>
        <v/>
      </c>
      <c r="EZ233" s="123">
        <v>228</v>
      </c>
      <c r="FA233" s="423"/>
      <c r="FB233" s="423"/>
      <c r="FC233" s="423"/>
      <c r="FD233" s="423"/>
      <c r="FE233" s="421"/>
      <c r="FF233" s="422"/>
      <c r="FG233" s="269" t="str">
        <f t="shared" si="359"/>
        <v/>
      </c>
      <c r="FH233" s="180">
        <v>1</v>
      </c>
      <c r="FI233" s="269" t="str">
        <f t="shared" si="360"/>
        <v/>
      </c>
      <c r="FJ233" s="180">
        <v>1</v>
      </c>
      <c r="FK233" s="181">
        <v>1</v>
      </c>
      <c r="FL233" s="181">
        <v>1</v>
      </c>
      <c r="FM233" s="183">
        <v>1</v>
      </c>
      <c r="FN233" s="183">
        <v>1</v>
      </c>
      <c r="FO233" s="183">
        <v>1</v>
      </c>
      <c r="FP233" s="183">
        <v>1</v>
      </c>
      <c r="FQ233" s="183">
        <v>1</v>
      </c>
      <c r="FR233" s="183">
        <v>1</v>
      </c>
      <c r="FS233" s="192" t="str">
        <f ca="1">IF(ISBLANK(FE233),"",ROUND(AVERAGE(OFFSET(FJ233:FR233,0,0,1,ion21Coop!$F$42)),1))</f>
        <v/>
      </c>
      <c r="FT233" s="269" t="str">
        <f t="shared" si="361"/>
        <v/>
      </c>
      <c r="FV233" s="119">
        <f t="shared" si="411"/>
        <v>8</v>
      </c>
      <c r="FW233" s="123" t="str">
        <f t="shared" si="432"/>
        <v/>
      </c>
      <c r="FX233" s="123">
        <v>228</v>
      </c>
      <c r="FY233" s="423"/>
      <c r="FZ233" s="423"/>
      <c r="GA233" s="423"/>
      <c r="GB233" s="423"/>
      <c r="GC233" s="421"/>
      <c r="GD233" s="422"/>
      <c r="GE233" s="269" t="str">
        <f t="shared" si="362"/>
        <v/>
      </c>
      <c r="GF233" s="180">
        <v>1</v>
      </c>
      <c r="GG233" s="269" t="str">
        <f t="shared" si="363"/>
        <v/>
      </c>
      <c r="GH233" s="180">
        <v>1</v>
      </c>
      <c r="GI233" s="181">
        <v>1</v>
      </c>
      <c r="GJ233" s="181">
        <v>1</v>
      </c>
      <c r="GK233" s="183">
        <v>1</v>
      </c>
      <c r="GL233" s="183">
        <v>1</v>
      </c>
      <c r="GM233" s="183">
        <v>1</v>
      </c>
      <c r="GN233" s="183">
        <v>1</v>
      </c>
      <c r="GO233" s="183">
        <v>1</v>
      </c>
      <c r="GP233" s="183">
        <v>1</v>
      </c>
      <c r="GQ233" s="192" t="str">
        <f ca="1">IF(ISBLANK(GC233),"",ROUND(AVERAGE(OFFSET(GH233:GP233,0,0,1,ion21Coop!$F$42)),1))</f>
        <v/>
      </c>
      <c r="GR233" s="269" t="str">
        <f t="shared" si="364"/>
        <v/>
      </c>
      <c r="GT233" s="119">
        <f t="shared" si="412"/>
        <v>9</v>
      </c>
      <c r="GU233" s="123" t="str">
        <f t="shared" si="433"/>
        <v/>
      </c>
      <c r="GV233" s="123">
        <v>228</v>
      </c>
      <c r="GW233" s="423"/>
      <c r="GX233" s="423"/>
      <c r="GY233" s="423"/>
      <c r="GZ233" s="423"/>
      <c r="HA233" s="421"/>
      <c r="HB233" s="422"/>
      <c r="HC233" s="269" t="str">
        <f t="shared" si="365"/>
        <v/>
      </c>
      <c r="HD233" s="180">
        <v>1</v>
      </c>
      <c r="HE233" s="269" t="str">
        <f t="shared" si="366"/>
        <v/>
      </c>
      <c r="HF233" s="180">
        <v>1</v>
      </c>
      <c r="HG233" s="181">
        <v>1</v>
      </c>
      <c r="HH233" s="181">
        <v>1</v>
      </c>
      <c r="HI233" s="183">
        <v>1</v>
      </c>
      <c r="HJ233" s="183">
        <v>1</v>
      </c>
      <c r="HK233" s="183">
        <v>1</v>
      </c>
      <c r="HL233" s="183">
        <v>1</v>
      </c>
      <c r="HM233" s="183">
        <v>1</v>
      </c>
      <c r="HN233" s="183">
        <v>1</v>
      </c>
      <c r="HO233" s="192" t="str">
        <f ca="1">IF(ISBLANK(HA233),"",ROUND(AVERAGE(OFFSET(HF233:HN233,0,0,1,ion21Coop!$F$42)),1))</f>
        <v/>
      </c>
      <c r="HP233" s="269" t="str">
        <f t="shared" si="367"/>
        <v/>
      </c>
      <c r="HR233" s="119">
        <f t="shared" si="413"/>
        <v>10</v>
      </c>
      <c r="HS233" s="123" t="str">
        <f t="shared" si="434"/>
        <v/>
      </c>
      <c r="HT233" s="123">
        <v>228</v>
      </c>
      <c r="HU233" s="423"/>
      <c r="HV233" s="423"/>
      <c r="HW233" s="423"/>
      <c r="HX233" s="423"/>
      <c r="HY233" s="421"/>
      <c r="HZ233" s="422"/>
      <c r="IA233" s="269" t="str">
        <f t="shared" si="368"/>
        <v/>
      </c>
      <c r="IB233" s="180">
        <v>1</v>
      </c>
      <c r="IC233" s="269" t="str">
        <f t="shared" si="369"/>
        <v/>
      </c>
      <c r="ID233" s="180">
        <v>1</v>
      </c>
      <c r="IE233" s="181">
        <v>1</v>
      </c>
      <c r="IF233" s="181">
        <v>1</v>
      </c>
      <c r="IG233" s="183">
        <v>1</v>
      </c>
      <c r="IH233" s="183">
        <v>1</v>
      </c>
      <c r="II233" s="183">
        <v>1</v>
      </c>
      <c r="IJ233" s="183">
        <v>1</v>
      </c>
      <c r="IK233" s="183">
        <v>1</v>
      </c>
      <c r="IL233" s="183">
        <v>1</v>
      </c>
      <c r="IM233" s="192" t="str">
        <f ca="1">IF(ISBLANK(HY233),"",ROUND(AVERAGE(OFFSET(ID233:IL233,0,0,1,ion21Coop!$F$42)),1))</f>
        <v/>
      </c>
      <c r="IN233" s="269" t="str">
        <f t="shared" si="370"/>
        <v/>
      </c>
      <c r="IP233" s="119">
        <f t="shared" si="414"/>
        <v>11</v>
      </c>
      <c r="IQ233" s="123" t="str">
        <f t="shared" si="435"/>
        <v/>
      </c>
      <c r="IR233" s="123">
        <v>228</v>
      </c>
      <c r="IS233" s="423"/>
      <c r="IT233" s="423"/>
      <c r="IU233" s="423"/>
      <c r="IV233" s="423"/>
      <c r="IW233" s="421"/>
      <c r="IX233" s="422"/>
      <c r="IY233" s="269" t="str">
        <f t="shared" si="371"/>
        <v/>
      </c>
      <c r="IZ233" s="180">
        <v>1</v>
      </c>
      <c r="JA233" s="269" t="str">
        <f t="shared" si="372"/>
        <v/>
      </c>
      <c r="JB233" s="180">
        <v>1</v>
      </c>
      <c r="JC233" s="181">
        <v>1</v>
      </c>
      <c r="JD233" s="181">
        <v>1</v>
      </c>
      <c r="JE233" s="183">
        <v>1</v>
      </c>
      <c r="JF233" s="183">
        <v>1</v>
      </c>
      <c r="JG233" s="183">
        <v>1</v>
      </c>
      <c r="JH233" s="183">
        <v>1</v>
      </c>
      <c r="JI233" s="183">
        <v>1</v>
      </c>
      <c r="JJ233" s="183">
        <v>1</v>
      </c>
      <c r="JK233" s="192" t="str">
        <f ca="1">IF(ISBLANK(IW233),"",ROUND(AVERAGE(OFFSET(JB233:JJ233,0,0,1,ion21Coop!$F$42)),1))</f>
        <v/>
      </c>
      <c r="JL233" s="269" t="str">
        <f t="shared" si="373"/>
        <v/>
      </c>
      <c r="JN233" s="119">
        <f t="shared" si="415"/>
        <v>12</v>
      </c>
      <c r="JO233" s="123" t="str">
        <f t="shared" si="436"/>
        <v/>
      </c>
      <c r="JP233" s="123">
        <v>228</v>
      </c>
      <c r="JQ233" s="423"/>
      <c r="JR233" s="423"/>
      <c r="JS233" s="423"/>
      <c r="JT233" s="423"/>
      <c r="JU233" s="421"/>
      <c r="JV233" s="422"/>
      <c r="JW233" s="269" t="str">
        <f t="shared" si="374"/>
        <v/>
      </c>
      <c r="JX233" s="180">
        <v>1</v>
      </c>
      <c r="JY233" s="269" t="str">
        <f t="shared" si="375"/>
        <v/>
      </c>
      <c r="JZ233" s="180">
        <v>1</v>
      </c>
      <c r="KA233" s="181">
        <v>1</v>
      </c>
      <c r="KB233" s="181">
        <v>1</v>
      </c>
      <c r="KC233" s="183">
        <v>1</v>
      </c>
      <c r="KD233" s="183">
        <v>1</v>
      </c>
      <c r="KE233" s="183">
        <v>1</v>
      </c>
      <c r="KF233" s="183">
        <v>1</v>
      </c>
      <c r="KG233" s="183">
        <v>1</v>
      </c>
      <c r="KH233" s="183">
        <v>1</v>
      </c>
      <c r="KI233" s="192" t="str">
        <f ca="1">IF(ISBLANK(JU233),"",ROUND(AVERAGE(OFFSET(JZ233:KH233,0,0,1,ion21Coop!$F$42)),1))</f>
        <v/>
      </c>
      <c r="KJ233" s="269" t="str">
        <f t="shared" si="376"/>
        <v/>
      </c>
      <c r="KL233" s="119">
        <f t="shared" si="416"/>
        <v>13</v>
      </c>
      <c r="KM233" s="123" t="str">
        <f t="shared" si="437"/>
        <v/>
      </c>
      <c r="KN233" s="123">
        <v>228</v>
      </c>
      <c r="KO233" s="423"/>
      <c r="KP233" s="423"/>
      <c r="KQ233" s="423"/>
      <c r="KR233" s="423"/>
      <c r="KS233" s="421"/>
      <c r="KT233" s="422"/>
      <c r="KU233" s="269" t="str">
        <f t="shared" si="377"/>
        <v/>
      </c>
      <c r="KV233" s="180">
        <v>1</v>
      </c>
      <c r="KW233" s="269" t="str">
        <f t="shared" si="378"/>
        <v/>
      </c>
      <c r="KX233" s="180">
        <v>1</v>
      </c>
      <c r="KY233" s="181">
        <v>1</v>
      </c>
      <c r="KZ233" s="181">
        <v>1</v>
      </c>
      <c r="LA233" s="183">
        <v>1</v>
      </c>
      <c r="LB233" s="183">
        <v>1</v>
      </c>
      <c r="LC233" s="183">
        <v>1</v>
      </c>
      <c r="LD233" s="183">
        <v>1</v>
      </c>
      <c r="LE233" s="183">
        <v>1</v>
      </c>
      <c r="LF233" s="183">
        <v>1</v>
      </c>
      <c r="LG233" s="192" t="str">
        <f ca="1">IF(ISBLANK(KS233),"",ROUND(AVERAGE(OFFSET(KX233:LF233,0,0,1,ion21Coop!$F$42)),1))</f>
        <v/>
      </c>
      <c r="LH233" s="269" t="str">
        <f t="shared" si="379"/>
        <v/>
      </c>
      <c r="LJ233" s="119">
        <f t="shared" si="417"/>
        <v>14</v>
      </c>
      <c r="LK233" s="123" t="str">
        <f t="shared" si="438"/>
        <v/>
      </c>
      <c r="LL233" s="123">
        <v>228</v>
      </c>
      <c r="LM233" s="423"/>
      <c r="LN233" s="423"/>
      <c r="LO233" s="423"/>
      <c r="LP233" s="423"/>
      <c r="LQ233" s="421"/>
      <c r="LR233" s="422"/>
      <c r="LS233" s="269" t="str">
        <f t="shared" si="380"/>
        <v/>
      </c>
      <c r="LT233" s="180">
        <v>1</v>
      </c>
      <c r="LU233" s="269" t="str">
        <f t="shared" si="381"/>
        <v/>
      </c>
      <c r="LV233" s="180">
        <v>1</v>
      </c>
      <c r="LW233" s="181">
        <v>1</v>
      </c>
      <c r="LX233" s="181">
        <v>1</v>
      </c>
      <c r="LY233" s="183">
        <v>1</v>
      </c>
      <c r="LZ233" s="183">
        <v>1</v>
      </c>
      <c r="MA233" s="183">
        <v>1</v>
      </c>
      <c r="MB233" s="183">
        <v>1</v>
      </c>
      <c r="MC233" s="183">
        <v>1</v>
      </c>
      <c r="MD233" s="183">
        <v>1</v>
      </c>
      <c r="ME233" s="192" t="str">
        <f ca="1">IF(ISBLANK(LQ233),"",ROUND(AVERAGE(OFFSET(LV233:MD233,0,0,1,ion21Coop!$F$42)),1))</f>
        <v/>
      </c>
      <c r="MF233" s="269" t="str">
        <f t="shared" si="382"/>
        <v/>
      </c>
      <c r="MH233" s="119">
        <f t="shared" si="418"/>
        <v>15</v>
      </c>
      <c r="MI233" s="123" t="str">
        <f t="shared" si="439"/>
        <v/>
      </c>
      <c r="MJ233" s="123">
        <v>228</v>
      </c>
      <c r="MK233" s="423"/>
      <c r="ML233" s="423"/>
      <c r="MM233" s="423"/>
      <c r="MN233" s="423"/>
      <c r="MO233" s="421"/>
      <c r="MP233" s="422"/>
      <c r="MQ233" s="269" t="str">
        <f t="shared" si="383"/>
        <v/>
      </c>
      <c r="MR233" s="180">
        <v>1</v>
      </c>
      <c r="MS233" s="269" t="str">
        <f t="shared" si="384"/>
        <v/>
      </c>
      <c r="MT233" s="180">
        <v>1</v>
      </c>
      <c r="MU233" s="181">
        <v>1</v>
      </c>
      <c r="MV233" s="181">
        <v>1</v>
      </c>
      <c r="MW233" s="183">
        <v>1</v>
      </c>
      <c r="MX233" s="183">
        <v>1</v>
      </c>
      <c r="MY233" s="183">
        <v>1</v>
      </c>
      <c r="MZ233" s="183">
        <v>1</v>
      </c>
      <c r="NA233" s="183">
        <v>1</v>
      </c>
      <c r="NB233" s="183">
        <v>1</v>
      </c>
      <c r="NC233" s="192" t="str">
        <f ca="1">IF(ISBLANK(MO233),"",ROUND(AVERAGE(OFFSET(MT233:NB233,0,0,1,ion21Coop!$F$42)),1))</f>
        <v/>
      </c>
      <c r="ND233" s="269" t="str">
        <f t="shared" si="385"/>
        <v/>
      </c>
      <c r="NF233" s="119">
        <f t="shared" si="419"/>
        <v>16</v>
      </c>
      <c r="NG233" s="123" t="str">
        <f t="shared" si="440"/>
        <v/>
      </c>
      <c r="NH233" s="123">
        <v>228</v>
      </c>
      <c r="NI233" s="423"/>
      <c r="NJ233" s="423"/>
      <c r="NK233" s="423"/>
      <c r="NL233" s="423"/>
      <c r="NM233" s="421"/>
      <c r="NN233" s="422"/>
      <c r="NO233" s="269" t="str">
        <f t="shared" si="386"/>
        <v/>
      </c>
      <c r="NP233" s="180">
        <v>1</v>
      </c>
      <c r="NQ233" s="269" t="str">
        <f t="shared" si="387"/>
        <v/>
      </c>
      <c r="NR233" s="180">
        <v>1</v>
      </c>
      <c r="NS233" s="181">
        <v>1</v>
      </c>
      <c r="NT233" s="181">
        <v>1</v>
      </c>
      <c r="NU233" s="183">
        <v>1</v>
      </c>
      <c r="NV233" s="183">
        <v>1</v>
      </c>
      <c r="NW233" s="183">
        <v>1</v>
      </c>
      <c r="NX233" s="183">
        <v>1</v>
      </c>
      <c r="NY233" s="183">
        <v>1</v>
      </c>
      <c r="NZ233" s="183">
        <v>1</v>
      </c>
      <c r="OA233" s="192" t="str">
        <f ca="1">IF(ISBLANK(NM233),"",ROUND(AVERAGE(OFFSET(NR233:NZ233,0,0,1,ion21Coop!$F$42)),1))</f>
        <v/>
      </c>
      <c r="OB233" s="269" t="str">
        <f t="shared" si="388"/>
        <v/>
      </c>
      <c r="OD233" s="119">
        <f t="shared" si="420"/>
        <v>17</v>
      </c>
      <c r="OE233" s="123" t="str">
        <f t="shared" si="441"/>
        <v/>
      </c>
      <c r="OF233" s="123">
        <v>228</v>
      </c>
      <c r="OG233" s="423"/>
      <c r="OH233" s="423"/>
      <c r="OI233" s="423"/>
      <c r="OJ233" s="423"/>
      <c r="OK233" s="421"/>
      <c r="OL233" s="422"/>
      <c r="OM233" s="269" t="str">
        <f t="shared" si="389"/>
        <v/>
      </c>
      <c r="ON233" s="180">
        <v>1</v>
      </c>
      <c r="OO233" s="269" t="str">
        <f t="shared" si="390"/>
        <v/>
      </c>
      <c r="OP233" s="180">
        <v>1</v>
      </c>
      <c r="OQ233" s="181">
        <v>1</v>
      </c>
      <c r="OR233" s="181">
        <v>1</v>
      </c>
      <c r="OS233" s="183">
        <v>1</v>
      </c>
      <c r="OT233" s="183">
        <v>1</v>
      </c>
      <c r="OU233" s="183">
        <v>1</v>
      </c>
      <c r="OV233" s="183">
        <v>1</v>
      </c>
      <c r="OW233" s="183">
        <v>1</v>
      </c>
      <c r="OX233" s="183">
        <v>1</v>
      </c>
      <c r="OY233" s="192" t="str">
        <f ca="1">IF(ISBLANK(OK233),"",ROUND(AVERAGE(OFFSET(OP233:OX233,0,0,1,ion21Coop!$F$42)),1))</f>
        <v/>
      </c>
      <c r="OZ233" s="269" t="str">
        <f t="shared" si="391"/>
        <v/>
      </c>
      <c r="PB233" s="119">
        <f t="shared" si="421"/>
        <v>18</v>
      </c>
      <c r="PC233" s="123" t="str">
        <f t="shared" si="442"/>
        <v/>
      </c>
      <c r="PD233" s="123">
        <v>228</v>
      </c>
      <c r="PE233" s="423"/>
      <c r="PF233" s="423"/>
      <c r="PG233" s="423"/>
      <c r="PH233" s="423"/>
      <c r="PI233" s="421"/>
      <c r="PJ233" s="422"/>
      <c r="PK233" s="269" t="str">
        <f t="shared" si="392"/>
        <v/>
      </c>
      <c r="PL233" s="180">
        <v>1</v>
      </c>
      <c r="PM233" s="269" t="str">
        <f t="shared" si="393"/>
        <v/>
      </c>
      <c r="PN233" s="180">
        <v>1</v>
      </c>
      <c r="PO233" s="181">
        <v>1</v>
      </c>
      <c r="PP233" s="181">
        <v>1</v>
      </c>
      <c r="PQ233" s="183">
        <v>1</v>
      </c>
      <c r="PR233" s="183">
        <v>1</v>
      </c>
      <c r="PS233" s="183">
        <v>1</v>
      </c>
      <c r="PT233" s="183">
        <v>1</v>
      </c>
      <c r="PU233" s="183">
        <v>1</v>
      </c>
      <c r="PV233" s="183">
        <v>1</v>
      </c>
      <c r="PW233" s="192" t="str">
        <f ca="1">IF(ISBLANK(PI233),"",ROUND(AVERAGE(OFFSET(PN233:PV233,0,0,1,ion21Coop!$F$42)),1))</f>
        <v/>
      </c>
      <c r="PX233" s="269" t="str">
        <f t="shared" si="394"/>
        <v/>
      </c>
      <c r="PZ233" s="119">
        <f t="shared" si="422"/>
        <v>19</v>
      </c>
      <c r="QA233" s="123" t="str">
        <f t="shared" si="443"/>
        <v/>
      </c>
      <c r="QB233" s="123">
        <v>228</v>
      </c>
      <c r="QC233" s="423"/>
      <c r="QD233" s="423"/>
      <c r="QE233" s="423"/>
      <c r="QF233" s="423"/>
      <c r="QG233" s="421"/>
      <c r="QH233" s="422"/>
      <c r="QI233" s="269" t="str">
        <f t="shared" si="395"/>
        <v/>
      </c>
      <c r="QJ233" s="180">
        <v>1</v>
      </c>
      <c r="QK233" s="269" t="str">
        <f t="shared" si="396"/>
        <v/>
      </c>
      <c r="QL233" s="180">
        <v>1</v>
      </c>
      <c r="QM233" s="181">
        <v>1</v>
      </c>
      <c r="QN233" s="181">
        <v>1</v>
      </c>
      <c r="QO233" s="183">
        <v>1</v>
      </c>
      <c r="QP233" s="183">
        <v>1</v>
      </c>
      <c r="QQ233" s="183">
        <v>1</v>
      </c>
      <c r="QR233" s="183">
        <v>1</v>
      </c>
      <c r="QS233" s="183">
        <v>1</v>
      </c>
      <c r="QT233" s="183">
        <v>1</v>
      </c>
      <c r="QU233" s="192" t="str">
        <f ca="1">IF(ISBLANK(QG233),"",ROUND(AVERAGE(OFFSET(QL233:QT233,0,0,1,ion21Coop!$F$42)),1))</f>
        <v/>
      </c>
      <c r="QV233" s="269" t="str">
        <f t="shared" si="397"/>
        <v/>
      </c>
      <c r="QX233" s="119">
        <f t="shared" si="423"/>
        <v>20</v>
      </c>
      <c r="QY233" s="123" t="str">
        <f t="shared" si="444"/>
        <v/>
      </c>
      <c r="QZ233" s="123">
        <v>228</v>
      </c>
      <c r="RA233" s="423"/>
      <c r="RB233" s="423"/>
      <c r="RC233" s="423"/>
      <c r="RD233" s="423"/>
      <c r="RE233" s="421"/>
      <c r="RF233" s="422"/>
      <c r="RG233" s="269" t="str">
        <f t="shared" si="398"/>
        <v/>
      </c>
      <c r="RH233" s="180">
        <v>1</v>
      </c>
      <c r="RI233" s="269" t="str">
        <f t="shared" si="399"/>
        <v/>
      </c>
      <c r="RJ233" s="180">
        <v>1</v>
      </c>
      <c r="RK233" s="181">
        <v>1</v>
      </c>
      <c r="RL233" s="181">
        <v>1</v>
      </c>
      <c r="RM233" s="183">
        <v>1</v>
      </c>
      <c r="RN233" s="183">
        <v>1</v>
      </c>
      <c r="RO233" s="183">
        <v>1</v>
      </c>
      <c r="RP233" s="183">
        <v>1</v>
      </c>
      <c r="RQ233" s="183">
        <v>1</v>
      </c>
      <c r="RR233" s="183">
        <v>1</v>
      </c>
      <c r="RS233" s="192" t="str">
        <f ca="1">IF(ISBLANK(RE233),"",ROUND(AVERAGE(OFFSET(RJ233:RR233,0,0,1,ion21Coop!$F$42)),1))</f>
        <v/>
      </c>
      <c r="RT233" s="269" t="str">
        <f t="shared" si="400"/>
        <v/>
      </c>
      <c r="RV233" s="119">
        <f t="shared" si="424"/>
        <v>21</v>
      </c>
      <c r="RW233" s="123" t="str">
        <f t="shared" si="445"/>
        <v/>
      </c>
      <c r="RX233" s="123">
        <v>228</v>
      </c>
      <c r="RY233" s="423"/>
      <c r="RZ233" s="423"/>
      <c r="SA233" s="423"/>
      <c r="SB233" s="423"/>
      <c r="SC233" s="421"/>
      <c r="SD233" s="422"/>
      <c r="SE233" s="269" t="str">
        <f t="shared" si="401"/>
        <v/>
      </c>
      <c r="SF233" s="180">
        <v>1</v>
      </c>
      <c r="SG233" s="269" t="str">
        <f t="shared" si="402"/>
        <v/>
      </c>
      <c r="SH233" s="180">
        <v>1</v>
      </c>
      <c r="SI233" s="181">
        <v>1</v>
      </c>
      <c r="SJ233" s="181">
        <v>1</v>
      </c>
      <c r="SK233" s="183">
        <v>1</v>
      </c>
      <c r="SL233" s="183">
        <v>1</v>
      </c>
      <c r="SM233" s="183">
        <v>1</v>
      </c>
      <c r="SN233" s="183">
        <v>1</v>
      </c>
      <c r="SO233" s="183">
        <v>1</v>
      </c>
      <c r="SP233" s="183">
        <v>1</v>
      </c>
      <c r="SQ233" s="192" t="str">
        <f ca="1">IF(ISBLANK(SC233),"",ROUND(AVERAGE(OFFSET(SH233:SP233,0,0,1,ion21Coop!$F$42)),1))</f>
        <v/>
      </c>
      <c r="SR233" s="269" t="str">
        <f t="shared" si="403"/>
        <v/>
      </c>
      <c r="ST233" s="565"/>
      <c r="SU233" s="565"/>
      <c r="SV233" s="566"/>
      <c r="SW233" s="567"/>
      <c r="SX233" s="565"/>
      <c r="SY233" s="566"/>
      <c r="SZ233" s="568"/>
      <c r="TA233" s="567"/>
      <c r="TB233" s="553"/>
    </row>
    <row r="234" spans="10:522" x14ac:dyDescent="0.3">
      <c r="J234" s="119">
        <f t="shared" si="404"/>
        <v>1</v>
      </c>
      <c r="K234" s="123" t="str">
        <f t="shared" si="425"/>
        <v>YaJo</v>
      </c>
      <c r="L234" s="123">
        <v>229</v>
      </c>
      <c r="M234" s="351"/>
      <c r="N234" s="351"/>
      <c r="O234" s="351"/>
      <c r="P234" s="351"/>
      <c r="Q234" s="369"/>
      <c r="R234" s="370"/>
      <c r="S234" s="269" t="str">
        <f t="shared" si="341"/>
        <v/>
      </c>
      <c r="T234" s="180">
        <v>1</v>
      </c>
      <c r="U234" s="269" t="str">
        <f t="shared" si="342"/>
        <v/>
      </c>
      <c r="V234" s="180">
        <v>1</v>
      </c>
      <c r="W234" s="181">
        <v>1</v>
      </c>
      <c r="X234" s="181">
        <v>1</v>
      </c>
      <c r="Y234" s="183">
        <v>1</v>
      </c>
      <c r="Z234" s="183">
        <v>1</v>
      </c>
      <c r="AA234" s="183">
        <v>1</v>
      </c>
      <c r="AB234" s="183">
        <v>1</v>
      </c>
      <c r="AC234" s="183">
        <v>1</v>
      </c>
      <c r="AD234" s="183">
        <v>1</v>
      </c>
      <c r="AE234" s="192" t="str">
        <f ca="1">IF(ISBLANK(Q234),"",ROUND(AVERAGE(OFFSET(V234:AD234,0,0,1,ion21Coop!$F$42)),1))</f>
        <v/>
      </c>
      <c r="AF234" s="269" t="str">
        <f t="shared" si="343"/>
        <v/>
      </c>
      <c r="AH234" s="119">
        <f t="shared" si="405"/>
        <v>2</v>
      </c>
      <c r="AI234" s="123" t="str">
        <f t="shared" si="426"/>
        <v>GeLo</v>
      </c>
      <c r="AJ234" s="123">
        <v>229</v>
      </c>
      <c r="AK234" s="351"/>
      <c r="AL234" s="351"/>
      <c r="AM234" s="351"/>
      <c r="AN234" s="351"/>
      <c r="AO234" s="369"/>
      <c r="AP234" s="370"/>
      <c r="AQ234" s="269" t="str">
        <f t="shared" si="344"/>
        <v/>
      </c>
      <c r="AR234" s="180">
        <v>1</v>
      </c>
      <c r="AS234" s="269" t="str">
        <f t="shared" si="345"/>
        <v/>
      </c>
      <c r="AT234" s="180">
        <v>1</v>
      </c>
      <c r="AU234" s="181">
        <v>1</v>
      </c>
      <c r="AV234" s="181">
        <v>1</v>
      </c>
      <c r="AW234" s="183">
        <v>1</v>
      </c>
      <c r="AX234" s="183">
        <v>1</v>
      </c>
      <c r="AY234" s="183">
        <v>1</v>
      </c>
      <c r="AZ234" s="183">
        <v>1</v>
      </c>
      <c r="BA234" s="183">
        <v>1</v>
      </c>
      <c r="BB234" s="183">
        <v>1</v>
      </c>
      <c r="BC234" s="192" t="str">
        <f ca="1">IF(ISBLANK(AO234),"",ROUND(AVERAGE(OFFSET(AT234:BB234,0,0,1,ion21Coop!$F$42)),1))</f>
        <v/>
      </c>
      <c r="BD234" s="269" t="str">
        <f t="shared" si="346"/>
        <v/>
      </c>
      <c r="BF234" s="119">
        <f t="shared" si="406"/>
        <v>3</v>
      </c>
      <c r="BG234" s="123" t="str">
        <f t="shared" si="427"/>
        <v>MiDo</v>
      </c>
      <c r="BH234" s="123">
        <v>229</v>
      </c>
      <c r="BI234" s="351"/>
      <c r="BJ234" s="351"/>
      <c r="BK234" s="351"/>
      <c r="BL234" s="351"/>
      <c r="BM234" s="369"/>
      <c r="BN234" s="370"/>
      <c r="BO234" s="269" t="str">
        <f t="shared" si="347"/>
        <v/>
      </c>
      <c r="BP234" s="180">
        <v>1</v>
      </c>
      <c r="BQ234" s="269" t="str">
        <f t="shared" si="348"/>
        <v/>
      </c>
      <c r="BR234" s="180">
        <v>1</v>
      </c>
      <c r="BS234" s="181">
        <v>1</v>
      </c>
      <c r="BT234" s="181">
        <v>1</v>
      </c>
      <c r="BU234" s="183">
        <v>1</v>
      </c>
      <c r="BV234" s="183">
        <v>1</v>
      </c>
      <c r="BW234" s="183">
        <v>1</v>
      </c>
      <c r="BX234" s="183">
        <v>1</v>
      </c>
      <c r="BY234" s="183">
        <v>1</v>
      </c>
      <c r="BZ234" s="183">
        <v>1</v>
      </c>
      <c r="CA234" s="192" t="str">
        <f ca="1">IF(ISBLANK(BM234),"",ROUND(AVERAGE(OFFSET(BR234:BZ234,0,0,1,ion21Coop!$F$42)),1))</f>
        <v/>
      </c>
      <c r="CB234" s="269" t="str">
        <f t="shared" si="349"/>
        <v/>
      </c>
      <c r="CD234" s="119">
        <f t="shared" si="407"/>
        <v>4</v>
      </c>
      <c r="CE234" s="123" t="str">
        <f t="shared" si="428"/>
        <v>EmNi</v>
      </c>
      <c r="CF234" s="123">
        <v>229</v>
      </c>
      <c r="CG234" s="351"/>
      <c r="CH234" s="351"/>
      <c r="CI234" s="351"/>
      <c r="CJ234" s="351"/>
      <c r="CK234" s="369"/>
      <c r="CL234" s="370"/>
      <c r="CM234" s="269" t="str">
        <f t="shared" si="350"/>
        <v/>
      </c>
      <c r="CN234" s="180">
        <v>1</v>
      </c>
      <c r="CO234" s="269" t="str">
        <f t="shared" si="351"/>
        <v/>
      </c>
      <c r="CP234" s="180">
        <v>1</v>
      </c>
      <c r="CQ234" s="181">
        <v>1</v>
      </c>
      <c r="CR234" s="181">
        <v>1</v>
      </c>
      <c r="CS234" s="183">
        <v>1</v>
      </c>
      <c r="CT234" s="183">
        <v>1</v>
      </c>
      <c r="CU234" s="183">
        <v>1</v>
      </c>
      <c r="CV234" s="183">
        <v>1</v>
      </c>
      <c r="CW234" s="183">
        <v>1</v>
      </c>
      <c r="CX234" s="183">
        <v>1</v>
      </c>
      <c r="CY234" s="192" t="str">
        <f ca="1">IF(ISBLANK(CK234),"",ROUND(AVERAGE(OFFSET(CP234:CX234,0,0,1,ion21Coop!$F$42)),1))</f>
        <v/>
      </c>
      <c r="CZ234" s="269" t="str">
        <f t="shared" si="352"/>
        <v/>
      </c>
      <c r="DB234" s="119">
        <f t="shared" si="408"/>
        <v>5</v>
      </c>
      <c r="DC234" s="123" t="str">
        <f t="shared" si="429"/>
        <v>HeJe</v>
      </c>
      <c r="DD234" s="123">
        <v>229</v>
      </c>
      <c r="DE234" s="423"/>
      <c r="DF234" s="423"/>
      <c r="DG234" s="423"/>
      <c r="DH234" s="423"/>
      <c r="DI234" s="421"/>
      <c r="DJ234" s="422"/>
      <c r="DK234" s="269" t="str">
        <f t="shared" si="353"/>
        <v/>
      </c>
      <c r="DL234" s="180">
        <v>1</v>
      </c>
      <c r="DM234" s="269" t="str">
        <f t="shared" si="354"/>
        <v/>
      </c>
      <c r="DN234" s="180">
        <v>1</v>
      </c>
      <c r="DO234" s="181">
        <v>1</v>
      </c>
      <c r="DP234" s="181">
        <v>1</v>
      </c>
      <c r="DQ234" s="183">
        <v>1</v>
      </c>
      <c r="DR234" s="183">
        <v>1</v>
      </c>
      <c r="DS234" s="183">
        <v>1</v>
      </c>
      <c r="DT234" s="183">
        <v>1</v>
      </c>
      <c r="DU234" s="183">
        <v>1</v>
      </c>
      <c r="DV234" s="183">
        <v>1</v>
      </c>
      <c r="DW234" s="192" t="str">
        <f ca="1">IF(ISBLANK(DI234),"",ROUND(AVERAGE(OFFSET(DN234:DV234,0,0,1,ion21Coop!$F$42)),1))</f>
        <v/>
      </c>
      <c r="DX234" s="269" t="str">
        <f t="shared" si="355"/>
        <v/>
      </c>
      <c r="DZ234" s="119">
        <f t="shared" si="409"/>
        <v>6</v>
      </c>
      <c r="EA234" s="123" t="str">
        <f t="shared" si="430"/>
        <v/>
      </c>
      <c r="EB234" s="123">
        <v>229</v>
      </c>
      <c r="EC234" s="423"/>
      <c r="ED234" s="423"/>
      <c r="EE234" s="423"/>
      <c r="EF234" s="423"/>
      <c r="EG234" s="421"/>
      <c r="EH234" s="422"/>
      <c r="EI234" s="269" t="str">
        <f t="shared" si="356"/>
        <v/>
      </c>
      <c r="EJ234" s="180">
        <v>1</v>
      </c>
      <c r="EK234" s="269" t="str">
        <f t="shared" si="357"/>
        <v/>
      </c>
      <c r="EL234" s="180">
        <v>1</v>
      </c>
      <c r="EM234" s="181">
        <v>1</v>
      </c>
      <c r="EN234" s="181">
        <v>1</v>
      </c>
      <c r="EO234" s="183">
        <v>1</v>
      </c>
      <c r="EP234" s="183">
        <v>1</v>
      </c>
      <c r="EQ234" s="183">
        <v>1</v>
      </c>
      <c r="ER234" s="183">
        <v>1</v>
      </c>
      <c r="ES234" s="183">
        <v>1</v>
      </c>
      <c r="ET234" s="183">
        <v>1</v>
      </c>
      <c r="EU234" s="192" t="str">
        <f ca="1">IF(ISBLANK(EG234),"",ROUND(AVERAGE(OFFSET(EL234:ET234,0,0,1,ion21Coop!$F$42)),1))</f>
        <v/>
      </c>
      <c r="EV234" s="269" t="str">
        <f t="shared" si="358"/>
        <v/>
      </c>
      <c r="EX234" s="119">
        <f t="shared" si="410"/>
        <v>7</v>
      </c>
      <c r="EY234" s="123" t="str">
        <f t="shared" si="431"/>
        <v/>
      </c>
      <c r="EZ234" s="123">
        <v>229</v>
      </c>
      <c r="FA234" s="423"/>
      <c r="FB234" s="423"/>
      <c r="FC234" s="423"/>
      <c r="FD234" s="423"/>
      <c r="FE234" s="421"/>
      <c r="FF234" s="422"/>
      <c r="FG234" s="269" t="str">
        <f t="shared" si="359"/>
        <v/>
      </c>
      <c r="FH234" s="180">
        <v>1</v>
      </c>
      <c r="FI234" s="269" t="str">
        <f t="shared" si="360"/>
        <v/>
      </c>
      <c r="FJ234" s="180">
        <v>1</v>
      </c>
      <c r="FK234" s="181">
        <v>1</v>
      </c>
      <c r="FL234" s="181">
        <v>1</v>
      </c>
      <c r="FM234" s="183">
        <v>1</v>
      </c>
      <c r="FN234" s="183">
        <v>1</v>
      </c>
      <c r="FO234" s="183">
        <v>1</v>
      </c>
      <c r="FP234" s="183">
        <v>1</v>
      </c>
      <c r="FQ234" s="183">
        <v>1</v>
      </c>
      <c r="FR234" s="183">
        <v>1</v>
      </c>
      <c r="FS234" s="192" t="str">
        <f ca="1">IF(ISBLANK(FE234),"",ROUND(AVERAGE(OFFSET(FJ234:FR234,0,0,1,ion21Coop!$F$42)),1))</f>
        <v/>
      </c>
      <c r="FT234" s="269" t="str">
        <f t="shared" si="361"/>
        <v/>
      </c>
      <c r="FV234" s="119">
        <f t="shared" si="411"/>
        <v>8</v>
      </c>
      <c r="FW234" s="123" t="str">
        <f t="shared" si="432"/>
        <v/>
      </c>
      <c r="FX234" s="123">
        <v>229</v>
      </c>
      <c r="FY234" s="423"/>
      <c r="FZ234" s="423"/>
      <c r="GA234" s="423"/>
      <c r="GB234" s="423"/>
      <c r="GC234" s="421"/>
      <c r="GD234" s="422"/>
      <c r="GE234" s="269" t="str">
        <f t="shared" si="362"/>
        <v/>
      </c>
      <c r="GF234" s="180">
        <v>1</v>
      </c>
      <c r="GG234" s="269" t="str">
        <f t="shared" si="363"/>
        <v/>
      </c>
      <c r="GH234" s="180">
        <v>1</v>
      </c>
      <c r="GI234" s="181">
        <v>1</v>
      </c>
      <c r="GJ234" s="181">
        <v>1</v>
      </c>
      <c r="GK234" s="183">
        <v>1</v>
      </c>
      <c r="GL234" s="183">
        <v>1</v>
      </c>
      <c r="GM234" s="183">
        <v>1</v>
      </c>
      <c r="GN234" s="183">
        <v>1</v>
      </c>
      <c r="GO234" s="183">
        <v>1</v>
      </c>
      <c r="GP234" s="183">
        <v>1</v>
      </c>
      <c r="GQ234" s="192" t="str">
        <f ca="1">IF(ISBLANK(GC234),"",ROUND(AVERAGE(OFFSET(GH234:GP234,0,0,1,ion21Coop!$F$42)),1))</f>
        <v/>
      </c>
      <c r="GR234" s="269" t="str">
        <f t="shared" si="364"/>
        <v/>
      </c>
      <c r="GT234" s="119">
        <f t="shared" si="412"/>
        <v>9</v>
      </c>
      <c r="GU234" s="123" t="str">
        <f t="shared" si="433"/>
        <v/>
      </c>
      <c r="GV234" s="123">
        <v>229</v>
      </c>
      <c r="GW234" s="423"/>
      <c r="GX234" s="423"/>
      <c r="GY234" s="423"/>
      <c r="GZ234" s="423"/>
      <c r="HA234" s="421"/>
      <c r="HB234" s="422"/>
      <c r="HC234" s="269" t="str">
        <f t="shared" si="365"/>
        <v/>
      </c>
      <c r="HD234" s="180">
        <v>1</v>
      </c>
      <c r="HE234" s="269" t="str">
        <f t="shared" si="366"/>
        <v/>
      </c>
      <c r="HF234" s="180">
        <v>1</v>
      </c>
      <c r="HG234" s="181">
        <v>1</v>
      </c>
      <c r="HH234" s="181">
        <v>1</v>
      </c>
      <c r="HI234" s="183">
        <v>1</v>
      </c>
      <c r="HJ234" s="183">
        <v>1</v>
      </c>
      <c r="HK234" s="183">
        <v>1</v>
      </c>
      <c r="HL234" s="183">
        <v>1</v>
      </c>
      <c r="HM234" s="183">
        <v>1</v>
      </c>
      <c r="HN234" s="183">
        <v>1</v>
      </c>
      <c r="HO234" s="192" t="str">
        <f ca="1">IF(ISBLANK(HA234),"",ROUND(AVERAGE(OFFSET(HF234:HN234,0,0,1,ion21Coop!$F$42)),1))</f>
        <v/>
      </c>
      <c r="HP234" s="269" t="str">
        <f t="shared" si="367"/>
        <v/>
      </c>
      <c r="HR234" s="119">
        <f t="shared" si="413"/>
        <v>10</v>
      </c>
      <c r="HS234" s="123" t="str">
        <f t="shared" si="434"/>
        <v/>
      </c>
      <c r="HT234" s="123">
        <v>229</v>
      </c>
      <c r="HU234" s="423"/>
      <c r="HV234" s="423"/>
      <c r="HW234" s="423"/>
      <c r="HX234" s="423"/>
      <c r="HY234" s="421"/>
      <c r="HZ234" s="422"/>
      <c r="IA234" s="269" t="str">
        <f t="shared" si="368"/>
        <v/>
      </c>
      <c r="IB234" s="180">
        <v>1</v>
      </c>
      <c r="IC234" s="269" t="str">
        <f t="shared" si="369"/>
        <v/>
      </c>
      <c r="ID234" s="180">
        <v>1</v>
      </c>
      <c r="IE234" s="181">
        <v>1</v>
      </c>
      <c r="IF234" s="181">
        <v>1</v>
      </c>
      <c r="IG234" s="183">
        <v>1</v>
      </c>
      <c r="IH234" s="183">
        <v>1</v>
      </c>
      <c r="II234" s="183">
        <v>1</v>
      </c>
      <c r="IJ234" s="183">
        <v>1</v>
      </c>
      <c r="IK234" s="183">
        <v>1</v>
      </c>
      <c r="IL234" s="183">
        <v>1</v>
      </c>
      <c r="IM234" s="192" t="str">
        <f ca="1">IF(ISBLANK(HY234),"",ROUND(AVERAGE(OFFSET(ID234:IL234,0,0,1,ion21Coop!$F$42)),1))</f>
        <v/>
      </c>
      <c r="IN234" s="269" t="str">
        <f t="shared" si="370"/>
        <v/>
      </c>
      <c r="IP234" s="119">
        <f t="shared" si="414"/>
        <v>11</v>
      </c>
      <c r="IQ234" s="123" t="str">
        <f t="shared" si="435"/>
        <v/>
      </c>
      <c r="IR234" s="123">
        <v>229</v>
      </c>
      <c r="IS234" s="423"/>
      <c r="IT234" s="423"/>
      <c r="IU234" s="423"/>
      <c r="IV234" s="423"/>
      <c r="IW234" s="421"/>
      <c r="IX234" s="422"/>
      <c r="IY234" s="269" t="str">
        <f t="shared" si="371"/>
        <v/>
      </c>
      <c r="IZ234" s="180">
        <v>1</v>
      </c>
      <c r="JA234" s="269" t="str">
        <f t="shared" si="372"/>
        <v/>
      </c>
      <c r="JB234" s="180">
        <v>1</v>
      </c>
      <c r="JC234" s="181">
        <v>1</v>
      </c>
      <c r="JD234" s="181">
        <v>1</v>
      </c>
      <c r="JE234" s="183">
        <v>1</v>
      </c>
      <c r="JF234" s="183">
        <v>1</v>
      </c>
      <c r="JG234" s="183">
        <v>1</v>
      </c>
      <c r="JH234" s="183">
        <v>1</v>
      </c>
      <c r="JI234" s="183">
        <v>1</v>
      </c>
      <c r="JJ234" s="183">
        <v>1</v>
      </c>
      <c r="JK234" s="192" t="str">
        <f ca="1">IF(ISBLANK(IW234),"",ROUND(AVERAGE(OFFSET(JB234:JJ234,0,0,1,ion21Coop!$F$42)),1))</f>
        <v/>
      </c>
      <c r="JL234" s="269" t="str">
        <f t="shared" si="373"/>
        <v/>
      </c>
      <c r="JN234" s="119">
        <f t="shared" si="415"/>
        <v>12</v>
      </c>
      <c r="JO234" s="123" t="str">
        <f t="shared" si="436"/>
        <v/>
      </c>
      <c r="JP234" s="123">
        <v>229</v>
      </c>
      <c r="JQ234" s="423"/>
      <c r="JR234" s="423"/>
      <c r="JS234" s="423"/>
      <c r="JT234" s="423"/>
      <c r="JU234" s="421"/>
      <c r="JV234" s="422"/>
      <c r="JW234" s="269" t="str">
        <f t="shared" si="374"/>
        <v/>
      </c>
      <c r="JX234" s="180">
        <v>1</v>
      </c>
      <c r="JY234" s="269" t="str">
        <f t="shared" si="375"/>
        <v/>
      </c>
      <c r="JZ234" s="180">
        <v>1</v>
      </c>
      <c r="KA234" s="181">
        <v>1</v>
      </c>
      <c r="KB234" s="181">
        <v>1</v>
      </c>
      <c r="KC234" s="183">
        <v>1</v>
      </c>
      <c r="KD234" s="183">
        <v>1</v>
      </c>
      <c r="KE234" s="183">
        <v>1</v>
      </c>
      <c r="KF234" s="183">
        <v>1</v>
      </c>
      <c r="KG234" s="183">
        <v>1</v>
      </c>
      <c r="KH234" s="183">
        <v>1</v>
      </c>
      <c r="KI234" s="192" t="str">
        <f ca="1">IF(ISBLANK(JU234),"",ROUND(AVERAGE(OFFSET(JZ234:KH234,0,0,1,ion21Coop!$F$42)),1))</f>
        <v/>
      </c>
      <c r="KJ234" s="269" t="str">
        <f t="shared" si="376"/>
        <v/>
      </c>
      <c r="KL234" s="119">
        <f t="shared" si="416"/>
        <v>13</v>
      </c>
      <c r="KM234" s="123" t="str">
        <f t="shared" si="437"/>
        <v/>
      </c>
      <c r="KN234" s="123">
        <v>229</v>
      </c>
      <c r="KO234" s="423"/>
      <c r="KP234" s="423"/>
      <c r="KQ234" s="423"/>
      <c r="KR234" s="423"/>
      <c r="KS234" s="421"/>
      <c r="KT234" s="422"/>
      <c r="KU234" s="269" t="str">
        <f t="shared" si="377"/>
        <v/>
      </c>
      <c r="KV234" s="180">
        <v>1</v>
      </c>
      <c r="KW234" s="269" t="str">
        <f t="shared" si="378"/>
        <v/>
      </c>
      <c r="KX234" s="180">
        <v>1</v>
      </c>
      <c r="KY234" s="181">
        <v>1</v>
      </c>
      <c r="KZ234" s="181">
        <v>1</v>
      </c>
      <c r="LA234" s="183">
        <v>1</v>
      </c>
      <c r="LB234" s="183">
        <v>1</v>
      </c>
      <c r="LC234" s="183">
        <v>1</v>
      </c>
      <c r="LD234" s="183">
        <v>1</v>
      </c>
      <c r="LE234" s="183">
        <v>1</v>
      </c>
      <c r="LF234" s="183">
        <v>1</v>
      </c>
      <c r="LG234" s="192" t="str">
        <f ca="1">IF(ISBLANK(KS234),"",ROUND(AVERAGE(OFFSET(KX234:LF234,0,0,1,ion21Coop!$F$42)),1))</f>
        <v/>
      </c>
      <c r="LH234" s="269" t="str">
        <f t="shared" si="379"/>
        <v/>
      </c>
      <c r="LJ234" s="119">
        <f t="shared" si="417"/>
        <v>14</v>
      </c>
      <c r="LK234" s="123" t="str">
        <f t="shared" si="438"/>
        <v/>
      </c>
      <c r="LL234" s="123">
        <v>229</v>
      </c>
      <c r="LM234" s="423"/>
      <c r="LN234" s="423"/>
      <c r="LO234" s="423"/>
      <c r="LP234" s="423"/>
      <c r="LQ234" s="421"/>
      <c r="LR234" s="422"/>
      <c r="LS234" s="269" t="str">
        <f t="shared" si="380"/>
        <v/>
      </c>
      <c r="LT234" s="180">
        <v>1</v>
      </c>
      <c r="LU234" s="269" t="str">
        <f t="shared" si="381"/>
        <v/>
      </c>
      <c r="LV234" s="180">
        <v>1</v>
      </c>
      <c r="LW234" s="181">
        <v>1</v>
      </c>
      <c r="LX234" s="181">
        <v>1</v>
      </c>
      <c r="LY234" s="183">
        <v>1</v>
      </c>
      <c r="LZ234" s="183">
        <v>1</v>
      </c>
      <c r="MA234" s="183">
        <v>1</v>
      </c>
      <c r="MB234" s="183">
        <v>1</v>
      </c>
      <c r="MC234" s="183">
        <v>1</v>
      </c>
      <c r="MD234" s="183">
        <v>1</v>
      </c>
      <c r="ME234" s="192" t="str">
        <f ca="1">IF(ISBLANK(LQ234),"",ROUND(AVERAGE(OFFSET(LV234:MD234,0,0,1,ion21Coop!$F$42)),1))</f>
        <v/>
      </c>
      <c r="MF234" s="269" t="str">
        <f t="shared" si="382"/>
        <v/>
      </c>
      <c r="MH234" s="119">
        <f t="shared" si="418"/>
        <v>15</v>
      </c>
      <c r="MI234" s="123" t="str">
        <f t="shared" si="439"/>
        <v/>
      </c>
      <c r="MJ234" s="123">
        <v>229</v>
      </c>
      <c r="MK234" s="423"/>
      <c r="ML234" s="423"/>
      <c r="MM234" s="423"/>
      <c r="MN234" s="423"/>
      <c r="MO234" s="421"/>
      <c r="MP234" s="422"/>
      <c r="MQ234" s="269" t="str">
        <f t="shared" si="383"/>
        <v/>
      </c>
      <c r="MR234" s="180">
        <v>1</v>
      </c>
      <c r="MS234" s="269" t="str">
        <f t="shared" si="384"/>
        <v/>
      </c>
      <c r="MT234" s="180">
        <v>1</v>
      </c>
      <c r="MU234" s="181">
        <v>1</v>
      </c>
      <c r="MV234" s="181">
        <v>1</v>
      </c>
      <c r="MW234" s="183">
        <v>1</v>
      </c>
      <c r="MX234" s="183">
        <v>1</v>
      </c>
      <c r="MY234" s="183">
        <v>1</v>
      </c>
      <c r="MZ234" s="183">
        <v>1</v>
      </c>
      <c r="NA234" s="183">
        <v>1</v>
      </c>
      <c r="NB234" s="183">
        <v>1</v>
      </c>
      <c r="NC234" s="192" t="str">
        <f ca="1">IF(ISBLANK(MO234),"",ROUND(AVERAGE(OFFSET(MT234:NB234,0,0,1,ion21Coop!$F$42)),1))</f>
        <v/>
      </c>
      <c r="ND234" s="269" t="str">
        <f t="shared" si="385"/>
        <v/>
      </c>
      <c r="NF234" s="119">
        <f t="shared" si="419"/>
        <v>16</v>
      </c>
      <c r="NG234" s="123" t="str">
        <f t="shared" si="440"/>
        <v/>
      </c>
      <c r="NH234" s="123">
        <v>229</v>
      </c>
      <c r="NI234" s="423"/>
      <c r="NJ234" s="423"/>
      <c r="NK234" s="423"/>
      <c r="NL234" s="423"/>
      <c r="NM234" s="421"/>
      <c r="NN234" s="422"/>
      <c r="NO234" s="269" t="str">
        <f t="shared" si="386"/>
        <v/>
      </c>
      <c r="NP234" s="180">
        <v>1</v>
      </c>
      <c r="NQ234" s="269" t="str">
        <f t="shared" si="387"/>
        <v/>
      </c>
      <c r="NR234" s="180">
        <v>1</v>
      </c>
      <c r="NS234" s="181">
        <v>1</v>
      </c>
      <c r="NT234" s="181">
        <v>1</v>
      </c>
      <c r="NU234" s="183">
        <v>1</v>
      </c>
      <c r="NV234" s="183">
        <v>1</v>
      </c>
      <c r="NW234" s="183">
        <v>1</v>
      </c>
      <c r="NX234" s="183">
        <v>1</v>
      </c>
      <c r="NY234" s="183">
        <v>1</v>
      </c>
      <c r="NZ234" s="183">
        <v>1</v>
      </c>
      <c r="OA234" s="192" t="str">
        <f ca="1">IF(ISBLANK(NM234),"",ROUND(AVERAGE(OFFSET(NR234:NZ234,0,0,1,ion21Coop!$F$42)),1))</f>
        <v/>
      </c>
      <c r="OB234" s="269" t="str">
        <f t="shared" si="388"/>
        <v/>
      </c>
      <c r="OD234" s="119">
        <f t="shared" si="420"/>
        <v>17</v>
      </c>
      <c r="OE234" s="123" t="str">
        <f t="shared" si="441"/>
        <v/>
      </c>
      <c r="OF234" s="123">
        <v>229</v>
      </c>
      <c r="OG234" s="423"/>
      <c r="OH234" s="423"/>
      <c r="OI234" s="423"/>
      <c r="OJ234" s="423"/>
      <c r="OK234" s="421"/>
      <c r="OL234" s="422"/>
      <c r="OM234" s="269" t="str">
        <f t="shared" si="389"/>
        <v/>
      </c>
      <c r="ON234" s="180">
        <v>1</v>
      </c>
      <c r="OO234" s="269" t="str">
        <f t="shared" si="390"/>
        <v/>
      </c>
      <c r="OP234" s="180">
        <v>1</v>
      </c>
      <c r="OQ234" s="181">
        <v>1</v>
      </c>
      <c r="OR234" s="181">
        <v>1</v>
      </c>
      <c r="OS234" s="183">
        <v>1</v>
      </c>
      <c r="OT234" s="183">
        <v>1</v>
      </c>
      <c r="OU234" s="183">
        <v>1</v>
      </c>
      <c r="OV234" s="183">
        <v>1</v>
      </c>
      <c r="OW234" s="183">
        <v>1</v>
      </c>
      <c r="OX234" s="183">
        <v>1</v>
      </c>
      <c r="OY234" s="192" t="str">
        <f ca="1">IF(ISBLANK(OK234),"",ROUND(AVERAGE(OFFSET(OP234:OX234,0,0,1,ion21Coop!$F$42)),1))</f>
        <v/>
      </c>
      <c r="OZ234" s="269" t="str">
        <f t="shared" si="391"/>
        <v/>
      </c>
      <c r="PB234" s="119">
        <f t="shared" si="421"/>
        <v>18</v>
      </c>
      <c r="PC234" s="123" t="str">
        <f t="shared" si="442"/>
        <v/>
      </c>
      <c r="PD234" s="123">
        <v>229</v>
      </c>
      <c r="PE234" s="423"/>
      <c r="PF234" s="423"/>
      <c r="PG234" s="423"/>
      <c r="PH234" s="423"/>
      <c r="PI234" s="421"/>
      <c r="PJ234" s="422"/>
      <c r="PK234" s="269" t="str">
        <f t="shared" si="392"/>
        <v/>
      </c>
      <c r="PL234" s="180">
        <v>1</v>
      </c>
      <c r="PM234" s="269" t="str">
        <f t="shared" si="393"/>
        <v/>
      </c>
      <c r="PN234" s="180">
        <v>1</v>
      </c>
      <c r="PO234" s="181">
        <v>1</v>
      </c>
      <c r="PP234" s="181">
        <v>1</v>
      </c>
      <c r="PQ234" s="183">
        <v>1</v>
      </c>
      <c r="PR234" s="183">
        <v>1</v>
      </c>
      <c r="PS234" s="183">
        <v>1</v>
      </c>
      <c r="PT234" s="183">
        <v>1</v>
      </c>
      <c r="PU234" s="183">
        <v>1</v>
      </c>
      <c r="PV234" s="183">
        <v>1</v>
      </c>
      <c r="PW234" s="192" t="str">
        <f ca="1">IF(ISBLANK(PI234),"",ROUND(AVERAGE(OFFSET(PN234:PV234,0,0,1,ion21Coop!$F$42)),1))</f>
        <v/>
      </c>
      <c r="PX234" s="269" t="str">
        <f t="shared" si="394"/>
        <v/>
      </c>
      <c r="PZ234" s="119">
        <f t="shared" si="422"/>
        <v>19</v>
      </c>
      <c r="QA234" s="123" t="str">
        <f t="shared" si="443"/>
        <v/>
      </c>
      <c r="QB234" s="123">
        <v>229</v>
      </c>
      <c r="QC234" s="423"/>
      <c r="QD234" s="423"/>
      <c r="QE234" s="423"/>
      <c r="QF234" s="423"/>
      <c r="QG234" s="421"/>
      <c r="QH234" s="422"/>
      <c r="QI234" s="269" t="str">
        <f t="shared" si="395"/>
        <v/>
      </c>
      <c r="QJ234" s="180">
        <v>1</v>
      </c>
      <c r="QK234" s="269" t="str">
        <f t="shared" si="396"/>
        <v/>
      </c>
      <c r="QL234" s="180">
        <v>1</v>
      </c>
      <c r="QM234" s="181">
        <v>1</v>
      </c>
      <c r="QN234" s="181">
        <v>1</v>
      </c>
      <c r="QO234" s="183">
        <v>1</v>
      </c>
      <c r="QP234" s="183">
        <v>1</v>
      </c>
      <c r="QQ234" s="183">
        <v>1</v>
      </c>
      <c r="QR234" s="183">
        <v>1</v>
      </c>
      <c r="QS234" s="183">
        <v>1</v>
      </c>
      <c r="QT234" s="183">
        <v>1</v>
      </c>
      <c r="QU234" s="192" t="str">
        <f ca="1">IF(ISBLANK(QG234),"",ROUND(AVERAGE(OFFSET(QL234:QT234,0,0,1,ion21Coop!$F$42)),1))</f>
        <v/>
      </c>
      <c r="QV234" s="269" t="str">
        <f t="shared" si="397"/>
        <v/>
      </c>
      <c r="QX234" s="119">
        <f t="shared" si="423"/>
        <v>20</v>
      </c>
      <c r="QY234" s="123" t="str">
        <f t="shared" si="444"/>
        <v/>
      </c>
      <c r="QZ234" s="123">
        <v>229</v>
      </c>
      <c r="RA234" s="423"/>
      <c r="RB234" s="423"/>
      <c r="RC234" s="423"/>
      <c r="RD234" s="423"/>
      <c r="RE234" s="421"/>
      <c r="RF234" s="422"/>
      <c r="RG234" s="269" t="str">
        <f t="shared" si="398"/>
        <v/>
      </c>
      <c r="RH234" s="180">
        <v>1</v>
      </c>
      <c r="RI234" s="269" t="str">
        <f t="shared" si="399"/>
        <v/>
      </c>
      <c r="RJ234" s="180">
        <v>1</v>
      </c>
      <c r="RK234" s="181">
        <v>1</v>
      </c>
      <c r="RL234" s="181">
        <v>1</v>
      </c>
      <c r="RM234" s="183">
        <v>1</v>
      </c>
      <c r="RN234" s="183">
        <v>1</v>
      </c>
      <c r="RO234" s="183">
        <v>1</v>
      </c>
      <c r="RP234" s="183">
        <v>1</v>
      </c>
      <c r="RQ234" s="183">
        <v>1</v>
      </c>
      <c r="RR234" s="183">
        <v>1</v>
      </c>
      <c r="RS234" s="192" t="str">
        <f ca="1">IF(ISBLANK(RE234),"",ROUND(AVERAGE(OFFSET(RJ234:RR234,0,0,1,ion21Coop!$F$42)),1))</f>
        <v/>
      </c>
      <c r="RT234" s="269" t="str">
        <f t="shared" si="400"/>
        <v/>
      </c>
      <c r="RV234" s="119">
        <f t="shared" si="424"/>
        <v>21</v>
      </c>
      <c r="RW234" s="123" t="str">
        <f t="shared" si="445"/>
        <v/>
      </c>
      <c r="RX234" s="123">
        <v>229</v>
      </c>
      <c r="RY234" s="423"/>
      <c r="RZ234" s="423"/>
      <c r="SA234" s="423"/>
      <c r="SB234" s="423"/>
      <c r="SC234" s="421"/>
      <c r="SD234" s="422"/>
      <c r="SE234" s="269" t="str">
        <f t="shared" si="401"/>
        <v/>
      </c>
      <c r="SF234" s="180">
        <v>1</v>
      </c>
      <c r="SG234" s="269" t="str">
        <f t="shared" si="402"/>
        <v/>
      </c>
      <c r="SH234" s="180">
        <v>1</v>
      </c>
      <c r="SI234" s="181">
        <v>1</v>
      </c>
      <c r="SJ234" s="181">
        <v>1</v>
      </c>
      <c r="SK234" s="183">
        <v>1</v>
      </c>
      <c r="SL234" s="183">
        <v>1</v>
      </c>
      <c r="SM234" s="183">
        <v>1</v>
      </c>
      <c r="SN234" s="183">
        <v>1</v>
      </c>
      <c r="SO234" s="183">
        <v>1</v>
      </c>
      <c r="SP234" s="183">
        <v>1</v>
      </c>
      <c r="SQ234" s="192" t="str">
        <f ca="1">IF(ISBLANK(SC234),"",ROUND(AVERAGE(OFFSET(SH234:SP234,0,0,1,ion21Coop!$F$42)),1))</f>
        <v/>
      </c>
      <c r="SR234" s="269" t="str">
        <f t="shared" si="403"/>
        <v/>
      </c>
      <c r="ST234" s="565"/>
      <c r="SU234" s="565"/>
      <c r="SV234" s="566"/>
      <c r="SW234" s="567"/>
      <c r="SX234" s="565"/>
      <c r="SY234" s="566"/>
      <c r="SZ234" s="568"/>
      <c r="TA234" s="567"/>
      <c r="TB234" s="553"/>
    </row>
    <row r="235" spans="10:522" x14ac:dyDescent="0.3">
      <c r="J235" s="119">
        <f t="shared" si="404"/>
        <v>1</v>
      </c>
      <c r="K235" s="123" t="str">
        <f t="shared" si="425"/>
        <v>YaJo</v>
      </c>
      <c r="L235" s="123">
        <v>230</v>
      </c>
      <c r="M235" s="351"/>
      <c r="N235" s="351"/>
      <c r="O235" s="351"/>
      <c r="P235" s="351"/>
      <c r="Q235" s="369"/>
      <c r="R235" s="370"/>
      <c r="S235" s="269" t="str">
        <f t="shared" si="341"/>
        <v/>
      </c>
      <c r="T235" s="180">
        <v>1</v>
      </c>
      <c r="U235" s="269" t="str">
        <f t="shared" si="342"/>
        <v/>
      </c>
      <c r="V235" s="180">
        <v>1</v>
      </c>
      <c r="W235" s="181">
        <v>1</v>
      </c>
      <c r="X235" s="181">
        <v>1</v>
      </c>
      <c r="Y235" s="183">
        <v>1</v>
      </c>
      <c r="Z235" s="183">
        <v>1</v>
      </c>
      <c r="AA235" s="183">
        <v>1</v>
      </c>
      <c r="AB235" s="183">
        <v>1</v>
      </c>
      <c r="AC235" s="183">
        <v>1</v>
      </c>
      <c r="AD235" s="183">
        <v>1</v>
      </c>
      <c r="AE235" s="192" t="str">
        <f ca="1">IF(ISBLANK(Q235),"",ROUND(AVERAGE(OFFSET(V235:AD235,0,0,1,ion21Coop!$F$42)),1))</f>
        <v/>
      </c>
      <c r="AF235" s="269" t="str">
        <f t="shared" si="343"/>
        <v/>
      </c>
      <c r="AH235" s="119">
        <f t="shared" si="405"/>
        <v>2</v>
      </c>
      <c r="AI235" s="123" t="str">
        <f t="shared" si="426"/>
        <v>GeLo</v>
      </c>
      <c r="AJ235" s="123">
        <v>230</v>
      </c>
      <c r="AK235" s="351"/>
      <c r="AL235" s="351"/>
      <c r="AM235" s="351"/>
      <c r="AN235" s="351"/>
      <c r="AO235" s="369"/>
      <c r="AP235" s="370"/>
      <c r="AQ235" s="269" t="str">
        <f t="shared" si="344"/>
        <v/>
      </c>
      <c r="AR235" s="180">
        <v>1</v>
      </c>
      <c r="AS235" s="269" t="str">
        <f t="shared" si="345"/>
        <v/>
      </c>
      <c r="AT235" s="180">
        <v>1</v>
      </c>
      <c r="AU235" s="181">
        <v>1</v>
      </c>
      <c r="AV235" s="181">
        <v>1</v>
      </c>
      <c r="AW235" s="183">
        <v>1</v>
      </c>
      <c r="AX235" s="183">
        <v>1</v>
      </c>
      <c r="AY235" s="183">
        <v>1</v>
      </c>
      <c r="AZ235" s="183">
        <v>1</v>
      </c>
      <c r="BA235" s="183">
        <v>1</v>
      </c>
      <c r="BB235" s="183">
        <v>1</v>
      </c>
      <c r="BC235" s="192" t="str">
        <f ca="1">IF(ISBLANK(AO235),"",ROUND(AVERAGE(OFFSET(AT235:BB235,0,0,1,ion21Coop!$F$42)),1))</f>
        <v/>
      </c>
      <c r="BD235" s="269" t="str">
        <f t="shared" si="346"/>
        <v/>
      </c>
      <c r="BF235" s="119">
        <f t="shared" si="406"/>
        <v>3</v>
      </c>
      <c r="BG235" s="123" t="str">
        <f t="shared" si="427"/>
        <v>MiDo</v>
      </c>
      <c r="BH235" s="123">
        <v>230</v>
      </c>
      <c r="BI235" s="351"/>
      <c r="BJ235" s="351"/>
      <c r="BK235" s="351"/>
      <c r="BL235" s="351"/>
      <c r="BM235" s="369"/>
      <c r="BN235" s="370"/>
      <c r="BO235" s="269" t="str">
        <f t="shared" si="347"/>
        <v/>
      </c>
      <c r="BP235" s="180">
        <v>1</v>
      </c>
      <c r="BQ235" s="269" t="str">
        <f t="shared" si="348"/>
        <v/>
      </c>
      <c r="BR235" s="180">
        <v>1</v>
      </c>
      <c r="BS235" s="181">
        <v>1</v>
      </c>
      <c r="BT235" s="181">
        <v>1</v>
      </c>
      <c r="BU235" s="183">
        <v>1</v>
      </c>
      <c r="BV235" s="183">
        <v>1</v>
      </c>
      <c r="BW235" s="183">
        <v>1</v>
      </c>
      <c r="BX235" s="183">
        <v>1</v>
      </c>
      <c r="BY235" s="183">
        <v>1</v>
      </c>
      <c r="BZ235" s="183">
        <v>1</v>
      </c>
      <c r="CA235" s="192" t="str">
        <f ca="1">IF(ISBLANK(BM235),"",ROUND(AVERAGE(OFFSET(BR235:BZ235,0,0,1,ion21Coop!$F$42)),1))</f>
        <v/>
      </c>
      <c r="CB235" s="269" t="str">
        <f t="shared" si="349"/>
        <v/>
      </c>
      <c r="CD235" s="119">
        <f t="shared" si="407"/>
        <v>4</v>
      </c>
      <c r="CE235" s="123" t="str">
        <f t="shared" si="428"/>
        <v>EmNi</v>
      </c>
      <c r="CF235" s="123">
        <v>230</v>
      </c>
      <c r="CG235" s="351"/>
      <c r="CH235" s="351"/>
      <c r="CI235" s="351"/>
      <c r="CJ235" s="351"/>
      <c r="CK235" s="369"/>
      <c r="CL235" s="370"/>
      <c r="CM235" s="269" t="str">
        <f t="shared" si="350"/>
        <v/>
      </c>
      <c r="CN235" s="180">
        <v>1</v>
      </c>
      <c r="CO235" s="269" t="str">
        <f t="shared" si="351"/>
        <v/>
      </c>
      <c r="CP235" s="180">
        <v>1</v>
      </c>
      <c r="CQ235" s="181">
        <v>1</v>
      </c>
      <c r="CR235" s="181">
        <v>1</v>
      </c>
      <c r="CS235" s="183">
        <v>1</v>
      </c>
      <c r="CT235" s="183">
        <v>1</v>
      </c>
      <c r="CU235" s="183">
        <v>1</v>
      </c>
      <c r="CV235" s="183">
        <v>1</v>
      </c>
      <c r="CW235" s="183">
        <v>1</v>
      </c>
      <c r="CX235" s="183">
        <v>1</v>
      </c>
      <c r="CY235" s="192" t="str">
        <f ca="1">IF(ISBLANK(CK235),"",ROUND(AVERAGE(OFFSET(CP235:CX235,0,0,1,ion21Coop!$F$42)),1))</f>
        <v/>
      </c>
      <c r="CZ235" s="269" t="str">
        <f t="shared" si="352"/>
        <v/>
      </c>
      <c r="DB235" s="119">
        <f t="shared" si="408"/>
        <v>5</v>
      </c>
      <c r="DC235" s="123" t="str">
        <f t="shared" si="429"/>
        <v>HeJe</v>
      </c>
      <c r="DD235" s="123">
        <v>230</v>
      </c>
      <c r="DE235" s="423"/>
      <c r="DF235" s="423"/>
      <c r="DG235" s="423"/>
      <c r="DH235" s="423"/>
      <c r="DI235" s="421"/>
      <c r="DJ235" s="422"/>
      <c r="DK235" s="269" t="str">
        <f t="shared" si="353"/>
        <v/>
      </c>
      <c r="DL235" s="180">
        <v>1</v>
      </c>
      <c r="DM235" s="269" t="str">
        <f t="shared" si="354"/>
        <v/>
      </c>
      <c r="DN235" s="180">
        <v>1</v>
      </c>
      <c r="DO235" s="181">
        <v>1</v>
      </c>
      <c r="DP235" s="181">
        <v>1</v>
      </c>
      <c r="DQ235" s="183">
        <v>1</v>
      </c>
      <c r="DR235" s="183">
        <v>1</v>
      </c>
      <c r="DS235" s="183">
        <v>1</v>
      </c>
      <c r="DT235" s="183">
        <v>1</v>
      </c>
      <c r="DU235" s="183">
        <v>1</v>
      </c>
      <c r="DV235" s="183">
        <v>1</v>
      </c>
      <c r="DW235" s="192" t="str">
        <f ca="1">IF(ISBLANK(DI235),"",ROUND(AVERAGE(OFFSET(DN235:DV235,0,0,1,ion21Coop!$F$42)),1))</f>
        <v/>
      </c>
      <c r="DX235" s="269" t="str">
        <f t="shared" si="355"/>
        <v/>
      </c>
      <c r="DZ235" s="119">
        <f t="shared" si="409"/>
        <v>6</v>
      </c>
      <c r="EA235" s="123" t="str">
        <f t="shared" si="430"/>
        <v/>
      </c>
      <c r="EB235" s="123">
        <v>230</v>
      </c>
      <c r="EC235" s="423"/>
      <c r="ED235" s="423"/>
      <c r="EE235" s="423"/>
      <c r="EF235" s="423"/>
      <c r="EG235" s="421"/>
      <c r="EH235" s="422"/>
      <c r="EI235" s="269" t="str">
        <f t="shared" si="356"/>
        <v/>
      </c>
      <c r="EJ235" s="180">
        <v>1</v>
      </c>
      <c r="EK235" s="269" t="str">
        <f t="shared" si="357"/>
        <v/>
      </c>
      <c r="EL235" s="180">
        <v>1</v>
      </c>
      <c r="EM235" s="181">
        <v>1</v>
      </c>
      <c r="EN235" s="181">
        <v>1</v>
      </c>
      <c r="EO235" s="183">
        <v>1</v>
      </c>
      <c r="EP235" s="183">
        <v>1</v>
      </c>
      <c r="EQ235" s="183">
        <v>1</v>
      </c>
      <c r="ER235" s="183">
        <v>1</v>
      </c>
      <c r="ES235" s="183">
        <v>1</v>
      </c>
      <c r="ET235" s="183">
        <v>1</v>
      </c>
      <c r="EU235" s="192" t="str">
        <f ca="1">IF(ISBLANK(EG235),"",ROUND(AVERAGE(OFFSET(EL235:ET235,0,0,1,ion21Coop!$F$42)),1))</f>
        <v/>
      </c>
      <c r="EV235" s="269" t="str">
        <f t="shared" si="358"/>
        <v/>
      </c>
      <c r="EX235" s="119">
        <f t="shared" si="410"/>
        <v>7</v>
      </c>
      <c r="EY235" s="123" t="str">
        <f t="shared" si="431"/>
        <v/>
      </c>
      <c r="EZ235" s="123">
        <v>230</v>
      </c>
      <c r="FA235" s="423"/>
      <c r="FB235" s="423"/>
      <c r="FC235" s="423"/>
      <c r="FD235" s="423"/>
      <c r="FE235" s="421"/>
      <c r="FF235" s="422"/>
      <c r="FG235" s="269" t="str">
        <f t="shared" si="359"/>
        <v/>
      </c>
      <c r="FH235" s="180">
        <v>1</v>
      </c>
      <c r="FI235" s="269" t="str">
        <f t="shared" si="360"/>
        <v/>
      </c>
      <c r="FJ235" s="180">
        <v>1</v>
      </c>
      <c r="FK235" s="181">
        <v>1</v>
      </c>
      <c r="FL235" s="181">
        <v>1</v>
      </c>
      <c r="FM235" s="183">
        <v>1</v>
      </c>
      <c r="FN235" s="183">
        <v>1</v>
      </c>
      <c r="FO235" s="183">
        <v>1</v>
      </c>
      <c r="FP235" s="183">
        <v>1</v>
      </c>
      <c r="FQ235" s="183">
        <v>1</v>
      </c>
      <c r="FR235" s="183">
        <v>1</v>
      </c>
      <c r="FS235" s="192" t="str">
        <f ca="1">IF(ISBLANK(FE235),"",ROUND(AVERAGE(OFFSET(FJ235:FR235,0,0,1,ion21Coop!$F$42)),1))</f>
        <v/>
      </c>
      <c r="FT235" s="269" t="str">
        <f t="shared" si="361"/>
        <v/>
      </c>
      <c r="FV235" s="119">
        <f t="shared" si="411"/>
        <v>8</v>
      </c>
      <c r="FW235" s="123" t="str">
        <f t="shared" si="432"/>
        <v/>
      </c>
      <c r="FX235" s="123">
        <v>230</v>
      </c>
      <c r="FY235" s="423"/>
      <c r="FZ235" s="423"/>
      <c r="GA235" s="423"/>
      <c r="GB235" s="423"/>
      <c r="GC235" s="421"/>
      <c r="GD235" s="422"/>
      <c r="GE235" s="269" t="str">
        <f t="shared" si="362"/>
        <v/>
      </c>
      <c r="GF235" s="180">
        <v>1</v>
      </c>
      <c r="GG235" s="269" t="str">
        <f t="shared" si="363"/>
        <v/>
      </c>
      <c r="GH235" s="180">
        <v>1</v>
      </c>
      <c r="GI235" s="181">
        <v>1</v>
      </c>
      <c r="GJ235" s="181">
        <v>1</v>
      </c>
      <c r="GK235" s="183">
        <v>1</v>
      </c>
      <c r="GL235" s="183">
        <v>1</v>
      </c>
      <c r="GM235" s="183">
        <v>1</v>
      </c>
      <c r="GN235" s="183">
        <v>1</v>
      </c>
      <c r="GO235" s="183">
        <v>1</v>
      </c>
      <c r="GP235" s="183">
        <v>1</v>
      </c>
      <c r="GQ235" s="192" t="str">
        <f ca="1">IF(ISBLANK(GC235),"",ROUND(AVERAGE(OFFSET(GH235:GP235,0,0,1,ion21Coop!$F$42)),1))</f>
        <v/>
      </c>
      <c r="GR235" s="269" t="str">
        <f t="shared" si="364"/>
        <v/>
      </c>
      <c r="GT235" s="119">
        <f t="shared" si="412"/>
        <v>9</v>
      </c>
      <c r="GU235" s="123" t="str">
        <f t="shared" si="433"/>
        <v/>
      </c>
      <c r="GV235" s="123">
        <v>230</v>
      </c>
      <c r="GW235" s="423"/>
      <c r="GX235" s="423"/>
      <c r="GY235" s="423"/>
      <c r="GZ235" s="423"/>
      <c r="HA235" s="421"/>
      <c r="HB235" s="422"/>
      <c r="HC235" s="269" t="str">
        <f t="shared" si="365"/>
        <v/>
      </c>
      <c r="HD235" s="180">
        <v>1</v>
      </c>
      <c r="HE235" s="269" t="str">
        <f t="shared" si="366"/>
        <v/>
      </c>
      <c r="HF235" s="180">
        <v>1</v>
      </c>
      <c r="HG235" s="181">
        <v>1</v>
      </c>
      <c r="HH235" s="181">
        <v>1</v>
      </c>
      <c r="HI235" s="183">
        <v>1</v>
      </c>
      <c r="HJ235" s="183">
        <v>1</v>
      </c>
      <c r="HK235" s="183">
        <v>1</v>
      </c>
      <c r="HL235" s="183">
        <v>1</v>
      </c>
      <c r="HM235" s="183">
        <v>1</v>
      </c>
      <c r="HN235" s="183">
        <v>1</v>
      </c>
      <c r="HO235" s="192" t="str">
        <f ca="1">IF(ISBLANK(HA235),"",ROUND(AVERAGE(OFFSET(HF235:HN235,0,0,1,ion21Coop!$F$42)),1))</f>
        <v/>
      </c>
      <c r="HP235" s="269" t="str">
        <f t="shared" si="367"/>
        <v/>
      </c>
      <c r="HR235" s="119">
        <f t="shared" si="413"/>
        <v>10</v>
      </c>
      <c r="HS235" s="123" t="str">
        <f t="shared" si="434"/>
        <v/>
      </c>
      <c r="HT235" s="123">
        <v>230</v>
      </c>
      <c r="HU235" s="423"/>
      <c r="HV235" s="423"/>
      <c r="HW235" s="423"/>
      <c r="HX235" s="423"/>
      <c r="HY235" s="421"/>
      <c r="HZ235" s="422"/>
      <c r="IA235" s="269" t="str">
        <f t="shared" si="368"/>
        <v/>
      </c>
      <c r="IB235" s="180">
        <v>1</v>
      </c>
      <c r="IC235" s="269" t="str">
        <f t="shared" si="369"/>
        <v/>
      </c>
      <c r="ID235" s="180">
        <v>1</v>
      </c>
      <c r="IE235" s="181">
        <v>1</v>
      </c>
      <c r="IF235" s="181">
        <v>1</v>
      </c>
      <c r="IG235" s="183">
        <v>1</v>
      </c>
      <c r="IH235" s="183">
        <v>1</v>
      </c>
      <c r="II235" s="183">
        <v>1</v>
      </c>
      <c r="IJ235" s="183">
        <v>1</v>
      </c>
      <c r="IK235" s="183">
        <v>1</v>
      </c>
      <c r="IL235" s="183">
        <v>1</v>
      </c>
      <c r="IM235" s="192" t="str">
        <f ca="1">IF(ISBLANK(HY235),"",ROUND(AVERAGE(OFFSET(ID235:IL235,0,0,1,ion21Coop!$F$42)),1))</f>
        <v/>
      </c>
      <c r="IN235" s="269" t="str">
        <f t="shared" si="370"/>
        <v/>
      </c>
      <c r="IP235" s="119">
        <f t="shared" si="414"/>
        <v>11</v>
      </c>
      <c r="IQ235" s="123" t="str">
        <f t="shared" si="435"/>
        <v/>
      </c>
      <c r="IR235" s="123">
        <v>230</v>
      </c>
      <c r="IS235" s="423"/>
      <c r="IT235" s="423"/>
      <c r="IU235" s="423"/>
      <c r="IV235" s="423"/>
      <c r="IW235" s="421"/>
      <c r="IX235" s="422"/>
      <c r="IY235" s="269" t="str">
        <f t="shared" si="371"/>
        <v/>
      </c>
      <c r="IZ235" s="180">
        <v>1</v>
      </c>
      <c r="JA235" s="269" t="str">
        <f t="shared" si="372"/>
        <v/>
      </c>
      <c r="JB235" s="180">
        <v>1</v>
      </c>
      <c r="JC235" s="181">
        <v>1</v>
      </c>
      <c r="JD235" s="181">
        <v>1</v>
      </c>
      <c r="JE235" s="183">
        <v>1</v>
      </c>
      <c r="JF235" s="183">
        <v>1</v>
      </c>
      <c r="JG235" s="183">
        <v>1</v>
      </c>
      <c r="JH235" s="183">
        <v>1</v>
      </c>
      <c r="JI235" s="183">
        <v>1</v>
      </c>
      <c r="JJ235" s="183">
        <v>1</v>
      </c>
      <c r="JK235" s="192" t="str">
        <f ca="1">IF(ISBLANK(IW235),"",ROUND(AVERAGE(OFFSET(JB235:JJ235,0,0,1,ion21Coop!$F$42)),1))</f>
        <v/>
      </c>
      <c r="JL235" s="269" t="str">
        <f t="shared" si="373"/>
        <v/>
      </c>
      <c r="JN235" s="119">
        <f t="shared" si="415"/>
        <v>12</v>
      </c>
      <c r="JO235" s="123" t="str">
        <f t="shared" si="436"/>
        <v/>
      </c>
      <c r="JP235" s="123">
        <v>230</v>
      </c>
      <c r="JQ235" s="423"/>
      <c r="JR235" s="423"/>
      <c r="JS235" s="423"/>
      <c r="JT235" s="423"/>
      <c r="JU235" s="421"/>
      <c r="JV235" s="422"/>
      <c r="JW235" s="269" t="str">
        <f t="shared" si="374"/>
        <v/>
      </c>
      <c r="JX235" s="180">
        <v>1</v>
      </c>
      <c r="JY235" s="269" t="str">
        <f t="shared" si="375"/>
        <v/>
      </c>
      <c r="JZ235" s="180">
        <v>1</v>
      </c>
      <c r="KA235" s="181">
        <v>1</v>
      </c>
      <c r="KB235" s="181">
        <v>1</v>
      </c>
      <c r="KC235" s="183">
        <v>1</v>
      </c>
      <c r="KD235" s="183">
        <v>1</v>
      </c>
      <c r="KE235" s="183">
        <v>1</v>
      </c>
      <c r="KF235" s="183">
        <v>1</v>
      </c>
      <c r="KG235" s="183">
        <v>1</v>
      </c>
      <c r="KH235" s="183">
        <v>1</v>
      </c>
      <c r="KI235" s="192" t="str">
        <f ca="1">IF(ISBLANK(JU235),"",ROUND(AVERAGE(OFFSET(JZ235:KH235,0,0,1,ion21Coop!$F$42)),1))</f>
        <v/>
      </c>
      <c r="KJ235" s="269" t="str">
        <f t="shared" si="376"/>
        <v/>
      </c>
      <c r="KL235" s="119">
        <f t="shared" si="416"/>
        <v>13</v>
      </c>
      <c r="KM235" s="123" t="str">
        <f t="shared" si="437"/>
        <v/>
      </c>
      <c r="KN235" s="123">
        <v>230</v>
      </c>
      <c r="KO235" s="423"/>
      <c r="KP235" s="423"/>
      <c r="KQ235" s="423"/>
      <c r="KR235" s="423"/>
      <c r="KS235" s="421"/>
      <c r="KT235" s="422"/>
      <c r="KU235" s="269" t="str">
        <f t="shared" si="377"/>
        <v/>
      </c>
      <c r="KV235" s="180">
        <v>1</v>
      </c>
      <c r="KW235" s="269" t="str">
        <f t="shared" si="378"/>
        <v/>
      </c>
      <c r="KX235" s="180">
        <v>1</v>
      </c>
      <c r="KY235" s="181">
        <v>1</v>
      </c>
      <c r="KZ235" s="181">
        <v>1</v>
      </c>
      <c r="LA235" s="183">
        <v>1</v>
      </c>
      <c r="LB235" s="183">
        <v>1</v>
      </c>
      <c r="LC235" s="183">
        <v>1</v>
      </c>
      <c r="LD235" s="183">
        <v>1</v>
      </c>
      <c r="LE235" s="183">
        <v>1</v>
      </c>
      <c r="LF235" s="183">
        <v>1</v>
      </c>
      <c r="LG235" s="192" t="str">
        <f ca="1">IF(ISBLANK(KS235),"",ROUND(AVERAGE(OFFSET(KX235:LF235,0,0,1,ion21Coop!$F$42)),1))</f>
        <v/>
      </c>
      <c r="LH235" s="269" t="str">
        <f t="shared" si="379"/>
        <v/>
      </c>
      <c r="LJ235" s="119">
        <f t="shared" si="417"/>
        <v>14</v>
      </c>
      <c r="LK235" s="123" t="str">
        <f t="shared" si="438"/>
        <v/>
      </c>
      <c r="LL235" s="123">
        <v>230</v>
      </c>
      <c r="LM235" s="423"/>
      <c r="LN235" s="423"/>
      <c r="LO235" s="423"/>
      <c r="LP235" s="423"/>
      <c r="LQ235" s="421"/>
      <c r="LR235" s="422"/>
      <c r="LS235" s="269" t="str">
        <f t="shared" si="380"/>
        <v/>
      </c>
      <c r="LT235" s="180">
        <v>1</v>
      </c>
      <c r="LU235" s="269" t="str">
        <f t="shared" si="381"/>
        <v/>
      </c>
      <c r="LV235" s="180">
        <v>1</v>
      </c>
      <c r="LW235" s="181">
        <v>1</v>
      </c>
      <c r="LX235" s="181">
        <v>1</v>
      </c>
      <c r="LY235" s="183">
        <v>1</v>
      </c>
      <c r="LZ235" s="183">
        <v>1</v>
      </c>
      <c r="MA235" s="183">
        <v>1</v>
      </c>
      <c r="MB235" s="183">
        <v>1</v>
      </c>
      <c r="MC235" s="183">
        <v>1</v>
      </c>
      <c r="MD235" s="183">
        <v>1</v>
      </c>
      <c r="ME235" s="192" t="str">
        <f ca="1">IF(ISBLANK(LQ235),"",ROUND(AVERAGE(OFFSET(LV235:MD235,0,0,1,ion21Coop!$F$42)),1))</f>
        <v/>
      </c>
      <c r="MF235" s="269" t="str">
        <f t="shared" si="382"/>
        <v/>
      </c>
      <c r="MH235" s="119">
        <f t="shared" si="418"/>
        <v>15</v>
      </c>
      <c r="MI235" s="123" t="str">
        <f t="shared" si="439"/>
        <v/>
      </c>
      <c r="MJ235" s="123">
        <v>230</v>
      </c>
      <c r="MK235" s="423"/>
      <c r="ML235" s="423"/>
      <c r="MM235" s="423"/>
      <c r="MN235" s="423"/>
      <c r="MO235" s="421"/>
      <c r="MP235" s="422"/>
      <c r="MQ235" s="269" t="str">
        <f t="shared" si="383"/>
        <v/>
      </c>
      <c r="MR235" s="180">
        <v>1</v>
      </c>
      <c r="MS235" s="269" t="str">
        <f t="shared" si="384"/>
        <v/>
      </c>
      <c r="MT235" s="180">
        <v>1</v>
      </c>
      <c r="MU235" s="181">
        <v>1</v>
      </c>
      <c r="MV235" s="181">
        <v>1</v>
      </c>
      <c r="MW235" s="183">
        <v>1</v>
      </c>
      <c r="MX235" s="183">
        <v>1</v>
      </c>
      <c r="MY235" s="183">
        <v>1</v>
      </c>
      <c r="MZ235" s="183">
        <v>1</v>
      </c>
      <c r="NA235" s="183">
        <v>1</v>
      </c>
      <c r="NB235" s="183">
        <v>1</v>
      </c>
      <c r="NC235" s="192" t="str">
        <f ca="1">IF(ISBLANK(MO235),"",ROUND(AVERAGE(OFFSET(MT235:NB235,0,0,1,ion21Coop!$F$42)),1))</f>
        <v/>
      </c>
      <c r="ND235" s="269" t="str">
        <f t="shared" si="385"/>
        <v/>
      </c>
      <c r="NF235" s="119">
        <f t="shared" si="419"/>
        <v>16</v>
      </c>
      <c r="NG235" s="123" t="str">
        <f t="shared" si="440"/>
        <v/>
      </c>
      <c r="NH235" s="123">
        <v>230</v>
      </c>
      <c r="NI235" s="423"/>
      <c r="NJ235" s="423"/>
      <c r="NK235" s="423"/>
      <c r="NL235" s="423"/>
      <c r="NM235" s="421"/>
      <c r="NN235" s="422"/>
      <c r="NO235" s="269" t="str">
        <f t="shared" si="386"/>
        <v/>
      </c>
      <c r="NP235" s="180">
        <v>1</v>
      </c>
      <c r="NQ235" s="269" t="str">
        <f t="shared" si="387"/>
        <v/>
      </c>
      <c r="NR235" s="180">
        <v>1</v>
      </c>
      <c r="NS235" s="181">
        <v>1</v>
      </c>
      <c r="NT235" s="181">
        <v>1</v>
      </c>
      <c r="NU235" s="183">
        <v>1</v>
      </c>
      <c r="NV235" s="183">
        <v>1</v>
      </c>
      <c r="NW235" s="183">
        <v>1</v>
      </c>
      <c r="NX235" s="183">
        <v>1</v>
      </c>
      <c r="NY235" s="183">
        <v>1</v>
      </c>
      <c r="NZ235" s="183">
        <v>1</v>
      </c>
      <c r="OA235" s="192" t="str">
        <f ca="1">IF(ISBLANK(NM235),"",ROUND(AVERAGE(OFFSET(NR235:NZ235,0,0,1,ion21Coop!$F$42)),1))</f>
        <v/>
      </c>
      <c r="OB235" s="269" t="str">
        <f t="shared" si="388"/>
        <v/>
      </c>
      <c r="OD235" s="119">
        <f t="shared" si="420"/>
        <v>17</v>
      </c>
      <c r="OE235" s="123" t="str">
        <f t="shared" si="441"/>
        <v/>
      </c>
      <c r="OF235" s="123">
        <v>230</v>
      </c>
      <c r="OG235" s="423"/>
      <c r="OH235" s="423"/>
      <c r="OI235" s="423"/>
      <c r="OJ235" s="423"/>
      <c r="OK235" s="421"/>
      <c r="OL235" s="422"/>
      <c r="OM235" s="269" t="str">
        <f t="shared" si="389"/>
        <v/>
      </c>
      <c r="ON235" s="180">
        <v>1</v>
      </c>
      <c r="OO235" s="269" t="str">
        <f t="shared" si="390"/>
        <v/>
      </c>
      <c r="OP235" s="180">
        <v>1</v>
      </c>
      <c r="OQ235" s="181">
        <v>1</v>
      </c>
      <c r="OR235" s="181">
        <v>1</v>
      </c>
      <c r="OS235" s="183">
        <v>1</v>
      </c>
      <c r="OT235" s="183">
        <v>1</v>
      </c>
      <c r="OU235" s="183">
        <v>1</v>
      </c>
      <c r="OV235" s="183">
        <v>1</v>
      </c>
      <c r="OW235" s="183">
        <v>1</v>
      </c>
      <c r="OX235" s="183">
        <v>1</v>
      </c>
      <c r="OY235" s="192" t="str">
        <f ca="1">IF(ISBLANK(OK235),"",ROUND(AVERAGE(OFFSET(OP235:OX235,0,0,1,ion21Coop!$F$42)),1))</f>
        <v/>
      </c>
      <c r="OZ235" s="269" t="str">
        <f t="shared" si="391"/>
        <v/>
      </c>
      <c r="PB235" s="119">
        <f t="shared" si="421"/>
        <v>18</v>
      </c>
      <c r="PC235" s="123" t="str">
        <f t="shared" si="442"/>
        <v/>
      </c>
      <c r="PD235" s="123">
        <v>230</v>
      </c>
      <c r="PE235" s="423"/>
      <c r="PF235" s="423"/>
      <c r="PG235" s="423"/>
      <c r="PH235" s="423"/>
      <c r="PI235" s="421"/>
      <c r="PJ235" s="422"/>
      <c r="PK235" s="269" t="str">
        <f t="shared" si="392"/>
        <v/>
      </c>
      <c r="PL235" s="180">
        <v>1</v>
      </c>
      <c r="PM235" s="269" t="str">
        <f t="shared" si="393"/>
        <v/>
      </c>
      <c r="PN235" s="180">
        <v>1</v>
      </c>
      <c r="PO235" s="181">
        <v>1</v>
      </c>
      <c r="PP235" s="181">
        <v>1</v>
      </c>
      <c r="PQ235" s="183">
        <v>1</v>
      </c>
      <c r="PR235" s="183">
        <v>1</v>
      </c>
      <c r="PS235" s="183">
        <v>1</v>
      </c>
      <c r="PT235" s="183">
        <v>1</v>
      </c>
      <c r="PU235" s="183">
        <v>1</v>
      </c>
      <c r="PV235" s="183">
        <v>1</v>
      </c>
      <c r="PW235" s="192" t="str">
        <f ca="1">IF(ISBLANK(PI235),"",ROUND(AVERAGE(OFFSET(PN235:PV235,0,0,1,ion21Coop!$F$42)),1))</f>
        <v/>
      </c>
      <c r="PX235" s="269" t="str">
        <f t="shared" si="394"/>
        <v/>
      </c>
      <c r="PZ235" s="119">
        <f t="shared" si="422"/>
        <v>19</v>
      </c>
      <c r="QA235" s="123" t="str">
        <f t="shared" si="443"/>
        <v/>
      </c>
      <c r="QB235" s="123">
        <v>230</v>
      </c>
      <c r="QC235" s="423"/>
      <c r="QD235" s="423"/>
      <c r="QE235" s="423"/>
      <c r="QF235" s="423"/>
      <c r="QG235" s="421"/>
      <c r="QH235" s="422"/>
      <c r="QI235" s="269" t="str">
        <f t="shared" si="395"/>
        <v/>
      </c>
      <c r="QJ235" s="180">
        <v>1</v>
      </c>
      <c r="QK235" s="269" t="str">
        <f t="shared" si="396"/>
        <v/>
      </c>
      <c r="QL235" s="180">
        <v>1</v>
      </c>
      <c r="QM235" s="181">
        <v>1</v>
      </c>
      <c r="QN235" s="181">
        <v>1</v>
      </c>
      <c r="QO235" s="183">
        <v>1</v>
      </c>
      <c r="QP235" s="183">
        <v>1</v>
      </c>
      <c r="QQ235" s="183">
        <v>1</v>
      </c>
      <c r="QR235" s="183">
        <v>1</v>
      </c>
      <c r="QS235" s="183">
        <v>1</v>
      </c>
      <c r="QT235" s="183">
        <v>1</v>
      </c>
      <c r="QU235" s="192" t="str">
        <f ca="1">IF(ISBLANK(QG235),"",ROUND(AVERAGE(OFFSET(QL235:QT235,0,0,1,ion21Coop!$F$42)),1))</f>
        <v/>
      </c>
      <c r="QV235" s="269" t="str">
        <f t="shared" si="397"/>
        <v/>
      </c>
      <c r="QX235" s="119">
        <f t="shared" si="423"/>
        <v>20</v>
      </c>
      <c r="QY235" s="123" t="str">
        <f t="shared" si="444"/>
        <v/>
      </c>
      <c r="QZ235" s="123">
        <v>230</v>
      </c>
      <c r="RA235" s="423"/>
      <c r="RB235" s="423"/>
      <c r="RC235" s="423"/>
      <c r="RD235" s="423"/>
      <c r="RE235" s="421"/>
      <c r="RF235" s="422"/>
      <c r="RG235" s="269" t="str">
        <f t="shared" si="398"/>
        <v/>
      </c>
      <c r="RH235" s="180">
        <v>1</v>
      </c>
      <c r="RI235" s="269" t="str">
        <f t="shared" si="399"/>
        <v/>
      </c>
      <c r="RJ235" s="180">
        <v>1</v>
      </c>
      <c r="RK235" s="181">
        <v>1</v>
      </c>
      <c r="RL235" s="181">
        <v>1</v>
      </c>
      <c r="RM235" s="183">
        <v>1</v>
      </c>
      <c r="RN235" s="183">
        <v>1</v>
      </c>
      <c r="RO235" s="183">
        <v>1</v>
      </c>
      <c r="RP235" s="183">
        <v>1</v>
      </c>
      <c r="RQ235" s="183">
        <v>1</v>
      </c>
      <c r="RR235" s="183">
        <v>1</v>
      </c>
      <c r="RS235" s="192" t="str">
        <f ca="1">IF(ISBLANK(RE235),"",ROUND(AVERAGE(OFFSET(RJ235:RR235,0,0,1,ion21Coop!$F$42)),1))</f>
        <v/>
      </c>
      <c r="RT235" s="269" t="str">
        <f t="shared" si="400"/>
        <v/>
      </c>
      <c r="RV235" s="119">
        <f t="shared" si="424"/>
        <v>21</v>
      </c>
      <c r="RW235" s="123" t="str">
        <f t="shared" si="445"/>
        <v/>
      </c>
      <c r="RX235" s="123">
        <v>230</v>
      </c>
      <c r="RY235" s="423"/>
      <c r="RZ235" s="423"/>
      <c r="SA235" s="423"/>
      <c r="SB235" s="423"/>
      <c r="SC235" s="421"/>
      <c r="SD235" s="422"/>
      <c r="SE235" s="269" t="str">
        <f t="shared" si="401"/>
        <v/>
      </c>
      <c r="SF235" s="180">
        <v>1</v>
      </c>
      <c r="SG235" s="269" t="str">
        <f t="shared" si="402"/>
        <v/>
      </c>
      <c r="SH235" s="180">
        <v>1</v>
      </c>
      <c r="SI235" s="181">
        <v>1</v>
      </c>
      <c r="SJ235" s="181">
        <v>1</v>
      </c>
      <c r="SK235" s="183">
        <v>1</v>
      </c>
      <c r="SL235" s="183">
        <v>1</v>
      </c>
      <c r="SM235" s="183">
        <v>1</v>
      </c>
      <c r="SN235" s="183">
        <v>1</v>
      </c>
      <c r="SO235" s="183">
        <v>1</v>
      </c>
      <c r="SP235" s="183">
        <v>1</v>
      </c>
      <c r="SQ235" s="192" t="str">
        <f ca="1">IF(ISBLANK(SC235),"",ROUND(AVERAGE(OFFSET(SH235:SP235,0,0,1,ion21Coop!$F$42)),1))</f>
        <v/>
      </c>
      <c r="SR235" s="269" t="str">
        <f t="shared" si="403"/>
        <v/>
      </c>
      <c r="ST235" s="565"/>
      <c r="SU235" s="565"/>
      <c r="SV235" s="566"/>
      <c r="SW235" s="567"/>
      <c r="SX235" s="565"/>
      <c r="SY235" s="566"/>
      <c r="SZ235" s="568"/>
      <c r="TA235" s="567"/>
      <c r="TB235" s="553"/>
    </row>
    <row r="236" spans="10:522" x14ac:dyDescent="0.3">
      <c r="J236" s="119">
        <f t="shared" si="404"/>
        <v>1</v>
      </c>
      <c r="K236" s="123" t="str">
        <f t="shared" si="425"/>
        <v>YaJo</v>
      </c>
      <c r="L236" s="123">
        <v>231</v>
      </c>
      <c r="M236" s="351"/>
      <c r="N236" s="351"/>
      <c r="O236" s="351"/>
      <c r="P236" s="351"/>
      <c r="Q236" s="369"/>
      <c r="R236" s="370"/>
      <c r="S236" s="269" t="str">
        <f t="shared" si="341"/>
        <v/>
      </c>
      <c r="T236" s="180">
        <v>1</v>
      </c>
      <c r="U236" s="269" t="str">
        <f t="shared" si="342"/>
        <v/>
      </c>
      <c r="V236" s="180">
        <v>1</v>
      </c>
      <c r="W236" s="181">
        <v>1</v>
      </c>
      <c r="X236" s="181">
        <v>1</v>
      </c>
      <c r="Y236" s="183">
        <v>1</v>
      </c>
      <c r="Z236" s="183">
        <v>1</v>
      </c>
      <c r="AA236" s="183">
        <v>1</v>
      </c>
      <c r="AB236" s="183">
        <v>1</v>
      </c>
      <c r="AC236" s="183">
        <v>1</v>
      </c>
      <c r="AD236" s="183">
        <v>1</v>
      </c>
      <c r="AE236" s="192" t="str">
        <f ca="1">IF(ISBLANK(Q236),"",ROUND(AVERAGE(OFFSET(V236:AD236,0,0,1,ion21Coop!$F$42)),1))</f>
        <v/>
      </c>
      <c r="AF236" s="269" t="str">
        <f t="shared" si="343"/>
        <v/>
      </c>
      <c r="AH236" s="119">
        <f t="shared" si="405"/>
        <v>2</v>
      </c>
      <c r="AI236" s="123" t="str">
        <f t="shared" si="426"/>
        <v>GeLo</v>
      </c>
      <c r="AJ236" s="123">
        <v>231</v>
      </c>
      <c r="AK236" s="351"/>
      <c r="AL236" s="351"/>
      <c r="AM236" s="351"/>
      <c r="AN236" s="351"/>
      <c r="AO236" s="369"/>
      <c r="AP236" s="370"/>
      <c r="AQ236" s="269" t="str">
        <f t="shared" si="344"/>
        <v/>
      </c>
      <c r="AR236" s="180">
        <v>1</v>
      </c>
      <c r="AS236" s="269" t="str">
        <f t="shared" si="345"/>
        <v/>
      </c>
      <c r="AT236" s="180">
        <v>1</v>
      </c>
      <c r="AU236" s="181">
        <v>1</v>
      </c>
      <c r="AV236" s="181">
        <v>1</v>
      </c>
      <c r="AW236" s="183">
        <v>1</v>
      </c>
      <c r="AX236" s="183">
        <v>1</v>
      </c>
      <c r="AY236" s="183">
        <v>1</v>
      </c>
      <c r="AZ236" s="183">
        <v>1</v>
      </c>
      <c r="BA236" s="183">
        <v>1</v>
      </c>
      <c r="BB236" s="183">
        <v>1</v>
      </c>
      <c r="BC236" s="192" t="str">
        <f ca="1">IF(ISBLANK(AO236),"",ROUND(AVERAGE(OFFSET(AT236:BB236,0,0,1,ion21Coop!$F$42)),1))</f>
        <v/>
      </c>
      <c r="BD236" s="269" t="str">
        <f t="shared" si="346"/>
        <v/>
      </c>
      <c r="BF236" s="119">
        <f t="shared" si="406"/>
        <v>3</v>
      </c>
      <c r="BG236" s="123" t="str">
        <f t="shared" si="427"/>
        <v>MiDo</v>
      </c>
      <c r="BH236" s="123">
        <v>231</v>
      </c>
      <c r="BI236" s="351"/>
      <c r="BJ236" s="351"/>
      <c r="BK236" s="351"/>
      <c r="BL236" s="351"/>
      <c r="BM236" s="369"/>
      <c r="BN236" s="370"/>
      <c r="BO236" s="269" t="str">
        <f t="shared" si="347"/>
        <v/>
      </c>
      <c r="BP236" s="180">
        <v>1</v>
      </c>
      <c r="BQ236" s="269" t="str">
        <f t="shared" si="348"/>
        <v/>
      </c>
      <c r="BR236" s="180">
        <v>1</v>
      </c>
      <c r="BS236" s="181">
        <v>1</v>
      </c>
      <c r="BT236" s="181">
        <v>1</v>
      </c>
      <c r="BU236" s="183">
        <v>1</v>
      </c>
      <c r="BV236" s="183">
        <v>1</v>
      </c>
      <c r="BW236" s="183">
        <v>1</v>
      </c>
      <c r="BX236" s="183">
        <v>1</v>
      </c>
      <c r="BY236" s="183">
        <v>1</v>
      </c>
      <c r="BZ236" s="183">
        <v>1</v>
      </c>
      <c r="CA236" s="192" t="str">
        <f ca="1">IF(ISBLANK(BM236),"",ROUND(AVERAGE(OFFSET(BR236:BZ236,0,0,1,ion21Coop!$F$42)),1))</f>
        <v/>
      </c>
      <c r="CB236" s="269" t="str">
        <f t="shared" si="349"/>
        <v/>
      </c>
      <c r="CD236" s="119">
        <f t="shared" si="407"/>
        <v>4</v>
      </c>
      <c r="CE236" s="123" t="str">
        <f t="shared" si="428"/>
        <v>EmNi</v>
      </c>
      <c r="CF236" s="123">
        <v>231</v>
      </c>
      <c r="CG236" s="351"/>
      <c r="CH236" s="351"/>
      <c r="CI236" s="351"/>
      <c r="CJ236" s="351"/>
      <c r="CK236" s="369"/>
      <c r="CL236" s="370"/>
      <c r="CM236" s="269" t="str">
        <f t="shared" si="350"/>
        <v/>
      </c>
      <c r="CN236" s="180">
        <v>1</v>
      </c>
      <c r="CO236" s="269" t="str">
        <f t="shared" si="351"/>
        <v/>
      </c>
      <c r="CP236" s="180">
        <v>1</v>
      </c>
      <c r="CQ236" s="181">
        <v>1</v>
      </c>
      <c r="CR236" s="181">
        <v>1</v>
      </c>
      <c r="CS236" s="183">
        <v>1</v>
      </c>
      <c r="CT236" s="183">
        <v>1</v>
      </c>
      <c r="CU236" s="183">
        <v>1</v>
      </c>
      <c r="CV236" s="183">
        <v>1</v>
      </c>
      <c r="CW236" s="183">
        <v>1</v>
      </c>
      <c r="CX236" s="183">
        <v>1</v>
      </c>
      <c r="CY236" s="192" t="str">
        <f ca="1">IF(ISBLANK(CK236),"",ROUND(AVERAGE(OFFSET(CP236:CX236,0,0,1,ion21Coop!$F$42)),1))</f>
        <v/>
      </c>
      <c r="CZ236" s="269" t="str">
        <f t="shared" si="352"/>
        <v/>
      </c>
      <c r="DB236" s="119">
        <f t="shared" si="408"/>
        <v>5</v>
      </c>
      <c r="DC236" s="123" t="str">
        <f t="shared" si="429"/>
        <v>HeJe</v>
      </c>
      <c r="DD236" s="123">
        <v>231</v>
      </c>
      <c r="DE236" s="423"/>
      <c r="DF236" s="423"/>
      <c r="DG236" s="423"/>
      <c r="DH236" s="423"/>
      <c r="DI236" s="421"/>
      <c r="DJ236" s="422"/>
      <c r="DK236" s="269" t="str">
        <f t="shared" si="353"/>
        <v/>
      </c>
      <c r="DL236" s="180">
        <v>1</v>
      </c>
      <c r="DM236" s="269" t="str">
        <f t="shared" si="354"/>
        <v/>
      </c>
      <c r="DN236" s="180">
        <v>1</v>
      </c>
      <c r="DO236" s="181">
        <v>1</v>
      </c>
      <c r="DP236" s="181">
        <v>1</v>
      </c>
      <c r="DQ236" s="183">
        <v>1</v>
      </c>
      <c r="DR236" s="183">
        <v>1</v>
      </c>
      <c r="DS236" s="183">
        <v>1</v>
      </c>
      <c r="DT236" s="183">
        <v>1</v>
      </c>
      <c r="DU236" s="183">
        <v>1</v>
      </c>
      <c r="DV236" s="183">
        <v>1</v>
      </c>
      <c r="DW236" s="192" t="str">
        <f ca="1">IF(ISBLANK(DI236),"",ROUND(AVERAGE(OFFSET(DN236:DV236,0,0,1,ion21Coop!$F$42)),1))</f>
        <v/>
      </c>
      <c r="DX236" s="269" t="str">
        <f t="shared" si="355"/>
        <v/>
      </c>
      <c r="DZ236" s="119">
        <f t="shared" si="409"/>
        <v>6</v>
      </c>
      <c r="EA236" s="123" t="str">
        <f t="shared" si="430"/>
        <v/>
      </c>
      <c r="EB236" s="123">
        <v>231</v>
      </c>
      <c r="EC236" s="423"/>
      <c r="ED236" s="423"/>
      <c r="EE236" s="423"/>
      <c r="EF236" s="423"/>
      <c r="EG236" s="421"/>
      <c r="EH236" s="422"/>
      <c r="EI236" s="269" t="str">
        <f t="shared" si="356"/>
        <v/>
      </c>
      <c r="EJ236" s="180">
        <v>1</v>
      </c>
      <c r="EK236" s="269" t="str">
        <f t="shared" si="357"/>
        <v/>
      </c>
      <c r="EL236" s="180">
        <v>1</v>
      </c>
      <c r="EM236" s="181">
        <v>1</v>
      </c>
      <c r="EN236" s="181">
        <v>1</v>
      </c>
      <c r="EO236" s="183">
        <v>1</v>
      </c>
      <c r="EP236" s="183">
        <v>1</v>
      </c>
      <c r="EQ236" s="183">
        <v>1</v>
      </c>
      <c r="ER236" s="183">
        <v>1</v>
      </c>
      <c r="ES236" s="183">
        <v>1</v>
      </c>
      <c r="ET236" s="183">
        <v>1</v>
      </c>
      <c r="EU236" s="192" t="str">
        <f ca="1">IF(ISBLANK(EG236),"",ROUND(AVERAGE(OFFSET(EL236:ET236,0,0,1,ion21Coop!$F$42)),1))</f>
        <v/>
      </c>
      <c r="EV236" s="269" t="str">
        <f t="shared" si="358"/>
        <v/>
      </c>
      <c r="EX236" s="119">
        <f t="shared" si="410"/>
        <v>7</v>
      </c>
      <c r="EY236" s="123" t="str">
        <f t="shared" si="431"/>
        <v/>
      </c>
      <c r="EZ236" s="123">
        <v>231</v>
      </c>
      <c r="FA236" s="423"/>
      <c r="FB236" s="423"/>
      <c r="FC236" s="423"/>
      <c r="FD236" s="423"/>
      <c r="FE236" s="421"/>
      <c r="FF236" s="422"/>
      <c r="FG236" s="269" t="str">
        <f t="shared" si="359"/>
        <v/>
      </c>
      <c r="FH236" s="180">
        <v>1</v>
      </c>
      <c r="FI236" s="269" t="str">
        <f t="shared" si="360"/>
        <v/>
      </c>
      <c r="FJ236" s="180">
        <v>1</v>
      </c>
      <c r="FK236" s="181">
        <v>1</v>
      </c>
      <c r="FL236" s="181">
        <v>1</v>
      </c>
      <c r="FM236" s="183">
        <v>1</v>
      </c>
      <c r="FN236" s="183">
        <v>1</v>
      </c>
      <c r="FO236" s="183">
        <v>1</v>
      </c>
      <c r="FP236" s="183">
        <v>1</v>
      </c>
      <c r="FQ236" s="183">
        <v>1</v>
      </c>
      <c r="FR236" s="183">
        <v>1</v>
      </c>
      <c r="FS236" s="192" t="str">
        <f ca="1">IF(ISBLANK(FE236),"",ROUND(AVERAGE(OFFSET(FJ236:FR236,0,0,1,ion21Coop!$F$42)),1))</f>
        <v/>
      </c>
      <c r="FT236" s="269" t="str">
        <f t="shared" si="361"/>
        <v/>
      </c>
      <c r="FV236" s="119">
        <f t="shared" si="411"/>
        <v>8</v>
      </c>
      <c r="FW236" s="123" t="str">
        <f t="shared" si="432"/>
        <v/>
      </c>
      <c r="FX236" s="123">
        <v>231</v>
      </c>
      <c r="FY236" s="423"/>
      <c r="FZ236" s="423"/>
      <c r="GA236" s="423"/>
      <c r="GB236" s="423"/>
      <c r="GC236" s="421"/>
      <c r="GD236" s="422"/>
      <c r="GE236" s="269" t="str">
        <f t="shared" si="362"/>
        <v/>
      </c>
      <c r="GF236" s="180">
        <v>1</v>
      </c>
      <c r="GG236" s="269" t="str">
        <f t="shared" si="363"/>
        <v/>
      </c>
      <c r="GH236" s="180">
        <v>1</v>
      </c>
      <c r="GI236" s="181">
        <v>1</v>
      </c>
      <c r="GJ236" s="181">
        <v>1</v>
      </c>
      <c r="GK236" s="183">
        <v>1</v>
      </c>
      <c r="GL236" s="183">
        <v>1</v>
      </c>
      <c r="GM236" s="183">
        <v>1</v>
      </c>
      <c r="GN236" s="183">
        <v>1</v>
      </c>
      <c r="GO236" s="183">
        <v>1</v>
      </c>
      <c r="GP236" s="183">
        <v>1</v>
      </c>
      <c r="GQ236" s="192" t="str">
        <f ca="1">IF(ISBLANK(GC236),"",ROUND(AVERAGE(OFFSET(GH236:GP236,0,0,1,ion21Coop!$F$42)),1))</f>
        <v/>
      </c>
      <c r="GR236" s="269" t="str">
        <f t="shared" si="364"/>
        <v/>
      </c>
      <c r="GT236" s="119">
        <f t="shared" si="412"/>
        <v>9</v>
      </c>
      <c r="GU236" s="123" t="str">
        <f t="shared" si="433"/>
        <v/>
      </c>
      <c r="GV236" s="123">
        <v>231</v>
      </c>
      <c r="GW236" s="423"/>
      <c r="GX236" s="423"/>
      <c r="GY236" s="423"/>
      <c r="GZ236" s="423"/>
      <c r="HA236" s="421"/>
      <c r="HB236" s="422"/>
      <c r="HC236" s="269" t="str">
        <f t="shared" si="365"/>
        <v/>
      </c>
      <c r="HD236" s="180">
        <v>1</v>
      </c>
      <c r="HE236" s="269" t="str">
        <f t="shared" si="366"/>
        <v/>
      </c>
      <c r="HF236" s="180">
        <v>1</v>
      </c>
      <c r="HG236" s="181">
        <v>1</v>
      </c>
      <c r="HH236" s="181">
        <v>1</v>
      </c>
      <c r="HI236" s="183">
        <v>1</v>
      </c>
      <c r="HJ236" s="183">
        <v>1</v>
      </c>
      <c r="HK236" s="183">
        <v>1</v>
      </c>
      <c r="HL236" s="183">
        <v>1</v>
      </c>
      <c r="HM236" s="183">
        <v>1</v>
      </c>
      <c r="HN236" s="183">
        <v>1</v>
      </c>
      <c r="HO236" s="192" t="str">
        <f ca="1">IF(ISBLANK(HA236),"",ROUND(AVERAGE(OFFSET(HF236:HN236,0,0,1,ion21Coop!$F$42)),1))</f>
        <v/>
      </c>
      <c r="HP236" s="269" t="str">
        <f t="shared" si="367"/>
        <v/>
      </c>
      <c r="HR236" s="119">
        <f t="shared" si="413"/>
        <v>10</v>
      </c>
      <c r="HS236" s="123" t="str">
        <f t="shared" si="434"/>
        <v/>
      </c>
      <c r="HT236" s="123">
        <v>231</v>
      </c>
      <c r="HU236" s="423"/>
      <c r="HV236" s="423"/>
      <c r="HW236" s="423"/>
      <c r="HX236" s="423"/>
      <c r="HY236" s="421"/>
      <c r="HZ236" s="422"/>
      <c r="IA236" s="269" t="str">
        <f t="shared" si="368"/>
        <v/>
      </c>
      <c r="IB236" s="180">
        <v>1</v>
      </c>
      <c r="IC236" s="269" t="str">
        <f t="shared" si="369"/>
        <v/>
      </c>
      <c r="ID236" s="180">
        <v>1</v>
      </c>
      <c r="IE236" s="181">
        <v>1</v>
      </c>
      <c r="IF236" s="181">
        <v>1</v>
      </c>
      <c r="IG236" s="183">
        <v>1</v>
      </c>
      <c r="IH236" s="183">
        <v>1</v>
      </c>
      <c r="II236" s="183">
        <v>1</v>
      </c>
      <c r="IJ236" s="183">
        <v>1</v>
      </c>
      <c r="IK236" s="183">
        <v>1</v>
      </c>
      <c r="IL236" s="183">
        <v>1</v>
      </c>
      <c r="IM236" s="192" t="str">
        <f ca="1">IF(ISBLANK(HY236),"",ROUND(AVERAGE(OFFSET(ID236:IL236,0,0,1,ion21Coop!$F$42)),1))</f>
        <v/>
      </c>
      <c r="IN236" s="269" t="str">
        <f t="shared" si="370"/>
        <v/>
      </c>
      <c r="IP236" s="119">
        <f t="shared" si="414"/>
        <v>11</v>
      </c>
      <c r="IQ236" s="123" t="str">
        <f t="shared" si="435"/>
        <v/>
      </c>
      <c r="IR236" s="123">
        <v>231</v>
      </c>
      <c r="IS236" s="423"/>
      <c r="IT236" s="423"/>
      <c r="IU236" s="423"/>
      <c r="IV236" s="423"/>
      <c r="IW236" s="421"/>
      <c r="IX236" s="422"/>
      <c r="IY236" s="269" t="str">
        <f t="shared" si="371"/>
        <v/>
      </c>
      <c r="IZ236" s="180">
        <v>1</v>
      </c>
      <c r="JA236" s="269" t="str">
        <f t="shared" si="372"/>
        <v/>
      </c>
      <c r="JB236" s="180">
        <v>1</v>
      </c>
      <c r="JC236" s="181">
        <v>1</v>
      </c>
      <c r="JD236" s="181">
        <v>1</v>
      </c>
      <c r="JE236" s="183">
        <v>1</v>
      </c>
      <c r="JF236" s="183">
        <v>1</v>
      </c>
      <c r="JG236" s="183">
        <v>1</v>
      </c>
      <c r="JH236" s="183">
        <v>1</v>
      </c>
      <c r="JI236" s="183">
        <v>1</v>
      </c>
      <c r="JJ236" s="183">
        <v>1</v>
      </c>
      <c r="JK236" s="192" t="str">
        <f ca="1">IF(ISBLANK(IW236),"",ROUND(AVERAGE(OFFSET(JB236:JJ236,0,0,1,ion21Coop!$F$42)),1))</f>
        <v/>
      </c>
      <c r="JL236" s="269" t="str">
        <f t="shared" si="373"/>
        <v/>
      </c>
      <c r="JN236" s="119">
        <f t="shared" si="415"/>
        <v>12</v>
      </c>
      <c r="JO236" s="123" t="str">
        <f t="shared" si="436"/>
        <v/>
      </c>
      <c r="JP236" s="123">
        <v>231</v>
      </c>
      <c r="JQ236" s="423"/>
      <c r="JR236" s="423"/>
      <c r="JS236" s="423"/>
      <c r="JT236" s="423"/>
      <c r="JU236" s="421"/>
      <c r="JV236" s="422"/>
      <c r="JW236" s="269" t="str">
        <f t="shared" si="374"/>
        <v/>
      </c>
      <c r="JX236" s="180">
        <v>1</v>
      </c>
      <c r="JY236" s="269" t="str">
        <f t="shared" si="375"/>
        <v/>
      </c>
      <c r="JZ236" s="180">
        <v>1</v>
      </c>
      <c r="KA236" s="181">
        <v>1</v>
      </c>
      <c r="KB236" s="181">
        <v>1</v>
      </c>
      <c r="KC236" s="183">
        <v>1</v>
      </c>
      <c r="KD236" s="183">
        <v>1</v>
      </c>
      <c r="KE236" s="183">
        <v>1</v>
      </c>
      <c r="KF236" s="183">
        <v>1</v>
      </c>
      <c r="KG236" s="183">
        <v>1</v>
      </c>
      <c r="KH236" s="183">
        <v>1</v>
      </c>
      <c r="KI236" s="192" t="str">
        <f ca="1">IF(ISBLANK(JU236),"",ROUND(AVERAGE(OFFSET(JZ236:KH236,0,0,1,ion21Coop!$F$42)),1))</f>
        <v/>
      </c>
      <c r="KJ236" s="269" t="str">
        <f t="shared" si="376"/>
        <v/>
      </c>
      <c r="KL236" s="119">
        <f t="shared" si="416"/>
        <v>13</v>
      </c>
      <c r="KM236" s="123" t="str">
        <f t="shared" si="437"/>
        <v/>
      </c>
      <c r="KN236" s="123">
        <v>231</v>
      </c>
      <c r="KO236" s="423"/>
      <c r="KP236" s="423"/>
      <c r="KQ236" s="423"/>
      <c r="KR236" s="423"/>
      <c r="KS236" s="421"/>
      <c r="KT236" s="422"/>
      <c r="KU236" s="269" t="str">
        <f t="shared" si="377"/>
        <v/>
      </c>
      <c r="KV236" s="180">
        <v>1</v>
      </c>
      <c r="KW236" s="269" t="str">
        <f t="shared" si="378"/>
        <v/>
      </c>
      <c r="KX236" s="180">
        <v>1</v>
      </c>
      <c r="KY236" s="181">
        <v>1</v>
      </c>
      <c r="KZ236" s="181">
        <v>1</v>
      </c>
      <c r="LA236" s="183">
        <v>1</v>
      </c>
      <c r="LB236" s="183">
        <v>1</v>
      </c>
      <c r="LC236" s="183">
        <v>1</v>
      </c>
      <c r="LD236" s="183">
        <v>1</v>
      </c>
      <c r="LE236" s="183">
        <v>1</v>
      </c>
      <c r="LF236" s="183">
        <v>1</v>
      </c>
      <c r="LG236" s="192" t="str">
        <f ca="1">IF(ISBLANK(KS236),"",ROUND(AVERAGE(OFFSET(KX236:LF236,0,0,1,ion21Coop!$F$42)),1))</f>
        <v/>
      </c>
      <c r="LH236" s="269" t="str">
        <f t="shared" si="379"/>
        <v/>
      </c>
      <c r="LJ236" s="119">
        <f t="shared" si="417"/>
        <v>14</v>
      </c>
      <c r="LK236" s="123" t="str">
        <f t="shared" si="438"/>
        <v/>
      </c>
      <c r="LL236" s="123">
        <v>231</v>
      </c>
      <c r="LM236" s="423"/>
      <c r="LN236" s="423"/>
      <c r="LO236" s="423"/>
      <c r="LP236" s="423"/>
      <c r="LQ236" s="421"/>
      <c r="LR236" s="422"/>
      <c r="LS236" s="269" t="str">
        <f t="shared" si="380"/>
        <v/>
      </c>
      <c r="LT236" s="180">
        <v>1</v>
      </c>
      <c r="LU236" s="269" t="str">
        <f t="shared" si="381"/>
        <v/>
      </c>
      <c r="LV236" s="180">
        <v>1</v>
      </c>
      <c r="LW236" s="181">
        <v>1</v>
      </c>
      <c r="LX236" s="181">
        <v>1</v>
      </c>
      <c r="LY236" s="183">
        <v>1</v>
      </c>
      <c r="LZ236" s="183">
        <v>1</v>
      </c>
      <c r="MA236" s="183">
        <v>1</v>
      </c>
      <c r="MB236" s="183">
        <v>1</v>
      </c>
      <c r="MC236" s="183">
        <v>1</v>
      </c>
      <c r="MD236" s="183">
        <v>1</v>
      </c>
      <c r="ME236" s="192" t="str">
        <f ca="1">IF(ISBLANK(LQ236),"",ROUND(AVERAGE(OFFSET(LV236:MD236,0,0,1,ion21Coop!$F$42)),1))</f>
        <v/>
      </c>
      <c r="MF236" s="269" t="str">
        <f t="shared" si="382"/>
        <v/>
      </c>
      <c r="MH236" s="119">
        <f t="shared" si="418"/>
        <v>15</v>
      </c>
      <c r="MI236" s="123" t="str">
        <f t="shared" si="439"/>
        <v/>
      </c>
      <c r="MJ236" s="123">
        <v>231</v>
      </c>
      <c r="MK236" s="423"/>
      <c r="ML236" s="423"/>
      <c r="MM236" s="423"/>
      <c r="MN236" s="423"/>
      <c r="MO236" s="421"/>
      <c r="MP236" s="422"/>
      <c r="MQ236" s="269" t="str">
        <f t="shared" si="383"/>
        <v/>
      </c>
      <c r="MR236" s="180">
        <v>1</v>
      </c>
      <c r="MS236" s="269" t="str">
        <f t="shared" si="384"/>
        <v/>
      </c>
      <c r="MT236" s="180">
        <v>1</v>
      </c>
      <c r="MU236" s="181">
        <v>1</v>
      </c>
      <c r="MV236" s="181">
        <v>1</v>
      </c>
      <c r="MW236" s="183">
        <v>1</v>
      </c>
      <c r="MX236" s="183">
        <v>1</v>
      </c>
      <c r="MY236" s="183">
        <v>1</v>
      </c>
      <c r="MZ236" s="183">
        <v>1</v>
      </c>
      <c r="NA236" s="183">
        <v>1</v>
      </c>
      <c r="NB236" s="183">
        <v>1</v>
      </c>
      <c r="NC236" s="192" t="str">
        <f ca="1">IF(ISBLANK(MO236),"",ROUND(AVERAGE(OFFSET(MT236:NB236,0,0,1,ion21Coop!$F$42)),1))</f>
        <v/>
      </c>
      <c r="ND236" s="269" t="str">
        <f t="shared" si="385"/>
        <v/>
      </c>
      <c r="NF236" s="119">
        <f t="shared" si="419"/>
        <v>16</v>
      </c>
      <c r="NG236" s="123" t="str">
        <f t="shared" si="440"/>
        <v/>
      </c>
      <c r="NH236" s="123">
        <v>231</v>
      </c>
      <c r="NI236" s="423"/>
      <c r="NJ236" s="423"/>
      <c r="NK236" s="423"/>
      <c r="NL236" s="423"/>
      <c r="NM236" s="421"/>
      <c r="NN236" s="422"/>
      <c r="NO236" s="269" t="str">
        <f t="shared" si="386"/>
        <v/>
      </c>
      <c r="NP236" s="180">
        <v>1</v>
      </c>
      <c r="NQ236" s="269" t="str">
        <f t="shared" si="387"/>
        <v/>
      </c>
      <c r="NR236" s="180">
        <v>1</v>
      </c>
      <c r="NS236" s="181">
        <v>1</v>
      </c>
      <c r="NT236" s="181">
        <v>1</v>
      </c>
      <c r="NU236" s="183">
        <v>1</v>
      </c>
      <c r="NV236" s="183">
        <v>1</v>
      </c>
      <c r="NW236" s="183">
        <v>1</v>
      </c>
      <c r="NX236" s="183">
        <v>1</v>
      </c>
      <c r="NY236" s="183">
        <v>1</v>
      </c>
      <c r="NZ236" s="183">
        <v>1</v>
      </c>
      <c r="OA236" s="192" t="str">
        <f ca="1">IF(ISBLANK(NM236),"",ROUND(AVERAGE(OFFSET(NR236:NZ236,0,0,1,ion21Coop!$F$42)),1))</f>
        <v/>
      </c>
      <c r="OB236" s="269" t="str">
        <f t="shared" si="388"/>
        <v/>
      </c>
      <c r="OD236" s="119">
        <f t="shared" si="420"/>
        <v>17</v>
      </c>
      <c r="OE236" s="123" t="str">
        <f t="shared" si="441"/>
        <v/>
      </c>
      <c r="OF236" s="123">
        <v>231</v>
      </c>
      <c r="OG236" s="423"/>
      <c r="OH236" s="423"/>
      <c r="OI236" s="423"/>
      <c r="OJ236" s="423"/>
      <c r="OK236" s="421"/>
      <c r="OL236" s="422"/>
      <c r="OM236" s="269" t="str">
        <f t="shared" si="389"/>
        <v/>
      </c>
      <c r="ON236" s="180">
        <v>1</v>
      </c>
      <c r="OO236" s="269" t="str">
        <f t="shared" si="390"/>
        <v/>
      </c>
      <c r="OP236" s="180">
        <v>1</v>
      </c>
      <c r="OQ236" s="181">
        <v>1</v>
      </c>
      <c r="OR236" s="181">
        <v>1</v>
      </c>
      <c r="OS236" s="183">
        <v>1</v>
      </c>
      <c r="OT236" s="183">
        <v>1</v>
      </c>
      <c r="OU236" s="183">
        <v>1</v>
      </c>
      <c r="OV236" s="183">
        <v>1</v>
      </c>
      <c r="OW236" s="183">
        <v>1</v>
      </c>
      <c r="OX236" s="183">
        <v>1</v>
      </c>
      <c r="OY236" s="192" t="str">
        <f ca="1">IF(ISBLANK(OK236),"",ROUND(AVERAGE(OFFSET(OP236:OX236,0,0,1,ion21Coop!$F$42)),1))</f>
        <v/>
      </c>
      <c r="OZ236" s="269" t="str">
        <f t="shared" si="391"/>
        <v/>
      </c>
      <c r="PB236" s="119">
        <f t="shared" si="421"/>
        <v>18</v>
      </c>
      <c r="PC236" s="123" t="str">
        <f t="shared" si="442"/>
        <v/>
      </c>
      <c r="PD236" s="123">
        <v>231</v>
      </c>
      <c r="PE236" s="423"/>
      <c r="PF236" s="423"/>
      <c r="PG236" s="423"/>
      <c r="PH236" s="423"/>
      <c r="PI236" s="421"/>
      <c r="PJ236" s="422"/>
      <c r="PK236" s="269" t="str">
        <f t="shared" si="392"/>
        <v/>
      </c>
      <c r="PL236" s="180">
        <v>1</v>
      </c>
      <c r="PM236" s="269" t="str">
        <f t="shared" si="393"/>
        <v/>
      </c>
      <c r="PN236" s="180">
        <v>1</v>
      </c>
      <c r="PO236" s="181">
        <v>1</v>
      </c>
      <c r="PP236" s="181">
        <v>1</v>
      </c>
      <c r="PQ236" s="183">
        <v>1</v>
      </c>
      <c r="PR236" s="183">
        <v>1</v>
      </c>
      <c r="PS236" s="183">
        <v>1</v>
      </c>
      <c r="PT236" s="183">
        <v>1</v>
      </c>
      <c r="PU236" s="183">
        <v>1</v>
      </c>
      <c r="PV236" s="183">
        <v>1</v>
      </c>
      <c r="PW236" s="192" t="str">
        <f ca="1">IF(ISBLANK(PI236),"",ROUND(AVERAGE(OFFSET(PN236:PV236,0,0,1,ion21Coop!$F$42)),1))</f>
        <v/>
      </c>
      <c r="PX236" s="269" t="str">
        <f t="shared" si="394"/>
        <v/>
      </c>
      <c r="PZ236" s="119">
        <f t="shared" si="422"/>
        <v>19</v>
      </c>
      <c r="QA236" s="123" t="str">
        <f t="shared" si="443"/>
        <v/>
      </c>
      <c r="QB236" s="123">
        <v>231</v>
      </c>
      <c r="QC236" s="423"/>
      <c r="QD236" s="423"/>
      <c r="QE236" s="423"/>
      <c r="QF236" s="423"/>
      <c r="QG236" s="421"/>
      <c r="QH236" s="422"/>
      <c r="QI236" s="269" t="str">
        <f t="shared" si="395"/>
        <v/>
      </c>
      <c r="QJ236" s="180">
        <v>1</v>
      </c>
      <c r="QK236" s="269" t="str">
        <f t="shared" si="396"/>
        <v/>
      </c>
      <c r="QL236" s="180">
        <v>1</v>
      </c>
      <c r="QM236" s="181">
        <v>1</v>
      </c>
      <c r="QN236" s="181">
        <v>1</v>
      </c>
      <c r="QO236" s="183">
        <v>1</v>
      </c>
      <c r="QP236" s="183">
        <v>1</v>
      </c>
      <c r="QQ236" s="183">
        <v>1</v>
      </c>
      <c r="QR236" s="183">
        <v>1</v>
      </c>
      <c r="QS236" s="183">
        <v>1</v>
      </c>
      <c r="QT236" s="183">
        <v>1</v>
      </c>
      <c r="QU236" s="192" t="str">
        <f ca="1">IF(ISBLANK(QG236),"",ROUND(AVERAGE(OFFSET(QL236:QT236,0,0,1,ion21Coop!$F$42)),1))</f>
        <v/>
      </c>
      <c r="QV236" s="269" t="str">
        <f t="shared" si="397"/>
        <v/>
      </c>
      <c r="QX236" s="119">
        <f t="shared" si="423"/>
        <v>20</v>
      </c>
      <c r="QY236" s="123" t="str">
        <f t="shared" si="444"/>
        <v/>
      </c>
      <c r="QZ236" s="123">
        <v>231</v>
      </c>
      <c r="RA236" s="423"/>
      <c r="RB236" s="423"/>
      <c r="RC236" s="423"/>
      <c r="RD236" s="423"/>
      <c r="RE236" s="421"/>
      <c r="RF236" s="422"/>
      <c r="RG236" s="269" t="str">
        <f t="shared" si="398"/>
        <v/>
      </c>
      <c r="RH236" s="180">
        <v>1</v>
      </c>
      <c r="RI236" s="269" t="str">
        <f t="shared" si="399"/>
        <v/>
      </c>
      <c r="RJ236" s="180">
        <v>1</v>
      </c>
      <c r="RK236" s="181">
        <v>1</v>
      </c>
      <c r="RL236" s="181">
        <v>1</v>
      </c>
      <c r="RM236" s="183">
        <v>1</v>
      </c>
      <c r="RN236" s="183">
        <v>1</v>
      </c>
      <c r="RO236" s="183">
        <v>1</v>
      </c>
      <c r="RP236" s="183">
        <v>1</v>
      </c>
      <c r="RQ236" s="183">
        <v>1</v>
      </c>
      <c r="RR236" s="183">
        <v>1</v>
      </c>
      <c r="RS236" s="192" t="str">
        <f ca="1">IF(ISBLANK(RE236),"",ROUND(AVERAGE(OFFSET(RJ236:RR236,0,0,1,ion21Coop!$F$42)),1))</f>
        <v/>
      </c>
      <c r="RT236" s="269" t="str">
        <f t="shared" si="400"/>
        <v/>
      </c>
      <c r="RV236" s="119">
        <f t="shared" si="424"/>
        <v>21</v>
      </c>
      <c r="RW236" s="123" t="str">
        <f t="shared" si="445"/>
        <v/>
      </c>
      <c r="RX236" s="123">
        <v>231</v>
      </c>
      <c r="RY236" s="423"/>
      <c r="RZ236" s="423"/>
      <c r="SA236" s="423"/>
      <c r="SB236" s="423"/>
      <c r="SC236" s="421"/>
      <c r="SD236" s="422"/>
      <c r="SE236" s="269" t="str">
        <f t="shared" si="401"/>
        <v/>
      </c>
      <c r="SF236" s="180">
        <v>1</v>
      </c>
      <c r="SG236" s="269" t="str">
        <f t="shared" si="402"/>
        <v/>
      </c>
      <c r="SH236" s="180">
        <v>1</v>
      </c>
      <c r="SI236" s="181">
        <v>1</v>
      </c>
      <c r="SJ236" s="181">
        <v>1</v>
      </c>
      <c r="SK236" s="183">
        <v>1</v>
      </c>
      <c r="SL236" s="183">
        <v>1</v>
      </c>
      <c r="SM236" s="183">
        <v>1</v>
      </c>
      <c r="SN236" s="183">
        <v>1</v>
      </c>
      <c r="SO236" s="183">
        <v>1</v>
      </c>
      <c r="SP236" s="183">
        <v>1</v>
      </c>
      <c r="SQ236" s="192" t="str">
        <f ca="1">IF(ISBLANK(SC236),"",ROUND(AVERAGE(OFFSET(SH236:SP236,0,0,1,ion21Coop!$F$42)),1))</f>
        <v/>
      </c>
      <c r="SR236" s="269" t="str">
        <f t="shared" si="403"/>
        <v/>
      </c>
      <c r="ST236" s="565"/>
      <c r="SU236" s="565"/>
      <c r="SV236" s="566"/>
      <c r="SW236" s="567"/>
      <c r="SX236" s="565"/>
      <c r="SY236" s="566"/>
      <c r="SZ236" s="568"/>
      <c r="TA236" s="567"/>
      <c r="TB236" s="553"/>
    </row>
    <row r="237" spans="10:522" x14ac:dyDescent="0.3">
      <c r="J237" s="119">
        <f t="shared" si="404"/>
        <v>1</v>
      </c>
      <c r="K237" s="123" t="str">
        <f t="shared" si="425"/>
        <v>YaJo</v>
      </c>
      <c r="L237" s="123">
        <v>232</v>
      </c>
      <c r="M237" s="351"/>
      <c r="N237" s="351"/>
      <c r="O237" s="351"/>
      <c r="P237" s="351"/>
      <c r="Q237" s="369"/>
      <c r="R237" s="370"/>
      <c r="S237" s="269" t="str">
        <f t="shared" si="341"/>
        <v/>
      </c>
      <c r="T237" s="180">
        <v>1</v>
      </c>
      <c r="U237" s="269" t="str">
        <f t="shared" si="342"/>
        <v/>
      </c>
      <c r="V237" s="180">
        <v>1</v>
      </c>
      <c r="W237" s="181">
        <v>1</v>
      </c>
      <c r="X237" s="181">
        <v>1</v>
      </c>
      <c r="Y237" s="183">
        <v>1</v>
      </c>
      <c r="Z237" s="183">
        <v>1</v>
      </c>
      <c r="AA237" s="183">
        <v>1</v>
      </c>
      <c r="AB237" s="183">
        <v>1</v>
      </c>
      <c r="AC237" s="183">
        <v>1</v>
      </c>
      <c r="AD237" s="183">
        <v>1</v>
      </c>
      <c r="AE237" s="192" t="str">
        <f ca="1">IF(ISBLANK(Q237),"",ROUND(AVERAGE(OFFSET(V237:AD237,0,0,1,ion21Coop!$F$42)),1))</f>
        <v/>
      </c>
      <c r="AF237" s="269" t="str">
        <f t="shared" si="343"/>
        <v/>
      </c>
      <c r="AH237" s="119">
        <f t="shared" si="405"/>
        <v>2</v>
      </c>
      <c r="AI237" s="123" t="str">
        <f t="shared" si="426"/>
        <v>GeLo</v>
      </c>
      <c r="AJ237" s="123">
        <v>232</v>
      </c>
      <c r="AK237" s="351"/>
      <c r="AL237" s="351"/>
      <c r="AM237" s="351"/>
      <c r="AN237" s="351"/>
      <c r="AO237" s="369"/>
      <c r="AP237" s="370"/>
      <c r="AQ237" s="269" t="str">
        <f t="shared" si="344"/>
        <v/>
      </c>
      <c r="AR237" s="180">
        <v>1</v>
      </c>
      <c r="AS237" s="269" t="str">
        <f t="shared" si="345"/>
        <v/>
      </c>
      <c r="AT237" s="180">
        <v>1</v>
      </c>
      <c r="AU237" s="181">
        <v>1</v>
      </c>
      <c r="AV237" s="181">
        <v>1</v>
      </c>
      <c r="AW237" s="183">
        <v>1</v>
      </c>
      <c r="AX237" s="183">
        <v>1</v>
      </c>
      <c r="AY237" s="183">
        <v>1</v>
      </c>
      <c r="AZ237" s="183">
        <v>1</v>
      </c>
      <c r="BA237" s="183">
        <v>1</v>
      </c>
      <c r="BB237" s="183">
        <v>1</v>
      </c>
      <c r="BC237" s="192" t="str">
        <f ca="1">IF(ISBLANK(AO237),"",ROUND(AVERAGE(OFFSET(AT237:BB237,0,0,1,ion21Coop!$F$42)),1))</f>
        <v/>
      </c>
      <c r="BD237" s="269" t="str">
        <f t="shared" si="346"/>
        <v/>
      </c>
      <c r="BF237" s="119">
        <f t="shared" si="406"/>
        <v>3</v>
      </c>
      <c r="BG237" s="123" t="str">
        <f t="shared" si="427"/>
        <v>MiDo</v>
      </c>
      <c r="BH237" s="123">
        <v>232</v>
      </c>
      <c r="BI237" s="351"/>
      <c r="BJ237" s="351"/>
      <c r="BK237" s="351"/>
      <c r="BL237" s="351"/>
      <c r="BM237" s="369"/>
      <c r="BN237" s="370"/>
      <c r="BO237" s="269" t="str">
        <f t="shared" si="347"/>
        <v/>
      </c>
      <c r="BP237" s="180">
        <v>1</v>
      </c>
      <c r="BQ237" s="269" t="str">
        <f t="shared" si="348"/>
        <v/>
      </c>
      <c r="BR237" s="180">
        <v>1</v>
      </c>
      <c r="BS237" s="181">
        <v>1</v>
      </c>
      <c r="BT237" s="181">
        <v>1</v>
      </c>
      <c r="BU237" s="183">
        <v>1</v>
      </c>
      <c r="BV237" s="183">
        <v>1</v>
      </c>
      <c r="BW237" s="183">
        <v>1</v>
      </c>
      <c r="BX237" s="183">
        <v>1</v>
      </c>
      <c r="BY237" s="183">
        <v>1</v>
      </c>
      <c r="BZ237" s="183">
        <v>1</v>
      </c>
      <c r="CA237" s="192" t="str">
        <f ca="1">IF(ISBLANK(BM237),"",ROUND(AVERAGE(OFFSET(BR237:BZ237,0,0,1,ion21Coop!$F$42)),1))</f>
        <v/>
      </c>
      <c r="CB237" s="269" t="str">
        <f t="shared" si="349"/>
        <v/>
      </c>
      <c r="CD237" s="119">
        <f t="shared" si="407"/>
        <v>4</v>
      </c>
      <c r="CE237" s="123" t="str">
        <f t="shared" si="428"/>
        <v>EmNi</v>
      </c>
      <c r="CF237" s="123">
        <v>232</v>
      </c>
      <c r="CG237" s="351"/>
      <c r="CH237" s="351"/>
      <c r="CI237" s="351"/>
      <c r="CJ237" s="351"/>
      <c r="CK237" s="369"/>
      <c r="CL237" s="370"/>
      <c r="CM237" s="269" t="str">
        <f t="shared" si="350"/>
        <v/>
      </c>
      <c r="CN237" s="180">
        <v>1</v>
      </c>
      <c r="CO237" s="269" t="str">
        <f t="shared" si="351"/>
        <v/>
      </c>
      <c r="CP237" s="180">
        <v>1</v>
      </c>
      <c r="CQ237" s="181">
        <v>1</v>
      </c>
      <c r="CR237" s="181">
        <v>1</v>
      </c>
      <c r="CS237" s="183">
        <v>1</v>
      </c>
      <c r="CT237" s="183">
        <v>1</v>
      </c>
      <c r="CU237" s="183">
        <v>1</v>
      </c>
      <c r="CV237" s="183">
        <v>1</v>
      </c>
      <c r="CW237" s="183">
        <v>1</v>
      </c>
      <c r="CX237" s="183">
        <v>1</v>
      </c>
      <c r="CY237" s="192" t="str">
        <f ca="1">IF(ISBLANK(CK237),"",ROUND(AVERAGE(OFFSET(CP237:CX237,0,0,1,ion21Coop!$F$42)),1))</f>
        <v/>
      </c>
      <c r="CZ237" s="269" t="str">
        <f t="shared" si="352"/>
        <v/>
      </c>
      <c r="DB237" s="119">
        <f t="shared" si="408"/>
        <v>5</v>
      </c>
      <c r="DC237" s="123" t="str">
        <f t="shared" si="429"/>
        <v>HeJe</v>
      </c>
      <c r="DD237" s="123">
        <v>232</v>
      </c>
      <c r="DE237" s="423"/>
      <c r="DF237" s="423"/>
      <c r="DG237" s="423"/>
      <c r="DH237" s="423"/>
      <c r="DI237" s="421"/>
      <c r="DJ237" s="422"/>
      <c r="DK237" s="269" t="str">
        <f t="shared" si="353"/>
        <v/>
      </c>
      <c r="DL237" s="180">
        <v>1</v>
      </c>
      <c r="DM237" s="269" t="str">
        <f t="shared" si="354"/>
        <v/>
      </c>
      <c r="DN237" s="180">
        <v>1</v>
      </c>
      <c r="DO237" s="181">
        <v>1</v>
      </c>
      <c r="DP237" s="181">
        <v>1</v>
      </c>
      <c r="DQ237" s="183">
        <v>1</v>
      </c>
      <c r="DR237" s="183">
        <v>1</v>
      </c>
      <c r="DS237" s="183">
        <v>1</v>
      </c>
      <c r="DT237" s="183">
        <v>1</v>
      </c>
      <c r="DU237" s="183">
        <v>1</v>
      </c>
      <c r="DV237" s="183">
        <v>1</v>
      </c>
      <c r="DW237" s="192" t="str">
        <f ca="1">IF(ISBLANK(DI237),"",ROUND(AVERAGE(OFFSET(DN237:DV237,0,0,1,ion21Coop!$F$42)),1))</f>
        <v/>
      </c>
      <c r="DX237" s="269" t="str">
        <f t="shared" si="355"/>
        <v/>
      </c>
      <c r="DZ237" s="119">
        <f t="shared" si="409"/>
        <v>6</v>
      </c>
      <c r="EA237" s="123" t="str">
        <f t="shared" si="430"/>
        <v/>
      </c>
      <c r="EB237" s="123">
        <v>232</v>
      </c>
      <c r="EC237" s="423"/>
      <c r="ED237" s="423"/>
      <c r="EE237" s="423"/>
      <c r="EF237" s="423"/>
      <c r="EG237" s="421"/>
      <c r="EH237" s="422"/>
      <c r="EI237" s="269" t="str">
        <f t="shared" si="356"/>
        <v/>
      </c>
      <c r="EJ237" s="180">
        <v>1</v>
      </c>
      <c r="EK237" s="269" t="str">
        <f t="shared" si="357"/>
        <v/>
      </c>
      <c r="EL237" s="180">
        <v>1</v>
      </c>
      <c r="EM237" s="181">
        <v>1</v>
      </c>
      <c r="EN237" s="181">
        <v>1</v>
      </c>
      <c r="EO237" s="183">
        <v>1</v>
      </c>
      <c r="EP237" s="183">
        <v>1</v>
      </c>
      <c r="EQ237" s="183">
        <v>1</v>
      </c>
      <c r="ER237" s="183">
        <v>1</v>
      </c>
      <c r="ES237" s="183">
        <v>1</v>
      </c>
      <c r="ET237" s="183">
        <v>1</v>
      </c>
      <c r="EU237" s="192" t="str">
        <f ca="1">IF(ISBLANK(EG237),"",ROUND(AVERAGE(OFFSET(EL237:ET237,0,0,1,ion21Coop!$F$42)),1))</f>
        <v/>
      </c>
      <c r="EV237" s="269" t="str">
        <f t="shared" si="358"/>
        <v/>
      </c>
      <c r="EX237" s="119">
        <f t="shared" si="410"/>
        <v>7</v>
      </c>
      <c r="EY237" s="123" t="str">
        <f t="shared" si="431"/>
        <v/>
      </c>
      <c r="EZ237" s="123">
        <v>232</v>
      </c>
      <c r="FA237" s="423"/>
      <c r="FB237" s="423"/>
      <c r="FC237" s="423"/>
      <c r="FD237" s="423"/>
      <c r="FE237" s="421"/>
      <c r="FF237" s="422"/>
      <c r="FG237" s="269" t="str">
        <f t="shared" si="359"/>
        <v/>
      </c>
      <c r="FH237" s="180">
        <v>1</v>
      </c>
      <c r="FI237" s="269" t="str">
        <f t="shared" si="360"/>
        <v/>
      </c>
      <c r="FJ237" s="180">
        <v>1</v>
      </c>
      <c r="FK237" s="181">
        <v>1</v>
      </c>
      <c r="FL237" s="181">
        <v>1</v>
      </c>
      <c r="FM237" s="183">
        <v>1</v>
      </c>
      <c r="FN237" s="183">
        <v>1</v>
      </c>
      <c r="FO237" s="183">
        <v>1</v>
      </c>
      <c r="FP237" s="183">
        <v>1</v>
      </c>
      <c r="FQ237" s="183">
        <v>1</v>
      </c>
      <c r="FR237" s="183">
        <v>1</v>
      </c>
      <c r="FS237" s="192" t="str">
        <f ca="1">IF(ISBLANK(FE237),"",ROUND(AVERAGE(OFFSET(FJ237:FR237,0,0,1,ion21Coop!$F$42)),1))</f>
        <v/>
      </c>
      <c r="FT237" s="269" t="str">
        <f t="shared" si="361"/>
        <v/>
      </c>
      <c r="FV237" s="119">
        <f t="shared" si="411"/>
        <v>8</v>
      </c>
      <c r="FW237" s="123" t="str">
        <f t="shared" si="432"/>
        <v/>
      </c>
      <c r="FX237" s="123">
        <v>232</v>
      </c>
      <c r="FY237" s="423"/>
      <c r="FZ237" s="423"/>
      <c r="GA237" s="423"/>
      <c r="GB237" s="423"/>
      <c r="GC237" s="421"/>
      <c r="GD237" s="422"/>
      <c r="GE237" s="269" t="str">
        <f t="shared" si="362"/>
        <v/>
      </c>
      <c r="GF237" s="180">
        <v>1</v>
      </c>
      <c r="GG237" s="269" t="str">
        <f t="shared" si="363"/>
        <v/>
      </c>
      <c r="GH237" s="180">
        <v>1</v>
      </c>
      <c r="GI237" s="181">
        <v>1</v>
      </c>
      <c r="GJ237" s="181">
        <v>1</v>
      </c>
      <c r="GK237" s="183">
        <v>1</v>
      </c>
      <c r="GL237" s="183">
        <v>1</v>
      </c>
      <c r="GM237" s="183">
        <v>1</v>
      </c>
      <c r="GN237" s="183">
        <v>1</v>
      </c>
      <c r="GO237" s="183">
        <v>1</v>
      </c>
      <c r="GP237" s="183">
        <v>1</v>
      </c>
      <c r="GQ237" s="192" t="str">
        <f ca="1">IF(ISBLANK(GC237),"",ROUND(AVERAGE(OFFSET(GH237:GP237,0,0,1,ion21Coop!$F$42)),1))</f>
        <v/>
      </c>
      <c r="GR237" s="269" t="str">
        <f t="shared" si="364"/>
        <v/>
      </c>
      <c r="GT237" s="119">
        <f t="shared" si="412"/>
        <v>9</v>
      </c>
      <c r="GU237" s="123" t="str">
        <f t="shared" si="433"/>
        <v/>
      </c>
      <c r="GV237" s="123">
        <v>232</v>
      </c>
      <c r="GW237" s="423"/>
      <c r="GX237" s="423"/>
      <c r="GY237" s="423"/>
      <c r="GZ237" s="423"/>
      <c r="HA237" s="421"/>
      <c r="HB237" s="422"/>
      <c r="HC237" s="269" t="str">
        <f t="shared" si="365"/>
        <v/>
      </c>
      <c r="HD237" s="180">
        <v>1</v>
      </c>
      <c r="HE237" s="269" t="str">
        <f t="shared" si="366"/>
        <v/>
      </c>
      <c r="HF237" s="180">
        <v>1</v>
      </c>
      <c r="HG237" s="181">
        <v>1</v>
      </c>
      <c r="HH237" s="181">
        <v>1</v>
      </c>
      <c r="HI237" s="183">
        <v>1</v>
      </c>
      <c r="HJ237" s="183">
        <v>1</v>
      </c>
      <c r="HK237" s="183">
        <v>1</v>
      </c>
      <c r="HL237" s="183">
        <v>1</v>
      </c>
      <c r="HM237" s="183">
        <v>1</v>
      </c>
      <c r="HN237" s="183">
        <v>1</v>
      </c>
      <c r="HO237" s="192" t="str">
        <f ca="1">IF(ISBLANK(HA237),"",ROUND(AVERAGE(OFFSET(HF237:HN237,0,0,1,ion21Coop!$F$42)),1))</f>
        <v/>
      </c>
      <c r="HP237" s="269" t="str">
        <f t="shared" si="367"/>
        <v/>
      </c>
      <c r="HR237" s="119">
        <f t="shared" si="413"/>
        <v>10</v>
      </c>
      <c r="HS237" s="123" t="str">
        <f t="shared" si="434"/>
        <v/>
      </c>
      <c r="HT237" s="123">
        <v>232</v>
      </c>
      <c r="HU237" s="423"/>
      <c r="HV237" s="423"/>
      <c r="HW237" s="423"/>
      <c r="HX237" s="423"/>
      <c r="HY237" s="421"/>
      <c r="HZ237" s="422"/>
      <c r="IA237" s="269" t="str">
        <f t="shared" si="368"/>
        <v/>
      </c>
      <c r="IB237" s="180">
        <v>1</v>
      </c>
      <c r="IC237" s="269" t="str">
        <f t="shared" si="369"/>
        <v/>
      </c>
      <c r="ID237" s="180">
        <v>1</v>
      </c>
      <c r="IE237" s="181">
        <v>1</v>
      </c>
      <c r="IF237" s="181">
        <v>1</v>
      </c>
      <c r="IG237" s="183">
        <v>1</v>
      </c>
      <c r="IH237" s="183">
        <v>1</v>
      </c>
      <c r="II237" s="183">
        <v>1</v>
      </c>
      <c r="IJ237" s="183">
        <v>1</v>
      </c>
      <c r="IK237" s="183">
        <v>1</v>
      </c>
      <c r="IL237" s="183">
        <v>1</v>
      </c>
      <c r="IM237" s="192" t="str">
        <f ca="1">IF(ISBLANK(HY237),"",ROUND(AVERAGE(OFFSET(ID237:IL237,0,0,1,ion21Coop!$F$42)),1))</f>
        <v/>
      </c>
      <c r="IN237" s="269" t="str">
        <f t="shared" si="370"/>
        <v/>
      </c>
      <c r="IP237" s="119">
        <f t="shared" si="414"/>
        <v>11</v>
      </c>
      <c r="IQ237" s="123" t="str">
        <f t="shared" si="435"/>
        <v/>
      </c>
      <c r="IR237" s="123">
        <v>232</v>
      </c>
      <c r="IS237" s="423"/>
      <c r="IT237" s="423"/>
      <c r="IU237" s="423"/>
      <c r="IV237" s="423"/>
      <c r="IW237" s="421"/>
      <c r="IX237" s="422"/>
      <c r="IY237" s="269" t="str">
        <f t="shared" si="371"/>
        <v/>
      </c>
      <c r="IZ237" s="180">
        <v>1</v>
      </c>
      <c r="JA237" s="269" t="str">
        <f t="shared" si="372"/>
        <v/>
      </c>
      <c r="JB237" s="180">
        <v>1</v>
      </c>
      <c r="JC237" s="181">
        <v>1</v>
      </c>
      <c r="JD237" s="181">
        <v>1</v>
      </c>
      <c r="JE237" s="183">
        <v>1</v>
      </c>
      <c r="JF237" s="183">
        <v>1</v>
      </c>
      <c r="JG237" s="183">
        <v>1</v>
      </c>
      <c r="JH237" s="183">
        <v>1</v>
      </c>
      <c r="JI237" s="183">
        <v>1</v>
      </c>
      <c r="JJ237" s="183">
        <v>1</v>
      </c>
      <c r="JK237" s="192" t="str">
        <f ca="1">IF(ISBLANK(IW237),"",ROUND(AVERAGE(OFFSET(JB237:JJ237,0,0,1,ion21Coop!$F$42)),1))</f>
        <v/>
      </c>
      <c r="JL237" s="269" t="str">
        <f t="shared" si="373"/>
        <v/>
      </c>
      <c r="JN237" s="119">
        <f t="shared" si="415"/>
        <v>12</v>
      </c>
      <c r="JO237" s="123" t="str">
        <f t="shared" si="436"/>
        <v/>
      </c>
      <c r="JP237" s="123">
        <v>232</v>
      </c>
      <c r="JQ237" s="423"/>
      <c r="JR237" s="423"/>
      <c r="JS237" s="423"/>
      <c r="JT237" s="423"/>
      <c r="JU237" s="421"/>
      <c r="JV237" s="422"/>
      <c r="JW237" s="269" t="str">
        <f t="shared" si="374"/>
        <v/>
      </c>
      <c r="JX237" s="180">
        <v>1</v>
      </c>
      <c r="JY237" s="269" t="str">
        <f t="shared" si="375"/>
        <v/>
      </c>
      <c r="JZ237" s="180">
        <v>1</v>
      </c>
      <c r="KA237" s="181">
        <v>1</v>
      </c>
      <c r="KB237" s="181">
        <v>1</v>
      </c>
      <c r="KC237" s="183">
        <v>1</v>
      </c>
      <c r="KD237" s="183">
        <v>1</v>
      </c>
      <c r="KE237" s="183">
        <v>1</v>
      </c>
      <c r="KF237" s="183">
        <v>1</v>
      </c>
      <c r="KG237" s="183">
        <v>1</v>
      </c>
      <c r="KH237" s="183">
        <v>1</v>
      </c>
      <c r="KI237" s="192" t="str">
        <f ca="1">IF(ISBLANK(JU237),"",ROUND(AVERAGE(OFFSET(JZ237:KH237,0,0,1,ion21Coop!$F$42)),1))</f>
        <v/>
      </c>
      <c r="KJ237" s="269" t="str">
        <f t="shared" si="376"/>
        <v/>
      </c>
      <c r="KL237" s="119">
        <f t="shared" si="416"/>
        <v>13</v>
      </c>
      <c r="KM237" s="123" t="str">
        <f t="shared" si="437"/>
        <v/>
      </c>
      <c r="KN237" s="123">
        <v>232</v>
      </c>
      <c r="KO237" s="423"/>
      <c r="KP237" s="423"/>
      <c r="KQ237" s="423"/>
      <c r="KR237" s="423"/>
      <c r="KS237" s="421"/>
      <c r="KT237" s="422"/>
      <c r="KU237" s="269" t="str">
        <f t="shared" si="377"/>
        <v/>
      </c>
      <c r="KV237" s="180">
        <v>1</v>
      </c>
      <c r="KW237" s="269" t="str">
        <f t="shared" si="378"/>
        <v/>
      </c>
      <c r="KX237" s="180">
        <v>1</v>
      </c>
      <c r="KY237" s="181">
        <v>1</v>
      </c>
      <c r="KZ237" s="181">
        <v>1</v>
      </c>
      <c r="LA237" s="183">
        <v>1</v>
      </c>
      <c r="LB237" s="183">
        <v>1</v>
      </c>
      <c r="LC237" s="183">
        <v>1</v>
      </c>
      <c r="LD237" s="183">
        <v>1</v>
      </c>
      <c r="LE237" s="183">
        <v>1</v>
      </c>
      <c r="LF237" s="183">
        <v>1</v>
      </c>
      <c r="LG237" s="192" t="str">
        <f ca="1">IF(ISBLANK(KS237),"",ROUND(AVERAGE(OFFSET(KX237:LF237,0,0,1,ion21Coop!$F$42)),1))</f>
        <v/>
      </c>
      <c r="LH237" s="269" t="str">
        <f t="shared" si="379"/>
        <v/>
      </c>
      <c r="LJ237" s="119">
        <f t="shared" si="417"/>
        <v>14</v>
      </c>
      <c r="LK237" s="123" t="str">
        <f t="shared" si="438"/>
        <v/>
      </c>
      <c r="LL237" s="123">
        <v>232</v>
      </c>
      <c r="LM237" s="423"/>
      <c r="LN237" s="423"/>
      <c r="LO237" s="423"/>
      <c r="LP237" s="423"/>
      <c r="LQ237" s="421"/>
      <c r="LR237" s="422"/>
      <c r="LS237" s="269" t="str">
        <f t="shared" si="380"/>
        <v/>
      </c>
      <c r="LT237" s="180">
        <v>1</v>
      </c>
      <c r="LU237" s="269" t="str">
        <f t="shared" si="381"/>
        <v/>
      </c>
      <c r="LV237" s="180">
        <v>1</v>
      </c>
      <c r="LW237" s="181">
        <v>1</v>
      </c>
      <c r="LX237" s="181">
        <v>1</v>
      </c>
      <c r="LY237" s="183">
        <v>1</v>
      </c>
      <c r="LZ237" s="183">
        <v>1</v>
      </c>
      <c r="MA237" s="183">
        <v>1</v>
      </c>
      <c r="MB237" s="183">
        <v>1</v>
      </c>
      <c r="MC237" s="183">
        <v>1</v>
      </c>
      <c r="MD237" s="183">
        <v>1</v>
      </c>
      <c r="ME237" s="192" t="str">
        <f ca="1">IF(ISBLANK(LQ237),"",ROUND(AVERAGE(OFFSET(LV237:MD237,0,0,1,ion21Coop!$F$42)),1))</f>
        <v/>
      </c>
      <c r="MF237" s="269" t="str">
        <f t="shared" si="382"/>
        <v/>
      </c>
      <c r="MH237" s="119">
        <f t="shared" si="418"/>
        <v>15</v>
      </c>
      <c r="MI237" s="123" t="str">
        <f t="shared" si="439"/>
        <v/>
      </c>
      <c r="MJ237" s="123">
        <v>232</v>
      </c>
      <c r="MK237" s="423"/>
      <c r="ML237" s="423"/>
      <c r="MM237" s="423"/>
      <c r="MN237" s="423"/>
      <c r="MO237" s="421"/>
      <c r="MP237" s="422"/>
      <c r="MQ237" s="269" t="str">
        <f t="shared" si="383"/>
        <v/>
      </c>
      <c r="MR237" s="180">
        <v>1</v>
      </c>
      <c r="MS237" s="269" t="str">
        <f t="shared" si="384"/>
        <v/>
      </c>
      <c r="MT237" s="180">
        <v>1</v>
      </c>
      <c r="MU237" s="181">
        <v>1</v>
      </c>
      <c r="MV237" s="181">
        <v>1</v>
      </c>
      <c r="MW237" s="183">
        <v>1</v>
      </c>
      <c r="MX237" s="183">
        <v>1</v>
      </c>
      <c r="MY237" s="183">
        <v>1</v>
      </c>
      <c r="MZ237" s="183">
        <v>1</v>
      </c>
      <c r="NA237" s="183">
        <v>1</v>
      </c>
      <c r="NB237" s="183">
        <v>1</v>
      </c>
      <c r="NC237" s="192" t="str">
        <f ca="1">IF(ISBLANK(MO237),"",ROUND(AVERAGE(OFFSET(MT237:NB237,0,0,1,ion21Coop!$F$42)),1))</f>
        <v/>
      </c>
      <c r="ND237" s="269" t="str">
        <f t="shared" si="385"/>
        <v/>
      </c>
      <c r="NF237" s="119">
        <f t="shared" si="419"/>
        <v>16</v>
      </c>
      <c r="NG237" s="123" t="str">
        <f t="shared" si="440"/>
        <v/>
      </c>
      <c r="NH237" s="123">
        <v>232</v>
      </c>
      <c r="NI237" s="423"/>
      <c r="NJ237" s="423"/>
      <c r="NK237" s="423"/>
      <c r="NL237" s="423"/>
      <c r="NM237" s="421"/>
      <c r="NN237" s="422"/>
      <c r="NO237" s="269" t="str">
        <f t="shared" si="386"/>
        <v/>
      </c>
      <c r="NP237" s="180">
        <v>1</v>
      </c>
      <c r="NQ237" s="269" t="str">
        <f t="shared" si="387"/>
        <v/>
      </c>
      <c r="NR237" s="180">
        <v>1</v>
      </c>
      <c r="NS237" s="181">
        <v>1</v>
      </c>
      <c r="NT237" s="181">
        <v>1</v>
      </c>
      <c r="NU237" s="183">
        <v>1</v>
      </c>
      <c r="NV237" s="183">
        <v>1</v>
      </c>
      <c r="NW237" s="183">
        <v>1</v>
      </c>
      <c r="NX237" s="183">
        <v>1</v>
      </c>
      <c r="NY237" s="183">
        <v>1</v>
      </c>
      <c r="NZ237" s="183">
        <v>1</v>
      </c>
      <c r="OA237" s="192" t="str">
        <f ca="1">IF(ISBLANK(NM237),"",ROUND(AVERAGE(OFFSET(NR237:NZ237,0,0,1,ion21Coop!$F$42)),1))</f>
        <v/>
      </c>
      <c r="OB237" s="269" t="str">
        <f t="shared" si="388"/>
        <v/>
      </c>
      <c r="OD237" s="119">
        <f t="shared" si="420"/>
        <v>17</v>
      </c>
      <c r="OE237" s="123" t="str">
        <f t="shared" si="441"/>
        <v/>
      </c>
      <c r="OF237" s="123">
        <v>232</v>
      </c>
      <c r="OG237" s="423"/>
      <c r="OH237" s="423"/>
      <c r="OI237" s="423"/>
      <c r="OJ237" s="423"/>
      <c r="OK237" s="421"/>
      <c r="OL237" s="422"/>
      <c r="OM237" s="269" t="str">
        <f t="shared" si="389"/>
        <v/>
      </c>
      <c r="ON237" s="180">
        <v>1</v>
      </c>
      <c r="OO237" s="269" t="str">
        <f t="shared" si="390"/>
        <v/>
      </c>
      <c r="OP237" s="180">
        <v>1</v>
      </c>
      <c r="OQ237" s="181">
        <v>1</v>
      </c>
      <c r="OR237" s="181">
        <v>1</v>
      </c>
      <c r="OS237" s="183">
        <v>1</v>
      </c>
      <c r="OT237" s="183">
        <v>1</v>
      </c>
      <c r="OU237" s="183">
        <v>1</v>
      </c>
      <c r="OV237" s="183">
        <v>1</v>
      </c>
      <c r="OW237" s="183">
        <v>1</v>
      </c>
      <c r="OX237" s="183">
        <v>1</v>
      </c>
      <c r="OY237" s="192" t="str">
        <f ca="1">IF(ISBLANK(OK237),"",ROUND(AVERAGE(OFFSET(OP237:OX237,0,0,1,ion21Coop!$F$42)),1))</f>
        <v/>
      </c>
      <c r="OZ237" s="269" t="str">
        <f t="shared" si="391"/>
        <v/>
      </c>
      <c r="PB237" s="119">
        <f t="shared" si="421"/>
        <v>18</v>
      </c>
      <c r="PC237" s="123" t="str">
        <f t="shared" si="442"/>
        <v/>
      </c>
      <c r="PD237" s="123">
        <v>232</v>
      </c>
      <c r="PE237" s="423"/>
      <c r="PF237" s="423"/>
      <c r="PG237" s="423"/>
      <c r="PH237" s="423"/>
      <c r="PI237" s="421"/>
      <c r="PJ237" s="422"/>
      <c r="PK237" s="269" t="str">
        <f t="shared" si="392"/>
        <v/>
      </c>
      <c r="PL237" s="180">
        <v>1</v>
      </c>
      <c r="PM237" s="269" t="str">
        <f t="shared" si="393"/>
        <v/>
      </c>
      <c r="PN237" s="180">
        <v>1</v>
      </c>
      <c r="PO237" s="181">
        <v>1</v>
      </c>
      <c r="PP237" s="181">
        <v>1</v>
      </c>
      <c r="PQ237" s="183">
        <v>1</v>
      </c>
      <c r="PR237" s="183">
        <v>1</v>
      </c>
      <c r="PS237" s="183">
        <v>1</v>
      </c>
      <c r="PT237" s="183">
        <v>1</v>
      </c>
      <c r="PU237" s="183">
        <v>1</v>
      </c>
      <c r="PV237" s="183">
        <v>1</v>
      </c>
      <c r="PW237" s="192" t="str">
        <f ca="1">IF(ISBLANK(PI237),"",ROUND(AVERAGE(OFFSET(PN237:PV237,0,0,1,ion21Coop!$F$42)),1))</f>
        <v/>
      </c>
      <c r="PX237" s="269" t="str">
        <f t="shared" si="394"/>
        <v/>
      </c>
      <c r="PZ237" s="119">
        <f t="shared" si="422"/>
        <v>19</v>
      </c>
      <c r="QA237" s="123" t="str">
        <f t="shared" si="443"/>
        <v/>
      </c>
      <c r="QB237" s="123">
        <v>232</v>
      </c>
      <c r="QC237" s="423"/>
      <c r="QD237" s="423"/>
      <c r="QE237" s="423"/>
      <c r="QF237" s="423"/>
      <c r="QG237" s="421"/>
      <c r="QH237" s="422"/>
      <c r="QI237" s="269" t="str">
        <f t="shared" si="395"/>
        <v/>
      </c>
      <c r="QJ237" s="180">
        <v>1</v>
      </c>
      <c r="QK237" s="269" t="str">
        <f t="shared" si="396"/>
        <v/>
      </c>
      <c r="QL237" s="180">
        <v>1</v>
      </c>
      <c r="QM237" s="181">
        <v>1</v>
      </c>
      <c r="QN237" s="181">
        <v>1</v>
      </c>
      <c r="QO237" s="183">
        <v>1</v>
      </c>
      <c r="QP237" s="183">
        <v>1</v>
      </c>
      <c r="QQ237" s="183">
        <v>1</v>
      </c>
      <c r="QR237" s="183">
        <v>1</v>
      </c>
      <c r="QS237" s="183">
        <v>1</v>
      </c>
      <c r="QT237" s="183">
        <v>1</v>
      </c>
      <c r="QU237" s="192" t="str">
        <f ca="1">IF(ISBLANK(QG237),"",ROUND(AVERAGE(OFFSET(QL237:QT237,0,0,1,ion21Coop!$F$42)),1))</f>
        <v/>
      </c>
      <c r="QV237" s="269" t="str">
        <f t="shared" si="397"/>
        <v/>
      </c>
      <c r="QX237" s="119">
        <f t="shared" si="423"/>
        <v>20</v>
      </c>
      <c r="QY237" s="123" t="str">
        <f t="shared" si="444"/>
        <v/>
      </c>
      <c r="QZ237" s="123">
        <v>232</v>
      </c>
      <c r="RA237" s="423"/>
      <c r="RB237" s="423"/>
      <c r="RC237" s="423"/>
      <c r="RD237" s="423"/>
      <c r="RE237" s="421"/>
      <c r="RF237" s="422"/>
      <c r="RG237" s="269" t="str">
        <f t="shared" si="398"/>
        <v/>
      </c>
      <c r="RH237" s="180">
        <v>1</v>
      </c>
      <c r="RI237" s="269" t="str">
        <f t="shared" si="399"/>
        <v/>
      </c>
      <c r="RJ237" s="180">
        <v>1</v>
      </c>
      <c r="RK237" s="181">
        <v>1</v>
      </c>
      <c r="RL237" s="181">
        <v>1</v>
      </c>
      <c r="RM237" s="183">
        <v>1</v>
      </c>
      <c r="RN237" s="183">
        <v>1</v>
      </c>
      <c r="RO237" s="183">
        <v>1</v>
      </c>
      <c r="RP237" s="183">
        <v>1</v>
      </c>
      <c r="RQ237" s="183">
        <v>1</v>
      </c>
      <c r="RR237" s="183">
        <v>1</v>
      </c>
      <c r="RS237" s="192" t="str">
        <f ca="1">IF(ISBLANK(RE237),"",ROUND(AVERAGE(OFFSET(RJ237:RR237,0,0,1,ion21Coop!$F$42)),1))</f>
        <v/>
      </c>
      <c r="RT237" s="269" t="str">
        <f t="shared" si="400"/>
        <v/>
      </c>
      <c r="RV237" s="119">
        <f t="shared" si="424"/>
        <v>21</v>
      </c>
      <c r="RW237" s="123" t="str">
        <f t="shared" si="445"/>
        <v/>
      </c>
      <c r="RX237" s="123">
        <v>232</v>
      </c>
      <c r="RY237" s="423"/>
      <c r="RZ237" s="423"/>
      <c r="SA237" s="423"/>
      <c r="SB237" s="423"/>
      <c r="SC237" s="421"/>
      <c r="SD237" s="422"/>
      <c r="SE237" s="269" t="str">
        <f t="shared" si="401"/>
        <v/>
      </c>
      <c r="SF237" s="180">
        <v>1</v>
      </c>
      <c r="SG237" s="269" t="str">
        <f t="shared" si="402"/>
        <v/>
      </c>
      <c r="SH237" s="180">
        <v>1</v>
      </c>
      <c r="SI237" s="181">
        <v>1</v>
      </c>
      <c r="SJ237" s="181">
        <v>1</v>
      </c>
      <c r="SK237" s="183">
        <v>1</v>
      </c>
      <c r="SL237" s="183">
        <v>1</v>
      </c>
      <c r="SM237" s="183">
        <v>1</v>
      </c>
      <c r="SN237" s="183">
        <v>1</v>
      </c>
      <c r="SO237" s="183">
        <v>1</v>
      </c>
      <c r="SP237" s="183">
        <v>1</v>
      </c>
      <c r="SQ237" s="192" t="str">
        <f ca="1">IF(ISBLANK(SC237),"",ROUND(AVERAGE(OFFSET(SH237:SP237,0,0,1,ion21Coop!$F$42)),1))</f>
        <v/>
      </c>
      <c r="SR237" s="269" t="str">
        <f t="shared" si="403"/>
        <v/>
      </c>
      <c r="ST237" s="565"/>
      <c r="SU237" s="565"/>
      <c r="SV237" s="566"/>
      <c r="SW237" s="567"/>
      <c r="SX237" s="565"/>
      <c r="SY237" s="566"/>
      <c r="SZ237" s="568"/>
      <c r="TA237" s="567"/>
      <c r="TB237" s="553"/>
    </row>
    <row r="238" spans="10:522" x14ac:dyDescent="0.3">
      <c r="J238" s="119">
        <f t="shared" si="404"/>
        <v>1</v>
      </c>
      <c r="K238" s="123" t="str">
        <f t="shared" si="425"/>
        <v>YaJo</v>
      </c>
      <c r="L238" s="123">
        <v>233</v>
      </c>
      <c r="M238" s="351"/>
      <c r="N238" s="351"/>
      <c r="O238" s="351"/>
      <c r="P238" s="351"/>
      <c r="Q238" s="369"/>
      <c r="R238" s="370"/>
      <c r="S238" s="269" t="str">
        <f t="shared" si="341"/>
        <v/>
      </c>
      <c r="T238" s="180">
        <v>1</v>
      </c>
      <c r="U238" s="269" t="str">
        <f t="shared" si="342"/>
        <v/>
      </c>
      <c r="V238" s="180">
        <v>1</v>
      </c>
      <c r="W238" s="181">
        <v>1</v>
      </c>
      <c r="X238" s="181">
        <v>1</v>
      </c>
      <c r="Y238" s="183">
        <v>1</v>
      </c>
      <c r="Z238" s="183">
        <v>1</v>
      </c>
      <c r="AA238" s="183">
        <v>1</v>
      </c>
      <c r="AB238" s="183">
        <v>1</v>
      </c>
      <c r="AC238" s="183">
        <v>1</v>
      </c>
      <c r="AD238" s="183">
        <v>1</v>
      </c>
      <c r="AE238" s="192" t="str">
        <f ca="1">IF(ISBLANK(Q238),"",ROUND(AVERAGE(OFFSET(V238:AD238,0,0,1,ion21Coop!$F$42)),1))</f>
        <v/>
      </c>
      <c r="AF238" s="269" t="str">
        <f t="shared" si="343"/>
        <v/>
      </c>
      <c r="AH238" s="119">
        <f t="shared" si="405"/>
        <v>2</v>
      </c>
      <c r="AI238" s="123" t="str">
        <f t="shared" si="426"/>
        <v>GeLo</v>
      </c>
      <c r="AJ238" s="123">
        <v>233</v>
      </c>
      <c r="AK238" s="351"/>
      <c r="AL238" s="351"/>
      <c r="AM238" s="351"/>
      <c r="AN238" s="351"/>
      <c r="AO238" s="369"/>
      <c r="AP238" s="370"/>
      <c r="AQ238" s="269" t="str">
        <f t="shared" si="344"/>
        <v/>
      </c>
      <c r="AR238" s="180">
        <v>1</v>
      </c>
      <c r="AS238" s="269" t="str">
        <f t="shared" si="345"/>
        <v/>
      </c>
      <c r="AT238" s="180">
        <v>1</v>
      </c>
      <c r="AU238" s="181">
        <v>1</v>
      </c>
      <c r="AV238" s="181">
        <v>1</v>
      </c>
      <c r="AW238" s="183">
        <v>1</v>
      </c>
      <c r="AX238" s="183">
        <v>1</v>
      </c>
      <c r="AY238" s="183">
        <v>1</v>
      </c>
      <c r="AZ238" s="183">
        <v>1</v>
      </c>
      <c r="BA238" s="183">
        <v>1</v>
      </c>
      <c r="BB238" s="183">
        <v>1</v>
      </c>
      <c r="BC238" s="192" t="str">
        <f ca="1">IF(ISBLANK(AO238),"",ROUND(AVERAGE(OFFSET(AT238:BB238,0,0,1,ion21Coop!$F$42)),1))</f>
        <v/>
      </c>
      <c r="BD238" s="269" t="str">
        <f t="shared" si="346"/>
        <v/>
      </c>
      <c r="BF238" s="119">
        <f t="shared" si="406"/>
        <v>3</v>
      </c>
      <c r="BG238" s="123" t="str">
        <f t="shared" si="427"/>
        <v>MiDo</v>
      </c>
      <c r="BH238" s="123">
        <v>233</v>
      </c>
      <c r="BI238" s="351"/>
      <c r="BJ238" s="351"/>
      <c r="BK238" s="351"/>
      <c r="BL238" s="351"/>
      <c r="BM238" s="369"/>
      <c r="BN238" s="370"/>
      <c r="BO238" s="269" t="str">
        <f t="shared" si="347"/>
        <v/>
      </c>
      <c r="BP238" s="180">
        <v>1</v>
      </c>
      <c r="BQ238" s="269" t="str">
        <f t="shared" si="348"/>
        <v/>
      </c>
      <c r="BR238" s="180">
        <v>1</v>
      </c>
      <c r="BS238" s="181">
        <v>1</v>
      </c>
      <c r="BT238" s="181">
        <v>1</v>
      </c>
      <c r="BU238" s="183">
        <v>1</v>
      </c>
      <c r="BV238" s="183">
        <v>1</v>
      </c>
      <c r="BW238" s="183">
        <v>1</v>
      </c>
      <c r="BX238" s="183">
        <v>1</v>
      </c>
      <c r="BY238" s="183">
        <v>1</v>
      </c>
      <c r="BZ238" s="183">
        <v>1</v>
      </c>
      <c r="CA238" s="192" t="str">
        <f ca="1">IF(ISBLANK(BM238),"",ROUND(AVERAGE(OFFSET(BR238:BZ238,0,0,1,ion21Coop!$F$42)),1))</f>
        <v/>
      </c>
      <c r="CB238" s="269" t="str">
        <f t="shared" si="349"/>
        <v/>
      </c>
      <c r="CD238" s="119">
        <f t="shared" si="407"/>
        <v>4</v>
      </c>
      <c r="CE238" s="123" t="str">
        <f t="shared" si="428"/>
        <v>EmNi</v>
      </c>
      <c r="CF238" s="123">
        <v>233</v>
      </c>
      <c r="CG238" s="351"/>
      <c r="CH238" s="351"/>
      <c r="CI238" s="351"/>
      <c r="CJ238" s="351"/>
      <c r="CK238" s="369"/>
      <c r="CL238" s="370"/>
      <c r="CM238" s="269" t="str">
        <f t="shared" si="350"/>
        <v/>
      </c>
      <c r="CN238" s="180">
        <v>1</v>
      </c>
      <c r="CO238" s="269" t="str">
        <f t="shared" si="351"/>
        <v/>
      </c>
      <c r="CP238" s="180">
        <v>1</v>
      </c>
      <c r="CQ238" s="181">
        <v>1</v>
      </c>
      <c r="CR238" s="181">
        <v>1</v>
      </c>
      <c r="CS238" s="183">
        <v>1</v>
      </c>
      <c r="CT238" s="183">
        <v>1</v>
      </c>
      <c r="CU238" s="183">
        <v>1</v>
      </c>
      <c r="CV238" s="183">
        <v>1</v>
      </c>
      <c r="CW238" s="183">
        <v>1</v>
      </c>
      <c r="CX238" s="183">
        <v>1</v>
      </c>
      <c r="CY238" s="192" t="str">
        <f ca="1">IF(ISBLANK(CK238),"",ROUND(AVERAGE(OFFSET(CP238:CX238,0,0,1,ion21Coop!$F$42)),1))</f>
        <v/>
      </c>
      <c r="CZ238" s="269" t="str">
        <f t="shared" si="352"/>
        <v/>
      </c>
      <c r="DB238" s="119">
        <f t="shared" si="408"/>
        <v>5</v>
      </c>
      <c r="DC238" s="123" t="str">
        <f t="shared" si="429"/>
        <v>HeJe</v>
      </c>
      <c r="DD238" s="123">
        <v>233</v>
      </c>
      <c r="DE238" s="423"/>
      <c r="DF238" s="423"/>
      <c r="DG238" s="423"/>
      <c r="DH238" s="423"/>
      <c r="DI238" s="421"/>
      <c r="DJ238" s="422"/>
      <c r="DK238" s="269" t="str">
        <f t="shared" si="353"/>
        <v/>
      </c>
      <c r="DL238" s="180">
        <v>1</v>
      </c>
      <c r="DM238" s="269" t="str">
        <f t="shared" si="354"/>
        <v/>
      </c>
      <c r="DN238" s="180">
        <v>1</v>
      </c>
      <c r="DO238" s="181">
        <v>1</v>
      </c>
      <c r="DP238" s="181">
        <v>1</v>
      </c>
      <c r="DQ238" s="183">
        <v>1</v>
      </c>
      <c r="DR238" s="183">
        <v>1</v>
      </c>
      <c r="DS238" s="183">
        <v>1</v>
      </c>
      <c r="DT238" s="183">
        <v>1</v>
      </c>
      <c r="DU238" s="183">
        <v>1</v>
      </c>
      <c r="DV238" s="183">
        <v>1</v>
      </c>
      <c r="DW238" s="192" t="str">
        <f ca="1">IF(ISBLANK(DI238),"",ROUND(AVERAGE(OFFSET(DN238:DV238,0,0,1,ion21Coop!$F$42)),1))</f>
        <v/>
      </c>
      <c r="DX238" s="269" t="str">
        <f t="shared" si="355"/>
        <v/>
      </c>
      <c r="DZ238" s="119">
        <f t="shared" si="409"/>
        <v>6</v>
      </c>
      <c r="EA238" s="123" t="str">
        <f t="shared" si="430"/>
        <v/>
      </c>
      <c r="EB238" s="123">
        <v>233</v>
      </c>
      <c r="EC238" s="423"/>
      <c r="ED238" s="423"/>
      <c r="EE238" s="423"/>
      <c r="EF238" s="423"/>
      <c r="EG238" s="421"/>
      <c r="EH238" s="422"/>
      <c r="EI238" s="269" t="str">
        <f t="shared" si="356"/>
        <v/>
      </c>
      <c r="EJ238" s="180">
        <v>1</v>
      </c>
      <c r="EK238" s="269" t="str">
        <f t="shared" si="357"/>
        <v/>
      </c>
      <c r="EL238" s="180">
        <v>1</v>
      </c>
      <c r="EM238" s="181">
        <v>1</v>
      </c>
      <c r="EN238" s="181">
        <v>1</v>
      </c>
      <c r="EO238" s="183">
        <v>1</v>
      </c>
      <c r="EP238" s="183">
        <v>1</v>
      </c>
      <c r="EQ238" s="183">
        <v>1</v>
      </c>
      <c r="ER238" s="183">
        <v>1</v>
      </c>
      <c r="ES238" s="183">
        <v>1</v>
      </c>
      <c r="ET238" s="183">
        <v>1</v>
      </c>
      <c r="EU238" s="192" t="str">
        <f ca="1">IF(ISBLANK(EG238),"",ROUND(AVERAGE(OFFSET(EL238:ET238,0,0,1,ion21Coop!$F$42)),1))</f>
        <v/>
      </c>
      <c r="EV238" s="269" t="str">
        <f t="shared" si="358"/>
        <v/>
      </c>
      <c r="EX238" s="119">
        <f t="shared" si="410"/>
        <v>7</v>
      </c>
      <c r="EY238" s="123" t="str">
        <f t="shared" si="431"/>
        <v/>
      </c>
      <c r="EZ238" s="123">
        <v>233</v>
      </c>
      <c r="FA238" s="423"/>
      <c r="FB238" s="423"/>
      <c r="FC238" s="423"/>
      <c r="FD238" s="423"/>
      <c r="FE238" s="421"/>
      <c r="FF238" s="422"/>
      <c r="FG238" s="269" t="str">
        <f t="shared" si="359"/>
        <v/>
      </c>
      <c r="FH238" s="180">
        <v>1</v>
      </c>
      <c r="FI238" s="269" t="str">
        <f t="shared" si="360"/>
        <v/>
      </c>
      <c r="FJ238" s="180">
        <v>1</v>
      </c>
      <c r="FK238" s="181">
        <v>1</v>
      </c>
      <c r="FL238" s="181">
        <v>1</v>
      </c>
      <c r="FM238" s="183">
        <v>1</v>
      </c>
      <c r="FN238" s="183">
        <v>1</v>
      </c>
      <c r="FO238" s="183">
        <v>1</v>
      </c>
      <c r="FP238" s="183">
        <v>1</v>
      </c>
      <c r="FQ238" s="183">
        <v>1</v>
      </c>
      <c r="FR238" s="183">
        <v>1</v>
      </c>
      <c r="FS238" s="192" t="str">
        <f ca="1">IF(ISBLANK(FE238),"",ROUND(AVERAGE(OFFSET(FJ238:FR238,0,0,1,ion21Coop!$F$42)),1))</f>
        <v/>
      </c>
      <c r="FT238" s="269" t="str">
        <f t="shared" si="361"/>
        <v/>
      </c>
      <c r="FV238" s="119">
        <f t="shared" si="411"/>
        <v>8</v>
      </c>
      <c r="FW238" s="123" t="str">
        <f t="shared" si="432"/>
        <v/>
      </c>
      <c r="FX238" s="123">
        <v>233</v>
      </c>
      <c r="FY238" s="423"/>
      <c r="FZ238" s="423"/>
      <c r="GA238" s="423"/>
      <c r="GB238" s="423"/>
      <c r="GC238" s="421"/>
      <c r="GD238" s="422"/>
      <c r="GE238" s="269" t="str">
        <f t="shared" si="362"/>
        <v/>
      </c>
      <c r="GF238" s="180">
        <v>1</v>
      </c>
      <c r="GG238" s="269" t="str">
        <f t="shared" si="363"/>
        <v/>
      </c>
      <c r="GH238" s="180">
        <v>1</v>
      </c>
      <c r="GI238" s="181">
        <v>1</v>
      </c>
      <c r="GJ238" s="181">
        <v>1</v>
      </c>
      <c r="GK238" s="183">
        <v>1</v>
      </c>
      <c r="GL238" s="183">
        <v>1</v>
      </c>
      <c r="GM238" s="183">
        <v>1</v>
      </c>
      <c r="GN238" s="183">
        <v>1</v>
      </c>
      <c r="GO238" s="183">
        <v>1</v>
      </c>
      <c r="GP238" s="183">
        <v>1</v>
      </c>
      <c r="GQ238" s="192" t="str">
        <f ca="1">IF(ISBLANK(GC238),"",ROUND(AVERAGE(OFFSET(GH238:GP238,0,0,1,ion21Coop!$F$42)),1))</f>
        <v/>
      </c>
      <c r="GR238" s="269" t="str">
        <f t="shared" si="364"/>
        <v/>
      </c>
      <c r="GT238" s="119">
        <f t="shared" si="412"/>
        <v>9</v>
      </c>
      <c r="GU238" s="123" t="str">
        <f t="shared" si="433"/>
        <v/>
      </c>
      <c r="GV238" s="123">
        <v>233</v>
      </c>
      <c r="GW238" s="423"/>
      <c r="GX238" s="423"/>
      <c r="GY238" s="423"/>
      <c r="GZ238" s="423"/>
      <c r="HA238" s="421"/>
      <c r="HB238" s="422"/>
      <c r="HC238" s="269" t="str">
        <f t="shared" si="365"/>
        <v/>
      </c>
      <c r="HD238" s="180">
        <v>1</v>
      </c>
      <c r="HE238" s="269" t="str">
        <f t="shared" si="366"/>
        <v/>
      </c>
      <c r="HF238" s="180">
        <v>1</v>
      </c>
      <c r="HG238" s="181">
        <v>1</v>
      </c>
      <c r="HH238" s="181">
        <v>1</v>
      </c>
      <c r="HI238" s="183">
        <v>1</v>
      </c>
      <c r="HJ238" s="183">
        <v>1</v>
      </c>
      <c r="HK238" s="183">
        <v>1</v>
      </c>
      <c r="HL238" s="183">
        <v>1</v>
      </c>
      <c r="HM238" s="183">
        <v>1</v>
      </c>
      <c r="HN238" s="183">
        <v>1</v>
      </c>
      <c r="HO238" s="192" t="str">
        <f ca="1">IF(ISBLANK(HA238),"",ROUND(AVERAGE(OFFSET(HF238:HN238,0,0,1,ion21Coop!$F$42)),1))</f>
        <v/>
      </c>
      <c r="HP238" s="269" t="str">
        <f t="shared" si="367"/>
        <v/>
      </c>
      <c r="HR238" s="119">
        <f t="shared" si="413"/>
        <v>10</v>
      </c>
      <c r="HS238" s="123" t="str">
        <f t="shared" si="434"/>
        <v/>
      </c>
      <c r="HT238" s="123">
        <v>233</v>
      </c>
      <c r="HU238" s="423"/>
      <c r="HV238" s="423"/>
      <c r="HW238" s="423"/>
      <c r="HX238" s="423"/>
      <c r="HY238" s="421"/>
      <c r="HZ238" s="422"/>
      <c r="IA238" s="269" t="str">
        <f t="shared" si="368"/>
        <v/>
      </c>
      <c r="IB238" s="180">
        <v>1</v>
      </c>
      <c r="IC238" s="269" t="str">
        <f t="shared" si="369"/>
        <v/>
      </c>
      <c r="ID238" s="180">
        <v>1</v>
      </c>
      <c r="IE238" s="181">
        <v>1</v>
      </c>
      <c r="IF238" s="181">
        <v>1</v>
      </c>
      <c r="IG238" s="183">
        <v>1</v>
      </c>
      <c r="IH238" s="183">
        <v>1</v>
      </c>
      <c r="II238" s="183">
        <v>1</v>
      </c>
      <c r="IJ238" s="183">
        <v>1</v>
      </c>
      <c r="IK238" s="183">
        <v>1</v>
      </c>
      <c r="IL238" s="183">
        <v>1</v>
      </c>
      <c r="IM238" s="192" t="str">
        <f ca="1">IF(ISBLANK(HY238),"",ROUND(AVERAGE(OFFSET(ID238:IL238,0,0,1,ion21Coop!$F$42)),1))</f>
        <v/>
      </c>
      <c r="IN238" s="269" t="str">
        <f t="shared" si="370"/>
        <v/>
      </c>
      <c r="IP238" s="119">
        <f t="shared" si="414"/>
        <v>11</v>
      </c>
      <c r="IQ238" s="123" t="str">
        <f t="shared" si="435"/>
        <v/>
      </c>
      <c r="IR238" s="123">
        <v>233</v>
      </c>
      <c r="IS238" s="423"/>
      <c r="IT238" s="423"/>
      <c r="IU238" s="423"/>
      <c r="IV238" s="423"/>
      <c r="IW238" s="421"/>
      <c r="IX238" s="422"/>
      <c r="IY238" s="269" t="str">
        <f t="shared" si="371"/>
        <v/>
      </c>
      <c r="IZ238" s="180">
        <v>1</v>
      </c>
      <c r="JA238" s="269" t="str">
        <f t="shared" si="372"/>
        <v/>
      </c>
      <c r="JB238" s="180">
        <v>1</v>
      </c>
      <c r="JC238" s="181">
        <v>1</v>
      </c>
      <c r="JD238" s="181">
        <v>1</v>
      </c>
      <c r="JE238" s="183">
        <v>1</v>
      </c>
      <c r="JF238" s="183">
        <v>1</v>
      </c>
      <c r="JG238" s="183">
        <v>1</v>
      </c>
      <c r="JH238" s="183">
        <v>1</v>
      </c>
      <c r="JI238" s="183">
        <v>1</v>
      </c>
      <c r="JJ238" s="183">
        <v>1</v>
      </c>
      <c r="JK238" s="192" t="str">
        <f ca="1">IF(ISBLANK(IW238),"",ROUND(AVERAGE(OFFSET(JB238:JJ238,0,0,1,ion21Coop!$F$42)),1))</f>
        <v/>
      </c>
      <c r="JL238" s="269" t="str">
        <f t="shared" si="373"/>
        <v/>
      </c>
      <c r="JN238" s="119">
        <f t="shared" si="415"/>
        <v>12</v>
      </c>
      <c r="JO238" s="123" t="str">
        <f t="shared" si="436"/>
        <v/>
      </c>
      <c r="JP238" s="123">
        <v>233</v>
      </c>
      <c r="JQ238" s="423"/>
      <c r="JR238" s="423"/>
      <c r="JS238" s="423"/>
      <c r="JT238" s="423"/>
      <c r="JU238" s="421"/>
      <c r="JV238" s="422"/>
      <c r="JW238" s="269" t="str">
        <f t="shared" si="374"/>
        <v/>
      </c>
      <c r="JX238" s="180">
        <v>1</v>
      </c>
      <c r="JY238" s="269" t="str">
        <f t="shared" si="375"/>
        <v/>
      </c>
      <c r="JZ238" s="180">
        <v>1</v>
      </c>
      <c r="KA238" s="181">
        <v>1</v>
      </c>
      <c r="KB238" s="181">
        <v>1</v>
      </c>
      <c r="KC238" s="183">
        <v>1</v>
      </c>
      <c r="KD238" s="183">
        <v>1</v>
      </c>
      <c r="KE238" s="183">
        <v>1</v>
      </c>
      <c r="KF238" s="183">
        <v>1</v>
      </c>
      <c r="KG238" s="183">
        <v>1</v>
      </c>
      <c r="KH238" s="183">
        <v>1</v>
      </c>
      <c r="KI238" s="192" t="str">
        <f ca="1">IF(ISBLANK(JU238),"",ROUND(AVERAGE(OFFSET(JZ238:KH238,0,0,1,ion21Coop!$F$42)),1))</f>
        <v/>
      </c>
      <c r="KJ238" s="269" t="str">
        <f t="shared" si="376"/>
        <v/>
      </c>
      <c r="KL238" s="119">
        <f t="shared" si="416"/>
        <v>13</v>
      </c>
      <c r="KM238" s="123" t="str">
        <f t="shared" si="437"/>
        <v/>
      </c>
      <c r="KN238" s="123">
        <v>233</v>
      </c>
      <c r="KO238" s="423"/>
      <c r="KP238" s="423"/>
      <c r="KQ238" s="423"/>
      <c r="KR238" s="423"/>
      <c r="KS238" s="421"/>
      <c r="KT238" s="422"/>
      <c r="KU238" s="269" t="str">
        <f t="shared" si="377"/>
        <v/>
      </c>
      <c r="KV238" s="180">
        <v>1</v>
      </c>
      <c r="KW238" s="269" t="str">
        <f t="shared" si="378"/>
        <v/>
      </c>
      <c r="KX238" s="180">
        <v>1</v>
      </c>
      <c r="KY238" s="181">
        <v>1</v>
      </c>
      <c r="KZ238" s="181">
        <v>1</v>
      </c>
      <c r="LA238" s="183">
        <v>1</v>
      </c>
      <c r="LB238" s="183">
        <v>1</v>
      </c>
      <c r="LC238" s="183">
        <v>1</v>
      </c>
      <c r="LD238" s="183">
        <v>1</v>
      </c>
      <c r="LE238" s="183">
        <v>1</v>
      </c>
      <c r="LF238" s="183">
        <v>1</v>
      </c>
      <c r="LG238" s="192" t="str">
        <f ca="1">IF(ISBLANK(KS238),"",ROUND(AVERAGE(OFFSET(KX238:LF238,0,0,1,ion21Coop!$F$42)),1))</f>
        <v/>
      </c>
      <c r="LH238" s="269" t="str">
        <f t="shared" si="379"/>
        <v/>
      </c>
      <c r="LJ238" s="119">
        <f t="shared" si="417"/>
        <v>14</v>
      </c>
      <c r="LK238" s="123" t="str">
        <f t="shared" si="438"/>
        <v/>
      </c>
      <c r="LL238" s="123">
        <v>233</v>
      </c>
      <c r="LM238" s="423"/>
      <c r="LN238" s="423"/>
      <c r="LO238" s="423"/>
      <c r="LP238" s="423"/>
      <c r="LQ238" s="421"/>
      <c r="LR238" s="422"/>
      <c r="LS238" s="269" t="str">
        <f t="shared" si="380"/>
        <v/>
      </c>
      <c r="LT238" s="180">
        <v>1</v>
      </c>
      <c r="LU238" s="269" t="str">
        <f t="shared" si="381"/>
        <v/>
      </c>
      <c r="LV238" s="180">
        <v>1</v>
      </c>
      <c r="LW238" s="181">
        <v>1</v>
      </c>
      <c r="LX238" s="181">
        <v>1</v>
      </c>
      <c r="LY238" s="183">
        <v>1</v>
      </c>
      <c r="LZ238" s="183">
        <v>1</v>
      </c>
      <c r="MA238" s="183">
        <v>1</v>
      </c>
      <c r="MB238" s="183">
        <v>1</v>
      </c>
      <c r="MC238" s="183">
        <v>1</v>
      </c>
      <c r="MD238" s="183">
        <v>1</v>
      </c>
      <c r="ME238" s="192" t="str">
        <f ca="1">IF(ISBLANK(LQ238),"",ROUND(AVERAGE(OFFSET(LV238:MD238,0,0,1,ion21Coop!$F$42)),1))</f>
        <v/>
      </c>
      <c r="MF238" s="269" t="str">
        <f t="shared" si="382"/>
        <v/>
      </c>
      <c r="MH238" s="119">
        <f t="shared" si="418"/>
        <v>15</v>
      </c>
      <c r="MI238" s="123" t="str">
        <f t="shared" si="439"/>
        <v/>
      </c>
      <c r="MJ238" s="123">
        <v>233</v>
      </c>
      <c r="MK238" s="423"/>
      <c r="ML238" s="423"/>
      <c r="MM238" s="423"/>
      <c r="MN238" s="423"/>
      <c r="MO238" s="421"/>
      <c r="MP238" s="422"/>
      <c r="MQ238" s="269" t="str">
        <f t="shared" si="383"/>
        <v/>
      </c>
      <c r="MR238" s="180">
        <v>1</v>
      </c>
      <c r="MS238" s="269" t="str">
        <f t="shared" si="384"/>
        <v/>
      </c>
      <c r="MT238" s="180">
        <v>1</v>
      </c>
      <c r="MU238" s="181">
        <v>1</v>
      </c>
      <c r="MV238" s="181">
        <v>1</v>
      </c>
      <c r="MW238" s="183">
        <v>1</v>
      </c>
      <c r="MX238" s="183">
        <v>1</v>
      </c>
      <c r="MY238" s="183">
        <v>1</v>
      </c>
      <c r="MZ238" s="183">
        <v>1</v>
      </c>
      <c r="NA238" s="183">
        <v>1</v>
      </c>
      <c r="NB238" s="183">
        <v>1</v>
      </c>
      <c r="NC238" s="192" t="str">
        <f ca="1">IF(ISBLANK(MO238),"",ROUND(AVERAGE(OFFSET(MT238:NB238,0,0,1,ion21Coop!$F$42)),1))</f>
        <v/>
      </c>
      <c r="ND238" s="269" t="str">
        <f t="shared" si="385"/>
        <v/>
      </c>
      <c r="NF238" s="119">
        <f t="shared" si="419"/>
        <v>16</v>
      </c>
      <c r="NG238" s="123" t="str">
        <f t="shared" si="440"/>
        <v/>
      </c>
      <c r="NH238" s="123">
        <v>233</v>
      </c>
      <c r="NI238" s="423"/>
      <c r="NJ238" s="423"/>
      <c r="NK238" s="423"/>
      <c r="NL238" s="423"/>
      <c r="NM238" s="421"/>
      <c r="NN238" s="422"/>
      <c r="NO238" s="269" t="str">
        <f t="shared" si="386"/>
        <v/>
      </c>
      <c r="NP238" s="180">
        <v>1</v>
      </c>
      <c r="NQ238" s="269" t="str">
        <f t="shared" si="387"/>
        <v/>
      </c>
      <c r="NR238" s="180">
        <v>1</v>
      </c>
      <c r="NS238" s="181">
        <v>1</v>
      </c>
      <c r="NT238" s="181">
        <v>1</v>
      </c>
      <c r="NU238" s="183">
        <v>1</v>
      </c>
      <c r="NV238" s="183">
        <v>1</v>
      </c>
      <c r="NW238" s="183">
        <v>1</v>
      </c>
      <c r="NX238" s="183">
        <v>1</v>
      </c>
      <c r="NY238" s="183">
        <v>1</v>
      </c>
      <c r="NZ238" s="183">
        <v>1</v>
      </c>
      <c r="OA238" s="192" t="str">
        <f ca="1">IF(ISBLANK(NM238),"",ROUND(AVERAGE(OFFSET(NR238:NZ238,0,0,1,ion21Coop!$F$42)),1))</f>
        <v/>
      </c>
      <c r="OB238" s="269" t="str">
        <f t="shared" si="388"/>
        <v/>
      </c>
      <c r="OD238" s="119">
        <f t="shared" si="420"/>
        <v>17</v>
      </c>
      <c r="OE238" s="123" t="str">
        <f t="shared" si="441"/>
        <v/>
      </c>
      <c r="OF238" s="123">
        <v>233</v>
      </c>
      <c r="OG238" s="423"/>
      <c r="OH238" s="423"/>
      <c r="OI238" s="423"/>
      <c r="OJ238" s="423"/>
      <c r="OK238" s="421"/>
      <c r="OL238" s="422"/>
      <c r="OM238" s="269" t="str">
        <f t="shared" si="389"/>
        <v/>
      </c>
      <c r="ON238" s="180">
        <v>1</v>
      </c>
      <c r="OO238" s="269" t="str">
        <f t="shared" si="390"/>
        <v/>
      </c>
      <c r="OP238" s="180">
        <v>1</v>
      </c>
      <c r="OQ238" s="181">
        <v>1</v>
      </c>
      <c r="OR238" s="181">
        <v>1</v>
      </c>
      <c r="OS238" s="183">
        <v>1</v>
      </c>
      <c r="OT238" s="183">
        <v>1</v>
      </c>
      <c r="OU238" s="183">
        <v>1</v>
      </c>
      <c r="OV238" s="183">
        <v>1</v>
      </c>
      <c r="OW238" s="183">
        <v>1</v>
      </c>
      <c r="OX238" s="183">
        <v>1</v>
      </c>
      <c r="OY238" s="192" t="str">
        <f ca="1">IF(ISBLANK(OK238),"",ROUND(AVERAGE(OFFSET(OP238:OX238,0,0,1,ion21Coop!$F$42)),1))</f>
        <v/>
      </c>
      <c r="OZ238" s="269" t="str">
        <f t="shared" si="391"/>
        <v/>
      </c>
      <c r="PB238" s="119">
        <f t="shared" si="421"/>
        <v>18</v>
      </c>
      <c r="PC238" s="123" t="str">
        <f t="shared" si="442"/>
        <v/>
      </c>
      <c r="PD238" s="123">
        <v>233</v>
      </c>
      <c r="PE238" s="423"/>
      <c r="PF238" s="423"/>
      <c r="PG238" s="423"/>
      <c r="PH238" s="423"/>
      <c r="PI238" s="421"/>
      <c r="PJ238" s="422"/>
      <c r="PK238" s="269" t="str">
        <f t="shared" si="392"/>
        <v/>
      </c>
      <c r="PL238" s="180">
        <v>1</v>
      </c>
      <c r="PM238" s="269" t="str">
        <f t="shared" si="393"/>
        <v/>
      </c>
      <c r="PN238" s="180">
        <v>1</v>
      </c>
      <c r="PO238" s="181">
        <v>1</v>
      </c>
      <c r="PP238" s="181">
        <v>1</v>
      </c>
      <c r="PQ238" s="183">
        <v>1</v>
      </c>
      <c r="PR238" s="183">
        <v>1</v>
      </c>
      <c r="PS238" s="183">
        <v>1</v>
      </c>
      <c r="PT238" s="183">
        <v>1</v>
      </c>
      <c r="PU238" s="183">
        <v>1</v>
      </c>
      <c r="PV238" s="183">
        <v>1</v>
      </c>
      <c r="PW238" s="192" t="str">
        <f ca="1">IF(ISBLANK(PI238),"",ROUND(AVERAGE(OFFSET(PN238:PV238,0,0,1,ion21Coop!$F$42)),1))</f>
        <v/>
      </c>
      <c r="PX238" s="269" t="str">
        <f t="shared" si="394"/>
        <v/>
      </c>
      <c r="PZ238" s="119">
        <f t="shared" si="422"/>
        <v>19</v>
      </c>
      <c r="QA238" s="123" t="str">
        <f t="shared" si="443"/>
        <v/>
      </c>
      <c r="QB238" s="123">
        <v>233</v>
      </c>
      <c r="QC238" s="423"/>
      <c r="QD238" s="423"/>
      <c r="QE238" s="423"/>
      <c r="QF238" s="423"/>
      <c r="QG238" s="421"/>
      <c r="QH238" s="422"/>
      <c r="QI238" s="269" t="str">
        <f t="shared" si="395"/>
        <v/>
      </c>
      <c r="QJ238" s="180">
        <v>1</v>
      </c>
      <c r="QK238" s="269" t="str">
        <f t="shared" si="396"/>
        <v/>
      </c>
      <c r="QL238" s="180">
        <v>1</v>
      </c>
      <c r="QM238" s="181">
        <v>1</v>
      </c>
      <c r="QN238" s="181">
        <v>1</v>
      </c>
      <c r="QO238" s="183">
        <v>1</v>
      </c>
      <c r="QP238" s="183">
        <v>1</v>
      </c>
      <c r="QQ238" s="183">
        <v>1</v>
      </c>
      <c r="QR238" s="183">
        <v>1</v>
      </c>
      <c r="QS238" s="183">
        <v>1</v>
      </c>
      <c r="QT238" s="183">
        <v>1</v>
      </c>
      <c r="QU238" s="192" t="str">
        <f ca="1">IF(ISBLANK(QG238),"",ROUND(AVERAGE(OFFSET(QL238:QT238,0,0,1,ion21Coop!$F$42)),1))</f>
        <v/>
      </c>
      <c r="QV238" s="269" t="str">
        <f t="shared" si="397"/>
        <v/>
      </c>
      <c r="QX238" s="119">
        <f t="shared" si="423"/>
        <v>20</v>
      </c>
      <c r="QY238" s="123" t="str">
        <f t="shared" si="444"/>
        <v/>
      </c>
      <c r="QZ238" s="123">
        <v>233</v>
      </c>
      <c r="RA238" s="423"/>
      <c r="RB238" s="423"/>
      <c r="RC238" s="423"/>
      <c r="RD238" s="423"/>
      <c r="RE238" s="421"/>
      <c r="RF238" s="422"/>
      <c r="RG238" s="269" t="str">
        <f t="shared" si="398"/>
        <v/>
      </c>
      <c r="RH238" s="180">
        <v>1</v>
      </c>
      <c r="RI238" s="269" t="str">
        <f t="shared" si="399"/>
        <v/>
      </c>
      <c r="RJ238" s="180">
        <v>1</v>
      </c>
      <c r="RK238" s="181">
        <v>1</v>
      </c>
      <c r="RL238" s="181">
        <v>1</v>
      </c>
      <c r="RM238" s="183">
        <v>1</v>
      </c>
      <c r="RN238" s="183">
        <v>1</v>
      </c>
      <c r="RO238" s="183">
        <v>1</v>
      </c>
      <c r="RP238" s="183">
        <v>1</v>
      </c>
      <c r="RQ238" s="183">
        <v>1</v>
      </c>
      <c r="RR238" s="183">
        <v>1</v>
      </c>
      <c r="RS238" s="192" t="str">
        <f ca="1">IF(ISBLANK(RE238),"",ROUND(AVERAGE(OFFSET(RJ238:RR238,0,0,1,ion21Coop!$F$42)),1))</f>
        <v/>
      </c>
      <c r="RT238" s="269" t="str">
        <f t="shared" si="400"/>
        <v/>
      </c>
      <c r="RV238" s="119">
        <f t="shared" si="424"/>
        <v>21</v>
      </c>
      <c r="RW238" s="123" t="str">
        <f t="shared" si="445"/>
        <v/>
      </c>
      <c r="RX238" s="123">
        <v>233</v>
      </c>
      <c r="RY238" s="423"/>
      <c r="RZ238" s="423"/>
      <c r="SA238" s="423"/>
      <c r="SB238" s="423"/>
      <c r="SC238" s="421"/>
      <c r="SD238" s="422"/>
      <c r="SE238" s="269" t="str">
        <f t="shared" si="401"/>
        <v/>
      </c>
      <c r="SF238" s="180">
        <v>1</v>
      </c>
      <c r="SG238" s="269" t="str">
        <f t="shared" si="402"/>
        <v/>
      </c>
      <c r="SH238" s="180">
        <v>1</v>
      </c>
      <c r="SI238" s="181">
        <v>1</v>
      </c>
      <c r="SJ238" s="181">
        <v>1</v>
      </c>
      <c r="SK238" s="183">
        <v>1</v>
      </c>
      <c r="SL238" s="183">
        <v>1</v>
      </c>
      <c r="SM238" s="183">
        <v>1</v>
      </c>
      <c r="SN238" s="183">
        <v>1</v>
      </c>
      <c r="SO238" s="183">
        <v>1</v>
      </c>
      <c r="SP238" s="183">
        <v>1</v>
      </c>
      <c r="SQ238" s="192" t="str">
        <f ca="1">IF(ISBLANK(SC238),"",ROUND(AVERAGE(OFFSET(SH238:SP238,0,0,1,ion21Coop!$F$42)),1))</f>
        <v/>
      </c>
      <c r="SR238" s="269" t="str">
        <f t="shared" si="403"/>
        <v/>
      </c>
      <c r="ST238" s="565"/>
      <c r="SU238" s="565"/>
      <c r="SV238" s="566"/>
      <c r="SW238" s="567"/>
      <c r="SX238" s="565"/>
      <c r="SY238" s="566"/>
      <c r="SZ238" s="568"/>
      <c r="TA238" s="567"/>
      <c r="TB238" s="553"/>
    </row>
    <row r="239" spans="10:522" x14ac:dyDescent="0.3">
      <c r="J239" s="119">
        <f t="shared" si="404"/>
        <v>1</v>
      </c>
      <c r="K239" s="123" t="str">
        <f t="shared" si="425"/>
        <v>YaJo</v>
      </c>
      <c r="L239" s="123">
        <v>234</v>
      </c>
      <c r="M239" s="351"/>
      <c r="N239" s="351"/>
      <c r="O239" s="351"/>
      <c r="P239" s="351"/>
      <c r="Q239" s="369"/>
      <c r="R239" s="370"/>
      <c r="S239" s="269" t="str">
        <f t="shared" si="341"/>
        <v/>
      </c>
      <c r="T239" s="180">
        <v>1</v>
      </c>
      <c r="U239" s="269" t="str">
        <f t="shared" si="342"/>
        <v/>
      </c>
      <c r="V239" s="180">
        <v>1</v>
      </c>
      <c r="W239" s="181">
        <v>1</v>
      </c>
      <c r="X239" s="181">
        <v>1</v>
      </c>
      <c r="Y239" s="183">
        <v>1</v>
      </c>
      <c r="Z239" s="183">
        <v>1</v>
      </c>
      <c r="AA239" s="183">
        <v>1</v>
      </c>
      <c r="AB239" s="183">
        <v>1</v>
      </c>
      <c r="AC239" s="183">
        <v>1</v>
      </c>
      <c r="AD239" s="183">
        <v>1</v>
      </c>
      <c r="AE239" s="192" t="str">
        <f ca="1">IF(ISBLANK(Q239),"",ROUND(AVERAGE(OFFSET(V239:AD239,0,0,1,ion21Coop!$F$42)),1))</f>
        <v/>
      </c>
      <c r="AF239" s="269" t="str">
        <f t="shared" si="343"/>
        <v/>
      </c>
      <c r="AH239" s="119">
        <f t="shared" si="405"/>
        <v>2</v>
      </c>
      <c r="AI239" s="123" t="str">
        <f t="shared" si="426"/>
        <v>GeLo</v>
      </c>
      <c r="AJ239" s="123">
        <v>234</v>
      </c>
      <c r="AK239" s="351"/>
      <c r="AL239" s="351"/>
      <c r="AM239" s="351"/>
      <c r="AN239" s="351"/>
      <c r="AO239" s="369"/>
      <c r="AP239" s="370"/>
      <c r="AQ239" s="269" t="str">
        <f t="shared" si="344"/>
        <v/>
      </c>
      <c r="AR239" s="180">
        <v>1</v>
      </c>
      <c r="AS239" s="269" t="str">
        <f t="shared" si="345"/>
        <v/>
      </c>
      <c r="AT239" s="180">
        <v>1</v>
      </c>
      <c r="AU239" s="181">
        <v>1</v>
      </c>
      <c r="AV239" s="181">
        <v>1</v>
      </c>
      <c r="AW239" s="183">
        <v>1</v>
      </c>
      <c r="AX239" s="183">
        <v>1</v>
      </c>
      <c r="AY239" s="183">
        <v>1</v>
      </c>
      <c r="AZ239" s="183">
        <v>1</v>
      </c>
      <c r="BA239" s="183">
        <v>1</v>
      </c>
      <c r="BB239" s="183">
        <v>1</v>
      </c>
      <c r="BC239" s="192" t="str">
        <f ca="1">IF(ISBLANK(AO239),"",ROUND(AVERAGE(OFFSET(AT239:BB239,0,0,1,ion21Coop!$F$42)),1))</f>
        <v/>
      </c>
      <c r="BD239" s="269" t="str">
        <f t="shared" si="346"/>
        <v/>
      </c>
      <c r="BF239" s="119">
        <f t="shared" si="406"/>
        <v>3</v>
      </c>
      <c r="BG239" s="123" t="str">
        <f t="shared" si="427"/>
        <v>MiDo</v>
      </c>
      <c r="BH239" s="123">
        <v>234</v>
      </c>
      <c r="BI239" s="351"/>
      <c r="BJ239" s="351"/>
      <c r="BK239" s="351"/>
      <c r="BL239" s="351"/>
      <c r="BM239" s="369"/>
      <c r="BN239" s="370"/>
      <c r="BO239" s="269" t="str">
        <f t="shared" si="347"/>
        <v/>
      </c>
      <c r="BP239" s="180">
        <v>1</v>
      </c>
      <c r="BQ239" s="269" t="str">
        <f t="shared" si="348"/>
        <v/>
      </c>
      <c r="BR239" s="180">
        <v>1</v>
      </c>
      <c r="BS239" s="181">
        <v>1</v>
      </c>
      <c r="BT239" s="181">
        <v>1</v>
      </c>
      <c r="BU239" s="183">
        <v>1</v>
      </c>
      <c r="BV239" s="183">
        <v>1</v>
      </c>
      <c r="BW239" s="183">
        <v>1</v>
      </c>
      <c r="BX239" s="183">
        <v>1</v>
      </c>
      <c r="BY239" s="183">
        <v>1</v>
      </c>
      <c r="BZ239" s="183">
        <v>1</v>
      </c>
      <c r="CA239" s="192" t="str">
        <f ca="1">IF(ISBLANK(BM239),"",ROUND(AVERAGE(OFFSET(BR239:BZ239,0,0,1,ion21Coop!$F$42)),1))</f>
        <v/>
      </c>
      <c r="CB239" s="269" t="str">
        <f t="shared" si="349"/>
        <v/>
      </c>
      <c r="CD239" s="119">
        <f t="shared" si="407"/>
        <v>4</v>
      </c>
      <c r="CE239" s="123" t="str">
        <f t="shared" si="428"/>
        <v>EmNi</v>
      </c>
      <c r="CF239" s="123">
        <v>234</v>
      </c>
      <c r="CG239" s="351"/>
      <c r="CH239" s="351"/>
      <c r="CI239" s="351"/>
      <c r="CJ239" s="351"/>
      <c r="CK239" s="369"/>
      <c r="CL239" s="370"/>
      <c r="CM239" s="269" t="str">
        <f t="shared" si="350"/>
        <v/>
      </c>
      <c r="CN239" s="180">
        <v>1</v>
      </c>
      <c r="CO239" s="269" t="str">
        <f t="shared" si="351"/>
        <v/>
      </c>
      <c r="CP239" s="180">
        <v>1</v>
      </c>
      <c r="CQ239" s="181">
        <v>1</v>
      </c>
      <c r="CR239" s="181">
        <v>1</v>
      </c>
      <c r="CS239" s="183">
        <v>1</v>
      </c>
      <c r="CT239" s="183">
        <v>1</v>
      </c>
      <c r="CU239" s="183">
        <v>1</v>
      </c>
      <c r="CV239" s="183">
        <v>1</v>
      </c>
      <c r="CW239" s="183">
        <v>1</v>
      </c>
      <c r="CX239" s="183">
        <v>1</v>
      </c>
      <c r="CY239" s="192" t="str">
        <f ca="1">IF(ISBLANK(CK239),"",ROUND(AVERAGE(OFFSET(CP239:CX239,0,0,1,ion21Coop!$F$42)),1))</f>
        <v/>
      </c>
      <c r="CZ239" s="269" t="str">
        <f t="shared" si="352"/>
        <v/>
      </c>
      <c r="DB239" s="119">
        <f t="shared" si="408"/>
        <v>5</v>
      </c>
      <c r="DC239" s="123" t="str">
        <f t="shared" si="429"/>
        <v>HeJe</v>
      </c>
      <c r="DD239" s="123">
        <v>234</v>
      </c>
      <c r="DE239" s="423"/>
      <c r="DF239" s="423"/>
      <c r="DG239" s="423"/>
      <c r="DH239" s="423"/>
      <c r="DI239" s="421"/>
      <c r="DJ239" s="422"/>
      <c r="DK239" s="269" t="str">
        <f t="shared" si="353"/>
        <v/>
      </c>
      <c r="DL239" s="180">
        <v>1</v>
      </c>
      <c r="DM239" s="269" t="str">
        <f t="shared" si="354"/>
        <v/>
      </c>
      <c r="DN239" s="180">
        <v>1</v>
      </c>
      <c r="DO239" s="181">
        <v>1</v>
      </c>
      <c r="DP239" s="181">
        <v>1</v>
      </c>
      <c r="DQ239" s="183">
        <v>1</v>
      </c>
      <c r="DR239" s="183">
        <v>1</v>
      </c>
      <c r="DS239" s="183">
        <v>1</v>
      </c>
      <c r="DT239" s="183">
        <v>1</v>
      </c>
      <c r="DU239" s="183">
        <v>1</v>
      </c>
      <c r="DV239" s="183">
        <v>1</v>
      </c>
      <c r="DW239" s="192" t="str">
        <f ca="1">IF(ISBLANK(DI239),"",ROUND(AVERAGE(OFFSET(DN239:DV239,0,0,1,ion21Coop!$F$42)),1))</f>
        <v/>
      </c>
      <c r="DX239" s="269" t="str">
        <f t="shared" si="355"/>
        <v/>
      </c>
      <c r="DZ239" s="119">
        <f t="shared" si="409"/>
        <v>6</v>
      </c>
      <c r="EA239" s="123" t="str">
        <f t="shared" si="430"/>
        <v/>
      </c>
      <c r="EB239" s="123">
        <v>234</v>
      </c>
      <c r="EC239" s="423"/>
      <c r="ED239" s="423"/>
      <c r="EE239" s="423"/>
      <c r="EF239" s="423"/>
      <c r="EG239" s="421"/>
      <c r="EH239" s="422"/>
      <c r="EI239" s="269" t="str">
        <f t="shared" si="356"/>
        <v/>
      </c>
      <c r="EJ239" s="180">
        <v>1</v>
      </c>
      <c r="EK239" s="269" t="str">
        <f t="shared" si="357"/>
        <v/>
      </c>
      <c r="EL239" s="180">
        <v>1</v>
      </c>
      <c r="EM239" s="181">
        <v>1</v>
      </c>
      <c r="EN239" s="181">
        <v>1</v>
      </c>
      <c r="EO239" s="183">
        <v>1</v>
      </c>
      <c r="EP239" s="183">
        <v>1</v>
      </c>
      <c r="EQ239" s="183">
        <v>1</v>
      </c>
      <c r="ER239" s="183">
        <v>1</v>
      </c>
      <c r="ES239" s="183">
        <v>1</v>
      </c>
      <c r="ET239" s="183">
        <v>1</v>
      </c>
      <c r="EU239" s="192" t="str">
        <f ca="1">IF(ISBLANK(EG239),"",ROUND(AVERAGE(OFFSET(EL239:ET239,0,0,1,ion21Coop!$F$42)),1))</f>
        <v/>
      </c>
      <c r="EV239" s="269" t="str">
        <f t="shared" si="358"/>
        <v/>
      </c>
      <c r="EX239" s="119">
        <f t="shared" si="410"/>
        <v>7</v>
      </c>
      <c r="EY239" s="123" t="str">
        <f t="shared" si="431"/>
        <v/>
      </c>
      <c r="EZ239" s="123">
        <v>234</v>
      </c>
      <c r="FA239" s="423"/>
      <c r="FB239" s="423"/>
      <c r="FC239" s="423"/>
      <c r="FD239" s="423"/>
      <c r="FE239" s="421"/>
      <c r="FF239" s="422"/>
      <c r="FG239" s="269" t="str">
        <f t="shared" si="359"/>
        <v/>
      </c>
      <c r="FH239" s="180">
        <v>1</v>
      </c>
      <c r="FI239" s="269" t="str">
        <f t="shared" si="360"/>
        <v/>
      </c>
      <c r="FJ239" s="180">
        <v>1</v>
      </c>
      <c r="FK239" s="181">
        <v>1</v>
      </c>
      <c r="FL239" s="181">
        <v>1</v>
      </c>
      <c r="FM239" s="183">
        <v>1</v>
      </c>
      <c r="FN239" s="183">
        <v>1</v>
      </c>
      <c r="FO239" s="183">
        <v>1</v>
      </c>
      <c r="FP239" s="183">
        <v>1</v>
      </c>
      <c r="FQ239" s="183">
        <v>1</v>
      </c>
      <c r="FR239" s="183">
        <v>1</v>
      </c>
      <c r="FS239" s="192" t="str">
        <f ca="1">IF(ISBLANK(FE239),"",ROUND(AVERAGE(OFFSET(FJ239:FR239,0,0,1,ion21Coop!$F$42)),1))</f>
        <v/>
      </c>
      <c r="FT239" s="269" t="str">
        <f t="shared" si="361"/>
        <v/>
      </c>
      <c r="FV239" s="119">
        <f t="shared" si="411"/>
        <v>8</v>
      </c>
      <c r="FW239" s="123" t="str">
        <f t="shared" si="432"/>
        <v/>
      </c>
      <c r="FX239" s="123">
        <v>234</v>
      </c>
      <c r="FY239" s="423"/>
      <c r="FZ239" s="423"/>
      <c r="GA239" s="423"/>
      <c r="GB239" s="423"/>
      <c r="GC239" s="421"/>
      <c r="GD239" s="422"/>
      <c r="GE239" s="269" t="str">
        <f t="shared" si="362"/>
        <v/>
      </c>
      <c r="GF239" s="180">
        <v>1</v>
      </c>
      <c r="GG239" s="269" t="str">
        <f t="shared" si="363"/>
        <v/>
      </c>
      <c r="GH239" s="180">
        <v>1</v>
      </c>
      <c r="GI239" s="181">
        <v>1</v>
      </c>
      <c r="GJ239" s="181">
        <v>1</v>
      </c>
      <c r="GK239" s="183">
        <v>1</v>
      </c>
      <c r="GL239" s="183">
        <v>1</v>
      </c>
      <c r="GM239" s="183">
        <v>1</v>
      </c>
      <c r="GN239" s="183">
        <v>1</v>
      </c>
      <c r="GO239" s="183">
        <v>1</v>
      </c>
      <c r="GP239" s="183">
        <v>1</v>
      </c>
      <c r="GQ239" s="192" t="str">
        <f ca="1">IF(ISBLANK(GC239),"",ROUND(AVERAGE(OFFSET(GH239:GP239,0,0,1,ion21Coop!$F$42)),1))</f>
        <v/>
      </c>
      <c r="GR239" s="269" t="str">
        <f t="shared" si="364"/>
        <v/>
      </c>
      <c r="GT239" s="119">
        <f t="shared" si="412"/>
        <v>9</v>
      </c>
      <c r="GU239" s="123" t="str">
        <f t="shared" si="433"/>
        <v/>
      </c>
      <c r="GV239" s="123">
        <v>234</v>
      </c>
      <c r="GW239" s="423"/>
      <c r="GX239" s="423"/>
      <c r="GY239" s="423"/>
      <c r="GZ239" s="423"/>
      <c r="HA239" s="421"/>
      <c r="HB239" s="422"/>
      <c r="HC239" s="269" t="str">
        <f t="shared" si="365"/>
        <v/>
      </c>
      <c r="HD239" s="180">
        <v>1</v>
      </c>
      <c r="HE239" s="269" t="str">
        <f t="shared" si="366"/>
        <v/>
      </c>
      <c r="HF239" s="180">
        <v>1</v>
      </c>
      <c r="HG239" s="181">
        <v>1</v>
      </c>
      <c r="HH239" s="181">
        <v>1</v>
      </c>
      <c r="HI239" s="183">
        <v>1</v>
      </c>
      <c r="HJ239" s="183">
        <v>1</v>
      </c>
      <c r="HK239" s="183">
        <v>1</v>
      </c>
      <c r="HL239" s="183">
        <v>1</v>
      </c>
      <c r="HM239" s="183">
        <v>1</v>
      </c>
      <c r="HN239" s="183">
        <v>1</v>
      </c>
      <c r="HO239" s="192" t="str">
        <f ca="1">IF(ISBLANK(HA239),"",ROUND(AVERAGE(OFFSET(HF239:HN239,0,0,1,ion21Coop!$F$42)),1))</f>
        <v/>
      </c>
      <c r="HP239" s="269" t="str">
        <f t="shared" si="367"/>
        <v/>
      </c>
      <c r="HR239" s="119">
        <f t="shared" si="413"/>
        <v>10</v>
      </c>
      <c r="HS239" s="123" t="str">
        <f t="shared" si="434"/>
        <v/>
      </c>
      <c r="HT239" s="123">
        <v>234</v>
      </c>
      <c r="HU239" s="423"/>
      <c r="HV239" s="423"/>
      <c r="HW239" s="423"/>
      <c r="HX239" s="423"/>
      <c r="HY239" s="421"/>
      <c r="HZ239" s="422"/>
      <c r="IA239" s="269" t="str">
        <f t="shared" si="368"/>
        <v/>
      </c>
      <c r="IB239" s="180">
        <v>1</v>
      </c>
      <c r="IC239" s="269" t="str">
        <f t="shared" si="369"/>
        <v/>
      </c>
      <c r="ID239" s="180">
        <v>1</v>
      </c>
      <c r="IE239" s="181">
        <v>1</v>
      </c>
      <c r="IF239" s="181">
        <v>1</v>
      </c>
      <c r="IG239" s="183">
        <v>1</v>
      </c>
      <c r="IH239" s="183">
        <v>1</v>
      </c>
      <c r="II239" s="183">
        <v>1</v>
      </c>
      <c r="IJ239" s="183">
        <v>1</v>
      </c>
      <c r="IK239" s="183">
        <v>1</v>
      </c>
      <c r="IL239" s="183">
        <v>1</v>
      </c>
      <c r="IM239" s="192" t="str">
        <f ca="1">IF(ISBLANK(HY239),"",ROUND(AVERAGE(OFFSET(ID239:IL239,0,0,1,ion21Coop!$F$42)),1))</f>
        <v/>
      </c>
      <c r="IN239" s="269" t="str">
        <f t="shared" si="370"/>
        <v/>
      </c>
      <c r="IP239" s="119">
        <f t="shared" si="414"/>
        <v>11</v>
      </c>
      <c r="IQ239" s="123" t="str">
        <f t="shared" si="435"/>
        <v/>
      </c>
      <c r="IR239" s="123">
        <v>234</v>
      </c>
      <c r="IS239" s="423"/>
      <c r="IT239" s="423"/>
      <c r="IU239" s="423"/>
      <c r="IV239" s="423"/>
      <c r="IW239" s="421"/>
      <c r="IX239" s="422"/>
      <c r="IY239" s="269" t="str">
        <f t="shared" si="371"/>
        <v/>
      </c>
      <c r="IZ239" s="180">
        <v>1</v>
      </c>
      <c r="JA239" s="269" t="str">
        <f t="shared" si="372"/>
        <v/>
      </c>
      <c r="JB239" s="180">
        <v>1</v>
      </c>
      <c r="JC239" s="181">
        <v>1</v>
      </c>
      <c r="JD239" s="181">
        <v>1</v>
      </c>
      <c r="JE239" s="183">
        <v>1</v>
      </c>
      <c r="JF239" s="183">
        <v>1</v>
      </c>
      <c r="JG239" s="183">
        <v>1</v>
      </c>
      <c r="JH239" s="183">
        <v>1</v>
      </c>
      <c r="JI239" s="183">
        <v>1</v>
      </c>
      <c r="JJ239" s="183">
        <v>1</v>
      </c>
      <c r="JK239" s="192" t="str">
        <f ca="1">IF(ISBLANK(IW239),"",ROUND(AVERAGE(OFFSET(JB239:JJ239,0,0,1,ion21Coop!$F$42)),1))</f>
        <v/>
      </c>
      <c r="JL239" s="269" t="str">
        <f t="shared" si="373"/>
        <v/>
      </c>
      <c r="JN239" s="119">
        <f t="shared" si="415"/>
        <v>12</v>
      </c>
      <c r="JO239" s="123" t="str">
        <f t="shared" si="436"/>
        <v/>
      </c>
      <c r="JP239" s="123">
        <v>234</v>
      </c>
      <c r="JQ239" s="423"/>
      <c r="JR239" s="423"/>
      <c r="JS239" s="423"/>
      <c r="JT239" s="423"/>
      <c r="JU239" s="421"/>
      <c r="JV239" s="422"/>
      <c r="JW239" s="269" t="str">
        <f t="shared" si="374"/>
        <v/>
      </c>
      <c r="JX239" s="180">
        <v>1</v>
      </c>
      <c r="JY239" s="269" t="str">
        <f t="shared" si="375"/>
        <v/>
      </c>
      <c r="JZ239" s="180">
        <v>1</v>
      </c>
      <c r="KA239" s="181">
        <v>1</v>
      </c>
      <c r="KB239" s="181">
        <v>1</v>
      </c>
      <c r="KC239" s="183">
        <v>1</v>
      </c>
      <c r="KD239" s="183">
        <v>1</v>
      </c>
      <c r="KE239" s="183">
        <v>1</v>
      </c>
      <c r="KF239" s="183">
        <v>1</v>
      </c>
      <c r="KG239" s="183">
        <v>1</v>
      </c>
      <c r="KH239" s="183">
        <v>1</v>
      </c>
      <c r="KI239" s="192" t="str">
        <f ca="1">IF(ISBLANK(JU239),"",ROUND(AVERAGE(OFFSET(JZ239:KH239,0,0,1,ion21Coop!$F$42)),1))</f>
        <v/>
      </c>
      <c r="KJ239" s="269" t="str">
        <f t="shared" si="376"/>
        <v/>
      </c>
      <c r="KL239" s="119">
        <f t="shared" si="416"/>
        <v>13</v>
      </c>
      <c r="KM239" s="123" t="str">
        <f t="shared" si="437"/>
        <v/>
      </c>
      <c r="KN239" s="123">
        <v>234</v>
      </c>
      <c r="KO239" s="423"/>
      <c r="KP239" s="423"/>
      <c r="KQ239" s="423"/>
      <c r="KR239" s="423"/>
      <c r="KS239" s="421"/>
      <c r="KT239" s="422"/>
      <c r="KU239" s="269" t="str">
        <f t="shared" si="377"/>
        <v/>
      </c>
      <c r="KV239" s="180">
        <v>1</v>
      </c>
      <c r="KW239" s="269" t="str">
        <f t="shared" si="378"/>
        <v/>
      </c>
      <c r="KX239" s="180">
        <v>1</v>
      </c>
      <c r="KY239" s="181">
        <v>1</v>
      </c>
      <c r="KZ239" s="181">
        <v>1</v>
      </c>
      <c r="LA239" s="183">
        <v>1</v>
      </c>
      <c r="LB239" s="183">
        <v>1</v>
      </c>
      <c r="LC239" s="183">
        <v>1</v>
      </c>
      <c r="LD239" s="183">
        <v>1</v>
      </c>
      <c r="LE239" s="183">
        <v>1</v>
      </c>
      <c r="LF239" s="183">
        <v>1</v>
      </c>
      <c r="LG239" s="192" t="str">
        <f ca="1">IF(ISBLANK(KS239),"",ROUND(AVERAGE(OFFSET(KX239:LF239,0,0,1,ion21Coop!$F$42)),1))</f>
        <v/>
      </c>
      <c r="LH239" s="269" t="str">
        <f t="shared" si="379"/>
        <v/>
      </c>
      <c r="LJ239" s="119">
        <f t="shared" si="417"/>
        <v>14</v>
      </c>
      <c r="LK239" s="123" t="str">
        <f t="shared" si="438"/>
        <v/>
      </c>
      <c r="LL239" s="123">
        <v>234</v>
      </c>
      <c r="LM239" s="423"/>
      <c r="LN239" s="423"/>
      <c r="LO239" s="423"/>
      <c r="LP239" s="423"/>
      <c r="LQ239" s="421"/>
      <c r="LR239" s="422"/>
      <c r="LS239" s="269" t="str">
        <f t="shared" si="380"/>
        <v/>
      </c>
      <c r="LT239" s="180">
        <v>1</v>
      </c>
      <c r="LU239" s="269" t="str">
        <f t="shared" si="381"/>
        <v/>
      </c>
      <c r="LV239" s="180">
        <v>1</v>
      </c>
      <c r="LW239" s="181">
        <v>1</v>
      </c>
      <c r="LX239" s="181">
        <v>1</v>
      </c>
      <c r="LY239" s="183">
        <v>1</v>
      </c>
      <c r="LZ239" s="183">
        <v>1</v>
      </c>
      <c r="MA239" s="183">
        <v>1</v>
      </c>
      <c r="MB239" s="183">
        <v>1</v>
      </c>
      <c r="MC239" s="183">
        <v>1</v>
      </c>
      <c r="MD239" s="183">
        <v>1</v>
      </c>
      <c r="ME239" s="192" t="str">
        <f ca="1">IF(ISBLANK(LQ239),"",ROUND(AVERAGE(OFFSET(LV239:MD239,0,0,1,ion21Coop!$F$42)),1))</f>
        <v/>
      </c>
      <c r="MF239" s="269" t="str">
        <f t="shared" si="382"/>
        <v/>
      </c>
      <c r="MH239" s="119">
        <f t="shared" si="418"/>
        <v>15</v>
      </c>
      <c r="MI239" s="123" t="str">
        <f t="shared" si="439"/>
        <v/>
      </c>
      <c r="MJ239" s="123">
        <v>234</v>
      </c>
      <c r="MK239" s="423"/>
      <c r="ML239" s="423"/>
      <c r="MM239" s="423"/>
      <c r="MN239" s="423"/>
      <c r="MO239" s="421"/>
      <c r="MP239" s="422"/>
      <c r="MQ239" s="269" t="str">
        <f t="shared" si="383"/>
        <v/>
      </c>
      <c r="MR239" s="180">
        <v>1</v>
      </c>
      <c r="MS239" s="269" t="str">
        <f t="shared" si="384"/>
        <v/>
      </c>
      <c r="MT239" s="180">
        <v>1</v>
      </c>
      <c r="MU239" s="181">
        <v>1</v>
      </c>
      <c r="MV239" s="181">
        <v>1</v>
      </c>
      <c r="MW239" s="183">
        <v>1</v>
      </c>
      <c r="MX239" s="183">
        <v>1</v>
      </c>
      <c r="MY239" s="183">
        <v>1</v>
      </c>
      <c r="MZ239" s="183">
        <v>1</v>
      </c>
      <c r="NA239" s="183">
        <v>1</v>
      </c>
      <c r="NB239" s="183">
        <v>1</v>
      </c>
      <c r="NC239" s="192" t="str">
        <f ca="1">IF(ISBLANK(MO239),"",ROUND(AVERAGE(OFFSET(MT239:NB239,0,0,1,ion21Coop!$F$42)),1))</f>
        <v/>
      </c>
      <c r="ND239" s="269" t="str">
        <f t="shared" si="385"/>
        <v/>
      </c>
      <c r="NF239" s="119">
        <f t="shared" si="419"/>
        <v>16</v>
      </c>
      <c r="NG239" s="123" t="str">
        <f t="shared" si="440"/>
        <v/>
      </c>
      <c r="NH239" s="123">
        <v>234</v>
      </c>
      <c r="NI239" s="423"/>
      <c r="NJ239" s="423"/>
      <c r="NK239" s="423"/>
      <c r="NL239" s="423"/>
      <c r="NM239" s="421"/>
      <c r="NN239" s="422"/>
      <c r="NO239" s="269" t="str">
        <f t="shared" si="386"/>
        <v/>
      </c>
      <c r="NP239" s="180">
        <v>1</v>
      </c>
      <c r="NQ239" s="269" t="str">
        <f t="shared" si="387"/>
        <v/>
      </c>
      <c r="NR239" s="180">
        <v>1</v>
      </c>
      <c r="NS239" s="181">
        <v>1</v>
      </c>
      <c r="NT239" s="181">
        <v>1</v>
      </c>
      <c r="NU239" s="183">
        <v>1</v>
      </c>
      <c r="NV239" s="183">
        <v>1</v>
      </c>
      <c r="NW239" s="183">
        <v>1</v>
      </c>
      <c r="NX239" s="183">
        <v>1</v>
      </c>
      <c r="NY239" s="183">
        <v>1</v>
      </c>
      <c r="NZ239" s="183">
        <v>1</v>
      </c>
      <c r="OA239" s="192" t="str">
        <f ca="1">IF(ISBLANK(NM239),"",ROUND(AVERAGE(OFFSET(NR239:NZ239,0,0,1,ion21Coop!$F$42)),1))</f>
        <v/>
      </c>
      <c r="OB239" s="269" t="str">
        <f t="shared" si="388"/>
        <v/>
      </c>
      <c r="OD239" s="119">
        <f t="shared" si="420"/>
        <v>17</v>
      </c>
      <c r="OE239" s="123" t="str">
        <f t="shared" si="441"/>
        <v/>
      </c>
      <c r="OF239" s="123">
        <v>234</v>
      </c>
      <c r="OG239" s="423"/>
      <c r="OH239" s="423"/>
      <c r="OI239" s="423"/>
      <c r="OJ239" s="423"/>
      <c r="OK239" s="421"/>
      <c r="OL239" s="422"/>
      <c r="OM239" s="269" t="str">
        <f t="shared" si="389"/>
        <v/>
      </c>
      <c r="ON239" s="180">
        <v>1</v>
      </c>
      <c r="OO239" s="269" t="str">
        <f t="shared" si="390"/>
        <v/>
      </c>
      <c r="OP239" s="180">
        <v>1</v>
      </c>
      <c r="OQ239" s="181">
        <v>1</v>
      </c>
      <c r="OR239" s="181">
        <v>1</v>
      </c>
      <c r="OS239" s="183">
        <v>1</v>
      </c>
      <c r="OT239" s="183">
        <v>1</v>
      </c>
      <c r="OU239" s="183">
        <v>1</v>
      </c>
      <c r="OV239" s="183">
        <v>1</v>
      </c>
      <c r="OW239" s="183">
        <v>1</v>
      </c>
      <c r="OX239" s="183">
        <v>1</v>
      </c>
      <c r="OY239" s="192" t="str">
        <f ca="1">IF(ISBLANK(OK239),"",ROUND(AVERAGE(OFFSET(OP239:OX239,0,0,1,ion21Coop!$F$42)),1))</f>
        <v/>
      </c>
      <c r="OZ239" s="269" t="str">
        <f t="shared" si="391"/>
        <v/>
      </c>
      <c r="PB239" s="119">
        <f t="shared" si="421"/>
        <v>18</v>
      </c>
      <c r="PC239" s="123" t="str">
        <f t="shared" si="442"/>
        <v/>
      </c>
      <c r="PD239" s="123">
        <v>234</v>
      </c>
      <c r="PE239" s="423"/>
      <c r="PF239" s="423"/>
      <c r="PG239" s="423"/>
      <c r="PH239" s="423"/>
      <c r="PI239" s="421"/>
      <c r="PJ239" s="422"/>
      <c r="PK239" s="269" t="str">
        <f t="shared" si="392"/>
        <v/>
      </c>
      <c r="PL239" s="180">
        <v>1</v>
      </c>
      <c r="PM239" s="269" t="str">
        <f t="shared" si="393"/>
        <v/>
      </c>
      <c r="PN239" s="180">
        <v>1</v>
      </c>
      <c r="PO239" s="181">
        <v>1</v>
      </c>
      <c r="PP239" s="181">
        <v>1</v>
      </c>
      <c r="PQ239" s="183">
        <v>1</v>
      </c>
      <c r="PR239" s="183">
        <v>1</v>
      </c>
      <c r="PS239" s="183">
        <v>1</v>
      </c>
      <c r="PT239" s="183">
        <v>1</v>
      </c>
      <c r="PU239" s="183">
        <v>1</v>
      </c>
      <c r="PV239" s="183">
        <v>1</v>
      </c>
      <c r="PW239" s="192" t="str">
        <f ca="1">IF(ISBLANK(PI239),"",ROUND(AVERAGE(OFFSET(PN239:PV239,0,0,1,ion21Coop!$F$42)),1))</f>
        <v/>
      </c>
      <c r="PX239" s="269" t="str">
        <f t="shared" si="394"/>
        <v/>
      </c>
      <c r="PZ239" s="119">
        <f t="shared" si="422"/>
        <v>19</v>
      </c>
      <c r="QA239" s="123" t="str">
        <f t="shared" si="443"/>
        <v/>
      </c>
      <c r="QB239" s="123">
        <v>234</v>
      </c>
      <c r="QC239" s="423"/>
      <c r="QD239" s="423"/>
      <c r="QE239" s="423"/>
      <c r="QF239" s="423"/>
      <c r="QG239" s="421"/>
      <c r="QH239" s="422"/>
      <c r="QI239" s="269" t="str">
        <f t="shared" si="395"/>
        <v/>
      </c>
      <c r="QJ239" s="180">
        <v>1</v>
      </c>
      <c r="QK239" s="269" t="str">
        <f t="shared" si="396"/>
        <v/>
      </c>
      <c r="QL239" s="180">
        <v>1</v>
      </c>
      <c r="QM239" s="181">
        <v>1</v>
      </c>
      <c r="QN239" s="181">
        <v>1</v>
      </c>
      <c r="QO239" s="183">
        <v>1</v>
      </c>
      <c r="QP239" s="183">
        <v>1</v>
      </c>
      <c r="QQ239" s="183">
        <v>1</v>
      </c>
      <c r="QR239" s="183">
        <v>1</v>
      </c>
      <c r="QS239" s="183">
        <v>1</v>
      </c>
      <c r="QT239" s="183">
        <v>1</v>
      </c>
      <c r="QU239" s="192" t="str">
        <f ca="1">IF(ISBLANK(QG239),"",ROUND(AVERAGE(OFFSET(QL239:QT239,0,0,1,ion21Coop!$F$42)),1))</f>
        <v/>
      </c>
      <c r="QV239" s="269" t="str">
        <f t="shared" si="397"/>
        <v/>
      </c>
      <c r="QX239" s="119">
        <f t="shared" si="423"/>
        <v>20</v>
      </c>
      <c r="QY239" s="123" t="str">
        <f t="shared" si="444"/>
        <v/>
      </c>
      <c r="QZ239" s="123">
        <v>234</v>
      </c>
      <c r="RA239" s="423"/>
      <c r="RB239" s="423"/>
      <c r="RC239" s="423"/>
      <c r="RD239" s="423"/>
      <c r="RE239" s="421"/>
      <c r="RF239" s="422"/>
      <c r="RG239" s="269" t="str">
        <f t="shared" si="398"/>
        <v/>
      </c>
      <c r="RH239" s="180">
        <v>1</v>
      </c>
      <c r="RI239" s="269" t="str">
        <f t="shared" si="399"/>
        <v/>
      </c>
      <c r="RJ239" s="180">
        <v>1</v>
      </c>
      <c r="RK239" s="181">
        <v>1</v>
      </c>
      <c r="RL239" s="181">
        <v>1</v>
      </c>
      <c r="RM239" s="183">
        <v>1</v>
      </c>
      <c r="RN239" s="183">
        <v>1</v>
      </c>
      <c r="RO239" s="183">
        <v>1</v>
      </c>
      <c r="RP239" s="183">
        <v>1</v>
      </c>
      <c r="RQ239" s="183">
        <v>1</v>
      </c>
      <c r="RR239" s="183">
        <v>1</v>
      </c>
      <c r="RS239" s="192" t="str">
        <f ca="1">IF(ISBLANK(RE239),"",ROUND(AVERAGE(OFFSET(RJ239:RR239,0,0,1,ion21Coop!$F$42)),1))</f>
        <v/>
      </c>
      <c r="RT239" s="269" t="str">
        <f t="shared" si="400"/>
        <v/>
      </c>
      <c r="RV239" s="119">
        <f t="shared" si="424"/>
        <v>21</v>
      </c>
      <c r="RW239" s="123" t="str">
        <f t="shared" si="445"/>
        <v/>
      </c>
      <c r="RX239" s="123">
        <v>234</v>
      </c>
      <c r="RY239" s="423"/>
      <c r="RZ239" s="423"/>
      <c r="SA239" s="423"/>
      <c r="SB239" s="423"/>
      <c r="SC239" s="421"/>
      <c r="SD239" s="422"/>
      <c r="SE239" s="269" t="str">
        <f t="shared" si="401"/>
        <v/>
      </c>
      <c r="SF239" s="180">
        <v>1</v>
      </c>
      <c r="SG239" s="269" t="str">
        <f t="shared" si="402"/>
        <v/>
      </c>
      <c r="SH239" s="180">
        <v>1</v>
      </c>
      <c r="SI239" s="181">
        <v>1</v>
      </c>
      <c r="SJ239" s="181">
        <v>1</v>
      </c>
      <c r="SK239" s="183">
        <v>1</v>
      </c>
      <c r="SL239" s="183">
        <v>1</v>
      </c>
      <c r="SM239" s="183">
        <v>1</v>
      </c>
      <c r="SN239" s="183">
        <v>1</v>
      </c>
      <c r="SO239" s="183">
        <v>1</v>
      </c>
      <c r="SP239" s="183">
        <v>1</v>
      </c>
      <c r="SQ239" s="192" t="str">
        <f ca="1">IF(ISBLANK(SC239),"",ROUND(AVERAGE(OFFSET(SH239:SP239,0,0,1,ion21Coop!$F$42)),1))</f>
        <v/>
      </c>
      <c r="SR239" s="269" t="str">
        <f t="shared" si="403"/>
        <v/>
      </c>
      <c r="ST239" s="565"/>
      <c r="SU239" s="565"/>
      <c r="SV239" s="566"/>
      <c r="SW239" s="567"/>
      <c r="SX239" s="565"/>
      <c r="SY239" s="566"/>
      <c r="SZ239" s="568"/>
      <c r="TA239" s="567"/>
      <c r="TB239" s="553"/>
    </row>
    <row r="240" spans="10:522" x14ac:dyDescent="0.3">
      <c r="J240" s="119">
        <f t="shared" si="404"/>
        <v>1</v>
      </c>
      <c r="K240" s="123" t="str">
        <f t="shared" si="425"/>
        <v>YaJo</v>
      </c>
      <c r="L240" s="123">
        <v>235</v>
      </c>
      <c r="M240" s="351"/>
      <c r="N240" s="351"/>
      <c r="O240" s="351"/>
      <c r="P240" s="351"/>
      <c r="Q240" s="369"/>
      <c r="R240" s="370"/>
      <c r="S240" s="269" t="str">
        <f t="shared" si="341"/>
        <v/>
      </c>
      <c r="T240" s="180">
        <v>1</v>
      </c>
      <c r="U240" s="269" t="str">
        <f t="shared" si="342"/>
        <v/>
      </c>
      <c r="V240" s="180">
        <v>1</v>
      </c>
      <c r="W240" s="181">
        <v>1</v>
      </c>
      <c r="X240" s="181">
        <v>1</v>
      </c>
      <c r="Y240" s="183">
        <v>1</v>
      </c>
      <c r="Z240" s="183">
        <v>1</v>
      </c>
      <c r="AA240" s="183">
        <v>1</v>
      </c>
      <c r="AB240" s="183">
        <v>1</v>
      </c>
      <c r="AC240" s="183">
        <v>1</v>
      </c>
      <c r="AD240" s="183">
        <v>1</v>
      </c>
      <c r="AE240" s="192" t="str">
        <f ca="1">IF(ISBLANK(Q240),"",ROUND(AVERAGE(OFFSET(V240:AD240,0,0,1,ion21Coop!$F$42)),1))</f>
        <v/>
      </c>
      <c r="AF240" s="269" t="str">
        <f t="shared" si="343"/>
        <v/>
      </c>
      <c r="AH240" s="119">
        <f t="shared" si="405"/>
        <v>2</v>
      </c>
      <c r="AI240" s="123" t="str">
        <f t="shared" si="426"/>
        <v>GeLo</v>
      </c>
      <c r="AJ240" s="123">
        <v>235</v>
      </c>
      <c r="AK240" s="351"/>
      <c r="AL240" s="351"/>
      <c r="AM240" s="351"/>
      <c r="AN240" s="351"/>
      <c r="AO240" s="369"/>
      <c r="AP240" s="370"/>
      <c r="AQ240" s="269" t="str">
        <f t="shared" si="344"/>
        <v/>
      </c>
      <c r="AR240" s="180">
        <v>1</v>
      </c>
      <c r="AS240" s="269" t="str">
        <f t="shared" si="345"/>
        <v/>
      </c>
      <c r="AT240" s="180">
        <v>1</v>
      </c>
      <c r="AU240" s="181">
        <v>1</v>
      </c>
      <c r="AV240" s="181">
        <v>1</v>
      </c>
      <c r="AW240" s="183">
        <v>1</v>
      </c>
      <c r="AX240" s="183">
        <v>1</v>
      </c>
      <c r="AY240" s="183">
        <v>1</v>
      </c>
      <c r="AZ240" s="183">
        <v>1</v>
      </c>
      <c r="BA240" s="183">
        <v>1</v>
      </c>
      <c r="BB240" s="183">
        <v>1</v>
      </c>
      <c r="BC240" s="192" t="str">
        <f ca="1">IF(ISBLANK(AO240),"",ROUND(AVERAGE(OFFSET(AT240:BB240,0,0,1,ion21Coop!$F$42)),1))</f>
        <v/>
      </c>
      <c r="BD240" s="269" t="str">
        <f t="shared" si="346"/>
        <v/>
      </c>
      <c r="BF240" s="119">
        <f t="shared" si="406"/>
        <v>3</v>
      </c>
      <c r="BG240" s="123" t="str">
        <f t="shared" si="427"/>
        <v>MiDo</v>
      </c>
      <c r="BH240" s="123">
        <v>235</v>
      </c>
      <c r="BI240" s="351"/>
      <c r="BJ240" s="351"/>
      <c r="BK240" s="351"/>
      <c r="BL240" s="351"/>
      <c r="BM240" s="369"/>
      <c r="BN240" s="370"/>
      <c r="BO240" s="269" t="str">
        <f t="shared" si="347"/>
        <v/>
      </c>
      <c r="BP240" s="180">
        <v>1</v>
      </c>
      <c r="BQ240" s="269" t="str">
        <f t="shared" si="348"/>
        <v/>
      </c>
      <c r="BR240" s="180">
        <v>1</v>
      </c>
      <c r="BS240" s="181">
        <v>1</v>
      </c>
      <c r="BT240" s="181">
        <v>1</v>
      </c>
      <c r="BU240" s="183">
        <v>1</v>
      </c>
      <c r="BV240" s="183">
        <v>1</v>
      </c>
      <c r="BW240" s="183">
        <v>1</v>
      </c>
      <c r="BX240" s="183">
        <v>1</v>
      </c>
      <c r="BY240" s="183">
        <v>1</v>
      </c>
      <c r="BZ240" s="183">
        <v>1</v>
      </c>
      <c r="CA240" s="192" t="str">
        <f ca="1">IF(ISBLANK(BM240),"",ROUND(AVERAGE(OFFSET(BR240:BZ240,0,0,1,ion21Coop!$F$42)),1))</f>
        <v/>
      </c>
      <c r="CB240" s="269" t="str">
        <f t="shared" si="349"/>
        <v/>
      </c>
      <c r="CD240" s="119">
        <f t="shared" si="407"/>
        <v>4</v>
      </c>
      <c r="CE240" s="123" t="str">
        <f t="shared" si="428"/>
        <v>EmNi</v>
      </c>
      <c r="CF240" s="123">
        <v>235</v>
      </c>
      <c r="CG240" s="351"/>
      <c r="CH240" s="351"/>
      <c r="CI240" s="351"/>
      <c r="CJ240" s="351"/>
      <c r="CK240" s="369"/>
      <c r="CL240" s="370"/>
      <c r="CM240" s="269" t="str">
        <f t="shared" si="350"/>
        <v/>
      </c>
      <c r="CN240" s="180">
        <v>1</v>
      </c>
      <c r="CO240" s="269" t="str">
        <f t="shared" si="351"/>
        <v/>
      </c>
      <c r="CP240" s="180">
        <v>1</v>
      </c>
      <c r="CQ240" s="181">
        <v>1</v>
      </c>
      <c r="CR240" s="181">
        <v>1</v>
      </c>
      <c r="CS240" s="183">
        <v>1</v>
      </c>
      <c r="CT240" s="183">
        <v>1</v>
      </c>
      <c r="CU240" s="183">
        <v>1</v>
      </c>
      <c r="CV240" s="183">
        <v>1</v>
      </c>
      <c r="CW240" s="183">
        <v>1</v>
      </c>
      <c r="CX240" s="183">
        <v>1</v>
      </c>
      <c r="CY240" s="192" t="str">
        <f ca="1">IF(ISBLANK(CK240),"",ROUND(AVERAGE(OFFSET(CP240:CX240,0,0,1,ion21Coop!$F$42)),1))</f>
        <v/>
      </c>
      <c r="CZ240" s="269" t="str">
        <f t="shared" si="352"/>
        <v/>
      </c>
      <c r="DB240" s="119">
        <f t="shared" si="408"/>
        <v>5</v>
      </c>
      <c r="DC240" s="123" t="str">
        <f t="shared" si="429"/>
        <v>HeJe</v>
      </c>
      <c r="DD240" s="123">
        <v>235</v>
      </c>
      <c r="DE240" s="423"/>
      <c r="DF240" s="423"/>
      <c r="DG240" s="423"/>
      <c r="DH240" s="423"/>
      <c r="DI240" s="421"/>
      <c r="DJ240" s="422"/>
      <c r="DK240" s="269" t="str">
        <f t="shared" si="353"/>
        <v/>
      </c>
      <c r="DL240" s="180">
        <v>1</v>
      </c>
      <c r="DM240" s="269" t="str">
        <f t="shared" si="354"/>
        <v/>
      </c>
      <c r="DN240" s="180">
        <v>1</v>
      </c>
      <c r="DO240" s="181">
        <v>1</v>
      </c>
      <c r="DP240" s="181">
        <v>1</v>
      </c>
      <c r="DQ240" s="183">
        <v>1</v>
      </c>
      <c r="DR240" s="183">
        <v>1</v>
      </c>
      <c r="DS240" s="183">
        <v>1</v>
      </c>
      <c r="DT240" s="183">
        <v>1</v>
      </c>
      <c r="DU240" s="183">
        <v>1</v>
      </c>
      <c r="DV240" s="183">
        <v>1</v>
      </c>
      <c r="DW240" s="192" t="str">
        <f ca="1">IF(ISBLANK(DI240),"",ROUND(AVERAGE(OFFSET(DN240:DV240,0,0,1,ion21Coop!$F$42)),1))</f>
        <v/>
      </c>
      <c r="DX240" s="269" t="str">
        <f t="shared" si="355"/>
        <v/>
      </c>
      <c r="DZ240" s="119">
        <f t="shared" si="409"/>
        <v>6</v>
      </c>
      <c r="EA240" s="123" t="str">
        <f t="shared" si="430"/>
        <v/>
      </c>
      <c r="EB240" s="123">
        <v>235</v>
      </c>
      <c r="EC240" s="423"/>
      <c r="ED240" s="423"/>
      <c r="EE240" s="423"/>
      <c r="EF240" s="423"/>
      <c r="EG240" s="421"/>
      <c r="EH240" s="422"/>
      <c r="EI240" s="269" t="str">
        <f t="shared" si="356"/>
        <v/>
      </c>
      <c r="EJ240" s="180">
        <v>1</v>
      </c>
      <c r="EK240" s="269" t="str">
        <f t="shared" si="357"/>
        <v/>
      </c>
      <c r="EL240" s="180">
        <v>1</v>
      </c>
      <c r="EM240" s="181">
        <v>1</v>
      </c>
      <c r="EN240" s="181">
        <v>1</v>
      </c>
      <c r="EO240" s="183">
        <v>1</v>
      </c>
      <c r="EP240" s="183">
        <v>1</v>
      </c>
      <c r="EQ240" s="183">
        <v>1</v>
      </c>
      <c r="ER240" s="183">
        <v>1</v>
      </c>
      <c r="ES240" s="183">
        <v>1</v>
      </c>
      <c r="ET240" s="183">
        <v>1</v>
      </c>
      <c r="EU240" s="192" t="str">
        <f ca="1">IF(ISBLANK(EG240),"",ROUND(AVERAGE(OFFSET(EL240:ET240,0,0,1,ion21Coop!$F$42)),1))</f>
        <v/>
      </c>
      <c r="EV240" s="269" t="str">
        <f t="shared" si="358"/>
        <v/>
      </c>
      <c r="EX240" s="119">
        <f t="shared" si="410"/>
        <v>7</v>
      </c>
      <c r="EY240" s="123" t="str">
        <f t="shared" si="431"/>
        <v/>
      </c>
      <c r="EZ240" s="123">
        <v>235</v>
      </c>
      <c r="FA240" s="423"/>
      <c r="FB240" s="423"/>
      <c r="FC240" s="423"/>
      <c r="FD240" s="423"/>
      <c r="FE240" s="421"/>
      <c r="FF240" s="422"/>
      <c r="FG240" s="269" t="str">
        <f t="shared" si="359"/>
        <v/>
      </c>
      <c r="FH240" s="180">
        <v>1</v>
      </c>
      <c r="FI240" s="269" t="str">
        <f t="shared" si="360"/>
        <v/>
      </c>
      <c r="FJ240" s="180">
        <v>1</v>
      </c>
      <c r="FK240" s="181">
        <v>1</v>
      </c>
      <c r="FL240" s="181">
        <v>1</v>
      </c>
      <c r="FM240" s="183">
        <v>1</v>
      </c>
      <c r="FN240" s="183">
        <v>1</v>
      </c>
      <c r="FO240" s="183">
        <v>1</v>
      </c>
      <c r="FP240" s="183">
        <v>1</v>
      </c>
      <c r="FQ240" s="183">
        <v>1</v>
      </c>
      <c r="FR240" s="183">
        <v>1</v>
      </c>
      <c r="FS240" s="192" t="str">
        <f ca="1">IF(ISBLANK(FE240),"",ROUND(AVERAGE(OFFSET(FJ240:FR240,0,0,1,ion21Coop!$F$42)),1))</f>
        <v/>
      </c>
      <c r="FT240" s="269" t="str">
        <f t="shared" si="361"/>
        <v/>
      </c>
      <c r="FV240" s="119">
        <f t="shared" si="411"/>
        <v>8</v>
      </c>
      <c r="FW240" s="123" t="str">
        <f t="shared" si="432"/>
        <v/>
      </c>
      <c r="FX240" s="123">
        <v>235</v>
      </c>
      <c r="FY240" s="423"/>
      <c r="FZ240" s="423"/>
      <c r="GA240" s="423"/>
      <c r="GB240" s="423"/>
      <c r="GC240" s="421"/>
      <c r="GD240" s="422"/>
      <c r="GE240" s="269" t="str">
        <f t="shared" si="362"/>
        <v/>
      </c>
      <c r="GF240" s="180">
        <v>1</v>
      </c>
      <c r="GG240" s="269" t="str">
        <f t="shared" si="363"/>
        <v/>
      </c>
      <c r="GH240" s="180">
        <v>1</v>
      </c>
      <c r="GI240" s="181">
        <v>1</v>
      </c>
      <c r="GJ240" s="181">
        <v>1</v>
      </c>
      <c r="GK240" s="183">
        <v>1</v>
      </c>
      <c r="GL240" s="183">
        <v>1</v>
      </c>
      <c r="GM240" s="183">
        <v>1</v>
      </c>
      <c r="GN240" s="183">
        <v>1</v>
      </c>
      <c r="GO240" s="183">
        <v>1</v>
      </c>
      <c r="GP240" s="183">
        <v>1</v>
      </c>
      <c r="GQ240" s="192" t="str">
        <f ca="1">IF(ISBLANK(GC240),"",ROUND(AVERAGE(OFFSET(GH240:GP240,0,0,1,ion21Coop!$F$42)),1))</f>
        <v/>
      </c>
      <c r="GR240" s="269" t="str">
        <f t="shared" si="364"/>
        <v/>
      </c>
      <c r="GT240" s="119">
        <f t="shared" si="412"/>
        <v>9</v>
      </c>
      <c r="GU240" s="123" t="str">
        <f t="shared" si="433"/>
        <v/>
      </c>
      <c r="GV240" s="123">
        <v>235</v>
      </c>
      <c r="GW240" s="423"/>
      <c r="GX240" s="423"/>
      <c r="GY240" s="423"/>
      <c r="GZ240" s="423"/>
      <c r="HA240" s="421"/>
      <c r="HB240" s="422"/>
      <c r="HC240" s="269" t="str">
        <f t="shared" si="365"/>
        <v/>
      </c>
      <c r="HD240" s="180">
        <v>1</v>
      </c>
      <c r="HE240" s="269" t="str">
        <f t="shared" si="366"/>
        <v/>
      </c>
      <c r="HF240" s="180">
        <v>1</v>
      </c>
      <c r="HG240" s="181">
        <v>1</v>
      </c>
      <c r="HH240" s="181">
        <v>1</v>
      </c>
      <c r="HI240" s="183">
        <v>1</v>
      </c>
      <c r="HJ240" s="183">
        <v>1</v>
      </c>
      <c r="HK240" s="183">
        <v>1</v>
      </c>
      <c r="HL240" s="183">
        <v>1</v>
      </c>
      <c r="HM240" s="183">
        <v>1</v>
      </c>
      <c r="HN240" s="183">
        <v>1</v>
      </c>
      <c r="HO240" s="192" t="str">
        <f ca="1">IF(ISBLANK(HA240),"",ROUND(AVERAGE(OFFSET(HF240:HN240,0,0,1,ion21Coop!$F$42)),1))</f>
        <v/>
      </c>
      <c r="HP240" s="269" t="str">
        <f t="shared" si="367"/>
        <v/>
      </c>
      <c r="HR240" s="119">
        <f t="shared" si="413"/>
        <v>10</v>
      </c>
      <c r="HS240" s="123" t="str">
        <f t="shared" si="434"/>
        <v/>
      </c>
      <c r="HT240" s="123">
        <v>235</v>
      </c>
      <c r="HU240" s="423"/>
      <c r="HV240" s="423"/>
      <c r="HW240" s="423"/>
      <c r="HX240" s="423"/>
      <c r="HY240" s="421"/>
      <c r="HZ240" s="422"/>
      <c r="IA240" s="269" t="str">
        <f t="shared" si="368"/>
        <v/>
      </c>
      <c r="IB240" s="180">
        <v>1</v>
      </c>
      <c r="IC240" s="269" t="str">
        <f t="shared" si="369"/>
        <v/>
      </c>
      <c r="ID240" s="180">
        <v>1</v>
      </c>
      <c r="IE240" s="181">
        <v>1</v>
      </c>
      <c r="IF240" s="181">
        <v>1</v>
      </c>
      <c r="IG240" s="183">
        <v>1</v>
      </c>
      <c r="IH240" s="183">
        <v>1</v>
      </c>
      <c r="II240" s="183">
        <v>1</v>
      </c>
      <c r="IJ240" s="183">
        <v>1</v>
      </c>
      <c r="IK240" s="183">
        <v>1</v>
      </c>
      <c r="IL240" s="183">
        <v>1</v>
      </c>
      <c r="IM240" s="192" t="str">
        <f ca="1">IF(ISBLANK(HY240),"",ROUND(AVERAGE(OFFSET(ID240:IL240,0,0,1,ion21Coop!$F$42)),1))</f>
        <v/>
      </c>
      <c r="IN240" s="269" t="str">
        <f t="shared" si="370"/>
        <v/>
      </c>
      <c r="IP240" s="119">
        <f t="shared" si="414"/>
        <v>11</v>
      </c>
      <c r="IQ240" s="123" t="str">
        <f t="shared" si="435"/>
        <v/>
      </c>
      <c r="IR240" s="123">
        <v>235</v>
      </c>
      <c r="IS240" s="423"/>
      <c r="IT240" s="423"/>
      <c r="IU240" s="423"/>
      <c r="IV240" s="423"/>
      <c r="IW240" s="421"/>
      <c r="IX240" s="422"/>
      <c r="IY240" s="269" t="str">
        <f t="shared" si="371"/>
        <v/>
      </c>
      <c r="IZ240" s="180">
        <v>1</v>
      </c>
      <c r="JA240" s="269" t="str">
        <f t="shared" si="372"/>
        <v/>
      </c>
      <c r="JB240" s="180">
        <v>1</v>
      </c>
      <c r="JC240" s="181">
        <v>1</v>
      </c>
      <c r="JD240" s="181">
        <v>1</v>
      </c>
      <c r="JE240" s="183">
        <v>1</v>
      </c>
      <c r="JF240" s="183">
        <v>1</v>
      </c>
      <c r="JG240" s="183">
        <v>1</v>
      </c>
      <c r="JH240" s="183">
        <v>1</v>
      </c>
      <c r="JI240" s="183">
        <v>1</v>
      </c>
      <c r="JJ240" s="183">
        <v>1</v>
      </c>
      <c r="JK240" s="192" t="str">
        <f ca="1">IF(ISBLANK(IW240),"",ROUND(AVERAGE(OFFSET(JB240:JJ240,0,0,1,ion21Coop!$F$42)),1))</f>
        <v/>
      </c>
      <c r="JL240" s="269" t="str">
        <f t="shared" si="373"/>
        <v/>
      </c>
      <c r="JN240" s="119">
        <f t="shared" si="415"/>
        <v>12</v>
      </c>
      <c r="JO240" s="123" t="str">
        <f t="shared" si="436"/>
        <v/>
      </c>
      <c r="JP240" s="123">
        <v>235</v>
      </c>
      <c r="JQ240" s="423"/>
      <c r="JR240" s="423"/>
      <c r="JS240" s="423"/>
      <c r="JT240" s="423"/>
      <c r="JU240" s="421"/>
      <c r="JV240" s="422"/>
      <c r="JW240" s="269" t="str">
        <f t="shared" si="374"/>
        <v/>
      </c>
      <c r="JX240" s="180">
        <v>1</v>
      </c>
      <c r="JY240" s="269" t="str">
        <f t="shared" si="375"/>
        <v/>
      </c>
      <c r="JZ240" s="180">
        <v>1</v>
      </c>
      <c r="KA240" s="181">
        <v>1</v>
      </c>
      <c r="KB240" s="181">
        <v>1</v>
      </c>
      <c r="KC240" s="183">
        <v>1</v>
      </c>
      <c r="KD240" s="183">
        <v>1</v>
      </c>
      <c r="KE240" s="183">
        <v>1</v>
      </c>
      <c r="KF240" s="183">
        <v>1</v>
      </c>
      <c r="KG240" s="183">
        <v>1</v>
      </c>
      <c r="KH240" s="183">
        <v>1</v>
      </c>
      <c r="KI240" s="192" t="str">
        <f ca="1">IF(ISBLANK(JU240),"",ROUND(AVERAGE(OFFSET(JZ240:KH240,0,0,1,ion21Coop!$F$42)),1))</f>
        <v/>
      </c>
      <c r="KJ240" s="269" t="str">
        <f t="shared" si="376"/>
        <v/>
      </c>
      <c r="KL240" s="119">
        <f t="shared" si="416"/>
        <v>13</v>
      </c>
      <c r="KM240" s="123" t="str">
        <f t="shared" si="437"/>
        <v/>
      </c>
      <c r="KN240" s="123">
        <v>235</v>
      </c>
      <c r="KO240" s="423"/>
      <c r="KP240" s="423"/>
      <c r="KQ240" s="423"/>
      <c r="KR240" s="423"/>
      <c r="KS240" s="421"/>
      <c r="KT240" s="422"/>
      <c r="KU240" s="269" t="str">
        <f t="shared" si="377"/>
        <v/>
      </c>
      <c r="KV240" s="180">
        <v>1</v>
      </c>
      <c r="KW240" s="269" t="str">
        <f t="shared" si="378"/>
        <v/>
      </c>
      <c r="KX240" s="180">
        <v>1</v>
      </c>
      <c r="KY240" s="181">
        <v>1</v>
      </c>
      <c r="KZ240" s="181">
        <v>1</v>
      </c>
      <c r="LA240" s="183">
        <v>1</v>
      </c>
      <c r="LB240" s="183">
        <v>1</v>
      </c>
      <c r="LC240" s="183">
        <v>1</v>
      </c>
      <c r="LD240" s="183">
        <v>1</v>
      </c>
      <c r="LE240" s="183">
        <v>1</v>
      </c>
      <c r="LF240" s="183">
        <v>1</v>
      </c>
      <c r="LG240" s="192" t="str">
        <f ca="1">IF(ISBLANK(KS240),"",ROUND(AVERAGE(OFFSET(KX240:LF240,0,0,1,ion21Coop!$F$42)),1))</f>
        <v/>
      </c>
      <c r="LH240" s="269" t="str">
        <f t="shared" si="379"/>
        <v/>
      </c>
      <c r="LJ240" s="119">
        <f t="shared" si="417"/>
        <v>14</v>
      </c>
      <c r="LK240" s="123" t="str">
        <f t="shared" si="438"/>
        <v/>
      </c>
      <c r="LL240" s="123">
        <v>235</v>
      </c>
      <c r="LM240" s="423"/>
      <c r="LN240" s="423"/>
      <c r="LO240" s="423"/>
      <c r="LP240" s="423"/>
      <c r="LQ240" s="421"/>
      <c r="LR240" s="422"/>
      <c r="LS240" s="269" t="str">
        <f t="shared" si="380"/>
        <v/>
      </c>
      <c r="LT240" s="180">
        <v>1</v>
      </c>
      <c r="LU240" s="269" t="str">
        <f t="shared" si="381"/>
        <v/>
      </c>
      <c r="LV240" s="180">
        <v>1</v>
      </c>
      <c r="LW240" s="181">
        <v>1</v>
      </c>
      <c r="LX240" s="181">
        <v>1</v>
      </c>
      <c r="LY240" s="183">
        <v>1</v>
      </c>
      <c r="LZ240" s="183">
        <v>1</v>
      </c>
      <c r="MA240" s="183">
        <v>1</v>
      </c>
      <c r="MB240" s="183">
        <v>1</v>
      </c>
      <c r="MC240" s="183">
        <v>1</v>
      </c>
      <c r="MD240" s="183">
        <v>1</v>
      </c>
      <c r="ME240" s="192" t="str">
        <f ca="1">IF(ISBLANK(LQ240),"",ROUND(AVERAGE(OFFSET(LV240:MD240,0,0,1,ion21Coop!$F$42)),1))</f>
        <v/>
      </c>
      <c r="MF240" s="269" t="str">
        <f t="shared" si="382"/>
        <v/>
      </c>
      <c r="MH240" s="119">
        <f t="shared" si="418"/>
        <v>15</v>
      </c>
      <c r="MI240" s="123" t="str">
        <f t="shared" si="439"/>
        <v/>
      </c>
      <c r="MJ240" s="123">
        <v>235</v>
      </c>
      <c r="MK240" s="423"/>
      <c r="ML240" s="423"/>
      <c r="MM240" s="423"/>
      <c r="MN240" s="423"/>
      <c r="MO240" s="421"/>
      <c r="MP240" s="422"/>
      <c r="MQ240" s="269" t="str">
        <f t="shared" si="383"/>
        <v/>
      </c>
      <c r="MR240" s="180">
        <v>1</v>
      </c>
      <c r="MS240" s="269" t="str">
        <f t="shared" si="384"/>
        <v/>
      </c>
      <c r="MT240" s="180">
        <v>1</v>
      </c>
      <c r="MU240" s="181">
        <v>1</v>
      </c>
      <c r="MV240" s="181">
        <v>1</v>
      </c>
      <c r="MW240" s="183">
        <v>1</v>
      </c>
      <c r="MX240" s="183">
        <v>1</v>
      </c>
      <c r="MY240" s="183">
        <v>1</v>
      </c>
      <c r="MZ240" s="183">
        <v>1</v>
      </c>
      <c r="NA240" s="183">
        <v>1</v>
      </c>
      <c r="NB240" s="183">
        <v>1</v>
      </c>
      <c r="NC240" s="192" t="str">
        <f ca="1">IF(ISBLANK(MO240),"",ROUND(AVERAGE(OFFSET(MT240:NB240,0,0,1,ion21Coop!$F$42)),1))</f>
        <v/>
      </c>
      <c r="ND240" s="269" t="str">
        <f t="shared" si="385"/>
        <v/>
      </c>
      <c r="NF240" s="119">
        <f t="shared" si="419"/>
        <v>16</v>
      </c>
      <c r="NG240" s="123" t="str">
        <f t="shared" si="440"/>
        <v/>
      </c>
      <c r="NH240" s="123">
        <v>235</v>
      </c>
      <c r="NI240" s="423"/>
      <c r="NJ240" s="423"/>
      <c r="NK240" s="423"/>
      <c r="NL240" s="423"/>
      <c r="NM240" s="421"/>
      <c r="NN240" s="422"/>
      <c r="NO240" s="269" t="str">
        <f t="shared" si="386"/>
        <v/>
      </c>
      <c r="NP240" s="180">
        <v>1</v>
      </c>
      <c r="NQ240" s="269" t="str">
        <f t="shared" si="387"/>
        <v/>
      </c>
      <c r="NR240" s="180">
        <v>1</v>
      </c>
      <c r="NS240" s="181">
        <v>1</v>
      </c>
      <c r="NT240" s="181">
        <v>1</v>
      </c>
      <c r="NU240" s="183">
        <v>1</v>
      </c>
      <c r="NV240" s="183">
        <v>1</v>
      </c>
      <c r="NW240" s="183">
        <v>1</v>
      </c>
      <c r="NX240" s="183">
        <v>1</v>
      </c>
      <c r="NY240" s="183">
        <v>1</v>
      </c>
      <c r="NZ240" s="183">
        <v>1</v>
      </c>
      <c r="OA240" s="192" t="str">
        <f ca="1">IF(ISBLANK(NM240),"",ROUND(AVERAGE(OFFSET(NR240:NZ240,0,0,1,ion21Coop!$F$42)),1))</f>
        <v/>
      </c>
      <c r="OB240" s="269" t="str">
        <f t="shared" si="388"/>
        <v/>
      </c>
      <c r="OD240" s="119">
        <f t="shared" si="420"/>
        <v>17</v>
      </c>
      <c r="OE240" s="123" t="str">
        <f t="shared" si="441"/>
        <v/>
      </c>
      <c r="OF240" s="123">
        <v>235</v>
      </c>
      <c r="OG240" s="423"/>
      <c r="OH240" s="423"/>
      <c r="OI240" s="423"/>
      <c r="OJ240" s="423"/>
      <c r="OK240" s="421"/>
      <c r="OL240" s="422"/>
      <c r="OM240" s="269" t="str">
        <f t="shared" si="389"/>
        <v/>
      </c>
      <c r="ON240" s="180">
        <v>1</v>
      </c>
      <c r="OO240" s="269" t="str">
        <f t="shared" si="390"/>
        <v/>
      </c>
      <c r="OP240" s="180">
        <v>1</v>
      </c>
      <c r="OQ240" s="181">
        <v>1</v>
      </c>
      <c r="OR240" s="181">
        <v>1</v>
      </c>
      <c r="OS240" s="183">
        <v>1</v>
      </c>
      <c r="OT240" s="183">
        <v>1</v>
      </c>
      <c r="OU240" s="183">
        <v>1</v>
      </c>
      <c r="OV240" s="183">
        <v>1</v>
      </c>
      <c r="OW240" s="183">
        <v>1</v>
      </c>
      <c r="OX240" s="183">
        <v>1</v>
      </c>
      <c r="OY240" s="192" t="str">
        <f ca="1">IF(ISBLANK(OK240),"",ROUND(AVERAGE(OFFSET(OP240:OX240,0,0,1,ion21Coop!$F$42)),1))</f>
        <v/>
      </c>
      <c r="OZ240" s="269" t="str">
        <f t="shared" si="391"/>
        <v/>
      </c>
      <c r="PB240" s="119">
        <f t="shared" si="421"/>
        <v>18</v>
      </c>
      <c r="PC240" s="123" t="str">
        <f t="shared" si="442"/>
        <v/>
      </c>
      <c r="PD240" s="123">
        <v>235</v>
      </c>
      <c r="PE240" s="423"/>
      <c r="PF240" s="423"/>
      <c r="PG240" s="423"/>
      <c r="PH240" s="423"/>
      <c r="PI240" s="421"/>
      <c r="PJ240" s="422"/>
      <c r="PK240" s="269" t="str">
        <f t="shared" si="392"/>
        <v/>
      </c>
      <c r="PL240" s="180">
        <v>1</v>
      </c>
      <c r="PM240" s="269" t="str">
        <f t="shared" si="393"/>
        <v/>
      </c>
      <c r="PN240" s="180">
        <v>1</v>
      </c>
      <c r="PO240" s="181">
        <v>1</v>
      </c>
      <c r="PP240" s="181">
        <v>1</v>
      </c>
      <c r="PQ240" s="183">
        <v>1</v>
      </c>
      <c r="PR240" s="183">
        <v>1</v>
      </c>
      <c r="PS240" s="183">
        <v>1</v>
      </c>
      <c r="PT240" s="183">
        <v>1</v>
      </c>
      <c r="PU240" s="183">
        <v>1</v>
      </c>
      <c r="PV240" s="183">
        <v>1</v>
      </c>
      <c r="PW240" s="192" t="str">
        <f ca="1">IF(ISBLANK(PI240),"",ROUND(AVERAGE(OFFSET(PN240:PV240,0,0,1,ion21Coop!$F$42)),1))</f>
        <v/>
      </c>
      <c r="PX240" s="269" t="str">
        <f t="shared" si="394"/>
        <v/>
      </c>
      <c r="PZ240" s="119">
        <f t="shared" si="422"/>
        <v>19</v>
      </c>
      <c r="QA240" s="123" t="str">
        <f t="shared" si="443"/>
        <v/>
      </c>
      <c r="QB240" s="123">
        <v>235</v>
      </c>
      <c r="QC240" s="423"/>
      <c r="QD240" s="423"/>
      <c r="QE240" s="423"/>
      <c r="QF240" s="423"/>
      <c r="QG240" s="421"/>
      <c r="QH240" s="422"/>
      <c r="QI240" s="269" t="str">
        <f t="shared" si="395"/>
        <v/>
      </c>
      <c r="QJ240" s="180">
        <v>1</v>
      </c>
      <c r="QK240" s="269" t="str">
        <f t="shared" si="396"/>
        <v/>
      </c>
      <c r="QL240" s="180">
        <v>1</v>
      </c>
      <c r="QM240" s="181">
        <v>1</v>
      </c>
      <c r="QN240" s="181">
        <v>1</v>
      </c>
      <c r="QO240" s="183">
        <v>1</v>
      </c>
      <c r="QP240" s="183">
        <v>1</v>
      </c>
      <c r="QQ240" s="183">
        <v>1</v>
      </c>
      <c r="QR240" s="183">
        <v>1</v>
      </c>
      <c r="QS240" s="183">
        <v>1</v>
      </c>
      <c r="QT240" s="183">
        <v>1</v>
      </c>
      <c r="QU240" s="192" t="str">
        <f ca="1">IF(ISBLANK(QG240),"",ROUND(AVERAGE(OFFSET(QL240:QT240,0,0,1,ion21Coop!$F$42)),1))</f>
        <v/>
      </c>
      <c r="QV240" s="269" t="str">
        <f t="shared" si="397"/>
        <v/>
      </c>
      <c r="QX240" s="119">
        <f t="shared" si="423"/>
        <v>20</v>
      </c>
      <c r="QY240" s="123" t="str">
        <f t="shared" si="444"/>
        <v/>
      </c>
      <c r="QZ240" s="123">
        <v>235</v>
      </c>
      <c r="RA240" s="423"/>
      <c r="RB240" s="423"/>
      <c r="RC240" s="423"/>
      <c r="RD240" s="423"/>
      <c r="RE240" s="421"/>
      <c r="RF240" s="422"/>
      <c r="RG240" s="269" t="str">
        <f t="shared" si="398"/>
        <v/>
      </c>
      <c r="RH240" s="180">
        <v>1</v>
      </c>
      <c r="RI240" s="269" t="str">
        <f t="shared" si="399"/>
        <v/>
      </c>
      <c r="RJ240" s="180">
        <v>1</v>
      </c>
      <c r="RK240" s="181">
        <v>1</v>
      </c>
      <c r="RL240" s="181">
        <v>1</v>
      </c>
      <c r="RM240" s="183">
        <v>1</v>
      </c>
      <c r="RN240" s="183">
        <v>1</v>
      </c>
      <c r="RO240" s="183">
        <v>1</v>
      </c>
      <c r="RP240" s="183">
        <v>1</v>
      </c>
      <c r="RQ240" s="183">
        <v>1</v>
      </c>
      <c r="RR240" s="183">
        <v>1</v>
      </c>
      <c r="RS240" s="192" t="str">
        <f ca="1">IF(ISBLANK(RE240),"",ROUND(AVERAGE(OFFSET(RJ240:RR240,0,0,1,ion21Coop!$F$42)),1))</f>
        <v/>
      </c>
      <c r="RT240" s="269" t="str">
        <f t="shared" si="400"/>
        <v/>
      </c>
      <c r="RV240" s="119">
        <f t="shared" si="424"/>
        <v>21</v>
      </c>
      <c r="RW240" s="123" t="str">
        <f t="shared" si="445"/>
        <v/>
      </c>
      <c r="RX240" s="123">
        <v>235</v>
      </c>
      <c r="RY240" s="423"/>
      <c r="RZ240" s="423"/>
      <c r="SA240" s="423"/>
      <c r="SB240" s="423"/>
      <c r="SC240" s="421"/>
      <c r="SD240" s="422"/>
      <c r="SE240" s="269" t="str">
        <f t="shared" si="401"/>
        <v/>
      </c>
      <c r="SF240" s="180">
        <v>1</v>
      </c>
      <c r="SG240" s="269" t="str">
        <f t="shared" si="402"/>
        <v/>
      </c>
      <c r="SH240" s="180">
        <v>1</v>
      </c>
      <c r="SI240" s="181">
        <v>1</v>
      </c>
      <c r="SJ240" s="181">
        <v>1</v>
      </c>
      <c r="SK240" s="183">
        <v>1</v>
      </c>
      <c r="SL240" s="183">
        <v>1</v>
      </c>
      <c r="SM240" s="183">
        <v>1</v>
      </c>
      <c r="SN240" s="183">
        <v>1</v>
      </c>
      <c r="SO240" s="183">
        <v>1</v>
      </c>
      <c r="SP240" s="183">
        <v>1</v>
      </c>
      <c r="SQ240" s="192" t="str">
        <f ca="1">IF(ISBLANK(SC240),"",ROUND(AVERAGE(OFFSET(SH240:SP240,0,0,1,ion21Coop!$F$42)),1))</f>
        <v/>
      </c>
      <c r="SR240" s="269" t="str">
        <f t="shared" si="403"/>
        <v/>
      </c>
      <c r="ST240" s="565"/>
      <c r="SU240" s="565"/>
      <c r="SV240" s="566"/>
      <c r="SW240" s="567"/>
      <c r="SX240" s="565"/>
      <c r="SY240" s="566"/>
      <c r="SZ240" s="568"/>
      <c r="TA240" s="567"/>
      <c r="TB240" s="553"/>
    </row>
    <row r="241" spans="10:522" x14ac:dyDescent="0.3">
      <c r="J241" s="119">
        <f t="shared" si="404"/>
        <v>1</v>
      </c>
      <c r="K241" s="123" t="str">
        <f t="shared" si="425"/>
        <v>YaJo</v>
      </c>
      <c r="L241" s="123">
        <v>236</v>
      </c>
      <c r="M241" s="351"/>
      <c r="N241" s="351"/>
      <c r="O241" s="351"/>
      <c r="P241" s="351"/>
      <c r="Q241" s="369"/>
      <c r="R241" s="370"/>
      <c r="S241" s="269" t="str">
        <f t="shared" si="341"/>
        <v/>
      </c>
      <c r="T241" s="180">
        <v>1</v>
      </c>
      <c r="U241" s="269" t="str">
        <f t="shared" si="342"/>
        <v/>
      </c>
      <c r="V241" s="180">
        <v>1</v>
      </c>
      <c r="W241" s="181">
        <v>1</v>
      </c>
      <c r="X241" s="181">
        <v>1</v>
      </c>
      <c r="Y241" s="183">
        <v>1</v>
      </c>
      <c r="Z241" s="183">
        <v>1</v>
      </c>
      <c r="AA241" s="183">
        <v>1</v>
      </c>
      <c r="AB241" s="183">
        <v>1</v>
      </c>
      <c r="AC241" s="183">
        <v>1</v>
      </c>
      <c r="AD241" s="183">
        <v>1</v>
      </c>
      <c r="AE241" s="192" t="str">
        <f ca="1">IF(ISBLANK(Q241),"",ROUND(AVERAGE(OFFSET(V241:AD241,0,0,1,ion21Coop!$F$42)),1))</f>
        <v/>
      </c>
      <c r="AF241" s="269" t="str">
        <f t="shared" si="343"/>
        <v/>
      </c>
      <c r="AH241" s="119">
        <f t="shared" si="405"/>
        <v>2</v>
      </c>
      <c r="AI241" s="123" t="str">
        <f t="shared" si="426"/>
        <v>GeLo</v>
      </c>
      <c r="AJ241" s="123">
        <v>236</v>
      </c>
      <c r="AK241" s="351"/>
      <c r="AL241" s="351"/>
      <c r="AM241" s="351"/>
      <c r="AN241" s="351"/>
      <c r="AO241" s="369"/>
      <c r="AP241" s="370"/>
      <c r="AQ241" s="269" t="str">
        <f t="shared" si="344"/>
        <v/>
      </c>
      <c r="AR241" s="180">
        <v>1</v>
      </c>
      <c r="AS241" s="269" t="str">
        <f t="shared" si="345"/>
        <v/>
      </c>
      <c r="AT241" s="180">
        <v>1</v>
      </c>
      <c r="AU241" s="181">
        <v>1</v>
      </c>
      <c r="AV241" s="181">
        <v>1</v>
      </c>
      <c r="AW241" s="183">
        <v>1</v>
      </c>
      <c r="AX241" s="183">
        <v>1</v>
      </c>
      <c r="AY241" s="183">
        <v>1</v>
      </c>
      <c r="AZ241" s="183">
        <v>1</v>
      </c>
      <c r="BA241" s="183">
        <v>1</v>
      </c>
      <c r="BB241" s="183">
        <v>1</v>
      </c>
      <c r="BC241" s="192" t="str">
        <f ca="1">IF(ISBLANK(AO241),"",ROUND(AVERAGE(OFFSET(AT241:BB241,0,0,1,ion21Coop!$F$42)),1))</f>
        <v/>
      </c>
      <c r="BD241" s="269" t="str">
        <f t="shared" si="346"/>
        <v/>
      </c>
      <c r="BF241" s="119">
        <f t="shared" si="406"/>
        <v>3</v>
      </c>
      <c r="BG241" s="123" t="str">
        <f t="shared" si="427"/>
        <v>MiDo</v>
      </c>
      <c r="BH241" s="123">
        <v>236</v>
      </c>
      <c r="BI241" s="351"/>
      <c r="BJ241" s="351"/>
      <c r="BK241" s="351"/>
      <c r="BL241" s="351"/>
      <c r="BM241" s="369"/>
      <c r="BN241" s="370"/>
      <c r="BO241" s="269" t="str">
        <f t="shared" si="347"/>
        <v/>
      </c>
      <c r="BP241" s="180">
        <v>1</v>
      </c>
      <c r="BQ241" s="269" t="str">
        <f t="shared" si="348"/>
        <v/>
      </c>
      <c r="BR241" s="180">
        <v>1</v>
      </c>
      <c r="BS241" s="181">
        <v>1</v>
      </c>
      <c r="BT241" s="181">
        <v>1</v>
      </c>
      <c r="BU241" s="183">
        <v>1</v>
      </c>
      <c r="BV241" s="183">
        <v>1</v>
      </c>
      <c r="BW241" s="183">
        <v>1</v>
      </c>
      <c r="BX241" s="183">
        <v>1</v>
      </c>
      <c r="BY241" s="183">
        <v>1</v>
      </c>
      <c r="BZ241" s="183">
        <v>1</v>
      </c>
      <c r="CA241" s="192" t="str">
        <f ca="1">IF(ISBLANK(BM241),"",ROUND(AVERAGE(OFFSET(BR241:BZ241,0,0,1,ion21Coop!$F$42)),1))</f>
        <v/>
      </c>
      <c r="CB241" s="269" t="str">
        <f t="shared" si="349"/>
        <v/>
      </c>
      <c r="CD241" s="119">
        <f t="shared" si="407"/>
        <v>4</v>
      </c>
      <c r="CE241" s="123" t="str">
        <f t="shared" si="428"/>
        <v>EmNi</v>
      </c>
      <c r="CF241" s="123">
        <v>236</v>
      </c>
      <c r="CG241" s="351"/>
      <c r="CH241" s="351"/>
      <c r="CI241" s="351"/>
      <c r="CJ241" s="351"/>
      <c r="CK241" s="369"/>
      <c r="CL241" s="370"/>
      <c r="CM241" s="269" t="str">
        <f t="shared" si="350"/>
        <v/>
      </c>
      <c r="CN241" s="180">
        <v>1</v>
      </c>
      <c r="CO241" s="269" t="str">
        <f t="shared" si="351"/>
        <v/>
      </c>
      <c r="CP241" s="180">
        <v>1</v>
      </c>
      <c r="CQ241" s="181">
        <v>1</v>
      </c>
      <c r="CR241" s="181">
        <v>1</v>
      </c>
      <c r="CS241" s="183">
        <v>1</v>
      </c>
      <c r="CT241" s="183">
        <v>1</v>
      </c>
      <c r="CU241" s="183">
        <v>1</v>
      </c>
      <c r="CV241" s="183">
        <v>1</v>
      </c>
      <c r="CW241" s="183">
        <v>1</v>
      </c>
      <c r="CX241" s="183">
        <v>1</v>
      </c>
      <c r="CY241" s="192" t="str">
        <f ca="1">IF(ISBLANK(CK241),"",ROUND(AVERAGE(OFFSET(CP241:CX241,0,0,1,ion21Coop!$F$42)),1))</f>
        <v/>
      </c>
      <c r="CZ241" s="269" t="str">
        <f t="shared" si="352"/>
        <v/>
      </c>
      <c r="DB241" s="119">
        <f t="shared" si="408"/>
        <v>5</v>
      </c>
      <c r="DC241" s="123" t="str">
        <f t="shared" si="429"/>
        <v>HeJe</v>
      </c>
      <c r="DD241" s="123">
        <v>236</v>
      </c>
      <c r="DE241" s="423"/>
      <c r="DF241" s="423"/>
      <c r="DG241" s="423"/>
      <c r="DH241" s="423"/>
      <c r="DI241" s="421"/>
      <c r="DJ241" s="422"/>
      <c r="DK241" s="269" t="str">
        <f t="shared" si="353"/>
        <v/>
      </c>
      <c r="DL241" s="180">
        <v>1</v>
      </c>
      <c r="DM241" s="269" t="str">
        <f t="shared" si="354"/>
        <v/>
      </c>
      <c r="DN241" s="180">
        <v>1</v>
      </c>
      <c r="DO241" s="181">
        <v>1</v>
      </c>
      <c r="DP241" s="181">
        <v>1</v>
      </c>
      <c r="DQ241" s="183">
        <v>1</v>
      </c>
      <c r="DR241" s="183">
        <v>1</v>
      </c>
      <c r="DS241" s="183">
        <v>1</v>
      </c>
      <c r="DT241" s="183">
        <v>1</v>
      </c>
      <c r="DU241" s="183">
        <v>1</v>
      </c>
      <c r="DV241" s="183">
        <v>1</v>
      </c>
      <c r="DW241" s="192" t="str">
        <f ca="1">IF(ISBLANK(DI241),"",ROUND(AVERAGE(OFFSET(DN241:DV241,0,0,1,ion21Coop!$F$42)),1))</f>
        <v/>
      </c>
      <c r="DX241" s="269" t="str">
        <f t="shared" si="355"/>
        <v/>
      </c>
      <c r="DZ241" s="119">
        <f t="shared" si="409"/>
        <v>6</v>
      </c>
      <c r="EA241" s="123" t="str">
        <f t="shared" si="430"/>
        <v/>
      </c>
      <c r="EB241" s="123">
        <v>236</v>
      </c>
      <c r="EC241" s="423"/>
      <c r="ED241" s="423"/>
      <c r="EE241" s="423"/>
      <c r="EF241" s="423"/>
      <c r="EG241" s="421"/>
      <c r="EH241" s="422"/>
      <c r="EI241" s="269" t="str">
        <f t="shared" si="356"/>
        <v/>
      </c>
      <c r="EJ241" s="180">
        <v>1</v>
      </c>
      <c r="EK241" s="269" t="str">
        <f t="shared" si="357"/>
        <v/>
      </c>
      <c r="EL241" s="180">
        <v>1</v>
      </c>
      <c r="EM241" s="181">
        <v>1</v>
      </c>
      <c r="EN241" s="181">
        <v>1</v>
      </c>
      <c r="EO241" s="183">
        <v>1</v>
      </c>
      <c r="EP241" s="183">
        <v>1</v>
      </c>
      <c r="EQ241" s="183">
        <v>1</v>
      </c>
      <c r="ER241" s="183">
        <v>1</v>
      </c>
      <c r="ES241" s="183">
        <v>1</v>
      </c>
      <c r="ET241" s="183">
        <v>1</v>
      </c>
      <c r="EU241" s="192" t="str">
        <f ca="1">IF(ISBLANK(EG241),"",ROUND(AVERAGE(OFFSET(EL241:ET241,0,0,1,ion21Coop!$F$42)),1))</f>
        <v/>
      </c>
      <c r="EV241" s="269" t="str">
        <f t="shared" si="358"/>
        <v/>
      </c>
      <c r="EX241" s="119">
        <f t="shared" si="410"/>
        <v>7</v>
      </c>
      <c r="EY241" s="123" t="str">
        <f t="shared" si="431"/>
        <v/>
      </c>
      <c r="EZ241" s="123">
        <v>236</v>
      </c>
      <c r="FA241" s="423"/>
      <c r="FB241" s="423"/>
      <c r="FC241" s="423"/>
      <c r="FD241" s="423"/>
      <c r="FE241" s="421"/>
      <c r="FF241" s="422"/>
      <c r="FG241" s="269" t="str">
        <f t="shared" si="359"/>
        <v/>
      </c>
      <c r="FH241" s="180">
        <v>1</v>
      </c>
      <c r="FI241" s="269" t="str">
        <f t="shared" si="360"/>
        <v/>
      </c>
      <c r="FJ241" s="180">
        <v>1</v>
      </c>
      <c r="FK241" s="181">
        <v>1</v>
      </c>
      <c r="FL241" s="181">
        <v>1</v>
      </c>
      <c r="FM241" s="183">
        <v>1</v>
      </c>
      <c r="FN241" s="183">
        <v>1</v>
      </c>
      <c r="FO241" s="183">
        <v>1</v>
      </c>
      <c r="FP241" s="183">
        <v>1</v>
      </c>
      <c r="FQ241" s="183">
        <v>1</v>
      </c>
      <c r="FR241" s="183">
        <v>1</v>
      </c>
      <c r="FS241" s="192" t="str">
        <f ca="1">IF(ISBLANK(FE241),"",ROUND(AVERAGE(OFFSET(FJ241:FR241,0,0,1,ion21Coop!$F$42)),1))</f>
        <v/>
      </c>
      <c r="FT241" s="269" t="str">
        <f t="shared" si="361"/>
        <v/>
      </c>
      <c r="FV241" s="119">
        <f t="shared" si="411"/>
        <v>8</v>
      </c>
      <c r="FW241" s="123" t="str">
        <f t="shared" si="432"/>
        <v/>
      </c>
      <c r="FX241" s="123">
        <v>236</v>
      </c>
      <c r="FY241" s="423"/>
      <c r="FZ241" s="423"/>
      <c r="GA241" s="423"/>
      <c r="GB241" s="423"/>
      <c r="GC241" s="421"/>
      <c r="GD241" s="422"/>
      <c r="GE241" s="269" t="str">
        <f t="shared" si="362"/>
        <v/>
      </c>
      <c r="GF241" s="180">
        <v>1</v>
      </c>
      <c r="GG241" s="269" t="str">
        <f t="shared" si="363"/>
        <v/>
      </c>
      <c r="GH241" s="180">
        <v>1</v>
      </c>
      <c r="GI241" s="181">
        <v>1</v>
      </c>
      <c r="GJ241" s="181">
        <v>1</v>
      </c>
      <c r="GK241" s="183">
        <v>1</v>
      </c>
      <c r="GL241" s="183">
        <v>1</v>
      </c>
      <c r="GM241" s="183">
        <v>1</v>
      </c>
      <c r="GN241" s="183">
        <v>1</v>
      </c>
      <c r="GO241" s="183">
        <v>1</v>
      </c>
      <c r="GP241" s="183">
        <v>1</v>
      </c>
      <c r="GQ241" s="192" t="str">
        <f ca="1">IF(ISBLANK(GC241),"",ROUND(AVERAGE(OFFSET(GH241:GP241,0,0,1,ion21Coop!$F$42)),1))</f>
        <v/>
      </c>
      <c r="GR241" s="269" t="str">
        <f t="shared" si="364"/>
        <v/>
      </c>
      <c r="GT241" s="119">
        <f t="shared" si="412"/>
        <v>9</v>
      </c>
      <c r="GU241" s="123" t="str">
        <f t="shared" si="433"/>
        <v/>
      </c>
      <c r="GV241" s="123">
        <v>236</v>
      </c>
      <c r="GW241" s="423"/>
      <c r="GX241" s="423"/>
      <c r="GY241" s="423"/>
      <c r="GZ241" s="423"/>
      <c r="HA241" s="421"/>
      <c r="HB241" s="422"/>
      <c r="HC241" s="269" t="str">
        <f t="shared" si="365"/>
        <v/>
      </c>
      <c r="HD241" s="180">
        <v>1</v>
      </c>
      <c r="HE241" s="269" t="str">
        <f t="shared" si="366"/>
        <v/>
      </c>
      <c r="HF241" s="180">
        <v>1</v>
      </c>
      <c r="HG241" s="181">
        <v>1</v>
      </c>
      <c r="HH241" s="181">
        <v>1</v>
      </c>
      <c r="HI241" s="183">
        <v>1</v>
      </c>
      <c r="HJ241" s="183">
        <v>1</v>
      </c>
      <c r="HK241" s="183">
        <v>1</v>
      </c>
      <c r="HL241" s="183">
        <v>1</v>
      </c>
      <c r="HM241" s="183">
        <v>1</v>
      </c>
      <c r="HN241" s="183">
        <v>1</v>
      </c>
      <c r="HO241" s="192" t="str">
        <f ca="1">IF(ISBLANK(HA241),"",ROUND(AVERAGE(OFFSET(HF241:HN241,0,0,1,ion21Coop!$F$42)),1))</f>
        <v/>
      </c>
      <c r="HP241" s="269" t="str">
        <f t="shared" si="367"/>
        <v/>
      </c>
      <c r="HR241" s="119">
        <f t="shared" si="413"/>
        <v>10</v>
      </c>
      <c r="HS241" s="123" t="str">
        <f t="shared" si="434"/>
        <v/>
      </c>
      <c r="HT241" s="123">
        <v>236</v>
      </c>
      <c r="HU241" s="423"/>
      <c r="HV241" s="423"/>
      <c r="HW241" s="423"/>
      <c r="HX241" s="423"/>
      <c r="HY241" s="421"/>
      <c r="HZ241" s="422"/>
      <c r="IA241" s="269" t="str">
        <f t="shared" si="368"/>
        <v/>
      </c>
      <c r="IB241" s="180">
        <v>1</v>
      </c>
      <c r="IC241" s="269" t="str">
        <f t="shared" si="369"/>
        <v/>
      </c>
      <c r="ID241" s="180">
        <v>1</v>
      </c>
      <c r="IE241" s="181">
        <v>1</v>
      </c>
      <c r="IF241" s="181">
        <v>1</v>
      </c>
      <c r="IG241" s="183">
        <v>1</v>
      </c>
      <c r="IH241" s="183">
        <v>1</v>
      </c>
      <c r="II241" s="183">
        <v>1</v>
      </c>
      <c r="IJ241" s="183">
        <v>1</v>
      </c>
      <c r="IK241" s="183">
        <v>1</v>
      </c>
      <c r="IL241" s="183">
        <v>1</v>
      </c>
      <c r="IM241" s="192" t="str">
        <f ca="1">IF(ISBLANK(HY241),"",ROUND(AVERAGE(OFFSET(ID241:IL241,0,0,1,ion21Coop!$F$42)),1))</f>
        <v/>
      </c>
      <c r="IN241" s="269" t="str">
        <f t="shared" si="370"/>
        <v/>
      </c>
      <c r="IP241" s="119">
        <f t="shared" si="414"/>
        <v>11</v>
      </c>
      <c r="IQ241" s="123" t="str">
        <f t="shared" si="435"/>
        <v/>
      </c>
      <c r="IR241" s="123">
        <v>236</v>
      </c>
      <c r="IS241" s="423"/>
      <c r="IT241" s="423"/>
      <c r="IU241" s="423"/>
      <c r="IV241" s="423"/>
      <c r="IW241" s="421"/>
      <c r="IX241" s="422"/>
      <c r="IY241" s="269" t="str">
        <f t="shared" si="371"/>
        <v/>
      </c>
      <c r="IZ241" s="180">
        <v>1</v>
      </c>
      <c r="JA241" s="269" t="str">
        <f t="shared" si="372"/>
        <v/>
      </c>
      <c r="JB241" s="180">
        <v>1</v>
      </c>
      <c r="JC241" s="181">
        <v>1</v>
      </c>
      <c r="JD241" s="181">
        <v>1</v>
      </c>
      <c r="JE241" s="183">
        <v>1</v>
      </c>
      <c r="JF241" s="183">
        <v>1</v>
      </c>
      <c r="JG241" s="183">
        <v>1</v>
      </c>
      <c r="JH241" s="183">
        <v>1</v>
      </c>
      <c r="JI241" s="183">
        <v>1</v>
      </c>
      <c r="JJ241" s="183">
        <v>1</v>
      </c>
      <c r="JK241" s="192" t="str">
        <f ca="1">IF(ISBLANK(IW241),"",ROUND(AVERAGE(OFFSET(JB241:JJ241,0,0,1,ion21Coop!$F$42)),1))</f>
        <v/>
      </c>
      <c r="JL241" s="269" t="str">
        <f t="shared" si="373"/>
        <v/>
      </c>
      <c r="JN241" s="119">
        <f t="shared" si="415"/>
        <v>12</v>
      </c>
      <c r="JO241" s="123" t="str">
        <f t="shared" si="436"/>
        <v/>
      </c>
      <c r="JP241" s="123">
        <v>236</v>
      </c>
      <c r="JQ241" s="423"/>
      <c r="JR241" s="423"/>
      <c r="JS241" s="423"/>
      <c r="JT241" s="423"/>
      <c r="JU241" s="421"/>
      <c r="JV241" s="422"/>
      <c r="JW241" s="269" t="str">
        <f t="shared" si="374"/>
        <v/>
      </c>
      <c r="JX241" s="180">
        <v>1</v>
      </c>
      <c r="JY241" s="269" t="str">
        <f t="shared" si="375"/>
        <v/>
      </c>
      <c r="JZ241" s="180">
        <v>1</v>
      </c>
      <c r="KA241" s="181">
        <v>1</v>
      </c>
      <c r="KB241" s="181">
        <v>1</v>
      </c>
      <c r="KC241" s="183">
        <v>1</v>
      </c>
      <c r="KD241" s="183">
        <v>1</v>
      </c>
      <c r="KE241" s="183">
        <v>1</v>
      </c>
      <c r="KF241" s="183">
        <v>1</v>
      </c>
      <c r="KG241" s="183">
        <v>1</v>
      </c>
      <c r="KH241" s="183">
        <v>1</v>
      </c>
      <c r="KI241" s="192" t="str">
        <f ca="1">IF(ISBLANK(JU241),"",ROUND(AVERAGE(OFFSET(JZ241:KH241,0,0,1,ion21Coop!$F$42)),1))</f>
        <v/>
      </c>
      <c r="KJ241" s="269" t="str">
        <f t="shared" si="376"/>
        <v/>
      </c>
      <c r="KL241" s="119">
        <f t="shared" si="416"/>
        <v>13</v>
      </c>
      <c r="KM241" s="123" t="str">
        <f t="shared" si="437"/>
        <v/>
      </c>
      <c r="KN241" s="123">
        <v>236</v>
      </c>
      <c r="KO241" s="423"/>
      <c r="KP241" s="423"/>
      <c r="KQ241" s="423"/>
      <c r="KR241" s="423"/>
      <c r="KS241" s="421"/>
      <c r="KT241" s="422"/>
      <c r="KU241" s="269" t="str">
        <f t="shared" si="377"/>
        <v/>
      </c>
      <c r="KV241" s="180">
        <v>1</v>
      </c>
      <c r="KW241" s="269" t="str">
        <f t="shared" si="378"/>
        <v/>
      </c>
      <c r="KX241" s="180">
        <v>1</v>
      </c>
      <c r="KY241" s="181">
        <v>1</v>
      </c>
      <c r="KZ241" s="181">
        <v>1</v>
      </c>
      <c r="LA241" s="183">
        <v>1</v>
      </c>
      <c r="LB241" s="183">
        <v>1</v>
      </c>
      <c r="LC241" s="183">
        <v>1</v>
      </c>
      <c r="LD241" s="183">
        <v>1</v>
      </c>
      <c r="LE241" s="183">
        <v>1</v>
      </c>
      <c r="LF241" s="183">
        <v>1</v>
      </c>
      <c r="LG241" s="192" t="str">
        <f ca="1">IF(ISBLANK(KS241),"",ROUND(AVERAGE(OFFSET(KX241:LF241,0,0,1,ion21Coop!$F$42)),1))</f>
        <v/>
      </c>
      <c r="LH241" s="269" t="str">
        <f t="shared" si="379"/>
        <v/>
      </c>
      <c r="LJ241" s="119">
        <f t="shared" si="417"/>
        <v>14</v>
      </c>
      <c r="LK241" s="123" t="str">
        <f t="shared" si="438"/>
        <v/>
      </c>
      <c r="LL241" s="123">
        <v>236</v>
      </c>
      <c r="LM241" s="423"/>
      <c r="LN241" s="423"/>
      <c r="LO241" s="423"/>
      <c r="LP241" s="423"/>
      <c r="LQ241" s="421"/>
      <c r="LR241" s="422"/>
      <c r="LS241" s="269" t="str">
        <f t="shared" si="380"/>
        <v/>
      </c>
      <c r="LT241" s="180">
        <v>1</v>
      </c>
      <c r="LU241" s="269" t="str">
        <f t="shared" si="381"/>
        <v/>
      </c>
      <c r="LV241" s="180">
        <v>1</v>
      </c>
      <c r="LW241" s="181">
        <v>1</v>
      </c>
      <c r="LX241" s="181">
        <v>1</v>
      </c>
      <c r="LY241" s="183">
        <v>1</v>
      </c>
      <c r="LZ241" s="183">
        <v>1</v>
      </c>
      <c r="MA241" s="183">
        <v>1</v>
      </c>
      <c r="MB241" s="183">
        <v>1</v>
      </c>
      <c r="MC241" s="183">
        <v>1</v>
      </c>
      <c r="MD241" s="183">
        <v>1</v>
      </c>
      <c r="ME241" s="192" t="str">
        <f ca="1">IF(ISBLANK(LQ241),"",ROUND(AVERAGE(OFFSET(LV241:MD241,0,0,1,ion21Coop!$F$42)),1))</f>
        <v/>
      </c>
      <c r="MF241" s="269" t="str">
        <f t="shared" si="382"/>
        <v/>
      </c>
      <c r="MH241" s="119">
        <f t="shared" si="418"/>
        <v>15</v>
      </c>
      <c r="MI241" s="123" t="str">
        <f t="shared" si="439"/>
        <v/>
      </c>
      <c r="MJ241" s="123">
        <v>236</v>
      </c>
      <c r="MK241" s="423"/>
      <c r="ML241" s="423"/>
      <c r="MM241" s="423"/>
      <c r="MN241" s="423"/>
      <c r="MO241" s="421"/>
      <c r="MP241" s="422"/>
      <c r="MQ241" s="269" t="str">
        <f t="shared" si="383"/>
        <v/>
      </c>
      <c r="MR241" s="180">
        <v>1</v>
      </c>
      <c r="MS241" s="269" t="str">
        <f t="shared" si="384"/>
        <v/>
      </c>
      <c r="MT241" s="180">
        <v>1</v>
      </c>
      <c r="MU241" s="181">
        <v>1</v>
      </c>
      <c r="MV241" s="181">
        <v>1</v>
      </c>
      <c r="MW241" s="183">
        <v>1</v>
      </c>
      <c r="MX241" s="183">
        <v>1</v>
      </c>
      <c r="MY241" s="183">
        <v>1</v>
      </c>
      <c r="MZ241" s="183">
        <v>1</v>
      </c>
      <c r="NA241" s="183">
        <v>1</v>
      </c>
      <c r="NB241" s="183">
        <v>1</v>
      </c>
      <c r="NC241" s="192" t="str">
        <f ca="1">IF(ISBLANK(MO241),"",ROUND(AVERAGE(OFFSET(MT241:NB241,0,0,1,ion21Coop!$F$42)),1))</f>
        <v/>
      </c>
      <c r="ND241" s="269" t="str">
        <f t="shared" si="385"/>
        <v/>
      </c>
      <c r="NF241" s="119">
        <f t="shared" si="419"/>
        <v>16</v>
      </c>
      <c r="NG241" s="123" t="str">
        <f t="shared" si="440"/>
        <v/>
      </c>
      <c r="NH241" s="123">
        <v>236</v>
      </c>
      <c r="NI241" s="423"/>
      <c r="NJ241" s="423"/>
      <c r="NK241" s="423"/>
      <c r="NL241" s="423"/>
      <c r="NM241" s="421"/>
      <c r="NN241" s="422"/>
      <c r="NO241" s="269" t="str">
        <f t="shared" si="386"/>
        <v/>
      </c>
      <c r="NP241" s="180">
        <v>1</v>
      </c>
      <c r="NQ241" s="269" t="str">
        <f t="shared" si="387"/>
        <v/>
      </c>
      <c r="NR241" s="180">
        <v>1</v>
      </c>
      <c r="NS241" s="181">
        <v>1</v>
      </c>
      <c r="NT241" s="181">
        <v>1</v>
      </c>
      <c r="NU241" s="183">
        <v>1</v>
      </c>
      <c r="NV241" s="183">
        <v>1</v>
      </c>
      <c r="NW241" s="183">
        <v>1</v>
      </c>
      <c r="NX241" s="183">
        <v>1</v>
      </c>
      <c r="NY241" s="183">
        <v>1</v>
      </c>
      <c r="NZ241" s="183">
        <v>1</v>
      </c>
      <c r="OA241" s="192" t="str">
        <f ca="1">IF(ISBLANK(NM241),"",ROUND(AVERAGE(OFFSET(NR241:NZ241,0,0,1,ion21Coop!$F$42)),1))</f>
        <v/>
      </c>
      <c r="OB241" s="269" t="str">
        <f t="shared" si="388"/>
        <v/>
      </c>
      <c r="OD241" s="119">
        <f t="shared" si="420"/>
        <v>17</v>
      </c>
      <c r="OE241" s="123" t="str">
        <f t="shared" si="441"/>
        <v/>
      </c>
      <c r="OF241" s="123">
        <v>236</v>
      </c>
      <c r="OG241" s="423"/>
      <c r="OH241" s="423"/>
      <c r="OI241" s="423"/>
      <c r="OJ241" s="423"/>
      <c r="OK241" s="421"/>
      <c r="OL241" s="422"/>
      <c r="OM241" s="269" t="str">
        <f t="shared" si="389"/>
        <v/>
      </c>
      <c r="ON241" s="180">
        <v>1</v>
      </c>
      <c r="OO241" s="269" t="str">
        <f t="shared" si="390"/>
        <v/>
      </c>
      <c r="OP241" s="180">
        <v>1</v>
      </c>
      <c r="OQ241" s="181">
        <v>1</v>
      </c>
      <c r="OR241" s="181">
        <v>1</v>
      </c>
      <c r="OS241" s="183">
        <v>1</v>
      </c>
      <c r="OT241" s="183">
        <v>1</v>
      </c>
      <c r="OU241" s="183">
        <v>1</v>
      </c>
      <c r="OV241" s="183">
        <v>1</v>
      </c>
      <c r="OW241" s="183">
        <v>1</v>
      </c>
      <c r="OX241" s="183">
        <v>1</v>
      </c>
      <c r="OY241" s="192" t="str">
        <f ca="1">IF(ISBLANK(OK241),"",ROUND(AVERAGE(OFFSET(OP241:OX241,0,0,1,ion21Coop!$F$42)),1))</f>
        <v/>
      </c>
      <c r="OZ241" s="269" t="str">
        <f t="shared" si="391"/>
        <v/>
      </c>
      <c r="PB241" s="119">
        <f t="shared" si="421"/>
        <v>18</v>
      </c>
      <c r="PC241" s="123" t="str">
        <f t="shared" si="442"/>
        <v/>
      </c>
      <c r="PD241" s="123">
        <v>236</v>
      </c>
      <c r="PE241" s="423"/>
      <c r="PF241" s="423"/>
      <c r="PG241" s="423"/>
      <c r="PH241" s="423"/>
      <c r="PI241" s="421"/>
      <c r="PJ241" s="422"/>
      <c r="PK241" s="269" t="str">
        <f t="shared" si="392"/>
        <v/>
      </c>
      <c r="PL241" s="180">
        <v>1</v>
      </c>
      <c r="PM241" s="269" t="str">
        <f t="shared" si="393"/>
        <v/>
      </c>
      <c r="PN241" s="180">
        <v>1</v>
      </c>
      <c r="PO241" s="181">
        <v>1</v>
      </c>
      <c r="PP241" s="181">
        <v>1</v>
      </c>
      <c r="PQ241" s="183">
        <v>1</v>
      </c>
      <c r="PR241" s="183">
        <v>1</v>
      </c>
      <c r="PS241" s="183">
        <v>1</v>
      </c>
      <c r="PT241" s="183">
        <v>1</v>
      </c>
      <c r="PU241" s="183">
        <v>1</v>
      </c>
      <c r="PV241" s="183">
        <v>1</v>
      </c>
      <c r="PW241" s="192" t="str">
        <f ca="1">IF(ISBLANK(PI241),"",ROUND(AVERAGE(OFFSET(PN241:PV241,0,0,1,ion21Coop!$F$42)),1))</f>
        <v/>
      </c>
      <c r="PX241" s="269" t="str">
        <f t="shared" si="394"/>
        <v/>
      </c>
      <c r="PZ241" s="119">
        <f t="shared" si="422"/>
        <v>19</v>
      </c>
      <c r="QA241" s="123" t="str">
        <f t="shared" si="443"/>
        <v/>
      </c>
      <c r="QB241" s="123">
        <v>236</v>
      </c>
      <c r="QC241" s="423"/>
      <c r="QD241" s="423"/>
      <c r="QE241" s="423"/>
      <c r="QF241" s="423"/>
      <c r="QG241" s="421"/>
      <c r="QH241" s="422"/>
      <c r="QI241" s="269" t="str">
        <f t="shared" si="395"/>
        <v/>
      </c>
      <c r="QJ241" s="180">
        <v>1</v>
      </c>
      <c r="QK241" s="269" t="str">
        <f t="shared" si="396"/>
        <v/>
      </c>
      <c r="QL241" s="180">
        <v>1</v>
      </c>
      <c r="QM241" s="181">
        <v>1</v>
      </c>
      <c r="QN241" s="181">
        <v>1</v>
      </c>
      <c r="QO241" s="183">
        <v>1</v>
      </c>
      <c r="QP241" s="183">
        <v>1</v>
      </c>
      <c r="QQ241" s="183">
        <v>1</v>
      </c>
      <c r="QR241" s="183">
        <v>1</v>
      </c>
      <c r="QS241" s="183">
        <v>1</v>
      </c>
      <c r="QT241" s="183">
        <v>1</v>
      </c>
      <c r="QU241" s="192" t="str">
        <f ca="1">IF(ISBLANK(QG241),"",ROUND(AVERAGE(OFFSET(QL241:QT241,0,0,1,ion21Coop!$F$42)),1))</f>
        <v/>
      </c>
      <c r="QV241" s="269" t="str">
        <f t="shared" si="397"/>
        <v/>
      </c>
      <c r="QX241" s="119">
        <f t="shared" si="423"/>
        <v>20</v>
      </c>
      <c r="QY241" s="123" t="str">
        <f t="shared" si="444"/>
        <v/>
      </c>
      <c r="QZ241" s="123">
        <v>236</v>
      </c>
      <c r="RA241" s="423"/>
      <c r="RB241" s="423"/>
      <c r="RC241" s="423"/>
      <c r="RD241" s="423"/>
      <c r="RE241" s="421"/>
      <c r="RF241" s="422"/>
      <c r="RG241" s="269" t="str">
        <f t="shared" si="398"/>
        <v/>
      </c>
      <c r="RH241" s="180">
        <v>1</v>
      </c>
      <c r="RI241" s="269" t="str">
        <f t="shared" si="399"/>
        <v/>
      </c>
      <c r="RJ241" s="180">
        <v>1</v>
      </c>
      <c r="RK241" s="181">
        <v>1</v>
      </c>
      <c r="RL241" s="181">
        <v>1</v>
      </c>
      <c r="RM241" s="183">
        <v>1</v>
      </c>
      <c r="RN241" s="183">
        <v>1</v>
      </c>
      <c r="RO241" s="183">
        <v>1</v>
      </c>
      <c r="RP241" s="183">
        <v>1</v>
      </c>
      <c r="RQ241" s="183">
        <v>1</v>
      </c>
      <c r="RR241" s="183">
        <v>1</v>
      </c>
      <c r="RS241" s="192" t="str">
        <f ca="1">IF(ISBLANK(RE241),"",ROUND(AVERAGE(OFFSET(RJ241:RR241,0,0,1,ion21Coop!$F$42)),1))</f>
        <v/>
      </c>
      <c r="RT241" s="269" t="str">
        <f t="shared" si="400"/>
        <v/>
      </c>
      <c r="RV241" s="119">
        <f t="shared" si="424"/>
        <v>21</v>
      </c>
      <c r="RW241" s="123" t="str">
        <f t="shared" si="445"/>
        <v/>
      </c>
      <c r="RX241" s="123">
        <v>236</v>
      </c>
      <c r="RY241" s="423"/>
      <c r="RZ241" s="423"/>
      <c r="SA241" s="423"/>
      <c r="SB241" s="423"/>
      <c r="SC241" s="421"/>
      <c r="SD241" s="422"/>
      <c r="SE241" s="269" t="str">
        <f t="shared" si="401"/>
        <v/>
      </c>
      <c r="SF241" s="180">
        <v>1</v>
      </c>
      <c r="SG241" s="269" t="str">
        <f t="shared" si="402"/>
        <v/>
      </c>
      <c r="SH241" s="180">
        <v>1</v>
      </c>
      <c r="SI241" s="181">
        <v>1</v>
      </c>
      <c r="SJ241" s="181">
        <v>1</v>
      </c>
      <c r="SK241" s="183">
        <v>1</v>
      </c>
      <c r="SL241" s="183">
        <v>1</v>
      </c>
      <c r="SM241" s="183">
        <v>1</v>
      </c>
      <c r="SN241" s="183">
        <v>1</v>
      </c>
      <c r="SO241" s="183">
        <v>1</v>
      </c>
      <c r="SP241" s="183">
        <v>1</v>
      </c>
      <c r="SQ241" s="192" t="str">
        <f ca="1">IF(ISBLANK(SC241),"",ROUND(AVERAGE(OFFSET(SH241:SP241,0,0,1,ion21Coop!$F$42)),1))</f>
        <v/>
      </c>
      <c r="SR241" s="269" t="str">
        <f t="shared" si="403"/>
        <v/>
      </c>
      <c r="ST241" s="565"/>
      <c r="SU241" s="565"/>
      <c r="SV241" s="566"/>
      <c r="SW241" s="567"/>
      <c r="SX241" s="565"/>
      <c r="SY241" s="566"/>
      <c r="SZ241" s="568"/>
      <c r="TA241" s="567"/>
      <c r="TB241" s="553"/>
    </row>
    <row r="242" spans="10:522" x14ac:dyDescent="0.3">
      <c r="J242" s="119">
        <f t="shared" si="404"/>
        <v>1</v>
      </c>
      <c r="K242" s="123" t="str">
        <f t="shared" si="425"/>
        <v>YaJo</v>
      </c>
      <c r="L242" s="123">
        <v>237</v>
      </c>
      <c r="M242" s="351"/>
      <c r="N242" s="351"/>
      <c r="O242" s="351"/>
      <c r="P242" s="351"/>
      <c r="Q242" s="369"/>
      <c r="R242" s="370"/>
      <c r="S242" s="269" t="str">
        <f t="shared" si="341"/>
        <v/>
      </c>
      <c r="T242" s="180">
        <v>1</v>
      </c>
      <c r="U242" s="269" t="str">
        <f t="shared" si="342"/>
        <v/>
      </c>
      <c r="V242" s="180">
        <v>1</v>
      </c>
      <c r="W242" s="181">
        <v>1</v>
      </c>
      <c r="X242" s="181">
        <v>1</v>
      </c>
      <c r="Y242" s="183">
        <v>1</v>
      </c>
      <c r="Z242" s="183">
        <v>1</v>
      </c>
      <c r="AA242" s="183">
        <v>1</v>
      </c>
      <c r="AB242" s="183">
        <v>1</v>
      </c>
      <c r="AC242" s="183">
        <v>1</v>
      </c>
      <c r="AD242" s="183">
        <v>1</v>
      </c>
      <c r="AE242" s="192" t="str">
        <f ca="1">IF(ISBLANK(Q242),"",ROUND(AVERAGE(OFFSET(V242:AD242,0,0,1,ion21Coop!$F$42)),1))</f>
        <v/>
      </c>
      <c r="AF242" s="269" t="str">
        <f t="shared" si="343"/>
        <v/>
      </c>
      <c r="AH242" s="119">
        <f t="shared" si="405"/>
        <v>2</v>
      </c>
      <c r="AI242" s="123" t="str">
        <f t="shared" si="426"/>
        <v>GeLo</v>
      </c>
      <c r="AJ242" s="123">
        <v>237</v>
      </c>
      <c r="AK242" s="351"/>
      <c r="AL242" s="351"/>
      <c r="AM242" s="351"/>
      <c r="AN242" s="351"/>
      <c r="AO242" s="369"/>
      <c r="AP242" s="370"/>
      <c r="AQ242" s="269" t="str">
        <f t="shared" si="344"/>
        <v/>
      </c>
      <c r="AR242" s="180">
        <v>1</v>
      </c>
      <c r="AS242" s="269" t="str">
        <f t="shared" si="345"/>
        <v/>
      </c>
      <c r="AT242" s="180">
        <v>1</v>
      </c>
      <c r="AU242" s="181">
        <v>1</v>
      </c>
      <c r="AV242" s="181">
        <v>1</v>
      </c>
      <c r="AW242" s="183">
        <v>1</v>
      </c>
      <c r="AX242" s="183">
        <v>1</v>
      </c>
      <c r="AY242" s="183">
        <v>1</v>
      </c>
      <c r="AZ242" s="183">
        <v>1</v>
      </c>
      <c r="BA242" s="183">
        <v>1</v>
      </c>
      <c r="BB242" s="183">
        <v>1</v>
      </c>
      <c r="BC242" s="192" t="str">
        <f ca="1">IF(ISBLANK(AO242),"",ROUND(AVERAGE(OFFSET(AT242:BB242,0,0,1,ion21Coop!$F$42)),1))</f>
        <v/>
      </c>
      <c r="BD242" s="269" t="str">
        <f t="shared" si="346"/>
        <v/>
      </c>
      <c r="BF242" s="119">
        <f t="shared" si="406"/>
        <v>3</v>
      </c>
      <c r="BG242" s="123" t="str">
        <f t="shared" si="427"/>
        <v>MiDo</v>
      </c>
      <c r="BH242" s="123">
        <v>237</v>
      </c>
      <c r="BI242" s="351"/>
      <c r="BJ242" s="351"/>
      <c r="BK242" s="351"/>
      <c r="BL242" s="351"/>
      <c r="BM242" s="369"/>
      <c r="BN242" s="370"/>
      <c r="BO242" s="269" t="str">
        <f t="shared" si="347"/>
        <v/>
      </c>
      <c r="BP242" s="180">
        <v>1</v>
      </c>
      <c r="BQ242" s="269" t="str">
        <f t="shared" si="348"/>
        <v/>
      </c>
      <c r="BR242" s="180">
        <v>1</v>
      </c>
      <c r="BS242" s="181">
        <v>1</v>
      </c>
      <c r="BT242" s="181">
        <v>1</v>
      </c>
      <c r="BU242" s="183">
        <v>1</v>
      </c>
      <c r="BV242" s="183">
        <v>1</v>
      </c>
      <c r="BW242" s="183">
        <v>1</v>
      </c>
      <c r="BX242" s="183">
        <v>1</v>
      </c>
      <c r="BY242" s="183">
        <v>1</v>
      </c>
      <c r="BZ242" s="183">
        <v>1</v>
      </c>
      <c r="CA242" s="192" t="str">
        <f ca="1">IF(ISBLANK(BM242),"",ROUND(AVERAGE(OFFSET(BR242:BZ242,0,0,1,ion21Coop!$F$42)),1))</f>
        <v/>
      </c>
      <c r="CB242" s="269" t="str">
        <f t="shared" si="349"/>
        <v/>
      </c>
      <c r="CD242" s="119">
        <f t="shared" si="407"/>
        <v>4</v>
      </c>
      <c r="CE242" s="123" t="str">
        <f t="shared" si="428"/>
        <v>EmNi</v>
      </c>
      <c r="CF242" s="123">
        <v>237</v>
      </c>
      <c r="CG242" s="351"/>
      <c r="CH242" s="351"/>
      <c r="CI242" s="351"/>
      <c r="CJ242" s="351"/>
      <c r="CK242" s="369"/>
      <c r="CL242" s="370"/>
      <c r="CM242" s="269" t="str">
        <f t="shared" si="350"/>
        <v/>
      </c>
      <c r="CN242" s="180">
        <v>1</v>
      </c>
      <c r="CO242" s="269" t="str">
        <f t="shared" si="351"/>
        <v/>
      </c>
      <c r="CP242" s="180">
        <v>1</v>
      </c>
      <c r="CQ242" s="181">
        <v>1</v>
      </c>
      <c r="CR242" s="181">
        <v>1</v>
      </c>
      <c r="CS242" s="183">
        <v>1</v>
      </c>
      <c r="CT242" s="183">
        <v>1</v>
      </c>
      <c r="CU242" s="183">
        <v>1</v>
      </c>
      <c r="CV242" s="183">
        <v>1</v>
      </c>
      <c r="CW242" s="183">
        <v>1</v>
      </c>
      <c r="CX242" s="183">
        <v>1</v>
      </c>
      <c r="CY242" s="192" t="str">
        <f ca="1">IF(ISBLANK(CK242),"",ROUND(AVERAGE(OFFSET(CP242:CX242,0,0,1,ion21Coop!$F$42)),1))</f>
        <v/>
      </c>
      <c r="CZ242" s="269" t="str">
        <f t="shared" si="352"/>
        <v/>
      </c>
      <c r="DB242" s="119">
        <f t="shared" si="408"/>
        <v>5</v>
      </c>
      <c r="DC242" s="123" t="str">
        <f t="shared" si="429"/>
        <v>HeJe</v>
      </c>
      <c r="DD242" s="123">
        <v>237</v>
      </c>
      <c r="DE242" s="423"/>
      <c r="DF242" s="423"/>
      <c r="DG242" s="423"/>
      <c r="DH242" s="423"/>
      <c r="DI242" s="421"/>
      <c r="DJ242" s="422"/>
      <c r="DK242" s="269" t="str">
        <f t="shared" si="353"/>
        <v/>
      </c>
      <c r="DL242" s="180">
        <v>1</v>
      </c>
      <c r="DM242" s="269" t="str">
        <f t="shared" si="354"/>
        <v/>
      </c>
      <c r="DN242" s="180">
        <v>1</v>
      </c>
      <c r="DO242" s="181">
        <v>1</v>
      </c>
      <c r="DP242" s="181">
        <v>1</v>
      </c>
      <c r="DQ242" s="183">
        <v>1</v>
      </c>
      <c r="DR242" s="183">
        <v>1</v>
      </c>
      <c r="DS242" s="183">
        <v>1</v>
      </c>
      <c r="DT242" s="183">
        <v>1</v>
      </c>
      <c r="DU242" s="183">
        <v>1</v>
      </c>
      <c r="DV242" s="183">
        <v>1</v>
      </c>
      <c r="DW242" s="192" t="str">
        <f ca="1">IF(ISBLANK(DI242),"",ROUND(AVERAGE(OFFSET(DN242:DV242,0,0,1,ion21Coop!$F$42)),1))</f>
        <v/>
      </c>
      <c r="DX242" s="269" t="str">
        <f t="shared" si="355"/>
        <v/>
      </c>
      <c r="DZ242" s="119">
        <f t="shared" si="409"/>
        <v>6</v>
      </c>
      <c r="EA242" s="123" t="str">
        <f t="shared" si="430"/>
        <v/>
      </c>
      <c r="EB242" s="123">
        <v>237</v>
      </c>
      <c r="EC242" s="423"/>
      <c r="ED242" s="423"/>
      <c r="EE242" s="423"/>
      <c r="EF242" s="423"/>
      <c r="EG242" s="421"/>
      <c r="EH242" s="422"/>
      <c r="EI242" s="269" t="str">
        <f t="shared" si="356"/>
        <v/>
      </c>
      <c r="EJ242" s="180">
        <v>1</v>
      </c>
      <c r="EK242" s="269" t="str">
        <f t="shared" si="357"/>
        <v/>
      </c>
      <c r="EL242" s="180">
        <v>1</v>
      </c>
      <c r="EM242" s="181">
        <v>1</v>
      </c>
      <c r="EN242" s="181">
        <v>1</v>
      </c>
      <c r="EO242" s="183">
        <v>1</v>
      </c>
      <c r="EP242" s="183">
        <v>1</v>
      </c>
      <c r="EQ242" s="183">
        <v>1</v>
      </c>
      <c r="ER242" s="183">
        <v>1</v>
      </c>
      <c r="ES242" s="183">
        <v>1</v>
      </c>
      <c r="ET242" s="183">
        <v>1</v>
      </c>
      <c r="EU242" s="192" t="str">
        <f ca="1">IF(ISBLANK(EG242),"",ROUND(AVERAGE(OFFSET(EL242:ET242,0,0,1,ion21Coop!$F$42)),1))</f>
        <v/>
      </c>
      <c r="EV242" s="269" t="str">
        <f t="shared" si="358"/>
        <v/>
      </c>
      <c r="EX242" s="119">
        <f t="shared" si="410"/>
        <v>7</v>
      </c>
      <c r="EY242" s="123" t="str">
        <f t="shared" si="431"/>
        <v/>
      </c>
      <c r="EZ242" s="123">
        <v>237</v>
      </c>
      <c r="FA242" s="423"/>
      <c r="FB242" s="423"/>
      <c r="FC242" s="423"/>
      <c r="FD242" s="423"/>
      <c r="FE242" s="421"/>
      <c r="FF242" s="422"/>
      <c r="FG242" s="269" t="str">
        <f t="shared" si="359"/>
        <v/>
      </c>
      <c r="FH242" s="180">
        <v>1</v>
      </c>
      <c r="FI242" s="269" t="str">
        <f t="shared" si="360"/>
        <v/>
      </c>
      <c r="FJ242" s="180">
        <v>1</v>
      </c>
      <c r="FK242" s="181">
        <v>1</v>
      </c>
      <c r="FL242" s="181">
        <v>1</v>
      </c>
      <c r="FM242" s="183">
        <v>1</v>
      </c>
      <c r="FN242" s="183">
        <v>1</v>
      </c>
      <c r="FO242" s="183">
        <v>1</v>
      </c>
      <c r="FP242" s="183">
        <v>1</v>
      </c>
      <c r="FQ242" s="183">
        <v>1</v>
      </c>
      <c r="FR242" s="183">
        <v>1</v>
      </c>
      <c r="FS242" s="192" t="str">
        <f ca="1">IF(ISBLANK(FE242),"",ROUND(AVERAGE(OFFSET(FJ242:FR242,0,0,1,ion21Coop!$F$42)),1))</f>
        <v/>
      </c>
      <c r="FT242" s="269" t="str">
        <f t="shared" si="361"/>
        <v/>
      </c>
      <c r="FV242" s="119">
        <f t="shared" si="411"/>
        <v>8</v>
      </c>
      <c r="FW242" s="123" t="str">
        <f t="shared" si="432"/>
        <v/>
      </c>
      <c r="FX242" s="123">
        <v>237</v>
      </c>
      <c r="FY242" s="423"/>
      <c r="FZ242" s="423"/>
      <c r="GA242" s="423"/>
      <c r="GB242" s="423"/>
      <c r="GC242" s="421"/>
      <c r="GD242" s="422"/>
      <c r="GE242" s="269" t="str">
        <f t="shared" si="362"/>
        <v/>
      </c>
      <c r="GF242" s="180">
        <v>1</v>
      </c>
      <c r="GG242" s="269" t="str">
        <f t="shared" si="363"/>
        <v/>
      </c>
      <c r="GH242" s="180">
        <v>1</v>
      </c>
      <c r="GI242" s="181">
        <v>1</v>
      </c>
      <c r="GJ242" s="181">
        <v>1</v>
      </c>
      <c r="GK242" s="183">
        <v>1</v>
      </c>
      <c r="GL242" s="183">
        <v>1</v>
      </c>
      <c r="GM242" s="183">
        <v>1</v>
      </c>
      <c r="GN242" s="183">
        <v>1</v>
      </c>
      <c r="GO242" s="183">
        <v>1</v>
      </c>
      <c r="GP242" s="183">
        <v>1</v>
      </c>
      <c r="GQ242" s="192" t="str">
        <f ca="1">IF(ISBLANK(GC242),"",ROUND(AVERAGE(OFFSET(GH242:GP242,0,0,1,ion21Coop!$F$42)),1))</f>
        <v/>
      </c>
      <c r="GR242" s="269" t="str">
        <f t="shared" si="364"/>
        <v/>
      </c>
      <c r="GT242" s="119">
        <f t="shared" si="412"/>
        <v>9</v>
      </c>
      <c r="GU242" s="123" t="str">
        <f t="shared" si="433"/>
        <v/>
      </c>
      <c r="GV242" s="123">
        <v>237</v>
      </c>
      <c r="GW242" s="423"/>
      <c r="GX242" s="423"/>
      <c r="GY242" s="423"/>
      <c r="GZ242" s="423"/>
      <c r="HA242" s="421"/>
      <c r="HB242" s="422"/>
      <c r="HC242" s="269" t="str">
        <f t="shared" si="365"/>
        <v/>
      </c>
      <c r="HD242" s="180">
        <v>1</v>
      </c>
      <c r="HE242" s="269" t="str">
        <f t="shared" si="366"/>
        <v/>
      </c>
      <c r="HF242" s="180">
        <v>1</v>
      </c>
      <c r="HG242" s="181">
        <v>1</v>
      </c>
      <c r="HH242" s="181">
        <v>1</v>
      </c>
      <c r="HI242" s="183">
        <v>1</v>
      </c>
      <c r="HJ242" s="183">
        <v>1</v>
      </c>
      <c r="HK242" s="183">
        <v>1</v>
      </c>
      <c r="HL242" s="183">
        <v>1</v>
      </c>
      <c r="HM242" s="183">
        <v>1</v>
      </c>
      <c r="HN242" s="183">
        <v>1</v>
      </c>
      <c r="HO242" s="192" t="str">
        <f ca="1">IF(ISBLANK(HA242),"",ROUND(AVERAGE(OFFSET(HF242:HN242,0,0,1,ion21Coop!$F$42)),1))</f>
        <v/>
      </c>
      <c r="HP242" s="269" t="str">
        <f t="shared" si="367"/>
        <v/>
      </c>
      <c r="HR242" s="119">
        <f t="shared" si="413"/>
        <v>10</v>
      </c>
      <c r="HS242" s="123" t="str">
        <f t="shared" si="434"/>
        <v/>
      </c>
      <c r="HT242" s="123">
        <v>237</v>
      </c>
      <c r="HU242" s="423"/>
      <c r="HV242" s="423"/>
      <c r="HW242" s="423"/>
      <c r="HX242" s="423"/>
      <c r="HY242" s="421"/>
      <c r="HZ242" s="422"/>
      <c r="IA242" s="269" t="str">
        <f t="shared" si="368"/>
        <v/>
      </c>
      <c r="IB242" s="180">
        <v>1</v>
      </c>
      <c r="IC242" s="269" t="str">
        <f t="shared" si="369"/>
        <v/>
      </c>
      <c r="ID242" s="180">
        <v>1</v>
      </c>
      <c r="IE242" s="181">
        <v>1</v>
      </c>
      <c r="IF242" s="181">
        <v>1</v>
      </c>
      <c r="IG242" s="183">
        <v>1</v>
      </c>
      <c r="IH242" s="183">
        <v>1</v>
      </c>
      <c r="II242" s="183">
        <v>1</v>
      </c>
      <c r="IJ242" s="183">
        <v>1</v>
      </c>
      <c r="IK242" s="183">
        <v>1</v>
      </c>
      <c r="IL242" s="183">
        <v>1</v>
      </c>
      <c r="IM242" s="192" t="str">
        <f ca="1">IF(ISBLANK(HY242),"",ROUND(AVERAGE(OFFSET(ID242:IL242,0,0,1,ion21Coop!$F$42)),1))</f>
        <v/>
      </c>
      <c r="IN242" s="269" t="str">
        <f t="shared" si="370"/>
        <v/>
      </c>
      <c r="IP242" s="119">
        <f t="shared" si="414"/>
        <v>11</v>
      </c>
      <c r="IQ242" s="123" t="str">
        <f t="shared" si="435"/>
        <v/>
      </c>
      <c r="IR242" s="123">
        <v>237</v>
      </c>
      <c r="IS242" s="423"/>
      <c r="IT242" s="423"/>
      <c r="IU242" s="423"/>
      <c r="IV242" s="423"/>
      <c r="IW242" s="421"/>
      <c r="IX242" s="422"/>
      <c r="IY242" s="269" t="str">
        <f t="shared" si="371"/>
        <v/>
      </c>
      <c r="IZ242" s="180">
        <v>1</v>
      </c>
      <c r="JA242" s="269" t="str">
        <f t="shared" si="372"/>
        <v/>
      </c>
      <c r="JB242" s="180">
        <v>1</v>
      </c>
      <c r="JC242" s="181">
        <v>1</v>
      </c>
      <c r="JD242" s="181">
        <v>1</v>
      </c>
      <c r="JE242" s="183">
        <v>1</v>
      </c>
      <c r="JF242" s="183">
        <v>1</v>
      </c>
      <c r="JG242" s="183">
        <v>1</v>
      </c>
      <c r="JH242" s="183">
        <v>1</v>
      </c>
      <c r="JI242" s="183">
        <v>1</v>
      </c>
      <c r="JJ242" s="183">
        <v>1</v>
      </c>
      <c r="JK242" s="192" t="str">
        <f ca="1">IF(ISBLANK(IW242),"",ROUND(AVERAGE(OFFSET(JB242:JJ242,0,0,1,ion21Coop!$F$42)),1))</f>
        <v/>
      </c>
      <c r="JL242" s="269" t="str">
        <f t="shared" si="373"/>
        <v/>
      </c>
      <c r="JN242" s="119">
        <f t="shared" si="415"/>
        <v>12</v>
      </c>
      <c r="JO242" s="123" t="str">
        <f t="shared" si="436"/>
        <v/>
      </c>
      <c r="JP242" s="123">
        <v>237</v>
      </c>
      <c r="JQ242" s="423"/>
      <c r="JR242" s="423"/>
      <c r="JS242" s="423"/>
      <c r="JT242" s="423"/>
      <c r="JU242" s="421"/>
      <c r="JV242" s="422"/>
      <c r="JW242" s="269" t="str">
        <f t="shared" si="374"/>
        <v/>
      </c>
      <c r="JX242" s="180">
        <v>1</v>
      </c>
      <c r="JY242" s="269" t="str">
        <f t="shared" si="375"/>
        <v/>
      </c>
      <c r="JZ242" s="180">
        <v>1</v>
      </c>
      <c r="KA242" s="181">
        <v>1</v>
      </c>
      <c r="KB242" s="181">
        <v>1</v>
      </c>
      <c r="KC242" s="183">
        <v>1</v>
      </c>
      <c r="KD242" s="183">
        <v>1</v>
      </c>
      <c r="KE242" s="183">
        <v>1</v>
      </c>
      <c r="KF242" s="183">
        <v>1</v>
      </c>
      <c r="KG242" s="183">
        <v>1</v>
      </c>
      <c r="KH242" s="183">
        <v>1</v>
      </c>
      <c r="KI242" s="192" t="str">
        <f ca="1">IF(ISBLANK(JU242),"",ROUND(AVERAGE(OFFSET(JZ242:KH242,0,0,1,ion21Coop!$F$42)),1))</f>
        <v/>
      </c>
      <c r="KJ242" s="269" t="str">
        <f t="shared" si="376"/>
        <v/>
      </c>
      <c r="KL242" s="119">
        <f t="shared" si="416"/>
        <v>13</v>
      </c>
      <c r="KM242" s="123" t="str">
        <f t="shared" si="437"/>
        <v/>
      </c>
      <c r="KN242" s="123">
        <v>237</v>
      </c>
      <c r="KO242" s="423"/>
      <c r="KP242" s="423"/>
      <c r="KQ242" s="423"/>
      <c r="KR242" s="423"/>
      <c r="KS242" s="421"/>
      <c r="KT242" s="422"/>
      <c r="KU242" s="269" t="str">
        <f t="shared" si="377"/>
        <v/>
      </c>
      <c r="KV242" s="180">
        <v>1</v>
      </c>
      <c r="KW242" s="269" t="str">
        <f t="shared" si="378"/>
        <v/>
      </c>
      <c r="KX242" s="180">
        <v>1</v>
      </c>
      <c r="KY242" s="181">
        <v>1</v>
      </c>
      <c r="KZ242" s="181">
        <v>1</v>
      </c>
      <c r="LA242" s="183">
        <v>1</v>
      </c>
      <c r="LB242" s="183">
        <v>1</v>
      </c>
      <c r="LC242" s="183">
        <v>1</v>
      </c>
      <c r="LD242" s="183">
        <v>1</v>
      </c>
      <c r="LE242" s="183">
        <v>1</v>
      </c>
      <c r="LF242" s="183">
        <v>1</v>
      </c>
      <c r="LG242" s="192" t="str">
        <f ca="1">IF(ISBLANK(KS242),"",ROUND(AVERAGE(OFFSET(KX242:LF242,0,0,1,ion21Coop!$F$42)),1))</f>
        <v/>
      </c>
      <c r="LH242" s="269" t="str">
        <f t="shared" si="379"/>
        <v/>
      </c>
      <c r="LJ242" s="119">
        <f t="shared" si="417"/>
        <v>14</v>
      </c>
      <c r="LK242" s="123" t="str">
        <f t="shared" si="438"/>
        <v/>
      </c>
      <c r="LL242" s="123">
        <v>237</v>
      </c>
      <c r="LM242" s="423"/>
      <c r="LN242" s="423"/>
      <c r="LO242" s="423"/>
      <c r="LP242" s="423"/>
      <c r="LQ242" s="421"/>
      <c r="LR242" s="422"/>
      <c r="LS242" s="269" t="str">
        <f t="shared" si="380"/>
        <v/>
      </c>
      <c r="LT242" s="180">
        <v>1</v>
      </c>
      <c r="LU242" s="269" t="str">
        <f t="shared" si="381"/>
        <v/>
      </c>
      <c r="LV242" s="180">
        <v>1</v>
      </c>
      <c r="LW242" s="181">
        <v>1</v>
      </c>
      <c r="LX242" s="181">
        <v>1</v>
      </c>
      <c r="LY242" s="183">
        <v>1</v>
      </c>
      <c r="LZ242" s="183">
        <v>1</v>
      </c>
      <c r="MA242" s="183">
        <v>1</v>
      </c>
      <c r="MB242" s="183">
        <v>1</v>
      </c>
      <c r="MC242" s="183">
        <v>1</v>
      </c>
      <c r="MD242" s="183">
        <v>1</v>
      </c>
      <c r="ME242" s="192" t="str">
        <f ca="1">IF(ISBLANK(LQ242),"",ROUND(AVERAGE(OFFSET(LV242:MD242,0,0,1,ion21Coop!$F$42)),1))</f>
        <v/>
      </c>
      <c r="MF242" s="269" t="str">
        <f t="shared" si="382"/>
        <v/>
      </c>
      <c r="MH242" s="119">
        <f t="shared" si="418"/>
        <v>15</v>
      </c>
      <c r="MI242" s="123" t="str">
        <f t="shared" si="439"/>
        <v/>
      </c>
      <c r="MJ242" s="123">
        <v>237</v>
      </c>
      <c r="MK242" s="423"/>
      <c r="ML242" s="423"/>
      <c r="MM242" s="423"/>
      <c r="MN242" s="423"/>
      <c r="MO242" s="421"/>
      <c r="MP242" s="422"/>
      <c r="MQ242" s="269" t="str">
        <f t="shared" si="383"/>
        <v/>
      </c>
      <c r="MR242" s="180">
        <v>1</v>
      </c>
      <c r="MS242" s="269" t="str">
        <f t="shared" si="384"/>
        <v/>
      </c>
      <c r="MT242" s="180">
        <v>1</v>
      </c>
      <c r="MU242" s="181">
        <v>1</v>
      </c>
      <c r="MV242" s="181">
        <v>1</v>
      </c>
      <c r="MW242" s="183">
        <v>1</v>
      </c>
      <c r="MX242" s="183">
        <v>1</v>
      </c>
      <c r="MY242" s="183">
        <v>1</v>
      </c>
      <c r="MZ242" s="183">
        <v>1</v>
      </c>
      <c r="NA242" s="183">
        <v>1</v>
      </c>
      <c r="NB242" s="183">
        <v>1</v>
      </c>
      <c r="NC242" s="192" t="str">
        <f ca="1">IF(ISBLANK(MO242),"",ROUND(AVERAGE(OFFSET(MT242:NB242,0,0,1,ion21Coop!$F$42)),1))</f>
        <v/>
      </c>
      <c r="ND242" s="269" t="str">
        <f t="shared" si="385"/>
        <v/>
      </c>
      <c r="NF242" s="119">
        <f t="shared" si="419"/>
        <v>16</v>
      </c>
      <c r="NG242" s="123" t="str">
        <f t="shared" si="440"/>
        <v/>
      </c>
      <c r="NH242" s="123">
        <v>237</v>
      </c>
      <c r="NI242" s="423"/>
      <c r="NJ242" s="423"/>
      <c r="NK242" s="423"/>
      <c r="NL242" s="423"/>
      <c r="NM242" s="421"/>
      <c r="NN242" s="422"/>
      <c r="NO242" s="269" t="str">
        <f t="shared" si="386"/>
        <v/>
      </c>
      <c r="NP242" s="180">
        <v>1</v>
      </c>
      <c r="NQ242" s="269" t="str">
        <f t="shared" si="387"/>
        <v/>
      </c>
      <c r="NR242" s="180">
        <v>1</v>
      </c>
      <c r="NS242" s="181">
        <v>1</v>
      </c>
      <c r="NT242" s="181">
        <v>1</v>
      </c>
      <c r="NU242" s="183">
        <v>1</v>
      </c>
      <c r="NV242" s="183">
        <v>1</v>
      </c>
      <c r="NW242" s="183">
        <v>1</v>
      </c>
      <c r="NX242" s="183">
        <v>1</v>
      </c>
      <c r="NY242" s="183">
        <v>1</v>
      </c>
      <c r="NZ242" s="183">
        <v>1</v>
      </c>
      <c r="OA242" s="192" t="str">
        <f ca="1">IF(ISBLANK(NM242),"",ROUND(AVERAGE(OFFSET(NR242:NZ242,0,0,1,ion21Coop!$F$42)),1))</f>
        <v/>
      </c>
      <c r="OB242" s="269" t="str">
        <f t="shared" si="388"/>
        <v/>
      </c>
      <c r="OD242" s="119">
        <f t="shared" si="420"/>
        <v>17</v>
      </c>
      <c r="OE242" s="123" t="str">
        <f t="shared" si="441"/>
        <v/>
      </c>
      <c r="OF242" s="123">
        <v>237</v>
      </c>
      <c r="OG242" s="423"/>
      <c r="OH242" s="423"/>
      <c r="OI242" s="423"/>
      <c r="OJ242" s="423"/>
      <c r="OK242" s="421"/>
      <c r="OL242" s="422"/>
      <c r="OM242" s="269" t="str">
        <f t="shared" si="389"/>
        <v/>
      </c>
      <c r="ON242" s="180">
        <v>1</v>
      </c>
      <c r="OO242" s="269" t="str">
        <f t="shared" si="390"/>
        <v/>
      </c>
      <c r="OP242" s="180">
        <v>1</v>
      </c>
      <c r="OQ242" s="181">
        <v>1</v>
      </c>
      <c r="OR242" s="181">
        <v>1</v>
      </c>
      <c r="OS242" s="183">
        <v>1</v>
      </c>
      <c r="OT242" s="183">
        <v>1</v>
      </c>
      <c r="OU242" s="183">
        <v>1</v>
      </c>
      <c r="OV242" s="183">
        <v>1</v>
      </c>
      <c r="OW242" s="183">
        <v>1</v>
      </c>
      <c r="OX242" s="183">
        <v>1</v>
      </c>
      <c r="OY242" s="192" t="str">
        <f ca="1">IF(ISBLANK(OK242),"",ROUND(AVERAGE(OFFSET(OP242:OX242,0,0,1,ion21Coop!$F$42)),1))</f>
        <v/>
      </c>
      <c r="OZ242" s="269" t="str">
        <f t="shared" si="391"/>
        <v/>
      </c>
      <c r="PB242" s="119">
        <f t="shared" si="421"/>
        <v>18</v>
      </c>
      <c r="PC242" s="123" t="str">
        <f t="shared" si="442"/>
        <v/>
      </c>
      <c r="PD242" s="123">
        <v>237</v>
      </c>
      <c r="PE242" s="423"/>
      <c r="PF242" s="423"/>
      <c r="PG242" s="423"/>
      <c r="PH242" s="423"/>
      <c r="PI242" s="421"/>
      <c r="PJ242" s="422"/>
      <c r="PK242" s="269" t="str">
        <f t="shared" si="392"/>
        <v/>
      </c>
      <c r="PL242" s="180">
        <v>1</v>
      </c>
      <c r="PM242" s="269" t="str">
        <f t="shared" si="393"/>
        <v/>
      </c>
      <c r="PN242" s="180">
        <v>1</v>
      </c>
      <c r="PO242" s="181">
        <v>1</v>
      </c>
      <c r="PP242" s="181">
        <v>1</v>
      </c>
      <c r="PQ242" s="183">
        <v>1</v>
      </c>
      <c r="PR242" s="183">
        <v>1</v>
      </c>
      <c r="PS242" s="183">
        <v>1</v>
      </c>
      <c r="PT242" s="183">
        <v>1</v>
      </c>
      <c r="PU242" s="183">
        <v>1</v>
      </c>
      <c r="PV242" s="183">
        <v>1</v>
      </c>
      <c r="PW242" s="192" t="str">
        <f ca="1">IF(ISBLANK(PI242),"",ROUND(AVERAGE(OFFSET(PN242:PV242,0,0,1,ion21Coop!$F$42)),1))</f>
        <v/>
      </c>
      <c r="PX242" s="269" t="str">
        <f t="shared" si="394"/>
        <v/>
      </c>
      <c r="PZ242" s="119">
        <f t="shared" si="422"/>
        <v>19</v>
      </c>
      <c r="QA242" s="123" t="str">
        <f t="shared" si="443"/>
        <v/>
      </c>
      <c r="QB242" s="123">
        <v>237</v>
      </c>
      <c r="QC242" s="423"/>
      <c r="QD242" s="423"/>
      <c r="QE242" s="423"/>
      <c r="QF242" s="423"/>
      <c r="QG242" s="421"/>
      <c r="QH242" s="422"/>
      <c r="QI242" s="269" t="str">
        <f t="shared" si="395"/>
        <v/>
      </c>
      <c r="QJ242" s="180">
        <v>1</v>
      </c>
      <c r="QK242" s="269" t="str">
        <f t="shared" si="396"/>
        <v/>
      </c>
      <c r="QL242" s="180">
        <v>1</v>
      </c>
      <c r="QM242" s="181">
        <v>1</v>
      </c>
      <c r="QN242" s="181">
        <v>1</v>
      </c>
      <c r="QO242" s="183">
        <v>1</v>
      </c>
      <c r="QP242" s="183">
        <v>1</v>
      </c>
      <c r="QQ242" s="183">
        <v>1</v>
      </c>
      <c r="QR242" s="183">
        <v>1</v>
      </c>
      <c r="QS242" s="183">
        <v>1</v>
      </c>
      <c r="QT242" s="183">
        <v>1</v>
      </c>
      <c r="QU242" s="192" t="str">
        <f ca="1">IF(ISBLANK(QG242),"",ROUND(AVERAGE(OFFSET(QL242:QT242,0,0,1,ion21Coop!$F$42)),1))</f>
        <v/>
      </c>
      <c r="QV242" s="269" t="str">
        <f t="shared" si="397"/>
        <v/>
      </c>
      <c r="QX242" s="119">
        <f t="shared" si="423"/>
        <v>20</v>
      </c>
      <c r="QY242" s="123" t="str">
        <f t="shared" si="444"/>
        <v/>
      </c>
      <c r="QZ242" s="123">
        <v>237</v>
      </c>
      <c r="RA242" s="423"/>
      <c r="RB242" s="423"/>
      <c r="RC242" s="423"/>
      <c r="RD242" s="423"/>
      <c r="RE242" s="421"/>
      <c r="RF242" s="422"/>
      <c r="RG242" s="269" t="str">
        <f t="shared" si="398"/>
        <v/>
      </c>
      <c r="RH242" s="180">
        <v>1</v>
      </c>
      <c r="RI242" s="269" t="str">
        <f t="shared" si="399"/>
        <v/>
      </c>
      <c r="RJ242" s="180">
        <v>1</v>
      </c>
      <c r="RK242" s="181">
        <v>1</v>
      </c>
      <c r="RL242" s="181">
        <v>1</v>
      </c>
      <c r="RM242" s="183">
        <v>1</v>
      </c>
      <c r="RN242" s="183">
        <v>1</v>
      </c>
      <c r="RO242" s="183">
        <v>1</v>
      </c>
      <c r="RP242" s="183">
        <v>1</v>
      </c>
      <c r="RQ242" s="183">
        <v>1</v>
      </c>
      <c r="RR242" s="183">
        <v>1</v>
      </c>
      <c r="RS242" s="192" t="str">
        <f ca="1">IF(ISBLANK(RE242),"",ROUND(AVERAGE(OFFSET(RJ242:RR242,0,0,1,ion21Coop!$F$42)),1))</f>
        <v/>
      </c>
      <c r="RT242" s="269" t="str">
        <f t="shared" si="400"/>
        <v/>
      </c>
      <c r="RV242" s="119">
        <f t="shared" si="424"/>
        <v>21</v>
      </c>
      <c r="RW242" s="123" t="str">
        <f t="shared" si="445"/>
        <v/>
      </c>
      <c r="RX242" s="123">
        <v>237</v>
      </c>
      <c r="RY242" s="423"/>
      <c r="RZ242" s="423"/>
      <c r="SA242" s="423"/>
      <c r="SB242" s="423"/>
      <c r="SC242" s="421"/>
      <c r="SD242" s="422"/>
      <c r="SE242" s="269" t="str">
        <f t="shared" si="401"/>
        <v/>
      </c>
      <c r="SF242" s="180">
        <v>1</v>
      </c>
      <c r="SG242" s="269" t="str">
        <f t="shared" si="402"/>
        <v/>
      </c>
      <c r="SH242" s="180">
        <v>1</v>
      </c>
      <c r="SI242" s="181">
        <v>1</v>
      </c>
      <c r="SJ242" s="181">
        <v>1</v>
      </c>
      <c r="SK242" s="183">
        <v>1</v>
      </c>
      <c r="SL242" s="183">
        <v>1</v>
      </c>
      <c r="SM242" s="183">
        <v>1</v>
      </c>
      <c r="SN242" s="183">
        <v>1</v>
      </c>
      <c r="SO242" s="183">
        <v>1</v>
      </c>
      <c r="SP242" s="183">
        <v>1</v>
      </c>
      <c r="SQ242" s="192" t="str">
        <f ca="1">IF(ISBLANK(SC242),"",ROUND(AVERAGE(OFFSET(SH242:SP242,0,0,1,ion21Coop!$F$42)),1))</f>
        <v/>
      </c>
      <c r="SR242" s="269" t="str">
        <f t="shared" si="403"/>
        <v/>
      </c>
      <c r="ST242" s="565"/>
      <c r="SU242" s="565"/>
      <c r="SV242" s="566"/>
      <c r="SW242" s="567"/>
      <c r="SX242" s="565"/>
      <c r="SY242" s="566"/>
      <c r="SZ242" s="568"/>
      <c r="TA242" s="567"/>
      <c r="TB242" s="553"/>
    </row>
    <row r="243" spans="10:522" x14ac:dyDescent="0.3">
      <c r="J243" s="119">
        <f t="shared" si="404"/>
        <v>1</v>
      </c>
      <c r="K243" s="123" t="str">
        <f t="shared" si="425"/>
        <v>YaJo</v>
      </c>
      <c r="L243" s="123">
        <v>238</v>
      </c>
      <c r="M243" s="351"/>
      <c r="N243" s="351"/>
      <c r="O243" s="351"/>
      <c r="P243" s="351"/>
      <c r="Q243" s="369"/>
      <c r="R243" s="370"/>
      <c r="S243" s="269" t="str">
        <f t="shared" si="341"/>
        <v/>
      </c>
      <c r="T243" s="180">
        <v>1</v>
      </c>
      <c r="U243" s="269" t="str">
        <f t="shared" si="342"/>
        <v/>
      </c>
      <c r="V243" s="180">
        <v>1</v>
      </c>
      <c r="W243" s="181">
        <v>1</v>
      </c>
      <c r="X243" s="181">
        <v>1</v>
      </c>
      <c r="Y243" s="183">
        <v>1</v>
      </c>
      <c r="Z243" s="183">
        <v>1</v>
      </c>
      <c r="AA243" s="183">
        <v>1</v>
      </c>
      <c r="AB243" s="183">
        <v>1</v>
      </c>
      <c r="AC243" s="183">
        <v>1</v>
      </c>
      <c r="AD243" s="183">
        <v>1</v>
      </c>
      <c r="AE243" s="192" t="str">
        <f ca="1">IF(ISBLANK(Q243),"",ROUND(AVERAGE(OFFSET(V243:AD243,0,0,1,ion21Coop!$F$42)),1))</f>
        <v/>
      </c>
      <c r="AF243" s="269" t="str">
        <f t="shared" si="343"/>
        <v/>
      </c>
      <c r="AH243" s="119">
        <f t="shared" si="405"/>
        <v>2</v>
      </c>
      <c r="AI243" s="123" t="str">
        <f t="shared" si="426"/>
        <v>GeLo</v>
      </c>
      <c r="AJ243" s="123">
        <v>238</v>
      </c>
      <c r="AK243" s="351"/>
      <c r="AL243" s="351"/>
      <c r="AM243" s="351"/>
      <c r="AN243" s="351"/>
      <c r="AO243" s="369"/>
      <c r="AP243" s="370"/>
      <c r="AQ243" s="269" t="str">
        <f t="shared" si="344"/>
        <v/>
      </c>
      <c r="AR243" s="180">
        <v>1</v>
      </c>
      <c r="AS243" s="269" t="str">
        <f t="shared" si="345"/>
        <v/>
      </c>
      <c r="AT243" s="180">
        <v>1</v>
      </c>
      <c r="AU243" s="181">
        <v>1</v>
      </c>
      <c r="AV243" s="181">
        <v>1</v>
      </c>
      <c r="AW243" s="183">
        <v>1</v>
      </c>
      <c r="AX243" s="183">
        <v>1</v>
      </c>
      <c r="AY243" s="183">
        <v>1</v>
      </c>
      <c r="AZ243" s="183">
        <v>1</v>
      </c>
      <c r="BA243" s="183">
        <v>1</v>
      </c>
      <c r="BB243" s="183">
        <v>1</v>
      </c>
      <c r="BC243" s="192" t="str">
        <f ca="1">IF(ISBLANK(AO243),"",ROUND(AVERAGE(OFFSET(AT243:BB243,0,0,1,ion21Coop!$F$42)),1))</f>
        <v/>
      </c>
      <c r="BD243" s="269" t="str">
        <f t="shared" si="346"/>
        <v/>
      </c>
      <c r="BF243" s="119">
        <f t="shared" si="406"/>
        <v>3</v>
      </c>
      <c r="BG243" s="123" t="str">
        <f t="shared" si="427"/>
        <v>MiDo</v>
      </c>
      <c r="BH243" s="123">
        <v>238</v>
      </c>
      <c r="BI243" s="351"/>
      <c r="BJ243" s="351"/>
      <c r="BK243" s="351"/>
      <c r="BL243" s="351"/>
      <c r="BM243" s="369"/>
      <c r="BN243" s="370"/>
      <c r="BO243" s="269" t="str">
        <f t="shared" si="347"/>
        <v/>
      </c>
      <c r="BP243" s="180">
        <v>1</v>
      </c>
      <c r="BQ243" s="269" t="str">
        <f t="shared" si="348"/>
        <v/>
      </c>
      <c r="BR243" s="180">
        <v>1</v>
      </c>
      <c r="BS243" s="181">
        <v>1</v>
      </c>
      <c r="BT243" s="181">
        <v>1</v>
      </c>
      <c r="BU243" s="183">
        <v>1</v>
      </c>
      <c r="BV243" s="183">
        <v>1</v>
      </c>
      <c r="BW243" s="183">
        <v>1</v>
      </c>
      <c r="BX243" s="183">
        <v>1</v>
      </c>
      <c r="BY243" s="183">
        <v>1</v>
      </c>
      <c r="BZ243" s="183">
        <v>1</v>
      </c>
      <c r="CA243" s="192" t="str">
        <f ca="1">IF(ISBLANK(BM243),"",ROUND(AVERAGE(OFFSET(BR243:BZ243,0,0,1,ion21Coop!$F$42)),1))</f>
        <v/>
      </c>
      <c r="CB243" s="269" t="str">
        <f t="shared" si="349"/>
        <v/>
      </c>
      <c r="CD243" s="119">
        <f t="shared" si="407"/>
        <v>4</v>
      </c>
      <c r="CE243" s="123" t="str">
        <f t="shared" si="428"/>
        <v>EmNi</v>
      </c>
      <c r="CF243" s="123">
        <v>238</v>
      </c>
      <c r="CG243" s="351"/>
      <c r="CH243" s="351"/>
      <c r="CI243" s="351"/>
      <c r="CJ243" s="351"/>
      <c r="CK243" s="369"/>
      <c r="CL243" s="370"/>
      <c r="CM243" s="269" t="str">
        <f t="shared" si="350"/>
        <v/>
      </c>
      <c r="CN243" s="180">
        <v>1</v>
      </c>
      <c r="CO243" s="269" t="str">
        <f t="shared" si="351"/>
        <v/>
      </c>
      <c r="CP243" s="180">
        <v>1</v>
      </c>
      <c r="CQ243" s="181">
        <v>1</v>
      </c>
      <c r="CR243" s="181">
        <v>1</v>
      </c>
      <c r="CS243" s="183">
        <v>1</v>
      </c>
      <c r="CT243" s="183">
        <v>1</v>
      </c>
      <c r="CU243" s="183">
        <v>1</v>
      </c>
      <c r="CV243" s="183">
        <v>1</v>
      </c>
      <c r="CW243" s="183">
        <v>1</v>
      </c>
      <c r="CX243" s="183">
        <v>1</v>
      </c>
      <c r="CY243" s="192" t="str">
        <f ca="1">IF(ISBLANK(CK243),"",ROUND(AVERAGE(OFFSET(CP243:CX243,0,0,1,ion21Coop!$F$42)),1))</f>
        <v/>
      </c>
      <c r="CZ243" s="269" t="str">
        <f t="shared" si="352"/>
        <v/>
      </c>
      <c r="DB243" s="119">
        <f t="shared" si="408"/>
        <v>5</v>
      </c>
      <c r="DC243" s="123" t="str">
        <f t="shared" si="429"/>
        <v>HeJe</v>
      </c>
      <c r="DD243" s="123">
        <v>238</v>
      </c>
      <c r="DE243" s="423"/>
      <c r="DF243" s="423"/>
      <c r="DG243" s="423"/>
      <c r="DH243" s="423"/>
      <c r="DI243" s="421"/>
      <c r="DJ243" s="422"/>
      <c r="DK243" s="269" t="str">
        <f t="shared" si="353"/>
        <v/>
      </c>
      <c r="DL243" s="180">
        <v>1</v>
      </c>
      <c r="DM243" s="269" t="str">
        <f t="shared" si="354"/>
        <v/>
      </c>
      <c r="DN243" s="180">
        <v>1</v>
      </c>
      <c r="DO243" s="181">
        <v>1</v>
      </c>
      <c r="DP243" s="181">
        <v>1</v>
      </c>
      <c r="DQ243" s="183">
        <v>1</v>
      </c>
      <c r="DR243" s="183">
        <v>1</v>
      </c>
      <c r="DS243" s="183">
        <v>1</v>
      </c>
      <c r="DT243" s="183">
        <v>1</v>
      </c>
      <c r="DU243" s="183">
        <v>1</v>
      </c>
      <c r="DV243" s="183">
        <v>1</v>
      </c>
      <c r="DW243" s="192" t="str">
        <f ca="1">IF(ISBLANK(DI243),"",ROUND(AVERAGE(OFFSET(DN243:DV243,0,0,1,ion21Coop!$F$42)),1))</f>
        <v/>
      </c>
      <c r="DX243" s="269" t="str">
        <f t="shared" si="355"/>
        <v/>
      </c>
      <c r="DZ243" s="119">
        <f t="shared" si="409"/>
        <v>6</v>
      </c>
      <c r="EA243" s="123" t="str">
        <f t="shared" si="430"/>
        <v/>
      </c>
      <c r="EB243" s="123">
        <v>238</v>
      </c>
      <c r="EC243" s="423"/>
      <c r="ED243" s="423"/>
      <c r="EE243" s="423"/>
      <c r="EF243" s="423"/>
      <c r="EG243" s="421"/>
      <c r="EH243" s="422"/>
      <c r="EI243" s="269" t="str">
        <f t="shared" si="356"/>
        <v/>
      </c>
      <c r="EJ243" s="180">
        <v>1</v>
      </c>
      <c r="EK243" s="269" t="str">
        <f t="shared" si="357"/>
        <v/>
      </c>
      <c r="EL243" s="180">
        <v>1</v>
      </c>
      <c r="EM243" s="181">
        <v>1</v>
      </c>
      <c r="EN243" s="181">
        <v>1</v>
      </c>
      <c r="EO243" s="183">
        <v>1</v>
      </c>
      <c r="EP243" s="183">
        <v>1</v>
      </c>
      <c r="EQ243" s="183">
        <v>1</v>
      </c>
      <c r="ER243" s="183">
        <v>1</v>
      </c>
      <c r="ES243" s="183">
        <v>1</v>
      </c>
      <c r="ET243" s="183">
        <v>1</v>
      </c>
      <c r="EU243" s="192" t="str">
        <f ca="1">IF(ISBLANK(EG243),"",ROUND(AVERAGE(OFFSET(EL243:ET243,0,0,1,ion21Coop!$F$42)),1))</f>
        <v/>
      </c>
      <c r="EV243" s="269" t="str">
        <f t="shared" si="358"/>
        <v/>
      </c>
      <c r="EX243" s="119">
        <f t="shared" si="410"/>
        <v>7</v>
      </c>
      <c r="EY243" s="123" t="str">
        <f t="shared" si="431"/>
        <v/>
      </c>
      <c r="EZ243" s="123">
        <v>238</v>
      </c>
      <c r="FA243" s="423"/>
      <c r="FB243" s="423"/>
      <c r="FC243" s="423"/>
      <c r="FD243" s="423"/>
      <c r="FE243" s="421"/>
      <c r="FF243" s="422"/>
      <c r="FG243" s="269" t="str">
        <f t="shared" si="359"/>
        <v/>
      </c>
      <c r="FH243" s="180">
        <v>1</v>
      </c>
      <c r="FI243" s="269" t="str">
        <f t="shared" si="360"/>
        <v/>
      </c>
      <c r="FJ243" s="180">
        <v>1</v>
      </c>
      <c r="FK243" s="181">
        <v>1</v>
      </c>
      <c r="FL243" s="181">
        <v>1</v>
      </c>
      <c r="FM243" s="183">
        <v>1</v>
      </c>
      <c r="FN243" s="183">
        <v>1</v>
      </c>
      <c r="FO243" s="183">
        <v>1</v>
      </c>
      <c r="FP243" s="183">
        <v>1</v>
      </c>
      <c r="FQ243" s="183">
        <v>1</v>
      </c>
      <c r="FR243" s="183">
        <v>1</v>
      </c>
      <c r="FS243" s="192" t="str">
        <f ca="1">IF(ISBLANK(FE243),"",ROUND(AVERAGE(OFFSET(FJ243:FR243,0,0,1,ion21Coop!$F$42)),1))</f>
        <v/>
      </c>
      <c r="FT243" s="269" t="str">
        <f t="shared" si="361"/>
        <v/>
      </c>
      <c r="FV243" s="119">
        <f t="shared" si="411"/>
        <v>8</v>
      </c>
      <c r="FW243" s="123" t="str">
        <f t="shared" si="432"/>
        <v/>
      </c>
      <c r="FX243" s="123">
        <v>238</v>
      </c>
      <c r="FY243" s="423"/>
      <c r="FZ243" s="423"/>
      <c r="GA243" s="423"/>
      <c r="GB243" s="423"/>
      <c r="GC243" s="421"/>
      <c r="GD243" s="422"/>
      <c r="GE243" s="269" t="str">
        <f t="shared" si="362"/>
        <v/>
      </c>
      <c r="GF243" s="180">
        <v>1</v>
      </c>
      <c r="GG243" s="269" t="str">
        <f t="shared" si="363"/>
        <v/>
      </c>
      <c r="GH243" s="180">
        <v>1</v>
      </c>
      <c r="GI243" s="181">
        <v>1</v>
      </c>
      <c r="GJ243" s="181">
        <v>1</v>
      </c>
      <c r="GK243" s="183">
        <v>1</v>
      </c>
      <c r="GL243" s="183">
        <v>1</v>
      </c>
      <c r="GM243" s="183">
        <v>1</v>
      </c>
      <c r="GN243" s="183">
        <v>1</v>
      </c>
      <c r="GO243" s="183">
        <v>1</v>
      </c>
      <c r="GP243" s="183">
        <v>1</v>
      </c>
      <c r="GQ243" s="192" t="str">
        <f ca="1">IF(ISBLANK(GC243),"",ROUND(AVERAGE(OFFSET(GH243:GP243,0,0,1,ion21Coop!$F$42)),1))</f>
        <v/>
      </c>
      <c r="GR243" s="269" t="str">
        <f t="shared" si="364"/>
        <v/>
      </c>
      <c r="GT243" s="119">
        <f t="shared" si="412"/>
        <v>9</v>
      </c>
      <c r="GU243" s="123" t="str">
        <f t="shared" si="433"/>
        <v/>
      </c>
      <c r="GV243" s="123">
        <v>238</v>
      </c>
      <c r="GW243" s="423"/>
      <c r="GX243" s="423"/>
      <c r="GY243" s="423"/>
      <c r="GZ243" s="423"/>
      <c r="HA243" s="421"/>
      <c r="HB243" s="422"/>
      <c r="HC243" s="269" t="str">
        <f t="shared" si="365"/>
        <v/>
      </c>
      <c r="HD243" s="180">
        <v>1</v>
      </c>
      <c r="HE243" s="269" t="str">
        <f t="shared" si="366"/>
        <v/>
      </c>
      <c r="HF243" s="180">
        <v>1</v>
      </c>
      <c r="HG243" s="181">
        <v>1</v>
      </c>
      <c r="HH243" s="181">
        <v>1</v>
      </c>
      <c r="HI243" s="183">
        <v>1</v>
      </c>
      <c r="HJ243" s="183">
        <v>1</v>
      </c>
      <c r="HK243" s="183">
        <v>1</v>
      </c>
      <c r="HL243" s="183">
        <v>1</v>
      </c>
      <c r="HM243" s="183">
        <v>1</v>
      </c>
      <c r="HN243" s="183">
        <v>1</v>
      </c>
      <c r="HO243" s="192" t="str">
        <f ca="1">IF(ISBLANK(HA243),"",ROUND(AVERAGE(OFFSET(HF243:HN243,0,0,1,ion21Coop!$F$42)),1))</f>
        <v/>
      </c>
      <c r="HP243" s="269" t="str">
        <f t="shared" si="367"/>
        <v/>
      </c>
      <c r="HR243" s="119">
        <f t="shared" si="413"/>
        <v>10</v>
      </c>
      <c r="HS243" s="123" t="str">
        <f t="shared" si="434"/>
        <v/>
      </c>
      <c r="HT243" s="123">
        <v>238</v>
      </c>
      <c r="HU243" s="423"/>
      <c r="HV243" s="423"/>
      <c r="HW243" s="423"/>
      <c r="HX243" s="423"/>
      <c r="HY243" s="421"/>
      <c r="HZ243" s="422"/>
      <c r="IA243" s="269" t="str">
        <f t="shared" si="368"/>
        <v/>
      </c>
      <c r="IB243" s="180">
        <v>1</v>
      </c>
      <c r="IC243" s="269" t="str">
        <f t="shared" si="369"/>
        <v/>
      </c>
      <c r="ID243" s="180">
        <v>1</v>
      </c>
      <c r="IE243" s="181">
        <v>1</v>
      </c>
      <c r="IF243" s="181">
        <v>1</v>
      </c>
      <c r="IG243" s="183">
        <v>1</v>
      </c>
      <c r="IH243" s="183">
        <v>1</v>
      </c>
      <c r="II243" s="183">
        <v>1</v>
      </c>
      <c r="IJ243" s="183">
        <v>1</v>
      </c>
      <c r="IK243" s="183">
        <v>1</v>
      </c>
      <c r="IL243" s="183">
        <v>1</v>
      </c>
      <c r="IM243" s="192" t="str">
        <f ca="1">IF(ISBLANK(HY243),"",ROUND(AVERAGE(OFFSET(ID243:IL243,0,0,1,ion21Coop!$F$42)),1))</f>
        <v/>
      </c>
      <c r="IN243" s="269" t="str">
        <f t="shared" si="370"/>
        <v/>
      </c>
      <c r="IP243" s="119">
        <f t="shared" si="414"/>
        <v>11</v>
      </c>
      <c r="IQ243" s="123" t="str">
        <f t="shared" si="435"/>
        <v/>
      </c>
      <c r="IR243" s="123">
        <v>238</v>
      </c>
      <c r="IS243" s="423"/>
      <c r="IT243" s="423"/>
      <c r="IU243" s="423"/>
      <c r="IV243" s="423"/>
      <c r="IW243" s="421"/>
      <c r="IX243" s="422"/>
      <c r="IY243" s="269" t="str">
        <f t="shared" si="371"/>
        <v/>
      </c>
      <c r="IZ243" s="180">
        <v>1</v>
      </c>
      <c r="JA243" s="269" t="str">
        <f t="shared" si="372"/>
        <v/>
      </c>
      <c r="JB243" s="180">
        <v>1</v>
      </c>
      <c r="JC243" s="181">
        <v>1</v>
      </c>
      <c r="JD243" s="181">
        <v>1</v>
      </c>
      <c r="JE243" s="183">
        <v>1</v>
      </c>
      <c r="JF243" s="183">
        <v>1</v>
      </c>
      <c r="JG243" s="183">
        <v>1</v>
      </c>
      <c r="JH243" s="183">
        <v>1</v>
      </c>
      <c r="JI243" s="183">
        <v>1</v>
      </c>
      <c r="JJ243" s="183">
        <v>1</v>
      </c>
      <c r="JK243" s="192" t="str">
        <f ca="1">IF(ISBLANK(IW243),"",ROUND(AVERAGE(OFFSET(JB243:JJ243,0,0,1,ion21Coop!$F$42)),1))</f>
        <v/>
      </c>
      <c r="JL243" s="269" t="str">
        <f t="shared" si="373"/>
        <v/>
      </c>
      <c r="JN243" s="119">
        <f t="shared" si="415"/>
        <v>12</v>
      </c>
      <c r="JO243" s="123" t="str">
        <f t="shared" si="436"/>
        <v/>
      </c>
      <c r="JP243" s="123">
        <v>238</v>
      </c>
      <c r="JQ243" s="423"/>
      <c r="JR243" s="423"/>
      <c r="JS243" s="423"/>
      <c r="JT243" s="423"/>
      <c r="JU243" s="421"/>
      <c r="JV243" s="422"/>
      <c r="JW243" s="269" t="str">
        <f t="shared" si="374"/>
        <v/>
      </c>
      <c r="JX243" s="180">
        <v>1</v>
      </c>
      <c r="JY243" s="269" t="str">
        <f t="shared" si="375"/>
        <v/>
      </c>
      <c r="JZ243" s="180">
        <v>1</v>
      </c>
      <c r="KA243" s="181">
        <v>1</v>
      </c>
      <c r="KB243" s="181">
        <v>1</v>
      </c>
      <c r="KC243" s="183">
        <v>1</v>
      </c>
      <c r="KD243" s="183">
        <v>1</v>
      </c>
      <c r="KE243" s="183">
        <v>1</v>
      </c>
      <c r="KF243" s="183">
        <v>1</v>
      </c>
      <c r="KG243" s="183">
        <v>1</v>
      </c>
      <c r="KH243" s="183">
        <v>1</v>
      </c>
      <c r="KI243" s="192" t="str">
        <f ca="1">IF(ISBLANK(JU243),"",ROUND(AVERAGE(OFFSET(JZ243:KH243,0,0,1,ion21Coop!$F$42)),1))</f>
        <v/>
      </c>
      <c r="KJ243" s="269" t="str">
        <f t="shared" si="376"/>
        <v/>
      </c>
      <c r="KL243" s="119">
        <f t="shared" si="416"/>
        <v>13</v>
      </c>
      <c r="KM243" s="123" t="str">
        <f t="shared" si="437"/>
        <v/>
      </c>
      <c r="KN243" s="123">
        <v>238</v>
      </c>
      <c r="KO243" s="423"/>
      <c r="KP243" s="423"/>
      <c r="KQ243" s="423"/>
      <c r="KR243" s="423"/>
      <c r="KS243" s="421"/>
      <c r="KT243" s="422"/>
      <c r="KU243" s="269" t="str">
        <f t="shared" si="377"/>
        <v/>
      </c>
      <c r="KV243" s="180">
        <v>1</v>
      </c>
      <c r="KW243" s="269" t="str">
        <f t="shared" si="378"/>
        <v/>
      </c>
      <c r="KX243" s="180">
        <v>1</v>
      </c>
      <c r="KY243" s="181">
        <v>1</v>
      </c>
      <c r="KZ243" s="181">
        <v>1</v>
      </c>
      <c r="LA243" s="183">
        <v>1</v>
      </c>
      <c r="LB243" s="183">
        <v>1</v>
      </c>
      <c r="LC243" s="183">
        <v>1</v>
      </c>
      <c r="LD243" s="183">
        <v>1</v>
      </c>
      <c r="LE243" s="183">
        <v>1</v>
      </c>
      <c r="LF243" s="183">
        <v>1</v>
      </c>
      <c r="LG243" s="192" t="str">
        <f ca="1">IF(ISBLANK(KS243),"",ROUND(AVERAGE(OFFSET(KX243:LF243,0,0,1,ion21Coop!$F$42)),1))</f>
        <v/>
      </c>
      <c r="LH243" s="269" t="str">
        <f t="shared" si="379"/>
        <v/>
      </c>
      <c r="LJ243" s="119">
        <f t="shared" si="417"/>
        <v>14</v>
      </c>
      <c r="LK243" s="123" t="str">
        <f t="shared" si="438"/>
        <v/>
      </c>
      <c r="LL243" s="123">
        <v>238</v>
      </c>
      <c r="LM243" s="423"/>
      <c r="LN243" s="423"/>
      <c r="LO243" s="423"/>
      <c r="LP243" s="423"/>
      <c r="LQ243" s="421"/>
      <c r="LR243" s="422"/>
      <c r="LS243" s="269" t="str">
        <f t="shared" si="380"/>
        <v/>
      </c>
      <c r="LT243" s="180">
        <v>1</v>
      </c>
      <c r="LU243" s="269" t="str">
        <f t="shared" si="381"/>
        <v/>
      </c>
      <c r="LV243" s="180">
        <v>1</v>
      </c>
      <c r="LW243" s="181">
        <v>1</v>
      </c>
      <c r="LX243" s="181">
        <v>1</v>
      </c>
      <c r="LY243" s="183">
        <v>1</v>
      </c>
      <c r="LZ243" s="183">
        <v>1</v>
      </c>
      <c r="MA243" s="183">
        <v>1</v>
      </c>
      <c r="MB243" s="183">
        <v>1</v>
      </c>
      <c r="MC243" s="183">
        <v>1</v>
      </c>
      <c r="MD243" s="183">
        <v>1</v>
      </c>
      <c r="ME243" s="192" t="str">
        <f ca="1">IF(ISBLANK(LQ243),"",ROUND(AVERAGE(OFFSET(LV243:MD243,0,0,1,ion21Coop!$F$42)),1))</f>
        <v/>
      </c>
      <c r="MF243" s="269" t="str">
        <f t="shared" si="382"/>
        <v/>
      </c>
      <c r="MH243" s="119">
        <f t="shared" si="418"/>
        <v>15</v>
      </c>
      <c r="MI243" s="123" t="str">
        <f t="shared" si="439"/>
        <v/>
      </c>
      <c r="MJ243" s="123">
        <v>238</v>
      </c>
      <c r="MK243" s="423"/>
      <c r="ML243" s="423"/>
      <c r="MM243" s="423"/>
      <c r="MN243" s="423"/>
      <c r="MO243" s="421"/>
      <c r="MP243" s="422"/>
      <c r="MQ243" s="269" t="str">
        <f t="shared" si="383"/>
        <v/>
      </c>
      <c r="MR243" s="180">
        <v>1</v>
      </c>
      <c r="MS243" s="269" t="str">
        <f t="shared" si="384"/>
        <v/>
      </c>
      <c r="MT243" s="180">
        <v>1</v>
      </c>
      <c r="MU243" s="181">
        <v>1</v>
      </c>
      <c r="MV243" s="181">
        <v>1</v>
      </c>
      <c r="MW243" s="183">
        <v>1</v>
      </c>
      <c r="MX243" s="183">
        <v>1</v>
      </c>
      <c r="MY243" s="183">
        <v>1</v>
      </c>
      <c r="MZ243" s="183">
        <v>1</v>
      </c>
      <c r="NA243" s="183">
        <v>1</v>
      </c>
      <c r="NB243" s="183">
        <v>1</v>
      </c>
      <c r="NC243" s="192" t="str">
        <f ca="1">IF(ISBLANK(MO243),"",ROUND(AVERAGE(OFFSET(MT243:NB243,0,0,1,ion21Coop!$F$42)),1))</f>
        <v/>
      </c>
      <c r="ND243" s="269" t="str">
        <f t="shared" si="385"/>
        <v/>
      </c>
      <c r="NF243" s="119">
        <f t="shared" si="419"/>
        <v>16</v>
      </c>
      <c r="NG243" s="123" t="str">
        <f t="shared" si="440"/>
        <v/>
      </c>
      <c r="NH243" s="123">
        <v>238</v>
      </c>
      <c r="NI243" s="423"/>
      <c r="NJ243" s="423"/>
      <c r="NK243" s="423"/>
      <c r="NL243" s="423"/>
      <c r="NM243" s="421"/>
      <c r="NN243" s="422"/>
      <c r="NO243" s="269" t="str">
        <f t="shared" si="386"/>
        <v/>
      </c>
      <c r="NP243" s="180">
        <v>1</v>
      </c>
      <c r="NQ243" s="269" t="str">
        <f t="shared" si="387"/>
        <v/>
      </c>
      <c r="NR243" s="180">
        <v>1</v>
      </c>
      <c r="NS243" s="181">
        <v>1</v>
      </c>
      <c r="NT243" s="181">
        <v>1</v>
      </c>
      <c r="NU243" s="183">
        <v>1</v>
      </c>
      <c r="NV243" s="183">
        <v>1</v>
      </c>
      <c r="NW243" s="183">
        <v>1</v>
      </c>
      <c r="NX243" s="183">
        <v>1</v>
      </c>
      <c r="NY243" s="183">
        <v>1</v>
      </c>
      <c r="NZ243" s="183">
        <v>1</v>
      </c>
      <c r="OA243" s="192" t="str">
        <f ca="1">IF(ISBLANK(NM243),"",ROUND(AVERAGE(OFFSET(NR243:NZ243,0,0,1,ion21Coop!$F$42)),1))</f>
        <v/>
      </c>
      <c r="OB243" s="269" t="str">
        <f t="shared" si="388"/>
        <v/>
      </c>
      <c r="OD243" s="119">
        <f t="shared" si="420"/>
        <v>17</v>
      </c>
      <c r="OE243" s="123" t="str">
        <f t="shared" si="441"/>
        <v/>
      </c>
      <c r="OF243" s="123">
        <v>238</v>
      </c>
      <c r="OG243" s="423"/>
      <c r="OH243" s="423"/>
      <c r="OI243" s="423"/>
      <c r="OJ243" s="423"/>
      <c r="OK243" s="421"/>
      <c r="OL243" s="422"/>
      <c r="OM243" s="269" t="str">
        <f t="shared" si="389"/>
        <v/>
      </c>
      <c r="ON243" s="180">
        <v>1</v>
      </c>
      <c r="OO243" s="269" t="str">
        <f t="shared" si="390"/>
        <v/>
      </c>
      <c r="OP243" s="180">
        <v>1</v>
      </c>
      <c r="OQ243" s="181">
        <v>1</v>
      </c>
      <c r="OR243" s="181">
        <v>1</v>
      </c>
      <c r="OS243" s="183">
        <v>1</v>
      </c>
      <c r="OT243" s="183">
        <v>1</v>
      </c>
      <c r="OU243" s="183">
        <v>1</v>
      </c>
      <c r="OV243" s="183">
        <v>1</v>
      </c>
      <c r="OW243" s="183">
        <v>1</v>
      </c>
      <c r="OX243" s="183">
        <v>1</v>
      </c>
      <c r="OY243" s="192" t="str">
        <f ca="1">IF(ISBLANK(OK243),"",ROUND(AVERAGE(OFFSET(OP243:OX243,0,0,1,ion21Coop!$F$42)),1))</f>
        <v/>
      </c>
      <c r="OZ243" s="269" t="str">
        <f t="shared" si="391"/>
        <v/>
      </c>
      <c r="PB243" s="119">
        <f t="shared" si="421"/>
        <v>18</v>
      </c>
      <c r="PC243" s="123" t="str">
        <f t="shared" si="442"/>
        <v/>
      </c>
      <c r="PD243" s="123">
        <v>238</v>
      </c>
      <c r="PE243" s="423"/>
      <c r="PF243" s="423"/>
      <c r="PG243" s="423"/>
      <c r="PH243" s="423"/>
      <c r="PI243" s="421"/>
      <c r="PJ243" s="422"/>
      <c r="PK243" s="269" t="str">
        <f t="shared" si="392"/>
        <v/>
      </c>
      <c r="PL243" s="180">
        <v>1</v>
      </c>
      <c r="PM243" s="269" t="str">
        <f t="shared" si="393"/>
        <v/>
      </c>
      <c r="PN243" s="180">
        <v>1</v>
      </c>
      <c r="PO243" s="181">
        <v>1</v>
      </c>
      <c r="PP243" s="181">
        <v>1</v>
      </c>
      <c r="PQ243" s="183">
        <v>1</v>
      </c>
      <c r="PR243" s="183">
        <v>1</v>
      </c>
      <c r="PS243" s="183">
        <v>1</v>
      </c>
      <c r="PT243" s="183">
        <v>1</v>
      </c>
      <c r="PU243" s="183">
        <v>1</v>
      </c>
      <c r="PV243" s="183">
        <v>1</v>
      </c>
      <c r="PW243" s="192" t="str">
        <f ca="1">IF(ISBLANK(PI243),"",ROUND(AVERAGE(OFFSET(PN243:PV243,0,0,1,ion21Coop!$F$42)),1))</f>
        <v/>
      </c>
      <c r="PX243" s="269" t="str">
        <f t="shared" si="394"/>
        <v/>
      </c>
      <c r="PZ243" s="119">
        <f t="shared" si="422"/>
        <v>19</v>
      </c>
      <c r="QA243" s="123" t="str">
        <f t="shared" si="443"/>
        <v/>
      </c>
      <c r="QB243" s="123">
        <v>238</v>
      </c>
      <c r="QC243" s="423"/>
      <c r="QD243" s="423"/>
      <c r="QE243" s="423"/>
      <c r="QF243" s="423"/>
      <c r="QG243" s="421"/>
      <c r="QH243" s="422"/>
      <c r="QI243" s="269" t="str">
        <f t="shared" si="395"/>
        <v/>
      </c>
      <c r="QJ243" s="180">
        <v>1</v>
      </c>
      <c r="QK243" s="269" t="str">
        <f t="shared" si="396"/>
        <v/>
      </c>
      <c r="QL243" s="180">
        <v>1</v>
      </c>
      <c r="QM243" s="181">
        <v>1</v>
      </c>
      <c r="QN243" s="181">
        <v>1</v>
      </c>
      <c r="QO243" s="183">
        <v>1</v>
      </c>
      <c r="QP243" s="183">
        <v>1</v>
      </c>
      <c r="QQ243" s="183">
        <v>1</v>
      </c>
      <c r="QR243" s="183">
        <v>1</v>
      </c>
      <c r="QS243" s="183">
        <v>1</v>
      </c>
      <c r="QT243" s="183">
        <v>1</v>
      </c>
      <c r="QU243" s="192" t="str">
        <f ca="1">IF(ISBLANK(QG243),"",ROUND(AVERAGE(OFFSET(QL243:QT243,0,0,1,ion21Coop!$F$42)),1))</f>
        <v/>
      </c>
      <c r="QV243" s="269" t="str">
        <f t="shared" si="397"/>
        <v/>
      </c>
      <c r="QX243" s="119">
        <f t="shared" si="423"/>
        <v>20</v>
      </c>
      <c r="QY243" s="123" t="str">
        <f t="shared" si="444"/>
        <v/>
      </c>
      <c r="QZ243" s="123">
        <v>238</v>
      </c>
      <c r="RA243" s="423"/>
      <c r="RB243" s="423"/>
      <c r="RC243" s="423"/>
      <c r="RD243" s="423"/>
      <c r="RE243" s="421"/>
      <c r="RF243" s="422"/>
      <c r="RG243" s="269" t="str">
        <f t="shared" si="398"/>
        <v/>
      </c>
      <c r="RH243" s="180">
        <v>1</v>
      </c>
      <c r="RI243" s="269" t="str">
        <f t="shared" si="399"/>
        <v/>
      </c>
      <c r="RJ243" s="180">
        <v>1</v>
      </c>
      <c r="RK243" s="181">
        <v>1</v>
      </c>
      <c r="RL243" s="181">
        <v>1</v>
      </c>
      <c r="RM243" s="183">
        <v>1</v>
      </c>
      <c r="RN243" s="183">
        <v>1</v>
      </c>
      <c r="RO243" s="183">
        <v>1</v>
      </c>
      <c r="RP243" s="183">
        <v>1</v>
      </c>
      <c r="RQ243" s="183">
        <v>1</v>
      </c>
      <c r="RR243" s="183">
        <v>1</v>
      </c>
      <c r="RS243" s="192" t="str">
        <f ca="1">IF(ISBLANK(RE243),"",ROUND(AVERAGE(OFFSET(RJ243:RR243,0,0,1,ion21Coop!$F$42)),1))</f>
        <v/>
      </c>
      <c r="RT243" s="269" t="str">
        <f t="shared" si="400"/>
        <v/>
      </c>
      <c r="RV243" s="119">
        <f t="shared" si="424"/>
        <v>21</v>
      </c>
      <c r="RW243" s="123" t="str">
        <f t="shared" si="445"/>
        <v/>
      </c>
      <c r="RX243" s="123">
        <v>238</v>
      </c>
      <c r="RY243" s="423"/>
      <c r="RZ243" s="423"/>
      <c r="SA243" s="423"/>
      <c r="SB243" s="423"/>
      <c r="SC243" s="421"/>
      <c r="SD243" s="422"/>
      <c r="SE243" s="269" t="str">
        <f t="shared" si="401"/>
        <v/>
      </c>
      <c r="SF243" s="180">
        <v>1</v>
      </c>
      <c r="SG243" s="269" t="str">
        <f t="shared" si="402"/>
        <v/>
      </c>
      <c r="SH243" s="180">
        <v>1</v>
      </c>
      <c r="SI243" s="181">
        <v>1</v>
      </c>
      <c r="SJ243" s="181">
        <v>1</v>
      </c>
      <c r="SK243" s="183">
        <v>1</v>
      </c>
      <c r="SL243" s="183">
        <v>1</v>
      </c>
      <c r="SM243" s="183">
        <v>1</v>
      </c>
      <c r="SN243" s="183">
        <v>1</v>
      </c>
      <c r="SO243" s="183">
        <v>1</v>
      </c>
      <c r="SP243" s="183">
        <v>1</v>
      </c>
      <c r="SQ243" s="192" t="str">
        <f ca="1">IF(ISBLANK(SC243),"",ROUND(AVERAGE(OFFSET(SH243:SP243,0,0,1,ion21Coop!$F$42)),1))</f>
        <v/>
      </c>
      <c r="SR243" s="269" t="str">
        <f t="shared" si="403"/>
        <v/>
      </c>
      <c r="ST243" s="565"/>
      <c r="SU243" s="565"/>
      <c r="SV243" s="566"/>
      <c r="SW243" s="567"/>
      <c r="SX243" s="565"/>
      <c r="SY243" s="566"/>
      <c r="SZ243" s="568"/>
      <c r="TA243" s="567"/>
      <c r="TB243" s="553"/>
    </row>
    <row r="244" spans="10:522" x14ac:dyDescent="0.3">
      <c r="J244" s="119">
        <f t="shared" si="404"/>
        <v>1</v>
      </c>
      <c r="K244" s="123" t="str">
        <f t="shared" si="425"/>
        <v>YaJo</v>
      </c>
      <c r="L244" s="123">
        <v>239</v>
      </c>
      <c r="M244" s="351"/>
      <c r="N244" s="351"/>
      <c r="O244" s="351"/>
      <c r="P244" s="351"/>
      <c r="Q244" s="369"/>
      <c r="R244" s="370"/>
      <c r="S244" s="269" t="str">
        <f t="shared" si="341"/>
        <v/>
      </c>
      <c r="T244" s="180">
        <v>1</v>
      </c>
      <c r="U244" s="269" t="str">
        <f t="shared" si="342"/>
        <v/>
      </c>
      <c r="V244" s="180">
        <v>1</v>
      </c>
      <c r="W244" s="181">
        <v>1</v>
      </c>
      <c r="X244" s="181">
        <v>1</v>
      </c>
      <c r="Y244" s="183">
        <v>1</v>
      </c>
      <c r="Z244" s="183">
        <v>1</v>
      </c>
      <c r="AA244" s="183">
        <v>1</v>
      </c>
      <c r="AB244" s="183">
        <v>1</v>
      </c>
      <c r="AC244" s="183">
        <v>1</v>
      </c>
      <c r="AD244" s="183">
        <v>1</v>
      </c>
      <c r="AE244" s="192" t="str">
        <f ca="1">IF(ISBLANK(Q244),"",ROUND(AVERAGE(OFFSET(V244:AD244,0,0,1,ion21Coop!$F$42)),1))</f>
        <v/>
      </c>
      <c r="AF244" s="269" t="str">
        <f t="shared" si="343"/>
        <v/>
      </c>
      <c r="AH244" s="119">
        <f t="shared" si="405"/>
        <v>2</v>
      </c>
      <c r="AI244" s="123" t="str">
        <f t="shared" si="426"/>
        <v>GeLo</v>
      </c>
      <c r="AJ244" s="123">
        <v>239</v>
      </c>
      <c r="AK244" s="351"/>
      <c r="AL244" s="351"/>
      <c r="AM244" s="351"/>
      <c r="AN244" s="351"/>
      <c r="AO244" s="369"/>
      <c r="AP244" s="370"/>
      <c r="AQ244" s="269" t="str">
        <f t="shared" si="344"/>
        <v/>
      </c>
      <c r="AR244" s="180">
        <v>1</v>
      </c>
      <c r="AS244" s="269" t="str">
        <f t="shared" si="345"/>
        <v/>
      </c>
      <c r="AT244" s="180">
        <v>1</v>
      </c>
      <c r="AU244" s="181">
        <v>1</v>
      </c>
      <c r="AV244" s="181">
        <v>1</v>
      </c>
      <c r="AW244" s="183">
        <v>1</v>
      </c>
      <c r="AX244" s="183">
        <v>1</v>
      </c>
      <c r="AY244" s="183">
        <v>1</v>
      </c>
      <c r="AZ244" s="183">
        <v>1</v>
      </c>
      <c r="BA244" s="183">
        <v>1</v>
      </c>
      <c r="BB244" s="183">
        <v>1</v>
      </c>
      <c r="BC244" s="192" t="str">
        <f ca="1">IF(ISBLANK(AO244),"",ROUND(AVERAGE(OFFSET(AT244:BB244,0,0,1,ion21Coop!$F$42)),1))</f>
        <v/>
      </c>
      <c r="BD244" s="269" t="str">
        <f t="shared" si="346"/>
        <v/>
      </c>
      <c r="BF244" s="119">
        <f t="shared" si="406"/>
        <v>3</v>
      </c>
      <c r="BG244" s="123" t="str">
        <f t="shared" si="427"/>
        <v>MiDo</v>
      </c>
      <c r="BH244" s="123">
        <v>239</v>
      </c>
      <c r="BI244" s="351"/>
      <c r="BJ244" s="351"/>
      <c r="BK244" s="351"/>
      <c r="BL244" s="351"/>
      <c r="BM244" s="369"/>
      <c r="BN244" s="370"/>
      <c r="BO244" s="269" t="str">
        <f t="shared" si="347"/>
        <v/>
      </c>
      <c r="BP244" s="180">
        <v>1</v>
      </c>
      <c r="BQ244" s="269" t="str">
        <f t="shared" si="348"/>
        <v/>
      </c>
      <c r="BR244" s="180">
        <v>1</v>
      </c>
      <c r="BS244" s="181">
        <v>1</v>
      </c>
      <c r="BT244" s="181">
        <v>1</v>
      </c>
      <c r="BU244" s="183">
        <v>1</v>
      </c>
      <c r="BV244" s="183">
        <v>1</v>
      </c>
      <c r="BW244" s="183">
        <v>1</v>
      </c>
      <c r="BX244" s="183">
        <v>1</v>
      </c>
      <c r="BY244" s="183">
        <v>1</v>
      </c>
      <c r="BZ244" s="183">
        <v>1</v>
      </c>
      <c r="CA244" s="192" t="str">
        <f ca="1">IF(ISBLANK(BM244),"",ROUND(AVERAGE(OFFSET(BR244:BZ244,0,0,1,ion21Coop!$F$42)),1))</f>
        <v/>
      </c>
      <c r="CB244" s="269" t="str">
        <f t="shared" si="349"/>
        <v/>
      </c>
      <c r="CD244" s="119">
        <f t="shared" si="407"/>
        <v>4</v>
      </c>
      <c r="CE244" s="123" t="str">
        <f t="shared" si="428"/>
        <v>EmNi</v>
      </c>
      <c r="CF244" s="123">
        <v>239</v>
      </c>
      <c r="CG244" s="351"/>
      <c r="CH244" s="351"/>
      <c r="CI244" s="351"/>
      <c r="CJ244" s="351"/>
      <c r="CK244" s="369"/>
      <c r="CL244" s="370"/>
      <c r="CM244" s="269" t="str">
        <f t="shared" si="350"/>
        <v/>
      </c>
      <c r="CN244" s="180">
        <v>1</v>
      </c>
      <c r="CO244" s="269" t="str">
        <f t="shared" si="351"/>
        <v/>
      </c>
      <c r="CP244" s="180">
        <v>1</v>
      </c>
      <c r="CQ244" s="181">
        <v>1</v>
      </c>
      <c r="CR244" s="181">
        <v>1</v>
      </c>
      <c r="CS244" s="183">
        <v>1</v>
      </c>
      <c r="CT244" s="183">
        <v>1</v>
      </c>
      <c r="CU244" s="183">
        <v>1</v>
      </c>
      <c r="CV244" s="183">
        <v>1</v>
      </c>
      <c r="CW244" s="183">
        <v>1</v>
      </c>
      <c r="CX244" s="183">
        <v>1</v>
      </c>
      <c r="CY244" s="192" t="str">
        <f ca="1">IF(ISBLANK(CK244),"",ROUND(AVERAGE(OFFSET(CP244:CX244,0,0,1,ion21Coop!$F$42)),1))</f>
        <v/>
      </c>
      <c r="CZ244" s="269" t="str">
        <f t="shared" si="352"/>
        <v/>
      </c>
      <c r="DB244" s="119">
        <f t="shared" si="408"/>
        <v>5</v>
      </c>
      <c r="DC244" s="123" t="str">
        <f t="shared" si="429"/>
        <v>HeJe</v>
      </c>
      <c r="DD244" s="123">
        <v>239</v>
      </c>
      <c r="DE244" s="423"/>
      <c r="DF244" s="423"/>
      <c r="DG244" s="423"/>
      <c r="DH244" s="423"/>
      <c r="DI244" s="421"/>
      <c r="DJ244" s="422"/>
      <c r="DK244" s="269" t="str">
        <f t="shared" si="353"/>
        <v/>
      </c>
      <c r="DL244" s="180">
        <v>1</v>
      </c>
      <c r="DM244" s="269" t="str">
        <f t="shared" si="354"/>
        <v/>
      </c>
      <c r="DN244" s="180">
        <v>1</v>
      </c>
      <c r="DO244" s="181">
        <v>1</v>
      </c>
      <c r="DP244" s="181">
        <v>1</v>
      </c>
      <c r="DQ244" s="183">
        <v>1</v>
      </c>
      <c r="DR244" s="183">
        <v>1</v>
      </c>
      <c r="DS244" s="183">
        <v>1</v>
      </c>
      <c r="DT244" s="183">
        <v>1</v>
      </c>
      <c r="DU244" s="183">
        <v>1</v>
      </c>
      <c r="DV244" s="183">
        <v>1</v>
      </c>
      <c r="DW244" s="192" t="str">
        <f ca="1">IF(ISBLANK(DI244),"",ROUND(AVERAGE(OFFSET(DN244:DV244,0,0,1,ion21Coop!$F$42)),1))</f>
        <v/>
      </c>
      <c r="DX244" s="269" t="str">
        <f t="shared" si="355"/>
        <v/>
      </c>
      <c r="DZ244" s="119">
        <f t="shared" si="409"/>
        <v>6</v>
      </c>
      <c r="EA244" s="123" t="str">
        <f t="shared" si="430"/>
        <v/>
      </c>
      <c r="EB244" s="123">
        <v>239</v>
      </c>
      <c r="EC244" s="423"/>
      <c r="ED244" s="423"/>
      <c r="EE244" s="423"/>
      <c r="EF244" s="423"/>
      <c r="EG244" s="421"/>
      <c r="EH244" s="422"/>
      <c r="EI244" s="269" t="str">
        <f t="shared" si="356"/>
        <v/>
      </c>
      <c r="EJ244" s="180">
        <v>1</v>
      </c>
      <c r="EK244" s="269" t="str">
        <f t="shared" si="357"/>
        <v/>
      </c>
      <c r="EL244" s="180">
        <v>1</v>
      </c>
      <c r="EM244" s="181">
        <v>1</v>
      </c>
      <c r="EN244" s="181">
        <v>1</v>
      </c>
      <c r="EO244" s="183">
        <v>1</v>
      </c>
      <c r="EP244" s="183">
        <v>1</v>
      </c>
      <c r="EQ244" s="183">
        <v>1</v>
      </c>
      <c r="ER244" s="183">
        <v>1</v>
      </c>
      <c r="ES244" s="183">
        <v>1</v>
      </c>
      <c r="ET244" s="183">
        <v>1</v>
      </c>
      <c r="EU244" s="192" t="str">
        <f ca="1">IF(ISBLANK(EG244),"",ROUND(AVERAGE(OFFSET(EL244:ET244,0,0,1,ion21Coop!$F$42)),1))</f>
        <v/>
      </c>
      <c r="EV244" s="269" t="str">
        <f t="shared" si="358"/>
        <v/>
      </c>
      <c r="EX244" s="119">
        <f t="shared" si="410"/>
        <v>7</v>
      </c>
      <c r="EY244" s="123" t="str">
        <f t="shared" si="431"/>
        <v/>
      </c>
      <c r="EZ244" s="123">
        <v>239</v>
      </c>
      <c r="FA244" s="423"/>
      <c r="FB244" s="423"/>
      <c r="FC244" s="423"/>
      <c r="FD244" s="423"/>
      <c r="FE244" s="421"/>
      <c r="FF244" s="422"/>
      <c r="FG244" s="269" t="str">
        <f t="shared" si="359"/>
        <v/>
      </c>
      <c r="FH244" s="180">
        <v>1</v>
      </c>
      <c r="FI244" s="269" t="str">
        <f t="shared" si="360"/>
        <v/>
      </c>
      <c r="FJ244" s="180">
        <v>1</v>
      </c>
      <c r="FK244" s="181">
        <v>1</v>
      </c>
      <c r="FL244" s="181">
        <v>1</v>
      </c>
      <c r="FM244" s="183">
        <v>1</v>
      </c>
      <c r="FN244" s="183">
        <v>1</v>
      </c>
      <c r="FO244" s="183">
        <v>1</v>
      </c>
      <c r="FP244" s="183">
        <v>1</v>
      </c>
      <c r="FQ244" s="183">
        <v>1</v>
      </c>
      <c r="FR244" s="183">
        <v>1</v>
      </c>
      <c r="FS244" s="192" t="str">
        <f ca="1">IF(ISBLANK(FE244),"",ROUND(AVERAGE(OFFSET(FJ244:FR244,0,0,1,ion21Coop!$F$42)),1))</f>
        <v/>
      </c>
      <c r="FT244" s="269" t="str">
        <f t="shared" si="361"/>
        <v/>
      </c>
      <c r="FV244" s="119">
        <f t="shared" si="411"/>
        <v>8</v>
      </c>
      <c r="FW244" s="123" t="str">
        <f t="shared" si="432"/>
        <v/>
      </c>
      <c r="FX244" s="123">
        <v>239</v>
      </c>
      <c r="FY244" s="423"/>
      <c r="FZ244" s="423"/>
      <c r="GA244" s="423"/>
      <c r="GB244" s="423"/>
      <c r="GC244" s="421"/>
      <c r="GD244" s="422"/>
      <c r="GE244" s="269" t="str">
        <f t="shared" si="362"/>
        <v/>
      </c>
      <c r="GF244" s="180">
        <v>1</v>
      </c>
      <c r="GG244" s="269" t="str">
        <f t="shared" si="363"/>
        <v/>
      </c>
      <c r="GH244" s="180">
        <v>1</v>
      </c>
      <c r="GI244" s="181">
        <v>1</v>
      </c>
      <c r="GJ244" s="181">
        <v>1</v>
      </c>
      <c r="GK244" s="183">
        <v>1</v>
      </c>
      <c r="GL244" s="183">
        <v>1</v>
      </c>
      <c r="GM244" s="183">
        <v>1</v>
      </c>
      <c r="GN244" s="183">
        <v>1</v>
      </c>
      <c r="GO244" s="183">
        <v>1</v>
      </c>
      <c r="GP244" s="183">
        <v>1</v>
      </c>
      <c r="GQ244" s="192" t="str">
        <f ca="1">IF(ISBLANK(GC244),"",ROUND(AVERAGE(OFFSET(GH244:GP244,0,0,1,ion21Coop!$F$42)),1))</f>
        <v/>
      </c>
      <c r="GR244" s="269" t="str">
        <f t="shared" si="364"/>
        <v/>
      </c>
      <c r="GT244" s="119">
        <f t="shared" si="412"/>
        <v>9</v>
      </c>
      <c r="GU244" s="123" t="str">
        <f t="shared" si="433"/>
        <v/>
      </c>
      <c r="GV244" s="123">
        <v>239</v>
      </c>
      <c r="GW244" s="423"/>
      <c r="GX244" s="423"/>
      <c r="GY244" s="423"/>
      <c r="GZ244" s="423"/>
      <c r="HA244" s="421"/>
      <c r="HB244" s="422"/>
      <c r="HC244" s="269" t="str">
        <f t="shared" si="365"/>
        <v/>
      </c>
      <c r="HD244" s="180">
        <v>1</v>
      </c>
      <c r="HE244" s="269" t="str">
        <f t="shared" si="366"/>
        <v/>
      </c>
      <c r="HF244" s="180">
        <v>1</v>
      </c>
      <c r="HG244" s="181">
        <v>1</v>
      </c>
      <c r="HH244" s="181">
        <v>1</v>
      </c>
      <c r="HI244" s="183">
        <v>1</v>
      </c>
      <c r="HJ244" s="183">
        <v>1</v>
      </c>
      <c r="HK244" s="183">
        <v>1</v>
      </c>
      <c r="HL244" s="183">
        <v>1</v>
      </c>
      <c r="HM244" s="183">
        <v>1</v>
      </c>
      <c r="HN244" s="183">
        <v>1</v>
      </c>
      <c r="HO244" s="192" t="str">
        <f ca="1">IF(ISBLANK(HA244),"",ROUND(AVERAGE(OFFSET(HF244:HN244,0,0,1,ion21Coop!$F$42)),1))</f>
        <v/>
      </c>
      <c r="HP244" s="269" t="str">
        <f t="shared" si="367"/>
        <v/>
      </c>
      <c r="HR244" s="119">
        <f t="shared" si="413"/>
        <v>10</v>
      </c>
      <c r="HS244" s="123" t="str">
        <f t="shared" si="434"/>
        <v/>
      </c>
      <c r="HT244" s="123">
        <v>239</v>
      </c>
      <c r="HU244" s="423"/>
      <c r="HV244" s="423"/>
      <c r="HW244" s="423"/>
      <c r="HX244" s="423"/>
      <c r="HY244" s="421"/>
      <c r="HZ244" s="422"/>
      <c r="IA244" s="269" t="str">
        <f t="shared" si="368"/>
        <v/>
      </c>
      <c r="IB244" s="180">
        <v>1</v>
      </c>
      <c r="IC244" s="269" t="str">
        <f t="shared" si="369"/>
        <v/>
      </c>
      <c r="ID244" s="180">
        <v>1</v>
      </c>
      <c r="IE244" s="181">
        <v>1</v>
      </c>
      <c r="IF244" s="181">
        <v>1</v>
      </c>
      <c r="IG244" s="183">
        <v>1</v>
      </c>
      <c r="IH244" s="183">
        <v>1</v>
      </c>
      <c r="II244" s="183">
        <v>1</v>
      </c>
      <c r="IJ244" s="183">
        <v>1</v>
      </c>
      <c r="IK244" s="183">
        <v>1</v>
      </c>
      <c r="IL244" s="183">
        <v>1</v>
      </c>
      <c r="IM244" s="192" t="str">
        <f ca="1">IF(ISBLANK(HY244),"",ROUND(AVERAGE(OFFSET(ID244:IL244,0,0,1,ion21Coop!$F$42)),1))</f>
        <v/>
      </c>
      <c r="IN244" s="269" t="str">
        <f t="shared" si="370"/>
        <v/>
      </c>
      <c r="IP244" s="119">
        <f t="shared" si="414"/>
        <v>11</v>
      </c>
      <c r="IQ244" s="123" t="str">
        <f t="shared" si="435"/>
        <v/>
      </c>
      <c r="IR244" s="123">
        <v>239</v>
      </c>
      <c r="IS244" s="423"/>
      <c r="IT244" s="423"/>
      <c r="IU244" s="423"/>
      <c r="IV244" s="423"/>
      <c r="IW244" s="421"/>
      <c r="IX244" s="422"/>
      <c r="IY244" s="269" t="str">
        <f t="shared" si="371"/>
        <v/>
      </c>
      <c r="IZ244" s="180">
        <v>1</v>
      </c>
      <c r="JA244" s="269" t="str">
        <f t="shared" si="372"/>
        <v/>
      </c>
      <c r="JB244" s="180">
        <v>1</v>
      </c>
      <c r="JC244" s="181">
        <v>1</v>
      </c>
      <c r="JD244" s="181">
        <v>1</v>
      </c>
      <c r="JE244" s="183">
        <v>1</v>
      </c>
      <c r="JF244" s="183">
        <v>1</v>
      </c>
      <c r="JG244" s="183">
        <v>1</v>
      </c>
      <c r="JH244" s="183">
        <v>1</v>
      </c>
      <c r="JI244" s="183">
        <v>1</v>
      </c>
      <c r="JJ244" s="183">
        <v>1</v>
      </c>
      <c r="JK244" s="192" t="str">
        <f ca="1">IF(ISBLANK(IW244),"",ROUND(AVERAGE(OFFSET(JB244:JJ244,0,0,1,ion21Coop!$F$42)),1))</f>
        <v/>
      </c>
      <c r="JL244" s="269" t="str">
        <f t="shared" si="373"/>
        <v/>
      </c>
      <c r="JN244" s="119">
        <f t="shared" si="415"/>
        <v>12</v>
      </c>
      <c r="JO244" s="123" t="str">
        <f t="shared" si="436"/>
        <v/>
      </c>
      <c r="JP244" s="123">
        <v>239</v>
      </c>
      <c r="JQ244" s="423"/>
      <c r="JR244" s="423"/>
      <c r="JS244" s="423"/>
      <c r="JT244" s="423"/>
      <c r="JU244" s="421"/>
      <c r="JV244" s="422"/>
      <c r="JW244" s="269" t="str">
        <f t="shared" si="374"/>
        <v/>
      </c>
      <c r="JX244" s="180">
        <v>1</v>
      </c>
      <c r="JY244" s="269" t="str">
        <f t="shared" si="375"/>
        <v/>
      </c>
      <c r="JZ244" s="180">
        <v>1</v>
      </c>
      <c r="KA244" s="181">
        <v>1</v>
      </c>
      <c r="KB244" s="181">
        <v>1</v>
      </c>
      <c r="KC244" s="183">
        <v>1</v>
      </c>
      <c r="KD244" s="183">
        <v>1</v>
      </c>
      <c r="KE244" s="183">
        <v>1</v>
      </c>
      <c r="KF244" s="183">
        <v>1</v>
      </c>
      <c r="KG244" s="183">
        <v>1</v>
      </c>
      <c r="KH244" s="183">
        <v>1</v>
      </c>
      <c r="KI244" s="192" t="str">
        <f ca="1">IF(ISBLANK(JU244),"",ROUND(AVERAGE(OFFSET(JZ244:KH244,0,0,1,ion21Coop!$F$42)),1))</f>
        <v/>
      </c>
      <c r="KJ244" s="269" t="str">
        <f t="shared" si="376"/>
        <v/>
      </c>
      <c r="KL244" s="119">
        <f t="shared" si="416"/>
        <v>13</v>
      </c>
      <c r="KM244" s="123" t="str">
        <f t="shared" si="437"/>
        <v/>
      </c>
      <c r="KN244" s="123">
        <v>239</v>
      </c>
      <c r="KO244" s="423"/>
      <c r="KP244" s="423"/>
      <c r="KQ244" s="423"/>
      <c r="KR244" s="423"/>
      <c r="KS244" s="421"/>
      <c r="KT244" s="422"/>
      <c r="KU244" s="269" t="str">
        <f t="shared" si="377"/>
        <v/>
      </c>
      <c r="KV244" s="180">
        <v>1</v>
      </c>
      <c r="KW244" s="269" t="str">
        <f t="shared" si="378"/>
        <v/>
      </c>
      <c r="KX244" s="180">
        <v>1</v>
      </c>
      <c r="KY244" s="181">
        <v>1</v>
      </c>
      <c r="KZ244" s="181">
        <v>1</v>
      </c>
      <c r="LA244" s="183">
        <v>1</v>
      </c>
      <c r="LB244" s="183">
        <v>1</v>
      </c>
      <c r="LC244" s="183">
        <v>1</v>
      </c>
      <c r="LD244" s="183">
        <v>1</v>
      </c>
      <c r="LE244" s="183">
        <v>1</v>
      </c>
      <c r="LF244" s="183">
        <v>1</v>
      </c>
      <c r="LG244" s="192" t="str">
        <f ca="1">IF(ISBLANK(KS244),"",ROUND(AVERAGE(OFFSET(KX244:LF244,0,0,1,ion21Coop!$F$42)),1))</f>
        <v/>
      </c>
      <c r="LH244" s="269" t="str">
        <f t="shared" si="379"/>
        <v/>
      </c>
      <c r="LJ244" s="119">
        <f t="shared" si="417"/>
        <v>14</v>
      </c>
      <c r="LK244" s="123" t="str">
        <f t="shared" si="438"/>
        <v/>
      </c>
      <c r="LL244" s="123">
        <v>239</v>
      </c>
      <c r="LM244" s="423"/>
      <c r="LN244" s="423"/>
      <c r="LO244" s="423"/>
      <c r="LP244" s="423"/>
      <c r="LQ244" s="421"/>
      <c r="LR244" s="422"/>
      <c r="LS244" s="269" t="str">
        <f t="shared" si="380"/>
        <v/>
      </c>
      <c r="LT244" s="180">
        <v>1</v>
      </c>
      <c r="LU244" s="269" t="str">
        <f t="shared" si="381"/>
        <v/>
      </c>
      <c r="LV244" s="180">
        <v>1</v>
      </c>
      <c r="LW244" s="181">
        <v>1</v>
      </c>
      <c r="LX244" s="181">
        <v>1</v>
      </c>
      <c r="LY244" s="183">
        <v>1</v>
      </c>
      <c r="LZ244" s="183">
        <v>1</v>
      </c>
      <c r="MA244" s="183">
        <v>1</v>
      </c>
      <c r="MB244" s="183">
        <v>1</v>
      </c>
      <c r="MC244" s="183">
        <v>1</v>
      </c>
      <c r="MD244" s="183">
        <v>1</v>
      </c>
      <c r="ME244" s="192" t="str">
        <f ca="1">IF(ISBLANK(LQ244),"",ROUND(AVERAGE(OFFSET(LV244:MD244,0,0,1,ion21Coop!$F$42)),1))</f>
        <v/>
      </c>
      <c r="MF244" s="269" t="str">
        <f t="shared" si="382"/>
        <v/>
      </c>
      <c r="MH244" s="119">
        <f t="shared" si="418"/>
        <v>15</v>
      </c>
      <c r="MI244" s="123" t="str">
        <f t="shared" si="439"/>
        <v/>
      </c>
      <c r="MJ244" s="123">
        <v>239</v>
      </c>
      <c r="MK244" s="423"/>
      <c r="ML244" s="423"/>
      <c r="MM244" s="423"/>
      <c r="MN244" s="423"/>
      <c r="MO244" s="421"/>
      <c r="MP244" s="422"/>
      <c r="MQ244" s="269" t="str">
        <f t="shared" si="383"/>
        <v/>
      </c>
      <c r="MR244" s="180">
        <v>1</v>
      </c>
      <c r="MS244" s="269" t="str">
        <f t="shared" si="384"/>
        <v/>
      </c>
      <c r="MT244" s="180">
        <v>1</v>
      </c>
      <c r="MU244" s="181">
        <v>1</v>
      </c>
      <c r="MV244" s="181">
        <v>1</v>
      </c>
      <c r="MW244" s="183">
        <v>1</v>
      </c>
      <c r="MX244" s="183">
        <v>1</v>
      </c>
      <c r="MY244" s="183">
        <v>1</v>
      </c>
      <c r="MZ244" s="183">
        <v>1</v>
      </c>
      <c r="NA244" s="183">
        <v>1</v>
      </c>
      <c r="NB244" s="183">
        <v>1</v>
      </c>
      <c r="NC244" s="192" t="str">
        <f ca="1">IF(ISBLANK(MO244),"",ROUND(AVERAGE(OFFSET(MT244:NB244,0,0,1,ion21Coop!$F$42)),1))</f>
        <v/>
      </c>
      <c r="ND244" s="269" t="str">
        <f t="shared" si="385"/>
        <v/>
      </c>
      <c r="NF244" s="119">
        <f t="shared" si="419"/>
        <v>16</v>
      </c>
      <c r="NG244" s="123" t="str">
        <f t="shared" si="440"/>
        <v/>
      </c>
      <c r="NH244" s="123">
        <v>239</v>
      </c>
      <c r="NI244" s="423"/>
      <c r="NJ244" s="423"/>
      <c r="NK244" s="423"/>
      <c r="NL244" s="423"/>
      <c r="NM244" s="421"/>
      <c r="NN244" s="422"/>
      <c r="NO244" s="269" t="str">
        <f t="shared" si="386"/>
        <v/>
      </c>
      <c r="NP244" s="180">
        <v>1</v>
      </c>
      <c r="NQ244" s="269" t="str">
        <f t="shared" si="387"/>
        <v/>
      </c>
      <c r="NR244" s="180">
        <v>1</v>
      </c>
      <c r="NS244" s="181">
        <v>1</v>
      </c>
      <c r="NT244" s="181">
        <v>1</v>
      </c>
      <c r="NU244" s="183">
        <v>1</v>
      </c>
      <c r="NV244" s="183">
        <v>1</v>
      </c>
      <c r="NW244" s="183">
        <v>1</v>
      </c>
      <c r="NX244" s="183">
        <v>1</v>
      </c>
      <c r="NY244" s="183">
        <v>1</v>
      </c>
      <c r="NZ244" s="183">
        <v>1</v>
      </c>
      <c r="OA244" s="192" t="str">
        <f ca="1">IF(ISBLANK(NM244),"",ROUND(AVERAGE(OFFSET(NR244:NZ244,0,0,1,ion21Coop!$F$42)),1))</f>
        <v/>
      </c>
      <c r="OB244" s="269" t="str">
        <f t="shared" si="388"/>
        <v/>
      </c>
      <c r="OD244" s="119">
        <f t="shared" si="420"/>
        <v>17</v>
      </c>
      <c r="OE244" s="123" t="str">
        <f t="shared" si="441"/>
        <v/>
      </c>
      <c r="OF244" s="123">
        <v>239</v>
      </c>
      <c r="OG244" s="423"/>
      <c r="OH244" s="423"/>
      <c r="OI244" s="423"/>
      <c r="OJ244" s="423"/>
      <c r="OK244" s="421"/>
      <c r="OL244" s="422"/>
      <c r="OM244" s="269" t="str">
        <f t="shared" si="389"/>
        <v/>
      </c>
      <c r="ON244" s="180">
        <v>1</v>
      </c>
      <c r="OO244" s="269" t="str">
        <f t="shared" si="390"/>
        <v/>
      </c>
      <c r="OP244" s="180">
        <v>1</v>
      </c>
      <c r="OQ244" s="181">
        <v>1</v>
      </c>
      <c r="OR244" s="181">
        <v>1</v>
      </c>
      <c r="OS244" s="183">
        <v>1</v>
      </c>
      <c r="OT244" s="183">
        <v>1</v>
      </c>
      <c r="OU244" s="183">
        <v>1</v>
      </c>
      <c r="OV244" s="183">
        <v>1</v>
      </c>
      <c r="OW244" s="183">
        <v>1</v>
      </c>
      <c r="OX244" s="183">
        <v>1</v>
      </c>
      <c r="OY244" s="192" t="str">
        <f ca="1">IF(ISBLANK(OK244),"",ROUND(AVERAGE(OFFSET(OP244:OX244,0,0,1,ion21Coop!$F$42)),1))</f>
        <v/>
      </c>
      <c r="OZ244" s="269" t="str">
        <f t="shared" si="391"/>
        <v/>
      </c>
      <c r="PB244" s="119">
        <f t="shared" si="421"/>
        <v>18</v>
      </c>
      <c r="PC244" s="123" t="str">
        <f t="shared" si="442"/>
        <v/>
      </c>
      <c r="PD244" s="123">
        <v>239</v>
      </c>
      <c r="PE244" s="423"/>
      <c r="PF244" s="423"/>
      <c r="PG244" s="423"/>
      <c r="PH244" s="423"/>
      <c r="PI244" s="421"/>
      <c r="PJ244" s="422"/>
      <c r="PK244" s="269" t="str">
        <f t="shared" si="392"/>
        <v/>
      </c>
      <c r="PL244" s="180">
        <v>1</v>
      </c>
      <c r="PM244" s="269" t="str">
        <f t="shared" si="393"/>
        <v/>
      </c>
      <c r="PN244" s="180">
        <v>1</v>
      </c>
      <c r="PO244" s="181">
        <v>1</v>
      </c>
      <c r="PP244" s="181">
        <v>1</v>
      </c>
      <c r="PQ244" s="183">
        <v>1</v>
      </c>
      <c r="PR244" s="183">
        <v>1</v>
      </c>
      <c r="PS244" s="183">
        <v>1</v>
      </c>
      <c r="PT244" s="183">
        <v>1</v>
      </c>
      <c r="PU244" s="183">
        <v>1</v>
      </c>
      <c r="PV244" s="183">
        <v>1</v>
      </c>
      <c r="PW244" s="192" t="str">
        <f ca="1">IF(ISBLANK(PI244),"",ROUND(AVERAGE(OFFSET(PN244:PV244,0,0,1,ion21Coop!$F$42)),1))</f>
        <v/>
      </c>
      <c r="PX244" s="269" t="str">
        <f t="shared" si="394"/>
        <v/>
      </c>
      <c r="PZ244" s="119">
        <f t="shared" si="422"/>
        <v>19</v>
      </c>
      <c r="QA244" s="123" t="str">
        <f t="shared" si="443"/>
        <v/>
      </c>
      <c r="QB244" s="123">
        <v>239</v>
      </c>
      <c r="QC244" s="423"/>
      <c r="QD244" s="423"/>
      <c r="QE244" s="423"/>
      <c r="QF244" s="423"/>
      <c r="QG244" s="421"/>
      <c r="QH244" s="422"/>
      <c r="QI244" s="269" t="str">
        <f t="shared" si="395"/>
        <v/>
      </c>
      <c r="QJ244" s="180">
        <v>1</v>
      </c>
      <c r="QK244" s="269" t="str">
        <f t="shared" si="396"/>
        <v/>
      </c>
      <c r="QL244" s="180">
        <v>1</v>
      </c>
      <c r="QM244" s="181">
        <v>1</v>
      </c>
      <c r="QN244" s="181">
        <v>1</v>
      </c>
      <c r="QO244" s="183">
        <v>1</v>
      </c>
      <c r="QP244" s="183">
        <v>1</v>
      </c>
      <c r="QQ244" s="183">
        <v>1</v>
      </c>
      <c r="QR244" s="183">
        <v>1</v>
      </c>
      <c r="QS244" s="183">
        <v>1</v>
      </c>
      <c r="QT244" s="183">
        <v>1</v>
      </c>
      <c r="QU244" s="192" t="str">
        <f ca="1">IF(ISBLANK(QG244),"",ROUND(AVERAGE(OFFSET(QL244:QT244,0,0,1,ion21Coop!$F$42)),1))</f>
        <v/>
      </c>
      <c r="QV244" s="269" t="str">
        <f t="shared" si="397"/>
        <v/>
      </c>
      <c r="QX244" s="119">
        <f t="shared" si="423"/>
        <v>20</v>
      </c>
      <c r="QY244" s="123" t="str">
        <f t="shared" si="444"/>
        <v/>
      </c>
      <c r="QZ244" s="123">
        <v>239</v>
      </c>
      <c r="RA244" s="423"/>
      <c r="RB244" s="423"/>
      <c r="RC244" s="423"/>
      <c r="RD244" s="423"/>
      <c r="RE244" s="421"/>
      <c r="RF244" s="422"/>
      <c r="RG244" s="269" t="str">
        <f t="shared" si="398"/>
        <v/>
      </c>
      <c r="RH244" s="180">
        <v>1</v>
      </c>
      <c r="RI244" s="269" t="str">
        <f t="shared" si="399"/>
        <v/>
      </c>
      <c r="RJ244" s="180">
        <v>1</v>
      </c>
      <c r="RK244" s="181">
        <v>1</v>
      </c>
      <c r="RL244" s="181">
        <v>1</v>
      </c>
      <c r="RM244" s="183">
        <v>1</v>
      </c>
      <c r="RN244" s="183">
        <v>1</v>
      </c>
      <c r="RO244" s="183">
        <v>1</v>
      </c>
      <c r="RP244" s="183">
        <v>1</v>
      </c>
      <c r="RQ244" s="183">
        <v>1</v>
      </c>
      <c r="RR244" s="183">
        <v>1</v>
      </c>
      <c r="RS244" s="192" t="str">
        <f ca="1">IF(ISBLANK(RE244),"",ROUND(AVERAGE(OFFSET(RJ244:RR244,0,0,1,ion21Coop!$F$42)),1))</f>
        <v/>
      </c>
      <c r="RT244" s="269" t="str">
        <f t="shared" si="400"/>
        <v/>
      </c>
      <c r="RV244" s="119">
        <f t="shared" si="424"/>
        <v>21</v>
      </c>
      <c r="RW244" s="123" t="str">
        <f t="shared" si="445"/>
        <v/>
      </c>
      <c r="RX244" s="123">
        <v>239</v>
      </c>
      <c r="RY244" s="423"/>
      <c r="RZ244" s="423"/>
      <c r="SA244" s="423"/>
      <c r="SB244" s="423"/>
      <c r="SC244" s="421"/>
      <c r="SD244" s="422"/>
      <c r="SE244" s="269" t="str">
        <f t="shared" si="401"/>
        <v/>
      </c>
      <c r="SF244" s="180">
        <v>1</v>
      </c>
      <c r="SG244" s="269" t="str">
        <f t="shared" si="402"/>
        <v/>
      </c>
      <c r="SH244" s="180">
        <v>1</v>
      </c>
      <c r="SI244" s="181">
        <v>1</v>
      </c>
      <c r="SJ244" s="181">
        <v>1</v>
      </c>
      <c r="SK244" s="183">
        <v>1</v>
      </c>
      <c r="SL244" s="183">
        <v>1</v>
      </c>
      <c r="SM244" s="183">
        <v>1</v>
      </c>
      <c r="SN244" s="183">
        <v>1</v>
      </c>
      <c r="SO244" s="183">
        <v>1</v>
      </c>
      <c r="SP244" s="183">
        <v>1</v>
      </c>
      <c r="SQ244" s="192" t="str">
        <f ca="1">IF(ISBLANK(SC244),"",ROUND(AVERAGE(OFFSET(SH244:SP244,0,0,1,ion21Coop!$F$42)),1))</f>
        <v/>
      </c>
      <c r="SR244" s="269" t="str">
        <f t="shared" si="403"/>
        <v/>
      </c>
      <c r="ST244" s="565"/>
      <c r="SU244" s="565"/>
      <c r="SV244" s="566"/>
      <c r="SW244" s="567"/>
      <c r="SX244" s="565"/>
      <c r="SY244" s="566"/>
      <c r="SZ244" s="568"/>
      <c r="TA244" s="567"/>
      <c r="TB244" s="553"/>
    </row>
    <row r="245" spans="10:522" x14ac:dyDescent="0.3">
      <c r="J245" s="119">
        <f t="shared" si="404"/>
        <v>1</v>
      </c>
      <c r="K245" s="123" t="str">
        <f t="shared" si="425"/>
        <v>YaJo</v>
      </c>
      <c r="L245" s="123">
        <v>240</v>
      </c>
      <c r="M245" s="351"/>
      <c r="N245" s="351"/>
      <c r="O245" s="351"/>
      <c r="P245" s="351"/>
      <c r="Q245" s="369"/>
      <c r="R245" s="370"/>
      <c r="S245" s="269" t="str">
        <f t="shared" ref="S245:S308" si="446">IF(ISBLANK(Q245),"",(R245-Q245)*24)</f>
        <v/>
      </c>
      <c r="T245" s="180">
        <v>1</v>
      </c>
      <c r="U245" s="269" t="str">
        <f t="shared" ref="U245:U308" si="447">IF(ISBLANK(Q245),"",S245*T245)</f>
        <v/>
      </c>
      <c r="V245" s="180">
        <v>1</v>
      </c>
      <c r="W245" s="181">
        <v>1</v>
      </c>
      <c r="X245" s="181">
        <v>1</v>
      </c>
      <c r="Y245" s="183">
        <v>1</v>
      </c>
      <c r="Z245" s="183">
        <v>1</v>
      </c>
      <c r="AA245" s="183">
        <v>1</v>
      </c>
      <c r="AB245" s="183">
        <v>1</v>
      </c>
      <c r="AC245" s="183">
        <v>1</v>
      </c>
      <c r="AD245" s="183">
        <v>1</v>
      </c>
      <c r="AE245" s="192" t="str">
        <f ca="1">IF(ISBLANK(Q245),"",ROUND(AVERAGE(OFFSET(V245:AD245,0,0,1,ion21Coop!$F$42)),1))</f>
        <v/>
      </c>
      <c r="AF245" s="269" t="str">
        <f t="shared" ref="AF245:AF308" si="448">IF(ISBLANK(Q245),"",U245*AE245)</f>
        <v/>
      </c>
      <c r="AH245" s="119">
        <f t="shared" si="405"/>
        <v>2</v>
      </c>
      <c r="AI245" s="123" t="str">
        <f t="shared" si="426"/>
        <v>GeLo</v>
      </c>
      <c r="AJ245" s="123">
        <v>240</v>
      </c>
      <c r="AK245" s="351"/>
      <c r="AL245" s="351"/>
      <c r="AM245" s="351"/>
      <c r="AN245" s="351"/>
      <c r="AO245" s="369"/>
      <c r="AP245" s="370"/>
      <c r="AQ245" s="269" t="str">
        <f t="shared" ref="AQ245:AQ308" si="449">IF(ISBLANK(AO245),"",(AP245-AO245)*24)</f>
        <v/>
      </c>
      <c r="AR245" s="180">
        <v>1</v>
      </c>
      <c r="AS245" s="269" t="str">
        <f t="shared" ref="AS245:AS308" si="450">IF(ISBLANK(AO245),"",AQ245*AR245)</f>
        <v/>
      </c>
      <c r="AT245" s="180">
        <v>1</v>
      </c>
      <c r="AU245" s="181">
        <v>1</v>
      </c>
      <c r="AV245" s="181">
        <v>1</v>
      </c>
      <c r="AW245" s="183">
        <v>1</v>
      </c>
      <c r="AX245" s="183">
        <v>1</v>
      </c>
      <c r="AY245" s="183">
        <v>1</v>
      </c>
      <c r="AZ245" s="183">
        <v>1</v>
      </c>
      <c r="BA245" s="183">
        <v>1</v>
      </c>
      <c r="BB245" s="183">
        <v>1</v>
      </c>
      <c r="BC245" s="192" t="str">
        <f ca="1">IF(ISBLANK(AO245),"",ROUND(AVERAGE(OFFSET(AT245:BB245,0,0,1,ion21Coop!$F$42)),1))</f>
        <v/>
      </c>
      <c r="BD245" s="269" t="str">
        <f t="shared" ref="BD245:BD308" si="451">IF(ISBLANK(AO245),"",AS245*BC245)</f>
        <v/>
      </c>
      <c r="BF245" s="119">
        <f t="shared" si="406"/>
        <v>3</v>
      </c>
      <c r="BG245" s="123" t="str">
        <f t="shared" si="427"/>
        <v>MiDo</v>
      </c>
      <c r="BH245" s="123">
        <v>240</v>
      </c>
      <c r="BI245" s="351"/>
      <c r="BJ245" s="351"/>
      <c r="BK245" s="351"/>
      <c r="BL245" s="351"/>
      <c r="BM245" s="369"/>
      <c r="BN245" s="370"/>
      <c r="BO245" s="269" t="str">
        <f t="shared" ref="BO245:BO308" si="452">IF(ISBLANK(BM245),"",(BN245-BM245)*24)</f>
        <v/>
      </c>
      <c r="BP245" s="180">
        <v>1</v>
      </c>
      <c r="BQ245" s="269" t="str">
        <f t="shared" ref="BQ245:BQ308" si="453">IF(ISBLANK(BM245),"",BO245*BP245)</f>
        <v/>
      </c>
      <c r="BR245" s="180">
        <v>1</v>
      </c>
      <c r="BS245" s="181">
        <v>1</v>
      </c>
      <c r="BT245" s="181">
        <v>1</v>
      </c>
      <c r="BU245" s="183">
        <v>1</v>
      </c>
      <c r="BV245" s="183">
        <v>1</v>
      </c>
      <c r="BW245" s="183">
        <v>1</v>
      </c>
      <c r="BX245" s="183">
        <v>1</v>
      </c>
      <c r="BY245" s="183">
        <v>1</v>
      </c>
      <c r="BZ245" s="183">
        <v>1</v>
      </c>
      <c r="CA245" s="192" t="str">
        <f ca="1">IF(ISBLANK(BM245),"",ROUND(AVERAGE(OFFSET(BR245:BZ245,0,0,1,ion21Coop!$F$42)),1))</f>
        <v/>
      </c>
      <c r="CB245" s="269" t="str">
        <f t="shared" ref="CB245:CB308" si="454">IF(ISBLANK(BM245),"",BQ245*CA245)</f>
        <v/>
      </c>
      <c r="CD245" s="119">
        <f t="shared" si="407"/>
        <v>4</v>
      </c>
      <c r="CE245" s="123" t="str">
        <f t="shared" si="428"/>
        <v>EmNi</v>
      </c>
      <c r="CF245" s="123">
        <v>240</v>
      </c>
      <c r="CG245" s="351"/>
      <c r="CH245" s="351"/>
      <c r="CI245" s="351"/>
      <c r="CJ245" s="351"/>
      <c r="CK245" s="369"/>
      <c r="CL245" s="370"/>
      <c r="CM245" s="269" t="str">
        <f t="shared" ref="CM245:CM308" si="455">IF(ISBLANK(CK245),"",(CL245-CK245)*24)</f>
        <v/>
      </c>
      <c r="CN245" s="180">
        <v>1</v>
      </c>
      <c r="CO245" s="269" t="str">
        <f t="shared" ref="CO245:CO308" si="456">IF(ISBLANK(CK245),"",CM245*CN245)</f>
        <v/>
      </c>
      <c r="CP245" s="180">
        <v>1</v>
      </c>
      <c r="CQ245" s="181">
        <v>1</v>
      </c>
      <c r="CR245" s="181">
        <v>1</v>
      </c>
      <c r="CS245" s="183">
        <v>1</v>
      </c>
      <c r="CT245" s="183">
        <v>1</v>
      </c>
      <c r="CU245" s="183">
        <v>1</v>
      </c>
      <c r="CV245" s="183">
        <v>1</v>
      </c>
      <c r="CW245" s="183">
        <v>1</v>
      </c>
      <c r="CX245" s="183">
        <v>1</v>
      </c>
      <c r="CY245" s="192" t="str">
        <f ca="1">IF(ISBLANK(CK245),"",ROUND(AVERAGE(OFFSET(CP245:CX245,0,0,1,ion21Coop!$F$42)),1))</f>
        <v/>
      </c>
      <c r="CZ245" s="269" t="str">
        <f t="shared" ref="CZ245:CZ308" si="457">IF(ISBLANK(CK245),"",CO245*CY245)</f>
        <v/>
      </c>
      <c r="DB245" s="119">
        <f t="shared" si="408"/>
        <v>5</v>
      </c>
      <c r="DC245" s="123" t="str">
        <f t="shared" si="429"/>
        <v>HeJe</v>
      </c>
      <c r="DD245" s="123">
        <v>240</v>
      </c>
      <c r="DE245" s="423"/>
      <c r="DF245" s="423"/>
      <c r="DG245" s="423"/>
      <c r="DH245" s="423"/>
      <c r="DI245" s="421"/>
      <c r="DJ245" s="422"/>
      <c r="DK245" s="269" t="str">
        <f t="shared" ref="DK245:DK308" si="458">IF(ISBLANK(DI245),"",(DJ245-DI245)*24)</f>
        <v/>
      </c>
      <c r="DL245" s="180">
        <v>1</v>
      </c>
      <c r="DM245" s="269" t="str">
        <f t="shared" ref="DM245:DM308" si="459">IF(ISBLANK(DI245),"",DK245*DL245)</f>
        <v/>
      </c>
      <c r="DN245" s="180">
        <v>1</v>
      </c>
      <c r="DO245" s="181">
        <v>1</v>
      </c>
      <c r="DP245" s="181">
        <v>1</v>
      </c>
      <c r="DQ245" s="183">
        <v>1</v>
      </c>
      <c r="DR245" s="183">
        <v>1</v>
      </c>
      <c r="DS245" s="183">
        <v>1</v>
      </c>
      <c r="DT245" s="183">
        <v>1</v>
      </c>
      <c r="DU245" s="183">
        <v>1</v>
      </c>
      <c r="DV245" s="183">
        <v>1</v>
      </c>
      <c r="DW245" s="192" t="str">
        <f ca="1">IF(ISBLANK(DI245),"",ROUND(AVERAGE(OFFSET(DN245:DV245,0,0,1,ion21Coop!$F$42)),1))</f>
        <v/>
      </c>
      <c r="DX245" s="269" t="str">
        <f t="shared" ref="DX245:DX308" si="460">IF(ISBLANK(DI245),"",DM245*DW245)</f>
        <v/>
      </c>
      <c r="DZ245" s="119">
        <f t="shared" si="409"/>
        <v>6</v>
      </c>
      <c r="EA245" s="123" t="str">
        <f t="shared" si="430"/>
        <v/>
      </c>
      <c r="EB245" s="123">
        <v>240</v>
      </c>
      <c r="EC245" s="423"/>
      <c r="ED245" s="423"/>
      <c r="EE245" s="423"/>
      <c r="EF245" s="423"/>
      <c r="EG245" s="421"/>
      <c r="EH245" s="422"/>
      <c r="EI245" s="269" t="str">
        <f t="shared" ref="EI245:EI308" si="461">IF(ISBLANK(EG245),"",(EH245-EG245)*24)</f>
        <v/>
      </c>
      <c r="EJ245" s="180">
        <v>1</v>
      </c>
      <c r="EK245" s="269" t="str">
        <f t="shared" ref="EK245:EK308" si="462">IF(ISBLANK(EG245),"",EI245*EJ245)</f>
        <v/>
      </c>
      <c r="EL245" s="180">
        <v>1</v>
      </c>
      <c r="EM245" s="181">
        <v>1</v>
      </c>
      <c r="EN245" s="181">
        <v>1</v>
      </c>
      <c r="EO245" s="183">
        <v>1</v>
      </c>
      <c r="EP245" s="183">
        <v>1</v>
      </c>
      <c r="EQ245" s="183">
        <v>1</v>
      </c>
      <c r="ER245" s="183">
        <v>1</v>
      </c>
      <c r="ES245" s="183">
        <v>1</v>
      </c>
      <c r="ET245" s="183">
        <v>1</v>
      </c>
      <c r="EU245" s="192" t="str">
        <f ca="1">IF(ISBLANK(EG245),"",ROUND(AVERAGE(OFFSET(EL245:ET245,0,0,1,ion21Coop!$F$42)),1))</f>
        <v/>
      </c>
      <c r="EV245" s="269" t="str">
        <f t="shared" ref="EV245:EV308" si="463">IF(ISBLANK(EG245),"",EK245*EU245)</f>
        <v/>
      </c>
      <c r="EX245" s="119">
        <f t="shared" si="410"/>
        <v>7</v>
      </c>
      <c r="EY245" s="123" t="str">
        <f t="shared" si="431"/>
        <v/>
      </c>
      <c r="EZ245" s="123">
        <v>240</v>
      </c>
      <c r="FA245" s="423"/>
      <c r="FB245" s="423"/>
      <c r="FC245" s="423"/>
      <c r="FD245" s="423"/>
      <c r="FE245" s="421"/>
      <c r="FF245" s="422"/>
      <c r="FG245" s="269" t="str">
        <f t="shared" ref="FG245:FG308" si="464">IF(ISBLANK(FE245),"",(FF245-FE245)*24)</f>
        <v/>
      </c>
      <c r="FH245" s="180">
        <v>1</v>
      </c>
      <c r="FI245" s="269" t="str">
        <f t="shared" ref="FI245:FI308" si="465">IF(ISBLANK(FE245),"",FG245*FH245)</f>
        <v/>
      </c>
      <c r="FJ245" s="180">
        <v>1</v>
      </c>
      <c r="FK245" s="181">
        <v>1</v>
      </c>
      <c r="FL245" s="181">
        <v>1</v>
      </c>
      <c r="FM245" s="183">
        <v>1</v>
      </c>
      <c r="FN245" s="183">
        <v>1</v>
      </c>
      <c r="FO245" s="183">
        <v>1</v>
      </c>
      <c r="FP245" s="183">
        <v>1</v>
      </c>
      <c r="FQ245" s="183">
        <v>1</v>
      </c>
      <c r="FR245" s="183">
        <v>1</v>
      </c>
      <c r="FS245" s="192" t="str">
        <f ca="1">IF(ISBLANK(FE245),"",ROUND(AVERAGE(OFFSET(FJ245:FR245,0,0,1,ion21Coop!$F$42)),1))</f>
        <v/>
      </c>
      <c r="FT245" s="269" t="str">
        <f t="shared" ref="FT245:FT308" si="466">IF(ISBLANK(FE245),"",FI245*FS245)</f>
        <v/>
      </c>
      <c r="FV245" s="119">
        <f t="shared" si="411"/>
        <v>8</v>
      </c>
      <c r="FW245" s="123" t="str">
        <f t="shared" si="432"/>
        <v/>
      </c>
      <c r="FX245" s="123">
        <v>240</v>
      </c>
      <c r="FY245" s="423"/>
      <c r="FZ245" s="423"/>
      <c r="GA245" s="423"/>
      <c r="GB245" s="423"/>
      <c r="GC245" s="421"/>
      <c r="GD245" s="422"/>
      <c r="GE245" s="269" t="str">
        <f t="shared" ref="GE245:GE308" si="467">IF(ISBLANK(GC245),"",(GD245-GC245)*24)</f>
        <v/>
      </c>
      <c r="GF245" s="180">
        <v>1</v>
      </c>
      <c r="GG245" s="269" t="str">
        <f t="shared" ref="GG245:GG308" si="468">IF(ISBLANK(GC245),"",GE245*GF245)</f>
        <v/>
      </c>
      <c r="GH245" s="180">
        <v>1</v>
      </c>
      <c r="GI245" s="181">
        <v>1</v>
      </c>
      <c r="GJ245" s="181">
        <v>1</v>
      </c>
      <c r="GK245" s="183">
        <v>1</v>
      </c>
      <c r="GL245" s="183">
        <v>1</v>
      </c>
      <c r="GM245" s="183">
        <v>1</v>
      </c>
      <c r="GN245" s="183">
        <v>1</v>
      </c>
      <c r="GO245" s="183">
        <v>1</v>
      </c>
      <c r="GP245" s="183">
        <v>1</v>
      </c>
      <c r="GQ245" s="192" t="str">
        <f ca="1">IF(ISBLANK(GC245),"",ROUND(AVERAGE(OFFSET(GH245:GP245,0,0,1,ion21Coop!$F$42)),1))</f>
        <v/>
      </c>
      <c r="GR245" s="269" t="str">
        <f t="shared" ref="GR245:GR308" si="469">IF(ISBLANK(GC245),"",GG245*GQ245)</f>
        <v/>
      </c>
      <c r="GT245" s="119">
        <f t="shared" si="412"/>
        <v>9</v>
      </c>
      <c r="GU245" s="123" t="str">
        <f t="shared" si="433"/>
        <v/>
      </c>
      <c r="GV245" s="123">
        <v>240</v>
      </c>
      <c r="GW245" s="423"/>
      <c r="GX245" s="423"/>
      <c r="GY245" s="423"/>
      <c r="GZ245" s="423"/>
      <c r="HA245" s="421"/>
      <c r="HB245" s="422"/>
      <c r="HC245" s="269" t="str">
        <f t="shared" ref="HC245:HC308" si="470">IF(ISBLANK(HA245),"",(HB245-HA245)*24)</f>
        <v/>
      </c>
      <c r="HD245" s="180">
        <v>1</v>
      </c>
      <c r="HE245" s="269" t="str">
        <f t="shared" ref="HE245:HE308" si="471">IF(ISBLANK(HA245),"",HC245*HD245)</f>
        <v/>
      </c>
      <c r="HF245" s="180">
        <v>1</v>
      </c>
      <c r="HG245" s="181">
        <v>1</v>
      </c>
      <c r="HH245" s="181">
        <v>1</v>
      </c>
      <c r="HI245" s="183">
        <v>1</v>
      </c>
      <c r="HJ245" s="183">
        <v>1</v>
      </c>
      <c r="HK245" s="183">
        <v>1</v>
      </c>
      <c r="HL245" s="183">
        <v>1</v>
      </c>
      <c r="HM245" s="183">
        <v>1</v>
      </c>
      <c r="HN245" s="183">
        <v>1</v>
      </c>
      <c r="HO245" s="192" t="str">
        <f ca="1">IF(ISBLANK(HA245),"",ROUND(AVERAGE(OFFSET(HF245:HN245,0,0,1,ion21Coop!$F$42)),1))</f>
        <v/>
      </c>
      <c r="HP245" s="269" t="str">
        <f t="shared" ref="HP245:HP308" si="472">IF(ISBLANK(HA245),"",HE245*HO245)</f>
        <v/>
      </c>
      <c r="HR245" s="119">
        <f t="shared" si="413"/>
        <v>10</v>
      </c>
      <c r="HS245" s="123" t="str">
        <f t="shared" si="434"/>
        <v/>
      </c>
      <c r="HT245" s="123">
        <v>240</v>
      </c>
      <c r="HU245" s="423"/>
      <c r="HV245" s="423"/>
      <c r="HW245" s="423"/>
      <c r="HX245" s="423"/>
      <c r="HY245" s="421"/>
      <c r="HZ245" s="422"/>
      <c r="IA245" s="269" t="str">
        <f t="shared" ref="IA245:IA308" si="473">IF(ISBLANK(HY245),"",(HZ245-HY245)*24)</f>
        <v/>
      </c>
      <c r="IB245" s="180">
        <v>1</v>
      </c>
      <c r="IC245" s="269" t="str">
        <f t="shared" ref="IC245:IC308" si="474">IF(ISBLANK(HY245),"",IA245*IB245)</f>
        <v/>
      </c>
      <c r="ID245" s="180">
        <v>1</v>
      </c>
      <c r="IE245" s="181">
        <v>1</v>
      </c>
      <c r="IF245" s="181">
        <v>1</v>
      </c>
      <c r="IG245" s="183">
        <v>1</v>
      </c>
      <c r="IH245" s="183">
        <v>1</v>
      </c>
      <c r="II245" s="183">
        <v>1</v>
      </c>
      <c r="IJ245" s="183">
        <v>1</v>
      </c>
      <c r="IK245" s="183">
        <v>1</v>
      </c>
      <c r="IL245" s="183">
        <v>1</v>
      </c>
      <c r="IM245" s="192" t="str">
        <f ca="1">IF(ISBLANK(HY245),"",ROUND(AVERAGE(OFFSET(ID245:IL245,0,0,1,ion21Coop!$F$42)),1))</f>
        <v/>
      </c>
      <c r="IN245" s="269" t="str">
        <f t="shared" ref="IN245:IN308" si="475">IF(ISBLANK(HY245),"",IC245*IM245)</f>
        <v/>
      </c>
      <c r="IP245" s="119">
        <f t="shared" si="414"/>
        <v>11</v>
      </c>
      <c r="IQ245" s="123" t="str">
        <f t="shared" si="435"/>
        <v/>
      </c>
      <c r="IR245" s="123">
        <v>240</v>
      </c>
      <c r="IS245" s="423"/>
      <c r="IT245" s="423"/>
      <c r="IU245" s="423"/>
      <c r="IV245" s="423"/>
      <c r="IW245" s="421"/>
      <c r="IX245" s="422"/>
      <c r="IY245" s="269" t="str">
        <f t="shared" ref="IY245:IY308" si="476">IF(ISBLANK(IW245),"",(IX245-IW245)*24)</f>
        <v/>
      </c>
      <c r="IZ245" s="180">
        <v>1</v>
      </c>
      <c r="JA245" s="269" t="str">
        <f t="shared" ref="JA245:JA308" si="477">IF(ISBLANK(IW245),"",IY245*IZ245)</f>
        <v/>
      </c>
      <c r="JB245" s="180">
        <v>1</v>
      </c>
      <c r="JC245" s="181">
        <v>1</v>
      </c>
      <c r="JD245" s="181">
        <v>1</v>
      </c>
      <c r="JE245" s="183">
        <v>1</v>
      </c>
      <c r="JF245" s="183">
        <v>1</v>
      </c>
      <c r="JG245" s="183">
        <v>1</v>
      </c>
      <c r="JH245" s="183">
        <v>1</v>
      </c>
      <c r="JI245" s="183">
        <v>1</v>
      </c>
      <c r="JJ245" s="183">
        <v>1</v>
      </c>
      <c r="JK245" s="192" t="str">
        <f ca="1">IF(ISBLANK(IW245),"",ROUND(AVERAGE(OFFSET(JB245:JJ245,0,0,1,ion21Coop!$F$42)),1))</f>
        <v/>
      </c>
      <c r="JL245" s="269" t="str">
        <f t="shared" ref="JL245:JL308" si="478">IF(ISBLANK(IW245),"",JA245*JK245)</f>
        <v/>
      </c>
      <c r="JN245" s="119">
        <f t="shared" si="415"/>
        <v>12</v>
      </c>
      <c r="JO245" s="123" t="str">
        <f t="shared" si="436"/>
        <v/>
      </c>
      <c r="JP245" s="123">
        <v>240</v>
      </c>
      <c r="JQ245" s="423"/>
      <c r="JR245" s="423"/>
      <c r="JS245" s="423"/>
      <c r="JT245" s="423"/>
      <c r="JU245" s="421"/>
      <c r="JV245" s="422"/>
      <c r="JW245" s="269" t="str">
        <f t="shared" ref="JW245:JW308" si="479">IF(ISBLANK(JU245),"",(JV245-JU245)*24)</f>
        <v/>
      </c>
      <c r="JX245" s="180">
        <v>1</v>
      </c>
      <c r="JY245" s="269" t="str">
        <f t="shared" ref="JY245:JY308" si="480">IF(ISBLANK(JU245),"",JW245*JX245)</f>
        <v/>
      </c>
      <c r="JZ245" s="180">
        <v>1</v>
      </c>
      <c r="KA245" s="181">
        <v>1</v>
      </c>
      <c r="KB245" s="181">
        <v>1</v>
      </c>
      <c r="KC245" s="183">
        <v>1</v>
      </c>
      <c r="KD245" s="183">
        <v>1</v>
      </c>
      <c r="KE245" s="183">
        <v>1</v>
      </c>
      <c r="KF245" s="183">
        <v>1</v>
      </c>
      <c r="KG245" s="183">
        <v>1</v>
      </c>
      <c r="KH245" s="183">
        <v>1</v>
      </c>
      <c r="KI245" s="192" t="str">
        <f ca="1">IF(ISBLANK(JU245),"",ROUND(AVERAGE(OFFSET(JZ245:KH245,0,0,1,ion21Coop!$F$42)),1))</f>
        <v/>
      </c>
      <c r="KJ245" s="269" t="str">
        <f t="shared" ref="KJ245:KJ308" si="481">IF(ISBLANK(JU245),"",JY245*KI245)</f>
        <v/>
      </c>
      <c r="KL245" s="119">
        <f t="shared" si="416"/>
        <v>13</v>
      </c>
      <c r="KM245" s="123" t="str">
        <f t="shared" si="437"/>
        <v/>
      </c>
      <c r="KN245" s="123">
        <v>240</v>
      </c>
      <c r="KO245" s="423"/>
      <c r="KP245" s="423"/>
      <c r="KQ245" s="423"/>
      <c r="KR245" s="423"/>
      <c r="KS245" s="421"/>
      <c r="KT245" s="422"/>
      <c r="KU245" s="269" t="str">
        <f t="shared" ref="KU245:KU308" si="482">IF(ISBLANK(KS245),"",(KT245-KS245)*24)</f>
        <v/>
      </c>
      <c r="KV245" s="180">
        <v>1</v>
      </c>
      <c r="KW245" s="269" t="str">
        <f t="shared" ref="KW245:KW308" si="483">IF(ISBLANK(KS245),"",KU245*KV245)</f>
        <v/>
      </c>
      <c r="KX245" s="180">
        <v>1</v>
      </c>
      <c r="KY245" s="181">
        <v>1</v>
      </c>
      <c r="KZ245" s="181">
        <v>1</v>
      </c>
      <c r="LA245" s="183">
        <v>1</v>
      </c>
      <c r="LB245" s="183">
        <v>1</v>
      </c>
      <c r="LC245" s="183">
        <v>1</v>
      </c>
      <c r="LD245" s="183">
        <v>1</v>
      </c>
      <c r="LE245" s="183">
        <v>1</v>
      </c>
      <c r="LF245" s="183">
        <v>1</v>
      </c>
      <c r="LG245" s="192" t="str">
        <f ca="1">IF(ISBLANK(KS245),"",ROUND(AVERAGE(OFFSET(KX245:LF245,0,0,1,ion21Coop!$F$42)),1))</f>
        <v/>
      </c>
      <c r="LH245" s="269" t="str">
        <f t="shared" ref="LH245:LH308" si="484">IF(ISBLANK(KS245),"",KW245*LG245)</f>
        <v/>
      </c>
      <c r="LJ245" s="119">
        <f t="shared" si="417"/>
        <v>14</v>
      </c>
      <c r="LK245" s="123" t="str">
        <f t="shared" si="438"/>
        <v/>
      </c>
      <c r="LL245" s="123">
        <v>240</v>
      </c>
      <c r="LM245" s="423"/>
      <c r="LN245" s="423"/>
      <c r="LO245" s="423"/>
      <c r="LP245" s="423"/>
      <c r="LQ245" s="421"/>
      <c r="LR245" s="422"/>
      <c r="LS245" s="269" t="str">
        <f t="shared" ref="LS245:LS308" si="485">IF(ISBLANK(LQ245),"",(LR245-LQ245)*24)</f>
        <v/>
      </c>
      <c r="LT245" s="180">
        <v>1</v>
      </c>
      <c r="LU245" s="269" t="str">
        <f t="shared" ref="LU245:LU308" si="486">IF(ISBLANK(LQ245),"",LS245*LT245)</f>
        <v/>
      </c>
      <c r="LV245" s="180">
        <v>1</v>
      </c>
      <c r="LW245" s="181">
        <v>1</v>
      </c>
      <c r="LX245" s="181">
        <v>1</v>
      </c>
      <c r="LY245" s="183">
        <v>1</v>
      </c>
      <c r="LZ245" s="183">
        <v>1</v>
      </c>
      <c r="MA245" s="183">
        <v>1</v>
      </c>
      <c r="MB245" s="183">
        <v>1</v>
      </c>
      <c r="MC245" s="183">
        <v>1</v>
      </c>
      <c r="MD245" s="183">
        <v>1</v>
      </c>
      <c r="ME245" s="192" t="str">
        <f ca="1">IF(ISBLANK(LQ245),"",ROUND(AVERAGE(OFFSET(LV245:MD245,0,0,1,ion21Coop!$F$42)),1))</f>
        <v/>
      </c>
      <c r="MF245" s="269" t="str">
        <f t="shared" ref="MF245:MF308" si="487">IF(ISBLANK(LQ245),"",LU245*ME245)</f>
        <v/>
      </c>
      <c r="MH245" s="119">
        <f t="shared" si="418"/>
        <v>15</v>
      </c>
      <c r="MI245" s="123" t="str">
        <f t="shared" si="439"/>
        <v/>
      </c>
      <c r="MJ245" s="123">
        <v>240</v>
      </c>
      <c r="MK245" s="423"/>
      <c r="ML245" s="423"/>
      <c r="MM245" s="423"/>
      <c r="MN245" s="423"/>
      <c r="MO245" s="421"/>
      <c r="MP245" s="422"/>
      <c r="MQ245" s="269" t="str">
        <f t="shared" ref="MQ245:MQ308" si="488">IF(ISBLANK(MO245),"",(MP245-MO245)*24)</f>
        <v/>
      </c>
      <c r="MR245" s="180">
        <v>1</v>
      </c>
      <c r="MS245" s="269" t="str">
        <f t="shared" ref="MS245:MS308" si="489">IF(ISBLANK(MO245),"",MQ245*MR245)</f>
        <v/>
      </c>
      <c r="MT245" s="180">
        <v>1</v>
      </c>
      <c r="MU245" s="181">
        <v>1</v>
      </c>
      <c r="MV245" s="181">
        <v>1</v>
      </c>
      <c r="MW245" s="183">
        <v>1</v>
      </c>
      <c r="MX245" s="183">
        <v>1</v>
      </c>
      <c r="MY245" s="183">
        <v>1</v>
      </c>
      <c r="MZ245" s="183">
        <v>1</v>
      </c>
      <c r="NA245" s="183">
        <v>1</v>
      </c>
      <c r="NB245" s="183">
        <v>1</v>
      </c>
      <c r="NC245" s="192" t="str">
        <f ca="1">IF(ISBLANK(MO245),"",ROUND(AVERAGE(OFFSET(MT245:NB245,0,0,1,ion21Coop!$F$42)),1))</f>
        <v/>
      </c>
      <c r="ND245" s="269" t="str">
        <f t="shared" ref="ND245:ND308" si="490">IF(ISBLANK(MO245),"",MS245*NC245)</f>
        <v/>
      </c>
      <c r="NF245" s="119">
        <f t="shared" si="419"/>
        <v>16</v>
      </c>
      <c r="NG245" s="123" t="str">
        <f t="shared" si="440"/>
        <v/>
      </c>
      <c r="NH245" s="123">
        <v>240</v>
      </c>
      <c r="NI245" s="423"/>
      <c r="NJ245" s="423"/>
      <c r="NK245" s="423"/>
      <c r="NL245" s="423"/>
      <c r="NM245" s="421"/>
      <c r="NN245" s="422"/>
      <c r="NO245" s="269" t="str">
        <f t="shared" ref="NO245:NO308" si="491">IF(ISBLANK(NM245),"",(NN245-NM245)*24)</f>
        <v/>
      </c>
      <c r="NP245" s="180">
        <v>1</v>
      </c>
      <c r="NQ245" s="269" t="str">
        <f t="shared" ref="NQ245:NQ308" si="492">IF(ISBLANK(NM245),"",NO245*NP245)</f>
        <v/>
      </c>
      <c r="NR245" s="180">
        <v>1</v>
      </c>
      <c r="NS245" s="181">
        <v>1</v>
      </c>
      <c r="NT245" s="181">
        <v>1</v>
      </c>
      <c r="NU245" s="183">
        <v>1</v>
      </c>
      <c r="NV245" s="183">
        <v>1</v>
      </c>
      <c r="NW245" s="183">
        <v>1</v>
      </c>
      <c r="NX245" s="183">
        <v>1</v>
      </c>
      <c r="NY245" s="183">
        <v>1</v>
      </c>
      <c r="NZ245" s="183">
        <v>1</v>
      </c>
      <c r="OA245" s="192" t="str">
        <f ca="1">IF(ISBLANK(NM245),"",ROUND(AVERAGE(OFFSET(NR245:NZ245,0,0,1,ion21Coop!$F$42)),1))</f>
        <v/>
      </c>
      <c r="OB245" s="269" t="str">
        <f t="shared" ref="OB245:OB308" si="493">IF(ISBLANK(NM245),"",NQ245*OA245)</f>
        <v/>
      </c>
      <c r="OD245" s="119">
        <f t="shared" si="420"/>
        <v>17</v>
      </c>
      <c r="OE245" s="123" t="str">
        <f t="shared" si="441"/>
        <v/>
      </c>
      <c r="OF245" s="123">
        <v>240</v>
      </c>
      <c r="OG245" s="423"/>
      <c r="OH245" s="423"/>
      <c r="OI245" s="423"/>
      <c r="OJ245" s="423"/>
      <c r="OK245" s="421"/>
      <c r="OL245" s="422"/>
      <c r="OM245" s="269" t="str">
        <f t="shared" ref="OM245:OM308" si="494">IF(ISBLANK(OK245),"",(OL245-OK245)*24)</f>
        <v/>
      </c>
      <c r="ON245" s="180">
        <v>1</v>
      </c>
      <c r="OO245" s="269" t="str">
        <f t="shared" ref="OO245:OO308" si="495">IF(ISBLANK(OK245),"",OM245*ON245)</f>
        <v/>
      </c>
      <c r="OP245" s="180">
        <v>1</v>
      </c>
      <c r="OQ245" s="181">
        <v>1</v>
      </c>
      <c r="OR245" s="181">
        <v>1</v>
      </c>
      <c r="OS245" s="183">
        <v>1</v>
      </c>
      <c r="OT245" s="183">
        <v>1</v>
      </c>
      <c r="OU245" s="183">
        <v>1</v>
      </c>
      <c r="OV245" s="183">
        <v>1</v>
      </c>
      <c r="OW245" s="183">
        <v>1</v>
      </c>
      <c r="OX245" s="183">
        <v>1</v>
      </c>
      <c r="OY245" s="192" t="str">
        <f ca="1">IF(ISBLANK(OK245),"",ROUND(AVERAGE(OFFSET(OP245:OX245,0,0,1,ion21Coop!$F$42)),1))</f>
        <v/>
      </c>
      <c r="OZ245" s="269" t="str">
        <f t="shared" ref="OZ245:OZ308" si="496">IF(ISBLANK(OK245),"",OO245*OY245)</f>
        <v/>
      </c>
      <c r="PB245" s="119">
        <f t="shared" si="421"/>
        <v>18</v>
      </c>
      <c r="PC245" s="123" t="str">
        <f t="shared" si="442"/>
        <v/>
      </c>
      <c r="PD245" s="123">
        <v>240</v>
      </c>
      <c r="PE245" s="423"/>
      <c r="PF245" s="423"/>
      <c r="PG245" s="423"/>
      <c r="PH245" s="423"/>
      <c r="PI245" s="421"/>
      <c r="PJ245" s="422"/>
      <c r="PK245" s="269" t="str">
        <f t="shared" ref="PK245:PK308" si="497">IF(ISBLANK(PI245),"",(PJ245-PI245)*24)</f>
        <v/>
      </c>
      <c r="PL245" s="180">
        <v>1</v>
      </c>
      <c r="PM245" s="269" t="str">
        <f t="shared" ref="PM245:PM308" si="498">IF(ISBLANK(PI245),"",PK245*PL245)</f>
        <v/>
      </c>
      <c r="PN245" s="180">
        <v>1</v>
      </c>
      <c r="PO245" s="181">
        <v>1</v>
      </c>
      <c r="PP245" s="181">
        <v>1</v>
      </c>
      <c r="PQ245" s="183">
        <v>1</v>
      </c>
      <c r="PR245" s="183">
        <v>1</v>
      </c>
      <c r="PS245" s="183">
        <v>1</v>
      </c>
      <c r="PT245" s="183">
        <v>1</v>
      </c>
      <c r="PU245" s="183">
        <v>1</v>
      </c>
      <c r="PV245" s="183">
        <v>1</v>
      </c>
      <c r="PW245" s="192" t="str">
        <f ca="1">IF(ISBLANK(PI245),"",ROUND(AVERAGE(OFFSET(PN245:PV245,0,0,1,ion21Coop!$F$42)),1))</f>
        <v/>
      </c>
      <c r="PX245" s="269" t="str">
        <f t="shared" ref="PX245:PX308" si="499">IF(ISBLANK(PI245),"",PM245*PW245)</f>
        <v/>
      </c>
      <c r="PZ245" s="119">
        <f t="shared" si="422"/>
        <v>19</v>
      </c>
      <c r="QA245" s="123" t="str">
        <f t="shared" si="443"/>
        <v/>
      </c>
      <c r="QB245" s="123">
        <v>240</v>
      </c>
      <c r="QC245" s="423"/>
      <c r="QD245" s="423"/>
      <c r="QE245" s="423"/>
      <c r="QF245" s="423"/>
      <c r="QG245" s="421"/>
      <c r="QH245" s="422"/>
      <c r="QI245" s="269" t="str">
        <f t="shared" ref="QI245:QI308" si="500">IF(ISBLANK(QG245),"",(QH245-QG245)*24)</f>
        <v/>
      </c>
      <c r="QJ245" s="180">
        <v>1</v>
      </c>
      <c r="QK245" s="269" t="str">
        <f t="shared" ref="QK245:QK308" si="501">IF(ISBLANK(QG245),"",QI245*QJ245)</f>
        <v/>
      </c>
      <c r="QL245" s="180">
        <v>1</v>
      </c>
      <c r="QM245" s="181">
        <v>1</v>
      </c>
      <c r="QN245" s="181">
        <v>1</v>
      </c>
      <c r="QO245" s="183">
        <v>1</v>
      </c>
      <c r="QP245" s="183">
        <v>1</v>
      </c>
      <c r="QQ245" s="183">
        <v>1</v>
      </c>
      <c r="QR245" s="183">
        <v>1</v>
      </c>
      <c r="QS245" s="183">
        <v>1</v>
      </c>
      <c r="QT245" s="183">
        <v>1</v>
      </c>
      <c r="QU245" s="192" t="str">
        <f ca="1">IF(ISBLANK(QG245),"",ROUND(AVERAGE(OFFSET(QL245:QT245,0,0,1,ion21Coop!$F$42)),1))</f>
        <v/>
      </c>
      <c r="QV245" s="269" t="str">
        <f t="shared" ref="QV245:QV308" si="502">IF(ISBLANK(QG245),"",QK245*QU245)</f>
        <v/>
      </c>
      <c r="QX245" s="119">
        <f t="shared" si="423"/>
        <v>20</v>
      </c>
      <c r="QY245" s="123" t="str">
        <f t="shared" si="444"/>
        <v/>
      </c>
      <c r="QZ245" s="123">
        <v>240</v>
      </c>
      <c r="RA245" s="423"/>
      <c r="RB245" s="423"/>
      <c r="RC245" s="423"/>
      <c r="RD245" s="423"/>
      <c r="RE245" s="421"/>
      <c r="RF245" s="422"/>
      <c r="RG245" s="269" t="str">
        <f t="shared" ref="RG245:RG308" si="503">IF(ISBLANK(RE245),"",(RF245-RE245)*24)</f>
        <v/>
      </c>
      <c r="RH245" s="180">
        <v>1</v>
      </c>
      <c r="RI245" s="269" t="str">
        <f t="shared" ref="RI245:RI308" si="504">IF(ISBLANK(RE245),"",RG245*RH245)</f>
        <v/>
      </c>
      <c r="RJ245" s="180">
        <v>1</v>
      </c>
      <c r="RK245" s="181">
        <v>1</v>
      </c>
      <c r="RL245" s="181">
        <v>1</v>
      </c>
      <c r="RM245" s="183">
        <v>1</v>
      </c>
      <c r="RN245" s="183">
        <v>1</v>
      </c>
      <c r="RO245" s="183">
        <v>1</v>
      </c>
      <c r="RP245" s="183">
        <v>1</v>
      </c>
      <c r="RQ245" s="183">
        <v>1</v>
      </c>
      <c r="RR245" s="183">
        <v>1</v>
      </c>
      <c r="RS245" s="192" t="str">
        <f ca="1">IF(ISBLANK(RE245),"",ROUND(AVERAGE(OFFSET(RJ245:RR245,0,0,1,ion21Coop!$F$42)),1))</f>
        <v/>
      </c>
      <c r="RT245" s="269" t="str">
        <f t="shared" ref="RT245:RT308" si="505">IF(ISBLANK(RE245),"",RI245*RS245)</f>
        <v/>
      </c>
      <c r="RV245" s="119">
        <f t="shared" si="424"/>
        <v>21</v>
      </c>
      <c r="RW245" s="123" t="str">
        <f t="shared" si="445"/>
        <v/>
      </c>
      <c r="RX245" s="123">
        <v>240</v>
      </c>
      <c r="RY245" s="423"/>
      <c r="RZ245" s="423"/>
      <c r="SA245" s="423"/>
      <c r="SB245" s="423"/>
      <c r="SC245" s="421"/>
      <c r="SD245" s="422"/>
      <c r="SE245" s="269" t="str">
        <f t="shared" ref="SE245:SE308" si="506">IF(ISBLANK(SC245),"",(SD245-SC245)*24)</f>
        <v/>
      </c>
      <c r="SF245" s="180">
        <v>1</v>
      </c>
      <c r="SG245" s="269" t="str">
        <f t="shared" ref="SG245:SG308" si="507">IF(ISBLANK(SC245),"",SE245*SF245)</f>
        <v/>
      </c>
      <c r="SH245" s="180">
        <v>1</v>
      </c>
      <c r="SI245" s="181">
        <v>1</v>
      </c>
      <c r="SJ245" s="181">
        <v>1</v>
      </c>
      <c r="SK245" s="183">
        <v>1</v>
      </c>
      <c r="SL245" s="183">
        <v>1</v>
      </c>
      <c r="SM245" s="183">
        <v>1</v>
      </c>
      <c r="SN245" s="183">
        <v>1</v>
      </c>
      <c r="SO245" s="183">
        <v>1</v>
      </c>
      <c r="SP245" s="183">
        <v>1</v>
      </c>
      <c r="SQ245" s="192" t="str">
        <f ca="1">IF(ISBLANK(SC245),"",ROUND(AVERAGE(OFFSET(SH245:SP245,0,0,1,ion21Coop!$F$42)),1))</f>
        <v/>
      </c>
      <c r="SR245" s="269" t="str">
        <f t="shared" ref="SR245:SR308" si="508">IF(ISBLANK(SC245),"",SG245*SQ245)</f>
        <v/>
      </c>
      <c r="ST245" s="565"/>
      <c r="SU245" s="565"/>
      <c r="SV245" s="566"/>
      <c r="SW245" s="567"/>
      <c r="SX245" s="565"/>
      <c r="SY245" s="566"/>
      <c r="SZ245" s="568"/>
      <c r="TA245" s="567"/>
      <c r="TB245" s="553"/>
    </row>
    <row r="246" spans="10:522" x14ac:dyDescent="0.3">
      <c r="J246" s="119">
        <f t="shared" si="404"/>
        <v>1</v>
      </c>
      <c r="K246" s="123" t="str">
        <f t="shared" si="425"/>
        <v>YaJo</v>
      </c>
      <c r="L246" s="123">
        <v>241</v>
      </c>
      <c r="M246" s="351"/>
      <c r="N246" s="351"/>
      <c r="O246" s="351"/>
      <c r="P246" s="351"/>
      <c r="Q246" s="369"/>
      <c r="R246" s="370"/>
      <c r="S246" s="269" t="str">
        <f t="shared" si="446"/>
        <v/>
      </c>
      <c r="T246" s="180">
        <v>1</v>
      </c>
      <c r="U246" s="269" t="str">
        <f t="shared" si="447"/>
        <v/>
      </c>
      <c r="V246" s="180">
        <v>1</v>
      </c>
      <c r="W246" s="181">
        <v>1</v>
      </c>
      <c r="X246" s="181">
        <v>1</v>
      </c>
      <c r="Y246" s="183">
        <v>1</v>
      </c>
      <c r="Z246" s="183">
        <v>1</v>
      </c>
      <c r="AA246" s="183">
        <v>1</v>
      </c>
      <c r="AB246" s="183">
        <v>1</v>
      </c>
      <c r="AC246" s="183">
        <v>1</v>
      </c>
      <c r="AD246" s="183">
        <v>1</v>
      </c>
      <c r="AE246" s="192" t="str">
        <f ca="1">IF(ISBLANK(Q246),"",ROUND(AVERAGE(OFFSET(V246:AD246,0,0,1,ion21Coop!$F$42)),1))</f>
        <v/>
      </c>
      <c r="AF246" s="269" t="str">
        <f t="shared" si="448"/>
        <v/>
      </c>
      <c r="AH246" s="119">
        <f t="shared" si="405"/>
        <v>2</v>
      </c>
      <c r="AI246" s="123" t="str">
        <f t="shared" si="426"/>
        <v>GeLo</v>
      </c>
      <c r="AJ246" s="123">
        <v>241</v>
      </c>
      <c r="AK246" s="351"/>
      <c r="AL246" s="351"/>
      <c r="AM246" s="351"/>
      <c r="AN246" s="351"/>
      <c r="AO246" s="369"/>
      <c r="AP246" s="370"/>
      <c r="AQ246" s="269" t="str">
        <f t="shared" si="449"/>
        <v/>
      </c>
      <c r="AR246" s="180">
        <v>1</v>
      </c>
      <c r="AS246" s="269" t="str">
        <f t="shared" si="450"/>
        <v/>
      </c>
      <c r="AT246" s="180">
        <v>1</v>
      </c>
      <c r="AU246" s="181">
        <v>1</v>
      </c>
      <c r="AV246" s="181">
        <v>1</v>
      </c>
      <c r="AW246" s="183">
        <v>1</v>
      </c>
      <c r="AX246" s="183">
        <v>1</v>
      </c>
      <c r="AY246" s="183">
        <v>1</v>
      </c>
      <c r="AZ246" s="183">
        <v>1</v>
      </c>
      <c r="BA246" s="183">
        <v>1</v>
      </c>
      <c r="BB246" s="183">
        <v>1</v>
      </c>
      <c r="BC246" s="192" t="str">
        <f ca="1">IF(ISBLANK(AO246),"",ROUND(AVERAGE(OFFSET(AT246:BB246,0,0,1,ion21Coop!$F$42)),1))</f>
        <v/>
      </c>
      <c r="BD246" s="269" t="str">
        <f t="shared" si="451"/>
        <v/>
      </c>
      <c r="BF246" s="119">
        <f t="shared" si="406"/>
        <v>3</v>
      </c>
      <c r="BG246" s="123" t="str">
        <f t="shared" si="427"/>
        <v>MiDo</v>
      </c>
      <c r="BH246" s="123">
        <v>241</v>
      </c>
      <c r="BI246" s="351"/>
      <c r="BJ246" s="351"/>
      <c r="BK246" s="351"/>
      <c r="BL246" s="351"/>
      <c r="BM246" s="369"/>
      <c r="BN246" s="370"/>
      <c r="BO246" s="269" t="str">
        <f t="shared" si="452"/>
        <v/>
      </c>
      <c r="BP246" s="180">
        <v>1</v>
      </c>
      <c r="BQ246" s="269" t="str">
        <f t="shared" si="453"/>
        <v/>
      </c>
      <c r="BR246" s="180">
        <v>1</v>
      </c>
      <c r="BS246" s="181">
        <v>1</v>
      </c>
      <c r="BT246" s="181">
        <v>1</v>
      </c>
      <c r="BU246" s="183">
        <v>1</v>
      </c>
      <c r="BV246" s="183">
        <v>1</v>
      </c>
      <c r="BW246" s="183">
        <v>1</v>
      </c>
      <c r="BX246" s="183">
        <v>1</v>
      </c>
      <c r="BY246" s="183">
        <v>1</v>
      </c>
      <c r="BZ246" s="183">
        <v>1</v>
      </c>
      <c r="CA246" s="192" t="str">
        <f ca="1">IF(ISBLANK(BM246),"",ROUND(AVERAGE(OFFSET(BR246:BZ246,0,0,1,ion21Coop!$F$42)),1))</f>
        <v/>
      </c>
      <c r="CB246" s="269" t="str">
        <f t="shared" si="454"/>
        <v/>
      </c>
      <c r="CD246" s="119">
        <f t="shared" si="407"/>
        <v>4</v>
      </c>
      <c r="CE246" s="123" t="str">
        <f t="shared" si="428"/>
        <v>EmNi</v>
      </c>
      <c r="CF246" s="123">
        <v>241</v>
      </c>
      <c r="CG246" s="351"/>
      <c r="CH246" s="351"/>
      <c r="CI246" s="351"/>
      <c r="CJ246" s="351"/>
      <c r="CK246" s="369"/>
      <c r="CL246" s="370"/>
      <c r="CM246" s="269" t="str">
        <f t="shared" si="455"/>
        <v/>
      </c>
      <c r="CN246" s="180">
        <v>1</v>
      </c>
      <c r="CO246" s="269" t="str">
        <f t="shared" si="456"/>
        <v/>
      </c>
      <c r="CP246" s="180">
        <v>1</v>
      </c>
      <c r="CQ246" s="181">
        <v>1</v>
      </c>
      <c r="CR246" s="181">
        <v>1</v>
      </c>
      <c r="CS246" s="183">
        <v>1</v>
      </c>
      <c r="CT246" s="183">
        <v>1</v>
      </c>
      <c r="CU246" s="183">
        <v>1</v>
      </c>
      <c r="CV246" s="183">
        <v>1</v>
      </c>
      <c r="CW246" s="183">
        <v>1</v>
      </c>
      <c r="CX246" s="183">
        <v>1</v>
      </c>
      <c r="CY246" s="192" t="str">
        <f ca="1">IF(ISBLANK(CK246),"",ROUND(AVERAGE(OFFSET(CP246:CX246,0,0,1,ion21Coop!$F$42)),1))</f>
        <v/>
      </c>
      <c r="CZ246" s="269" t="str">
        <f t="shared" si="457"/>
        <v/>
      </c>
      <c r="DB246" s="119">
        <f t="shared" si="408"/>
        <v>5</v>
      </c>
      <c r="DC246" s="123" t="str">
        <f t="shared" si="429"/>
        <v>HeJe</v>
      </c>
      <c r="DD246" s="123">
        <v>241</v>
      </c>
      <c r="DE246" s="423"/>
      <c r="DF246" s="423"/>
      <c r="DG246" s="423"/>
      <c r="DH246" s="423"/>
      <c r="DI246" s="421"/>
      <c r="DJ246" s="422"/>
      <c r="DK246" s="269" t="str">
        <f t="shared" si="458"/>
        <v/>
      </c>
      <c r="DL246" s="180">
        <v>1</v>
      </c>
      <c r="DM246" s="269" t="str">
        <f t="shared" si="459"/>
        <v/>
      </c>
      <c r="DN246" s="180">
        <v>1</v>
      </c>
      <c r="DO246" s="181">
        <v>1</v>
      </c>
      <c r="DP246" s="181">
        <v>1</v>
      </c>
      <c r="DQ246" s="183">
        <v>1</v>
      </c>
      <c r="DR246" s="183">
        <v>1</v>
      </c>
      <c r="DS246" s="183">
        <v>1</v>
      </c>
      <c r="DT246" s="183">
        <v>1</v>
      </c>
      <c r="DU246" s="183">
        <v>1</v>
      </c>
      <c r="DV246" s="183">
        <v>1</v>
      </c>
      <c r="DW246" s="192" t="str">
        <f ca="1">IF(ISBLANK(DI246),"",ROUND(AVERAGE(OFFSET(DN246:DV246,0,0,1,ion21Coop!$F$42)),1))</f>
        <v/>
      </c>
      <c r="DX246" s="269" t="str">
        <f t="shared" si="460"/>
        <v/>
      </c>
      <c r="DZ246" s="119">
        <f t="shared" si="409"/>
        <v>6</v>
      </c>
      <c r="EA246" s="123" t="str">
        <f t="shared" si="430"/>
        <v/>
      </c>
      <c r="EB246" s="123">
        <v>241</v>
      </c>
      <c r="EC246" s="423"/>
      <c r="ED246" s="423"/>
      <c r="EE246" s="423"/>
      <c r="EF246" s="423"/>
      <c r="EG246" s="421"/>
      <c r="EH246" s="422"/>
      <c r="EI246" s="269" t="str">
        <f t="shared" si="461"/>
        <v/>
      </c>
      <c r="EJ246" s="180">
        <v>1</v>
      </c>
      <c r="EK246" s="269" t="str">
        <f t="shared" si="462"/>
        <v/>
      </c>
      <c r="EL246" s="180">
        <v>1</v>
      </c>
      <c r="EM246" s="181">
        <v>1</v>
      </c>
      <c r="EN246" s="181">
        <v>1</v>
      </c>
      <c r="EO246" s="183">
        <v>1</v>
      </c>
      <c r="EP246" s="183">
        <v>1</v>
      </c>
      <c r="EQ246" s="183">
        <v>1</v>
      </c>
      <c r="ER246" s="183">
        <v>1</v>
      </c>
      <c r="ES246" s="183">
        <v>1</v>
      </c>
      <c r="ET246" s="183">
        <v>1</v>
      </c>
      <c r="EU246" s="192" t="str">
        <f ca="1">IF(ISBLANK(EG246),"",ROUND(AVERAGE(OFFSET(EL246:ET246,0,0,1,ion21Coop!$F$42)),1))</f>
        <v/>
      </c>
      <c r="EV246" s="269" t="str">
        <f t="shared" si="463"/>
        <v/>
      </c>
      <c r="EX246" s="119">
        <f t="shared" si="410"/>
        <v>7</v>
      </c>
      <c r="EY246" s="123" t="str">
        <f t="shared" si="431"/>
        <v/>
      </c>
      <c r="EZ246" s="123">
        <v>241</v>
      </c>
      <c r="FA246" s="423"/>
      <c r="FB246" s="423"/>
      <c r="FC246" s="423"/>
      <c r="FD246" s="423"/>
      <c r="FE246" s="421"/>
      <c r="FF246" s="422"/>
      <c r="FG246" s="269" t="str">
        <f t="shared" si="464"/>
        <v/>
      </c>
      <c r="FH246" s="180">
        <v>1</v>
      </c>
      <c r="FI246" s="269" t="str">
        <f t="shared" si="465"/>
        <v/>
      </c>
      <c r="FJ246" s="180">
        <v>1</v>
      </c>
      <c r="FK246" s="181">
        <v>1</v>
      </c>
      <c r="FL246" s="181">
        <v>1</v>
      </c>
      <c r="FM246" s="183">
        <v>1</v>
      </c>
      <c r="FN246" s="183">
        <v>1</v>
      </c>
      <c r="FO246" s="183">
        <v>1</v>
      </c>
      <c r="FP246" s="183">
        <v>1</v>
      </c>
      <c r="FQ246" s="183">
        <v>1</v>
      </c>
      <c r="FR246" s="183">
        <v>1</v>
      </c>
      <c r="FS246" s="192" t="str">
        <f ca="1">IF(ISBLANK(FE246),"",ROUND(AVERAGE(OFFSET(FJ246:FR246,0,0,1,ion21Coop!$F$42)),1))</f>
        <v/>
      </c>
      <c r="FT246" s="269" t="str">
        <f t="shared" si="466"/>
        <v/>
      </c>
      <c r="FV246" s="119">
        <f t="shared" si="411"/>
        <v>8</v>
      </c>
      <c r="FW246" s="123" t="str">
        <f t="shared" si="432"/>
        <v/>
      </c>
      <c r="FX246" s="123">
        <v>241</v>
      </c>
      <c r="FY246" s="423"/>
      <c r="FZ246" s="423"/>
      <c r="GA246" s="423"/>
      <c r="GB246" s="423"/>
      <c r="GC246" s="421"/>
      <c r="GD246" s="422"/>
      <c r="GE246" s="269" t="str">
        <f t="shared" si="467"/>
        <v/>
      </c>
      <c r="GF246" s="180">
        <v>1</v>
      </c>
      <c r="GG246" s="269" t="str">
        <f t="shared" si="468"/>
        <v/>
      </c>
      <c r="GH246" s="180">
        <v>1</v>
      </c>
      <c r="GI246" s="181">
        <v>1</v>
      </c>
      <c r="GJ246" s="181">
        <v>1</v>
      </c>
      <c r="GK246" s="183">
        <v>1</v>
      </c>
      <c r="GL246" s="183">
        <v>1</v>
      </c>
      <c r="GM246" s="183">
        <v>1</v>
      </c>
      <c r="GN246" s="183">
        <v>1</v>
      </c>
      <c r="GO246" s="183">
        <v>1</v>
      </c>
      <c r="GP246" s="183">
        <v>1</v>
      </c>
      <c r="GQ246" s="192" t="str">
        <f ca="1">IF(ISBLANK(GC246),"",ROUND(AVERAGE(OFFSET(GH246:GP246,0,0,1,ion21Coop!$F$42)),1))</f>
        <v/>
      </c>
      <c r="GR246" s="269" t="str">
        <f t="shared" si="469"/>
        <v/>
      </c>
      <c r="GT246" s="119">
        <f t="shared" si="412"/>
        <v>9</v>
      </c>
      <c r="GU246" s="123" t="str">
        <f t="shared" si="433"/>
        <v/>
      </c>
      <c r="GV246" s="123">
        <v>241</v>
      </c>
      <c r="GW246" s="423"/>
      <c r="GX246" s="423"/>
      <c r="GY246" s="423"/>
      <c r="GZ246" s="423"/>
      <c r="HA246" s="421"/>
      <c r="HB246" s="422"/>
      <c r="HC246" s="269" t="str">
        <f t="shared" si="470"/>
        <v/>
      </c>
      <c r="HD246" s="180">
        <v>1</v>
      </c>
      <c r="HE246" s="269" t="str">
        <f t="shared" si="471"/>
        <v/>
      </c>
      <c r="HF246" s="180">
        <v>1</v>
      </c>
      <c r="HG246" s="181">
        <v>1</v>
      </c>
      <c r="HH246" s="181">
        <v>1</v>
      </c>
      <c r="HI246" s="183">
        <v>1</v>
      </c>
      <c r="HJ246" s="183">
        <v>1</v>
      </c>
      <c r="HK246" s="183">
        <v>1</v>
      </c>
      <c r="HL246" s="183">
        <v>1</v>
      </c>
      <c r="HM246" s="183">
        <v>1</v>
      </c>
      <c r="HN246" s="183">
        <v>1</v>
      </c>
      <c r="HO246" s="192" t="str">
        <f ca="1">IF(ISBLANK(HA246),"",ROUND(AVERAGE(OFFSET(HF246:HN246,0,0,1,ion21Coop!$F$42)),1))</f>
        <v/>
      </c>
      <c r="HP246" s="269" t="str">
        <f t="shared" si="472"/>
        <v/>
      </c>
      <c r="HR246" s="119">
        <f t="shared" si="413"/>
        <v>10</v>
      </c>
      <c r="HS246" s="123" t="str">
        <f t="shared" si="434"/>
        <v/>
      </c>
      <c r="HT246" s="123">
        <v>241</v>
      </c>
      <c r="HU246" s="423"/>
      <c r="HV246" s="423"/>
      <c r="HW246" s="423"/>
      <c r="HX246" s="423"/>
      <c r="HY246" s="421"/>
      <c r="HZ246" s="422"/>
      <c r="IA246" s="269" t="str">
        <f t="shared" si="473"/>
        <v/>
      </c>
      <c r="IB246" s="180">
        <v>1</v>
      </c>
      <c r="IC246" s="269" t="str">
        <f t="shared" si="474"/>
        <v/>
      </c>
      <c r="ID246" s="180">
        <v>1</v>
      </c>
      <c r="IE246" s="181">
        <v>1</v>
      </c>
      <c r="IF246" s="181">
        <v>1</v>
      </c>
      <c r="IG246" s="183">
        <v>1</v>
      </c>
      <c r="IH246" s="183">
        <v>1</v>
      </c>
      <c r="II246" s="183">
        <v>1</v>
      </c>
      <c r="IJ246" s="183">
        <v>1</v>
      </c>
      <c r="IK246" s="183">
        <v>1</v>
      </c>
      <c r="IL246" s="183">
        <v>1</v>
      </c>
      <c r="IM246" s="192" t="str">
        <f ca="1">IF(ISBLANK(HY246),"",ROUND(AVERAGE(OFFSET(ID246:IL246,0,0,1,ion21Coop!$F$42)),1))</f>
        <v/>
      </c>
      <c r="IN246" s="269" t="str">
        <f t="shared" si="475"/>
        <v/>
      </c>
      <c r="IP246" s="119">
        <f t="shared" si="414"/>
        <v>11</v>
      </c>
      <c r="IQ246" s="123" t="str">
        <f t="shared" si="435"/>
        <v/>
      </c>
      <c r="IR246" s="123">
        <v>241</v>
      </c>
      <c r="IS246" s="423"/>
      <c r="IT246" s="423"/>
      <c r="IU246" s="423"/>
      <c r="IV246" s="423"/>
      <c r="IW246" s="421"/>
      <c r="IX246" s="422"/>
      <c r="IY246" s="269" t="str">
        <f t="shared" si="476"/>
        <v/>
      </c>
      <c r="IZ246" s="180">
        <v>1</v>
      </c>
      <c r="JA246" s="269" t="str">
        <f t="shared" si="477"/>
        <v/>
      </c>
      <c r="JB246" s="180">
        <v>1</v>
      </c>
      <c r="JC246" s="181">
        <v>1</v>
      </c>
      <c r="JD246" s="181">
        <v>1</v>
      </c>
      <c r="JE246" s="183">
        <v>1</v>
      </c>
      <c r="JF246" s="183">
        <v>1</v>
      </c>
      <c r="JG246" s="183">
        <v>1</v>
      </c>
      <c r="JH246" s="183">
        <v>1</v>
      </c>
      <c r="JI246" s="183">
        <v>1</v>
      </c>
      <c r="JJ246" s="183">
        <v>1</v>
      </c>
      <c r="JK246" s="192" t="str">
        <f ca="1">IF(ISBLANK(IW246),"",ROUND(AVERAGE(OFFSET(JB246:JJ246,0,0,1,ion21Coop!$F$42)),1))</f>
        <v/>
      </c>
      <c r="JL246" s="269" t="str">
        <f t="shared" si="478"/>
        <v/>
      </c>
      <c r="JN246" s="119">
        <f t="shared" si="415"/>
        <v>12</v>
      </c>
      <c r="JO246" s="123" t="str">
        <f t="shared" si="436"/>
        <v/>
      </c>
      <c r="JP246" s="123">
        <v>241</v>
      </c>
      <c r="JQ246" s="423"/>
      <c r="JR246" s="423"/>
      <c r="JS246" s="423"/>
      <c r="JT246" s="423"/>
      <c r="JU246" s="421"/>
      <c r="JV246" s="422"/>
      <c r="JW246" s="269" t="str">
        <f t="shared" si="479"/>
        <v/>
      </c>
      <c r="JX246" s="180">
        <v>1</v>
      </c>
      <c r="JY246" s="269" t="str">
        <f t="shared" si="480"/>
        <v/>
      </c>
      <c r="JZ246" s="180">
        <v>1</v>
      </c>
      <c r="KA246" s="181">
        <v>1</v>
      </c>
      <c r="KB246" s="181">
        <v>1</v>
      </c>
      <c r="KC246" s="183">
        <v>1</v>
      </c>
      <c r="KD246" s="183">
        <v>1</v>
      </c>
      <c r="KE246" s="183">
        <v>1</v>
      </c>
      <c r="KF246" s="183">
        <v>1</v>
      </c>
      <c r="KG246" s="183">
        <v>1</v>
      </c>
      <c r="KH246" s="183">
        <v>1</v>
      </c>
      <c r="KI246" s="192" t="str">
        <f ca="1">IF(ISBLANK(JU246),"",ROUND(AVERAGE(OFFSET(JZ246:KH246,0,0,1,ion21Coop!$F$42)),1))</f>
        <v/>
      </c>
      <c r="KJ246" s="269" t="str">
        <f t="shared" si="481"/>
        <v/>
      </c>
      <c r="KL246" s="119">
        <f t="shared" si="416"/>
        <v>13</v>
      </c>
      <c r="KM246" s="123" t="str">
        <f t="shared" si="437"/>
        <v/>
      </c>
      <c r="KN246" s="123">
        <v>241</v>
      </c>
      <c r="KO246" s="423"/>
      <c r="KP246" s="423"/>
      <c r="KQ246" s="423"/>
      <c r="KR246" s="423"/>
      <c r="KS246" s="421"/>
      <c r="KT246" s="422"/>
      <c r="KU246" s="269" t="str">
        <f t="shared" si="482"/>
        <v/>
      </c>
      <c r="KV246" s="180">
        <v>1</v>
      </c>
      <c r="KW246" s="269" t="str">
        <f t="shared" si="483"/>
        <v/>
      </c>
      <c r="KX246" s="180">
        <v>1</v>
      </c>
      <c r="KY246" s="181">
        <v>1</v>
      </c>
      <c r="KZ246" s="181">
        <v>1</v>
      </c>
      <c r="LA246" s="183">
        <v>1</v>
      </c>
      <c r="LB246" s="183">
        <v>1</v>
      </c>
      <c r="LC246" s="183">
        <v>1</v>
      </c>
      <c r="LD246" s="183">
        <v>1</v>
      </c>
      <c r="LE246" s="183">
        <v>1</v>
      </c>
      <c r="LF246" s="183">
        <v>1</v>
      </c>
      <c r="LG246" s="192" t="str">
        <f ca="1">IF(ISBLANK(KS246),"",ROUND(AVERAGE(OFFSET(KX246:LF246,0,0,1,ion21Coop!$F$42)),1))</f>
        <v/>
      </c>
      <c r="LH246" s="269" t="str">
        <f t="shared" si="484"/>
        <v/>
      </c>
      <c r="LJ246" s="119">
        <f t="shared" si="417"/>
        <v>14</v>
      </c>
      <c r="LK246" s="123" t="str">
        <f t="shared" si="438"/>
        <v/>
      </c>
      <c r="LL246" s="123">
        <v>241</v>
      </c>
      <c r="LM246" s="423"/>
      <c r="LN246" s="423"/>
      <c r="LO246" s="423"/>
      <c r="LP246" s="423"/>
      <c r="LQ246" s="421"/>
      <c r="LR246" s="422"/>
      <c r="LS246" s="269" t="str">
        <f t="shared" si="485"/>
        <v/>
      </c>
      <c r="LT246" s="180">
        <v>1</v>
      </c>
      <c r="LU246" s="269" t="str">
        <f t="shared" si="486"/>
        <v/>
      </c>
      <c r="LV246" s="180">
        <v>1</v>
      </c>
      <c r="LW246" s="181">
        <v>1</v>
      </c>
      <c r="LX246" s="181">
        <v>1</v>
      </c>
      <c r="LY246" s="183">
        <v>1</v>
      </c>
      <c r="LZ246" s="183">
        <v>1</v>
      </c>
      <c r="MA246" s="183">
        <v>1</v>
      </c>
      <c r="MB246" s="183">
        <v>1</v>
      </c>
      <c r="MC246" s="183">
        <v>1</v>
      </c>
      <c r="MD246" s="183">
        <v>1</v>
      </c>
      <c r="ME246" s="192" t="str">
        <f ca="1">IF(ISBLANK(LQ246),"",ROUND(AVERAGE(OFFSET(LV246:MD246,0,0,1,ion21Coop!$F$42)),1))</f>
        <v/>
      </c>
      <c r="MF246" s="269" t="str">
        <f t="shared" si="487"/>
        <v/>
      </c>
      <c r="MH246" s="119">
        <f t="shared" si="418"/>
        <v>15</v>
      </c>
      <c r="MI246" s="123" t="str">
        <f t="shared" si="439"/>
        <v/>
      </c>
      <c r="MJ246" s="123">
        <v>241</v>
      </c>
      <c r="MK246" s="423"/>
      <c r="ML246" s="423"/>
      <c r="MM246" s="423"/>
      <c r="MN246" s="423"/>
      <c r="MO246" s="421"/>
      <c r="MP246" s="422"/>
      <c r="MQ246" s="269" t="str">
        <f t="shared" si="488"/>
        <v/>
      </c>
      <c r="MR246" s="180">
        <v>1</v>
      </c>
      <c r="MS246" s="269" t="str">
        <f t="shared" si="489"/>
        <v/>
      </c>
      <c r="MT246" s="180">
        <v>1</v>
      </c>
      <c r="MU246" s="181">
        <v>1</v>
      </c>
      <c r="MV246" s="181">
        <v>1</v>
      </c>
      <c r="MW246" s="183">
        <v>1</v>
      </c>
      <c r="MX246" s="183">
        <v>1</v>
      </c>
      <c r="MY246" s="183">
        <v>1</v>
      </c>
      <c r="MZ246" s="183">
        <v>1</v>
      </c>
      <c r="NA246" s="183">
        <v>1</v>
      </c>
      <c r="NB246" s="183">
        <v>1</v>
      </c>
      <c r="NC246" s="192" t="str">
        <f ca="1">IF(ISBLANK(MO246),"",ROUND(AVERAGE(OFFSET(MT246:NB246,0,0,1,ion21Coop!$F$42)),1))</f>
        <v/>
      </c>
      <c r="ND246" s="269" t="str">
        <f t="shared" si="490"/>
        <v/>
      </c>
      <c r="NF246" s="119">
        <f t="shared" si="419"/>
        <v>16</v>
      </c>
      <c r="NG246" s="123" t="str">
        <f t="shared" si="440"/>
        <v/>
      </c>
      <c r="NH246" s="123">
        <v>241</v>
      </c>
      <c r="NI246" s="423"/>
      <c r="NJ246" s="423"/>
      <c r="NK246" s="423"/>
      <c r="NL246" s="423"/>
      <c r="NM246" s="421"/>
      <c r="NN246" s="422"/>
      <c r="NO246" s="269" t="str">
        <f t="shared" si="491"/>
        <v/>
      </c>
      <c r="NP246" s="180">
        <v>1</v>
      </c>
      <c r="NQ246" s="269" t="str">
        <f t="shared" si="492"/>
        <v/>
      </c>
      <c r="NR246" s="180">
        <v>1</v>
      </c>
      <c r="NS246" s="181">
        <v>1</v>
      </c>
      <c r="NT246" s="181">
        <v>1</v>
      </c>
      <c r="NU246" s="183">
        <v>1</v>
      </c>
      <c r="NV246" s="183">
        <v>1</v>
      </c>
      <c r="NW246" s="183">
        <v>1</v>
      </c>
      <c r="NX246" s="183">
        <v>1</v>
      </c>
      <c r="NY246" s="183">
        <v>1</v>
      </c>
      <c r="NZ246" s="183">
        <v>1</v>
      </c>
      <c r="OA246" s="192" t="str">
        <f ca="1">IF(ISBLANK(NM246),"",ROUND(AVERAGE(OFFSET(NR246:NZ246,0,0,1,ion21Coop!$F$42)),1))</f>
        <v/>
      </c>
      <c r="OB246" s="269" t="str">
        <f t="shared" si="493"/>
        <v/>
      </c>
      <c r="OD246" s="119">
        <f t="shared" si="420"/>
        <v>17</v>
      </c>
      <c r="OE246" s="123" t="str">
        <f t="shared" si="441"/>
        <v/>
      </c>
      <c r="OF246" s="123">
        <v>241</v>
      </c>
      <c r="OG246" s="423"/>
      <c r="OH246" s="423"/>
      <c r="OI246" s="423"/>
      <c r="OJ246" s="423"/>
      <c r="OK246" s="421"/>
      <c r="OL246" s="422"/>
      <c r="OM246" s="269" t="str">
        <f t="shared" si="494"/>
        <v/>
      </c>
      <c r="ON246" s="180">
        <v>1</v>
      </c>
      <c r="OO246" s="269" t="str">
        <f t="shared" si="495"/>
        <v/>
      </c>
      <c r="OP246" s="180">
        <v>1</v>
      </c>
      <c r="OQ246" s="181">
        <v>1</v>
      </c>
      <c r="OR246" s="181">
        <v>1</v>
      </c>
      <c r="OS246" s="183">
        <v>1</v>
      </c>
      <c r="OT246" s="183">
        <v>1</v>
      </c>
      <c r="OU246" s="183">
        <v>1</v>
      </c>
      <c r="OV246" s="183">
        <v>1</v>
      </c>
      <c r="OW246" s="183">
        <v>1</v>
      </c>
      <c r="OX246" s="183">
        <v>1</v>
      </c>
      <c r="OY246" s="192" t="str">
        <f ca="1">IF(ISBLANK(OK246),"",ROUND(AVERAGE(OFFSET(OP246:OX246,0,0,1,ion21Coop!$F$42)),1))</f>
        <v/>
      </c>
      <c r="OZ246" s="269" t="str">
        <f t="shared" si="496"/>
        <v/>
      </c>
      <c r="PB246" s="119">
        <f t="shared" si="421"/>
        <v>18</v>
      </c>
      <c r="PC246" s="123" t="str">
        <f t="shared" si="442"/>
        <v/>
      </c>
      <c r="PD246" s="123">
        <v>241</v>
      </c>
      <c r="PE246" s="423"/>
      <c r="PF246" s="423"/>
      <c r="PG246" s="423"/>
      <c r="PH246" s="423"/>
      <c r="PI246" s="421"/>
      <c r="PJ246" s="422"/>
      <c r="PK246" s="269" t="str">
        <f t="shared" si="497"/>
        <v/>
      </c>
      <c r="PL246" s="180">
        <v>1</v>
      </c>
      <c r="PM246" s="269" t="str">
        <f t="shared" si="498"/>
        <v/>
      </c>
      <c r="PN246" s="180">
        <v>1</v>
      </c>
      <c r="PO246" s="181">
        <v>1</v>
      </c>
      <c r="PP246" s="181">
        <v>1</v>
      </c>
      <c r="PQ246" s="183">
        <v>1</v>
      </c>
      <c r="PR246" s="183">
        <v>1</v>
      </c>
      <c r="PS246" s="183">
        <v>1</v>
      </c>
      <c r="PT246" s="183">
        <v>1</v>
      </c>
      <c r="PU246" s="183">
        <v>1</v>
      </c>
      <c r="PV246" s="183">
        <v>1</v>
      </c>
      <c r="PW246" s="192" t="str">
        <f ca="1">IF(ISBLANK(PI246),"",ROUND(AVERAGE(OFFSET(PN246:PV246,0,0,1,ion21Coop!$F$42)),1))</f>
        <v/>
      </c>
      <c r="PX246" s="269" t="str">
        <f t="shared" si="499"/>
        <v/>
      </c>
      <c r="PZ246" s="119">
        <f t="shared" si="422"/>
        <v>19</v>
      </c>
      <c r="QA246" s="123" t="str">
        <f t="shared" si="443"/>
        <v/>
      </c>
      <c r="QB246" s="123">
        <v>241</v>
      </c>
      <c r="QC246" s="423"/>
      <c r="QD246" s="423"/>
      <c r="QE246" s="423"/>
      <c r="QF246" s="423"/>
      <c r="QG246" s="421"/>
      <c r="QH246" s="422"/>
      <c r="QI246" s="269" t="str">
        <f t="shared" si="500"/>
        <v/>
      </c>
      <c r="QJ246" s="180">
        <v>1</v>
      </c>
      <c r="QK246" s="269" t="str">
        <f t="shared" si="501"/>
        <v/>
      </c>
      <c r="QL246" s="180">
        <v>1</v>
      </c>
      <c r="QM246" s="181">
        <v>1</v>
      </c>
      <c r="QN246" s="181">
        <v>1</v>
      </c>
      <c r="QO246" s="183">
        <v>1</v>
      </c>
      <c r="QP246" s="183">
        <v>1</v>
      </c>
      <c r="QQ246" s="183">
        <v>1</v>
      </c>
      <c r="QR246" s="183">
        <v>1</v>
      </c>
      <c r="QS246" s="183">
        <v>1</v>
      </c>
      <c r="QT246" s="183">
        <v>1</v>
      </c>
      <c r="QU246" s="192" t="str">
        <f ca="1">IF(ISBLANK(QG246),"",ROUND(AVERAGE(OFFSET(QL246:QT246,0,0,1,ion21Coop!$F$42)),1))</f>
        <v/>
      </c>
      <c r="QV246" s="269" t="str">
        <f t="shared" si="502"/>
        <v/>
      </c>
      <c r="QX246" s="119">
        <f t="shared" si="423"/>
        <v>20</v>
      </c>
      <c r="QY246" s="123" t="str">
        <f t="shared" si="444"/>
        <v/>
      </c>
      <c r="QZ246" s="123">
        <v>241</v>
      </c>
      <c r="RA246" s="423"/>
      <c r="RB246" s="423"/>
      <c r="RC246" s="423"/>
      <c r="RD246" s="423"/>
      <c r="RE246" s="421"/>
      <c r="RF246" s="422"/>
      <c r="RG246" s="269" t="str">
        <f t="shared" si="503"/>
        <v/>
      </c>
      <c r="RH246" s="180">
        <v>1</v>
      </c>
      <c r="RI246" s="269" t="str">
        <f t="shared" si="504"/>
        <v/>
      </c>
      <c r="RJ246" s="180">
        <v>1</v>
      </c>
      <c r="RK246" s="181">
        <v>1</v>
      </c>
      <c r="RL246" s="181">
        <v>1</v>
      </c>
      <c r="RM246" s="183">
        <v>1</v>
      </c>
      <c r="RN246" s="183">
        <v>1</v>
      </c>
      <c r="RO246" s="183">
        <v>1</v>
      </c>
      <c r="RP246" s="183">
        <v>1</v>
      </c>
      <c r="RQ246" s="183">
        <v>1</v>
      </c>
      <c r="RR246" s="183">
        <v>1</v>
      </c>
      <c r="RS246" s="192" t="str">
        <f ca="1">IF(ISBLANK(RE246),"",ROUND(AVERAGE(OFFSET(RJ246:RR246,0,0,1,ion21Coop!$F$42)),1))</f>
        <v/>
      </c>
      <c r="RT246" s="269" t="str">
        <f t="shared" si="505"/>
        <v/>
      </c>
      <c r="RV246" s="119">
        <f t="shared" si="424"/>
        <v>21</v>
      </c>
      <c r="RW246" s="123" t="str">
        <f t="shared" si="445"/>
        <v/>
      </c>
      <c r="RX246" s="123">
        <v>241</v>
      </c>
      <c r="RY246" s="423"/>
      <c r="RZ246" s="423"/>
      <c r="SA246" s="423"/>
      <c r="SB246" s="423"/>
      <c r="SC246" s="421"/>
      <c r="SD246" s="422"/>
      <c r="SE246" s="269" t="str">
        <f t="shared" si="506"/>
        <v/>
      </c>
      <c r="SF246" s="180">
        <v>1</v>
      </c>
      <c r="SG246" s="269" t="str">
        <f t="shared" si="507"/>
        <v/>
      </c>
      <c r="SH246" s="180">
        <v>1</v>
      </c>
      <c r="SI246" s="181">
        <v>1</v>
      </c>
      <c r="SJ246" s="181">
        <v>1</v>
      </c>
      <c r="SK246" s="183">
        <v>1</v>
      </c>
      <c r="SL246" s="183">
        <v>1</v>
      </c>
      <c r="SM246" s="183">
        <v>1</v>
      </c>
      <c r="SN246" s="183">
        <v>1</v>
      </c>
      <c r="SO246" s="183">
        <v>1</v>
      </c>
      <c r="SP246" s="183">
        <v>1</v>
      </c>
      <c r="SQ246" s="192" t="str">
        <f ca="1">IF(ISBLANK(SC246),"",ROUND(AVERAGE(OFFSET(SH246:SP246,0,0,1,ion21Coop!$F$42)),1))</f>
        <v/>
      </c>
      <c r="SR246" s="269" t="str">
        <f t="shared" si="508"/>
        <v/>
      </c>
      <c r="ST246" s="565"/>
      <c r="SU246" s="565"/>
      <c r="SV246" s="566"/>
      <c r="SW246" s="567"/>
      <c r="SX246" s="565"/>
      <c r="SY246" s="566"/>
      <c r="SZ246" s="568"/>
      <c r="TA246" s="567"/>
      <c r="TB246" s="553"/>
    </row>
    <row r="247" spans="10:522" x14ac:dyDescent="0.3">
      <c r="J247" s="119">
        <f t="shared" si="404"/>
        <v>1</v>
      </c>
      <c r="K247" s="123" t="str">
        <f t="shared" si="425"/>
        <v>YaJo</v>
      </c>
      <c r="L247" s="123">
        <v>242</v>
      </c>
      <c r="M247" s="351"/>
      <c r="N247" s="351"/>
      <c r="O247" s="351"/>
      <c r="P247" s="351"/>
      <c r="Q247" s="369"/>
      <c r="R247" s="370"/>
      <c r="S247" s="269" t="str">
        <f t="shared" si="446"/>
        <v/>
      </c>
      <c r="T247" s="180">
        <v>1</v>
      </c>
      <c r="U247" s="269" t="str">
        <f t="shared" si="447"/>
        <v/>
      </c>
      <c r="V247" s="180">
        <v>1</v>
      </c>
      <c r="W247" s="181">
        <v>1</v>
      </c>
      <c r="X247" s="181">
        <v>1</v>
      </c>
      <c r="Y247" s="183">
        <v>1</v>
      </c>
      <c r="Z247" s="183">
        <v>1</v>
      </c>
      <c r="AA247" s="183">
        <v>1</v>
      </c>
      <c r="AB247" s="183">
        <v>1</v>
      </c>
      <c r="AC247" s="183">
        <v>1</v>
      </c>
      <c r="AD247" s="183">
        <v>1</v>
      </c>
      <c r="AE247" s="192" t="str">
        <f ca="1">IF(ISBLANK(Q247),"",ROUND(AVERAGE(OFFSET(V247:AD247,0,0,1,ion21Coop!$F$42)),1))</f>
        <v/>
      </c>
      <c r="AF247" s="269" t="str">
        <f t="shared" si="448"/>
        <v/>
      </c>
      <c r="AH247" s="119">
        <f t="shared" si="405"/>
        <v>2</v>
      </c>
      <c r="AI247" s="123" t="str">
        <f t="shared" si="426"/>
        <v>GeLo</v>
      </c>
      <c r="AJ247" s="123">
        <v>242</v>
      </c>
      <c r="AK247" s="351"/>
      <c r="AL247" s="351"/>
      <c r="AM247" s="351"/>
      <c r="AN247" s="351"/>
      <c r="AO247" s="369"/>
      <c r="AP247" s="370"/>
      <c r="AQ247" s="269" t="str">
        <f t="shared" si="449"/>
        <v/>
      </c>
      <c r="AR247" s="180">
        <v>1</v>
      </c>
      <c r="AS247" s="269" t="str">
        <f t="shared" si="450"/>
        <v/>
      </c>
      <c r="AT247" s="180">
        <v>1</v>
      </c>
      <c r="AU247" s="181">
        <v>1</v>
      </c>
      <c r="AV247" s="181">
        <v>1</v>
      </c>
      <c r="AW247" s="183">
        <v>1</v>
      </c>
      <c r="AX247" s="183">
        <v>1</v>
      </c>
      <c r="AY247" s="183">
        <v>1</v>
      </c>
      <c r="AZ247" s="183">
        <v>1</v>
      </c>
      <c r="BA247" s="183">
        <v>1</v>
      </c>
      <c r="BB247" s="183">
        <v>1</v>
      </c>
      <c r="BC247" s="192" t="str">
        <f ca="1">IF(ISBLANK(AO247),"",ROUND(AVERAGE(OFFSET(AT247:BB247,0,0,1,ion21Coop!$F$42)),1))</f>
        <v/>
      </c>
      <c r="BD247" s="269" t="str">
        <f t="shared" si="451"/>
        <v/>
      </c>
      <c r="BF247" s="119">
        <f t="shared" si="406"/>
        <v>3</v>
      </c>
      <c r="BG247" s="123" t="str">
        <f t="shared" si="427"/>
        <v>MiDo</v>
      </c>
      <c r="BH247" s="123">
        <v>242</v>
      </c>
      <c r="BI247" s="351"/>
      <c r="BJ247" s="351"/>
      <c r="BK247" s="351"/>
      <c r="BL247" s="351"/>
      <c r="BM247" s="369"/>
      <c r="BN247" s="370"/>
      <c r="BO247" s="269" t="str">
        <f t="shared" si="452"/>
        <v/>
      </c>
      <c r="BP247" s="180">
        <v>1</v>
      </c>
      <c r="BQ247" s="269" t="str">
        <f t="shared" si="453"/>
        <v/>
      </c>
      <c r="BR247" s="180">
        <v>1</v>
      </c>
      <c r="BS247" s="181">
        <v>1</v>
      </c>
      <c r="BT247" s="181">
        <v>1</v>
      </c>
      <c r="BU247" s="183">
        <v>1</v>
      </c>
      <c r="BV247" s="183">
        <v>1</v>
      </c>
      <c r="BW247" s="183">
        <v>1</v>
      </c>
      <c r="BX247" s="183">
        <v>1</v>
      </c>
      <c r="BY247" s="183">
        <v>1</v>
      </c>
      <c r="BZ247" s="183">
        <v>1</v>
      </c>
      <c r="CA247" s="192" t="str">
        <f ca="1">IF(ISBLANK(BM247),"",ROUND(AVERAGE(OFFSET(BR247:BZ247,0,0,1,ion21Coop!$F$42)),1))</f>
        <v/>
      </c>
      <c r="CB247" s="269" t="str">
        <f t="shared" si="454"/>
        <v/>
      </c>
      <c r="CD247" s="119">
        <f t="shared" si="407"/>
        <v>4</v>
      </c>
      <c r="CE247" s="123" t="str">
        <f t="shared" si="428"/>
        <v>EmNi</v>
      </c>
      <c r="CF247" s="123">
        <v>242</v>
      </c>
      <c r="CG247" s="351"/>
      <c r="CH247" s="351"/>
      <c r="CI247" s="351"/>
      <c r="CJ247" s="351"/>
      <c r="CK247" s="369"/>
      <c r="CL247" s="370"/>
      <c r="CM247" s="269" t="str">
        <f t="shared" si="455"/>
        <v/>
      </c>
      <c r="CN247" s="180">
        <v>1</v>
      </c>
      <c r="CO247" s="269" t="str">
        <f t="shared" si="456"/>
        <v/>
      </c>
      <c r="CP247" s="180">
        <v>1</v>
      </c>
      <c r="CQ247" s="181">
        <v>1</v>
      </c>
      <c r="CR247" s="181">
        <v>1</v>
      </c>
      <c r="CS247" s="183">
        <v>1</v>
      </c>
      <c r="CT247" s="183">
        <v>1</v>
      </c>
      <c r="CU247" s="183">
        <v>1</v>
      </c>
      <c r="CV247" s="183">
        <v>1</v>
      </c>
      <c r="CW247" s="183">
        <v>1</v>
      </c>
      <c r="CX247" s="183">
        <v>1</v>
      </c>
      <c r="CY247" s="192" t="str">
        <f ca="1">IF(ISBLANK(CK247),"",ROUND(AVERAGE(OFFSET(CP247:CX247,0,0,1,ion21Coop!$F$42)),1))</f>
        <v/>
      </c>
      <c r="CZ247" s="269" t="str">
        <f t="shared" si="457"/>
        <v/>
      </c>
      <c r="DB247" s="119">
        <f t="shared" si="408"/>
        <v>5</v>
      </c>
      <c r="DC247" s="123" t="str">
        <f t="shared" si="429"/>
        <v>HeJe</v>
      </c>
      <c r="DD247" s="123">
        <v>242</v>
      </c>
      <c r="DE247" s="423"/>
      <c r="DF247" s="423"/>
      <c r="DG247" s="423"/>
      <c r="DH247" s="423"/>
      <c r="DI247" s="421"/>
      <c r="DJ247" s="422"/>
      <c r="DK247" s="269" t="str">
        <f t="shared" si="458"/>
        <v/>
      </c>
      <c r="DL247" s="180">
        <v>1</v>
      </c>
      <c r="DM247" s="269" t="str">
        <f t="shared" si="459"/>
        <v/>
      </c>
      <c r="DN247" s="180">
        <v>1</v>
      </c>
      <c r="DO247" s="181">
        <v>1</v>
      </c>
      <c r="DP247" s="181">
        <v>1</v>
      </c>
      <c r="DQ247" s="183">
        <v>1</v>
      </c>
      <c r="DR247" s="183">
        <v>1</v>
      </c>
      <c r="DS247" s="183">
        <v>1</v>
      </c>
      <c r="DT247" s="183">
        <v>1</v>
      </c>
      <c r="DU247" s="183">
        <v>1</v>
      </c>
      <c r="DV247" s="183">
        <v>1</v>
      </c>
      <c r="DW247" s="192" t="str">
        <f ca="1">IF(ISBLANK(DI247),"",ROUND(AVERAGE(OFFSET(DN247:DV247,0,0,1,ion21Coop!$F$42)),1))</f>
        <v/>
      </c>
      <c r="DX247" s="269" t="str">
        <f t="shared" si="460"/>
        <v/>
      </c>
      <c r="DZ247" s="119">
        <f t="shared" si="409"/>
        <v>6</v>
      </c>
      <c r="EA247" s="123" t="str">
        <f t="shared" si="430"/>
        <v/>
      </c>
      <c r="EB247" s="123">
        <v>242</v>
      </c>
      <c r="EC247" s="423"/>
      <c r="ED247" s="423"/>
      <c r="EE247" s="423"/>
      <c r="EF247" s="423"/>
      <c r="EG247" s="421"/>
      <c r="EH247" s="422"/>
      <c r="EI247" s="269" t="str">
        <f t="shared" si="461"/>
        <v/>
      </c>
      <c r="EJ247" s="180">
        <v>1</v>
      </c>
      <c r="EK247" s="269" t="str">
        <f t="shared" si="462"/>
        <v/>
      </c>
      <c r="EL247" s="180">
        <v>1</v>
      </c>
      <c r="EM247" s="181">
        <v>1</v>
      </c>
      <c r="EN247" s="181">
        <v>1</v>
      </c>
      <c r="EO247" s="183">
        <v>1</v>
      </c>
      <c r="EP247" s="183">
        <v>1</v>
      </c>
      <c r="EQ247" s="183">
        <v>1</v>
      </c>
      <c r="ER247" s="183">
        <v>1</v>
      </c>
      <c r="ES247" s="183">
        <v>1</v>
      </c>
      <c r="ET247" s="183">
        <v>1</v>
      </c>
      <c r="EU247" s="192" t="str">
        <f ca="1">IF(ISBLANK(EG247),"",ROUND(AVERAGE(OFFSET(EL247:ET247,0,0,1,ion21Coop!$F$42)),1))</f>
        <v/>
      </c>
      <c r="EV247" s="269" t="str">
        <f t="shared" si="463"/>
        <v/>
      </c>
      <c r="EX247" s="119">
        <f t="shared" si="410"/>
        <v>7</v>
      </c>
      <c r="EY247" s="123" t="str">
        <f t="shared" si="431"/>
        <v/>
      </c>
      <c r="EZ247" s="123">
        <v>242</v>
      </c>
      <c r="FA247" s="423"/>
      <c r="FB247" s="423"/>
      <c r="FC247" s="423"/>
      <c r="FD247" s="423"/>
      <c r="FE247" s="421"/>
      <c r="FF247" s="422"/>
      <c r="FG247" s="269" t="str">
        <f t="shared" si="464"/>
        <v/>
      </c>
      <c r="FH247" s="180">
        <v>1</v>
      </c>
      <c r="FI247" s="269" t="str">
        <f t="shared" si="465"/>
        <v/>
      </c>
      <c r="FJ247" s="180">
        <v>1</v>
      </c>
      <c r="FK247" s="181">
        <v>1</v>
      </c>
      <c r="FL247" s="181">
        <v>1</v>
      </c>
      <c r="FM247" s="183">
        <v>1</v>
      </c>
      <c r="FN247" s="183">
        <v>1</v>
      </c>
      <c r="FO247" s="183">
        <v>1</v>
      </c>
      <c r="FP247" s="183">
        <v>1</v>
      </c>
      <c r="FQ247" s="183">
        <v>1</v>
      </c>
      <c r="FR247" s="183">
        <v>1</v>
      </c>
      <c r="FS247" s="192" t="str">
        <f ca="1">IF(ISBLANK(FE247),"",ROUND(AVERAGE(OFFSET(FJ247:FR247,0,0,1,ion21Coop!$F$42)),1))</f>
        <v/>
      </c>
      <c r="FT247" s="269" t="str">
        <f t="shared" si="466"/>
        <v/>
      </c>
      <c r="FV247" s="119">
        <f t="shared" si="411"/>
        <v>8</v>
      </c>
      <c r="FW247" s="123" t="str">
        <f t="shared" si="432"/>
        <v/>
      </c>
      <c r="FX247" s="123">
        <v>242</v>
      </c>
      <c r="FY247" s="423"/>
      <c r="FZ247" s="423"/>
      <c r="GA247" s="423"/>
      <c r="GB247" s="423"/>
      <c r="GC247" s="421"/>
      <c r="GD247" s="422"/>
      <c r="GE247" s="269" t="str">
        <f t="shared" si="467"/>
        <v/>
      </c>
      <c r="GF247" s="180">
        <v>1</v>
      </c>
      <c r="GG247" s="269" t="str">
        <f t="shared" si="468"/>
        <v/>
      </c>
      <c r="GH247" s="180">
        <v>1</v>
      </c>
      <c r="GI247" s="181">
        <v>1</v>
      </c>
      <c r="GJ247" s="181">
        <v>1</v>
      </c>
      <c r="GK247" s="183">
        <v>1</v>
      </c>
      <c r="GL247" s="183">
        <v>1</v>
      </c>
      <c r="GM247" s="183">
        <v>1</v>
      </c>
      <c r="GN247" s="183">
        <v>1</v>
      </c>
      <c r="GO247" s="183">
        <v>1</v>
      </c>
      <c r="GP247" s="183">
        <v>1</v>
      </c>
      <c r="GQ247" s="192" t="str">
        <f ca="1">IF(ISBLANK(GC247),"",ROUND(AVERAGE(OFFSET(GH247:GP247,0,0,1,ion21Coop!$F$42)),1))</f>
        <v/>
      </c>
      <c r="GR247" s="269" t="str">
        <f t="shared" si="469"/>
        <v/>
      </c>
      <c r="GT247" s="119">
        <f t="shared" si="412"/>
        <v>9</v>
      </c>
      <c r="GU247" s="123" t="str">
        <f t="shared" si="433"/>
        <v/>
      </c>
      <c r="GV247" s="123">
        <v>242</v>
      </c>
      <c r="GW247" s="423"/>
      <c r="GX247" s="423"/>
      <c r="GY247" s="423"/>
      <c r="GZ247" s="423"/>
      <c r="HA247" s="421"/>
      <c r="HB247" s="422"/>
      <c r="HC247" s="269" t="str">
        <f t="shared" si="470"/>
        <v/>
      </c>
      <c r="HD247" s="180">
        <v>1</v>
      </c>
      <c r="HE247" s="269" t="str">
        <f t="shared" si="471"/>
        <v/>
      </c>
      <c r="HF247" s="180">
        <v>1</v>
      </c>
      <c r="HG247" s="181">
        <v>1</v>
      </c>
      <c r="HH247" s="181">
        <v>1</v>
      </c>
      <c r="HI247" s="183">
        <v>1</v>
      </c>
      <c r="HJ247" s="183">
        <v>1</v>
      </c>
      <c r="HK247" s="183">
        <v>1</v>
      </c>
      <c r="HL247" s="183">
        <v>1</v>
      </c>
      <c r="HM247" s="183">
        <v>1</v>
      </c>
      <c r="HN247" s="183">
        <v>1</v>
      </c>
      <c r="HO247" s="192" t="str">
        <f ca="1">IF(ISBLANK(HA247),"",ROUND(AVERAGE(OFFSET(HF247:HN247,0,0,1,ion21Coop!$F$42)),1))</f>
        <v/>
      </c>
      <c r="HP247" s="269" t="str">
        <f t="shared" si="472"/>
        <v/>
      </c>
      <c r="HR247" s="119">
        <f t="shared" si="413"/>
        <v>10</v>
      </c>
      <c r="HS247" s="123" t="str">
        <f t="shared" si="434"/>
        <v/>
      </c>
      <c r="HT247" s="123">
        <v>242</v>
      </c>
      <c r="HU247" s="423"/>
      <c r="HV247" s="423"/>
      <c r="HW247" s="423"/>
      <c r="HX247" s="423"/>
      <c r="HY247" s="421"/>
      <c r="HZ247" s="422"/>
      <c r="IA247" s="269" t="str">
        <f t="shared" si="473"/>
        <v/>
      </c>
      <c r="IB247" s="180">
        <v>1</v>
      </c>
      <c r="IC247" s="269" t="str">
        <f t="shared" si="474"/>
        <v/>
      </c>
      <c r="ID247" s="180">
        <v>1</v>
      </c>
      <c r="IE247" s="181">
        <v>1</v>
      </c>
      <c r="IF247" s="181">
        <v>1</v>
      </c>
      <c r="IG247" s="183">
        <v>1</v>
      </c>
      <c r="IH247" s="183">
        <v>1</v>
      </c>
      <c r="II247" s="183">
        <v>1</v>
      </c>
      <c r="IJ247" s="183">
        <v>1</v>
      </c>
      <c r="IK247" s="183">
        <v>1</v>
      </c>
      <c r="IL247" s="183">
        <v>1</v>
      </c>
      <c r="IM247" s="192" t="str">
        <f ca="1">IF(ISBLANK(HY247),"",ROUND(AVERAGE(OFFSET(ID247:IL247,0,0,1,ion21Coop!$F$42)),1))</f>
        <v/>
      </c>
      <c r="IN247" s="269" t="str">
        <f t="shared" si="475"/>
        <v/>
      </c>
      <c r="IP247" s="119">
        <f t="shared" si="414"/>
        <v>11</v>
      </c>
      <c r="IQ247" s="123" t="str">
        <f t="shared" si="435"/>
        <v/>
      </c>
      <c r="IR247" s="123">
        <v>242</v>
      </c>
      <c r="IS247" s="423"/>
      <c r="IT247" s="423"/>
      <c r="IU247" s="423"/>
      <c r="IV247" s="423"/>
      <c r="IW247" s="421"/>
      <c r="IX247" s="422"/>
      <c r="IY247" s="269" t="str">
        <f t="shared" si="476"/>
        <v/>
      </c>
      <c r="IZ247" s="180">
        <v>1</v>
      </c>
      <c r="JA247" s="269" t="str">
        <f t="shared" si="477"/>
        <v/>
      </c>
      <c r="JB247" s="180">
        <v>1</v>
      </c>
      <c r="JC247" s="181">
        <v>1</v>
      </c>
      <c r="JD247" s="181">
        <v>1</v>
      </c>
      <c r="JE247" s="183">
        <v>1</v>
      </c>
      <c r="JF247" s="183">
        <v>1</v>
      </c>
      <c r="JG247" s="183">
        <v>1</v>
      </c>
      <c r="JH247" s="183">
        <v>1</v>
      </c>
      <c r="JI247" s="183">
        <v>1</v>
      </c>
      <c r="JJ247" s="183">
        <v>1</v>
      </c>
      <c r="JK247" s="192" t="str">
        <f ca="1">IF(ISBLANK(IW247),"",ROUND(AVERAGE(OFFSET(JB247:JJ247,0,0,1,ion21Coop!$F$42)),1))</f>
        <v/>
      </c>
      <c r="JL247" s="269" t="str">
        <f t="shared" si="478"/>
        <v/>
      </c>
      <c r="JN247" s="119">
        <f t="shared" si="415"/>
        <v>12</v>
      </c>
      <c r="JO247" s="123" t="str">
        <f t="shared" si="436"/>
        <v/>
      </c>
      <c r="JP247" s="123">
        <v>242</v>
      </c>
      <c r="JQ247" s="423"/>
      <c r="JR247" s="423"/>
      <c r="JS247" s="423"/>
      <c r="JT247" s="423"/>
      <c r="JU247" s="421"/>
      <c r="JV247" s="422"/>
      <c r="JW247" s="269" t="str">
        <f t="shared" si="479"/>
        <v/>
      </c>
      <c r="JX247" s="180">
        <v>1</v>
      </c>
      <c r="JY247" s="269" t="str">
        <f t="shared" si="480"/>
        <v/>
      </c>
      <c r="JZ247" s="180">
        <v>1</v>
      </c>
      <c r="KA247" s="181">
        <v>1</v>
      </c>
      <c r="KB247" s="181">
        <v>1</v>
      </c>
      <c r="KC247" s="183">
        <v>1</v>
      </c>
      <c r="KD247" s="183">
        <v>1</v>
      </c>
      <c r="KE247" s="183">
        <v>1</v>
      </c>
      <c r="KF247" s="183">
        <v>1</v>
      </c>
      <c r="KG247" s="183">
        <v>1</v>
      </c>
      <c r="KH247" s="183">
        <v>1</v>
      </c>
      <c r="KI247" s="192" t="str">
        <f ca="1">IF(ISBLANK(JU247),"",ROUND(AVERAGE(OFFSET(JZ247:KH247,0,0,1,ion21Coop!$F$42)),1))</f>
        <v/>
      </c>
      <c r="KJ247" s="269" t="str">
        <f t="shared" si="481"/>
        <v/>
      </c>
      <c r="KL247" s="119">
        <f t="shared" si="416"/>
        <v>13</v>
      </c>
      <c r="KM247" s="123" t="str">
        <f t="shared" si="437"/>
        <v/>
      </c>
      <c r="KN247" s="123">
        <v>242</v>
      </c>
      <c r="KO247" s="423"/>
      <c r="KP247" s="423"/>
      <c r="KQ247" s="423"/>
      <c r="KR247" s="423"/>
      <c r="KS247" s="421"/>
      <c r="KT247" s="422"/>
      <c r="KU247" s="269" t="str">
        <f t="shared" si="482"/>
        <v/>
      </c>
      <c r="KV247" s="180">
        <v>1</v>
      </c>
      <c r="KW247" s="269" t="str">
        <f t="shared" si="483"/>
        <v/>
      </c>
      <c r="KX247" s="180">
        <v>1</v>
      </c>
      <c r="KY247" s="181">
        <v>1</v>
      </c>
      <c r="KZ247" s="181">
        <v>1</v>
      </c>
      <c r="LA247" s="183">
        <v>1</v>
      </c>
      <c r="LB247" s="183">
        <v>1</v>
      </c>
      <c r="LC247" s="183">
        <v>1</v>
      </c>
      <c r="LD247" s="183">
        <v>1</v>
      </c>
      <c r="LE247" s="183">
        <v>1</v>
      </c>
      <c r="LF247" s="183">
        <v>1</v>
      </c>
      <c r="LG247" s="192" t="str">
        <f ca="1">IF(ISBLANK(KS247),"",ROUND(AVERAGE(OFFSET(KX247:LF247,0,0,1,ion21Coop!$F$42)),1))</f>
        <v/>
      </c>
      <c r="LH247" s="269" t="str">
        <f t="shared" si="484"/>
        <v/>
      </c>
      <c r="LJ247" s="119">
        <f t="shared" si="417"/>
        <v>14</v>
      </c>
      <c r="LK247" s="123" t="str">
        <f t="shared" si="438"/>
        <v/>
      </c>
      <c r="LL247" s="123">
        <v>242</v>
      </c>
      <c r="LM247" s="423"/>
      <c r="LN247" s="423"/>
      <c r="LO247" s="423"/>
      <c r="LP247" s="423"/>
      <c r="LQ247" s="421"/>
      <c r="LR247" s="422"/>
      <c r="LS247" s="269" t="str">
        <f t="shared" si="485"/>
        <v/>
      </c>
      <c r="LT247" s="180">
        <v>1</v>
      </c>
      <c r="LU247" s="269" t="str">
        <f t="shared" si="486"/>
        <v/>
      </c>
      <c r="LV247" s="180">
        <v>1</v>
      </c>
      <c r="LW247" s="181">
        <v>1</v>
      </c>
      <c r="LX247" s="181">
        <v>1</v>
      </c>
      <c r="LY247" s="183">
        <v>1</v>
      </c>
      <c r="LZ247" s="183">
        <v>1</v>
      </c>
      <c r="MA247" s="183">
        <v>1</v>
      </c>
      <c r="MB247" s="183">
        <v>1</v>
      </c>
      <c r="MC247" s="183">
        <v>1</v>
      </c>
      <c r="MD247" s="183">
        <v>1</v>
      </c>
      <c r="ME247" s="192" t="str">
        <f ca="1">IF(ISBLANK(LQ247),"",ROUND(AVERAGE(OFFSET(LV247:MD247,0,0,1,ion21Coop!$F$42)),1))</f>
        <v/>
      </c>
      <c r="MF247" s="269" t="str">
        <f t="shared" si="487"/>
        <v/>
      </c>
      <c r="MH247" s="119">
        <f t="shared" si="418"/>
        <v>15</v>
      </c>
      <c r="MI247" s="123" t="str">
        <f t="shared" si="439"/>
        <v/>
      </c>
      <c r="MJ247" s="123">
        <v>242</v>
      </c>
      <c r="MK247" s="423"/>
      <c r="ML247" s="423"/>
      <c r="MM247" s="423"/>
      <c r="MN247" s="423"/>
      <c r="MO247" s="421"/>
      <c r="MP247" s="422"/>
      <c r="MQ247" s="269" t="str">
        <f t="shared" si="488"/>
        <v/>
      </c>
      <c r="MR247" s="180">
        <v>1</v>
      </c>
      <c r="MS247" s="269" t="str">
        <f t="shared" si="489"/>
        <v/>
      </c>
      <c r="MT247" s="180">
        <v>1</v>
      </c>
      <c r="MU247" s="181">
        <v>1</v>
      </c>
      <c r="MV247" s="181">
        <v>1</v>
      </c>
      <c r="MW247" s="183">
        <v>1</v>
      </c>
      <c r="MX247" s="183">
        <v>1</v>
      </c>
      <c r="MY247" s="183">
        <v>1</v>
      </c>
      <c r="MZ247" s="183">
        <v>1</v>
      </c>
      <c r="NA247" s="183">
        <v>1</v>
      </c>
      <c r="NB247" s="183">
        <v>1</v>
      </c>
      <c r="NC247" s="192" t="str">
        <f ca="1">IF(ISBLANK(MO247),"",ROUND(AVERAGE(OFFSET(MT247:NB247,0,0,1,ion21Coop!$F$42)),1))</f>
        <v/>
      </c>
      <c r="ND247" s="269" t="str">
        <f t="shared" si="490"/>
        <v/>
      </c>
      <c r="NF247" s="119">
        <f t="shared" si="419"/>
        <v>16</v>
      </c>
      <c r="NG247" s="123" t="str">
        <f t="shared" si="440"/>
        <v/>
      </c>
      <c r="NH247" s="123">
        <v>242</v>
      </c>
      <c r="NI247" s="423"/>
      <c r="NJ247" s="423"/>
      <c r="NK247" s="423"/>
      <c r="NL247" s="423"/>
      <c r="NM247" s="421"/>
      <c r="NN247" s="422"/>
      <c r="NO247" s="269" t="str">
        <f t="shared" si="491"/>
        <v/>
      </c>
      <c r="NP247" s="180">
        <v>1</v>
      </c>
      <c r="NQ247" s="269" t="str">
        <f t="shared" si="492"/>
        <v/>
      </c>
      <c r="NR247" s="180">
        <v>1</v>
      </c>
      <c r="NS247" s="181">
        <v>1</v>
      </c>
      <c r="NT247" s="181">
        <v>1</v>
      </c>
      <c r="NU247" s="183">
        <v>1</v>
      </c>
      <c r="NV247" s="183">
        <v>1</v>
      </c>
      <c r="NW247" s="183">
        <v>1</v>
      </c>
      <c r="NX247" s="183">
        <v>1</v>
      </c>
      <c r="NY247" s="183">
        <v>1</v>
      </c>
      <c r="NZ247" s="183">
        <v>1</v>
      </c>
      <c r="OA247" s="192" t="str">
        <f ca="1">IF(ISBLANK(NM247),"",ROUND(AVERAGE(OFFSET(NR247:NZ247,0,0,1,ion21Coop!$F$42)),1))</f>
        <v/>
      </c>
      <c r="OB247" s="269" t="str">
        <f t="shared" si="493"/>
        <v/>
      </c>
      <c r="OD247" s="119">
        <f t="shared" si="420"/>
        <v>17</v>
      </c>
      <c r="OE247" s="123" t="str">
        <f t="shared" si="441"/>
        <v/>
      </c>
      <c r="OF247" s="123">
        <v>242</v>
      </c>
      <c r="OG247" s="423"/>
      <c r="OH247" s="423"/>
      <c r="OI247" s="423"/>
      <c r="OJ247" s="423"/>
      <c r="OK247" s="421"/>
      <c r="OL247" s="422"/>
      <c r="OM247" s="269" t="str">
        <f t="shared" si="494"/>
        <v/>
      </c>
      <c r="ON247" s="180">
        <v>1</v>
      </c>
      <c r="OO247" s="269" t="str">
        <f t="shared" si="495"/>
        <v/>
      </c>
      <c r="OP247" s="180">
        <v>1</v>
      </c>
      <c r="OQ247" s="181">
        <v>1</v>
      </c>
      <c r="OR247" s="181">
        <v>1</v>
      </c>
      <c r="OS247" s="183">
        <v>1</v>
      </c>
      <c r="OT247" s="183">
        <v>1</v>
      </c>
      <c r="OU247" s="183">
        <v>1</v>
      </c>
      <c r="OV247" s="183">
        <v>1</v>
      </c>
      <c r="OW247" s="183">
        <v>1</v>
      </c>
      <c r="OX247" s="183">
        <v>1</v>
      </c>
      <c r="OY247" s="192" t="str">
        <f ca="1">IF(ISBLANK(OK247),"",ROUND(AVERAGE(OFFSET(OP247:OX247,0,0,1,ion21Coop!$F$42)),1))</f>
        <v/>
      </c>
      <c r="OZ247" s="269" t="str">
        <f t="shared" si="496"/>
        <v/>
      </c>
      <c r="PB247" s="119">
        <f t="shared" si="421"/>
        <v>18</v>
      </c>
      <c r="PC247" s="123" t="str">
        <f t="shared" si="442"/>
        <v/>
      </c>
      <c r="PD247" s="123">
        <v>242</v>
      </c>
      <c r="PE247" s="423"/>
      <c r="PF247" s="423"/>
      <c r="PG247" s="423"/>
      <c r="PH247" s="423"/>
      <c r="PI247" s="421"/>
      <c r="PJ247" s="422"/>
      <c r="PK247" s="269" t="str">
        <f t="shared" si="497"/>
        <v/>
      </c>
      <c r="PL247" s="180">
        <v>1</v>
      </c>
      <c r="PM247" s="269" t="str">
        <f t="shared" si="498"/>
        <v/>
      </c>
      <c r="PN247" s="180">
        <v>1</v>
      </c>
      <c r="PO247" s="181">
        <v>1</v>
      </c>
      <c r="PP247" s="181">
        <v>1</v>
      </c>
      <c r="PQ247" s="183">
        <v>1</v>
      </c>
      <c r="PR247" s="183">
        <v>1</v>
      </c>
      <c r="PS247" s="183">
        <v>1</v>
      </c>
      <c r="PT247" s="183">
        <v>1</v>
      </c>
      <c r="PU247" s="183">
        <v>1</v>
      </c>
      <c r="PV247" s="183">
        <v>1</v>
      </c>
      <c r="PW247" s="192" t="str">
        <f ca="1">IF(ISBLANK(PI247),"",ROUND(AVERAGE(OFFSET(PN247:PV247,0,0,1,ion21Coop!$F$42)),1))</f>
        <v/>
      </c>
      <c r="PX247" s="269" t="str">
        <f t="shared" si="499"/>
        <v/>
      </c>
      <c r="PZ247" s="119">
        <f t="shared" si="422"/>
        <v>19</v>
      </c>
      <c r="QA247" s="123" t="str">
        <f t="shared" si="443"/>
        <v/>
      </c>
      <c r="QB247" s="123">
        <v>242</v>
      </c>
      <c r="QC247" s="423"/>
      <c r="QD247" s="423"/>
      <c r="QE247" s="423"/>
      <c r="QF247" s="423"/>
      <c r="QG247" s="421"/>
      <c r="QH247" s="422"/>
      <c r="QI247" s="269" t="str">
        <f t="shared" si="500"/>
        <v/>
      </c>
      <c r="QJ247" s="180">
        <v>1</v>
      </c>
      <c r="QK247" s="269" t="str">
        <f t="shared" si="501"/>
        <v/>
      </c>
      <c r="QL247" s="180">
        <v>1</v>
      </c>
      <c r="QM247" s="181">
        <v>1</v>
      </c>
      <c r="QN247" s="181">
        <v>1</v>
      </c>
      <c r="QO247" s="183">
        <v>1</v>
      </c>
      <c r="QP247" s="183">
        <v>1</v>
      </c>
      <c r="QQ247" s="183">
        <v>1</v>
      </c>
      <c r="QR247" s="183">
        <v>1</v>
      </c>
      <c r="QS247" s="183">
        <v>1</v>
      </c>
      <c r="QT247" s="183">
        <v>1</v>
      </c>
      <c r="QU247" s="192" t="str">
        <f ca="1">IF(ISBLANK(QG247),"",ROUND(AVERAGE(OFFSET(QL247:QT247,0,0,1,ion21Coop!$F$42)),1))</f>
        <v/>
      </c>
      <c r="QV247" s="269" t="str">
        <f t="shared" si="502"/>
        <v/>
      </c>
      <c r="QX247" s="119">
        <f t="shared" si="423"/>
        <v>20</v>
      </c>
      <c r="QY247" s="123" t="str">
        <f t="shared" si="444"/>
        <v/>
      </c>
      <c r="QZ247" s="123">
        <v>242</v>
      </c>
      <c r="RA247" s="423"/>
      <c r="RB247" s="423"/>
      <c r="RC247" s="423"/>
      <c r="RD247" s="423"/>
      <c r="RE247" s="421"/>
      <c r="RF247" s="422"/>
      <c r="RG247" s="269" t="str">
        <f t="shared" si="503"/>
        <v/>
      </c>
      <c r="RH247" s="180">
        <v>1</v>
      </c>
      <c r="RI247" s="269" t="str">
        <f t="shared" si="504"/>
        <v/>
      </c>
      <c r="RJ247" s="180">
        <v>1</v>
      </c>
      <c r="RK247" s="181">
        <v>1</v>
      </c>
      <c r="RL247" s="181">
        <v>1</v>
      </c>
      <c r="RM247" s="183">
        <v>1</v>
      </c>
      <c r="RN247" s="183">
        <v>1</v>
      </c>
      <c r="RO247" s="183">
        <v>1</v>
      </c>
      <c r="RP247" s="183">
        <v>1</v>
      </c>
      <c r="RQ247" s="183">
        <v>1</v>
      </c>
      <c r="RR247" s="183">
        <v>1</v>
      </c>
      <c r="RS247" s="192" t="str">
        <f ca="1">IF(ISBLANK(RE247),"",ROUND(AVERAGE(OFFSET(RJ247:RR247,0,0,1,ion21Coop!$F$42)),1))</f>
        <v/>
      </c>
      <c r="RT247" s="269" t="str">
        <f t="shared" si="505"/>
        <v/>
      </c>
      <c r="RV247" s="119">
        <f t="shared" si="424"/>
        <v>21</v>
      </c>
      <c r="RW247" s="123" t="str">
        <f t="shared" si="445"/>
        <v/>
      </c>
      <c r="RX247" s="123">
        <v>242</v>
      </c>
      <c r="RY247" s="423"/>
      <c r="RZ247" s="423"/>
      <c r="SA247" s="423"/>
      <c r="SB247" s="423"/>
      <c r="SC247" s="421"/>
      <c r="SD247" s="422"/>
      <c r="SE247" s="269" t="str">
        <f t="shared" si="506"/>
        <v/>
      </c>
      <c r="SF247" s="180">
        <v>1</v>
      </c>
      <c r="SG247" s="269" t="str">
        <f t="shared" si="507"/>
        <v/>
      </c>
      <c r="SH247" s="180">
        <v>1</v>
      </c>
      <c r="SI247" s="181">
        <v>1</v>
      </c>
      <c r="SJ247" s="181">
        <v>1</v>
      </c>
      <c r="SK247" s="183">
        <v>1</v>
      </c>
      <c r="SL247" s="183">
        <v>1</v>
      </c>
      <c r="SM247" s="183">
        <v>1</v>
      </c>
      <c r="SN247" s="183">
        <v>1</v>
      </c>
      <c r="SO247" s="183">
        <v>1</v>
      </c>
      <c r="SP247" s="183">
        <v>1</v>
      </c>
      <c r="SQ247" s="192" t="str">
        <f ca="1">IF(ISBLANK(SC247),"",ROUND(AVERAGE(OFFSET(SH247:SP247,0,0,1,ion21Coop!$F$42)),1))</f>
        <v/>
      </c>
      <c r="SR247" s="269" t="str">
        <f t="shared" si="508"/>
        <v/>
      </c>
      <c r="ST247" s="565"/>
      <c r="SU247" s="565"/>
      <c r="SV247" s="566"/>
      <c r="SW247" s="567"/>
      <c r="SX247" s="565"/>
      <c r="SY247" s="566"/>
      <c r="SZ247" s="568"/>
      <c r="TA247" s="567"/>
      <c r="TB247" s="553"/>
    </row>
    <row r="248" spans="10:522" x14ac:dyDescent="0.3">
      <c r="J248" s="119">
        <f t="shared" si="404"/>
        <v>1</v>
      </c>
      <c r="K248" s="123" t="str">
        <f t="shared" si="425"/>
        <v>YaJo</v>
      </c>
      <c r="L248" s="123">
        <v>243</v>
      </c>
      <c r="M248" s="351"/>
      <c r="N248" s="351"/>
      <c r="O248" s="351"/>
      <c r="P248" s="351"/>
      <c r="Q248" s="369"/>
      <c r="R248" s="370"/>
      <c r="S248" s="269" t="str">
        <f t="shared" si="446"/>
        <v/>
      </c>
      <c r="T248" s="180">
        <v>1</v>
      </c>
      <c r="U248" s="269" t="str">
        <f t="shared" si="447"/>
        <v/>
      </c>
      <c r="V248" s="180">
        <v>1</v>
      </c>
      <c r="W248" s="181">
        <v>1</v>
      </c>
      <c r="X248" s="181">
        <v>1</v>
      </c>
      <c r="Y248" s="183">
        <v>1</v>
      </c>
      <c r="Z248" s="183">
        <v>1</v>
      </c>
      <c r="AA248" s="183">
        <v>1</v>
      </c>
      <c r="AB248" s="183">
        <v>1</v>
      </c>
      <c r="AC248" s="183">
        <v>1</v>
      </c>
      <c r="AD248" s="183">
        <v>1</v>
      </c>
      <c r="AE248" s="192" t="str">
        <f ca="1">IF(ISBLANK(Q248),"",ROUND(AVERAGE(OFFSET(V248:AD248,0,0,1,ion21Coop!$F$42)),1))</f>
        <v/>
      </c>
      <c r="AF248" s="269" t="str">
        <f t="shared" si="448"/>
        <v/>
      </c>
      <c r="AH248" s="119">
        <f t="shared" si="405"/>
        <v>2</v>
      </c>
      <c r="AI248" s="123" t="str">
        <f t="shared" si="426"/>
        <v>GeLo</v>
      </c>
      <c r="AJ248" s="123">
        <v>243</v>
      </c>
      <c r="AK248" s="351"/>
      <c r="AL248" s="351"/>
      <c r="AM248" s="351"/>
      <c r="AN248" s="351"/>
      <c r="AO248" s="369"/>
      <c r="AP248" s="370"/>
      <c r="AQ248" s="269" t="str">
        <f t="shared" si="449"/>
        <v/>
      </c>
      <c r="AR248" s="180">
        <v>1</v>
      </c>
      <c r="AS248" s="269" t="str">
        <f t="shared" si="450"/>
        <v/>
      </c>
      <c r="AT248" s="180">
        <v>1</v>
      </c>
      <c r="AU248" s="181">
        <v>1</v>
      </c>
      <c r="AV248" s="181">
        <v>1</v>
      </c>
      <c r="AW248" s="183">
        <v>1</v>
      </c>
      <c r="AX248" s="183">
        <v>1</v>
      </c>
      <c r="AY248" s="183">
        <v>1</v>
      </c>
      <c r="AZ248" s="183">
        <v>1</v>
      </c>
      <c r="BA248" s="183">
        <v>1</v>
      </c>
      <c r="BB248" s="183">
        <v>1</v>
      </c>
      <c r="BC248" s="192" t="str">
        <f ca="1">IF(ISBLANK(AO248),"",ROUND(AVERAGE(OFFSET(AT248:BB248,0,0,1,ion21Coop!$F$42)),1))</f>
        <v/>
      </c>
      <c r="BD248" s="269" t="str">
        <f t="shared" si="451"/>
        <v/>
      </c>
      <c r="BF248" s="119">
        <f t="shared" si="406"/>
        <v>3</v>
      </c>
      <c r="BG248" s="123" t="str">
        <f t="shared" si="427"/>
        <v>MiDo</v>
      </c>
      <c r="BH248" s="123">
        <v>243</v>
      </c>
      <c r="BI248" s="351"/>
      <c r="BJ248" s="351"/>
      <c r="BK248" s="351"/>
      <c r="BL248" s="351"/>
      <c r="BM248" s="369"/>
      <c r="BN248" s="370"/>
      <c r="BO248" s="269" t="str">
        <f t="shared" si="452"/>
        <v/>
      </c>
      <c r="BP248" s="180">
        <v>1</v>
      </c>
      <c r="BQ248" s="269" t="str">
        <f t="shared" si="453"/>
        <v/>
      </c>
      <c r="BR248" s="180">
        <v>1</v>
      </c>
      <c r="BS248" s="181">
        <v>1</v>
      </c>
      <c r="BT248" s="181">
        <v>1</v>
      </c>
      <c r="BU248" s="183">
        <v>1</v>
      </c>
      <c r="BV248" s="183">
        <v>1</v>
      </c>
      <c r="BW248" s="183">
        <v>1</v>
      </c>
      <c r="BX248" s="183">
        <v>1</v>
      </c>
      <c r="BY248" s="183">
        <v>1</v>
      </c>
      <c r="BZ248" s="183">
        <v>1</v>
      </c>
      <c r="CA248" s="192" t="str">
        <f ca="1">IF(ISBLANK(BM248),"",ROUND(AVERAGE(OFFSET(BR248:BZ248,0,0,1,ion21Coop!$F$42)),1))</f>
        <v/>
      </c>
      <c r="CB248" s="269" t="str">
        <f t="shared" si="454"/>
        <v/>
      </c>
      <c r="CD248" s="119">
        <f t="shared" si="407"/>
        <v>4</v>
      </c>
      <c r="CE248" s="123" t="str">
        <f t="shared" si="428"/>
        <v>EmNi</v>
      </c>
      <c r="CF248" s="123">
        <v>243</v>
      </c>
      <c r="CG248" s="351"/>
      <c r="CH248" s="351"/>
      <c r="CI248" s="351"/>
      <c r="CJ248" s="351"/>
      <c r="CK248" s="369"/>
      <c r="CL248" s="370"/>
      <c r="CM248" s="269" t="str">
        <f t="shared" si="455"/>
        <v/>
      </c>
      <c r="CN248" s="180">
        <v>1</v>
      </c>
      <c r="CO248" s="269" t="str">
        <f t="shared" si="456"/>
        <v/>
      </c>
      <c r="CP248" s="180">
        <v>1</v>
      </c>
      <c r="CQ248" s="181">
        <v>1</v>
      </c>
      <c r="CR248" s="181">
        <v>1</v>
      </c>
      <c r="CS248" s="183">
        <v>1</v>
      </c>
      <c r="CT248" s="183">
        <v>1</v>
      </c>
      <c r="CU248" s="183">
        <v>1</v>
      </c>
      <c r="CV248" s="183">
        <v>1</v>
      </c>
      <c r="CW248" s="183">
        <v>1</v>
      </c>
      <c r="CX248" s="183">
        <v>1</v>
      </c>
      <c r="CY248" s="192" t="str">
        <f ca="1">IF(ISBLANK(CK248),"",ROUND(AVERAGE(OFFSET(CP248:CX248,0,0,1,ion21Coop!$F$42)),1))</f>
        <v/>
      </c>
      <c r="CZ248" s="269" t="str">
        <f t="shared" si="457"/>
        <v/>
      </c>
      <c r="DB248" s="119">
        <f t="shared" si="408"/>
        <v>5</v>
      </c>
      <c r="DC248" s="123" t="str">
        <f t="shared" si="429"/>
        <v>HeJe</v>
      </c>
      <c r="DD248" s="123">
        <v>243</v>
      </c>
      <c r="DE248" s="423"/>
      <c r="DF248" s="423"/>
      <c r="DG248" s="423"/>
      <c r="DH248" s="423"/>
      <c r="DI248" s="421"/>
      <c r="DJ248" s="422"/>
      <c r="DK248" s="269" t="str">
        <f t="shared" si="458"/>
        <v/>
      </c>
      <c r="DL248" s="180">
        <v>1</v>
      </c>
      <c r="DM248" s="269" t="str">
        <f t="shared" si="459"/>
        <v/>
      </c>
      <c r="DN248" s="180">
        <v>1</v>
      </c>
      <c r="DO248" s="181">
        <v>1</v>
      </c>
      <c r="DP248" s="181">
        <v>1</v>
      </c>
      <c r="DQ248" s="183">
        <v>1</v>
      </c>
      <c r="DR248" s="183">
        <v>1</v>
      </c>
      <c r="DS248" s="183">
        <v>1</v>
      </c>
      <c r="DT248" s="183">
        <v>1</v>
      </c>
      <c r="DU248" s="183">
        <v>1</v>
      </c>
      <c r="DV248" s="183">
        <v>1</v>
      </c>
      <c r="DW248" s="192" t="str">
        <f ca="1">IF(ISBLANK(DI248),"",ROUND(AVERAGE(OFFSET(DN248:DV248,0,0,1,ion21Coop!$F$42)),1))</f>
        <v/>
      </c>
      <c r="DX248" s="269" t="str">
        <f t="shared" si="460"/>
        <v/>
      </c>
      <c r="DZ248" s="119">
        <f t="shared" si="409"/>
        <v>6</v>
      </c>
      <c r="EA248" s="123" t="str">
        <f t="shared" si="430"/>
        <v/>
      </c>
      <c r="EB248" s="123">
        <v>243</v>
      </c>
      <c r="EC248" s="423"/>
      <c r="ED248" s="423"/>
      <c r="EE248" s="423"/>
      <c r="EF248" s="423"/>
      <c r="EG248" s="421"/>
      <c r="EH248" s="422"/>
      <c r="EI248" s="269" t="str">
        <f t="shared" si="461"/>
        <v/>
      </c>
      <c r="EJ248" s="180">
        <v>1</v>
      </c>
      <c r="EK248" s="269" t="str">
        <f t="shared" si="462"/>
        <v/>
      </c>
      <c r="EL248" s="180">
        <v>1</v>
      </c>
      <c r="EM248" s="181">
        <v>1</v>
      </c>
      <c r="EN248" s="181">
        <v>1</v>
      </c>
      <c r="EO248" s="183">
        <v>1</v>
      </c>
      <c r="EP248" s="183">
        <v>1</v>
      </c>
      <c r="EQ248" s="183">
        <v>1</v>
      </c>
      <c r="ER248" s="183">
        <v>1</v>
      </c>
      <c r="ES248" s="183">
        <v>1</v>
      </c>
      <c r="ET248" s="183">
        <v>1</v>
      </c>
      <c r="EU248" s="192" t="str">
        <f ca="1">IF(ISBLANK(EG248),"",ROUND(AVERAGE(OFFSET(EL248:ET248,0,0,1,ion21Coop!$F$42)),1))</f>
        <v/>
      </c>
      <c r="EV248" s="269" t="str">
        <f t="shared" si="463"/>
        <v/>
      </c>
      <c r="EX248" s="119">
        <f t="shared" si="410"/>
        <v>7</v>
      </c>
      <c r="EY248" s="123" t="str">
        <f t="shared" si="431"/>
        <v/>
      </c>
      <c r="EZ248" s="123">
        <v>243</v>
      </c>
      <c r="FA248" s="423"/>
      <c r="FB248" s="423"/>
      <c r="FC248" s="423"/>
      <c r="FD248" s="423"/>
      <c r="FE248" s="421"/>
      <c r="FF248" s="422"/>
      <c r="FG248" s="269" t="str">
        <f t="shared" si="464"/>
        <v/>
      </c>
      <c r="FH248" s="180">
        <v>1</v>
      </c>
      <c r="FI248" s="269" t="str">
        <f t="shared" si="465"/>
        <v/>
      </c>
      <c r="FJ248" s="180">
        <v>1</v>
      </c>
      <c r="FK248" s="181">
        <v>1</v>
      </c>
      <c r="FL248" s="181">
        <v>1</v>
      </c>
      <c r="FM248" s="183">
        <v>1</v>
      </c>
      <c r="FN248" s="183">
        <v>1</v>
      </c>
      <c r="FO248" s="183">
        <v>1</v>
      </c>
      <c r="FP248" s="183">
        <v>1</v>
      </c>
      <c r="FQ248" s="183">
        <v>1</v>
      </c>
      <c r="FR248" s="183">
        <v>1</v>
      </c>
      <c r="FS248" s="192" t="str">
        <f ca="1">IF(ISBLANK(FE248),"",ROUND(AVERAGE(OFFSET(FJ248:FR248,0,0,1,ion21Coop!$F$42)),1))</f>
        <v/>
      </c>
      <c r="FT248" s="269" t="str">
        <f t="shared" si="466"/>
        <v/>
      </c>
      <c r="FV248" s="119">
        <f t="shared" si="411"/>
        <v>8</v>
      </c>
      <c r="FW248" s="123" t="str">
        <f t="shared" si="432"/>
        <v/>
      </c>
      <c r="FX248" s="123">
        <v>243</v>
      </c>
      <c r="FY248" s="423"/>
      <c r="FZ248" s="423"/>
      <c r="GA248" s="423"/>
      <c r="GB248" s="423"/>
      <c r="GC248" s="421"/>
      <c r="GD248" s="422"/>
      <c r="GE248" s="269" t="str">
        <f t="shared" si="467"/>
        <v/>
      </c>
      <c r="GF248" s="180">
        <v>1</v>
      </c>
      <c r="GG248" s="269" t="str">
        <f t="shared" si="468"/>
        <v/>
      </c>
      <c r="GH248" s="180">
        <v>1</v>
      </c>
      <c r="GI248" s="181">
        <v>1</v>
      </c>
      <c r="GJ248" s="181">
        <v>1</v>
      </c>
      <c r="GK248" s="183">
        <v>1</v>
      </c>
      <c r="GL248" s="183">
        <v>1</v>
      </c>
      <c r="GM248" s="183">
        <v>1</v>
      </c>
      <c r="GN248" s="183">
        <v>1</v>
      </c>
      <c r="GO248" s="183">
        <v>1</v>
      </c>
      <c r="GP248" s="183">
        <v>1</v>
      </c>
      <c r="GQ248" s="192" t="str">
        <f ca="1">IF(ISBLANK(GC248),"",ROUND(AVERAGE(OFFSET(GH248:GP248,0,0,1,ion21Coop!$F$42)),1))</f>
        <v/>
      </c>
      <c r="GR248" s="269" t="str">
        <f t="shared" si="469"/>
        <v/>
      </c>
      <c r="GT248" s="119">
        <f t="shared" si="412"/>
        <v>9</v>
      </c>
      <c r="GU248" s="123" t="str">
        <f t="shared" si="433"/>
        <v/>
      </c>
      <c r="GV248" s="123">
        <v>243</v>
      </c>
      <c r="GW248" s="423"/>
      <c r="GX248" s="423"/>
      <c r="GY248" s="423"/>
      <c r="GZ248" s="423"/>
      <c r="HA248" s="421"/>
      <c r="HB248" s="422"/>
      <c r="HC248" s="269" t="str">
        <f t="shared" si="470"/>
        <v/>
      </c>
      <c r="HD248" s="180">
        <v>1</v>
      </c>
      <c r="HE248" s="269" t="str">
        <f t="shared" si="471"/>
        <v/>
      </c>
      <c r="HF248" s="180">
        <v>1</v>
      </c>
      <c r="HG248" s="181">
        <v>1</v>
      </c>
      <c r="HH248" s="181">
        <v>1</v>
      </c>
      <c r="HI248" s="183">
        <v>1</v>
      </c>
      <c r="HJ248" s="183">
        <v>1</v>
      </c>
      <c r="HK248" s="183">
        <v>1</v>
      </c>
      <c r="HL248" s="183">
        <v>1</v>
      </c>
      <c r="HM248" s="183">
        <v>1</v>
      </c>
      <c r="HN248" s="183">
        <v>1</v>
      </c>
      <c r="HO248" s="192" t="str">
        <f ca="1">IF(ISBLANK(HA248),"",ROUND(AVERAGE(OFFSET(HF248:HN248,0,0,1,ion21Coop!$F$42)),1))</f>
        <v/>
      </c>
      <c r="HP248" s="269" t="str">
        <f t="shared" si="472"/>
        <v/>
      </c>
      <c r="HR248" s="119">
        <f t="shared" si="413"/>
        <v>10</v>
      </c>
      <c r="HS248" s="123" t="str">
        <f t="shared" si="434"/>
        <v/>
      </c>
      <c r="HT248" s="123">
        <v>243</v>
      </c>
      <c r="HU248" s="423"/>
      <c r="HV248" s="423"/>
      <c r="HW248" s="423"/>
      <c r="HX248" s="423"/>
      <c r="HY248" s="421"/>
      <c r="HZ248" s="422"/>
      <c r="IA248" s="269" t="str">
        <f t="shared" si="473"/>
        <v/>
      </c>
      <c r="IB248" s="180">
        <v>1</v>
      </c>
      <c r="IC248" s="269" t="str">
        <f t="shared" si="474"/>
        <v/>
      </c>
      <c r="ID248" s="180">
        <v>1</v>
      </c>
      <c r="IE248" s="181">
        <v>1</v>
      </c>
      <c r="IF248" s="181">
        <v>1</v>
      </c>
      <c r="IG248" s="183">
        <v>1</v>
      </c>
      <c r="IH248" s="183">
        <v>1</v>
      </c>
      <c r="II248" s="183">
        <v>1</v>
      </c>
      <c r="IJ248" s="183">
        <v>1</v>
      </c>
      <c r="IK248" s="183">
        <v>1</v>
      </c>
      <c r="IL248" s="183">
        <v>1</v>
      </c>
      <c r="IM248" s="192" t="str">
        <f ca="1">IF(ISBLANK(HY248),"",ROUND(AVERAGE(OFFSET(ID248:IL248,0,0,1,ion21Coop!$F$42)),1))</f>
        <v/>
      </c>
      <c r="IN248" s="269" t="str">
        <f t="shared" si="475"/>
        <v/>
      </c>
      <c r="IP248" s="119">
        <f t="shared" si="414"/>
        <v>11</v>
      </c>
      <c r="IQ248" s="123" t="str">
        <f t="shared" si="435"/>
        <v/>
      </c>
      <c r="IR248" s="123">
        <v>243</v>
      </c>
      <c r="IS248" s="423"/>
      <c r="IT248" s="423"/>
      <c r="IU248" s="423"/>
      <c r="IV248" s="423"/>
      <c r="IW248" s="421"/>
      <c r="IX248" s="422"/>
      <c r="IY248" s="269" t="str">
        <f t="shared" si="476"/>
        <v/>
      </c>
      <c r="IZ248" s="180">
        <v>1</v>
      </c>
      <c r="JA248" s="269" t="str">
        <f t="shared" si="477"/>
        <v/>
      </c>
      <c r="JB248" s="180">
        <v>1</v>
      </c>
      <c r="JC248" s="181">
        <v>1</v>
      </c>
      <c r="JD248" s="181">
        <v>1</v>
      </c>
      <c r="JE248" s="183">
        <v>1</v>
      </c>
      <c r="JF248" s="183">
        <v>1</v>
      </c>
      <c r="JG248" s="183">
        <v>1</v>
      </c>
      <c r="JH248" s="183">
        <v>1</v>
      </c>
      <c r="JI248" s="183">
        <v>1</v>
      </c>
      <c r="JJ248" s="183">
        <v>1</v>
      </c>
      <c r="JK248" s="192" t="str">
        <f ca="1">IF(ISBLANK(IW248),"",ROUND(AVERAGE(OFFSET(JB248:JJ248,0,0,1,ion21Coop!$F$42)),1))</f>
        <v/>
      </c>
      <c r="JL248" s="269" t="str">
        <f t="shared" si="478"/>
        <v/>
      </c>
      <c r="JN248" s="119">
        <f t="shared" si="415"/>
        <v>12</v>
      </c>
      <c r="JO248" s="123" t="str">
        <f t="shared" si="436"/>
        <v/>
      </c>
      <c r="JP248" s="123">
        <v>243</v>
      </c>
      <c r="JQ248" s="423"/>
      <c r="JR248" s="423"/>
      <c r="JS248" s="423"/>
      <c r="JT248" s="423"/>
      <c r="JU248" s="421"/>
      <c r="JV248" s="422"/>
      <c r="JW248" s="269" t="str">
        <f t="shared" si="479"/>
        <v/>
      </c>
      <c r="JX248" s="180">
        <v>1</v>
      </c>
      <c r="JY248" s="269" t="str">
        <f t="shared" si="480"/>
        <v/>
      </c>
      <c r="JZ248" s="180">
        <v>1</v>
      </c>
      <c r="KA248" s="181">
        <v>1</v>
      </c>
      <c r="KB248" s="181">
        <v>1</v>
      </c>
      <c r="KC248" s="183">
        <v>1</v>
      </c>
      <c r="KD248" s="183">
        <v>1</v>
      </c>
      <c r="KE248" s="183">
        <v>1</v>
      </c>
      <c r="KF248" s="183">
        <v>1</v>
      </c>
      <c r="KG248" s="183">
        <v>1</v>
      </c>
      <c r="KH248" s="183">
        <v>1</v>
      </c>
      <c r="KI248" s="192" t="str">
        <f ca="1">IF(ISBLANK(JU248),"",ROUND(AVERAGE(OFFSET(JZ248:KH248,0,0,1,ion21Coop!$F$42)),1))</f>
        <v/>
      </c>
      <c r="KJ248" s="269" t="str">
        <f t="shared" si="481"/>
        <v/>
      </c>
      <c r="KL248" s="119">
        <f t="shared" si="416"/>
        <v>13</v>
      </c>
      <c r="KM248" s="123" t="str">
        <f t="shared" si="437"/>
        <v/>
      </c>
      <c r="KN248" s="123">
        <v>243</v>
      </c>
      <c r="KO248" s="423"/>
      <c r="KP248" s="423"/>
      <c r="KQ248" s="423"/>
      <c r="KR248" s="423"/>
      <c r="KS248" s="421"/>
      <c r="KT248" s="422"/>
      <c r="KU248" s="269" t="str">
        <f t="shared" si="482"/>
        <v/>
      </c>
      <c r="KV248" s="180">
        <v>1</v>
      </c>
      <c r="KW248" s="269" t="str">
        <f t="shared" si="483"/>
        <v/>
      </c>
      <c r="KX248" s="180">
        <v>1</v>
      </c>
      <c r="KY248" s="181">
        <v>1</v>
      </c>
      <c r="KZ248" s="181">
        <v>1</v>
      </c>
      <c r="LA248" s="183">
        <v>1</v>
      </c>
      <c r="LB248" s="183">
        <v>1</v>
      </c>
      <c r="LC248" s="183">
        <v>1</v>
      </c>
      <c r="LD248" s="183">
        <v>1</v>
      </c>
      <c r="LE248" s="183">
        <v>1</v>
      </c>
      <c r="LF248" s="183">
        <v>1</v>
      </c>
      <c r="LG248" s="192" t="str">
        <f ca="1">IF(ISBLANK(KS248),"",ROUND(AVERAGE(OFFSET(KX248:LF248,0,0,1,ion21Coop!$F$42)),1))</f>
        <v/>
      </c>
      <c r="LH248" s="269" t="str">
        <f t="shared" si="484"/>
        <v/>
      </c>
      <c r="LJ248" s="119">
        <f t="shared" si="417"/>
        <v>14</v>
      </c>
      <c r="LK248" s="123" t="str">
        <f t="shared" si="438"/>
        <v/>
      </c>
      <c r="LL248" s="123">
        <v>243</v>
      </c>
      <c r="LM248" s="423"/>
      <c r="LN248" s="423"/>
      <c r="LO248" s="423"/>
      <c r="LP248" s="423"/>
      <c r="LQ248" s="421"/>
      <c r="LR248" s="422"/>
      <c r="LS248" s="269" t="str">
        <f t="shared" si="485"/>
        <v/>
      </c>
      <c r="LT248" s="180">
        <v>1</v>
      </c>
      <c r="LU248" s="269" t="str">
        <f t="shared" si="486"/>
        <v/>
      </c>
      <c r="LV248" s="180">
        <v>1</v>
      </c>
      <c r="LW248" s="181">
        <v>1</v>
      </c>
      <c r="LX248" s="181">
        <v>1</v>
      </c>
      <c r="LY248" s="183">
        <v>1</v>
      </c>
      <c r="LZ248" s="183">
        <v>1</v>
      </c>
      <c r="MA248" s="183">
        <v>1</v>
      </c>
      <c r="MB248" s="183">
        <v>1</v>
      </c>
      <c r="MC248" s="183">
        <v>1</v>
      </c>
      <c r="MD248" s="183">
        <v>1</v>
      </c>
      <c r="ME248" s="192" t="str">
        <f ca="1">IF(ISBLANK(LQ248),"",ROUND(AVERAGE(OFFSET(LV248:MD248,0,0,1,ion21Coop!$F$42)),1))</f>
        <v/>
      </c>
      <c r="MF248" s="269" t="str">
        <f t="shared" si="487"/>
        <v/>
      </c>
      <c r="MH248" s="119">
        <f t="shared" si="418"/>
        <v>15</v>
      </c>
      <c r="MI248" s="123" t="str">
        <f t="shared" si="439"/>
        <v/>
      </c>
      <c r="MJ248" s="123">
        <v>243</v>
      </c>
      <c r="MK248" s="423"/>
      <c r="ML248" s="423"/>
      <c r="MM248" s="423"/>
      <c r="MN248" s="423"/>
      <c r="MO248" s="421"/>
      <c r="MP248" s="422"/>
      <c r="MQ248" s="269" t="str">
        <f t="shared" si="488"/>
        <v/>
      </c>
      <c r="MR248" s="180">
        <v>1</v>
      </c>
      <c r="MS248" s="269" t="str">
        <f t="shared" si="489"/>
        <v/>
      </c>
      <c r="MT248" s="180">
        <v>1</v>
      </c>
      <c r="MU248" s="181">
        <v>1</v>
      </c>
      <c r="MV248" s="181">
        <v>1</v>
      </c>
      <c r="MW248" s="183">
        <v>1</v>
      </c>
      <c r="MX248" s="183">
        <v>1</v>
      </c>
      <c r="MY248" s="183">
        <v>1</v>
      </c>
      <c r="MZ248" s="183">
        <v>1</v>
      </c>
      <c r="NA248" s="183">
        <v>1</v>
      </c>
      <c r="NB248" s="183">
        <v>1</v>
      </c>
      <c r="NC248" s="192" t="str">
        <f ca="1">IF(ISBLANK(MO248),"",ROUND(AVERAGE(OFFSET(MT248:NB248,0,0,1,ion21Coop!$F$42)),1))</f>
        <v/>
      </c>
      <c r="ND248" s="269" t="str">
        <f t="shared" si="490"/>
        <v/>
      </c>
      <c r="NF248" s="119">
        <f t="shared" si="419"/>
        <v>16</v>
      </c>
      <c r="NG248" s="123" t="str">
        <f t="shared" si="440"/>
        <v/>
      </c>
      <c r="NH248" s="123">
        <v>243</v>
      </c>
      <c r="NI248" s="423"/>
      <c r="NJ248" s="423"/>
      <c r="NK248" s="423"/>
      <c r="NL248" s="423"/>
      <c r="NM248" s="421"/>
      <c r="NN248" s="422"/>
      <c r="NO248" s="269" t="str">
        <f t="shared" si="491"/>
        <v/>
      </c>
      <c r="NP248" s="180">
        <v>1</v>
      </c>
      <c r="NQ248" s="269" t="str">
        <f t="shared" si="492"/>
        <v/>
      </c>
      <c r="NR248" s="180">
        <v>1</v>
      </c>
      <c r="NS248" s="181">
        <v>1</v>
      </c>
      <c r="NT248" s="181">
        <v>1</v>
      </c>
      <c r="NU248" s="183">
        <v>1</v>
      </c>
      <c r="NV248" s="183">
        <v>1</v>
      </c>
      <c r="NW248" s="183">
        <v>1</v>
      </c>
      <c r="NX248" s="183">
        <v>1</v>
      </c>
      <c r="NY248" s="183">
        <v>1</v>
      </c>
      <c r="NZ248" s="183">
        <v>1</v>
      </c>
      <c r="OA248" s="192" t="str">
        <f ca="1">IF(ISBLANK(NM248),"",ROUND(AVERAGE(OFFSET(NR248:NZ248,0,0,1,ion21Coop!$F$42)),1))</f>
        <v/>
      </c>
      <c r="OB248" s="269" t="str">
        <f t="shared" si="493"/>
        <v/>
      </c>
      <c r="OD248" s="119">
        <f t="shared" si="420"/>
        <v>17</v>
      </c>
      <c r="OE248" s="123" t="str">
        <f t="shared" si="441"/>
        <v/>
      </c>
      <c r="OF248" s="123">
        <v>243</v>
      </c>
      <c r="OG248" s="423"/>
      <c r="OH248" s="423"/>
      <c r="OI248" s="423"/>
      <c r="OJ248" s="423"/>
      <c r="OK248" s="421"/>
      <c r="OL248" s="422"/>
      <c r="OM248" s="269" t="str">
        <f t="shared" si="494"/>
        <v/>
      </c>
      <c r="ON248" s="180">
        <v>1</v>
      </c>
      <c r="OO248" s="269" t="str">
        <f t="shared" si="495"/>
        <v/>
      </c>
      <c r="OP248" s="180">
        <v>1</v>
      </c>
      <c r="OQ248" s="181">
        <v>1</v>
      </c>
      <c r="OR248" s="181">
        <v>1</v>
      </c>
      <c r="OS248" s="183">
        <v>1</v>
      </c>
      <c r="OT248" s="183">
        <v>1</v>
      </c>
      <c r="OU248" s="183">
        <v>1</v>
      </c>
      <c r="OV248" s="183">
        <v>1</v>
      </c>
      <c r="OW248" s="183">
        <v>1</v>
      </c>
      <c r="OX248" s="183">
        <v>1</v>
      </c>
      <c r="OY248" s="192" t="str">
        <f ca="1">IF(ISBLANK(OK248),"",ROUND(AVERAGE(OFFSET(OP248:OX248,0,0,1,ion21Coop!$F$42)),1))</f>
        <v/>
      </c>
      <c r="OZ248" s="269" t="str">
        <f t="shared" si="496"/>
        <v/>
      </c>
      <c r="PB248" s="119">
        <f t="shared" si="421"/>
        <v>18</v>
      </c>
      <c r="PC248" s="123" t="str">
        <f t="shared" si="442"/>
        <v/>
      </c>
      <c r="PD248" s="123">
        <v>243</v>
      </c>
      <c r="PE248" s="423"/>
      <c r="PF248" s="423"/>
      <c r="PG248" s="423"/>
      <c r="PH248" s="423"/>
      <c r="PI248" s="421"/>
      <c r="PJ248" s="422"/>
      <c r="PK248" s="269" t="str">
        <f t="shared" si="497"/>
        <v/>
      </c>
      <c r="PL248" s="180">
        <v>1</v>
      </c>
      <c r="PM248" s="269" t="str">
        <f t="shared" si="498"/>
        <v/>
      </c>
      <c r="PN248" s="180">
        <v>1</v>
      </c>
      <c r="PO248" s="181">
        <v>1</v>
      </c>
      <c r="PP248" s="181">
        <v>1</v>
      </c>
      <c r="PQ248" s="183">
        <v>1</v>
      </c>
      <c r="PR248" s="183">
        <v>1</v>
      </c>
      <c r="PS248" s="183">
        <v>1</v>
      </c>
      <c r="PT248" s="183">
        <v>1</v>
      </c>
      <c r="PU248" s="183">
        <v>1</v>
      </c>
      <c r="PV248" s="183">
        <v>1</v>
      </c>
      <c r="PW248" s="192" t="str">
        <f ca="1">IF(ISBLANK(PI248),"",ROUND(AVERAGE(OFFSET(PN248:PV248,0,0,1,ion21Coop!$F$42)),1))</f>
        <v/>
      </c>
      <c r="PX248" s="269" t="str">
        <f t="shared" si="499"/>
        <v/>
      </c>
      <c r="PZ248" s="119">
        <f t="shared" si="422"/>
        <v>19</v>
      </c>
      <c r="QA248" s="123" t="str">
        <f t="shared" si="443"/>
        <v/>
      </c>
      <c r="QB248" s="123">
        <v>243</v>
      </c>
      <c r="QC248" s="423"/>
      <c r="QD248" s="423"/>
      <c r="QE248" s="423"/>
      <c r="QF248" s="423"/>
      <c r="QG248" s="421"/>
      <c r="QH248" s="422"/>
      <c r="QI248" s="269" t="str">
        <f t="shared" si="500"/>
        <v/>
      </c>
      <c r="QJ248" s="180">
        <v>1</v>
      </c>
      <c r="QK248" s="269" t="str">
        <f t="shared" si="501"/>
        <v/>
      </c>
      <c r="QL248" s="180">
        <v>1</v>
      </c>
      <c r="QM248" s="181">
        <v>1</v>
      </c>
      <c r="QN248" s="181">
        <v>1</v>
      </c>
      <c r="QO248" s="183">
        <v>1</v>
      </c>
      <c r="QP248" s="183">
        <v>1</v>
      </c>
      <c r="QQ248" s="183">
        <v>1</v>
      </c>
      <c r="QR248" s="183">
        <v>1</v>
      </c>
      <c r="QS248" s="183">
        <v>1</v>
      </c>
      <c r="QT248" s="183">
        <v>1</v>
      </c>
      <c r="QU248" s="192" t="str">
        <f ca="1">IF(ISBLANK(QG248),"",ROUND(AVERAGE(OFFSET(QL248:QT248,0,0,1,ion21Coop!$F$42)),1))</f>
        <v/>
      </c>
      <c r="QV248" s="269" t="str">
        <f t="shared" si="502"/>
        <v/>
      </c>
      <c r="QX248" s="119">
        <f t="shared" si="423"/>
        <v>20</v>
      </c>
      <c r="QY248" s="123" t="str">
        <f t="shared" si="444"/>
        <v/>
      </c>
      <c r="QZ248" s="123">
        <v>243</v>
      </c>
      <c r="RA248" s="423"/>
      <c r="RB248" s="423"/>
      <c r="RC248" s="423"/>
      <c r="RD248" s="423"/>
      <c r="RE248" s="421"/>
      <c r="RF248" s="422"/>
      <c r="RG248" s="269" t="str">
        <f t="shared" si="503"/>
        <v/>
      </c>
      <c r="RH248" s="180">
        <v>1</v>
      </c>
      <c r="RI248" s="269" t="str">
        <f t="shared" si="504"/>
        <v/>
      </c>
      <c r="RJ248" s="180">
        <v>1</v>
      </c>
      <c r="RK248" s="181">
        <v>1</v>
      </c>
      <c r="RL248" s="181">
        <v>1</v>
      </c>
      <c r="RM248" s="183">
        <v>1</v>
      </c>
      <c r="RN248" s="183">
        <v>1</v>
      </c>
      <c r="RO248" s="183">
        <v>1</v>
      </c>
      <c r="RP248" s="183">
        <v>1</v>
      </c>
      <c r="RQ248" s="183">
        <v>1</v>
      </c>
      <c r="RR248" s="183">
        <v>1</v>
      </c>
      <c r="RS248" s="192" t="str">
        <f ca="1">IF(ISBLANK(RE248),"",ROUND(AVERAGE(OFFSET(RJ248:RR248,0,0,1,ion21Coop!$F$42)),1))</f>
        <v/>
      </c>
      <c r="RT248" s="269" t="str">
        <f t="shared" si="505"/>
        <v/>
      </c>
      <c r="RV248" s="119">
        <f t="shared" si="424"/>
        <v>21</v>
      </c>
      <c r="RW248" s="123" t="str">
        <f t="shared" si="445"/>
        <v/>
      </c>
      <c r="RX248" s="123">
        <v>243</v>
      </c>
      <c r="RY248" s="423"/>
      <c r="RZ248" s="423"/>
      <c r="SA248" s="423"/>
      <c r="SB248" s="423"/>
      <c r="SC248" s="421"/>
      <c r="SD248" s="422"/>
      <c r="SE248" s="269" t="str">
        <f t="shared" si="506"/>
        <v/>
      </c>
      <c r="SF248" s="180">
        <v>1</v>
      </c>
      <c r="SG248" s="269" t="str">
        <f t="shared" si="507"/>
        <v/>
      </c>
      <c r="SH248" s="180">
        <v>1</v>
      </c>
      <c r="SI248" s="181">
        <v>1</v>
      </c>
      <c r="SJ248" s="181">
        <v>1</v>
      </c>
      <c r="SK248" s="183">
        <v>1</v>
      </c>
      <c r="SL248" s="183">
        <v>1</v>
      </c>
      <c r="SM248" s="183">
        <v>1</v>
      </c>
      <c r="SN248" s="183">
        <v>1</v>
      </c>
      <c r="SO248" s="183">
        <v>1</v>
      </c>
      <c r="SP248" s="183">
        <v>1</v>
      </c>
      <c r="SQ248" s="192" t="str">
        <f ca="1">IF(ISBLANK(SC248),"",ROUND(AVERAGE(OFFSET(SH248:SP248,0,0,1,ion21Coop!$F$42)),1))</f>
        <v/>
      </c>
      <c r="SR248" s="269" t="str">
        <f t="shared" si="508"/>
        <v/>
      </c>
      <c r="ST248" s="565"/>
      <c r="SU248" s="565"/>
      <c r="SV248" s="566"/>
      <c r="SW248" s="567"/>
      <c r="SX248" s="565"/>
      <c r="SY248" s="566"/>
      <c r="SZ248" s="568"/>
      <c r="TA248" s="567"/>
      <c r="TB248" s="553"/>
    </row>
    <row r="249" spans="10:522" x14ac:dyDescent="0.3">
      <c r="J249" s="119">
        <f t="shared" si="404"/>
        <v>1</v>
      </c>
      <c r="K249" s="123" t="str">
        <f t="shared" si="425"/>
        <v>YaJo</v>
      </c>
      <c r="L249" s="123">
        <v>244</v>
      </c>
      <c r="M249" s="351"/>
      <c r="N249" s="351"/>
      <c r="O249" s="351"/>
      <c r="P249" s="351"/>
      <c r="Q249" s="369"/>
      <c r="R249" s="370"/>
      <c r="S249" s="269" t="str">
        <f t="shared" si="446"/>
        <v/>
      </c>
      <c r="T249" s="180">
        <v>1</v>
      </c>
      <c r="U249" s="269" t="str">
        <f t="shared" si="447"/>
        <v/>
      </c>
      <c r="V249" s="180">
        <v>1</v>
      </c>
      <c r="W249" s="181">
        <v>1</v>
      </c>
      <c r="X249" s="181">
        <v>1</v>
      </c>
      <c r="Y249" s="183">
        <v>1</v>
      </c>
      <c r="Z249" s="183">
        <v>1</v>
      </c>
      <c r="AA249" s="183">
        <v>1</v>
      </c>
      <c r="AB249" s="183">
        <v>1</v>
      </c>
      <c r="AC249" s="183">
        <v>1</v>
      </c>
      <c r="AD249" s="183">
        <v>1</v>
      </c>
      <c r="AE249" s="192" t="str">
        <f ca="1">IF(ISBLANK(Q249),"",ROUND(AVERAGE(OFFSET(V249:AD249,0,0,1,ion21Coop!$F$42)),1))</f>
        <v/>
      </c>
      <c r="AF249" s="269" t="str">
        <f t="shared" si="448"/>
        <v/>
      </c>
      <c r="AH249" s="119">
        <f t="shared" si="405"/>
        <v>2</v>
      </c>
      <c r="AI249" s="123" t="str">
        <f t="shared" si="426"/>
        <v>GeLo</v>
      </c>
      <c r="AJ249" s="123">
        <v>244</v>
      </c>
      <c r="AK249" s="351"/>
      <c r="AL249" s="351"/>
      <c r="AM249" s="351"/>
      <c r="AN249" s="351"/>
      <c r="AO249" s="369"/>
      <c r="AP249" s="370"/>
      <c r="AQ249" s="269" t="str">
        <f t="shared" si="449"/>
        <v/>
      </c>
      <c r="AR249" s="180">
        <v>1</v>
      </c>
      <c r="AS249" s="269" t="str">
        <f t="shared" si="450"/>
        <v/>
      </c>
      <c r="AT249" s="180">
        <v>1</v>
      </c>
      <c r="AU249" s="181">
        <v>1</v>
      </c>
      <c r="AV249" s="181">
        <v>1</v>
      </c>
      <c r="AW249" s="183">
        <v>1</v>
      </c>
      <c r="AX249" s="183">
        <v>1</v>
      </c>
      <c r="AY249" s="183">
        <v>1</v>
      </c>
      <c r="AZ249" s="183">
        <v>1</v>
      </c>
      <c r="BA249" s="183">
        <v>1</v>
      </c>
      <c r="BB249" s="183">
        <v>1</v>
      </c>
      <c r="BC249" s="192" t="str">
        <f ca="1">IF(ISBLANK(AO249),"",ROUND(AVERAGE(OFFSET(AT249:BB249,0,0,1,ion21Coop!$F$42)),1))</f>
        <v/>
      </c>
      <c r="BD249" s="269" t="str">
        <f t="shared" si="451"/>
        <v/>
      </c>
      <c r="BF249" s="119">
        <f t="shared" si="406"/>
        <v>3</v>
      </c>
      <c r="BG249" s="123" t="str">
        <f t="shared" si="427"/>
        <v>MiDo</v>
      </c>
      <c r="BH249" s="123">
        <v>244</v>
      </c>
      <c r="BI249" s="351"/>
      <c r="BJ249" s="351"/>
      <c r="BK249" s="351"/>
      <c r="BL249" s="351"/>
      <c r="BM249" s="369"/>
      <c r="BN249" s="370"/>
      <c r="BO249" s="269" t="str">
        <f t="shared" si="452"/>
        <v/>
      </c>
      <c r="BP249" s="180">
        <v>1</v>
      </c>
      <c r="BQ249" s="269" t="str">
        <f t="shared" si="453"/>
        <v/>
      </c>
      <c r="BR249" s="180">
        <v>1</v>
      </c>
      <c r="BS249" s="181">
        <v>1</v>
      </c>
      <c r="BT249" s="181">
        <v>1</v>
      </c>
      <c r="BU249" s="183">
        <v>1</v>
      </c>
      <c r="BV249" s="183">
        <v>1</v>
      </c>
      <c r="BW249" s="183">
        <v>1</v>
      </c>
      <c r="BX249" s="183">
        <v>1</v>
      </c>
      <c r="BY249" s="183">
        <v>1</v>
      </c>
      <c r="BZ249" s="183">
        <v>1</v>
      </c>
      <c r="CA249" s="192" t="str">
        <f ca="1">IF(ISBLANK(BM249),"",ROUND(AVERAGE(OFFSET(BR249:BZ249,0,0,1,ion21Coop!$F$42)),1))</f>
        <v/>
      </c>
      <c r="CB249" s="269" t="str">
        <f t="shared" si="454"/>
        <v/>
      </c>
      <c r="CD249" s="119">
        <f t="shared" si="407"/>
        <v>4</v>
      </c>
      <c r="CE249" s="123" t="str">
        <f t="shared" si="428"/>
        <v>EmNi</v>
      </c>
      <c r="CF249" s="123">
        <v>244</v>
      </c>
      <c r="CG249" s="351"/>
      <c r="CH249" s="351"/>
      <c r="CI249" s="351"/>
      <c r="CJ249" s="351"/>
      <c r="CK249" s="369"/>
      <c r="CL249" s="370"/>
      <c r="CM249" s="269" t="str">
        <f t="shared" si="455"/>
        <v/>
      </c>
      <c r="CN249" s="180">
        <v>1</v>
      </c>
      <c r="CO249" s="269" t="str">
        <f t="shared" si="456"/>
        <v/>
      </c>
      <c r="CP249" s="180">
        <v>1</v>
      </c>
      <c r="CQ249" s="181">
        <v>1</v>
      </c>
      <c r="CR249" s="181">
        <v>1</v>
      </c>
      <c r="CS249" s="183">
        <v>1</v>
      </c>
      <c r="CT249" s="183">
        <v>1</v>
      </c>
      <c r="CU249" s="183">
        <v>1</v>
      </c>
      <c r="CV249" s="183">
        <v>1</v>
      </c>
      <c r="CW249" s="183">
        <v>1</v>
      </c>
      <c r="CX249" s="183">
        <v>1</v>
      </c>
      <c r="CY249" s="192" t="str">
        <f ca="1">IF(ISBLANK(CK249),"",ROUND(AVERAGE(OFFSET(CP249:CX249,0,0,1,ion21Coop!$F$42)),1))</f>
        <v/>
      </c>
      <c r="CZ249" s="269" t="str">
        <f t="shared" si="457"/>
        <v/>
      </c>
      <c r="DB249" s="119">
        <f t="shared" si="408"/>
        <v>5</v>
      </c>
      <c r="DC249" s="123" t="str">
        <f t="shared" si="429"/>
        <v>HeJe</v>
      </c>
      <c r="DD249" s="123">
        <v>244</v>
      </c>
      <c r="DE249" s="423"/>
      <c r="DF249" s="423"/>
      <c r="DG249" s="423"/>
      <c r="DH249" s="423"/>
      <c r="DI249" s="421"/>
      <c r="DJ249" s="422"/>
      <c r="DK249" s="269" t="str">
        <f t="shared" si="458"/>
        <v/>
      </c>
      <c r="DL249" s="180">
        <v>1</v>
      </c>
      <c r="DM249" s="269" t="str">
        <f t="shared" si="459"/>
        <v/>
      </c>
      <c r="DN249" s="180">
        <v>1</v>
      </c>
      <c r="DO249" s="181">
        <v>1</v>
      </c>
      <c r="DP249" s="181">
        <v>1</v>
      </c>
      <c r="DQ249" s="183">
        <v>1</v>
      </c>
      <c r="DR249" s="183">
        <v>1</v>
      </c>
      <c r="DS249" s="183">
        <v>1</v>
      </c>
      <c r="DT249" s="183">
        <v>1</v>
      </c>
      <c r="DU249" s="183">
        <v>1</v>
      </c>
      <c r="DV249" s="183">
        <v>1</v>
      </c>
      <c r="DW249" s="192" t="str">
        <f ca="1">IF(ISBLANK(DI249),"",ROUND(AVERAGE(OFFSET(DN249:DV249,0,0,1,ion21Coop!$F$42)),1))</f>
        <v/>
      </c>
      <c r="DX249" s="269" t="str">
        <f t="shared" si="460"/>
        <v/>
      </c>
      <c r="DZ249" s="119">
        <f t="shared" si="409"/>
        <v>6</v>
      </c>
      <c r="EA249" s="123" t="str">
        <f t="shared" si="430"/>
        <v/>
      </c>
      <c r="EB249" s="123">
        <v>244</v>
      </c>
      <c r="EC249" s="423"/>
      <c r="ED249" s="423"/>
      <c r="EE249" s="423"/>
      <c r="EF249" s="423"/>
      <c r="EG249" s="421"/>
      <c r="EH249" s="422"/>
      <c r="EI249" s="269" t="str">
        <f t="shared" si="461"/>
        <v/>
      </c>
      <c r="EJ249" s="180">
        <v>1</v>
      </c>
      <c r="EK249" s="269" t="str">
        <f t="shared" si="462"/>
        <v/>
      </c>
      <c r="EL249" s="180">
        <v>1</v>
      </c>
      <c r="EM249" s="181">
        <v>1</v>
      </c>
      <c r="EN249" s="181">
        <v>1</v>
      </c>
      <c r="EO249" s="183">
        <v>1</v>
      </c>
      <c r="EP249" s="183">
        <v>1</v>
      </c>
      <c r="EQ249" s="183">
        <v>1</v>
      </c>
      <c r="ER249" s="183">
        <v>1</v>
      </c>
      <c r="ES249" s="183">
        <v>1</v>
      </c>
      <c r="ET249" s="183">
        <v>1</v>
      </c>
      <c r="EU249" s="192" t="str">
        <f ca="1">IF(ISBLANK(EG249),"",ROUND(AVERAGE(OFFSET(EL249:ET249,0,0,1,ion21Coop!$F$42)),1))</f>
        <v/>
      </c>
      <c r="EV249" s="269" t="str">
        <f t="shared" si="463"/>
        <v/>
      </c>
      <c r="EX249" s="119">
        <f t="shared" si="410"/>
        <v>7</v>
      </c>
      <c r="EY249" s="123" t="str">
        <f t="shared" si="431"/>
        <v/>
      </c>
      <c r="EZ249" s="123">
        <v>244</v>
      </c>
      <c r="FA249" s="423"/>
      <c r="FB249" s="423"/>
      <c r="FC249" s="423"/>
      <c r="FD249" s="423"/>
      <c r="FE249" s="421"/>
      <c r="FF249" s="422"/>
      <c r="FG249" s="269" t="str">
        <f t="shared" si="464"/>
        <v/>
      </c>
      <c r="FH249" s="180">
        <v>1</v>
      </c>
      <c r="FI249" s="269" t="str">
        <f t="shared" si="465"/>
        <v/>
      </c>
      <c r="FJ249" s="180">
        <v>1</v>
      </c>
      <c r="FK249" s="181">
        <v>1</v>
      </c>
      <c r="FL249" s="181">
        <v>1</v>
      </c>
      <c r="FM249" s="183">
        <v>1</v>
      </c>
      <c r="FN249" s="183">
        <v>1</v>
      </c>
      <c r="FO249" s="183">
        <v>1</v>
      </c>
      <c r="FP249" s="183">
        <v>1</v>
      </c>
      <c r="FQ249" s="183">
        <v>1</v>
      </c>
      <c r="FR249" s="183">
        <v>1</v>
      </c>
      <c r="FS249" s="192" t="str">
        <f ca="1">IF(ISBLANK(FE249),"",ROUND(AVERAGE(OFFSET(FJ249:FR249,0,0,1,ion21Coop!$F$42)),1))</f>
        <v/>
      </c>
      <c r="FT249" s="269" t="str">
        <f t="shared" si="466"/>
        <v/>
      </c>
      <c r="FV249" s="119">
        <f t="shared" si="411"/>
        <v>8</v>
      </c>
      <c r="FW249" s="123" t="str">
        <f t="shared" si="432"/>
        <v/>
      </c>
      <c r="FX249" s="123">
        <v>244</v>
      </c>
      <c r="FY249" s="423"/>
      <c r="FZ249" s="423"/>
      <c r="GA249" s="423"/>
      <c r="GB249" s="423"/>
      <c r="GC249" s="421"/>
      <c r="GD249" s="422"/>
      <c r="GE249" s="269" t="str">
        <f t="shared" si="467"/>
        <v/>
      </c>
      <c r="GF249" s="180">
        <v>1</v>
      </c>
      <c r="GG249" s="269" t="str">
        <f t="shared" si="468"/>
        <v/>
      </c>
      <c r="GH249" s="180">
        <v>1</v>
      </c>
      <c r="GI249" s="181">
        <v>1</v>
      </c>
      <c r="GJ249" s="181">
        <v>1</v>
      </c>
      <c r="GK249" s="183">
        <v>1</v>
      </c>
      <c r="GL249" s="183">
        <v>1</v>
      </c>
      <c r="GM249" s="183">
        <v>1</v>
      </c>
      <c r="GN249" s="183">
        <v>1</v>
      </c>
      <c r="GO249" s="183">
        <v>1</v>
      </c>
      <c r="GP249" s="183">
        <v>1</v>
      </c>
      <c r="GQ249" s="192" t="str">
        <f ca="1">IF(ISBLANK(GC249),"",ROUND(AVERAGE(OFFSET(GH249:GP249,0,0,1,ion21Coop!$F$42)),1))</f>
        <v/>
      </c>
      <c r="GR249" s="269" t="str">
        <f t="shared" si="469"/>
        <v/>
      </c>
      <c r="GT249" s="119">
        <f t="shared" si="412"/>
        <v>9</v>
      </c>
      <c r="GU249" s="123" t="str">
        <f t="shared" si="433"/>
        <v/>
      </c>
      <c r="GV249" s="123">
        <v>244</v>
      </c>
      <c r="GW249" s="423"/>
      <c r="GX249" s="423"/>
      <c r="GY249" s="423"/>
      <c r="GZ249" s="423"/>
      <c r="HA249" s="421"/>
      <c r="HB249" s="422"/>
      <c r="HC249" s="269" t="str">
        <f t="shared" si="470"/>
        <v/>
      </c>
      <c r="HD249" s="180">
        <v>1</v>
      </c>
      <c r="HE249" s="269" t="str">
        <f t="shared" si="471"/>
        <v/>
      </c>
      <c r="HF249" s="180">
        <v>1</v>
      </c>
      <c r="HG249" s="181">
        <v>1</v>
      </c>
      <c r="HH249" s="181">
        <v>1</v>
      </c>
      <c r="HI249" s="183">
        <v>1</v>
      </c>
      <c r="HJ249" s="183">
        <v>1</v>
      </c>
      <c r="HK249" s="183">
        <v>1</v>
      </c>
      <c r="HL249" s="183">
        <v>1</v>
      </c>
      <c r="HM249" s="183">
        <v>1</v>
      </c>
      <c r="HN249" s="183">
        <v>1</v>
      </c>
      <c r="HO249" s="192" t="str">
        <f ca="1">IF(ISBLANK(HA249),"",ROUND(AVERAGE(OFFSET(HF249:HN249,0,0,1,ion21Coop!$F$42)),1))</f>
        <v/>
      </c>
      <c r="HP249" s="269" t="str">
        <f t="shared" si="472"/>
        <v/>
      </c>
      <c r="HR249" s="119">
        <f t="shared" si="413"/>
        <v>10</v>
      </c>
      <c r="HS249" s="123" t="str">
        <f t="shared" si="434"/>
        <v/>
      </c>
      <c r="HT249" s="123">
        <v>244</v>
      </c>
      <c r="HU249" s="423"/>
      <c r="HV249" s="423"/>
      <c r="HW249" s="423"/>
      <c r="HX249" s="423"/>
      <c r="HY249" s="421"/>
      <c r="HZ249" s="422"/>
      <c r="IA249" s="269" t="str">
        <f t="shared" si="473"/>
        <v/>
      </c>
      <c r="IB249" s="180">
        <v>1</v>
      </c>
      <c r="IC249" s="269" t="str">
        <f t="shared" si="474"/>
        <v/>
      </c>
      <c r="ID249" s="180">
        <v>1</v>
      </c>
      <c r="IE249" s="181">
        <v>1</v>
      </c>
      <c r="IF249" s="181">
        <v>1</v>
      </c>
      <c r="IG249" s="183">
        <v>1</v>
      </c>
      <c r="IH249" s="183">
        <v>1</v>
      </c>
      <c r="II249" s="183">
        <v>1</v>
      </c>
      <c r="IJ249" s="183">
        <v>1</v>
      </c>
      <c r="IK249" s="183">
        <v>1</v>
      </c>
      <c r="IL249" s="183">
        <v>1</v>
      </c>
      <c r="IM249" s="192" t="str">
        <f ca="1">IF(ISBLANK(HY249),"",ROUND(AVERAGE(OFFSET(ID249:IL249,0,0,1,ion21Coop!$F$42)),1))</f>
        <v/>
      </c>
      <c r="IN249" s="269" t="str">
        <f t="shared" si="475"/>
        <v/>
      </c>
      <c r="IP249" s="119">
        <f t="shared" si="414"/>
        <v>11</v>
      </c>
      <c r="IQ249" s="123" t="str">
        <f t="shared" si="435"/>
        <v/>
      </c>
      <c r="IR249" s="123">
        <v>244</v>
      </c>
      <c r="IS249" s="423"/>
      <c r="IT249" s="423"/>
      <c r="IU249" s="423"/>
      <c r="IV249" s="423"/>
      <c r="IW249" s="421"/>
      <c r="IX249" s="422"/>
      <c r="IY249" s="269" t="str">
        <f t="shared" si="476"/>
        <v/>
      </c>
      <c r="IZ249" s="180">
        <v>1</v>
      </c>
      <c r="JA249" s="269" t="str">
        <f t="shared" si="477"/>
        <v/>
      </c>
      <c r="JB249" s="180">
        <v>1</v>
      </c>
      <c r="JC249" s="181">
        <v>1</v>
      </c>
      <c r="JD249" s="181">
        <v>1</v>
      </c>
      <c r="JE249" s="183">
        <v>1</v>
      </c>
      <c r="JF249" s="183">
        <v>1</v>
      </c>
      <c r="JG249" s="183">
        <v>1</v>
      </c>
      <c r="JH249" s="183">
        <v>1</v>
      </c>
      <c r="JI249" s="183">
        <v>1</v>
      </c>
      <c r="JJ249" s="183">
        <v>1</v>
      </c>
      <c r="JK249" s="192" t="str">
        <f ca="1">IF(ISBLANK(IW249),"",ROUND(AVERAGE(OFFSET(JB249:JJ249,0,0,1,ion21Coop!$F$42)),1))</f>
        <v/>
      </c>
      <c r="JL249" s="269" t="str">
        <f t="shared" si="478"/>
        <v/>
      </c>
      <c r="JN249" s="119">
        <f t="shared" si="415"/>
        <v>12</v>
      </c>
      <c r="JO249" s="123" t="str">
        <f t="shared" si="436"/>
        <v/>
      </c>
      <c r="JP249" s="123">
        <v>244</v>
      </c>
      <c r="JQ249" s="423"/>
      <c r="JR249" s="423"/>
      <c r="JS249" s="423"/>
      <c r="JT249" s="423"/>
      <c r="JU249" s="421"/>
      <c r="JV249" s="422"/>
      <c r="JW249" s="269" t="str">
        <f t="shared" si="479"/>
        <v/>
      </c>
      <c r="JX249" s="180">
        <v>1</v>
      </c>
      <c r="JY249" s="269" t="str">
        <f t="shared" si="480"/>
        <v/>
      </c>
      <c r="JZ249" s="180">
        <v>1</v>
      </c>
      <c r="KA249" s="181">
        <v>1</v>
      </c>
      <c r="KB249" s="181">
        <v>1</v>
      </c>
      <c r="KC249" s="183">
        <v>1</v>
      </c>
      <c r="KD249" s="183">
        <v>1</v>
      </c>
      <c r="KE249" s="183">
        <v>1</v>
      </c>
      <c r="KF249" s="183">
        <v>1</v>
      </c>
      <c r="KG249" s="183">
        <v>1</v>
      </c>
      <c r="KH249" s="183">
        <v>1</v>
      </c>
      <c r="KI249" s="192" t="str">
        <f ca="1">IF(ISBLANK(JU249),"",ROUND(AVERAGE(OFFSET(JZ249:KH249,0,0,1,ion21Coop!$F$42)),1))</f>
        <v/>
      </c>
      <c r="KJ249" s="269" t="str">
        <f t="shared" si="481"/>
        <v/>
      </c>
      <c r="KL249" s="119">
        <f t="shared" si="416"/>
        <v>13</v>
      </c>
      <c r="KM249" s="123" t="str">
        <f t="shared" si="437"/>
        <v/>
      </c>
      <c r="KN249" s="123">
        <v>244</v>
      </c>
      <c r="KO249" s="423"/>
      <c r="KP249" s="423"/>
      <c r="KQ249" s="423"/>
      <c r="KR249" s="423"/>
      <c r="KS249" s="421"/>
      <c r="KT249" s="422"/>
      <c r="KU249" s="269" t="str">
        <f t="shared" si="482"/>
        <v/>
      </c>
      <c r="KV249" s="180">
        <v>1</v>
      </c>
      <c r="KW249" s="269" t="str">
        <f t="shared" si="483"/>
        <v/>
      </c>
      <c r="KX249" s="180">
        <v>1</v>
      </c>
      <c r="KY249" s="181">
        <v>1</v>
      </c>
      <c r="KZ249" s="181">
        <v>1</v>
      </c>
      <c r="LA249" s="183">
        <v>1</v>
      </c>
      <c r="LB249" s="183">
        <v>1</v>
      </c>
      <c r="LC249" s="183">
        <v>1</v>
      </c>
      <c r="LD249" s="183">
        <v>1</v>
      </c>
      <c r="LE249" s="183">
        <v>1</v>
      </c>
      <c r="LF249" s="183">
        <v>1</v>
      </c>
      <c r="LG249" s="192" t="str">
        <f ca="1">IF(ISBLANK(KS249),"",ROUND(AVERAGE(OFFSET(KX249:LF249,0,0,1,ion21Coop!$F$42)),1))</f>
        <v/>
      </c>
      <c r="LH249" s="269" t="str">
        <f t="shared" si="484"/>
        <v/>
      </c>
      <c r="LJ249" s="119">
        <f t="shared" si="417"/>
        <v>14</v>
      </c>
      <c r="LK249" s="123" t="str">
        <f t="shared" si="438"/>
        <v/>
      </c>
      <c r="LL249" s="123">
        <v>244</v>
      </c>
      <c r="LM249" s="423"/>
      <c r="LN249" s="423"/>
      <c r="LO249" s="423"/>
      <c r="LP249" s="423"/>
      <c r="LQ249" s="421"/>
      <c r="LR249" s="422"/>
      <c r="LS249" s="269" t="str">
        <f t="shared" si="485"/>
        <v/>
      </c>
      <c r="LT249" s="180">
        <v>1</v>
      </c>
      <c r="LU249" s="269" t="str">
        <f t="shared" si="486"/>
        <v/>
      </c>
      <c r="LV249" s="180">
        <v>1</v>
      </c>
      <c r="LW249" s="181">
        <v>1</v>
      </c>
      <c r="LX249" s="181">
        <v>1</v>
      </c>
      <c r="LY249" s="183">
        <v>1</v>
      </c>
      <c r="LZ249" s="183">
        <v>1</v>
      </c>
      <c r="MA249" s="183">
        <v>1</v>
      </c>
      <c r="MB249" s="183">
        <v>1</v>
      </c>
      <c r="MC249" s="183">
        <v>1</v>
      </c>
      <c r="MD249" s="183">
        <v>1</v>
      </c>
      <c r="ME249" s="192" t="str">
        <f ca="1">IF(ISBLANK(LQ249),"",ROUND(AVERAGE(OFFSET(LV249:MD249,0,0,1,ion21Coop!$F$42)),1))</f>
        <v/>
      </c>
      <c r="MF249" s="269" t="str">
        <f t="shared" si="487"/>
        <v/>
      </c>
      <c r="MH249" s="119">
        <f t="shared" si="418"/>
        <v>15</v>
      </c>
      <c r="MI249" s="123" t="str">
        <f t="shared" si="439"/>
        <v/>
      </c>
      <c r="MJ249" s="123">
        <v>244</v>
      </c>
      <c r="MK249" s="423"/>
      <c r="ML249" s="423"/>
      <c r="MM249" s="423"/>
      <c r="MN249" s="423"/>
      <c r="MO249" s="421"/>
      <c r="MP249" s="422"/>
      <c r="MQ249" s="269" t="str">
        <f t="shared" si="488"/>
        <v/>
      </c>
      <c r="MR249" s="180">
        <v>1</v>
      </c>
      <c r="MS249" s="269" t="str">
        <f t="shared" si="489"/>
        <v/>
      </c>
      <c r="MT249" s="180">
        <v>1</v>
      </c>
      <c r="MU249" s="181">
        <v>1</v>
      </c>
      <c r="MV249" s="181">
        <v>1</v>
      </c>
      <c r="MW249" s="183">
        <v>1</v>
      </c>
      <c r="MX249" s="183">
        <v>1</v>
      </c>
      <c r="MY249" s="183">
        <v>1</v>
      </c>
      <c r="MZ249" s="183">
        <v>1</v>
      </c>
      <c r="NA249" s="183">
        <v>1</v>
      </c>
      <c r="NB249" s="183">
        <v>1</v>
      </c>
      <c r="NC249" s="192" t="str">
        <f ca="1">IF(ISBLANK(MO249),"",ROUND(AVERAGE(OFFSET(MT249:NB249,0,0,1,ion21Coop!$F$42)),1))</f>
        <v/>
      </c>
      <c r="ND249" s="269" t="str">
        <f t="shared" si="490"/>
        <v/>
      </c>
      <c r="NF249" s="119">
        <f t="shared" si="419"/>
        <v>16</v>
      </c>
      <c r="NG249" s="123" t="str">
        <f t="shared" si="440"/>
        <v/>
      </c>
      <c r="NH249" s="123">
        <v>244</v>
      </c>
      <c r="NI249" s="423"/>
      <c r="NJ249" s="423"/>
      <c r="NK249" s="423"/>
      <c r="NL249" s="423"/>
      <c r="NM249" s="421"/>
      <c r="NN249" s="422"/>
      <c r="NO249" s="269" t="str">
        <f t="shared" si="491"/>
        <v/>
      </c>
      <c r="NP249" s="180">
        <v>1</v>
      </c>
      <c r="NQ249" s="269" t="str">
        <f t="shared" si="492"/>
        <v/>
      </c>
      <c r="NR249" s="180">
        <v>1</v>
      </c>
      <c r="NS249" s="181">
        <v>1</v>
      </c>
      <c r="NT249" s="181">
        <v>1</v>
      </c>
      <c r="NU249" s="183">
        <v>1</v>
      </c>
      <c r="NV249" s="183">
        <v>1</v>
      </c>
      <c r="NW249" s="183">
        <v>1</v>
      </c>
      <c r="NX249" s="183">
        <v>1</v>
      </c>
      <c r="NY249" s="183">
        <v>1</v>
      </c>
      <c r="NZ249" s="183">
        <v>1</v>
      </c>
      <c r="OA249" s="192" t="str">
        <f ca="1">IF(ISBLANK(NM249),"",ROUND(AVERAGE(OFFSET(NR249:NZ249,0,0,1,ion21Coop!$F$42)),1))</f>
        <v/>
      </c>
      <c r="OB249" s="269" t="str">
        <f t="shared" si="493"/>
        <v/>
      </c>
      <c r="OD249" s="119">
        <f t="shared" si="420"/>
        <v>17</v>
      </c>
      <c r="OE249" s="123" t="str">
        <f t="shared" si="441"/>
        <v/>
      </c>
      <c r="OF249" s="123">
        <v>244</v>
      </c>
      <c r="OG249" s="423"/>
      <c r="OH249" s="423"/>
      <c r="OI249" s="423"/>
      <c r="OJ249" s="423"/>
      <c r="OK249" s="421"/>
      <c r="OL249" s="422"/>
      <c r="OM249" s="269" t="str">
        <f t="shared" si="494"/>
        <v/>
      </c>
      <c r="ON249" s="180">
        <v>1</v>
      </c>
      <c r="OO249" s="269" t="str">
        <f t="shared" si="495"/>
        <v/>
      </c>
      <c r="OP249" s="180">
        <v>1</v>
      </c>
      <c r="OQ249" s="181">
        <v>1</v>
      </c>
      <c r="OR249" s="181">
        <v>1</v>
      </c>
      <c r="OS249" s="183">
        <v>1</v>
      </c>
      <c r="OT249" s="183">
        <v>1</v>
      </c>
      <c r="OU249" s="183">
        <v>1</v>
      </c>
      <c r="OV249" s="183">
        <v>1</v>
      </c>
      <c r="OW249" s="183">
        <v>1</v>
      </c>
      <c r="OX249" s="183">
        <v>1</v>
      </c>
      <c r="OY249" s="192" t="str">
        <f ca="1">IF(ISBLANK(OK249),"",ROUND(AVERAGE(OFFSET(OP249:OX249,0,0,1,ion21Coop!$F$42)),1))</f>
        <v/>
      </c>
      <c r="OZ249" s="269" t="str">
        <f t="shared" si="496"/>
        <v/>
      </c>
      <c r="PB249" s="119">
        <f t="shared" si="421"/>
        <v>18</v>
      </c>
      <c r="PC249" s="123" t="str">
        <f t="shared" si="442"/>
        <v/>
      </c>
      <c r="PD249" s="123">
        <v>244</v>
      </c>
      <c r="PE249" s="423"/>
      <c r="PF249" s="423"/>
      <c r="PG249" s="423"/>
      <c r="PH249" s="423"/>
      <c r="PI249" s="421"/>
      <c r="PJ249" s="422"/>
      <c r="PK249" s="269" t="str">
        <f t="shared" si="497"/>
        <v/>
      </c>
      <c r="PL249" s="180">
        <v>1</v>
      </c>
      <c r="PM249" s="269" t="str">
        <f t="shared" si="498"/>
        <v/>
      </c>
      <c r="PN249" s="180">
        <v>1</v>
      </c>
      <c r="PO249" s="181">
        <v>1</v>
      </c>
      <c r="PP249" s="181">
        <v>1</v>
      </c>
      <c r="PQ249" s="183">
        <v>1</v>
      </c>
      <c r="PR249" s="183">
        <v>1</v>
      </c>
      <c r="PS249" s="183">
        <v>1</v>
      </c>
      <c r="PT249" s="183">
        <v>1</v>
      </c>
      <c r="PU249" s="183">
        <v>1</v>
      </c>
      <c r="PV249" s="183">
        <v>1</v>
      </c>
      <c r="PW249" s="192" t="str">
        <f ca="1">IF(ISBLANK(PI249),"",ROUND(AVERAGE(OFFSET(PN249:PV249,0,0,1,ion21Coop!$F$42)),1))</f>
        <v/>
      </c>
      <c r="PX249" s="269" t="str">
        <f t="shared" si="499"/>
        <v/>
      </c>
      <c r="PZ249" s="119">
        <f t="shared" si="422"/>
        <v>19</v>
      </c>
      <c r="QA249" s="123" t="str">
        <f t="shared" si="443"/>
        <v/>
      </c>
      <c r="QB249" s="123">
        <v>244</v>
      </c>
      <c r="QC249" s="423"/>
      <c r="QD249" s="423"/>
      <c r="QE249" s="423"/>
      <c r="QF249" s="423"/>
      <c r="QG249" s="421"/>
      <c r="QH249" s="422"/>
      <c r="QI249" s="269" t="str">
        <f t="shared" si="500"/>
        <v/>
      </c>
      <c r="QJ249" s="180">
        <v>1</v>
      </c>
      <c r="QK249" s="269" t="str">
        <f t="shared" si="501"/>
        <v/>
      </c>
      <c r="QL249" s="180">
        <v>1</v>
      </c>
      <c r="QM249" s="181">
        <v>1</v>
      </c>
      <c r="QN249" s="181">
        <v>1</v>
      </c>
      <c r="QO249" s="183">
        <v>1</v>
      </c>
      <c r="QP249" s="183">
        <v>1</v>
      </c>
      <c r="QQ249" s="183">
        <v>1</v>
      </c>
      <c r="QR249" s="183">
        <v>1</v>
      </c>
      <c r="QS249" s="183">
        <v>1</v>
      </c>
      <c r="QT249" s="183">
        <v>1</v>
      </c>
      <c r="QU249" s="192" t="str">
        <f ca="1">IF(ISBLANK(QG249),"",ROUND(AVERAGE(OFFSET(QL249:QT249,0,0,1,ion21Coop!$F$42)),1))</f>
        <v/>
      </c>
      <c r="QV249" s="269" t="str">
        <f t="shared" si="502"/>
        <v/>
      </c>
      <c r="QX249" s="119">
        <f t="shared" si="423"/>
        <v>20</v>
      </c>
      <c r="QY249" s="123" t="str">
        <f t="shared" si="444"/>
        <v/>
      </c>
      <c r="QZ249" s="123">
        <v>244</v>
      </c>
      <c r="RA249" s="423"/>
      <c r="RB249" s="423"/>
      <c r="RC249" s="423"/>
      <c r="RD249" s="423"/>
      <c r="RE249" s="421"/>
      <c r="RF249" s="422"/>
      <c r="RG249" s="269" t="str">
        <f t="shared" si="503"/>
        <v/>
      </c>
      <c r="RH249" s="180">
        <v>1</v>
      </c>
      <c r="RI249" s="269" t="str">
        <f t="shared" si="504"/>
        <v/>
      </c>
      <c r="RJ249" s="180">
        <v>1</v>
      </c>
      <c r="RK249" s="181">
        <v>1</v>
      </c>
      <c r="RL249" s="181">
        <v>1</v>
      </c>
      <c r="RM249" s="183">
        <v>1</v>
      </c>
      <c r="RN249" s="183">
        <v>1</v>
      </c>
      <c r="RO249" s="183">
        <v>1</v>
      </c>
      <c r="RP249" s="183">
        <v>1</v>
      </c>
      <c r="RQ249" s="183">
        <v>1</v>
      </c>
      <c r="RR249" s="183">
        <v>1</v>
      </c>
      <c r="RS249" s="192" t="str">
        <f ca="1">IF(ISBLANK(RE249),"",ROUND(AVERAGE(OFFSET(RJ249:RR249,0,0,1,ion21Coop!$F$42)),1))</f>
        <v/>
      </c>
      <c r="RT249" s="269" t="str">
        <f t="shared" si="505"/>
        <v/>
      </c>
      <c r="RV249" s="119">
        <f t="shared" si="424"/>
        <v>21</v>
      </c>
      <c r="RW249" s="123" t="str">
        <f t="shared" si="445"/>
        <v/>
      </c>
      <c r="RX249" s="123">
        <v>244</v>
      </c>
      <c r="RY249" s="423"/>
      <c r="RZ249" s="423"/>
      <c r="SA249" s="423"/>
      <c r="SB249" s="423"/>
      <c r="SC249" s="421"/>
      <c r="SD249" s="422"/>
      <c r="SE249" s="269" t="str">
        <f t="shared" si="506"/>
        <v/>
      </c>
      <c r="SF249" s="180">
        <v>1</v>
      </c>
      <c r="SG249" s="269" t="str">
        <f t="shared" si="507"/>
        <v/>
      </c>
      <c r="SH249" s="180">
        <v>1</v>
      </c>
      <c r="SI249" s="181">
        <v>1</v>
      </c>
      <c r="SJ249" s="181">
        <v>1</v>
      </c>
      <c r="SK249" s="183">
        <v>1</v>
      </c>
      <c r="SL249" s="183">
        <v>1</v>
      </c>
      <c r="SM249" s="183">
        <v>1</v>
      </c>
      <c r="SN249" s="183">
        <v>1</v>
      </c>
      <c r="SO249" s="183">
        <v>1</v>
      </c>
      <c r="SP249" s="183">
        <v>1</v>
      </c>
      <c r="SQ249" s="192" t="str">
        <f ca="1">IF(ISBLANK(SC249),"",ROUND(AVERAGE(OFFSET(SH249:SP249,0,0,1,ion21Coop!$F$42)),1))</f>
        <v/>
      </c>
      <c r="SR249" s="269" t="str">
        <f t="shared" si="508"/>
        <v/>
      </c>
      <c r="ST249" s="565"/>
      <c r="SU249" s="565"/>
      <c r="SV249" s="566"/>
      <c r="SW249" s="567"/>
      <c r="SX249" s="565"/>
      <c r="SY249" s="566"/>
      <c r="SZ249" s="568"/>
      <c r="TA249" s="567"/>
      <c r="TB249" s="553"/>
    </row>
    <row r="250" spans="10:522" x14ac:dyDescent="0.3">
      <c r="J250" s="119">
        <f t="shared" si="404"/>
        <v>1</v>
      </c>
      <c r="K250" s="123" t="str">
        <f t="shared" si="425"/>
        <v>YaJo</v>
      </c>
      <c r="L250" s="123">
        <v>245</v>
      </c>
      <c r="M250" s="351"/>
      <c r="N250" s="351"/>
      <c r="O250" s="351"/>
      <c r="P250" s="351"/>
      <c r="Q250" s="369"/>
      <c r="R250" s="370"/>
      <c r="S250" s="269" t="str">
        <f t="shared" si="446"/>
        <v/>
      </c>
      <c r="T250" s="180">
        <v>1</v>
      </c>
      <c r="U250" s="269" t="str">
        <f t="shared" si="447"/>
        <v/>
      </c>
      <c r="V250" s="180">
        <v>1</v>
      </c>
      <c r="W250" s="181">
        <v>1</v>
      </c>
      <c r="X250" s="181">
        <v>1</v>
      </c>
      <c r="Y250" s="183">
        <v>1</v>
      </c>
      <c r="Z250" s="183">
        <v>1</v>
      </c>
      <c r="AA250" s="183">
        <v>1</v>
      </c>
      <c r="AB250" s="183">
        <v>1</v>
      </c>
      <c r="AC250" s="183">
        <v>1</v>
      </c>
      <c r="AD250" s="183">
        <v>1</v>
      </c>
      <c r="AE250" s="192" t="str">
        <f ca="1">IF(ISBLANK(Q250),"",ROUND(AVERAGE(OFFSET(V250:AD250,0,0,1,ion21Coop!$F$42)),1))</f>
        <v/>
      </c>
      <c r="AF250" s="269" t="str">
        <f t="shared" si="448"/>
        <v/>
      </c>
      <c r="AH250" s="119">
        <f t="shared" si="405"/>
        <v>2</v>
      </c>
      <c r="AI250" s="123" t="str">
        <f t="shared" si="426"/>
        <v>GeLo</v>
      </c>
      <c r="AJ250" s="123">
        <v>245</v>
      </c>
      <c r="AK250" s="351"/>
      <c r="AL250" s="351"/>
      <c r="AM250" s="351"/>
      <c r="AN250" s="351"/>
      <c r="AO250" s="369"/>
      <c r="AP250" s="370"/>
      <c r="AQ250" s="269" t="str">
        <f t="shared" si="449"/>
        <v/>
      </c>
      <c r="AR250" s="180">
        <v>1</v>
      </c>
      <c r="AS250" s="269" t="str">
        <f t="shared" si="450"/>
        <v/>
      </c>
      <c r="AT250" s="180">
        <v>1</v>
      </c>
      <c r="AU250" s="181">
        <v>1</v>
      </c>
      <c r="AV250" s="181">
        <v>1</v>
      </c>
      <c r="AW250" s="183">
        <v>1</v>
      </c>
      <c r="AX250" s="183">
        <v>1</v>
      </c>
      <c r="AY250" s="183">
        <v>1</v>
      </c>
      <c r="AZ250" s="183">
        <v>1</v>
      </c>
      <c r="BA250" s="183">
        <v>1</v>
      </c>
      <c r="BB250" s="183">
        <v>1</v>
      </c>
      <c r="BC250" s="192" t="str">
        <f ca="1">IF(ISBLANK(AO250),"",ROUND(AVERAGE(OFFSET(AT250:BB250,0,0,1,ion21Coop!$F$42)),1))</f>
        <v/>
      </c>
      <c r="BD250" s="269" t="str">
        <f t="shared" si="451"/>
        <v/>
      </c>
      <c r="BF250" s="119">
        <f t="shared" si="406"/>
        <v>3</v>
      </c>
      <c r="BG250" s="123" t="str">
        <f t="shared" si="427"/>
        <v>MiDo</v>
      </c>
      <c r="BH250" s="123">
        <v>245</v>
      </c>
      <c r="BI250" s="351"/>
      <c r="BJ250" s="351"/>
      <c r="BK250" s="351"/>
      <c r="BL250" s="351"/>
      <c r="BM250" s="369"/>
      <c r="BN250" s="370"/>
      <c r="BO250" s="269" t="str">
        <f t="shared" si="452"/>
        <v/>
      </c>
      <c r="BP250" s="180">
        <v>1</v>
      </c>
      <c r="BQ250" s="269" t="str">
        <f t="shared" si="453"/>
        <v/>
      </c>
      <c r="BR250" s="180">
        <v>1</v>
      </c>
      <c r="BS250" s="181">
        <v>1</v>
      </c>
      <c r="BT250" s="181">
        <v>1</v>
      </c>
      <c r="BU250" s="183">
        <v>1</v>
      </c>
      <c r="BV250" s="183">
        <v>1</v>
      </c>
      <c r="BW250" s="183">
        <v>1</v>
      </c>
      <c r="BX250" s="183">
        <v>1</v>
      </c>
      <c r="BY250" s="183">
        <v>1</v>
      </c>
      <c r="BZ250" s="183">
        <v>1</v>
      </c>
      <c r="CA250" s="192" t="str">
        <f ca="1">IF(ISBLANK(BM250),"",ROUND(AVERAGE(OFFSET(BR250:BZ250,0,0,1,ion21Coop!$F$42)),1))</f>
        <v/>
      </c>
      <c r="CB250" s="269" t="str">
        <f t="shared" si="454"/>
        <v/>
      </c>
      <c r="CD250" s="119">
        <f t="shared" si="407"/>
        <v>4</v>
      </c>
      <c r="CE250" s="123" t="str">
        <f t="shared" si="428"/>
        <v>EmNi</v>
      </c>
      <c r="CF250" s="123">
        <v>245</v>
      </c>
      <c r="CG250" s="351"/>
      <c r="CH250" s="351"/>
      <c r="CI250" s="351"/>
      <c r="CJ250" s="351"/>
      <c r="CK250" s="369"/>
      <c r="CL250" s="370"/>
      <c r="CM250" s="269" t="str">
        <f t="shared" si="455"/>
        <v/>
      </c>
      <c r="CN250" s="180">
        <v>1</v>
      </c>
      <c r="CO250" s="269" t="str">
        <f t="shared" si="456"/>
        <v/>
      </c>
      <c r="CP250" s="180">
        <v>1</v>
      </c>
      <c r="CQ250" s="181">
        <v>1</v>
      </c>
      <c r="CR250" s="181">
        <v>1</v>
      </c>
      <c r="CS250" s="183">
        <v>1</v>
      </c>
      <c r="CT250" s="183">
        <v>1</v>
      </c>
      <c r="CU250" s="183">
        <v>1</v>
      </c>
      <c r="CV250" s="183">
        <v>1</v>
      </c>
      <c r="CW250" s="183">
        <v>1</v>
      </c>
      <c r="CX250" s="183">
        <v>1</v>
      </c>
      <c r="CY250" s="192" t="str">
        <f ca="1">IF(ISBLANK(CK250),"",ROUND(AVERAGE(OFFSET(CP250:CX250,0,0,1,ion21Coop!$F$42)),1))</f>
        <v/>
      </c>
      <c r="CZ250" s="269" t="str">
        <f t="shared" si="457"/>
        <v/>
      </c>
      <c r="DB250" s="119">
        <f t="shared" si="408"/>
        <v>5</v>
      </c>
      <c r="DC250" s="123" t="str">
        <f t="shared" si="429"/>
        <v>HeJe</v>
      </c>
      <c r="DD250" s="123">
        <v>245</v>
      </c>
      <c r="DE250" s="423"/>
      <c r="DF250" s="423"/>
      <c r="DG250" s="423"/>
      <c r="DH250" s="423"/>
      <c r="DI250" s="421"/>
      <c r="DJ250" s="422"/>
      <c r="DK250" s="269" t="str">
        <f t="shared" si="458"/>
        <v/>
      </c>
      <c r="DL250" s="180">
        <v>1</v>
      </c>
      <c r="DM250" s="269" t="str">
        <f t="shared" si="459"/>
        <v/>
      </c>
      <c r="DN250" s="180">
        <v>1</v>
      </c>
      <c r="DO250" s="181">
        <v>1</v>
      </c>
      <c r="DP250" s="181">
        <v>1</v>
      </c>
      <c r="DQ250" s="183">
        <v>1</v>
      </c>
      <c r="DR250" s="183">
        <v>1</v>
      </c>
      <c r="DS250" s="183">
        <v>1</v>
      </c>
      <c r="DT250" s="183">
        <v>1</v>
      </c>
      <c r="DU250" s="183">
        <v>1</v>
      </c>
      <c r="DV250" s="183">
        <v>1</v>
      </c>
      <c r="DW250" s="192" t="str">
        <f ca="1">IF(ISBLANK(DI250),"",ROUND(AVERAGE(OFFSET(DN250:DV250,0,0,1,ion21Coop!$F$42)),1))</f>
        <v/>
      </c>
      <c r="DX250" s="269" t="str">
        <f t="shared" si="460"/>
        <v/>
      </c>
      <c r="DZ250" s="119">
        <f t="shared" si="409"/>
        <v>6</v>
      </c>
      <c r="EA250" s="123" t="str">
        <f t="shared" si="430"/>
        <v/>
      </c>
      <c r="EB250" s="123">
        <v>245</v>
      </c>
      <c r="EC250" s="423"/>
      <c r="ED250" s="423"/>
      <c r="EE250" s="423"/>
      <c r="EF250" s="423"/>
      <c r="EG250" s="421"/>
      <c r="EH250" s="422"/>
      <c r="EI250" s="269" t="str">
        <f t="shared" si="461"/>
        <v/>
      </c>
      <c r="EJ250" s="180">
        <v>1</v>
      </c>
      <c r="EK250" s="269" t="str">
        <f t="shared" si="462"/>
        <v/>
      </c>
      <c r="EL250" s="180">
        <v>1</v>
      </c>
      <c r="EM250" s="181">
        <v>1</v>
      </c>
      <c r="EN250" s="181">
        <v>1</v>
      </c>
      <c r="EO250" s="183">
        <v>1</v>
      </c>
      <c r="EP250" s="183">
        <v>1</v>
      </c>
      <c r="EQ250" s="183">
        <v>1</v>
      </c>
      <c r="ER250" s="183">
        <v>1</v>
      </c>
      <c r="ES250" s="183">
        <v>1</v>
      </c>
      <c r="ET250" s="183">
        <v>1</v>
      </c>
      <c r="EU250" s="192" t="str">
        <f ca="1">IF(ISBLANK(EG250),"",ROUND(AVERAGE(OFFSET(EL250:ET250,0,0,1,ion21Coop!$F$42)),1))</f>
        <v/>
      </c>
      <c r="EV250" s="269" t="str">
        <f t="shared" si="463"/>
        <v/>
      </c>
      <c r="EX250" s="119">
        <f t="shared" si="410"/>
        <v>7</v>
      </c>
      <c r="EY250" s="123" t="str">
        <f t="shared" si="431"/>
        <v/>
      </c>
      <c r="EZ250" s="123">
        <v>245</v>
      </c>
      <c r="FA250" s="423"/>
      <c r="FB250" s="423"/>
      <c r="FC250" s="423"/>
      <c r="FD250" s="423"/>
      <c r="FE250" s="421"/>
      <c r="FF250" s="422"/>
      <c r="FG250" s="269" t="str">
        <f t="shared" si="464"/>
        <v/>
      </c>
      <c r="FH250" s="180">
        <v>1</v>
      </c>
      <c r="FI250" s="269" t="str">
        <f t="shared" si="465"/>
        <v/>
      </c>
      <c r="FJ250" s="180">
        <v>1</v>
      </c>
      <c r="FK250" s="181">
        <v>1</v>
      </c>
      <c r="FL250" s="181">
        <v>1</v>
      </c>
      <c r="FM250" s="183">
        <v>1</v>
      </c>
      <c r="FN250" s="183">
        <v>1</v>
      </c>
      <c r="FO250" s="183">
        <v>1</v>
      </c>
      <c r="FP250" s="183">
        <v>1</v>
      </c>
      <c r="FQ250" s="183">
        <v>1</v>
      </c>
      <c r="FR250" s="183">
        <v>1</v>
      </c>
      <c r="FS250" s="192" t="str">
        <f ca="1">IF(ISBLANK(FE250),"",ROUND(AVERAGE(OFFSET(FJ250:FR250,0,0,1,ion21Coop!$F$42)),1))</f>
        <v/>
      </c>
      <c r="FT250" s="269" t="str">
        <f t="shared" si="466"/>
        <v/>
      </c>
      <c r="FV250" s="119">
        <f t="shared" si="411"/>
        <v>8</v>
      </c>
      <c r="FW250" s="123" t="str">
        <f t="shared" si="432"/>
        <v/>
      </c>
      <c r="FX250" s="123">
        <v>245</v>
      </c>
      <c r="FY250" s="423"/>
      <c r="FZ250" s="423"/>
      <c r="GA250" s="423"/>
      <c r="GB250" s="423"/>
      <c r="GC250" s="421"/>
      <c r="GD250" s="422"/>
      <c r="GE250" s="269" t="str">
        <f t="shared" si="467"/>
        <v/>
      </c>
      <c r="GF250" s="180">
        <v>1</v>
      </c>
      <c r="GG250" s="269" t="str">
        <f t="shared" si="468"/>
        <v/>
      </c>
      <c r="GH250" s="180">
        <v>1</v>
      </c>
      <c r="GI250" s="181">
        <v>1</v>
      </c>
      <c r="GJ250" s="181">
        <v>1</v>
      </c>
      <c r="GK250" s="183">
        <v>1</v>
      </c>
      <c r="GL250" s="183">
        <v>1</v>
      </c>
      <c r="GM250" s="183">
        <v>1</v>
      </c>
      <c r="GN250" s="183">
        <v>1</v>
      </c>
      <c r="GO250" s="183">
        <v>1</v>
      </c>
      <c r="GP250" s="183">
        <v>1</v>
      </c>
      <c r="GQ250" s="192" t="str">
        <f ca="1">IF(ISBLANK(GC250),"",ROUND(AVERAGE(OFFSET(GH250:GP250,0,0,1,ion21Coop!$F$42)),1))</f>
        <v/>
      </c>
      <c r="GR250" s="269" t="str">
        <f t="shared" si="469"/>
        <v/>
      </c>
      <c r="GT250" s="119">
        <f t="shared" si="412"/>
        <v>9</v>
      </c>
      <c r="GU250" s="123" t="str">
        <f t="shared" si="433"/>
        <v/>
      </c>
      <c r="GV250" s="123">
        <v>245</v>
      </c>
      <c r="GW250" s="423"/>
      <c r="GX250" s="423"/>
      <c r="GY250" s="423"/>
      <c r="GZ250" s="423"/>
      <c r="HA250" s="421"/>
      <c r="HB250" s="422"/>
      <c r="HC250" s="269" t="str">
        <f t="shared" si="470"/>
        <v/>
      </c>
      <c r="HD250" s="180">
        <v>1</v>
      </c>
      <c r="HE250" s="269" t="str">
        <f t="shared" si="471"/>
        <v/>
      </c>
      <c r="HF250" s="180">
        <v>1</v>
      </c>
      <c r="HG250" s="181">
        <v>1</v>
      </c>
      <c r="HH250" s="181">
        <v>1</v>
      </c>
      <c r="HI250" s="183">
        <v>1</v>
      </c>
      <c r="HJ250" s="183">
        <v>1</v>
      </c>
      <c r="HK250" s="183">
        <v>1</v>
      </c>
      <c r="HL250" s="183">
        <v>1</v>
      </c>
      <c r="HM250" s="183">
        <v>1</v>
      </c>
      <c r="HN250" s="183">
        <v>1</v>
      </c>
      <c r="HO250" s="192" t="str">
        <f ca="1">IF(ISBLANK(HA250),"",ROUND(AVERAGE(OFFSET(HF250:HN250,0,0,1,ion21Coop!$F$42)),1))</f>
        <v/>
      </c>
      <c r="HP250" s="269" t="str">
        <f t="shared" si="472"/>
        <v/>
      </c>
      <c r="HR250" s="119">
        <f t="shared" si="413"/>
        <v>10</v>
      </c>
      <c r="HS250" s="123" t="str">
        <f t="shared" si="434"/>
        <v/>
      </c>
      <c r="HT250" s="123">
        <v>245</v>
      </c>
      <c r="HU250" s="423"/>
      <c r="HV250" s="423"/>
      <c r="HW250" s="423"/>
      <c r="HX250" s="423"/>
      <c r="HY250" s="421"/>
      <c r="HZ250" s="422"/>
      <c r="IA250" s="269" t="str">
        <f t="shared" si="473"/>
        <v/>
      </c>
      <c r="IB250" s="180">
        <v>1</v>
      </c>
      <c r="IC250" s="269" t="str">
        <f t="shared" si="474"/>
        <v/>
      </c>
      <c r="ID250" s="180">
        <v>1</v>
      </c>
      <c r="IE250" s="181">
        <v>1</v>
      </c>
      <c r="IF250" s="181">
        <v>1</v>
      </c>
      <c r="IG250" s="183">
        <v>1</v>
      </c>
      <c r="IH250" s="183">
        <v>1</v>
      </c>
      <c r="II250" s="183">
        <v>1</v>
      </c>
      <c r="IJ250" s="183">
        <v>1</v>
      </c>
      <c r="IK250" s="183">
        <v>1</v>
      </c>
      <c r="IL250" s="183">
        <v>1</v>
      </c>
      <c r="IM250" s="192" t="str">
        <f ca="1">IF(ISBLANK(HY250),"",ROUND(AVERAGE(OFFSET(ID250:IL250,0,0,1,ion21Coop!$F$42)),1))</f>
        <v/>
      </c>
      <c r="IN250" s="269" t="str">
        <f t="shared" si="475"/>
        <v/>
      </c>
      <c r="IP250" s="119">
        <f t="shared" si="414"/>
        <v>11</v>
      </c>
      <c r="IQ250" s="123" t="str">
        <f t="shared" si="435"/>
        <v/>
      </c>
      <c r="IR250" s="123">
        <v>245</v>
      </c>
      <c r="IS250" s="423"/>
      <c r="IT250" s="423"/>
      <c r="IU250" s="423"/>
      <c r="IV250" s="423"/>
      <c r="IW250" s="421"/>
      <c r="IX250" s="422"/>
      <c r="IY250" s="269" t="str">
        <f t="shared" si="476"/>
        <v/>
      </c>
      <c r="IZ250" s="180">
        <v>1</v>
      </c>
      <c r="JA250" s="269" t="str">
        <f t="shared" si="477"/>
        <v/>
      </c>
      <c r="JB250" s="180">
        <v>1</v>
      </c>
      <c r="JC250" s="181">
        <v>1</v>
      </c>
      <c r="JD250" s="181">
        <v>1</v>
      </c>
      <c r="JE250" s="183">
        <v>1</v>
      </c>
      <c r="JF250" s="183">
        <v>1</v>
      </c>
      <c r="JG250" s="183">
        <v>1</v>
      </c>
      <c r="JH250" s="183">
        <v>1</v>
      </c>
      <c r="JI250" s="183">
        <v>1</v>
      </c>
      <c r="JJ250" s="183">
        <v>1</v>
      </c>
      <c r="JK250" s="192" t="str">
        <f ca="1">IF(ISBLANK(IW250),"",ROUND(AVERAGE(OFFSET(JB250:JJ250,0,0,1,ion21Coop!$F$42)),1))</f>
        <v/>
      </c>
      <c r="JL250" s="269" t="str">
        <f t="shared" si="478"/>
        <v/>
      </c>
      <c r="JN250" s="119">
        <f t="shared" si="415"/>
        <v>12</v>
      </c>
      <c r="JO250" s="123" t="str">
        <f t="shared" si="436"/>
        <v/>
      </c>
      <c r="JP250" s="123">
        <v>245</v>
      </c>
      <c r="JQ250" s="423"/>
      <c r="JR250" s="423"/>
      <c r="JS250" s="423"/>
      <c r="JT250" s="423"/>
      <c r="JU250" s="421"/>
      <c r="JV250" s="422"/>
      <c r="JW250" s="269" t="str">
        <f t="shared" si="479"/>
        <v/>
      </c>
      <c r="JX250" s="180">
        <v>1</v>
      </c>
      <c r="JY250" s="269" t="str">
        <f t="shared" si="480"/>
        <v/>
      </c>
      <c r="JZ250" s="180">
        <v>1</v>
      </c>
      <c r="KA250" s="181">
        <v>1</v>
      </c>
      <c r="KB250" s="181">
        <v>1</v>
      </c>
      <c r="KC250" s="183">
        <v>1</v>
      </c>
      <c r="KD250" s="183">
        <v>1</v>
      </c>
      <c r="KE250" s="183">
        <v>1</v>
      </c>
      <c r="KF250" s="183">
        <v>1</v>
      </c>
      <c r="KG250" s="183">
        <v>1</v>
      </c>
      <c r="KH250" s="183">
        <v>1</v>
      </c>
      <c r="KI250" s="192" t="str">
        <f ca="1">IF(ISBLANK(JU250),"",ROUND(AVERAGE(OFFSET(JZ250:KH250,0,0,1,ion21Coop!$F$42)),1))</f>
        <v/>
      </c>
      <c r="KJ250" s="269" t="str">
        <f t="shared" si="481"/>
        <v/>
      </c>
      <c r="KL250" s="119">
        <f t="shared" si="416"/>
        <v>13</v>
      </c>
      <c r="KM250" s="123" t="str">
        <f t="shared" si="437"/>
        <v/>
      </c>
      <c r="KN250" s="123">
        <v>245</v>
      </c>
      <c r="KO250" s="423"/>
      <c r="KP250" s="423"/>
      <c r="KQ250" s="423"/>
      <c r="KR250" s="423"/>
      <c r="KS250" s="421"/>
      <c r="KT250" s="422"/>
      <c r="KU250" s="269" t="str">
        <f t="shared" si="482"/>
        <v/>
      </c>
      <c r="KV250" s="180">
        <v>1</v>
      </c>
      <c r="KW250" s="269" t="str">
        <f t="shared" si="483"/>
        <v/>
      </c>
      <c r="KX250" s="180">
        <v>1</v>
      </c>
      <c r="KY250" s="181">
        <v>1</v>
      </c>
      <c r="KZ250" s="181">
        <v>1</v>
      </c>
      <c r="LA250" s="183">
        <v>1</v>
      </c>
      <c r="LB250" s="183">
        <v>1</v>
      </c>
      <c r="LC250" s="183">
        <v>1</v>
      </c>
      <c r="LD250" s="183">
        <v>1</v>
      </c>
      <c r="LE250" s="183">
        <v>1</v>
      </c>
      <c r="LF250" s="183">
        <v>1</v>
      </c>
      <c r="LG250" s="192" t="str">
        <f ca="1">IF(ISBLANK(KS250),"",ROUND(AVERAGE(OFFSET(KX250:LF250,0,0,1,ion21Coop!$F$42)),1))</f>
        <v/>
      </c>
      <c r="LH250" s="269" t="str">
        <f t="shared" si="484"/>
        <v/>
      </c>
      <c r="LJ250" s="119">
        <f t="shared" si="417"/>
        <v>14</v>
      </c>
      <c r="LK250" s="123" t="str">
        <f t="shared" si="438"/>
        <v/>
      </c>
      <c r="LL250" s="123">
        <v>245</v>
      </c>
      <c r="LM250" s="423"/>
      <c r="LN250" s="423"/>
      <c r="LO250" s="423"/>
      <c r="LP250" s="423"/>
      <c r="LQ250" s="421"/>
      <c r="LR250" s="422"/>
      <c r="LS250" s="269" t="str">
        <f t="shared" si="485"/>
        <v/>
      </c>
      <c r="LT250" s="180">
        <v>1</v>
      </c>
      <c r="LU250" s="269" t="str">
        <f t="shared" si="486"/>
        <v/>
      </c>
      <c r="LV250" s="180">
        <v>1</v>
      </c>
      <c r="LW250" s="181">
        <v>1</v>
      </c>
      <c r="LX250" s="181">
        <v>1</v>
      </c>
      <c r="LY250" s="183">
        <v>1</v>
      </c>
      <c r="LZ250" s="183">
        <v>1</v>
      </c>
      <c r="MA250" s="183">
        <v>1</v>
      </c>
      <c r="MB250" s="183">
        <v>1</v>
      </c>
      <c r="MC250" s="183">
        <v>1</v>
      </c>
      <c r="MD250" s="183">
        <v>1</v>
      </c>
      <c r="ME250" s="192" t="str">
        <f ca="1">IF(ISBLANK(LQ250),"",ROUND(AVERAGE(OFFSET(LV250:MD250,0,0,1,ion21Coop!$F$42)),1))</f>
        <v/>
      </c>
      <c r="MF250" s="269" t="str">
        <f t="shared" si="487"/>
        <v/>
      </c>
      <c r="MH250" s="119">
        <f t="shared" si="418"/>
        <v>15</v>
      </c>
      <c r="MI250" s="123" t="str">
        <f t="shared" si="439"/>
        <v/>
      </c>
      <c r="MJ250" s="123">
        <v>245</v>
      </c>
      <c r="MK250" s="423"/>
      <c r="ML250" s="423"/>
      <c r="MM250" s="423"/>
      <c r="MN250" s="423"/>
      <c r="MO250" s="421"/>
      <c r="MP250" s="422"/>
      <c r="MQ250" s="269" t="str">
        <f t="shared" si="488"/>
        <v/>
      </c>
      <c r="MR250" s="180">
        <v>1</v>
      </c>
      <c r="MS250" s="269" t="str">
        <f t="shared" si="489"/>
        <v/>
      </c>
      <c r="MT250" s="180">
        <v>1</v>
      </c>
      <c r="MU250" s="181">
        <v>1</v>
      </c>
      <c r="MV250" s="181">
        <v>1</v>
      </c>
      <c r="MW250" s="183">
        <v>1</v>
      </c>
      <c r="MX250" s="183">
        <v>1</v>
      </c>
      <c r="MY250" s="183">
        <v>1</v>
      </c>
      <c r="MZ250" s="183">
        <v>1</v>
      </c>
      <c r="NA250" s="183">
        <v>1</v>
      </c>
      <c r="NB250" s="183">
        <v>1</v>
      </c>
      <c r="NC250" s="192" t="str">
        <f ca="1">IF(ISBLANK(MO250),"",ROUND(AVERAGE(OFFSET(MT250:NB250,0,0,1,ion21Coop!$F$42)),1))</f>
        <v/>
      </c>
      <c r="ND250" s="269" t="str">
        <f t="shared" si="490"/>
        <v/>
      </c>
      <c r="NF250" s="119">
        <f t="shared" si="419"/>
        <v>16</v>
      </c>
      <c r="NG250" s="123" t="str">
        <f t="shared" si="440"/>
        <v/>
      </c>
      <c r="NH250" s="123">
        <v>245</v>
      </c>
      <c r="NI250" s="423"/>
      <c r="NJ250" s="423"/>
      <c r="NK250" s="423"/>
      <c r="NL250" s="423"/>
      <c r="NM250" s="421"/>
      <c r="NN250" s="422"/>
      <c r="NO250" s="269" t="str">
        <f t="shared" si="491"/>
        <v/>
      </c>
      <c r="NP250" s="180">
        <v>1</v>
      </c>
      <c r="NQ250" s="269" t="str">
        <f t="shared" si="492"/>
        <v/>
      </c>
      <c r="NR250" s="180">
        <v>1</v>
      </c>
      <c r="NS250" s="181">
        <v>1</v>
      </c>
      <c r="NT250" s="181">
        <v>1</v>
      </c>
      <c r="NU250" s="183">
        <v>1</v>
      </c>
      <c r="NV250" s="183">
        <v>1</v>
      </c>
      <c r="NW250" s="183">
        <v>1</v>
      </c>
      <c r="NX250" s="183">
        <v>1</v>
      </c>
      <c r="NY250" s="183">
        <v>1</v>
      </c>
      <c r="NZ250" s="183">
        <v>1</v>
      </c>
      <c r="OA250" s="192" t="str">
        <f ca="1">IF(ISBLANK(NM250),"",ROUND(AVERAGE(OFFSET(NR250:NZ250,0,0,1,ion21Coop!$F$42)),1))</f>
        <v/>
      </c>
      <c r="OB250" s="269" t="str">
        <f t="shared" si="493"/>
        <v/>
      </c>
      <c r="OD250" s="119">
        <f t="shared" si="420"/>
        <v>17</v>
      </c>
      <c r="OE250" s="123" t="str">
        <f t="shared" si="441"/>
        <v/>
      </c>
      <c r="OF250" s="123">
        <v>245</v>
      </c>
      <c r="OG250" s="423"/>
      <c r="OH250" s="423"/>
      <c r="OI250" s="423"/>
      <c r="OJ250" s="423"/>
      <c r="OK250" s="421"/>
      <c r="OL250" s="422"/>
      <c r="OM250" s="269" t="str">
        <f t="shared" si="494"/>
        <v/>
      </c>
      <c r="ON250" s="180">
        <v>1</v>
      </c>
      <c r="OO250" s="269" t="str">
        <f t="shared" si="495"/>
        <v/>
      </c>
      <c r="OP250" s="180">
        <v>1</v>
      </c>
      <c r="OQ250" s="181">
        <v>1</v>
      </c>
      <c r="OR250" s="181">
        <v>1</v>
      </c>
      <c r="OS250" s="183">
        <v>1</v>
      </c>
      <c r="OT250" s="183">
        <v>1</v>
      </c>
      <c r="OU250" s="183">
        <v>1</v>
      </c>
      <c r="OV250" s="183">
        <v>1</v>
      </c>
      <c r="OW250" s="183">
        <v>1</v>
      </c>
      <c r="OX250" s="183">
        <v>1</v>
      </c>
      <c r="OY250" s="192" t="str">
        <f ca="1">IF(ISBLANK(OK250),"",ROUND(AVERAGE(OFFSET(OP250:OX250,0,0,1,ion21Coop!$F$42)),1))</f>
        <v/>
      </c>
      <c r="OZ250" s="269" t="str">
        <f t="shared" si="496"/>
        <v/>
      </c>
      <c r="PB250" s="119">
        <f t="shared" si="421"/>
        <v>18</v>
      </c>
      <c r="PC250" s="123" t="str">
        <f t="shared" si="442"/>
        <v/>
      </c>
      <c r="PD250" s="123">
        <v>245</v>
      </c>
      <c r="PE250" s="423"/>
      <c r="PF250" s="423"/>
      <c r="PG250" s="423"/>
      <c r="PH250" s="423"/>
      <c r="PI250" s="421"/>
      <c r="PJ250" s="422"/>
      <c r="PK250" s="269" t="str">
        <f t="shared" si="497"/>
        <v/>
      </c>
      <c r="PL250" s="180">
        <v>1</v>
      </c>
      <c r="PM250" s="269" t="str">
        <f t="shared" si="498"/>
        <v/>
      </c>
      <c r="PN250" s="180">
        <v>1</v>
      </c>
      <c r="PO250" s="181">
        <v>1</v>
      </c>
      <c r="PP250" s="181">
        <v>1</v>
      </c>
      <c r="PQ250" s="183">
        <v>1</v>
      </c>
      <c r="PR250" s="183">
        <v>1</v>
      </c>
      <c r="PS250" s="183">
        <v>1</v>
      </c>
      <c r="PT250" s="183">
        <v>1</v>
      </c>
      <c r="PU250" s="183">
        <v>1</v>
      </c>
      <c r="PV250" s="183">
        <v>1</v>
      </c>
      <c r="PW250" s="192" t="str">
        <f ca="1">IF(ISBLANK(PI250),"",ROUND(AVERAGE(OFFSET(PN250:PV250,0,0,1,ion21Coop!$F$42)),1))</f>
        <v/>
      </c>
      <c r="PX250" s="269" t="str">
        <f t="shared" si="499"/>
        <v/>
      </c>
      <c r="PZ250" s="119">
        <f t="shared" si="422"/>
        <v>19</v>
      </c>
      <c r="QA250" s="123" t="str">
        <f t="shared" si="443"/>
        <v/>
      </c>
      <c r="QB250" s="123">
        <v>245</v>
      </c>
      <c r="QC250" s="423"/>
      <c r="QD250" s="423"/>
      <c r="QE250" s="423"/>
      <c r="QF250" s="423"/>
      <c r="QG250" s="421"/>
      <c r="QH250" s="422"/>
      <c r="QI250" s="269" t="str">
        <f t="shared" si="500"/>
        <v/>
      </c>
      <c r="QJ250" s="180">
        <v>1</v>
      </c>
      <c r="QK250" s="269" t="str">
        <f t="shared" si="501"/>
        <v/>
      </c>
      <c r="QL250" s="180">
        <v>1</v>
      </c>
      <c r="QM250" s="181">
        <v>1</v>
      </c>
      <c r="QN250" s="181">
        <v>1</v>
      </c>
      <c r="QO250" s="183">
        <v>1</v>
      </c>
      <c r="QP250" s="183">
        <v>1</v>
      </c>
      <c r="QQ250" s="183">
        <v>1</v>
      </c>
      <c r="QR250" s="183">
        <v>1</v>
      </c>
      <c r="QS250" s="183">
        <v>1</v>
      </c>
      <c r="QT250" s="183">
        <v>1</v>
      </c>
      <c r="QU250" s="192" t="str">
        <f ca="1">IF(ISBLANK(QG250),"",ROUND(AVERAGE(OFFSET(QL250:QT250,0,0,1,ion21Coop!$F$42)),1))</f>
        <v/>
      </c>
      <c r="QV250" s="269" t="str">
        <f t="shared" si="502"/>
        <v/>
      </c>
      <c r="QX250" s="119">
        <f t="shared" si="423"/>
        <v>20</v>
      </c>
      <c r="QY250" s="123" t="str">
        <f t="shared" si="444"/>
        <v/>
      </c>
      <c r="QZ250" s="123">
        <v>245</v>
      </c>
      <c r="RA250" s="423"/>
      <c r="RB250" s="423"/>
      <c r="RC250" s="423"/>
      <c r="RD250" s="423"/>
      <c r="RE250" s="421"/>
      <c r="RF250" s="422"/>
      <c r="RG250" s="269" t="str">
        <f t="shared" si="503"/>
        <v/>
      </c>
      <c r="RH250" s="180">
        <v>1</v>
      </c>
      <c r="RI250" s="269" t="str">
        <f t="shared" si="504"/>
        <v/>
      </c>
      <c r="RJ250" s="180">
        <v>1</v>
      </c>
      <c r="RK250" s="181">
        <v>1</v>
      </c>
      <c r="RL250" s="181">
        <v>1</v>
      </c>
      <c r="RM250" s="183">
        <v>1</v>
      </c>
      <c r="RN250" s="183">
        <v>1</v>
      </c>
      <c r="RO250" s="183">
        <v>1</v>
      </c>
      <c r="RP250" s="183">
        <v>1</v>
      </c>
      <c r="RQ250" s="183">
        <v>1</v>
      </c>
      <c r="RR250" s="183">
        <v>1</v>
      </c>
      <c r="RS250" s="192" t="str">
        <f ca="1">IF(ISBLANK(RE250),"",ROUND(AVERAGE(OFFSET(RJ250:RR250,0,0,1,ion21Coop!$F$42)),1))</f>
        <v/>
      </c>
      <c r="RT250" s="269" t="str">
        <f t="shared" si="505"/>
        <v/>
      </c>
      <c r="RV250" s="119">
        <f t="shared" si="424"/>
        <v>21</v>
      </c>
      <c r="RW250" s="123" t="str">
        <f t="shared" si="445"/>
        <v/>
      </c>
      <c r="RX250" s="123">
        <v>245</v>
      </c>
      <c r="RY250" s="423"/>
      <c r="RZ250" s="423"/>
      <c r="SA250" s="423"/>
      <c r="SB250" s="423"/>
      <c r="SC250" s="421"/>
      <c r="SD250" s="422"/>
      <c r="SE250" s="269" t="str">
        <f t="shared" si="506"/>
        <v/>
      </c>
      <c r="SF250" s="180">
        <v>1</v>
      </c>
      <c r="SG250" s="269" t="str">
        <f t="shared" si="507"/>
        <v/>
      </c>
      <c r="SH250" s="180">
        <v>1</v>
      </c>
      <c r="SI250" s="181">
        <v>1</v>
      </c>
      <c r="SJ250" s="181">
        <v>1</v>
      </c>
      <c r="SK250" s="183">
        <v>1</v>
      </c>
      <c r="SL250" s="183">
        <v>1</v>
      </c>
      <c r="SM250" s="183">
        <v>1</v>
      </c>
      <c r="SN250" s="183">
        <v>1</v>
      </c>
      <c r="SO250" s="183">
        <v>1</v>
      </c>
      <c r="SP250" s="183">
        <v>1</v>
      </c>
      <c r="SQ250" s="192" t="str">
        <f ca="1">IF(ISBLANK(SC250),"",ROUND(AVERAGE(OFFSET(SH250:SP250,0,0,1,ion21Coop!$F$42)),1))</f>
        <v/>
      </c>
      <c r="SR250" s="269" t="str">
        <f t="shared" si="508"/>
        <v/>
      </c>
      <c r="ST250" s="565"/>
      <c r="SU250" s="565"/>
      <c r="SV250" s="566"/>
      <c r="SW250" s="567"/>
      <c r="SX250" s="565"/>
      <c r="SY250" s="566"/>
      <c r="SZ250" s="568"/>
      <c r="TA250" s="567"/>
      <c r="TB250" s="553"/>
    </row>
    <row r="251" spans="10:522" x14ac:dyDescent="0.3">
      <c r="J251" s="119">
        <f t="shared" si="404"/>
        <v>1</v>
      </c>
      <c r="K251" s="123" t="str">
        <f t="shared" si="425"/>
        <v>YaJo</v>
      </c>
      <c r="L251" s="123">
        <v>246</v>
      </c>
      <c r="M251" s="351"/>
      <c r="N251" s="351"/>
      <c r="O251" s="351"/>
      <c r="P251" s="351"/>
      <c r="Q251" s="369"/>
      <c r="R251" s="370"/>
      <c r="S251" s="269" t="str">
        <f t="shared" si="446"/>
        <v/>
      </c>
      <c r="T251" s="180">
        <v>1</v>
      </c>
      <c r="U251" s="269" t="str">
        <f t="shared" si="447"/>
        <v/>
      </c>
      <c r="V251" s="180">
        <v>1</v>
      </c>
      <c r="W251" s="181">
        <v>1</v>
      </c>
      <c r="X251" s="181">
        <v>1</v>
      </c>
      <c r="Y251" s="183">
        <v>1</v>
      </c>
      <c r="Z251" s="183">
        <v>1</v>
      </c>
      <c r="AA251" s="183">
        <v>1</v>
      </c>
      <c r="AB251" s="183">
        <v>1</v>
      </c>
      <c r="AC251" s="183">
        <v>1</v>
      </c>
      <c r="AD251" s="183">
        <v>1</v>
      </c>
      <c r="AE251" s="192" t="str">
        <f ca="1">IF(ISBLANK(Q251),"",ROUND(AVERAGE(OFFSET(V251:AD251,0,0,1,ion21Coop!$F$42)),1))</f>
        <v/>
      </c>
      <c r="AF251" s="269" t="str">
        <f t="shared" si="448"/>
        <v/>
      </c>
      <c r="AH251" s="119">
        <f t="shared" si="405"/>
        <v>2</v>
      </c>
      <c r="AI251" s="123" t="str">
        <f t="shared" si="426"/>
        <v>GeLo</v>
      </c>
      <c r="AJ251" s="123">
        <v>246</v>
      </c>
      <c r="AK251" s="351"/>
      <c r="AL251" s="351"/>
      <c r="AM251" s="351"/>
      <c r="AN251" s="351"/>
      <c r="AO251" s="369"/>
      <c r="AP251" s="370"/>
      <c r="AQ251" s="269" t="str">
        <f t="shared" si="449"/>
        <v/>
      </c>
      <c r="AR251" s="180">
        <v>1</v>
      </c>
      <c r="AS251" s="269" t="str">
        <f t="shared" si="450"/>
        <v/>
      </c>
      <c r="AT251" s="180">
        <v>1</v>
      </c>
      <c r="AU251" s="181">
        <v>1</v>
      </c>
      <c r="AV251" s="181">
        <v>1</v>
      </c>
      <c r="AW251" s="183">
        <v>1</v>
      </c>
      <c r="AX251" s="183">
        <v>1</v>
      </c>
      <c r="AY251" s="183">
        <v>1</v>
      </c>
      <c r="AZ251" s="183">
        <v>1</v>
      </c>
      <c r="BA251" s="183">
        <v>1</v>
      </c>
      <c r="BB251" s="183">
        <v>1</v>
      </c>
      <c r="BC251" s="192" t="str">
        <f ca="1">IF(ISBLANK(AO251),"",ROUND(AVERAGE(OFFSET(AT251:BB251,0,0,1,ion21Coop!$F$42)),1))</f>
        <v/>
      </c>
      <c r="BD251" s="269" t="str">
        <f t="shared" si="451"/>
        <v/>
      </c>
      <c r="BF251" s="119">
        <f t="shared" si="406"/>
        <v>3</v>
      </c>
      <c r="BG251" s="123" t="str">
        <f t="shared" si="427"/>
        <v>MiDo</v>
      </c>
      <c r="BH251" s="123">
        <v>246</v>
      </c>
      <c r="BI251" s="351"/>
      <c r="BJ251" s="351"/>
      <c r="BK251" s="351"/>
      <c r="BL251" s="351"/>
      <c r="BM251" s="369"/>
      <c r="BN251" s="370"/>
      <c r="BO251" s="269" t="str">
        <f t="shared" si="452"/>
        <v/>
      </c>
      <c r="BP251" s="180">
        <v>1</v>
      </c>
      <c r="BQ251" s="269" t="str">
        <f t="shared" si="453"/>
        <v/>
      </c>
      <c r="BR251" s="180">
        <v>1</v>
      </c>
      <c r="BS251" s="181">
        <v>1</v>
      </c>
      <c r="BT251" s="181">
        <v>1</v>
      </c>
      <c r="BU251" s="183">
        <v>1</v>
      </c>
      <c r="BV251" s="183">
        <v>1</v>
      </c>
      <c r="BW251" s="183">
        <v>1</v>
      </c>
      <c r="BX251" s="183">
        <v>1</v>
      </c>
      <c r="BY251" s="183">
        <v>1</v>
      </c>
      <c r="BZ251" s="183">
        <v>1</v>
      </c>
      <c r="CA251" s="192" t="str">
        <f ca="1">IF(ISBLANK(BM251),"",ROUND(AVERAGE(OFFSET(BR251:BZ251,0,0,1,ion21Coop!$F$42)),1))</f>
        <v/>
      </c>
      <c r="CB251" s="269" t="str">
        <f t="shared" si="454"/>
        <v/>
      </c>
      <c r="CD251" s="119">
        <f t="shared" si="407"/>
        <v>4</v>
      </c>
      <c r="CE251" s="123" t="str">
        <f t="shared" si="428"/>
        <v>EmNi</v>
      </c>
      <c r="CF251" s="123">
        <v>246</v>
      </c>
      <c r="CG251" s="351"/>
      <c r="CH251" s="351"/>
      <c r="CI251" s="351"/>
      <c r="CJ251" s="351"/>
      <c r="CK251" s="369"/>
      <c r="CL251" s="370"/>
      <c r="CM251" s="269" t="str">
        <f t="shared" si="455"/>
        <v/>
      </c>
      <c r="CN251" s="180">
        <v>1</v>
      </c>
      <c r="CO251" s="269" t="str">
        <f t="shared" si="456"/>
        <v/>
      </c>
      <c r="CP251" s="180">
        <v>1</v>
      </c>
      <c r="CQ251" s="181">
        <v>1</v>
      </c>
      <c r="CR251" s="181">
        <v>1</v>
      </c>
      <c r="CS251" s="183">
        <v>1</v>
      </c>
      <c r="CT251" s="183">
        <v>1</v>
      </c>
      <c r="CU251" s="183">
        <v>1</v>
      </c>
      <c r="CV251" s="183">
        <v>1</v>
      </c>
      <c r="CW251" s="183">
        <v>1</v>
      </c>
      <c r="CX251" s="183">
        <v>1</v>
      </c>
      <c r="CY251" s="192" t="str">
        <f ca="1">IF(ISBLANK(CK251),"",ROUND(AVERAGE(OFFSET(CP251:CX251,0,0,1,ion21Coop!$F$42)),1))</f>
        <v/>
      </c>
      <c r="CZ251" s="269" t="str">
        <f t="shared" si="457"/>
        <v/>
      </c>
      <c r="DB251" s="119">
        <f t="shared" si="408"/>
        <v>5</v>
      </c>
      <c r="DC251" s="123" t="str">
        <f t="shared" si="429"/>
        <v>HeJe</v>
      </c>
      <c r="DD251" s="123">
        <v>246</v>
      </c>
      <c r="DE251" s="423"/>
      <c r="DF251" s="423"/>
      <c r="DG251" s="423"/>
      <c r="DH251" s="423"/>
      <c r="DI251" s="421"/>
      <c r="DJ251" s="422"/>
      <c r="DK251" s="269" t="str">
        <f t="shared" si="458"/>
        <v/>
      </c>
      <c r="DL251" s="180">
        <v>1</v>
      </c>
      <c r="DM251" s="269" t="str">
        <f t="shared" si="459"/>
        <v/>
      </c>
      <c r="DN251" s="180">
        <v>1</v>
      </c>
      <c r="DO251" s="181">
        <v>1</v>
      </c>
      <c r="DP251" s="181">
        <v>1</v>
      </c>
      <c r="DQ251" s="183">
        <v>1</v>
      </c>
      <c r="DR251" s="183">
        <v>1</v>
      </c>
      <c r="DS251" s="183">
        <v>1</v>
      </c>
      <c r="DT251" s="183">
        <v>1</v>
      </c>
      <c r="DU251" s="183">
        <v>1</v>
      </c>
      <c r="DV251" s="183">
        <v>1</v>
      </c>
      <c r="DW251" s="192" t="str">
        <f ca="1">IF(ISBLANK(DI251),"",ROUND(AVERAGE(OFFSET(DN251:DV251,0,0,1,ion21Coop!$F$42)),1))</f>
        <v/>
      </c>
      <c r="DX251" s="269" t="str">
        <f t="shared" si="460"/>
        <v/>
      </c>
      <c r="DZ251" s="119">
        <f t="shared" si="409"/>
        <v>6</v>
      </c>
      <c r="EA251" s="123" t="str">
        <f t="shared" si="430"/>
        <v/>
      </c>
      <c r="EB251" s="123">
        <v>246</v>
      </c>
      <c r="EC251" s="423"/>
      <c r="ED251" s="423"/>
      <c r="EE251" s="423"/>
      <c r="EF251" s="423"/>
      <c r="EG251" s="421"/>
      <c r="EH251" s="422"/>
      <c r="EI251" s="269" t="str">
        <f t="shared" si="461"/>
        <v/>
      </c>
      <c r="EJ251" s="180">
        <v>1</v>
      </c>
      <c r="EK251" s="269" t="str">
        <f t="shared" si="462"/>
        <v/>
      </c>
      <c r="EL251" s="180">
        <v>1</v>
      </c>
      <c r="EM251" s="181">
        <v>1</v>
      </c>
      <c r="EN251" s="181">
        <v>1</v>
      </c>
      <c r="EO251" s="183">
        <v>1</v>
      </c>
      <c r="EP251" s="183">
        <v>1</v>
      </c>
      <c r="EQ251" s="183">
        <v>1</v>
      </c>
      <c r="ER251" s="183">
        <v>1</v>
      </c>
      <c r="ES251" s="183">
        <v>1</v>
      </c>
      <c r="ET251" s="183">
        <v>1</v>
      </c>
      <c r="EU251" s="192" t="str">
        <f ca="1">IF(ISBLANK(EG251),"",ROUND(AVERAGE(OFFSET(EL251:ET251,0,0,1,ion21Coop!$F$42)),1))</f>
        <v/>
      </c>
      <c r="EV251" s="269" t="str">
        <f t="shared" si="463"/>
        <v/>
      </c>
      <c r="EX251" s="119">
        <f t="shared" si="410"/>
        <v>7</v>
      </c>
      <c r="EY251" s="123" t="str">
        <f t="shared" si="431"/>
        <v/>
      </c>
      <c r="EZ251" s="123">
        <v>246</v>
      </c>
      <c r="FA251" s="423"/>
      <c r="FB251" s="423"/>
      <c r="FC251" s="423"/>
      <c r="FD251" s="423"/>
      <c r="FE251" s="421"/>
      <c r="FF251" s="422"/>
      <c r="FG251" s="269" t="str">
        <f t="shared" si="464"/>
        <v/>
      </c>
      <c r="FH251" s="180">
        <v>1</v>
      </c>
      <c r="FI251" s="269" t="str">
        <f t="shared" si="465"/>
        <v/>
      </c>
      <c r="FJ251" s="180">
        <v>1</v>
      </c>
      <c r="FK251" s="181">
        <v>1</v>
      </c>
      <c r="FL251" s="181">
        <v>1</v>
      </c>
      <c r="FM251" s="183">
        <v>1</v>
      </c>
      <c r="FN251" s="183">
        <v>1</v>
      </c>
      <c r="FO251" s="183">
        <v>1</v>
      </c>
      <c r="FP251" s="183">
        <v>1</v>
      </c>
      <c r="FQ251" s="183">
        <v>1</v>
      </c>
      <c r="FR251" s="183">
        <v>1</v>
      </c>
      <c r="FS251" s="192" t="str">
        <f ca="1">IF(ISBLANK(FE251),"",ROUND(AVERAGE(OFFSET(FJ251:FR251,0,0,1,ion21Coop!$F$42)),1))</f>
        <v/>
      </c>
      <c r="FT251" s="269" t="str">
        <f t="shared" si="466"/>
        <v/>
      </c>
      <c r="FV251" s="119">
        <f t="shared" si="411"/>
        <v>8</v>
      </c>
      <c r="FW251" s="123" t="str">
        <f t="shared" si="432"/>
        <v/>
      </c>
      <c r="FX251" s="123">
        <v>246</v>
      </c>
      <c r="FY251" s="423"/>
      <c r="FZ251" s="423"/>
      <c r="GA251" s="423"/>
      <c r="GB251" s="423"/>
      <c r="GC251" s="421"/>
      <c r="GD251" s="422"/>
      <c r="GE251" s="269" t="str">
        <f t="shared" si="467"/>
        <v/>
      </c>
      <c r="GF251" s="180">
        <v>1</v>
      </c>
      <c r="GG251" s="269" t="str">
        <f t="shared" si="468"/>
        <v/>
      </c>
      <c r="GH251" s="180">
        <v>1</v>
      </c>
      <c r="GI251" s="181">
        <v>1</v>
      </c>
      <c r="GJ251" s="181">
        <v>1</v>
      </c>
      <c r="GK251" s="183">
        <v>1</v>
      </c>
      <c r="GL251" s="183">
        <v>1</v>
      </c>
      <c r="GM251" s="183">
        <v>1</v>
      </c>
      <c r="GN251" s="183">
        <v>1</v>
      </c>
      <c r="GO251" s="183">
        <v>1</v>
      </c>
      <c r="GP251" s="183">
        <v>1</v>
      </c>
      <c r="GQ251" s="192" t="str">
        <f ca="1">IF(ISBLANK(GC251),"",ROUND(AVERAGE(OFFSET(GH251:GP251,0,0,1,ion21Coop!$F$42)),1))</f>
        <v/>
      </c>
      <c r="GR251" s="269" t="str">
        <f t="shared" si="469"/>
        <v/>
      </c>
      <c r="GT251" s="119">
        <f t="shared" si="412"/>
        <v>9</v>
      </c>
      <c r="GU251" s="123" t="str">
        <f t="shared" si="433"/>
        <v/>
      </c>
      <c r="GV251" s="123">
        <v>246</v>
      </c>
      <c r="GW251" s="423"/>
      <c r="GX251" s="423"/>
      <c r="GY251" s="423"/>
      <c r="GZ251" s="423"/>
      <c r="HA251" s="421"/>
      <c r="HB251" s="422"/>
      <c r="HC251" s="269" t="str">
        <f t="shared" si="470"/>
        <v/>
      </c>
      <c r="HD251" s="180">
        <v>1</v>
      </c>
      <c r="HE251" s="269" t="str">
        <f t="shared" si="471"/>
        <v/>
      </c>
      <c r="HF251" s="180">
        <v>1</v>
      </c>
      <c r="HG251" s="181">
        <v>1</v>
      </c>
      <c r="HH251" s="181">
        <v>1</v>
      </c>
      <c r="HI251" s="183">
        <v>1</v>
      </c>
      <c r="HJ251" s="183">
        <v>1</v>
      </c>
      <c r="HK251" s="183">
        <v>1</v>
      </c>
      <c r="HL251" s="183">
        <v>1</v>
      </c>
      <c r="HM251" s="183">
        <v>1</v>
      </c>
      <c r="HN251" s="183">
        <v>1</v>
      </c>
      <c r="HO251" s="192" t="str">
        <f ca="1">IF(ISBLANK(HA251),"",ROUND(AVERAGE(OFFSET(HF251:HN251,0,0,1,ion21Coop!$F$42)),1))</f>
        <v/>
      </c>
      <c r="HP251" s="269" t="str">
        <f t="shared" si="472"/>
        <v/>
      </c>
      <c r="HR251" s="119">
        <f t="shared" si="413"/>
        <v>10</v>
      </c>
      <c r="HS251" s="123" t="str">
        <f t="shared" si="434"/>
        <v/>
      </c>
      <c r="HT251" s="123">
        <v>246</v>
      </c>
      <c r="HU251" s="423"/>
      <c r="HV251" s="423"/>
      <c r="HW251" s="423"/>
      <c r="HX251" s="423"/>
      <c r="HY251" s="421"/>
      <c r="HZ251" s="422"/>
      <c r="IA251" s="269" t="str">
        <f t="shared" si="473"/>
        <v/>
      </c>
      <c r="IB251" s="180">
        <v>1</v>
      </c>
      <c r="IC251" s="269" t="str">
        <f t="shared" si="474"/>
        <v/>
      </c>
      <c r="ID251" s="180">
        <v>1</v>
      </c>
      <c r="IE251" s="181">
        <v>1</v>
      </c>
      <c r="IF251" s="181">
        <v>1</v>
      </c>
      <c r="IG251" s="183">
        <v>1</v>
      </c>
      <c r="IH251" s="183">
        <v>1</v>
      </c>
      <c r="II251" s="183">
        <v>1</v>
      </c>
      <c r="IJ251" s="183">
        <v>1</v>
      </c>
      <c r="IK251" s="183">
        <v>1</v>
      </c>
      <c r="IL251" s="183">
        <v>1</v>
      </c>
      <c r="IM251" s="192" t="str">
        <f ca="1">IF(ISBLANK(HY251),"",ROUND(AVERAGE(OFFSET(ID251:IL251,0,0,1,ion21Coop!$F$42)),1))</f>
        <v/>
      </c>
      <c r="IN251" s="269" t="str">
        <f t="shared" si="475"/>
        <v/>
      </c>
      <c r="IP251" s="119">
        <f t="shared" si="414"/>
        <v>11</v>
      </c>
      <c r="IQ251" s="123" t="str">
        <f t="shared" si="435"/>
        <v/>
      </c>
      <c r="IR251" s="123">
        <v>246</v>
      </c>
      <c r="IS251" s="423"/>
      <c r="IT251" s="423"/>
      <c r="IU251" s="423"/>
      <c r="IV251" s="423"/>
      <c r="IW251" s="421"/>
      <c r="IX251" s="422"/>
      <c r="IY251" s="269" t="str">
        <f t="shared" si="476"/>
        <v/>
      </c>
      <c r="IZ251" s="180">
        <v>1</v>
      </c>
      <c r="JA251" s="269" t="str">
        <f t="shared" si="477"/>
        <v/>
      </c>
      <c r="JB251" s="180">
        <v>1</v>
      </c>
      <c r="JC251" s="181">
        <v>1</v>
      </c>
      <c r="JD251" s="181">
        <v>1</v>
      </c>
      <c r="JE251" s="183">
        <v>1</v>
      </c>
      <c r="JF251" s="183">
        <v>1</v>
      </c>
      <c r="JG251" s="183">
        <v>1</v>
      </c>
      <c r="JH251" s="183">
        <v>1</v>
      </c>
      <c r="JI251" s="183">
        <v>1</v>
      </c>
      <c r="JJ251" s="183">
        <v>1</v>
      </c>
      <c r="JK251" s="192" t="str">
        <f ca="1">IF(ISBLANK(IW251),"",ROUND(AVERAGE(OFFSET(JB251:JJ251,0,0,1,ion21Coop!$F$42)),1))</f>
        <v/>
      </c>
      <c r="JL251" s="269" t="str">
        <f t="shared" si="478"/>
        <v/>
      </c>
      <c r="JN251" s="119">
        <f t="shared" si="415"/>
        <v>12</v>
      </c>
      <c r="JO251" s="123" t="str">
        <f t="shared" si="436"/>
        <v/>
      </c>
      <c r="JP251" s="123">
        <v>246</v>
      </c>
      <c r="JQ251" s="423"/>
      <c r="JR251" s="423"/>
      <c r="JS251" s="423"/>
      <c r="JT251" s="423"/>
      <c r="JU251" s="421"/>
      <c r="JV251" s="422"/>
      <c r="JW251" s="269" t="str">
        <f t="shared" si="479"/>
        <v/>
      </c>
      <c r="JX251" s="180">
        <v>1</v>
      </c>
      <c r="JY251" s="269" t="str">
        <f t="shared" si="480"/>
        <v/>
      </c>
      <c r="JZ251" s="180">
        <v>1</v>
      </c>
      <c r="KA251" s="181">
        <v>1</v>
      </c>
      <c r="KB251" s="181">
        <v>1</v>
      </c>
      <c r="KC251" s="183">
        <v>1</v>
      </c>
      <c r="KD251" s="183">
        <v>1</v>
      </c>
      <c r="KE251" s="183">
        <v>1</v>
      </c>
      <c r="KF251" s="183">
        <v>1</v>
      </c>
      <c r="KG251" s="183">
        <v>1</v>
      </c>
      <c r="KH251" s="183">
        <v>1</v>
      </c>
      <c r="KI251" s="192" t="str">
        <f ca="1">IF(ISBLANK(JU251),"",ROUND(AVERAGE(OFFSET(JZ251:KH251,0,0,1,ion21Coop!$F$42)),1))</f>
        <v/>
      </c>
      <c r="KJ251" s="269" t="str">
        <f t="shared" si="481"/>
        <v/>
      </c>
      <c r="KL251" s="119">
        <f t="shared" si="416"/>
        <v>13</v>
      </c>
      <c r="KM251" s="123" t="str">
        <f t="shared" si="437"/>
        <v/>
      </c>
      <c r="KN251" s="123">
        <v>246</v>
      </c>
      <c r="KO251" s="423"/>
      <c r="KP251" s="423"/>
      <c r="KQ251" s="423"/>
      <c r="KR251" s="423"/>
      <c r="KS251" s="421"/>
      <c r="KT251" s="422"/>
      <c r="KU251" s="269" t="str">
        <f t="shared" si="482"/>
        <v/>
      </c>
      <c r="KV251" s="180">
        <v>1</v>
      </c>
      <c r="KW251" s="269" t="str">
        <f t="shared" si="483"/>
        <v/>
      </c>
      <c r="KX251" s="180">
        <v>1</v>
      </c>
      <c r="KY251" s="181">
        <v>1</v>
      </c>
      <c r="KZ251" s="181">
        <v>1</v>
      </c>
      <c r="LA251" s="183">
        <v>1</v>
      </c>
      <c r="LB251" s="183">
        <v>1</v>
      </c>
      <c r="LC251" s="183">
        <v>1</v>
      </c>
      <c r="LD251" s="183">
        <v>1</v>
      </c>
      <c r="LE251" s="183">
        <v>1</v>
      </c>
      <c r="LF251" s="183">
        <v>1</v>
      </c>
      <c r="LG251" s="192" t="str">
        <f ca="1">IF(ISBLANK(KS251),"",ROUND(AVERAGE(OFFSET(KX251:LF251,0,0,1,ion21Coop!$F$42)),1))</f>
        <v/>
      </c>
      <c r="LH251" s="269" t="str">
        <f t="shared" si="484"/>
        <v/>
      </c>
      <c r="LJ251" s="119">
        <f t="shared" si="417"/>
        <v>14</v>
      </c>
      <c r="LK251" s="123" t="str">
        <f t="shared" si="438"/>
        <v/>
      </c>
      <c r="LL251" s="123">
        <v>246</v>
      </c>
      <c r="LM251" s="423"/>
      <c r="LN251" s="423"/>
      <c r="LO251" s="423"/>
      <c r="LP251" s="423"/>
      <c r="LQ251" s="421"/>
      <c r="LR251" s="422"/>
      <c r="LS251" s="269" t="str">
        <f t="shared" si="485"/>
        <v/>
      </c>
      <c r="LT251" s="180">
        <v>1</v>
      </c>
      <c r="LU251" s="269" t="str">
        <f t="shared" si="486"/>
        <v/>
      </c>
      <c r="LV251" s="180">
        <v>1</v>
      </c>
      <c r="LW251" s="181">
        <v>1</v>
      </c>
      <c r="LX251" s="181">
        <v>1</v>
      </c>
      <c r="LY251" s="183">
        <v>1</v>
      </c>
      <c r="LZ251" s="183">
        <v>1</v>
      </c>
      <c r="MA251" s="183">
        <v>1</v>
      </c>
      <c r="MB251" s="183">
        <v>1</v>
      </c>
      <c r="MC251" s="183">
        <v>1</v>
      </c>
      <c r="MD251" s="183">
        <v>1</v>
      </c>
      <c r="ME251" s="192" t="str">
        <f ca="1">IF(ISBLANK(LQ251),"",ROUND(AVERAGE(OFFSET(LV251:MD251,0,0,1,ion21Coop!$F$42)),1))</f>
        <v/>
      </c>
      <c r="MF251" s="269" t="str">
        <f t="shared" si="487"/>
        <v/>
      </c>
      <c r="MH251" s="119">
        <f t="shared" si="418"/>
        <v>15</v>
      </c>
      <c r="MI251" s="123" t="str">
        <f t="shared" si="439"/>
        <v/>
      </c>
      <c r="MJ251" s="123">
        <v>246</v>
      </c>
      <c r="MK251" s="423"/>
      <c r="ML251" s="423"/>
      <c r="MM251" s="423"/>
      <c r="MN251" s="423"/>
      <c r="MO251" s="421"/>
      <c r="MP251" s="422"/>
      <c r="MQ251" s="269" t="str">
        <f t="shared" si="488"/>
        <v/>
      </c>
      <c r="MR251" s="180">
        <v>1</v>
      </c>
      <c r="MS251" s="269" t="str">
        <f t="shared" si="489"/>
        <v/>
      </c>
      <c r="MT251" s="180">
        <v>1</v>
      </c>
      <c r="MU251" s="181">
        <v>1</v>
      </c>
      <c r="MV251" s="181">
        <v>1</v>
      </c>
      <c r="MW251" s="183">
        <v>1</v>
      </c>
      <c r="MX251" s="183">
        <v>1</v>
      </c>
      <c r="MY251" s="183">
        <v>1</v>
      </c>
      <c r="MZ251" s="183">
        <v>1</v>
      </c>
      <c r="NA251" s="183">
        <v>1</v>
      </c>
      <c r="NB251" s="183">
        <v>1</v>
      </c>
      <c r="NC251" s="192" t="str">
        <f ca="1">IF(ISBLANK(MO251),"",ROUND(AVERAGE(OFFSET(MT251:NB251,0,0,1,ion21Coop!$F$42)),1))</f>
        <v/>
      </c>
      <c r="ND251" s="269" t="str">
        <f t="shared" si="490"/>
        <v/>
      </c>
      <c r="NF251" s="119">
        <f t="shared" si="419"/>
        <v>16</v>
      </c>
      <c r="NG251" s="123" t="str">
        <f t="shared" si="440"/>
        <v/>
      </c>
      <c r="NH251" s="123">
        <v>246</v>
      </c>
      <c r="NI251" s="423"/>
      <c r="NJ251" s="423"/>
      <c r="NK251" s="423"/>
      <c r="NL251" s="423"/>
      <c r="NM251" s="421"/>
      <c r="NN251" s="422"/>
      <c r="NO251" s="269" t="str">
        <f t="shared" si="491"/>
        <v/>
      </c>
      <c r="NP251" s="180">
        <v>1</v>
      </c>
      <c r="NQ251" s="269" t="str">
        <f t="shared" si="492"/>
        <v/>
      </c>
      <c r="NR251" s="180">
        <v>1</v>
      </c>
      <c r="NS251" s="181">
        <v>1</v>
      </c>
      <c r="NT251" s="181">
        <v>1</v>
      </c>
      <c r="NU251" s="183">
        <v>1</v>
      </c>
      <c r="NV251" s="183">
        <v>1</v>
      </c>
      <c r="NW251" s="183">
        <v>1</v>
      </c>
      <c r="NX251" s="183">
        <v>1</v>
      </c>
      <c r="NY251" s="183">
        <v>1</v>
      </c>
      <c r="NZ251" s="183">
        <v>1</v>
      </c>
      <c r="OA251" s="192" t="str">
        <f ca="1">IF(ISBLANK(NM251),"",ROUND(AVERAGE(OFFSET(NR251:NZ251,0,0,1,ion21Coop!$F$42)),1))</f>
        <v/>
      </c>
      <c r="OB251" s="269" t="str">
        <f t="shared" si="493"/>
        <v/>
      </c>
      <c r="OD251" s="119">
        <f t="shared" si="420"/>
        <v>17</v>
      </c>
      <c r="OE251" s="123" t="str">
        <f t="shared" si="441"/>
        <v/>
      </c>
      <c r="OF251" s="123">
        <v>246</v>
      </c>
      <c r="OG251" s="423"/>
      <c r="OH251" s="423"/>
      <c r="OI251" s="423"/>
      <c r="OJ251" s="423"/>
      <c r="OK251" s="421"/>
      <c r="OL251" s="422"/>
      <c r="OM251" s="269" t="str">
        <f t="shared" si="494"/>
        <v/>
      </c>
      <c r="ON251" s="180">
        <v>1</v>
      </c>
      <c r="OO251" s="269" t="str">
        <f t="shared" si="495"/>
        <v/>
      </c>
      <c r="OP251" s="180">
        <v>1</v>
      </c>
      <c r="OQ251" s="181">
        <v>1</v>
      </c>
      <c r="OR251" s="181">
        <v>1</v>
      </c>
      <c r="OS251" s="183">
        <v>1</v>
      </c>
      <c r="OT251" s="183">
        <v>1</v>
      </c>
      <c r="OU251" s="183">
        <v>1</v>
      </c>
      <c r="OV251" s="183">
        <v>1</v>
      </c>
      <c r="OW251" s="183">
        <v>1</v>
      </c>
      <c r="OX251" s="183">
        <v>1</v>
      </c>
      <c r="OY251" s="192" t="str">
        <f ca="1">IF(ISBLANK(OK251),"",ROUND(AVERAGE(OFFSET(OP251:OX251,0,0,1,ion21Coop!$F$42)),1))</f>
        <v/>
      </c>
      <c r="OZ251" s="269" t="str">
        <f t="shared" si="496"/>
        <v/>
      </c>
      <c r="PB251" s="119">
        <f t="shared" si="421"/>
        <v>18</v>
      </c>
      <c r="PC251" s="123" t="str">
        <f t="shared" si="442"/>
        <v/>
      </c>
      <c r="PD251" s="123">
        <v>246</v>
      </c>
      <c r="PE251" s="423"/>
      <c r="PF251" s="423"/>
      <c r="PG251" s="423"/>
      <c r="PH251" s="423"/>
      <c r="PI251" s="421"/>
      <c r="PJ251" s="422"/>
      <c r="PK251" s="269" t="str">
        <f t="shared" si="497"/>
        <v/>
      </c>
      <c r="PL251" s="180">
        <v>1</v>
      </c>
      <c r="PM251" s="269" t="str">
        <f t="shared" si="498"/>
        <v/>
      </c>
      <c r="PN251" s="180">
        <v>1</v>
      </c>
      <c r="PO251" s="181">
        <v>1</v>
      </c>
      <c r="PP251" s="181">
        <v>1</v>
      </c>
      <c r="PQ251" s="183">
        <v>1</v>
      </c>
      <c r="PR251" s="183">
        <v>1</v>
      </c>
      <c r="PS251" s="183">
        <v>1</v>
      </c>
      <c r="PT251" s="183">
        <v>1</v>
      </c>
      <c r="PU251" s="183">
        <v>1</v>
      </c>
      <c r="PV251" s="183">
        <v>1</v>
      </c>
      <c r="PW251" s="192" t="str">
        <f ca="1">IF(ISBLANK(PI251),"",ROUND(AVERAGE(OFFSET(PN251:PV251,0,0,1,ion21Coop!$F$42)),1))</f>
        <v/>
      </c>
      <c r="PX251" s="269" t="str">
        <f t="shared" si="499"/>
        <v/>
      </c>
      <c r="PZ251" s="119">
        <f t="shared" si="422"/>
        <v>19</v>
      </c>
      <c r="QA251" s="123" t="str">
        <f t="shared" si="443"/>
        <v/>
      </c>
      <c r="QB251" s="123">
        <v>246</v>
      </c>
      <c r="QC251" s="423"/>
      <c r="QD251" s="423"/>
      <c r="QE251" s="423"/>
      <c r="QF251" s="423"/>
      <c r="QG251" s="421"/>
      <c r="QH251" s="422"/>
      <c r="QI251" s="269" t="str">
        <f t="shared" si="500"/>
        <v/>
      </c>
      <c r="QJ251" s="180">
        <v>1</v>
      </c>
      <c r="QK251" s="269" t="str">
        <f t="shared" si="501"/>
        <v/>
      </c>
      <c r="QL251" s="180">
        <v>1</v>
      </c>
      <c r="QM251" s="181">
        <v>1</v>
      </c>
      <c r="QN251" s="181">
        <v>1</v>
      </c>
      <c r="QO251" s="183">
        <v>1</v>
      </c>
      <c r="QP251" s="183">
        <v>1</v>
      </c>
      <c r="QQ251" s="183">
        <v>1</v>
      </c>
      <c r="QR251" s="183">
        <v>1</v>
      </c>
      <c r="QS251" s="183">
        <v>1</v>
      </c>
      <c r="QT251" s="183">
        <v>1</v>
      </c>
      <c r="QU251" s="192" t="str">
        <f ca="1">IF(ISBLANK(QG251),"",ROUND(AVERAGE(OFFSET(QL251:QT251,0,0,1,ion21Coop!$F$42)),1))</f>
        <v/>
      </c>
      <c r="QV251" s="269" t="str">
        <f t="shared" si="502"/>
        <v/>
      </c>
      <c r="QX251" s="119">
        <f t="shared" si="423"/>
        <v>20</v>
      </c>
      <c r="QY251" s="123" t="str">
        <f t="shared" si="444"/>
        <v/>
      </c>
      <c r="QZ251" s="123">
        <v>246</v>
      </c>
      <c r="RA251" s="423"/>
      <c r="RB251" s="423"/>
      <c r="RC251" s="423"/>
      <c r="RD251" s="423"/>
      <c r="RE251" s="421"/>
      <c r="RF251" s="422"/>
      <c r="RG251" s="269" t="str">
        <f t="shared" si="503"/>
        <v/>
      </c>
      <c r="RH251" s="180">
        <v>1</v>
      </c>
      <c r="RI251" s="269" t="str">
        <f t="shared" si="504"/>
        <v/>
      </c>
      <c r="RJ251" s="180">
        <v>1</v>
      </c>
      <c r="RK251" s="181">
        <v>1</v>
      </c>
      <c r="RL251" s="181">
        <v>1</v>
      </c>
      <c r="RM251" s="183">
        <v>1</v>
      </c>
      <c r="RN251" s="183">
        <v>1</v>
      </c>
      <c r="RO251" s="183">
        <v>1</v>
      </c>
      <c r="RP251" s="183">
        <v>1</v>
      </c>
      <c r="RQ251" s="183">
        <v>1</v>
      </c>
      <c r="RR251" s="183">
        <v>1</v>
      </c>
      <c r="RS251" s="192" t="str">
        <f ca="1">IF(ISBLANK(RE251),"",ROUND(AVERAGE(OFFSET(RJ251:RR251,0,0,1,ion21Coop!$F$42)),1))</f>
        <v/>
      </c>
      <c r="RT251" s="269" t="str">
        <f t="shared" si="505"/>
        <v/>
      </c>
      <c r="RV251" s="119">
        <f t="shared" si="424"/>
        <v>21</v>
      </c>
      <c r="RW251" s="123" t="str">
        <f t="shared" si="445"/>
        <v/>
      </c>
      <c r="RX251" s="123">
        <v>246</v>
      </c>
      <c r="RY251" s="423"/>
      <c r="RZ251" s="423"/>
      <c r="SA251" s="423"/>
      <c r="SB251" s="423"/>
      <c r="SC251" s="421"/>
      <c r="SD251" s="422"/>
      <c r="SE251" s="269" t="str">
        <f t="shared" si="506"/>
        <v/>
      </c>
      <c r="SF251" s="180">
        <v>1</v>
      </c>
      <c r="SG251" s="269" t="str">
        <f t="shared" si="507"/>
        <v/>
      </c>
      <c r="SH251" s="180">
        <v>1</v>
      </c>
      <c r="SI251" s="181">
        <v>1</v>
      </c>
      <c r="SJ251" s="181">
        <v>1</v>
      </c>
      <c r="SK251" s="183">
        <v>1</v>
      </c>
      <c r="SL251" s="183">
        <v>1</v>
      </c>
      <c r="SM251" s="183">
        <v>1</v>
      </c>
      <c r="SN251" s="183">
        <v>1</v>
      </c>
      <c r="SO251" s="183">
        <v>1</v>
      </c>
      <c r="SP251" s="183">
        <v>1</v>
      </c>
      <c r="SQ251" s="192" t="str">
        <f ca="1">IF(ISBLANK(SC251),"",ROUND(AVERAGE(OFFSET(SH251:SP251,0,0,1,ion21Coop!$F$42)),1))</f>
        <v/>
      </c>
      <c r="SR251" s="269" t="str">
        <f t="shared" si="508"/>
        <v/>
      </c>
      <c r="ST251" s="565"/>
      <c r="SU251" s="565"/>
      <c r="SV251" s="566"/>
      <c r="SW251" s="567"/>
      <c r="SX251" s="565"/>
      <c r="SY251" s="566"/>
      <c r="SZ251" s="568"/>
      <c r="TA251" s="567"/>
      <c r="TB251" s="553"/>
    </row>
    <row r="252" spans="10:522" x14ac:dyDescent="0.3">
      <c r="J252" s="119">
        <f t="shared" si="404"/>
        <v>1</v>
      </c>
      <c r="K252" s="123" t="str">
        <f t="shared" si="425"/>
        <v>YaJo</v>
      </c>
      <c r="L252" s="123">
        <v>247</v>
      </c>
      <c r="M252" s="351"/>
      <c r="N252" s="351"/>
      <c r="O252" s="351"/>
      <c r="P252" s="351"/>
      <c r="Q252" s="369"/>
      <c r="R252" s="370"/>
      <c r="S252" s="269" t="str">
        <f t="shared" si="446"/>
        <v/>
      </c>
      <c r="T252" s="180">
        <v>1</v>
      </c>
      <c r="U252" s="269" t="str">
        <f t="shared" si="447"/>
        <v/>
      </c>
      <c r="V252" s="180">
        <v>1</v>
      </c>
      <c r="W252" s="181">
        <v>1</v>
      </c>
      <c r="X252" s="181">
        <v>1</v>
      </c>
      <c r="Y252" s="183">
        <v>1</v>
      </c>
      <c r="Z252" s="183">
        <v>1</v>
      </c>
      <c r="AA252" s="183">
        <v>1</v>
      </c>
      <c r="AB252" s="183">
        <v>1</v>
      </c>
      <c r="AC252" s="183">
        <v>1</v>
      </c>
      <c r="AD252" s="183">
        <v>1</v>
      </c>
      <c r="AE252" s="192" t="str">
        <f ca="1">IF(ISBLANK(Q252),"",ROUND(AVERAGE(OFFSET(V252:AD252,0,0,1,ion21Coop!$F$42)),1))</f>
        <v/>
      </c>
      <c r="AF252" s="269" t="str">
        <f t="shared" si="448"/>
        <v/>
      </c>
      <c r="AH252" s="119">
        <f t="shared" si="405"/>
        <v>2</v>
      </c>
      <c r="AI252" s="123" t="str">
        <f t="shared" si="426"/>
        <v>GeLo</v>
      </c>
      <c r="AJ252" s="123">
        <v>247</v>
      </c>
      <c r="AK252" s="351"/>
      <c r="AL252" s="351"/>
      <c r="AM252" s="351"/>
      <c r="AN252" s="351"/>
      <c r="AO252" s="369"/>
      <c r="AP252" s="370"/>
      <c r="AQ252" s="269" t="str">
        <f t="shared" si="449"/>
        <v/>
      </c>
      <c r="AR252" s="180">
        <v>1</v>
      </c>
      <c r="AS252" s="269" t="str">
        <f t="shared" si="450"/>
        <v/>
      </c>
      <c r="AT252" s="180">
        <v>1</v>
      </c>
      <c r="AU252" s="181">
        <v>1</v>
      </c>
      <c r="AV252" s="181">
        <v>1</v>
      </c>
      <c r="AW252" s="183">
        <v>1</v>
      </c>
      <c r="AX252" s="183">
        <v>1</v>
      </c>
      <c r="AY252" s="183">
        <v>1</v>
      </c>
      <c r="AZ252" s="183">
        <v>1</v>
      </c>
      <c r="BA252" s="183">
        <v>1</v>
      </c>
      <c r="BB252" s="183">
        <v>1</v>
      </c>
      <c r="BC252" s="192" t="str">
        <f ca="1">IF(ISBLANK(AO252),"",ROUND(AVERAGE(OFFSET(AT252:BB252,0,0,1,ion21Coop!$F$42)),1))</f>
        <v/>
      </c>
      <c r="BD252" s="269" t="str">
        <f t="shared" si="451"/>
        <v/>
      </c>
      <c r="BF252" s="119">
        <f t="shared" si="406"/>
        <v>3</v>
      </c>
      <c r="BG252" s="123" t="str">
        <f t="shared" si="427"/>
        <v>MiDo</v>
      </c>
      <c r="BH252" s="123">
        <v>247</v>
      </c>
      <c r="BI252" s="351"/>
      <c r="BJ252" s="351"/>
      <c r="BK252" s="351"/>
      <c r="BL252" s="351"/>
      <c r="BM252" s="369"/>
      <c r="BN252" s="370"/>
      <c r="BO252" s="269" t="str">
        <f t="shared" si="452"/>
        <v/>
      </c>
      <c r="BP252" s="180">
        <v>1</v>
      </c>
      <c r="BQ252" s="269" t="str">
        <f t="shared" si="453"/>
        <v/>
      </c>
      <c r="BR252" s="180">
        <v>1</v>
      </c>
      <c r="BS252" s="181">
        <v>1</v>
      </c>
      <c r="BT252" s="181">
        <v>1</v>
      </c>
      <c r="BU252" s="183">
        <v>1</v>
      </c>
      <c r="BV252" s="183">
        <v>1</v>
      </c>
      <c r="BW252" s="183">
        <v>1</v>
      </c>
      <c r="BX252" s="183">
        <v>1</v>
      </c>
      <c r="BY252" s="183">
        <v>1</v>
      </c>
      <c r="BZ252" s="183">
        <v>1</v>
      </c>
      <c r="CA252" s="192" t="str">
        <f ca="1">IF(ISBLANK(BM252),"",ROUND(AVERAGE(OFFSET(BR252:BZ252,0,0,1,ion21Coop!$F$42)),1))</f>
        <v/>
      </c>
      <c r="CB252" s="269" t="str">
        <f t="shared" si="454"/>
        <v/>
      </c>
      <c r="CD252" s="119">
        <f t="shared" si="407"/>
        <v>4</v>
      </c>
      <c r="CE252" s="123" t="str">
        <f t="shared" si="428"/>
        <v>EmNi</v>
      </c>
      <c r="CF252" s="123">
        <v>247</v>
      </c>
      <c r="CG252" s="351"/>
      <c r="CH252" s="351"/>
      <c r="CI252" s="351"/>
      <c r="CJ252" s="351"/>
      <c r="CK252" s="369"/>
      <c r="CL252" s="370"/>
      <c r="CM252" s="269" t="str">
        <f t="shared" si="455"/>
        <v/>
      </c>
      <c r="CN252" s="180">
        <v>1</v>
      </c>
      <c r="CO252" s="269" t="str">
        <f t="shared" si="456"/>
        <v/>
      </c>
      <c r="CP252" s="180">
        <v>1</v>
      </c>
      <c r="CQ252" s="181">
        <v>1</v>
      </c>
      <c r="CR252" s="181">
        <v>1</v>
      </c>
      <c r="CS252" s="183">
        <v>1</v>
      </c>
      <c r="CT252" s="183">
        <v>1</v>
      </c>
      <c r="CU252" s="183">
        <v>1</v>
      </c>
      <c r="CV252" s="183">
        <v>1</v>
      </c>
      <c r="CW252" s="183">
        <v>1</v>
      </c>
      <c r="CX252" s="183">
        <v>1</v>
      </c>
      <c r="CY252" s="192" t="str">
        <f ca="1">IF(ISBLANK(CK252),"",ROUND(AVERAGE(OFFSET(CP252:CX252,0,0,1,ion21Coop!$F$42)),1))</f>
        <v/>
      </c>
      <c r="CZ252" s="269" t="str">
        <f t="shared" si="457"/>
        <v/>
      </c>
      <c r="DB252" s="119">
        <f t="shared" si="408"/>
        <v>5</v>
      </c>
      <c r="DC252" s="123" t="str">
        <f t="shared" si="429"/>
        <v>HeJe</v>
      </c>
      <c r="DD252" s="123">
        <v>247</v>
      </c>
      <c r="DE252" s="423"/>
      <c r="DF252" s="423"/>
      <c r="DG252" s="423"/>
      <c r="DH252" s="423"/>
      <c r="DI252" s="421"/>
      <c r="DJ252" s="422"/>
      <c r="DK252" s="269" t="str">
        <f t="shared" si="458"/>
        <v/>
      </c>
      <c r="DL252" s="180">
        <v>1</v>
      </c>
      <c r="DM252" s="269" t="str">
        <f t="shared" si="459"/>
        <v/>
      </c>
      <c r="DN252" s="180">
        <v>1</v>
      </c>
      <c r="DO252" s="181">
        <v>1</v>
      </c>
      <c r="DP252" s="181">
        <v>1</v>
      </c>
      <c r="DQ252" s="183">
        <v>1</v>
      </c>
      <c r="DR252" s="183">
        <v>1</v>
      </c>
      <c r="DS252" s="183">
        <v>1</v>
      </c>
      <c r="DT252" s="183">
        <v>1</v>
      </c>
      <c r="DU252" s="183">
        <v>1</v>
      </c>
      <c r="DV252" s="183">
        <v>1</v>
      </c>
      <c r="DW252" s="192" t="str">
        <f ca="1">IF(ISBLANK(DI252),"",ROUND(AVERAGE(OFFSET(DN252:DV252,0,0,1,ion21Coop!$F$42)),1))</f>
        <v/>
      </c>
      <c r="DX252" s="269" t="str">
        <f t="shared" si="460"/>
        <v/>
      </c>
      <c r="DZ252" s="119">
        <f t="shared" si="409"/>
        <v>6</v>
      </c>
      <c r="EA252" s="123" t="str">
        <f t="shared" si="430"/>
        <v/>
      </c>
      <c r="EB252" s="123">
        <v>247</v>
      </c>
      <c r="EC252" s="423"/>
      <c r="ED252" s="423"/>
      <c r="EE252" s="423"/>
      <c r="EF252" s="423"/>
      <c r="EG252" s="421"/>
      <c r="EH252" s="422"/>
      <c r="EI252" s="269" t="str">
        <f t="shared" si="461"/>
        <v/>
      </c>
      <c r="EJ252" s="180">
        <v>1</v>
      </c>
      <c r="EK252" s="269" t="str">
        <f t="shared" si="462"/>
        <v/>
      </c>
      <c r="EL252" s="180">
        <v>1</v>
      </c>
      <c r="EM252" s="181">
        <v>1</v>
      </c>
      <c r="EN252" s="181">
        <v>1</v>
      </c>
      <c r="EO252" s="183">
        <v>1</v>
      </c>
      <c r="EP252" s="183">
        <v>1</v>
      </c>
      <c r="EQ252" s="183">
        <v>1</v>
      </c>
      <c r="ER252" s="183">
        <v>1</v>
      </c>
      <c r="ES252" s="183">
        <v>1</v>
      </c>
      <c r="ET252" s="183">
        <v>1</v>
      </c>
      <c r="EU252" s="192" t="str">
        <f ca="1">IF(ISBLANK(EG252),"",ROUND(AVERAGE(OFFSET(EL252:ET252,0,0,1,ion21Coop!$F$42)),1))</f>
        <v/>
      </c>
      <c r="EV252" s="269" t="str">
        <f t="shared" si="463"/>
        <v/>
      </c>
      <c r="EX252" s="119">
        <f t="shared" si="410"/>
        <v>7</v>
      </c>
      <c r="EY252" s="123" t="str">
        <f t="shared" si="431"/>
        <v/>
      </c>
      <c r="EZ252" s="123">
        <v>247</v>
      </c>
      <c r="FA252" s="423"/>
      <c r="FB252" s="423"/>
      <c r="FC252" s="423"/>
      <c r="FD252" s="423"/>
      <c r="FE252" s="421"/>
      <c r="FF252" s="422"/>
      <c r="FG252" s="269" t="str">
        <f t="shared" si="464"/>
        <v/>
      </c>
      <c r="FH252" s="180">
        <v>1</v>
      </c>
      <c r="FI252" s="269" t="str">
        <f t="shared" si="465"/>
        <v/>
      </c>
      <c r="FJ252" s="180">
        <v>1</v>
      </c>
      <c r="FK252" s="181">
        <v>1</v>
      </c>
      <c r="FL252" s="181">
        <v>1</v>
      </c>
      <c r="FM252" s="183">
        <v>1</v>
      </c>
      <c r="FN252" s="183">
        <v>1</v>
      </c>
      <c r="FO252" s="183">
        <v>1</v>
      </c>
      <c r="FP252" s="183">
        <v>1</v>
      </c>
      <c r="FQ252" s="183">
        <v>1</v>
      </c>
      <c r="FR252" s="183">
        <v>1</v>
      </c>
      <c r="FS252" s="192" t="str">
        <f ca="1">IF(ISBLANK(FE252),"",ROUND(AVERAGE(OFFSET(FJ252:FR252,0,0,1,ion21Coop!$F$42)),1))</f>
        <v/>
      </c>
      <c r="FT252" s="269" t="str">
        <f t="shared" si="466"/>
        <v/>
      </c>
      <c r="FV252" s="119">
        <f t="shared" si="411"/>
        <v>8</v>
      </c>
      <c r="FW252" s="123" t="str">
        <f t="shared" si="432"/>
        <v/>
      </c>
      <c r="FX252" s="123">
        <v>247</v>
      </c>
      <c r="FY252" s="423"/>
      <c r="FZ252" s="423"/>
      <c r="GA252" s="423"/>
      <c r="GB252" s="423"/>
      <c r="GC252" s="421"/>
      <c r="GD252" s="422"/>
      <c r="GE252" s="269" t="str">
        <f t="shared" si="467"/>
        <v/>
      </c>
      <c r="GF252" s="180">
        <v>1</v>
      </c>
      <c r="GG252" s="269" t="str">
        <f t="shared" si="468"/>
        <v/>
      </c>
      <c r="GH252" s="180">
        <v>1</v>
      </c>
      <c r="GI252" s="181">
        <v>1</v>
      </c>
      <c r="GJ252" s="181">
        <v>1</v>
      </c>
      <c r="GK252" s="183">
        <v>1</v>
      </c>
      <c r="GL252" s="183">
        <v>1</v>
      </c>
      <c r="GM252" s="183">
        <v>1</v>
      </c>
      <c r="GN252" s="183">
        <v>1</v>
      </c>
      <c r="GO252" s="183">
        <v>1</v>
      </c>
      <c r="GP252" s="183">
        <v>1</v>
      </c>
      <c r="GQ252" s="192" t="str">
        <f ca="1">IF(ISBLANK(GC252),"",ROUND(AVERAGE(OFFSET(GH252:GP252,0,0,1,ion21Coop!$F$42)),1))</f>
        <v/>
      </c>
      <c r="GR252" s="269" t="str">
        <f t="shared" si="469"/>
        <v/>
      </c>
      <c r="GT252" s="119">
        <f t="shared" si="412"/>
        <v>9</v>
      </c>
      <c r="GU252" s="123" t="str">
        <f t="shared" si="433"/>
        <v/>
      </c>
      <c r="GV252" s="123">
        <v>247</v>
      </c>
      <c r="GW252" s="423"/>
      <c r="GX252" s="423"/>
      <c r="GY252" s="423"/>
      <c r="GZ252" s="423"/>
      <c r="HA252" s="421"/>
      <c r="HB252" s="422"/>
      <c r="HC252" s="269" t="str">
        <f t="shared" si="470"/>
        <v/>
      </c>
      <c r="HD252" s="180">
        <v>1</v>
      </c>
      <c r="HE252" s="269" t="str">
        <f t="shared" si="471"/>
        <v/>
      </c>
      <c r="HF252" s="180">
        <v>1</v>
      </c>
      <c r="HG252" s="181">
        <v>1</v>
      </c>
      <c r="HH252" s="181">
        <v>1</v>
      </c>
      <c r="HI252" s="183">
        <v>1</v>
      </c>
      <c r="HJ252" s="183">
        <v>1</v>
      </c>
      <c r="HK252" s="183">
        <v>1</v>
      </c>
      <c r="HL252" s="183">
        <v>1</v>
      </c>
      <c r="HM252" s="183">
        <v>1</v>
      </c>
      <c r="HN252" s="183">
        <v>1</v>
      </c>
      <c r="HO252" s="192" t="str">
        <f ca="1">IF(ISBLANK(HA252),"",ROUND(AVERAGE(OFFSET(HF252:HN252,0,0,1,ion21Coop!$F$42)),1))</f>
        <v/>
      </c>
      <c r="HP252" s="269" t="str">
        <f t="shared" si="472"/>
        <v/>
      </c>
      <c r="HR252" s="119">
        <f t="shared" si="413"/>
        <v>10</v>
      </c>
      <c r="HS252" s="123" t="str">
        <f t="shared" si="434"/>
        <v/>
      </c>
      <c r="HT252" s="123">
        <v>247</v>
      </c>
      <c r="HU252" s="423"/>
      <c r="HV252" s="423"/>
      <c r="HW252" s="423"/>
      <c r="HX252" s="423"/>
      <c r="HY252" s="421"/>
      <c r="HZ252" s="422"/>
      <c r="IA252" s="269" t="str">
        <f t="shared" si="473"/>
        <v/>
      </c>
      <c r="IB252" s="180">
        <v>1</v>
      </c>
      <c r="IC252" s="269" t="str">
        <f t="shared" si="474"/>
        <v/>
      </c>
      <c r="ID252" s="180">
        <v>1</v>
      </c>
      <c r="IE252" s="181">
        <v>1</v>
      </c>
      <c r="IF252" s="181">
        <v>1</v>
      </c>
      <c r="IG252" s="183">
        <v>1</v>
      </c>
      <c r="IH252" s="183">
        <v>1</v>
      </c>
      <c r="II252" s="183">
        <v>1</v>
      </c>
      <c r="IJ252" s="183">
        <v>1</v>
      </c>
      <c r="IK252" s="183">
        <v>1</v>
      </c>
      <c r="IL252" s="183">
        <v>1</v>
      </c>
      <c r="IM252" s="192" t="str">
        <f ca="1">IF(ISBLANK(HY252),"",ROUND(AVERAGE(OFFSET(ID252:IL252,0,0,1,ion21Coop!$F$42)),1))</f>
        <v/>
      </c>
      <c r="IN252" s="269" t="str">
        <f t="shared" si="475"/>
        <v/>
      </c>
      <c r="IP252" s="119">
        <f t="shared" si="414"/>
        <v>11</v>
      </c>
      <c r="IQ252" s="123" t="str">
        <f t="shared" si="435"/>
        <v/>
      </c>
      <c r="IR252" s="123">
        <v>247</v>
      </c>
      <c r="IS252" s="423"/>
      <c r="IT252" s="423"/>
      <c r="IU252" s="423"/>
      <c r="IV252" s="423"/>
      <c r="IW252" s="421"/>
      <c r="IX252" s="422"/>
      <c r="IY252" s="269" t="str">
        <f t="shared" si="476"/>
        <v/>
      </c>
      <c r="IZ252" s="180">
        <v>1</v>
      </c>
      <c r="JA252" s="269" t="str">
        <f t="shared" si="477"/>
        <v/>
      </c>
      <c r="JB252" s="180">
        <v>1</v>
      </c>
      <c r="JC252" s="181">
        <v>1</v>
      </c>
      <c r="JD252" s="181">
        <v>1</v>
      </c>
      <c r="JE252" s="183">
        <v>1</v>
      </c>
      <c r="JF252" s="183">
        <v>1</v>
      </c>
      <c r="JG252" s="183">
        <v>1</v>
      </c>
      <c r="JH252" s="183">
        <v>1</v>
      </c>
      <c r="JI252" s="183">
        <v>1</v>
      </c>
      <c r="JJ252" s="183">
        <v>1</v>
      </c>
      <c r="JK252" s="192" t="str">
        <f ca="1">IF(ISBLANK(IW252),"",ROUND(AVERAGE(OFFSET(JB252:JJ252,0,0,1,ion21Coop!$F$42)),1))</f>
        <v/>
      </c>
      <c r="JL252" s="269" t="str">
        <f t="shared" si="478"/>
        <v/>
      </c>
      <c r="JN252" s="119">
        <f t="shared" si="415"/>
        <v>12</v>
      </c>
      <c r="JO252" s="123" t="str">
        <f t="shared" si="436"/>
        <v/>
      </c>
      <c r="JP252" s="123">
        <v>247</v>
      </c>
      <c r="JQ252" s="423"/>
      <c r="JR252" s="423"/>
      <c r="JS252" s="423"/>
      <c r="JT252" s="423"/>
      <c r="JU252" s="421"/>
      <c r="JV252" s="422"/>
      <c r="JW252" s="269" t="str">
        <f t="shared" si="479"/>
        <v/>
      </c>
      <c r="JX252" s="180">
        <v>1</v>
      </c>
      <c r="JY252" s="269" t="str">
        <f t="shared" si="480"/>
        <v/>
      </c>
      <c r="JZ252" s="180">
        <v>1</v>
      </c>
      <c r="KA252" s="181">
        <v>1</v>
      </c>
      <c r="KB252" s="181">
        <v>1</v>
      </c>
      <c r="KC252" s="183">
        <v>1</v>
      </c>
      <c r="KD252" s="183">
        <v>1</v>
      </c>
      <c r="KE252" s="183">
        <v>1</v>
      </c>
      <c r="KF252" s="183">
        <v>1</v>
      </c>
      <c r="KG252" s="183">
        <v>1</v>
      </c>
      <c r="KH252" s="183">
        <v>1</v>
      </c>
      <c r="KI252" s="192" t="str">
        <f ca="1">IF(ISBLANK(JU252),"",ROUND(AVERAGE(OFFSET(JZ252:KH252,0,0,1,ion21Coop!$F$42)),1))</f>
        <v/>
      </c>
      <c r="KJ252" s="269" t="str">
        <f t="shared" si="481"/>
        <v/>
      </c>
      <c r="KL252" s="119">
        <f t="shared" si="416"/>
        <v>13</v>
      </c>
      <c r="KM252" s="123" t="str">
        <f t="shared" si="437"/>
        <v/>
      </c>
      <c r="KN252" s="123">
        <v>247</v>
      </c>
      <c r="KO252" s="423"/>
      <c r="KP252" s="423"/>
      <c r="KQ252" s="423"/>
      <c r="KR252" s="423"/>
      <c r="KS252" s="421"/>
      <c r="KT252" s="422"/>
      <c r="KU252" s="269" t="str">
        <f t="shared" si="482"/>
        <v/>
      </c>
      <c r="KV252" s="180">
        <v>1</v>
      </c>
      <c r="KW252" s="269" t="str">
        <f t="shared" si="483"/>
        <v/>
      </c>
      <c r="KX252" s="180">
        <v>1</v>
      </c>
      <c r="KY252" s="181">
        <v>1</v>
      </c>
      <c r="KZ252" s="181">
        <v>1</v>
      </c>
      <c r="LA252" s="183">
        <v>1</v>
      </c>
      <c r="LB252" s="183">
        <v>1</v>
      </c>
      <c r="LC252" s="183">
        <v>1</v>
      </c>
      <c r="LD252" s="183">
        <v>1</v>
      </c>
      <c r="LE252" s="183">
        <v>1</v>
      </c>
      <c r="LF252" s="183">
        <v>1</v>
      </c>
      <c r="LG252" s="192" t="str">
        <f ca="1">IF(ISBLANK(KS252),"",ROUND(AVERAGE(OFFSET(KX252:LF252,0,0,1,ion21Coop!$F$42)),1))</f>
        <v/>
      </c>
      <c r="LH252" s="269" t="str">
        <f t="shared" si="484"/>
        <v/>
      </c>
      <c r="LJ252" s="119">
        <f t="shared" si="417"/>
        <v>14</v>
      </c>
      <c r="LK252" s="123" t="str">
        <f t="shared" si="438"/>
        <v/>
      </c>
      <c r="LL252" s="123">
        <v>247</v>
      </c>
      <c r="LM252" s="423"/>
      <c r="LN252" s="423"/>
      <c r="LO252" s="423"/>
      <c r="LP252" s="423"/>
      <c r="LQ252" s="421"/>
      <c r="LR252" s="422"/>
      <c r="LS252" s="269" t="str">
        <f t="shared" si="485"/>
        <v/>
      </c>
      <c r="LT252" s="180">
        <v>1</v>
      </c>
      <c r="LU252" s="269" t="str">
        <f t="shared" si="486"/>
        <v/>
      </c>
      <c r="LV252" s="180">
        <v>1</v>
      </c>
      <c r="LW252" s="181">
        <v>1</v>
      </c>
      <c r="LX252" s="181">
        <v>1</v>
      </c>
      <c r="LY252" s="183">
        <v>1</v>
      </c>
      <c r="LZ252" s="183">
        <v>1</v>
      </c>
      <c r="MA252" s="183">
        <v>1</v>
      </c>
      <c r="MB252" s="183">
        <v>1</v>
      </c>
      <c r="MC252" s="183">
        <v>1</v>
      </c>
      <c r="MD252" s="183">
        <v>1</v>
      </c>
      <c r="ME252" s="192" t="str">
        <f ca="1">IF(ISBLANK(LQ252),"",ROUND(AVERAGE(OFFSET(LV252:MD252,0,0,1,ion21Coop!$F$42)),1))</f>
        <v/>
      </c>
      <c r="MF252" s="269" t="str">
        <f t="shared" si="487"/>
        <v/>
      </c>
      <c r="MH252" s="119">
        <f t="shared" si="418"/>
        <v>15</v>
      </c>
      <c r="MI252" s="123" t="str">
        <f t="shared" si="439"/>
        <v/>
      </c>
      <c r="MJ252" s="123">
        <v>247</v>
      </c>
      <c r="MK252" s="423"/>
      <c r="ML252" s="423"/>
      <c r="MM252" s="423"/>
      <c r="MN252" s="423"/>
      <c r="MO252" s="421"/>
      <c r="MP252" s="422"/>
      <c r="MQ252" s="269" t="str">
        <f t="shared" si="488"/>
        <v/>
      </c>
      <c r="MR252" s="180">
        <v>1</v>
      </c>
      <c r="MS252" s="269" t="str">
        <f t="shared" si="489"/>
        <v/>
      </c>
      <c r="MT252" s="180">
        <v>1</v>
      </c>
      <c r="MU252" s="181">
        <v>1</v>
      </c>
      <c r="MV252" s="181">
        <v>1</v>
      </c>
      <c r="MW252" s="183">
        <v>1</v>
      </c>
      <c r="MX252" s="183">
        <v>1</v>
      </c>
      <c r="MY252" s="183">
        <v>1</v>
      </c>
      <c r="MZ252" s="183">
        <v>1</v>
      </c>
      <c r="NA252" s="183">
        <v>1</v>
      </c>
      <c r="NB252" s="183">
        <v>1</v>
      </c>
      <c r="NC252" s="192" t="str">
        <f ca="1">IF(ISBLANK(MO252),"",ROUND(AVERAGE(OFFSET(MT252:NB252,0,0,1,ion21Coop!$F$42)),1))</f>
        <v/>
      </c>
      <c r="ND252" s="269" t="str">
        <f t="shared" si="490"/>
        <v/>
      </c>
      <c r="NF252" s="119">
        <f t="shared" si="419"/>
        <v>16</v>
      </c>
      <c r="NG252" s="123" t="str">
        <f t="shared" si="440"/>
        <v/>
      </c>
      <c r="NH252" s="123">
        <v>247</v>
      </c>
      <c r="NI252" s="423"/>
      <c r="NJ252" s="423"/>
      <c r="NK252" s="423"/>
      <c r="NL252" s="423"/>
      <c r="NM252" s="421"/>
      <c r="NN252" s="422"/>
      <c r="NO252" s="269" t="str">
        <f t="shared" si="491"/>
        <v/>
      </c>
      <c r="NP252" s="180">
        <v>1</v>
      </c>
      <c r="NQ252" s="269" t="str">
        <f t="shared" si="492"/>
        <v/>
      </c>
      <c r="NR252" s="180">
        <v>1</v>
      </c>
      <c r="NS252" s="181">
        <v>1</v>
      </c>
      <c r="NT252" s="181">
        <v>1</v>
      </c>
      <c r="NU252" s="183">
        <v>1</v>
      </c>
      <c r="NV252" s="183">
        <v>1</v>
      </c>
      <c r="NW252" s="183">
        <v>1</v>
      </c>
      <c r="NX252" s="183">
        <v>1</v>
      </c>
      <c r="NY252" s="183">
        <v>1</v>
      </c>
      <c r="NZ252" s="183">
        <v>1</v>
      </c>
      <c r="OA252" s="192" t="str">
        <f ca="1">IF(ISBLANK(NM252),"",ROUND(AVERAGE(OFFSET(NR252:NZ252,0,0,1,ion21Coop!$F$42)),1))</f>
        <v/>
      </c>
      <c r="OB252" s="269" t="str">
        <f t="shared" si="493"/>
        <v/>
      </c>
      <c r="OD252" s="119">
        <f t="shared" si="420"/>
        <v>17</v>
      </c>
      <c r="OE252" s="123" t="str">
        <f t="shared" si="441"/>
        <v/>
      </c>
      <c r="OF252" s="123">
        <v>247</v>
      </c>
      <c r="OG252" s="423"/>
      <c r="OH252" s="423"/>
      <c r="OI252" s="423"/>
      <c r="OJ252" s="423"/>
      <c r="OK252" s="421"/>
      <c r="OL252" s="422"/>
      <c r="OM252" s="269" t="str">
        <f t="shared" si="494"/>
        <v/>
      </c>
      <c r="ON252" s="180">
        <v>1</v>
      </c>
      <c r="OO252" s="269" t="str">
        <f t="shared" si="495"/>
        <v/>
      </c>
      <c r="OP252" s="180">
        <v>1</v>
      </c>
      <c r="OQ252" s="181">
        <v>1</v>
      </c>
      <c r="OR252" s="181">
        <v>1</v>
      </c>
      <c r="OS252" s="183">
        <v>1</v>
      </c>
      <c r="OT252" s="183">
        <v>1</v>
      </c>
      <c r="OU252" s="183">
        <v>1</v>
      </c>
      <c r="OV252" s="183">
        <v>1</v>
      </c>
      <c r="OW252" s="183">
        <v>1</v>
      </c>
      <c r="OX252" s="183">
        <v>1</v>
      </c>
      <c r="OY252" s="192" t="str">
        <f ca="1">IF(ISBLANK(OK252),"",ROUND(AVERAGE(OFFSET(OP252:OX252,0,0,1,ion21Coop!$F$42)),1))</f>
        <v/>
      </c>
      <c r="OZ252" s="269" t="str">
        <f t="shared" si="496"/>
        <v/>
      </c>
      <c r="PB252" s="119">
        <f t="shared" si="421"/>
        <v>18</v>
      </c>
      <c r="PC252" s="123" t="str">
        <f t="shared" si="442"/>
        <v/>
      </c>
      <c r="PD252" s="123">
        <v>247</v>
      </c>
      <c r="PE252" s="423"/>
      <c r="PF252" s="423"/>
      <c r="PG252" s="423"/>
      <c r="PH252" s="423"/>
      <c r="PI252" s="421"/>
      <c r="PJ252" s="422"/>
      <c r="PK252" s="269" t="str">
        <f t="shared" si="497"/>
        <v/>
      </c>
      <c r="PL252" s="180">
        <v>1</v>
      </c>
      <c r="PM252" s="269" t="str">
        <f t="shared" si="498"/>
        <v/>
      </c>
      <c r="PN252" s="180">
        <v>1</v>
      </c>
      <c r="PO252" s="181">
        <v>1</v>
      </c>
      <c r="PP252" s="181">
        <v>1</v>
      </c>
      <c r="PQ252" s="183">
        <v>1</v>
      </c>
      <c r="PR252" s="183">
        <v>1</v>
      </c>
      <c r="PS252" s="183">
        <v>1</v>
      </c>
      <c r="PT252" s="183">
        <v>1</v>
      </c>
      <c r="PU252" s="183">
        <v>1</v>
      </c>
      <c r="PV252" s="183">
        <v>1</v>
      </c>
      <c r="PW252" s="192" t="str">
        <f ca="1">IF(ISBLANK(PI252),"",ROUND(AVERAGE(OFFSET(PN252:PV252,0,0,1,ion21Coop!$F$42)),1))</f>
        <v/>
      </c>
      <c r="PX252" s="269" t="str">
        <f t="shared" si="499"/>
        <v/>
      </c>
      <c r="PZ252" s="119">
        <f t="shared" si="422"/>
        <v>19</v>
      </c>
      <c r="QA252" s="123" t="str">
        <f t="shared" si="443"/>
        <v/>
      </c>
      <c r="QB252" s="123">
        <v>247</v>
      </c>
      <c r="QC252" s="423"/>
      <c r="QD252" s="423"/>
      <c r="QE252" s="423"/>
      <c r="QF252" s="423"/>
      <c r="QG252" s="421"/>
      <c r="QH252" s="422"/>
      <c r="QI252" s="269" t="str">
        <f t="shared" si="500"/>
        <v/>
      </c>
      <c r="QJ252" s="180">
        <v>1</v>
      </c>
      <c r="QK252" s="269" t="str">
        <f t="shared" si="501"/>
        <v/>
      </c>
      <c r="QL252" s="180">
        <v>1</v>
      </c>
      <c r="QM252" s="181">
        <v>1</v>
      </c>
      <c r="QN252" s="181">
        <v>1</v>
      </c>
      <c r="QO252" s="183">
        <v>1</v>
      </c>
      <c r="QP252" s="183">
        <v>1</v>
      </c>
      <c r="QQ252" s="183">
        <v>1</v>
      </c>
      <c r="QR252" s="183">
        <v>1</v>
      </c>
      <c r="QS252" s="183">
        <v>1</v>
      </c>
      <c r="QT252" s="183">
        <v>1</v>
      </c>
      <c r="QU252" s="192" t="str">
        <f ca="1">IF(ISBLANK(QG252),"",ROUND(AVERAGE(OFFSET(QL252:QT252,0,0,1,ion21Coop!$F$42)),1))</f>
        <v/>
      </c>
      <c r="QV252" s="269" t="str">
        <f t="shared" si="502"/>
        <v/>
      </c>
      <c r="QX252" s="119">
        <f t="shared" si="423"/>
        <v>20</v>
      </c>
      <c r="QY252" s="123" t="str">
        <f t="shared" si="444"/>
        <v/>
      </c>
      <c r="QZ252" s="123">
        <v>247</v>
      </c>
      <c r="RA252" s="423"/>
      <c r="RB252" s="423"/>
      <c r="RC252" s="423"/>
      <c r="RD252" s="423"/>
      <c r="RE252" s="421"/>
      <c r="RF252" s="422"/>
      <c r="RG252" s="269" t="str">
        <f t="shared" si="503"/>
        <v/>
      </c>
      <c r="RH252" s="180">
        <v>1</v>
      </c>
      <c r="RI252" s="269" t="str">
        <f t="shared" si="504"/>
        <v/>
      </c>
      <c r="RJ252" s="180">
        <v>1</v>
      </c>
      <c r="RK252" s="181">
        <v>1</v>
      </c>
      <c r="RL252" s="181">
        <v>1</v>
      </c>
      <c r="RM252" s="183">
        <v>1</v>
      </c>
      <c r="RN252" s="183">
        <v>1</v>
      </c>
      <c r="RO252" s="183">
        <v>1</v>
      </c>
      <c r="RP252" s="183">
        <v>1</v>
      </c>
      <c r="RQ252" s="183">
        <v>1</v>
      </c>
      <c r="RR252" s="183">
        <v>1</v>
      </c>
      <c r="RS252" s="192" t="str">
        <f ca="1">IF(ISBLANK(RE252),"",ROUND(AVERAGE(OFFSET(RJ252:RR252,0,0,1,ion21Coop!$F$42)),1))</f>
        <v/>
      </c>
      <c r="RT252" s="269" t="str">
        <f t="shared" si="505"/>
        <v/>
      </c>
      <c r="RV252" s="119">
        <f t="shared" si="424"/>
        <v>21</v>
      </c>
      <c r="RW252" s="123" t="str">
        <f t="shared" si="445"/>
        <v/>
      </c>
      <c r="RX252" s="123">
        <v>247</v>
      </c>
      <c r="RY252" s="423"/>
      <c r="RZ252" s="423"/>
      <c r="SA252" s="423"/>
      <c r="SB252" s="423"/>
      <c r="SC252" s="421"/>
      <c r="SD252" s="422"/>
      <c r="SE252" s="269" t="str">
        <f t="shared" si="506"/>
        <v/>
      </c>
      <c r="SF252" s="180">
        <v>1</v>
      </c>
      <c r="SG252" s="269" t="str">
        <f t="shared" si="507"/>
        <v/>
      </c>
      <c r="SH252" s="180">
        <v>1</v>
      </c>
      <c r="SI252" s="181">
        <v>1</v>
      </c>
      <c r="SJ252" s="181">
        <v>1</v>
      </c>
      <c r="SK252" s="183">
        <v>1</v>
      </c>
      <c r="SL252" s="183">
        <v>1</v>
      </c>
      <c r="SM252" s="183">
        <v>1</v>
      </c>
      <c r="SN252" s="183">
        <v>1</v>
      </c>
      <c r="SO252" s="183">
        <v>1</v>
      </c>
      <c r="SP252" s="183">
        <v>1</v>
      </c>
      <c r="SQ252" s="192" t="str">
        <f ca="1">IF(ISBLANK(SC252),"",ROUND(AVERAGE(OFFSET(SH252:SP252,0,0,1,ion21Coop!$F$42)),1))</f>
        <v/>
      </c>
      <c r="SR252" s="269" t="str">
        <f t="shared" si="508"/>
        <v/>
      </c>
      <c r="ST252" s="565"/>
      <c r="SU252" s="565"/>
      <c r="SV252" s="566"/>
      <c r="SW252" s="567"/>
      <c r="SX252" s="565"/>
      <c r="SY252" s="566"/>
      <c r="SZ252" s="568"/>
      <c r="TA252" s="567"/>
      <c r="TB252" s="553"/>
    </row>
    <row r="253" spans="10:522" x14ac:dyDescent="0.3">
      <c r="J253" s="119">
        <f t="shared" si="404"/>
        <v>1</v>
      </c>
      <c r="K253" s="123" t="str">
        <f t="shared" si="425"/>
        <v>YaJo</v>
      </c>
      <c r="L253" s="123">
        <v>248</v>
      </c>
      <c r="M253" s="351"/>
      <c r="N253" s="351"/>
      <c r="O253" s="351"/>
      <c r="P253" s="351"/>
      <c r="Q253" s="369"/>
      <c r="R253" s="370"/>
      <c r="S253" s="269" t="str">
        <f t="shared" si="446"/>
        <v/>
      </c>
      <c r="T253" s="180">
        <v>1</v>
      </c>
      <c r="U253" s="269" t="str">
        <f t="shared" si="447"/>
        <v/>
      </c>
      <c r="V253" s="180">
        <v>1</v>
      </c>
      <c r="W253" s="181">
        <v>1</v>
      </c>
      <c r="X253" s="181">
        <v>1</v>
      </c>
      <c r="Y253" s="183">
        <v>1</v>
      </c>
      <c r="Z253" s="183">
        <v>1</v>
      </c>
      <c r="AA253" s="183">
        <v>1</v>
      </c>
      <c r="AB253" s="183">
        <v>1</v>
      </c>
      <c r="AC253" s="183">
        <v>1</v>
      </c>
      <c r="AD253" s="183">
        <v>1</v>
      </c>
      <c r="AE253" s="192" t="str">
        <f ca="1">IF(ISBLANK(Q253),"",ROUND(AVERAGE(OFFSET(V253:AD253,0,0,1,ion21Coop!$F$42)),1))</f>
        <v/>
      </c>
      <c r="AF253" s="269" t="str">
        <f t="shared" si="448"/>
        <v/>
      </c>
      <c r="AH253" s="119">
        <f t="shared" si="405"/>
        <v>2</v>
      </c>
      <c r="AI253" s="123" t="str">
        <f t="shared" si="426"/>
        <v>GeLo</v>
      </c>
      <c r="AJ253" s="123">
        <v>248</v>
      </c>
      <c r="AK253" s="351"/>
      <c r="AL253" s="351"/>
      <c r="AM253" s="351"/>
      <c r="AN253" s="351"/>
      <c r="AO253" s="369"/>
      <c r="AP253" s="370"/>
      <c r="AQ253" s="269" t="str">
        <f t="shared" si="449"/>
        <v/>
      </c>
      <c r="AR253" s="180">
        <v>1</v>
      </c>
      <c r="AS253" s="269" t="str">
        <f t="shared" si="450"/>
        <v/>
      </c>
      <c r="AT253" s="180">
        <v>1</v>
      </c>
      <c r="AU253" s="181">
        <v>1</v>
      </c>
      <c r="AV253" s="181">
        <v>1</v>
      </c>
      <c r="AW253" s="183">
        <v>1</v>
      </c>
      <c r="AX253" s="183">
        <v>1</v>
      </c>
      <c r="AY253" s="183">
        <v>1</v>
      </c>
      <c r="AZ253" s="183">
        <v>1</v>
      </c>
      <c r="BA253" s="183">
        <v>1</v>
      </c>
      <c r="BB253" s="183">
        <v>1</v>
      </c>
      <c r="BC253" s="192" t="str">
        <f ca="1">IF(ISBLANK(AO253),"",ROUND(AVERAGE(OFFSET(AT253:BB253,0,0,1,ion21Coop!$F$42)),1))</f>
        <v/>
      </c>
      <c r="BD253" s="269" t="str">
        <f t="shared" si="451"/>
        <v/>
      </c>
      <c r="BF253" s="119">
        <f t="shared" si="406"/>
        <v>3</v>
      </c>
      <c r="BG253" s="123" t="str">
        <f t="shared" si="427"/>
        <v>MiDo</v>
      </c>
      <c r="BH253" s="123">
        <v>248</v>
      </c>
      <c r="BI253" s="351"/>
      <c r="BJ253" s="351"/>
      <c r="BK253" s="351"/>
      <c r="BL253" s="351"/>
      <c r="BM253" s="369"/>
      <c r="BN253" s="370"/>
      <c r="BO253" s="269" t="str">
        <f t="shared" si="452"/>
        <v/>
      </c>
      <c r="BP253" s="180">
        <v>1</v>
      </c>
      <c r="BQ253" s="269" t="str">
        <f t="shared" si="453"/>
        <v/>
      </c>
      <c r="BR253" s="180">
        <v>1</v>
      </c>
      <c r="BS253" s="181">
        <v>1</v>
      </c>
      <c r="BT253" s="181">
        <v>1</v>
      </c>
      <c r="BU253" s="183">
        <v>1</v>
      </c>
      <c r="BV253" s="183">
        <v>1</v>
      </c>
      <c r="BW253" s="183">
        <v>1</v>
      </c>
      <c r="BX253" s="183">
        <v>1</v>
      </c>
      <c r="BY253" s="183">
        <v>1</v>
      </c>
      <c r="BZ253" s="183">
        <v>1</v>
      </c>
      <c r="CA253" s="192" t="str">
        <f ca="1">IF(ISBLANK(BM253),"",ROUND(AVERAGE(OFFSET(BR253:BZ253,0,0,1,ion21Coop!$F$42)),1))</f>
        <v/>
      </c>
      <c r="CB253" s="269" t="str">
        <f t="shared" si="454"/>
        <v/>
      </c>
      <c r="CD253" s="119">
        <f t="shared" si="407"/>
        <v>4</v>
      </c>
      <c r="CE253" s="123" t="str">
        <f t="shared" si="428"/>
        <v>EmNi</v>
      </c>
      <c r="CF253" s="123">
        <v>248</v>
      </c>
      <c r="CG253" s="351"/>
      <c r="CH253" s="351"/>
      <c r="CI253" s="351"/>
      <c r="CJ253" s="351"/>
      <c r="CK253" s="369"/>
      <c r="CL253" s="370"/>
      <c r="CM253" s="269" t="str">
        <f t="shared" si="455"/>
        <v/>
      </c>
      <c r="CN253" s="180">
        <v>1</v>
      </c>
      <c r="CO253" s="269" t="str">
        <f t="shared" si="456"/>
        <v/>
      </c>
      <c r="CP253" s="180">
        <v>1</v>
      </c>
      <c r="CQ253" s="181">
        <v>1</v>
      </c>
      <c r="CR253" s="181">
        <v>1</v>
      </c>
      <c r="CS253" s="183">
        <v>1</v>
      </c>
      <c r="CT253" s="183">
        <v>1</v>
      </c>
      <c r="CU253" s="183">
        <v>1</v>
      </c>
      <c r="CV253" s="183">
        <v>1</v>
      </c>
      <c r="CW253" s="183">
        <v>1</v>
      </c>
      <c r="CX253" s="183">
        <v>1</v>
      </c>
      <c r="CY253" s="192" t="str">
        <f ca="1">IF(ISBLANK(CK253),"",ROUND(AVERAGE(OFFSET(CP253:CX253,0,0,1,ion21Coop!$F$42)),1))</f>
        <v/>
      </c>
      <c r="CZ253" s="269" t="str">
        <f t="shared" si="457"/>
        <v/>
      </c>
      <c r="DB253" s="119">
        <f t="shared" si="408"/>
        <v>5</v>
      </c>
      <c r="DC253" s="123" t="str">
        <f t="shared" si="429"/>
        <v>HeJe</v>
      </c>
      <c r="DD253" s="123">
        <v>248</v>
      </c>
      <c r="DE253" s="423"/>
      <c r="DF253" s="423"/>
      <c r="DG253" s="423"/>
      <c r="DH253" s="423"/>
      <c r="DI253" s="421"/>
      <c r="DJ253" s="422"/>
      <c r="DK253" s="269" t="str">
        <f t="shared" si="458"/>
        <v/>
      </c>
      <c r="DL253" s="180">
        <v>1</v>
      </c>
      <c r="DM253" s="269" t="str">
        <f t="shared" si="459"/>
        <v/>
      </c>
      <c r="DN253" s="180">
        <v>1</v>
      </c>
      <c r="DO253" s="181">
        <v>1</v>
      </c>
      <c r="DP253" s="181">
        <v>1</v>
      </c>
      <c r="DQ253" s="183">
        <v>1</v>
      </c>
      <c r="DR253" s="183">
        <v>1</v>
      </c>
      <c r="DS253" s="183">
        <v>1</v>
      </c>
      <c r="DT253" s="183">
        <v>1</v>
      </c>
      <c r="DU253" s="183">
        <v>1</v>
      </c>
      <c r="DV253" s="183">
        <v>1</v>
      </c>
      <c r="DW253" s="192" t="str">
        <f ca="1">IF(ISBLANK(DI253),"",ROUND(AVERAGE(OFFSET(DN253:DV253,0,0,1,ion21Coop!$F$42)),1))</f>
        <v/>
      </c>
      <c r="DX253" s="269" t="str">
        <f t="shared" si="460"/>
        <v/>
      </c>
      <c r="DZ253" s="119">
        <f t="shared" si="409"/>
        <v>6</v>
      </c>
      <c r="EA253" s="123" t="str">
        <f t="shared" si="430"/>
        <v/>
      </c>
      <c r="EB253" s="123">
        <v>248</v>
      </c>
      <c r="EC253" s="423"/>
      <c r="ED253" s="423"/>
      <c r="EE253" s="423"/>
      <c r="EF253" s="423"/>
      <c r="EG253" s="421"/>
      <c r="EH253" s="422"/>
      <c r="EI253" s="269" t="str">
        <f t="shared" si="461"/>
        <v/>
      </c>
      <c r="EJ253" s="180">
        <v>1</v>
      </c>
      <c r="EK253" s="269" t="str">
        <f t="shared" si="462"/>
        <v/>
      </c>
      <c r="EL253" s="180">
        <v>1</v>
      </c>
      <c r="EM253" s="181">
        <v>1</v>
      </c>
      <c r="EN253" s="181">
        <v>1</v>
      </c>
      <c r="EO253" s="183">
        <v>1</v>
      </c>
      <c r="EP253" s="183">
        <v>1</v>
      </c>
      <c r="EQ253" s="183">
        <v>1</v>
      </c>
      <c r="ER253" s="183">
        <v>1</v>
      </c>
      <c r="ES253" s="183">
        <v>1</v>
      </c>
      <c r="ET253" s="183">
        <v>1</v>
      </c>
      <c r="EU253" s="192" t="str">
        <f ca="1">IF(ISBLANK(EG253),"",ROUND(AVERAGE(OFFSET(EL253:ET253,0,0,1,ion21Coop!$F$42)),1))</f>
        <v/>
      </c>
      <c r="EV253" s="269" t="str">
        <f t="shared" si="463"/>
        <v/>
      </c>
      <c r="EX253" s="119">
        <f t="shared" si="410"/>
        <v>7</v>
      </c>
      <c r="EY253" s="123" t="str">
        <f t="shared" si="431"/>
        <v/>
      </c>
      <c r="EZ253" s="123">
        <v>248</v>
      </c>
      <c r="FA253" s="423"/>
      <c r="FB253" s="423"/>
      <c r="FC253" s="423"/>
      <c r="FD253" s="423"/>
      <c r="FE253" s="421"/>
      <c r="FF253" s="422"/>
      <c r="FG253" s="269" t="str">
        <f t="shared" si="464"/>
        <v/>
      </c>
      <c r="FH253" s="180">
        <v>1</v>
      </c>
      <c r="FI253" s="269" t="str">
        <f t="shared" si="465"/>
        <v/>
      </c>
      <c r="FJ253" s="180">
        <v>1</v>
      </c>
      <c r="FK253" s="181">
        <v>1</v>
      </c>
      <c r="FL253" s="181">
        <v>1</v>
      </c>
      <c r="FM253" s="183">
        <v>1</v>
      </c>
      <c r="FN253" s="183">
        <v>1</v>
      </c>
      <c r="FO253" s="183">
        <v>1</v>
      </c>
      <c r="FP253" s="183">
        <v>1</v>
      </c>
      <c r="FQ253" s="183">
        <v>1</v>
      </c>
      <c r="FR253" s="183">
        <v>1</v>
      </c>
      <c r="FS253" s="192" t="str">
        <f ca="1">IF(ISBLANK(FE253),"",ROUND(AVERAGE(OFFSET(FJ253:FR253,0,0,1,ion21Coop!$F$42)),1))</f>
        <v/>
      </c>
      <c r="FT253" s="269" t="str">
        <f t="shared" si="466"/>
        <v/>
      </c>
      <c r="FV253" s="119">
        <f t="shared" si="411"/>
        <v>8</v>
      </c>
      <c r="FW253" s="123" t="str">
        <f t="shared" si="432"/>
        <v/>
      </c>
      <c r="FX253" s="123">
        <v>248</v>
      </c>
      <c r="FY253" s="423"/>
      <c r="FZ253" s="423"/>
      <c r="GA253" s="423"/>
      <c r="GB253" s="423"/>
      <c r="GC253" s="421"/>
      <c r="GD253" s="422"/>
      <c r="GE253" s="269" t="str">
        <f t="shared" si="467"/>
        <v/>
      </c>
      <c r="GF253" s="180">
        <v>1</v>
      </c>
      <c r="GG253" s="269" t="str">
        <f t="shared" si="468"/>
        <v/>
      </c>
      <c r="GH253" s="180">
        <v>1</v>
      </c>
      <c r="GI253" s="181">
        <v>1</v>
      </c>
      <c r="GJ253" s="181">
        <v>1</v>
      </c>
      <c r="GK253" s="183">
        <v>1</v>
      </c>
      <c r="GL253" s="183">
        <v>1</v>
      </c>
      <c r="GM253" s="183">
        <v>1</v>
      </c>
      <c r="GN253" s="183">
        <v>1</v>
      </c>
      <c r="GO253" s="183">
        <v>1</v>
      </c>
      <c r="GP253" s="183">
        <v>1</v>
      </c>
      <c r="GQ253" s="192" t="str">
        <f ca="1">IF(ISBLANK(GC253),"",ROUND(AVERAGE(OFFSET(GH253:GP253,0,0,1,ion21Coop!$F$42)),1))</f>
        <v/>
      </c>
      <c r="GR253" s="269" t="str">
        <f t="shared" si="469"/>
        <v/>
      </c>
      <c r="GT253" s="119">
        <f t="shared" si="412"/>
        <v>9</v>
      </c>
      <c r="GU253" s="123" t="str">
        <f t="shared" si="433"/>
        <v/>
      </c>
      <c r="GV253" s="123">
        <v>248</v>
      </c>
      <c r="GW253" s="423"/>
      <c r="GX253" s="423"/>
      <c r="GY253" s="423"/>
      <c r="GZ253" s="423"/>
      <c r="HA253" s="421"/>
      <c r="HB253" s="422"/>
      <c r="HC253" s="269" t="str">
        <f t="shared" si="470"/>
        <v/>
      </c>
      <c r="HD253" s="180">
        <v>1</v>
      </c>
      <c r="HE253" s="269" t="str">
        <f t="shared" si="471"/>
        <v/>
      </c>
      <c r="HF253" s="180">
        <v>1</v>
      </c>
      <c r="HG253" s="181">
        <v>1</v>
      </c>
      <c r="HH253" s="181">
        <v>1</v>
      </c>
      <c r="HI253" s="183">
        <v>1</v>
      </c>
      <c r="HJ253" s="183">
        <v>1</v>
      </c>
      <c r="HK253" s="183">
        <v>1</v>
      </c>
      <c r="HL253" s="183">
        <v>1</v>
      </c>
      <c r="HM253" s="183">
        <v>1</v>
      </c>
      <c r="HN253" s="183">
        <v>1</v>
      </c>
      <c r="HO253" s="192" t="str">
        <f ca="1">IF(ISBLANK(HA253),"",ROUND(AVERAGE(OFFSET(HF253:HN253,0,0,1,ion21Coop!$F$42)),1))</f>
        <v/>
      </c>
      <c r="HP253" s="269" t="str">
        <f t="shared" si="472"/>
        <v/>
      </c>
      <c r="HR253" s="119">
        <f t="shared" si="413"/>
        <v>10</v>
      </c>
      <c r="HS253" s="123" t="str">
        <f t="shared" si="434"/>
        <v/>
      </c>
      <c r="HT253" s="123">
        <v>248</v>
      </c>
      <c r="HU253" s="423"/>
      <c r="HV253" s="423"/>
      <c r="HW253" s="423"/>
      <c r="HX253" s="423"/>
      <c r="HY253" s="421"/>
      <c r="HZ253" s="422"/>
      <c r="IA253" s="269" t="str">
        <f t="shared" si="473"/>
        <v/>
      </c>
      <c r="IB253" s="180">
        <v>1</v>
      </c>
      <c r="IC253" s="269" t="str">
        <f t="shared" si="474"/>
        <v/>
      </c>
      <c r="ID253" s="180">
        <v>1</v>
      </c>
      <c r="IE253" s="181">
        <v>1</v>
      </c>
      <c r="IF253" s="181">
        <v>1</v>
      </c>
      <c r="IG253" s="183">
        <v>1</v>
      </c>
      <c r="IH253" s="183">
        <v>1</v>
      </c>
      <c r="II253" s="183">
        <v>1</v>
      </c>
      <c r="IJ253" s="183">
        <v>1</v>
      </c>
      <c r="IK253" s="183">
        <v>1</v>
      </c>
      <c r="IL253" s="183">
        <v>1</v>
      </c>
      <c r="IM253" s="192" t="str">
        <f ca="1">IF(ISBLANK(HY253),"",ROUND(AVERAGE(OFFSET(ID253:IL253,0,0,1,ion21Coop!$F$42)),1))</f>
        <v/>
      </c>
      <c r="IN253" s="269" t="str">
        <f t="shared" si="475"/>
        <v/>
      </c>
      <c r="IP253" s="119">
        <f t="shared" si="414"/>
        <v>11</v>
      </c>
      <c r="IQ253" s="123" t="str">
        <f t="shared" si="435"/>
        <v/>
      </c>
      <c r="IR253" s="123">
        <v>248</v>
      </c>
      <c r="IS253" s="423"/>
      <c r="IT253" s="423"/>
      <c r="IU253" s="423"/>
      <c r="IV253" s="423"/>
      <c r="IW253" s="421"/>
      <c r="IX253" s="422"/>
      <c r="IY253" s="269" t="str">
        <f t="shared" si="476"/>
        <v/>
      </c>
      <c r="IZ253" s="180">
        <v>1</v>
      </c>
      <c r="JA253" s="269" t="str">
        <f t="shared" si="477"/>
        <v/>
      </c>
      <c r="JB253" s="180">
        <v>1</v>
      </c>
      <c r="JC253" s="181">
        <v>1</v>
      </c>
      <c r="JD253" s="181">
        <v>1</v>
      </c>
      <c r="JE253" s="183">
        <v>1</v>
      </c>
      <c r="JF253" s="183">
        <v>1</v>
      </c>
      <c r="JG253" s="183">
        <v>1</v>
      </c>
      <c r="JH253" s="183">
        <v>1</v>
      </c>
      <c r="JI253" s="183">
        <v>1</v>
      </c>
      <c r="JJ253" s="183">
        <v>1</v>
      </c>
      <c r="JK253" s="192" t="str">
        <f ca="1">IF(ISBLANK(IW253),"",ROUND(AVERAGE(OFFSET(JB253:JJ253,0,0,1,ion21Coop!$F$42)),1))</f>
        <v/>
      </c>
      <c r="JL253" s="269" t="str">
        <f t="shared" si="478"/>
        <v/>
      </c>
      <c r="JN253" s="119">
        <f t="shared" si="415"/>
        <v>12</v>
      </c>
      <c r="JO253" s="123" t="str">
        <f t="shared" si="436"/>
        <v/>
      </c>
      <c r="JP253" s="123">
        <v>248</v>
      </c>
      <c r="JQ253" s="423"/>
      <c r="JR253" s="423"/>
      <c r="JS253" s="423"/>
      <c r="JT253" s="423"/>
      <c r="JU253" s="421"/>
      <c r="JV253" s="422"/>
      <c r="JW253" s="269" t="str">
        <f t="shared" si="479"/>
        <v/>
      </c>
      <c r="JX253" s="180">
        <v>1</v>
      </c>
      <c r="JY253" s="269" t="str">
        <f t="shared" si="480"/>
        <v/>
      </c>
      <c r="JZ253" s="180">
        <v>1</v>
      </c>
      <c r="KA253" s="181">
        <v>1</v>
      </c>
      <c r="KB253" s="181">
        <v>1</v>
      </c>
      <c r="KC253" s="183">
        <v>1</v>
      </c>
      <c r="KD253" s="183">
        <v>1</v>
      </c>
      <c r="KE253" s="183">
        <v>1</v>
      </c>
      <c r="KF253" s="183">
        <v>1</v>
      </c>
      <c r="KG253" s="183">
        <v>1</v>
      </c>
      <c r="KH253" s="183">
        <v>1</v>
      </c>
      <c r="KI253" s="192" t="str">
        <f ca="1">IF(ISBLANK(JU253),"",ROUND(AVERAGE(OFFSET(JZ253:KH253,0,0,1,ion21Coop!$F$42)),1))</f>
        <v/>
      </c>
      <c r="KJ253" s="269" t="str">
        <f t="shared" si="481"/>
        <v/>
      </c>
      <c r="KL253" s="119">
        <f t="shared" si="416"/>
        <v>13</v>
      </c>
      <c r="KM253" s="123" t="str">
        <f t="shared" si="437"/>
        <v/>
      </c>
      <c r="KN253" s="123">
        <v>248</v>
      </c>
      <c r="KO253" s="423"/>
      <c r="KP253" s="423"/>
      <c r="KQ253" s="423"/>
      <c r="KR253" s="423"/>
      <c r="KS253" s="421"/>
      <c r="KT253" s="422"/>
      <c r="KU253" s="269" t="str">
        <f t="shared" si="482"/>
        <v/>
      </c>
      <c r="KV253" s="180">
        <v>1</v>
      </c>
      <c r="KW253" s="269" t="str">
        <f t="shared" si="483"/>
        <v/>
      </c>
      <c r="KX253" s="180">
        <v>1</v>
      </c>
      <c r="KY253" s="181">
        <v>1</v>
      </c>
      <c r="KZ253" s="181">
        <v>1</v>
      </c>
      <c r="LA253" s="183">
        <v>1</v>
      </c>
      <c r="LB253" s="183">
        <v>1</v>
      </c>
      <c r="LC253" s="183">
        <v>1</v>
      </c>
      <c r="LD253" s="183">
        <v>1</v>
      </c>
      <c r="LE253" s="183">
        <v>1</v>
      </c>
      <c r="LF253" s="183">
        <v>1</v>
      </c>
      <c r="LG253" s="192" t="str">
        <f ca="1">IF(ISBLANK(KS253),"",ROUND(AVERAGE(OFFSET(KX253:LF253,0,0,1,ion21Coop!$F$42)),1))</f>
        <v/>
      </c>
      <c r="LH253" s="269" t="str">
        <f t="shared" si="484"/>
        <v/>
      </c>
      <c r="LJ253" s="119">
        <f t="shared" si="417"/>
        <v>14</v>
      </c>
      <c r="LK253" s="123" t="str">
        <f t="shared" si="438"/>
        <v/>
      </c>
      <c r="LL253" s="123">
        <v>248</v>
      </c>
      <c r="LM253" s="423"/>
      <c r="LN253" s="423"/>
      <c r="LO253" s="423"/>
      <c r="LP253" s="423"/>
      <c r="LQ253" s="421"/>
      <c r="LR253" s="422"/>
      <c r="LS253" s="269" t="str">
        <f t="shared" si="485"/>
        <v/>
      </c>
      <c r="LT253" s="180">
        <v>1</v>
      </c>
      <c r="LU253" s="269" t="str">
        <f t="shared" si="486"/>
        <v/>
      </c>
      <c r="LV253" s="180">
        <v>1</v>
      </c>
      <c r="LW253" s="181">
        <v>1</v>
      </c>
      <c r="LX253" s="181">
        <v>1</v>
      </c>
      <c r="LY253" s="183">
        <v>1</v>
      </c>
      <c r="LZ253" s="183">
        <v>1</v>
      </c>
      <c r="MA253" s="183">
        <v>1</v>
      </c>
      <c r="MB253" s="183">
        <v>1</v>
      </c>
      <c r="MC253" s="183">
        <v>1</v>
      </c>
      <c r="MD253" s="183">
        <v>1</v>
      </c>
      <c r="ME253" s="192" t="str">
        <f ca="1">IF(ISBLANK(LQ253),"",ROUND(AVERAGE(OFFSET(LV253:MD253,0,0,1,ion21Coop!$F$42)),1))</f>
        <v/>
      </c>
      <c r="MF253" s="269" t="str">
        <f t="shared" si="487"/>
        <v/>
      </c>
      <c r="MH253" s="119">
        <f t="shared" si="418"/>
        <v>15</v>
      </c>
      <c r="MI253" s="123" t="str">
        <f t="shared" si="439"/>
        <v/>
      </c>
      <c r="MJ253" s="123">
        <v>248</v>
      </c>
      <c r="MK253" s="423"/>
      <c r="ML253" s="423"/>
      <c r="MM253" s="423"/>
      <c r="MN253" s="423"/>
      <c r="MO253" s="421"/>
      <c r="MP253" s="422"/>
      <c r="MQ253" s="269" t="str">
        <f t="shared" si="488"/>
        <v/>
      </c>
      <c r="MR253" s="180">
        <v>1</v>
      </c>
      <c r="MS253" s="269" t="str">
        <f t="shared" si="489"/>
        <v/>
      </c>
      <c r="MT253" s="180">
        <v>1</v>
      </c>
      <c r="MU253" s="181">
        <v>1</v>
      </c>
      <c r="MV253" s="181">
        <v>1</v>
      </c>
      <c r="MW253" s="183">
        <v>1</v>
      </c>
      <c r="MX253" s="183">
        <v>1</v>
      </c>
      <c r="MY253" s="183">
        <v>1</v>
      </c>
      <c r="MZ253" s="183">
        <v>1</v>
      </c>
      <c r="NA253" s="183">
        <v>1</v>
      </c>
      <c r="NB253" s="183">
        <v>1</v>
      </c>
      <c r="NC253" s="192" t="str">
        <f ca="1">IF(ISBLANK(MO253),"",ROUND(AVERAGE(OFFSET(MT253:NB253,0,0,1,ion21Coop!$F$42)),1))</f>
        <v/>
      </c>
      <c r="ND253" s="269" t="str">
        <f t="shared" si="490"/>
        <v/>
      </c>
      <c r="NF253" s="119">
        <f t="shared" si="419"/>
        <v>16</v>
      </c>
      <c r="NG253" s="123" t="str">
        <f t="shared" si="440"/>
        <v/>
      </c>
      <c r="NH253" s="123">
        <v>248</v>
      </c>
      <c r="NI253" s="423"/>
      <c r="NJ253" s="423"/>
      <c r="NK253" s="423"/>
      <c r="NL253" s="423"/>
      <c r="NM253" s="421"/>
      <c r="NN253" s="422"/>
      <c r="NO253" s="269" t="str">
        <f t="shared" si="491"/>
        <v/>
      </c>
      <c r="NP253" s="180">
        <v>1</v>
      </c>
      <c r="NQ253" s="269" t="str">
        <f t="shared" si="492"/>
        <v/>
      </c>
      <c r="NR253" s="180">
        <v>1</v>
      </c>
      <c r="NS253" s="181">
        <v>1</v>
      </c>
      <c r="NT253" s="181">
        <v>1</v>
      </c>
      <c r="NU253" s="183">
        <v>1</v>
      </c>
      <c r="NV253" s="183">
        <v>1</v>
      </c>
      <c r="NW253" s="183">
        <v>1</v>
      </c>
      <c r="NX253" s="183">
        <v>1</v>
      </c>
      <c r="NY253" s="183">
        <v>1</v>
      </c>
      <c r="NZ253" s="183">
        <v>1</v>
      </c>
      <c r="OA253" s="192" t="str">
        <f ca="1">IF(ISBLANK(NM253),"",ROUND(AVERAGE(OFFSET(NR253:NZ253,0,0,1,ion21Coop!$F$42)),1))</f>
        <v/>
      </c>
      <c r="OB253" s="269" t="str">
        <f t="shared" si="493"/>
        <v/>
      </c>
      <c r="OD253" s="119">
        <f t="shared" si="420"/>
        <v>17</v>
      </c>
      <c r="OE253" s="123" t="str">
        <f t="shared" si="441"/>
        <v/>
      </c>
      <c r="OF253" s="123">
        <v>248</v>
      </c>
      <c r="OG253" s="423"/>
      <c r="OH253" s="423"/>
      <c r="OI253" s="423"/>
      <c r="OJ253" s="423"/>
      <c r="OK253" s="421"/>
      <c r="OL253" s="422"/>
      <c r="OM253" s="269" t="str">
        <f t="shared" si="494"/>
        <v/>
      </c>
      <c r="ON253" s="180">
        <v>1</v>
      </c>
      <c r="OO253" s="269" t="str">
        <f t="shared" si="495"/>
        <v/>
      </c>
      <c r="OP253" s="180">
        <v>1</v>
      </c>
      <c r="OQ253" s="181">
        <v>1</v>
      </c>
      <c r="OR253" s="181">
        <v>1</v>
      </c>
      <c r="OS253" s="183">
        <v>1</v>
      </c>
      <c r="OT253" s="183">
        <v>1</v>
      </c>
      <c r="OU253" s="183">
        <v>1</v>
      </c>
      <c r="OV253" s="183">
        <v>1</v>
      </c>
      <c r="OW253" s="183">
        <v>1</v>
      </c>
      <c r="OX253" s="183">
        <v>1</v>
      </c>
      <c r="OY253" s="192" t="str">
        <f ca="1">IF(ISBLANK(OK253),"",ROUND(AVERAGE(OFFSET(OP253:OX253,0,0,1,ion21Coop!$F$42)),1))</f>
        <v/>
      </c>
      <c r="OZ253" s="269" t="str">
        <f t="shared" si="496"/>
        <v/>
      </c>
      <c r="PB253" s="119">
        <f t="shared" si="421"/>
        <v>18</v>
      </c>
      <c r="PC253" s="123" t="str">
        <f t="shared" si="442"/>
        <v/>
      </c>
      <c r="PD253" s="123">
        <v>248</v>
      </c>
      <c r="PE253" s="423"/>
      <c r="PF253" s="423"/>
      <c r="PG253" s="423"/>
      <c r="PH253" s="423"/>
      <c r="PI253" s="421"/>
      <c r="PJ253" s="422"/>
      <c r="PK253" s="269" t="str">
        <f t="shared" si="497"/>
        <v/>
      </c>
      <c r="PL253" s="180">
        <v>1</v>
      </c>
      <c r="PM253" s="269" t="str">
        <f t="shared" si="498"/>
        <v/>
      </c>
      <c r="PN253" s="180">
        <v>1</v>
      </c>
      <c r="PO253" s="181">
        <v>1</v>
      </c>
      <c r="PP253" s="181">
        <v>1</v>
      </c>
      <c r="PQ253" s="183">
        <v>1</v>
      </c>
      <c r="PR253" s="183">
        <v>1</v>
      </c>
      <c r="PS253" s="183">
        <v>1</v>
      </c>
      <c r="PT253" s="183">
        <v>1</v>
      </c>
      <c r="PU253" s="183">
        <v>1</v>
      </c>
      <c r="PV253" s="183">
        <v>1</v>
      </c>
      <c r="PW253" s="192" t="str">
        <f ca="1">IF(ISBLANK(PI253),"",ROUND(AVERAGE(OFFSET(PN253:PV253,0,0,1,ion21Coop!$F$42)),1))</f>
        <v/>
      </c>
      <c r="PX253" s="269" t="str">
        <f t="shared" si="499"/>
        <v/>
      </c>
      <c r="PZ253" s="119">
        <f t="shared" si="422"/>
        <v>19</v>
      </c>
      <c r="QA253" s="123" t="str">
        <f t="shared" si="443"/>
        <v/>
      </c>
      <c r="QB253" s="123">
        <v>248</v>
      </c>
      <c r="QC253" s="423"/>
      <c r="QD253" s="423"/>
      <c r="QE253" s="423"/>
      <c r="QF253" s="423"/>
      <c r="QG253" s="421"/>
      <c r="QH253" s="422"/>
      <c r="QI253" s="269" t="str">
        <f t="shared" si="500"/>
        <v/>
      </c>
      <c r="QJ253" s="180">
        <v>1</v>
      </c>
      <c r="QK253" s="269" t="str">
        <f t="shared" si="501"/>
        <v/>
      </c>
      <c r="QL253" s="180">
        <v>1</v>
      </c>
      <c r="QM253" s="181">
        <v>1</v>
      </c>
      <c r="QN253" s="181">
        <v>1</v>
      </c>
      <c r="QO253" s="183">
        <v>1</v>
      </c>
      <c r="QP253" s="183">
        <v>1</v>
      </c>
      <c r="QQ253" s="183">
        <v>1</v>
      </c>
      <c r="QR253" s="183">
        <v>1</v>
      </c>
      <c r="QS253" s="183">
        <v>1</v>
      </c>
      <c r="QT253" s="183">
        <v>1</v>
      </c>
      <c r="QU253" s="192" t="str">
        <f ca="1">IF(ISBLANK(QG253),"",ROUND(AVERAGE(OFFSET(QL253:QT253,0,0,1,ion21Coop!$F$42)),1))</f>
        <v/>
      </c>
      <c r="QV253" s="269" t="str">
        <f t="shared" si="502"/>
        <v/>
      </c>
      <c r="QX253" s="119">
        <f t="shared" si="423"/>
        <v>20</v>
      </c>
      <c r="QY253" s="123" t="str">
        <f t="shared" si="444"/>
        <v/>
      </c>
      <c r="QZ253" s="123">
        <v>248</v>
      </c>
      <c r="RA253" s="423"/>
      <c r="RB253" s="423"/>
      <c r="RC253" s="423"/>
      <c r="RD253" s="423"/>
      <c r="RE253" s="421"/>
      <c r="RF253" s="422"/>
      <c r="RG253" s="269" t="str">
        <f t="shared" si="503"/>
        <v/>
      </c>
      <c r="RH253" s="180">
        <v>1</v>
      </c>
      <c r="RI253" s="269" t="str">
        <f t="shared" si="504"/>
        <v/>
      </c>
      <c r="RJ253" s="180">
        <v>1</v>
      </c>
      <c r="RK253" s="181">
        <v>1</v>
      </c>
      <c r="RL253" s="181">
        <v>1</v>
      </c>
      <c r="RM253" s="183">
        <v>1</v>
      </c>
      <c r="RN253" s="183">
        <v>1</v>
      </c>
      <c r="RO253" s="183">
        <v>1</v>
      </c>
      <c r="RP253" s="183">
        <v>1</v>
      </c>
      <c r="RQ253" s="183">
        <v>1</v>
      </c>
      <c r="RR253" s="183">
        <v>1</v>
      </c>
      <c r="RS253" s="192" t="str">
        <f ca="1">IF(ISBLANK(RE253),"",ROUND(AVERAGE(OFFSET(RJ253:RR253,0,0,1,ion21Coop!$F$42)),1))</f>
        <v/>
      </c>
      <c r="RT253" s="269" t="str">
        <f t="shared" si="505"/>
        <v/>
      </c>
      <c r="RV253" s="119">
        <f t="shared" si="424"/>
        <v>21</v>
      </c>
      <c r="RW253" s="123" t="str">
        <f t="shared" si="445"/>
        <v/>
      </c>
      <c r="RX253" s="123">
        <v>248</v>
      </c>
      <c r="RY253" s="423"/>
      <c r="RZ253" s="423"/>
      <c r="SA253" s="423"/>
      <c r="SB253" s="423"/>
      <c r="SC253" s="421"/>
      <c r="SD253" s="422"/>
      <c r="SE253" s="269" t="str">
        <f t="shared" si="506"/>
        <v/>
      </c>
      <c r="SF253" s="180">
        <v>1</v>
      </c>
      <c r="SG253" s="269" t="str">
        <f t="shared" si="507"/>
        <v/>
      </c>
      <c r="SH253" s="180">
        <v>1</v>
      </c>
      <c r="SI253" s="181">
        <v>1</v>
      </c>
      <c r="SJ253" s="181">
        <v>1</v>
      </c>
      <c r="SK253" s="183">
        <v>1</v>
      </c>
      <c r="SL253" s="183">
        <v>1</v>
      </c>
      <c r="SM253" s="183">
        <v>1</v>
      </c>
      <c r="SN253" s="183">
        <v>1</v>
      </c>
      <c r="SO253" s="183">
        <v>1</v>
      </c>
      <c r="SP253" s="183">
        <v>1</v>
      </c>
      <c r="SQ253" s="192" t="str">
        <f ca="1">IF(ISBLANK(SC253),"",ROUND(AVERAGE(OFFSET(SH253:SP253,0,0,1,ion21Coop!$F$42)),1))</f>
        <v/>
      </c>
      <c r="SR253" s="269" t="str">
        <f t="shared" si="508"/>
        <v/>
      </c>
      <c r="ST253" s="565"/>
      <c r="SU253" s="565"/>
      <c r="SV253" s="566"/>
      <c r="SW253" s="567"/>
      <c r="SX253" s="565"/>
      <c r="SY253" s="566"/>
      <c r="SZ253" s="568"/>
      <c r="TA253" s="567"/>
      <c r="TB253" s="553"/>
    </row>
    <row r="254" spans="10:522" x14ac:dyDescent="0.3">
      <c r="J254" s="119">
        <f t="shared" si="404"/>
        <v>1</v>
      </c>
      <c r="K254" s="123" t="str">
        <f t="shared" si="425"/>
        <v>YaJo</v>
      </c>
      <c r="L254" s="123">
        <v>249</v>
      </c>
      <c r="M254" s="351"/>
      <c r="N254" s="351"/>
      <c r="O254" s="351"/>
      <c r="P254" s="351"/>
      <c r="Q254" s="369"/>
      <c r="R254" s="370"/>
      <c r="S254" s="269" t="str">
        <f t="shared" si="446"/>
        <v/>
      </c>
      <c r="T254" s="180">
        <v>1</v>
      </c>
      <c r="U254" s="269" t="str">
        <f t="shared" si="447"/>
        <v/>
      </c>
      <c r="V254" s="180">
        <v>1</v>
      </c>
      <c r="W254" s="181">
        <v>1</v>
      </c>
      <c r="X254" s="181">
        <v>1</v>
      </c>
      <c r="Y254" s="183">
        <v>1</v>
      </c>
      <c r="Z254" s="183">
        <v>1</v>
      </c>
      <c r="AA254" s="183">
        <v>1</v>
      </c>
      <c r="AB254" s="183">
        <v>1</v>
      </c>
      <c r="AC254" s="183">
        <v>1</v>
      </c>
      <c r="AD254" s="183">
        <v>1</v>
      </c>
      <c r="AE254" s="192" t="str">
        <f ca="1">IF(ISBLANK(Q254),"",ROUND(AVERAGE(OFFSET(V254:AD254,0,0,1,ion21Coop!$F$42)),1))</f>
        <v/>
      </c>
      <c r="AF254" s="269" t="str">
        <f t="shared" si="448"/>
        <v/>
      </c>
      <c r="AH254" s="119">
        <f t="shared" si="405"/>
        <v>2</v>
      </c>
      <c r="AI254" s="123" t="str">
        <f t="shared" si="426"/>
        <v>GeLo</v>
      </c>
      <c r="AJ254" s="123">
        <v>249</v>
      </c>
      <c r="AK254" s="351"/>
      <c r="AL254" s="351"/>
      <c r="AM254" s="351"/>
      <c r="AN254" s="351"/>
      <c r="AO254" s="369"/>
      <c r="AP254" s="370"/>
      <c r="AQ254" s="269" t="str">
        <f t="shared" si="449"/>
        <v/>
      </c>
      <c r="AR254" s="180">
        <v>1</v>
      </c>
      <c r="AS254" s="269" t="str">
        <f t="shared" si="450"/>
        <v/>
      </c>
      <c r="AT254" s="180">
        <v>1</v>
      </c>
      <c r="AU254" s="181">
        <v>1</v>
      </c>
      <c r="AV254" s="181">
        <v>1</v>
      </c>
      <c r="AW254" s="183">
        <v>1</v>
      </c>
      <c r="AX254" s="183">
        <v>1</v>
      </c>
      <c r="AY254" s="183">
        <v>1</v>
      </c>
      <c r="AZ254" s="183">
        <v>1</v>
      </c>
      <c r="BA254" s="183">
        <v>1</v>
      </c>
      <c r="BB254" s="183">
        <v>1</v>
      </c>
      <c r="BC254" s="192" t="str">
        <f ca="1">IF(ISBLANK(AO254),"",ROUND(AVERAGE(OFFSET(AT254:BB254,0,0,1,ion21Coop!$F$42)),1))</f>
        <v/>
      </c>
      <c r="BD254" s="269" t="str">
        <f t="shared" si="451"/>
        <v/>
      </c>
      <c r="BF254" s="119">
        <f t="shared" si="406"/>
        <v>3</v>
      </c>
      <c r="BG254" s="123" t="str">
        <f t="shared" si="427"/>
        <v>MiDo</v>
      </c>
      <c r="BH254" s="123">
        <v>249</v>
      </c>
      <c r="BI254" s="351"/>
      <c r="BJ254" s="351"/>
      <c r="BK254" s="351"/>
      <c r="BL254" s="351"/>
      <c r="BM254" s="369"/>
      <c r="BN254" s="370"/>
      <c r="BO254" s="269" t="str">
        <f t="shared" si="452"/>
        <v/>
      </c>
      <c r="BP254" s="180">
        <v>1</v>
      </c>
      <c r="BQ254" s="269" t="str">
        <f t="shared" si="453"/>
        <v/>
      </c>
      <c r="BR254" s="180">
        <v>1</v>
      </c>
      <c r="BS254" s="181">
        <v>1</v>
      </c>
      <c r="BT254" s="181">
        <v>1</v>
      </c>
      <c r="BU254" s="183">
        <v>1</v>
      </c>
      <c r="BV254" s="183">
        <v>1</v>
      </c>
      <c r="BW254" s="183">
        <v>1</v>
      </c>
      <c r="BX254" s="183">
        <v>1</v>
      </c>
      <c r="BY254" s="183">
        <v>1</v>
      </c>
      <c r="BZ254" s="183">
        <v>1</v>
      </c>
      <c r="CA254" s="192" t="str">
        <f ca="1">IF(ISBLANK(BM254),"",ROUND(AVERAGE(OFFSET(BR254:BZ254,0,0,1,ion21Coop!$F$42)),1))</f>
        <v/>
      </c>
      <c r="CB254" s="269" t="str">
        <f t="shared" si="454"/>
        <v/>
      </c>
      <c r="CD254" s="119">
        <f t="shared" si="407"/>
        <v>4</v>
      </c>
      <c r="CE254" s="123" t="str">
        <f t="shared" si="428"/>
        <v>EmNi</v>
      </c>
      <c r="CF254" s="123">
        <v>249</v>
      </c>
      <c r="CG254" s="351"/>
      <c r="CH254" s="351"/>
      <c r="CI254" s="351"/>
      <c r="CJ254" s="351"/>
      <c r="CK254" s="369"/>
      <c r="CL254" s="370"/>
      <c r="CM254" s="269" t="str">
        <f t="shared" si="455"/>
        <v/>
      </c>
      <c r="CN254" s="180">
        <v>1</v>
      </c>
      <c r="CO254" s="269" t="str">
        <f t="shared" si="456"/>
        <v/>
      </c>
      <c r="CP254" s="180">
        <v>1</v>
      </c>
      <c r="CQ254" s="181">
        <v>1</v>
      </c>
      <c r="CR254" s="181">
        <v>1</v>
      </c>
      <c r="CS254" s="183">
        <v>1</v>
      </c>
      <c r="CT254" s="183">
        <v>1</v>
      </c>
      <c r="CU254" s="183">
        <v>1</v>
      </c>
      <c r="CV254" s="183">
        <v>1</v>
      </c>
      <c r="CW254" s="183">
        <v>1</v>
      </c>
      <c r="CX254" s="183">
        <v>1</v>
      </c>
      <c r="CY254" s="192" t="str">
        <f ca="1">IF(ISBLANK(CK254),"",ROUND(AVERAGE(OFFSET(CP254:CX254,0,0,1,ion21Coop!$F$42)),1))</f>
        <v/>
      </c>
      <c r="CZ254" s="269" t="str">
        <f t="shared" si="457"/>
        <v/>
      </c>
      <c r="DB254" s="119">
        <f t="shared" si="408"/>
        <v>5</v>
      </c>
      <c r="DC254" s="123" t="str">
        <f t="shared" si="429"/>
        <v>HeJe</v>
      </c>
      <c r="DD254" s="123">
        <v>249</v>
      </c>
      <c r="DE254" s="423"/>
      <c r="DF254" s="423"/>
      <c r="DG254" s="423"/>
      <c r="DH254" s="423"/>
      <c r="DI254" s="421"/>
      <c r="DJ254" s="422"/>
      <c r="DK254" s="269" t="str">
        <f t="shared" si="458"/>
        <v/>
      </c>
      <c r="DL254" s="180">
        <v>1</v>
      </c>
      <c r="DM254" s="269" t="str">
        <f t="shared" si="459"/>
        <v/>
      </c>
      <c r="DN254" s="180">
        <v>1</v>
      </c>
      <c r="DO254" s="181">
        <v>1</v>
      </c>
      <c r="DP254" s="181">
        <v>1</v>
      </c>
      <c r="DQ254" s="183">
        <v>1</v>
      </c>
      <c r="DR254" s="183">
        <v>1</v>
      </c>
      <c r="DS254" s="183">
        <v>1</v>
      </c>
      <c r="DT254" s="183">
        <v>1</v>
      </c>
      <c r="DU254" s="183">
        <v>1</v>
      </c>
      <c r="DV254" s="183">
        <v>1</v>
      </c>
      <c r="DW254" s="192" t="str">
        <f ca="1">IF(ISBLANK(DI254),"",ROUND(AVERAGE(OFFSET(DN254:DV254,0,0,1,ion21Coop!$F$42)),1))</f>
        <v/>
      </c>
      <c r="DX254" s="269" t="str">
        <f t="shared" si="460"/>
        <v/>
      </c>
      <c r="DZ254" s="119">
        <f t="shared" si="409"/>
        <v>6</v>
      </c>
      <c r="EA254" s="123" t="str">
        <f t="shared" si="430"/>
        <v/>
      </c>
      <c r="EB254" s="123">
        <v>249</v>
      </c>
      <c r="EC254" s="423"/>
      <c r="ED254" s="423"/>
      <c r="EE254" s="423"/>
      <c r="EF254" s="423"/>
      <c r="EG254" s="421"/>
      <c r="EH254" s="422"/>
      <c r="EI254" s="269" t="str">
        <f t="shared" si="461"/>
        <v/>
      </c>
      <c r="EJ254" s="180">
        <v>1</v>
      </c>
      <c r="EK254" s="269" t="str">
        <f t="shared" si="462"/>
        <v/>
      </c>
      <c r="EL254" s="180">
        <v>1</v>
      </c>
      <c r="EM254" s="181">
        <v>1</v>
      </c>
      <c r="EN254" s="181">
        <v>1</v>
      </c>
      <c r="EO254" s="183">
        <v>1</v>
      </c>
      <c r="EP254" s="183">
        <v>1</v>
      </c>
      <c r="EQ254" s="183">
        <v>1</v>
      </c>
      <c r="ER254" s="183">
        <v>1</v>
      </c>
      <c r="ES254" s="183">
        <v>1</v>
      </c>
      <c r="ET254" s="183">
        <v>1</v>
      </c>
      <c r="EU254" s="192" t="str">
        <f ca="1">IF(ISBLANK(EG254),"",ROUND(AVERAGE(OFFSET(EL254:ET254,0,0,1,ion21Coop!$F$42)),1))</f>
        <v/>
      </c>
      <c r="EV254" s="269" t="str">
        <f t="shared" si="463"/>
        <v/>
      </c>
      <c r="EX254" s="119">
        <f t="shared" si="410"/>
        <v>7</v>
      </c>
      <c r="EY254" s="123" t="str">
        <f t="shared" si="431"/>
        <v/>
      </c>
      <c r="EZ254" s="123">
        <v>249</v>
      </c>
      <c r="FA254" s="423"/>
      <c r="FB254" s="423"/>
      <c r="FC254" s="423"/>
      <c r="FD254" s="423"/>
      <c r="FE254" s="421"/>
      <c r="FF254" s="422"/>
      <c r="FG254" s="269" t="str">
        <f t="shared" si="464"/>
        <v/>
      </c>
      <c r="FH254" s="180">
        <v>1</v>
      </c>
      <c r="FI254" s="269" t="str">
        <f t="shared" si="465"/>
        <v/>
      </c>
      <c r="FJ254" s="180">
        <v>1</v>
      </c>
      <c r="FK254" s="181">
        <v>1</v>
      </c>
      <c r="FL254" s="181">
        <v>1</v>
      </c>
      <c r="FM254" s="183">
        <v>1</v>
      </c>
      <c r="FN254" s="183">
        <v>1</v>
      </c>
      <c r="FO254" s="183">
        <v>1</v>
      </c>
      <c r="FP254" s="183">
        <v>1</v>
      </c>
      <c r="FQ254" s="183">
        <v>1</v>
      </c>
      <c r="FR254" s="183">
        <v>1</v>
      </c>
      <c r="FS254" s="192" t="str">
        <f ca="1">IF(ISBLANK(FE254),"",ROUND(AVERAGE(OFFSET(FJ254:FR254,0,0,1,ion21Coop!$F$42)),1))</f>
        <v/>
      </c>
      <c r="FT254" s="269" t="str">
        <f t="shared" si="466"/>
        <v/>
      </c>
      <c r="FV254" s="119">
        <f t="shared" si="411"/>
        <v>8</v>
      </c>
      <c r="FW254" s="123" t="str">
        <f t="shared" si="432"/>
        <v/>
      </c>
      <c r="FX254" s="123">
        <v>249</v>
      </c>
      <c r="FY254" s="423"/>
      <c r="FZ254" s="423"/>
      <c r="GA254" s="423"/>
      <c r="GB254" s="423"/>
      <c r="GC254" s="421"/>
      <c r="GD254" s="422"/>
      <c r="GE254" s="269" t="str">
        <f t="shared" si="467"/>
        <v/>
      </c>
      <c r="GF254" s="180">
        <v>1</v>
      </c>
      <c r="GG254" s="269" t="str">
        <f t="shared" si="468"/>
        <v/>
      </c>
      <c r="GH254" s="180">
        <v>1</v>
      </c>
      <c r="GI254" s="181">
        <v>1</v>
      </c>
      <c r="GJ254" s="181">
        <v>1</v>
      </c>
      <c r="GK254" s="183">
        <v>1</v>
      </c>
      <c r="GL254" s="183">
        <v>1</v>
      </c>
      <c r="GM254" s="183">
        <v>1</v>
      </c>
      <c r="GN254" s="183">
        <v>1</v>
      </c>
      <c r="GO254" s="183">
        <v>1</v>
      </c>
      <c r="GP254" s="183">
        <v>1</v>
      </c>
      <c r="GQ254" s="192" t="str">
        <f ca="1">IF(ISBLANK(GC254),"",ROUND(AVERAGE(OFFSET(GH254:GP254,0,0,1,ion21Coop!$F$42)),1))</f>
        <v/>
      </c>
      <c r="GR254" s="269" t="str">
        <f t="shared" si="469"/>
        <v/>
      </c>
      <c r="GT254" s="119">
        <f t="shared" si="412"/>
        <v>9</v>
      </c>
      <c r="GU254" s="123" t="str">
        <f t="shared" si="433"/>
        <v/>
      </c>
      <c r="GV254" s="123">
        <v>249</v>
      </c>
      <c r="GW254" s="423"/>
      <c r="GX254" s="423"/>
      <c r="GY254" s="423"/>
      <c r="GZ254" s="423"/>
      <c r="HA254" s="421"/>
      <c r="HB254" s="422"/>
      <c r="HC254" s="269" t="str">
        <f t="shared" si="470"/>
        <v/>
      </c>
      <c r="HD254" s="180">
        <v>1</v>
      </c>
      <c r="HE254" s="269" t="str">
        <f t="shared" si="471"/>
        <v/>
      </c>
      <c r="HF254" s="180">
        <v>1</v>
      </c>
      <c r="HG254" s="181">
        <v>1</v>
      </c>
      <c r="HH254" s="181">
        <v>1</v>
      </c>
      <c r="HI254" s="183">
        <v>1</v>
      </c>
      <c r="HJ254" s="183">
        <v>1</v>
      </c>
      <c r="HK254" s="183">
        <v>1</v>
      </c>
      <c r="HL254" s="183">
        <v>1</v>
      </c>
      <c r="HM254" s="183">
        <v>1</v>
      </c>
      <c r="HN254" s="183">
        <v>1</v>
      </c>
      <c r="HO254" s="192" t="str">
        <f ca="1">IF(ISBLANK(HA254),"",ROUND(AVERAGE(OFFSET(HF254:HN254,0,0,1,ion21Coop!$F$42)),1))</f>
        <v/>
      </c>
      <c r="HP254" s="269" t="str">
        <f t="shared" si="472"/>
        <v/>
      </c>
      <c r="HR254" s="119">
        <f t="shared" si="413"/>
        <v>10</v>
      </c>
      <c r="HS254" s="123" t="str">
        <f t="shared" si="434"/>
        <v/>
      </c>
      <c r="HT254" s="123">
        <v>249</v>
      </c>
      <c r="HU254" s="423"/>
      <c r="HV254" s="423"/>
      <c r="HW254" s="423"/>
      <c r="HX254" s="423"/>
      <c r="HY254" s="421"/>
      <c r="HZ254" s="422"/>
      <c r="IA254" s="269" t="str">
        <f t="shared" si="473"/>
        <v/>
      </c>
      <c r="IB254" s="180">
        <v>1</v>
      </c>
      <c r="IC254" s="269" t="str">
        <f t="shared" si="474"/>
        <v/>
      </c>
      <c r="ID254" s="180">
        <v>1</v>
      </c>
      <c r="IE254" s="181">
        <v>1</v>
      </c>
      <c r="IF254" s="181">
        <v>1</v>
      </c>
      <c r="IG254" s="183">
        <v>1</v>
      </c>
      <c r="IH254" s="183">
        <v>1</v>
      </c>
      <c r="II254" s="183">
        <v>1</v>
      </c>
      <c r="IJ254" s="183">
        <v>1</v>
      </c>
      <c r="IK254" s="183">
        <v>1</v>
      </c>
      <c r="IL254" s="183">
        <v>1</v>
      </c>
      <c r="IM254" s="192" t="str">
        <f ca="1">IF(ISBLANK(HY254),"",ROUND(AVERAGE(OFFSET(ID254:IL254,0,0,1,ion21Coop!$F$42)),1))</f>
        <v/>
      </c>
      <c r="IN254" s="269" t="str">
        <f t="shared" si="475"/>
        <v/>
      </c>
      <c r="IP254" s="119">
        <f t="shared" si="414"/>
        <v>11</v>
      </c>
      <c r="IQ254" s="123" t="str">
        <f t="shared" si="435"/>
        <v/>
      </c>
      <c r="IR254" s="123">
        <v>249</v>
      </c>
      <c r="IS254" s="423"/>
      <c r="IT254" s="423"/>
      <c r="IU254" s="423"/>
      <c r="IV254" s="423"/>
      <c r="IW254" s="421"/>
      <c r="IX254" s="422"/>
      <c r="IY254" s="269" t="str">
        <f t="shared" si="476"/>
        <v/>
      </c>
      <c r="IZ254" s="180">
        <v>1</v>
      </c>
      <c r="JA254" s="269" t="str">
        <f t="shared" si="477"/>
        <v/>
      </c>
      <c r="JB254" s="180">
        <v>1</v>
      </c>
      <c r="JC254" s="181">
        <v>1</v>
      </c>
      <c r="JD254" s="181">
        <v>1</v>
      </c>
      <c r="JE254" s="183">
        <v>1</v>
      </c>
      <c r="JF254" s="183">
        <v>1</v>
      </c>
      <c r="JG254" s="183">
        <v>1</v>
      </c>
      <c r="JH254" s="183">
        <v>1</v>
      </c>
      <c r="JI254" s="183">
        <v>1</v>
      </c>
      <c r="JJ254" s="183">
        <v>1</v>
      </c>
      <c r="JK254" s="192" t="str">
        <f ca="1">IF(ISBLANK(IW254),"",ROUND(AVERAGE(OFFSET(JB254:JJ254,0,0,1,ion21Coop!$F$42)),1))</f>
        <v/>
      </c>
      <c r="JL254" s="269" t="str">
        <f t="shared" si="478"/>
        <v/>
      </c>
      <c r="JN254" s="119">
        <f t="shared" si="415"/>
        <v>12</v>
      </c>
      <c r="JO254" s="123" t="str">
        <f t="shared" si="436"/>
        <v/>
      </c>
      <c r="JP254" s="123">
        <v>249</v>
      </c>
      <c r="JQ254" s="423"/>
      <c r="JR254" s="423"/>
      <c r="JS254" s="423"/>
      <c r="JT254" s="423"/>
      <c r="JU254" s="421"/>
      <c r="JV254" s="422"/>
      <c r="JW254" s="269" t="str">
        <f t="shared" si="479"/>
        <v/>
      </c>
      <c r="JX254" s="180">
        <v>1</v>
      </c>
      <c r="JY254" s="269" t="str">
        <f t="shared" si="480"/>
        <v/>
      </c>
      <c r="JZ254" s="180">
        <v>1</v>
      </c>
      <c r="KA254" s="181">
        <v>1</v>
      </c>
      <c r="KB254" s="181">
        <v>1</v>
      </c>
      <c r="KC254" s="183">
        <v>1</v>
      </c>
      <c r="KD254" s="183">
        <v>1</v>
      </c>
      <c r="KE254" s="183">
        <v>1</v>
      </c>
      <c r="KF254" s="183">
        <v>1</v>
      </c>
      <c r="KG254" s="183">
        <v>1</v>
      </c>
      <c r="KH254" s="183">
        <v>1</v>
      </c>
      <c r="KI254" s="192" t="str">
        <f ca="1">IF(ISBLANK(JU254),"",ROUND(AVERAGE(OFFSET(JZ254:KH254,0,0,1,ion21Coop!$F$42)),1))</f>
        <v/>
      </c>
      <c r="KJ254" s="269" t="str">
        <f t="shared" si="481"/>
        <v/>
      </c>
      <c r="KL254" s="119">
        <f t="shared" si="416"/>
        <v>13</v>
      </c>
      <c r="KM254" s="123" t="str">
        <f t="shared" si="437"/>
        <v/>
      </c>
      <c r="KN254" s="123">
        <v>249</v>
      </c>
      <c r="KO254" s="423"/>
      <c r="KP254" s="423"/>
      <c r="KQ254" s="423"/>
      <c r="KR254" s="423"/>
      <c r="KS254" s="421"/>
      <c r="KT254" s="422"/>
      <c r="KU254" s="269" t="str">
        <f t="shared" si="482"/>
        <v/>
      </c>
      <c r="KV254" s="180">
        <v>1</v>
      </c>
      <c r="KW254" s="269" t="str">
        <f t="shared" si="483"/>
        <v/>
      </c>
      <c r="KX254" s="180">
        <v>1</v>
      </c>
      <c r="KY254" s="181">
        <v>1</v>
      </c>
      <c r="KZ254" s="181">
        <v>1</v>
      </c>
      <c r="LA254" s="183">
        <v>1</v>
      </c>
      <c r="LB254" s="183">
        <v>1</v>
      </c>
      <c r="LC254" s="183">
        <v>1</v>
      </c>
      <c r="LD254" s="183">
        <v>1</v>
      </c>
      <c r="LE254" s="183">
        <v>1</v>
      </c>
      <c r="LF254" s="183">
        <v>1</v>
      </c>
      <c r="LG254" s="192" t="str">
        <f ca="1">IF(ISBLANK(KS254),"",ROUND(AVERAGE(OFFSET(KX254:LF254,0,0,1,ion21Coop!$F$42)),1))</f>
        <v/>
      </c>
      <c r="LH254" s="269" t="str">
        <f t="shared" si="484"/>
        <v/>
      </c>
      <c r="LJ254" s="119">
        <f t="shared" si="417"/>
        <v>14</v>
      </c>
      <c r="LK254" s="123" t="str">
        <f t="shared" si="438"/>
        <v/>
      </c>
      <c r="LL254" s="123">
        <v>249</v>
      </c>
      <c r="LM254" s="423"/>
      <c r="LN254" s="423"/>
      <c r="LO254" s="423"/>
      <c r="LP254" s="423"/>
      <c r="LQ254" s="421"/>
      <c r="LR254" s="422"/>
      <c r="LS254" s="269" t="str">
        <f t="shared" si="485"/>
        <v/>
      </c>
      <c r="LT254" s="180">
        <v>1</v>
      </c>
      <c r="LU254" s="269" t="str">
        <f t="shared" si="486"/>
        <v/>
      </c>
      <c r="LV254" s="180">
        <v>1</v>
      </c>
      <c r="LW254" s="181">
        <v>1</v>
      </c>
      <c r="LX254" s="181">
        <v>1</v>
      </c>
      <c r="LY254" s="183">
        <v>1</v>
      </c>
      <c r="LZ254" s="183">
        <v>1</v>
      </c>
      <c r="MA254" s="183">
        <v>1</v>
      </c>
      <c r="MB254" s="183">
        <v>1</v>
      </c>
      <c r="MC254" s="183">
        <v>1</v>
      </c>
      <c r="MD254" s="183">
        <v>1</v>
      </c>
      <c r="ME254" s="192" t="str">
        <f ca="1">IF(ISBLANK(LQ254),"",ROUND(AVERAGE(OFFSET(LV254:MD254,0,0,1,ion21Coop!$F$42)),1))</f>
        <v/>
      </c>
      <c r="MF254" s="269" t="str">
        <f t="shared" si="487"/>
        <v/>
      </c>
      <c r="MH254" s="119">
        <f t="shared" si="418"/>
        <v>15</v>
      </c>
      <c r="MI254" s="123" t="str">
        <f t="shared" si="439"/>
        <v/>
      </c>
      <c r="MJ254" s="123">
        <v>249</v>
      </c>
      <c r="MK254" s="423"/>
      <c r="ML254" s="423"/>
      <c r="MM254" s="423"/>
      <c r="MN254" s="423"/>
      <c r="MO254" s="421"/>
      <c r="MP254" s="422"/>
      <c r="MQ254" s="269" t="str">
        <f t="shared" si="488"/>
        <v/>
      </c>
      <c r="MR254" s="180">
        <v>1</v>
      </c>
      <c r="MS254" s="269" t="str">
        <f t="shared" si="489"/>
        <v/>
      </c>
      <c r="MT254" s="180">
        <v>1</v>
      </c>
      <c r="MU254" s="181">
        <v>1</v>
      </c>
      <c r="MV254" s="181">
        <v>1</v>
      </c>
      <c r="MW254" s="183">
        <v>1</v>
      </c>
      <c r="MX254" s="183">
        <v>1</v>
      </c>
      <c r="MY254" s="183">
        <v>1</v>
      </c>
      <c r="MZ254" s="183">
        <v>1</v>
      </c>
      <c r="NA254" s="183">
        <v>1</v>
      </c>
      <c r="NB254" s="183">
        <v>1</v>
      </c>
      <c r="NC254" s="192" t="str">
        <f ca="1">IF(ISBLANK(MO254),"",ROUND(AVERAGE(OFFSET(MT254:NB254,0,0,1,ion21Coop!$F$42)),1))</f>
        <v/>
      </c>
      <c r="ND254" s="269" t="str">
        <f t="shared" si="490"/>
        <v/>
      </c>
      <c r="NF254" s="119">
        <f t="shared" si="419"/>
        <v>16</v>
      </c>
      <c r="NG254" s="123" t="str">
        <f t="shared" si="440"/>
        <v/>
      </c>
      <c r="NH254" s="123">
        <v>249</v>
      </c>
      <c r="NI254" s="423"/>
      <c r="NJ254" s="423"/>
      <c r="NK254" s="423"/>
      <c r="NL254" s="423"/>
      <c r="NM254" s="421"/>
      <c r="NN254" s="422"/>
      <c r="NO254" s="269" t="str">
        <f t="shared" si="491"/>
        <v/>
      </c>
      <c r="NP254" s="180">
        <v>1</v>
      </c>
      <c r="NQ254" s="269" t="str">
        <f t="shared" si="492"/>
        <v/>
      </c>
      <c r="NR254" s="180">
        <v>1</v>
      </c>
      <c r="NS254" s="181">
        <v>1</v>
      </c>
      <c r="NT254" s="181">
        <v>1</v>
      </c>
      <c r="NU254" s="183">
        <v>1</v>
      </c>
      <c r="NV254" s="183">
        <v>1</v>
      </c>
      <c r="NW254" s="183">
        <v>1</v>
      </c>
      <c r="NX254" s="183">
        <v>1</v>
      </c>
      <c r="NY254" s="183">
        <v>1</v>
      </c>
      <c r="NZ254" s="183">
        <v>1</v>
      </c>
      <c r="OA254" s="192" t="str">
        <f ca="1">IF(ISBLANK(NM254),"",ROUND(AVERAGE(OFFSET(NR254:NZ254,0,0,1,ion21Coop!$F$42)),1))</f>
        <v/>
      </c>
      <c r="OB254" s="269" t="str">
        <f t="shared" si="493"/>
        <v/>
      </c>
      <c r="OD254" s="119">
        <f t="shared" si="420"/>
        <v>17</v>
      </c>
      <c r="OE254" s="123" t="str">
        <f t="shared" si="441"/>
        <v/>
      </c>
      <c r="OF254" s="123">
        <v>249</v>
      </c>
      <c r="OG254" s="423"/>
      <c r="OH254" s="423"/>
      <c r="OI254" s="423"/>
      <c r="OJ254" s="423"/>
      <c r="OK254" s="421"/>
      <c r="OL254" s="422"/>
      <c r="OM254" s="269" t="str">
        <f t="shared" si="494"/>
        <v/>
      </c>
      <c r="ON254" s="180">
        <v>1</v>
      </c>
      <c r="OO254" s="269" t="str">
        <f t="shared" si="495"/>
        <v/>
      </c>
      <c r="OP254" s="180">
        <v>1</v>
      </c>
      <c r="OQ254" s="181">
        <v>1</v>
      </c>
      <c r="OR254" s="181">
        <v>1</v>
      </c>
      <c r="OS254" s="183">
        <v>1</v>
      </c>
      <c r="OT254" s="183">
        <v>1</v>
      </c>
      <c r="OU254" s="183">
        <v>1</v>
      </c>
      <c r="OV254" s="183">
        <v>1</v>
      </c>
      <c r="OW254" s="183">
        <v>1</v>
      </c>
      <c r="OX254" s="183">
        <v>1</v>
      </c>
      <c r="OY254" s="192" t="str">
        <f ca="1">IF(ISBLANK(OK254),"",ROUND(AVERAGE(OFFSET(OP254:OX254,0,0,1,ion21Coop!$F$42)),1))</f>
        <v/>
      </c>
      <c r="OZ254" s="269" t="str">
        <f t="shared" si="496"/>
        <v/>
      </c>
      <c r="PB254" s="119">
        <f t="shared" si="421"/>
        <v>18</v>
      </c>
      <c r="PC254" s="123" t="str">
        <f t="shared" si="442"/>
        <v/>
      </c>
      <c r="PD254" s="123">
        <v>249</v>
      </c>
      <c r="PE254" s="423"/>
      <c r="PF254" s="423"/>
      <c r="PG254" s="423"/>
      <c r="PH254" s="423"/>
      <c r="PI254" s="421"/>
      <c r="PJ254" s="422"/>
      <c r="PK254" s="269" t="str">
        <f t="shared" si="497"/>
        <v/>
      </c>
      <c r="PL254" s="180">
        <v>1</v>
      </c>
      <c r="PM254" s="269" t="str">
        <f t="shared" si="498"/>
        <v/>
      </c>
      <c r="PN254" s="180">
        <v>1</v>
      </c>
      <c r="PO254" s="181">
        <v>1</v>
      </c>
      <c r="PP254" s="181">
        <v>1</v>
      </c>
      <c r="PQ254" s="183">
        <v>1</v>
      </c>
      <c r="PR254" s="183">
        <v>1</v>
      </c>
      <c r="PS254" s="183">
        <v>1</v>
      </c>
      <c r="PT254" s="183">
        <v>1</v>
      </c>
      <c r="PU254" s="183">
        <v>1</v>
      </c>
      <c r="PV254" s="183">
        <v>1</v>
      </c>
      <c r="PW254" s="192" t="str">
        <f ca="1">IF(ISBLANK(PI254),"",ROUND(AVERAGE(OFFSET(PN254:PV254,0,0,1,ion21Coop!$F$42)),1))</f>
        <v/>
      </c>
      <c r="PX254" s="269" t="str">
        <f t="shared" si="499"/>
        <v/>
      </c>
      <c r="PZ254" s="119">
        <f t="shared" si="422"/>
        <v>19</v>
      </c>
      <c r="QA254" s="123" t="str">
        <f t="shared" si="443"/>
        <v/>
      </c>
      <c r="QB254" s="123">
        <v>249</v>
      </c>
      <c r="QC254" s="423"/>
      <c r="QD254" s="423"/>
      <c r="QE254" s="423"/>
      <c r="QF254" s="423"/>
      <c r="QG254" s="421"/>
      <c r="QH254" s="422"/>
      <c r="QI254" s="269" t="str">
        <f t="shared" si="500"/>
        <v/>
      </c>
      <c r="QJ254" s="180">
        <v>1</v>
      </c>
      <c r="QK254" s="269" t="str">
        <f t="shared" si="501"/>
        <v/>
      </c>
      <c r="QL254" s="180">
        <v>1</v>
      </c>
      <c r="QM254" s="181">
        <v>1</v>
      </c>
      <c r="QN254" s="181">
        <v>1</v>
      </c>
      <c r="QO254" s="183">
        <v>1</v>
      </c>
      <c r="QP254" s="183">
        <v>1</v>
      </c>
      <c r="QQ254" s="183">
        <v>1</v>
      </c>
      <c r="QR254" s="183">
        <v>1</v>
      </c>
      <c r="QS254" s="183">
        <v>1</v>
      </c>
      <c r="QT254" s="183">
        <v>1</v>
      </c>
      <c r="QU254" s="192" t="str">
        <f ca="1">IF(ISBLANK(QG254),"",ROUND(AVERAGE(OFFSET(QL254:QT254,0,0,1,ion21Coop!$F$42)),1))</f>
        <v/>
      </c>
      <c r="QV254" s="269" t="str">
        <f t="shared" si="502"/>
        <v/>
      </c>
      <c r="QX254" s="119">
        <f t="shared" si="423"/>
        <v>20</v>
      </c>
      <c r="QY254" s="123" t="str">
        <f t="shared" si="444"/>
        <v/>
      </c>
      <c r="QZ254" s="123">
        <v>249</v>
      </c>
      <c r="RA254" s="423"/>
      <c r="RB254" s="423"/>
      <c r="RC254" s="423"/>
      <c r="RD254" s="423"/>
      <c r="RE254" s="421"/>
      <c r="RF254" s="422"/>
      <c r="RG254" s="269" t="str">
        <f t="shared" si="503"/>
        <v/>
      </c>
      <c r="RH254" s="180">
        <v>1</v>
      </c>
      <c r="RI254" s="269" t="str">
        <f t="shared" si="504"/>
        <v/>
      </c>
      <c r="RJ254" s="180">
        <v>1</v>
      </c>
      <c r="RK254" s="181">
        <v>1</v>
      </c>
      <c r="RL254" s="181">
        <v>1</v>
      </c>
      <c r="RM254" s="183">
        <v>1</v>
      </c>
      <c r="RN254" s="183">
        <v>1</v>
      </c>
      <c r="RO254" s="183">
        <v>1</v>
      </c>
      <c r="RP254" s="183">
        <v>1</v>
      </c>
      <c r="RQ254" s="183">
        <v>1</v>
      </c>
      <c r="RR254" s="183">
        <v>1</v>
      </c>
      <c r="RS254" s="192" t="str">
        <f ca="1">IF(ISBLANK(RE254),"",ROUND(AVERAGE(OFFSET(RJ254:RR254,0,0,1,ion21Coop!$F$42)),1))</f>
        <v/>
      </c>
      <c r="RT254" s="269" t="str">
        <f t="shared" si="505"/>
        <v/>
      </c>
      <c r="RV254" s="119">
        <f t="shared" si="424"/>
        <v>21</v>
      </c>
      <c r="RW254" s="123" t="str">
        <f t="shared" si="445"/>
        <v/>
      </c>
      <c r="RX254" s="123">
        <v>249</v>
      </c>
      <c r="RY254" s="423"/>
      <c r="RZ254" s="423"/>
      <c r="SA254" s="423"/>
      <c r="SB254" s="423"/>
      <c r="SC254" s="421"/>
      <c r="SD254" s="422"/>
      <c r="SE254" s="269" t="str">
        <f t="shared" si="506"/>
        <v/>
      </c>
      <c r="SF254" s="180">
        <v>1</v>
      </c>
      <c r="SG254" s="269" t="str">
        <f t="shared" si="507"/>
        <v/>
      </c>
      <c r="SH254" s="180">
        <v>1</v>
      </c>
      <c r="SI254" s="181">
        <v>1</v>
      </c>
      <c r="SJ254" s="181">
        <v>1</v>
      </c>
      <c r="SK254" s="183">
        <v>1</v>
      </c>
      <c r="SL254" s="183">
        <v>1</v>
      </c>
      <c r="SM254" s="183">
        <v>1</v>
      </c>
      <c r="SN254" s="183">
        <v>1</v>
      </c>
      <c r="SO254" s="183">
        <v>1</v>
      </c>
      <c r="SP254" s="183">
        <v>1</v>
      </c>
      <c r="SQ254" s="192" t="str">
        <f ca="1">IF(ISBLANK(SC254),"",ROUND(AVERAGE(OFFSET(SH254:SP254,0,0,1,ion21Coop!$F$42)),1))</f>
        <v/>
      </c>
      <c r="SR254" s="269" t="str">
        <f t="shared" si="508"/>
        <v/>
      </c>
      <c r="ST254" s="565"/>
      <c r="SU254" s="565"/>
      <c r="SV254" s="566"/>
      <c r="SW254" s="567"/>
      <c r="SX254" s="565"/>
      <c r="SY254" s="566"/>
      <c r="SZ254" s="568"/>
      <c r="TA254" s="567"/>
      <c r="TB254" s="553"/>
    </row>
    <row r="255" spans="10:522" x14ac:dyDescent="0.3">
      <c r="J255" s="119">
        <f t="shared" si="404"/>
        <v>1</v>
      </c>
      <c r="K255" s="123" t="str">
        <f t="shared" si="425"/>
        <v>YaJo</v>
      </c>
      <c r="L255" s="123">
        <v>250</v>
      </c>
      <c r="M255" s="351"/>
      <c r="N255" s="351"/>
      <c r="O255" s="351"/>
      <c r="P255" s="351"/>
      <c r="Q255" s="369"/>
      <c r="R255" s="370"/>
      <c r="S255" s="269" t="str">
        <f t="shared" si="446"/>
        <v/>
      </c>
      <c r="T255" s="180">
        <v>1</v>
      </c>
      <c r="U255" s="269" t="str">
        <f t="shared" si="447"/>
        <v/>
      </c>
      <c r="V255" s="180">
        <v>1</v>
      </c>
      <c r="W255" s="181">
        <v>1</v>
      </c>
      <c r="X255" s="181">
        <v>1</v>
      </c>
      <c r="Y255" s="183">
        <v>1</v>
      </c>
      <c r="Z255" s="183">
        <v>1</v>
      </c>
      <c r="AA255" s="183">
        <v>1</v>
      </c>
      <c r="AB255" s="183">
        <v>1</v>
      </c>
      <c r="AC255" s="183">
        <v>1</v>
      </c>
      <c r="AD255" s="183">
        <v>1</v>
      </c>
      <c r="AE255" s="192" t="str">
        <f ca="1">IF(ISBLANK(Q255),"",ROUND(AVERAGE(OFFSET(V255:AD255,0,0,1,ion21Coop!$F$42)),1))</f>
        <v/>
      </c>
      <c r="AF255" s="269" t="str">
        <f t="shared" si="448"/>
        <v/>
      </c>
      <c r="AH255" s="119">
        <f t="shared" si="405"/>
        <v>2</v>
      </c>
      <c r="AI255" s="123" t="str">
        <f t="shared" si="426"/>
        <v>GeLo</v>
      </c>
      <c r="AJ255" s="123">
        <v>250</v>
      </c>
      <c r="AK255" s="351"/>
      <c r="AL255" s="351"/>
      <c r="AM255" s="351"/>
      <c r="AN255" s="351"/>
      <c r="AO255" s="369"/>
      <c r="AP255" s="370"/>
      <c r="AQ255" s="269" t="str">
        <f t="shared" si="449"/>
        <v/>
      </c>
      <c r="AR255" s="180">
        <v>1</v>
      </c>
      <c r="AS255" s="269" t="str">
        <f t="shared" si="450"/>
        <v/>
      </c>
      <c r="AT255" s="180">
        <v>1</v>
      </c>
      <c r="AU255" s="181">
        <v>1</v>
      </c>
      <c r="AV255" s="181">
        <v>1</v>
      </c>
      <c r="AW255" s="183">
        <v>1</v>
      </c>
      <c r="AX255" s="183">
        <v>1</v>
      </c>
      <c r="AY255" s="183">
        <v>1</v>
      </c>
      <c r="AZ255" s="183">
        <v>1</v>
      </c>
      <c r="BA255" s="183">
        <v>1</v>
      </c>
      <c r="BB255" s="183">
        <v>1</v>
      </c>
      <c r="BC255" s="192" t="str">
        <f ca="1">IF(ISBLANK(AO255),"",ROUND(AVERAGE(OFFSET(AT255:BB255,0,0,1,ion21Coop!$F$42)),1))</f>
        <v/>
      </c>
      <c r="BD255" s="269" t="str">
        <f t="shared" si="451"/>
        <v/>
      </c>
      <c r="BF255" s="119">
        <f t="shared" si="406"/>
        <v>3</v>
      </c>
      <c r="BG255" s="123" t="str">
        <f t="shared" si="427"/>
        <v>MiDo</v>
      </c>
      <c r="BH255" s="123">
        <v>250</v>
      </c>
      <c r="BI255" s="351"/>
      <c r="BJ255" s="351"/>
      <c r="BK255" s="351"/>
      <c r="BL255" s="351"/>
      <c r="BM255" s="369"/>
      <c r="BN255" s="370"/>
      <c r="BO255" s="269" t="str">
        <f t="shared" si="452"/>
        <v/>
      </c>
      <c r="BP255" s="180">
        <v>1</v>
      </c>
      <c r="BQ255" s="269" t="str">
        <f t="shared" si="453"/>
        <v/>
      </c>
      <c r="BR255" s="180">
        <v>1</v>
      </c>
      <c r="BS255" s="181">
        <v>1</v>
      </c>
      <c r="BT255" s="181">
        <v>1</v>
      </c>
      <c r="BU255" s="183">
        <v>1</v>
      </c>
      <c r="BV255" s="183">
        <v>1</v>
      </c>
      <c r="BW255" s="183">
        <v>1</v>
      </c>
      <c r="BX255" s="183">
        <v>1</v>
      </c>
      <c r="BY255" s="183">
        <v>1</v>
      </c>
      <c r="BZ255" s="183">
        <v>1</v>
      </c>
      <c r="CA255" s="192" t="str">
        <f ca="1">IF(ISBLANK(BM255),"",ROUND(AVERAGE(OFFSET(BR255:BZ255,0,0,1,ion21Coop!$F$42)),1))</f>
        <v/>
      </c>
      <c r="CB255" s="269" t="str">
        <f t="shared" si="454"/>
        <v/>
      </c>
      <c r="CD255" s="119">
        <f t="shared" si="407"/>
        <v>4</v>
      </c>
      <c r="CE255" s="123" t="str">
        <f t="shared" si="428"/>
        <v>EmNi</v>
      </c>
      <c r="CF255" s="123">
        <v>250</v>
      </c>
      <c r="CG255" s="351"/>
      <c r="CH255" s="351"/>
      <c r="CI255" s="351"/>
      <c r="CJ255" s="351"/>
      <c r="CK255" s="369"/>
      <c r="CL255" s="370"/>
      <c r="CM255" s="269" t="str">
        <f t="shared" si="455"/>
        <v/>
      </c>
      <c r="CN255" s="180">
        <v>1</v>
      </c>
      <c r="CO255" s="269" t="str">
        <f t="shared" si="456"/>
        <v/>
      </c>
      <c r="CP255" s="180">
        <v>1</v>
      </c>
      <c r="CQ255" s="181">
        <v>1</v>
      </c>
      <c r="CR255" s="181">
        <v>1</v>
      </c>
      <c r="CS255" s="183">
        <v>1</v>
      </c>
      <c r="CT255" s="183">
        <v>1</v>
      </c>
      <c r="CU255" s="183">
        <v>1</v>
      </c>
      <c r="CV255" s="183">
        <v>1</v>
      </c>
      <c r="CW255" s="183">
        <v>1</v>
      </c>
      <c r="CX255" s="183">
        <v>1</v>
      </c>
      <c r="CY255" s="192" t="str">
        <f ca="1">IF(ISBLANK(CK255),"",ROUND(AVERAGE(OFFSET(CP255:CX255,0,0,1,ion21Coop!$F$42)),1))</f>
        <v/>
      </c>
      <c r="CZ255" s="269" t="str">
        <f t="shared" si="457"/>
        <v/>
      </c>
      <c r="DB255" s="119">
        <f t="shared" si="408"/>
        <v>5</v>
      </c>
      <c r="DC255" s="123" t="str">
        <f t="shared" si="429"/>
        <v>HeJe</v>
      </c>
      <c r="DD255" s="123">
        <v>250</v>
      </c>
      <c r="DE255" s="423"/>
      <c r="DF255" s="423"/>
      <c r="DG255" s="423"/>
      <c r="DH255" s="423"/>
      <c r="DI255" s="421"/>
      <c r="DJ255" s="422"/>
      <c r="DK255" s="269" t="str">
        <f t="shared" si="458"/>
        <v/>
      </c>
      <c r="DL255" s="180">
        <v>1</v>
      </c>
      <c r="DM255" s="269" t="str">
        <f t="shared" si="459"/>
        <v/>
      </c>
      <c r="DN255" s="180">
        <v>1</v>
      </c>
      <c r="DO255" s="181">
        <v>1</v>
      </c>
      <c r="DP255" s="181">
        <v>1</v>
      </c>
      <c r="DQ255" s="183">
        <v>1</v>
      </c>
      <c r="DR255" s="183">
        <v>1</v>
      </c>
      <c r="DS255" s="183">
        <v>1</v>
      </c>
      <c r="DT255" s="183">
        <v>1</v>
      </c>
      <c r="DU255" s="183">
        <v>1</v>
      </c>
      <c r="DV255" s="183">
        <v>1</v>
      </c>
      <c r="DW255" s="192" t="str">
        <f ca="1">IF(ISBLANK(DI255),"",ROUND(AVERAGE(OFFSET(DN255:DV255,0,0,1,ion21Coop!$F$42)),1))</f>
        <v/>
      </c>
      <c r="DX255" s="269" t="str">
        <f t="shared" si="460"/>
        <v/>
      </c>
      <c r="DZ255" s="119">
        <f t="shared" si="409"/>
        <v>6</v>
      </c>
      <c r="EA255" s="123" t="str">
        <f t="shared" si="430"/>
        <v/>
      </c>
      <c r="EB255" s="123">
        <v>250</v>
      </c>
      <c r="EC255" s="423"/>
      <c r="ED255" s="423"/>
      <c r="EE255" s="423"/>
      <c r="EF255" s="423"/>
      <c r="EG255" s="421"/>
      <c r="EH255" s="422"/>
      <c r="EI255" s="269" t="str">
        <f t="shared" si="461"/>
        <v/>
      </c>
      <c r="EJ255" s="180">
        <v>1</v>
      </c>
      <c r="EK255" s="269" t="str">
        <f t="shared" si="462"/>
        <v/>
      </c>
      <c r="EL255" s="180">
        <v>1</v>
      </c>
      <c r="EM255" s="181">
        <v>1</v>
      </c>
      <c r="EN255" s="181">
        <v>1</v>
      </c>
      <c r="EO255" s="183">
        <v>1</v>
      </c>
      <c r="EP255" s="183">
        <v>1</v>
      </c>
      <c r="EQ255" s="183">
        <v>1</v>
      </c>
      <c r="ER255" s="183">
        <v>1</v>
      </c>
      <c r="ES255" s="183">
        <v>1</v>
      </c>
      <c r="ET255" s="183">
        <v>1</v>
      </c>
      <c r="EU255" s="192" t="str">
        <f ca="1">IF(ISBLANK(EG255),"",ROUND(AVERAGE(OFFSET(EL255:ET255,0,0,1,ion21Coop!$F$42)),1))</f>
        <v/>
      </c>
      <c r="EV255" s="269" t="str">
        <f t="shared" si="463"/>
        <v/>
      </c>
      <c r="EX255" s="119">
        <f t="shared" si="410"/>
        <v>7</v>
      </c>
      <c r="EY255" s="123" t="str">
        <f t="shared" si="431"/>
        <v/>
      </c>
      <c r="EZ255" s="123">
        <v>250</v>
      </c>
      <c r="FA255" s="423"/>
      <c r="FB255" s="423"/>
      <c r="FC255" s="423"/>
      <c r="FD255" s="423"/>
      <c r="FE255" s="421"/>
      <c r="FF255" s="422"/>
      <c r="FG255" s="269" t="str">
        <f t="shared" si="464"/>
        <v/>
      </c>
      <c r="FH255" s="180">
        <v>1</v>
      </c>
      <c r="FI255" s="269" t="str">
        <f t="shared" si="465"/>
        <v/>
      </c>
      <c r="FJ255" s="180">
        <v>1</v>
      </c>
      <c r="FK255" s="181">
        <v>1</v>
      </c>
      <c r="FL255" s="181">
        <v>1</v>
      </c>
      <c r="FM255" s="183">
        <v>1</v>
      </c>
      <c r="FN255" s="183">
        <v>1</v>
      </c>
      <c r="FO255" s="183">
        <v>1</v>
      </c>
      <c r="FP255" s="183">
        <v>1</v>
      </c>
      <c r="FQ255" s="183">
        <v>1</v>
      </c>
      <c r="FR255" s="183">
        <v>1</v>
      </c>
      <c r="FS255" s="192" t="str">
        <f ca="1">IF(ISBLANK(FE255),"",ROUND(AVERAGE(OFFSET(FJ255:FR255,0,0,1,ion21Coop!$F$42)),1))</f>
        <v/>
      </c>
      <c r="FT255" s="269" t="str">
        <f t="shared" si="466"/>
        <v/>
      </c>
      <c r="FV255" s="119">
        <f t="shared" si="411"/>
        <v>8</v>
      </c>
      <c r="FW255" s="123" t="str">
        <f t="shared" si="432"/>
        <v/>
      </c>
      <c r="FX255" s="123">
        <v>250</v>
      </c>
      <c r="FY255" s="423"/>
      <c r="FZ255" s="423"/>
      <c r="GA255" s="423"/>
      <c r="GB255" s="423"/>
      <c r="GC255" s="421"/>
      <c r="GD255" s="422"/>
      <c r="GE255" s="269" t="str">
        <f t="shared" si="467"/>
        <v/>
      </c>
      <c r="GF255" s="180">
        <v>1</v>
      </c>
      <c r="GG255" s="269" t="str">
        <f t="shared" si="468"/>
        <v/>
      </c>
      <c r="GH255" s="180">
        <v>1</v>
      </c>
      <c r="GI255" s="181">
        <v>1</v>
      </c>
      <c r="GJ255" s="181">
        <v>1</v>
      </c>
      <c r="GK255" s="183">
        <v>1</v>
      </c>
      <c r="GL255" s="183">
        <v>1</v>
      </c>
      <c r="GM255" s="183">
        <v>1</v>
      </c>
      <c r="GN255" s="183">
        <v>1</v>
      </c>
      <c r="GO255" s="183">
        <v>1</v>
      </c>
      <c r="GP255" s="183">
        <v>1</v>
      </c>
      <c r="GQ255" s="192" t="str">
        <f ca="1">IF(ISBLANK(GC255),"",ROUND(AVERAGE(OFFSET(GH255:GP255,0,0,1,ion21Coop!$F$42)),1))</f>
        <v/>
      </c>
      <c r="GR255" s="269" t="str">
        <f t="shared" si="469"/>
        <v/>
      </c>
      <c r="GT255" s="119">
        <f t="shared" si="412"/>
        <v>9</v>
      </c>
      <c r="GU255" s="123" t="str">
        <f t="shared" si="433"/>
        <v/>
      </c>
      <c r="GV255" s="123">
        <v>250</v>
      </c>
      <c r="GW255" s="423"/>
      <c r="GX255" s="423"/>
      <c r="GY255" s="423"/>
      <c r="GZ255" s="423"/>
      <c r="HA255" s="421"/>
      <c r="HB255" s="422"/>
      <c r="HC255" s="269" t="str">
        <f t="shared" si="470"/>
        <v/>
      </c>
      <c r="HD255" s="180">
        <v>1</v>
      </c>
      <c r="HE255" s="269" t="str">
        <f t="shared" si="471"/>
        <v/>
      </c>
      <c r="HF255" s="180">
        <v>1</v>
      </c>
      <c r="HG255" s="181">
        <v>1</v>
      </c>
      <c r="HH255" s="181">
        <v>1</v>
      </c>
      <c r="HI255" s="183">
        <v>1</v>
      </c>
      <c r="HJ255" s="183">
        <v>1</v>
      </c>
      <c r="HK255" s="183">
        <v>1</v>
      </c>
      <c r="HL255" s="183">
        <v>1</v>
      </c>
      <c r="HM255" s="183">
        <v>1</v>
      </c>
      <c r="HN255" s="183">
        <v>1</v>
      </c>
      <c r="HO255" s="192" t="str">
        <f ca="1">IF(ISBLANK(HA255),"",ROUND(AVERAGE(OFFSET(HF255:HN255,0,0,1,ion21Coop!$F$42)),1))</f>
        <v/>
      </c>
      <c r="HP255" s="269" t="str">
        <f t="shared" si="472"/>
        <v/>
      </c>
      <c r="HR255" s="119">
        <f t="shared" si="413"/>
        <v>10</v>
      </c>
      <c r="HS255" s="123" t="str">
        <f t="shared" si="434"/>
        <v/>
      </c>
      <c r="HT255" s="123">
        <v>250</v>
      </c>
      <c r="HU255" s="423"/>
      <c r="HV255" s="423"/>
      <c r="HW255" s="423"/>
      <c r="HX255" s="423"/>
      <c r="HY255" s="421"/>
      <c r="HZ255" s="422"/>
      <c r="IA255" s="269" t="str">
        <f t="shared" si="473"/>
        <v/>
      </c>
      <c r="IB255" s="180">
        <v>1</v>
      </c>
      <c r="IC255" s="269" t="str">
        <f t="shared" si="474"/>
        <v/>
      </c>
      <c r="ID255" s="180">
        <v>1</v>
      </c>
      <c r="IE255" s="181">
        <v>1</v>
      </c>
      <c r="IF255" s="181">
        <v>1</v>
      </c>
      <c r="IG255" s="183">
        <v>1</v>
      </c>
      <c r="IH255" s="183">
        <v>1</v>
      </c>
      <c r="II255" s="183">
        <v>1</v>
      </c>
      <c r="IJ255" s="183">
        <v>1</v>
      </c>
      <c r="IK255" s="183">
        <v>1</v>
      </c>
      <c r="IL255" s="183">
        <v>1</v>
      </c>
      <c r="IM255" s="192" t="str">
        <f ca="1">IF(ISBLANK(HY255),"",ROUND(AVERAGE(OFFSET(ID255:IL255,0,0,1,ion21Coop!$F$42)),1))</f>
        <v/>
      </c>
      <c r="IN255" s="269" t="str">
        <f t="shared" si="475"/>
        <v/>
      </c>
      <c r="IP255" s="119">
        <f t="shared" si="414"/>
        <v>11</v>
      </c>
      <c r="IQ255" s="123" t="str">
        <f t="shared" si="435"/>
        <v/>
      </c>
      <c r="IR255" s="123">
        <v>250</v>
      </c>
      <c r="IS255" s="423"/>
      <c r="IT255" s="423"/>
      <c r="IU255" s="423"/>
      <c r="IV255" s="423"/>
      <c r="IW255" s="421"/>
      <c r="IX255" s="422"/>
      <c r="IY255" s="269" t="str">
        <f t="shared" si="476"/>
        <v/>
      </c>
      <c r="IZ255" s="180">
        <v>1</v>
      </c>
      <c r="JA255" s="269" t="str">
        <f t="shared" si="477"/>
        <v/>
      </c>
      <c r="JB255" s="180">
        <v>1</v>
      </c>
      <c r="JC255" s="181">
        <v>1</v>
      </c>
      <c r="JD255" s="181">
        <v>1</v>
      </c>
      <c r="JE255" s="183">
        <v>1</v>
      </c>
      <c r="JF255" s="183">
        <v>1</v>
      </c>
      <c r="JG255" s="183">
        <v>1</v>
      </c>
      <c r="JH255" s="183">
        <v>1</v>
      </c>
      <c r="JI255" s="183">
        <v>1</v>
      </c>
      <c r="JJ255" s="183">
        <v>1</v>
      </c>
      <c r="JK255" s="192" t="str">
        <f ca="1">IF(ISBLANK(IW255),"",ROUND(AVERAGE(OFFSET(JB255:JJ255,0,0,1,ion21Coop!$F$42)),1))</f>
        <v/>
      </c>
      <c r="JL255" s="269" t="str">
        <f t="shared" si="478"/>
        <v/>
      </c>
      <c r="JN255" s="119">
        <f t="shared" si="415"/>
        <v>12</v>
      </c>
      <c r="JO255" s="123" t="str">
        <f t="shared" si="436"/>
        <v/>
      </c>
      <c r="JP255" s="123">
        <v>250</v>
      </c>
      <c r="JQ255" s="423"/>
      <c r="JR255" s="423"/>
      <c r="JS255" s="423"/>
      <c r="JT255" s="423"/>
      <c r="JU255" s="421"/>
      <c r="JV255" s="422"/>
      <c r="JW255" s="269" t="str">
        <f t="shared" si="479"/>
        <v/>
      </c>
      <c r="JX255" s="180">
        <v>1</v>
      </c>
      <c r="JY255" s="269" t="str">
        <f t="shared" si="480"/>
        <v/>
      </c>
      <c r="JZ255" s="180">
        <v>1</v>
      </c>
      <c r="KA255" s="181">
        <v>1</v>
      </c>
      <c r="KB255" s="181">
        <v>1</v>
      </c>
      <c r="KC255" s="183">
        <v>1</v>
      </c>
      <c r="KD255" s="183">
        <v>1</v>
      </c>
      <c r="KE255" s="183">
        <v>1</v>
      </c>
      <c r="KF255" s="183">
        <v>1</v>
      </c>
      <c r="KG255" s="183">
        <v>1</v>
      </c>
      <c r="KH255" s="183">
        <v>1</v>
      </c>
      <c r="KI255" s="192" t="str">
        <f ca="1">IF(ISBLANK(JU255),"",ROUND(AVERAGE(OFFSET(JZ255:KH255,0,0,1,ion21Coop!$F$42)),1))</f>
        <v/>
      </c>
      <c r="KJ255" s="269" t="str">
        <f t="shared" si="481"/>
        <v/>
      </c>
      <c r="KL255" s="119">
        <f t="shared" si="416"/>
        <v>13</v>
      </c>
      <c r="KM255" s="123" t="str">
        <f t="shared" si="437"/>
        <v/>
      </c>
      <c r="KN255" s="123">
        <v>250</v>
      </c>
      <c r="KO255" s="423"/>
      <c r="KP255" s="423"/>
      <c r="KQ255" s="423"/>
      <c r="KR255" s="423"/>
      <c r="KS255" s="421"/>
      <c r="KT255" s="422"/>
      <c r="KU255" s="269" t="str">
        <f t="shared" si="482"/>
        <v/>
      </c>
      <c r="KV255" s="180">
        <v>1</v>
      </c>
      <c r="KW255" s="269" t="str">
        <f t="shared" si="483"/>
        <v/>
      </c>
      <c r="KX255" s="180">
        <v>1</v>
      </c>
      <c r="KY255" s="181">
        <v>1</v>
      </c>
      <c r="KZ255" s="181">
        <v>1</v>
      </c>
      <c r="LA255" s="183">
        <v>1</v>
      </c>
      <c r="LB255" s="183">
        <v>1</v>
      </c>
      <c r="LC255" s="183">
        <v>1</v>
      </c>
      <c r="LD255" s="183">
        <v>1</v>
      </c>
      <c r="LE255" s="183">
        <v>1</v>
      </c>
      <c r="LF255" s="183">
        <v>1</v>
      </c>
      <c r="LG255" s="192" t="str">
        <f ca="1">IF(ISBLANK(KS255),"",ROUND(AVERAGE(OFFSET(KX255:LF255,0,0,1,ion21Coop!$F$42)),1))</f>
        <v/>
      </c>
      <c r="LH255" s="269" t="str">
        <f t="shared" si="484"/>
        <v/>
      </c>
      <c r="LJ255" s="119">
        <f t="shared" si="417"/>
        <v>14</v>
      </c>
      <c r="LK255" s="123" t="str">
        <f t="shared" si="438"/>
        <v/>
      </c>
      <c r="LL255" s="123">
        <v>250</v>
      </c>
      <c r="LM255" s="423"/>
      <c r="LN255" s="423"/>
      <c r="LO255" s="423"/>
      <c r="LP255" s="423"/>
      <c r="LQ255" s="421"/>
      <c r="LR255" s="422"/>
      <c r="LS255" s="269" t="str">
        <f t="shared" si="485"/>
        <v/>
      </c>
      <c r="LT255" s="180">
        <v>1</v>
      </c>
      <c r="LU255" s="269" t="str">
        <f t="shared" si="486"/>
        <v/>
      </c>
      <c r="LV255" s="180">
        <v>1</v>
      </c>
      <c r="LW255" s="181">
        <v>1</v>
      </c>
      <c r="LX255" s="181">
        <v>1</v>
      </c>
      <c r="LY255" s="183">
        <v>1</v>
      </c>
      <c r="LZ255" s="183">
        <v>1</v>
      </c>
      <c r="MA255" s="183">
        <v>1</v>
      </c>
      <c r="MB255" s="183">
        <v>1</v>
      </c>
      <c r="MC255" s="183">
        <v>1</v>
      </c>
      <c r="MD255" s="183">
        <v>1</v>
      </c>
      <c r="ME255" s="192" t="str">
        <f ca="1">IF(ISBLANK(LQ255),"",ROUND(AVERAGE(OFFSET(LV255:MD255,0,0,1,ion21Coop!$F$42)),1))</f>
        <v/>
      </c>
      <c r="MF255" s="269" t="str">
        <f t="shared" si="487"/>
        <v/>
      </c>
      <c r="MH255" s="119">
        <f t="shared" si="418"/>
        <v>15</v>
      </c>
      <c r="MI255" s="123" t="str">
        <f t="shared" si="439"/>
        <v/>
      </c>
      <c r="MJ255" s="123">
        <v>250</v>
      </c>
      <c r="MK255" s="423"/>
      <c r="ML255" s="423"/>
      <c r="MM255" s="423"/>
      <c r="MN255" s="423"/>
      <c r="MO255" s="421"/>
      <c r="MP255" s="422"/>
      <c r="MQ255" s="269" t="str">
        <f t="shared" si="488"/>
        <v/>
      </c>
      <c r="MR255" s="180">
        <v>1</v>
      </c>
      <c r="MS255" s="269" t="str">
        <f t="shared" si="489"/>
        <v/>
      </c>
      <c r="MT255" s="180">
        <v>1</v>
      </c>
      <c r="MU255" s="181">
        <v>1</v>
      </c>
      <c r="MV255" s="181">
        <v>1</v>
      </c>
      <c r="MW255" s="183">
        <v>1</v>
      </c>
      <c r="MX255" s="183">
        <v>1</v>
      </c>
      <c r="MY255" s="183">
        <v>1</v>
      </c>
      <c r="MZ255" s="183">
        <v>1</v>
      </c>
      <c r="NA255" s="183">
        <v>1</v>
      </c>
      <c r="NB255" s="183">
        <v>1</v>
      </c>
      <c r="NC255" s="192" t="str">
        <f ca="1">IF(ISBLANK(MO255),"",ROUND(AVERAGE(OFFSET(MT255:NB255,0,0,1,ion21Coop!$F$42)),1))</f>
        <v/>
      </c>
      <c r="ND255" s="269" t="str">
        <f t="shared" si="490"/>
        <v/>
      </c>
      <c r="NF255" s="119">
        <f t="shared" si="419"/>
        <v>16</v>
      </c>
      <c r="NG255" s="123" t="str">
        <f t="shared" si="440"/>
        <v/>
      </c>
      <c r="NH255" s="123">
        <v>250</v>
      </c>
      <c r="NI255" s="423"/>
      <c r="NJ255" s="423"/>
      <c r="NK255" s="423"/>
      <c r="NL255" s="423"/>
      <c r="NM255" s="421"/>
      <c r="NN255" s="422"/>
      <c r="NO255" s="269" t="str">
        <f t="shared" si="491"/>
        <v/>
      </c>
      <c r="NP255" s="180">
        <v>1</v>
      </c>
      <c r="NQ255" s="269" t="str">
        <f t="shared" si="492"/>
        <v/>
      </c>
      <c r="NR255" s="180">
        <v>1</v>
      </c>
      <c r="NS255" s="181">
        <v>1</v>
      </c>
      <c r="NT255" s="181">
        <v>1</v>
      </c>
      <c r="NU255" s="183">
        <v>1</v>
      </c>
      <c r="NV255" s="183">
        <v>1</v>
      </c>
      <c r="NW255" s="183">
        <v>1</v>
      </c>
      <c r="NX255" s="183">
        <v>1</v>
      </c>
      <c r="NY255" s="183">
        <v>1</v>
      </c>
      <c r="NZ255" s="183">
        <v>1</v>
      </c>
      <c r="OA255" s="192" t="str">
        <f ca="1">IF(ISBLANK(NM255),"",ROUND(AVERAGE(OFFSET(NR255:NZ255,0,0,1,ion21Coop!$F$42)),1))</f>
        <v/>
      </c>
      <c r="OB255" s="269" t="str">
        <f t="shared" si="493"/>
        <v/>
      </c>
      <c r="OD255" s="119">
        <f t="shared" si="420"/>
        <v>17</v>
      </c>
      <c r="OE255" s="123" t="str">
        <f t="shared" si="441"/>
        <v/>
      </c>
      <c r="OF255" s="123">
        <v>250</v>
      </c>
      <c r="OG255" s="423"/>
      <c r="OH255" s="423"/>
      <c r="OI255" s="423"/>
      <c r="OJ255" s="423"/>
      <c r="OK255" s="421"/>
      <c r="OL255" s="422"/>
      <c r="OM255" s="269" t="str">
        <f t="shared" si="494"/>
        <v/>
      </c>
      <c r="ON255" s="180">
        <v>1</v>
      </c>
      <c r="OO255" s="269" t="str">
        <f t="shared" si="495"/>
        <v/>
      </c>
      <c r="OP255" s="180">
        <v>1</v>
      </c>
      <c r="OQ255" s="181">
        <v>1</v>
      </c>
      <c r="OR255" s="181">
        <v>1</v>
      </c>
      <c r="OS255" s="183">
        <v>1</v>
      </c>
      <c r="OT255" s="183">
        <v>1</v>
      </c>
      <c r="OU255" s="183">
        <v>1</v>
      </c>
      <c r="OV255" s="183">
        <v>1</v>
      </c>
      <c r="OW255" s="183">
        <v>1</v>
      </c>
      <c r="OX255" s="183">
        <v>1</v>
      </c>
      <c r="OY255" s="192" t="str">
        <f ca="1">IF(ISBLANK(OK255),"",ROUND(AVERAGE(OFFSET(OP255:OX255,0,0,1,ion21Coop!$F$42)),1))</f>
        <v/>
      </c>
      <c r="OZ255" s="269" t="str">
        <f t="shared" si="496"/>
        <v/>
      </c>
      <c r="PB255" s="119">
        <f t="shared" si="421"/>
        <v>18</v>
      </c>
      <c r="PC255" s="123" t="str">
        <f t="shared" si="442"/>
        <v/>
      </c>
      <c r="PD255" s="123">
        <v>250</v>
      </c>
      <c r="PE255" s="423"/>
      <c r="PF255" s="423"/>
      <c r="PG255" s="423"/>
      <c r="PH255" s="423"/>
      <c r="PI255" s="421"/>
      <c r="PJ255" s="422"/>
      <c r="PK255" s="269" t="str">
        <f t="shared" si="497"/>
        <v/>
      </c>
      <c r="PL255" s="180">
        <v>1</v>
      </c>
      <c r="PM255" s="269" t="str">
        <f t="shared" si="498"/>
        <v/>
      </c>
      <c r="PN255" s="180">
        <v>1</v>
      </c>
      <c r="PO255" s="181">
        <v>1</v>
      </c>
      <c r="PP255" s="181">
        <v>1</v>
      </c>
      <c r="PQ255" s="183">
        <v>1</v>
      </c>
      <c r="PR255" s="183">
        <v>1</v>
      </c>
      <c r="PS255" s="183">
        <v>1</v>
      </c>
      <c r="PT255" s="183">
        <v>1</v>
      </c>
      <c r="PU255" s="183">
        <v>1</v>
      </c>
      <c r="PV255" s="183">
        <v>1</v>
      </c>
      <c r="PW255" s="192" t="str">
        <f ca="1">IF(ISBLANK(PI255),"",ROUND(AVERAGE(OFFSET(PN255:PV255,0,0,1,ion21Coop!$F$42)),1))</f>
        <v/>
      </c>
      <c r="PX255" s="269" t="str">
        <f t="shared" si="499"/>
        <v/>
      </c>
      <c r="PZ255" s="119">
        <f t="shared" si="422"/>
        <v>19</v>
      </c>
      <c r="QA255" s="123" t="str">
        <f t="shared" si="443"/>
        <v/>
      </c>
      <c r="QB255" s="123">
        <v>250</v>
      </c>
      <c r="QC255" s="423"/>
      <c r="QD255" s="423"/>
      <c r="QE255" s="423"/>
      <c r="QF255" s="423"/>
      <c r="QG255" s="421"/>
      <c r="QH255" s="422"/>
      <c r="QI255" s="269" t="str">
        <f t="shared" si="500"/>
        <v/>
      </c>
      <c r="QJ255" s="180">
        <v>1</v>
      </c>
      <c r="QK255" s="269" t="str">
        <f t="shared" si="501"/>
        <v/>
      </c>
      <c r="QL255" s="180">
        <v>1</v>
      </c>
      <c r="QM255" s="181">
        <v>1</v>
      </c>
      <c r="QN255" s="181">
        <v>1</v>
      </c>
      <c r="QO255" s="183">
        <v>1</v>
      </c>
      <c r="QP255" s="183">
        <v>1</v>
      </c>
      <c r="QQ255" s="183">
        <v>1</v>
      </c>
      <c r="QR255" s="183">
        <v>1</v>
      </c>
      <c r="QS255" s="183">
        <v>1</v>
      </c>
      <c r="QT255" s="183">
        <v>1</v>
      </c>
      <c r="QU255" s="192" t="str">
        <f ca="1">IF(ISBLANK(QG255),"",ROUND(AVERAGE(OFFSET(QL255:QT255,0,0,1,ion21Coop!$F$42)),1))</f>
        <v/>
      </c>
      <c r="QV255" s="269" t="str">
        <f t="shared" si="502"/>
        <v/>
      </c>
      <c r="QX255" s="119">
        <f t="shared" si="423"/>
        <v>20</v>
      </c>
      <c r="QY255" s="123" t="str">
        <f t="shared" si="444"/>
        <v/>
      </c>
      <c r="QZ255" s="123">
        <v>250</v>
      </c>
      <c r="RA255" s="423"/>
      <c r="RB255" s="423"/>
      <c r="RC255" s="423"/>
      <c r="RD255" s="423"/>
      <c r="RE255" s="421"/>
      <c r="RF255" s="422"/>
      <c r="RG255" s="269" t="str">
        <f t="shared" si="503"/>
        <v/>
      </c>
      <c r="RH255" s="180">
        <v>1</v>
      </c>
      <c r="RI255" s="269" t="str">
        <f t="shared" si="504"/>
        <v/>
      </c>
      <c r="RJ255" s="180">
        <v>1</v>
      </c>
      <c r="RK255" s="181">
        <v>1</v>
      </c>
      <c r="RL255" s="181">
        <v>1</v>
      </c>
      <c r="RM255" s="183">
        <v>1</v>
      </c>
      <c r="RN255" s="183">
        <v>1</v>
      </c>
      <c r="RO255" s="183">
        <v>1</v>
      </c>
      <c r="RP255" s="183">
        <v>1</v>
      </c>
      <c r="RQ255" s="183">
        <v>1</v>
      </c>
      <c r="RR255" s="183">
        <v>1</v>
      </c>
      <c r="RS255" s="192" t="str">
        <f ca="1">IF(ISBLANK(RE255),"",ROUND(AVERAGE(OFFSET(RJ255:RR255,0,0,1,ion21Coop!$F$42)),1))</f>
        <v/>
      </c>
      <c r="RT255" s="269" t="str">
        <f t="shared" si="505"/>
        <v/>
      </c>
      <c r="RV255" s="119">
        <f t="shared" si="424"/>
        <v>21</v>
      </c>
      <c r="RW255" s="123" t="str">
        <f t="shared" si="445"/>
        <v/>
      </c>
      <c r="RX255" s="123">
        <v>250</v>
      </c>
      <c r="RY255" s="423"/>
      <c r="RZ255" s="423"/>
      <c r="SA255" s="423"/>
      <c r="SB255" s="423"/>
      <c r="SC255" s="421"/>
      <c r="SD255" s="422"/>
      <c r="SE255" s="269" t="str">
        <f t="shared" si="506"/>
        <v/>
      </c>
      <c r="SF255" s="180">
        <v>1</v>
      </c>
      <c r="SG255" s="269" t="str">
        <f t="shared" si="507"/>
        <v/>
      </c>
      <c r="SH255" s="180">
        <v>1</v>
      </c>
      <c r="SI255" s="181">
        <v>1</v>
      </c>
      <c r="SJ255" s="181">
        <v>1</v>
      </c>
      <c r="SK255" s="183">
        <v>1</v>
      </c>
      <c r="SL255" s="183">
        <v>1</v>
      </c>
      <c r="SM255" s="183">
        <v>1</v>
      </c>
      <c r="SN255" s="183">
        <v>1</v>
      </c>
      <c r="SO255" s="183">
        <v>1</v>
      </c>
      <c r="SP255" s="183">
        <v>1</v>
      </c>
      <c r="SQ255" s="192" t="str">
        <f ca="1">IF(ISBLANK(SC255),"",ROUND(AVERAGE(OFFSET(SH255:SP255,0,0,1,ion21Coop!$F$42)),1))</f>
        <v/>
      </c>
      <c r="SR255" s="269" t="str">
        <f t="shared" si="508"/>
        <v/>
      </c>
      <c r="ST255" s="565"/>
      <c r="SU255" s="565"/>
      <c r="SV255" s="566"/>
      <c r="SW255" s="567"/>
      <c r="SX255" s="565"/>
      <c r="SY255" s="566"/>
      <c r="SZ255" s="568"/>
      <c r="TA255" s="567"/>
      <c r="TB255" s="553"/>
    </row>
    <row r="256" spans="10:522" x14ac:dyDescent="0.3">
      <c r="J256" s="119">
        <f t="shared" si="404"/>
        <v>1</v>
      </c>
      <c r="K256" s="123" t="str">
        <f t="shared" si="425"/>
        <v>YaJo</v>
      </c>
      <c r="L256" s="123">
        <v>251</v>
      </c>
      <c r="M256" s="351"/>
      <c r="N256" s="351"/>
      <c r="O256" s="351"/>
      <c r="P256" s="351"/>
      <c r="Q256" s="369"/>
      <c r="R256" s="370"/>
      <c r="S256" s="269" t="str">
        <f t="shared" si="446"/>
        <v/>
      </c>
      <c r="T256" s="180">
        <v>1</v>
      </c>
      <c r="U256" s="269" t="str">
        <f t="shared" si="447"/>
        <v/>
      </c>
      <c r="V256" s="180">
        <v>1</v>
      </c>
      <c r="W256" s="181">
        <v>1</v>
      </c>
      <c r="X256" s="181">
        <v>1</v>
      </c>
      <c r="Y256" s="183">
        <v>1</v>
      </c>
      <c r="Z256" s="183">
        <v>1</v>
      </c>
      <c r="AA256" s="183">
        <v>1</v>
      </c>
      <c r="AB256" s="183">
        <v>1</v>
      </c>
      <c r="AC256" s="183">
        <v>1</v>
      </c>
      <c r="AD256" s="183">
        <v>1</v>
      </c>
      <c r="AE256" s="192" t="str">
        <f ca="1">IF(ISBLANK(Q256),"",ROUND(AVERAGE(OFFSET(V256:AD256,0,0,1,ion21Coop!$F$42)),1))</f>
        <v/>
      </c>
      <c r="AF256" s="269" t="str">
        <f t="shared" si="448"/>
        <v/>
      </c>
      <c r="AH256" s="119">
        <f t="shared" si="405"/>
        <v>2</v>
      </c>
      <c r="AI256" s="123" t="str">
        <f t="shared" si="426"/>
        <v>GeLo</v>
      </c>
      <c r="AJ256" s="123">
        <v>251</v>
      </c>
      <c r="AK256" s="351"/>
      <c r="AL256" s="351"/>
      <c r="AM256" s="351"/>
      <c r="AN256" s="351"/>
      <c r="AO256" s="369"/>
      <c r="AP256" s="370"/>
      <c r="AQ256" s="269" t="str">
        <f t="shared" si="449"/>
        <v/>
      </c>
      <c r="AR256" s="180">
        <v>1</v>
      </c>
      <c r="AS256" s="269" t="str">
        <f t="shared" si="450"/>
        <v/>
      </c>
      <c r="AT256" s="180">
        <v>1</v>
      </c>
      <c r="AU256" s="181">
        <v>1</v>
      </c>
      <c r="AV256" s="181">
        <v>1</v>
      </c>
      <c r="AW256" s="183">
        <v>1</v>
      </c>
      <c r="AX256" s="183">
        <v>1</v>
      </c>
      <c r="AY256" s="183">
        <v>1</v>
      </c>
      <c r="AZ256" s="183">
        <v>1</v>
      </c>
      <c r="BA256" s="183">
        <v>1</v>
      </c>
      <c r="BB256" s="183">
        <v>1</v>
      </c>
      <c r="BC256" s="192" t="str">
        <f ca="1">IF(ISBLANK(AO256),"",ROUND(AVERAGE(OFFSET(AT256:BB256,0,0,1,ion21Coop!$F$42)),1))</f>
        <v/>
      </c>
      <c r="BD256" s="269" t="str">
        <f t="shared" si="451"/>
        <v/>
      </c>
      <c r="BF256" s="119">
        <f t="shared" si="406"/>
        <v>3</v>
      </c>
      <c r="BG256" s="123" t="str">
        <f t="shared" si="427"/>
        <v>MiDo</v>
      </c>
      <c r="BH256" s="123">
        <v>251</v>
      </c>
      <c r="BI256" s="351"/>
      <c r="BJ256" s="351"/>
      <c r="BK256" s="351"/>
      <c r="BL256" s="351"/>
      <c r="BM256" s="369"/>
      <c r="BN256" s="370"/>
      <c r="BO256" s="269" t="str">
        <f t="shared" si="452"/>
        <v/>
      </c>
      <c r="BP256" s="180">
        <v>1</v>
      </c>
      <c r="BQ256" s="269" t="str">
        <f t="shared" si="453"/>
        <v/>
      </c>
      <c r="BR256" s="180">
        <v>1</v>
      </c>
      <c r="BS256" s="181">
        <v>1</v>
      </c>
      <c r="BT256" s="181">
        <v>1</v>
      </c>
      <c r="BU256" s="183">
        <v>1</v>
      </c>
      <c r="BV256" s="183">
        <v>1</v>
      </c>
      <c r="BW256" s="183">
        <v>1</v>
      </c>
      <c r="BX256" s="183">
        <v>1</v>
      </c>
      <c r="BY256" s="183">
        <v>1</v>
      </c>
      <c r="BZ256" s="183">
        <v>1</v>
      </c>
      <c r="CA256" s="192" t="str">
        <f ca="1">IF(ISBLANK(BM256),"",ROUND(AVERAGE(OFFSET(BR256:BZ256,0,0,1,ion21Coop!$F$42)),1))</f>
        <v/>
      </c>
      <c r="CB256" s="269" t="str">
        <f t="shared" si="454"/>
        <v/>
      </c>
      <c r="CD256" s="119">
        <f t="shared" si="407"/>
        <v>4</v>
      </c>
      <c r="CE256" s="123" t="str">
        <f t="shared" si="428"/>
        <v>EmNi</v>
      </c>
      <c r="CF256" s="123">
        <v>251</v>
      </c>
      <c r="CG256" s="351"/>
      <c r="CH256" s="351"/>
      <c r="CI256" s="351"/>
      <c r="CJ256" s="351"/>
      <c r="CK256" s="369"/>
      <c r="CL256" s="370"/>
      <c r="CM256" s="269" t="str">
        <f t="shared" si="455"/>
        <v/>
      </c>
      <c r="CN256" s="180">
        <v>1</v>
      </c>
      <c r="CO256" s="269" t="str">
        <f t="shared" si="456"/>
        <v/>
      </c>
      <c r="CP256" s="180">
        <v>1</v>
      </c>
      <c r="CQ256" s="181">
        <v>1</v>
      </c>
      <c r="CR256" s="181">
        <v>1</v>
      </c>
      <c r="CS256" s="183">
        <v>1</v>
      </c>
      <c r="CT256" s="183">
        <v>1</v>
      </c>
      <c r="CU256" s="183">
        <v>1</v>
      </c>
      <c r="CV256" s="183">
        <v>1</v>
      </c>
      <c r="CW256" s="183">
        <v>1</v>
      </c>
      <c r="CX256" s="183">
        <v>1</v>
      </c>
      <c r="CY256" s="192" t="str">
        <f ca="1">IF(ISBLANK(CK256),"",ROUND(AVERAGE(OFFSET(CP256:CX256,0,0,1,ion21Coop!$F$42)),1))</f>
        <v/>
      </c>
      <c r="CZ256" s="269" t="str">
        <f t="shared" si="457"/>
        <v/>
      </c>
      <c r="DB256" s="119">
        <f t="shared" si="408"/>
        <v>5</v>
      </c>
      <c r="DC256" s="123" t="str">
        <f t="shared" si="429"/>
        <v>HeJe</v>
      </c>
      <c r="DD256" s="123">
        <v>251</v>
      </c>
      <c r="DE256" s="423"/>
      <c r="DF256" s="423"/>
      <c r="DG256" s="423"/>
      <c r="DH256" s="423"/>
      <c r="DI256" s="421"/>
      <c r="DJ256" s="422"/>
      <c r="DK256" s="269" t="str">
        <f t="shared" si="458"/>
        <v/>
      </c>
      <c r="DL256" s="180">
        <v>1</v>
      </c>
      <c r="DM256" s="269" t="str">
        <f t="shared" si="459"/>
        <v/>
      </c>
      <c r="DN256" s="180">
        <v>1</v>
      </c>
      <c r="DO256" s="181">
        <v>1</v>
      </c>
      <c r="DP256" s="181">
        <v>1</v>
      </c>
      <c r="DQ256" s="183">
        <v>1</v>
      </c>
      <c r="DR256" s="183">
        <v>1</v>
      </c>
      <c r="DS256" s="183">
        <v>1</v>
      </c>
      <c r="DT256" s="183">
        <v>1</v>
      </c>
      <c r="DU256" s="183">
        <v>1</v>
      </c>
      <c r="DV256" s="183">
        <v>1</v>
      </c>
      <c r="DW256" s="192" t="str">
        <f ca="1">IF(ISBLANK(DI256),"",ROUND(AVERAGE(OFFSET(DN256:DV256,0,0,1,ion21Coop!$F$42)),1))</f>
        <v/>
      </c>
      <c r="DX256" s="269" t="str">
        <f t="shared" si="460"/>
        <v/>
      </c>
      <c r="DZ256" s="119">
        <f t="shared" si="409"/>
        <v>6</v>
      </c>
      <c r="EA256" s="123" t="str">
        <f t="shared" si="430"/>
        <v/>
      </c>
      <c r="EB256" s="123">
        <v>251</v>
      </c>
      <c r="EC256" s="423"/>
      <c r="ED256" s="423"/>
      <c r="EE256" s="423"/>
      <c r="EF256" s="423"/>
      <c r="EG256" s="421"/>
      <c r="EH256" s="422"/>
      <c r="EI256" s="269" t="str">
        <f t="shared" si="461"/>
        <v/>
      </c>
      <c r="EJ256" s="180">
        <v>1</v>
      </c>
      <c r="EK256" s="269" t="str">
        <f t="shared" si="462"/>
        <v/>
      </c>
      <c r="EL256" s="180">
        <v>1</v>
      </c>
      <c r="EM256" s="181">
        <v>1</v>
      </c>
      <c r="EN256" s="181">
        <v>1</v>
      </c>
      <c r="EO256" s="183">
        <v>1</v>
      </c>
      <c r="EP256" s="183">
        <v>1</v>
      </c>
      <c r="EQ256" s="183">
        <v>1</v>
      </c>
      <c r="ER256" s="183">
        <v>1</v>
      </c>
      <c r="ES256" s="183">
        <v>1</v>
      </c>
      <c r="ET256" s="183">
        <v>1</v>
      </c>
      <c r="EU256" s="192" t="str">
        <f ca="1">IF(ISBLANK(EG256),"",ROUND(AVERAGE(OFFSET(EL256:ET256,0,0,1,ion21Coop!$F$42)),1))</f>
        <v/>
      </c>
      <c r="EV256" s="269" t="str">
        <f t="shared" si="463"/>
        <v/>
      </c>
      <c r="EX256" s="119">
        <f t="shared" si="410"/>
        <v>7</v>
      </c>
      <c r="EY256" s="123" t="str">
        <f t="shared" si="431"/>
        <v/>
      </c>
      <c r="EZ256" s="123">
        <v>251</v>
      </c>
      <c r="FA256" s="423"/>
      <c r="FB256" s="423"/>
      <c r="FC256" s="423"/>
      <c r="FD256" s="423"/>
      <c r="FE256" s="421"/>
      <c r="FF256" s="422"/>
      <c r="FG256" s="269" t="str">
        <f t="shared" si="464"/>
        <v/>
      </c>
      <c r="FH256" s="180">
        <v>1</v>
      </c>
      <c r="FI256" s="269" t="str">
        <f t="shared" si="465"/>
        <v/>
      </c>
      <c r="FJ256" s="180">
        <v>1</v>
      </c>
      <c r="FK256" s="181">
        <v>1</v>
      </c>
      <c r="FL256" s="181">
        <v>1</v>
      </c>
      <c r="FM256" s="183">
        <v>1</v>
      </c>
      <c r="FN256" s="183">
        <v>1</v>
      </c>
      <c r="FO256" s="183">
        <v>1</v>
      </c>
      <c r="FP256" s="183">
        <v>1</v>
      </c>
      <c r="FQ256" s="183">
        <v>1</v>
      </c>
      <c r="FR256" s="183">
        <v>1</v>
      </c>
      <c r="FS256" s="192" t="str">
        <f ca="1">IF(ISBLANK(FE256),"",ROUND(AVERAGE(OFFSET(FJ256:FR256,0,0,1,ion21Coop!$F$42)),1))</f>
        <v/>
      </c>
      <c r="FT256" s="269" t="str">
        <f t="shared" si="466"/>
        <v/>
      </c>
      <c r="FV256" s="119">
        <f t="shared" si="411"/>
        <v>8</v>
      </c>
      <c r="FW256" s="123" t="str">
        <f t="shared" si="432"/>
        <v/>
      </c>
      <c r="FX256" s="123">
        <v>251</v>
      </c>
      <c r="FY256" s="423"/>
      <c r="FZ256" s="423"/>
      <c r="GA256" s="423"/>
      <c r="GB256" s="423"/>
      <c r="GC256" s="421"/>
      <c r="GD256" s="422"/>
      <c r="GE256" s="269" t="str">
        <f t="shared" si="467"/>
        <v/>
      </c>
      <c r="GF256" s="180">
        <v>1</v>
      </c>
      <c r="GG256" s="269" t="str">
        <f t="shared" si="468"/>
        <v/>
      </c>
      <c r="GH256" s="180">
        <v>1</v>
      </c>
      <c r="GI256" s="181">
        <v>1</v>
      </c>
      <c r="GJ256" s="181">
        <v>1</v>
      </c>
      <c r="GK256" s="183">
        <v>1</v>
      </c>
      <c r="GL256" s="183">
        <v>1</v>
      </c>
      <c r="GM256" s="183">
        <v>1</v>
      </c>
      <c r="GN256" s="183">
        <v>1</v>
      </c>
      <c r="GO256" s="183">
        <v>1</v>
      </c>
      <c r="GP256" s="183">
        <v>1</v>
      </c>
      <c r="GQ256" s="192" t="str">
        <f ca="1">IF(ISBLANK(GC256),"",ROUND(AVERAGE(OFFSET(GH256:GP256,0,0,1,ion21Coop!$F$42)),1))</f>
        <v/>
      </c>
      <c r="GR256" s="269" t="str">
        <f t="shared" si="469"/>
        <v/>
      </c>
      <c r="GT256" s="119">
        <f t="shared" si="412"/>
        <v>9</v>
      </c>
      <c r="GU256" s="123" t="str">
        <f t="shared" si="433"/>
        <v/>
      </c>
      <c r="GV256" s="123">
        <v>251</v>
      </c>
      <c r="GW256" s="423"/>
      <c r="GX256" s="423"/>
      <c r="GY256" s="423"/>
      <c r="GZ256" s="423"/>
      <c r="HA256" s="421"/>
      <c r="HB256" s="422"/>
      <c r="HC256" s="269" t="str">
        <f t="shared" si="470"/>
        <v/>
      </c>
      <c r="HD256" s="180">
        <v>1</v>
      </c>
      <c r="HE256" s="269" t="str">
        <f t="shared" si="471"/>
        <v/>
      </c>
      <c r="HF256" s="180">
        <v>1</v>
      </c>
      <c r="HG256" s="181">
        <v>1</v>
      </c>
      <c r="HH256" s="181">
        <v>1</v>
      </c>
      <c r="HI256" s="183">
        <v>1</v>
      </c>
      <c r="HJ256" s="183">
        <v>1</v>
      </c>
      <c r="HK256" s="183">
        <v>1</v>
      </c>
      <c r="HL256" s="183">
        <v>1</v>
      </c>
      <c r="HM256" s="183">
        <v>1</v>
      </c>
      <c r="HN256" s="183">
        <v>1</v>
      </c>
      <c r="HO256" s="192" t="str">
        <f ca="1">IF(ISBLANK(HA256),"",ROUND(AVERAGE(OFFSET(HF256:HN256,0,0,1,ion21Coop!$F$42)),1))</f>
        <v/>
      </c>
      <c r="HP256" s="269" t="str">
        <f t="shared" si="472"/>
        <v/>
      </c>
      <c r="HR256" s="119">
        <f t="shared" si="413"/>
        <v>10</v>
      </c>
      <c r="HS256" s="123" t="str">
        <f t="shared" si="434"/>
        <v/>
      </c>
      <c r="HT256" s="123">
        <v>251</v>
      </c>
      <c r="HU256" s="423"/>
      <c r="HV256" s="423"/>
      <c r="HW256" s="423"/>
      <c r="HX256" s="423"/>
      <c r="HY256" s="421"/>
      <c r="HZ256" s="422"/>
      <c r="IA256" s="269" t="str">
        <f t="shared" si="473"/>
        <v/>
      </c>
      <c r="IB256" s="180">
        <v>1</v>
      </c>
      <c r="IC256" s="269" t="str">
        <f t="shared" si="474"/>
        <v/>
      </c>
      <c r="ID256" s="180">
        <v>1</v>
      </c>
      <c r="IE256" s="181">
        <v>1</v>
      </c>
      <c r="IF256" s="181">
        <v>1</v>
      </c>
      <c r="IG256" s="183">
        <v>1</v>
      </c>
      <c r="IH256" s="183">
        <v>1</v>
      </c>
      <c r="II256" s="183">
        <v>1</v>
      </c>
      <c r="IJ256" s="183">
        <v>1</v>
      </c>
      <c r="IK256" s="183">
        <v>1</v>
      </c>
      <c r="IL256" s="183">
        <v>1</v>
      </c>
      <c r="IM256" s="192" t="str">
        <f ca="1">IF(ISBLANK(HY256),"",ROUND(AVERAGE(OFFSET(ID256:IL256,0,0,1,ion21Coop!$F$42)),1))</f>
        <v/>
      </c>
      <c r="IN256" s="269" t="str">
        <f t="shared" si="475"/>
        <v/>
      </c>
      <c r="IP256" s="119">
        <f t="shared" si="414"/>
        <v>11</v>
      </c>
      <c r="IQ256" s="123" t="str">
        <f t="shared" si="435"/>
        <v/>
      </c>
      <c r="IR256" s="123">
        <v>251</v>
      </c>
      <c r="IS256" s="423"/>
      <c r="IT256" s="423"/>
      <c r="IU256" s="423"/>
      <c r="IV256" s="423"/>
      <c r="IW256" s="421"/>
      <c r="IX256" s="422"/>
      <c r="IY256" s="269" t="str">
        <f t="shared" si="476"/>
        <v/>
      </c>
      <c r="IZ256" s="180">
        <v>1</v>
      </c>
      <c r="JA256" s="269" t="str">
        <f t="shared" si="477"/>
        <v/>
      </c>
      <c r="JB256" s="180">
        <v>1</v>
      </c>
      <c r="JC256" s="181">
        <v>1</v>
      </c>
      <c r="JD256" s="181">
        <v>1</v>
      </c>
      <c r="JE256" s="183">
        <v>1</v>
      </c>
      <c r="JF256" s="183">
        <v>1</v>
      </c>
      <c r="JG256" s="183">
        <v>1</v>
      </c>
      <c r="JH256" s="183">
        <v>1</v>
      </c>
      <c r="JI256" s="183">
        <v>1</v>
      </c>
      <c r="JJ256" s="183">
        <v>1</v>
      </c>
      <c r="JK256" s="192" t="str">
        <f ca="1">IF(ISBLANK(IW256),"",ROUND(AVERAGE(OFFSET(JB256:JJ256,0,0,1,ion21Coop!$F$42)),1))</f>
        <v/>
      </c>
      <c r="JL256" s="269" t="str">
        <f t="shared" si="478"/>
        <v/>
      </c>
      <c r="JN256" s="119">
        <f t="shared" si="415"/>
        <v>12</v>
      </c>
      <c r="JO256" s="123" t="str">
        <f t="shared" si="436"/>
        <v/>
      </c>
      <c r="JP256" s="123">
        <v>251</v>
      </c>
      <c r="JQ256" s="423"/>
      <c r="JR256" s="423"/>
      <c r="JS256" s="423"/>
      <c r="JT256" s="423"/>
      <c r="JU256" s="421"/>
      <c r="JV256" s="422"/>
      <c r="JW256" s="269" t="str">
        <f t="shared" si="479"/>
        <v/>
      </c>
      <c r="JX256" s="180">
        <v>1</v>
      </c>
      <c r="JY256" s="269" t="str">
        <f t="shared" si="480"/>
        <v/>
      </c>
      <c r="JZ256" s="180">
        <v>1</v>
      </c>
      <c r="KA256" s="181">
        <v>1</v>
      </c>
      <c r="KB256" s="181">
        <v>1</v>
      </c>
      <c r="KC256" s="183">
        <v>1</v>
      </c>
      <c r="KD256" s="183">
        <v>1</v>
      </c>
      <c r="KE256" s="183">
        <v>1</v>
      </c>
      <c r="KF256" s="183">
        <v>1</v>
      </c>
      <c r="KG256" s="183">
        <v>1</v>
      </c>
      <c r="KH256" s="183">
        <v>1</v>
      </c>
      <c r="KI256" s="192" t="str">
        <f ca="1">IF(ISBLANK(JU256),"",ROUND(AVERAGE(OFFSET(JZ256:KH256,0,0,1,ion21Coop!$F$42)),1))</f>
        <v/>
      </c>
      <c r="KJ256" s="269" t="str">
        <f t="shared" si="481"/>
        <v/>
      </c>
      <c r="KL256" s="119">
        <f t="shared" si="416"/>
        <v>13</v>
      </c>
      <c r="KM256" s="123" t="str">
        <f t="shared" si="437"/>
        <v/>
      </c>
      <c r="KN256" s="123">
        <v>251</v>
      </c>
      <c r="KO256" s="423"/>
      <c r="KP256" s="423"/>
      <c r="KQ256" s="423"/>
      <c r="KR256" s="423"/>
      <c r="KS256" s="421"/>
      <c r="KT256" s="422"/>
      <c r="KU256" s="269" t="str">
        <f t="shared" si="482"/>
        <v/>
      </c>
      <c r="KV256" s="180">
        <v>1</v>
      </c>
      <c r="KW256" s="269" t="str">
        <f t="shared" si="483"/>
        <v/>
      </c>
      <c r="KX256" s="180">
        <v>1</v>
      </c>
      <c r="KY256" s="181">
        <v>1</v>
      </c>
      <c r="KZ256" s="181">
        <v>1</v>
      </c>
      <c r="LA256" s="183">
        <v>1</v>
      </c>
      <c r="LB256" s="183">
        <v>1</v>
      </c>
      <c r="LC256" s="183">
        <v>1</v>
      </c>
      <c r="LD256" s="183">
        <v>1</v>
      </c>
      <c r="LE256" s="183">
        <v>1</v>
      </c>
      <c r="LF256" s="183">
        <v>1</v>
      </c>
      <c r="LG256" s="192" t="str">
        <f ca="1">IF(ISBLANK(KS256),"",ROUND(AVERAGE(OFFSET(KX256:LF256,0,0,1,ion21Coop!$F$42)),1))</f>
        <v/>
      </c>
      <c r="LH256" s="269" t="str">
        <f t="shared" si="484"/>
        <v/>
      </c>
      <c r="LJ256" s="119">
        <f t="shared" si="417"/>
        <v>14</v>
      </c>
      <c r="LK256" s="123" t="str">
        <f t="shared" si="438"/>
        <v/>
      </c>
      <c r="LL256" s="123">
        <v>251</v>
      </c>
      <c r="LM256" s="423"/>
      <c r="LN256" s="423"/>
      <c r="LO256" s="423"/>
      <c r="LP256" s="423"/>
      <c r="LQ256" s="421"/>
      <c r="LR256" s="422"/>
      <c r="LS256" s="269" t="str">
        <f t="shared" si="485"/>
        <v/>
      </c>
      <c r="LT256" s="180">
        <v>1</v>
      </c>
      <c r="LU256" s="269" t="str">
        <f t="shared" si="486"/>
        <v/>
      </c>
      <c r="LV256" s="180">
        <v>1</v>
      </c>
      <c r="LW256" s="181">
        <v>1</v>
      </c>
      <c r="LX256" s="181">
        <v>1</v>
      </c>
      <c r="LY256" s="183">
        <v>1</v>
      </c>
      <c r="LZ256" s="183">
        <v>1</v>
      </c>
      <c r="MA256" s="183">
        <v>1</v>
      </c>
      <c r="MB256" s="183">
        <v>1</v>
      </c>
      <c r="MC256" s="183">
        <v>1</v>
      </c>
      <c r="MD256" s="183">
        <v>1</v>
      </c>
      <c r="ME256" s="192" t="str">
        <f ca="1">IF(ISBLANK(LQ256),"",ROUND(AVERAGE(OFFSET(LV256:MD256,0,0,1,ion21Coop!$F$42)),1))</f>
        <v/>
      </c>
      <c r="MF256" s="269" t="str">
        <f t="shared" si="487"/>
        <v/>
      </c>
      <c r="MH256" s="119">
        <f t="shared" si="418"/>
        <v>15</v>
      </c>
      <c r="MI256" s="123" t="str">
        <f t="shared" si="439"/>
        <v/>
      </c>
      <c r="MJ256" s="123">
        <v>251</v>
      </c>
      <c r="MK256" s="423"/>
      <c r="ML256" s="423"/>
      <c r="MM256" s="423"/>
      <c r="MN256" s="423"/>
      <c r="MO256" s="421"/>
      <c r="MP256" s="422"/>
      <c r="MQ256" s="269" t="str">
        <f t="shared" si="488"/>
        <v/>
      </c>
      <c r="MR256" s="180">
        <v>1</v>
      </c>
      <c r="MS256" s="269" t="str">
        <f t="shared" si="489"/>
        <v/>
      </c>
      <c r="MT256" s="180">
        <v>1</v>
      </c>
      <c r="MU256" s="181">
        <v>1</v>
      </c>
      <c r="MV256" s="181">
        <v>1</v>
      </c>
      <c r="MW256" s="183">
        <v>1</v>
      </c>
      <c r="MX256" s="183">
        <v>1</v>
      </c>
      <c r="MY256" s="183">
        <v>1</v>
      </c>
      <c r="MZ256" s="183">
        <v>1</v>
      </c>
      <c r="NA256" s="183">
        <v>1</v>
      </c>
      <c r="NB256" s="183">
        <v>1</v>
      </c>
      <c r="NC256" s="192" t="str">
        <f ca="1">IF(ISBLANK(MO256),"",ROUND(AVERAGE(OFFSET(MT256:NB256,0,0,1,ion21Coop!$F$42)),1))</f>
        <v/>
      </c>
      <c r="ND256" s="269" t="str">
        <f t="shared" si="490"/>
        <v/>
      </c>
      <c r="NF256" s="119">
        <f t="shared" si="419"/>
        <v>16</v>
      </c>
      <c r="NG256" s="123" t="str">
        <f t="shared" si="440"/>
        <v/>
      </c>
      <c r="NH256" s="123">
        <v>251</v>
      </c>
      <c r="NI256" s="423"/>
      <c r="NJ256" s="423"/>
      <c r="NK256" s="423"/>
      <c r="NL256" s="423"/>
      <c r="NM256" s="421"/>
      <c r="NN256" s="422"/>
      <c r="NO256" s="269" t="str">
        <f t="shared" si="491"/>
        <v/>
      </c>
      <c r="NP256" s="180">
        <v>1</v>
      </c>
      <c r="NQ256" s="269" t="str">
        <f t="shared" si="492"/>
        <v/>
      </c>
      <c r="NR256" s="180">
        <v>1</v>
      </c>
      <c r="NS256" s="181">
        <v>1</v>
      </c>
      <c r="NT256" s="181">
        <v>1</v>
      </c>
      <c r="NU256" s="183">
        <v>1</v>
      </c>
      <c r="NV256" s="183">
        <v>1</v>
      </c>
      <c r="NW256" s="183">
        <v>1</v>
      </c>
      <c r="NX256" s="183">
        <v>1</v>
      </c>
      <c r="NY256" s="183">
        <v>1</v>
      </c>
      <c r="NZ256" s="183">
        <v>1</v>
      </c>
      <c r="OA256" s="192" t="str">
        <f ca="1">IF(ISBLANK(NM256),"",ROUND(AVERAGE(OFFSET(NR256:NZ256,0,0,1,ion21Coop!$F$42)),1))</f>
        <v/>
      </c>
      <c r="OB256" s="269" t="str">
        <f t="shared" si="493"/>
        <v/>
      </c>
      <c r="OD256" s="119">
        <f t="shared" si="420"/>
        <v>17</v>
      </c>
      <c r="OE256" s="123" t="str">
        <f t="shared" si="441"/>
        <v/>
      </c>
      <c r="OF256" s="123">
        <v>251</v>
      </c>
      <c r="OG256" s="423"/>
      <c r="OH256" s="423"/>
      <c r="OI256" s="423"/>
      <c r="OJ256" s="423"/>
      <c r="OK256" s="421"/>
      <c r="OL256" s="422"/>
      <c r="OM256" s="269" t="str">
        <f t="shared" si="494"/>
        <v/>
      </c>
      <c r="ON256" s="180">
        <v>1</v>
      </c>
      <c r="OO256" s="269" t="str">
        <f t="shared" si="495"/>
        <v/>
      </c>
      <c r="OP256" s="180">
        <v>1</v>
      </c>
      <c r="OQ256" s="181">
        <v>1</v>
      </c>
      <c r="OR256" s="181">
        <v>1</v>
      </c>
      <c r="OS256" s="183">
        <v>1</v>
      </c>
      <c r="OT256" s="183">
        <v>1</v>
      </c>
      <c r="OU256" s="183">
        <v>1</v>
      </c>
      <c r="OV256" s="183">
        <v>1</v>
      </c>
      <c r="OW256" s="183">
        <v>1</v>
      </c>
      <c r="OX256" s="183">
        <v>1</v>
      </c>
      <c r="OY256" s="192" t="str">
        <f ca="1">IF(ISBLANK(OK256),"",ROUND(AVERAGE(OFFSET(OP256:OX256,0,0,1,ion21Coop!$F$42)),1))</f>
        <v/>
      </c>
      <c r="OZ256" s="269" t="str">
        <f t="shared" si="496"/>
        <v/>
      </c>
      <c r="PB256" s="119">
        <f t="shared" si="421"/>
        <v>18</v>
      </c>
      <c r="PC256" s="123" t="str">
        <f t="shared" si="442"/>
        <v/>
      </c>
      <c r="PD256" s="123">
        <v>251</v>
      </c>
      <c r="PE256" s="423"/>
      <c r="PF256" s="423"/>
      <c r="PG256" s="423"/>
      <c r="PH256" s="423"/>
      <c r="PI256" s="421"/>
      <c r="PJ256" s="422"/>
      <c r="PK256" s="269" t="str">
        <f t="shared" si="497"/>
        <v/>
      </c>
      <c r="PL256" s="180">
        <v>1</v>
      </c>
      <c r="PM256" s="269" t="str">
        <f t="shared" si="498"/>
        <v/>
      </c>
      <c r="PN256" s="180">
        <v>1</v>
      </c>
      <c r="PO256" s="181">
        <v>1</v>
      </c>
      <c r="PP256" s="181">
        <v>1</v>
      </c>
      <c r="PQ256" s="183">
        <v>1</v>
      </c>
      <c r="PR256" s="183">
        <v>1</v>
      </c>
      <c r="PS256" s="183">
        <v>1</v>
      </c>
      <c r="PT256" s="183">
        <v>1</v>
      </c>
      <c r="PU256" s="183">
        <v>1</v>
      </c>
      <c r="PV256" s="183">
        <v>1</v>
      </c>
      <c r="PW256" s="192" t="str">
        <f ca="1">IF(ISBLANK(PI256),"",ROUND(AVERAGE(OFFSET(PN256:PV256,0,0,1,ion21Coop!$F$42)),1))</f>
        <v/>
      </c>
      <c r="PX256" s="269" t="str">
        <f t="shared" si="499"/>
        <v/>
      </c>
      <c r="PZ256" s="119">
        <f t="shared" si="422"/>
        <v>19</v>
      </c>
      <c r="QA256" s="123" t="str">
        <f t="shared" si="443"/>
        <v/>
      </c>
      <c r="QB256" s="123">
        <v>251</v>
      </c>
      <c r="QC256" s="423"/>
      <c r="QD256" s="423"/>
      <c r="QE256" s="423"/>
      <c r="QF256" s="423"/>
      <c r="QG256" s="421"/>
      <c r="QH256" s="422"/>
      <c r="QI256" s="269" t="str">
        <f t="shared" si="500"/>
        <v/>
      </c>
      <c r="QJ256" s="180">
        <v>1</v>
      </c>
      <c r="QK256" s="269" t="str">
        <f t="shared" si="501"/>
        <v/>
      </c>
      <c r="QL256" s="180">
        <v>1</v>
      </c>
      <c r="QM256" s="181">
        <v>1</v>
      </c>
      <c r="QN256" s="181">
        <v>1</v>
      </c>
      <c r="QO256" s="183">
        <v>1</v>
      </c>
      <c r="QP256" s="183">
        <v>1</v>
      </c>
      <c r="QQ256" s="183">
        <v>1</v>
      </c>
      <c r="QR256" s="183">
        <v>1</v>
      </c>
      <c r="QS256" s="183">
        <v>1</v>
      </c>
      <c r="QT256" s="183">
        <v>1</v>
      </c>
      <c r="QU256" s="192" t="str">
        <f ca="1">IF(ISBLANK(QG256),"",ROUND(AVERAGE(OFFSET(QL256:QT256,0,0,1,ion21Coop!$F$42)),1))</f>
        <v/>
      </c>
      <c r="QV256" s="269" t="str">
        <f t="shared" si="502"/>
        <v/>
      </c>
      <c r="QX256" s="119">
        <f t="shared" si="423"/>
        <v>20</v>
      </c>
      <c r="QY256" s="123" t="str">
        <f t="shared" si="444"/>
        <v/>
      </c>
      <c r="QZ256" s="123">
        <v>251</v>
      </c>
      <c r="RA256" s="423"/>
      <c r="RB256" s="423"/>
      <c r="RC256" s="423"/>
      <c r="RD256" s="423"/>
      <c r="RE256" s="421"/>
      <c r="RF256" s="422"/>
      <c r="RG256" s="269" t="str">
        <f t="shared" si="503"/>
        <v/>
      </c>
      <c r="RH256" s="180">
        <v>1</v>
      </c>
      <c r="RI256" s="269" t="str">
        <f t="shared" si="504"/>
        <v/>
      </c>
      <c r="RJ256" s="180">
        <v>1</v>
      </c>
      <c r="RK256" s="181">
        <v>1</v>
      </c>
      <c r="RL256" s="181">
        <v>1</v>
      </c>
      <c r="RM256" s="183">
        <v>1</v>
      </c>
      <c r="RN256" s="183">
        <v>1</v>
      </c>
      <c r="RO256" s="183">
        <v>1</v>
      </c>
      <c r="RP256" s="183">
        <v>1</v>
      </c>
      <c r="RQ256" s="183">
        <v>1</v>
      </c>
      <c r="RR256" s="183">
        <v>1</v>
      </c>
      <c r="RS256" s="192" t="str">
        <f ca="1">IF(ISBLANK(RE256),"",ROUND(AVERAGE(OFFSET(RJ256:RR256,0,0,1,ion21Coop!$F$42)),1))</f>
        <v/>
      </c>
      <c r="RT256" s="269" t="str">
        <f t="shared" si="505"/>
        <v/>
      </c>
      <c r="RV256" s="119">
        <f t="shared" si="424"/>
        <v>21</v>
      </c>
      <c r="RW256" s="123" t="str">
        <f t="shared" si="445"/>
        <v/>
      </c>
      <c r="RX256" s="123">
        <v>251</v>
      </c>
      <c r="RY256" s="423"/>
      <c r="RZ256" s="423"/>
      <c r="SA256" s="423"/>
      <c r="SB256" s="423"/>
      <c r="SC256" s="421"/>
      <c r="SD256" s="422"/>
      <c r="SE256" s="269" t="str">
        <f t="shared" si="506"/>
        <v/>
      </c>
      <c r="SF256" s="180">
        <v>1</v>
      </c>
      <c r="SG256" s="269" t="str">
        <f t="shared" si="507"/>
        <v/>
      </c>
      <c r="SH256" s="180">
        <v>1</v>
      </c>
      <c r="SI256" s="181">
        <v>1</v>
      </c>
      <c r="SJ256" s="181">
        <v>1</v>
      </c>
      <c r="SK256" s="183">
        <v>1</v>
      </c>
      <c r="SL256" s="183">
        <v>1</v>
      </c>
      <c r="SM256" s="183">
        <v>1</v>
      </c>
      <c r="SN256" s="183">
        <v>1</v>
      </c>
      <c r="SO256" s="183">
        <v>1</v>
      </c>
      <c r="SP256" s="183">
        <v>1</v>
      </c>
      <c r="SQ256" s="192" t="str">
        <f ca="1">IF(ISBLANK(SC256),"",ROUND(AVERAGE(OFFSET(SH256:SP256,0,0,1,ion21Coop!$F$42)),1))</f>
        <v/>
      </c>
      <c r="SR256" s="269" t="str">
        <f t="shared" si="508"/>
        <v/>
      </c>
      <c r="ST256" s="565"/>
      <c r="SU256" s="565"/>
      <c r="SV256" s="566"/>
      <c r="SW256" s="567"/>
      <c r="SX256" s="565"/>
      <c r="SY256" s="566"/>
      <c r="SZ256" s="568"/>
      <c r="TA256" s="567"/>
      <c r="TB256" s="553"/>
    </row>
    <row r="257" spans="10:522" x14ac:dyDescent="0.3">
      <c r="J257" s="119">
        <f t="shared" si="404"/>
        <v>1</v>
      </c>
      <c r="K257" s="123" t="str">
        <f t="shared" si="425"/>
        <v>YaJo</v>
      </c>
      <c r="L257" s="123">
        <v>252</v>
      </c>
      <c r="M257" s="351"/>
      <c r="N257" s="351"/>
      <c r="O257" s="351"/>
      <c r="P257" s="351"/>
      <c r="Q257" s="369"/>
      <c r="R257" s="370"/>
      <c r="S257" s="269" t="str">
        <f t="shared" si="446"/>
        <v/>
      </c>
      <c r="T257" s="180">
        <v>1</v>
      </c>
      <c r="U257" s="269" t="str">
        <f t="shared" si="447"/>
        <v/>
      </c>
      <c r="V257" s="180">
        <v>1</v>
      </c>
      <c r="W257" s="181">
        <v>1</v>
      </c>
      <c r="X257" s="181">
        <v>1</v>
      </c>
      <c r="Y257" s="183">
        <v>1</v>
      </c>
      <c r="Z257" s="183">
        <v>1</v>
      </c>
      <c r="AA257" s="183">
        <v>1</v>
      </c>
      <c r="AB257" s="183">
        <v>1</v>
      </c>
      <c r="AC257" s="183">
        <v>1</v>
      </c>
      <c r="AD257" s="183">
        <v>1</v>
      </c>
      <c r="AE257" s="192" t="str">
        <f ca="1">IF(ISBLANK(Q257),"",ROUND(AVERAGE(OFFSET(V257:AD257,0,0,1,ion21Coop!$F$42)),1))</f>
        <v/>
      </c>
      <c r="AF257" s="269" t="str">
        <f t="shared" si="448"/>
        <v/>
      </c>
      <c r="AH257" s="119">
        <f t="shared" si="405"/>
        <v>2</v>
      </c>
      <c r="AI257" s="123" t="str">
        <f t="shared" si="426"/>
        <v>GeLo</v>
      </c>
      <c r="AJ257" s="123">
        <v>252</v>
      </c>
      <c r="AK257" s="351"/>
      <c r="AL257" s="351"/>
      <c r="AM257" s="351"/>
      <c r="AN257" s="351"/>
      <c r="AO257" s="369"/>
      <c r="AP257" s="370"/>
      <c r="AQ257" s="269" t="str">
        <f t="shared" si="449"/>
        <v/>
      </c>
      <c r="AR257" s="180">
        <v>1</v>
      </c>
      <c r="AS257" s="269" t="str">
        <f t="shared" si="450"/>
        <v/>
      </c>
      <c r="AT257" s="180">
        <v>1</v>
      </c>
      <c r="AU257" s="181">
        <v>1</v>
      </c>
      <c r="AV257" s="181">
        <v>1</v>
      </c>
      <c r="AW257" s="183">
        <v>1</v>
      </c>
      <c r="AX257" s="183">
        <v>1</v>
      </c>
      <c r="AY257" s="183">
        <v>1</v>
      </c>
      <c r="AZ257" s="183">
        <v>1</v>
      </c>
      <c r="BA257" s="183">
        <v>1</v>
      </c>
      <c r="BB257" s="183">
        <v>1</v>
      </c>
      <c r="BC257" s="192" t="str">
        <f ca="1">IF(ISBLANK(AO257),"",ROUND(AVERAGE(OFFSET(AT257:BB257,0,0,1,ion21Coop!$F$42)),1))</f>
        <v/>
      </c>
      <c r="BD257" s="269" t="str">
        <f t="shared" si="451"/>
        <v/>
      </c>
      <c r="BF257" s="119">
        <f t="shared" si="406"/>
        <v>3</v>
      </c>
      <c r="BG257" s="123" t="str">
        <f t="shared" si="427"/>
        <v>MiDo</v>
      </c>
      <c r="BH257" s="123">
        <v>252</v>
      </c>
      <c r="BI257" s="351"/>
      <c r="BJ257" s="351"/>
      <c r="BK257" s="351"/>
      <c r="BL257" s="351"/>
      <c r="BM257" s="369"/>
      <c r="BN257" s="370"/>
      <c r="BO257" s="269" t="str">
        <f t="shared" si="452"/>
        <v/>
      </c>
      <c r="BP257" s="180">
        <v>1</v>
      </c>
      <c r="BQ257" s="269" t="str">
        <f t="shared" si="453"/>
        <v/>
      </c>
      <c r="BR257" s="180">
        <v>1</v>
      </c>
      <c r="BS257" s="181">
        <v>1</v>
      </c>
      <c r="BT257" s="181">
        <v>1</v>
      </c>
      <c r="BU257" s="183">
        <v>1</v>
      </c>
      <c r="BV257" s="183">
        <v>1</v>
      </c>
      <c r="BW257" s="183">
        <v>1</v>
      </c>
      <c r="BX257" s="183">
        <v>1</v>
      </c>
      <c r="BY257" s="183">
        <v>1</v>
      </c>
      <c r="BZ257" s="183">
        <v>1</v>
      </c>
      <c r="CA257" s="192" t="str">
        <f ca="1">IF(ISBLANK(BM257),"",ROUND(AVERAGE(OFFSET(BR257:BZ257,0,0,1,ion21Coop!$F$42)),1))</f>
        <v/>
      </c>
      <c r="CB257" s="269" t="str">
        <f t="shared" si="454"/>
        <v/>
      </c>
      <c r="CD257" s="119">
        <f t="shared" si="407"/>
        <v>4</v>
      </c>
      <c r="CE257" s="123" t="str">
        <f t="shared" si="428"/>
        <v>EmNi</v>
      </c>
      <c r="CF257" s="123">
        <v>252</v>
      </c>
      <c r="CG257" s="351"/>
      <c r="CH257" s="351"/>
      <c r="CI257" s="351"/>
      <c r="CJ257" s="351"/>
      <c r="CK257" s="369"/>
      <c r="CL257" s="370"/>
      <c r="CM257" s="269" t="str">
        <f t="shared" si="455"/>
        <v/>
      </c>
      <c r="CN257" s="180">
        <v>1</v>
      </c>
      <c r="CO257" s="269" t="str">
        <f t="shared" si="456"/>
        <v/>
      </c>
      <c r="CP257" s="180">
        <v>1</v>
      </c>
      <c r="CQ257" s="181">
        <v>1</v>
      </c>
      <c r="CR257" s="181">
        <v>1</v>
      </c>
      <c r="CS257" s="183">
        <v>1</v>
      </c>
      <c r="CT257" s="183">
        <v>1</v>
      </c>
      <c r="CU257" s="183">
        <v>1</v>
      </c>
      <c r="CV257" s="183">
        <v>1</v>
      </c>
      <c r="CW257" s="183">
        <v>1</v>
      </c>
      <c r="CX257" s="183">
        <v>1</v>
      </c>
      <c r="CY257" s="192" t="str">
        <f ca="1">IF(ISBLANK(CK257),"",ROUND(AVERAGE(OFFSET(CP257:CX257,0,0,1,ion21Coop!$F$42)),1))</f>
        <v/>
      </c>
      <c r="CZ257" s="269" t="str">
        <f t="shared" si="457"/>
        <v/>
      </c>
      <c r="DB257" s="119">
        <f t="shared" si="408"/>
        <v>5</v>
      </c>
      <c r="DC257" s="123" t="str">
        <f t="shared" si="429"/>
        <v>HeJe</v>
      </c>
      <c r="DD257" s="123">
        <v>252</v>
      </c>
      <c r="DE257" s="423"/>
      <c r="DF257" s="423"/>
      <c r="DG257" s="423"/>
      <c r="DH257" s="423"/>
      <c r="DI257" s="421"/>
      <c r="DJ257" s="422"/>
      <c r="DK257" s="269" t="str">
        <f t="shared" si="458"/>
        <v/>
      </c>
      <c r="DL257" s="180">
        <v>1</v>
      </c>
      <c r="DM257" s="269" t="str">
        <f t="shared" si="459"/>
        <v/>
      </c>
      <c r="DN257" s="180">
        <v>1</v>
      </c>
      <c r="DO257" s="181">
        <v>1</v>
      </c>
      <c r="DP257" s="181">
        <v>1</v>
      </c>
      <c r="DQ257" s="183">
        <v>1</v>
      </c>
      <c r="DR257" s="183">
        <v>1</v>
      </c>
      <c r="DS257" s="183">
        <v>1</v>
      </c>
      <c r="DT257" s="183">
        <v>1</v>
      </c>
      <c r="DU257" s="183">
        <v>1</v>
      </c>
      <c r="DV257" s="183">
        <v>1</v>
      </c>
      <c r="DW257" s="192" t="str">
        <f ca="1">IF(ISBLANK(DI257),"",ROUND(AVERAGE(OFFSET(DN257:DV257,0,0,1,ion21Coop!$F$42)),1))</f>
        <v/>
      </c>
      <c r="DX257" s="269" t="str">
        <f t="shared" si="460"/>
        <v/>
      </c>
      <c r="DZ257" s="119">
        <f t="shared" si="409"/>
        <v>6</v>
      </c>
      <c r="EA257" s="123" t="str">
        <f t="shared" si="430"/>
        <v/>
      </c>
      <c r="EB257" s="123">
        <v>252</v>
      </c>
      <c r="EC257" s="423"/>
      <c r="ED257" s="423"/>
      <c r="EE257" s="423"/>
      <c r="EF257" s="423"/>
      <c r="EG257" s="421"/>
      <c r="EH257" s="422"/>
      <c r="EI257" s="269" t="str">
        <f t="shared" si="461"/>
        <v/>
      </c>
      <c r="EJ257" s="180">
        <v>1</v>
      </c>
      <c r="EK257" s="269" t="str">
        <f t="shared" si="462"/>
        <v/>
      </c>
      <c r="EL257" s="180">
        <v>1</v>
      </c>
      <c r="EM257" s="181">
        <v>1</v>
      </c>
      <c r="EN257" s="181">
        <v>1</v>
      </c>
      <c r="EO257" s="183">
        <v>1</v>
      </c>
      <c r="EP257" s="183">
        <v>1</v>
      </c>
      <c r="EQ257" s="183">
        <v>1</v>
      </c>
      <c r="ER257" s="183">
        <v>1</v>
      </c>
      <c r="ES257" s="183">
        <v>1</v>
      </c>
      <c r="ET257" s="183">
        <v>1</v>
      </c>
      <c r="EU257" s="192" t="str">
        <f ca="1">IF(ISBLANK(EG257),"",ROUND(AVERAGE(OFFSET(EL257:ET257,0,0,1,ion21Coop!$F$42)),1))</f>
        <v/>
      </c>
      <c r="EV257" s="269" t="str">
        <f t="shared" si="463"/>
        <v/>
      </c>
      <c r="EX257" s="119">
        <f t="shared" si="410"/>
        <v>7</v>
      </c>
      <c r="EY257" s="123" t="str">
        <f t="shared" si="431"/>
        <v/>
      </c>
      <c r="EZ257" s="123">
        <v>252</v>
      </c>
      <c r="FA257" s="423"/>
      <c r="FB257" s="423"/>
      <c r="FC257" s="423"/>
      <c r="FD257" s="423"/>
      <c r="FE257" s="421"/>
      <c r="FF257" s="422"/>
      <c r="FG257" s="269" t="str">
        <f t="shared" si="464"/>
        <v/>
      </c>
      <c r="FH257" s="180">
        <v>1</v>
      </c>
      <c r="FI257" s="269" t="str">
        <f t="shared" si="465"/>
        <v/>
      </c>
      <c r="FJ257" s="180">
        <v>1</v>
      </c>
      <c r="FK257" s="181">
        <v>1</v>
      </c>
      <c r="FL257" s="181">
        <v>1</v>
      </c>
      <c r="FM257" s="183">
        <v>1</v>
      </c>
      <c r="FN257" s="183">
        <v>1</v>
      </c>
      <c r="FO257" s="183">
        <v>1</v>
      </c>
      <c r="FP257" s="183">
        <v>1</v>
      </c>
      <c r="FQ257" s="183">
        <v>1</v>
      </c>
      <c r="FR257" s="183">
        <v>1</v>
      </c>
      <c r="FS257" s="192" t="str">
        <f ca="1">IF(ISBLANK(FE257),"",ROUND(AVERAGE(OFFSET(FJ257:FR257,0,0,1,ion21Coop!$F$42)),1))</f>
        <v/>
      </c>
      <c r="FT257" s="269" t="str">
        <f t="shared" si="466"/>
        <v/>
      </c>
      <c r="FV257" s="119">
        <f t="shared" si="411"/>
        <v>8</v>
      </c>
      <c r="FW257" s="123" t="str">
        <f t="shared" si="432"/>
        <v/>
      </c>
      <c r="FX257" s="123">
        <v>252</v>
      </c>
      <c r="FY257" s="423"/>
      <c r="FZ257" s="423"/>
      <c r="GA257" s="423"/>
      <c r="GB257" s="423"/>
      <c r="GC257" s="421"/>
      <c r="GD257" s="422"/>
      <c r="GE257" s="269" t="str">
        <f t="shared" si="467"/>
        <v/>
      </c>
      <c r="GF257" s="180">
        <v>1</v>
      </c>
      <c r="GG257" s="269" t="str">
        <f t="shared" si="468"/>
        <v/>
      </c>
      <c r="GH257" s="180">
        <v>1</v>
      </c>
      <c r="GI257" s="181">
        <v>1</v>
      </c>
      <c r="GJ257" s="181">
        <v>1</v>
      </c>
      <c r="GK257" s="183">
        <v>1</v>
      </c>
      <c r="GL257" s="183">
        <v>1</v>
      </c>
      <c r="GM257" s="183">
        <v>1</v>
      </c>
      <c r="GN257" s="183">
        <v>1</v>
      </c>
      <c r="GO257" s="183">
        <v>1</v>
      </c>
      <c r="GP257" s="183">
        <v>1</v>
      </c>
      <c r="GQ257" s="192" t="str">
        <f ca="1">IF(ISBLANK(GC257),"",ROUND(AVERAGE(OFFSET(GH257:GP257,0,0,1,ion21Coop!$F$42)),1))</f>
        <v/>
      </c>
      <c r="GR257" s="269" t="str">
        <f t="shared" si="469"/>
        <v/>
      </c>
      <c r="GT257" s="119">
        <f t="shared" si="412"/>
        <v>9</v>
      </c>
      <c r="GU257" s="123" t="str">
        <f t="shared" si="433"/>
        <v/>
      </c>
      <c r="GV257" s="123">
        <v>252</v>
      </c>
      <c r="GW257" s="423"/>
      <c r="GX257" s="423"/>
      <c r="GY257" s="423"/>
      <c r="GZ257" s="423"/>
      <c r="HA257" s="421"/>
      <c r="HB257" s="422"/>
      <c r="HC257" s="269" t="str">
        <f t="shared" si="470"/>
        <v/>
      </c>
      <c r="HD257" s="180">
        <v>1</v>
      </c>
      <c r="HE257" s="269" t="str">
        <f t="shared" si="471"/>
        <v/>
      </c>
      <c r="HF257" s="180">
        <v>1</v>
      </c>
      <c r="HG257" s="181">
        <v>1</v>
      </c>
      <c r="HH257" s="181">
        <v>1</v>
      </c>
      <c r="HI257" s="183">
        <v>1</v>
      </c>
      <c r="HJ257" s="183">
        <v>1</v>
      </c>
      <c r="HK257" s="183">
        <v>1</v>
      </c>
      <c r="HL257" s="183">
        <v>1</v>
      </c>
      <c r="HM257" s="183">
        <v>1</v>
      </c>
      <c r="HN257" s="183">
        <v>1</v>
      </c>
      <c r="HO257" s="192" t="str">
        <f ca="1">IF(ISBLANK(HA257),"",ROUND(AVERAGE(OFFSET(HF257:HN257,0,0,1,ion21Coop!$F$42)),1))</f>
        <v/>
      </c>
      <c r="HP257" s="269" t="str">
        <f t="shared" si="472"/>
        <v/>
      </c>
      <c r="HR257" s="119">
        <f t="shared" si="413"/>
        <v>10</v>
      </c>
      <c r="HS257" s="123" t="str">
        <f t="shared" si="434"/>
        <v/>
      </c>
      <c r="HT257" s="123">
        <v>252</v>
      </c>
      <c r="HU257" s="423"/>
      <c r="HV257" s="423"/>
      <c r="HW257" s="423"/>
      <c r="HX257" s="423"/>
      <c r="HY257" s="421"/>
      <c r="HZ257" s="422"/>
      <c r="IA257" s="269" t="str">
        <f t="shared" si="473"/>
        <v/>
      </c>
      <c r="IB257" s="180">
        <v>1</v>
      </c>
      <c r="IC257" s="269" t="str">
        <f t="shared" si="474"/>
        <v/>
      </c>
      <c r="ID257" s="180">
        <v>1</v>
      </c>
      <c r="IE257" s="181">
        <v>1</v>
      </c>
      <c r="IF257" s="181">
        <v>1</v>
      </c>
      <c r="IG257" s="183">
        <v>1</v>
      </c>
      <c r="IH257" s="183">
        <v>1</v>
      </c>
      <c r="II257" s="183">
        <v>1</v>
      </c>
      <c r="IJ257" s="183">
        <v>1</v>
      </c>
      <c r="IK257" s="183">
        <v>1</v>
      </c>
      <c r="IL257" s="183">
        <v>1</v>
      </c>
      <c r="IM257" s="192" t="str">
        <f ca="1">IF(ISBLANK(HY257),"",ROUND(AVERAGE(OFFSET(ID257:IL257,0,0,1,ion21Coop!$F$42)),1))</f>
        <v/>
      </c>
      <c r="IN257" s="269" t="str">
        <f t="shared" si="475"/>
        <v/>
      </c>
      <c r="IP257" s="119">
        <f t="shared" si="414"/>
        <v>11</v>
      </c>
      <c r="IQ257" s="123" t="str">
        <f t="shared" si="435"/>
        <v/>
      </c>
      <c r="IR257" s="123">
        <v>252</v>
      </c>
      <c r="IS257" s="423"/>
      <c r="IT257" s="423"/>
      <c r="IU257" s="423"/>
      <c r="IV257" s="423"/>
      <c r="IW257" s="421"/>
      <c r="IX257" s="422"/>
      <c r="IY257" s="269" t="str">
        <f t="shared" si="476"/>
        <v/>
      </c>
      <c r="IZ257" s="180">
        <v>1</v>
      </c>
      <c r="JA257" s="269" t="str">
        <f t="shared" si="477"/>
        <v/>
      </c>
      <c r="JB257" s="180">
        <v>1</v>
      </c>
      <c r="JC257" s="181">
        <v>1</v>
      </c>
      <c r="JD257" s="181">
        <v>1</v>
      </c>
      <c r="JE257" s="183">
        <v>1</v>
      </c>
      <c r="JF257" s="183">
        <v>1</v>
      </c>
      <c r="JG257" s="183">
        <v>1</v>
      </c>
      <c r="JH257" s="183">
        <v>1</v>
      </c>
      <c r="JI257" s="183">
        <v>1</v>
      </c>
      <c r="JJ257" s="183">
        <v>1</v>
      </c>
      <c r="JK257" s="192" t="str">
        <f ca="1">IF(ISBLANK(IW257),"",ROUND(AVERAGE(OFFSET(JB257:JJ257,0,0,1,ion21Coop!$F$42)),1))</f>
        <v/>
      </c>
      <c r="JL257" s="269" t="str">
        <f t="shared" si="478"/>
        <v/>
      </c>
      <c r="JN257" s="119">
        <f t="shared" si="415"/>
        <v>12</v>
      </c>
      <c r="JO257" s="123" t="str">
        <f t="shared" si="436"/>
        <v/>
      </c>
      <c r="JP257" s="123">
        <v>252</v>
      </c>
      <c r="JQ257" s="423"/>
      <c r="JR257" s="423"/>
      <c r="JS257" s="423"/>
      <c r="JT257" s="423"/>
      <c r="JU257" s="421"/>
      <c r="JV257" s="422"/>
      <c r="JW257" s="269" t="str">
        <f t="shared" si="479"/>
        <v/>
      </c>
      <c r="JX257" s="180">
        <v>1</v>
      </c>
      <c r="JY257" s="269" t="str">
        <f t="shared" si="480"/>
        <v/>
      </c>
      <c r="JZ257" s="180">
        <v>1</v>
      </c>
      <c r="KA257" s="181">
        <v>1</v>
      </c>
      <c r="KB257" s="181">
        <v>1</v>
      </c>
      <c r="KC257" s="183">
        <v>1</v>
      </c>
      <c r="KD257" s="183">
        <v>1</v>
      </c>
      <c r="KE257" s="183">
        <v>1</v>
      </c>
      <c r="KF257" s="183">
        <v>1</v>
      </c>
      <c r="KG257" s="183">
        <v>1</v>
      </c>
      <c r="KH257" s="183">
        <v>1</v>
      </c>
      <c r="KI257" s="192" t="str">
        <f ca="1">IF(ISBLANK(JU257),"",ROUND(AVERAGE(OFFSET(JZ257:KH257,0,0,1,ion21Coop!$F$42)),1))</f>
        <v/>
      </c>
      <c r="KJ257" s="269" t="str">
        <f t="shared" si="481"/>
        <v/>
      </c>
      <c r="KL257" s="119">
        <f t="shared" si="416"/>
        <v>13</v>
      </c>
      <c r="KM257" s="123" t="str">
        <f t="shared" si="437"/>
        <v/>
      </c>
      <c r="KN257" s="123">
        <v>252</v>
      </c>
      <c r="KO257" s="423"/>
      <c r="KP257" s="423"/>
      <c r="KQ257" s="423"/>
      <c r="KR257" s="423"/>
      <c r="KS257" s="421"/>
      <c r="KT257" s="422"/>
      <c r="KU257" s="269" t="str">
        <f t="shared" si="482"/>
        <v/>
      </c>
      <c r="KV257" s="180">
        <v>1</v>
      </c>
      <c r="KW257" s="269" t="str">
        <f t="shared" si="483"/>
        <v/>
      </c>
      <c r="KX257" s="180">
        <v>1</v>
      </c>
      <c r="KY257" s="181">
        <v>1</v>
      </c>
      <c r="KZ257" s="181">
        <v>1</v>
      </c>
      <c r="LA257" s="183">
        <v>1</v>
      </c>
      <c r="LB257" s="183">
        <v>1</v>
      </c>
      <c r="LC257" s="183">
        <v>1</v>
      </c>
      <c r="LD257" s="183">
        <v>1</v>
      </c>
      <c r="LE257" s="183">
        <v>1</v>
      </c>
      <c r="LF257" s="183">
        <v>1</v>
      </c>
      <c r="LG257" s="192" t="str">
        <f ca="1">IF(ISBLANK(KS257),"",ROUND(AVERAGE(OFFSET(KX257:LF257,0,0,1,ion21Coop!$F$42)),1))</f>
        <v/>
      </c>
      <c r="LH257" s="269" t="str">
        <f t="shared" si="484"/>
        <v/>
      </c>
      <c r="LJ257" s="119">
        <f t="shared" si="417"/>
        <v>14</v>
      </c>
      <c r="LK257" s="123" t="str">
        <f t="shared" si="438"/>
        <v/>
      </c>
      <c r="LL257" s="123">
        <v>252</v>
      </c>
      <c r="LM257" s="423"/>
      <c r="LN257" s="423"/>
      <c r="LO257" s="423"/>
      <c r="LP257" s="423"/>
      <c r="LQ257" s="421"/>
      <c r="LR257" s="422"/>
      <c r="LS257" s="269" t="str">
        <f t="shared" si="485"/>
        <v/>
      </c>
      <c r="LT257" s="180">
        <v>1</v>
      </c>
      <c r="LU257" s="269" t="str">
        <f t="shared" si="486"/>
        <v/>
      </c>
      <c r="LV257" s="180">
        <v>1</v>
      </c>
      <c r="LW257" s="181">
        <v>1</v>
      </c>
      <c r="LX257" s="181">
        <v>1</v>
      </c>
      <c r="LY257" s="183">
        <v>1</v>
      </c>
      <c r="LZ257" s="183">
        <v>1</v>
      </c>
      <c r="MA257" s="183">
        <v>1</v>
      </c>
      <c r="MB257" s="183">
        <v>1</v>
      </c>
      <c r="MC257" s="183">
        <v>1</v>
      </c>
      <c r="MD257" s="183">
        <v>1</v>
      </c>
      <c r="ME257" s="192" t="str">
        <f ca="1">IF(ISBLANK(LQ257),"",ROUND(AVERAGE(OFFSET(LV257:MD257,0,0,1,ion21Coop!$F$42)),1))</f>
        <v/>
      </c>
      <c r="MF257" s="269" t="str">
        <f t="shared" si="487"/>
        <v/>
      </c>
      <c r="MH257" s="119">
        <f t="shared" si="418"/>
        <v>15</v>
      </c>
      <c r="MI257" s="123" t="str">
        <f t="shared" si="439"/>
        <v/>
      </c>
      <c r="MJ257" s="123">
        <v>252</v>
      </c>
      <c r="MK257" s="423"/>
      <c r="ML257" s="423"/>
      <c r="MM257" s="423"/>
      <c r="MN257" s="423"/>
      <c r="MO257" s="421"/>
      <c r="MP257" s="422"/>
      <c r="MQ257" s="269" t="str">
        <f t="shared" si="488"/>
        <v/>
      </c>
      <c r="MR257" s="180">
        <v>1</v>
      </c>
      <c r="MS257" s="269" t="str">
        <f t="shared" si="489"/>
        <v/>
      </c>
      <c r="MT257" s="180">
        <v>1</v>
      </c>
      <c r="MU257" s="181">
        <v>1</v>
      </c>
      <c r="MV257" s="181">
        <v>1</v>
      </c>
      <c r="MW257" s="183">
        <v>1</v>
      </c>
      <c r="MX257" s="183">
        <v>1</v>
      </c>
      <c r="MY257" s="183">
        <v>1</v>
      </c>
      <c r="MZ257" s="183">
        <v>1</v>
      </c>
      <c r="NA257" s="183">
        <v>1</v>
      </c>
      <c r="NB257" s="183">
        <v>1</v>
      </c>
      <c r="NC257" s="192" t="str">
        <f ca="1">IF(ISBLANK(MO257),"",ROUND(AVERAGE(OFFSET(MT257:NB257,0,0,1,ion21Coop!$F$42)),1))</f>
        <v/>
      </c>
      <c r="ND257" s="269" t="str">
        <f t="shared" si="490"/>
        <v/>
      </c>
      <c r="NF257" s="119">
        <f t="shared" si="419"/>
        <v>16</v>
      </c>
      <c r="NG257" s="123" t="str">
        <f t="shared" si="440"/>
        <v/>
      </c>
      <c r="NH257" s="123">
        <v>252</v>
      </c>
      <c r="NI257" s="423"/>
      <c r="NJ257" s="423"/>
      <c r="NK257" s="423"/>
      <c r="NL257" s="423"/>
      <c r="NM257" s="421"/>
      <c r="NN257" s="422"/>
      <c r="NO257" s="269" t="str">
        <f t="shared" si="491"/>
        <v/>
      </c>
      <c r="NP257" s="180">
        <v>1</v>
      </c>
      <c r="NQ257" s="269" t="str">
        <f t="shared" si="492"/>
        <v/>
      </c>
      <c r="NR257" s="180">
        <v>1</v>
      </c>
      <c r="NS257" s="181">
        <v>1</v>
      </c>
      <c r="NT257" s="181">
        <v>1</v>
      </c>
      <c r="NU257" s="183">
        <v>1</v>
      </c>
      <c r="NV257" s="183">
        <v>1</v>
      </c>
      <c r="NW257" s="183">
        <v>1</v>
      </c>
      <c r="NX257" s="183">
        <v>1</v>
      </c>
      <c r="NY257" s="183">
        <v>1</v>
      </c>
      <c r="NZ257" s="183">
        <v>1</v>
      </c>
      <c r="OA257" s="192" t="str">
        <f ca="1">IF(ISBLANK(NM257),"",ROUND(AVERAGE(OFFSET(NR257:NZ257,0,0,1,ion21Coop!$F$42)),1))</f>
        <v/>
      </c>
      <c r="OB257" s="269" t="str">
        <f t="shared" si="493"/>
        <v/>
      </c>
      <c r="OD257" s="119">
        <f t="shared" si="420"/>
        <v>17</v>
      </c>
      <c r="OE257" s="123" t="str">
        <f t="shared" si="441"/>
        <v/>
      </c>
      <c r="OF257" s="123">
        <v>252</v>
      </c>
      <c r="OG257" s="423"/>
      <c r="OH257" s="423"/>
      <c r="OI257" s="423"/>
      <c r="OJ257" s="423"/>
      <c r="OK257" s="421"/>
      <c r="OL257" s="422"/>
      <c r="OM257" s="269" t="str">
        <f t="shared" si="494"/>
        <v/>
      </c>
      <c r="ON257" s="180">
        <v>1</v>
      </c>
      <c r="OO257" s="269" t="str">
        <f t="shared" si="495"/>
        <v/>
      </c>
      <c r="OP257" s="180">
        <v>1</v>
      </c>
      <c r="OQ257" s="181">
        <v>1</v>
      </c>
      <c r="OR257" s="181">
        <v>1</v>
      </c>
      <c r="OS257" s="183">
        <v>1</v>
      </c>
      <c r="OT257" s="183">
        <v>1</v>
      </c>
      <c r="OU257" s="183">
        <v>1</v>
      </c>
      <c r="OV257" s="183">
        <v>1</v>
      </c>
      <c r="OW257" s="183">
        <v>1</v>
      </c>
      <c r="OX257" s="183">
        <v>1</v>
      </c>
      <c r="OY257" s="192" t="str">
        <f ca="1">IF(ISBLANK(OK257),"",ROUND(AVERAGE(OFFSET(OP257:OX257,0,0,1,ion21Coop!$F$42)),1))</f>
        <v/>
      </c>
      <c r="OZ257" s="269" t="str">
        <f t="shared" si="496"/>
        <v/>
      </c>
      <c r="PB257" s="119">
        <f t="shared" si="421"/>
        <v>18</v>
      </c>
      <c r="PC257" s="123" t="str">
        <f t="shared" si="442"/>
        <v/>
      </c>
      <c r="PD257" s="123">
        <v>252</v>
      </c>
      <c r="PE257" s="423"/>
      <c r="PF257" s="423"/>
      <c r="PG257" s="423"/>
      <c r="PH257" s="423"/>
      <c r="PI257" s="421"/>
      <c r="PJ257" s="422"/>
      <c r="PK257" s="269" t="str">
        <f t="shared" si="497"/>
        <v/>
      </c>
      <c r="PL257" s="180">
        <v>1</v>
      </c>
      <c r="PM257" s="269" t="str">
        <f t="shared" si="498"/>
        <v/>
      </c>
      <c r="PN257" s="180">
        <v>1</v>
      </c>
      <c r="PO257" s="181">
        <v>1</v>
      </c>
      <c r="PP257" s="181">
        <v>1</v>
      </c>
      <c r="PQ257" s="183">
        <v>1</v>
      </c>
      <c r="PR257" s="183">
        <v>1</v>
      </c>
      <c r="PS257" s="183">
        <v>1</v>
      </c>
      <c r="PT257" s="183">
        <v>1</v>
      </c>
      <c r="PU257" s="183">
        <v>1</v>
      </c>
      <c r="PV257" s="183">
        <v>1</v>
      </c>
      <c r="PW257" s="192" t="str">
        <f ca="1">IF(ISBLANK(PI257),"",ROUND(AVERAGE(OFFSET(PN257:PV257,0,0,1,ion21Coop!$F$42)),1))</f>
        <v/>
      </c>
      <c r="PX257" s="269" t="str">
        <f t="shared" si="499"/>
        <v/>
      </c>
      <c r="PZ257" s="119">
        <f t="shared" si="422"/>
        <v>19</v>
      </c>
      <c r="QA257" s="123" t="str">
        <f t="shared" si="443"/>
        <v/>
      </c>
      <c r="QB257" s="123">
        <v>252</v>
      </c>
      <c r="QC257" s="423"/>
      <c r="QD257" s="423"/>
      <c r="QE257" s="423"/>
      <c r="QF257" s="423"/>
      <c r="QG257" s="421"/>
      <c r="QH257" s="422"/>
      <c r="QI257" s="269" t="str">
        <f t="shared" si="500"/>
        <v/>
      </c>
      <c r="QJ257" s="180">
        <v>1</v>
      </c>
      <c r="QK257" s="269" t="str">
        <f t="shared" si="501"/>
        <v/>
      </c>
      <c r="QL257" s="180">
        <v>1</v>
      </c>
      <c r="QM257" s="181">
        <v>1</v>
      </c>
      <c r="QN257" s="181">
        <v>1</v>
      </c>
      <c r="QO257" s="183">
        <v>1</v>
      </c>
      <c r="QP257" s="183">
        <v>1</v>
      </c>
      <c r="QQ257" s="183">
        <v>1</v>
      </c>
      <c r="QR257" s="183">
        <v>1</v>
      </c>
      <c r="QS257" s="183">
        <v>1</v>
      </c>
      <c r="QT257" s="183">
        <v>1</v>
      </c>
      <c r="QU257" s="192" t="str">
        <f ca="1">IF(ISBLANK(QG257),"",ROUND(AVERAGE(OFFSET(QL257:QT257,0,0,1,ion21Coop!$F$42)),1))</f>
        <v/>
      </c>
      <c r="QV257" s="269" t="str">
        <f t="shared" si="502"/>
        <v/>
      </c>
      <c r="QX257" s="119">
        <f t="shared" si="423"/>
        <v>20</v>
      </c>
      <c r="QY257" s="123" t="str">
        <f t="shared" si="444"/>
        <v/>
      </c>
      <c r="QZ257" s="123">
        <v>252</v>
      </c>
      <c r="RA257" s="423"/>
      <c r="RB257" s="423"/>
      <c r="RC257" s="423"/>
      <c r="RD257" s="423"/>
      <c r="RE257" s="421"/>
      <c r="RF257" s="422"/>
      <c r="RG257" s="269" t="str">
        <f t="shared" si="503"/>
        <v/>
      </c>
      <c r="RH257" s="180">
        <v>1</v>
      </c>
      <c r="RI257" s="269" t="str">
        <f t="shared" si="504"/>
        <v/>
      </c>
      <c r="RJ257" s="180">
        <v>1</v>
      </c>
      <c r="RK257" s="181">
        <v>1</v>
      </c>
      <c r="RL257" s="181">
        <v>1</v>
      </c>
      <c r="RM257" s="183">
        <v>1</v>
      </c>
      <c r="RN257" s="183">
        <v>1</v>
      </c>
      <c r="RO257" s="183">
        <v>1</v>
      </c>
      <c r="RP257" s="183">
        <v>1</v>
      </c>
      <c r="RQ257" s="183">
        <v>1</v>
      </c>
      <c r="RR257" s="183">
        <v>1</v>
      </c>
      <c r="RS257" s="192" t="str">
        <f ca="1">IF(ISBLANK(RE257),"",ROUND(AVERAGE(OFFSET(RJ257:RR257,0,0,1,ion21Coop!$F$42)),1))</f>
        <v/>
      </c>
      <c r="RT257" s="269" t="str">
        <f t="shared" si="505"/>
        <v/>
      </c>
      <c r="RV257" s="119">
        <f t="shared" si="424"/>
        <v>21</v>
      </c>
      <c r="RW257" s="123" t="str">
        <f t="shared" si="445"/>
        <v/>
      </c>
      <c r="RX257" s="123">
        <v>252</v>
      </c>
      <c r="RY257" s="423"/>
      <c r="RZ257" s="423"/>
      <c r="SA257" s="423"/>
      <c r="SB257" s="423"/>
      <c r="SC257" s="421"/>
      <c r="SD257" s="422"/>
      <c r="SE257" s="269" t="str">
        <f t="shared" si="506"/>
        <v/>
      </c>
      <c r="SF257" s="180">
        <v>1</v>
      </c>
      <c r="SG257" s="269" t="str">
        <f t="shared" si="507"/>
        <v/>
      </c>
      <c r="SH257" s="180">
        <v>1</v>
      </c>
      <c r="SI257" s="181">
        <v>1</v>
      </c>
      <c r="SJ257" s="181">
        <v>1</v>
      </c>
      <c r="SK257" s="183">
        <v>1</v>
      </c>
      <c r="SL257" s="183">
        <v>1</v>
      </c>
      <c r="SM257" s="183">
        <v>1</v>
      </c>
      <c r="SN257" s="183">
        <v>1</v>
      </c>
      <c r="SO257" s="183">
        <v>1</v>
      </c>
      <c r="SP257" s="183">
        <v>1</v>
      </c>
      <c r="SQ257" s="192" t="str">
        <f ca="1">IF(ISBLANK(SC257),"",ROUND(AVERAGE(OFFSET(SH257:SP257,0,0,1,ion21Coop!$F$42)),1))</f>
        <v/>
      </c>
      <c r="SR257" s="269" t="str">
        <f t="shared" si="508"/>
        <v/>
      </c>
      <c r="ST257" s="565"/>
      <c r="SU257" s="565"/>
      <c r="SV257" s="566"/>
      <c r="SW257" s="567"/>
      <c r="SX257" s="565"/>
      <c r="SY257" s="566"/>
      <c r="SZ257" s="568"/>
      <c r="TA257" s="567"/>
      <c r="TB257" s="553"/>
    </row>
    <row r="258" spans="10:522" x14ac:dyDescent="0.3">
      <c r="J258" s="119">
        <f t="shared" si="404"/>
        <v>1</v>
      </c>
      <c r="K258" s="123" t="str">
        <f t="shared" si="425"/>
        <v>YaJo</v>
      </c>
      <c r="L258" s="123">
        <v>253</v>
      </c>
      <c r="M258" s="351"/>
      <c r="N258" s="351"/>
      <c r="O258" s="351"/>
      <c r="P258" s="351"/>
      <c r="Q258" s="369"/>
      <c r="R258" s="370"/>
      <c r="S258" s="269" t="str">
        <f t="shared" si="446"/>
        <v/>
      </c>
      <c r="T258" s="180">
        <v>1</v>
      </c>
      <c r="U258" s="269" t="str">
        <f t="shared" si="447"/>
        <v/>
      </c>
      <c r="V258" s="180">
        <v>1</v>
      </c>
      <c r="W258" s="181">
        <v>1</v>
      </c>
      <c r="X258" s="181">
        <v>1</v>
      </c>
      <c r="Y258" s="183">
        <v>1</v>
      </c>
      <c r="Z258" s="183">
        <v>1</v>
      </c>
      <c r="AA258" s="183">
        <v>1</v>
      </c>
      <c r="AB258" s="183">
        <v>1</v>
      </c>
      <c r="AC258" s="183">
        <v>1</v>
      </c>
      <c r="AD258" s="183">
        <v>1</v>
      </c>
      <c r="AE258" s="192" t="str">
        <f ca="1">IF(ISBLANK(Q258),"",ROUND(AVERAGE(OFFSET(V258:AD258,0,0,1,ion21Coop!$F$42)),1))</f>
        <v/>
      </c>
      <c r="AF258" s="269" t="str">
        <f t="shared" si="448"/>
        <v/>
      </c>
      <c r="AH258" s="119">
        <f t="shared" si="405"/>
        <v>2</v>
      </c>
      <c r="AI258" s="123" t="str">
        <f t="shared" si="426"/>
        <v>GeLo</v>
      </c>
      <c r="AJ258" s="123">
        <v>253</v>
      </c>
      <c r="AK258" s="351"/>
      <c r="AL258" s="351"/>
      <c r="AM258" s="351"/>
      <c r="AN258" s="351"/>
      <c r="AO258" s="369"/>
      <c r="AP258" s="370"/>
      <c r="AQ258" s="269" t="str">
        <f t="shared" si="449"/>
        <v/>
      </c>
      <c r="AR258" s="180">
        <v>1</v>
      </c>
      <c r="AS258" s="269" t="str">
        <f t="shared" si="450"/>
        <v/>
      </c>
      <c r="AT258" s="180">
        <v>1</v>
      </c>
      <c r="AU258" s="181">
        <v>1</v>
      </c>
      <c r="AV258" s="181">
        <v>1</v>
      </c>
      <c r="AW258" s="183">
        <v>1</v>
      </c>
      <c r="AX258" s="183">
        <v>1</v>
      </c>
      <c r="AY258" s="183">
        <v>1</v>
      </c>
      <c r="AZ258" s="183">
        <v>1</v>
      </c>
      <c r="BA258" s="183">
        <v>1</v>
      </c>
      <c r="BB258" s="183">
        <v>1</v>
      </c>
      <c r="BC258" s="192" t="str">
        <f ca="1">IF(ISBLANK(AO258),"",ROUND(AVERAGE(OFFSET(AT258:BB258,0,0,1,ion21Coop!$F$42)),1))</f>
        <v/>
      </c>
      <c r="BD258" s="269" t="str">
        <f t="shared" si="451"/>
        <v/>
      </c>
      <c r="BF258" s="119">
        <f t="shared" si="406"/>
        <v>3</v>
      </c>
      <c r="BG258" s="123" t="str">
        <f t="shared" si="427"/>
        <v>MiDo</v>
      </c>
      <c r="BH258" s="123">
        <v>253</v>
      </c>
      <c r="BI258" s="351"/>
      <c r="BJ258" s="351"/>
      <c r="BK258" s="351"/>
      <c r="BL258" s="351"/>
      <c r="BM258" s="369"/>
      <c r="BN258" s="370"/>
      <c r="BO258" s="269" t="str">
        <f t="shared" si="452"/>
        <v/>
      </c>
      <c r="BP258" s="180">
        <v>1</v>
      </c>
      <c r="BQ258" s="269" t="str">
        <f t="shared" si="453"/>
        <v/>
      </c>
      <c r="BR258" s="180">
        <v>1</v>
      </c>
      <c r="BS258" s="181">
        <v>1</v>
      </c>
      <c r="BT258" s="181">
        <v>1</v>
      </c>
      <c r="BU258" s="183">
        <v>1</v>
      </c>
      <c r="BV258" s="183">
        <v>1</v>
      </c>
      <c r="BW258" s="183">
        <v>1</v>
      </c>
      <c r="BX258" s="183">
        <v>1</v>
      </c>
      <c r="BY258" s="183">
        <v>1</v>
      </c>
      <c r="BZ258" s="183">
        <v>1</v>
      </c>
      <c r="CA258" s="192" t="str">
        <f ca="1">IF(ISBLANK(BM258),"",ROUND(AVERAGE(OFFSET(BR258:BZ258,0,0,1,ion21Coop!$F$42)),1))</f>
        <v/>
      </c>
      <c r="CB258" s="269" t="str">
        <f t="shared" si="454"/>
        <v/>
      </c>
      <c r="CD258" s="119">
        <f t="shared" si="407"/>
        <v>4</v>
      </c>
      <c r="CE258" s="123" t="str">
        <f t="shared" si="428"/>
        <v>EmNi</v>
      </c>
      <c r="CF258" s="123">
        <v>253</v>
      </c>
      <c r="CG258" s="351"/>
      <c r="CH258" s="351"/>
      <c r="CI258" s="351"/>
      <c r="CJ258" s="351"/>
      <c r="CK258" s="369"/>
      <c r="CL258" s="370"/>
      <c r="CM258" s="269" t="str">
        <f t="shared" si="455"/>
        <v/>
      </c>
      <c r="CN258" s="180">
        <v>1</v>
      </c>
      <c r="CO258" s="269" t="str">
        <f t="shared" si="456"/>
        <v/>
      </c>
      <c r="CP258" s="180">
        <v>1</v>
      </c>
      <c r="CQ258" s="181">
        <v>1</v>
      </c>
      <c r="CR258" s="181">
        <v>1</v>
      </c>
      <c r="CS258" s="183">
        <v>1</v>
      </c>
      <c r="CT258" s="183">
        <v>1</v>
      </c>
      <c r="CU258" s="183">
        <v>1</v>
      </c>
      <c r="CV258" s="183">
        <v>1</v>
      </c>
      <c r="CW258" s="183">
        <v>1</v>
      </c>
      <c r="CX258" s="183">
        <v>1</v>
      </c>
      <c r="CY258" s="192" t="str">
        <f ca="1">IF(ISBLANK(CK258),"",ROUND(AVERAGE(OFFSET(CP258:CX258,0,0,1,ion21Coop!$F$42)),1))</f>
        <v/>
      </c>
      <c r="CZ258" s="269" t="str">
        <f t="shared" si="457"/>
        <v/>
      </c>
      <c r="DB258" s="119">
        <f t="shared" si="408"/>
        <v>5</v>
      </c>
      <c r="DC258" s="123" t="str">
        <f t="shared" si="429"/>
        <v>HeJe</v>
      </c>
      <c r="DD258" s="123">
        <v>253</v>
      </c>
      <c r="DE258" s="423"/>
      <c r="DF258" s="423"/>
      <c r="DG258" s="423"/>
      <c r="DH258" s="423"/>
      <c r="DI258" s="421"/>
      <c r="DJ258" s="422"/>
      <c r="DK258" s="269" t="str">
        <f t="shared" si="458"/>
        <v/>
      </c>
      <c r="DL258" s="180">
        <v>1</v>
      </c>
      <c r="DM258" s="269" t="str">
        <f t="shared" si="459"/>
        <v/>
      </c>
      <c r="DN258" s="180">
        <v>1</v>
      </c>
      <c r="DO258" s="181">
        <v>1</v>
      </c>
      <c r="DP258" s="181">
        <v>1</v>
      </c>
      <c r="DQ258" s="183">
        <v>1</v>
      </c>
      <c r="DR258" s="183">
        <v>1</v>
      </c>
      <c r="DS258" s="183">
        <v>1</v>
      </c>
      <c r="DT258" s="183">
        <v>1</v>
      </c>
      <c r="DU258" s="183">
        <v>1</v>
      </c>
      <c r="DV258" s="183">
        <v>1</v>
      </c>
      <c r="DW258" s="192" t="str">
        <f ca="1">IF(ISBLANK(DI258),"",ROUND(AVERAGE(OFFSET(DN258:DV258,0,0,1,ion21Coop!$F$42)),1))</f>
        <v/>
      </c>
      <c r="DX258" s="269" t="str">
        <f t="shared" si="460"/>
        <v/>
      </c>
      <c r="DZ258" s="119">
        <f t="shared" si="409"/>
        <v>6</v>
      </c>
      <c r="EA258" s="123" t="str">
        <f t="shared" si="430"/>
        <v/>
      </c>
      <c r="EB258" s="123">
        <v>253</v>
      </c>
      <c r="EC258" s="423"/>
      <c r="ED258" s="423"/>
      <c r="EE258" s="423"/>
      <c r="EF258" s="423"/>
      <c r="EG258" s="421"/>
      <c r="EH258" s="422"/>
      <c r="EI258" s="269" t="str">
        <f t="shared" si="461"/>
        <v/>
      </c>
      <c r="EJ258" s="180">
        <v>1</v>
      </c>
      <c r="EK258" s="269" t="str">
        <f t="shared" si="462"/>
        <v/>
      </c>
      <c r="EL258" s="180">
        <v>1</v>
      </c>
      <c r="EM258" s="181">
        <v>1</v>
      </c>
      <c r="EN258" s="181">
        <v>1</v>
      </c>
      <c r="EO258" s="183">
        <v>1</v>
      </c>
      <c r="EP258" s="183">
        <v>1</v>
      </c>
      <c r="EQ258" s="183">
        <v>1</v>
      </c>
      <c r="ER258" s="183">
        <v>1</v>
      </c>
      <c r="ES258" s="183">
        <v>1</v>
      </c>
      <c r="ET258" s="183">
        <v>1</v>
      </c>
      <c r="EU258" s="192" t="str">
        <f ca="1">IF(ISBLANK(EG258),"",ROUND(AVERAGE(OFFSET(EL258:ET258,0,0,1,ion21Coop!$F$42)),1))</f>
        <v/>
      </c>
      <c r="EV258" s="269" t="str">
        <f t="shared" si="463"/>
        <v/>
      </c>
      <c r="EX258" s="119">
        <f t="shared" si="410"/>
        <v>7</v>
      </c>
      <c r="EY258" s="123" t="str">
        <f t="shared" si="431"/>
        <v/>
      </c>
      <c r="EZ258" s="123">
        <v>253</v>
      </c>
      <c r="FA258" s="423"/>
      <c r="FB258" s="423"/>
      <c r="FC258" s="423"/>
      <c r="FD258" s="423"/>
      <c r="FE258" s="421"/>
      <c r="FF258" s="422"/>
      <c r="FG258" s="269" t="str">
        <f t="shared" si="464"/>
        <v/>
      </c>
      <c r="FH258" s="180">
        <v>1</v>
      </c>
      <c r="FI258" s="269" t="str">
        <f t="shared" si="465"/>
        <v/>
      </c>
      <c r="FJ258" s="180">
        <v>1</v>
      </c>
      <c r="FK258" s="181">
        <v>1</v>
      </c>
      <c r="FL258" s="181">
        <v>1</v>
      </c>
      <c r="FM258" s="183">
        <v>1</v>
      </c>
      <c r="FN258" s="183">
        <v>1</v>
      </c>
      <c r="FO258" s="183">
        <v>1</v>
      </c>
      <c r="FP258" s="183">
        <v>1</v>
      </c>
      <c r="FQ258" s="183">
        <v>1</v>
      </c>
      <c r="FR258" s="183">
        <v>1</v>
      </c>
      <c r="FS258" s="192" t="str">
        <f ca="1">IF(ISBLANK(FE258),"",ROUND(AVERAGE(OFFSET(FJ258:FR258,0,0,1,ion21Coop!$F$42)),1))</f>
        <v/>
      </c>
      <c r="FT258" s="269" t="str">
        <f t="shared" si="466"/>
        <v/>
      </c>
      <c r="FV258" s="119">
        <f t="shared" si="411"/>
        <v>8</v>
      </c>
      <c r="FW258" s="123" t="str">
        <f t="shared" si="432"/>
        <v/>
      </c>
      <c r="FX258" s="123">
        <v>253</v>
      </c>
      <c r="FY258" s="423"/>
      <c r="FZ258" s="423"/>
      <c r="GA258" s="423"/>
      <c r="GB258" s="423"/>
      <c r="GC258" s="421"/>
      <c r="GD258" s="422"/>
      <c r="GE258" s="269" t="str">
        <f t="shared" si="467"/>
        <v/>
      </c>
      <c r="GF258" s="180">
        <v>1</v>
      </c>
      <c r="GG258" s="269" t="str">
        <f t="shared" si="468"/>
        <v/>
      </c>
      <c r="GH258" s="180">
        <v>1</v>
      </c>
      <c r="GI258" s="181">
        <v>1</v>
      </c>
      <c r="GJ258" s="181">
        <v>1</v>
      </c>
      <c r="GK258" s="183">
        <v>1</v>
      </c>
      <c r="GL258" s="183">
        <v>1</v>
      </c>
      <c r="GM258" s="183">
        <v>1</v>
      </c>
      <c r="GN258" s="183">
        <v>1</v>
      </c>
      <c r="GO258" s="183">
        <v>1</v>
      </c>
      <c r="GP258" s="183">
        <v>1</v>
      </c>
      <c r="GQ258" s="192" t="str">
        <f ca="1">IF(ISBLANK(GC258),"",ROUND(AVERAGE(OFFSET(GH258:GP258,0,0,1,ion21Coop!$F$42)),1))</f>
        <v/>
      </c>
      <c r="GR258" s="269" t="str">
        <f t="shared" si="469"/>
        <v/>
      </c>
      <c r="GT258" s="119">
        <f t="shared" si="412"/>
        <v>9</v>
      </c>
      <c r="GU258" s="123" t="str">
        <f t="shared" si="433"/>
        <v/>
      </c>
      <c r="GV258" s="123">
        <v>253</v>
      </c>
      <c r="GW258" s="423"/>
      <c r="GX258" s="423"/>
      <c r="GY258" s="423"/>
      <c r="GZ258" s="423"/>
      <c r="HA258" s="421"/>
      <c r="HB258" s="422"/>
      <c r="HC258" s="269" t="str">
        <f t="shared" si="470"/>
        <v/>
      </c>
      <c r="HD258" s="180">
        <v>1</v>
      </c>
      <c r="HE258" s="269" t="str">
        <f t="shared" si="471"/>
        <v/>
      </c>
      <c r="HF258" s="180">
        <v>1</v>
      </c>
      <c r="HG258" s="181">
        <v>1</v>
      </c>
      <c r="HH258" s="181">
        <v>1</v>
      </c>
      <c r="HI258" s="183">
        <v>1</v>
      </c>
      <c r="HJ258" s="183">
        <v>1</v>
      </c>
      <c r="HK258" s="183">
        <v>1</v>
      </c>
      <c r="HL258" s="183">
        <v>1</v>
      </c>
      <c r="HM258" s="183">
        <v>1</v>
      </c>
      <c r="HN258" s="183">
        <v>1</v>
      </c>
      <c r="HO258" s="192" t="str">
        <f ca="1">IF(ISBLANK(HA258),"",ROUND(AVERAGE(OFFSET(HF258:HN258,0,0,1,ion21Coop!$F$42)),1))</f>
        <v/>
      </c>
      <c r="HP258" s="269" t="str">
        <f t="shared" si="472"/>
        <v/>
      </c>
      <c r="HR258" s="119">
        <f t="shared" si="413"/>
        <v>10</v>
      </c>
      <c r="HS258" s="123" t="str">
        <f t="shared" si="434"/>
        <v/>
      </c>
      <c r="HT258" s="123">
        <v>253</v>
      </c>
      <c r="HU258" s="423"/>
      <c r="HV258" s="423"/>
      <c r="HW258" s="423"/>
      <c r="HX258" s="423"/>
      <c r="HY258" s="421"/>
      <c r="HZ258" s="422"/>
      <c r="IA258" s="269" t="str">
        <f t="shared" si="473"/>
        <v/>
      </c>
      <c r="IB258" s="180">
        <v>1</v>
      </c>
      <c r="IC258" s="269" t="str">
        <f t="shared" si="474"/>
        <v/>
      </c>
      <c r="ID258" s="180">
        <v>1</v>
      </c>
      <c r="IE258" s="181">
        <v>1</v>
      </c>
      <c r="IF258" s="181">
        <v>1</v>
      </c>
      <c r="IG258" s="183">
        <v>1</v>
      </c>
      <c r="IH258" s="183">
        <v>1</v>
      </c>
      <c r="II258" s="183">
        <v>1</v>
      </c>
      <c r="IJ258" s="183">
        <v>1</v>
      </c>
      <c r="IK258" s="183">
        <v>1</v>
      </c>
      <c r="IL258" s="183">
        <v>1</v>
      </c>
      <c r="IM258" s="192" t="str">
        <f ca="1">IF(ISBLANK(HY258),"",ROUND(AVERAGE(OFFSET(ID258:IL258,0,0,1,ion21Coop!$F$42)),1))</f>
        <v/>
      </c>
      <c r="IN258" s="269" t="str">
        <f t="shared" si="475"/>
        <v/>
      </c>
      <c r="IP258" s="119">
        <f t="shared" si="414"/>
        <v>11</v>
      </c>
      <c r="IQ258" s="123" t="str">
        <f t="shared" si="435"/>
        <v/>
      </c>
      <c r="IR258" s="123">
        <v>253</v>
      </c>
      <c r="IS258" s="423"/>
      <c r="IT258" s="423"/>
      <c r="IU258" s="423"/>
      <c r="IV258" s="423"/>
      <c r="IW258" s="421"/>
      <c r="IX258" s="422"/>
      <c r="IY258" s="269" t="str">
        <f t="shared" si="476"/>
        <v/>
      </c>
      <c r="IZ258" s="180">
        <v>1</v>
      </c>
      <c r="JA258" s="269" t="str">
        <f t="shared" si="477"/>
        <v/>
      </c>
      <c r="JB258" s="180">
        <v>1</v>
      </c>
      <c r="JC258" s="181">
        <v>1</v>
      </c>
      <c r="JD258" s="181">
        <v>1</v>
      </c>
      <c r="JE258" s="183">
        <v>1</v>
      </c>
      <c r="JF258" s="183">
        <v>1</v>
      </c>
      <c r="JG258" s="183">
        <v>1</v>
      </c>
      <c r="JH258" s="183">
        <v>1</v>
      </c>
      <c r="JI258" s="183">
        <v>1</v>
      </c>
      <c r="JJ258" s="183">
        <v>1</v>
      </c>
      <c r="JK258" s="192" t="str">
        <f ca="1">IF(ISBLANK(IW258),"",ROUND(AVERAGE(OFFSET(JB258:JJ258,0,0,1,ion21Coop!$F$42)),1))</f>
        <v/>
      </c>
      <c r="JL258" s="269" t="str">
        <f t="shared" si="478"/>
        <v/>
      </c>
      <c r="JN258" s="119">
        <f t="shared" si="415"/>
        <v>12</v>
      </c>
      <c r="JO258" s="123" t="str">
        <f t="shared" si="436"/>
        <v/>
      </c>
      <c r="JP258" s="123">
        <v>253</v>
      </c>
      <c r="JQ258" s="423"/>
      <c r="JR258" s="423"/>
      <c r="JS258" s="423"/>
      <c r="JT258" s="423"/>
      <c r="JU258" s="421"/>
      <c r="JV258" s="422"/>
      <c r="JW258" s="269" t="str">
        <f t="shared" si="479"/>
        <v/>
      </c>
      <c r="JX258" s="180">
        <v>1</v>
      </c>
      <c r="JY258" s="269" t="str">
        <f t="shared" si="480"/>
        <v/>
      </c>
      <c r="JZ258" s="180">
        <v>1</v>
      </c>
      <c r="KA258" s="181">
        <v>1</v>
      </c>
      <c r="KB258" s="181">
        <v>1</v>
      </c>
      <c r="KC258" s="183">
        <v>1</v>
      </c>
      <c r="KD258" s="183">
        <v>1</v>
      </c>
      <c r="KE258" s="183">
        <v>1</v>
      </c>
      <c r="KF258" s="183">
        <v>1</v>
      </c>
      <c r="KG258" s="183">
        <v>1</v>
      </c>
      <c r="KH258" s="183">
        <v>1</v>
      </c>
      <c r="KI258" s="192" t="str">
        <f ca="1">IF(ISBLANK(JU258),"",ROUND(AVERAGE(OFFSET(JZ258:KH258,0,0,1,ion21Coop!$F$42)),1))</f>
        <v/>
      </c>
      <c r="KJ258" s="269" t="str">
        <f t="shared" si="481"/>
        <v/>
      </c>
      <c r="KL258" s="119">
        <f t="shared" si="416"/>
        <v>13</v>
      </c>
      <c r="KM258" s="123" t="str">
        <f t="shared" si="437"/>
        <v/>
      </c>
      <c r="KN258" s="123">
        <v>253</v>
      </c>
      <c r="KO258" s="423"/>
      <c r="KP258" s="423"/>
      <c r="KQ258" s="423"/>
      <c r="KR258" s="423"/>
      <c r="KS258" s="421"/>
      <c r="KT258" s="422"/>
      <c r="KU258" s="269" t="str">
        <f t="shared" si="482"/>
        <v/>
      </c>
      <c r="KV258" s="180">
        <v>1</v>
      </c>
      <c r="KW258" s="269" t="str">
        <f t="shared" si="483"/>
        <v/>
      </c>
      <c r="KX258" s="180">
        <v>1</v>
      </c>
      <c r="KY258" s="181">
        <v>1</v>
      </c>
      <c r="KZ258" s="181">
        <v>1</v>
      </c>
      <c r="LA258" s="183">
        <v>1</v>
      </c>
      <c r="LB258" s="183">
        <v>1</v>
      </c>
      <c r="LC258" s="183">
        <v>1</v>
      </c>
      <c r="LD258" s="183">
        <v>1</v>
      </c>
      <c r="LE258" s="183">
        <v>1</v>
      </c>
      <c r="LF258" s="183">
        <v>1</v>
      </c>
      <c r="LG258" s="192" t="str">
        <f ca="1">IF(ISBLANK(KS258),"",ROUND(AVERAGE(OFFSET(KX258:LF258,0,0,1,ion21Coop!$F$42)),1))</f>
        <v/>
      </c>
      <c r="LH258" s="269" t="str">
        <f t="shared" si="484"/>
        <v/>
      </c>
      <c r="LJ258" s="119">
        <f t="shared" si="417"/>
        <v>14</v>
      </c>
      <c r="LK258" s="123" t="str">
        <f t="shared" si="438"/>
        <v/>
      </c>
      <c r="LL258" s="123">
        <v>253</v>
      </c>
      <c r="LM258" s="423"/>
      <c r="LN258" s="423"/>
      <c r="LO258" s="423"/>
      <c r="LP258" s="423"/>
      <c r="LQ258" s="421"/>
      <c r="LR258" s="422"/>
      <c r="LS258" s="269" t="str">
        <f t="shared" si="485"/>
        <v/>
      </c>
      <c r="LT258" s="180">
        <v>1</v>
      </c>
      <c r="LU258" s="269" t="str">
        <f t="shared" si="486"/>
        <v/>
      </c>
      <c r="LV258" s="180">
        <v>1</v>
      </c>
      <c r="LW258" s="181">
        <v>1</v>
      </c>
      <c r="LX258" s="181">
        <v>1</v>
      </c>
      <c r="LY258" s="183">
        <v>1</v>
      </c>
      <c r="LZ258" s="183">
        <v>1</v>
      </c>
      <c r="MA258" s="183">
        <v>1</v>
      </c>
      <c r="MB258" s="183">
        <v>1</v>
      </c>
      <c r="MC258" s="183">
        <v>1</v>
      </c>
      <c r="MD258" s="183">
        <v>1</v>
      </c>
      <c r="ME258" s="192" t="str">
        <f ca="1">IF(ISBLANK(LQ258),"",ROUND(AVERAGE(OFFSET(LV258:MD258,0,0,1,ion21Coop!$F$42)),1))</f>
        <v/>
      </c>
      <c r="MF258" s="269" t="str">
        <f t="shared" si="487"/>
        <v/>
      </c>
      <c r="MH258" s="119">
        <f t="shared" si="418"/>
        <v>15</v>
      </c>
      <c r="MI258" s="123" t="str">
        <f t="shared" si="439"/>
        <v/>
      </c>
      <c r="MJ258" s="123">
        <v>253</v>
      </c>
      <c r="MK258" s="423"/>
      <c r="ML258" s="423"/>
      <c r="MM258" s="423"/>
      <c r="MN258" s="423"/>
      <c r="MO258" s="421"/>
      <c r="MP258" s="422"/>
      <c r="MQ258" s="269" t="str">
        <f t="shared" si="488"/>
        <v/>
      </c>
      <c r="MR258" s="180">
        <v>1</v>
      </c>
      <c r="MS258" s="269" t="str">
        <f t="shared" si="489"/>
        <v/>
      </c>
      <c r="MT258" s="180">
        <v>1</v>
      </c>
      <c r="MU258" s="181">
        <v>1</v>
      </c>
      <c r="MV258" s="181">
        <v>1</v>
      </c>
      <c r="MW258" s="183">
        <v>1</v>
      </c>
      <c r="MX258" s="183">
        <v>1</v>
      </c>
      <c r="MY258" s="183">
        <v>1</v>
      </c>
      <c r="MZ258" s="183">
        <v>1</v>
      </c>
      <c r="NA258" s="183">
        <v>1</v>
      </c>
      <c r="NB258" s="183">
        <v>1</v>
      </c>
      <c r="NC258" s="192" t="str">
        <f ca="1">IF(ISBLANK(MO258),"",ROUND(AVERAGE(OFFSET(MT258:NB258,0,0,1,ion21Coop!$F$42)),1))</f>
        <v/>
      </c>
      <c r="ND258" s="269" t="str">
        <f t="shared" si="490"/>
        <v/>
      </c>
      <c r="NF258" s="119">
        <f t="shared" si="419"/>
        <v>16</v>
      </c>
      <c r="NG258" s="123" t="str">
        <f t="shared" si="440"/>
        <v/>
      </c>
      <c r="NH258" s="123">
        <v>253</v>
      </c>
      <c r="NI258" s="423"/>
      <c r="NJ258" s="423"/>
      <c r="NK258" s="423"/>
      <c r="NL258" s="423"/>
      <c r="NM258" s="421"/>
      <c r="NN258" s="422"/>
      <c r="NO258" s="269" t="str">
        <f t="shared" si="491"/>
        <v/>
      </c>
      <c r="NP258" s="180">
        <v>1</v>
      </c>
      <c r="NQ258" s="269" t="str">
        <f t="shared" si="492"/>
        <v/>
      </c>
      <c r="NR258" s="180">
        <v>1</v>
      </c>
      <c r="NS258" s="181">
        <v>1</v>
      </c>
      <c r="NT258" s="181">
        <v>1</v>
      </c>
      <c r="NU258" s="183">
        <v>1</v>
      </c>
      <c r="NV258" s="183">
        <v>1</v>
      </c>
      <c r="NW258" s="183">
        <v>1</v>
      </c>
      <c r="NX258" s="183">
        <v>1</v>
      </c>
      <c r="NY258" s="183">
        <v>1</v>
      </c>
      <c r="NZ258" s="183">
        <v>1</v>
      </c>
      <c r="OA258" s="192" t="str">
        <f ca="1">IF(ISBLANK(NM258),"",ROUND(AVERAGE(OFFSET(NR258:NZ258,0,0,1,ion21Coop!$F$42)),1))</f>
        <v/>
      </c>
      <c r="OB258" s="269" t="str">
        <f t="shared" si="493"/>
        <v/>
      </c>
      <c r="OD258" s="119">
        <f t="shared" si="420"/>
        <v>17</v>
      </c>
      <c r="OE258" s="123" t="str">
        <f t="shared" si="441"/>
        <v/>
      </c>
      <c r="OF258" s="123">
        <v>253</v>
      </c>
      <c r="OG258" s="423"/>
      <c r="OH258" s="423"/>
      <c r="OI258" s="423"/>
      <c r="OJ258" s="423"/>
      <c r="OK258" s="421"/>
      <c r="OL258" s="422"/>
      <c r="OM258" s="269" t="str">
        <f t="shared" si="494"/>
        <v/>
      </c>
      <c r="ON258" s="180">
        <v>1</v>
      </c>
      <c r="OO258" s="269" t="str">
        <f t="shared" si="495"/>
        <v/>
      </c>
      <c r="OP258" s="180">
        <v>1</v>
      </c>
      <c r="OQ258" s="181">
        <v>1</v>
      </c>
      <c r="OR258" s="181">
        <v>1</v>
      </c>
      <c r="OS258" s="183">
        <v>1</v>
      </c>
      <c r="OT258" s="183">
        <v>1</v>
      </c>
      <c r="OU258" s="183">
        <v>1</v>
      </c>
      <c r="OV258" s="183">
        <v>1</v>
      </c>
      <c r="OW258" s="183">
        <v>1</v>
      </c>
      <c r="OX258" s="183">
        <v>1</v>
      </c>
      <c r="OY258" s="192" t="str">
        <f ca="1">IF(ISBLANK(OK258),"",ROUND(AVERAGE(OFFSET(OP258:OX258,0,0,1,ion21Coop!$F$42)),1))</f>
        <v/>
      </c>
      <c r="OZ258" s="269" t="str">
        <f t="shared" si="496"/>
        <v/>
      </c>
      <c r="PB258" s="119">
        <f t="shared" si="421"/>
        <v>18</v>
      </c>
      <c r="PC258" s="123" t="str">
        <f t="shared" si="442"/>
        <v/>
      </c>
      <c r="PD258" s="123">
        <v>253</v>
      </c>
      <c r="PE258" s="423"/>
      <c r="PF258" s="423"/>
      <c r="PG258" s="423"/>
      <c r="PH258" s="423"/>
      <c r="PI258" s="421"/>
      <c r="PJ258" s="422"/>
      <c r="PK258" s="269" t="str">
        <f t="shared" si="497"/>
        <v/>
      </c>
      <c r="PL258" s="180">
        <v>1</v>
      </c>
      <c r="PM258" s="269" t="str">
        <f t="shared" si="498"/>
        <v/>
      </c>
      <c r="PN258" s="180">
        <v>1</v>
      </c>
      <c r="PO258" s="181">
        <v>1</v>
      </c>
      <c r="PP258" s="181">
        <v>1</v>
      </c>
      <c r="PQ258" s="183">
        <v>1</v>
      </c>
      <c r="PR258" s="183">
        <v>1</v>
      </c>
      <c r="PS258" s="183">
        <v>1</v>
      </c>
      <c r="PT258" s="183">
        <v>1</v>
      </c>
      <c r="PU258" s="183">
        <v>1</v>
      </c>
      <c r="PV258" s="183">
        <v>1</v>
      </c>
      <c r="PW258" s="192" t="str">
        <f ca="1">IF(ISBLANK(PI258),"",ROUND(AVERAGE(OFFSET(PN258:PV258,0,0,1,ion21Coop!$F$42)),1))</f>
        <v/>
      </c>
      <c r="PX258" s="269" t="str">
        <f t="shared" si="499"/>
        <v/>
      </c>
      <c r="PZ258" s="119">
        <f t="shared" si="422"/>
        <v>19</v>
      </c>
      <c r="QA258" s="123" t="str">
        <f t="shared" si="443"/>
        <v/>
      </c>
      <c r="QB258" s="123">
        <v>253</v>
      </c>
      <c r="QC258" s="423"/>
      <c r="QD258" s="423"/>
      <c r="QE258" s="423"/>
      <c r="QF258" s="423"/>
      <c r="QG258" s="421"/>
      <c r="QH258" s="422"/>
      <c r="QI258" s="269" t="str">
        <f t="shared" si="500"/>
        <v/>
      </c>
      <c r="QJ258" s="180">
        <v>1</v>
      </c>
      <c r="QK258" s="269" t="str">
        <f t="shared" si="501"/>
        <v/>
      </c>
      <c r="QL258" s="180">
        <v>1</v>
      </c>
      <c r="QM258" s="181">
        <v>1</v>
      </c>
      <c r="QN258" s="181">
        <v>1</v>
      </c>
      <c r="QO258" s="183">
        <v>1</v>
      </c>
      <c r="QP258" s="183">
        <v>1</v>
      </c>
      <c r="QQ258" s="183">
        <v>1</v>
      </c>
      <c r="QR258" s="183">
        <v>1</v>
      </c>
      <c r="QS258" s="183">
        <v>1</v>
      </c>
      <c r="QT258" s="183">
        <v>1</v>
      </c>
      <c r="QU258" s="192" t="str">
        <f ca="1">IF(ISBLANK(QG258),"",ROUND(AVERAGE(OFFSET(QL258:QT258,0,0,1,ion21Coop!$F$42)),1))</f>
        <v/>
      </c>
      <c r="QV258" s="269" t="str">
        <f t="shared" si="502"/>
        <v/>
      </c>
      <c r="QX258" s="119">
        <f t="shared" si="423"/>
        <v>20</v>
      </c>
      <c r="QY258" s="123" t="str">
        <f t="shared" si="444"/>
        <v/>
      </c>
      <c r="QZ258" s="123">
        <v>253</v>
      </c>
      <c r="RA258" s="423"/>
      <c r="RB258" s="423"/>
      <c r="RC258" s="423"/>
      <c r="RD258" s="423"/>
      <c r="RE258" s="421"/>
      <c r="RF258" s="422"/>
      <c r="RG258" s="269" t="str">
        <f t="shared" si="503"/>
        <v/>
      </c>
      <c r="RH258" s="180">
        <v>1</v>
      </c>
      <c r="RI258" s="269" t="str">
        <f t="shared" si="504"/>
        <v/>
      </c>
      <c r="RJ258" s="180">
        <v>1</v>
      </c>
      <c r="RK258" s="181">
        <v>1</v>
      </c>
      <c r="RL258" s="181">
        <v>1</v>
      </c>
      <c r="RM258" s="183">
        <v>1</v>
      </c>
      <c r="RN258" s="183">
        <v>1</v>
      </c>
      <c r="RO258" s="183">
        <v>1</v>
      </c>
      <c r="RP258" s="183">
        <v>1</v>
      </c>
      <c r="RQ258" s="183">
        <v>1</v>
      </c>
      <c r="RR258" s="183">
        <v>1</v>
      </c>
      <c r="RS258" s="192" t="str">
        <f ca="1">IF(ISBLANK(RE258),"",ROUND(AVERAGE(OFFSET(RJ258:RR258,0,0,1,ion21Coop!$F$42)),1))</f>
        <v/>
      </c>
      <c r="RT258" s="269" t="str">
        <f t="shared" si="505"/>
        <v/>
      </c>
      <c r="RV258" s="119">
        <f t="shared" si="424"/>
        <v>21</v>
      </c>
      <c r="RW258" s="123" t="str">
        <f t="shared" si="445"/>
        <v/>
      </c>
      <c r="RX258" s="123">
        <v>253</v>
      </c>
      <c r="RY258" s="423"/>
      <c r="RZ258" s="423"/>
      <c r="SA258" s="423"/>
      <c r="SB258" s="423"/>
      <c r="SC258" s="421"/>
      <c r="SD258" s="422"/>
      <c r="SE258" s="269" t="str">
        <f t="shared" si="506"/>
        <v/>
      </c>
      <c r="SF258" s="180">
        <v>1</v>
      </c>
      <c r="SG258" s="269" t="str">
        <f t="shared" si="507"/>
        <v/>
      </c>
      <c r="SH258" s="180">
        <v>1</v>
      </c>
      <c r="SI258" s="181">
        <v>1</v>
      </c>
      <c r="SJ258" s="181">
        <v>1</v>
      </c>
      <c r="SK258" s="183">
        <v>1</v>
      </c>
      <c r="SL258" s="183">
        <v>1</v>
      </c>
      <c r="SM258" s="183">
        <v>1</v>
      </c>
      <c r="SN258" s="183">
        <v>1</v>
      </c>
      <c r="SO258" s="183">
        <v>1</v>
      </c>
      <c r="SP258" s="183">
        <v>1</v>
      </c>
      <c r="SQ258" s="192" t="str">
        <f ca="1">IF(ISBLANK(SC258),"",ROUND(AVERAGE(OFFSET(SH258:SP258,0,0,1,ion21Coop!$F$42)),1))</f>
        <v/>
      </c>
      <c r="SR258" s="269" t="str">
        <f t="shared" si="508"/>
        <v/>
      </c>
      <c r="ST258" s="565"/>
      <c r="SU258" s="565"/>
      <c r="SV258" s="566"/>
      <c r="SW258" s="567"/>
      <c r="SX258" s="565"/>
      <c r="SY258" s="566"/>
      <c r="SZ258" s="568"/>
      <c r="TA258" s="567"/>
      <c r="TB258" s="553"/>
    </row>
    <row r="259" spans="10:522" x14ac:dyDescent="0.3">
      <c r="J259" s="119">
        <f t="shared" si="404"/>
        <v>1</v>
      </c>
      <c r="K259" s="123" t="str">
        <f t="shared" si="425"/>
        <v>YaJo</v>
      </c>
      <c r="L259" s="123">
        <v>254</v>
      </c>
      <c r="M259" s="351"/>
      <c r="N259" s="351"/>
      <c r="O259" s="351"/>
      <c r="P259" s="351"/>
      <c r="Q259" s="369"/>
      <c r="R259" s="370"/>
      <c r="S259" s="269" t="str">
        <f t="shared" si="446"/>
        <v/>
      </c>
      <c r="T259" s="180">
        <v>1</v>
      </c>
      <c r="U259" s="269" t="str">
        <f t="shared" si="447"/>
        <v/>
      </c>
      <c r="V259" s="180">
        <v>1</v>
      </c>
      <c r="W259" s="181">
        <v>1</v>
      </c>
      <c r="X259" s="181">
        <v>1</v>
      </c>
      <c r="Y259" s="183">
        <v>1</v>
      </c>
      <c r="Z259" s="183">
        <v>1</v>
      </c>
      <c r="AA259" s="183">
        <v>1</v>
      </c>
      <c r="AB259" s="183">
        <v>1</v>
      </c>
      <c r="AC259" s="183">
        <v>1</v>
      </c>
      <c r="AD259" s="183">
        <v>1</v>
      </c>
      <c r="AE259" s="192" t="str">
        <f ca="1">IF(ISBLANK(Q259),"",ROUND(AVERAGE(OFFSET(V259:AD259,0,0,1,ion21Coop!$F$42)),1))</f>
        <v/>
      </c>
      <c r="AF259" s="269" t="str">
        <f t="shared" si="448"/>
        <v/>
      </c>
      <c r="AH259" s="119">
        <f t="shared" si="405"/>
        <v>2</v>
      </c>
      <c r="AI259" s="123" t="str">
        <f t="shared" si="426"/>
        <v>GeLo</v>
      </c>
      <c r="AJ259" s="123">
        <v>254</v>
      </c>
      <c r="AK259" s="351"/>
      <c r="AL259" s="351"/>
      <c r="AM259" s="351"/>
      <c r="AN259" s="351"/>
      <c r="AO259" s="369"/>
      <c r="AP259" s="370"/>
      <c r="AQ259" s="269" t="str">
        <f t="shared" si="449"/>
        <v/>
      </c>
      <c r="AR259" s="180">
        <v>1</v>
      </c>
      <c r="AS259" s="269" t="str">
        <f t="shared" si="450"/>
        <v/>
      </c>
      <c r="AT259" s="180">
        <v>1</v>
      </c>
      <c r="AU259" s="181">
        <v>1</v>
      </c>
      <c r="AV259" s="181">
        <v>1</v>
      </c>
      <c r="AW259" s="183">
        <v>1</v>
      </c>
      <c r="AX259" s="183">
        <v>1</v>
      </c>
      <c r="AY259" s="183">
        <v>1</v>
      </c>
      <c r="AZ259" s="183">
        <v>1</v>
      </c>
      <c r="BA259" s="183">
        <v>1</v>
      </c>
      <c r="BB259" s="183">
        <v>1</v>
      </c>
      <c r="BC259" s="192" t="str">
        <f ca="1">IF(ISBLANK(AO259),"",ROUND(AVERAGE(OFFSET(AT259:BB259,0,0,1,ion21Coop!$F$42)),1))</f>
        <v/>
      </c>
      <c r="BD259" s="269" t="str">
        <f t="shared" si="451"/>
        <v/>
      </c>
      <c r="BF259" s="119">
        <f t="shared" si="406"/>
        <v>3</v>
      </c>
      <c r="BG259" s="123" t="str">
        <f t="shared" si="427"/>
        <v>MiDo</v>
      </c>
      <c r="BH259" s="123">
        <v>254</v>
      </c>
      <c r="BI259" s="351"/>
      <c r="BJ259" s="351"/>
      <c r="BK259" s="351"/>
      <c r="BL259" s="351"/>
      <c r="BM259" s="369"/>
      <c r="BN259" s="370"/>
      <c r="BO259" s="269" t="str">
        <f t="shared" si="452"/>
        <v/>
      </c>
      <c r="BP259" s="180">
        <v>1</v>
      </c>
      <c r="BQ259" s="269" t="str">
        <f t="shared" si="453"/>
        <v/>
      </c>
      <c r="BR259" s="180">
        <v>1</v>
      </c>
      <c r="BS259" s="181">
        <v>1</v>
      </c>
      <c r="BT259" s="181">
        <v>1</v>
      </c>
      <c r="BU259" s="183">
        <v>1</v>
      </c>
      <c r="BV259" s="183">
        <v>1</v>
      </c>
      <c r="BW259" s="183">
        <v>1</v>
      </c>
      <c r="BX259" s="183">
        <v>1</v>
      </c>
      <c r="BY259" s="183">
        <v>1</v>
      </c>
      <c r="BZ259" s="183">
        <v>1</v>
      </c>
      <c r="CA259" s="192" t="str">
        <f ca="1">IF(ISBLANK(BM259),"",ROUND(AVERAGE(OFFSET(BR259:BZ259,0,0,1,ion21Coop!$F$42)),1))</f>
        <v/>
      </c>
      <c r="CB259" s="269" t="str">
        <f t="shared" si="454"/>
        <v/>
      </c>
      <c r="CD259" s="119">
        <f t="shared" si="407"/>
        <v>4</v>
      </c>
      <c r="CE259" s="123" t="str">
        <f t="shared" si="428"/>
        <v>EmNi</v>
      </c>
      <c r="CF259" s="123">
        <v>254</v>
      </c>
      <c r="CG259" s="351"/>
      <c r="CH259" s="351"/>
      <c r="CI259" s="351"/>
      <c r="CJ259" s="351"/>
      <c r="CK259" s="369"/>
      <c r="CL259" s="370"/>
      <c r="CM259" s="269" t="str">
        <f t="shared" si="455"/>
        <v/>
      </c>
      <c r="CN259" s="180">
        <v>1</v>
      </c>
      <c r="CO259" s="269" t="str">
        <f t="shared" si="456"/>
        <v/>
      </c>
      <c r="CP259" s="180">
        <v>1</v>
      </c>
      <c r="CQ259" s="181">
        <v>1</v>
      </c>
      <c r="CR259" s="181">
        <v>1</v>
      </c>
      <c r="CS259" s="183">
        <v>1</v>
      </c>
      <c r="CT259" s="183">
        <v>1</v>
      </c>
      <c r="CU259" s="183">
        <v>1</v>
      </c>
      <c r="CV259" s="183">
        <v>1</v>
      </c>
      <c r="CW259" s="183">
        <v>1</v>
      </c>
      <c r="CX259" s="183">
        <v>1</v>
      </c>
      <c r="CY259" s="192" t="str">
        <f ca="1">IF(ISBLANK(CK259),"",ROUND(AVERAGE(OFFSET(CP259:CX259,0,0,1,ion21Coop!$F$42)),1))</f>
        <v/>
      </c>
      <c r="CZ259" s="269" t="str">
        <f t="shared" si="457"/>
        <v/>
      </c>
      <c r="DB259" s="119">
        <f t="shared" si="408"/>
        <v>5</v>
      </c>
      <c r="DC259" s="123" t="str">
        <f t="shared" si="429"/>
        <v>HeJe</v>
      </c>
      <c r="DD259" s="123">
        <v>254</v>
      </c>
      <c r="DE259" s="423"/>
      <c r="DF259" s="423"/>
      <c r="DG259" s="423"/>
      <c r="DH259" s="423"/>
      <c r="DI259" s="421"/>
      <c r="DJ259" s="422"/>
      <c r="DK259" s="269" t="str">
        <f t="shared" si="458"/>
        <v/>
      </c>
      <c r="DL259" s="180">
        <v>1</v>
      </c>
      <c r="DM259" s="269" t="str">
        <f t="shared" si="459"/>
        <v/>
      </c>
      <c r="DN259" s="180">
        <v>1</v>
      </c>
      <c r="DO259" s="181">
        <v>1</v>
      </c>
      <c r="DP259" s="181">
        <v>1</v>
      </c>
      <c r="DQ259" s="183">
        <v>1</v>
      </c>
      <c r="DR259" s="183">
        <v>1</v>
      </c>
      <c r="DS259" s="183">
        <v>1</v>
      </c>
      <c r="DT259" s="183">
        <v>1</v>
      </c>
      <c r="DU259" s="183">
        <v>1</v>
      </c>
      <c r="DV259" s="183">
        <v>1</v>
      </c>
      <c r="DW259" s="192" t="str">
        <f ca="1">IF(ISBLANK(DI259),"",ROUND(AVERAGE(OFFSET(DN259:DV259,0,0,1,ion21Coop!$F$42)),1))</f>
        <v/>
      </c>
      <c r="DX259" s="269" t="str">
        <f t="shared" si="460"/>
        <v/>
      </c>
      <c r="DZ259" s="119">
        <f t="shared" si="409"/>
        <v>6</v>
      </c>
      <c r="EA259" s="123" t="str">
        <f t="shared" si="430"/>
        <v/>
      </c>
      <c r="EB259" s="123">
        <v>254</v>
      </c>
      <c r="EC259" s="423"/>
      <c r="ED259" s="423"/>
      <c r="EE259" s="423"/>
      <c r="EF259" s="423"/>
      <c r="EG259" s="421"/>
      <c r="EH259" s="422"/>
      <c r="EI259" s="269" t="str">
        <f t="shared" si="461"/>
        <v/>
      </c>
      <c r="EJ259" s="180">
        <v>1</v>
      </c>
      <c r="EK259" s="269" t="str">
        <f t="shared" si="462"/>
        <v/>
      </c>
      <c r="EL259" s="180">
        <v>1</v>
      </c>
      <c r="EM259" s="181">
        <v>1</v>
      </c>
      <c r="EN259" s="181">
        <v>1</v>
      </c>
      <c r="EO259" s="183">
        <v>1</v>
      </c>
      <c r="EP259" s="183">
        <v>1</v>
      </c>
      <c r="EQ259" s="183">
        <v>1</v>
      </c>
      <c r="ER259" s="183">
        <v>1</v>
      </c>
      <c r="ES259" s="183">
        <v>1</v>
      </c>
      <c r="ET259" s="183">
        <v>1</v>
      </c>
      <c r="EU259" s="192" t="str">
        <f ca="1">IF(ISBLANK(EG259),"",ROUND(AVERAGE(OFFSET(EL259:ET259,0,0,1,ion21Coop!$F$42)),1))</f>
        <v/>
      </c>
      <c r="EV259" s="269" t="str">
        <f t="shared" si="463"/>
        <v/>
      </c>
      <c r="EX259" s="119">
        <f t="shared" si="410"/>
        <v>7</v>
      </c>
      <c r="EY259" s="123" t="str">
        <f t="shared" si="431"/>
        <v/>
      </c>
      <c r="EZ259" s="123">
        <v>254</v>
      </c>
      <c r="FA259" s="423"/>
      <c r="FB259" s="423"/>
      <c r="FC259" s="423"/>
      <c r="FD259" s="423"/>
      <c r="FE259" s="421"/>
      <c r="FF259" s="422"/>
      <c r="FG259" s="269" t="str">
        <f t="shared" si="464"/>
        <v/>
      </c>
      <c r="FH259" s="180">
        <v>1</v>
      </c>
      <c r="FI259" s="269" t="str">
        <f t="shared" si="465"/>
        <v/>
      </c>
      <c r="FJ259" s="180">
        <v>1</v>
      </c>
      <c r="FK259" s="181">
        <v>1</v>
      </c>
      <c r="FL259" s="181">
        <v>1</v>
      </c>
      <c r="FM259" s="183">
        <v>1</v>
      </c>
      <c r="FN259" s="183">
        <v>1</v>
      </c>
      <c r="FO259" s="183">
        <v>1</v>
      </c>
      <c r="FP259" s="183">
        <v>1</v>
      </c>
      <c r="FQ259" s="183">
        <v>1</v>
      </c>
      <c r="FR259" s="183">
        <v>1</v>
      </c>
      <c r="FS259" s="192" t="str">
        <f ca="1">IF(ISBLANK(FE259),"",ROUND(AVERAGE(OFFSET(FJ259:FR259,0,0,1,ion21Coop!$F$42)),1))</f>
        <v/>
      </c>
      <c r="FT259" s="269" t="str">
        <f t="shared" si="466"/>
        <v/>
      </c>
      <c r="FV259" s="119">
        <f t="shared" si="411"/>
        <v>8</v>
      </c>
      <c r="FW259" s="123" t="str">
        <f t="shared" si="432"/>
        <v/>
      </c>
      <c r="FX259" s="123">
        <v>254</v>
      </c>
      <c r="FY259" s="423"/>
      <c r="FZ259" s="423"/>
      <c r="GA259" s="423"/>
      <c r="GB259" s="423"/>
      <c r="GC259" s="421"/>
      <c r="GD259" s="422"/>
      <c r="GE259" s="269" t="str">
        <f t="shared" si="467"/>
        <v/>
      </c>
      <c r="GF259" s="180">
        <v>1</v>
      </c>
      <c r="GG259" s="269" t="str">
        <f t="shared" si="468"/>
        <v/>
      </c>
      <c r="GH259" s="180">
        <v>1</v>
      </c>
      <c r="GI259" s="181">
        <v>1</v>
      </c>
      <c r="GJ259" s="181">
        <v>1</v>
      </c>
      <c r="GK259" s="183">
        <v>1</v>
      </c>
      <c r="GL259" s="183">
        <v>1</v>
      </c>
      <c r="GM259" s="183">
        <v>1</v>
      </c>
      <c r="GN259" s="183">
        <v>1</v>
      </c>
      <c r="GO259" s="183">
        <v>1</v>
      </c>
      <c r="GP259" s="183">
        <v>1</v>
      </c>
      <c r="GQ259" s="192" t="str">
        <f ca="1">IF(ISBLANK(GC259),"",ROUND(AVERAGE(OFFSET(GH259:GP259,0,0,1,ion21Coop!$F$42)),1))</f>
        <v/>
      </c>
      <c r="GR259" s="269" t="str">
        <f t="shared" si="469"/>
        <v/>
      </c>
      <c r="GT259" s="119">
        <f t="shared" si="412"/>
        <v>9</v>
      </c>
      <c r="GU259" s="123" t="str">
        <f t="shared" si="433"/>
        <v/>
      </c>
      <c r="GV259" s="123">
        <v>254</v>
      </c>
      <c r="GW259" s="423"/>
      <c r="GX259" s="423"/>
      <c r="GY259" s="423"/>
      <c r="GZ259" s="423"/>
      <c r="HA259" s="421"/>
      <c r="HB259" s="422"/>
      <c r="HC259" s="269" t="str">
        <f t="shared" si="470"/>
        <v/>
      </c>
      <c r="HD259" s="180">
        <v>1</v>
      </c>
      <c r="HE259" s="269" t="str">
        <f t="shared" si="471"/>
        <v/>
      </c>
      <c r="HF259" s="180">
        <v>1</v>
      </c>
      <c r="HG259" s="181">
        <v>1</v>
      </c>
      <c r="HH259" s="181">
        <v>1</v>
      </c>
      <c r="HI259" s="183">
        <v>1</v>
      </c>
      <c r="HJ259" s="183">
        <v>1</v>
      </c>
      <c r="HK259" s="183">
        <v>1</v>
      </c>
      <c r="HL259" s="183">
        <v>1</v>
      </c>
      <c r="HM259" s="183">
        <v>1</v>
      </c>
      <c r="HN259" s="183">
        <v>1</v>
      </c>
      <c r="HO259" s="192" t="str">
        <f ca="1">IF(ISBLANK(HA259),"",ROUND(AVERAGE(OFFSET(HF259:HN259,0,0,1,ion21Coop!$F$42)),1))</f>
        <v/>
      </c>
      <c r="HP259" s="269" t="str">
        <f t="shared" si="472"/>
        <v/>
      </c>
      <c r="HR259" s="119">
        <f t="shared" si="413"/>
        <v>10</v>
      </c>
      <c r="HS259" s="123" t="str">
        <f t="shared" si="434"/>
        <v/>
      </c>
      <c r="HT259" s="123">
        <v>254</v>
      </c>
      <c r="HU259" s="423"/>
      <c r="HV259" s="423"/>
      <c r="HW259" s="423"/>
      <c r="HX259" s="423"/>
      <c r="HY259" s="421"/>
      <c r="HZ259" s="422"/>
      <c r="IA259" s="269" t="str">
        <f t="shared" si="473"/>
        <v/>
      </c>
      <c r="IB259" s="180">
        <v>1</v>
      </c>
      <c r="IC259" s="269" t="str">
        <f t="shared" si="474"/>
        <v/>
      </c>
      <c r="ID259" s="180">
        <v>1</v>
      </c>
      <c r="IE259" s="181">
        <v>1</v>
      </c>
      <c r="IF259" s="181">
        <v>1</v>
      </c>
      <c r="IG259" s="183">
        <v>1</v>
      </c>
      <c r="IH259" s="183">
        <v>1</v>
      </c>
      <c r="II259" s="183">
        <v>1</v>
      </c>
      <c r="IJ259" s="183">
        <v>1</v>
      </c>
      <c r="IK259" s="183">
        <v>1</v>
      </c>
      <c r="IL259" s="183">
        <v>1</v>
      </c>
      <c r="IM259" s="192" t="str">
        <f ca="1">IF(ISBLANK(HY259),"",ROUND(AVERAGE(OFFSET(ID259:IL259,0,0,1,ion21Coop!$F$42)),1))</f>
        <v/>
      </c>
      <c r="IN259" s="269" t="str">
        <f t="shared" si="475"/>
        <v/>
      </c>
      <c r="IP259" s="119">
        <f t="shared" si="414"/>
        <v>11</v>
      </c>
      <c r="IQ259" s="123" t="str">
        <f t="shared" si="435"/>
        <v/>
      </c>
      <c r="IR259" s="123">
        <v>254</v>
      </c>
      <c r="IS259" s="423"/>
      <c r="IT259" s="423"/>
      <c r="IU259" s="423"/>
      <c r="IV259" s="423"/>
      <c r="IW259" s="421"/>
      <c r="IX259" s="422"/>
      <c r="IY259" s="269" t="str">
        <f t="shared" si="476"/>
        <v/>
      </c>
      <c r="IZ259" s="180">
        <v>1</v>
      </c>
      <c r="JA259" s="269" t="str">
        <f t="shared" si="477"/>
        <v/>
      </c>
      <c r="JB259" s="180">
        <v>1</v>
      </c>
      <c r="JC259" s="181">
        <v>1</v>
      </c>
      <c r="JD259" s="181">
        <v>1</v>
      </c>
      <c r="JE259" s="183">
        <v>1</v>
      </c>
      <c r="JF259" s="183">
        <v>1</v>
      </c>
      <c r="JG259" s="183">
        <v>1</v>
      </c>
      <c r="JH259" s="183">
        <v>1</v>
      </c>
      <c r="JI259" s="183">
        <v>1</v>
      </c>
      <c r="JJ259" s="183">
        <v>1</v>
      </c>
      <c r="JK259" s="192" t="str">
        <f ca="1">IF(ISBLANK(IW259),"",ROUND(AVERAGE(OFFSET(JB259:JJ259,0,0,1,ion21Coop!$F$42)),1))</f>
        <v/>
      </c>
      <c r="JL259" s="269" t="str">
        <f t="shared" si="478"/>
        <v/>
      </c>
      <c r="JN259" s="119">
        <f t="shared" si="415"/>
        <v>12</v>
      </c>
      <c r="JO259" s="123" t="str">
        <f t="shared" si="436"/>
        <v/>
      </c>
      <c r="JP259" s="123">
        <v>254</v>
      </c>
      <c r="JQ259" s="423"/>
      <c r="JR259" s="423"/>
      <c r="JS259" s="423"/>
      <c r="JT259" s="423"/>
      <c r="JU259" s="421"/>
      <c r="JV259" s="422"/>
      <c r="JW259" s="269" t="str">
        <f t="shared" si="479"/>
        <v/>
      </c>
      <c r="JX259" s="180">
        <v>1</v>
      </c>
      <c r="JY259" s="269" t="str">
        <f t="shared" si="480"/>
        <v/>
      </c>
      <c r="JZ259" s="180">
        <v>1</v>
      </c>
      <c r="KA259" s="181">
        <v>1</v>
      </c>
      <c r="KB259" s="181">
        <v>1</v>
      </c>
      <c r="KC259" s="183">
        <v>1</v>
      </c>
      <c r="KD259" s="183">
        <v>1</v>
      </c>
      <c r="KE259" s="183">
        <v>1</v>
      </c>
      <c r="KF259" s="183">
        <v>1</v>
      </c>
      <c r="KG259" s="183">
        <v>1</v>
      </c>
      <c r="KH259" s="183">
        <v>1</v>
      </c>
      <c r="KI259" s="192" t="str">
        <f ca="1">IF(ISBLANK(JU259),"",ROUND(AVERAGE(OFFSET(JZ259:KH259,0,0,1,ion21Coop!$F$42)),1))</f>
        <v/>
      </c>
      <c r="KJ259" s="269" t="str">
        <f t="shared" si="481"/>
        <v/>
      </c>
      <c r="KL259" s="119">
        <f t="shared" si="416"/>
        <v>13</v>
      </c>
      <c r="KM259" s="123" t="str">
        <f t="shared" si="437"/>
        <v/>
      </c>
      <c r="KN259" s="123">
        <v>254</v>
      </c>
      <c r="KO259" s="423"/>
      <c r="KP259" s="423"/>
      <c r="KQ259" s="423"/>
      <c r="KR259" s="423"/>
      <c r="KS259" s="421"/>
      <c r="KT259" s="422"/>
      <c r="KU259" s="269" t="str">
        <f t="shared" si="482"/>
        <v/>
      </c>
      <c r="KV259" s="180">
        <v>1</v>
      </c>
      <c r="KW259" s="269" t="str">
        <f t="shared" si="483"/>
        <v/>
      </c>
      <c r="KX259" s="180">
        <v>1</v>
      </c>
      <c r="KY259" s="181">
        <v>1</v>
      </c>
      <c r="KZ259" s="181">
        <v>1</v>
      </c>
      <c r="LA259" s="183">
        <v>1</v>
      </c>
      <c r="LB259" s="183">
        <v>1</v>
      </c>
      <c r="LC259" s="183">
        <v>1</v>
      </c>
      <c r="LD259" s="183">
        <v>1</v>
      </c>
      <c r="LE259" s="183">
        <v>1</v>
      </c>
      <c r="LF259" s="183">
        <v>1</v>
      </c>
      <c r="LG259" s="192" t="str">
        <f ca="1">IF(ISBLANK(KS259),"",ROUND(AVERAGE(OFFSET(KX259:LF259,0,0,1,ion21Coop!$F$42)),1))</f>
        <v/>
      </c>
      <c r="LH259" s="269" t="str">
        <f t="shared" si="484"/>
        <v/>
      </c>
      <c r="LJ259" s="119">
        <f t="shared" si="417"/>
        <v>14</v>
      </c>
      <c r="LK259" s="123" t="str">
        <f t="shared" si="438"/>
        <v/>
      </c>
      <c r="LL259" s="123">
        <v>254</v>
      </c>
      <c r="LM259" s="423"/>
      <c r="LN259" s="423"/>
      <c r="LO259" s="423"/>
      <c r="LP259" s="423"/>
      <c r="LQ259" s="421"/>
      <c r="LR259" s="422"/>
      <c r="LS259" s="269" t="str">
        <f t="shared" si="485"/>
        <v/>
      </c>
      <c r="LT259" s="180">
        <v>1</v>
      </c>
      <c r="LU259" s="269" t="str">
        <f t="shared" si="486"/>
        <v/>
      </c>
      <c r="LV259" s="180">
        <v>1</v>
      </c>
      <c r="LW259" s="181">
        <v>1</v>
      </c>
      <c r="LX259" s="181">
        <v>1</v>
      </c>
      <c r="LY259" s="183">
        <v>1</v>
      </c>
      <c r="LZ259" s="183">
        <v>1</v>
      </c>
      <c r="MA259" s="183">
        <v>1</v>
      </c>
      <c r="MB259" s="183">
        <v>1</v>
      </c>
      <c r="MC259" s="183">
        <v>1</v>
      </c>
      <c r="MD259" s="183">
        <v>1</v>
      </c>
      <c r="ME259" s="192" t="str">
        <f ca="1">IF(ISBLANK(LQ259),"",ROUND(AVERAGE(OFFSET(LV259:MD259,0,0,1,ion21Coop!$F$42)),1))</f>
        <v/>
      </c>
      <c r="MF259" s="269" t="str">
        <f t="shared" si="487"/>
        <v/>
      </c>
      <c r="MH259" s="119">
        <f t="shared" si="418"/>
        <v>15</v>
      </c>
      <c r="MI259" s="123" t="str">
        <f t="shared" si="439"/>
        <v/>
      </c>
      <c r="MJ259" s="123">
        <v>254</v>
      </c>
      <c r="MK259" s="423"/>
      <c r="ML259" s="423"/>
      <c r="MM259" s="423"/>
      <c r="MN259" s="423"/>
      <c r="MO259" s="421"/>
      <c r="MP259" s="422"/>
      <c r="MQ259" s="269" t="str">
        <f t="shared" si="488"/>
        <v/>
      </c>
      <c r="MR259" s="180">
        <v>1</v>
      </c>
      <c r="MS259" s="269" t="str">
        <f t="shared" si="489"/>
        <v/>
      </c>
      <c r="MT259" s="180">
        <v>1</v>
      </c>
      <c r="MU259" s="181">
        <v>1</v>
      </c>
      <c r="MV259" s="181">
        <v>1</v>
      </c>
      <c r="MW259" s="183">
        <v>1</v>
      </c>
      <c r="MX259" s="183">
        <v>1</v>
      </c>
      <c r="MY259" s="183">
        <v>1</v>
      </c>
      <c r="MZ259" s="183">
        <v>1</v>
      </c>
      <c r="NA259" s="183">
        <v>1</v>
      </c>
      <c r="NB259" s="183">
        <v>1</v>
      </c>
      <c r="NC259" s="192" t="str">
        <f ca="1">IF(ISBLANK(MO259),"",ROUND(AVERAGE(OFFSET(MT259:NB259,0,0,1,ion21Coop!$F$42)),1))</f>
        <v/>
      </c>
      <c r="ND259" s="269" t="str">
        <f t="shared" si="490"/>
        <v/>
      </c>
      <c r="NF259" s="119">
        <f t="shared" si="419"/>
        <v>16</v>
      </c>
      <c r="NG259" s="123" t="str">
        <f t="shared" si="440"/>
        <v/>
      </c>
      <c r="NH259" s="123">
        <v>254</v>
      </c>
      <c r="NI259" s="423"/>
      <c r="NJ259" s="423"/>
      <c r="NK259" s="423"/>
      <c r="NL259" s="423"/>
      <c r="NM259" s="421"/>
      <c r="NN259" s="422"/>
      <c r="NO259" s="269" t="str">
        <f t="shared" si="491"/>
        <v/>
      </c>
      <c r="NP259" s="180">
        <v>1</v>
      </c>
      <c r="NQ259" s="269" t="str">
        <f t="shared" si="492"/>
        <v/>
      </c>
      <c r="NR259" s="180">
        <v>1</v>
      </c>
      <c r="NS259" s="181">
        <v>1</v>
      </c>
      <c r="NT259" s="181">
        <v>1</v>
      </c>
      <c r="NU259" s="183">
        <v>1</v>
      </c>
      <c r="NV259" s="183">
        <v>1</v>
      </c>
      <c r="NW259" s="183">
        <v>1</v>
      </c>
      <c r="NX259" s="183">
        <v>1</v>
      </c>
      <c r="NY259" s="183">
        <v>1</v>
      </c>
      <c r="NZ259" s="183">
        <v>1</v>
      </c>
      <c r="OA259" s="192" t="str">
        <f ca="1">IF(ISBLANK(NM259),"",ROUND(AVERAGE(OFFSET(NR259:NZ259,0,0,1,ion21Coop!$F$42)),1))</f>
        <v/>
      </c>
      <c r="OB259" s="269" t="str">
        <f t="shared" si="493"/>
        <v/>
      </c>
      <c r="OD259" s="119">
        <f t="shared" si="420"/>
        <v>17</v>
      </c>
      <c r="OE259" s="123" t="str">
        <f t="shared" si="441"/>
        <v/>
      </c>
      <c r="OF259" s="123">
        <v>254</v>
      </c>
      <c r="OG259" s="423"/>
      <c r="OH259" s="423"/>
      <c r="OI259" s="423"/>
      <c r="OJ259" s="423"/>
      <c r="OK259" s="421"/>
      <c r="OL259" s="422"/>
      <c r="OM259" s="269" t="str">
        <f t="shared" si="494"/>
        <v/>
      </c>
      <c r="ON259" s="180">
        <v>1</v>
      </c>
      <c r="OO259" s="269" t="str">
        <f t="shared" si="495"/>
        <v/>
      </c>
      <c r="OP259" s="180">
        <v>1</v>
      </c>
      <c r="OQ259" s="181">
        <v>1</v>
      </c>
      <c r="OR259" s="181">
        <v>1</v>
      </c>
      <c r="OS259" s="183">
        <v>1</v>
      </c>
      <c r="OT259" s="183">
        <v>1</v>
      </c>
      <c r="OU259" s="183">
        <v>1</v>
      </c>
      <c r="OV259" s="183">
        <v>1</v>
      </c>
      <c r="OW259" s="183">
        <v>1</v>
      </c>
      <c r="OX259" s="183">
        <v>1</v>
      </c>
      <c r="OY259" s="192" t="str">
        <f ca="1">IF(ISBLANK(OK259),"",ROUND(AVERAGE(OFFSET(OP259:OX259,0,0,1,ion21Coop!$F$42)),1))</f>
        <v/>
      </c>
      <c r="OZ259" s="269" t="str">
        <f t="shared" si="496"/>
        <v/>
      </c>
      <c r="PB259" s="119">
        <f t="shared" si="421"/>
        <v>18</v>
      </c>
      <c r="PC259" s="123" t="str">
        <f t="shared" si="442"/>
        <v/>
      </c>
      <c r="PD259" s="123">
        <v>254</v>
      </c>
      <c r="PE259" s="423"/>
      <c r="PF259" s="423"/>
      <c r="PG259" s="423"/>
      <c r="PH259" s="423"/>
      <c r="PI259" s="421"/>
      <c r="PJ259" s="422"/>
      <c r="PK259" s="269" t="str">
        <f t="shared" si="497"/>
        <v/>
      </c>
      <c r="PL259" s="180">
        <v>1</v>
      </c>
      <c r="PM259" s="269" t="str">
        <f t="shared" si="498"/>
        <v/>
      </c>
      <c r="PN259" s="180">
        <v>1</v>
      </c>
      <c r="PO259" s="181">
        <v>1</v>
      </c>
      <c r="PP259" s="181">
        <v>1</v>
      </c>
      <c r="PQ259" s="183">
        <v>1</v>
      </c>
      <c r="PR259" s="183">
        <v>1</v>
      </c>
      <c r="PS259" s="183">
        <v>1</v>
      </c>
      <c r="PT259" s="183">
        <v>1</v>
      </c>
      <c r="PU259" s="183">
        <v>1</v>
      </c>
      <c r="PV259" s="183">
        <v>1</v>
      </c>
      <c r="PW259" s="192" t="str">
        <f ca="1">IF(ISBLANK(PI259),"",ROUND(AVERAGE(OFFSET(PN259:PV259,0,0,1,ion21Coop!$F$42)),1))</f>
        <v/>
      </c>
      <c r="PX259" s="269" t="str">
        <f t="shared" si="499"/>
        <v/>
      </c>
      <c r="PZ259" s="119">
        <f t="shared" si="422"/>
        <v>19</v>
      </c>
      <c r="QA259" s="123" t="str">
        <f t="shared" si="443"/>
        <v/>
      </c>
      <c r="QB259" s="123">
        <v>254</v>
      </c>
      <c r="QC259" s="423"/>
      <c r="QD259" s="423"/>
      <c r="QE259" s="423"/>
      <c r="QF259" s="423"/>
      <c r="QG259" s="421"/>
      <c r="QH259" s="422"/>
      <c r="QI259" s="269" t="str">
        <f t="shared" si="500"/>
        <v/>
      </c>
      <c r="QJ259" s="180">
        <v>1</v>
      </c>
      <c r="QK259" s="269" t="str">
        <f t="shared" si="501"/>
        <v/>
      </c>
      <c r="QL259" s="180">
        <v>1</v>
      </c>
      <c r="QM259" s="181">
        <v>1</v>
      </c>
      <c r="QN259" s="181">
        <v>1</v>
      </c>
      <c r="QO259" s="183">
        <v>1</v>
      </c>
      <c r="QP259" s="183">
        <v>1</v>
      </c>
      <c r="QQ259" s="183">
        <v>1</v>
      </c>
      <c r="QR259" s="183">
        <v>1</v>
      </c>
      <c r="QS259" s="183">
        <v>1</v>
      </c>
      <c r="QT259" s="183">
        <v>1</v>
      </c>
      <c r="QU259" s="192" t="str">
        <f ca="1">IF(ISBLANK(QG259),"",ROUND(AVERAGE(OFFSET(QL259:QT259,0,0,1,ion21Coop!$F$42)),1))</f>
        <v/>
      </c>
      <c r="QV259" s="269" t="str">
        <f t="shared" si="502"/>
        <v/>
      </c>
      <c r="QX259" s="119">
        <f t="shared" si="423"/>
        <v>20</v>
      </c>
      <c r="QY259" s="123" t="str">
        <f t="shared" si="444"/>
        <v/>
      </c>
      <c r="QZ259" s="123">
        <v>254</v>
      </c>
      <c r="RA259" s="423"/>
      <c r="RB259" s="423"/>
      <c r="RC259" s="423"/>
      <c r="RD259" s="423"/>
      <c r="RE259" s="421"/>
      <c r="RF259" s="422"/>
      <c r="RG259" s="269" t="str">
        <f t="shared" si="503"/>
        <v/>
      </c>
      <c r="RH259" s="180">
        <v>1</v>
      </c>
      <c r="RI259" s="269" t="str">
        <f t="shared" si="504"/>
        <v/>
      </c>
      <c r="RJ259" s="180">
        <v>1</v>
      </c>
      <c r="RK259" s="181">
        <v>1</v>
      </c>
      <c r="RL259" s="181">
        <v>1</v>
      </c>
      <c r="RM259" s="183">
        <v>1</v>
      </c>
      <c r="RN259" s="183">
        <v>1</v>
      </c>
      <c r="RO259" s="183">
        <v>1</v>
      </c>
      <c r="RP259" s="183">
        <v>1</v>
      </c>
      <c r="RQ259" s="183">
        <v>1</v>
      </c>
      <c r="RR259" s="183">
        <v>1</v>
      </c>
      <c r="RS259" s="192" t="str">
        <f ca="1">IF(ISBLANK(RE259),"",ROUND(AVERAGE(OFFSET(RJ259:RR259,0,0,1,ion21Coop!$F$42)),1))</f>
        <v/>
      </c>
      <c r="RT259" s="269" t="str">
        <f t="shared" si="505"/>
        <v/>
      </c>
      <c r="RV259" s="119">
        <f t="shared" si="424"/>
        <v>21</v>
      </c>
      <c r="RW259" s="123" t="str">
        <f t="shared" si="445"/>
        <v/>
      </c>
      <c r="RX259" s="123">
        <v>254</v>
      </c>
      <c r="RY259" s="423"/>
      <c r="RZ259" s="423"/>
      <c r="SA259" s="423"/>
      <c r="SB259" s="423"/>
      <c r="SC259" s="421"/>
      <c r="SD259" s="422"/>
      <c r="SE259" s="269" t="str">
        <f t="shared" si="506"/>
        <v/>
      </c>
      <c r="SF259" s="180">
        <v>1</v>
      </c>
      <c r="SG259" s="269" t="str">
        <f t="shared" si="507"/>
        <v/>
      </c>
      <c r="SH259" s="180">
        <v>1</v>
      </c>
      <c r="SI259" s="181">
        <v>1</v>
      </c>
      <c r="SJ259" s="181">
        <v>1</v>
      </c>
      <c r="SK259" s="183">
        <v>1</v>
      </c>
      <c r="SL259" s="183">
        <v>1</v>
      </c>
      <c r="SM259" s="183">
        <v>1</v>
      </c>
      <c r="SN259" s="183">
        <v>1</v>
      </c>
      <c r="SO259" s="183">
        <v>1</v>
      </c>
      <c r="SP259" s="183">
        <v>1</v>
      </c>
      <c r="SQ259" s="192" t="str">
        <f ca="1">IF(ISBLANK(SC259),"",ROUND(AVERAGE(OFFSET(SH259:SP259,0,0,1,ion21Coop!$F$42)),1))</f>
        <v/>
      </c>
      <c r="SR259" s="269" t="str">
        <f t="shared" si="508"/>
        <v/>
      </c>
      <c r="ST259" s="565"/>
      <c r="SU259" s="565"/>
      <c r="SV259" s="566"/>
      <c r="SW259" s="567"/>
      <c r="SX259" s="565"/>
      <c r="SY259" s="566"/>
      <c r="SZ259" s="568"/>
      <c r="TA259" s="567"/>
      <c r="TB259" s="553"/>
    </row>
    <row r="260" spans="10:522" x14ac:dyDescent="0.3">
      <c r="J260" s="119">
        <f t="shared" si="404"/>
        <v>1</v>
      </c>
      <c r="K260" s="123" t="str">
        <f t="shared" si="425"/>
        <v>YaJo</v>
      </c>
      <c r="L260" s="123">
        <v>255</v>
      </c>
      <c r="M260" s="351"/>
      <c r="N260" s="351"/>
      <c r="O260" s="351"/>
      <c r="P260" s="351"/>
      <c r="Q260" s="369"/>
      <c r="R260" s="370"/>
      <c r="S260" s="269" t="str">
        <f t="shared" si="446"/>
        <v/>
      </c>
      <c r="T260" s="180">
        <v>1</v>
      </c>
      <c r="U260" s="269" t="str">
        <f t="shared" si="447"/>
        <v/>
      </c>
      <c r="V260" s="180">
        <v>1</v>
      </c>
      <c r="W260" s="181">
        <v>1</v>
      </c>
      <c r="X260" s="181">
        <v>1</v>
      </c>
      <c r="Y260" s="183">
        <v>1</v>
      </c>
      <c r="Z260" s="183">
        <v>1</v>
      </c>
      <c r="AA260" s="183">
        <v>1</v>
      </c>
      <c r="AB260" s="183">
        <v>1</v>
      </c>
      <c r="AC260" s="183">
        <v>1</v>
      </c>
      <c r="AD260" s="183">
        <v>1</v>
      </c>
      <c r="AE260" s="192" t="str">
        <f ca="1">IF(ISBLANK(Q260),"",ROUND(AVERAGE(OFFSET(V260:AD260,0,0,1,ion21Coop!$F$42)),1))</f>
        <v/>
      </c>
      <c r="AF260" s="269" t="str">
        <f t="shared" si="448"/>
        <v/>
      </c>
      <c r="AH260" s="119">
        <f t="shared" si="405"/>
        <v>2</v>
      </c>
      <c r="AI260" s="123" t="str">
        <f t="shared" si="426"/>
        <v>GeLo</v>
      </c>
      <c r="AJ260" s="123">
        <v>255</v>
      </c>
      <c r="AK260" s="351"/>
      <c r="AL260" s="351"/>
      <c r="AM260" s="351"/>
      <c r="AN260" s="351"/>
      <c r="AO260" s="369"/>
      <c r="AP260" s="370"/>
      <c r="AQ260" s="269" t="str">
        <f t="shared" si="449"/>
        <v/>
      </c>
      <c r="AR260" s="180">
        <v>1</v>
      </c>
      <c r="AS260" s="269" t="str">
        <f t="shared" si="450"/>
        <v/>
      </c>
      <c r="AT260" s="180">
        <v>1</v>
      </c>
      <c r="AU260" s="181">
        <v>1</v>
      </c>
      <c r="AV260" s="181">
        <v>1</v>
      </c>
      <c r="AW260" s="183">
        <v>1</v>
      </c>
      <c r="AX260" s="183">
        <v>1</v>
      </c>
      <c r="AY260" s="183">
        <v>1</v>
      </c>
      <c r="AZ260" s="183">
        <v>1</v>
      </c>
      <c r="BA260" s="183">
        <v>1</v>
      </c>
      <c r="BB260" s="183">
        <v>1</v>
      </c>
      <c r="BC260" s="192" t="str">
        <f ca="1">IF(ISBLANK(AO260),"",ROUND(AVERAGE(OFFSET(AT260:BB260,0,0,1,ion21Coop!$F$42)),1))</f>
        <v/>
      </c>
      <c r="BD260" s="269" t="str">
        <f t="shared" si="451"/>
        <v/>
      </c>
      <c r="BF260" s="119">
        <f t="shared" si="406"/>
        <v>3</v>
      </c>
      <c r="BG260" s="123" t="str">
        <f t="shared" si="427"/>
        <v>MiDo</v>
      </c>
      <c r="BH260" s="123">
        <v>255</v>
      </c>
      <c r="BI260" s="351"/>
      <c r="BJ260" s="351"/>
      <c r="BK260" s="351"/>
      <c r="BL260" s="351"/>
      <c r="BM260" s="369"/>
      <c r="BN260" s="370"/>
      <c r="BO260" s="269" t="str">
        <f t="shared" si="452"/>
        <v/>
      </c>
      <c r="BP260" s="180">
        <v>1</v>
      </c>
      <c r="BQ260" s="269" t="str">
        <f t="shared" si="453"/>
        <v/>
      </c>
      <c r="BR260" s="180">
        <v>1</v>
      </c>
      <c r="BS260" s="181">
        <v>1</v>
      </c>
      <c r="BT260" s="181">
        <v>1</v>
      </c>
      <c r="BU260" s="183">
        <v>1</v>
      </c>
      <c r="BV260" s="183">
        <v>1</v>
      </c>
      <c r="BW260" s="183">
        <v>1</v>
      </c>
      <c r="BX260" s="183">
        <v>1</v>
      </c>
      <c r="BY260" s="183">
        <v>1</v>
      </c>
      <c r="BZ260" s="183">
        <v>1</v>
      </c>
      <c r="CA260" s="192" t="str">
        <f ca="1">IF(ISBLANK(BM260),"",ROUND(AVERAGE(OFFSET(BR260:BZ260,0,0,1,ion21Coop!$F$42)),1))</f>
        <v/>
      </c>
      <c r="CB260" s="269" t="str">
        <f t="shared" si="454"/>
        <v/>
      </c>
      <c r="CD260" s="119">
        <f t="shared" si="407"/>
        <v>4</v>
      </c>
      <c r="CE260" s="123" t="str">
        <f t="shared" si="428"/>
        <v>EmNi</v>
      </c>
      <c r="CF260" s="123">
        <v>255</v>
      </c>
      <c r="CG260" s="351"/>
      <c r="CH260" s="351"/>
      <c r="CI260" s="351"/>
      <c r="CJ260" s="351"/>
      <c r="CK260" s="369"/>
      <c r="CL260" s="370"/>
      <c r="CM260" s="269" t="str">
        <f t="shared" si="455"/>
        <v/>
      </c>
      <c r="CN260" s="180">
        <v>1</v>
      </c>
      <c r="CO260" s="269" t="str">
        <f t="shared" si="456"/>
        <v/>
      </c>
      <c r="CP260" s="180">
        <v>1</v>
      </c>
      <c r="CQ260" s="181">
        <v>1</v>
      </c>
      <c r="CR260" s="181">
        <v>1</v>
      </c>
      <c r="CS260" s="183">
        <v>1</v>
      </c>
      <c r="CT260" s="183">
        <v>1</v>
      </c>
      <c r="CU260" s="183">
        <v>1</v>
      </c>
      <c r="CV260" s="183">
        <v>1</v>
      </c>
      <c r="CW260" s="183">
        <v>1</v>
      </c>
      <c r="CX260" s="183">
        <v>1</v>
      </c>
      <c r="CY260" s="192" t="str">
        <f ca="1">IF(ISBLANK(CK260),"",ROUND(AVERAGE(OFFSET(CP260:CX260,0,0,1,ion21Coop!$F$42)),1))</f>
        <v/>
      </c>
      <c r="CZ260" s="269" t="str">
        <f t="shared" si="457"/>
        <v/>
      </c>
      <c r="DB260" s="119">
        <f t="shared" si="408"/>
        <v>5</v>
      </c>
      <c r="DC260" s="123" t="str">
        <f t="shared" si="429"/>
        <v>HeJe</v>
      </c>
      <c r="DD260" s="123">
        <v>255</v>
      </c>
      <c r="DE260" s="423"/>
      <c r="DF260" s="423"/>
      <c r="DG260" s="423"/>
      <c r="DH260" s="423"/>
      <c r="DI260" s="421"/>
      <c r="DJ260" s="422"/>
      <c r="DK260" s="269" t="str">
        <f t="shared" si="458"/>
        <v/>
      </c>
      <c r="DL260" s="180">
        <v>1</v>
      </c>
      <c r="DM260" s="269" t="str">
        <f t="shared" si="459"/>
        <v/>
      </c>
      <c r="DN260" s="180">
        <v>1</v>
      </c>
      <c r="DO260" s="181">
        <v>1</v>
      </c>
      <c r="DP260" s="181">
        <v>1</v>
      </c>
      <c r="DQ260" s="183">
        <v>1</v>
      </c>
      <c r="DR260" s="183">
        <v>1</v>
      </c>
      <c r="DS260" s="183">
        <v>1</v>
      </c>
      <c r="DT260" s="183">
        <v>1</v>
      </c>
      <c r="DU260" s="183">
        <v>1</v>
      </c>
      <c r="DV260" s="183">
        <v>1</v>
      </c>
      <c r="DW260" s="192" t="str">
        <f ca="1">IF(ISBLANK(DI260),"",ROUND(AVERAGE(OFFSET(DN260:DV260,0,0,1,ion21Coop!$F$42)),1))</f>
        <v/>
      </c>
      <c r="DX260" s="269" t="str">
        <f t="shared" si="460"/>
        <v/>
      </c>
      <c r="DZ260" s="119">
        <f t="shared" si="409"/>
        <v>6</v>
      </c>
      <c r="EA260" s="123" t="str">
        <f t="shared" si="430"/>
        <v/>
      </c>
      <c r="EB260" s="123">
        <v>255</v>
      </c>
      <c r="EC260" s="423"/>
      <c r="ED260" s="423"/>
      <c r="EE260" s="423"/>
      <c r="EF260" s="423"/>
      <c r="EG260" s="421"/>
      <c r="EH260" s="422"/>
      <c r="EI260" s="269" t="str">
        <f t="shared" si="461"/>
        <v/>
      </c>
      <c r="EJ260" s="180">
        <v>1</v>
      </c>
      <c r="EK260" s="269" t="str">
        <f t="shared" si="462"/>
        <v/>
      </c>
      <c r="EL260" s="180">
        <v>1</v>
      </c>
      <c r="EM260" s="181">
        <v>1</v>
      </c>
      <c r="EN260" s="181">
        <v>1</v>
      </c>
      <c r="EO260" s="183">
        <v>1</v>
      </c>
      <c r="EP260" s="183">
        <v>1</v>
      </c>
      <c r="EQ260" s="183">
        <v>1</v>
      </c>
      <c r="ER260" s="183">
        <v>1</v>
      </c>
      <c r="ES260" s="183">
        <v>1</v>
      </c>
      <c r="ET260" s="183">
        <v>1</v>
      </c>
      <c r="EU260" s="192" t="str">
        <f ca="1">IF(ISBLANK(EG260),"",ROUND(AVERAGE(OFFSET(EL260:ET260,0,0,1,ion21Coop!$F$42)),1))</f>
        <v/>
      </c>
      <c r="EV260" s="269" t="str">
        <f t="shared" si="463"/>
        <v/>
      </c>
      <c r="EX260" s="119">
        <f t="shared" si="410"/>
        <v>7</v>
      </c>
      <c r="EY260" s="123" t="str">
        <f t="shared" si="431"/>
        <v/>
      </c>
      <c r="EZ260" s="123">
        <v>255</v>
      </c>
      <c r="FA260" s="423"/>
      <c r="FB260" s="423"/>
      <c r="FC260" s="423"/>
      <c r="FD260" s="423"/>
      <c r="FE260" s="421"/>
      <c r="FF260" s="422"/>
      <c r="FG260" s="269" t="str">
        <f t="shared" si="464"/>
        <v/>
      </c>
      <c r="FH260" s="180">
        <v>1</v>
      </c>
      <c r="FI260" s="269" t="str">
        <f t="shared" si="465"/>
        <v/>
      </c>
      <c r="FJ260" s="180">
        <v>1</v>
      </c>
      <c r="FK260" s="181">
        <v>1</v>
      </c>
      <c r="FL260" s="181">
        <v>1</v>
      </c>
      <c r="FM260" s="183">
        <v>1</v>
      </c>
      <c r="FN260" s="183">
        <v>1</v>
      </c>
      <c r="FO260" s="183">
        <v>1</v>
      </c>
      <c r="FP260" s="183">
        <v>1</v>
      </c>
      <c r="FQ260" s="183">
        <v>1</v>
      </c>
      <c r="FR260" s="183">
        <v>1</v>
      </c>
      <c r="FS260" s="192" t="str">
        <f ca="1">IF(ISBLANK(FE260),"",ROUND(AVERAGE(OFFSET(FJ260:FR260,0,0,1,ion21Coop!$F$42)),1))</f>
        <v/>
      </c>
      <c r="FT260" s="269" t="str">
        <f t="shared" si="466"/>
        <v/>
      </c>
      <c r="FV260" s="119">
        <f t="shared" si="411"/>
        <v>8</v>
      </c>
      <c r="FW260" s="123" t="str">
        <f t="shared" si="432"/>
        <v/>
      </c>
      <c r="FX260" s="123">
        <v>255</v>
      </c>
      <c r="FY260" s="423"/>
      <c r="FZ260" s="423"/>
      <c r="GA260" s="423"/>
      <c r="GB260" s="423"/>
      <c r="GC260" s="421"/>
      <c r="GD260" s="422"/>
      <c r="GE260" s="269" t="str">
        <f t="shared" si="467"/>
        <v/>
      </c>
      <c r="GF260" s="180">
        <v>1</v>
      </c>
      <c r="GG260" s="269" t="str">
        <f t="shared" si="468"/>
        <v/>
      </c>
      <c r="GH260" s="180">
        <v>1</v>
      </c>
      <c r="GI260" s="181">
        <v>1</v>
      </c>
      <c r="GJ260" s="181">
        <v>1</v>
      </c>
      <c r="GK260" s="183">
        <v>1</v>
      </c>
      <c r="GL260" s="183">
        <v>1</v>
      </c>
      <c r="GM260" s="183">
        <v>1</v>
      </c>
      <c r="GN260" s="183">
        <v>1</v>
      </c>
      <c r="GO260" s="183">
        <v>1</v>
      </c>
      <c r="GP260" s="183">
        <v>1</v>
      </c>
      <c r="GQ260" s="192" t="str">
        <f ca="1">IF(ISBLANK(GC260),"",ROUND(AVERAGE(OFFSET(GH260:GP260,0,0,1,ion21Coop!$F$42)),1))</f>
        <v/>
      </c>
      <c r="GR260" s="269" t="str">
        <f t="shared" si="469"/>
        <v/>
      </c>
      <c r="GT260" s="119">
        <f t="shared" si="412"/>
        <v>9</v>
      </c>
      <c r="GU260" s="123" t="str">
        <f t="shared" si="433"/>
        <v/>
      </c>
      <c r="GV260" s="123">
        <v>255</v>
      </c>
      <c r="GW260" s="423"/>
      <c r="GX260" s="423"/>
      <c r="GY260" s="423"/>
      <c r="GZ260" s="423"/>
      <c r="HA260" s="421"/>
      <c r="HB260" s="422"/>
      <c r="HC260" s="269" t="str">
        <f t="shared" si="470"/>
        <v/>
      </c>
      <c r="HD260" s="180">
        <v>1</v>
      </c>
      <c r="HE260" s="269" t="str">
        <f t="shared" si="471"/>
        <v/>
      </c>
      <c r="HF260" s="180">
        <v>1</v>
      </c>
      <c r="HG260" s="181">
        <v>1</v>
      </c>
      <c r="HH260" s="181">
        <v>1</v>
      </c>
      <c r="HI260" s="183">
        <v>1</v>
      </c>
      <c r="HJ260" s="183">
        <v>1</v>
      </c>
      <c r="HK260" s="183">
        <v>1</v>
      </c>
      <c r="HL260" s="183">
        <v>1</v>
      </c>
      <c r="HM260" s="183">
        <v>1</v>
      </c>
      <c r="HN260" s="183">
        <v>1</v>
      </c>
      <c r="HO260" s="192" t="str">
        <f ca="1">IF(ISBLANK(HA260),"",ROUND(AVERAGE(OFFSET(HF260:HN260,0,0,1,ion21Coop!$F$42)),1))</f>
        <v/>
      </c>
      <c r="HP260" s="269" t="str">
        <f t="shared" si="472"/>
        <v/>
      </c>
      <c r="HR260" s="119">
        <f t="shared" si="413"/>
        <v>10</v>
      </c>
      <c r="HS260" s="123" t="str">
        <f t="shared" si="434"/>
        <v/>
      </c>
      <c r="HT260" s="123">
        <v>255</v>
      </c>
      <c r="HU260" s="423"/>
      <c r="HV260" s="423"/>
      <c r="HW260" s="423"/>
      <c r="HX260" s="423"/>
      <c r="HY260" s="421"/>
      <c r="HZ260" s="422"/>
      <c r="IA260" s="269" t="str">
        <f t="shared" si="473"/>
        <v/>
      </c>
      <c r="IB260" s="180">
        <v>1</v>
      </c>
      <c r="IC260" s="269" t="str">
        <f t="shared" si="474"/>
        <v/>
      </c>
      <c r="ID260" s="180">
        <v>1</v>
      </c>
      <c r="IE260" s="181">
        <v>1</v>
      </c>
      <c r="IF260" s="181">
        <v>1</v>
      </c>
      <c r="IG260" s="183">
        <v>1</v>
      </c>
      <c r="IH260" s="183">
        <v>1</v>
      </c>
      <c r="II260" s="183">
        <v>1</v>
      </c>
      <c r="IJ260" s="183">
        <v>1</v>
      </c>
      <c r="IK260" s="183">
        <v>1</v>
      </c>
      <c r="IL260" s="183">
        <v>1</v>
      </c>
      <c r="IM260" s="192" t="str">
        <f ca="1">IF(ISBLANK(HY260),"",ROUND(AVERAGE(OFFSET(ID260:IL260,0,0,1,ion21Coop!$F$42)),1))</f>
        <v/>
      </c>
      <c r="IN260" s="269" t="str">
        <f t="shared" si="475"/>
        <v/>
      </c>
      <c r="IP260" s="119">
        <f t="shared" si="414"/>
        <v>11</v>
      </c>
      <c r="IQ260" s="123" t="str">
        <f t="shared" si="435"/>
        <v/>
      </c>
      <c r="IR260" s="123">
        <v>255</v>
      </c>
      <c r="IS260" s="423"/>
      <c r="IT260" s="423"/>
      <c r="IU260" s="423"/>
      <c r="IV260" s="423"/>
      <c r="IW260" s="421"/>
      <c r="IX260" s="422"/>
      <c r="IY260" s="269" t="str">
        <f t="shared" si="476"/>
        <v/>
      </c>
      <c r="IZ260" s="180">
        <v>1</v>
      </c>
      <c r="JA260" s="269" t="str">
        <f t="shared" si="477"/>
        <v/>
      </c>
      <c r="JB260" s="180">
        <v>1</v>
      </c>
      <c r="JC260" s="181">
        <v>1</v>
      </c>
      <c r="JD260" s="181">
        <v>1</v>
      </c>
      <c r="JE260" s="183">
        <v>1</v>
      </c>
      <c r="JF260" s="183">
        <v>1</v>
      </c>
      <c r="JG260" s="183">
        <v>1</v>
      </c>
      <c r="JH260" s="183">
        <v>1</v>
      </c>
      <c r="JI260" s="183">
        <v>1</v>
      </c>
      <c r="JJ260" s="183">
        <v>1</v>
      </c>
      <c r="JK260" s="192" t="str">
        <f ca="1">IF(ISBLANK(IW260),"",ROUND(AVERAGE(OFFSET(JB260:JJ260,0,0,1,ion21Coop!$F$42)),1))</f>
        <v/>
      </c>
      <c r="JL260" s="269" t="str">
        <f t="shared" si="478"/>
        <v/>
      </c>
      <c r="JN260" s="119">
        <f t="shared" si="415"/>
        <v>12</v>
      </c>
      <c r="JO260" s="123" t="str">
        <f t="shared" si="436"/>
        <v/>
      </c>
      <c r="JP260" s="123">
        <v>255</v>
      </c>
      <c r="JQ260" s="423"/>
      <c r="JR260" s="423"/>
      <c r="JS260" s="423"/>
      <c r="JT260" s="423"/>
      <c r="JU260" s="421"/>
      <c r="JV260" s="422"/>
      <c r="JW260" s="269" t="str">
        <f t="shared" si="479"/>
        <v/>
      </c>
      <c r="JX260" s="180">
        <v>1</v>
      </c>
      <c r="JY260" s="269" t="str">
        <f t="shared" si="480"/>
        <v/>
      </c>
      <c r="JZ260" s="180">
        <v>1</v>
      </c>
      <c r="KA260" s="181">
        <v>1</v>
      </c>
      <c r="KB260" s="181">
        <v>1</v>
      </c>
      <c r="KC260" s="183">
        <v>1</v>
      </c>
      <c r="KD260" s="183">
        <v>1</v>
      </c>
      <c r="KE260" s="183">
        <v>1</v>
      </c>
      <c r="KF260" s="183">
        <v>1</v>
      </c>
      <c r="KG260" s="183">
        <v>1</v>
      </c>
      <c r="KH260" s="183">
        <v>1</v>
      </c>
      <c r="KI260" s="192" t="str">
        <f ca="1">IF(ISBLANK(JU260),"",ROUND(AVERAGE(OFFSET(JZ260:KH260,0,0,1,ion21Coop!$F$42)),1))</f>
        <v/>
      </c>
      <c r="KJ260" s="269" t="str">
        <f t="shared" si="481"/>
        <v/>
      </c>
      <c r="KL260" s="119">
        <f t="shared" si="416"/>
        <v>13</v>
      </c>
      <c r="KM260" s="123" t="str">
        <f t="shared" si="437"/>
        <v/>
      </c>
      <c r="KN260" s="123">
        <v>255</v>
      </c>
      <c r="KO260" s="423"/>
      <c r="KP260" s="423"/>
      <c r="KQ260" s="423"/>
      <c r="KR260" s="423"/>
      <c r="KS260" s="421"/>
      <c r="KT260" s="422"/>
      <c r="KU260" s="269" t="str">
        <f t="shared" si="482"/>
        <v/>
      </c>
      <c r="KV260" s="180">
        <v>1</v>
      </c>
      <c r="KW260" s="269" t="str">
        <f t="shared" si="483"/>
        <v/>
      </c>
      <c r="KX260" s="180">
        <v>1</v>
      </c>
      <c r="KY260" s="181">
        <v>1</v>
      </c>
      <c r="KZ260" s="181">
        <v>1</v>
      </c>
      <c r="LA260" s="183">
        <v>1</v>
      </c>
      <c r="LB260" s="183">
        <v>1</v>
      </c>
      <c r="LC260" s="183">
        <v>1</v>
      </c>
      <c r="LD260" s="183">
        <v>1</v>
      </c>
      <c r="LE260" s="183">
        <v>1</v>
      </c>
      <c r="LF260" s="183">
        <v>1</v>
      </c>
      <c r="LG260" s="192" t="str">
        <f ca="1">IF(ISBLANK(KS260),"",ROUND(AVERAGE(OFFSET(KX260:LF260,0,0,1,ion21Coop!$F$42)),1))</f>
        <v/>
      </c>
      <c r="LH260" s="269" t="str">
        <f t="shared" si="484"/>
        <v/>
      </c>
      <c r="LJ260" s="119">
        <f t="shared" si="417"/>
        <v>14</v>
      </c>
      <c r="LK260" s="123" t="str">
        <f t="shared" si="438"/>
        <v/>
      </c>
      <c r="LL260" s="123">
        <v>255</v>
      </c>
      <c r="LM260" s="423"/>
      <c r="LN260" s="423"/>
      <c r="LO260" s="423"/>
      <c r="LP260" s="423"/>
      <c r="LQ260" s="421"/>
      <c r="LR260" s="422"/>
      <c r="LS260" s="269" t="str">
        <f t="shared" si="485"/>
        <v/>
      </c>
      <c r="LT260" s="180">
        <v>1</v>
      </c>
      <c r="LU260" s="269" t="str">
        <f t="shared" si="486"/>
        <v/>
      </c>
      <c r="LV260" s="180">
        <v>1</v>
      </c>
      <c r="LW260" s="181">
        <v>1</v>
      </c>
      <c r="LX260" s="181">
        <v>1</v>
      </c>
      <c r="LY260" s="183">
        <v>1</v>
      </c>
      <c r="LZ260" s="183">
        <v>1</v>
      </c>
      <c r="MA260" s="183">
        <v>1</v>
      </c>
      <c r="MB260" s="183">
        <v>1</v>
      </c>
      <c r="MC260" s="183">
        <v>1</v>
      </c>
      <c r="MD260" s="183">
        <v>1</v>
      </c>
      <c r="ME260" s="192" t="str">
        <f ca="1">IF(ISBLANK(LQ260),"",ROUND(AVERAGE(OFFSET(LV260:MD260,0,0,1,ion21Coop!$F$42)),1))</f>
        <v/>
      </c>
      <c r="MF260" s="269" t="str">
        <f t="shared" si="487"/>
        <v/>
      </c>
      <c r="MH260" s="119">
        <f t="shared" si="418"/>
        <v>15</v>
      </c>
      <c r="MI260" s="123" t="str">
        <f t="shared" si="439"/>
        <v/>
      </c>
      <c r="MJ260" s="123">
        <v>255</v>
      </c>
      <c r="MK260" s="423"/>
      <c r="ML260" s="423"/>
      <c r="MM260" s="423"/>
      <c r="MN260" s="423"/>
      <c r="MO260" s="421"/>
      <c r="MP260" s="422"/>
      <c r="MQ260" s="269" t="str">
        <f t="shared" si="488"/>
        <v/>
      </c>
      <c r="MR260" s="180">
        <v>1</v>
      </c>
      <c r="MS260" s="269" t="str">
        <f t="shared" si="489"/>
        <v/>
      </c>
      <c r="MT260" s="180">
        <v>1</v>
      </c>
      <c r="MU260" s="181">
        <v>1</v>
      </c>
      <c r="MV260" s="181">
        <v>1</v>
      </c>
      <c r="MW260" s="183">
        <v>1</v>
      </c>
      <c r="MX260" s="183">
        <v>1</v>
      </c>
      <c r="MY260" s="183">
        <v>1</v>
      </c>
      <c r="MZ260" s="183">
        <v>1</v>
      </c>
      <c r="NA260" s="183">
        <v>1</v>
      </c>
      <c r="NB260" s="183">
        <v>1</v>
      </c>
      <c r="NC260" s="192" t="str">
        <f ca="1">IF(ISBLANK(MO260),"",ROUND(AVERAGE(OFFSET(MT260:NB260,0,0,1,ion21Coop!$F$42)),1))</f>
        <v/>
      </c>
      <c r="ND260" s="269" t="str">
        <f t="shared" si="490"/>
        <v/>
      </c>
      <c r="NF260" s="119">
        <f t="shared" si="419"/>
        <v>16</v>
      </c>
      <c r="NG260" s="123" t="str">
        <f t="shared" si="440"/>
        <v/>
      </c>
      <c r="NH260" s="123">
        <v>255</v>
      </c>
      <c r="NI260" s="423"/>
      <c r="NJ260" s="423"/>
      <c r="NK260" s="423"/>
      <c r="NL260" s="423"/>
      <c r="NM260" s="421"/>
      <c r="NN260" s="422"/>
      <c r="NO260" s="269" t="str">
        <f t="shared" si="491"/>
        <v/>
      </c>
      <c r="NP260" s="180">
        <v>1</v>
      </c>
      <c r="NQ260" s="269" t="str">
        <f t="shared" si="492"/>
        <v/>
      </c>
      <c r="NR260" s="180">
        <v>1</v>
      </c>
      <c r="NS260" s="181">
        <v>1</v>
      </c>
      <c r="NT260" s="181">
        <v>1</v>
      </c>
      <c r="NU260" s="183">
        <v>1</v>
      </c>
      <c r="NV260" s="183">
        <v>1</v>
      </c>
      <c r="NW260" s="183">
        <v>1</v>
      </c>
      <c r="NX260" s="183">
        <v>1</v>
      </c>
      <c r="NY260" s="183">
        <v>1</v>
      </c>
      <c r="NZ260" s="183">
        <v>1</v>
      </c>
      <c r="OA260" s="192" t="str">
        <f ca="1">IF(ISBLANK(NM260),"",ROUND(AVERAGE(OFFSET(NR260:NZ260,0,0,1,ion21Coop!$F$42)),1))</f>
        <v/>
      </c>
      <c r="OB260" s="269" t="str">
        <f t="shared" si="493"/>
        <v/>
      </c>
      <c r="OD260" s="119">
        <f t="shared" si="420"/>
        <v>17</v>
      </c>
      <c r="OE260" s="123" t="str">
        <f t="shared" si="441"/>
        <v/>
      </c>
      <c r="OF260" s="123">
        <v>255</v>
      </c>
      <c r="OG260" s="423"/>
      <c r="OH260" s="423"/>
      <c r="OI260" s="423"/>
      <c r="OJ260" s="423"/>
      <c r="OK260" s="421"/>
      <c r="OL260" s="422"/>
      <c r="OM260" s="269" t="str">
        <f t="shared" si="494"/>
        <v/>
      </c>
      <c r="ON260" s="180">
        <v>1</v>
      </c>
      <c r="OO260" s="269" t="str">
        <f t="shared" si="495"/>
        <v/>
      </c>
      <c r="OP260" s="180">
        <v>1</v>
      </c>
      <c r="OQ260" s="181">
        <v>1</v>
      </c>
      <c r="OR260" s="181">
        <v>1</v>
      </c>
      <c r="OS260" s="183">
        <v>1</v>
      </c>
      <c r="OT260" s="183">
        <v>1</v>
      </c>
      <c r="OU260" s="183">
        <v>1</v>
      </c>
      <c r="OV260" s="183">
        <v>1</v>
      </c>
      <c r="OW260" s="183">
        <v>1</v>
      </c>
      <c r="OX260" s="183">
        <v>1</v>
      </c>
      <c r="OY260" s="192" t="str">
        <f ca="1">IF(ISBLANK(OK260),"",ROUND(AVERAGE(OFFSET(OP260:OX260,0,0,1,ion21Coop!$F$42)),1))</f>
        <v/>
      </c>
      <c r="OZ260" s="269" t="str">
        <f t="shared" si="496"/>
        <v/>
      </c>
      <c r="PB260" s="119">
        <f t="shared" si="421"/>
        <v>18</v>
      </c>
      <c r="PC260" s="123" t="str">
        <f t="shared" si="442"/>
        <v/>
      </c>
      <c r="PD260" s="123">
        <v>255</v>
      </c>
      <c r="PE260" s="423"/>
      <c r="PF260" s="423"/>
      <c r="PG260" s="423"/>
      <c r="PH260" s="423"/>
      <c r="PI260" s="421"/>
      <c r="PJ260" s="422"/>
      <c r="PK260" s="269" t="str">
        <f t="shared" si="497"/>
        <v/>
      </c>
      <c r="PL260" s="180">
        <v>1</v>
      </c>
      <c r="PM260" s="269" t="str">
        <f t="shared" si="498"/>
        <v/>
      </c>
      <c r="PN260" s="180">
        <v>1</v>
      </c>
      <c r="PO260" s="181">
        <v>1</v>
      </c>
      <c r="PP260" s="181">
        <v>1</v>
      </c>
      <c r="PQ260" s="183">
        <v>1</v>
      </c>
      <c r="PR260" s="183">
        <v>1</v>
      </c>
      <c r="PS260" s="183">
        <v>1</v>
      </c>
      <c r="PT260" s="183">
        <v>1</v>
      </c>
      <c r="PU260" s="183">
        <v>1</v>
      </c>
      <c r="PV260" s="183">
        <v>1</v>
      </c>
      <c r="PW260" s="192" t="str">
        <f ca="1">IF(ISBLANK(PI260),"",ROUND(AVERAGE(OFFSET(PN260:PV260,0,0,1,ion21Coop!$F$42)),1))</f>
        <v/>
      </c>
      <c r="PX260" s="269" t="str">
        <f t="shared" si="499"/>
        <v/>
      </c>
      <c r="PZ260" s="119">
        <f t="shared" si="422"/>
        <v>19</v>
      </c>
      <c r="QA260" s="123" t="str">
        <f t="shared" si="443"/>
        <v/>
      </c>
      <c r="QB260" s="123">
        <v>255</v>
      </c>
      <c r="QC260" s="423"/>
      <c r="QD260" s="423"/>
      <c r="QE260" s="423"/>
      <c r="QF260" s="423"/>
      <c r="QG260" s="421"/>
      <c r="QH260" s="422"/>
      <c r="QI260" s="269" t="str">
        <f t="shared" si="500"/>
        <v/>
      </c>
      <c r="QJ260" s="180">
        <v>1</v>
      </c>
      <c r="QK260" s="269" t="str">
        <f t="shared" si="501"/>
        <v/>
      </c>
      <c r="QL260" s="180">
        <v>1</v>
      </c>
      <c r="QM260" s="181">
        <v>1</v>
      </c>
      <c r="QN260" s="181">
        <v>1</v>
      </c>
      <c r="QO260" s="183">
        <v>1</v>
      </c>
      <c r="QP260" s="183">
        <v>1</v>
      </c>
      <c r="QQ260" s="183">
        <v>1</v>
      </c>
      <c r="QR260" s="183">
        <v>1</v>
      </c>
      <c r="QS260" s="183">
        <v>1</v>
      </c>
      <c r="QT260" s="183">
        <v>1</v>
      </c>
      <c r="QU260" s="192" t="str">
        <f ca="1">IF(ISBLANK(QG260),"",ROUND(AVERAGE(OFFSET(QL260:QT260,0,0,1,ion21Coop!$F$42)),1))</f>
        <v/>
      </c>
      <c r="QV260" s="269" t="str">
        <f t="shared" si="502"/>
        <v/>
      </c>
      <c r="QX260" s="119">
        <f t="shared" si="423"/>
        <v>20</v>
      </c>
      <c r="QY260" s="123" t="str">
        <f t="shared" si="444"/>
        <v/>
      </c>
      <c r="QZ260" s="123">
        <v>255</v>
      </c>
      <c r="RA260" s="423"/>
      <c r="RB260" s="423"/>
      <c r="RC260" s="423"/>
      <c r="RD260" s="423"/>
      <c r="RE260" s="421"/>
      <c r="RF260" s="422"/>
      <c r="RG260" s="269" t="str">
        <f t="shared" si="503"/>
        <v/>
      </c>
      <c r="RH260" s="180">
        <v>1</v>
      </c>
      <c r="RI260" s="269" t="str">
        <f t="shared" si="504"/>
        <v/>
      </c>
      <c r="RJ260" s="180">
        <v>1</v>
      </c>
      <c r="RK260" s="181">
        <v>1</v>
      </c>
      <c r="RL260" s="181">
        <v>1</v>
      </c>
      <c r="RM260" s="183">
        <v>1</v>
      </c>
      <c r="RN260" s="183">
        <v>1</v>
      </c>
      <c r="RO260" s="183">
        <v>1</v>
      </c>
      <c r="RP260" s="183">
        <v>1</v>
      </c>
      <c r="RQ260" s="183">
        <v>1</v>
      </c>
      <c r="RR260" s="183">
        <v>1</v>
      </c>
      <c r="RS260" s="192" t="str">
        <f ca="1">IF(ISBLANK(RE260),"",ROUND(AVERAGE(OFFSET(RJ260:RR260,0,0,1,ion21Coop!$F$42)),1))</f>
        <v/>
      </c>
      <c r="RT260" s="269" t="str">
        <f t="shared" si="505"/>
        <v/>
      </c>
      <c r="RV260" s="119">
        <f t="shared" si="424"/>
        <v>21</v>
      </c>
      <c r="RW260" s="123" t="str">
        <f t="shared" si="445"/>
        <v/>
      </c>
      <c r="RX260" s="123">
        <v>255</v>
      </c>
      <c r="RY260" s="423"/>
      <c r="RZ260" s="423"/>
      <c r="SA260" s="423"/>
      <c r="SB260" s="423"/>
      <c r="SC260" s="421"/>
      <c r="SD260" s="422"/>
      <c r="SE260" s="269" t="str">
        <f t="shared" si="506"/>
        <v/>
      </c>
      <c r="SF260" s="180">
        <v>1</v>
      </c>
      <c r="SG260" s="269" t="str">
        <f t="shared" si="507"/>
        <v/>
      </c>
      <c r="SH260" s="180">
        <v>1</v>
      </c>
      <c r="SI260" s="181">
        <v>1</v>
      </c>
      <c r="SJ260" s="181">
        <v>1</v>
      </c>
      <c r="SK260" s="183">
        <v>1</v>
      </c>
      <c r="SL260" s="183">
        <v>1</v>
      </c>
      <c r="SM260" s="183">
        <v>1</v>
      </c>
      <c r="SN260" s="183">
        <v>1</v>
      </c>
      <c r="SO260" s="183">
        <v>1</v>
      </c>
      <c r="SP260" s="183">
        <v>1</v>
      </c>
      <c r="SQ260" s="192" t="str">
        <f ca="1">IF(ISBLANK(SC260),"",ROUND(AVERAGE(OFFSET(SH260:SP260,0,0,1,ion21Coop!$F$42)),1))</f>
        <v/>
      </c>
      <c r="SR260" s="269" t="str">
        <f t="shared" si="508"/>
        <v/>
      </c>
      <c r="ST260" s="565"/>
      <c r="SU260" s="565"/>
      <c r="SV260" s="566"/>
      <c r="SW260" s="567"/>
      <c r="SX260" s="565"/>
      <c r="SY260" s="566"/>
      <c r="SZ260" s="568"/>
      <c r="TA260" s="567"/>
      <c r="TB260" s="553"/>
    </row>
    <row r="261" spans="10:522" x14ac:dyDescent="0.3">
      <c r="J261" s="119">
        <f t="shared" si="404"/>
        <v>1</v>
      </c>
      <c r="K261" s="123" t="str">
        <f t="shared" si="425"/>
        <v>YaJo</v>
      </c>
      <c r="L261" s="123">
        <v>256</v>
      </c>
      <c r="M261" s="351"/>
      <c r="N261" s="351"/>
      <c r="O261" s="351"/>
      <c r="P261" s="351"/>
      <c r="Q261" s="369"/>
      <c r="R261" s="370"/>
      <c r="S261" s="269" t="str">
        <f t="shared" si="446"/>
        <v/>
      </c>
      <c r="T261" s="180">
        <v>1</v>
      </c>
      <c r="U261" s="269" t="str">
        <f t="shared" si="447"/>
        <v/>
      </c>
      <c r="V261" s="180">
        <v>1</v>
      </c>
      <c r="W261" s="181">
        <v>1</v>
      </c>
      <c r="X261" s="181">
        <v>1</v>
      </c>
      <c r="Y261" s="183">
        <v>1</v>
      </c>
      <c r="Z261" s="183">
        <v>1</v>
      </c>
      <c r="AA261" s="183">
        <v>1</v>
      </c>
      <c r="AB261" s="183">
        <v>1</v>
      </c>
      <c r="AC261" s="183">
        <v>1</v>
      </c>
      <c r="AD261" s="183">
        <v>1</v>
      </c>
      <c r="AE261" s="192" t="str">
        <f ca="1">IF(ISBLANK(Q261),"",ROUND(AVERAGE(OFFSET(V261:AD261,0,0,1,ion21Coop!$F$42)),1))</f>
        <v/>
      </c>
      <c r="AF261" s="269" t="str">
        <f t="shared" si="448"/>
        <v/>
      </c>
      <c r="AH261" s="119">
        <f t="shared" si="405"/>
        <v>2</v>
      </c>
      <c r="AI261" s="123" t="str">
        <f t="shared" si="426"/>
        <v>GeLo</v>
      </c>
      <c r="AJ261" s="123">
        <v>256</v>
      </c>
      <c r="AK261" s="351"/>
      <c r="AL261" s="351"/>
      <c r="AM261" s="351"/>
      <c r="AN261" s="351"/>
      <c r="AO261" s="369"/>
      <c r="AP261" s="370"/>
      <c r="AQ261" s="269" t="str">
        <f t="shared" si="449"/>
        <v/>
      </c>
      <c r="AR261" s="180">
        <v>1</v>
      </c>
      <c r="AS261" s="269" t="str">
        <f t="shared" si="450"/>
        <v/>
      </c>
      <c r="AT261" s="180">
        <v>1</v>
      </c>
      <c r="AU261" s="181">
        <v>1</v>
      </c>
      <c r="AV261" s="181">
        <v>1</v>
      </c>
      <c r="AW261" s="183">
        <v>1</v>
      </c>
      <c r="AX261" s="183">
        <v>1</v>
      </c>
      <c r="AY261" s="183">
        <v>1</v>
      </c>
      <c r="AZ261" s="183">
        <v>1</v>
      </c>
      <c r="BA261" s="183">
        <v>1</v>
      </c>
      <c r="BB261" s="183">
        <v>1</v>
      </c>
      <c r="BC261" s="192" t="str">
        <f ca="1">IF(ISBLANK(AO261),"",ROUND(AVERAGE(OFFSET(AT261:BB261,0,0,1,ion21Coop!$F$42)),1))</f>
        <v/>
      </c>
      <c r="BD261" s="269" t="str">
        <f t="shared" si="451"/>
        <v/>
      </c>
      <c r="BF261" s="119">
        <f t="shared" si="406"/>
        <v>3</v>
      </c>
      <c r="BG261" s="123" t="str">
        <f t="shared" si="427"/>
        <v>MiDo</v>
      </c>
      <c r="BH261" s="123">
        <v>256</v>
      </c>
      <c r="BI261" s="351"/>
      <c r="BJ261" s="351"/>
      <c r="BK261" s="351"/>
      <c r="BL261" s="351"/>
      <c r="BM261" s="369"/>
      <c r="BN261" s="370"/>
      <c r="BO261" s="269" t="str">
        <f t="shared" si="452"/>
        <v/>
      </c>
      <c r="BP261" s="180">
        <v>1</v>
      </c>
      <c r="BQ261" s="269" t="str">
        <f t="shared" si="453"/>
        <v/>
      </c>
      <c r="BR261" s="180">
        <v>1</v>
      </c>
      <c r="BS261" s="181">
        <v>1</v>
      </c>
      <c r="BT261" s="181">
        <v>1</v>
      </c>
      <c r="BU261" s="183">
        <v>1</v>
      </c>
      <c r="BV261" s="183">
        <v>1</v>
      </c>
      <c r="BW261" s="183">
        <v>1</v>
      </c>
      <c r="BX261" s="183">
        <v>1</v>
      </c>
      <c r="BY261" s="183">
        <v>1</v>
      </c>
      <c r="BZ261" s="183">
        <v>1</v>
      </c>
      <c r="CA261" s="192" t="str">
        <f ca="1">IF(ISBLANK(BM261),"",ROUND(AVERAGE(OFFSET(BR261:BZ261,0,0,1,ion21Coop!$F$42)),1))</f>
        <v/>
      </c>
      <c r="CB261" s="269" t="str">
        <f t="shared" si="454"/>
        <v/>
      </c>
      <c r="CD261" s="119">
        <f t="shared" si="407"/>
        <v>4</v>
      </c>
      <c r="CE261" s="123" t="str">
        <f t="shared" si="428"/>
        <v>EmNi</v>
      </c>
      <c r="CF261" s="123">
        <v>256</v>
      </c>
      <c r="CG261" s="351"/>
      <c r="CH261" s="351"/>
      <c r="CI261" s="351"/>
      <c r="CJ261" s="351"/>
      <c r="CK261" s="369"/>
      <c r="CL261" s="370"/>
      <c r="CM261" s="269" t="str">
        <f t="shared" si="455"/>
        <v/>
      </c>
      <c r="CN261" s="180">
        <v>1</v>
      </c>
      <c r="CO261" s="269" t="str">
        <f t="shared" si="456"/>
        <v/>
      </c>
      <c r="CP261" s="180">
        <v>1</v>
      </c>
      <c r="CQ261" s="181">
        <v>1</v>
      </c>
      <c r="CR261" s="181">
        <v>1</v>
      </c>
      <c r="CS261" s="183">
        <v>1</v>
      </c>
      <c r="CT261" s="183">
        <v>1</v>
      </c>
      <c r="CU261" s="183">
        <v>1</v>
      </c>
      <c r="CV261" s="183">
        <v>1</v>
      </c>
      <c r="CW261" s="183">
        <v>1</v>
      </c>
      <c r="CX261" s="183">
        <v>1</v>
      </c>
      <c r="CY261" s="192" t="str">
        <f ca="1">IF(ISBLANK(CK261),"",ROUND(AVERAGE(OFFSET(CP261:CX261,0,0,1,ion21Coop!$F$42)),1))</f>
        <v/>
      </c>
      <c r="CZ261" s="269" t="str">
        <f t="shared" si="457"/>
        <v/>
      </c>
      <c r="DB261" s="119">
        <f t="shared" si="408"/>
        <v>5</v>
      </c>
      <c r="DC261" s="123" t="str">
        <f t="shared" si="429"/>
        <v>HeJe</v>
      </c>
      <c r="DD261" s="123">
        <v>256</v>
      </c>
      <c r="DE261" s="423"/>
      <c r="DF261" s="423"/>
      <c r="DG261" s="423"/>
      <c r="DH261" s="423"/>
      <c r="DI261" s="421"/>
      <c r="DJ261" s="422"/>
      <c r="DK261" s="269" t="str">
        <f t="shared" si="458"/>
        <v/>
      </c>
      <c r="DL261" s="180">
        <v>1</v>
      </c>
      <c r="DM261" s="269" t="str">
        <f t="shared" si="459"/>
        <v/>
      </c>
      <c r="DN261" s="180">
        <v>1</v>
      </c>
      <c r="DO261" s="181">
        <v>1</v>
      </c>
      <c r="DP261" s="181">
        <v>1</v>
      </c>
      <c r="DQ261" s="183">
        <v>1</v>
      </c>
      <c r="DR261" s="183">
        <v>1</v>
      </c>
      <c r="DS261" s="183">
        <v>1</v>
      </c>
      <c r="DT261" s="183">
        <v>1</v>
      </c>
      <c r="DU261" s="183">
        <v>1</v>
      </c>
      <c r="DV261" s="183">
        <v>1</v>
      </c>
      <c r="DW261" s="192" t="str">
        <f ca="1">IF(ISBLANK(DI261),"",ROUND(AVERAGE(OFFSET(DN261:DV261,0,0,1,ion21Coop!$F$42)),1))</f>
        <v/>
      </c>
      <c r="DX261" s="269" t="str">
        <f t="shared" si="460"/>
        <v/>
      </c>
      <c r="DZ261" s="119">
        <f t="shared" si="409"/>
        <v>6</v>
      </c>
      <c r="EA261" s="123" t="str">
        <f t="shared" si="430"/>
        <v/>
      </c>
      <c r="EB261" s="123">
        <v>256</v>
      </c>
      <c r="EC261" s="423"/>
      <c r="ED261" s="423"/>
      <c r="EE261" s="423"/>
      <c r="EF261" s="423"/>
      <c r="EG261" s="421"/>
      <c r="EH261" s="422"/>
      <c r="EI261" s="269" t="str">
        <f t="shared" si="461"/>
        <v/>
      </c>
      <c r="EJ261" s="180">
        <v>1</v>
      </c>
      <c r="EK261" s="269" t="str">
        <f t="shared" si="462"/>
        <v/>
      </c>
      <c r="EL261" s="180">
        <v>1</v>
      </c>
      <c r="EM261" s="181">
        <v>1</v>
      </c>
      <c r="EN261" s="181">
        <v>1</v>
      </c>
      <c r="EO261" s="183">
        <v>1</v>
      </c>
      <c r="EP261" s="183">
        <v>1</v>
      </c>
      <c r="EQ261" s="183">
        <v>1</v>
      </c>
      <c r="ER261" s="183">
        <v>1</v>
      </c>
      <c r="ES261" s="183">
        <v>1</v>
      </c>
      <c r="ET261" s="183">
        <v>1</v>
      </c>
      <c r="EU261" s="192" t="str">
        <f ca="1">IF(ISBLANK(EG261),"",ROUND(AVERAGE(OFFSET(EL261:ET261,0,0,1,ion21Coop!$F$42)),1))</f>
        <v/>
      </c>
      <c r="EV261" s="269" t="str">
        <f t="shared" si="463"/>
        <v/>
      </c>
      <c r="EX261" s="119">
        <f t="shared" si="410"/>
        <v>7</v>
      </c>
      <c r="EY261" s="123" t="str">
        <f t="shared" si="431"/>
        <v/>
      </c>
      <c r="EZ261" s="123">
        <v>256</v>
      </c>
      <c r="FA261" s="423"/>
      <c r="FB261" s="423"/>
      <c r="FC261" s="423"/>
      <c r="FD261" s="423"/>
      <c r="FE261" s="421"/>
      <c r="FF261" s="422"/>
      <c r="FG261" s="269" t="str">
        <f t="shared" si="464"/>
        <v/>
      </c>
      <c r="FH261" s="180">
        <v>1</v>
      </c>
      <c r="FI261" s="269" t="str">
        <f t="shared" si="465"/>
        <v/>
      </c>
      <c r="FJ261" s="180">
        <v>1</v>
      </c>
      <c r="FK261" s="181">
        <v>1</v>
      </c>
      <c r="FL261" s="181">
        <v>1</v>
      </c>
      <c r="FM261" s="183">
        <v>1</v>
      </c>
      <c r="FN261" s="183">
        <v>1</v>
      </c>
      <c r="FO261" s="183">
        <v>1</v>
      </c>
      <c r="FP261" s="183">
        <v>1</v>
      </c>
      <c r="FQ261" s="183">
        <v>1</v>
      </c>
      <c r="FR261" s="183">
        <v>1</v>
      </c>
      <c r="FS261" s="192" t="str">
        <f ca="1">IF(ISBLANK(FE261),"",ROUND(AVERAGE(OFFSET(FJ261:FR261,0,0,1,ion21Coop!$F$42)),1))</f>
        <v/>
      </c>
      <c r="FT261" s="269" t="str">
        <f t="shared" si="466"/>
        <v/>
      </c>
      <c r="FV261" s="119">
        <f t="shared" si="411"/>
        <v>8</v>
      </c>
      <c r="FW261" s="123" t="str">
        <f t="shared" si="432"/>
        <v/>
      </c>
      <c r="FX261" s="123">
        <v>256</v>
      </c>
      <c r="FY261" s="423"/>
      <c r="FZ261" s="423"/>
      <c r="GA261" s="423"/>
      <c r="GB261" s="423"/>
      <c r="GC261" s="421"/>
      <c r="GD261" s="422"/>
      <c r="GE261" s="269" t="str">
        <f t="shared" si="467"/>
        <v/>
      </c>
      <c r="GF261" s="180">
        <v>1</v>
      </c>
      <c r="GG261" s="269" t="str">
        <f t="shared" si="468"/>
        <v/>
      </c>
      <c r="GH261" s="180">
        <v>1</v>
      </c>
      <c r="GI261" s="181">
        <v>1</v>
      </c>
      <c r="GJ261" s="181">
        <v>1</v>
      </c>
      <c r="GK261" s="183">
        <v>1</v>
      </c>
      <c r="GL261" s="183">
        <v>1</v>
      </c>
      <c r="GM261" s="183">
        <v>1</v>
      </c>
      <c r="GN261" s="183">
        <v>1</v>
      </c>
      <c r="GO261" s="183">
        <v>1</v>
      </c>
      <c r="GP261" s="183">
        <v>1</v>
      </c>
      <c r="GQ261" s="192" t="str">
        <f ca="1">IF(ISBLANK(GC261),"",ROUND(AVERAGE(OFFSET(GH261:GP261,0,0,1,ion21Coop!$F$42)),1))</f>
        <v/>
      </c>
      <c r="GR261" s="269" t="str">
        <f t="shared" si="469"/>
        <v/>
      </c>
      <c r="GT261" s="119">
        <f t="shared" si="412"/>
        <v>9</v>
      </c>
      <c r="GU261" s="123" t="str">
        <f t="shared" si="433"/>
        <v/>
      </c>
      <c r="GV261" s="123">
        <v>256</v>
      </c>
      <c r="GW261" s="423"/>
      <c r="GX261" s="423"/>
      <c r="GY261" s="423"/>
      <c r="GZ261" s="423"/>
      <c r="HA261" s="421"/>
      <c r="HB261" s="422"/>
      <c r="HC261" s="269" t="str">
        <f t="shared" si="470"/>
        <v/>
      </c>
      <c r="HD261" s="180">
        <v>1</v>
      </c>
      <c r="HE261" s="269" t="str">
        <f t="shared" si="471"/>
        <v/>
      </c>
      <c r="HF261" s="180">
        <v>1</v>
      </c>
      <c r="HG261" s="181">
        <v>1</v>
      </c>
      <c r="HH261" s="181">
        <v>1</v>
      </c>
      <c r="HI261" s="183">
        <v>1</v>
      </c>
      <c r="HJ261" s="183">
        <v>1</v>
      </c>
      <c r="HK261" s="183">
        <v>1</v>
      </c>
      <c r="HL261" s="183">
        <v>1</v>
      </c>
      <c r="HM261" s="183">
        <v>1</v>
      </c>
      <c r="HN261" s="183">
        <v>1</v>
      </c>
      <c r="HO261" s="192" t="str">
        <f ca="1">IF(ISBLANK(HA261),"",ROUND(AVERAGE(OFFSET(HF261:HN261,0,0,1,ion21Coop!$F$42)),1))</f>
        <v/>
      </c>
      <c r="HP261" s="269" t="str">
        <f t="shared" si="472"/>
        <v/>
      </c>
      <c r="HR261" s="119">
        <f t="shared" si="413"/>
        <v>10</v>
      </c>
      <c r="HS261" s="123" t="str">
        <f t="shared" si="434"/>
        <v/>
      </c>
      <c r="HT261" s="123">
        <v>256</v>
      </c>
      <c r="HU261" s="423"/>
      <c r="HV261" s="423"/>
      <c r="HW261" s="423"/>
      <c r="HX261" s="423"/>
      <c r="HY261" s="421"/>
      <c r="HZ261" s="422"/>
      <c r="IA261" s="269" t="str">
        <f t="shared" si="473"/>
        <v/>
      </c>
      <c r="IB261" s="180">
        <v>1</v>
      </c>
      <c r="IC261" s="269" t="str">
        <f t="shared" si="474"/>
        <v/>
      </c>
      <c r="ID261" s="180">
        <v>1</v>
      </c>
      <c r="IE261" s="181">
        <v>1</v>
      </c>
      <c r="IF261" s="181">
        <v>1</v>
      </c>
      <c r="IG261" s="183">
        <v>1</v>
      </c>
      <c r="IH261" s="183">
        <v>1</v>
      </c>
      <c r="II261" s="183">
        <v>1</v>
      </c>
      <c r="IJ261" s="183">
        <v>1</v>
      </c>
      <c r="IK261" s="183">
        <v>1</v>
      </c>
      <c r="IL261" s="183">
        <v>1</v>
      </c>
      <c r="IM261" s="192" t="str">
        <f ca="1">IF(ISBLANK(HY261),"",ROUND(AVERAGE(OFFSET(ID261:IL261,0,0,1,ion21Coop!$F$42)),1))</f>
        <v/>
      </c>
      <c r="IN261" s="269" t="str">
        <f t="shared" si="475"/>
        <v/>
      </c>
      <c r="IP261" s="119">
        <f t="shared" si="414"/>
        <v>11</v>
      </c>
      <c r="IQ261" s="123" t="str">
        <f t="shared" si="435"/>
        <v/>
      </c>
      <c r="IR261" s="123">
        <v>256</v>
      </c>
      <c r="IS261" s="423"/>
      <c r="IT261" s="423"/>
      <c r="IU261" s="423"/>
      <c r="IV261" s="423"/>
      <c r="IW261" s="421"/>
      <c r="IX261" s="422"/>
      <c r="IY261" s="269" t="str">
        <f t="shared" si="476"/>
        <v/>
      </c>
      <c r="IZ261" s="180">
        <v>1</v>
      </c>
      <c r="JA261" s="269" t="str">
        <f t="shared" si="477"/>
        <v/>
      </c>
      <c r="JB261" s="180">
        <v>1</v>
      </c>
      <c r="JC261" s="181">
        <v>1</v>
      </c>
      <c r="JD261" s="181">
        <v>1</v>
      </c>
      <c r="JE261" s="183">
        <v>1</v>
      </c>
      <c r="JF261" s="183">
        <v>1</v>
      </c>
      <c r="JG261" s="183">
        <v>1</v>
      </c>
      <c r="JH261" s="183">
        <v>1</v>
      </c>
      <c r="JI261" s="183">
        <v>1</v>
      </c>
      <c r="JJ261" s="183">
        <v>1</v>
      </c>
      <c r="JK261" s="192" t="str">
        <f ca="1">IF(ISBLANK(IW261),"",ROUND(AVERAGE(OFFSET(JB261:JJ261,0,0,1,ion21Coop!$F$42)),1))</f>
        <v/>
      </c>
      <c r="JL261" s="269" t="str">
        <f t="shared" si="478"/>
        <v/>
      </c>
      <c r="JN261" s="119">
        <f t="shared" si="415"/>
        <v>12</v>
      </c>
      <c r="JO261" s="123" t="str">
        <f t="shared" si="436"/>
        <v/>
      </c>
      <c r="JP261" s="123">
        <v>256</v>
      </c>
      <c r="JQ261" s="423"/>
      <c r="JR261" s="423"/>
      <c r="JS261" s="423"/>
      <c r="JT261" s="423"/>
      <c r="JU261" s="421"/>
      <c r="JV261" s="422"/>
      <c r="JW261" s="269" t="str">
        <f t="shared" si="479"/>
        <v/>
      </c>
      <c r="JX261" s="180">
        <v>1</v>
      </c>
      <c r="JY261" s="269" t="str">
        <f t="shared" si="480"/>
        <v/>
      </c>
      <c r="JZ261" s="180">
        <v>1</v>
      </c>
      <c r="KA261" s="181">
        <v>1</v>
      </c>
      <c r="KB261" s="181">
        <v>1</v>
      </c>
      <c r="KC261" s="183">
        <v>1</v>
      </c>
      <c r="KD261" s="183">
        <v>1</v>
      </c>
      <c r="KE261" s="183">
        <v>1</v>
      </c>
      <c r="KF261" s="183">
        <v>1</v>
      </c>
      <c r="KG261" s="183">
        <v>1</v>
      </c>
      <c r="KH261" s="183">
        <v>1</v>
      </c>
      <c r="KI261" s="192" t="str">
        <f ca="1">IF(ISBLANK(JU261),"",ROUND(AVERAGE(OFFSET(JZ261:KH261,0,0,1,ion21Coop!$F$42)),1))</f>
        <v/>
      </c>
      <c r="KJ261" s="269" t="str">
        <f t="shared" si="481"/>
        <v/>
      </c>
      <c r="KL261" s="119">
        <f t="shared" si="416"/>
        <v>13</v>
      </c>
      <c r="KM261" s="123" t="str">
        <f t="shared" si="437"/>
        <v/>
      </c>
      <c r="KN261" s="123">
        <v>256</v>
      </c>
      <c r="KO261" s="423"/>
      <c r="KP261" s="423"/>
      <c r="KQ261" s="423"/>
      <c r="KR261" s="423"/>
      <c r="KS261" s="421"/>
      <c r="KT261" s="422"/>
      <c r="KU261" s="269" t="str">
        <f t="shared" si="482"/>
        <v/>
      </c>
      <c r="KV261" s="180">
        <v>1</v>
      </c>
      <c r="KW261" s="269" t="str">
        <f t="shared" si="483"/>
        <v/>
      </c>
      <c r="KX261" s="180">
        <v>1</v>
      </c>
      <c r="KY261" s="181">
        <v>1</v>
      </c>
      <c r="KZ261" s="181">
        <v>1</v>
      </c>
      <c r="LA261" s="183">
        <v>1</v>
      </c>
      <c r="LB261" s="183">
        <v>1</v>
      </c>
      <c r="LC261" s="183">
        <v>1</v>
      </c>
      <c r="LD261" s="183">
        <v>1</v>
      </c>
      <c r="LE261" s="183">
        <v>1</v>
      </c>
      <c r="LF261" s="183">
        <v>1</v>
      </c>
      <c r="LG261" s="192" t="str">
        <f ca="1">IF(ISBLANK(KS261),"",ROUND(AVERAGE(OFFSET(KX261:LF261,0,0,1,ion21Coop!$F$42)),1))</f>
        <v/>
      </c>
      <c r="LH261" s="269" t="str">
        <f t="shared" si="484"/>
        <v/>
      </c>
      <c r="LJ261" s="119">
        <f t="shared" si="417"/>
        <v>14</v>
      </c>
      <c r="LK261" s="123" t="str">
        <f t="shared" si="438"/>
        <v/>
      </c>
      <c r="LL261" s="123">
        <v>256</v>
      </c>
      <c r="LM261" s="423"/>
      <c r="LN261" s="423"/>
      <c r="LO261" s="423"/>
      <c r="LP261" s="423"/>
      <c r="LQ261" s="421"/>
      <c r="LR261" s="422"/>
      <c r="LS261" s="269" t="str">
        <f t="shared" si="485"/>
        <v/>
      </c>
      <c r="LT261" s="180">
        <v>1</v>
      </c>
      <c r="LU261" s="269" t="str">
        <f t="shared" si="486"/>
        <v/>
      </c>
      <c r="LV261" s="180">
        <v>1</v>
      </c>
      <c r="LW261" s="181">
        <v>1</v>
      </c>
      <c r="LX261" s="181">
        <v>1</v>
      </c>
      <c r="LY261" s="183">
        <v>1</v>
      </c>
      <c r="LZ261" s="183">
        <v>1</v>
      </c>
      <c r="MA261" s="183">
        <v>1</v>
      </c>
      <c r="MB261" s="183">
        <v>1</v>
      </c>
      <c r="MC261" s="183">
        <v>1</v>
      </c>
      <c r="MD261" s="183">
        <v>1</v>
      </c>
      <c r="ME261" s="192" t="str">
        <f ca="1">IF(ISBLANK(LQ261),"",ROUND(AVERAGE(OFFSET(LV261:MD261,0,0,1,ion21Coop!$F$42)),1))</f>
        <v/>
      </c>
      <c r="MF261" s="269" t="str">
        <f t="shared" si="487"/>
        <v/>
      </c>
      <c r="MH261" s="119">
        <f t="shared" si="418"/>
        <v>15</v>
      </c>
      <c r="MI261" s="123" t="str">
        <f t="shared" si="439"/>
        <v/>
      </c>
      <c r="MJ261" s="123">
        <v>256</v>
      </c>
      <c r="MK261" s="423"/>
      <c r="ML261" s="423"/>
      <c r="MM261" s="423"/>
      <c r="MN261" s="423"/>
      <c r="MO261" s="421"/>
      <c r="MP261" s="422"/>
      <c r="MQ261" s="269" t="str">
        <f t="shared" si="488"/>
        <v/>
      </c>
      <c r="MR261" s="180">
        <v>1</v>
      </c>
      <c r="MS261" s="269" t="str">
        <f t="shared" si="489"/>
        <v/>
      </c>
      <c r="MT261" s="180">
        <v>1</v>
      </c>
      <c r="MU261" s="181">
        <v>1</v>
      </c>
      <c r="MV261" s="181">
        <v>1</v>
      </c>
      <c r="MW261" s="183">
        <v>1</v>
      </c>
      <c r="MX261" s="183">
        <v>1</v>
      </c>
      <c r="MY261" s="183">
        <v>1</v>
      </c>
      <c r="MZ261" s="183">
        <v>1</v>
      </c>
      <c r="NA261" s="183">
        <v>1</v>
      </c>
      <c r="NB261" s="183">
        <v>1</v>
      </c>
      <c r="NC261" s="192" t="str">
        <f ca="1">IF(ISBLANK(MO261),"",ROUND(AVERAGE(OFFSET(MT261:NB261,0,0,1,ion21Coop!$F$42)),1))</f>
        <v/>
      </c>
      <c r="ND261" s="269" t="str">
        <f t="shared" si="490"/>
        <v/>
      </c>
      <c r="NF261" s="119">
        <f t="shared" si="419"/>
        <v>16</v>
      </c>
      <c r="NG261" s="123" t="str">
        <f t="shared" si="440"/>
        <v/>
      </c>
      <c r="NH261" s="123">
        <v>256</v>
      </c>
      <c r="NI261" s="423"/>
      <c r="NJ261" s="423"/>
      <c r="NK261" s="423"/>
      <c r="NL261" s="423"/>
      <c r="NM261" s="421"/>
      <c r="NN261" s="422"/>
      <c r="NO261" s="269" t="str">
        <f t="shared" si="491"/>
        <v/>
      </c>
      <c r="NP261" s="180">
        <v>1</v>
      </c>
      <c r="NQ261" s="269" t="str">
        <f t="shared" si="492"/>
        <v/>
      </c>
      <c r="NR261" s="180">
        <v>1</v>
      </c>
      <c r="NS261" s="181">
        <v>1</v>
      </c>
      <c r="NT261" s="181">
        <v>1</v>
      </c>
      <c r="NU261" s="183">
        <v>1</v>
      </c>
      <c r="NV261" s="183">
        <v>1</v>
      </c>
      <c r="NW261" s="183">
        <v>1</v>
      </c>
      <c r="NX261" s="183">
        <v>1</v>
      </c>
      <c r="NY261" s="183">
        <v>1</v>
      </c>
      <c r="NZ261" s="183">
        <v>1</v>
      </c>
      <c r="OA261" s="192" t="str">
        <f ca="1">IF(ISBLANK(NM261),"",ROUND(AVERAGE(OFFSET(NR261:NZ261,0,0,1,ion21Coop!$F$42)),1))</f>
        <v/>
      </c>
      <c r="OB261" s="269" t="str">
        <f t="shared" si="493"/>
        <v/>
      </c>
      <c r="OD261" s="119">
        <f t="shared" si="420"/>
        <v>17</v>
      </c>
      <c r="OE261" s="123" t="str">
        <f t="shared" si="441"/>
        <v/>
      </c>
      <c r="OF261" s="123">
        <v>256</v>
      </c>
      <c r="OG261" s="423"/>
      <c r="OH261" s="423"/>
      <c r="OI261" s="423"/>
      <c r="OJ261" s="423"/>
      <c r="OK261" s="421"/>
      <c r="OL261" s="422"/>
      <c r="OM261" s="269" t="str">
        <f t="shared" si="494"/>
        <v/>
      </c>
      <c r="ON261" s="180">
        <v>1</v>
      </c>
      <c r="OO261" s="269" t="str">
        <f t="shared" si="495"/>
        <v/>
      </c>
      <c r="OP261" s="180">
        <v>1</v>
      </c>
      <c r="OQ261" s="181">
        <v>1</v>
      </c>
      <c r="OR261" s="181">
        <v>1</v>
      </c>
      <c r="OS261" s="183">
        <v>1</v>
      </c>
      <c r="OT261" s="183">
        <v>1</v>
      </c>
      <c r="OU261" s="183">
        <v>1</v>
      </c>
      <c r="OV261" s="183">
        <v>1</v>
      </c>
      <c r="OW261" s="183">
        <v>1</v>
      </c>
      <c r="OX261" s="183">
        <v>1</v>
      </c>
      <c r="OY261" s="192" t="str">
        <f ca="1">IF(ISBLANK(OK261),"",ROUND(AVERAGE(OFFSET(OP261:OX261,0,0,1,ion21Coop!$F$42)),1))</f>
        <v/>
      </c>
      <c r="OZ261" s="269" t="str">
        <f t="shared" si="496"/>
        <v/>
      </c>
      <c r="PB261" s="119">
        <f t="shared" si="421"/>
        <v>18</v>
      </c>
      <c r="PC261" s="123" t="str">
        <f t="shared" si="442"/>
        <v/>
      </c>
      <c r="PD261" s="123">
        <v>256</v>
      </c>
      <c r="PE261" s="423"/>
      <c r="PF261" s="423"/>
      <c r="PG261" s="423"/>
      <c r="PH261" s="423"/>
      <c r="PI261" s="421"/>
      <c r="PJ261" s="422"/>
      <c r="PK261" s="269" t="str">
        <f t="shared" si="497"/>
        <v/>
      </c>
      <c r="PL261" s="180">
        <v>1</v>
      </c>
      <c r="PM261" s="269" t="str">
        <f t="shared" si="498"/>
        <v/>
      </c>
      <c r="PN261" s="180">
        <v>1</v>
      </c>
      <c r="PO261" s="181">
        <v>1</v>
      </c>
      <c r="PP261" s="181">
        <v>1</v>
      </c>
      <c r="PQ261" s="183">
        <v>1</v>
      </c>
      <c r="PR261" s="183">
        <v>1</v>
      </c>
      <c r="PS261" s="183">
        <v>1</v>
      </c>
      <c r="PT261" s="183">
        <v>1</v>
      </c>
      <c r="PU261" s="183">
        <v>1</v>
      </c>
      <c r="PV261" s="183">
        <v>1</v>
      </c>
      <c r="PW261" s="192" t="str">
        <f ca="1">IF(ISBLANK(PI261),"",ROUND(AVERAGE(OFFSET(PN261:PV261,0,0,1,ion21Coop!$F$42)),1))</f>
        <v/>
      </c>
      <c r="PX261" s="269" t="str">
        <f t="shared" si="499"/>
        <v/>
      </c>
      <c r="PZ261" s="119">
        <f t="shared" si="422"/>
        <v>19</v>
      </c>
      <c r="QA261" s="123" t="str">
        <f t="shared" si="443"/>
        <v/>
      </c>
      <c r="QB261" s="123">
        <v>256</v>
      </c>
      <c r="QC261" s="423"/>
      <c r="QD261" s="423"/>
      <c r="QE261" s="423"/>
      <c r="QF261" s="423"/>
      <c r="QG261" s="421"/>
      <c r="QH261" s="422"/>
      <c r="QI261" s="269" t="str">
        <f t="shared" si="500"/>
        <v/>
      </c>
      <c r="QJ261" s="180">
        <v>1</v>
      </c>
      <c r="QK261" s="269" t="str">
        <f t="shared" si="501"/>
        <v/>
      </c>
      <c r="QL261" s="180">
        <v>1</v>
      </c>
      <c r="QM261" s="181">
        <v>1</v>
      </c>
      <c r="QN261" s="181">
        <v>1</v>
      </c>
      <c r="QO261" s="183">
        <v>1</v>
      </c>
      <c r="QP261" s="183">
        <v>1</v>
      </c>
      <c r="QQ261" s="183">
        <v>1</v>
      </c>
      <c r="QR261" s="183">
        <v>1</v>
      </c>
      <c r="QS261" s="183">
        <v>1</v>
      </c>
      <c r="QT261" s="183">
        <v>1</v>
      </c>
      <c r="QU261" s="192" t="str">
        <f ca="1">IF(ISBLANK(QG261),"",ROUND(AVERAGE(OFFSET(QL261:QT261,0,0,1,ion21Coop!$F$42)),1))</f>
        <v/>
      </c>
      <c r="QV261" s="269" t="str">
        <f t="shared" si="502"/>
        <v/>
      </c>
      <c r="QX261" s="119">
        <f t="shared" si="423"/>
        <v>20</v>
      </c>
      <c r="QY261" s="123" t="str">
        <f t="shared" si="444"/>
        <v/>
      </c>
      <c r="QZ261" s="123">
        <v>256</v>
      </c>
      <c r="RA261" s="423"/>
      <c r="RB261" s="423"/>
      <c r="RC261" s="423"/>
      <c r="RD261" s="423"/>
      <c r="RE261" s="421"/>
      <c r="RF261" s="422"/>
      <c r="RG261" s="269" t="str">
        <f t="shared" si="503"/>
        <v/>
      </c>
      <c r="RH261" s="180">
        <v>1</v>
      </c>
      <c r="RI261" s="269" t="str">
        <f t="shared" si="504"/>
        <v/>
      </c>
      <c r="RJ261" s="180">
        <v>1</v>
      </c>
      <c r="RK261" s="181">
        <v>1</v>
      </c>
      <c r="RL261" s="181">
        <v>1</v>
      </c>
      <c r="RM261" s="183">
        <v>1</v>
      </c>
      <c r="RN261" s="183">
        <v>1</v>
      </c>
      <c r="RO261" s="183">
        <v>1</v>
      </c>
      <c r="RP261" s="183">
        <v>1</v>
      </c>
      <c r="RQ261" s="183">
        <v>1</v>
      </c>
      <c r="RR261" s="183">
        <v>1</v>
      </c>
      <c r="RS261" s="192" t="str">
        <f ca="1">IF(ISBLANK(RE261),"",ROUND(AVERAGE(OFFSET(RJ261:RR261,0,0,1,ion21Coop!$F$42)),1))</f>
        <v/>
      </c>
      <c r="RT261" s="269" t="str">
        <f t="shared" si="505"/>
        <v/>
      </c>
      <c r="RV261" s="119">
        <f t="shared" si="424"/>
        <v>21</v>
      </c>
      <c r="RW261" s="123" t="str">
        <f t="shared" si="445"/>
        <v/>
      </c>
      <c r="RX261" s="123">
        <v>256</v>
      </c>
      <c r="RY261" s="423"/>
      <c r="RZ261" s="423"/>
      <c r="SA261" s="423"/>
      <c r="SB261" s="423"/>
      <c r="SC261" s="421"/>
      <c r="SD261" s="422"/>
      <c r="SE261" s="269" t="str">
        <f t="shared" si="506"/>
        <v/>
      </c>
      <c r="SF261" s="180">
        <v>1</v>
      </c>
      <c r="SG261" s="269" t="str">
        <f t="shared" si="507"/>
        <v/>
      </c>
      <c r="SH261" s="180">
        <v>1</v>
      </c>
      <c r="SI261" s="181">
        <v>1</v>
      </c>
      <c r="SJ261" s="181">
        <v>1</v>
      </c>
      <c r="SK261" s="183">
        <v>1</v>
      </c>
      <c r="SL261" s="183">
        <v>1</v>
      </c>
      <c r="SM261" s="183">
        <v>1</v>
      </c>
      <c r="SN261" s="183">
        <v>1</v>
      </c>
      <c r="SO261" s="183">
        <v>1</v>
      </c>
      <c r="SP261" s="183">
        <v>1</v>
      </c>
      <c r="SQ261" s="192" t="str">
        <f ca="1">IF(ISBLANK(SC261),"",ROUND(AVERAGE(OFFSET(SH261:SP261,0,0,1,ion21Coop!$F$42)),1))</f>
        <v/>
      </c>
      <c r="SR261" s="269" t="str">
        <f t="shared" si="508"/>
        <v/>
      </c>
      <c r="ST261" s="565"/>
      <c r="SU261" s="565"/>
      <c r="SV261" s="566"/>
      <c r="SW261" s="567"/>
      <c r="SX261" s="565"/>
      <c r="SY261" s="566"/>
      <c r="SZ261" s="568"/>
      <c r="TA261" s="567"/>
      <c r="TB261" s="553"/>
    </row>
    <row r="262" spans="10:522" x14ac:dyDescent="0.3">
      <c r="J262" s="119">
        <f t="shared" si="404"/>
        <v>1</v>
      </c>
      <c r="K262" s="123" t="str">
        <f t="shared" si="425"/>
        <v>YaJo</v>
      </c>
      <c r="L262" s="123">
        <v>257</v>
      </c>
      <c r="M262" s="351"/>
      <c r="N262" s="351"/>
      <c r="O262" s="351"/>
      <c r="P262" s="351"/>
      <c r="Q262" s="369"/>
      <c r="R262" s="370"/>
      <c r="S262" s="269" t="str">
        <f t="shared" si="446"/>
        <v/>
      </c>
      <c r="T262" s="180">
        <v>1</v>
      </c>
      <c r="U262" s="269" t="str">
        <f t="shared" si="447"/>
        <v/>
      </c>
      <c r="V262" s="180">
        <v>1</v>
      </c>
      <c r="W262" s="181">
        <v>1</v>
      </c>
      <c r="X262" s="181">
        <v>1</v>
      </c>
      <c r="Y262" s="183">
        <v>1</v>
      </c>
      <c r="Z262" s="183">
        <v>1</v>
      </c>
      <c r="AA262" s="183">
        <v>1</v>
      </c>
      <c r="AB262" s="183">
        <v>1</v>
      </c>
      <c r="AC262" s="183">
        <v>1</v>
      </c>
      <c r="AD262" s="183">
        <v>1</v>
      </c>
      <c r="AE262" s="192" t="str">
        <f ca="1">IF(ISBLANK(Q262),"",ROUND(AVERAGE(OFFSET(V262:AD262,0,0,1,ion21Coop!$F$42)),1))</f>
        <v/>
      </c>
      <c r="AF262" s="269" t="str">
        <f t="shared" si="448"/>
        <v/>
      </c>
      <c r="AH262" s="119">
        <f t="shared" si="405"/>
        <v>2</v>
      </c>
      <c r="AI262" s="123" t="str">
        <f t="shared" si="426"/>
        <v>GeLo</v>
      </c>
      <c r="AJ262" s="123">
        <v>257</v>
      </c>
      <c r="AK262" s="351"/>
      <c r="AL262" s="351"/>
      <c r="AM262" s="351"/>
      <c r="AN262" s="351"/>
      <c r="AO262" s="369"/>
      <c r="AP262" s="370"/>
      <c r="AQ262" s="269" t="str">
        <f t="shared" si="449"/>
        <v/>
      </c>
      <c r="AR262" s="180">
        <v>1</v>
      </c>
      <c r="AS262" s="269" t="str">
        <f t="shared" si="450"/>
        <v/>
      </c>
      <c r="AT262" s="180">
        <v>1</v>
      </c>
      <c r="AU262" s="181">
        <v>1</v>
      </c>
      <c r="AV262" s="181">
        <v>1</v>
      </c>
      <c r="AW262" s="183">
        <v>1</v>
      </c>
      <c r="AX262" s="183">
        <v>1</v>
      </c>
      <c r="AY262" s="183">
        <v>1</v>
      </c>
      <c r="AZ262" s="183">
        <v>1</v>
      </c>
      <c r="BA262" s="183">
        <v>1</v>
      </c>
      <c r="BB262" s="183">
        <v>1</v>
      </c>
      <c r="BC262" s="192" t="str">
        <f ca="1">IF(ISBLANK(AO262),"",ROUND(AVERAGE(OFFSET(AT262:BB262,0,0,1,ion21Coop!$F$42)),1))</f>
        <v/>
      </c>
      <c r="BD262" s="269" t="str">
        <f t="shared" si="451"/>
        <v/>
      </c>
      <c r="BF262" s="119">
        <f t="shared" si="406"/>
        <v>3</v>
      </c>
      <c r="BG262" s="123" t="str">
        <f t="shared" si="427"/>
        <v>MiDo</v>
      </c>
      <c r="BH262" s="123">
        <v>257</v>
      </c>
      <c r="BI262" s="351"/>
      <c r="BJ262" s="351"/>
      <c r="BK262" s="351"/>
      <c r="BL262" s="351"/>
      <c r="BM262" s="369"/>
      <c r="BN262" s="370"/>
      <c r="BO262" s="269" t="str">
        <f t="shared" si="452"/>
        <v/>
      </c>
      <c r="BP262" s="180">
        <v>1</v>
      </c>
      <c r="BQ262" s="269" t="str">
        <f t="shared" si="453"/>
        <v/>
      </c>
      <c r="BR262" s="180">
        <v>1</v>
      </c>
      <c r="BS262" s="181">
        <v>1</v>
      </c>
      <c r="BT262" s="181">
        <v>1</v>
      </c>
      <c r="BU262" s="183">
        <v>1</v>
      </c>
      <c r="BV262" s="183">
        <v>1</v>
      </c>
      <c r="BW262" s="183">
        <v>1</v>
      </c>
      <c r="BX262" s="183">
        <v>1</v>
      </c>
      <c r="BY262" s="183">
        <v>1</v>
      </c>
      <c r="BZ262" s="183">
        <v>1</v>
      </c>
      <c r="CA262" s="192" t="str">
        <f ca="1">IF(ISBLANK(BM262),"",ROUND(AVERAGE(OFFSET(BR262:BZ262,0,0,1,ion21Coop!$F$42)),1))</f>
        <v/>
      </c>
      <c r="CB262" s="269" t="str">
        <f t="shared" si="454"/>
        <v/>
      </c>
      <c r="CD262" s="119">
        <f t="shared" si="407"/>
        <v>4</v>
      </c>
      <c r="CE262" s="123" t="str">
        <f t="shared" si="428"/>
        <v>EmNi</v>
      </c>
      <c r="CF262" s="123">
        <v>257</v>
      </c>
      <c r="CG262" s="351"/>
      <c r="CH262" s="351"/>
      <c r="CI262" s="351"/>
      <c r="CJ262" s="351"/>
      <c r="CK262" s="369"/>
      <c r="CL262" s="370"/>
      <c r="CM262" s="269" t="str">
        <f t="shared" si="455"/>
        <v/>
      </c>
      <c r="CN262" s="180">
        <v>1</v>
      </c>
      <c r="CO262" s="269" t="str">
        <f t="shared" si="456"/>
        <v/>
      </c>
      <c r="CP262" s="180">
        <v>1</v>
      </c>
      <c r="CQ262" s="181">
        <v>1</v>
      </c>
      <c r="CR262" s="181">
        <v>1</v>
      </c>
      <c r="CS262" s="183">
        <v>1</v>
      </c>
      <c r="CT262" s="183">
        <v>1</v>
      </c>
      <c r="CU262" s="183">
        <v>1</v>
      </c>
      <c r="CV262" s="183">
        <v>1</v>
      </c>
      <c r="CW262" s="183">
        <v>1</v>
      </c>
      <c r="CX262" s="183">
        <v>1</v>
      </c>
      <c r="CY262" s="192" t="str">
        <f ca="1">IF(ISBLANK(CK262),"",ROUND(AVERAGE(OFFSET(CP262:CX262,0,0,1,ion21Coop!$F$42)),1))</f>
        <v/>
      </c>
      <c r="CZ262" s="269" t="str">
        <f t="shared" si="457"/>
        <v/>
      </c>
      <c r="DB262" s="119">
        <f t="shared" si="408"/>
        <v>5</v>
      </c>
      <c r="DC262" s="123" t="str">
        <f t="shared" si="429"/>
        <v>HeJe</v>
      </c>
      <c r="DD262" s="123">
        <v>257</v>
      </c>
      <c r="DE262" s="423"/>
      <c r="DF262" s="423"/>
      <c r="DG262" s="423"/>
      <c r="DH262" s="423"/>
      <c r="DI262" s="421"/>
      <c r="DJ262" s="422"/>
      <c r="DK262" s="269" t="str">
        <f t="shared" si="458"/>
        <v/>
      </c>
      <c r="DL262" s="180">
        <v>1</v>
      </c>
      <c r="DM262" s="269" t="str">
        <f t="shared" si="459"/>
        <v/>
      </c>
      <c r="DN262" s="180">
        <v>1</v>
      </c>
      <c r="DO262" s="181">
        <v>1</v>
      </c>
      <c r="DP262" s="181">
        <v>1</v>
      </c>
      <c r="DQ262" s="183">
        <v>1</v>
      </c>
      <c r="DR262" s="183">
        <v>1</v>
      </c>
      <c r="DS262" s="183">
        <v>1</v>
      </c>
      <c r="DT262" s="183">
        <v>1</v>
      </c>
      <c r="DU262" s="183">
        <v>1</v>
      </c>
      <c r="DV262" s="183">
        <v>1</v>
      </c>
      <c r="DW262" s="192" t="str">
        <f ca="1">IF(ISBLANK(DI262),"",ROUND(AVERAGE(OFFSET(DN262:DV262,0,0,1,ion21Coop!$F$42)),1))</f>
        <v/>
      </c>
      <c r="DX262" s="269" t="str">
        <f t="shared" si="460"/>
        <v/>
      </c>
      <c r="DZ262" s="119">
        <f t="shared" si="409"/>
        <v>6</v>
      </c>
      <c r="EA262" s="123" t="str">
        <f t="shared" si="430"/>
        <v/>
      </c>
      <c r="EB262" s="123">
        <v>257</v>
      </c>
      <c r="EC262" s="423"/>
      <c r="ED262" s="423"/>
      <c r="EE262" s="423"/>
      <c r="EF262" s="423"/>
      <c r="EG262" s="421"/>
      <c r="EH262" s="422"/>
      <c r="EI262" s="269" t="str">
        <f t="shared" si="461"/>
        <v/>
      </c>
      <c r="EJ262" s="180">
        <v>1</v>
      </c>
      <c r="EK262" s="269" t="str">
        <f t="shared" si="462"/>
        <v/>
      </c>
      <c r="EL262" s="180">
        <v>1</v>
      </c>
      <c r="EM262" s="181">
        <v>1</v>
      </c>
      <c r="EN262" s="181">
        <v>1</v>
      </c>
      <c r="EO262" s="183">
        <v>1</v>
      </c>
      <c r="EP262" s="183">
        <v>1</v>
      </c>
      <c r="EQ262" s="183">
        <v>1</v>
      </c>
      <c r="ER262" s="183">
        <v>1</v>
      </c>
      <c r="ES262" s="183">
        <v>1</v>
      </c>
      <c r="ET262" s="183">
        <v>1</v>
      </c>
      <c r="EU262" s="192" t="str">
        <f ca="1">IF(ISBLANK(EG262),"",ROUND(AVERAGE(OFFSET(EL262:ET262,0,0,1,ion21Coop!$F$42)),1))</f>
        <v/>
      </c>
      <c r="EV262" s="269" t="str">
        <f t="shared" si="463"/>
        <v/>
      </c>
      <c r="EX262" s="119">
        <f t="shared" si="410"/>
        <v>7</v>
      </c>
      <c r="EY262" s="123" t="str">
        <f t="shared" si="431"/>
        <v/>
      </c>
      <c r="EZ262" s="123">
        <v>257</v>
      </c>
      <c r="FA262" s="423"/>
      <c r="FB262" s="423"/>
      <c r="FC262" s="423"/>
      <c r="FD262" s="423"/>
      <c r="FE262" s="421"/>
      <c r="FF262" s="422"/>
      <c r="FG262" s="269" t="str">
        <f t="shared" si="464"/>
        <v/>
      </c>
      <c r="FH262" s="180">
        <v>1</v>
      </c>
      <c r="FI262" s="269" t="str">
        <f t="shared" si="465"/>
        <v/>
      </c>
      <c r="FJ262" s="180">
        <v>1</v>
      </c>
      <c r="FK262" s="181">
        <v>1</v>
      </c>
      <c r="FL262" s="181">
        <v>1</v>
      </c>
      <c r="FM262" s="183">
        <v>1</v>
      </c>
      <c r="FN262" s="183">
        <v>1</v>
      </c>
      <c r="FO262" s="183">
        <v>1</v>
      </c>
      <c r="FP262" s="183">
        <v>1</v>
      </c>
      <c r="FQ262" s="183">
        <v>1</v>
      </c>
      <c r="FR262" s="183">
        <v>1</v>
      </c>
      <c r="FS262" s="192" t="str">
        <f ca="1">IF(ISBLANK(FE262),"",ROUND(AVERAGE(OFFSET(FJ262:FR262,0,0,1,ion21Coop!$F$42)),1))</f>
        <v/>
      </c>
      <c r="FT262" s="269" t="str">
        <f t="shared" si="466"/>
        <v/>
      </c>
      <c r="FV262" s="119">
        <f t="shared" si="411"/>
        <v>8</v>
      </c>
      <c r="FW262" s="123" t="str">
        <f t="shared" si="432"/>
        <v/>
      </c>
      <c r="FX262" s="123">
        <v>257</v>
      </c>
      <c r="FY262" s="423"/>
      <c r="FZ262" s="423"/>
      <c r="GA262" s="423"/>
      <c r="GB262" s="423"/>
      <c r="GC262" s="421"/>
      <c r="GD262" s="422"/>
      <c r="GE262" s="269" t="str">
        <f t="shared" si="467"/>
        <v/>
      </c>
      <c r="GF262" s="180">
        <v>1</v>
      </c>
      <c r="GG262" s="269" t="str">
        <f t="shared" si="468"/>
        <v/>
      </c>
      <c r="GH262" s="180">
        <v>1</v>
      </c>
      <c r="GI262" s="181">
        <v>1</v>
      </c>
      <c r="GJ262" s="181">
        <v>1</v>
      </c>
      <c r="GK262" s="183">
        <v>1</v>
      </c>
      <c r="GL262" s="183">
        <v>1</v>
      </c>
      <c r="GM262" s="183">
        <v>1</v>
      </c>
      <c r="GN262" s="183">
        <v>1</v>
      </c>
      <c r="GO262" s="183">
        <v>1</v>
      </c>
      <c r="GP262" s="183">
        <v>1</v>
      </c>
      <c r="GQ262" s="192" t="str">
        <f ca="1">IF(ISBLANK(GC262),"",ROUND(AVERAGE(OFFSET(GH262:GP262,0,0,1,ion21Coop!$F$42)),1))</f>
        <v/>
      </c>
      <c r="GR262" s="269" t="str">
        <f t="shared" si="469"/>
        <v/>
      </c>
      <c r="GT262" s="119">
        <f t="shared" si="412"/>
        <v>9</v>
      </c>
      <c r="GU262" s="123" t="str">
        <f t="shared" si="433"/>
        <v/>
      </c>
      <c r="GV262" s="123">
        <v>257</v>
      </c>
      <c r="GW262" s="423"/>
      <c r="GX262" s="423"/>
      <c r="GY262" s="423"/>
      <c r="GZ262" s="423"/>
      <c r="HA262" s="421"/>
      <c r="HB262" s="422"/>
      <c r="HC262" s="269" t="str">
        <f t="shared" si="470"/>
        <v/>
      </c>
      <c r="HD262" s="180">
        <v>1</v>
      </c>
      <c r="HE262" s="269" t="str">
        <f t="shared" si="471"/>
        <v/>
      </c>
      <c r="HF262" s="180">
        <v>1</v>
      </c>
      <c r="HG262" s="181">
        <v>1</v>
      </c>
      <c r="HH262" s="181">
        <v>1</v>
      </c>
      <c r="HI262" s="183">
        <v>1</v>
      </c>
      <c r="HJ262" s="183">
        <v>1</v>
      </c>
      <c r="HK262" s="183">
        <v>1</v>
      </c>
      <c r="HL262" s="183">
        <v>1</v>
      </c>
      <c r="HM262" s="183">
        <v>1</v>
      </c>
      <c r="HN262" s="183">
        <v>1</v>
      </c>
      <c r="HO262" s="192" t="str">
        <f ca="1">IF(ISBLANK(HA262),"",ROUND(AVERAGE(OFFSET(HF262:HN262,0,0,1,ion21Coop!$F$42)),1))</f>
        <v/>
      </c>
      <c r="HP262" s="269" t="str">
        <f t="shared" si="472"/>
        <v/>
      </c>
      <c r="HR262" s="119">
        <f t="shared" si="413"/>
        <v>10</v>
      </c>
      <c r="HS262" s="123" t="str">
        <f t="shared" si="434"/>
        <v/>
      </c>
      <c r="HT262" s="123">
        <v>257</v>
      </c>
      <c r="HU262" s="423"/>
      <c r="HV262" s="423"/>
      <c r="HW262" s="423"/>
      <c r="HX262" s="423"/>
      <c r="HY262" s="421"/>
      <c r="HZ262" s="422"/>
      <c r="IA262" s="269" t="str">
        <f t="shared" si="473"/>
        <v/>
      </c>
      <c r="IB262" s="180">
        <v>1</v>
      </c>
      <c r="IC262" s="269" t="str">
        <f t="shared" si="474"/>
        <v/>
      </c>
      <c r="ID262" s="180">
        <v>1</v>
      </c>
      <c r="IE262" s="181">
        <v>1</v>
      </c>
      <c r="IF262" s="181">
        <v>1</v>
      </c>
      <c r="IG262" s="183">
        <v>1</v>
      </c>
      <c r="IH262" s="183">
        <v>1</v>
      </c>
      <c r="II262" s="183">
        <v>1</v>
      </c>
      <c r="IJ262" s="183">
        <v>1</v>
      </c>
      <c r="IK262" s="183">
        <v>1</v>
      </c>
      <c r="IL262" s="183">
        <v>1</v>
      </c>
      <c r="IM262" s="192" t="str">
        <f ca="1">IF(ISBLANK(HY262),"",ROUND(AVERAGE(OFFSET(ID262:IL262,0,0,1,ion21Coop!$F$42)),1))</f>
        <v/>
      </c>
      <c r="IN262" s="269" t="str">
        <f t="shared" si="475"/>
        <v/>
      </c>
      <c r="IP262" s="119">
        <f t="shared" si="414"/>
        <v>11</v>
      </c>
      <c r="IQ262" s="123" t="str">
        <f t="shared" si="435"/>
        <v/>
      </c>
      <c r="IR262" s="123">
        <v>257</v>
      </c>
      <c r="IS262" s="423"/>
      <c r="IT262" s="423"/>
      <c r="IU262" s="423"/>
      <c r="IV262" s="423"/>
      <c r="IW262" s="421"/>
      <c r="IX262" s="422"/>
      <c r="IY262" s="269" t="str">
        <f t="shared" si="476"/>
        <v/>
      </c>
      <c r="IZ262" s="180">
        <v>1</v>
      </c>
      <c r="JA262" s="269" t="str">
        <f t="shared" si="477"/>
        <v/>
      </c>
      <c r="JB262" s="180">
        <v>1</v>
      </c>
      <c r="JC262" s="181">
        <v>1</v>
      </c>
      <c r="JD262" s="181">
        <v>1</v>
      </c>
      <c r="JE262" s="183">
        <v>1</v>
      </c>
      <c r="JF262" s="183">
        <v>1</v>
      </c>
      <c r="JG262" s="183">
        <v>1</v>
      </c>
      <c r="JH262" s="183">
        <v>1</v>
      </c>
      <c r="JI262" s="183">
        <v>1</v>
      </c>
      <c r="JJ262" s="183">
        <v>1</v>
      </c>
      <c r="JK262" s="192" t="str">
        <f ca="1">IF(ISBLANK(IW262),"",ROUND(AVERAGE(OFFSET(JB262:JJ262,0,0,1,ion21Coop!$F$42)),1))</f>
        <v/>
      </c>
      <c r="JL262" s="269" t="str">
        <f t="shared" si="478"/>
        <v/>
      </c>
      <c r="JN262" s="119">
        <f t="shared" si="415"/>
        <v>12</v>
      </c>
      <c r="JO262" s="123" t="str">
        <f t="shared" si="436"/>
        <v/>
      </c>
      <c r="JP262" s="123">
        <v>257</v>
      </c>
      <c r="JQ262" s="423"/>
      <c r="JR262" s="423"/>
      <c r="JS262" s="423"/>
      <c r="JT262" s="423"/>
      <c r="JU262" s="421"/>
      <c r="JV262" s="422"/>
      <c r="JW262" s="269" t="str">
        <f t="shared" si="479"/>
        <v/>
      </c>
      <c r="JX262" s="180">
        <v>1</v>
      </c>
      <c r="JY262" s="269" t="str">
        <f t="shared" si="480"/>
        <v/>
      </c>
      <c r="JZ262" s="180">
        <v>1</v>
      </c>
      <c r="KA262" s="181">
        <v>1</v>
      </c>
      <c r="KB262" s="181">
        <v>1</v>
      </c>
      <c r="KC262" s="183">
        <v>1</v>
      </c>
      <c r="KD262" s="183">
        <v>1</v>
      </c>
      <c r="KE262" s="183">
        <v>1</v>
      </c>
      <c r="KF262" s="183">
        <v>1</v>
      </c>
      <c r="KG262" s="183">
        <v>1</v>
      </c>
      <c r="KH262" s="183">
        <v>1</v>
      </c>
      <c r="KI262" s="192" t="str">
        <f ca="1">IF(ISBLANK(JU262),"",ROUND(AVERAGE(OFFSET(JZ262:KH262,0,0,1,ion21Coop!$F$42)),1))</f>
        <v/>
      </c>
      <c r="KJ262" s="269" t="str">
        <f t="shared" si="481"/>
        <v/>
      </c>
      <c r="KL262" s="119">
        <f t="shared" si="416"/>
        <v>13</v>
      </c>
      <c r="KM262" s="123" t="str">
        <f t="shared" si="437"/>
        <v/>
      </c>
      <c r="KN262" s="123">
        <v>257</v>
      </c>
      <c r="KO262" s="423"/>
      <c r="KP262" s="423"/>
      <c r="KQ262" s="423"/>
      <c r="KR262" s="423"/>
      <c r="KS262" s="421"/>
      <c r="KT262" s="422"/>
      <c r="KU262" s="269" t="str">
        <f t="shared" si="482"/>
        <v/>
      </c>
      <c r="KV262" s="180">
        <v>1</v>
      </c>
      <c r="KW262" s="269" t="str">
        <f t="shared" si="483"/>
        <v/>
      </c>
      <c r="KX262" s="180">
        <v>1</v>
      </c>
      <c r="KY262" s="181">
        <v>1</v>
      </c>
      <c r="KZ262" s="181">
        <v>1</v>
      </c>
      <c r="LA262" s="183">
        <v>1</v>
      </c>
      <c r="LB262" s="183">
        <v>1</v>
      </c>
      <c r="LC262" s="183">
        <v>1</v>
      </c>
      <c r="LD262" s="183">
        <v>1</v>
      </c>
      <c r="LE262" s="183">
        <v>1</v>
      </c>
      <c r="LF262" s="183">
        <v>1</v>
      </c>
      <c r="LG262" s="192" t="str">
        <f ca="1">IF(ISBLANK(KS262),"",ROUND(AVERAGE(OFFSET(KX262:LF262,0,0,1,ion21Coop!$F$42)),1))</f>
        <v/>
      </c>
      <c r="LH262" s="269" t="str">
        <f t="shared" si="484"/>
        <v/>
      </c>
      <c r="LJ262" s="119">
        <f t="shared" si="417"/>
        <v>14</v>
      </c>
      <c r="LK262" s="123" t="str">
        <f t="shared" si="438"/>
        <v/>
      </c>
      <c r="LL262" s="123">
        <v>257</v>
      </c>
      <c r="LM262" s="423"/>
      <c r="LN262" s="423"/>
      <c r="LO262" s="423"/>
      <c r="LP262" s="423"/>
      <c r="LQ262" s="421"/>
      <c r="LR262" s="422"/>
      <c r="LS262" s="269" t="str">
        <f t="shared" si="485"/>
        <v/>
      </c>
      <c r="LT262" s="180">
        <v>1</v>
      </c>
      <c r="LU262" s="269" t="str">
        <f t="shared" si="486"/>
        <v/>
      </c>
      <c r="LV262" s="180">
        <v>1</v>
      </c>
      <c r="LW262" s="181">
        <v>1</v>
      </c>
      <c r="LX262" s="181">
        <v>1</v>
      </c>
      <c r="LY262" s="183">
        <v>1</v>
      </c>
      <c r="LZ262" s="183">
        <v>1</v>
      </c>
      <c r="MA262" s="183">
        <v>1</v>
      </c>
      <c r="MB262" s="183">
        <v>1</v>
      </c>
      <c r="MC262" s="183">
        <v>1</v>
      </c>
      <c r="MD262" s="183">
        <v>1</v>
      </c>
      <c r="ME262" s="192" t="str">
        <f ca="1">IF(ISBLANK(LQ262),"",ROUND(AVERAGE(OFFSET(LV262:MD262,0,0,1,ion21Coop!$F$42)),1))</f>
        <v/>
      </c>
      <c r="MF262" s="269" t="str">
        <f t="shared" si="487"/>
        <v/>
      </c>
      <c r="MH262" s="119">
        <f t="shared" si="418"/>
        <v>15</v>
      </c>
      <c r="MI262" s="123" t="str">
        <f t="shared" si="439"/>
        <v/>
      </c>
      <c r="MJ262" s="123">
        <v>257</v>
      </c>
      <c r="MK262" s="423"/>
      <c r="ML262" s="423"/>
      <c r="MM262" s="423"/>
      <c r="MN262" s="423"/>
      <c r="MO262" s="421"/>
      <c r="MP262" s="422"/>
      <c r="MQ262" s="269" t="str">
        <f t="shared" si="488"/>
        <v/>
      </c>
      <c r="MR262" s="180">
        <v>1</v>
      </c>
      <c r="MS262" s="269" t="str">
        <f t="shared" si="489"/>
        <v/>
      </c>
      <c r="MT262" s="180">
        <v>1</v>
      </c>
      <c r="MU262" s="181">
        <v>1</v>
      </c>
      <c r="MV262" s="181">
        <v>1</v>
      </c>
      <c r="MW262" s="183">
        <v>1</v>
      </c>
      <c r="MX262" s="183">
        <v>1</v>
      </c>
      <c r="MY262" s="183">
        <v>1</v>
      </c>
      <c r="MZ262" s="183">
        <v>1</v>
      </c>
      <c r="NA262" s="183">
        <v>1</v>
      </c>
      <c r="NB262" s="183">
        <v>1</v>
      </c>
      <c r="NC262" s="192" t="str">
        <f ca="1">IF(ISBLANK(MO262),"",ROUND(AVERAGE(OFFSET(MT262:NB262,0,0,1,ion21Coop!$F$42)),1))</f>
        <v/>
      </c>
      <c r="ND262" s="269" t="str">
        <f t="shared" si="490"/>
        <v/>
      </c>
      <c r="NF262" s="119">
        <f t="shared" si="419"/>
        <v>16</v>
      </c>
      <c r="NG262" s="123" t="str">
        <f t="shared" si="440"/>
        <v/>
      </c>
      <c r="NH262" s="123">
        <v>257</v>
      </c>
      <c r="NI262" s="423"/>
      <c r="NJ262" s="423"/>
      <c r="NK262" s="423"/>
      <c r="NL262" s="423"/>
      <c r="NM262" s="421"/>
      <c r="NN262" s="422"/>
      <c r="NO262" s="269" t="str">
        <f t="shared" si="491"/>
        <v/>
      </c>
      <c r="NP262" s="180">
        <v>1</v>
      </c>
      <c r="NQ262" s="269" t="str">
        <f t="shared" si="492"/>
        <v/>
      </c>
      <c r="NR262" s="180">
        <v>1</v>
      </c>
      <c r="NS262" s="181">
        <v>1</v>
      </c>
      <c r="NT262" s="181">
        <v>1</v>
      </c>
      <c r="NU262" s="183">
        <v>1</v>
      </c>
      <c r="NV262" s="183">
        <v>1</v>
      </c>
      <c r="NW262" s="183">
        <v>1</v>
      </c>
      <c r="NX262" s="183">
        <v>1</v>
      </c>
      <c r="NY262" s="183">
        <v>1</v>
      </c>
      <c r="NZ262" s="183">
        <v>1</v>
      </c>
      <c r="OA262" s="192" t="str">
        <f ca="1">IF(ISBLANK(NM262),"",ROUND(AVERAGE(OFFSET(NR262:NZ262,0,0,1,ion21Coop!$F$42)),1))</f>
        <v/>
      </c>
      <c r="OB262" s="269" t="str">
        <f t="shared" si="493"/>
        <v/>
      </c>
      <c r="OD262" s="119">
        <f t="shared" si="420"/>
        <v>17</v>
      </c>
      <c r="OE262" s="123" t="str">
        <f t="shared" si="441"/>
        <v/>
      </c>
      <c r="OF262" s="123">
        <v>257</v>
      </c>
      <c r="OG262" s="423"/>
      <c r="OH262" s="423"/>
      <c r="OI262" s="423"/>
      <c r="OJ262" s="423"/>
      <c r="OK262" s="421"/>
      <c r="OL262" s="422"/>
      <c r="OM262" s="269" t="str">
        <f t="shared" si="494"/>
        <v/>
      </c>
      <c r="ON262" s="180">
        <v>1</v>
      </c>
      <c r="OO262" s="269" t="str">
        <f t="shared" si="495"/>
        <v/>
      </c>
      <c r="OP262" s="180">
        <v>1</v>
      </c>
      <c r="OQ262" s="181">
        <v>1</v>
      </c>
      <c r="OR262" s="181">
        <v>1</v>
      </c>
      <c r="OS262" s="183">
        <v>1</v>
      </c>
      <c r="OT262" s="183">
        <v>1</v>
      </c>
      <c r="OU262" s="183">
        <v>1</v>
      </c>
      <c r="OV262" s="183">
        <v>1</v>
      </c>
      <c r="OW262" s="183">
        <v>1</v>
      </c>
      <c r="OX262" s="183">
        <v>1</v>
      </c>
      <c r="OY262" s="192" t="str">
        <f ca="1">IF(ISBLANK(OK262),"",ROUND(AVERAGE(OFFSET(OP262:OX262,0,0,1,ion21Coop!$F$42)),1))</f>
        <v/>
      </c>
      <c r="OZ262" s="269" t="str">
        <f t="shared" si="496"/>
        <v/>
      </c>
      <c r="PB262" s="119">
        <f t="shared" si="421"/>
        <v>18</v>
      </c>
      <c r="PC262" s="123" t="str">
        <f t="shared" si="442"/>
        <v/>
      </c>
      <c r="PD262" s="123">
        <v>257</v>
      </c>
      <c r="PE262" s="423"/>
      <c r="PF262" s="423"/>
      <c r="PG262" s="423"/>
      <c r="PH262" s="423"/>
      <c r="PI262" s="421"/>
      <c r="PJ262" s="422"/>
      <c r="PK262" s="269" t="str">
        <f t="shared" si="497"/>
        <v/>
      </c>
      <c r="PL262" s="180">
        <v>1</v>
      </c>
      <c r="PM262" s="269" t="str">
        <f t="shared" si="498"/>
        <v/>
      </c>
      <c r="PN262" s="180">
        <v>1</v>
      </c>
      <c r="PO262" s="181">
        <v>1</v>
      </c>
      <c r="PP262" s="181">
        <v>1</v>
      </c>
      <c r="PQ262" s="183">
        <v>1</v>
      </c>
      <c r="PR262" s="183">
        <v>1</v>
      </c>
      <c r="PS262" s="183">
        <v>1</v>
      </c>
      <c r="PT262" s="183">
        <v>1</v>
      </c>
      <c r="PU262" s="183">
        <v>1</v>
      </c>
      <c r="PV262" s="183">
        <v>1</v>
      </c>
      <c r="PW262" s="192" t="str">
        <f ca="1">IF(ISBLANK(PI262),"",ROUND(AVERAGE(OFFSET(PN262:PV262,0,0,1,ion21Coop!$F$42)),1))</f>
        <v/>
      </c>
      <c r="PX262" s="269" t="str">
        <f t="shared" si="499"/>
        <v/>
      </c>
      <c r="PZ262" s="119">
        <f t="shared" si="422"/>
        <v>19</v>
      </c>
      <c r="QA262" s="123" t="str">
        <f t="shared" si="443"/>
        <v/>
      </c>
      <c r="QB262" s="123">
        <v>257</v>
      </c>
      <c r="QC262" s="423"/>
      <c r="QD262" s="423"/>
      <c r="QE262" s="423"/>
      <c r="QF262" s="423"/>
      <c r="QG262" s="421"/>
      <c r="QH262" s="422"/>
      <c r="QI262" s="269" t="str">
        <f t="shared" si="500"/>
        <v/>
      </c>
      <c r="QJ262" s="180">
        <v>1</v>
      </c>
      <c r="QK262" s="269" t="str">
        <f t="shared" si="501"/>
        <v/>
      </c>
      <c r="QL262" s="180">
        <v>1</v>
      </c>
      <c r="QM262" s="181">
        <v>1</v>
      </c>
      <c r="QN262" s="181">
        <v>1</v>
      </c>
      <c r="QO262" s="183">
        <v>1</v>
      </c>
      <c r="QP262" s="183">
        <v>1</v>
      </c>
      <c r="QQ262" s="183">
        <v>1</v>
      </c>
      <c r="QR262" s="183">
        <v>1</v>
      </c>
      <c r="QS262" s="183">
        <v>1</v>
      </c>
      <c r="QT262" s="183">
        <v>1</v>
      </c>
      <c r="QU262" s="192" t="str">
        <f ca="1">IF(ISBLANK(QG262),"",ROUND(AVERAGE(OFFSET(QL262:QT262,0,0,1,ion21Coop!$F$42)),1))</f>
        <v/>
      </c>
      <c r="QV262" s="269" t="str">
        <f t="shared" si="502"/>
        <v/>
      </c>
      <c r="QX262" s="119">
        <f t="shared" si="423"/>
        <v>20</v>
      </c>
      <c r="QY262" s="123" t="str">
        <f t="shared" si="444"/>
        <v/>
      </c>
      <c r="QZ262" s="123">
        <v>257</v>
      </c>
      <c r="RA262" s="423"/>
      <c r="RB262" s="423"/>
      <c r="RC262" s="423"/>
      <c r="RD262" s="423"/>
      <c r="RE262" s="421"/>
      <c r="RF262" s="422"/>
      <c r="RG262" s="269" t="str">
        <f t="shared" si="503"/>
        <v/>
      </c>
      <c r="RH262" s="180">
        <v>1</v>
      </c>
      <c r="RI262" s="269" t="str">
        <f t="shared" si="504"/>
        <v/>
      </c>
      <c r="RJ262" s="180">
        <v>1</v>
      </c>
      <c r="RK262" s="181">
        <v>1</v>
      </c>
      <c r="RL262" s="181">
        <v>1</v>
      </c>
      <c r="RM262" s="183">
        <v>1</v>
      </c>
      <c r="RN262" s="183">
        <v>1</v>
      </c>
      <c r="RO262" s="183">
        <v>1</v>
      </c>
      <c r="RP262" s="183">
        <v>1</v>
      </c>
      <c r="RQ262" s="183">
        <v>1</v>
      </c>
      <c r="RR262" s="183">
        <v>1</v>
      </c>
      <c r="RS262" s="192" t="str">
        <f ca="1">IF(ISBLANK(RE262),"",ROUND(AVERAGE(OFFSET(RJ262:RR262,0,0,1,ion21Coop!$F$42)),1))</f>
        <v/>
      </c>
      <c r="RT262" s="269" t="str">
        <f t="shared" si="505"/>
        <v/>
      </c>
      <c r="RV262" s="119">
        <f t="shared" si="424"/>
        <v>21</v>
      </c>
      <c r="RW262" s="123" t="str">
        <f t="shared" si="445"/>
        <v/>
      </c>
      <c r="RX262" s="123">
        <v>257</v>
      </c>
      <c r="RY262" s="423"/>
      <c r="RZ262" s="423"/>
      <c r="SA262" s="423"/>
      <c r="SB262" s="423"/>
      <c r="SC262" s="421"/>
      <c r="SD262" s="422"/>
      <c r="SE262" s="269" t="str">
        <f t="shared" si="506"/>
        <v/>
      </c>
      <c r="SF262" s="180">
        <v>1</v>
      </c>
      <c r="SG262" s="269" t="str">
        <f t="shared" si="507"/>
        <v/>
      </c>
      <c r="SH262" s="180">
        <v>1</v>
      </c>
      <c r="SI262" s="181">
        <v>1</v>
      </c>
      <c r="SJ262" s="181">
        <v>1</v>
      </c>
      <c r="SK262" s="183">
        <v>1</v>
      </c>
      <c r="SL262" s="183">
        <v>1</v>
      </c>
      <c r="SM262" s="183">
        <v>1</v>
      </c>
      <c r="SN262" s="183">
        <v>1</v>
      </c>
      <c r="SO262" s="183">
        <v>1</v>
      </c>
      <c r="SP262" s="183">
        <v>1</v>
      </c>
      <c r="SQ262" s="192" t="str">
        <f ca="1">IF(ISBLANK(SC262),"",ROUND(AVERAGE(OFFSET(SH262:SP262,0,0,1,ion21Coop!$F$42)),1))</f>
        <v/>
      </c>
      <c r="SR262" s="269" t="str">
        <f t="shared" si="508"/>
        <v/>
      </c>
      <c r="ST262" s="565"/>
      <c r="SU262" s="565"/>
      <c r="SV262" s="566"/>
      <c r="SW262" s="567"/>
      <c r="SX262" s="565"/>
      <c r="SY262" s="566"/>
      <c r="SZ262" s="568"/>
      <c r="TA262" s="567"/>
      <c r="TB262" s="553"/>
    </row>
    <row r="263" spans="10:522" x14ac:dyDescent="0.3">
      <c r="J263" s="119">
        <f t="shared" si="404"/>
        <v>1</v>
      </c>
      <c r="K263" s="123" t="str">
        <f t="shared" si="425"/>
        <v>YaJo</v>
      </c>
      <c r="L263" s="123">
        <v>258</v>
      </c>
      <c r="M263" s="351"/>
      <c r="N263" s="351"/>
      <c r="O263" s="351"/>
      <c r="P263" s="351"/>
      <c r="Q263" s="369"/>
      <c r="R263" s="370"/>
      <c r="S263" s="269" t="str">
        <f t="shared" si="446"/>
        <v/>
      </c>
      <c r="T263" s="180">
        <v>1</v>
      </c>
      <c r="U263" s="269" t="str">
        <f t="shared" si="447"/>
        <v/>
      </c>
      <c r="V263" s="180">
        <v>1</v>
      </c>
      <c r="W263" s="181">
        <v>1</v>
      </c>
      <c r="X263" s="181">
        <v>1</v>
      </c>
      <c r="Y263" s="183">
        <v>1</v>
      </c>
      <c r="Z263" s="183">
        <v>1</v>
      </c>
      <c r="AA263" s="183">
        <v>1</v>
      </c>
      <c r="AB263" s="183">
        <v>1</v>
      </c>
      <c r="AC263" s="183">
        <v>1</v>
      </c>
      <c r="AD263" s="183">
        <v>1</v>
      </c>
      <c r="AE263" s="192" t="str">
        <f ca="1">IF(ISBLANK(Q263),"",ROUND(AVERAGE(OFFSET(V263:AD263,0,0,1,ion21Coop!$F$42)),1))</f>
        <v/>
      </c>
      <c r="AF263" s="269" t="str">
        <f t="shared" si="448"/>
        <v/>
      </c>
      <c r="AH263" s="119">
        <f t="shared" si="405"/>
        <v>2</v>
      </c>
      <c r="AI263" s="123" t="str">
        <f t="shared" si="426"/>
        <v>GeLo</v>
      </c>
      <c r="AJ263" s="123">
        <v>258</v>
      </c>
      <c r="AK263" s="351"/>
      <c r="AL263" s="351"/>
      <c r="AM263" s="351"/>
      <c r="AN263" s="351"/>
      <c r="AO263" s="369"/>
      <c r="AP263" s="370"/>
      <c r="AQ263" s="269" t="str">
        <f t="shared" si="449"/>
        <v/>
      </c>
      <c r="AR263" s="180">
        <v>1</v>
      </c>
      <c r="AS263" s="269" t="str">
        <f t="shared" si="450"/>
        <v/>
      </c>
      <c r="AT263" s="180">
        <v>1</v>
      </c>
      <c r="AU263" s="181">
        <v>1</v>
      </c>
      <c r="AV263" s="181">
        <v>1</v>
      </c>
      <c r="AW263" s="183">
        <v>1</v>
      </c>
      <c r="AX263" s="183">
        <v>1</v>
      </c>
      <c r="AY263" s="183">
        <v>1</v>
      </c>
      <c r="AZ263" s="183">
        <v>1</v>
      </c>
      <c r="BA263" s="183">
        <v>1</v>
      </c>
      <c r="BB263" s="183">
        <v>1</v>
      </c>
      <c r="BC263" s="192" t="str">
        <f ca="1">IF(ISBLANK(AO263),"",ROUND(AVERAGE(OFFSET(AT263:BB263,0,0,1,ion21Coop!$F$42)),1))</f>
        <v/>
      </c>
      <c r="BD263" s="269" t="str">
        <f t="shared" si="451"/>
        <v/>
      </c>
      <c r="BF263" s="119">
        <f t="shared" si="406"/>
        <v>3</v>
      </c>
      <c r="BG263" s="123" t="str">
        <f t="shared" si="427"/>
        <v>MiDo</v>
      </c>
      <c r="BH263" s="123">
        <v>258</v>
      </c>
      <c r="BI263" s="351"/>
      <c r="BJ263" s="351"/>
      <c r="BK263" s="351"/>
      <c r="BL263" s="351"/>
      <c r="BM263" s="369"/>
      <c r="BN263" s="370"/>
      <c r="BO263" s="269" t="str">
        <f t="shared" si="452"/>
        <v/>
      </c>
      <c r="BP263" s="180">
        <v>1</v>
      </c>
      <c r="BQ263" s="269" t="str">
        <f t="shared" si="453"/>
        <v/>
      </c>
      <c r="BR263" s="180">
        <v>1</v>
      </c>
      <c r="BS263" s="181">
        <v>1</v>
      </c>
      <c r="BT263" s="181">
        <v>1</v>
      </c>
      <c r="BU263" s="183">
        <v>1</v>
      </c>
      <c r="BV263" s="183">
        <v>1</v>
      </c>
      <c r="BW263" s="183">
        <v>1</v>
      </c>
      <c r="BX263" s="183">
        <v>1</v>
      </c>
      <c r="BY263" s="183">
        <v>1</v>
      </c>
      <c r="BZ263" s="183">
        <v>1</v>
      </c>
      <c r="CA263" s="192" t="str">
        <f ca="1">IF(ISBLANK(BM263),"",ROUND(AVERAGE(OFFSET(BR263:BZ263,0,0,1,ion21Coop!$F$42)),1))</f>
        <v/>
      </c>
      <c r="CB263" s="269" t="str">
        <f t="shared" si="454"/>
        <v/>
      </c>
      <c r="CD263" s="119">
        <f t="shared" si="407"/>
        <v>4</v>
      </c>
      <c r="CE263" s="123" t="str">
        <f t="shared" si="428"/>
        <v>EmNi</v>
      </c>
      <c r="CF263" s="123">
        <v>258</v>
      </c>
      <c r="CG263" s="351"/>
      <c r="CH263" s="351"/>
      <c r="CI263" s="351"/>
      <c r="CJ263" s="351"/>
      <c r="CK263" s="369"/>
      <c r="CL263" s="370"/>
      <c r="CM263" s="269" t="str">
        <f t="shared" si="455"/>
        <v/>
      </c>
      <c r="CN263" s="180">
        <v>1</v>
      </c>
      <c r="CO263" s="269" t="str">
        <f t="shared" si="456"/>
        <v/>
      </c>
      <c r="CP263" s="180">
        <v>1</v>
      </c>
      <c r="CQ263" s="181">
        <v>1</v>
      </c>
      <c r="CR263" s="181">
        <v>1</v>
      </c>
      <c r="CS263" s="183">
        <v>1</v>
      </c>
      <c r="CT263" s="183">
        <v>1</v>
      </c>
      <c r="CU263" s="183">
        <v>1</v>
      </c>
      <c r="CV263" s="183">
        <v>1</v>
      </c>
      <c r="CW263" s="183">
        <v>1</v>
      </c>
      <c r="CX263" s="183">
        <v>1</v>
      </c>
      <c r="CY263" s="192" t="str">
        <f ca="1">IF(ISBLANK(CK263),"",ROUND(AVERAGE(OFFSET(CP263:CX263,0,0,1,ion21Coop!$F$42)),1))</f>
        <v/>
      </c>
      <c r="CZ263" s="269" t="str">
        <f t="shared" si="457"/>
        <v/>
      </c>
      <c r="DB263" s="119">
        <f t="shared" si="408"/>
        <v>5</v>
      </c>
      <c r="DC263" s="123" t="str">
        <f t="shared" si="429"/>
        <v>HeJe</v>
      </c>
      <c r="DD263" s="123">
        <v>258</v>
      </c>
      <c r="DE263" s="423"/>
      <c r="DF263" s="423"/>
      <c r="DG263" s="423"/>
      <c r="DH263" s="423"/>
      <c r="DI263" s="421"/>
      <c r="DJ263" s="422"/>
      <c r="DK263" s="269" t="str">
        <f t="shared" si="458"/>
        <v/>
      </c>
      <c r="DL263" s="180">
        <v>1</v>
      </c>
      <c r="DM263" s="269" t="str">
        <f t="shared" si="459"/>
        <v/>
      </c>
      <c r="DN263" s="180">
        <v>1</v>
      </c>
      <c r="DO263" s="181">
        <v>1</v>
      </c>
      <c r="DP263" s="181">
        <v>1</v>
      </c>
      <c r="DQ263" s="183">
        <v>1</v>
      </c>
      <c r="DR263" s="183">
        <v>1</v>
      </c>
      <c r="DS263" s="183">
        <v>1</v>
      </c>
      <c r="DT263" s="183">
        <v>1</v>
      </c>
      <c r="DU263" s="183">
        <v>1</v>
      </c>
      <c r="DV263" s="183">
        <v>1</v>
      </c>
      <c r="DW263" s="192" t="str">
        <f ca="1">IF(ISBLANK(DI263),"",ROUND(AVERAGE(OFFSET(DN263:DV263,0,0,1,ion21Coop!$F$42)),1))</f>
        <v/>
      </c>
      <c r="DX263" s="269" t="str">
        <f t="shared" si="460"/>
        <v/>
      </c>
      <c r="DZ263" s="119">
        <f t="shared" si="409"/>
        <v>6</v>
      </c>
      <c r="EA263" s="123" t="str">
        <f t="shared" si="430"/>
        <v/>
      </c>
      <c r="EB263" s="123">
        <v>258</v>
      </c>
      <c r="EC263" s="423"/>
      <c r="ED263" s="423"/>
      <c r="EE263" s="423"/>
      <c r="EF263" s="423"/>
      <c r="EG263" s="421"/>
      <c r="EH263" s="422"/>
      <c r="EI263" s="269" t="str">
        <f t="shared" si="461"/>
        <v/>
      </c>
      <c r="EJ263" s="180">
        <v>1</v>
      </c>
      <c r="EK263" s="269" t="str">
        <f t="shared" si="462"/>
        <v/>
      </c>
      <c r="EL263" s="180">
        <v>1</v>
      </c>
      <c r="EM263" s="181">
        <v>1</v>
      </c>
      <c r="EN263" s="181">
        <v>1</v>
      </c>
      <c r="EO263" s="183">
        <v>1</v>
      </c>
      <c r="EP263" s="183">
        <v>1</v>
      </c>
      <c r="EQ263" s="183">
        <v>1</v>
      </c>
      <c r="ER263" s="183">
        <v>1</v>
      </c>
      <c r="ES263" s="183">
        <v>1</v>
      </c>
      <c r="ET263" s="183">
        <v>1</v>
      </c>
      <c r="EU263" s="192" t="str">
        <f ca="1">IF(ISBLANK(EG263),"",ROUND(AVERAGE(OFFSET(EL263:ET263,0,0,1,ion21Coop!$F$42)),1))</f>
        <v/>
      </c>
      <c r="EV263" s="269" t="str">
        <f t="shared" si="463"/>
        <v/>
      </c>
      <c r="EX263" s="119">
        <f t="shared" si="410"/>
        <v>7</v>
      </c>
      <c r="EY263" s="123" t="str">
        <f t="shared" si="431"/>
        <v/>
      </c>
      <c r="EZ263" s="123">
        <v>258</v>
      </c>
      <c r="FA263" s="423"/>
      <c r="FB263" s="423"/>
      <c r="FC263" s="423"/>
      <c r="FD263" s="423"/>
      <c r="FE263" s="421"/>
      <c r="FF263" s="422"/>
      <c r="FG263" s="269" t="str">
        <f t="shared" si="464"/>
        <v/>
      </c>
      <c r="FH263" s="180">
        <v>1</v>
      </c>
      <c r="FI263" s="269" t="str">
        <f t="shared" si="465"/>
        <v/>
      </c>
      <c r="FJ263" s="180">
        <v>1</v>
      </c>
      <c r="FK263" s="181">
        <v>1</v>
      </c>
      <c r="FL263" s="181">
        <v>1</v>
      </c>
      <c r="FM263" s="183">
        <v>1</v>
      </c>
      <c r="FN263" s="183">
        <v>1</v>
      </c>
      <c r="FO263" s="183">
        <v>1</v>
      </c>
      <c r="FP263" s="183">
        <v>1</v>
      </c>
      <c r="FQ263" s="183">
        <v>1</v>
      </c>
      <c r="FR263" s="183">
        <v>1</v>
      </c>
      <c r="FS263" s="192" t="str">
        <f ca="1">IF(ISBLANK(FE263),"",ROUND(AVERAGE(OFFSET(FJ263:FR263,0,0,1,ion21Coop!$F$42)),1))</f>
        <v/>
      </c>
      <c r="FT263" s="269" t="str">
        <f t="shared" si="466"/>
        <v/>
      </c>
      <c r="FV263" s="119">
        <f t="shared" si="411"/>
        <v>8</v>
      </c>
      <c r="FW263" s="123" t="str">
        <f t="shared" si="432"/>
        <v/>
      </c>
      <c r="FX263" s="123">
        <v>258</v>
      </c>
      <c r="FY263" s="423"/>
      <c r="FZ263" s="423"/>
      <c r="GA263" s="423"/>
      <c r="GB263" s="423"/>
      <c r="GC263" s="421"/>
      <c r="GD263" s="422"/>
      <c r="GE263" s="269" t="str">
        <f t="shared" si="467"/>
        <v/>
      </c>
      <c r="GF263" s="180">
        <v>1</v>
      </c>
      <c r="GG263" s="269" t="str">
        <f t="shared" si="468"/>
        <v/>
      </c>
      <c r="GH263" s="180">
        <v>1</v>
      </c>
      <c r="GI263" s="181">
        <v>1</v>
      </c>
      <c r="GJ263" s="181">
        <v>1</v>
      </c>
      <c r="GK263" s="183">
        <v>1</v>
      </c>
      <c r="GL263" s="183">
        <v>1</v>
      </c>
      <c r="GM263" s="183">
        <v>1</v>
      </c>
      <c r="GN263" s="183">
        <v>1</v>
      </c>
      <c r="GO263" s="183">
        <v>1</v>
      </c>
      <c r="GP263" s="183">
        <v>1</v>
      </c>
      <c r="GQ263" s="192" t="str">
        <f ca="1">IF(ISBLANK(GC263),"",ROUND(AVERAGE(OFFSET(GH263:GP263,0,0,1,ion21Coop!$F$42)),1))</f>
        <v/>
      </c>
      <c r="GR263" s="269" t="str">
        <f t="shared" si="469"/>
        <v/>
      </c>
      <c r="GT263" s="119">
        <f t="shared" si="412"/>
        <v>9</v>
      </c>
      <c r="GU263" s="123" t="str">
        <f t="shared" si="433"/>
        <v/>
      </c>
      <c r="GV263" s="123">
        <v>258</v>
      </c>
      <c r="GW263" s="423"/>
      <c r="GX263" s="423"/>
      <c r="GY263" s="423"/>
      <c r="GZ263" s="423"/>
      <c r="HA263" s="421"/>
      <c r="HB263" s="422"/>
      <c r="HC263" s="269" t="str">
        <f t="shared" si="470"/>
        <v/>
      </c>
      <c r="HD263" s="180">
        <v>1</v>
      </c>
      <c r="HE263" s="269" t="str">
        <f t="shared" si="471"/>
        <v/>
      </c>
      <c r="HF263" s="180">
        <v>1</v>
      </c>
      <c r="HG263" s="181">
        <v>1</v>
      </c>
      <c r="HH263" s="181">
        <v>1</v>
      </c>
      <c r="HI263" s="183">
        <v>1</v>
      </c>
      <c r="HJ263" s="183">
        <v>1</v>
      </c>
      <c r="HK263" s="183">
        <v>1</v>
      </c>
      <c r="HL263" s="183">
        <v>1</v>
      </c>
      <c r="HM263" s="183">
        <v>1</v>
      </c>
      <c r="HN263" s="183">
        <v>1</v>
      </c>
      <c r="HO263" s="192" t="str">
        <f ca="1">IF(ISBLANK(HA263),"",ROUND(AVERAGE(OFFSET(HF263:HN263,0,0,1,ion21Coop!$F$42)),1))</f>
        <v/>
      </c>
      <c r="HP263" s="269" t="str">
        <f t="shared" si="472"/>
        <v/>
      </c>
      <c r="HR263" s="119">
        <f t="shared" si="413"/>
        <v>10</v>
      </c>
      <c r="HS263" s="123" t="str">
        <f t="shared" si="434"/>
        <v/>
      </c>
      <c r="HT263" s="123">
        <v>258</v>
      </c>
      <c r="HU263" s="423"/>
      <c r="HV263" s="423"/>
      <c r="HW263" s="423"/>
      <c r="HX263" s="423"/>
      <c r="HY263" s="421"/>
      <c r="HZ263" s="422"/>
      <c r="IA263" s="269" t="str">
        <f t="shared" si="473"/>
        <v/>
      </c>
      <c r="IB263" s="180">
        <v>1</v>
      </c>
      <c r="IC263" s="269" t="str">
        <f t="shared" si="474"/>
        <v/>
      </c>
      <c r="ID263" s="180">
        <v>1</v>
      </c>
      <c r="IE263" s="181">
        <v>1</v>
      </c>
      <c r="IF263" s="181">
        <v>1</v>
      </c>
      <c r="IG263" s="183">
        <v>1</v>
      </c>
      <c r="IH263" s="183">
        <v>1</v>
      </c>
      <c r="II263" s="183">
        <v>1</v>
      </c>
      <c r="IJ263" s="183">
        <v>1</v>
      </c>
      <c r="IK263" s="183">
        <v>1</v>
      </c>
      <c r="IL263" s="183">
        <v>1</v>
      </c>
      <c r="IM263" s="192" t="str">
        <f ca="1">IF(ISBLANK(HY263),"",ROUND(AVERAGE(OFFSET(ID263:IL263,0,0,1,ion21Coop!$F$42)),1))</f>
        <v/>
      </c>
      <c r="IN263" s="269" t="str">
        <f t="shared" si="475"/>
        <v/>
      </c>
      <c r="IP263" s="119">
        <f t="shared" si="414"/>
        <v>11</v>
      </c>
      <c r="IQ263" s="123" t="str">
        <f t="shared" si="435"/>
        <v/>
      </c>
      <c r="IR263" s="123">
        <v>258</v>
      </c>
      <c r="IS263" s="423"/>
      <c r="IT263" s="423"/>
      <c r="IU263" s="423"/>
      <c r="IV263" s="423"/>
      <c r="IW263" s="421"/>
      <c r="IX263" s="422"/>
      <c r="IY263" s="269" t="str">
        <f t="shared" si="476"/>
        <v/>
      </c>
      <c r="IZ263" s="180">
        <v>1</v>
      </c>
      <c r="JA263" s="269" t="str">
        <f t="shared" si="477"/>
        <v/>
      </c>
      <c r="JB263" s="180">
        <v>1</v>
      </c>
      <c r="JC263" s="181">
        <v>1</v>
      </c>
      <c r="JD263" s="181">
        <v>1</v>
      </c>
      <c r="JE263" s="183">
        <v>1</v>
      </c>
      <c r="JF263" s="183">
        <v>1</v>
      </c>
      <c r="JG263" s="183">
        <v>1</v>
      </c>
      <c r="JH263" s="183">
        <v>1</v>
      </c>
      <c r="JI263" s="183">
        <v>1</v>
      </c>
      <c r="JJ263" s="183">
        <v>1</v>
      </c>
      <c r="JK263" s="192" t="str">
        <f ca="1">IF(ISBLANK(IW263),"",ROUND(AVERAGE(OFFSET(JB263:JJ263,0,0,1,ion21Coop!$F$42)),1))</f>
        <v/>
      </c>
      <c r="JL263" s="269" t="str">
        <f t="shared" si="478"/>
        <v/>
      </c>
      <c r="JN263" s="119">
        <f t="shared" si="415"/>
        <v>12</v>
      </c>
      <c r="JO263" s="123" t="str">
        <f t="shared" si="436"/>
        <v/>
      </c>
      <c r="JP263" s="123">
        <v>258</v>
      </c>
      <c r="JQ263" s="423"/>
      <c r="JR263" s="423"/>
      <c r="JS263" s="423"/>
      <c r="JT263" s="423"/>
      <c r="JU263" s="421"/>
      <c r="JV263" s="422"/>
      <c r="JW263" s="269" t="str">
        <f t="shared" si="479"/>
        <v/>
      </c>
      <c r="JX263" s="180">
        <v>1</v>
      </c>
      <c r="JY263" s="269" t="str">
        <f t="shared" si="480"/>
        <v/>
      </c>
      <c r="JZ263" s="180">
        <v>1</v>
      </c>
      <c r="KA263" s="181">
        <v>1</v>
      </c>
      <c r="KB263" s="181">
        <v>1</v>
      </c>
      <c r="KC263" s="183">
        <v>1</v>
      </c>
      <c r="KD263" s="183">
        <v>1</v>
      </c>
      <c r="KE263" s="183">
        <v>1</v>
      </c>
      <c r="KF263" s="183">
        <v>1</v>
      </c>
      <c r="KG263" s="183">
        <v>1</v>
      </c>
      <c r="KH263" s="183">
        <v>1</v>
      </c>
      <c r="KI263" s="192" t="str">
        <f ca="1">IF(ISBLANK(JU263),"",ROUND(AVERAGE(OFFSET(JZ263:KH263,0,0,1,ion21Coop!$F$42)),1))</f>
        <v/>
      </c>
      <c r="KJ263" s="269" t="str">
        <f t="shared" si="481"/>
        <v/>
      </c>
      <c r="KL263" s="119">
        <f t="shared" si="416"/>
        <v>13</v>
      </c>
      <c r="KM263" s="123" t="str">
        <f t="shared" si="437"/>
        <v/>
      </c>
      <c r="KN263" s="123">
        <v>258</v>
      </c>
      <c r="KO263" s="423"/>
      <c r="KP263" s="423"/>
      <c r="KQ263" s="423"/>
      <c r="KR263" s="423"/>
      <c r="KS263" s="421"/>
      <c r="KT263" s="422"/>
      <c r="KU263" s="269" t="str">
        <f t="shared" si="482"/>
        <v/>
      </c>
      <c r="KV263" s="180">
        <v>1</v>
      </c>
      <c r="KW263" s="269" t="str">
        <f t="shared" si="483"/>
        <v/>
      </c>
      <c r="KX263" s="180">
        <v>1</v>
      </c>
      <c r="KY263" s="181">
        <v>1</v>
      </c>
      <c r="KZ263" s="181">
        <v>1</v>
      </c>
      <c r="LA263" s="183">
        <v>1</v>
      </c>
      <c r="LB263" s="183">
        <v>1</v>
      </c>
      <c r="LC263" s="183">
        <v>1</v>
      </c>
      <c r="LD263" s="183">
        <v>1</v>
      </c>
      <c r="LE263" s="183">
        <v>1</v>
      </c>
      <c r="LF263" s="183">
        <v>1</v>
      </c>
      <c r="LG263" s="192" t="str">
        <f ca="1">IF(ISBLANK(KS263),"",ROUND(AVERAGE(OFFSET(KX263:LF263,0,0,1,ion21Coop!$F$42)),1))</f>
        <v/>
      </c>
      <c r="LH263" s="269" t="str">
        <f t="shared" si="484"/>
        <v/>
      </c>
      <c r="LJ263" s="119">
        <f t="shared" si="417"/>
        <v>14</v>
      </c>
      <c r="LK263" s="123" t="str">
        <f t="shared" si="438"/>
        <v/>
      </c>
      <c r="LL263" s="123">
        <v>258</v>
      </c>
      <c r="LM263" s="423"/>
      <c r="LN263" s="423"/>
      <c r="LO263" s="423"/>
      <c r="LP263" s="423"/>
      <c r="LQ263" s="421"/>
      <c r="LR263" s="422"/>
      <c r="LS263" s="269" t="str">
        <f t="shared" si="485"/>
        <v/>
      </c>
      <c r="LT263" s="180">
        <v>1</v>
      </c>
      <c r="LU263" s="269" t="str">
        <f t="shared" si="486"/>
        <v/>
      </c>
      <c r="LV263" s="180">
        <v>1</v>
      </c>
      <c r="LW263" s="181">
        <v>1</v>
      </c>
      <c r="LX263" s="181">
        <v>1</v>
      </c>
      <c r="LY263" s="183">
        <v>1</v>
      </c>
      <c r="LZ263" s="183">
        <v>1</v>
      </c>
      <c r="MA263" s="183">
        <v>1</v>
      </c>
      <c r="MB263" s="183">
        <v>1</v>
      </c>
      <c r="MC263" s="183">
        <v>1</v>
      </c>
      <c r="MD263" s="183">
        <v>1</v>
      </c>
      <c r="ME263" s="192" t="str">
        <f ca="1">IF(ISBLANK(LQ263),"",ROUND(AVERAGE(OFFSET(LV263:MD263,0,0,1,ion21Coop!$F$42)),1))</f>
        <v/>
      </c>
      <c r="MF263" s="269" t="str">
        <f t="shared" si="487"/>
        <v/>
      </c>
      <c r="MH263" s="119">
        <f t="shared" si="418"/>
        <v>15</v>
      </c>
      <c r="MI263" s="123" t="str">
        <f t="shared" si="439"/>
        <v/>
      </c>
      <c r="MJ263" s="123">
        <v>258</v>
      </c>
      <c r="MK263" s="423"/>
      <c r="ML263" s="423"/>
      <c r="MM263" s="423"/>
      <c r="MN263" s="423"/>
      <c r="MO263" s="421"/>
      <c r="MP263" s="422"/>
      <c r="MQ263" s="269" t="str">
        <f t="shared" si="488"/>
        <v/>
      </c>
      <c r="MR263" s="180">
        <v>1</v>
      </c>
      <c r="MS263" s="269" t="str">
        <f t="shared" si="489"/>
        <v/>
      </c>
      <c r="MT263" s="180">
        <v>1</v>
      </c>
      <c r="MU263" s="181">
        <v>1</v>
      </c>
      <c r="MV263" s="181">
        <v>1</v>
      </c>
      <c r="MW263" s="183">
        <v>1</v>
      </c>
      <c r="MX263" s="183">
        <v>1</v>
      </c>
      <c r="MY263" s="183">
        <v>1</v>
      </c>
      <c r="MZ263" s="183">
        <v>1</v>
      </c>
      <c r="NA263" s="183">
        <v>1</v>
      </c>
      <c r="NB263" s="183">
        <v>1</v>
      </c>
      <c r="NC263" s="192" t="str">
        <f ca="1">IF(ISBLANK(MO263),"",ROUND(AVERAGE(OFFSET(MT263:NB263,0,0,1,ion21Coop!$F$42)),1))</f>
        <v/>
      </c>
      <c r="ND263" s="269" t="str">
        <f t="shared" si="490"/>
        <v/>
      </c>
      <c r="NF263" s="119">
        <f t="shared" si="419"/>
        <v>16</v>
      </c>
      <c r="NG263" s="123" t="str">
        <f t="shared" si="440"/>
        <v/>
      </c>
      <c r="NH263" s="123">
        <v>258</v>
      </c>
      <c r="NI263" s="423"/>
      <c r="NJ263" s="423"/>
      <c r="NK263" s="423"/>
      <c r="NL263" s="423"/>
      <c r="NM263" s="421"/>
      <c r="NN263" s="422"/>
      <c r="NO263" s="269" t="str">
        <f t="shared" si="491"/>
        <v/>
      </c>
      <c r="NP263" s="180">
        <v>1</v>
      </c>
      <c r="NQ263" s="269" t="str">
        <f t="shared" si="492"/>
        <v/>
      </c>
      <c r="NR263" s="180">
        <v>1</v>
      </c>
      <c r="NS263" s="181">
        <v>1</v>
      </c>
      <c r="NT263" s="181">
        <v>1</v>
      </c>
      <c r="NU263" s="183">
        <v>1</v>
      </c>
      <c r="NV263" s="183">
        <v>1</v>
      </c>
      <c r="NW263" s="183">
        <v>1</v>
      </c>
      <c r="NX263" s="183">
        <v>1</v>
      </c>
      <c r="NY263" s="183">
        <v>1</v>
      </c>
      <c r="NZ263" s="183">
        <v>1</v>
      </c>
      <c r="OA263" s="192" t="str">
        <f ca="1">IF(ISBLANK(NM263),"",ROUND(AVERAGE(OFFSET(NR263:NZ263,0,0,1,ion21Coop!$F$42)),1))</f>
        <v/>
      </c>
      <c r="OB263" s="269" t="str">
        <f t="shared" si="493"/>
        <v/>
      </c>
      <c r="OD263" s="119">
        <f t="shared" si="420"/>
        <v>17</v>
      </c>
      <c r="OE263" s="123" t="str">
        <f t="shared" si="441"/>
        <v/>
      </c>
      <c r="OF263" s="123">
        <v>258</v>
      </c>
      <c r="OG263" s="423"/>
      <c r="OH263" s="423"/>
      <c r="OI263" s="423"/>
      <c r="OJ263" s="423"/>
      <c r="OK263" s="421"/>
      <c r="OL263" s="422"/>
      <c r="OM263" s="269" t="str">
        <f t="shared" si="494"/>
        <v/>
      </c>
      <c r="ON263" s="180">
        <v>1</v>
      </c>
      <c r="OO263" s="269" t="str">
        <f t="shared" si="495"/>
        <v/>
      </c>
      <c r="OP263" s="180">
        <v>1</v>
      </c>
      <c r="OQ263" s="181">
        <v>1</v>
      </c>
      <c r="OR263" s="181">
        <v>1</v>
      </c>
      <c r="OS263" s="183">
        <v>1</v>
      </c>
      <c r="OT263" s="183">
        <v>1</v>
      </c>
      <c r="OU263" s="183">
        <v>1</v>
      </c>
      <c r="OV263" s="183">
        <v>1</v>
      </c>
      <c r="OW263" s="183">
        <v>1</v>
      </c>
      <c r="OX263" s="183">
        <v>1</v>
      </c>
      <c r="OY263" s="192" t="str">
        <f ca="1">IF(ISBLANK(OK263),"",ROUND(AVERAGE(OFFSET(OP263:OX263,0,0,1,ion21Coop!$F$42)),1))</f>
        <v/>
      </c>
      <c r="OZ263" s="269" t="str">
        <f t="shared" si="496"/>
        <v/>
      </c>
      <c r="PB263" s="119">
        <f t="shared" si="421"/>
        <v>18</v>
      </c>
      <c r="PC263" s="123" t="str">
        <f t="shared" si="442"/>
        <v/>
      </c>
      <c r="PD263" s="123">
        <v>258</v>
      </c>
      <c r="PE263" s="423"/>
      <c r="PF263" s="423"/>
      <c r="PG263" s="423"/>
      <c r="PH263" s="423"/>
      <c r="PI263" s="421"/>
      <c r="PJ263" s="422"/>
      <c r="PK263" s="269" t="str">
        <f t="shared" si="497"/>
        <v/>
      </c>
      <c r="PL263" s="180">
        <v>1</v>
      </c>
      <c r="PM263" s="269" t="str">
        <f t="shared" si="498"/>
        <v/>
      </c>
      <c r="PN263" s="180">
        <v>1</v>
      </c>
      <c r="PO263" s="181">
        <v>1</v>
      </c>
      <c r="PP263" s="181">
        <v>1</v>
      </c>
      <c r="PQ263" s="183">
        <v>1</v>
      </c>
      <c r="PR263" s="183">
        <v>1</v>
      </c>
      <c r="PS263" s="183">
        <v>1</v>
      </c>
      <c r="PT263" s="183">
        <v>1</v>
      </c>
      <c r="PU263" s="183">
        <v>1</v>
      </c>
      <c r="PV263" s="183">
        <v>1</v>
      </c>
      <c r="PW263" s="192" t="str">
        <f ca="1">IF(ISBLANK(PI263),"",ROUND(AVERAGE(OFFSET(PN263:PV263,0,0,1,ion21Coop!$F$42)),1))</f>
        <v/>
      </c>
      <c r="PX263" s="269" t="str">
        <f t="shared" si="499"/>
        <v/>
      </c>
      <c r="PZ263" s="119">
        <f t="shared" si="422"/>
        <v>19</v>
      </c>
      <c r="QA263" s="123" t="str">
        <f t="shared" si="443"/>
        <v/>
      </c>
      <c r="QB263" s="123">
        <v>258</v>
      </c>
      <c r="QC263" s="423"/>
      <c r="QD263" s="423"/>
      <c r="QE263" s="423"/>
      <c r="QF263" s="423"/>
      <c r="QG263" s="421"/>
      <c r="QH263" s="422"/>
      <c r="QI263" s="269" t="str">
        <f t="shared" si="500"/>
        <v/>
      </c>
      <c r="QJ263" s="180">
        <v>1</v>
      </c>
      <c r="QK263" s="269" t="str">
        <f t="shared" si="501"/>
        <v/>
      </c>
      <c r="QL263" s="180">
        <v>1</v>
      </c>
      <c r="QM263" s="181">
        <v>1</v>
      </c>
      <c r="QN263" s="181">
        <v>1</v>
      </c>
      <c r="QO263" s="183">
        <v>1</v>
      </c>
      <c r="QP263" s="183">
        <v>1</v>
      </c>
      <c r="QQ263" s="183">
        <v>1</v>
      </c>
      <c r="QR263" s="183">
        <v>1</v>
      </c>
      <c r="QS263" s="183">
        <v>1</v>
      </c>
      <c r="QT263" s="183">
        <v>1</v>
      </c>
      <c r="QU263" s="192" t="str">
        <f ca="1">IF(ISBLANK(QG263),"",ROUND(AVERAGE(OFFSET(QL263:QT263,0,0,1,ion21Coop!$F$42)),1))</f>
        <v/>
      </c>
      <c r="QV263" s="269" t="str">
        <f t="shared" si="502"/>
        <v/>
      </c>
      <c r="QX263" s="119">
        <f t="shared" si="423"/>
        <v>20</v>
      </c>
      <c r="QY263" s="123" t="str">
        <f t="shared" si="444"/>
        <v/>
      </c>
      <c r="QZ263" s="123">
        <v>258</v>
      </c>
      <c r="RA263" s="423"/>
      <c r="RB263" s="423"/>
      <c r="RC263" s="423"/>
      <c r="RD263" s="423"/>
      <c r="RE263" s="421"/>
      <c r="RF263" s="422"/>
      <c r="RG263" s="269" t="str">
        <f t="shared" si="503"/>
        <v/>
      </c>
      <c r="RH263" s="180">
        <v>1</v>
      </c>
      <c r="RI263" s="269" t="str">
        <f t="shared" si="504"/>
        <v/>
      </c>
      <c r="RJ263" s="180">
        <v>1</v>
      </c>
      <c r="RK263" s="181">
        <v>1</v>
      </c>
      <c r="RL263" s="181">
        <v>1</v>
      </c>
      <c r="RM263" s="183">
        <v>1</v>
      </c>
      <c r="RN263" s="183">
        <v>1</v>
      </c>
      <c r="RO263" s="183">
        <v>1</v>
      </c>
      <c r="RP263" s="183">
        <v>1</v>
      </c>
      <c r="RQ263" s="183">
        <v>1</v>
      </c>
      <c r="RR263" s="183">
        <v>1</v>
      </c>
      <c r="RS263" s="192" t="str">
        <f ca="1">IF(ISBLANK(RE263),"",ROUND(AVERAGE(OFFSET(RJ263:RR263,0,0,1,ion21Coop!$F$42)),1))</f>
        <v/>
      </c>
      <c r="RT263" s="269" t="str">
        <f t="shared" si="505"/>
        <v/>
      </c>
      <c r="RV263" s="119">
        <f t="shared" si="424"/>
        <v>21</v>
      </c>
      <c r="RW263" s="123" t="str">
        <f t="shared" si="445"/>
        <v/>
      </c>
      <c r="RX263" s="123">
        <v>258</v>
      </c>
      <c r="RY263" s="423"/>
      <c r="RZ263" s="423"/>
      <c r="SA263" s="423"/>
      <c r="SB263" s="423"/>
      <c r="SC263" s="421"/>
      <c r="SD263" s="422"/>
      <c r="SE263" s="269" t="str">
        <f t="shared" si="506"/>
        <v/>
      </c>
      <c r="SF263" s="180">
        <v>1</v>
      </c>
      <c r="SG263" s="269" t="str">
        <f t="shared" si="507"/>
        <v/>
      </c>
      <c r="SH263" s="180">
        <v>1</v>
      </c>
      <c r="SI263" s="181">
        <v>1</v>
      </c>
      <c r="SJ263" s="181">
        <v>1</v>
      </c>
      <c r="SK263" s="183">
        <v>1</v>
      </c>
      <c r="SL263" s="183">
        <v>1</v>
      </c>
      <c r="SM263" s="183">
        <v>1</v>
      </c>
      <c r="SN263" s="183">
        <v>1</v>
      </c>
      <c r="SO263" s="183">
        <v>1</v>
      </c>
      <c r="SP263" s="183">
        <v>1</v>
      </c>
      <c r="SQ263" s="192" t="str">
        <f ca="1">IF(ISBLANK(SC263),"",ROUND(AVERAGE(OFFSET(SH263:SP263,0,0,1,ion21Coop!$F$42)),1))</f>
        <v/>
      </c>
      <c r="SR263" s="269" t="str">
        <f t="shared" si="508"/>
        <v/>
      </c>
      <c r="ST263" s="565"/>
      <c r="SU263" s="565"/>
      <c r="SV263" s="566"/>
      <c r="SW263" s="567"/>
      <c r="SX263" s="565"/>
      <c r="SY263" s="566"/>
      <c r="SZ263" s="568"/>
      <c r="TA263" s="567"/>
      <c r="TB263" s="553"/>
    </row>
    <row r="264" spans="10:522" x14ac:dyDescent="0.3">
      <c r="J264" s="119">
        <f t="shared" ref="J264:J327" si="509">J$3</f>
        <v>1</v>
      </c>
      <c r="K264" s="123" t="str">
        <f t="shared" si="425"/>
        <v>YaJo</v>
      </c>
      <c r="L264" s="123">
        <v>259</v>
      </c>
      <c r="M264" s="351"/>
      <c r="N264" s="351"/>
      <c r="O264" s="351"/>
      <c r="P264" s="351"/>
      <c r="Q264" s="369"/>
      <c r="R264" s="370"/>
      <c r="S264" s="269" t="str">
        <f t="shared" si="446"/>
        <v/>
      </c>
      <c r="T264" s="180">
        <v>1</v>
      </c>
      <c r="U264" s="269" t="str">
        <f t="shared" si="447"/>
        <v/>
      </c>
      <c r="V264" s="180">
        <v>1</v>
      </c>
      <c r="W264" s="181">
        <v>1</v>
      </c>
      <c r="X264" s="181">
        <v>1</v>
      </c>
      <c r="Y264" s="183">
        <v>1</v>
      </c>
      <c r="Z264" s="183">
        <v>1</v>
      </c>
      <c r="AA264" s="183">
        <v>1</v>
      </c>
      <c r="AB264" s="183">
        <v>1</v>
      </c>
      <c r="AC264" s="183">
        <v>1</v>
      </c>
      <c r="AD264" s="183">
        <v>1</v>
      </c>
      <c r="AE264" s="192" t="str">
        <f ca="1">IF(ISBLANK(Q264),"",ROUND(AVERAGE(OFFSET(V264:AD264,0,0,1,ion21Coop!$F$42)),1))</f>
        <v/>
      </c>
      <c r="AF264" s="269" t="str">
        <f t="shared" si="448"/>
        <v/>
      </c>
      <c r="AH264" s="119">
        <f t="shared" ref="AH264:AH327" si="510">AH$3</f>
        <v>2</v>
      </c>
      <c r="AI264" s="123" t="str">
        <f t="shared" si="426"/>
        <v>GeLo</v>
      </c>
      <c r="AJ264" s="123">
        <v>259</v>
      </c>
      <c r="AK264" s="351"/>
      <c r="AL264" s="351"/>
      <c r="AM264" s="351"/>
      <c r="AN264" s="351"/>
      <c r="AO264" s="369"/>
      <c r="AP264" s="370"/>
      <c r="AQ264" s="269" t="str">
        <f t="shared" si="449"/>
        <v/>
      </c>
      <c r="AR264" s="180">
        <v>1</v>
      </c>
      <c r="AS264" s="269" t="str">
        <f t="shared" si="450"/>
        <v/>
      </c>
      <c r="AT264" s="180">
        <v>1</v>
      </c>
      <c r="AU264" s="181">
        <v>1</v>
      </c>
      <c r="AV264" s="181">
        <v>1</v>
      </c>
      <c r="AW264" s="183">
        <v>1</v>
      </c>
      <c r="AX264" s="183">
        <v>1</v>
      </c>
      <c r="AY264" s="183">
        <v>1</v>
      </c>
      <c r="AZ264" s="183">
        <v>1</v>
      </c>
      <c r="BA264" s="183">
        <v>1</v>
      </c>
      <c r="BB264" s="183">
        <v>1</v>
      </c>
      <c r="BC264" s="192" t="str">
        <f ca="1">IF(ISBLANK(AO264),"",ROUND(AVERAGE(OFFSET(AT264:BB264,0,0,1,ion21Coop!$F$42)),1))</f>
        <v/>
      </c>
      <c r="BD264" s="269" t="str">
        <f t="shared" si="451"/>
        <v/>
      </c>
      <c r="BF264" s="119">
        <f t="shared" ref="BF264:BF327" si="511">BF$3</f>
        <v>3</v>
      </c>
      <c r="BG264" s="123" t="str">
        <f t="shared" si="427"/>
        <v>MiDo</v>
      </c>
      <c r="BH264" s="123">
        <v>259</v>
      </c>
      <c r="BI264" s="351"/>
      <c r="BJ264" s="351"/>
      <c r="BK264" s="351"/>
      <c r="BL264" s="351"/>
      <c r="BM264" s="369"/>
      <c r="BN264" s="370"/>
      <c r="BO264" s="269" t="str">
        <f t="shared" si="452"/>
        <v/>
      </c>
      <c r="BP264" s="180">
        <v>1</v>
      </c>
      <c r="BQ264" s="269" t="str">
        <f t="shared" si="453"/>
        <v/>
      </c>
      <c r="BR264" s="180">
        <v>1</v>
      </c>
      <c r="BS264" s="181">
        <v>1</v>
      </c>
      <c r="BT264" s="181">
        <v>1</v>
      </c>
      <c r="BU264" s="183">
        <v>1</v>
      </c>
      <c r="BV264" s="183">
        <v>1</v>
      </c>
      <c r="BW264" s="183">
        <v>1</v>
      </c>
      <c r="BX264" s="183">
        <v>1</v>
      </c>
      <c r="BY264" s="183">
        <v>1</v>
      </c>
      <c r="BZ264" s="183">
        <v>1</v>
      </c>
      <c r="CA264" s="192" t="str">
        <f ca="1">IF(ISBLANK(BM264),"",ROUND(AVERAGE(OFFSET(BR264:BZ264,0,0,1,ion21Coop!$F$42)),1))</f>
        <v/>
      </c>
      <c r="CB264" s="269" t="str">
        <f t="shared" si="454"/>
        <v/>
      </c>
      <c r="CD264" s="119">
        <f t="shared" ref="CD264:CD327" si="512">CD$3</f>
        <v>4</v>
      </c>
      <c r="CE264" s="123" t="str">
        <f t="shared" si="428"/>
        <v>EmNi</v>
      </c>
      <c r="CF264" s="123">
        <v>259</v>
      </c>
      <c r="CG264" s="351"/>
      <c r="CH264" s="351"/>
      <c r="CI264" s="351"/>
      <c r="CJ264" s="351"/>
      <c r="CK264" s="369"/>
      <c r="CL264" s="370"/>
      <c r="CM264" s="269" t="str">
        <f t="shared" si="455"/>
        <v/>
      </c>
      <c r="CN264" s="180">
        <v>1</v>
      </c>
      <c r="CO264" s="269" t="str">
        <f t="shared" si="456"/>
        <v/>
      </c>
      <c r="CP264" s="180">
        <v>1</v>
      </c>
      <c r="CQ264" s="181">
        <v>1</v>
      </c>
      <c r="CR264" s="181">
        <v>1</v>
      </c>
      <c r="CS264" s="183">
        <v>1</v>
      </c>
      <c r="CT264" s="183">
        <v>1</v>
      </c>
      <c r="CU264" s="183">
        <v>1</v>
      </c>
      <c r="CV264" s="183">
        <v>1</v>
      </c>
      <c r="CW264" s="183">
        <v>1</v>
      </c>
      <c r="CX264" s="183">
        <v>1</v>
      </c>
      <c r="CY264" s="192" t="str">
        <f ca="1">IF(ISBLANK(CK264),"",ROUND(AVERAGE(OFFSET(CP264:CX264,0,0,1,ion21Coop!$F$42)),1))</f>
        <v/>
      </c>
      <c r="CZ264" s="269" t="str">
        <f t="shared" si="457"/>
        <v/>
      </c>
      <c r="DB264" s="119">
        <f t="shared" ref="DB264:DB327" si="513">DB$3</f>
        <v>5</v>
      </c>
      <c r="DC264" s="123" t="str">
        <f t="shared" si="429"/>
        <v>HeJe</v>
      </c>
      <c r="DD264" s="123">
        <v>259</v>
      </c>
      <c r="DE264" s="423"/>
      <c r="DF264" s="423"/>
      <c r="DG264" s="423"/>
      <c r="DH264" s="423"/>
      <c r="DI264" s="421"/>
      <c r="DJ264" s="422"/>
      <c r="DK264" s="269" t="str">
        <f t="shared" si="458"/>
        <v/>
      </c>
      <c r="DL264" s="180">
        <v>1</v>
      </c>
      <c r="DM264" s="269" t="str">
        <f t="shared" si="459"/>
        <v/>
      </c>
      <c r="DN264" s="180">
        <v>1</v>
      </c>
      <c r="DO264" s="181">
        <v>1</v>
      </c>
      <c r="DP264" s="181">
        <v>1</v>
      </c>
      <c r="DQ264" s="183">
        <v>1</v>
      </c>
      <c r="DR264" s="183">
        <v>1</v>
      </c>
      <c r="DS264" s="183">
        <v>1</v>
      </c>
      <c r="DT264" s="183">
        <v>1</v>
      </c>
      <c r="DU264" s="183">
        <v>1</v>
      </c>
      <c r="DV264" s="183">
        <v>1</v>
      </c>
      <c r="DW264" s="192" t="str">
        <f ca="1">IF(ISBLANK(DI264),"",ROUND(AVERAGE(OFFSET(DN264:DV264,0,0,1,ion21Coop!$F$42)),1))</f>
        <v/>
      </c>
      <c r="DX264" s="269" t="str">
        <f t="shared" si="460"/>
        <v/>
      </c>
      <c r="DZ264" s="119">
        <f t="shared" ref="DZ264:DZ327" si="514">DZ$3</f>
        <v>6</v>
      </c>
      <c r="EA264" s="123" t="str">
        <f t="shared" si="430"/>
        <v/>
      </c>
      <c r="EB264" s="123">
        <v>259</v>
      </c>
      <c r="EC264" s="423"/>
      <c r="ED264" s="423"/>
      <c r="EE264" s="423"/>
      <c r="EF264" s="423"/>
      <c r="EG264" s="421"/>
      <c r="EH264" s="422"/>
      <c r="EI264" s="269" t="str">
        <f t="shared" si="461"/>
        <v/>
      </c>
      <c r="EJ264" s="180">
        <v>1</v>
      </c>
      <c r="EK264" s="269" t="str">
        <f t="shared" si="462"/>
        <v/>
      </c>
      <c r="EL264" s="180">
        <v>1</v>
      </c>
      <c r="EM264" s="181">
        <v>1</v>
      </c>
      <c r="EN264" s="181">
        <v>1</v>
      </c>
      <c r="EO264" s="183">
        <v>1</v>
      </c>
      <c r="EP264" s="183">
        <v>1</v>
      </c>
      <c r="EQ264" s="183">
        <v>1</v>
      </c>
      <c r="ER264" s="183">
        <v>1</v>
      </c>
      <c r="ES264" s="183">
        <v>1</v>
      </c>
      <c r="ET264" s="183">
        <v>1</v>
      </c>
      <c r="EU264" s="192" t="str">
        <f ca="1">IF(ISBLANK(EG264),"",ROUND(AVERAGE(OFFSET(EL264:ET264,0,0,1,ion21Coop!$F$42)),1))</f>
        <v/>
      </c>
      <c r="EV264" s="269" t="str">
        <f t="shared" si="463"/>
        <v/>
      </c>
      <c r="EX264" s="119">
        <f t="shared" ref="EX264:EX327" si="515">EX$3</f>
        <v>7</v>
      </c>
      <c r="EY264" s="123" t="str">
        <f t="shared" si="431"/>
        <v/>
      </c>
      <c r="EZ264" s="123">
        <v>259</v>
      </c>
      <c r="FA264" s="423"/>
      <c r="FB264" s="423"/>
      <c r="FC264" s="423"/>
      <c r="FD264" s="423"/>
      <c r="FE264" s="421"/>
      <c r="FF264" s="422"/>
      <c r="FG264" s="269" t="str">
        <f t="shared" si="464"/>
        <v/>
      </c>
      <c r="FH264" s="180">
        <v>1</v>
      </c>
      <c r="FI264" s="269" t="str">
        <f t="shared" si="465"/>
        <v/>
      </c>
      <c r="FJ264" s="180">
        <v>1</v>
      </c>
      <c r="FK264" s="181">
        <v>1</v>
      </c>
      <c r="FL264" s="181">
        <v>1</v>
      </c>
      <c r="FM264" s="183">
        <v>1</v>
      </c>
      <c r="FN264" s="183">
        <v>1</v>
      </c>
      <c r="FO264" s="183">
        <v>1</v>
      </c>
      <c r="FP264" s="183">
        <v>1</v>
      </c>
      <c r="FQ264" s="183">
        <v>1</v>
      </c>
      <c r="FR264" s="183">
        <v>1</v>
      </c>
      <c r="FS264" s="192" t="str">
        <f ca="1">IF(ISBLANK(FE264),"",ROUND(AVERAGE(OFFSET(FJ264:FR264,0,0,1,ion21Coop!$F$42)),1))</f>
        <v/>
      </c>
      <c r="FT264" s="269" t="str">
        <f t="shared" si="466"/>
        <v/>
      </c>
      <c r="FV264" s="119">
        <f t="shared" ref="FV264:FV327" si="516">FV$3</f>
        <v>8</v>
      </c>
      <c r="FW264" s="123" t="str">
        <f t="shared" si="432"/>
        <v/>
      </c>
      <c r="FX264" s="123">
        <v>259</v>
      </c>
      <c r="FY264" s="423"/>
      <c r="FZ264" s="423"/>
      <c r="GA264" s="423"/>
      <c r="GB264" s="423"/>
      <c r="GC264" s="421"/>
      <c r="GD264" s="422"/>
      <c r="GE264" s="269" t="str">
        <f t="shared" si="467"/>
        <v/>
      </c>
      <c r="GF264" s="180">
        <v>1</v>
      </c>
      <c r="GG264" s="269" t="str">
        <f t="shared" si="468"/>
        <v/>
      </c>
      <c r="GH264" s="180">
        <v>1</v>
      </c>
      <c r="GI264" s="181">
        <v>1</v>
      </c>
      <c r="GJ264" s="181">
        <v>1</v>
      </c>
      <c r="GK264" s="183">
        <v>1</v>
      </c>
      <c r="GL264" s="183">
        <v>1</v>
      </c>
      <c r="GM264" s="183">
        <v>1</v>
      </c>
      <c r="GN264" s="183">
        <v>1</v>
      </c>
      <c r="GO264" s="183">
        <v>1</v>
      </c>
      <c r="GP264" s="183">
        <v>1</v>
      </c>
      <c r="GQ264" s="192" t="str">
        <f ca="1">IF(ISBLANK(GC264),"",ROUND(AVERAGE(OFFSET(GH264:GP264,0,0,1,ion21Coop!$F$42)),1))</f>
        <v/>
      </c>
      <c r="GR264" s="269" t="str">
        <f t="shared" si="469"/>
        <v/>
      </c>
      <c r="GT264" s="119">
        <f t="shared" ref="GT264:GT327" si="517">GT$3</f>
        <v>9</v>
      </c>
      <c r="GU264" s="123" t="str">
        <f t="shared" si="433"/>
        <v/>
      </c>
      <c r="GV264" s="123">
        <v>259</v>
      </c>
      <c r="GW264" s="423"/>
      <c r="GX264" s="423"/>
      <c r="GY264" s="423"/>
      <c r="GZ264" s="423"/>
      <c r="HA264" s="421"/>
      <c r="HB264" s="422"/>
      <c r="HC264" s="269" t="str">
        <f t="shared" si="470"/>
        <v/>
      </c>
      <c r="HD264" s="180">
        <v>1</v>
      </c>
      <c r="HE264" s="269" t="str">
        <f t="shared" si="471"/>
        <v/>
      </c>
      <c r="HF264" s="180">
        <v>1</v>
      </c>
      <c r="HG264" s="181">
        <v>1</v>
      </c>
      <c r="HH264" s="181">
        <v>1</v>
      </c>
      <c r="HI264" s="183">
        <v>1</v>
      </c>
      <c r="HJ264" s="183">
        <v>1</v>
      </c>
      <c r="HK264" s="183">
        <v>1</v>
      </c>
      <c r="HL264" s="183">
        <v>1</v>
      </c>
      <c r="HM264" s="183">
        <v>1</v>
      </c>
      <c r="HN264" s="183">
        <v>1</v>
      </c>
      <c r="HO264" s="192" t="str">
        <f ca="1">IF(ISBLANK(HA264),"",ROUND(AVERAGE(OFFSET(HF264:HN264,0,0,1,ion21Coop!$F$42)),1))</f>
        <v/>
      </c>
      <c r="HP264" s="269" t="str">
        <f t="shared" si="472"/>
        <v/>
      </c>
      <c r="HR264" s="119">
        <f t="shared" ref="HR264:HR327" si="518">HR$3</f>
        <v>10</v>
      </c>
      <c r="HS264" s="123" t="str">
        <f t="shared" si="434"/>
        <v/>
      </c>
      <c r="HT264" s="123">
        <v>259</v>
      </c>
      <c r="HU264" s="423"/>
      <c r="HV264" s="423"/>
      <c r="HW264" s="423"/>
      <c r="HX264" s="423"/>
      <c r="HY264" s="421"/>
      <c r="HZ264" s="422"/>
      <c r="IA264" s="269" t="str">
        <f t="shared" si="473"/>
        <v/>
      </c>
      <c r="IB264" s="180">
        <v>1</v>
      </c>
      <c r="IC264" s="269" t="str">
        <f t="shared" si="474"/>
        <v/>
      </c>
      <c r="ID264" s="180">
        <v>1</v>
      </c>
      <c r="IE264" s="181">
        <v>1</v>
      </c>
      <c r="IF264" s="181">
        <v>1</v>
      </c>
      <c r="IG264" s="183">
        <v>1</v>
      </c>
      <c r="IH264" s="183">
        <v>1</v>
      </c>
      <c r="II264" s="183">
        <v>1</v>
      </c>
      <c r="IJ264" s="183">
        <v>1</v>
      </c>
      <c r="IK264" s="183">
        <v>1</v>
      </c>
      <c r="IL264" s="183">
        <v>1</v>
      </c>
      <c r="IM264" s="192" t="str">
        <f ca="1">IF(ISBLANK(HY264),"",ROUND(AVERAGE(OFFSET(ID264:IL264,0,0,1,ion21Coop!$F$42)),1))</f>
        <v/>
      </c>
      <c r="IN264" s="269" t="str">
        <f t="shared" si="475"/>
        <v/>
      </c>
      <c r="IP264" s="119">
        <f t="shared" ref="IP264:IP327" si="519">IP$3</f>
        <v>11</v>
      </c>
      <c r="IQ264" s="123" t="str">
        <f t="shared" si="435"/>
        <v/>
      </c>
      <c r="IR264" s="123">
        <v>259</v>
      </c>
      <c r="IS264" s="423"/>
      <c r="IT264" s="423"/>
      <c r="IU264" s="423"/>
      <c r="IV264" s="423"/>
      <c r="IW264" s="421"/>
      <c r="IX264" s="422"/>
      <c r="IY264" s="269" t="str">
        <f t="shared" si="476"/>
        <v/>
      </c>
      <c r="IZ264" s="180">
        <v>1</v>
      </c>
      <c r="JA264" s="269" t="str">
        <f t="shared" si="477"/>
        <v/>
      </c>
      <c r="JB264" s="180">
        <v>1</v>
      </c>
      <c r="JC264" s="181">
        <v>1</v>
      </c>
      <c r="JD264" s="181">
        <v>1</v>
      </c>
      <c r="JE264" s="183">
        <v>1</v>
      </c>
      <c r="JF264" s="183">
        <v>1</v>
      </c>
      <c r="JG264" s="183">
        <v>1</v>
      </c>
      <c r="JH264" s="183">
        <v>1</v>
      </c>
      <c r="JI264" s="183">
        <v>1</v>
      </c>
      <c r="JJ264" s="183">
        <v>1</v>
      </c>
      <c r="JK264" s="192" t="str">
        <f ca="1">IF(ISBLANK(IW264),"",ROUND(AVERAGE(OFFSET(JB264:JJ264,0,0,1,ion21Coop!$F$42)),1))</f>
        <v/>
      </c>
      <c r="JL264" s="269" t="str">
        <f t="shared" si="478"/>
        <v/>
      </c>
      <c r="JN264" s="119">
        <f t="shared" ref="JN264:JN327" si="520">JN$3</f>
        <v>12</v>
      </c>
      <c r="JO264" s="123" t="str">
        <f t="shared" si="436"/>
        <v/>
      </c>
      <c r="JP264" s="123">
        <v>259</v>
      </c>
      <c r="JQ264" s="423"/>
      <c r="JR264" s="423"/>
      <c r="JS264" s="423"/>
      <c r="JT264" s="423"/>
      <c r="JU264" s="421"/>
      <c r="JV264" s="422"/>
      <c r="JW264" s="269" t="str">
        <f t="shared" si="479"/>
        <v/>
      </c>
      <c r="JX264" s="180">
        <v>1</v>
      </c>
      <c r="JY264" s="269" t="str">
        <f t="shared" si="480"/>
        <v/>
      </c>
      <c r="JZ264" s="180">
        <v>1</v>
      </c>
      <c r="KA264" s="181">
        <v>1</v>
      </c>
      <c r="KB264" s="181">
        <v>1</v>
      </c>
      <c r="KC264" s="183">
        <v>1</v>
      </c>
      <c r="KD264" s="183">
        <v>1</v>
      </c>
      <c r="KE264" s="183">
        <v>1</v>
      </c>
      <c r="KF264" s="183">
        <v>1</v>
      </c>
      <c r="KG264" s="183">
        <v>1</v>
      </c>
      <c r="KH264" s="183">
        <v>1</v>
      </c>
      <c r="KI264" s="192" t="str">
        <f ca="1">IF(ISBLANK(JU264),"",ROUND(AVERAGE(OFFSET(JZ264:KH264,0,0,1,ion21Coop!$F$42)),1))</f>
        <v/>
      </c>
      <c r="KJ264" s="269" t="str">
        <f t="shared" si="481"/>
        <v/>
      </c>
      <c r="KL264" s="119">
        <f t="shared" ref="KL264:KL327" si="521">KL$3</f>
        <v>13</v>
      </c>
      <c r="KM264" s="123" t="str">
        <f t="shared" si="437"/>
        <v/>
      </c>
      <c r="KN264" s="123">
        <v>259</v>
      </c>
      <c r="KO264" s="423"/>
      <c r="KP264" s="423"/>
      <c r="KQ264" s="423"/>
      <c r="KR264" s="423"/>
      <c r="KS264" s="421"/>
      <c r="KT264" s="422"/>
      <c r="KU264" s="269" t="str">
        <f t="shared" si="482"/>
        <v/>
      </c>
      <c r="KV264" s="180">
        <v>1</v>
      </c>
      <c r="KW264" s="269" t="str">
        <f t="shared" si="483"/>
        <v/>
      </c>
      <c r="KX264" s="180">
        <v>1</v>
      </c>
      <c r="KY264" s="181">
        <v>1</v>
      </c>
      <c r="KZ264" s="181">
        <v>1</v>
      </c>
      <c r="LA264" s="183">
        <v>1</v>
      </c>
      <c r="LB264" s="183">
        <v>1</v>
      </c>
      <c r="LC264" s="183">
        <v>1</v>
      </c>
      <c r="LD264" s="183">
        <v>1</v>
      </c>
      <c r="LE264" s="183">
        <v>1</v>
      </c>
      <c r="LF264" s="183">
        <v>1</v>
      </c>
      <c r="LG264" s="192" t="str">
        <f ca="1">IF(ISBLANK(KS264),"",ROUND(AVERAGE(OFFSET(KX264:LF264,0,0,1,ion21Coop!$F$42)),1))</f>
        <v/>
      </c>
      <c r="LH264" s="269" t="str">
        <f t="shared" si="484"/>
        <v/>
      </c>
      <c r="LJ264" s="119">
        <f t="shared" ref="LJ264:LJ327" si="522">LJ$3</f>
        <v>14</v>
      </c>
      <c r="LK264" s="123" t="str">
        <f t="shared" si="438"/>
        <v/>
      </c>
      <c r="LL264" s="123">
        <v>259</v>
      </c>
      <c r="LM264" s="423"/>
      <c r="LN264" s="423"/>
      <c r="LO264" s="423"/>
      <c r="LP264" s="423"/>
      <c r="LQ264" s="421"/>
      <c r="LR264" s="422"/>
      <c r="LS264" s="269" t="str">
        <f t="shared" si="485"/>
        <v/>
      </c>
      <c r="LT264" s="180">
        <v>1</v>
      </c>
      <c r="LU264" s="269" t="str">
        <f t="shared" si="486"/>
        <v/>
      </c>
      <c r="LV264" s="180">
        <v>1</v>
      </c>
      <c r="LW264" s="181">
        <v>1</v>
      </c>
      <c r="LX264" s="181">
        <v>1</v>
      </c>
      <c r="LY264" s="183">
        <v>1</v>
      </c>
      <c r="LZ264" s="183">
        <v>1</v>
      </c>
      <c r="MA264" s="183">
        <v>1</v>
      </c>
      <c r="MB264" s="183">
        <v>1</v>
      </c>
      <c r="MC264" s="183">
        <v>1</v>
      </c>
      <c r="MD264" s="183">
        <v>1</v>
      </c>
      <c r="ME264" s="192" t="str">
        <f ca="1">IF(ISBLANK(LQ264),"",ROUND(AVERAGE(OFFSET(LV264:MD264,0,0,1,ion21Coop!$F$42)),1))</f>
        <v/>
      </c>
      <c r="MF264" s="269" t="str">
        <f t="shared" si="487"/>
        <v/>
      </c>
      <c r="MH264" s="119">
        <f t="shared" ref="MH264:MH327" si="523">MH$3</f>
        <v>15</v>
      </c>
      <c r="MI264" s="123" t="str">
        <f t="shared" si="439"/>
        <v/>
      </c>
      <c r="MJ264" s="123">
        <v>259</v>
      </c>
      <c r="MK264" s="423"/>
      <c r="ML264" s="423"/>
      <c r="MM264" s="423"/>
      <c r="MN264" s="423"/>
      <c r="MO264" s="421"/>
      <c r="MP264" s="422"/>
      <c r="MQ264" s="269" t="str">
        <f t="shared" si="488"/>
        <v/>
      </c>
      <c r="MR264" s="180">
        <v>1</v>
      </c>
      <c r="MS264" s="269" t="str">
        <f t="shared" si="489"/>
        <v/>
      </c>
      <c r="MT264" s="180">
        <v>1</v>
      </c>
      <c r="MU264" s="181">
        <v>1</v>
      </c>
      <c r="MV264" s="181">
        <v>1</v>
      </c>
      <c r="MW264" s="183">
        <v>1</v>
      </c>
      <c r="MX264" s="183">
        <v>1</v>
      </c>
      <c r="MY264" s="183">
        <v>1</v>
      </c>
      <c r="MZ264" s="183">
        <v>1</v>
      </c>
      <c r="NA264" s="183">
        <v>1</v>
      </c>
      <c r="NB264" s="183">
        <v>1</v>
      </c>
      <c r="NC264" s="192" t="str">
        <f ca="1">IF(ISBLANK(MO264),"",ROUND(AVERAGE(OFFSET(MT264:NB264,0,0,1,ion21Coop!$F$42)),1))</f>
        <v/>
      </c>
      <c r="ND264" s="269" t="str">
        <f t="shared" si="490"/>
        <v/>
      </c>
      <c r="NF264" s="119">
        <f t="shared" ref="NF264:NF327" si="524">NF$3</f>
        <v>16</v>
      </c>
      <c r="NG264" s="123" t="str">
        <f t="shared" si="440"/>
        <v/>
      </c>
      <c r="NH264" s="123">
        <v>259</v>
      </c>
      <c r="NI264" s="423"/>
      <c r="NJ264" s="423"/>
      <c r="NK264" s="423"/>
      <c r="NL264" s="423"/>
      <c r="NM264" s="421"/>
      <c r="NN264" s="422"/>
      <c r="NO264" s="269" t="str">
        <f t="shared" si="491"/>
        <v/>
      </c>
      <c r="NP264" s="180">
        <v>1</v>
      </c>
      <c r="NQ264" s="269" t="str">
        <f t="shared" si="492"/>
        <v/>
      </c>
      <c r="NR264" s="180">
        <v>1</v>
      </c>
      <c r="NS264" s="181">
        <v>1</v>
      </c>
      <c r="NT264" s="181">
        <v>1</v>
      </c>
      <c r="NU264" s="183">
        <v>1</v>
      </c>
      <c r="NV264" s="183">
        <v>1</v>
      </c>
      <c r="NW264" s="183">
        <v>1</v>
      </c>
      <c r="NX264" s="183">
        <v>1</v>
      </c>
      <c r="NY264" s="183">
        <v>1</v>
      </c>
      <c r="NZ264" s="183">
        <v>1</v>
      </c>
      <c r="OA264" s="192" t="str">
        <f ca="1">IF(ISBLANK(NM264),"",ROUND(AVERAGE(OFFSET(NR264:NZ264,0,0,1,ion21Coop!$F$42)),1))</f>
        <v/>
      </c>
      <c r="OB264" s="269" t="str">
        <f t="shared" si="493"/>
        <v/>
      </c>
      <c r="OD264" s="119">
        <f t="shared" ref="OD264:OD327" si="525">OD$3</f>
        <v>17</v>
      </c>
      <c r="OE264" s="123" t="str">
        <f t="shared" si="441"/>
        <v/>
      </c>
      <c r="OF264" s="123">
        <v>259</v>
      </c>
      <c r="OG264" s="423"/>
      <c r="OH264" s="423"/>
      <c r="OI264" s="423"/>
      <c r="OJ264" s="423"/>
      <c r="OK264" s="421"/>
      <c r="OL264" s="422"/>
      <c r="OM264" s="269" t="str">
        <f t="shared" si="494"/>
        <v/>
      </c>
      <c r="ON264" s="180">
        <v>1</v>
      </c>
      <c r="OO264" s="269" t="str">
        <f t="shared" si="495"/>
        <v/>
      </c>
      <c r="OP264" s="180">
        <v>1</v>
      </c>
      <c r="OQ264" s="181">
        <v>1</v>
      </c>
      <c r="OR264" s="181">
        <v>1</v>
      </c>
      <c r="OS264" s="183">
        <v>1</v>
      </c>
      <c r="OT264" s="183">
        <v>1</v>
      </c>
      <c r="OU264" s="183">
        <v>1</v>
      </c>
      <c r="OV264" s="183">
        <v>1</v>
      </c>
      <c r="OW264" s="183">
        <v>1</v>
      </c>
      <c r="OX264" s="183">
        <v>1</v>
      </c>
      <c r="OY264" s="192" t="str">
        <f ca="1">IF(ISBLANK(OK264),"",ROUND(AVERAGE(OFFSET(OP264:OX264,0,0,1,ion21Coop!$F$42)),1))</f>
        <v/>
      </c>
      <c r="OZ264" s="269" t="str">
        <f t="shared" si="496"/>
        <v/>
      </c>
      <c r="PB264" s="119">
        <f t="shared" ref="PB264:PB327" si="526">PB$3</f>
        <v>18</v>
      </c>
      <c r="PC264" s="123" t="str">
        <f t="shared" si="442"/>
        <v/>
      </c>
      <c r="PD264" s="123">
        <v>259</v>
      </c>
      <c r="PE264" s="423"/>
      <c r="PF264" s="423"/>
      <c r="PG264" s="423"/>
      <c r="PH264" s="423"/>
      <c r="PI264" s="421"/>
      <c r="PJ264" s="422"/>
      <c r="PK264" s="269" t="str">
        <f t="shared" si="497"/>
        <v/>
      </c>
      <c r="PL264" s="180">
        <v>1</v>
      </c>
      <c r="PM264" s="269" t="str">
        <f t="shared" si="498"/>
        <v/>
      </c>
      <c r="PN264" s="180">
        <v>1</v>
      </c>
      <c r="PO264" s="181">
        <v>1</v>
      </c>
      <c r="PP264" s="181">
        <v>1</v>
      </c>
      <c r="PQ264" s="183">
        <v>1</v>
      </c>
      <c r="PR264" s="183">
        <v>1</v>
      </c>
      <c r="PS264" s="183">
        <v>1</v>
      </c>
      <c r="PT264" s="183">
        <v>1</v>
      </c>
      <c r="PU264" s="183">
        <v>1</v>
      </c>
      <c r="PV264" s="183">
        <v>1</v>
      </c>
      <c r="PW264" s="192" t="str">
        <f ca="1">IF(ISBLANK(PI264),"",ROUND(AVERAGE(OFFSET(PN264:PV264,0,0,1,ion21Coop!$F$42)),1))</f>
        <v/>
      </c>
      <c r="PX264" s="269" t="str">
        <f t="shared" si="499"/>
        <v/>
      </c>
      <c r="PZ264" s="119">
        <f t="shared" ref="PZ264:PZ327" si="527">PZ$3</f>
        <v>19</v>
      </c>
      <c r="QA264" s="123" t="str">
        <f t="shared" si="443"/>
        <v/>
      </c>
      <c r="QB264" s="123">
        <v>259</v>
      </c>
      <c r="QC264" s="423"/>
      <c r="QD264" s="423"/>
      <c r="QE264" s="423"/>
      <c r="QF264" s="423"/>
      <c r="QG264" s="421"/>
      <c r="QH264" s="422"/>
      <c r="QI264" s="269" t="str">
        <f t="shared" si="500"/>
        <v/>
      </c>
      <c r="QJ264" s="180">
        <v>1</v>
      </c>
      <c r="QK264" s="269" t="str">
        <f t="shared" si="501"/>
        <v/>
      </c>
      <c r="QL264" s="180">
        <v>1</v>
      </c>
      <c r="QM264" s="181">
        <v>1</v>
      </c>
      <c r="QN264" s="181">
        <v>1</v>
      </c>
      <c r="QO264" s="183">
        <v>1</v>
      </c>
      <c r="QP264" s="183">
        <v>1</v>
      </c>
      <c r="QQ264" s="183">
        <v>1</v>
      </c>
      <c r="QR264" s="183">
        <v>1</v>
      </c>
      <c r="QS264" s="183">
        <v>1</v>
      </c>
      <c r="QT264" s="183">
        <v>1</v>
      </c>
      <c r="QU264" s="192" t="str">
        <f ca="1">IF(ISBLANK(QG264),"",ROUND(AVERAGE(OFFSET(QL264:QT264,0,0,1,ion21Coop!$F$42)),1))</f>
        <v/>
      </c>
      <c r="QV264" s="269" t="str">
        <f t="shared" si="502"/>
        <v/>
      </c>
      <c r="QX264" s="119">
        <f t="shared" ref="QX264:QX327" si="528">QX$3</f>
        <v>20</v>
      </c>
      <c r="QY264" s="123" t="str">
        <f t="shared" si="444"/>
        <v/>
      </c>
      <c r="QZ264" s="123">
        <v>259</v>
      </c>
      <c r="RA264" s="423"/>
      <c r="RB264" s="423"/>
      <c r="RC264" s="423"/>
      <c r="RD264" s="423"/>
      <c r="RE264" s="421"/>
      <c r="RF264" s="422"/>
      <c r="RG264" s="269" t="str">
        <f t="shared" si="503"/>
        <v/>
      </c>
      <c r="RH264" s="180">
        <v>1</v>
      </c>
      <c r="RI264" s="269" t="str">
        <f t="shared" si="504"/>
        <v/>
      </c>
      <c r="RJ264" s="180">
        <v>1</v>
      </c>
      <c r="RK264" s="181">
        <v>1</v>
      </c>
      <c r="RL264" s="181">
        <v>1</v>
      </c>
      <c r="RM264" s="183">
        <v>1</v>
      </c>
      <c r="RN264" s="183">
        <v>1</v>
      </c>
      <c r="RO264" s="183">
        <v>1</v>
      </c>
      <c r="RP264" s="183">
        <v>1</v>
      </c>
      <c r="RQ264" s="183">
        <v>1</v>
      </c>
      <c r="RR264" s="183">
        <v>1</v>
      </c>
      <c r="RS264" s="192" t="str">
        <f ca="1">IF(ISBLANK(RE264),"",ROUND(AVERAGE(OFFSET(RJ264:RR264,0,0,1,ion21Coop!$F$42)),1))</f>
        <v/>
      </c>
      <c r="RT264" s="269" t="str">
        <f t="shared" si="505"/>
        <v/>
      </c>
      <c r="RV264" s="119">
        <f t="shared" ref="RV264:RV327" si="529">RV$3</f>
        <v>21</v>
      </c>
      <c r="RW264" s="123" t="str">
        <f t="shared" si="445"/>
        <v/>
      </c>
      <c r="RX264" s="123">
        <v>259</v>
      </c>
      <c r="RY264" s="423"/>
      <c r="RZ264" s="423"/>
      <c r="SA264" s="423"/>
      <c r="SB264" s="423"/>
      <c r="SC264" s="421"/>
      <c r="SD264" s="422"/>
      <c r="SE264" s="269" t="str">
        <f t="shared" si="506"/>
        <v/>
      </c>
      <c r="SF264" s="180">
        <v>1</v>
      </c>
      <c r="SG264" s="269" t="str">
        <f t="shared" si="507"/>
        <v/>
      </c>
      <c r="SH264" s="180">
        <v>1</v>
      </c>
      <c r="SI264" s="181">
        <v>1</v>
      </c>
      <c r="SJ264" s="181">
        <v>1</v>
      </c>
      <c r="SK264" s="183">
        <v>1</v>
      </c>
      <c r="SL264" s="183">
        <v>1</v>
      </c>
      <c r="SM264" s="183">
        <v>1</v>
      </c>
      <c r="SN264" s="183">
        <v>1</v>
      </c>
      <c r="SO264" s="183">
        <v>1</v>
      </c>
      <c r="SP264" s="183">
        <v>1</v>
      </c>
      <c r="SQ264" s="192" t="str">
        <f ca="1">IF(ISBLANK(SC264),"",ROUND(AVERAGE(OFFSET(SH264:SP264,0,0,1,ion21Coop!$F$42)),1))</f>
        <v/>
      </c>
      <c r="SR264" s="269" t="str">
        <f t="shared" si="508"/>
        <v/>
      </c>
      <c r="ST264" s="565"/>
      <c r="SU264" s="565"/>
      <c r="SV264" s="566"/>
      <c r="SW264" s="567"/>
      <c r="SX264" s="565"/>
      <c r="SY264" s="566"/>
      <c r="SZ264" s="568"/>
      <c r="TA264" s="567"/>
      <c r="TB264" s="553"/>
    </row>
    <row r="265" spans="10:522" x14ac:dyDescent="0.3">
      <c r="J265" s="119">
        <f t="shared" si="509"/>
        <v>1</v>
      </c>
      <c r="K265" s="123" t="str">
        <f t="shared" ref="K265:K328" si="530">VLOOKUP(J265,$B$6:$C$26,2)</f>
        <v>YaJo</v>
      </c>
      <c r="L265" s="123">
        <v>260</v>
      </c>
      <c r="M265" s="351"/>
      <c r="N265" s="351"/>
      <c r="O265" s="351"/>
      <c r="P265" s="351"/>
      <c r="Q265" s="369"/>
      <c r="R265" s="370"/>
      <c r="S265" s="269" t="str">
        <f t="shared" si="446"/>
        <v/>
      </c>
      <c r="T265" s="180">
        <v>1</v>
      </c>
      <c r="U265" s="269" t="str">
        <f t="shared" si="447"/>
        <v/>
      </c>
      <c r="V265" s="180">
        <v>1</v>
      </c>
      <c r="W265" s="181">
        <v>1</v>
      </c>
      <c r="X265" s="181">
        <v>1</v>
      </c>
      <c r="Y265" s="183">
        <v>1</v>
      </c>
      <c r="Z265" s="183">
        <v>1</v>
      </c>
      <c r="AA265" s="183">
        <v>1</v>
      </c>
      <c r="AB265" s="183">
        <v>1</v>
      </c>
      <c r="AC265" s="183">
        <v>1</v>
      </c>
      <c r="AD265" s="183">
        <v>1</v>
      </c>
      <c r="AE265" s="192" t="str">
        <f ca="1">IF(ISBLANK(Q265),"",ROUND(AVERAGE(OFFSET(V265:AD265,0,0,1,ion21Coop!$F$42)),1))</f>
        <v/>
      </c>
      <c r="AF265" s="269" t="str">
        <f t="shared" si="448"/>
        <v/>
      </c>
      <c r="AH265" s="119">
        <f t="shared" si="510"/>
        <v>2</v>
      </c>
      <c r="AI265" s="123" t="str">
        <f t="shared" ref="AI265:AI328" si="531">VLOOKUP(AH265,$B$6:$C$26,2)</f>
        <v>GeLo</v>
      </c>
      <c r="AJ265" s="123">
        <v>260</v>
      </c>
      <c r="AK265" s="351"/>
      <c r="AL265" s="351"/>
      <c r="AM265" s="351"/>
      <c r="AN265" s="351"/>
      <c r="AO265" s="369"/>
      <c r="AP265" s="370"/>
      <c r="AQ265" s="269" t="str">
        <f t="shared" si="449"/>
        <v/>
      </c>
      <c r="AR265" s="180">
        <v>1</v>
      </c>
      <c r="AS265" s="269" t="str">
        <f t="shared" si="450"/>
        <v/>
      </c>
      <c r="AT265" s="180">
        <v>1</v>
      </c>
      <c r="AU265" s="181">
        <v>1</v>
      </c>
      <c r="AV265" s="181">
        <v>1</v>
      </c>
      <c r="AW265" s="183">
        <v>1</v>
      </c>
      <c r="AX265" s="183">
        <v>1</v>
      </c>
      <c r="AY265" s="183">
        <v>1</v>
      </c>
      <c r="AZ265" s="183">
        <v>1</v>
      </c>
      <c r="BA265" s="183">
        <v>1</v>
      </c>
      <c r="BB265" s="183">
        <v>1</v>
      </c>
      <c r="BC265" s="192" t="str">
        <f ca="1">IF(ISBLANK(AO265),"",ROUND(AVERAGE(OFFSET(AT265:BB265,0,0,1,ion21Coop!$F$42)),1))</f>
        <v/>
      </c>
      <c r="BD265" s="269" t="str">
        <f t="shared" si="451"/>
        <v/>
      </c>
      <c r="BF265" s="119">
        <f t="shared" si="511"/>
        <v>3</v>
      </c>
      <c r="BG265" s="123" t="str">
        <f t="shared" ref="BG265:BG328" si="532">VLOOKUP(BF265,$B$6:$C$26,2)</f>
        <v>MiDo</v>
      </c>
      <c r="BH265" s="123">
        <v>260</v>
      </c>
      <c r="BI265" s="351"/>
      <c r="BJ265" s="351"/>
      <c r="BK265" s="351"/>
      <c r="BL265" s="351"/>
      <c r="BM265" s="369"/>
      <c r="BN265" s="370"/>
      <c r="BO265" s="269" t="str">
        <f t="shared" si="452"/>
        <v/>
      </c>
      <c r="BP265" s="180">
        <v>1</v>
      </c>
      <c r="BQ265" s="269" t="str">
        <f t="shared" si="453"/>
        <v/>
      </c>
      <c r="BR265" s="180">
        <v>1</v>
      </c>
      <c r="BS265" s="181">
        <v>1</v>
      </c>
      <c r="BT265" s="181">
        <v>1</v>
      </c>
      <c r="BU265" s="183">
        <v>1</v>
      </c>
      <c r="BV265" s="183">
        <v>1</v>
      </c>
      <c r="BW265" s="183">
        <v>1</v>
      </c>
      <c r="BX265" s="183">
        <v>1</v>
      </c>
      <c r="BY265" s="183">
        <v>1</v>
      </c>
      <c r="BZ265" s="183">
        <v>1</v>
      </c>
      <c r="CA265" s="192" t="str">
        <f ca="1">IF(ISBLANK(BM265),"",ROUND(AVERAGE(OFFSET(BR265:BZ265,0,0,1,ion21Coop!$F$42)),1))</f>
        <v/>
      </c>
      <c r="CB265" s="269" t="str">
        <f t="shared" si="454"/>
        <v/>
      </c>
      <c r="CD265" s="119">
        <f t="shared" si="512"/>
        <v>4</v>
      </c>
      <c r="CE265" s="123" t="str">
        <f t="shared" ref="CE265:CE328" si="533">VLOOKUP(CD265,$B$6:$C$26,2)</f>
        <v>EmNi</v>
      </c>
      <c r="CF265" s="123">
        <v>260</v>
      </c>
      <c r="CG265" s="351"/>
      <c r="CH265" s="351"/>
      <c r="CI265" s="351"/>
      <c r="CJ265" s="351"/>
      <c r="CK265" s="369"/>
      <c r="CL265" s="370"/>
      <c r="CM265" s="269" t="str">
        <f t="shared" si="455"/>
        <v/>
      </c>
      <c r="CN265" s="180">
        <v>1</v>
      </c>
      <c r="CO265" s="269" t="str">
        <f t="shared" si="456"/>
        <v/>
      </c>
      <c r="CP265" s="180">
        <v>1</v>
      </c>
      <c r="CQ265" s="181">
        <v>1</v>
      </c>
      <c r="CR265" s="181">
        <v>1</v>
      </c>
      <c r="CS265" s="183">
        <v>1</v>
      </c>
      <c r="CT265" s="183">
        <v>1</v>
      </c>
      <c r="CU265" s="183">
        <v>1</v>
      </c>
      <c r="CV265" s="183">
        <v>1</v>
      </c>
      <c r="CW265" s="183">
        <v>1</v>
      </c>
      <c r="CX265" s="183">
        <v>1</v>
      </c>
      <c r="CY265" s="192" t="str">
        <f ca="1">IF(ISBLANK(CK265),"",ROUND(AVERAGE(OFFSET(CP265:CX265,0,0,1,ion21Coop!$F$42)),1))</f>
        <v/>
      </c>
      <c r="CZ265" s="269" t="str">
        <f t="shared" si="457"/>
        <v/>
      </c>
      <c r="DB265" s="119">
        <f t="shared" si="513"/>
        <v>5</v>
      </c>
      <c r="DC265" s="123" t="str">
        <f t="shared" ref="DC265:DC328" si="534">VLOOKUP(DB265,$B$6:$C$26,2)</f>
        <v>HeJe</v>
      </c>
      <c r="DD265" s="123">
        <v>260</v>
      </c>
      <c r="DE265" s="423"/>
      <c r="DF265" s="423"/>
      <c r="DG265" s="423"/>
      <c r="DH265" s="423"/>
      <c r="DI265" s="421"/>
      <c r="DJ265" s="422"/>
      <c r="DK265" s="269" t="str">
        <f t="shared" si="458"/>
        <v/>
      </c>
      <c r="DL265" s="180">
        <v>1</v>
      </c>
      <c r="DM265" s="269" t="str">
        <f t="shared" si="459"/>
        <v/>
      </c>
      <c r="DN265" s="180">
        <v>1</v>
      </c>
      <c r="DO265" s="181">
        <v>1</v>
      </c>
      <c r="DP265" s="181">
        <v>1</v>
      </c>
      <c r="DQ265" s="183">
        <v>1</v>
      </c>
      <c r="DR265" s="183">
        <v>1</v>
      </c>
      <c r="DS265" s="183">
        <v>1</v>
      </c>
      <c r="DT265" s="183">
        <v>1</v>
      </c>
      <c r="DU265" s="183">
        <v>1</v>
      </c>
      <c r="DV265" s="183">
        <v>1</v>
      </c>
      <c r="DW265" s="192" t="str">
        <f ca="1">IF(ISBLANK(DI265),"",ROUND(AVERAGE(OFFSET(DN265:DV265,0,0,1,ion21Coop!$F$42)),1))</f>
        <v/>
      </c>
      <c r="DX265" s="269" t="str">
        <f t="shared" si="460"/>
        <v/>
      </c>
      <c r="DZ265" s="119">
        <f t="shared" si="514"/>
        <v>6</v>
      </c>
      <c r="EA265" s="123" t="str">
        <f t="shared" ref="EA265:EA328" si="535">VLOOKUP(DZ265,$B$6:$C$26,2)</f>
        <v/>
      </c>
      <c r="EB265" s="123">
        <v>260</v>
      </c>
      <c r="EC265" s="423"/>
      <c r="ED265" s="423"/>
      <c r="EE265" s="423"/>
      <c r="EF265" s="423"/>
      <c r="EG265" s="421"/>
      <c r="EH265" s="422"/>
      <c r="EI265" s="269" t="str">
        <f t="shared" si="461"/>
        <v/>
      </c>
      <c r="EJ265" s="180">
        <v>1</v>
      </c>
      <c r="EK265" s="269" t="str">
        <f t="shared" si="462"/>
        <v/>
      </c>
      <c r="EL265" s="180">
        <v>1</v>
      </c>
      <c r="EM265" s="181">
        <v>1</v>
      </c>
      <c r="EN265" s="181">
        <v>1</v>
      </c>
      <c r="EO265" s="183">
        <v>1</v>
      </c>
      <c r="EP265" s="183">
        <v>1</v>
      </c>
      <c r="EQ265" s="183">
        <v>1</v>
      </c>
      <c r="ER265" s="183">
        <v>1</v>
      </c>
      <c r="ES265" s="183">
        <v>1</v>
      </c>
      <c r="ET265" s="183">
        <v>1</v>
      </c>
      <c r="EU265" s="192" t="str">
        <f ca="1">IF(ISBLANK(EG265),"",ROUND(AVERAGE(OFFSET(EL265:ET265,0,0,1,ion21Coop!$F$42)),1))</f>
        <v/>
      </c>
      <c r="EV265" s="269" t="str">
        <f t="shared" si="463"/>
        <v/>
      </c>
      <c r="EX265" s="119">
        <f t="shared" si="515"/>
        <v>7</v>
      </c>
      <c r="EY265" s="123" t="str">
        <f t="shared" ref="EY265:EY328" si="536">VLOOKUP(EX265,$B$6:$C$26,2)</f>
        <v/>
      </c>
      <c r="EZ265" s="123">
        <v>260</v>
      </c>
      <c r="FA265" s="423"/>
      <c r="FB265" s="423"/>
      <c r="FC265" s="423"/>
      <c r="FD265" s="423"/>
      <c r="FE265" s="421"/>
      <c r="FF265" s="422"/>
      <c r="FG265" s="269" t="str">
        <f t="shared" si="464"/>
        <v/>
      </c>
      <c r="FH265" s="180">
        <v>1</v>
      </c>
      <c r="FI265" s="269" t="str">
        <f t="shared" si="465"/>
        <v/>
      </c>
      <c r="FJ265" s="180">
        <v>1</v>
      </c>
      <c r="FK265" s="181">
        <v>1</v>
      </c>
      <c r="FL265" s="181">
        <v>1</v>
      </c>
      <c r="FM265" s="183">
        <v>1</v>
      </c>
      <c r="FN265" s="183">
        <v>1</v>
      </c>
      <c r="FO265" s="183">
        <v>1</v>
      </c>
      <c r="FP265" s="183">
        <v>1</v>
      </c>
      <c r="FQ265" s="183">
        <v>1</v>
      </c>
      <c r="FR265" s="183">
        <v>1</v>
      </c>
      <c r="FS265" s="192" t="str">
        <f ca="1">IF(ISBLANK(FE265),"",ROUND(AVERAGE(OFFSET(FJ265:FR265,0,0,1,ion21Coop!$F$42)),1))</f>
        <v/>
      </c>
      <c r="FT265" s="269" t="str">
        <f t="shared" si="466"/>
        <v/>
      </c>
      <c r="FV265" s="119">
        <f t="shared" si="516"/>
        <v>8</v>
      </c>
      <c r="FW265" s="123" t="str">
        <f t="shared" ref="FW265:FW328" si="537">VLOOKUP(FV265,$B$6:$C$26,2)</f>
        <v/>
      </c>
      <c r="FX265" s="123">
        <v>260</v>
      </c>
      <c r="FY265" s="423"/>
      <c r="FZ265" s="423"/>
      <c r="GA265" s="423"/>
      <c r="GB265" s="423"/>
      <c r="GC265" s="421"/>
      <c r="GD265" s="422"/>
      <c r="GE265" s="269" t="str">
        <f t="shared" si="467"/>
        <v/>
      </c>
      <c r="GF265" s="180">
        <v>1</v>
      </c>
      <c r="GG265" s="269" t="str">
        <f t="shared" si="468"/>
        <v/>
      </c>
      <c r="GH265" s="180">
        <v>1</v>
      </c>
      <c r="GI265" s="181">
        <v>1</v>
      </c>
      <c r="GJ265" s="181">
        <v>1</v>
      </c>
      <c r="GK265" s="183">
        <v>1</v>
      </c>
      <c r="GL265" s="183">
        <v>1</v>
      </c>
      <c r="GM265" s="183">
        <v>1</v>
      </c>
      <c r="GN265" s="183">
        <v>1</v>
      </c>
      <c r="GO265" s="183">
        <v>1</v>
      </c>
      <c r="GP265" s="183">
        <v>1</v>
      </c>
      <c r="GQ265" s="192" t="str">
        <f ca="1">IF(ISBLANK(GC265),"",ROUND(AVERAGE(OFFSET(GH265:GP265,0,0,1,ion21Coop!$F$42)),1))</f>
        <v/>
      </c>
      <c r="GR265" s="269" t="str">
        <f t="shared" si="469"/>
        <v/>
      </c>
      <c r="GT265" s="119">
        <f t="shared" si="517"/>
        <v>9</v>
      </c>
      <c r="GU265" s="123" t="str">
        <f t="shared" ref="GU265:GU328" si="538">VLOOKUP(GT265,$B$6:$C$26,2)</f>
        <v/>
      </c>
      <c r="GV265" s="123">
        <v>260</v>
      </c>
      <c r="GW265" s="423"/>
      <c r="GX265" s="423"/>
      <c r="GY265" s="423"/>
      <c r="GZ265" s="423"/>
      <c r="HA265" s="421"/>
      <c r="HB265" s="422"/>
      <c r="HC265" s="269" t="str">
        <f t="shared" si="470"/>
        <v/>
      </c>
      <c r="HD265" s="180">
        <v>1</v>
      </c>
      <c r="HE265" s="269" t="str">
        <f t="shared" si="471"/>
        <v/>
      </c>
      <c r="HF265" s="180">
        <v>1</v>
      </c>
      <c r="HG265" s="181">
        <v>1</v>
      </c>
      <c r="HH265" s="181">
        <v>1</v>
      </c>
      <c r="HI265" s="183">
        <v>1</v>
      </c>
      <c r="HJ265" s="183">
        <v>1</v>
      </c>
      <c r="HK265" s="183">
        <v>1</v>
      </c>
      <c r="HL265" s="183">
        <v>1</v>
      </c>
      <c r="HM265" s="183">
        <v>1</v>
      </c>
      <c r="HN265" s="183">
        <v>1</v>
      </c>
      <c r="HO265" s="192" t="str">
        <f ca="1">IF(ISBLANK(HA265),"",ROUND(AVERAGE(OFFSET(HF265:HN265,0,0,1,ion21Coop!$F$42)),1))</f>
        <v/>
      </c>
      <c r="HP265" s="269" t="str">
        <f t="shared" si="472"/>
        <v/>
      </c>
      <c r="HR265" s="119">
        <f t="shared" si="518"/>
        <v>10</v>
      </c>
      <c r="HS265" s="123" t="str">
        <f t="shared" ref="HS265:HS328" si="539">VLOOKUP(HR265,$B$6:$C$26,2)</f>
        <v/>
      </c>
      <c r="HT265" s="123">
        <v>260</v>
      </c>
      <c r="HU265" s="423"/>
      <c r="HV265" s="423"/>
      <c r="HW265" s="423"/>
      <c r="HX265" s="423"/>
      <c r="HY265" s="421"/>
      <c r="HZ265" s="422"/>
      <c r="IA265" s="269" t="str">
        <f t="shared" si="473"/>
        <v/>
      </c>
      <c r="IB265" s="180">
        <v>1</v>
      </c>
      <c r="IC265" s="269" t="str">
        <f t="shared" si="474"/>
        <v/>
      </c>
      <c r="ID265" s="180">
        <v>1</v>
      </c>
      <c r="IE265" s="181">
        <v>1</v>
      </c>
      <c r="IF265" s="181">
        <v>1</v>
      </c>
      <c r="IG265" s="183">
        <v>1</v>
      </c>
      <c r="IH265" s="183">
        <v>1</v>
      </c>
      <c r="II265" s="183">
        <v>1</v>
      </c>
      <c r="IJ265" s="183">
        <v>1</v>
      </c>
      <c r="IK265" s="183">
        <v>1</v>
      </c>
      <c r="IL265" s="183">
        <v>1</v>
      </c>
      <c r="IM265" s="192" t="str">
        <f ca="1">IF(ISBLANK(HY265),"",ROUND(AVERAGE(OFFSET(ID265:IL265,0,0,1,ion21Coop!$F$42)),1))</f>
        <v/>
      </c>
      <c r="IN265" s="269" t="str">
        <f t="shared" si="475"/>
        <v/>
      </c>
      <c r="IP265" s="119">
        <f t="shared" si="519"/>
        <v>11</v>
      </c>
      <c r="IQ265" s="123" t="str">
        <f t="shared" ref="IQ265:IQ328" si="540">VLOOKUP(IP265,$B$6:$C$26,2)</f>
        <v/>
      </c>
      <c r="IR265" s="123">
        <v>260</v>
      </c>
      <c r="IS265" s="423"/>
      <c r="IT265" s="423"/>
      <c r="IU265" s="423"/>
      <c r="IV265" s="423"/>
      <c r="IW265" s="421"/>
      <c r="IX265" s="422"/>
      <c r="IY265" s="269" t="str">
        <f t="shared" si="476"/>
        <v/>
      </c>
      <c r="IZ265" s="180">
        <v>1</v>
      </c>
      <c r="JA265" s="269" t="str">
        <f t="shared" si="477"/>
        <v/>
      </c>
      <c r="JB265" s="180">
        <v>1</v>
      </c>
      <c r="JC265" s="181">
        <v>1</v>
      </c>
      <c r="JD265" s="181">
        <v>1</v>
      </c>
      <c r="JE265" s="183">
        <v>1</v>
      </c>
      <c r="JF265" s="183">
        <v>1</v>
      </c>
      <c r="JG265" s="183">
        <v>1</v>
      </c>
      <c r="JH265" s="183">
        <v>1</v>
      </c>
      <c r="JI265" s="183">
        <v>1</v>
      </c>
      <c r="JJ265" s="183">
        <v>1</v>
      </c>
      <c r="JK265" s="192" t="str">
        <f ca="1">IF(ISBLANK(IW265),"",ROUND(AVERAGE(OFFSET(JB265:JJ265,0,0,1,ion21Coop!$F$42)),1))</f>
        <v/>
      </c>
      <c r="JL265" s="269" t="str">
        <f t="shared" si="478"/>
        <v/>
      </c>
      <c r="JN265" s="119">
        <f t="shared" si="520"/>
        <v>12</v>
      </c>
      <c r="JO265" s="123" t="str">
        <f t="shared" ref="JO265:JO328" si="541">VLOOKUP(JN265,$B$6:$C$26,2)</f>
        <v/>
      </c>
      <c r="JP265" s="123">
        <v>260</v>
      </c>
      <c r="JQ265" s="423"/>
      <c r="JR265" s="423"/>
      <c r="JS265" s="423"/>
      <c r="JT265" s="423"/>
      <c r="JU265" s="421"/>
      <c r="JV265" s="422"/>
      <c r="JW265" s="269" t="str">
        <f t="shared" si="479"/>
        <v/>
      </c>
      <c r="JX265" s="180">
        <v>1</v>
      </c>
      <c r="JY265" s="269" t="str">
        <f t="shared" si="480"/>
        <v/>
      </c>
      <c r="JZ265" s="180">
        <v>1</v>
      </c>
      <c r="KA265" s="181">
        <v>1</v>
      </c>
      <c r="KB265" s="181">
        <v>1</v>
      </c>
      <c r="KC265" s="183">
        <v>1</v>
      </c>
      <c r="KD265" s="183">
        <v>1</v>
      </c>
      <c r="KE265" s="183">
        <v>1</v>
      </c>
      <c r="KF265" s="183">
        <v>1</v>
      </c>
      <c r="KG265" s="183">
        <v>1</v>
      </c>
      <c r="KH265" s="183">
        <v>1</v>
      </c>
      <c r="KI265" s="192" t="str">
        <f ca="1">IF(ISBLANK(JU265),"",ROUND(AVERAGE(OFFSET(JZ265:KH265,0,0,1,ion21Coop!$F$42)),1))</f>
        <v/>
      </c>
      <c r="KJ265" s="269" t="str">
        <f t="shared" si="481"/>
        <v/>
      </c>
      <c r="KL265" s="119">
        <f t="shared" si="521"/>
        <v>13</v>
      </c>
      <c r="KM265" s="123" t="str">
        <f t="shared" ref="KM265:KM328" si="542">VLOOKUP(KL265,$B$6:$C$26,2)</f>
        <v/>
      </c>
      <c r="KN265" s="123">
        <v>260</v>
      </c>
      <c r="KO265" s="423"/>
      <c r="KP265" s="423"/>
      <c r="KQ265" s="423"/>
      <c r="KR265" s="423"/>
      <c r="KS265" s="421"/>
      <c r="KT265" s="422"/>
      <c r="KU265" s="269" t="str">
        <f t="shared" si="482"/>
        <v/>
      </c>
      <c r="KV265" s="180">
        <v>1</v>
      </c>
      <c r="KW265" s="269" t="str">
        <f t="shared" si="483"/>
        <v/>
      </c>
      <c r="KX265" s="180">
        <v>1</v>
      </c>
      <c r="KY265" s="181">
        <v>1</v>
      </c>
      <c r="KZ265" s="181">
        <v>1</v>
      </c>
      <c r="LA265" s="183">
        <v>1</v>
      </c>
      <c r="LB265" s="183">
        <v>1</v>
      </c>
      <c r="LC265" s="183">
        <v>1</v>
      </c>
      <c r="LD265" s="183">
        <v>1</v>
      </c>
      <c r="LE265" s="183">
        <v>1</v>
      </c>
      <c r="LF265" s="183">
        <v>1</v>
      </c>
      <c r="LG265" s="192" t="str">
        <f ca="1">IF(ISBLANK(KS265),"",ROUND(AVERAGE(OFFSET(KX265:LF265,0,0,1,ion21Coop!$F$42)),1))</f>
        <v/>
      </c>
      <c r="LH265" s="269" t="str">
        <f t="shared" si="484"/>
        <v/>
      </c>
      <c r="LJ265" s="119">
        <f t="shared" si="522"/>
        <v>14</v>
      </c>
      <c r="LK265" s="123" t="str">
        <f t="shared" ref="LK265:LK328" si="543">VLOOKUP(LJ265,$B$6:$C$26,2)</f>
        <v/>
      </c>
      <c r="LL265" s="123">
        <v>260</v>
      </c>
      <c r="LM265" s="423"/>
      <c r="LN265" s="423"/>
      <c r="LO265" s="423"/>
      <c r="LP265" s="423"/>
      <c r="LQ265" s="421"/>
      <c r="LR265" s="422"/>
      <c r="LS265" s="269" t="str">
        <f t="shared" si="485"/>
        <v/>
      </c>
      <c r="LT265" s="180">
        <v>1</v>
      </c>
      <c r="LU265" s="269" t="str">
        <f t="shared" si="486"/>
        <v/>
      </c>
      <c r="LV265" s="180">
        <v>1</v>
      </c>
      <c r="LW265" s="181">
        <v>1</v>
      </c>
      <c r="LX265" s="181">
        <v>1</v>
      </c>
      <c r="LY265" s="183">
        <v>1</v>
      </c>
      <c r="LZ265" s="183">
        <v>1</v>
      </c>
      <c r="MA265" s="183">
        <v>1</v>
      </c>
      <c r="MB265" s="183">
        <v>1</v>
      </c>
      <c r="MC265" s="183">
        <v>1</v>
      </c>
      <c r="MD265" s="183">
        <v>1</v>
      </c>
      <c r="ME265" s="192" t="str">
        <f ca="1">IF(ISBLANK(LQ265),"",ROUND(AVERAGE(OFFSET(LV265:MD265,0,0,1,ion21Coop!$F$42)),1))</f>
        <v/>
      </c>
      <c r="MF265" s="269" t="str">
        <f t="shared" si="487"/>
        <v/>
      </c>
      <c r="MH265" s="119">
        <f t="shared" si="523"/>
        <v>15</v>
      </c>
      <c r="MI265" s="123" t="str">
        <f t="shared" ref="MI265:MI328" si="544">VLOOKUP(MH265,$B$6:$C$26,2)</f>
        <v/>
      </c>
      <c r="MJ265" s="123">
        <v>260</v>
      </c>
      <c r="MK265" s="423"/>
      <c r="ML265" s="423"/>
      <c r="MM265" s="423"/>
      <c r="MN265" s="423"/>
      <c r="MO265" s="421"/>
      <c r="MP265" s="422"/>
      <c r="MQ265" s="269" t="str">
        <f t="shared" si="488"/>
        <v/>
      </c>
      <c r="MR265" s="180">
        <v>1</v>
      </c>
      <c r="MS265" s="269" t="str">
        <f t="shared" si="489"/>
        <v/>
      </c>
      <c r="MT265" s="180">
        <v>1</v>
      </c>
      <c r="MU265" s="181">
        <v>1</v>
      </c>
      <c r="MV265" s="181">
        <v>1</v>
      </c>
      <c r="MW265" s="183">
        <v>1</v>
      </c>
      <c r="MX265" s="183">
        <v>1</v>
      </c>
      <c r="MY265" s="183">
        <v>1</v>
      </c>
      <c r="MZ265" s="183">
        <v>1</v>
      </c>
      <c r="NA265" s="183">
        <v>1</v>
      </c>
      <c r="NB265" s="183">
        <v>1</v>
      </c>
      <c r="NC265" s="192" t="str">
        <f ca="1">IF(ISBLANK(MO265),"",ROUND(AVERAGE(OFFSET(MT265:NB265,0,0,1,ion21Coop!$F$42)),1))</f>
        <v/>
      </c>
      <c r="ND265" s="269" t="str">
        <f t="shared" si="490"/>
        <v/>
      </c>
      <c r="NF265" s="119">
        <f t="shared" si="524"/>
        <v>16</v>
      </c>
      <c r="NG265" s="123" t="str">
        <f t="shared" ref="NG265:NG328" si="545">VLOOKUP(NF265,$B$6:$C$26,2)</f>
        <v/>
      </c>
      <c r="NH265" s="123">
        <v>260</v>
      </c>
      <c r="NI265" s="423"/>
      <c r="NJ265" s="423"/>
      <c r="NK265" s="423"/>
      <c r="NL265" s="423"/>
      <c r="NM265" s="421"/>
      <c r="NN265" s="422"/>
      <c r="NO265" s="269" t="str">
        <f t="shared" si="491"/>
        <v/>
      </c>
      <c r="NP265" s="180">
        <v>1</v>
      </c>
      <c r="NQ265" s="269" t="str">
        <f t="shared" si="492"/>
        <v/>
      </c>
      <c r="NR265" s="180">
        <v>1</v>
      </c>
      <c r="NS265" s="181">
        <v>1</v>
      </c>
      <c r="NT265" s="181">
        <v>1</v>
      </c>
      <c r="NU265" s="183">
        <v>1</v>
      </c>
      <c r="NV265" s="183">
        <v>1</v>
      </c>
      <c r="NW265" s="183">
        <v>1</v>
      </c>
      <c r="NX265" s="183">
        <v>1</v>
      </c>
      <c r="NY265" s="183">
        <v>1</v>
      </c>
      <c r="NZ265" s="183">
        <v>1</v>
      </c>
      <c r="OA265" s="192" t="str">
        <f ca="1">IF(ISBLANK(NM265),"",ROUND(AVERAGE(OFFSET(NR265:NZ265,0,0,1,ion21Coop!$F$42)),1))</f>
        <v/>
      </c>
      <c r="OB265" s="269" t="str">
        <f t="shared" si="493"/>
        <v/>
      </c>
      <c r="OD265" s="119">
        <f t="shared" si="525"/>
        <v>17</v>
      </c>
      <c r="OE265" s="123" t="str">
        <f t="shared" ref="OE265:OE328" si="546">VLOOKUP(OD265,$B$6:$C$26,2)</f>
        <v/>
      </c>
      <c r="OF265" s="123">
        <v>260</v>
      </c>
      <c r="OG265" s="423"/>
      <c r="OH265" s="423"/>
      <c r="OI265" s="423"/>
      <c r="OJ265" s="423"/>
      <c r="OK265" s="421"/>
      <c r="OL265" s="422"/>
      <c r="OM265" s="269" t="str">
        <f t="shared" si="494"/>
        <v/>
      </c>
      <c r="ON265" s="180">
        <v>1</v>
      </c>
      <c r="OO265" s="269" t="str">
        <f t="shared" si="495"/>
        <v/>
      </c>
      <c r="OP265" s="180">
        <v>1</v>
      </c>
      <c r="OQ265" s="181">
        <v>1</v>
      </c>
      <c r="OR265" s="181">
        <v>1</v>
      </c>
      <c r="OS265" s="183">
        <v>1</v>
      </c>
      <c r="OT265" s="183">
        <v>1</v>
      </c>
      <c r="OU265" s="183">
        <v>1</v>
      </c>
      <c r="OV265" s="183">
        <v>1</v>
      </c>
      <c r="OW265" s="183">
        <v>1</v>
      </c>
      <c r="OX265" s="183">
        <v>1</v>
      </c>
      <c r="OY265" s="192" t="str">
        <f ca="1">IF(ISBLANK(OK265),"",ROUND(AVERAGE(OFFSET(OP265:OX265,0,0,1,ion21Coop!$F$42)),1))</f>
        <v/>
      </c>
      <c r="OZ265" s="269" t="str">
        <f t="shared" si="496"/>
        <v/>
      </c>
      <c r="PB265" s="119">
        <f t="shared" si="526"/>
        <v>18</v>
      </c>
      <c r="PC265" s="123" t="str">
        <f t="shared" ref="PC265:PC328" si="547">VLOOKUP(PB265,$B$6:$C$26,2)</f>
        <v/>
      </c>
      <c r="PD265" s="123">
        <v>260</v>
      </c>
      <c r="PE265" s="423"/>
      <c r="PF265" s="423"/>
      <c r="PG265" s="423"/>
      <c r="PH265" s="423"/>
      <c r="PI265" s="421"/>
      <c r="PJ265" s="422"/>
      <c r="PK265" s="269" t="str">
        <f t="shared" si="497"/>
        <v/>
      </c>
      <c r="PL265" s="180">
        <v>1</v>
      </c>
      <c r="PM265" s="269" t="str">
        <f t="shared" si="498"/>
        <v/>
      </c>
      <c r="PN265" s="180">
        <v>1</v>
      </c>
      <c r="PO265" s="181">
        <v>1</v>
      </c>
      <c r="PP265" s="181">
        <v>1</v>
      </c>
      <c r="PQ265" s="183">
        <v>1</v>
      </c>
      <c r="PR265" s="183">
        <v>1</v>
      </c>
      <c r="PS265" s="183">
        <v>1</v>
      </c>
      <c r="PT265" s="183">
        <v>1</v>
      </c>
      <c r="PU265" s="183">
        <v>1</v>
      </c>
      <c r="PV265" s="183">
        <v>1</v>
      </c>
      <c r="PW265" s="192" t="str">
        <f ca="1">IF(ISBLANK(PI265),"",ROUND(AVERAGE(OFFSET(PN265:PV265,0,0,1,ion21Coop!$F$42)),1))</f>
        <v/>
      </c>
      <c r="PX265" s="269" t="str">
        <f t="shared" si="499"/>
        <v/>
      </c>
      <c r="PZ265" s="119">
        <f t="shared" si="527"/>
        <v>19</v>
      </c>
      <c r="QA265" s="123" t="str">
        <f t="shared" ref="QA265:QA328" si="548">VLOOKUP(PZ265,$B$6:$C$26,2)</f>
        <v/>
      </c>
      <c r="QB265" s="123">
        <v>260</v>
      </c>
      <c r="QC265" s="423"/>
      <c r="QD265" s="423"/>
      <c r="QE265" s="423"/>
      <c r="QF265" s="423"/>
      <c r="QG265" s="421"/>
      <c r="QH265" s="422"/>
      <c r="QI265" s="269" t="str">
        <f t="shared" si="500"/>
        <v/>
      </c>
      <c r="QJ265" s="180">
        <v>1</v>
      </c>
      <c r="QK265" s="269" t="str">
        <f t="shared" si="501"/>
        <v/>
      </c>
      <c r="QL265" s="180">
        <v>1</v>
      </c>
      <c r="QM265" s="181">
        <v>1</v>
      </c>
      <c r="QN265" s="181">
        <v>1</v>
      </c>
      <c r="QO265" s="183">
        <v>1</v>
      </c>
      <c r="QP265" s="183">
        <v>1</v>
      </c>
      <c r="QQ265" s="183">
        <v>1</v>
      </c>
      <c r="QR265" s="183">
        <v>1</v>
      </c>
      <c r="QS265" s="183">
        <v>1</v>
      </c>
      <c r="QT265" s="183">
        <v>1</v>
      </c>
      <c r="QU265" s="192" t="str">
        <f ca="1">IF(ISBLANK(QG265),"",ROUND(AVERAGE(OFFSET(QL265:QT265,0,0,1,ion21Coop!$F$42)),1))</f>
        <v/>
      </c>
      <c r="QV265" s="269" t="str">
        <f t="shared" si="502"/>
        <v/>
      </c>
      <c r="QX265" s="119">
        <f t="shared" si="528"/>
        <v>20</v>
      </c>
      <c r="QY265" s="123" t="str">
        <f t="shared" ref="QY265:QY328" si="549">VLOOKUP(QX265,$B$6:$C$26,2)</f>
        <v/>
      </c>
      <c r="QZ265" s="123">
        <v>260</v>
      </c>
      <c r="RA265" s="423"/>
      <c r="RB265" s="423"/>
      <c r="RC265" s="423"/>
      <c r="RD265" s="423"/>
      <c r="RE265" s="421"/>
      <c r="RF265" s="422"/>
      <c r="RG265" s="269" t="str">
        <f t="shared" si="503"/>
        <v/>
      </c>
      <c r="RH265" s="180">
        <v>1</v>
      </c>
      <c r="RI265" s="269" t="str">
        <f t="shared" si="504"/>
        <v/>
      </c>
      <c r="RJ265" s="180">
        <v>1</v>
      </c>
      <c r="RK265" s="181">
        <v>1</v>
      </c>
      <c r="RL265" s="181">
        <v>1</v>
      </c>
      <c r="RM265" s="183">
        <v>1</v>
      </c>
      <c r="RN265" s="183">
        <v>1</v>
      </c>
      <c r="RO265" s="183">
        <v>1</v>
      </c>
      <c r="RP265" s="183">
        <v>1</v>
      </c>
      <c r="RQ265" s="183">
        <v>1</v>
      </c>
      <c r="RR265" s="183">
        <v>1</v>
      </c>
      <c r="RS265" s="192" t="str">
        <f ca="1">IF(ISBLANK(RE265),"",ROUND(AVERAGE(OFFSET(RJ265:RR265,0,0,1,ion21Coop!$F$42)),1))</f>
        <v/>
      </c>
      <c r="RT265" s="269" t="str">
        <f t="shared" si="505"/>
        <v/>
      </c>
      <c r="RV265" s="119">
        <f t="shared" si="529"/>
        <v>21</v>
      </c>
      <c r="RW265" s="123" t="str">
        <f t="shared" ref="RW265:RW328" si="550">VLOOKUP(RV265,$B$6:$C$26,2)</f>
        <v/>
      </c>
      <c r="RX265" s="123">
        <v>260</v>
      </c>
      <c r="RY265" s="423"/>
      <c r="RZ265" s="423"/>
      <c r="SA265" s="423"/>
      <c r="SB265" s="423"/>
      <c r="SC265" s="421"/>
      <c r="SD265" s="422"/>
      <c r="SE265" s="269" t="str">
        <f t="shared" si="506"/>
        <v/>
      </c>
      <c r="SF265" s="180">
        <v>1</v>
      </c>
      <c r="SG265" s="269" t="str">
        <f t="shared" si="507"/>
        <v/>
      </c>
      <c r="SH265" s="180">
        <v>1</v>
      </c>
      <c r="SI265" s="181">
        <v>1</v>
      </c>
      <c r="SJ265" s="181">
        <v>1</v>
      </c>
      <c r="SK265" s="183">
        <v>1</v>
      </c>
      <c r="SL265" s="183">
        <v>1</v>
      </c>
      <c r="SM265" s="183">
        <v>1</v>
      </c>
      <c r="SN265" s="183">
        <v>1</v>
      </c>
      <c r="SO265" s="183">
        <v>1</v>
      </c>
      <c r="SP265" s="183">
        <v>1</v>
      </c>
      <c r="SQ265" s="192" t="str">
        <f ca="1">IF(ISBLANK(SC265),"",ROUND(AVERAGE(OFFSET(SH265:SP265,0,0,1,ion21Coop!$F$42)),1))</f>
        <v/>
      </c>
      <c r="SR265" s="269" t="str">
        <f t="shared" si="508"/>
        <v/>
      </c>
      <c r="ST265" s="565"/>
      <c r="SU265" s="565"/>
      <c r="SV265" s="566"/>
      <c r="SW265" s="567"/>
      <c r="SX265" s="565"/>
      <c r="SY265" s="566"/>
      <c r="SZ265" s="568"/>
      <c r="TA265" s="567"/>
      <c r="TB265" s="553"/>
    </row>
    <row r="266" spans="10:522" x14ac:dyDescent="0.3">
      <c r="J266" s="119">
        <f t="shared" si="509"/>
        <v>1</v>
      </c>
      <c r="K266" s="123" t="str">
        <f t="shared" si="530"/>
        <v>YaJo</v>
      </c>
      <c r="L266" s="123">
        <v>261</v>
      </c>
      <c r="M266" s="351"/>
      <c r="N266" s="351"/>
      <c r="O266" s="351"/>
      <c r="P266" s="351"/>
      <c r="Q266" s="369"/>
      <c r="R266" s="370"/>
      <c r="S266" s="269" t="str">
        <f t="shared" si="446"/>
        <v/>
      </c>
      <c r="T266" s="180">
        <v>1</v>
      </c>
      <c r="U266" s="269" t="str">
        <f t="shared" si="447"/>
        <v/>
      </c>
      <c r="V266" s="180">
        <v>1</v>
      </c>
      <c r="W266" s="181">
        <v>1</v>
      </c>
      <c r="X266" s="181">
        <v>1</v>
      </c>
      <c r="Y266" s="183">
        <v>1</v>
      </c>
      <c r="Z266" s="183">
        <v>1</v>
      </c>
      <c r="AA266" s="183">
        <v>1</v>
      </c>
      <c r="AB266" s="183">
        <v>1</v>
      </c>
      <c r="AC266" s="183">
        <v>1</v>
      </c>
      <c r="AD266" s="183">
        <v>1</v>
      </c>
      <c r="AE266" s="192" t="str">
        <f ca="1">IF(ISBLANK(Q266),"",ROUND(AVERAGE(OFFSET(V266:AD266,0,0,1,ion21Coop!$F$42)),1))</f>
        <v/>
      </c>
      <c r="AF266" s="269" t="str">
        <f t="shared" si="448"/>
        <v/>
      </c>
      <c r="AH266" s="119">
        <f t="shared" si="510"/>
        <v>2</v>
      </c>
      <c r="AI266" s="123" t="str">
        <f t="shared" si="531"/>
        <v>GeLo</v>
      </c>
      <c r="AJ266" s="123">
        <v>261</v>
      </c>
      <c r="AK266" s="351"/>
      <c r="AL266" s="351"/>
      <c r="AM266" s="351"/>
      <c r="AN266" s="351"/>
      <c r="AO266" s="369"/>
      <c r="AP266" s="370"/>
      <c r="AQ266" s="269" t="str">
        <f t="shared" si="449"/>
        <v/>
      </c>
      <c r="AR266" s="180">
        <v>1</v>
      </c>
      <c r="AS266" s="269" t="str">
        <f t="shared" si="450"/>
        <v/>
      </c>
      <c r="AT266" s="180">
        <v>1</v>
      </c>
      <c r="AU266" s="181">
        <v>1</v>
      </c>
      <c r="AV266" s="181">
        <v>1</v>
      </c>
      <c r="AW266" s="183">
        <v>1</v>
      </c>
      <c r="AX266" s="183">
        <v>1</v>
      </c>
      <c r="AY266" s="183">
        <v>1</v>
      </c>
      <c r="AZ266" s="183">
        <v>1</v>
      </c>
      <c r="BA266" s="183">
        <v>1</v>
      </c>
      <c r="BB266" s="183">
        <v>1</v>
      </c>
      <c r="BC266" s="192" t="str">
        <f ca="1">IF(ISBLANK(AO266),"",ROUND(AVERAGE(OFFSET(AT266:BB266,0,0,1,ion21Coop!$F$42)),1))</f>
        <v/>
      </c>
      <c r="BD266" s="269" t="str">
        <f t="shared" si="451"/>
        <v/>
      </c>
      <c r="BF266" s="119">
        <f t="shared" si="511"/>
        <v>3</v>
      </c>
      <c r="BG266" s="123" t="str">
        <f t="shared" si="532"/>
        <v>MiDo</v>
      </c>
      <c r="BH266" s="123">
        <v>261</v>
      </c>
      <c r="BI266" s="351"/>
      <c r="BJ266" s="351"/>
      <c r="BK266" s="351"/>
      <c r="BL266" s="351"/>
      <c r="BM266" s="369"/>
      <c r="BN266" s="370"/>
      <c r="BO266" s="269" t="str">
        <f t="shared" si="452"/>
        <v/>
      </c>
      <c r="BP266" s="180">
        <v>1</v>
      </c>
      <c r="BQ266" s="269" t="str">
        <f t="shared" si="453"/>
        <v/>
      </c>
      <c r="BR266" s="180">
        <v>1</v>
      </c>
      <c r="BS266" s="181">
        <v>1</v>
      </c>
      <c r="BT266" s="181">
        <v>1</v>
      </c>
      <c r="BU266" s="183">
        <v>1</v>
      </c>
      <c r="BV266" s="183">
        <v>1</v>
      </c>
      <c r="BW266" s="183">
        <v>1</v>
      </c>
      <c r="BX266" s="183">
        <v>1</v>
      </c>
      <c r="BY266" s="183">
        <v>1</v>
      </c>
      <c r="BZ266" s="183">
        <v>1</v>
      </c>
      <c r="CA266" s="192" t="str">
        <f ca="1">IF(ISBLANK(BM266),"",ROUND(AVERAGE(OFFSET(BR266:BZ266,0,0,1,ion21Coop!$F$42)),1))</f>
        <v/>
      </c>
      <c r="CB266" s="269" t="str">
        <f t="shared" si="454"/>
        <v/>
      </c>
      <c r="CD266" s="119">
        <f t="shared" si="512"/>
        <v>4</v>
      </c>
      <c r="CE266" s="123" t="str">
        <f t="shared" si="533"/>
        <v>EmNi</v>
      </c>
      <c r="CF266" s="123">
        <v>261</v>
      </c>
      <c r="CG266" s="351"/>
      <c r="CH266" s="351"/>
      <c r="CI266" s="351"/>
      <c r="CJ266" s="351"/>
      <c r="CK266" s="369"/>
      <c r="CL266" s="370"/>
      <c r="CM266" s="269" t="str">
        <f t="shared" si="455"/>
        <v/>
      </c>
      <c r="CN266" s="180">
        <v>1</v>
      </c>
      <c r="CO266" s="269" t="str">
        <f t="shared" si="456"/>
        <v/>
      </c>
      <c r="CP266" s="180">
        <v>1</v>
      </c>
      <c r="CQ266" s="181">
        <v>1</v>
      </c>
      <c r="CR266" s="181">
        <v>1</v>
      </c>
      <c r="CS266" s="183">
        <v>1</v>
      </c>
      <c r="CT266" s="183">
        <v>1</v>
      </c>
      <c r="CU266" s="183">
        <v>1</v>
      </c>
      <c r="CV266" s="183">
        <v>1</v>
      </c>
      <c r="CW266" s="183">
        <v>1</v>
      </c>
      <c r="CX266" s="183">
        <v>1</v>
      </c>
      <c r="CY266" s="192" t="str">
        <f ca="1">IF(ISBLANK(CK266),"",ROUND(AVERAGE(OFFSET(CP266:CX266,0,0,1,ion21Coop!$F$42)),1))</f>
        <v/>
      </c>
      <c r="CZ266" s="269" t="str">
        <f t="shared" si="457"/>
        <v/>
      </c>
      <c r="DB266" s="119">
        <f t="shared" si="513"/>
        <v>5</v>
      </c>
      <c r="DC266" s="123" t="str">
        <f t="shared" si="534"/>
        <v>HeJe</v>
      </c>
      <c r="DD266" s="123">
        <v>261</v>
      </c>
      <c r="DE266" s="423"/>
      <c r="DF266" s="423"/>
      <c r="DG266" s="423"/>
      <c r="DH266" s="423"/>
      <c r="DI266" s="421"/>
      <c r="DJ266" s="422"/>
      <c r="DK266" s="269" t="str">
        <f t="shared" si="458"/>
        <v/>
      </c>
      <c r="DL266" s="180">
        <v>1</v>
      </c>
      <c r="DM266" s="269" t="str">
        <f t="shared" si="459"/>
        <v/>
      </c>
      <c r="DN266" s="180">
        <v>1</v>
      </c>
      <c r="DO266" s="181">
        <v>1</v>
      </c>
      <c r="DP266" s="181">
        <v>1</v>
      </c>
      <c r="DQ266" s="183">
        <v>1</v>
      </c>
      <c r="DR266" s="183">
        <v>1</v>
      </c>
      <c r="DS266" s="183">
        <v>1</v>
      </c>
      <c r="DT266" s="183">
        <v>1</v>
      </c>
      <c r="DU266" s="183">
        <v>1</v>
      </c>
      <c r="DV266" s="183">
        <v>1</v>
      </c>
      <c r="DW266" s="192" t="str">
        <f ca="1">IF(ISBLANK(DI266),"",ROUND(AVERAGE(OFFSET(DN266:DV266,0,0,1,ion21Coop!$F$42)),1))</f>
        <v/>
      </c>
      <c r="DX266" s="269" t="str">
        <f t="shared" si="460"/>
        <v/>
      </c>
      <c r="DZ266" s="119">
        <f t="shared" si="514"/>
        <v>6</v>
      </c>
      <c r="EA266" s="123" t="str">
        <f t="shared" si="535"/>
        <v/>
      </c>
      <c r="EB266" s="123">
        <v>261</v>
      </c>
      <c r="EC266" s="423"/>
      <c r="ED266" s="423"/>
      <c r="EE266" s="423"/>
      <c r="EF266" s="423"/>
      <c r="EG266" s="421"/>
      <c r="EH266" s="422"/>
      <c r="EI266" s="269" t="str">
        <f t="shared" si="461"/>
        <v/>
      </c>
      <c r="EJ266" s="180">
        <v>1</v>
      </c>
      <c r="EK266" s="269" t="str">
        <f t="shared" si="462"/>
        <v/>
      </c>
      <c r="EL266" s="180">
        <v>1</v>
      </c>
      <c r="EM266" s="181">
        <v>1</v>
      </c>
      <c r="EN266" s="181">
        <v>1</v>
      </c>
      <c r="EO266" s="183">
        <v>1</v>
      </c>
      <c r="EP266" s="183">
        <v>1</v>
      </c>
      <c r="EQ266" s="183">
        <v>1</v>
      </c>
      <c r="ER266" s="183">
        <v>1</v>
      </c>
      <c r="ES266" s="183">
        <v>1</v>
      </c>
      <c r="ET266" s="183">
        <v>1</v>
      </c>
      <c r="EU266" s="192" t="str">
        <f ca="1">IF(ISBLANK(EG266),"",ROUND(AVERAGE(OFFSET(EL266:ET266,0,0,1,ion21Coop!$F$42)),1))</f>
        <v/>
      </c>
      <c r="EV266" s="269" t="str">
        <f t="shared" si="463"/>
        <v/>
      </c>
      <c r="EX266" s="119">
        <f t="shared" si="515"/>
        <v>7</v>
      </c>
      <c r="EY266" s="123" t="str">
        <f t="shared" si="536"/>
        <v/>
      </c>
      <c r="EZ266" s="123">
        <v>261</v>
      </c>
      <c r="FA266" s="423"/>
      <c r="FB266" s="423"/>
      <c r="FC266" s="423"/>
      <c r="FD266" s="423"/>
      <c r="FE266" s="421"/>
      <c r="FF266" s="422"/>
      <c r="FG266" s="269" t="str">
        <f t="shared" si="464"/>
        <v/>
      </c>
      <c r="FH266" s="180">
        <v>1</v>
      </c>
      <c r="FI266" s="269" t="str">
        <f t="shared" si="465"/>
        <v/>
      </c>
      <c r="FJ266" s="180">
        <v>1</v>
      </c>
      <c r="FK266" s="181">
        <v>1</v>
      </c>
      <c r="FL266" s="181">
        <v>1</v>
      </c>
      <c r="FM266" s="183">
        <v>1</v>
      </c>
      <c r="FN266" s="183">
        <v>1</v>
      </c>
      <c r="FO266" s="183">
        <v>1</v>
      </c>
      <c r="FP266" s="183">
        <v>1</v>
      </c>
      <c r="FQ266" s="183">
        <v>1</v>
      </c>
      <c r="FR266" s="183">
        <v>1</v>
      </c>
      <c r="FS266" s="192" t="str">
        <f ca="1">IF(ISBLANK(FE266),"",ROUND(AVERAGE(OFFSET(FJ266:FR266,0,0,1,ion21Coop!$F$42)),1))</f>
        <v/>
      </c>
      <c r="FT266" s="269" t="str">
        <f t="shared" si="466"/>
        <v/>
      </c>
      <c r="FV266" s="119">
        <f t="shared" si="516"/>
        <v>8</v>
      </c>
      <c r="FW266" s="123" t="str">
        <f t="shared" si="537"/>
        <v/>
      </c>
      <c r="FX266" s="123">
        <v>261</v>
      </c>
      <c r="FY266" s="423"/>
      <c r="FZ266" s="423"/>
      <c r="GA266" s="423"/>
      <c r="GB266" s="423"/>
      <c r="GC266" s="421"/>
      <c r="GD266" s="422"/>
      <c r="GE266" s="269" t="str">
        <f t="shared" si="467"/>
        <v/>
      </c>
      <c r="GF266" s="180">
        <v>1</v>
      </c>
      <c r="GG266" s="269" t="str">
        <f t="shared" si="468"/>
        <v/>
      </c>
      <c r="GH266" s="180">
        <v>1</v>
      </c>
      <c r="GI266" s="181">
        <v>1</v>
      </c>
      <c r="GJ266" s="181">
        <v>1</v>
      </c>
      <c r="GK266" s="183">
        <v>1</v>
      </c>
      <c r="GL266" s="183">
        <v>1</v>
      </c>
      <c r="GM266" s="183">
        <v>1</v>
      </c>
      <c r="GN266" s="183">
        <v>1</v>
      </c>
      <c r="GO266" s="183">
        <v>1</v>
      </c>
      <c r="GP266" s="183">
        <v>1</v>
      </c>
      <c r="GQ266" s="192" t="str">
        <f ca="1">IF(ISBLANK(GC266),"",ROUND(AVERAGE(OFFSET(GH266:GP266,0,0,1,ion21Coop!$F$42)),1))</f>
        <v/>
      </c>
      <c r="GR266" s="269" t="str">
        <f t="shared" si="469"/>
        <v/>
      </c>
      <c r="GT266" s="119">
        <f t="shared" si="517"/>
        <v>9</v>
      </c>
      <c r="GU266" s="123" t="str">
        <f t="shared" si="538"/>
        <v/>
      </c>
      <c r="GV266" s="123">
        <v>261</v>
      </c>
      <c r="GW266" s="423"/>
      <c r="GX266" s="423"/>
      <c r="GY266" s="423"/>
      <c r="GZ266" s="423"/>
      <c r="HA266" s="421"/>
      <c r="HB266" s="422"/>
      <c r="HC266" s="269" t="str">
        <f t="shared" si="470"/>
        <v/>
      </c>
      <c r="HD266" s="180">
        <v>1</v>
      </c>
      <c r="HE266" s="269" t="str">
        <f t="shared" si="471"/>
        <v/>
      </c>
      <c r="HF266" s="180">
        <v>1</v>
      </c>
      <c r="HG266" s="181">
        <v>1</v>
      </c>
      <c r="HH266" s="181">
        <v>1</v>
      </c>
      <c r="HI266" s="183">
        <v>1</v>
      </c>
      <c r="HJ266" s="183">
        <v>1</v>
      </c>
      <c r="HK266" s="183">
        <v>1</v>
      </c>
      <c r="HL266" s="183">
        <v>1</v>
      </c>
      <c r="HM266" s="183">
        <v>1</v>
      </c>
      <c r="HN266" s="183">
        <v>1</v>
      </c>
      <c r="HO266" s="192" t="str">
        <f ca="1">IF(ISBLANK(HA266),"",ROUND(AVERAGE(OFFSET(HF266:HN266,0,0,1,ion21Coop!$F$42)),1))</f>
        <v/>
      </c>
      <c r="HP266" s="269" t="str">
        <f t="shared" si="472"/>
        <v/>
      </c>
      <c r="HR266" s="119">
        <f t="shared" si="518"/>
        <v>10</v>
      </c>
      <c r="HS266" s="123" t="str">
        <f t="shared" si="539"/>
        <v/>
      </c>
      <c r="HT266" s="123">
        <v>261</v>
      </c>
      <c r="HU266" s="423"/>
      <c r="HV266" s="423"/>
      <c r="HW266" s="423"/>
      <c r="HX266" s="423"/>
      <c r="HY266" s="421"/>
      <c r="HZ266" s="422"/>
      <c r="IA266" s="269" t="str">
        <f t="shared" si="473"/>
        <v/>
      </c>
      <c r="IB266" s="180">
        <v>1</v>
      </c>
      <c r="IC266" s="269" t="str">
        <f t="shared" si="474"/>
        <v/>
      </c>
      <c r="ID266" s="180">
        <v>1</v>
      </c>
      <c r="IE266" s="181">
        <v>1</v>
      </c>
      <c r="IF266" s="181">
        <v>1</v>
      </c>
      <c r="IG266" s="183">
        <v>1</v>
      </c>
      <c r="IH266" s="183">
        <v>1</v>
      </c>
      <c r="II266" s="183">
        <v>1</v>
      </c>
      <c r="IJ266" s="183">
        <v>1</v>
      </c>
      <c r="IK266" s="183">
        <v>1</v>
      </c>
      <c r="IL266" s="183">
        <v>1</v>
      </c>
      <c r="IM266" s="192" t="str">
        <f ca="1">IF(ISBLANK(HY266),"",ROUND(AVERAGE(OFFSET(ID266:IL266,0,0,1,ion21Coop!$F$42)),1))</f>
        <v/>
      </c>
      <c r="IN266" s="269" t="str">
        <f t="shared" si="475"/>
        <v/>
      </c>
      <c r="IP266" s="119">
        <f t="shared" si="519"/>
        <v>11</v>
      </c>
      <c r="IQ266" s="123" t="str">
        <f t="shared" si="540"/>
        <v/>
      </c>
      <c r="IR266" s="123">
        <v>261</v>
      </c>
      <c r="IS266" s="423"/>
      <c r="IT266" s="423"/>
      <c r="IU266" s="423"/>
      <c r="IV266" s="423"/>
      <c r="IW266" s="421"/>
      <c r="IX266" s="422"/>
      <c r="IY266" s="269" t="str">
        <f t="shared" si="476"/>
        <v/>
      </c>
      <c r="IZ266" s="180">
        <v>1</v>
      </c>
      <c r="JA266" s="269" t="str">
        <f t="shared" si="477"/>
        <v/>
      </c>
      <c r="JB266" s="180">
        <v>1</v>
      </c>
      <c r="JC266" s="181">
        <v>1</v>
      </c>
      <c r="JD266" s="181">
        <v>1</v>
      </c>
      <c r="JE266" s="183">
        <v>1</v>
      </c>
      <c r="JF266" s="183">
        <v>1</v>
      </c>
      <c r="JG266" s="183">
        <v>1</v>
      </c>
      <c r="JH266" s="183">
        <v>1</v>
      </c>
      <c r="JI266" s="183">
        <v>1</v>
      </c>
      <c r="JJ266" s="183">
        <v>1</v>
      </c>
      <c r="JK266" s="192" t="str">
        <f ca="1">IF(ISBLANK(IW266),"",ROUND(AVERAGE(OFFSET(JB266:JJ266,0,0,1,ion21Coop!$F$42)),1))</f>
        <v/>
      </c>
      <c r="JL266" s="269" t="str">
        <f t="shared" si="478"/>
        <v/>
      </c>
      <c r="JN266" s="119">
        <f t="shared" si="520"/>
        <v>12</v>
      </c>
      <c r="JO266" s="123" t="str">
        <f t="shared" si="541"/>
        <v/>
      </c>
      <c r="JP266" s="123">
        <v>261</v>
      </c>
      <c r="JQ266" s="423"/>
      <c r="JR266" s="423"/>
      <c r="JS266" s="423"/>
      <c r="JT266" s="423"/>
      <c r="JU266" s="421"/>
      <c r="JV266" s="422"/>
      <c r="JW266" s="269" t="str">
        <f t="shared" si="479"/>
        <v/>
      </c>
      <c r="JX266" s="180">
        <v>1</v>
      </c>
      <c r="JY266" s="269" t="str">
        <f t="shared" si="480"/>
        <v/>
      </c>
      <c r="JZ266" s="180">
        <v>1</v>
      </c>
      <c r="KA266" s="181">
        <v>1</v>
      </c>
      <c r="KB266" s="181">
        <v>1</v>
      </c>
      <c r="KC266" s="183">
        <v>1</v>
      </c>
      <c r="KD266" s="183">
        <v>1</v>
      </c>
      <c r="KE266" s="183">
        <v>1</v>
      </c>
      <c r="KF266" s="183">
        <v>1</v>
      </c>
      <c r="KG266" s="183">
        <v>1</v>
      </c>
      <c r="KH266" s="183">
        <v>1</v>
      </c>
      <c r="KI266" s="192" t="str">
        <f ca="1">IF(ISBLANK(JU266),"",ROUND(AVERAGE(OFFSET(JZ266:KH266,0,0,1,ion21Coop!$F$42)),1))</f>
        <v/>
      </c>
      <c r="KJ266" s="269" t="str">
        <f t="shared" si="481"/>
        <v/>
      </c>
      <c r="KL266" s="119">
        <f t="shared" si="521"/>
        <v>13</v>
      </c>
      <c r="KM266" s="123" t="str">
        <f t="shared" si="542"/>
        <v/>
      </c>
      <c r="KN266" s="123">
        <v>261</v>
      </c>
      <c r="KO266" s="423"/>
      <c r="KP266" s="423"/>
      <c r="KQ266" s="423"/>
      <c r="KR266" s="423"/>
      <c r="KS266" s="421"/>
      <c r="KT266" s="422"/>
      <c r="KU266" s="269" t="str">
        <f t="shared" si="482"/>
        <v/>
      </c>
      <c r="KV266" s="180">
        <v>1</v>
      </c>
      <c r="KW266" s="269" t="str">
        <f t="shared" si="483"/>
        <v/>
      </c>
      <c r="KX266" s="180">
        <v>1</v>
      </c>
      <c r="KY266" s="181">
        <v>1</v>
      </c>
      <c r="KZ266" s="181">
        <v>1</v>
      </c>
      <c r="LA266" s="183">
        <v>1</v>
      </c>
      <c r="LB266" s="183">
        <v>1</v>
      </c>
      <c r="LC266" s="183">
        <v>1</v>
      </c>
      <c r="LD266" s="183">
        <v>1</v>
      </c>
      <c r="LE266" s="183">
        <v>1</v>
      </c>
      <c r="LF266" s="183">
        <v>1</v>
      </c>
      <c r="LG266" s="192" t="str">
        <f ca="1">IF(ISBLANK(KS266),"",ROUND(AVERAGE(OFFSET(KX266:LF266,0,0,1,ion21Coop!$F$42)),1))</f>
        <v/>
      </c>
      <c r="LH266" s="269" t="str">
        <f t="shared" si="484"/>
        <v/>
      </c>
      <c r="LJ266" s="119">
        <f t="shared" si="522"/>
        <v>14</v>
      </c>
      <c r="LK266" s="123" t="str">
        <f t="shared" si="543"/>
        <v/>
      </c>
      <c r="LL266" s="123">
        <v>261</v>
      </c>
      <c r="LM266" s="423"/>
      <c r="LN266" s="423"/>
      <c r="LO266" s="423"/>
      <c r="LP266" s="423"/>
      <c r="LQ266" s="421"/>
      <c r="LR266" s="422"/>
      <c r="LS266" s="269" t="str">
        <f t="shared" si="485"/>
        <v/>
      </c>
      <c r="LT266" s="180">
        <v>1</v>
      </c>
      <c r="LU266" s="269" t="str">
        <f t="shared" si="486"/>
        <v/>
      </c>
      <c r="LV266" s="180">
        <v>1</v>
      </c>
      <c r="LW266" s="181">
        <v>1</v>
      </c>
      <c r="LX266" s="181">
        <v>1</v>
      </c>
      <c r="LY266" s="183">
        <v>1</v>
      </c>
      <c r="LZ266" s="183">
        <v>1</v>
      </c>
      <c r="MA266" s="183">
        <v>1</v>
      </c>
      <c r="MB266" s="183">
        <v>1</v>
      </c>
      <c r="MC266" s="183">
        <v>1</v>
      </c>
      <c r="MD266" s="183">
        <v>1</v>
      </c>
      <c r="ME266" s="192" t="str">
        <f ca="1">IF(ISBLANK(LQ266),"",ROUND(AVERAGE(OFFSET(LV266:MD266,0,0,1,ion21Coop!$F$42)),1))</f>
        <v/>
      </c>
      <c r="MF266" s="269" t="str">
        <f t="shared" si="487"/>
        <v/>
      </c>
      <c r="MH266" s="119">
        <f t="shared" si="523"/>
        <v>15</v>
      </c>
      <c r="MI266" s="123" t="str">
        <f t="shared" si="544"/>
        <v/>
      </c>
      <c r="MJ266" s="123">
        <v>261</v>
      </c>
      <c r="MK266" s="423"/>
      <c r="ML266" s="423"/>
      <c r="MM266" s="423"/>
      <c r="MN266" s="423"/>
      <c r="MO266" s="421"/>
      <c r="MP266" s="422"/>
      <c r="MQ266" s="269" t="str">
        <f t="shared" si="488"/>
        <v/>
      </c>
      <c r="MR266" s="180">
        <v>1</v>
      </c>
      <c r="MS266" s="269" t="str">
        <f t="shared" si="489"/>
        <v/>
      </c>
      <c r="MT266" s="180">
        <v>1</v>
      </c>
      <c r="MU266" s="181">
        <v>1</v>
      </c>
      <c r="MV266" s="181">
        <v>1</v>
      </c>
      <c r="MW266" s="183">
        <v>1</v>
      </c>
      <c r="MX266" s="183">
        <v>1</v>
      </c>
      <c r="MY266" s="183">
        <v>1</v>
      </c>
      <c r="MZ266" s="183">
        <v>1</v>
      </c>
      <c r="NA266" s="183">
        <v>1</v>
      </c>
      <c r="NB266" s="183">
        <v>1</v>
      </c>
      <c r="NC266" s="192" t="str">
        <f ca="1">IF(ISBLANK(MO266),"",ROUND(AVERAGE(OFFSET(MT266:NB266,0,0,1,ion21Coop!$F$42)),1))</f>
        <v/>
      </c>
      <c r="ND266" s="269" t="str">
        <f t="shared" si="490"/>
        <v/>
      </c>
      <c r="NF266" s="119">
        <f t="shared" si="524"/>
        <v>16</v>
      </c>
      <c r="NG266" s="123" t="str">
        <f t="shared" si="545"/>
        <v/>
      </c>
      <c r="NH266" s="123">
        <v>261</v>
      </c>
      <c r="NI266" s="423"/>
      <c r="NJ266" s="423"/>
      <c r="NK266" s="423"/>
      <c r="NL266" s="423"/>
      <c r="NM266" s="421"/>
      <c r="NN266" s="422"/>
      <c r="NO266" s="269" t="str">
        <f t="shared" si="491"/>
        <v/>
      </c>
      <c r="NP266" s="180">
        <v>1</v>
      </c>
      <c r="NQ266" s="269" t="str">
        <f t="shared" si="492"/>
        <v/>
      </c>
      <c r="NR266" s="180">
        <v>1</v>
      </c>
      <c r="NS266" s="181">
        <v>1</v>
      </c>
      <c r="NT266" s="181">
        <v>1</v>
      </c>
      <c r="NU266" s="183">
        <v>1</v>
      </c>
      <c r="NV266" s="183">
        <v>1</v>
      </c>
      <c r="NW266" s="183">
        <v>1</v>
      </c>
      <c r="NX266" s="183">
        <v>1</v>
      </c>
      <c r="NY266" s="183">
        <v>1</v>
      </c>
      <c r="NZ266" s="183">
        <v>1</v>
      </c>
      <c r="OA266" s="192" t="str">
        <f ca="1">IF(ISBLANK(NM266),"",ROUND(AVERAGE(OFFSET(NR266:NZ266,0,0,1,ion21Coop!$F$42)),1))</f>
        <v/>
      </c>
      <c r="OB266" s="269" t="str">
        <f t="shared" si="493"/>
        <v/>
      </c>
      <c r="OD266" s="119">
        <f t="shared" si="525"/>
        <v>17</v>
      </c>
      <c r="OE266" s="123" t="str">
        <f t="shared" si="546"/>
        <v/>
      </c>
      <c r="OF266" s="123">
        <v>261</v>
      </c>
      <c r="OG266" s="423"/>
      <c r="OH266" s="423"/>
      <c r="OI266" s="423"/>
      <c r="OJ266" s="423"/>
      <c r="OK266" s="421"/>
      <c r="OL266" s="422"/>
      <c r="OM266" s="269" t="str">
        <f t="shared" si="494"/>
        <v/>
      </c>
      <c r="ON266" s="180">
        <v>1</v>
      </c>
      <c r="OO266" s="269" t="str">
        <f t="shared" si="495"/>
        <v/>
      </c>
      <c r="OP266" s="180">
        <v>1</v>
      </c>
      <c r="OQ266" s="181">
        <v>1</v>
      </c>
      <c r="OR266" s="181">
        <v>1</v>
      </c>
      <c r="OS266" s="183">
        <v>1</v>
      </c>
      <c r="OT266" s="183">
        <v>1</v>
      </c>
      <c r="OU266" s="183">
        <v>1</v>
      </c>
      <c r="OV266" s="183">
        <v>1</v>
      </c>
      <c r="OW266" s="183">
        <v>1</v>
      </c>
      <c r="OX266" s="183">
        <v>1</v>
      </c>
      <c r="OY266" s="192" t="str">
        <f ca="1">IF(ISBLANK(OK266),"",ROUND(AVERAGE(OFFSET(OP266:OX266,0,0,1,ion21Coop!$F$42)),1))</f>
        <v/>
      </c>
      <c r="OZ266" s="269" t="str">
        <f t="shared" si="496"/>
        <v/>
      </c>
      <c r="PB266" s="119">
        <f t="shared" si="526"/>
        <v>18</v>
      </c>
      <c r="PC266" s="123" t="str">
        <f t="shared" si="547"/>
        <v/>
      </c>
      <c r="PD266" s="123">
        <v>261</v>
      </c>
      <c r="PE266" s="423"/>
      <c r="PF266" s="423"/>
      <c r="PG266" s="423"/>
      <c r="PH266" s="423"/>
      <c r="PI266" s="421"/>
      <c r="PJ266" s="422"/>
      <c r="PK266" s="269" t="str">
        <f t="shared" si="497"/>
        <v/>
      </c>
      <c r="PL266" s="180">
        <v>1</v>
      </c>
      <c r="PM266" s="269" t="str">
        <f t="shared" si="498"/>
        <v/>
      </c>
      <c r="PN266" s="180">
        <v>1</v>
      </c>
      <c r="PO266" s="181">
        <v>1</v>
      </c>
      <c r="PP266" s="181">
        <v>1</v>
      </c>
      <c r="PQ266" s="183">
        <v>1</v>
      </c>
      <c r="PR266" s="183">
        <v>1</v>
      </c>
      <c r="PS266" s="183">
        <v>1</v>
      </c>
      <c r="PT266" s="183">
        <v>1</v>
      </c>
      <c r="PU266" s="183">
        <v>1</v>
      </c>
      <c r="PV266" s="183">
        <v>1</v>
      </c>
      <c r="PW266" s="192" t="str">
        <f ca="1">IF(ISBLANK(PI266),"",ROUND(AVERAGE(OFFSET(PN266:PV266,0,0,1,ion21Coop!$F$42)),1))</f>
        <v/>
      </c>
      <c r="PX266" s="269" t="str">
        <f t="shared" si="499"/>
        <v/>
      </c>
      <c r="PZ266" s="119">
        <f t="shared" si="527"/>
        <v>19</v>
      </c>
      <c r="QA266" s="123" t="str">
        <f t="shared" si="548"/>
        <v/>
      </c>
      <c r="QB266" s="123">
        <v>261</v>
      </c>
      <c r="QC266" s="423"/>
      <c r="QD266" s="423"/>
      <c r="QE266" s="423"/>
      <c r="QF266" s="423"/>
      <c r="QG266" s="421"/>
      <c r="QH266" s="422"/>
      <c r="QI266" s="269" t="str">
        <f t="shared" si="500"/>
        <v/>
      </c>
      <c r="QJ266" s="180">
        <v>1</v>
      </c>
      <c r="QK266" s="269" t="str">
        <f t="shared" si="501"/>
        <v/>
      </c>
      <c r="QL266" s="180">
        <v>1</v>
      </c>
      <c r="QM266" s="181">
        <v>1</v>
      </c>
      <c r="QN266" s="181">
        <v>1</v>
      </c>
      <c r="QO266" s="183">
        <v>1</v>
      </c>
      <c r="QP266" s="183">
        <v>1</v>
      </c>
      <c r="QQ266" s="183">
        <v>1</v>
      </c>
      <c r="QR266" s="183">
        <v>1</v>
      </c>
      <c r="QS266" s="183">
        <v>1</v>
      </c>
      <c r="QT266" s="183">
        <v>1</v>
      </c>
      <c r="QU266" s="192" t="str">
        <f ca="1">IF(ISBLANK(QG266),"",ROUND(AVERAGE(OFFSET(QL266:QT266,0,0,1,ion21Coop!$F$42)),1))</f>
        <v/>
      </c>
      <c r="QV266" s="269" t="str">
        <f t="shared" si="502"/>
        <v/>
      </c>
      <c r="QX266" s="119">
        <f t="shared" si="528"/>
        <v>20</v>
      </c>
      <c r="QY266" s="123" t="str">
        <f t="shared" si="549"/>
        <v/>
      </c>
      <c r="QZ266" s="123">
        <v>261</v>
      </c>
      <c r="RA266" s="423"/>
      <c r="RB266" s="423"/>
      <c r="RC266" s="423"/>
      <c r="RD266" s="423"/>
      <c r="RE266" s="421"/>
      <c r="RF266" s="422"/>
      <c r="RG266" s="269" t="str">
        <f t="shared" si="503"/>
        <v/>
      </c>
      <c r="RH266" s="180">
        <v>1</v>
      </c>
      <c r="RI266" s="269" t="str">
        <f t="shared" si="504"/>
        <v/>
      </c>
      <c r="RJ266" s="180">
        <v>1</v>
      </c>
      <c r="RK266" s="181">
        <v>1</v>
      </c>
      <c r="RL266" s="181">
        <v>1</v>
      </c>
      <c r="RM266" s="183">
        <v>1</v>
      </c>
      <c r="RN266" s="183">
        <v>1</v>
      </c>
      <c r="RO266" s="183">
        <v>1</v>
      </c>
      <c r="RP266" s="183">
        <v>1</v>
      </c>
      <c r="RQ266" s="183">
        <v>1</v>
      </c>
      <c r="RR266" s="183">
        <v>1</v>
      </c>
      <c r="RS266" s="192" t="str">
        <f ca="1">IF(ISBLANK(RE266),"",ROUND(AVERAGE(OFFSET(RJ266:RR266,0,0,1,ion21Coop!$F$42)),1))</f>
        <v/>
      </c>
      <c r="RT266" s="269" t="str">
        <f t="shared" si="505"/>
        <v/>
      </c>
      <c r="RV266" s="119">
        <f t="shared" si="529"/>
        <v>21</v>
      </c>
      <c r="RW266" s="123" t="str">
        <f t="shared" si="550"/>
        <v/>
      </c>
      <c r="RX266" s="123">
        <v>261</v>
      </c>
      <c r="RY266" s="423"/>
      <c r="RZ266" s="423"/>
      <c r="SA266" s="423"/>
      <c r="SB266" s="423"/>
      <c r="SC266" s="421"/>
      <c r="SD266" s="422"/>
      <c r="SE266" s="269" t="str">
        <f t="shared" si="506"/>
        <v/>
      </c>
      <c r="SF266" s="180">
        <v>1</v>
      </c>
      <c r="SG266" s="269" t="str">
        <f t="shared" si="507"/>
        <v/>
      </c>
      <c r="SH266" s="180">
        <v>1</v>
      </c>
      <c r="SI266" s="181">
        <v>1</v>
      </c>
      <c r="SJ266" s="181">
        <v>1</v>
      </c>
      <c r="SK266" s="183">
        <v>1</v>
      </c>
      <c r="SL266" s="183">
        <v>1</v>
      </c>
      <c r="SM266" s="183">
        <v>1</v>
      </c>
      <c r="SN266" s="183">
        <v>1</v>
      </c>
      <c r="SO266" s="183">
        <v>1</v>
      </c>
      <c r="SP266" s="183">
        <v>1</v>
      </c>
      <c r="SQ266" s="192" t="str">
        <f ca="1">IF(ISBLANK(SC266),"",ROUND(AVERAGE(OFFSET(SH266:SP266,0,0,1,ion21Coop!$F$42)),1))</f>
        <v/>
      </c>
      <c r="SR266" s="269" t="str">
        <f t="shared" si="508"/>
        <v/>
      </c>
      <c r="ST266" s="565"/>
      <c r="SU266" s="565"/>
      <c r="SV266" s="566"/>
      <c r="SW266" s="567"/>
      <c r="SX266" s="565"/>
      <c r="SY266" s="566"/>
      <c r="SZ266" s="568"/>
      <c r="TA266" s="567"/>
      <c r="TB266" s="553"/>
    </row>
    <row r="267" spans="10:522" x14ac:dyDescent="0.3">
      <c r="J267" s="119">
        <f t="shared" si="509"/>
        <v>1</v>
      </c>
      <c r="K267" s="123" t="str">
        <f t="shared" si="530"/>
        <v>YaJo</v>
      </c>
      <c r="L267" s="123">
        <v>262</v>
      </c>
      <c r="M267" s="351"/>
      <c r="N267" s="351"/>
      <c r="O267" s="351"/>
      <c r="P267" s="351"/>
      <c r="Q267" s="369"/>
      <c r="R267" s="370"/>
      <c r="S267" s="269" t="str">
        <f t="shared" si="446"/>
        <v/>
      </c>
      <c r="T267" s="180">
        <v>1</v>
      </c>
      <c r="U267" s="269" t="str">
        <f t="shared" si="447"/>
        <v/>
      </c>
      <c r="V267" s="180">
        <v>1</v>
      </c>
      <c r="W267" s="181">
        <v>1</v>
      </c>
      <c r="X267" s="181">
        <v>1</v>
      </c>
      <c r="Y267" s="183">
        <v>1</v>
      </c>
      <c r="Z267" s="183">
        <v>1</v>
      </c>
      <c r="AA267" s="183">
        <v>1</v>
      </c>
      <c r="AB267" s="183">
        <v>1</v>
      </c>
      <c r="AC267" s="183">
        <v>1</v>
      </c>
      <c r="AD267" s="183">
        <v>1</v>
      </c>
      <c r="AE267" s="192" t="str">
        <f ca="1">IF(ISBLANK(Q267),"",ROUND(AVERAGE(OFFSET(V267:AD267,0,0,1,ion21Coop!$F$42)),1))</f>
        <v/>
      </c>
      <c r="AF267" s="269" t="str">
        <f t="shared" si="448"/>
        <v/>
      </c>
      <c r="AH267" s="119">
        <f t="shared" si="510"/>
        <v>2</v>
      </c>
      <c r="AI267" s="123" t="str">
        <f t="shared" si="531"/>
        <v>GeLo</v>
      </c>
      <c r="AJ267" s="123">
        <v>262</v>
      </c>
      <c r="AK267" s="351"/>
      <c r="AL267" s="351"/>
      <c r="AM267" s="351"/>
      <c r="AN267" s="351"/>
      <c r="AO267" s="369"/>
      <c r="AP267" s="370"/>
      <c r="AQ267" s="269" t="str">
        <f t="shared" si="449"/>
        <v/>
      </c>
      <c r="AR267" s="180">
        <v>1</v>
      </c>
      <c r="AS267" s="269" t="str">
        <f t="shared" si="450"/>
        <v/>
      </c>
      <c r="AT267" s="180">
        <v>1</v>
      </c>
      <c r="AU267" s="181">
        <v>1</v>
      </c>
      <c r="AV267" s="181">
        <v>1</v>
      </c>
      <c r="AW267" s="183">
        <v>1</v>
      </c>
      <c r="AX267" s="183">
        <v>1</v>
      </c>
      <c r="AY267" s="183">
        <v>1</v>
      </c>
      <c r="AZ267" s="183">
        <v>1</v>
      </c>
      <c r="BA267" s="183">
        <v>1</v>
      </c>
      <c r="BB267" s="183">
        <v>1</v>
      </c>
      <c r="BC267" s="192" t="str">
        <f ca="1">IF(ISBLANK(AO267),"",ROUND(AVERAGE(OFFSET(AT267:BB267,0,0,1,ion21Coop!$F$42)),1))</f>
        <v/>
      </c>
      <c r="BD267" s="269" t="str">
        <f t="shared" si="451"/>
        <v/>
      </c>
      <c r="BF267" s="119">
        <f t="shared" si="511"/>
        <v>3</v>
      </c>
      <c r="BG267" s="123" t="str">
        <f t="shared" si="532"/>
        <v>MiDo</v>
      </c>
      <c r="BH267" s="123">
        <v>262</v>
      </c>
      <c r="BI267" s="351"/>
      <c r="BJ267" s="351"/>
      <c r="BK267" s="351"/>
      <c r="BL267" s="351"/>
      <c r="BM267" s="369"/>
      <c r="BN267" s="370"/>
      <c r="BO267" s="269" t="str">
        <f t="shared" si="452"/>
        <v/>
      </c>
      <c r="BP267" s="180">
        <v>1</v>
      </c>
      <c r="BQ267" s="269" t="str">
        <f t="shared" si="453"/>
        <v/>
      </c>
      <c r="BR267" s="180">
        <v>1</v>
      </c>
      <c r="BS267" s="181">
        <v>1</v>
      </c>
      <c r="BT267" s="181">
        <v>1</v>
      </c>
      <c r="BU267" s="183">
        <v>1</v>
      </c>
      <c r="BV267" s="183">
        <v>1</v>
      </c>
      <c r="BW267" s="183">
        <v>1</v>
      </c>
      <c r="BX267" s="183">
        <v>1</v>
      </c>
      <c r="BY267" s="183">
        <v>1</v>
      </c>
      <c r="BZ267" s="183">
        <v>1</v>
      </c>
      <c r="CA267" s="192" t="str">
        <f ca="1">IF(ISBLANK(BM267),"",ROUND(AVERAGE(OFFSET(BR267:BZ267,0,0,1,ion21Coop!$F$42)),1))</f>
        <v/>
      </c>
      <c r="CB267" s="269" t="str">
        <f t="shared" si="454"/>
        <v/>
      </c>
      <c r="CD267" s="119">
        <f t="shared" si="512"/>
        <v>4</v>
      </c>
      <c r="CE267" s="123" t="str">
        <f t="shared" si="533"/>
        <v>EmNi</v>
      </c>
      <c r="CF267" s="123">
        <v>262</v>
      </c>
      <c r="CG267" s="351"/>
      <c r="CH267" s="351"/>
      <c r="CI267" s="351"/>
      <c r="CJ267" s="351"/>
      <c r="CK267" s="369"/>
      <c r="CL267" s="370"/>
      <c r="CM267" s="269" t="str">
        <f t="shared" si="455"/>
        <v/>
      </c>
      <c r="CN267" s="180">
        <v>1</v>
      </c>
      <c r="CO267" s="269" t="str">
        <f t="shared" si="456"/>
        <v/>
      </c>
      <c r="CP267" s="180">
        <v>1</v>
      </c>
      <c r="CQ267" s="181">
        <v>1</v>
      </c>
      <c r="CR267" s="181">
        <v>1</v>
      </c>
      <c r="CS267" s="183">
        <v>1</v>
      </c>
      <c r="CT267" s="183">
        <v>1</v>
      </c>
      <c r="CU267" s="183">
        <v>1</v>
      </c>
      <c r="CV267" s="183">
        <v>1</v>
      </c>
      <c r="CW267" s="183">
        <v>1</v>
      </c>
      <c r="CX267" s="183">
        <v>1</v>
      </c>
      <c r="CY267" s="192" t="str">
        <f ca="1">IF(ISBLANK(CK267),"",ROUND(AVERAGE(OFFSET(CP267:CX267,0,0,1,ion21Coop!$F$42)),1))</f>
        <v/>
      </c>
      <c r="CZ267" s="269" t="str">
        <f t="shared" si="457"/>
        <v/>
      </c>
      <c r="DB267" s="119">
        <f t="shared" si="513"/>
        <v>5</v>
      </c>
      <c r="DC267" s="123" t="str">
        <f t="shared" si="534"/>
        <v>HeJe</v>
      </c>
      <c r="DD267" s="123">
        <v>262</v>
      </c>
      <c r="DE267" s="423"/>
      <c r="DF267" s="423"/>
      <c r="DG267" s="423"/>
      <c r="DH267" s="423"/>
      <c r="DI267" s="421"/>
      <c r="DJ267" s="422"/>
      <c r="DK267" s="269" t="str">
        <f t="shared" si="458"/>
        <v/>
      </c>
      <c r="DL267" s="180">
        <v>1</v>
      </c>
      <c r="DM267" s="269" t="str">
        <f t="shared" si="459"/>
        <v/>
      </c>
      <c r="DN267" s="180">
        <v>1</v>
      </c>
      <c r="DO267" s="181">
        <v>1</v>
      </c>
      <c r="DP267" s="181">
        <v>1</v>
      </c>
      <c r="DQ267" s="183">
        <v>1</v>
      </c>
      <c r="DR267" s="183">
        <v>1</v>
      </c>
      <c r="DS267" s="183">
        <v>1</v>
      </c>
      <c r="DT267" s="183">
        <v>1</v>
      </c>
      <c r="DU267" s="183">
        <v>1</v>
      </c>
      <c r="DV267" s="183">
        <v>1</v>
      </c>
      <c r="DW267" s="192" t="str">
        <f ca="1">IF(ISBLANK(DI267),"",ROUND(AVERAGE(OFFSET(DN267:DV267,0,0,1,ion21Coop!$F$42)),1))</f>
        <v/>
      </c>
      <c r="DX267" s="269" t="str">
        <f t="shared" si="460"/>
        <v/>
      </c>
      <c r="DZ267" s="119">
        <f t="shared" si="514"/>
        <v>6</v>
      </c>
      <c r="EA267" s="123" t="str">
        <f t="shared" si="535"/>
        <v/>
      </c>
      <c r="EB267" s="123">
        <v>262</v>
      </c>
      <c r="EC267" s="423"/>
      <c r="ED267" s="423"/>
      <c r="EE267" s="423"/>
      <c r="EF267" s="423"/>
      <c r="EG267" s="421"/>
      <c r="EH267" s="422"/>
      <c r="EI267" s="269" t="str">
        <f t="shared" si="461"/>
        <v/>
      </c>
      <c r="EJ267" s="180">
        <v>1</v>
      </c>
      <c r="EK267" s="269" t="str">
        <f t="shared" si="462"/>
        <v/>
      </c>
      <c r="EL267" s="180">
        <v>1</v>
      </c>
      <c r="EM267" s="181">
        <v>1</v>
      </c>
      <c r="EN267" s="181">
        <v>1</v>
      </c>
      <c r="EO267" s="183">
        <v>1</v>
      </c>
      <c r="EP267" s="183">
        <v>1</v>
      </c>
      <c r="EQ267" s="183">
        <v>1</v>
      </c>
      <c r="ER267" s="183">
        <v>1</v>
      </c>
      <c r="ES267" s="183">
        <v>1</v>
      </c>
      <c r="ET267" s="183">
        <v>1</v>
      </c>
      <c r="EU267" s="192" t="str">
        <f ca="1">IF(ISBLANK(EG267),"",ROUND(AVERAGE(OFFSET(EL267:ET267,0,0,1,ion21Coop!$F$42)),1))</f>
        <v/>
      </c>
      <c r="EV267" s="269" t="str">
        <f t="shared" si="463"/>
        <v/>
      </c>
      <c r="EX267" s="119">
        <f t="shared" si="515"/>
        <v>7</v>
      </c>
      <c r="EY267" s="123" t="str">
        <f t="shared" si="536"/>
        <v/>
      </c>
      <c r="EZ267" s="123">
        <v>262</v>
      </c>
      <c r="FA267" s="423"/>
      <c r="FB267" s="423"/>
      <c r="FC267" s="423"/>
      <c r="FD267" s="423"/>
      <c r="FE267" s="421"/>
      <c r="FF267" s="422"/>
      <c r="FG267" s="269" t="str">
        <f t="shared" si="464"/>
        <v/>
      </c>
      <c r="FH267" s="180">
        <v>1</v>
      </c>
      <c r="FI267" s="269" t="str">
        <f t="shared" si="465"/>
        <v/>
      </c>
      <c r="FJ267" s="180">
        <v>1</v>
      </c>
      <c r="FK267" s="181">
        <v>1</v>
      </c>
      <c r="FL267" s="181">
        <v>1</v>
      </c>
      <c r="FM267" s="183">
        <v>1</v>
      </c>
      <c r="FN267" s="183">
        <v>1</v>
      </c>
      <c r="FO267" s="183">
        <v>1</v>
      </c>
      <c r="FP267" s="183">
        <v>1</v>
      </c>
      <c r="FQ267" s="183">
        <v>1</v>
      </c>
      <c r="FR267" s="183">
        <v>1</v>
      </c>
      <c r="FS267" s="192" t="str">
        <f ca="1">IF(ISBLANK(FE267),"",ROUND(AVERAGE(OFFSET(FJ267:FR267,0,0,1,ion21Coop!$F$42)),1))</f>
        <v/>
      </c>
      <c r="FT267" s="269" t="str">
        <f t="shared" si="466"/>
        <v/>
      </c>
      <c r="FV267" s="119">
        <f t="shared" si="516"/>
        <v>8</v>
      </c>
      <c r="FW267" s="123" t="str">
        <f t="shared" si="537"/>
        <v/>
      </c>
      <c r="FX267" s="123">
        <v>262</v>
      </c>
      <c r="FY267" s="423"/>
      <c r="FZ267" s="423"/>
      <c r="GA267" s="423"/>
      <c r="GB267" s="423"/>
      <c r="GC267" s="421"/>
      <c r="GD267" s="422"/>
      <c r="GE267" s="269" t="str">
        <f t="shared" si="467"/>
        <v/>
      </c>
      <c r="GF267" s="180">
        <v>1</v>
      </c>
      <c r="GG267" s="269" t="str">
        <f t="shared" si="468"/>
        <v/>
      </c>
      <c r="GH267" s="180">
        <v>1</v>
      </c>
      <c r="GI267" s="181">
        <v>1</v>
      </c>
      <c r="GJ267" s="181">
        <v>1</v>
      </c>
      <c r="GK267" s="183">
        <v>1</v>
      </c>
      <c r="GL267" s="183">
        <v>1</v>
      </c>
      <c r="GM267" s="183">
        <v>1</v>
      </c>
      <c r="GN267" s="183">
        <v>1</v>
      </c>
      <c r="GO267" s="183">
        <v>1</v>
      </c>
      <c r="GP267" s="183">
        <v>1</v>
      </c>
      <c r="GQ267" s="192" t="str">
        <f ca="1">IF(ISBLANK(GC267),"",ROUND(AVERAGE(OFFSET(GH267:GP267,0,0,1,ion21Coop!$F$42)),1))</f>
        <v/>
      </c>
      <c r="GR267" s="269" t="str">
        <f t="shared" si="469"/>
        <v/>
      </c>
      <c r="GT267" s="119">
        <f t="shared" si="517"/>
        <v>9</v>
      </c>
      <c r="GU267" s="123" t="str">
        <f t="shared" si="538"/>
        <v/>
      </c>
      <c r="GV267" s="123">
        <v>262</v>
      </c>
      <c r="GW267" s="423"/>
      <c r="GX267" s="423"/>
      <c r="GY267" s="423"/>
      <c r="GZ267" s="423"/>
      <c r="HA267" s="421"/>
      <c r="HB267" s="422"/>
      <c r="HC267" s="269" t="str">
        <f t="shared" si="470"/>
        <v/>
      </c>
      <c r="HD267" s="180">
        <v>1</v>
      </c>
      <c r="HE267" s="269" t="str">
        <f t="shared" si="471"/>
        <v/>
      </c>
      <c r="HF267" s="180">
        <v>1</v>
      </c>
      <c r="HG267" s="181">
        <v>1</v>
      </c>
      <c r="HH267" s="181">
        <v>1</v>
      </c>
      <c r="HI267" s="183">
        <v>1</v>
      </c>
      <c r="HJ267" s="183">
        <v>1</v>
      </c>
      <c r="HK267" s="183">
        <v>1</v>
      </c>
      <c r="HL267" s="183">
        <v>1</v>
      </c>
      <c r="HM267" s="183">
        <v>1</v>
      </c>
      <c r="HN267" s="183">
        <v>1</v>
      </c>
      <c r="HO267" s="192" t="str">
        <f ca="1">IF(ISBLANK(HA267),"",ROUND(AVERAGE(OFFSET(HF267:HN267,0,0,1,ion21Coop!$F$42)),1))</f>
        <v/>
      </c>
      <c r="HP267" s="269" t="str">
        <f t="shared" si="472"/>
        <v/>
      </c>
      <c r="HR267" s="119">
        <f t="shared" si="518"/>
        <v>10</v>
      </c>
      <c r="HS267" s="123" t="str">
        <f t="shared" si="539"/>
        <v/>
      </c>
      <c r="HT267" s="123">
        <v>262</v>
      </c>
      <c r="HU267" s="423"/>
      <c r="HV267" s="423"/>
      <c r="HW267" s="423"/>
      <c r="HX267" s="423"/>
      <c r="HY267" s="421"/>
      <c r="HZ267" s="422"/>
      <c r="IA267" s="269" t="str">
        <f t="shared" si="473"/>
        <v/>
      </c>
      <c r="IB267" s="180">
        <v>1</v>
      </c>
      <c r="IC267" s="269" t="str">
        <f t="shared" si="474"/>
        <v/>
      </c>
      <c r="ID267" s="180">
        <v>1</v>
      </c>
      <c r="IE267" s="181">
        <v>1</v>
      </c>
      <c r="IF267" s="181">
        <v>1</v>
      </c>
      <c r="IG267" s="183">
        <v>1</v>
      </c>
      <c r="IH267" s="183">
        <v>1</v>
      </c>
      <c r="II267" s="183">
        <v>1</v>
      </c>
      <c r="IJ267" s="183">
        <v>1</v>
      </c>
      <c r="IK267" s="183">
        <v>1</v>
      </c>
      <c r="IL267" s="183">
        <v>1</v>
      </c>
      <c r="IM267" s="192" t="str">
        <f ca="1">IF(ISBLANK(HY267),"",ROUND(AVERAGE(OFFSET(ID267:IL267,0,0,1,ion21Coop!$F$42)),1))</f>
        <v/>
      </c>
      <c r="IN267" s="269" t="str">
        <f t="shared" si="475"/>
        <v/>
      </c>
      <c r="IP267" s="119">
        <f t="shared" si="519"/>
        <v>11</v>
      </c>
      <c r="IQ267" s="123" t="str">
        <f t="shared" si="540"/>
        <v/>
      </c>
      <c r="IR267" s="123">
        <v>262</v>
      </c>
      <c r="IS267" s="423"/>
      <c r="IT267" s="423"/>
      <c r="IU267" s="423"/>
      <c r="IV267" s="423"/>
      <c r="IW267" s="421"/>
      <c r="IX267" s="422"/>
      <c r="IY267" s="269" t="str">
        <f t="shared" si="476"/>
        <v/>
      </c>
      <c r="IZ267" s="180">
        <v>1</v>
      </c>
      <c r="JA267" s="269" t="str">
        <f t="shared" si="477"/>
        <v/>
      </c>
      <c r="JB267" s="180">
        <v>1</v>
      </c>
      <c r="JC267" s="181">
        <v>1</v>
      </c>
      <c r="JD267" s="181">
        <v>1</v>
      </c>
      <c r="JE267" s="183">
        <v>1</v>
      </c>
      <c r="JF267" s="183">
        <v>1</v>
      </c>
      <c r="JG267" s="183">
        <v>1</v>
      </c>
      <c r="JH267" s="183">
        <v>1</v>
      </c>
      <c r="JI267" s="183">
        <v>1</v>
      </c>
      <c r="JJ267" s="183">
        <v>1</v>
      </c>
      <c r="JK267" s="192" t="str">
        <f ca="1">IF(ISBLANK(IW267),"",ROUND(AVERAGE(OFFSET(JB267:JJ267,0,0,1,ion21Coop!$F$42)),1))</f>
        <v/>
      </c>
      <c r="JL267" s="269" t="str">
        <f t="shared" si="478"/>
        <v/>
      </c>
      <c r="JN267" s="119">
        <f t="shared" si="520"/>
        <v>12</v>
      </c>
      <c r="JO267" s="123" t="str">
        <f t="shared" si="541"/>
        <v/>
      </c>
      <c r="JP267" s="123">
        <v>262</v>
      </c>
      <c r="JQ267" s="423"/>
      <c r="JR267" s="423"/>
      <c r="JS267" s="423"/>
      <c r="JT267" s="423"/>
      <c r="JU267" s="421"/>
      <c r="JV267" s="422"/>
      <c r="JW267" s="269" t="str">
        <f t="shared" si="479"/>
        <v/>
      </c>
      <c r="JX267" s="180">
        <v>1</v>
      </c>
      <c r="JY267" s="269" t="str">
        <f t="shared" si="480"/>
        <v/>
      </c>
      <c r="JZ267" s="180">
        <v>1</v>
      </c>
      <c r="KA267" s="181">
        <v>1</v>
      </c>
      <c r="KB267" s="181">
        <v>1</v>
      </c>
      <c r="KC267" s="183">
        <v>1</v>
      </c>
      <c r="KD267" s="183">
        <v>1</v>
      </c>
      <c r="KE267" s="183">
        <v>1</v>
      </c>
      <c r="KF267" s="183">
        <v>1</v>
      </c>
      <c r="KG267" s="183">
        <v>1</v>
      </c>
      <c r="KH267" s="183">
        <v>1</v>
      </c>
      <c r="KI267" s="192" t="str">
        <f ca="1">IF(ISBLANK(JU267),"",ROUND(AVERAGE(OFFSET(JZ267:KH267,0,0,1,ion21Coop!$F$42)),1))</f>
        <v/>
      </c>
      <c r="KJ267" s="269" t="str">
        <f t="shared" si="481"/>
        <v/>
      </c>
      <c r="KL267" s="119">
        <f t="shared" si="521"/>
        <v>13</v>
      </c>
      <c r="KM267" s="123" t="str">
        <f t="shared" si="542"/>
        <v/>
      </c>
      <c r="KN267" s="123">
        <v>262</v>
      </c>
      <c r="KO267" s="423"/>
      <c r="KP267" s="423"/>
      <c r="KQ267" s="423"/>
      <c r="KR267" s="423"/>
      <c r="KS267" s="421"/>
      <c r="KT267" s="422"/>
      <c r="KU267" s="269" t="str">
        <f t="shared" si="482"/>
        <v/>
      </c>
      <c r="KV267" s="180">
        <v>1</v>
      </c>
      <c r="KW267" s="269" t="str">
        <f t="shared" si="483"/>
        <v/>
      </c>
      <c r="KX267" s="180">
        <v>1</v>
      </c>
      <c r="KY267" s="181">
        <v>1</v>
      </c>
      <c r="KZ267" s="181">
        <v>1</v>
      </c>
      <c r="LA267" s="183">
        <v>1</v>
      </c>
      <c r="LB267" s="183">
        <v>1</v>
      </c>
      <c r="LC267" s="183">
        <v>1</v>
      </c>
      <c r="LD267" s="183">
        <v>1</v>
      </c>
      <c r="LE267" s="183">
        <v>1</v>
      </c>
      <c r="LF267" s="183">
        <v>1</v>
      </c>
      <c r="LG267" s="192" t="str">
        <f ca="1">IF(ISBLANK(KS267),"",ROUND(AVERAGE(OFFSET(KX267:LF267,0,0,1,ion21Coop!$F$42)),1))</f>
        <v/>
      </c>
      <c r="LH267" s="269" t="str">
        <f t="shared" si="484"/>
        <v/>
      </c>
      <c r="LJ267" s="119">
        <f t="shared" si="522"/>
        <v>14</v>
      </c>
      <c r="LK267" s="123" t="str">
        <f t="shared" si="543"/>
        <v/>
      </c>
      <c r="LL267" s="123">
        <v>262</v>
      </c>
      <c r="LM267" s="423"/>
      <c r="LN267" s="423"/>
      <c r="LO267" s="423"/>
      <c r="LP267" s="423"/>
      <c r="LQ267" s="421"/>
      <c r="LR267" s="422"/>
      <c r="LS267" s="269" t="str">
        <f t="shared" si="485"/>
        <v/>
      </c>
      <c r="LT267" s="180">
        <v>1</v>
      </c>
      <c r="LU267" s="269" t="str">
        <f t="shared" si="486"/>
        <v/>
      </c>
      <c r="LV267" s="180">
        <v>1</v>
      </c>
      <c r="LW267" s="181">
        <v>1</v>
      </c>
      <c r="LX267" s="181">
        <v>1</v>
      </c>
      <c r="LY267" s="183">
        <v>1</v>
      </c>
      <c r="LZ267" s="183">
        <v>1</v>
      </c>
      <c r="MA267" s="183">
        <v>1</v>
      </c>
      <c r="MB267" s="183">
        <v>1</v>
      </c>
      <c r="MC267" s="183">
        <v>1</v>
      </c>
      <c r="MD267" s="183">
        <v>1</v>
      </c>
      <c r="ME267" s="192" t="str">
        <f ca="1">IF(ISBLANK(LQ267),"",ROUND(AVERAGE(OFFSET(LV267:MD267,0,0,1,ion21Coop!$F$42)),1))</f>
        <v/>
      </c>
      <c r="MF267" s="269" t="str">
        <f t="shared" si="487"/>
        <v/>
      </c>
      <c r="MH267" s="119">
        <f t="shared" si="523"/>
        <v>15</v>
      </c>
      <c r="MI267" s="123" t="str">
        <f t="shared" si="544"/>
        <v/>
      </c>
      <c r="MJ267" s="123">
        <v>262</v>
      </c>
      <c r="MK267" s="423"/>
      <c r="ML267" s="423"/>
      <c r="MM267" s="423"/>
      <c r="MN267" s="423"/>
      <c r="MO267" s="421"/>
      <c r="MP267" s="422"/>
      <c r="MQ267" s="269" t="str">
        <f t="shared" si="488"/>
        <v/>
      </c>
      <c r="MR267" s="180">
        <v>1</v>
      </c>
      <c r="MS267" s="269" t="str">
        <f t="shared" si="489"/>
        <v/>
      </c>
      <c r="MT267" s="180">
        <v>1</v>
      </c>
      <c r="MU267" s="181">
        <v>1</v>
      </c>
      <c r="MV267" s="181">
        <v>1</v>
      </c>
      <c r="MW267" s="183">
        <v>1</v>
      </c>
      <c r="MX267" s="183">
        <v>1</v>
      </c>
      <c r="MY267" s="183">
        <v>1</v>
      </c>
      <c r="MZ267" s="183">
        <v>1</v>
      </c>
      <c r="NA267" s="183">
        <v>1</v>
      </c>
      <c r="NB267" s="183">
        <v>1</v>
      </c>
      <c r="NC267" s="192" t="str">
        <f ca="1">IF(ISBLANK(MO267),"",ROUND(AVERAGE(OFFSET(MT267:NB267,0,0,1,ion21Coop!$F$42)),1))</f>
        <v/>
      </c>
      <c r="ND267" s="269" t="str">
        <f t="shared" si="490"/>
        <v/>
      </c>
      <c r="NF267" s="119">
        <f t="shared" si="524"/>
        <v>16</v>
      </c>
      <c r="NG267" s="123" t="str">
        <f t="shared" si="545"/>
        <v/>
      </c>
      <c r="NH267" s="123">
        <v>262</v>
      </c>
      <c r="NI267" s="423"/>
      <c r="NJ267" s="423"/>
      <c r="NK267" s="423"/>
      <c r="NL267" s="423"/>
      <c r="NM267" s="421"/>
      <c r="NN267" s="422"/>
      <c r="NO267" s="269" t="str">
        <f t="shared" si="491"/>
        <v/>
      </c>
      <c r="NP267" s="180">
        <v>1</v>
      </c>
      <c r="NQ267" s="269" t="str">
        <f t="shared" si="492"/>
        <v/>
      </c>
      <c r="NR267" s="180">
        <v>1</v>
      </c>
      <c r="NS267" s="181">
        <v>1</v>
      </c>
      <c r="NT267" s="181">
        <v>1</v>
      </c>
      <c r="NU267" s="183">
        <v>1</v>
      </c>
      <c r="NV267" s="183">
        <v>1</v>
      </c>
      <c r="NW267" s="183">
        <v>1</v>
      </c>
      <c r="NX267" s="183">
        <v>1</v>
      </c>
      <c r="NY267" s="183">
        <v>1</v>
      </c>
      <c r="NZ267" s="183">
        <v>1</v>
      </c>
      <c r="OA267" s="192" t="str">
        <f ca="1">IF(ISBLANK(NM267),"",ROUND(AVERAGE(OFFSET(NR267:NZ267,0,0,1,ion21Coop!$F$42)),1))</f>
        <v/>
      </c>
      <c r="OB267" s="269" t="str">
        <f t="shared" si="493"/>
        <v/>
      </c>
      <c r="OD267" s="119">
        <f t="shared" si="525"/>
        <v>17</v>
      </c>
      <c r="OE267" s="123" t="str">
        <f t="shared" si="546"/>
        <v/>
      </c>
      <c r="OF267" s="123">
        <v>262</v>
      </c>
      <c r="OG267" s="423"/>
      <c r="OH267" s="423"/>
      <c r="OI267" s="423"/>
      <c r="OJ267" s="423"/>
      <c r="OK267" s="421"/>
      <c r="OL267" s="422"/>
      <c r="OM267" s="269" t="str">
        <f t="shared" si="494"/>
        <v/>
      </c>
      <c r="ON267" s="180">
        <v>1</v>
      </c>
      <c r="OO267" s="269" t="str">
        <f t="shared" si="495"/>
        <v/>
      </c>
      <c r="OP267" s="180">
        <v>1</v>
      </c>
      <c r="OQ267" s="181">
        <v>1</v>
      </c>
      <c r="OR267" s="181">
        <v>1</v>
      </c>
      <c r="OS267" s="183">
        <v>1</v>
      </c>
      <c r="OT267" s="183">
        <v>1</v>
      </c>
      <c r="OU267" s="183">
        <v>1</v>
      </c>
      <c r="OV267" s="183">
        <v>1</v>
      </c>
      <c r="OW267" s="183">
        <v>1</v>
      </c>
      <c r="OX267" s="183">
        <v>1</v>
      </c>
      <c r="OY267" s="192" t="str">
        <f ca="1">IF(ISBLANK(OK267),"",ROUND(AVERAGE(OFFSET(OP267:OX267,0,0,1,ion21Coop!$F$42)),1))</f>
        <v/>
      </c>
      <c r="OZ267" s="269" t="str">
        <f t="shared" si="496"/>
        <v/>
      </c>
      <c r="PB267" s="119">
        <f t="shared" si="526"/>
        <v>18</v>
      </c>
      <c r="PC267" s="123" t="str">
        <f t="shared" si="547"/>
        <v/>
      </c>
      <c r="PD267" s="123">
        <v>262</v>
      </c>
      <c r="PE267" s="423"/>
      <c r="PF267" s="423"/>
      <c r="PG267" s="423"/>
      <c r="PH267" s="423"/>
      <c r="PI267" s="421"/>
      <c r="PJ267" s="422"/>
      <c r="PK267" s="269" t="str">
        <f t="shared" si="497"/>
        <v/>
      </c>
      <c r="PL267" s="180">
        <v>1</v>
      </c>
      <c r="PM267" s="269" t="str">
        <f t="shared" si="498"/>
        <v/>
      </c>
      <c r="PN267" s="180">
        <v>1</v>
      </c>
      <c r="PO267" s="181">
        <v>1</v>
      </c>
      <c r="PP267" s="181">
        <v>1</v>
      </c>
      <c r="PQ267" s="183">
        <v>1</v>
      </c>
      <c r="PR267" s="183">
        <v>1</v>
      </c>
      <c r="PS267" s="183">
        <v>1</v>
      </c>
      <c r="PT267" s="183">
        <v>1</v>
      </c>
      <c r="PU267" s="183">
        <v>1</v>
      </c>
      <c r="PV267" s="183">
        <v>1</v>
      </c>
      <c r="PW267" s="192" t="str">
        <f ca="1">IF(ISBLANK(PI267),"",ROUND(AVERAGE(OFFSET(PN267:PV267,0,0,1,ion21Coop!$F$42)),1))</f>
        <v/>
      </c>
      <c r="PX267" s="269" t="str">
        <f t="shared" si="499"/>
        <v/>
      </c>
      <c r="PZ267" s="119">
        <f t="shared" si="527"/>
        <v>19</v>
      </c>
      <c r="QA267" s="123" t="str">
        <f t="shared" si="548"/>
        <v/>
      </c>
      <c r="QB267" s="123">
        <v>262</v>
      </c>
      <c r="QC267" s="423"/>
      <c r="QD267" s="423"/>
      <c r="QE267" s="423"/>
      <c r="QF267" s="423"/>
      <c r="QG267" s="421"/>
      <c r="QH267" s="422"/>
      <c r="QI267" s="269" t="str">
        <f t="shared" si="500"/>
        <v/>
      </c>
      <c r="QJ267" s="180">
        <v>1</v>
      </c>
      <c r="QK267" s="269" t="str">
        <f t="shared" si="501"/>
        <v/>
      </c>
      <c r="QL267" s="180">
        <v>1</v>
      </c>
      <c r="QM267" s="181">
        <v>1</v>
      </c>
      <c r="QN267" s="181">
        <v>1</v>
      </c>
      <c r="QO267" s="183">
        <v>1</v>
      </c>
      <c r="QP267" s="183">
        <v>1</v>
      </c>
      <c r="QQ267" s="183">
        <v>1</v>
      </c>
      <c r="QR267" s="183">
        <v>1</v>
      </c>
      <c r="QS267" s="183">
        <v>1</v>
      </c>
      <c r="QT267" s="183">
        <v>1</v>
      </c>
      <c r="QU267" s="192" t="str">
        <f ca="1">IF(ISBLANK(QG267),"",ROUND(AVERAGE(OFFSET(QL267:QT267,0,0,1,ion21Coop!$F$42)),1))</f>
        <v/>
      </c>
      <c r="QV267" s="269" t="str">
        <f t="shared" si="502"/>
        <v/>
      </c>
      <c r="QX267" s="119">
        <f t="shared" si="528"/>
        <v>20</v>
      </c>
      <c r="QY267" s="123" t="str">
        <f t="shared" si="549"/>
        <v/>
      </c>
      <c r="QZ267" s="123">
        <v>262</v>
      </c>
      <c r="RA267" s="423"/>
      <c r="RB267" s="423"/>
      <c r="RC267" s="423"/>
      <c r="RD267" s="423"/>
      <c r="RE267" s="421"/>
      <c r="RF267" s="422"/>
      <c r="RG267" s="269" t="str">
        <f t="shared" si="503"/>
        <v/>
      </c>
      <c r="RH267" s="180">
        <v>1</v>
      </c>
      <c r="RI267" s="269" t="str">
        <f t="shared" si="504"/>
        <v/>
      </c>
      <c r="RJ267" s="180">
        <v>1</v>
      </c>
      <c r="RK267" s="181">
        <v>1</v>
      </c>
      <c r="RL267" s="181">
        <v>1</v>
      </c>
      <c r="RM267" s="183">
        <v>1</v>
      </c>
      <c r="RN267" s="183">
        <v>1</v>
      </c>
      <c r="RO267" s="183">
        <v>1</v>
      </c>
      <c r="RP267" s="183">
        <v>1</v>
      </c>
      <c r="RQ267" s="183">
        <v>1</v>
      </c>
      <c r="RR267" s="183">
        <v>1</v>
      </c>
      <c r="RS267" s="192" t="str">
        <f ca="1">IF(ISBLANK(RE267),"",ROUND(AVERAGE(OFFSET(RJ267:RR267,0,0,1,ion21Coop!$F$42)),1))</f>
        <v/>
      </c>
      <c r="RT267" s="269" t="str">
        <f t="shared" si="505"/>
        <v/>
      </c>
      <c r="RV267" s="119">
        <f t="shared" si="529"/>
        <v>21</v>
      </c>
      <c r="RW267" s="123" t="str">
        <f t="shared" si="550"/>
        <v/>
      </c>
      <c r="RX267" s="123">
        <v>262</v>
      </c>
      <c r="RY267" s="423"/>
      <c r="RZ267" s="423"/>
      <c r="SA267" s="423"/>
      <c r="SB267" s="423"/>
      <c r="SC267" s="421"/>
      <c r="SD267" s="422"/>
      <c r="SE267" s="269" t="str">
        <f t="shared" si="506"/>
        <v/>
      </c>
      <c r="SF267" s="180">
        <v>1</v>
      </c>
      <c r="SG267" s="269" t="str">
        <f t="shared" si="507"/>
        <v/>
      </c>
      <c r="SH267" s="180">
        <v>1</v>
      </c>
      <c r="SI267" s="181">
        <v>1</v>
      </c>
      <c r="SJ267" s="181">
        <v>1</v>
      </c>
      <c r="SK267" s="183">
        <v>1</v>
      </c>
      <c r="SL267" s="183">
        <v>1</v>
      </c>
      <c r="SM267" s="183">
        <v>1</v>
      </c>
      <c r="SN267" s="183">
        <v>1</v>
      </c>
      <c r="SO267" s="183">
        <v>1</v>
      </c>
      <c r="SP267" s="183">
        <v>1</v>
      </c>
      <c r="SQ267" s="192" t="str">
        <f ca="1">IF(ISBLANK(SC267),"",ROUND(AVERAGE(OFFSET(SH267:SP267,0,0,1,ion21Coop!$F$42)),1))</f>
        <v/>
      </c>
      <c r="SR267" s="269" t="str">
        <f t="shared" si="508"/>
        <v/>
      </c>
      <c r="ST267" s="565"/>
      <c r="SU267" s="565"/>
      <c r="SV267" s="566"/>
      <c r="SW267" s="567"/>
      <c r="SX267" s="565"/>
      <c r="SY267" s="566"/>
      <c r="SZ267" s="568"/>
      <c r="TA267" s="567"/>
      <c r="TB267" s="553"/>
    </row>
    <row r="268" spans="10:522" x14ac:dyDescent="0.3">
      <c r="J268" s="119">
        <f t="shared" si="509"/>
        <v>1</v>
      </c>
      <c r="K268" s="123" t="str">
        <f t="shared" si="530"/>
        <v>YaJo</v>
      </c>
      <c r="L268" s="123">
        <v>263</v>
      </c>
      <c r="M268" s="351"/>
      <c r="N268" s="351"/>
      <c r="O268" s="351"/>
      <c r="P268" s="351"/>
      <c r="Q268" s="369"/>
      <c r="R268" s="370"/>
      <c r="S268" s="269" t="str">
        <f t="shared" si="446"/>
        <v/>
      </c>
      <c r="T268" s="180">
        <v>1</v>
      </c>
      <c r="U268" s="269" t="str">
        <f t="shared" si="447"/>
        <v/>
      </c>
      <c r="V268" s="180">
        <v>1</v>
      </c>
      <c r="W268" s="181">
        <v>1</v>
      </c>
      <c r="X268" s="181">
        <v>1</v>
      </c>
      <c r="Y268" s="183">
        <v>1</v>
      </c>
      <c r="Z268" s="183">
        <v>1</v>
      </c>
      <c r="AA268" s="183">
        <v>1</v>
      </c>
      <c r="AB268" s="183">
        <v>1</v>
      </c>
      <c r="AC268" s="183">
        <v>1</v>
      </c>
      <c r="AD268" s="183">
        <v>1</v>
      </c>
      <c r="AE268" s="192" t="str">
        <f ca="1">IF(ISBLANK(Q268),"",ROUND(AVERAGE(OFFSET(V268:AD268,0,0,1,ion21Coop!$F$42)),1))</f>
        <v/>
      </c>
      <c r="AF268" s="269" t="str">
        <f t="shared" si="448"/>
        <v/>
      </c>
      <c r="AH268" s="119">
        <f t="shared" si="510"/>
        <v>2</v>
      </c>
      <c r="AI268" s="123" t="str">
        <f t="shared" si="531"/>
        <v>GeLo</v>
      </c>
      <c r="AJ268" s="123">
        <v>263</v>
      </c>
      <c r="AK268" s="351"/>
      <c r="AL268" s="351"/>
      <c r="AM268" s="351"/>
      <c r="AN268" s="351"/>
      <c r="AO268" s="369"/>
      <c r="AP268" s="370"/>
      <c r="AQ268" s="269" t="str">
        <f t="shared" si="449"/>
        <v/>
      </c>
      <c r="AR268" s="180">
        <v>1</v>
      </c>
      <c r="AS268" s="269" t="str">
        <f t="shared" si="450"/>
        <v/>
      </c>
      <c r="AT268" s="180">
        <v>1</v>
      </c>
      <c r="AU268" s="181">
        <v>1</v>
      </c>
      <c r="AV268" s="181">
        <v>1</v>
      </c>
      <c r="AW268" s="183">
        <v>1</v>
      </c>
      <c r="AX268" s="183">
        <v>1</v>
      </c>
      <c r="AY268" s="183">
        <v>1</v>
      </c>
      <c r="AZ268" s="183">
        <v>1</v>
      </c>
      <c r="BA268" s="183">
        <v>1</v>
      </c>
      <c r="BB268" s="183">
        <v>1</v>
      </c>
      <c r="BC268" s="192" t="str">
        <f ca="1">IF(ISBLANK(AO268),"",ROUND(AVERAGE(OFFSET(AT268:BB268,0,0,1,ion21Coop!$F$42)),1))</f>
        <v/>
      </c>
      <c r="BD268" s="269" t="str">
        <f t="shared" si="451"/>
        <v/>
      </c>
      <c r="BF268" s="119">
        <f t="shared" si="511"/>
        <v>3</v>
      </c>
      <c r="BG268" s="123" t="str">
        <f t="shared" si="532"/>
        <v>MiDo</v>
      </c>
      <c r="BH268" s="123">
        <v>263</v>
      </c>
      <c r="BI268" s="351"/>
      <c r="BJ268" s="351"/>
      <c r="BK268" s="351"/>
      <c r="BL268" s="351"/>
      <c r="BM268" s="369"/>
      <c r="BN268" s="370"/>
      <c r="BO268" s="269" t="str">
        <f t="shared" si="452"/>
        <v/>
      </c>
      <c r="BP268" s="180">
        <v>1</v>
      </c>
      <c r="BQ268" s="269" t="str">
        <f t="shared" si="453"/>
        <v/>
      </c>
      <c r="BR268" s="180">
        <v>1</v>
      </c>
      <c r="BS268" s="181">
        <v>1</v>
      </c>
      <c r="BT268" s="181">
        <v>1</v>
      </c>
      <c r="BU268" s="183">
        <v>1</v>
      </c>
      <c r="BV268" s="183">
        <v>1</v>
      </c>
      <c r="BW268" s="183">
        <v>1</v>
      </c>
      <c r="BX268" s="183">
        <v>1</v>
      </c>
      <c r="BY268" s="183">
        <v>1</v>
      </c>
      <c r="BZ268" s="183">
        <v>1</v>
      </c>
      <c r="CA268" s="192" t="str">
        <f ca="1">IF(ISBLANK(BM268),"",ROUND(AVERAGE(OFFSET(BR268:BZ268,0,0,1,ion21Coop!$F$42)),1))</f>
        <v/>
      </c>
      <c r="CB268" s="269" t="str">
        <f t="shared" si="454"/>
        <v/>
      </c>
      <c r="CD268" s="119">
        <f t="shared" si="512"/>
        <v>4</v>
      </c>
      <c r="CE268" s="123" t="str">
        <f t="shared" si="533"/>
        <v>EmNi</v>
      </c>
      <c r="CF268" s="123">
        <v>263</v>
      </c>
      <c r="CG268" s="351"/>
      <c r="CH268" s="351"/>
      <c r="CI268" s="351"/>
      <c r="CJ268" s="351"/>
      <c r="CK268" s="369"/>
      <c r="CL268" s="370"/>
      <c r="CM268" s="269" t="str">
        <f t="shared" si="455"/>
        <v/>
      </c>
      <c r="CN268" s="180">
        <v>1</v>
      </c>
      <c r="CO268" s="269" t="str">
        <f t="shared" si="456"/>
        <v/>
      </c>
      <c r="CP268" s="180">
        <v>1</v>
      </c>
      <c r="CQ268" s="181">
        <v>1</v>
      </c>
      <c r="CR268" s="181">
        <v>1</v>
      </c>
      <c r="CS268" s="183">
        <v>1</v>
      </c>
      <c r="CT268" s="183">
        <v>1</v>
      </c>
      <c r="CU268" s="183">
        <v>1</v>
      </c>
      <c r="CV268" s="183">
        <v>1</v>
      </c>
      <c r="CW268" s="183">
        <v>1</v>
      </c>
      <c r="CX268" s="183">
        <v>1</v>
      </c>
      <c r="CY268" s="192" t="str">
        <f ca="1">IF(ISBLANK(CK268),"",ROUND(AVERAGE(OFFSET(CP268:CX268,0,0,1,ion21Coop!$F$42)),1))</f>
        <v/>
      </c>
      <c r="CZ268" s="269" t="str">
        <f t="shared" si="457"/>
        <v/>
      </c>
      <c r="DB268" s="119">
        <f t="shared" si="513"/>
        <v>5</v>
      </c>
      <c r="DC268" s="123" t="str">
        <f t="shared" si="534"/>
        <v>HeJe</v>
      </c>
      <c r="DD268" s="123">
        <v>263</v>
      </c>
      <c r="DE268" s="423"/>
      <c r="DF268" s="423"/>
      <c r="DG268" s="423"/>
      <c r="DH268" s="423"/>
      <c r="DI268" s="421"/>
      <c r="DJ268" s="422"/>
      <c r="DK268" s="269" t="str">
        <f t="shared" si="458"/>
        <v/>
      </c>
      <c r="DL268" s="180">
        <v>1</v>
      </c>
      <c r="DM268" s="269" t="str">
        <f t="shared" si="459"/>
        <v/>
      </c>
      <c r="DN268" s="180">
        <v>1</v>
      </c>
      <c r="DO268" s="181">
        <v>1</v>
      </c>
      <c r="DP268" s="181">
        <v>1</v>
      </c>
      <c r="DQ268" s="183">
        <v>1</v>
      </c>
      <c r="DR268" s="183">
        <v>1</v>
      </c>
      <c r="DS268" s="183">
        <v>1</v>
      </c>
      <c r="DT268" s="183">
        <v>1</v>
      </c>
      <c r="DU268" s="183">
        <v>1</v>
      </c>
      <c r="DV268" s="183">
        <v>1</v>
      </c>
      <c r="DW268" s="192" t="str">
        <f ca="1">IF(ISBLANK(DI268),"",ROUND(AVERAGE(OFFSET(DN268:DV268,0,0,1,ion21Coop!$F$42)),1))</f>
        <v/>
      </c>
      <c r="DX268" s="269" t="str">
        <f t="shared" si="460"/>
        <v/>
      </c>
      <c r="DZ268" s="119">
        <f t="shared" si="514"/>
        <v>6</v>
      </c>
      <c r="EA268" s="123" t="str">
        <f t="shared" si="535"/>
        <v/>
      </c>
      <c r="EB268" s="123">
        <v>263</v>
      </c>
      <c r="EC268" s="423"/>
      <c r="ED268" s="423"/>
      <c r="EE268" s="423"/>
      <c r="EF268" s="423"/>
      <c r="EG268" s="421"/>
      <c r="EH268" s="422"/>
      <c r="EI268" s="269" t="str">
        <f t="shared" si="461"/>
        <v/>
      </c>
      <c r="EJ268" s="180">
        <v>1</v>
      </c>
      <c r="EK268" s="269" t="str">
        <f t="shared" si="462"/>
        <v/>
      </c>
      <c r="EL268" s="180">
        <v>1</v>
      </c>
      <c r="EM268" s="181">
        <v>1</v>
      </c>
      <c r="EN268" s="181">
        <v>1</v>
      </c>
      <c r="EO268" s="183">
        <v>1</v>
      </c>
      <c r="EP268" s="183">
        <v>1</v>
      </c>
      <c r="EQ268" s="183">
        <v>1</v>
      </c>
      <c r="ER268" s="183">
        <v>1</v>
      </c>
      <c r="ES268" s="183">
        <v>1</v>
      </c>
      <c r="ET268" s="183">
        <v>1</v>
      </c>
      <c r="EU268" s="192" t="str">
        <f ca="1">IF(ISBLANK(EG268),"",ROUND(AVERAGE(OFFSET(EL268:ET268,0,0,1,ion21Coop!$F$42)),1))</f>
        <v/>
      </c>
      <c r="EV268" s="269" t="str">
        <f t="shared" si="463"/>
        <v/>
      </c>
      <c r="EX268" s="119">
        <f t="shared" si="515"/>
        <v>7</v>
      </c>
      <c r="EY268" s="123" t="str">
        <f t="shared" si="536"/>
        <v/>
      </c>
      <c r="EZ268" s="123">
        <v>263</v>
      </c>
      <c r="FA268" s="423"/>
      <c r="FB268" s="423"/>
      <c r="FC268" s="423"/>
      <c r="FD268" s="423"/>
      <c r="FE268" s="421"/>
      <c r="FF268" s="422"/>
      <c r="FG268" s="269" t="str">
        <f t="shared" si="464"/>
        <v/>
      </c>
      <c r="FH268" s="180">
        <v>1</v>
      </c>
      <c r="FI268" s="269" t="str">
        <f t="shared" si="465"/>
        <v/>
      </c>
      <c r="FJ268" s="180">
        <v>1</v>
      </c>
      <c r="FK268" s="181">
        <v>1</v>
      </c>
      <c r="FL268" s="181">
        <v>1</v>
      </c>
      <c r="FM268" s="183">
        <v>1</v>
      </c>
      <c r="FN268" s="183">
        <v>1</v>
      </c>
      <c r="FO268" s="183">
        <v>1</v>
      </c>
      <c r="FP268" s="183">
        <v>1</v>
      </c>
      <c r="FQ268" s="183">
        <v>1</v>
      </c>
      <c r="FR268" s="183">
        <v>1</v>
      </c>
      <c r="FS268" s="192" t="str">
        <f ca="1">IF(ISBLANK(FE268),"",ROUND(AVERAGE(OFFSET(FJ268:FR268,0,0,1,ion21Coop!$F$42)),1))</f>
        <v/>
      </c>
      <c r="FT268" s="269" t="str">
        <f t="shared" si="466"/>
        <v/>
      </c>
      <c r="FV268" s="119">
        <f t="shared" si="516"/>
        <v>8</v>
      </c>
      <c r="FW268" s="123" t="str">
        <f t="shared" si="537"/>
        <v/>
      </c>
      <c r="FX268" s="123">
        <v>263</v>
      </c>
      <c r="FY268" s="423"/>
      <c r="FZ268" s="423"/>
      <c r="GA268" s="423"/>
      <c r="GB268" s="423"/>
      <c r="GC268" s="421"/>
      <c r="GD268" s="422"/>
      <c r="GE268" s="269" t="str">
        <f t="shared" si="467"/>
        <v/>
      </c>
      <c r="GF268" s="180">
        <v>1</v>
      </c>
      <c r="GG268" s="269" t="str">
        <f t="shared" si="468"/>
        <v/>
      </c>
      <c r="GH268" s="180">
        <v>1</v>
      </c>
      <c r="GI268" s="181">
        <v>1</v>
      </c>
      <c r="GJ268" s="181">
        <v>1</v>
      </c>
      <c r="GK268" s="183">
        <v>1</v>
      </c>
      <c r="GL268" s="183">
        <v>1</v>
      </c>
      <c r="GM268" s="183">
        <v>1</v>
      </c>
      <c r="GN268" s="183">
        <v>1</v>
      </c>
      <c r="GO268" s="183">
        <v>1</v>
      </c>
      <c r="GP268" s="183">
        <v>1</v>
      </c>
      <c r="GQ268" s="192" t="str">
        <f ca="1">IF(ISBLANK(GC268),"",ROUND(AVERAGE(OFFSET(GH268:GP268,0,0,1,ion21Coop!$F$42)),1))</f>
        <v/>
      </c>
      <c r="GR268" s="269" t="str">
        <f t="shared" si="469"/>
        <v/>
      </c>
      <c r="GT268" s="119">
        <f t="shared" si="517"/>
        <v>9</v>
      </c>
      <c r="GU268" s="123" t="str">
        <f t="shared" si="538"/>
        <v/>
      </c>
      <c r="GV268" s="123">
        <v>263</v>
      </c>
      <c r="GW268" s="423"/>
      <c r="GX268" s="423"/>
      <c r="GY268" s="423"/>
      <c r="GZ268" s="423"/>
      <c r="HA268" s="421"/>
      <c r="HB268" s="422"/>
      <c r="HC268" s="269" t="str">
        <f t="shared" si="470"/>
        <v/>
      </c>
      <c r="HD268" s="180">
        <v>1</v>
      </c>
      <c r="HE268" s="269" t="str">
        <f t="shared" si="471"/>
        <v/>
      </c>
      <c r="HF268" s="180">
        <v>1</v>
      </c>
      <c r="HG268" s="181">
        <v>1</v>
      </c>
      <c r="HH268" s="181">
        <v>1</v>
      </c>
      <c r="HI268" s="183">
        <v>1</v>
      </c>
      <c r="HJ268" s="183">
        <v>1</v>
      </c>
      <c r="HK268" s="183">
        <v>1</v>
      </c>
      <c r="HL268" s="183">
        <v>1</v>
      </c>
      <c r="HM268" s="183">
        <v>1</v>
      </c>
      <c r="HN268" s="183">
        <v>1</v>
      </c>
      <c r="HO268" s="192" t="str">
        <f ca="1">IF(ISBLANK(HA268),"",ROUND(AVERAGE(OFFSET(HF268:HN268,0,0,1,ion21Coop!$F$42)),1))</f>
        <v/>
      </c>
      <c r="HP268" s="269" t="str">
        <f t="shared" si="472"/>
        <v/>
      </c>
      <c r="HR268" s="119">
        <f t="shared" si="518"/>
        <v>10</v>
      </c>
      <c r="HS268" s="123" t="str">
        <f t="shared" si="539"/>
        <v/>
      </c>
      <c r="HT268" s="123">
        <v>263</v>
      </c>
      <c r="HU268" s="423"/>
      <c r="HV268" s="423"/>
      <c r="HW268" s="423"/>
      <c r="HX268" s="423"/>
      <c r="HY268" s="421"/>
      <c r="HZ268" s="422"/>
      <c r="IA268" s="269" t="str">
        <f t="shared" si="473"/>
        <v/>
      </c>
      <c r="IB268" s="180">
        <v>1</v>
      </c>
      <c r="IC268" s="269" t="str">
        <f t="shared" si="474"/>
        <v/>
      </c>
      <c r="ID268" s="180">
        <v>1</v>
      </c>
      <c r="IE268" s="181">
        <v>1</v>
      </c>
      <c r="IF268" s="181">
        <v>1</v>
      </c>
      <c r="IG268" s="183">
        <v>1</v>
      </c>
      <c r="IH268" s="183">
        <v>1</v>
      </c>
      <c r="II268" s="183">
        <v>1</v>
      </c>
      <c r="IJ268" s="183">
        <v>1</v>
      </c>
      <c r="IK268" s="183">
        <v>1</v>
      </c>
      <c r="IL268" s="183">
        <v>1</v>
      </c>
      <c r="IM268" s="192" t="str">
        <f ca="1">IF(ISBLANK(HY268),"",ROUND(AVERAGE(OFFSET(ID268:IL268,0,0,1,ion21Coop!$F$42)),1))</f>
        <v/>
      </c>
      <c r="IN268" s="269" t="str">
        <f t="shared" si="475"/>
        <v/>
      </c>
      <c r="IP268" s="119">
        <f t="shared" si="519"/>
        <v>11</v>
      </c>
      <c r="IQ268" s="123" t="str">
        <f t="shared" si="540"/>
        <v/>
      </c>
      <c r="IR268" s="123">
        <v>263</v>
      </c>
      <c r="IS268" s="423"/>
      <c r="IT268" s="423"/>
      <c r="IU268" s="423"/>
      <c r="IV268" s="423"/>
      <c r="IW268" s="421"/>
      <c r="IX268" s="422"/>
      <c r="IY268" s="269" t="str">
        <f t="shared" si="476"/>
        <v/>
      </c>
      <c r="IZ268" s="180">
        <v>1</v>
      </c>
      <c r="JA268" s="269" t="str">
        <f t="shared" si="477"/>
        <v/>
      </c>
      <c r="JB268" s="180">
        <v>1</v>
      </c>
      <c r="JC268" s="181">
        <v>1</v>
      </c>
      <c r="JD268" s="181">
        <v>1</v>
      </c>
      <c r="JE268" s="183">
        <v>1</v>
      </c>
      <c r="JF268" s="183">
        <v>1</v>
      </c>
      <c r="JG268" s="183">
        <v>1</v>
      </c>
      <c r="JH268" s="183">
        <v>1</v>
      </c>
      <c r="JI268" s="183">
        <v>1</v>
      </c>
      <c r="JJ268" s="183">
        <v>1</v>
      </c>
      <c r="JK268" s="192" t="str">
        <f ca="1">IF(ISBLANK(IW268),"",ROUND(AVERAGE(OFFSET(JB268:JJ268,0,0,1,ion21Coop!$F$42)),1))</f>
        <v/>
      </c>
      <c r="JL268" s="269" t="str">
        <f t="shared" si="478"/>
        <v/>
      </c>
      <c r="JN268" s="119">
        <f t="shared" si="520"/>
        <v>12</v>
      </c>
      <c r="JO268" s="123" t="str">
        <f t="shared" si="541"/>
        <v/>
      </c>
      <c r="JP268" s="123">
        <v>263</v>
      </c>
      <c r="JQ268" s="423"/>
      <c r="JR268" s="423"/>
      <c r="JS268" s="423"/>
      <c r="JT268" s="423"/>
      <c r="JU268" s="421"/>
      <c r="JV268" s="422"/>
      <c r="JW268" s="269" t="str">
        <f t="shared" si="479"/>
        <v/>
      </c>
      <c r="JX268" s="180">
        <v>1</v>
      </c>
      <c r="JY268" s="269" t="str">
        <f t="shared" si="480"/>
        <v/>
      </c>
      <c r="JZ268" s="180">
        <v>1</v>
      </c>
      <c r="KA268" s="181">
        <v>1</v>
      </c>
      <c r="KB268" s="181">
        <v>1</v>
      </c>
      <c r="KC268" s="183">
        <v>1</v>
      </c>
      <c r="KD268" s="183">
        <v>1</v>
      </c>
      <c r="KE268" s="183">
        <v>1</v>
      </c>
      <c r="KF268" s="183">
        <v>1</v>
      </c>
      <c r="KG268" s="183">
        <v>1</v>
      </c>
      <c r="KH268" s="183">
        <v>1</v>
      </c>
      <c r="KI268" s="192" t="str">
        <f ca="1">IF(ISBLANK(JU268),"",ROUND(AVERAGE(OFFSET(JZ268:KH268,0,0,1,ion21Coop!$F$42)),1))</f>
        <v/>
      </c>
      <c r="KJ268" s="269" t="str">
        <f t="shared" si="481"/>
        <v/>
      </c>
      <c r="KL268" s="119">
        <f t="shared" si="521"/>
        <v>13</v>
      </c>
      <c r="KM268" s="123" t="str">
        <f t="shared" si="542"/>
        <v/>
      </c>
      <c r="KN268" s="123">
        <v>263</v>
      </c>
      <c r="KO268" s="423"/>
      <c r="KP268" s="423"/>
      <c r="KQ268" s="423"/>
      <c r="KR268" s="423"/>
      <c r="KS268" s="421"/>
      <c r="KT268" s="422"/>
      <c r="KU268" s="269" t="str">
        <f t="shared" si="482"/>
        <v/>
      </c>
      <c r="KV268" s="180">
        <v>1</v>
      </c>
      <c r="KW268" s="269" t="str">
        <f t="shared" si="483"/>
        <v/>
      </c>
      <c r="KX268" s="180">
        <v>1</v>
      </c>
      <c r="KY268" s="181">
        <v>1</v>
      </c>
      <c r="KZ268" s="181">
        <v>1</v>
      </c>
      <c r="LA268" s="183">
        <v>1</v>
      </c>
      <c r="LB268" s="183">
        <v>1</v>
      </c>
      <c r="LC268" s="183">
        <v>1</v>
      </c>
      <c r="LD268" s="183">
        <v>1</v>
      </c>
      <c r="LE268" s="183">
        <v>1</v>
      </c>
      <c r="LF268" s="183">
        <v>1</v>
      </c>
      <c r="LG268" s="192" t="str">
        <f ca="1">IF(ISBLANK(KS268),"",ROUND(AVERAGE(OFFSET(KX268:LF268,0,0,1,ion21Coop!$F$42)),1))</f>
        <v/>
      </c>
      <c r="LH268" s="269" t="str">
        <f t="shared" si="484"/>
        <v/>
      </c>
      <c r="LJ268" s="119">
        <f t="shared" si="522"/>
        <v>14</v>
      </c>
      <c r="LK268" s="123" t="str">
        <f t="shared" si="543"/>
        <v/>
      </c>
      <c r="LL268" s="123">
        <v>263</v>
      </c>
      <c r="LM268" s="423"/>
      <c r="LN268" s="423"/>
      <c r="LO268" s="423"/>
      <c r="LP268" s="423"/>
      <c r="LQ268" s="421"/>
      <c r="LR268" s="422"/>
      <c r="LS268" s="269" t="str">
        <f t="shared" si="485"/>
        <v/>
      </c>
      <c r="LT268" s="180">
        <v>1</v>
      </c>
      <c r="LU268" s="269" t="str">
        <f t="shared" si="486"/>
        <v/>
      </c>
      <c r="LV268" s="180">
        <v>1</v>
      </c>
      <c r="LW268" s="181">
        <v>1</v>
      </c>
      <c r="LX268" s="181">
        <v>1</v>
      </c>
      <c r="LY268" s="183">
        <v>1</v>
      </c>
      <c r="LZ268" s="183">
        <v>1</v>
      </c>
      <c r="MA268" s="183">
        <v>1</v>
      </c>
      <c r="MB268" s="183">
        <v>1</v>
      </c>
      <c r="MC268" s="183">
        <v>1</v>
      </c>
      <c r="MD268" s="183">
        <v>1</v>
      </c>
      <c r="ME268" s="192" t="str">
        <f ca="1">IF(ISBLANK(LQ268),"",ROUND(AVERAGE(OFFSET(LV268:MD268,0,0,1,ion21Coop!$F$42)),1))</f>
        <v/>
      </c>
      <c r="MF268" s="269" t="str">
        <f t="shared" si="487"/>
        <v/>
      </c>
      <c r="MH268" s="119">
        <f t="shared" si="523"/>
        <v>15</v>
      </c>
      <c r="MI268" s="123" t="str">
        <f t="shared" si="544"/>
        <v/>
      </c>
      <c r="MJ268" s="123">
        <v>263</v>
      </c>
      <c r="MK268" s="423"/>
      <c r="ML268" s="423"/>
      <c r="MM268" s="423"/>
      <c r="MN268" s="423"/>
      <c r="MO268" s="421"/>
      <c r="MP268" s="422"/>
      <c r="MQ268" s="269" t="str">
        <f t="shared" si="488"/>
        <v/>
      </c>
      <c r="MR268" s="180">
        <v>1</v>
      </c>
      <c r="MS268" s="269" t="str">
        <f t="shared" si="489"/>
        <v/>
      </c>
      <c r="MT268" s="180">
        <v>1</v>
      </c>
      <c r="MU268" s="181">
        <v>1</v>
      </c>
      <c r="MV268" s="181">
        <v>1</v>
      </c>
      <c r="MW268" s="183">
        <v>1</v>
      </c>
      <c r="MX268" s="183">
        <v>1</v>
      </c>
      <c r="MY268" s="183">
        <v>1</v>
      </c>
      <c r="MZ268" s="183">
        <v>1</v>
      </c>
      <c r="NA268" s="183">
        <v>1</v>
      </c>
      <c r="NB268" s="183">
        <v>1</v>
      </c>
      <c r="NC268" s="192" t="str">
        <f ca="1">IF(ISBLANK(MO268),"",ROUND(AVERAGE(OFFSET(MT268:NB268,0,0,1,ion21Coop!$F$42)),1))</f>
        <v/>
      </c>
      <c r="ND268" s="269" t="str">
        <f t="shared" si="490"/>
        <v/>
      </c>
      <c r="NF268" s="119">
        <f t="shared" si="524"/>
        <v>16</v>
      </c>
      <c r="NG268" s="123" t="str">
        <f t="shared" si="545"/>
        <v/>
      </c>
      <c r="NH268" s="123">
        <v>263</v>
      </c>
      <c r="NI268" s="423"/>
      <c r="NJ268" s="423"/>
      <c r="NK268" s="423"/>
      <c r="NL268" s="423"/>
      <c r="NM268" s="421"/>
      <c r="NN268" s="422"/>
      <c r="NO268" s="269" t="str">
        <f t="shared" si="491"/>
        <v/>
      </c>
      <c r="NP268" s="180">
        <v>1</v>
      </c>
      <c r="NQ268" s="269" t="str">
        <f t="shared" si="492"/>
        <v/>
      </c>
      <c r="NR268" s="180">
        <v>1</v>
      </c>
      <c r="NS268" s="181">
        <v>1</v>
      </c>
      <c r="NT268" s="181">
        <v>1</v>
      </c>
      <c r="NU268" s="183">
        <v>1</v>
      </c>
      <c r="NV268" s="183">
        <v>1</v>
      </c>
      <c r="NW268" s="183">
        <v>1</v>
      </c>
      <c r="NX268" s="183">
        <v>1</v>
      </c>
      <c r="NY268" s="183">
        <v>1</v>
      </c>
      <c r="NZ268" s="183">
        <v>1</v>
      </c>
      <c r="OA268" s="192" t="str">
        <f ca="1">IF(ISBLANK(NM268),"",ROUND(AVERAGE(OFFSET(NR268:NZ268,0,0,1,ion21Coop!$F$42)),1))</f>
        <v/>
      </c>
      <c r="OB268" s="269" t="str">
        <f t="shared" si="493"/>
        <v/>
      </c>
      <c r="OD268" s="119">
        <f t="shared" si="525"/>
        <v>17</v>
      </c>
      <c r="OE268" s="123" t="str">
        <f t="shared" si="546"/>
        <v/>
      </c>
      <c r="OF268" s="123">
        <v>263</v>
      </c>
      <c r="OG268" s="423"/>
      <c r="OH268" s="423"/>
      <c r="OI268" s="423"/>
      <c r="OJ268" s="423"/>
      <c r="OK268" s="421"/>
      <c r="OL268" s="422"/>
      <c r="OM268" s="269" t="str">
        <f t="shared" si="494"/>
        <v/>
      </c>
      <c r="ON268" s="180">
        <v>1</v>
      </c>
      <c r="OO268" s="269" t="str">
        <f t="shared" si="495"/>
        <v/>
      </c>
      <c r="OP268" s="180">
        <v>1</v>
      </c>
      <c r="OQ268" s="181">
        <v>1</v>
      </c>
      <c r="OR268" s="181">
        <v>1</v>
      </c>
      <c r="OS268" s="183">
        <v>1</v>
      </c>
      <c r="OT268" s="183">
        <v>1</v>
      </c>
      <c r="OU268" s="183">
        <v>1</v>
      </c>
      <c r="OV268" s="183">
        <v>1</v>
      </c>
      <c r="OW268" s="183">
        <v>1</v>
      </c>
      <c r="OX268" s="183">
        <v>1</v>
      </c>
      <c r="OY268" s="192" t="str">
        <f ca="1">IF(ISBLANK(OK268),"",ROUND(AVERAGE(OFFSET(OP268:OX268,0,0,1,ion21Coop!$F$42)),1))</f>
        <v/>
      </c>
      <c r="OZ268" s="269" t="str">
        <f t="shared" si="496"/>
        <v/>
      </c>
      <c r="PB268" s="119">
        <f t="shared" si="526"/>
        <v>18</v>
      </c>
      <c r="PC268" s="123" t="str">
        <f t="shared" si="547"/>
        <v/>
      </c>
      <c r="PD268" s="123">
        <v>263</v>
      </c>
      <c r="PE268" s="423"/>
      <c r="PF268" s="423"/>
      <c r="PG268" s="423"/>
      <c r="PH268" s="423"/>
      <c r="PI268" s="421"/>
      <c r="PJ268" s="422"/>
      <c r="PK268" s="269" t="str">
        <f t="shared" si="497"/>
        <v/>
      </c>
      <c r="PL268" s="180">
        <v>1</v>
      </c>
      <c r="PM268" s="269" t="str">
        <f t="shared" si="498"/>
        <v/>
      </c>
      <c r="PN268" s="180">
        <v>1</v>
      </c>
      <c r="PO268" s="181">
        <v>1</v>
      </c>
      <c r="PP268" s="181">
        <v>1</v>
      </c>
      <c r="PQ268" s="183">
        <v>1</v>
      </c>
      <c r="PR268" s="183">
        <v>1</v>
      </c>
      <c r="PS268" s="183">
        <v>1</v>
      </c>
      <c r="PT268" s="183">
        <v>1</v>
      </c>
      <c r="PU268" s="183">
        <v>1</v>
      </c>
      <c r="PV268" s="183">
        <v>1</v>
      </c>
      <c r="PW268" s="192" t="str">
        <f ca="1">IF(ISBLANK(PI268),"",ROUND(AVERAGE(OFFSET(PN268:PV268,0,0,1,ion21Coop!$F$42)),1))</f>
        <v/>
      </c>
      <c r="PX268" s="269" t="str">
        <f t="shared" si="499"/>
        <v/>
      </c>
      <c r="PZ268" s="119">
        <f t="shared" si="527"/>
        <v>19</v>
      </c>
      <c r="QA268" s="123" t="str">
        <f t="shared" si="548"/>
        <v/>
      </c>
      <c r="QB268" s="123">
        <v>263</v>
      </c>
      <c r="QC268" s="423"/>
      <c r="QD268" s="423"/>
      <c r="QE268" s="423"/>
      <c r="QF268" s="423"/>
      <c r="QG268" s="421"/>
      <c r="QH268" s="422"/>
      <c r="QI268" s="269" t="str">
        <f t="shared" si="500"/>
        <v/>
      </c>
      <c r="QJ268" s="180">
        <v>1</v>
      </c>
      <c r="QK268" s="269" t="str">
        <f t="shared" si="501"/>
        <v/>
      </c>
      <c r="QL268" s="180">
        <v>1</v>
      </c>
      <c r="QM268" s="181">
        <v>1</v>
      </c>
      <c r="QN268" s="181">
        <v>1</v>
      </c>
      <c r="QO268" s="183">
        <v>1</v>
      </c>
      <c r="QP268" s="183">
        <v>1</v>
      </c>
      <c r="QQ268" s="183">
        <v>1</v>
      </c>
      <c r="QR268" s="183">
        <v>1</v>
      </c>
      <c r="QS268" s="183">
        <v>1</v>
      </c>
      <c r="QT268" s="183">
        <v>1</v>
      </c>
      <c r="QU268" s="192" t="str">
        <f ca="1">IF(ISBLANK(QG268),"",ROUND(AVERAGE(OFFSET(QL268:QT268,0,0,1,ion21Coop!$F$42)),1))</f>
        <v/>
      </c>
      <c r="QV268" s="269" t="str">
        <f t="shared" si="502"/>
        <v/>
      </c>
      <c r="QX268" s="119">
        <f t="shared" si="528"/>
        <v>20</v>
      </c>
      <c r="QY268" s="123" t="str">
        <f t="shared" si="549"/>
        <v/>
      </c>
      <c r="QZ268" s="123">
        <v>263</v>
      </c>
      <c r="RA268" s="423"/>
      <c r="RB268" s="423"/>
      <c r="RC268" s="423"/>
      <c r="RD268" s="423"/>
      <c r="RE268" s="421"/>
      <c r="RF268" s="422"/>
      <c r="RG268" s="269" t="str">
        <f t="shared" si="503"/>
        <v/>
      </c>
      <c r="RH268" s="180">
        <v>1</v>
      </c>
      <c r="RI268" s="269" t="str">
        <f t="shared" si="504"/>
        <v/>
      </c>
      <c r="RJ268" s="180">
        <v>1</v>
      </c>
      <c r="RK268" s="181">
        <v>1</v>
      </c>
      <c r="RL268" s="181">
        <v>1</v>
      </c>
      <c r="RM268" s="183">
        <v>1</v>
      </c>
      <c r="RN268" s="183">
        <v>1</v>
      </c>
      <c r="RO268" s="183">
        <v>1</v>
      </c>
      <c r="RP268" s="183">
        <v>1</v>
      </c>
      <c r="RQ268" s="183">
        <v>1</v>
      </c>
      <c r="RR268" s="183">
        <v>1</v>
      </c>
      <c r="RS268" s="192" t="str">
        <f ca="1">IF(ISBLANK(RE268),"",ROUND(AVERAGE(OFFSET(RJ268:RR268,0,0,1,ion21Coop!$F$42)),1))</f>
        <v/>
      </c>
      <c r="RT268" s="269" t="str">
        <f t="shared" si="505"/>
        <v/>
      </c>
      <c r="RV268" s="119">
        <f t="shared" si="529"/>
        <v>21</v>
      </c>
      <c r="RW268" s="123" t="str">
        <f t="shared" si="550"/>
        <v/>
      </c>
      <c r="RX268" s="123">
        <v>263</v>
      </c>
      <c r="RY268" s="423"/>
      <c r="RZ268" s="423"/>
      <c r="SA268" s="423"/>
      <c r="SB268" s="423"/>
      <c r="SC268" s="421"/>
      <c r="SD268" s="422"/>
      <c r="SE268" s="269" t="str">
        <f t="shared" si="506"/>
        <v/>
      </c>
      <c r="SF268" s="180">
        <v>1</v>
      </c>
      <c r="SG268" s="269" t="str">
        <f t="shared" si="507"/>
        <v/>
      </c>
      <c r="SH268" s="180">
        <v>1</v>
      </c>
      <c r="SI268" s="181">
        <v>1</v>
      </c>
      <c r="SJ268" s="181">
        <v>1</v>
      </c>
      <c r="SK268" s="183">
        <v>1</v>
      </c>
      <c r="SL268" s="183">
        <v>1</v>
      </c>
      <c r="SM268" s="183">
        <v>1</v>
      </c>
      <c r="SN268" s="183">
        <v>1</v>
      </c>
      <c r="SO268" s="183">
        <v>1</v>
      </c>
      <c r="SP268" s="183">
        <v>1</v>
      </c>
      <c r="SQ268" s="192" t="str">
        <f ca="1">IF(ISBLANK(SC268),"",ROUND(AVERAGE(OFFSET(SH268:SP268,0,0,1,ion21Coop!$F$42)),1))</f>
        <v/>
      </c>
      <c r="SR268" s="269" t="str">
        <f t="shared" si="508"/>
        <v/>
      </c>
      <c r="ST268" s="565"/>
      <c r="SU268" s="565"/>
      <c r="SV268" s="566"/>
      <c r="SW268" s="567"/>
      <c r="SX268" s="565"/>
      <c r="SY268" s="566"/>
      <c r="SZ268" s="568"/>
      <c r="TA268" s="567"/>
      <c r="TB268" s="553"/>
    </row>
    <row r="269" spans="10:522" x14ac:dyDescent="0.3">
      <c r="J269" s="119">
        <f t="shared" si="509"/>
        <v>1</v>
      </c>
      <c r="K269" s="123" t="str">
        <f t="shared" si="530"/>
        <v>YaJo</v>
      </c>
      <c r="L269" s="123">
        <v>264</v>
      </c>
      <c r="M269" s="351"/>
      <c r="N269" s="351"/>
      <c r="O269" s="351"/>
      <c r="P269" s="351"/>
      <c r="Q269" s="369"/>
      <c r="R269" s="370"/>
      <c r="S269" s="269" t="str">
        <f t="shared" si="446"/>
        <v/>
      </c>
      <c r="T269" s="180">
        <v>1</v>
      </c>
      <c r="U269" s="269" t="str">
        <f t="shared" si="447"/>
        <v/>
      </c>
      <c r="V269" s="180">
        <v>1</v>
      </c>
      <c r="W269" s="181">
        <v>1</v>
      </c>
      <c r="X269" s="181">
        <v>1</v>
      </c>
      <c r="Y269" s="183">
        <v>1</v>
      </c>
      <c r="Z269" s="183">
        <v>1</v>
      </c>
      <c r="AA269" s="183">
        <v>1</v>
      </c>
      <c r="AB269" s="183">
        <v>1</v>
      </c>
      <c r="AC269" s="183">
        <v>1</v>
      </c>
      <c r="AD269" s="183">
        <v>1</v>
      </c>
      <c r="AE269" s="192" t="str">
        <f ca="1">IF(ISBLANK(Q269),"",ROUND(AVERAGE(OFFSET(V269:AD269,0,0,1,ion21Coop!$F$42)),1))</f>
        <v/>
      </c>
      <c r="AF269" s="269" t="str">
        <f t="shared" si="448"/>
        <v/>
      </c>
      <c r="AH269" s="119">
        <f t="shared" si="510"/>
        <v>2</v>
      </c>
      <c r="AI269" s="123" t="str">
        <f t="shared" si="531"/>
        <v>GeLo</v>
      </c>
      <c r="AJ269" s="123">
        <v>264</v>
      </c>
      <c r="AK269" s="351"/>
      <c r="AL269" s="351"/>
      <c r="AM269" s="351"/>
      <c r="AN269" s="351"/>
      <c r="AO269" s="369"/>
      <c r="AP269" s="370"/>
      <c r="AQ269" s="269" t="str">
        <f t="shared" si="449"/>
        <v/>
      </c>
      <c r="AR269" s="180">
        <v>1</v>
      </c>
      <c r="AS269" s="269" t="str">
        <f t="shared" si="450"/>
        <v/>
      </c>
      <c r="AT269" s="180">
        <v>1</v>
      </c>
      <c r="AU269" s="181">
        <v>1</v>
      </c>
      <c r="AV269" s="181">
        <v>1</v>
      </c>
      <c r="AW269" s="183">
        <v>1</v>
      </c>
      <c r="AX269" s="183">
        <v>1</v>
      </c>
      <c r="AY269" s="183">
        <v>1</v>
      </c>
      <c r="AZ269" s="183">
        <v>1</v>
      </c>
      <c r="BA269" s="183">
        <v>1</v>
      </c>
      <c r="BB269" s="183">
        <v>1</v>
      </c>
      <c r="BC269" s="192" t="str">
        <f ca="1">IF(ISBLANK(AO269),"",ROUND(AVERAGE(OFFSET(AT269:BB269,0,0,1,ion21Coop!$F$42)),1))</f>
        <v/>
      </c>
      <c r="BD269" s="269" t="str">
        <f t="shared" si="451"/>
        <v/>
      </c>
      <c r="BF269" s="119">
        <f t="shared" si="511"/>
        <v>3</v>
      </c>
      <c r="BG269" s="123" t="str">
        <f t="shared" si="532"/>
        <v>MiDo</v>
      </c>
      <c r="BH269" s="123">
        <v>264</v>
      </c>
      <c r="BI269" s="351"/>
      <c r="BJ269" s="351"/>
      <c r="BK269" s="351"/>
      <c r="BL269" s="351"/>
      <c r="BM269" s="369"/>
      <c r="BN269" s="370"/>
      <c r="BO269" s="269" t="str">
        <f t="shared" si="452"/>
        <v/>
      </c>
      <c r="BP269" s="180">
        <v>1</v>
      </c>
      <c r="BQ269" s="269" t="str">
        <f t="shared" si="453"/>
        <v/>
      </c>
      <c r="BR269" s="180">
        <v>1</v>
      </c>
      <c r="BS269" s="181">
        <v>1</v>
      </c>
      <c r="BT269" s="181">
        <v>1</v>
      </c>
      <c r="BU269" s="183">
        <v>1</v>
      </c>
      <c r="BV269" s="183">
        <v>1</v>
      </c>
      <c r="BW269" s="183">
        <v>1</v>
      </c>
      <c r="BX269" s="183">
        <v>1</v>
      </c>
      <c r="BY269" s="183">
        <v>1</v>
      </c>
      <c r="BZ269" s="183">
        <v>1</v>
      </c>
      <c r="CA269" s="192" t="str">
        <f ca="1">IF(ISBLANK(BM269),"",ROUND(AVERAGE(OFFSET(BR269:BZ269,0,0,1,ion21Coop!$F$42)),1))</f>
        <v/>
      </c>
      <c r="CB269" s="269" t="str">
        <f t="shared" si="454"/>
        <v/>
      </c>
      <c r="CD269" s="119">
        <f t="shared" si="512"/>
        <v>4</v>
      </c>
      <c r="CE269" s="123" t="str">
        <f t="shared" si="533"/>
        <v>EmNi</v>
      </c>
      <c r="CF269" s="123">
        <v>264</v>
      </c>
      <c r="CG269" s="351"/>
      <c r="CH269" s="351"/>
      <c r="CI269" s="351"/>
      <c r="CJ269" s="351"/>
      <c r="CK269" s="369"/>
      <c r="CL269" s="370"/>
      <c r="CM269" s="269" t="str">
        <f t="shared" si="455"/>
        <v/>
      </c>
      <c r="CN269" s="180">
        <v>1</v>
      </c>
      <c r="CO269" s="269" t="str">
        <f t="shared" si="456"/>
        <v/>
      </c>
      <c r="CP269" s="180">
        <v>1</v>
      </c>
      <c r="CQ269" s="181">
        <v>1</v>
      </c>
      <c r="CR269" s="181">
        <v>1</v>
      </c>
      <c r="CS269" s="183">
        <v>1</v>
      </c>
      <c r="CT269" s="183">
        <v>1</v>
      </c>
      <c r="CU269" s="183">
        <v>1</v>
      </c>
      <c r="CV269" s="183">
        <v>1</v>
      </c>
      <c r="CW269" s="183">
        <v>1</v>
      </c>
      <c r="CX269" s="183">
        <v>1</v>
      </c>
      <c r="CY269" s="192" t="str">
        <f ca="1">IF(ISBLANK(CK269),"",ROUND(AVERAGE(OFFSET(CP269:CX269,0,0,1,ion21Coop!$F$42)),1))</f>
        <v/>
      </c>
      <c r="CZ269" s="269" t="str">
        <f t="shared" si="457"/>
        <v/>
      </c>
      <c r="DB269" s="119">
        <f t="shared" si="513"/>
        <v>5</v>
      </c>
      <c r="DC269" s="123" t="str">
        <f t="shared" si="534"/>
        <v>HeJe</v>
      </c>
      <c r="DD269" s="123">
        <v>264</v>
      </c>
      <c r="DE269" s="423"/>
      <c r="DF269" s="423"/>
      <c r="DG269" s="423"/>
      <c r="DH269" s="423"/>
      <c r="DI269" s="421"/>
      <c r="DJ269" s="422"/>
      <c r="DK269" s="269" t="str">
        <f t="shared" si="458"/>
        <v/>
      </c>
      <c r="DL269" s="180">
        <v>1</v>
      </c>
      <c r="DM269" s="269" t="str">
        <f t="shared" si="459"/>
        <v/>
      </c>
      <c r="DN269" s="180">
        <v>1</v>
      </c>
      <c r="DO269" s="181">
        <v>1</v>
      </c>
      <c r="DP269" s="181">
        <v>1</v>
      </c>
      <c r="DQ269" s="183">
        <v>1</v>
      </c>
      <c r="DR269" s="183">
        <v>1</v>
      </c>
      <c r="DS269" s="183">
        <v>1</v>
      </c>
      <c r="DT269" s="183">
        <v>1</v>
      </c>
      <c r="DU269" s="183">
        <v>1</v>
      </c>
      <c r="DV269" s="183">
        <v>1</v>
      </c>
      <c r="DW269" s="192" t="str">
        <f ca="1">IF(ISBLANK(DI269),"",ROUND(AVERAGE(OFFSET(DN269:DV269,0,0,1,ion21Coop!$F$42)),1))</f>
        <v/>
      </c>
      <c r="DX269" s="269" t="str">
        <f t="shared" si="460"/>
        <v/>
      </c>
      <c r="DZ269" s="119">
        <f t="shared" si="514"/>
        <v>6</v>
      </c>
      <c r="EA269" s="123" t="str">
        <f t="shared" si="535"/>
        <v/>
      </c>
      <c r="EB269" s="123">
        <v>264</v>
      </c>
      <c r="EC269" s="423"/>
      <c r="ED269" s="423"/>
      <c r="EE269" s="423"/>
      <c r="EF269" s="423"/>
      <c r="EG269" s="421"/>
      <c r="EH269" s="422"/>
      <c r="EI269" s="269" t="str">
        <f t="shared" si="461"/>
        <v/>
      </c>
      <c r="EJ269" s="180">
        <v>1</v>
      </c>
      <c r="EK269" s="269" t="str">
        <f t="shared" si="462"/>
        <v/>
      </c>
      <c r="EL269" s="180">
        <v>1</v>
      </c>
      <c r="EM269" s="181">
        <v>1</v>
      </c>
      <c r="EN269" s="181">
        <v>1</v>
      </c>
      <c r="EO269" s="183">
        <v>1</v>
      </c>
      <c r="EP269" s="183">
        <v>1</v>
      </c>
      <c r="EQ269" s="183">
        <v>1</v>
      </c>
      <c r="ER269" s="183">
        <v>1</v>
      </c>
      <c r="ES269" s="183">
        <v>1</v>
      </c>
      <c r="ET269" s="183">
        <v>1</v>
      </c>
      <c r="EU269" s="192" t="str">
        <f ca="1">IF(ISBLANK(EG269),"",ROUND(AVERAGE(OFFSET(EL269:ET269,0,0,1,ion21Coop!$F$42)),1))</f>
        <v/>
      </c>
      <c r="EV269" s="269" t="str">
        <f t="shared" si="463"/>
        <v/>
      </c>
      <c r="EX269" s="119">
        <f t="shared" si="515"/>
        <v>7</v>
      </c>
      <c r="EY269" s="123" t="str">
        <f t="shared" si="536"/>
        <v/>
      </c>
      <c r="EZ269" s="123">
        <v>264</v>
      </c>
      <c r="FA269" s="423"/>
      <c r="FB269" s="423"/>
      <c r="FC269" s="423"/>
      <c r="FD269" s="423"/>
      <c r="FE269" s="421"/>
      <c r="FF269" s="422"/>
      <c r="FG269" s="269" t="str">
        <f t="shared" si="464"/>
        <v/>
      </c>
      <c r="FH269" s="180">
        <v>1</v>
      </c>
      <c r="FI269" s="269" t="str">
        <f t="shared" si="465"/>
        <v/>
      </c>
      <c r="FJ269" s="180">
        <v>1</v>
      </c>
      <c r="FK269" s="181">
        <v>1</v>
      </c>
      <c r="FL269" s="181">
        <v>1</v>
      </c>
      <c r="FM269" s="183">
        <v>1</v>
      </c>
      <c r="FN269" s="183">
        <v>1</v>
      </c>
      <c r="FO269" s="183">
        <v>1</v>
      </c>
      <c r="FP269" s="183">
        <v>1</v>
      </c>
      <c r="FQ269" s="183">
        <v>1</v>
      </c>
      <c r="FR269" s="183">
        <v>1</v>
      </c>
      <c r="FS269" s="192" t="str">
        <f ca="1">IF(ISBLANK(FE269),"",ROUND(AVERAGE(OFFSET(FJ269:FR269,0,0,1,ion21Coop!$F$42)),1))</f>
        <v/>
      </c>
      <c r="FT269" s="269" t="str">
        <f t="shared" si="466"/>
        <v/>
      </c>
      <c r="FV269" s="119">
        <f t="shared" si="516"/>
        <v>8</v>
      </c>
      <c r="FW269" s="123" t="str">
        <f t="shared" si="537"/>
        <v/>
      </c>
      <c r="FX269" s="123">
        <v>264</v>
      </c>
      <c r="FY269" s="423"/>
      <c r="FZ269" s="423"/>
      <c r="GA269" s="423"/>
      <c r="GB269" s="423"/>
      <c r="GC269" s="421"/>
      <c r="GD269" s="422"/>
      <c r="GE269" s="269" t="str">
        <f t="shared" si="467"/>
        <v/>
      </c>
      <c r="GF269" s="180">
        <v>1</v>
      </c>
      <c r="GG269" s="269" t="str">
        <f t="shared" si="468"/>
        <v/>
      </c>
      <c r="GH269" s="180">
        <v>1</v>
      </c>
      <c r="GI269" s="181">
        <v>1</v>
      </c>
      <c r="GJ269" s="181">
        <v>1</v>
      </c>
      <c r="GK269" s="183">
        <v>1</v>
      </c>
      <c r="GL269" s="183">
        <v>1</v>
      </c>
      <c r="GM269" s="183">
        <v>1</v>
      </c>
      <c r="GN269" s="183">
        <v>1</v>
      </c>
      <c r="GO269" s="183">
        <v>1</v>
      </c>
      <c r="GP269" s="183">
        <v>1</v>
      </c>
      <c r="GQ269" s="192" t="str">
        <f ca="1">IF(ISBLANK(GC269),"",ROUND(AVERAGE(OFFSET(GH269:GP269,0,0,1,ion21Coop!$F$42)),1))</f>
        <v/>
      </c>
      <c r="GR269" s="269" t="str">
        <f t="shared" si="469"/>
        <v/>
      </c>
      <c r="GT269" s="119">
        <f t="shared" si="517"/>
        <v>9</v>
      </c>
      <c r="GU269" s="123" t="str">
        <f t="shared" si="538"/>
        <v/>
      </c>
      <c r="GV269" s="123">
        <v>264</v>
      </c>
      <c r="GW269" s="423"/>
      <c r="GX269" s="423"/>
      <c r="GY269" s="423"/>
      <c r="GZ269" s="423"/>
      <c r="HA269" s="421"/>
      <c r="HB269" s="422"/>
      <c r="HC269" s="269" t="str">
        <f t="shared" si="470"/>
        <v/>
      </c>
      <c r="HD269" s="180">
        <v>1</v>
      </c>
      <c r="HE269" s="269" t="str">
        <f t="shared" si="471"/>
        <v/>
      </c>
      <c r="HF269" s="180">
        <v>1</v>
      </c>
      <c r="HG269" s="181">
        <v>1</v>
      </c>
      <c r="HH269" s="181">
        <v>1</v>
      </c>
      <c r="HI269" s="183">
        <v>1</v>
      </c>
      <c r="HJ269" s="183">
        <v>1</v>
      </c>
      <c r="HK269" s="183">
        <v>1</v>
      </c>
      <c r="HL269" s="183">
        <v>1</v>
      </c>
      <c r="HM269" s="183">
        <v>1</v>
      </c>
      <c r="HN269" s="183">
        <v>1</v>
      </c>
      <c r="HO269" s="192" t="str">
        <f ca="1">IF(ISBLANK(HA269),"",ROUND(AVERAGE(OFFSET(HF269:HN269,0,0,1,ion21Coop!$F$42)),1))</f>
        <v/>
      </c>
      <c r="HP269" s="269" t="str">
        <f t="shared" si="472"/>
        <v/>
      </c>
      <c r="HR269" s="119">
        <f t="shared" si="518"/>
        <v>10</v>
      </c>
      <c r="HS269" s="123" t="str">
        <f t="shared" si="539"/>
        <v/>
      </c>
      <c r="HT269" s="123">
        <v>264</v>
      </c>
      <c r="HU269" s="423"/>
      <c r="HV269" s="423"/>
      <c r="HW269" s="423"/>
      <c r="HX269" s="423"/>
      <c r="HY269" s="421"/>
      <c r="HZ269" s="422"/>
      <c r="IA269" s="269" t="str">
        <f t="shared" si="473"/>
        <v/>
      </c>
      <c r="IB269" s="180">
        <v>1</v>
      </c>
      <c r="IC269" s="269" t="str">
        <f t="shared" si="474"/>
        <v/>
      </c>
      <c r="ID269" s="180">
        <v>1</v>
      </c>
      <c r="IE269" s="181">
        <v>1</v>
      </c>
      <c r="IF269" s="181">
        <v>1</v>
      </c>
      <c r="IG269" s="183">
        <v>1</v>
      </c>
      <c r="IH269" s="183">
        <v>1</v>
      </c>
      <c r="II269" s="183">
        <v>1</v>
      </c>
      <c r="IJ269" s="183">
        <v>1</v>
      </c>
      <c r="IK269" s="183">
        <v>1</v>
      </c>
      <c r="IL269" s="183">
        <v>1</v>
      </c>
      <c r="IM269" s="192" t="str">
        <f ca="1">IF(ISBLANK(HY269),"",ROUND(AVERAGE(OFFSET(ID269:IL269,0,0,1,ion21Coop!$F$42)),1))</f>
        <v/>
      </c>
      <c r="IN269" s="269" t="str">
        <f t="shared" si="475"/>
        <v/>
      </c>
      <c r="IP269" s="119">
        <f t="shared" si="519"/>
        <v>11</v>
      </c>
      <c r="IQ269" s="123" t="str">
        <f t="shared" si="540"/>
        <v/>
      </c>
      <c r="IR269" s="123">
        <v>264</v>
      </c>
      <c r="IS269" s="423"/>
      <c r="IT269" s="423"/>
      <c r="IU269" s="423"/>
      <c r="IV269" s="423"/>
      <c r="IW269" s="421"/>
      <c r="IX269" s="422"/>
      <c r="IY269" s="269" t="str">
        <f t="shared" si="476"/>
        <v/>
      </c>
      <c r="IZ269" s="180">
        <v>1</v>
      </c>
      <c r="JA269" s="269" t="str">
        <f t="shared" si="477"/>
        <v/>
      </c>
      <c r="JB269" s="180">
        <v>1</v>
      </c>
      <c r="JC269" s="181">
        <v>1</v>
      </c>
      <c r="JD269" s="181">
        <v>1</v>
      </c>
      <c r="JE269" s="183">
        <v>1</v>
      </c>
      <c r="JF269" s="183">
        <v>1</v>
      </c>
      <c r="JG269" s="183">
        <v>1</v>
      </c>
      <c r="JH269" s="183">
        <v>1</v>
      </c>
      <c r="JI269" s="183">
        <v>1</v>
      </c>
      <c r="JJ269" s="183">
        <v>1</v>
      </c>
      <c r="JK269" s="192" t="str">
        <f ca="1">IF(ISBLANK(IW269),"",ROUND(AVERAGE(OFFSET(JB269:JJ269,0,0,1,ion21Coop!$F$42)),1))</f>
        <v/>
      </c>
      <c r="JL269" s="269" t="str">
        <f t="shared" si="478"/>
        <v/>
      </c>
      <c r="JN269" s="119">
        <f t="shared" si="520"/>
        <v>12</v>
      </c>
      <c r="JO269" s="123" t="str">
        <f t="shared" si="541"/>
        <v/>
      </c>
      <c r="JP269" s="123">
        <v>264</v>
      </c>
      <c r="JQ269" s="423"/>
      <c r="JR269" s="423"/>
      <c r="JS269" s="423"/>
      <c r="JT269" s="423"/>
      <c r="JU269" s="421"/>
      <c r="JV269" s="422"/>
      <c r="JW269" s="269" t="str">
        <f t="shared" si="479"/>
        <v/>
      </c>
      <c r="JX269" s="180">
        <v>1</v>
      </c>
      <c r="JY269" s="269" t="str">
        <f t="shared" si="480"/>
        <v/>
      </c>
      <c r="JZ269" s="180">
        <v>1</v>
      </c>
      <c r="KA269" s="181">
        <v>1</v>
      </c>
      <c r="KB269" s="181">
        <v>1</v>
      </c>
      <c r="KC269" s="183">
        <v>1</v>
      </c>
      <c r="KD269" s="183">
        <v>1</v>
      </c>
      <c r="KE269" s="183">
        <v>1</v>
      </c>
      <c r="KF269" s="183">
        <v>1</v>
      </c>
      <c r="KG269" s="183">
        <v>1</v>
      </c>
      <c r="KH269" s="183">
        <v>1</v>
      </c>
      <c r="KI269" s="192" t="str">
        <f ca="1">IF(ISBLANK(JU269),"",ROUND(AVERAGE(OFFSET(JZ269:KH269,0,0,1,ion21Coop!$F$42)),1))</f>
        <v/>
      </c>
      <c r="KJ269" s="269" t="str">
        <f t="shared" si="481"/>
        <v/>
      </c>
      <c r="KL269" s="119">
        <f t="shared" si="521"/>
        <v>13</v>
      </c>
      <c r="KM269" s="123" t="str">
        <f t="shared" si="542"/>
        <v/>
      </c>
      <c r="KN269" s="123">
        <v>264</v>
      </c>
      <c r="KO269" s="423"/>
      <c r="KP269" s="423"/>
      <c r="KQ269" s="423"/>
      <c r="KR269" s="423"/>
      <c r="KS269" s="421"/>
      <c r="KT269" s="422"/>
      <c r="KU269" s="269" t="str">
        <f t="shared" si="482"/>
        <v/>
      </c>
      <c r="KV269" s="180">
        <v>1</v>
      </c>
      <c r="KW269" s="269" t="str">
        <f t="shared" si="483"/>
        <v/>
      </c>
      <c r="KX269" s="180">
        <v>1</v>
      </c>
      <c r="KY269" s="181">
        <v>1</v>
      </c>
      <c r="KZ269" s="181">
        <v>1</v>
      </c>
      <c r="LA269" s="183">
        <v>1</v>
      </c>
      <c r="LB269" s="183">
        <v>1</v>
      </c>
      <c r="LC269" s="183">
        <v>1</v>
      </c>
      <c r="LD269" s="183">
        <v>1</v>
      </c>
      <c r="LE269" s="183">
        <v>1</v>
      </c>
      <c r="LF269" s="183">
        <v>1</v>
      </c>
      <c r="LG269" s="192" t="str">
        <f ca="1">IF(ISBLANK(KS269),"",ROUND(AVERAGE(OFFSET(KX269:LF269,0,0,1,ion21Coop!$F$42)),1))</f>
        <v/>
      </c>
      <c r="LH269" s="269" t="str">
        <f t="shared" si="484"/>
        <v/>
      </c>
      <c r="LJ269" s="119">
        <f t="shared" si="522"/>
        <v>14</v>
      </c>
      <c r="LK269" s="123" t="str">
        <f t="shared" si="543"/>
        <v/>
      </c>
      <c r="LL269" s="123">
        <v>264</v>
      </c>
      <c r="LM269" s="423"/>
      <c r="LN269" s="423"/>
      <c r="LO269" s="423"/>
      <c r="LP269" s="423"/>
      <c r="LQ269" s="421"/>
      <c r="LR269" s="422"/>
      <c r="LS269" s="269" t="str">
        <f t="shared" si="485"/>
        <v/>
      </c>
      <c r="LT269" s="180">
        <v>1</v>
      </c>
      <c r="LU269" s="269" t="str">
        <f t="shared" si="486"/>
        <v/>
      </c>
      <c r="LV269" s="180">
        <v>1</v>
      </c>
      <c r="LW269" s="181">
        <v>1</v>
      </c>
      <c r="LX269" s="181">
        <v>1</v>
      </c>
      <c r="LY269" s="183">
        <v>1</v>
      </c>
      <c r="LZ269" s="183">
        <v>1</v>
      </c>
      <c r="MA269" s="183">
        <v>1</v>
      </c>
      <c r="MB269" s="183">
        <v>1</v>
      </c>
      <c r="MC269" s="183">
        <v>1</v>
      </c>
      <c r="MD269" s="183">
        <v>1</v>
      </c>
      <c r="ME269" s="192" t="str">
        <f ca="1">IF(ISBLANK(LQ269),"",ROUND(AVERAGE(OFFSET(LV269:MD269,0,0,1,ion21Coop!$F$42)),1))</f>
        <v/>
      </c>
      <c r="MF269" s="269" t="str">
        <f t="shared" si="487"/>
        <v/>
      </c>
      <c r="MH269" s="119">
        <f t="shared" si="523"/>
        <v>15</v>
      </c>
      <c r="MI269" s="123" t="str">
        <f t="shared" si="544"/>
        <v/>
      </c>
      <c r="MJ269" s="123">
        <v>264</v>
      </c>
      <c r="MK269" s="423"/>
      <c r="ML269" s="423"/>
      <c r="MM269" s="423"/>
      <c r="MN269" s="423"/>
      <c r="MO269" s="421"/>
      <c r="MP269" s="422"/>
      <c r="MQ269" s="269" t="str">
        <f t="shared" si="488"/>
        <v/>
      </c>
      <c r="MR269" s="180">
        <v>1</v>
      </c>
      <c r="MS269" s="269" t="str">
        <f t="shared" si="489"/>
        <v/>
      </c>
      <c r="MT269" s="180">
        <v>1</v>
      </c>
      <c r="MU269" s="181">
        <v>1</v>
      </c>
      <c r="MV269" s="181">
        <v>1</v>
      </c>
      <c r="MW269" s="183">
        <v>1</v>
      </c>
      <c r="MX269" s="183">
        <v>1</v>
      </c>
      <c r="MY269" s="183">
        <v>1</v>
      </c>
      <c r="MZ269" s="183">
        <v>1</v>
      </c>
      <c r="NA269" s="183">
        <v>1</v>
      </c>
      <c r="NB269" s="183">
        <v>1</v>
      </c>
      <c r="NC269" s="192" t="str">
        <f ca="1">IF(ISBLANK(MO269),"",ROUND(AVERAGE(OFFSET(MT269:NB269,0,0,1,ion21Coop!$F$42)),1))</f>
        <v/>
      </c>
      <c r="ND269" s="269" t="str">
        <f t="shared" si="490"/>
        <v/>
      </c>
      <c r="NF269" s="119">
        <f t="shared" si="524"/>
        <v>16</v>
      </c>
      <c r="NG269" s="123" t="str">
        <f t="shared" si="545"/>
        <v/>
      </c>
      <c r="NH269" s="123">
        <v>264</v>
      </c>
      <c r="NI269" s="423"/>
      <c r="NJ269" s="423"/>
      <c r="NK269" s="423"/>
      <c r="NL269" s="423"/>
      <c r="NM269" s="421"/>
      <c r="NN269" s="422"/>
      <c r="NO269" s="269" t="str">
        <f t="shared" si="491"/>
        <v/>
      </c>
      <c r="NP269" s="180">
        <v>1</v>
      </c>
      <c r="NQ269" s="269" t="str">
        <f t="shared" si="492"/>
        <v/>
      </c>
      <c r="NR269" s="180">
        <v>1</v>
      </c>
      <c r="NS269" s="181">
        <v>1</v>
      </c>
      <c r="NT269" s="181">
        <v>1</v>
      </c>
      <c r="NU269" s="183">
        <v>1</v>
      </c>
      <c r="NV269" s="183">
        <v>1</v>
      </c>
      <c r="NW269" s="183">
        <v>1</v>
      </c>
      <c r="NX269" s="183">
        <v>1</v>
      </c>
      <c r="NY269" s="183">
        <v>1</v>
      </c>
      <c r="NZ269" s="183">
        <v>1</v>
      </c>
      <c r="OA269" s="192" t="str">
        <f ca="1">IF(ISBLANK(NM269),"",ROUND(AVERAGE(OFFSET(NR269:NZ269,0,0,1,ion21Coop!$F$42)),1))</f>
        <v/>
      </c>
      <c r="OB269" s="269" t="str">
        <f t="shared" si="493"/>
        <v/>
      </c>
      <c r="OD269" s="119">
        <f t="shared" si="525"/>
        <v>17</v>
      </c>
      <c r="OE269" s="123" t="str">
        <f t="shared" si="546"/>
        <v/>
      </c>
      <c r="OF269" s="123">
        <v>264</v>
      </c>
      <c r="OG269" s="423"/>
      <c r="OH269" s="423"/>
      <c r="OI269" s="423"/>
      <c r="OJ269" s="423"/>
      <c r="OK269" s="421"/>
      <c r="OL269" s="422"/>
      <c r="OM269" s="269" t="str">
        <f t="shared" si="494"/>
        <v/>
      </c>
      <c r="ON269" s="180">
        <v>1</v>
      </c>
      <c r="OO269" s="269" t="str">
        <f t="shared" si="495"/>
        <v/>
      </c>
      <c r="OP269" s="180">
        <v>1</v>
      </c>
      <c r="OQ269" s="181">
        <v>1</v>
      </c>
      <c r="OR269" s="181">
        <v>1</v>
      </c>
      <c r="OS269" s="183">
        <v>1</v>
      </c>
      <c r="OT269" s="183">
        <v>1</v>
      </c>
      <c r="OU269" s="183">
        <v>1</v>
      </c>
      <c r="OV269" s="183">
        <v>1</v>
      </c>
      <c r="OW269" s="183">
        <v>1</v>
      </c>
      <c r="OX269" s="183">
        <v>1</v>
      </c>
      <c r="OY269" s="192" t="str">
        <f ca="1">IF(ISBLANK(OK269),"",ROUND(AVERAGE(OFFSET(OP269:OX269,0,0,1,ion21Coop!$F$42)),1))</f>
        <v/>
      </c>
      <c r="OZ269" s="269" t="str">
        <f t="shared" si="496"/>
        <v/>
      </c>
      <c r="PB269" s="119">
        <f t="shared" si="526"/>
        <v>18</v>
      </c>
      <c r="PC269" s="123" t="str">
        <f t="shared" si="547"/>
        <v/>
      </c>
      <c r="PD269" s="123">
        <v>264</v>
      </c>
      <c r="PE269" s="423"/>
      <c r="PF269" s="423"/>
      <c r="PG269" s="423"/>
      <c r="PH269" s="423"/>
      <c r="PI269" s="421"/>
      <c r="PJ269" s="422"/>
      <c r="PK269" s="269" t="str">
        <f t="shared" si="497"/>
        <v/>
      </c>
      <c r="PL269" s="180">
        <v>1</v>
      </c>
      <c r="PM269" s="269" t="str">
        <f t="shared" si="498"/>
        <v/>
      </c>
      <c r="PN269" s="180">
        <v>1</v>
      </c>
      <c r="PO269" s="181">
        <v>1</v>
      </c>
      <c r="PP269" s="181">
        <v>1</v>
      </c>
      <c r="PQ269" s="183">
        <v>1</v>
      </c>
      <c r="PR269" s="183">
        <v>1</v>
      </c>
      <c r="PS269" s="183">
        <v>1</v>
      </c>
      <c r="PT269" s="183">
        <v>1</v>
      </c>
      <c r="PU269" s="183">
        <v>1</v>
      </c>
      <c r="PV269" s="183">
        <v>1</v>
      </c>
      <c r="PW269" s="192" t="str">
        <f ca="1">IF(ISBLANK(PI269),"",ROUND(AVERAGE(OFFSET(PN269:PV269,0,0,1,ion21Coop!$F$42)),1))</f>
        <v/>
      </c>
      <c r="PX269" s="269" t="str">
        <f t="shared" si="499"/>
        <v/>
      </c>
      <c r="PZ269" s="119">
        <f t="shared" si="527"/>
        <v>19</v>
      </c>
      <c r="QA269" s="123" t="str">
        <f t="shared" si="548"/>
        <v/>
      </c>
      <c r="QB269" s="123">
        <v>264</v>
      </c>
      <c r="QC269" s="423"/>
      <c r="QD269" s="423"/>
      <c r="QE269" s="423"/>
      <c r="QF269" s="423"/>
      <c r="QG269" s="421"/>
      <c r="QH269" s="422"/>
      <c r="QI269" s="269" t="str">
        <f t="shared" si="500"/>
        <v/>
      </c>
      <c r="QJ269" s="180">
        <v>1</v>
      </c>
      <c r="QK269" s="269" t="str">
        <f t="shared" si="501"/>
        <v/>
      </c>
      <c r="QL269" s="180">
        <v>1</v>
      </c>
      <c r="QM269" s="181">
        <v>1</v>
      </c>
      <c r="QN269" s="181">
        <v>1</v>
      </c>
      <c r="QO269" s="183">
        <v>1</v>
      </c>
      <c r="QP269" s="183">
        <v>1</v>
      </c>
      <c r="QQ269" s="183">
        <v>1</v>
      </c>
      <c r="QR269" s="183">
        <v>1</v>
      </c>
      <c r="QS269" s="183">
        <v>1</v>
      </c>
      <c r="QT269" s="183">
        <v>1</v>
      </c>
      <c r="QU269" s="192" t="str">
        <f ca="1">IF(ISBLANK(QG269),"",ROUND(AVERAGE(OFFSET(QL269:QT269,0,0,1,ion21Coop!$F$42)),1))</f>
        <v/>
      </c>
      <c r="QV269" s="269" t="str">
        <f t="shared" si="502"/>
        <v/>
      </c>
      <c r="QX269" s="119">
        <f t="shared" si="528"/>
        <v>20</v>
      </c>
      <c r="QY269" s="123" t="str">
        <f t="shared" si="549"/>
        <v/>
      </c>
      <c r="QZ269" s="123">
        <v>264</v>
      </c>
      <c r="RA269" s="423"/>
      <c r="RB269" s="423"/>
      <c r="RC269" s="423"/>
      <c r="RD269" s="423"/>
      <c r="RE269" s="421"/>
      <c r="RF269" s="422"/>
      <c r="RG269" s="269" t="str">
        <f t="shared" si="503"/>
        <v/>
      </c>
      <c r="RH269" s="180">
        <v>1</v>
      </c>
      <c r="RI269" s="269" t="str">
        <f t="shared" si="504"/>
        <v/>
      </c>
      <c r="RJ269" s="180">
        <v>1</v>
      </c>
      <c r="RK269" s="181">
        <v>1</v>
      </c>
      <c r="RL269" s="181">
        <v>1</v>
      </c>
      <c r="RM269" s="183">
        <v>1</v>
      </c>
      <c r="RN269" s="183">
        <v>1</v>
      </c>
      <c r="RO269" s="183">
        <v>1</v>
      </c>
      <c r="RP269" s="183">
        <v>1</v>
      </c>
      <c r="RQ269" s="183">
        <v>1</v>
      </c>
      <c r="RR269" s="183">
        <v>1</v>
      </c>
      <c r="RS269" s="192" t="str">
        <f ca="1">IF(ISBLANK(RE269),"",ROUND(AVERAGE(OFFSET(RJ269:RR269,0,0,1,ion21Coop!$F$42)),1))</f>
        <v/>
      </c>
      <c r="RT269" s="269" t="str">
        <f t="shared" si="505"/>
        <v/>
      </c>
      <c r="RV269" s="119">
        <f t="shared" si="529"/>
        <v>21</v>
      </c>
      <c r="RW269" s="123" t="str">
        <f t="shared" si="550"/>
        <v/>
      </c>
      <c r="RX269" s="123">
        <v>264</v>
      </c>
      <c r="RY269" s="423"/>
      <c r="RZ269" s="423"/>
      <c r="SA269" s="423"/>
      <c r="SB269" s="423"/>
      <c r="SC269" s="421"/>
      <c r="SD269" s="422"/>
      <c r="SE269" s="269" t="str">
        <f t="shared" si="506"/>
        <v/>
      </c>
      <c r="SF269" s="180">
        <v>1</v>
      </c>
      <c r="SG269" s="269" t="str">
        <f t="shared" si="507"/>
        <v/>
      </c>
      <c r="SH269" s="180">
        <v>1</v>
      </c>
      <c r="SI269" s="181">
        <v>1</v>
      </c>
      <c r="SJ269" s="181">
        <v>1</v>
      </c>
      <c r="SK269" s="183">
        <v>1</v>
      </c>
      <c r="SL269" s="183">
        <v>1</v>
      </c>
      <c r="SM269" s="183">
        <v>1</v>
      </c>
      <c r="SN269" s="183">
        <v>1</v>
      </c>
      <c r="SO269" s="183">
        <v>1</v>
      </c>
      <c r="SP269" s="183">
        <v>1</v>
      </c>
      <c r="SQ269" s="192" t="str">
        <f ca="1">IF(ISBLANK(SC269),"",ROUND(AVERAGE(OFFSET(SH269:SP269,0,0,1,ion21Coop!$F$42)),1))</f>
        <v/>
      </c>
      <c r="SR269" s="269" t="str">
        <f t="shared" si="508"/>
        <v/>
      </c>
      <c r="ST269" s="565"/>
      <c r="SU269" s="565"/>
      <c r="SV269" s="566"/>
      <c r="SW269" s="567"/>
      <c r="SX269" s="565"/>
      <c r="SY269" s="566"/>
      <c r="SZ269" s="568"/>
      <c r="TA269" s="567"/>
      <c r="TB269" s="553"/>
    </row>
    <row r="270" spans="10:522" x14ac:dyDescent="0.3">
      <c r="J270" s="119">
        <f t="shared" si="509"/>
        <v>1</v>
      </c>
      <c r="K270" s="123" t="str">
        <f t="shared" si="530"/>
        <v>YaJo</v>
      </c>
      <c r="L270" s="123">
        <v>265</v>
      </c>
      <c r="M270" s="351"/>
      <c r="N270" s="351"/>
      <c r="O270" s="351"/>
      <c r="P270" s="351"/>
      <c r="Q270" s="369"/>
      <c r="R270" s="370"/>
      <c r="S270" s="269" t="str">
        <f t="shared" si="446"/>
        <v/>
      </c>
      <c r="T270" s="180">
        <v>1</v>
      </c>
      <c r="U270" s="269" t="str">
        <f t="shared" si="447"/>
        <v/>
      </c>
      <c r="V270" s="180">
        <v>1</v>
      </c>
      <c r="W270" s="181">
        <v>1</v>
      </c>
      <c r="X270" s="181">
        <v>1</v>
      </c>
      <c r="Y270" s="183">
        <v>1</v>
      </c>
      <c r="Z270" s="183">
        <v>1</v>
      </c>
      <c r="AA270" s="183">
        <v>1</v>
      </c>
      <c r="AB270" s="183">
        <v>1</v>
      </c>
      <c r="AC270" s="183">
        <v>1</v>
      </c>
      <c r="AD270" s="183">
        <v>1</v>
      </c>
      <c r="AE270" s="192" t="str">
        <f ca="1">IF(ISBLANK(Q270),"",ROUND(AVERAGE(OFFSET(V270:AD270,0,0,1,ion21Coop!$F$42)),1))</f>
        <v/>
      </c>
      <c r="AF270" s="269" t="str">
        <f t="shared" si="448"/>
        <v/>
      </c>
      <c r="AH270" s="119">
        <f t="shared" si="510"/>
        <v>2</v>
      </c>
      <c r="AI270" s="123" t="str">
        <f t="shared" si="531"/>
        <v>GeLo</v>
      </c>
      <c r="AJ270" s="123">
        <v>265</v>
      </c>
      <c r="AK270" s="351"/>
      <c r="AL270" s="351"/>
      <c r="AM270" s="351"/>
      <c r="AN270" s="351"/>
      <c r="AO270" s="369"/>
      <c r="AP270" s="370"/>
      <c r="AQ270" s="269" t="str">
        <f t="shared" si="449"/>
        <v/>
      </c>
      <c r="AR270" s="180">
        <v>1</v>
      </c>
      <c r="AS270" s="269" t="str">
        <f t="shared" si="450"/>
        <v/>
      </c>
      <c r="AT270" s="180">
        <v>1</v>
      </c>
      <c r="AU270" s="181">
        <v>1</v>
      </c>
      <c r="AV270" s="181">
        <v>1</v>
      </c>
      <c r="AW270" s="183">
        <v>1</v>
      </c>
      <c r="AX270" s="183">
        <v>1</v>
      </c>
      <c r="AY270" s="183">
        <v>1</v>
      </c>
      <c r="AZ270" s="183">
        <v>1</v>
      </c>
      <c r="BA270" s="183">
        <v>1</v>
      </c>
      <c r="BB270" s="183">
        <v>1</v>
      </c>
      <c r="BC270" s="192" t="str">
        <f ca="1">IF(ISBLANK(AO270),"",ROUND(AVERAGE(OFFSET(AT270:BB270,0,0,1,ion21Coop!$F$42)),1))</f>
        <v/>
      </c>
      <c r="BD270" s="269" t="str">
        <f t="shared" si="451"/>
        <v/>
      </c>
      <c r="BF270" s="119">
        <f t="shared" si="511"/>
        <v>3</v>
      </c>
      <c r="BG270" s="123" t="str">
        <f t="shared" si="532"/>
        <v>MiDo</v>
      </c>
      <c r="BH270" s="123">
        <v>265</v>
      </c>
      <c r="BI270" s="351"/>
      <c r="BJ270" s="351"/>
      <c r="BK270" s="351"/>
      <c r="BL270" s="351"/>
      <c r="BM270" s="369"/>
      <c r="BN270" s="370"/>
      <c r="BO270" s="269" t="str">
        <f t="shared" si="452"/>
        <v/>
      </c>
      <c r="BP270" s="180">
        <v>1</v>
      </c>
      <c r="BQ270" s="269" t="str">
        <f t="shared" si="453"/>
        <v/>
      </c>
      <c r="BR270" s="180">
        <v>1</v>
      </c>
      <c r="BS270" s="181">
        <v>1</v>
      </c>
      <c r="BT270" s="181">
        <v>1</v>
      </c>
      <c r="BU270" s="183">
        <v>1</v>
      </c>
      <c r="BV270" s="183">
        <v>1</v>
      </c>
      <c r="BW270" s="183">
        <v>1</v>
      </c>
      <c r="BX270" s="183">
        <v>1</v>
      </c>
      <c r="BY270" s="183">
        <v>1</v>
      </c>
      <c r="BZ270" s="183">
        <v>1</v>
      </c>
      <c r="CA270" s="192" t="str">
        <f ca="1">IF(ISBLANK(BM270),"",ROUND(AVERAGE(OFFSET(BR270:BZ270,0,0,1,ion21Coop!$F$42)),1))</f>
        <v/>
      </c>
      <c r="CB270" s="269" t="str">
        <f t="shared" si="454"/>
        <v/>
      </c>
      <c r="CD270" s="119">
        <f t="shared" si="512"/>
        <v>4</v>
      </c>
      <c r="CE270" s="123" t="str">
        <f t="shared" si="533"/>
        <v>EmNi</v>
      </c>
      <c r="CF270" s="123">
        <v>265</v>
      </c>
      <c r="CG270" s="351"/>
      <c r="CH270" s="351"/>
      <c r="CI270" s="351"/>
      <c r="CJ270" s="351"/>
      <c r="CK270" s="369"/>
      <c r="CL270" s="370"/>
      <c r="CM270" s="269" t="str">
        <f t="shared" si="455"/>
        <v/>
      </c>
      <c r="CN270" s="180">
        <v>1</v>
      </c>
      <c r="CO270" s="269" t="str">
        <f t="shared" si="456"/>
        <v/>
      </c>
      <c r="CP270" s="180">
        <v>1</v>
      </c>
      <c r="CQ270" s="181">
        <v>1</v>
      </c>
      <c r="CR270" s="181">
        <v>1</v>
      </c>
      <c r="CS270" s="183">
        <v>1</v>
      </c>
      <c r="CT270" s="183">
        <v>1</v>
      </c>
      <c r="CU270" s="183">
        <v>1</v>
      </c>
      <c r="CV270" s="183">
        <v>1</v>
      </c>
      <c r="CW270" s="183">
        <v>1</v>
      </c>
      <c r="CX270" s="183">
        <v>1</v>
      </c>
      <c r="CY270" s="192" t="str">
        <f ca="1">IF(ISBLANK(CK270),"",ROUND(AVERAGE(OFFSET(CP270:CX270,0,0,1,ion21Coop!$F$42)),1))</f>
        <v/>
      </c>
      <c r="CZ270" s="269" t="str">
        <f t="shared" si="457"/>
        <v/>
      </c>
      <c r="DB270" s="119">
        <f t="shared" si="513"/>
        <v>5</v>
      </c>
      <c r="DC270" s="123" t="str">
        <f t="shared" si="534"/>
        <v>HeJe</v>
      </c>
      <c r="DD270" s="123">
        <v>265</v>
      </c>
      <c r="DE270" s="423"/>
      <c r="DF270" s="423"/>
      <c r="DG270" s="423"/>
      <c r="DH270" s="423"/>
      <c r="DI270" s="421"/>
      <c r="DJ270" s="422"/>
      <c r="DK270" s="269" t="str">
        <f t="shared" si="458"/>
        <v/>
      </c>
      <c r="DL270" s="180">
        <v>1</v>
      </c>
      <c r="DM270" s="269" t="str">
        <f t="shared" si="459"/>
        <v/>
      </c>
      <c r="DN270" s="180">
        <v>1</v>
      </c>
      <c r="DO270" s="181">
        <v>1</v>
      </c>
      <c r="DP270" s="181">
        <v>1</v>
      </c>
      <c r="DQ270" s="183">
        <v>1</v>
      </c>
      <c r="DR270" s="183">
        <v>1</v>
      </c>
      <c r="DS270" s="183">
        <v>1</v>
      </c>
      <c r="DT270" s="183">
        <v>1</v>
      </c>
      <c r="DU270" s="183">
        <v>1</v>
      </c>
      <c r="DV270" s="183">
        <v>1</v>
      </c>
      <c r="DW270" s="192" t="str">
        <f ca="1">IF(ISBLANK(DI270),"",ROUND(AVERAGE(OFFSET(DN270:DV270,0,0,1,ion21Coop!$F$42)),1))</f>
        <v/>
      </c>
      <c r="DX270" s="269" t="str">
        <f t="shared" si="460"/>
        <v/>
      </c>
      <c r="DZ270" s="119">
        <f t="shared" si="514"/>
        <v>6</v>
      </c>
      <c r="EA270" s="123" t="str">
        <f t="shared" si="535"/>
        <v/>
      </c>
      <c r="EB270" s="123">
        <v>265</v>
      </c>
      <c r="EC270" s="423"/>
      <c r="ED270" s="423"/>
      <c r="EE270" s="423"/>
      <c r="EF270" s="423"/>
      <c r="EG270" s="421"/>
      <c r="EH270" s="422"/>
      <c r="EI270" s="269" t="str">
        <f t="shared" si="461"/>
        <v/>
      </c>
      <c r="EJ270" s="180">
        <v>1</v>
      </c>
      <c r="EK270" s="269" t="str">
        <f t="shared" si="462"/>
        <v/>
      </c>
      <c r="EL270" s="180">
        <v>1</v>
      </c>
      <c r="EM270" s="181">
        <v>1</v>
      </c>
      <c r="EN270" s="181">
        <v>1</v>
      </c>
      <c r="EO270" s="183">
        <v>1</v>
      </c>
      <c r="EP270" s="183">
        <v>1</v>
      </c>
      <c r="EQ270" s="183">
        <v>1</v>
      </c>
      <c r="ER270" s="183">
        <v>1</v>
      </c>
      <c r="ES270" s="183">
        <v>1</v>
      </c>
      <c r="ET270" s="183">
        <v>1</v>
      </c>
      <c r="EU270" s="192" t="str">
        <f ca="1">IF(ISBLANK(EG270),"",ROUND(AVERAGE(OFFSET(EL270:ET270,0,0,1,ion21Coop!$F$42)),1))</f>
        <v/>
      </c>
      <c r="EV270" s="269" t="str">
        <f t="shared" si="463"/>
        <v/>
      </c>
      <c r="EX270" s="119">
        <f t="shared" si="515"/>
        <v>7</v>
      </c>
      <c r="EY270" s="123" t="str">
        <f t="shared" si="536"/>
        <v/>
      </c>
      <c r="EZ270" s="123">
        <v>265</v>
      </c>
      <c r="FA270" s="423"/>
      <c r="FB270" s="423"/>
      <c r="FC270" s="423"/>
      <c r="FD270" s="423"/>
      <c r="FE270" s="421"/>
      <c r="FF270" s="422"/>
      <c r="FG270" s="269" t="str">
        <f t="shared" si="464"/>
        <v/>
      </c>
      <c r="FH270" s="180">
        <v>1</v>
      </c>
      <c r="FI270" s="269" t="str">
        <f t="shared" si="465"/>
        <v/>
      </c>
      <c r="FJ270" s="180">
        <v>1</v>
      </c>
      <c r="FK270" s="181">
        <v>1</v>
      </c>
      <c r="FL270" s="181">
        <v>1</v>
      </c>
      <c r="FM270" s="183">
        <v>1</v>
      </c>
      <c r="FN270" s="183">
        <v>1</v>
      </c>
      <c r="FO270" s="183">
        <v>1</v>
      </c>
      <c r="FP270" s="183">
        <v>1</v>
      </c>
      <c r="FQ270" s="183">
        <v>1</v>
      </c>
      <c r="FR270" s="183">
        <v>1</v>
      </c>
      <c r="FS270" s="192" t="str">
        <f ca="1">IF(ISBLANK(FE270),"",ROUND(AVERAGE(OFFSET(FJ270:FR270,0,0,1,ion21Coop!$F$42)),1))</f>
        <v/>
      </c>
      <c r="FT270" s="269" t="str">
        <f t="shared" si="466"/>
        <v/>
      </c>
      <c r="FV270" s="119">
        <f t="shared" si="516"/>
        <v>8</v>
      </c>
      <c r="FW270" s="123" t="str">
        <f t="shared" si="537"/>
        <v/>
      </c>
      <c r="FX270" s="123">
        <v>265</v>
      </c>
      <c r="FY270" s="423"/>
      <c r="FZ270" s="423"/>
      <c r="GA270" s="423"/>
      <c r="GB270" s="423"/>
      <c r="GC270" s="421"/>
      <c r="GD270" s="422"/>
      <c r="GE270" s="269" t="str">
        <f t="shared" si="467"/>
        <v/>
      </c>
      <c r="GF270" s="180">
        <v>1</v>
      </c>
      <c r="GG270" s="269" t="str">
        <f t="shared" si="468"/>
        <v/>
      </c>
      <c r="GH270" s="180">
        <v>1</v>
      </c>
      <c r="GI270" s="181">
        <v>1</v>
      </c>
      <c r="GJ270" s="181">
        <v>1</v>
      </c>
      <c r="GK270" s="183">
        <v>1</v>
      </c>
      <c r="GL270" s="183">
        <v>1</v>
      </c>
      <c r="GM270" s="183">
        <v>1</v>
      </c>
      <c r="GN270" s="183">
        <v>1</v>
      </c>
      <c r="GO270" s="183">
        <v>1</v>
      </c>
      <c r="GP270" s="183">
        <v>1</v>
      </c>
      <c r="GQ270" s="192" t="str">
        <f ca="1">IF(ISBLANK(GC270),"",ROUND(AVERAGE(OFFSET(GH270:GP270,0,0,1,ion21Coop!$F$42)),1))</f>
        <v/>
      </c>
      <c r="GR270" s="269" t="str">
        <f t="shared" si="469"/>
        <v/>
      </c>
      <c r="GT270" s="119">
        <f t="shared" si="517"/>
        <v>9</v>
      </c>
      <c r="GU270" s="123" t="str">
        <f t="shared" si="538"/>
        <v/>
      </c>
      <c r="GV270" s="123">
        <v>265</v>
      </c>
      <c r="GW270" s="423"/>
      <c r="GX270" s="423"/>
      <c r="GY270" s="423"/>
      <c r="GZ270" s="423"/>
      <c r="HA270" s="421"/>
      <c r="HB270" s="422"/>
      <c r="HC270" s="269" t="str">
        <f t="shared" si="470"/>
        <v/>
      </c>
      <c r="HD270" s="180">
        <v>1</v>
      </c>
      <c r="HE270" s="269" t="str">
        <f t="shared" si="471"/>
        <v/>
      </c>
      <c r="HF270" s="180">
        <v>1</v>
      </c>
      <c r="HG270" s="181">
        <v>1</v>
      </c>
      <c r="HH270" s="181">
        <v>1</v>
      </c>
      <c r="HI270" s="183">
        <v>1</v>
      </c>
      <c r="HJ270" s="183">
        <v>1</v>
      </c>
      <c r="HK270" s="183">
        <v>1</v>
      </c>
      <c r="HL270" s="183">
        <v>1</v>
      </c>
      <c r="HM270" s="183">
        <v>1</v>
      </c>
      <c r="HN270" s="183">
        <v>1</v>
      </c>
      <c r="HO270" s="192" t="str">
        <f ca="1">IF(ISBLANK(HA270),"",ROUND(AVERAGE(OFFSET(HF270:HN270,0,0,1,ion21Coop!$F$42)),1))</f>
        <v/>
      </c>
      <c r="HP270" s="269" t="str">
        <f t="shared" si="472"/>
        <v/>
      </c>
      <c r="HR270" s="119">
        <f t="shared" si="518"/>
        <v>10</v>
      </c>
      <c r="HS270" s="123" t="str">
        <f t="shared" si="539"/>
        <v/>
      </c>
      <c r="HT270" s="123">
        <v>265</v>
      </c>
      <c r="HU270" s="423"/>
      <c r="HV270" s="423"/>
      <c r="HW270" s="423"/>
      <c r="HX270" s="423"/>
      <c r="HY270" s="421"/>
      <c r="HZ270" s="422"/>
      <c r="IA270" s="269" t="str">
        <f t="shared" si="473"/>
        <v/>
      </c>
      <c r="IB270" s="180">
        <v>1</v>
      </c>
      <c r="IC270" s="269" t="str">
        <f t="shared" si="474"/>
        <v/>
      </c>
      <c r="ID270" s="180">
        <v>1</v>
      </c>
      <c r="IE270" s="181">
        <v>1</v>
      </c>
      <c r="IF270" s="181">
        <v>1</v>
      </c>
      <c r="IG270" s="183">
        <v>1</v>
      </c>
      <c r="IH270" s="183">
        <v>1</v>
      </c>
      <c r="II270" s="183">
        <v>1</v>
      </c>
      <c r="IJ270" s="183">
        <v>1</v>
      </c>
      <c r="IK270" s="183">
        <v>1</v>
      </c>
      <c r="IL270" s="183">
        <v>1</v>
      </c>
      <c r="IM270" s="192" t="str">
        <f ca="1">IF(ISBLANK(HY270),"",ROUND(AVERAGE(OFFSET(ID270:IL270,0,0,1,ion21Coop!$F$42)),1))</f>
        <v/>
      </c>
      <c r="IN270" s="269" t="str">
        <f t="shared" si="475"/>
        <v/>
      </c>
      <c r="IP270" s="119">
        <f t="shared" si="519"/>
        <v>11</v>
      </c>
      <c r="IQ270" s="123" t="str">
        <f t="shared" si="540"/>
        <v/>
      </c>
      <c r="IR270" s="123">
        <v>265</v>
      </c>
      <c r="IS270" s="423"/>
      <c r="IT270" s="423"/>
      <c r="IU270" s="423"/>
      <c r="IV270" s="423"/>
      <c r="IW270" s="421"/>
      <c r="IX270" s="422"/>
      <c r="IY270" s="269" t="str">
        <f t="shared" si="476"/>
        <v/>
      </c>
      <c r="IZ270" s="180">
        <v>1</v>
      </c>
      <c r="JA270" s="269" t="str">
        <f t="shared" si="477"/>
        <v/>
      </c>
      <c r="JB270" s="180">
        <v>1</v>
      </c>
      <c r="JC270" s="181">
        <v>1</v>
      </c>
      <c r="JD270" s="181">
        <v>1</v>
      </c>
      <c r="JE270" s="183">
        <v>1</v>
      </c>
      <c r="JF270" s="183">
        <v>1</v>
      </c>
      <c r="JG270" s="183">
        <v>1</v>
      </c>
      <c r="JH270" s="183">
        <v>1</v>
      </c>
      <c r="JI270" s="183">
        <v>1</v>
      </c>
      <c r="JJ270" s="183">
        <v>1</v>
      </c>
      <c r="JK270" s="192" t="str">
        <f ca="1">IF(ISBLANK(IW270),"",ROUND(AVERAGE(OFFSET(JB270:JJ270,0,0,1,ion21Coop!$F$42)),1))</f>
        <v/>
      </c>
      <c r="JL270" s="269" t="str">
        <f t="shared" si="478"/>
        <v/>
      </c>
      <c r="JN270" s="119">
        <f t="shared" si="520"/>
        <v>12</v>
      </c>
      <c r="JO270" s="123" t="str">
        <f t="shared" si="541"/>
        <v/>
      </c>
      <c r="JP270" s="123">
        <v>265</v>
      </c>
      <c r="JQ270" s="423"/>
      <c r="JR270" s="423"/>
      <c r="JS270" s="423"/>
      <c r="JT270" s="423"/>
      <c r="JU270" s="421"/>
      <c r="JV270" s="422"/>
      <c r="JW270" s="269" t="str">
        <f t="shared" si="479"/>
        <v/>
      </c>
      <c r="JX270" s="180">
        <v>1</v>
      </c>
      <c r="JY270" s="269" t="str">
        <f t="shared" si="480"/>
        <v/>
      </c>
      <c r="JZ270" s="180">
        <v>1</v>
      </c>
      <c r="KA270" s="181">
        <v>1</v>
      </c>
      <c r="KB270" s="181">
        <v>1</v>
      </c>
      <c r="KC270" s="183">
        <v>1</v>
      </c>
      <c r="KD270" s="183">
        <v>1</v>
      </c>
      <c r="KE270" s="183">
        <v>1</v>
      </c>
      <c r="KF270" s="183">
        <v>1</v>
      </c>
      <c r="KG270" s="183">
        <v>1</v>
      </c>
      <c r="KH270" s="183">
        <v>1</v>
      </c>
      <c r="KI270" s="192" t="str">
        <f ca="1">IF(ISBLANK(JU270),"",ROUND(AVERAGE(OFFSET(JZ270:KH270,0,0,1,ion21Coop!$F$42)),1))</f>
        <v/>
      </c>
      <c r="KJ270" s="269" t="str">
        <f t="shared" si="481"/>
        <v/>
      </c>
      <c r="KL270" s="119">
        <f t="shared" si="521"/>
        <v>13</v>
      </c>
      <c r="KM270" s="123" t="str">
        <f t="shared" si="542"/>
        <v/>
      </c>
      <c r="KN270" s="123">
        <v>265</v>
      </c>
      <c r="KO270" s="423"/>
      <c r="KP270" s="423"/>
      <c r="KQ270" s="423"/>
      <c r="KR270" s="423"/>
      <c r="KS270" s="421"/>
      <c r="KT270" s="422"/>
      <c r="KU270" s="269" t="str">
        <f t="shared" si="482"/>
        <v/>
      </c>
      <c r="KV270" s="180">
        <v>1</v>
      </c>
      <c r="KW270" s="269" t="str">
        <f t="shared" si="483"/>
        <v/>
      </c>
      <c r="KX270" s="180">
        <v>1</v>
      </c>
      <c r="KY270" s="181">
        <v>1</v>
      </c>
      <c r="KZ270" s="181">
        <v>1</v>
      </c>
      <c r="LA270" s="183">
        <v>1</v>
      </c>
      <c r="LB270" s="183">
        <v>1</v>
      </c>
      <c r="LC270" s="183">
        <v>1</v>
      </c>
      <c r="LD270" s="183">
        <v>1</v>
      </c>
      <c r="LE270" s="183">
        <v>1</v>
      </c>
      <c r="LF270" s="183">
        <v>1</v>
      </c>
      <c r="LG270" s="192" t="str">
        <f ca="1">IF(ISBLANK(KS270),"",ROUND(AVERAGE(OFFSET(KX270:LF270,0,0,1,ion21Coop!$F$42)),1))</f>
        <v/>
      </c>
      <c r="LH270" s="269" t="str">
        <f t="shared" si="484"/>
        <v/>
      </c>
      <c r="LJ270" s="119">
        <f t="shared" si="522"/>
        <v>14</v>
      </c>
      <c r="LK270" s="123" t="str">
        <f t="shared" si="543"/>
        <v/>
      </c>
      <c r="LL270" s="123">
        <v>265</v>
      </c>
      <c r="LM270" s="423"/>
      <c r="LN270" s="423"/>
      <c r="LO270" s="423"/>
      <c r="LP270" s="423"/>
      <c r="LQ270" s="421"/>
      <c r="LR270" s="422"/>
      <c r="LS270" s="269" t="str">
        <f t="shared" si="485"/>
        <v/>
      </c>
      <c r="LT270" s="180">
        <v>1</v>
      </c>
      <c r="LU270" s="269" t="str">
        <f t="shared" si="486"/>
        <v/>
      </c>
      <c r="LV270" s="180">
        <v>1</v>
      </c>
      <c r="LW270" s="181">
        <v>1</v>
      </c>
      <c r="LX270" s="181">
        <v>1</v>
      </c>
      <c r="LY270" s="183">
        <v>1</v>
      </c>
      <c r="LZ270" s="183">
        <v>1</v>
      </c>
      <c r="MA270" s="183">
        <v>1</v>
      </c>
      <c r="MB270" s="183">
        <v>1</v>
      </c>
      <c r="MC270" s="183">
        <v>1</v>
      </c>
      <c r="MD270" s="183">
        <v>1</v>
      </c>
      <c r="ME270" s="192" t="str">
        <f ca="1">IF(ISBLANK(LQ270),"",ROUND(AVERAGE(OFFSET(LV270:MD270,0,0,1,ion21Coop!$F$42)),1))</f>
        <v/>
      </c>
      <c r="MF270" s="269" t="str">
        <f t="shared" si="487"/>
        <v/>
      </c>
      <c r="MH270" s="119">
        <f t="shared" si="523"/>
        <v>15</v>
      </c>
      <c r="MI270" s="123" t="str">
        <f t="shared" si="544"/>
        <v/>
      </c>
      <c r="MJ270" s="123">
        <v>265</v>
      </c>
      <c r="MK270" s="423"/>
      <c r="ML270" s="423"/>
      <c r="MM270" s="423"/>
      <c r="MN270" s="423"/>
      <c r="MO270" s="421"/>
      <c r="MP270" s="422"/>
      <c r="MQ270" s="269" t="str">
        <f t="shared" si="488"/>
        <v/>
      </c>
      <c r="MR270" s="180">
        <v>1</v>
      </c>
      <c r="MS270" s="269" t="str">
        <f t="shared" si="489"/>
        <v/>
      </c>
      <c r="MT270" s="180">
        <v>1</v>
      </c>
      <c r="MU270" s="181">
        <v>1</v>
      </c>
      <c r="MV270" s="181">
        <v>1</v>
      </c>
      <c r="MW270" s="183">
        <v>1</v>
      </c>
      <c r="MX270" s="183">
        <v>1</v>
      </c>
      <c r="MY270" s="183">
        <v>1</v>
      </c>
      <c r="MZ270" s="183">
        <v>1</v>
      </c>
      <c r="NA270" s="183">
        <v>1</v>
      </c>
      <c r="NB270" s="183">
        <v>1</v>
      </c>
      <c r="NC270" s="192" t="str">
        <f ca="1">IF(ISBLANK(MO270),"",ROUND(AVERAGE(OFFSET(MT270:NB270,0,0,1,ion21Coop!$F$42)),1))</f>
        <v/>
      </c>
      <c r="ND270" s="269" t="str">
        <f t="shared" si="490"/>
        <v/>
      </c>
      <c r="NF270" s="119">
        <f t="shared" si="524"/>
        <v>16</v>
      </c>
      <c r="NG270" s="123" t="str">
        <f t="shared" si="545"/>
        <v/>
      </c>
      <c r="NH270" s="123">
        <v>265</v>
      </c>
      <c r="NI270" s="423"/>
      <c r="NJ270" s="423"/>
      <c r="NK270" s="423"/>
      <c r="NL270" s="423"/>
      <c r="NM270" s="421"/>
      <c r="NN270" s="422"/>
      <c r="NO270" s="269" t="str">
        <f t="shared" si="491"/>
        <v/>
      </c>
      <c r="NP270" s="180">
        <v>1</v>
      </c>
      <c r="NQ270" s="269" t="str">
        <f t="shared" si="492"/>
        <v/>
      </c>
      <c r="NR270" s="180">
        <v>1</v>
      </c>
      <c r="NS270" s="181">
        <v>1</v>
      </c>
      <c r="NT270" s="181">
        <v>1</v>
      </c>
      <c r="NU270" s="183">
        <v>1</v>
      </c>
      <c r="NV270" s="183">
        <v>1</v>
      </c>
      <c r="NW270" s="183">
        <v>1</v>
      </c>
      <c r="NX270" s="183">
        <v>1</v>
      </c>
      <c r="NY270" s="183">
        <v>1</v>
      </c>
      <c r="NZ270" s="183">
        <v>1</v>
      </c>
      <c r="OA270" s="192" t="str">
        <f ca="1">IF(ISBLANK(NM270),"",ROUND(AVERAGE(OFFSET(NR270:NZ270,0,0,1,ion21Coop!$F$42)),1))</f>
        <v/>
      </c>
      <c r="OB270" s="269" t="str">
        <f t="shared" si="493"/>
        <v/>
      </c>
      <c r="OD270" s="119">
        <f t="shared" si="525"/>
        <v>17</v>
      </c>
      <c r="OE270" s="123" t="str">
        <f t="shared" si="546"/>
        <v/>
      </c>
      <c r="OF270" s="123">
        <v>265</v>
      </c>
      <c r="OG270" s="423"/>
      <c r="OH270" s="423"/>
      <c r="OI270" s="423"/>
      <c r="OJ270" s="423"/>
      <c r="OK270" s="421"/>
      <c r="OL270" s="422"/>
      <c r="OM270" s="269" t="str">
        <f t="shared" si="494"/>
        <v/>
      </c>
      <c r="ON270" s="180">
        <v>1</v>
      </c>
      <c r="OO270" s="269" t="str">
        <f t="shared" si="495"/>
        <v/>
      </c>
      <c r="OP270" s="180">
        <v>1</v>
      </c>
      <c r="OQ270" s="181">
        <v>1</v>
      </c>
      <c r="OR270" s="181">
        <v>1</v>
      </c>
      <c r="OS270" s="183">
        <v>1</v>
      </c>
      <c r="OT270" s="183">
        <v>1</v>
      </c>
      <c r="OU270" s="183">
        <v>1</v>
      </c>
      <c r="OV270" s="183">
        <v>1</v>
      </c>
      <c r="OW270" s="183">
        <v>1</v>
      </c>
      <c r="OX270" s="183">
        <v>1</v>
      </c>
      <c r="OY270" s="192" t="str">
        <f ca="1">IF(ISBLANK(OK270),"",ROUND(AVERAGE(OFFSET(OP270:OX270,0,0,1,ion21Coop!$F$42)),1))</f>
        <v/>
      </c>
      <c r="OZ270" s="269" t="str">
        <f t="shared" si="496"/>
        <v/>
      </c>
      <c r="PB270" s="119">
        <f t="shared" si="526"/>
        <v>18</v>
      </c>
      <c r="PC270" s="123" t="str">
        <f t="shared" si="547"/>
        <v/>
      </c>
      <c r="PD270" s="123">
        <v>265</v>
      </c>
      <c r="PE270" s="423"/>
      <c r="PF270" s="423"/>
      <c r="PG270" s="423"/>
      <c r="PH270" s="423"/>
      <c r="PI270" s="421"/>
      <c r="PJ270" s="422"/>
      <c r="PK270" s="269" t="str">
        <f t="shared" si="497"/>
        <v/>
      </c>
      <c r="PL270" s="180">
        <v>1</v>
      </c>
      <c r="PM270" s="269" t="str">
        <f t="shared" si="498"/>
        <v/>
      </c>
      <c r="PN270" s="180">
        <v>1</v>
      </c>
      <c r="PO270" s="181">
        <v>1</v>
      </c>
      <c r="PP270" s="181">
        <v>1</v>
      </c>
      <c r="PQ270" s="183">
        <v>1</v>
      </c>
      <c r="PR270" s="183">
        <v>1</v>
      </c>
      <c r="PS270" s="183">
        <v>1</v>
      </c>
      <c r="PT270" s="183">
        <v>1</v>
      </c>
      <c r="PU270" s="183">
        <v>1</v>
      </c>
      <c r="PV270" s="183">
        <v>1</v>
      </c>
      <c r="PW270" s="192" t="str">
        <f ca="1">IF(ISBLANK(PI270),"",ROUND(AVERAGE(OFFSET(PN270:PV270,0,0,1,ion21Coop!$F$42)),1))</f>
        <v/>
      </c>
      <c r="PX270" s="269" t="str">
        <f t="shared" si="499"/>
        <v/>
      </c>
      <c r="PZ270" s="119">
        <f t="shared" si="527"/>
        <v>19</v>
      </c>
      <c r="QA270" s="123" t="str">
        <f t="shared" si="548"/>
        <v/>
      </c>
      <c r="QB270" s="123">
        <v>265</v>
      </c>
      <c r="QC270" s="423"/>
      <c r="QD270" s="423"/>
      <c r="QE270" s="423"/>
      <c r="QF270" s="423"/>
      <c r="QG270" s="421"/>
      <c r="QH270" s="422"/>
      <c r="QI270" s="269" t="str">
        <f t="shared" si="500"/>
        <v/>
      </c>
      <c r="QJ270" s="180">
        <v>1</v>
      </c>
      <c r="QK270" s="269" t="str">
        <f t="shared" si="501"/>
        <v/>
      </c>
      <c r="QL270" s="180">
        <v>1</v>
      </c>
      <c r="QM270" s="181">
        <v>1</v>
      </c>
      <c r="QN270" s="181">
        <v>1</v>
      </c>
      <c r="QO270" s="183">
        <v>1</v>
      </c>
      <c r="QP270" s="183">
        <v>1</v>
      </c>
      <c r="QQ270" s="183">
        <v>1</v>
      </c>
      <c r="QR270" s="183">
        <v>1</v>
      </c>
      <c r="QS270" s="183">
        <v>1</v>
      </c>
      <c r="QT270" s="183">
        <v>1</v>
      </c>
      <c r="QU270" s="192" t="str">
        <f ca="1">IF(ISBLANK(QG270),"",ROUND(AVERAGE(OFFSET(QL270:QT270,0,0,1,ion21Coop!$F$42)),1))</f>
        <v/>
      </c>
      <c r="QV270" s="269" t="str">
        <f t="shared" si="502"/>
        <v/>
      </c>
      <c r="QX270" s="119">
        <f t="shared" si="528"/>
        <v>20</v>
      </c>
      <c r="QY270" s="123" t="str">
        <f t="shared" si="549"/>
        <v/>
      </c>
      <c r="QZ270" s="123">
        <v>265</v>
      </c>
      <c r="RA270" s="423"/>
      <c r="RB270" s="423"/>
      <c r="RC270" s="423"/>
      <c r="RD270" s="423"/>
      <c r="RE270" s="421"/>
      <c r="RF270" s="422"/>
      <c r="RG270" s="269" t="str">
        <f t="shared" si="503"/>
        <v/>
      </c>
      <c r="RH270" s="180">
        <v>1</v>
      </c>
      <c r="RI270" s="269" t="str">
        <f t="shared" si="504"/>
        <v/>
      </c>
      <c r="RJ270" s="180">
        <v>1</v>
      </c>
      <c r="RK270" s="181">
        <v>1</v>
      </c>
      <c r="RL270" s="181">
        <v>1</v>
      </c>
      <c r="RM270" s="183">
        <v>1</v>
      </c>
      <c r="RN270" s="183">
        <v>1</v>
      </c>
      <c r="RO270" s="183">
        <v>1</v>
      </c>
      <c r="RP270" s="183">
        <v>1</v>
      </c>
      <c r="RQ270" s="183">
        <v>1</v>
      </c>
      <c r="RR270" s="183">
        <v>1</v>
      </c>
      <c r="RS270" s="192" t="str">
        <f ca="1">IF(ISBLANK(RE270),"",ROUND(AVERAGE(OFFSET(RJ270:RR270,0,0,1,ion21Coop!$F$42)),1))</f>
        <v/>
      </c>
      <c r="RT270" s="269" t="str">
        <f t="shared" si="505"/>
        <v/>
      </c>
      <c r="RV270" s="119">
        <f t="shared" si="529"/>
        <v>21</v>
      </c>
      <c r="RW270" s="123" t="str">
        <f t="shared" si="550"/>
        <v/>
      </c>
      <c r="RX270" s="123">
        <v>265</v>
      </c>
      <c r="RY270" s="423"/>
      <c r="RZ270" s="423"/>
      <c r="SA270" s="423"/>
      <c r="SB270" s="423"/>
      <c r="SC270" s="421"/>
      <c r="SD270" s="422"/>
      <c r="SE270" s="269" t="str">
        <f t="shared" si="506"/>
        <v/>
      </c>
      <c r="SF270" s="180">
        <v>1</v>
      </c>
      <c r="SG270" s="269" t="str">
        <f t="shared" si="507"/>
        <v/>
      </c>
      <c r="SH270" s="180">
        <v>1</v>
      </c>
      <c r="SI270" s="181">
        <v>1</v>
      </c>
      <c r="SJ270" s="181">
        <v>1</v>
      </c>
      <c r="SK270" s="183">
        <v>1</v>
      </c>
      <c r="SL270" s="183">
        <v>1</v>
      </c>
      <c r="SM270" s="183">
        <v>1</v>
      </c>
      <c r="SN270" s="183">
        <v>1</v>
      </c>
      <c r="SO270" s="183">
        <v>1</v>
      </c>
      <c r="SP270" s="183">
        <v>1</v>
      </c>
      <c r="SQ270" s="192" t="str">
        <f ca="1">IF(ISBLANK(SC270),"",ROUND(AVERAGE(OFFSET(SH270:SP270,0,0,1,ion21Coop!$F$42)),1))</f>
        <v/>
      </c>
      <c r="SR270" s="269" t="str">
        <f t="shared" si="508"/>
        <v/>
      </c>
      <c r="ST270" s="565"/>
      <c r="SU270" s="565"/>
      <c r="SV270" s="566"/>
      <c r="SW270" s="567"/>
      <c r="SX270" s="565"/>
      <c r="SY270" s="566"/>
      <c r="SZ270" s="568"/>
      <c r="TA270" s="567"/>
      <c r="TB270" s="553"/>
    </row>
    <row r="271" spans="10:522" x14ac:dyDescent="0.3">
      <c r="J271" s="119">
        <f t="shared" si="509"/>
        <v>1</v>
      </c>
      <c r="K271" s="123" t="str">
        <f t="shared" si="530"/>
        <v>YaJo</v>
      </c>
      <c r="L271" s="123">
        <v>266</v>
      </c>
      <c r="M271" s="351"/>
      <c r="N271" s="351"/>
      <c r="O271" s="351"/>
      <c r="P271" s="351"/>
      <c r="Q271" s="369"/>
      <c r="R271" s="370"/>
      <c r="S271" s="269" t="str">
        <f t="shared" si="446"/>
        <v/>
      </c>
      <c r="T271" s="180">
        <v>1</v>
      </c>
      <c r="U271" s="269" t="str">
        <f t="shared" si="447"/>
        <v/>
      </c>
      <c r="V271" s="180">
        <v>1</v>
      </c>
      <c r="W271" s="181">
        <v>1</v>
      </c>
      <c r="X271" s="181">
        <v>1</v>
      </c>
      <c r="Y271" s="183">
        <v>1</v>
      </c>
      <c r="Z271" s="183">
        <v>1</v>
      </c>
      <c r="AA271" s="183">
        <v>1</v>
      </c>
      <c r="AB271" s="183">
        <v>1</v>
      </c>
      <c r="AC271" s="183">
        <v>1</v>
      </c>
      <c r="AD271" s="183">
        <v>1</v>
      </c>
      <c r="AE271" s="192" t="str">
        <f ca="1">IF(ISBLANK(Q271),"",ROUND(AVERAGE(OFFSET(V271:AD271,0,0,1,ion21Coop!$F$42)),1))</f>
        <v/>
      </c>
      <c r="AF271" s="269" t="str">
        <f t="shared" si="448"/>
        <v/>
      </c>
      <c r="AH271" s="119">
        <f t="shared" si="510"/>
        <v>2</v>
      </c>
      <c r="AI271" s="123" t="str">
        <f t="shared" si="531"/>
        <v>GeLo</v>
      </c>
      <c r="AJ271" s="123">
        <v>266</v>
      </c>
      <c r="AK271" s="351"/>
      <c r="AL271" s="351"/>
      <c r="AM271" s="351"/>
      <c r="AN271" s="351"/>
      <c r="AO271" s="369"/>
      <c r="AP271" s="370"/>
      <c r="AQ271" s="269" t="str">
        <f t="shared" si="449"/>
        <v/>
      </c>
      <c r="AR271" s="180">
        <v>1</v>
      </c>
      <c r="AS271" s="269" t="str">
        <f t="shared" si="450"/>
        <v/>
      </c>
      <c r="AT271" s="180">
        <v>1</v>
      </c>
      <c r="AU271" s="181">
        <v>1</v>
      </c>
      <c r="AV271" s="181">
        <v>1</v>
      </c>
      <c r="AW271" s="183">
        <v>1</v>
      </c>
      <c r="AX271" s="183">
        <v>1</v>
      </c>
      <c r="AY271" s="183">
        <v>1</v>
      </c>
      <c r="AZ271" s="183">
        <v>1</v>
      </c>
      <c r="BA271" s="183">
        <v>1</v>
      </c>
      <c r="BB271" s="183">
        <v>1</v>
      </c>
      <c r="BC271" s="192" t="str">
        <f ca="1">IF(ISBLANK(AO271),"",ROUND(AVERAGE(OFFSET(AT271:BB271,0,0,1,ion21Coop!$F$42)),1))</f>
        <v/>
      </c>
      <c r="BD271" s="269" t="str">
        <f t="shared" si="451"/>
        <v/>
      </c>
      <c r="BF271" s="119">
        <f t="shared" si="511"/>
        <v>3</v>
      </c>
      <c r="BG271" s="123" t="str">
        <f t="shared" si="532"/>
        <v>MiDo</v>
      </c>
      <c r="BH271" s="123">
        <v>266</v>
      </c>
      <c r="BI271" s="351"/>
      <c r="BJ271" s="351"/>
      <c r="BK271" s="351"/>
      <c r="BL271" s="351"/>
      <c r="BM271" s="369"/>
      <c r="BN271" s="370"/>
      <c r="BO271" s="269" t="str">
        <f t="shared" si="452"/>
        <v/>
      </c>
      <c r="BP271" s="180">
        <v>1</v>
      </c>
      <c r="BQ271" s="269" t="str">
        <f t="shared" si="453"/>
        <v/>
      </c>
      <c r="BR271" s="180">
        <v>1</v>
      </c>
      <c r="BS271" s="181">
        <v>1</v>
      </c>
      <c r="BT271" s="181">
        <v>1</v>
      </c>
      <c r="BU271" s="183">
        <v>1</v>
      </c>
      <c r="BV271" s="183">
        <v>1</v>
      </c>
      <c r="BW271" s="183">
        <v>1</v>
      </c>
      <c r="BX271" s="183">
        <v>1</v>
      </c>
      <c r="BY271" s="183">
        <v>1</v>
      </c>
      <c r="BZ271" s="183">
        <v>1</v>
      </c>
      <c r="CA271" s="192" t="str">
        <f ca="1">IF(ISBLANK(BM271),"",ROUND(AVERAGE(OFFSET(BR271:BZ271,0,0,1,ion21Coop!$F$42)),1))</f>
        <v/>
      </c>
      <c r="CB271" s="269" t="str">
        <f t="shared" si="454"/>
        <v/>
      </c>
      <c r="CD271" s="119">
        <f t="shared" si="512"/>
        <v>4</v>
      </c>
      <c r="CE271" s="123" t="str">
        <f t="shared" si="533"/>
        <v>EmNi</v>
      </c>
      <c r="CF271" s="123">
        <v>266</v>
      </c>
      <c r="CG271" s="351"/>
      <c r="CH271" s="351"/>
      <c r="CI271" s="351"/>
      <c r="CJ271" s="351"/>
      <c r="CK271" s="369"/>
      <c r="CL271" s="370"/>
      <c r="CM271" s="269" t="str">
        <f t="shared" si="455"/>
        <v/>
      </c>
      <c r="CN271" s="180">
        <v>1</v>
      </c>
      <c r="CO271" s="269" t="str">
        <f t="shared" si="456"/>
        <v/>
      </c>
      <c r="CP271" s="180">
        <v>1</v>
      </c>
      <c r="CQ271" s="181">
        <v>1</v>
      </c>
      <c r="CR271" s="181">
        <v>1</v>
      </c>
      <c r="CS271" s="183">
        <v>1</v>
      </c>
      <c r="CT271" s="183">
        <v>1</v>
      </c>
      <c r="CU271" s="183">
        <v>1</v>
      </c>
      <c r="CV271" s="183">
        <v>1</v>
      </c>
      <c r="CW271" s="183">
        <v>1</v>
      </c>
      <c r="CX271" s="183">
        <v>1</v>
      </c>
      <c r="CY271" s="192" t="str">
        <f ca="1">IF(ISBLANK(CK271),"",ROUND(AVERAGE(OFFSET(CP271:CX271,0,0,1,ion21Coop!$F$42)),1))</f>
        <v/>
      </c>
      <c r="CZ271" s="269" t="str">
        <f t="shared" si="457"/>
        <v/>
      </c>
      <c r="DB271" s="119">
        <f t="shared" si="513"/>
        <v>5</v>
      </c>
      <c r="DC271" s="123" t="str">
        <f t="shared" si="534"/>
        <v>HeJe</v>
      </c>
      <c r="DD271" s="123">
        <v>266</v>
      </c>
      <c r="DE271" s="423"/>
      <c r="DF271" s="423"/>
      <c r="DG271" s="423"/>
      <c r="DH271" s="423"/>
      <c r="DI271" s="421"/>
      <c r="DJ271" s="422"/>
      <c r="DK271" s="269" t="str">
        <f t="shared" si="458"/>
        <v/>
      </c>
      <c r="DL271" s="180">
        <v>1</v>
      </c>
      <c r="DM271" s="269" t="str">
        <f t="shared" si="459"/>
        <v/>
      </c>
      <c r="DN271" s="180">
        <v>1</v>
      </c>
      <c r="DO271" s="181">
        <v>1</v>
      </c>
      <c r="DP271" s="181">
        <v>1</v>
      </c>
      <c r="DQ271" s="183">
        <v>1</v>
      </c>
      <c r="DR271" s="183">
        <v>1</v>
      </c>
      <c r="DS271" s="183">
        <v>1</v>
      </c>
      <c r="DT271" s="183">
        <v>1</v>
      </c>
      <c r="DU271" s="183">
        <v>1</v>
      </c>
      <c r="DV271" s="183">
        <v>1</v>
      </c>
      <c r="DW271" s="192" t="str">
        <f ca="1">IF(ISBLANK(DI271),"",ROUND(AVERAGE(OFFSET(DN271:DV271,0,0,1,ion21Coop!$F$42)),1))</f>
        <v/>
      </c>
      <c r="DX271" s="269" t="str">
        <f t="shared" si="460"/>
        <v/>
      </c>
      <c r="DZ271" s="119">
        <f t="shared" si="514"/>
        <v>6</v>
      </c>
      <c r="EA271" s="123" t="str">
        <f t="shared" si="535"/>
        <v/>
      </c>
      <c r="EB271" s="123">
        <v>266</v>
      </c>
      <c r="EC271" s="423"/>
      <c r="ED271" s="423"/>
      <c r="EE271" s="423"/>
      <c r="EF271" s="423"/>
      <c r="EG271" s="421"/>
      <c r="EH271" s="422"/>
      <c r="EI271" s="269" t="str">
        <f t="shared" si="461"/>
        <v/>
      </c>
      <c r="EJ271" s="180">
        <v>1</v>
      </c>
      <c r="EK271" s="269" t="str">
        <f t="shared" si="462"/>
        <v/>
      </c>
      <c r="EL271" s="180">
        <v>1</v>
      </c>
      <c r="EM271" s="181">
        <v>1</v>
      </c>
      <c r="EN271" s="181">
        <v>1</v>
      </c>
      <c r="EO271" s="183">
        <v>1</v>
      </c>
      <c r="EP271" s="183">
        <v>1</v>
      </c>
      <c r="EQ271" s="183">
        <v>1</v>
      </c>
      <c r="ER271" s="183">
        <v>1</v>
      </c>
      <c r="ES271" s="183">
        <v>1</v>
      </c>
      <c r="ET271" s="183">
        <v>1</v>
      </c>
      <c r="EU271" s="192" t="str">
        <f ca="1">IF(ISBLANK(EG271),"",ROUND(AVERAGE(OFFSET(EL271:ET271,0,0,1,ion21Coop!$F$42)),1))</f>
        <v/>
      </c>
      <c r="EV271" s="269" t="str">
        <f t="shared" si="463"/>
        <v/>
      </c>
      <c r="EX271" s="119">
        <f t="shared" si="515"/>
        <v>7</v>
      </c>
      <c r="EY271" s="123" t="str">
        <f t="shared" si="536"/>
        <v/>
      </c>
      <c r="EZ271" s="123">
        <v>266</v>
      </c>
      <c r="FA271" s="423"/>
      <c r="FB271" s="423"/>
      <c r="FC271" s="423"/>
      <c r="FD271" s="423"/>
      <c r="FE271" s="421"/>
      <c r="FF271" s="422"/>
      <c r="FG271" s="269" t="str">
        <f t="shared" si="464"/>
        <v/>
      </c>
      <c r="FH271" s="180">
        <v>1</v>
      </c>
      <c r="FI271" s="269" t="str">
        <f t="shared" si="465"/>
        <v/>
      </c>
      <c r="FJ271" s="180">
        <v>1</v>
      </c>
      <c r="FK271" s="181">
        <v>1</v>
      </c>
      <c r="FL271" s="181">
        <v>1</v>
      </c>
      <c r="FM271" s="183">
        <v>1</v>
      </c>
      <c r="FN271" s="183">
        <v>1</v>
      </c>
      <c r="FO271" s="183">
        <v>1</v>
      </c>
      <c r="FP271" s="183">
        <v>1</v>
      </c>
      <c r="FQ271" s="183">
        <v>1</v>
      </c>
      <c r="FR271" s="183">
        <v>1</v>
      </c>
      <c r="FS271" s="192" t="str">
        <f ca="1">IF(ISBLANK(FE271),"",ROUND(AVERAGE(OFFSET(FJ271:FR271,0,0,1,ion21Coop!$F$42)),1))</f>
        <v/>
      </c>
      <c r="FT271" s="269" t="str">
        <f t="shared" si="466"/>
        <v/>
      </c>
      <c r="FV271" s="119">
        <f t="shared" si="516"/>
        <v>8</v>
      </c>
      <c r="FW271" s="123" t="str">
        <f t="shared" si="537"/>
        <v/>
      </c>
      <c r="FX271" s="123">
        <v>266</v>
      </c>
      <c r="FY271" s="423"/>
      <c r="FZ271" s="423"/>
      <c r="GA271" s="423"/>
      <c r="GB271" s="423"/>
      <c r="GC271" s="421"/>
      <c r="GD271" s="422"/>
      <c r="GE271" s="269" t="str">
        <f t="shared" si="467"/>
        <v/>
      </c>
      <c r="GF271" s="180">
        <v>1</v>
      </c>
      <c r="GG271" s="269" t="str">
        <f t="shared" si="468"/>
        <v/>
      </c>
      <c r="GH271" s="180">
        <v>1</v>
      </c>
      <c r="GI271" s="181">
        <v>1</v>
      </c>
      <c r="GJ271" s="181">
        <v>1</v>
      </c>
      <c r="GK271" s="183">
        <v>1</v>
      </c>
      <c r="GL271" s="183">
        <v>1</v>
      </c>
      <c r="GM271" s="183">
        <v>1</v>
      </c>
      <c r="GN271" s="183">
        <v>1</v>
      </c>
      <c r="GO271" s="183">
        <v>1</v>
      </c>
      <c r="GP271" s="183">
        <v>1</v>
      </c>
      <c r="GQ271" s="192" t="str">
        <f ca="1">IF(ISBLANK(GC271),"",ROUND(AVERAGE(OFFSET(GH271:GP271,0,0,1,ion21Coop!$F$42)),1))</f>
        <v/>
      </c>
      <c r="GR271" s="269" t="str">
        <f t="shared" si="469"/>
        <v/>
      </c>
      <c r="GT271" s="119">
        <f t="shared" si="517"/>
        <v>9</v>
      </c>
      <c r="GU271" s="123" t="str">
        <f t="shared" si="538"/>
        <v/>
      </c>
      <c r="GV271" s="123">
        <v>266</v>
      </c>
      <c r="GW271" s="423"/>
      <c r="GX271" s="423"/>
      <c r="GY271" s="423"/>
      <c r="GZ271" s="423"/>
      <c r="HA271" s="421"/>
      <c r="HB271" s="422"/>
      <c r="HC271" s="269" t="str">
        <f t="shared" si="470"/>
        <v/>
      </c>
      <c r="HD271" s="180">
        <v>1</v>
      </c>
      <c r="HE271" s="269" t="str">
        <f t="shared" si="471"/>
        <v/>
      </c>
      <c r="HF271" s="180">
        <v>1</v>
      </c>
      <c r="HG271" s="181">
        <v>1</v>
      </c>
      <c r="HH271" s="181">
        <v>1</v>
      </c>
      <c r="HI271" s="183">
        <v>1</v>
      </c>
      <c r="HJ271" s="183">
        <v>1</v>
      </c>
      <c r="HK271" s="183">
        <v>1</v>
      </c>
      <c r="HL271" s="183">
        <v>1</v>
      </c>
      <c r="HM271" s="183">
        <v>1</v>
      </c>
      <c r="HN271" s="183">
        <v>1</v>
      </c>
      <c r="HO271" s="192" t="str">
        <f ca="1">IF(ISBLANK(HA271),"",ROUND(AVERAGE(OFFSET(HF271:HN271,0,0,1,ion21Coop!$F$42)),1))</f>
        <v/>
      </c>
      <c r="HP271" s="269" t="str">
        <f t="shared" si="472"/>
        <v/>
      </c>
      <c r="HR271" s="119">
        <f t="shared" si="518"/>
        <v>10</v>
      </c>
      <c r="HS271" s="123" t="str">
        <f t="shared" si="539"/>
        <v/>
      </c>
      <c r="HT271" s="123">
        <v>266</v>
      </c>
      <c r="HU271" s="423"/>
      <c r="HV271" s="423"/>
      <c r="HW271" s="423"/>
      <c r="HX271" s="423"/>
      <c r="HY271" s="421"/>
      <c r="HZ271" s="422"/>
      <c r="IA271" s="269" t="str">
        <f t="shared" si="473"/>
        <v/>
      </c>
      <c r="IB271" s="180">
        <v>1</v>
      </c>
      <c r="IC271" s="269" t="str">
        <f t="shared" si="474"/>
        <v/>
      </c>
      <c r="ID271" s="180">
        <v>1</v>
      </c>
      <c r="IE271" s="181">
        <v>1</v>
      </c>
      <c r="IF271" s="181">
        <v>1</v>
      </c>
      <c r="IG271" s="183">
        <v>1</v>
      </c>
      <c r="IH271" s="183">
        <v>1</v>
      </c>
      <c r="II271" s="183">
        <v>1</v>
      </c>
      <c r="IJ271" s="183">
        <v>1</v>
      </c>
      <c r="IK271" s="183">
        <v>1</v>
      </c>
      <c r="IL271" s="183">
        <v>1</v>
      </c>
      <c r="IM271" s="192" t="str">
        <f ca="1">IF(ISBLANK(HY271),"",ROUND(AVERAGE(OFFSET(ID271:IL271,0,0,1,ion21Coop!$F$42)),1))</f>
        <v/>
      </c>
      <c r="IN271" s="269" t="str">
        <f t="shared" si="475"/>
        <v/>
      </c>
      <c r="IP271" s="119">
        <f t="shared" si="519"/>
        <v>11</v>
      </c>
      <c r="IQ271" s="123" t="str">
        <f t="shared" si="540"/>
        <v/>
      </c>
      <c r="IR271" s="123">
        <v>266</v>
      </c>
      <c r="IS271" s="423"/>
      <c r="IT271" s="423"/>
      <c r="IU271" s="423"/>
      <c r="IV271" s="423"/>
      <c r="IW271" s="421"/>
      <c r="IX271" s="422"/>
      <c r="IY271" s="269" t="str">
        <f t="shared" si="476"/>
        <v/>
      </c>
      <c r="IZ271" s="180">
        <v>1</v>
      </c>
      <c r="JA271" s="269" t="str">
        <f t="shared" si="477"/>
        <v/>
      </c>
      <c r="JB271" s="180">
        <v>1</v>
      </c>
      <c r="JC271" s="181">
        <v>1</v>
      </c>
      <c r="JD271" s="181">
        <v>1</v>
      </c>
      <c r="JE271" s="183">
        <v>1</v>
      </c>
      <c r="JF271" s="183">
        <v>1</v>
      </c>
      <c r="JG271" s="183">
        <v>1</v>
      </c>
      <c r="JH271" s="183">
        <v>1</v>
      </c>
      <c r="JI271" s="183">
        <v>1</v>
      </c>
      <c r="JJ271" s="183">
        <v>1</v>
      </c>
      <c r="JK271" s="192" t="str">
        <f ca="1">IF(ISBLANK(IW271),"",ROUND(AVERAGE(OFFSET(JB271:JJ271,0,0,1,ion21Coop!$F$42)),1))</f>
        <v/>
      </c>
      <c r="JL271" s="269" t="str">
        <f t="shared" si="478"/>
        <v/>
      </c>
      <c r="JN271" s="119">
        <f t="shared" si="520"/>
        <v>12</v>
      </c>
      <c r="JO271" s="123" t="str">
        <f t="shared" si="541"/>
        <v/>
      </c>
      <c r="JP271" s="123">
        <v>266</v>
      </c>
      <c r="JQ271" s="423"/>
      <c r="JR271" s="423"/>
      <c r="JS271" s="423"/>
      <c r="JT271" s="423"/>
      <c r="JU271" s="421"/>
      <c r="JV271" s="422"/>
      <c r="JW271" s="269" t="str">
        <f t="shared" si="479"/>
        <v/>
      </c>
      <c r="JX271" s="180">
        <v>1</v>
      </c>
      <c r="JY271" s="269" t="str">
        <f t="shared" si="480"/>
        <v/>
      </c>
      <c r="JZ271" s="180">
        <v>1</v>
      </c>
      <c r="KA271" s="181">
        <v>1</v>
      </c>
      <c r="KB271" s="181">
        <v>1</v>
      </c>
      <c r="KC271" s="183">
        <v>1</v>
      </c>
      <c r="KD271" s="183">
        <v>1</v>
      </c>
      <c r="KE271" s="183">
        <v>1</v>
      </c>
      <c r="KF271" s="183">
        <v>1</v>
      </c>
      <c r="KG271" s="183">
        <v>1</v>
      </c>
      <c r="KH271" s="183">
        <v>1</v>
      </c>
      <c r="KI271" s="192" t="str">
        <f ca="1">IF(ISBLANK(JU271),"",ROUND(AVERAGE(OFFSET(JZ271:KH271,0,0,1,ion21Coop!$F$42)),1))</f>
        <v/>
      </c>
      <c r="KJ271" s="269" t="str">
        <f t="shared" si="481"/>
        <v/>
      </c>
      <c r="KL271" s="119">
        <f t="shared" si="521"/>
        <v>13</v>
      </c>
      <c r="KM271" s="123" t="str">
        <f t="shared" si="542"/>
        <v/>
      </c>
      <c r="KN271" s="123">
        <v>266</v>
      </c>
      <c r="KO271" s="423"/>
      <c r="KP271" s="423"/>
      <c r="KQ271" s="423"/>
      <c r="KR271" s="423"/>
      <c r="KS271" s="421"/>
      <c r="KT271" s="422"/>
      <c r="KU271" s="269" t="str">
        <f t="shared" si="482"/>
        <v/>
      </c>
      <c r="KV271" s="180">
        <v>1</v>
      </c>
      <c r="KW271" s="269" t="str">
        <f t="shared" si="483"/>
        <v/>
      </c>
      <c r="KX271" s="180">
        <v>1</v>
      </c>
      <c r="KY271" s="181">
        <v>1</v>
      </c>
      <c r="KZ271" s="181">
        <v>1</v>
      </c>
      <c r="LA271" s="183">
        <v>1</v>
      </c>
      <c r="LB271" s="183">
        <v>1</v>
      </c>
      <c r="LC271" s="183">
        <v>1</v>
      </c>
      <c r="LD271" s="183">
        <v>1</v>
      </c>
      <c r="LE271" s="183">
        <v>1</v>
      </c>
      <c r="LF271" s="183">
        <v>1</v>
      </c>
      <c r="LG271" s="192" t="str">
        <f ca="1">IF(ISBLANK(KS271),"",ROUND(AVERAGE(OFFSET(KX271:LF271,0,0,1,ion21Coop!$F$42)),1))</f>
        <v/>
      </c>
      <c r="LH271" s="269" t="str">
        <f t="shared" si="484"/>
        <v/>
      </c>
      <c r="LJ271" s="119">
        <f t="shared" si="522"/>
        <v>14</v>
      </c>
      <c r="LK271" s="123" t="str">
        <f t="shared" si="543"/>
        <v/>
      </c>
      <c r="LL271" s="123">
        <v>266</v>
      </c>
      <c r="LM271" s="423"/>
      <c r="LN271" s="423"/>
      <c r="LO271" s="423"/>
      <c r="LP271" s="423"/>
      <c r="LQ271" s="421"/>
      <c r="LR271" s="422"/>
      <c r="LS271" s="269" t="str">
        <f t="shared" si="485"/>
        <v/>
      </c>
      <c r="LT271" s="180">
        <v>1</v>
      </c>
      <c r="LU271" s="269" t="str">
        <f t="shared" si="486"/>
        <v/>
      </c>
      <c r="LV271" s="180">
        <v>1</v>
      </c>
      <c r="LW271" s="181">
        <v>1</v>
      </c>
      <c r="LX271" s="181">
        <v>1</v>
      </c>
      <c r="LY271" s="183">
        <v>1</v>
      </c>
      <c r="LZ271" s="183">
        <v>1</v>
      </c>
      <c r="MA271" s="183">
        <v>1</v>
      </c>
      <c r="MB271" s="183">
        <v>1</v>
      </c>
      <c r="MC271" s="183">
        <v>1</v>
      </c>
      <c r="MD271" s="183">
        <v>1</v>
      </c>
      <c r="ME271" s="192" t="str">
        <f ca="1">IF(ISBLANK(LQ271),"",ROUND(AVERAGE(OFFSET(LV271:MD271,0,0,1,ion21Coop!$F$42)),1))</f>
        <v/>
      </c>
      <c r="MF271" s="269" t="str">
        <f t="shared" si="487"/>
        <v/>
      </c>
      <c r="MH271" s="119">
        <f t="shared" si="523"/>
        <v>15</v>
      </c>
      <c r="MI271" s="123" t="str">
        <f t="shared" si="544"/>
        <v/>
      </c>
      <c r="MJ271" s="123">
        <v>266</v>
      </c>
      <c r="MK271" s="423"/>
      <c r="ML271" s="423"/>
      <c r="MM271" s="423"/>
      <c r="MN271" s="423"/>
      <c r="MO271" s="421"/>
      <c r="MP271" s="422"/>
      <c r="MQ271" s="269" t="str">
        <f t="shared" si="488"/>
        <v/>
      </c>
      <c r="MR271" s="180">
        <v>1</v>
      </c>
      <c r="MS271" s="269" t="str">
        <f t="shared" si="489"/>
        <v/>
      </c>
      <c r="MT271" s="180">
        <v>1</v>
      </c>
      <c r="MU271" s="181">
        <v>1</v>
      </c>
      <c r="MV271" s="181">
        <v>1</v>
      </c>
      <c r="MW271" s="183">
        <v>1</v>
      </c>
      <c r="MX271" s="183">
        <v>1</v>
      </c>
      <c r="MY271" s="183">
        <v>1</v>
      </c>
      <c r="MZ271" s="183">
        <v>1</v>
      </c>
      <c r="NA271" s="183">
        <v>1</v>
      </c>
      <c r="NB271" s="183">
        <v>1</v>
      </c>
      <c r="NC271" s="192" t="str">
        <f ca="1">IF(ISBLANK(MO271),"",ROUND(AVERAGE(OFFSET(MT271:NB271,0,0,1,ion21Coop!$F$42)),1))</f>
        <v/>
      </c>
      <c r="ND271" s="269" t="str">
        <f t="shared" si="490"/>
        <v/>
      </c>
      <c r="NF271" s="119">
        <f t="shared" si="524"/>
        <v>16</v>
      </c>
      <c r="NG271" s="123" t="str">
        <f t="shared" si="545"/>
        <v/>
      </c>
      <c r="NH271" s="123">
        <v>266</v>
      </c>
      <c r="NI271" s="423"/>
      <c r="NJ271" s="423"/>
      <c r="NK271" s="423"/>
      <c r="NL271" s="423"/>
      <c r="NM271" s="421"/>
      <c r="NN271" s="422"/>
      <c r="NO271" s="269" t="str">
        <f t="shared" si="491"/>
        <v/>
      </c>
      <c r="NP271" s="180">
        <v>1</v>
      </c>
      <c r="NQ271" s="269" t="str">
        <f t="shared" si="492"/>
        <v/>
      </c>
      <c r="NR271" s="180">
        <v>1</v>
      </c>
      <c r="NS271" s="181">
        <v>1</v>
      </c>
      <c r="NT271" s="181">
        <v>1</v>
      </c>
      <c r="NU271" s="183">
        <v>1</v>
      </c>
      <c r="NV271" s="183">
        <v>1</v>
      </c>
      <c r="NW271" s="183">
        <v>1</v>
      </c>
      <c r="NX271" s="183">
        <v>1</v>
      </c>
      <c r="NY271" s="183">
        <v>1</v>
      </c>
      <c r="NZ271" s="183">
        <v>1</v>
      </c>
      <c r="OA271" s="192" t="str">
        <f ca="1">IF(ISBLANK(NM271),"",ROUND(AVERAGE(OFFSET(NR271:NZ271,0,0,1,ion21Coop!$F$42)),1))</f>
        <v/>
      </c>
      <c r="OB271" s="269" t="str">
        <f t="shared" si="493"/>
        <v/>
      </c>
      <c r="OD271" s="119">
        <f t="shared" si="525"/>
        <v>17</v>
      </c>
      <c r="OE271" s="123" t="str">
        <f t="shared" si="546"/>
        <v/>
      </c>
      <c r="OF271" s="123">
        <v>266</v>
      </c>
      <c r="OG271" s="423"/>
      <c r="OH271" s="423"/>
      <c r="OI271" s="423"/>
      <c r="OJ271" s="423"/>
      <c r="OK271" s="421"/>
      <c r="OL271" s="422"/>
      <c r="OM271" s="269" t="str">
        <f t="shared" si="494"/>
        <v/>
      </c>
      <c r="ON271" s="180">
        <v>1</v>
      </c>
      <c r="OO271" s="269" t="str">
        <f t="shared" si="495"/>
        <v/>
      </c>
      <c r="OP271" s="180">
        <v>1</v>
      </c>
      <c r="OQ271" s="181">
        <v>1</v>
      </c>
      <c r="OR271" s="181">
        <v>1</v>
      </c>
      <c r="OS271" s="183">
        <v>1</v>
      </c>
      <c r="OT271" s="183">
        <v>1</v>
      </c>
      <c r="OU271" s="183">
        <v>1</v>
      </c>
      <c r="OV271" s="183">
        <v>1</v>
      </c>
      <c r="OW271" s="183">
        <v>1</v>
      </c>
      <c r="OX271" s="183">
        <v>1</v>
      </c>
      <c r="OY271" s="192" t="str">
        <f ca="1">IF(ISBLANK(OK271),"",ROUND(AVERAGE(OFFSET(OP271:OX271,0,0,1,ion21Coop!$F$42)),1))</f>
        <v/>
      </c>
      <c r="OZ271" s="269" t="str">
        <f t="shared" si="496"/>
        <v/>
      </c>
      <c r="PB271" s="119">
        <f t="shared" si="526"/>
        <v>18</v>
      </c>
      <c r="PC271" s="123" t="str">
        <f t="shared" si="547"/>
        <v/>
      </c>
      <c r="PD271" s="123">
        <v>266</v>
      </c>
      <c r="PE271" s="423"/>
      <c r="PF271" s="423"/>
      <c r="PG271" s="423"/>
      <c r="PH271" s="423"/>
      <c r="PI271" s="421"/>
      <c r="PJ271" s="422"/>
      <c r="PK271" s="269" t="str">
        <f t="shared" si="497"/>
        <v/>
      </c>
      <c r="PL271" s="180">
        <v>1</v>
      </c>
      <c r="PM271" s="269" t="str">
        <f t="shared" si="498"/>
        <v/>
      </c>
      <c r="PN271" s="180">
        <v>1</v>
      </c>
      <c r="PO271" s="181">
        <v>1</v>
      </c>
      <c r="PP271" s="181">
        <v>1</v>
      </c>
      <c r="PQ271" s="183">
        <v>1</v>
      </c>
      <c r="PR271" s="183">
        <v>1</v>
      </c>
      <c r="PS271" s="183">
        <v>1</v>
      </c>
      <c r="PT271" s="183">
        <v>1</v>
      </c>
      <c r="PU271" s="183">
        <v>1</v>
      </c>
      <c r="PV271" s="183">
        <v>1</v>
      </c>
      <c r="PW271" s="192" t="str">
        <f ca="1">IF(ISBLANK(PI271),"",ROUND(AVERAGE(OFFSET(PN271:PV271,0,0,1,ion21Coop!$F$42)),1))</f>
        <v/>
      </c>
      <c r="PX271" s="269" t="str">
        <f t="shared" si="499"/>
        <v/>
      </c>
      <c r="PZ271" s="119">
        <f t="shared" si="527"/>
        <v>19</v>
      </c>
      <c r="QA271" s="123" t="str">
        <f t="shared" si="548"/>
        <v/>
      </c>
      <c r="QB271" s="123">
        <v>266</v>
      </c>
      <c r="QC271" s="423"/>
      <c r="QD271" s="423"/>
      <c r="QE271" s="423"/>
      <c r="QF271" s="423"/>
      <c r="QG271" s="421"/>
      <c r="QH271" s="422"/>
      <c r="QI271" s="269" t="str">
        <f t="shared" si="500"/>
        <v/>
      </c>
      <c r="QJ271" s="180">
        <v>1</v>
      </c>
      <c r="QK271" s="269" t="str">
        <f t="shared" si="501"/>
        <v/>
      </c>
      <c r="QL271" s="180">
        <v>1</v>
      </c>
      <c r="QM271" s="181">
        <v>1</v>
      </c>
      <c r="QN271" s="181">
        <v>1</v>
      </c>
      <c r="QO271" s="183">
        <v>1</v>
      </c>
      <c r="QP271" s="183">
        <v>1</v>
      </c>
      <c r="QQ271" s="183">
        <v>1</v>
      </c>
      <c r="QR271" s="183">
        <v>1</v>
      </c>
      <c r="QS271" s="183">
        <v>1</v>
      </c>
      <c r="QT271" s="183">
        <v>1</v>
      </c>
      <c r="QU271" s="192" t="str">
        <f ca="1">IF(ISBLANK(QG271),"",ROUND(AVERAGE(OFFSET(QL271:QT271,0,0,1,ion21Coop!$F$42)),1))</f>
        <v/>
      </c>
      <c r="QV271" s="269" t="str">
        <f t="shared" si="502"/>
        <v/>
      </c>
      <c r="QX271" s="119">
        <f t="shared" si="528"/>
        <v>20</v>
      </c>
      <c r="QY271" s="123" t="str">
        <f t="shared" si="549"/>
        <v/>
      </c>
      <c r="QZ271" s="123">
        <v>266</v>
      </c>
      <c r="RA271" s="423"/>
      <c r="RB271" s="423"/>
      <c r="RC271" s="423"/>
      <c r="RD271" s="423"/>
      <c r="RE271" s="421"/>
      <c r="RF271" s="422"/>
      <c r="RG271" s="269" t="str">
        <f t="shared" si="503"/>
        <v/>
      </c>
      <c r="RH271" s="180">
        <v>1</v>
      </c>
      <c r="RI271" s="269" t="str">
        <f t="shared" si="504"/>
        <v/>
      </c>
      <c r="RJ271" s="180">
        <v>1</v>
      </c>
      <c r="RK271" s="181">
        <v>1</v>
      </c>
      <c r="RL271" s="181">
        <v>1</v>
      </c>
      <c r="RM271" s="183">
        <v>1</v>
      </c>
      <c r="RN271" s="183">
        <v>1</v>
      </c>
      <c r="RO271" s="183">
        <v>1</v>
      </c>
      <c r="RP271" s="183">
        <v>1</v>
      </c>
      <c r="RQ271" s="183">
        <v>1</v>
      </c>
      <c r="RR271" s="183">
        <v>1</v>
      </c>
      <c r="RS271" s="192" t="str">
        <f ca="1">IF(ISBLANK(RE271),"",ROUND(AVERAGE(OFFSET(RJ271:RR271,0,0,1,ion21Coop!$F$42)),1))</f>
        <v/>
      </c>
      <c r="RT271" s="269" t="str">
        <f t="shared" si="505"/>
        <v/>
      </c>
      <c r="RV271" s="119">
        <f t="shared" si="529"/>
        <v>21</v>
      </c>
      <c r="RW271" s="123" t="str">
        <f t="shared" si="550"/>
        <v/>
      </c>
      <c r="RX271" s="123">
        <v>266</v>
      </c>
      <c r="RY271" s="423"/>
      <c r="RZ271" s="423"/>
      <c r="SA271" s="423"/>
      <c r="SB271" s="423"/>
      <c r="SC271" s="421"/>
      <c r="SD271" s="422"/>
      <c r="SE271" s="269" t="str">
        <f t="shared" si="506"/>
        <v/>
      </c>
      <c r="SF271" s="180">
        <v>1</v>
      </c>
      <c r="SG271" s="269" t="str">
        <f t="shared" si="507"/>
        <v/>
      </c>
      <c r="SH271" s="180">
        <v>1</v>
      </c>
      <c r="SI271" s="181">
        <v>1</v>
      </c>
      <c r="SJ271" s="181">
        <v>1</v>
      </c>
      <c r="SK271" s="183">
        <v>1</v>
      </c>
      <c r="SL271" s="183">
        <v>1</v>
      </c>
      <c r="SM271" s="183">
        <v>1</v>
      </c>
      <c r="SN271" s="183">
        <v>1</v>
      </c>
      <c r="SO271" s="183">
        <v>1</v>
      </c>
      <c r="SP271" s="183">
        <v>1</v>
      </c>
      <c r="SQ271" s="192" t="str">
        <f ca="1">IF(ISBLANK(SC271),"",ROUND(AVERAGE(OFFSET(SH271:SP271,0,0,1,ion21Coop!$F$42)),1))</f>
        <v/>
      </c>
      <c r="SR271" s="269" t="str">
        <f t="shared" si="508"/>
        <v/>
      </c>
      <c r="ST271" s="565"/>
      <c r="SU271" s="565"/>
      <c r="SV271" s="566"/>
      <c r="SW271" s="567"/>
      <c r="SX271" s="565"/>
      <c r="SY271" s="566"/>
      <c r="SZ271" s="568"/>
      <c r="TA271" s="567"/>
      <c r="TB271" s="553"/>
    </row>
    <row r="272" spans="10:522" x14ac:dyDescent="0.3">
      <c r="J272" s="119">
        <f t="shared" si="509"/>
        <v>1</v>
      </c>
      <c r="K272" s="123" t="str">
        <f t="shared" si="530"/>
        <v>YaJo</v>
      </c>
      <c r="L272" s="123">
        <v>267</v>
      </c>
      <c r="M272" s="351"/>
      <c r="N272" s="351"/>
      <c r="O272" s="351"/>
      <c r="P272" s="351"/>
      <c r="Q272" s="369"/>
      <c r="R272" s="370"/>
      <c r="S272" s="269" t="str">
        <f t="shared" si="446"/>
        <v/>
      </c>
      <c r="T272" s="180">
        <v>1</v>
      </c>
      <c r="U272" s="269" t="str">
        <f t="shared" si="447"/>
        <v/>
      </c>
      <c r="V272" s="180">
        <v>1</v>
      </c>
      <c r="W272" s="181">
        <v>1</v>
      </c>
      <c r="X272" s="181">
        <v>1</v>
      </c>
      <c r="Y272" s="183">
        <v>1</v>
      </c>
      <c r="Z272" s="183">
        <v>1</v>
      </c>
      <c r="AA272" s="183">
        <v>1</v>
      </c>
      <c r="AB272" s="183">
        <v>1</v>
      </c>
      <c r="AC272" s="183">
        <v>1</v>
      </c>
      <c r="AD272" s="183">
        <v>1</v>
      </c>
      <c r="AE272" s="192" t="str">
        <f ca="1">IF(ISBLANK(Q272),"",ROUND(AVERAGE(OFFSET(V272:AD272,0,0,1,ion21Coop!$F$42)),1))</f>
        <v/>
      </c>
      <c r="AF272" s="269" t="str">
        <f t="shared" si="448"/>
        <v/>
      </c>
      <c r="AH272" s="119">
        <f t="shared" si="510"/>
        <v>2</v>
      </c>
      <c r="AI272" s="123" t="str">
        <f t="shared" si="531"/>
        <v>GeLo</v>
      </c>
      <c r="AJ272" s="123">
        <v>267</v>
      </c>
      <c r="AK272" s="351"/>
      <c r="AL272" s="351"/>
      <c r="AM272" s="351"/>
      <c r="AN272" s="351"/>
      <c r="AO272" s="369"/>
      <c r="AP272" s="370"/>
      <c r="AQ272" s="269" t="str">
        <f t="shared" si="449"/>
        <v/>
      </c>
      <c r="AR272" s="180">
        <v>1</v>
      </c>
      <c r="AS272" s="269" t="str">
        <f t="shared" si="450"/>
        <v/>
      </c>
      <c r="AT272" s="180">
        <v>1</v>
      </c>
      <c r="AU272" s="181">
        <v>1</v>
      </c>
      <c r="AV272" s="181">
        <v>1</v>
      </c>
      <c r="AW272" s="183">
        <v>1</v>
      </c>
      <c r="AX272" s="183">
        <v>1</v>
      </c>
      <c r="AY272" s="183">
        <v>1</v>
      </c>
      <c r="AZ272" s="183">
        <v>1</v>
      </c>
      <c r="BA272" s="183">
        <v>1</v>
      </c>
      <c r="BB272" s="183">
        <v>1</v>
      </c>
      <c r="BC272" s="192" t="str">
        <f ca="1">IF(ISBLANK(AO272),"",ROUND(AVERAGE(OFFSET(AT272:BB272,0,0,1,ion21Coop!$F$42)),1))</f>
        <v/>
      </c>
      <c r="BD272" s="269" t="str">
        <f t="shared" si="451"/>
        <v/>
      </c>
      <c r="BF272" s="119">
        <f t="shared" si="511"/>
        <v>3</v>
      </c>
      <c r="BG272" s="123" t="str">
        <f t="shared" si="532"/>
        <v>MiDo</v>
      </c>
      <c r="BH272" s="123">
        <v>267</v>
      </c>
      <c r="BI272" s="351"/>
      <c r="BJ272" s="351"/>
      <c r="BK272" s="351"/>
      <c r="BL272" s="351"/>
      <c r="BM272" s="369"/>
      <c r="BN272" s="370"/>
      <c r="BO272" s="269" t="str">
        <f t="shared" si="452"/>
        <v/>
      </c>
      <c r="BP272" s="180">
        <v>1</v>
      </c>
      <c r="BQ272" s="269" t="str">
        <f t="shared" si="453"/>
        <v/>
      </c>
      <c r="BR272" s="180">
        <v>1</v>
      </c>
      <c r="BS272" s="181">
        <v>1</v>
      </c>
      <c r="BT272" s="181">
        <v>1</v>
      </c>
      <c r="BU272" s="183">
        <v>1</v>
      </c>
      <c r="BV272" s="183">
        <v>1</v>
      </c>
      <c r="BW272" s="183">
        <v>1</v>
      </c>
      <c r="BX272" s="183">
        <v>1</v>
      </c>
      <c r="BY272" s="183">
        <v>1</v>
      </c>
      <c r="BZ272" s="183">
        <v>1</v>
      </c>
      <c r="CA272" s="192" t="str">
        <f ca="1">IF(ISBLANK(BM272),"",ROUND(AVERAGE(OFFSET(BR272:BZ272,0,0,1,ion21Coop!$F$42)),1))</f>
        <v/>
      </c>
      <c r="CB272" s="269" t="str">
        <f t="shared" si="454"/>
        <v/>
      </c>
      <c r="CD272" s="119">
        <f t="shared" si="512"/>
        <v>4</v>
      </c>
      <c r="CE272" s="123" t="str">
        <f t="shared" si="533"/>
        <v>EmNi</v>
      </c>
      <c r="CF272" s="123">
        <v>267</v>
      </c>
      <c r="CG272" s="351"/>
      <c r="CH272" s="351"/>
      <c r="CI272" s="351"/>
      <c r="CJ272" s="351"/>
      <c r="CK272" s="369"/>
      <c r="CL272" s="370"/>
      <c r="CM272" s="269" t="str">
        <f t="shared" si="455"/>
        <v/>
      </c>
      <c r="CN272" s="180">
        <v>1</v>
      </c>
      <c r="CO272" s="269" t="str">
        <f t="shared" si="456"/>
        <v/>
      </c>
      <c r="CP272" s="180">
        <v>1</v>
      </c>
      <c r="CQ272" s="181">
        <v>1</v>
      </c>
      <c r="CR272" s="181">
        <v>1</v>
      </c>
      <c r="CS272" s="183">
        <v>1</v>
      </c>
      <c r="CT272" s="183">
        <v>1</v>
      </c>
      <c r="CU272" s="183">
        <v>1</v>
      </c>
      <c r="CV272" s="183">
        <v>1</v>
      </c>
      <c r="CW272" s="183">
        <v>1</v>
      </c>
      <c r="CX272" s="183">
        <v>1</v>
      </c>
      <c r="CY272" s="192" t="str">
        <f ca="1">IF(ISBLANK(CK272),"",ROUND(AVERAGE(OFFSET(CP272:CX272,0,0,1,ion21Coop!$F$42)),1))</f>
        <v/>
      </c>
      <c r="CZ272" s="269" t="str">
        <f t="shared" si="457"/>
        <v/>
      </c>
      <c r="DB272" s="119">
        <f t="shared" si="513"/>
        <v>5</v>
      </c>
      <c r="DC272" s="123" t="str">
        <f t="shared" si="534"/>
        <v>HeJe</v>
      </c>
      <c r="DD272" s="123">
        <v>267</v>
      </c>
      <c r="DE272" s="423"/>
      <c r="DF272" s="423"/>
      <c r="DG272" s="423"/>
      <c r="DH272" s="423"/>
      <c r="DI272" s="421"/>
      <c r="DJ272" s="422"/>
      <c r="DK272" s="269" t="str">
        <f t="shared" si="458"/>
        <v/>
      </c>
      <c r="DL272" s="180">
        <v>1</v>
      </c>
      <c r="DM272" s="269" t="str">
        <f t="shared" si="459"/>
        <v/>
      </c>
      <c r="DN272" s="180">
        <v>1</v>
      </c>
      <c r="DO272" s="181">
        <v>1</v>
      </c>
      <c r="DP272" s="181">
        <v>1</v>
      </c>
      <c r="DQ272" s="183">
        <v>1</v>
      </c>
      <c r="DR272" s="183">
        <v>1</v>
      </c>
      <c r="DS272" s="183">
        <v>1</v>
      </c>
      <c r="DT272" s="183">
        <v>1</v>
      </c>
      <c r="DU272" s="183">
        <v>1</v>
      </c>
      <c r="DV272" s="183">
        <v>1</v>
      </c>
      <c r="DW272" s="192" t="str">
        <f ca="1">IF(ISBLANK(DI272),"",ROUND(AVERAGE(OFFSET(DN272:DV272,0,0,1,ion21Coop!$F$42)),1))</f>
        <v/>
      </c>
      <c r="DX272" s="269" t="str">
        <f t="shared" si="460"/>
        <v/>
      </c>
      <c r="DZ272" s="119">
        <f t="shared" si="514"/>
        <v>6</v>
      </c>
      <c r="EA272" s="123" t="str">
        <f t="shared" si="535"/>
        <v/>
      </c>
      <c r="EB272" s="123">
        <v>267</v>
      </c>
      <c r="EC272" s="423"/>
      <c r="ED272" s="423"/>
      <c r="EE272" s="423"/>
      <c r="EF272" s="423"/>
      <c r="EG272" s="421"/>
      <c r="EH272" s="422"/>
      <c r="EI272" s="269" t="str">
        <f t="shared" si="461"/>
        <v/>
      </c>
      <c r="EJ272" s="180">
        <v>1</v>
      </c>
      <c r="EK272" s="269" t="str">
        <f t="shared" si="462"/>
        <v/>
      </c>
      <c r="EL272" s="180">
        <v>1</v>
      </c>
      <c r="EM272" s="181">
        <v>1</v>
      </c>
      <c r="EN272" s="181">
        <v>1</v>
      </c>
      <c r="EO272" s="183">
        <v>1</v>
      </c>
      <c r="EP272" s="183">
        <v>1</v>
      </c>
      <c r="EQ272" s="183">
        <v>1</v>
      </c>
      <c r="ER272" s="183">
        <v>1</v>
      </c>
      <c r="ES272" s="183">
        <v>1</v>
      </c>
      <c r="ET272" s="183">
        <v>1</v>
      </c>
      <c r="EU272" s="192" t="str">
        <f ca="1">IF(ISBLANK(EG272),"",ROUND(AVERAGE(OFFSET(EL272:ET272,0,0,1,ion21Coop!$F$42)),1))</f>
        <v/>
      </c>
      <c r="EV272" s="269" t="str">
        <f t="shared" si="463"/>
        <v/>
      </c>
      <c r="EX272" s="119">
        <f t="shared" si="515"/>
        <v>7</v>
      </c>
      <c r="EY272" s="123" t="str">
        <f t="shared" si="536"/>
        <v/>
      </c>
      <c r="EZ272" s="123">
        <v>267</v>
      </c>
      <c r="FA272" s="423"/>
      <c r="FB272" s="423"/>
      <c r="FC272" s="423"/>
      <c r="FD272" s="423"/>
      <c r="FE272" s="421"/>
      <c r="FF272" s="422"/>
      <c r="FG272" s="269" t="str">
        <f t="shared" si="464"/>
        <v/>
      </c>
      <c r="FH272" s="180">
        <v>1</v>
      </c>
      <c r="FI272" s="269" t="str">
        <f t="shared" si="465"/>
        <v/>
      </c>
      <c r="FJ272" s="180">
        <v>1</v>
      </c>
      <c r="FK272" s="181">
        <v>1</v>
      </c>
      <c r="FL272" s="181">
        <v>1</v>
      </c>
      <c r="FM272" s="183">
        <v>1</v>
      </c>
      <c r="FN272" s="183">
        <v>1</v>
      </c>
      <c r="FO272" s="183">
        <v>1</v>
      </c>
      <c r="FP272" s="183">
        <v>1</v>
      </c>
      <c r="FQ272" s="183">
        <v>1</v>
      </c>
      <c r="FR272" s="183">
        <v>1</v>
      </c>
      <c r="FS272" s="192" t="str">
        <f ca="1">IF(ISBLANK(FE272),"",ROUND(AVERAGE(OFFSET(FJ272:FR272,0,0,1,ion21Coop!$F$42)),1))</f>
        <v/>
      </c>
      <c r="FT272" s="269" t="str">
        <f t="shared" si="466"/>
        <v/>
      </c>
      <c r="FV272" s="119">
        <f t="shared" si="516"/>
        <v>8</v>
      </c>
      <c r="FW272" s="123" t="str">
        <f t="shared" si="537"/>
        <v/>
      </c>
      <c r="FX272" s="123">
        <v>267</v>
      </c>
      <c r="FY272" s="423"/>
      <c r="FZ272" s="423"/>
      <c r="GA272" s="423"/>
      <c r="GB272" s="423"/>
      <c r="GC272" s="421"/>
      <c r="GD272" s="422"/>
      <c r="GE272" s="269" t="str">
        <f t="shared" si="467"/>
        <v/>
      </c>
      <c r="GF272" s="180">
        <v>1</v>
      </c>
      <c r="GG272" s="269" t="str">
        <f t="shared" si="468"/>
        <v/>
      </c>
      <c r="GH272" s="180">
        <v>1</v>
      </c>
      <c r="GI272" s="181">
        <v>1</v>
      </c>
      <c r="GJ272" s="181">
        <v>1</v>
      </c>
      <c r="GK272" s="183">
        <v>1</v>
      </c>
      <c r="GL272" s="183">
        <v>1</v>
      </c>
      <c r="GM272" s="183">
        <v>1</v>
      </c>
      <c r="GN272" s="183">
        <v>1</v>
      </c>
      <c r="GO272" s="183">
        <v>1</v>
      </c>
      <c r="GP272" s="183">
        <v>1</v>
      </c>
      <c r="GQ272" s="192" t="str">
        <f ca="1">IF(ISBLANK(GC272),"",ROUND(AVERAGE(OFFSET(GH272:GP272,0,0,1,ion21Coop!$F$42)),1))</f>
        <v/>
      </c>
      <c r="GR272" s="269" t="str">
        <f t="shared" si="469"/>
        <v/>
      </c>
      <c r="GT272" s="119">
        <f t="shared" si="517"/>
        <v>9</v>
      </c>
      <c r="GU272" s="123" t="str">
        <f t="shared" si="538"/>
        <v/>
      </c>
      <c r="GV272" s="123">
        <v>267</v>
      </c>
      <c r="GW272" s="423"/>
      <c r="GX272" s="423"/>
      <c r="GY272" s="423"/>
      <c r="GZ272" s="423"/>
      <c r="HA272" s="421"/>
      <c r="HB272" s="422"/>
      <c r="HC272" s="269" t="str">
        <f t="shared" si="470"/>
        <v/>
      </c>
      <c r="HD272" s="180">
        <v>1</v>
      </c>
      <c r="HE272" s="269" t="str">
        <f t="shared" si="471"/>
        <v/>
      </c>
      <c r="HF272" s="180">
        <v>1</v>
      </c>
      <c r="HG272" s="181">
        <v>1</v>
      </c>
      <c r="HH272" s="181">
        <v>1</v>
      </c>
      <c r="HI272" s="183">
        <v>1</v>
      </c>
      <c r="HJ272" s="183">
        <v>1</v>
      </c>
      <c r="HK272" s="183">
        <v>1</v>
      </c>
      <c r="HL272" s="183">
        <v>1</v>
      </c>
      <c r="HM272" s="183">
        <v>1</v>
      </c>
      <c r="HN272" s="183">
        <v>1</v>
      </c>
      <c r="HO272" s="192" t="str">
        <f ca="1">IF(ISBLANK(HA272),"",ROUND(AVERAGE(OFFSET(HF272:HN272,0,0,1,ion21Coop!$F$42)),1))</f>
        <v/>
      </c>
      <c r="HP272" s="269" t="str">
        <f t="shared" si="472"/>
        <v/>
      </c>
      <c r="HR272" s="119">
        <f t="shared" si="518"/>
        <v>10</v>
      </c>
      <c r="HS272" s="123" t="str">
        <f t="shared" si="539"/>
        <v/>
      </c>
      <c r="HT272" s="123">
        <v>267</v>
      </c>
      <c r="HU272" s="423"/>
      <c r="HV272" s="423"/>
      <c r="HW272" s="423"/>
      <c r="HX272" s="423"/>
      <c r="HY272" s="421"/>
      <c r="HZ272" s="422"/>
      <c r="IA272" s="269" t="str">
        <f t="shared" si="473"/>
        <v/>
      </c>
      <c r="IB272" s="180">
        <v>1</v>
      </c>
      <c r="IC272" s="269" t="str">
        <f t="shared" si="474"/>
        <v/>
      </c>
      <c r="ID272" s="180">
        <v>1</v>
      </c>
      <c r="IE272" s="181">
        <v>1</v>
      </c>
      <c r="IF272" s="181">
        <v>1</v>
      </c>
      <c r="IG272" s="183">
        <v>1</v>
      </c>
      <c r="IH272" s="183">
        <v>1</v>
      </c>
      <c r="II272" s="183">
        <v>1</v>
      </c>
      <c r="IJ272" s="183">
        <v>1</v>
      </c>
      <c r="IK272" s="183">
        <v>1</v>
      </c>
      <c r="IL272" s="183">
        <v>1</v>
      </c>
      <c r="IM272" s="192" t="str">
        <f ca="1">IF(ISBLANK(HY272),"",ROUND(AVERAGE(OFFSET(ID272:IL272,0,0,1,ion21Coop!$F$42)),1))</f>
        <v/>
      </c>
      <c r="IN272" s="269" t="str">
        <f t="shared" si="475"/>
        <v/>
      </c>
      <c r="IP272" s="119">
        <f t="shared" si="519"/>
        <v>11</v>
      </c>
      <c r="IQ272" s="123" t="str">
        <f t="shared" si="540"/>
        <v/>
      </c>
      <c r="IR272" s="123">
        <v>267</v>
      </c>
      <c r="IS272" s="423"/>
      <c r="IT272" s="423"/>
      <c r="IU272" s="423"/>
      <c r="IV272" s="423"/>
      <c r="IW272" s="421"/>
      <c r="IX272" s="422"/>
      <c r="IY272" s="269" t="str">
        <f t="shared" si="476"/>
        <v/>
      </c>
      <c r="IZ272" s="180">
        <v>1</v>
      </c>
      <c r="JA272" s="269" t="str">
        <f t="shared" si="477"/>
        <v/>
      </c>
      <c r="JB272" s="180">
        <v>1</v>
      </c>
      <c r="JC272" s="181">
        <v>1</v>
      </c>
      <c r="JD272" s="181">
        <v>1</v>
      </c>
      <c r="JE272" s="183">
        <v>1</v>
      </c>
      <c r="JF272" s="183">
        <v>1</v>
      </c>
      <c r="JG272" s="183">
        <v>1</v>
      </c>
      <c r="JH272" s="183">
        <v>1</v>
      </c>
      <c r="JI272" s="183">
        <v>1</v>
      </c>
      <c r="JJ272" s="183">
        <v>1</v>
      </c>
      <c r="JK272" s="192" t="str">
        <f ca="1">IF(ISBLANK(IW272),"",ROUND(AVERAGE(OFFSET(JB272:JJ272,0,0,1,ion21Coop!$F$42)),1))</f>
        <v/>
      </c>
      <c r="JL272" s="269" t="str">
        <f t="shared" si="478"/>
        <v/>
      </c>
      <c r="JN272" s="119">
        <f t="shared" si="520"/>
        <v>12</v>
      </c>
      <c r="JO272" s="123" t="str">
        <f t="shared" si="541"/>
        <v/>
      </c>
      <c r="JP272" s="123">
        <v>267</v>
      </c>
      <c r="JQ272" s="423"/>
      <c r="JR272" s="423"/>
      <c r="JS272" s="423"/>
      <c r="JT272" s="423"/>
      <c r="JU272" s="421"/>
      <c r="JV272" s="422"/>
      <c r="JW272" s="269" t="str">
        <f t="shared" si="479"/>
        <v/>
      </c>
      <c r="JX272" s="180">
        <v>1</v>
      </c>
      <c r="JY272" s="269" t="str">
        <f t="shared" si="480"/>
        <v/>
      </c>
      <c r="JZ272" s="180">
        <v>1</v>
      </c>
      <c r="KA272" s="181">
        <v>1</v>
      </c>
      <c r="KB272" s="181">
        <v>1</v>
      </c>
      <c r="KC272" s="183">
        <v>1</v>
      </c>
      <c r="KD272" s="183">
        <v>1</v>
      </c>
      <c r="KE272" s="183">
        <v>1</v>
      </c>
      <c r="KF272" s="183">
        <v>1</v>
      </c>
      <c r="KG272" s="183">
        <v>1</v>
      </c>
      <c r="KH272" s="183">
        <v>1</v>
      </c>
      <c r="KI272" s="192" t="str">
        <f ca="1">IF(ISBLANK(JU272),"",ROUND(AVERAGE(OFFSET(JZ272:KH272,0,0,1,ion21Coop!$F$42)),1))</f>
        <v/>
      </c>
      <c r="KJ272" s="269" t="str">
        <f t="shared" si="481"/>
        <v/>
      </c>
      <c r="KL272" s="119">
        <f t="shared" si="521"/>
        <v>13</v>
      </c>
      <c r="KM272" s="123" t="str">
        <f t="shared" si="542"/>
        <v/>
      </c>
      <c r="KN272" s="123">
        <v>267</v>
      </c>
      <c r="KO272" s="423"/>
      <c r="KP272" s="423"/>
      <c r="KQ272" s="423"/>
      <c r="KR272" s="423"/>
      <c r="KS272" s="421"/>
      <c r="KT272" s="422"/>
      <c r="KU272" s="269" t="str">
        <f t="shared" si="482"/>
        <v/>
      </c>
      <c r="KV272" s="180">
        <v>1</v>
      </c>
      <c r="KW272" s="269" t="str">
        <f t="shared" si="483"/>
        <v/>
      </c>
      <c r="KX272" s="180">
        <v>1</v>
      </c>
      <c r="KY272" s="181">
        <v>1</v>
      </c>
      <c r="KZ272" s="181">
        <v>1</v>
      </c>
      <c r="LA272" s="183">
        <v>1</v>
      </c>
      <c r="LB272" s="183">
        <v>1</v>
      </c>
      <c r="LC272" s="183">
        <v>1</v>
      </c>
      <c r="LD272" s="183">
        <v>1</v>
      </c>
      <c r="LE272" s="183">
        <v>1</v>
      </c>
      <c r="LF272" s="183">
        <v>1</v>
      </c>
      <c r="LG272" s="192" t="str">
        <f ca="1">IF(ISBLANK(KS272),"",ROUND(AVERAGE(OFFSET(KX272:LF272,0,0,1,ion21Coop!$F$42)),1))</f>
        <v/>
      </c>
      <c r="LH272" s="269" t="str">
        <f t="shared" si="484"/>
        <v/>
      </c>
      <c r="LJ272" s="119">
        <f t="shared" si="522"/>
        <v>14</v>
      </c>
      <c r="LK272" s="123" t="str">
        <f t="shared" si="543"/>
        <v/>
      </c>
      <c r="LL272" s="123">
        <v>267</v>
      </c>
      <c r="LM272" s="423"/>
      <c r="LN272" s="423"/>
      <c r="LO272" s="423"/>
      <c r="LP272" s="423"/>
      <c r="LQ272" s="421"/>
      <c r="LR272" s="422"/>
      <c r="LS272" s="269" t="str">
        <f t="shared" si="485"/>
        <v/>
      </c>
      <c r="LT272" s="180">
        <v>1</v>
      </c>
      <c r="LU272" s="269" t="str">
        <f t="shared" si="486"/>
        <v/>
      </c>
      <c r="LV272" s="180">
        <v>1</v>
      </c>
      <c r="LW272" s="181">
        <v>1</v>
      </c>
      <c r="LX272" s="181">
        <v>1</v>
      </c>
      <c r="LY272" s="183">
        <v>1</v>
      </c>
      <c r="LZ272" s="183">
        <v>1</v>
      </c>
      <c r="MA272" s="183">
        <v>1</v>
      </c>
      <c r="MB272" s="183">
        <v>1</v>
      </c>
      <c r="MC272" s="183">
        <v>1</v>
      </c>
      <c r="MD272" s="183">
        <v>1</v>
      </c>
      <c r="ME272" s="192" t="str">
        <f ca="1">IF(ISBLANK(LQ272),"",ROUND(AVERAGE(OFFSET(LV272:MD272,0,0,1,ion21Coop!$F$42)),1))</f>
        <v/>
      </c>
      <c r="MF272" s="269" t="str">
        <f t="shared" si="487"/>
        <v/>
      </c>
      <c r="MH272" s="119">
        <f t="shared" si="523"/>
        <v>15</v>
      </c>
      <c r="MI272" s="123" t="str">
        <f t="shared" si="544"/>
        <v/>
      </c>
      <c r="MJ272" s="123">
        <v>267</v>
      </c>
      <c r="MK272" s="423"/>
      <c r="ML272" s="423"/>
      <c r="MM272" s="423"/>
      <c r="MN272" s="423"/>
      <c r="MO272" s="421"/>
      <c r="MP272" s="422"/>
      <c r="MQ272" s="269" t="str">
        <f t="shared" si="488"/>
        <v/>
      </c>
      <c r="MR272" s="180">
        <v>1</v>
      </c>
      <c r="MS272" s="269" t="str">
        <f t="shared" si="489"/>
        <v/>
      </c>
      <c r="MT272" s="180">
        <v>1</v>
      </c>
      <c r="MU272" s="181">
        <v>1</v>
      </c>
      <c r="MV272" s="181">
        <v>1</v>
      </c>
      <c r="MW272" s="183">
        <v>1</v>
      </c>
      <c r="MX272" s="183">
        <v>1</v>
      </c>
      <c r="MY272" s="183">
        <v>1</v>
      </c>
      <c r="MZ272" s="183">
        <v>1</v>
      </c>
      <c r="NA272" s="183">
        <v>1</v>
      </c>
      <c r="NB272" s="183">
        <v>1</v>
      </c>
      <c r="NC272" s="192" t="str">
        <f ca="1">IF(ISBLANK(MO272),"",ROUND(AVERAGE(OFFSET(MT272:NB272,0,0,1,ion21Coop!$F$42)),1))</f>
        <v/>
      </c>
      <c r="ND272" s="269" t="str">
        <f t="shared" si="490"/>
        <v/>
      </c>
      <c r="NF272" s="119">
        <f t="shared" si="524"/>
        <v>16</v>
      </c>
      <c r="NG272" s="123" t="str">
        <f t="shared" si="545"/>
        <v/>
      </c>
      <c r="NH272" s="123">
        <v>267</v>
      </c>
      <c r="NI272" s="423"/>
      <c r="NJ272" s="423"/>
      <c r="NK272" s="423"/>
      <c r="NL272" s="423"/>
      <c r="NM272" s="421"/>
      <c r="NN272" s="422"/>
      <c r="NO272" s="269" t="str">
        <f t="shared" si="491"/>
        <v/>
      </c>
      <c r="NP272" s="180">
        <v>1</v>
      </c>
      <c r="NQ272" s="269" t="str">
        <f t="shared" si="492"/>
        <v/>
      </c>
      <c r="NR272" s="180">
        <v>1</v>
      </c>
      <c r="NS272" s="181">
        <v>1</v>
      </c>
      <c r="NT272" s="181">
        <v>1</v>
      </c>
      <c r="NU272" s="183">
        <v>1</v>
      </c>
      <c r="NV272" s="183">
        <v>1</v>
      </c>
      <c r="NW272" s="183">
        <v>1</v>
      </c>
      <c r="NX272" s="183">
        <v>1</v>
      </c>
      <c r="NY272" s="183">
        <v>1</v>
      </c>
      <c r="NZ272" s="183">
        <v>1</v>
      </c>
      <c r="OA272" s="192" t="str">
        <f ca="1">IF(ISBLANK(NM272),"",ROUND(AVERAGE(OFFSET(NR272:NZ272,0,0,1,ion21Coop!$F$42)),1))</f>
        <v/>
      </c>
      <c r="OB272" s="269" t="str">
        <f t="shared" si="493"/>
        <v/>
      </c>
      <c r="OD272" s="119">
        <f t="shared" si="525"/>
        <v>17</v>
      </c>
      <c r="OE272" s="123" t="str">
        <f t="shared" si="546"/>
        <v/>
      </c>
      <c r="OF272" s="123">
        <v>267</v>
      </c>
      <c r="OG272" s="423"/>
      <c r="OH272" s="423"/>
      <c r="OI272" s="423"/>
      <c r="OJ272" s="423"/>
      <c r="OK272" s="421"/>
      <c r="OL272" s="422"/>
      <c r="OM272" s="269" t="str">
        <f t="shared" si="494"/>
        <v/>
      </c>
      <c r="ON272" s="180">
        <v>1</v>
      </c>
      <c r="OO272" s="269" t="str">
        <f t="shared" si="495"/>
        <v/>
      </c>
      <c r="OP272" s="180">
        <v>1</v>
      </c>
      <c r="OQ272" s="181">
        <v>1</v>
      </c>
      <c r="OR272" s="181">
        <v>1</v>
      </c>
      <c r="OS272" s="183">
        <v>1</v>
      </c>
      <c r="OT272" s="183">
        <v>1</v>
      </c>
      <c r="OU272" s="183">
        <v>1</v>
      </c>
      <c r="OV272" s="183">
        <v>1</v>
      </c>
      <c r="OW272" s="183">
        <v>1</v>
      </c>
      <c r="OX272" s="183">
        <v>1</v>
      </c>
      <c r="OY272" s="192" t="str">
        <f ca="1">IF(ISBLANK(OK272),"",ROUND(AVERAGE(OFFSET(OP272:OX272,0,0,1,ion21Coop!$F$42)),1))</f>
        <v/>
      </c>
      <c r="OZ272" s="269" t="str">
        <f t="shared" si="496"/>
        <v/>
      </c>
      <c r="PB272" s="119">
        <f t="shared" si="526"/>
        <v>18</v>
      </c>
      <c r="PC272" s="123" t="str">
        <f t="shared" si="547"/>
        <v/>
      </c>
      <c r="PD272" s="123">
        <v>267</v>
      </c>
      <c r="PE272" s="423"/>
      <c r="PF272" s="423"/>
      <c r="PG272" s="423"/>
      <c r="PH272" s="423"/>
      <c r="PI272" s="421"/>
      <c r="PJ272" s="422"/>
      <c r="PK272" s="269" t="str">
        <f t="shared" si="497"/>
        <v/>
      </c>
      <c r="PL272" s="180">
        <v>1</v>
      </c>
      <c r="PM272" s="269" t="str">
        <f t="shared" si="498"/>
        <v/>
      </c>
      <c r="PN272" s="180">
        <v>1</v>
      </c>
      <c r="PO272" s="181">
        <v>1</v>
      </c>
      <c r="PP272" s="181">
        <v>1</v>
      </c>
      <c r="PQ272" s="183">
        <v>1</v>
      </c>
      <c r="PR272" s="183">
        <v>1</v>
      </c>
      <c r="PS272" s="183">
        <v>1</v>
      </c>
      <c r="PT272" s="183">
        <v>1</v>
      </c>
      <c r="PU272" s="183">
        <v>1</v>
      </c>
      <c r="PV272" s="183">
        <v>1</v>
      </c>
      <c r="PW272" s="192" t="str">
        <f ca="1">IF(ISBLANK(PI272),"",ROUND(AVERAGE(OFFSET(PN272:PV272,0,0,1,ion21Coop!$F$42)),1))</f>
        <v/>
      </c>
      <c r="PX272" s="269" t="str">
        <f t="shared" si="499"/>
        <v/>
      </c>
      <c r="PZ272" s="119">
        <f t="shared" si="527"/>
        <v>19</v>
      </c>
      <c r="QA272" s="123" t="str">
        <f t="shared" si="548"/>
        <v/>
      </c>
      <c r="QB272" s="123">
        <v>267</v>
      </c>
      <c r="QC272" s="423"/>
      <c r="QD272" s="423"/>
      <c r="QE272" s="423"/>
      <c r="QF272" s="423"/>
      <c r="QG272" s="421"/>
      <c r="QH272" s="422"/>
      <c r="QI272" s="269" t="str">
        <f t="shared" si="500"/>
        <v/>
      </c>
      <c r="QJ272" s="180">
        <v>1</v>
      </c>
      <c r="QK272" s="269" t="str">
        <f t="shared" si="501"/>
        <v/>
      </c>
      <c r="QL272" s="180">
        <v>1</v>
      </c>
      <c r="QM272" s="181">
        <v>1</v>
      </c>
      <c r="QN272" s="181">
        <v>1</v>
      </c>
      <c r="QO272" s="183">
        <v>1</v>
      </c>
      <c r="QP272" s="183">
        <v>1</v>
      </c>
      <c r="QQ272" s="183">
        <v>1</v>
      </c>
      <c r="QR272" s="183">
        <v>1</v>
      </c>
      <c r="QS272" s="183">
        <v>1</v>
      </c>
      <c r="QT272" s="183">
        <v>1</v>
      </c>
      <c r="QU272" s="192" t="str">
        <f ca="1">IF(ISBLANK(QG272),"",ROUND(AVERAGE(OFFSET(QL272:QT272,0,0,1,ion21Coop!$F$42)),1))</f>
        <v/>
      </c>
      <c r="QV272" s="269" t="str">
        <f t="shared" si="502"/>
        <v/>
      </c>
      <c r="QX272" s="119">
        <f t="shared" si="528"/>
        <v>20</v>
      </c>
      <c r="QY272" s="123" t="str">
        <f t="shared" si="549"/>
        <v/>
      </c>
      <c r="QZ272" s="123">
        <v>267</v>
      </c>
      <c r="RA272" s="423"/>
      <c r="RB272" s="423"/>
      <c r="RC272" s="423"/>
      <c r="RD272" s="423"/>
      <c r="RE272" s="421"/>
      <c r="RF272" s="422"/>
      <c r="RG272" s="269" t="str">
        <f t="shared" si="503"/>
        <v/>
      </c>
      <c r="RH272" s="180">
        <v>1</v>
      </c>
      <c r="RI272" s="269" t="str">
        <f t="shared" si="504"/>
        <v/>
      </c>
      <c r="RJ272" s="180">
        <v>1</v>
      </c>
      <c r="RK272" s="181">
        <v>1</v>
      </c>
      <c r="RL272" s="181">
        <v>1</v>
      </c>
      <c r="RM272" s="183">
        <v>1</v>
      </c>
      <c r="RN272" s="183">
        <v>1</v>
      </c>
      <c r="RO272" s="183">
        <v>1</v>
      </c>
      <c r="RP272" s="183">
        <v>1</v>
      </c>
      <c r="RQ272" s="183">
        <v>1</v>
      </c>
      <c r="RR272" s="183">
        <v>1</v>
      </c>
      <c r="RS272" s="192" t="str">
        <f ca="1">IF(ISBLANK(RE272),"",ROUND(AVERAGE(OFFSET(RJ272:RR272,0,0,1,ion21Coop!$F$42)),1))</f>
        <v/>
      </c>
      <c r="RT272" s="269" t="str">
        <f t="shared" si="505"/>
        <v/>
      </c>
      <c r="RV272" s="119">
        <f t="shared" si="529"/>
        <v>21</v>
      </c>
      <c r="RW272" s="123" t="str">
        <f t="shared" si="550"/>
        <v/>
      </c>
      <c r="RX272" s="123">
        <v>267</v>
      </c>
      <c r="RY272" s="423"/>
      <c r="RZ272" s="423"/>
      <c r="SA272" s="423"/>
      <c r="SB272" s="423"/>
      <c r="SC272" s="421"/>
      <c r="SD272" s="422"/>
      <c r="SE272" s="269" t="str">
        <f t="shared" si="506"/>
        <v/>
      </c>
      <c r="SF272" s="180">
        <v>1</v>
      </c>
      <c r="SG272" s="269" t="str">
        <f t="shared" si="507"/>
        <v/>
      </c>
      <c r="SH272" s="180">
        <v>1</v>
      </c>
      <c r="SI272" s="181">
        <v>1</v>
      </c>
      <c r="SJ272" s="181">
        <v>1</v>
      </c>
      <c r="SK272" s="183">
        <v>1</v>
      </c>
      <c r="SL272" s="183">
        <v>1</v>
      </c>
      <c r="SM272" s="183">
        <v>1</v>
      </c>
      <c r="SN272" s="183">
        <v>1</v>
      </c>
      <c r="SO272" s="183">
        <v>1</v>
      </c>
      <c r="SP272" s="183">
        <v>1</v>
      </c>
      <c r="SQ272" s="192" t="str">
        <f ca="1">IF(ISBLANK(SC272),"",ROUND(AVERAGE(OFFSET(SH272:SP272,0,0,1,ion21Coop!$F$42)),1))</f>
        <v/>
      </c>
      <c r="SR272" s="269" t="str">
        <f t="shared" si="508"/>
        <v/>
      </c>
      <c r="ST272" s="565"/>
      <c r="SU272" s="565"/>
      <c r="SV272" s="566"/>
      <c r="SW272" s="567"/>
      <c r="SX272" s="565"/>
      <c r="SY272" s="566"/>
      <c r="SZ272" s="568"/>
      <c r="TA272" s="567"/>
      <c r="TB272" s="553"/>
    </row>
    <row r="273" spans="10:522" x14ac:dyDescent="0.3">
      <c r="J273" s="119">
        <f t="shared" si="509"/>
        <v>1</v>
      </c>
      <c r="K273" s="123" t="str">
        <f t="shared" si="530"/>
        <v>YaJo</v>
      </c>
      <c r="L273" s="123">
        <v>268</v>
      </c>
      <c r="M273" s="351"/>
      <c r="N273" s="351"/>
      <c r="O273" s="351"/>
      <c r="P273" s="351"/>
      <c r="Q273" s="369"/>
      <c r="R273" s="370"/>
      <c r="S273" s="269" t="str">
        <f t="shared" si="446"/>
        <v/>
      </c>
      <c r="T273" s="180">
        <v>1</v>
      </c>
      <c r="U273" s="269" t="str">
        <f t="shared" si="447"/>
        <v/>
      </c>
      <c r="V273" s="180">
        <v>1</v>
      </c>
      <c r="W273" s="181">
        <v>1</v>
      </c>
      <c r="X273" s="181">
        <v>1</v>
      </c>
      <c r="Y273" s="183">
        <v>1</v>
      </c>
      <c r="Z273" s="183">
        <v>1</v>
      </c>
      <c r="AA273" s="183">
        <v>1</v>
      </c>
      <c r="AB273" s="183">
        <v>1</v>
      </c>
      <c r="AC273" s="183">
        <v>1</v>
      </c>
      <c r="AD273" s="183">
        <v>1</v>
      </c>
      <c r="AE273" s="192" t="str">
        <f ca="1">IF(ISBLANK(Q273),"",ROUND(AVERAGE(OFFSET(V273:AD273,0,0,1,ion21Coop!$F$42)),1))</f>
        <v/>
      </c>
      <c r="AF273" s="269" t="str">
        <f t="shared" si="448"/>
        <v/>
      </c>
      <c r="AH273" s="119">
        <f t="shared" si="510"/>
        <v>2</v>
      </c>
      <c r="AI273" s="123" t="str">
        <f t="shared" si="531"/>
        <v>GeLo</v>
      </c>
      <c r="AJ273" s="123">
        <v>268</v>
      </c>
      <c r="AK273" s="351"/>
      <c r="AL273" s="351"/>
      <c r="AM273" s="351"/>
      <c r="AN273" s="351"/>
      <c r="AO273" s="369"/>
      <c r="AP273" s="370"/>
      <c r="AQ273" s="269" t="str">
        <f t="shared" si="449"/>
        <v/>
      </c>
      <c r="AR273" s="180">
        <v>1</v>
      </c>
      <c r="AS273" s="269" t="str">
        <f t="shared" si="450"/>
        <v/>
      </c>
      <c r="AT273" s="180">
        <v>1</v>
      </c>
      <c r="AU273" s="181">
        <v>1</v>
      </c>
      <c r="AV273" s="181">
        <v>1</v>
      </c>
      <c r="AW273" s="183">
        <v>1</v>
      </c>
      <c r="AX273" s="183">
        <v>1</v>
      </c>
      <c r="AY273" s="183">
        <v>1</v>
      </c>
      <c r="AZ273" s="183">
        <v>1</v>
      </c>
      <c r="BA273" s="183">
        <v>1</v>
      </c>
      <c r="BB273" s="183">
        <v>1</v>
      </c>
      <c r="BC273" s="192" t="str">
        <f ca="1">IF(ISBLANK(AO273),"",ROUND(AVERAGE(OFFSET(AT273:BB273,0,0,1,ion21Coop!$F$42)),1))</f>
        <v/>
      </c>
      <c r="BD273" s="269" t="str">
        <f t="shared" si="451"/>
        <v/>
      </c>
      <c r="BF273" s="119">
        <f t="shared" si="511"/>
        <v>3</v>
      </c>
      <c r="BG273" s="123" t="str">
        <f t="shared" si="532"/>
        <v>MiDo</v>
      </c>
      <c r="BH273" s="123">
        <v>268</v>
      </c>
      <c r="BI273" s="351"/>
      <c r="BJ273" s="351"/>
      <c r="BK273" s="351"/>
      <c r="BL273" s="351"/>
      <c r="BM273" s="369"/>
      <c r="BN273" s="370"/>
      <c r="BO273" s="269" t="str">
        <f t="shared" si="452"/>
        <v/>
      </c>
      <c r="BP273" s="180">
        <v>1</v>
      </c>
      <c r="BQ273" s="269" t="str">
        <f t="shared" si="453"/>
        <v/>
      </c>
      <c r="BR273" s="180">
        <v>1</v>
      </c>
      <c r="BS273" s="181">
        <v>1</v>
      </c>
      <c r="BT273" s="181">
        <v>1</v>
      </c>
      <c r="BU273" s="183">
        <v>1</v>
      </c>
      <c r="BV273" s="183">
        <v>1</v>
      </c>
      <c r="BW273" s="183">
        <v>1</v>
      </c>
      <c r="BX273" s="183">
        <v>1</v>
      </c>
      <c r="BY273" s="183">
        <v>1</v>
      </c>
      <c r="BZ273" s="183">
        <v>1</v>
      </c>
      <c r="CA273" s="192" t="str">
        <f ca="1">IF(ISBLANK(BM273),"",ROUND(AVERAGE(OFFSET(BR273:BZ273,0,0,1,ion21Coop!$F$42)),1))</f>
        <v/>
      </c>
      <c r="CB273" s="269" t="str">
        <f t="shared" si="454"/>
        <v/>
      </c>
      <c r="CD273" s="119">
        <f t="shared" si="512"/>
        <v>4</v>
      </c>
      <c r="CE273" s="123" t="str">
        <f t="shared" si="533"/>
        <v>EmNi</v>
      </c>
      <c r="CF273" s="123">
        <v>268</v>
      </c>
      <c r="CG273" s="351"/>
      <c r="CH273" s="351"/>
      <c r="CI273" s="351"/>
      <c r="CJ273" s="351"/>
      <c r="CK273" s="369"/>
      <c r="CL273" s="370"/>
      <c r="CM273" s="269" t="str">
        <f t="shared" si="455"/>
        <v/>
      </c>
      <c r="CN273" s="180">
        <v>1</v>
      </c>
      <c r="CO273" s="269" t="str">
        <f t="shared" si="456"/>
        <v/>
      </c>
      <c r="CP273" s="180">
        <v>1</v>
      </c>
      <c r="CQ273" s="181">
        <v>1</v>
      </c>
      <c r="CR273" s="181">
        <v>1</v>
      </c>
      <c r="CS273" s="183">
        <v>1</v>
      </c>
      <c r="CT273" s="183">
        <v>1</v>
      </c>
      <c r="CU273" s="183">
        <v>1</v>
      </c>
      <c r="CV273" s="183">
        <v>1</v>
      </c>
      <c r="CW273" s="183">
        <v>1</v>
      </c>
      <c r="CX273" s="183">
        <v>1</v>
      </c>
      <c r="CY273" s="192" t="str">
        <f ca="1">IF(ISBLANK(CK273),"",ROUND(AVERAGE(OFFSET(CP273:CX273,0,0,1,ion21Coop!$F$42)),1))</f>
        <v/>
      </c>
      <c r="CZ273" s="269" t="str">
        <f t="shared" si="457"/>
        <v/>
      </c>
      <c r="DB273" s="119">
        <f t="shared" si="513"/>
        <v>5</v>
      </c>
      <c r="DC273" s="123" t="str">
        <f t="shared" si="534"/>
        <v>HeJe</v>
      </c>
      <c r="DD273" s="123">
        <v>268</v>
      </c>
      <c r="DE273" s="423"/>
      <c r="DF273" s="423"/>
      <c r="DG273" s="423"/>
      <c r="DH273" s="423"/>
      <c r="DI273" s="421"/>
      <c r="DJ273" s="422"/>
      <c r="DK273" s="269" t="str">
        <f t="shared" si="458"/>
        <v/>
      </c>
      <c r="DL273" s="180">
        <v>1</v>
      </c>
      <c r="DM273" s="269" t="str">
        <f t="shared" si="459"/>
        <v/>
      </c>
      <c r="DN273" s="180">
        <v>1</v>
      </c>
      <c r="DO273" s="181">
        <v>1</v>
      </c>
      <c r="DP273" s="181">
        <v>1</v>
      </c>
      <c r="DQ273" s="183">
        <v>1</v>
      </c>
      <c r="DR273" s="183">
        <v>1</v>
      </c>
      <c r="DS273" s="183">
        <v>1</v>
      </c>
      <c r="DT273" s="183">
        <v>1</v>
      </c>
      <c r="DU273" s="183">
        <v>1</v>
      </c>
      <c r="DV273" s="183">
        <v>1</v>
      </c>
      <c r="DW273" s="192" t="str">
        <f ca="1">IF(ISBLANK(DI273),"",ROUND(AVERAGE(OFFSET(DN273:DV273,0,0,1,ion21Coop!$F$42)),1))</f>
        <v/>
      </c>
      <c r="DX273" s="269" t="str">
        <f t="shared" si="460"/>
        <v/>
      </c>
      <c r="DZ273" s="119">
        <f t="shared" si="514"/>
        <v>6</v>
      </c>
      <c r="EA273" s="123" t="str">
        <f t="shared" si="535"/>
        <v/>
      </c>
      <c r="EB273" s="123">
        <v>268</v>
      </c>
      <c r="EC273" s="423"/>
      <c r="ED273" s="423"/>
      <c r="EE273" s="423"/>
      <c r="EF273" s="423"/>
      <c r="EG273" s="421"/>
      <c r="EH273" s="422"/>
      <c r="EI273" s="269" t="str">
        <f t="shared" si="461"/>
        <v/>
      </c>
      <c r="EJ273" s="180">
        <v>1</v>
      </c>
      <c r="EK273" s="269" t="str">
        <f t="shared" si="462"/>
        <v/>
      </c>
      <c r="EL273" s="180">
        <v>1</v>
      </c>
      <c r="EM273" s="181">
        <v>1</v>
      </c>
      <c r="EN273" s="181">
        <v>1</v>
      </c>
      <c r="EO273" s="183">
        <v>1</v>
      </c>
      <c r="EP273" s="183">
        <v>1</v>
      </c>
      <c r="EQ273" s="183">
        <v>1</v>
      </c>
      <c r="ER273" s="183">
        <v>1</v>
      </c>
      <c r="ES273" s="183">
        <v>1</v>
      </c>
      <c r="ET273" s="183">
        <v>1</v>
      </c>
      <c r="EU273" s="192" t="str">
        <f ca="1">IF(ISBLANK(EG273),"",ROUND(AVERAGE(OFFSET(EL273:ET273,0,0,1,ion21Coop!$F$42)),1))</f>
        <v/>
      </c>
      <c r="EV273" s="269" t="str">
        <f t="shared" si="463"/>
        <v/>
      </c>
      <c r="EX273" s="119">
        <f t="shared" si="515"/>
        <v>7</v>
      </c>
      <c r="EY273" s="123" t="str">
        <f t="shared" si="536"/>
        <v/>
      </c>
      <c r="EZ273" s="123">
        <v>268</v>
      </c>
      <c r="FA273" s="423"/>
      <c r="FB273" s="423"/>
      <c r="FC273" s="423"/>
      <c r="FD273" s="423"/>
      <c r="FE273" s="421"/>
      <c r="FF273" s="422"/>
      <c r="FG273" s="269" t="str">
        <f t="shared" si="464"/>
        <v/>
      </c>
      <c r="FH273" s="180">
        <v>1</v>
      </c>
      <c r="FI273" s="269" t="str">
        <f t="shared" si="465"/>
        <v/>
      </c>
      <c r="FJ273" s="180">
        <v>1</v>
      </c>
      <c r="FK273" s="181">
        <v>1</v>
      </c>
      <c r="FL273" s="181">
        <v>1</v>
      </c>
      <c r="FM273" s="183">
        <v>1</v>
      </c>
      <c r="FN273" s="183">
        <v>1</v>
      </c>
      <c r="FO273" s="183">
        <v>1</v>
      </c>
      <c r="FP273" s="183">
        <v>1</v>
      </c>
      <c r="FQ273" s="183">
        <v>1</v>
      </c>
      <c r="FR273" s="183">
        <v>1</v>
      </c>
      <c r="FS273" s="192" t="str">
        <f ca="1">IF(ISBLANK(FE273),"",ROUND(AVERAGE(OFFSET(FJ273:FR273,0,0,1,ion21Coop!$F$42)),1))</f>
        <v/>
      </c>
      <c r="FT273" s="269" t="str">
        <f t="shared" si="466"/>
        <v/>
      </c>
      <c r="FV273" s="119">
        <f t="shared" si="516"/>
        <v>8</v>
      </c>
      <c r="FW273" s="123" t="str">
        <f t="shared" si="537"/>
        <v/>
      </c>
      <c r="FX273" s="123">
        <v>268</v>
      </c>
      <c r="FY273" s="423"/>
      <c r="FZ273" s="423"/>
      <c r="GA273" s="423"/>
      <c r="GB273" s="423"/>
      <c r="GC273" s="421"/>
      <c r="GD273" s="422"/>
      <c r="GE273" s="269" t="str">
        <f t="shared" si="467"/>
        <v/>
      </c>
      <c r="GF273" s="180">
        <v>1</v>
      </c>
      <c r="GG273" s="269" t="str">
        <f t="shared" si="468"/>
        <v/>
      </c>
      <c r="GH273" s="180">
        <v>1</v>
      </c>
      <c r="GI273" s="181">
        <v>1</v>
      </c>
      <c r="GJ273" s="181">
        <v>1</v>
      </c>
      <c r="GK273" s="183">
        <v>1</v>
      </c>
      <c r="GL273" s="183">
        <v>1</v>
      </c>
      <c r="GM273" s="183">
        <v>1</v>
      </c>
      <c r="GN273" s="183">
        <v>1</v>
      </c>
      <c r="GO273" s="183">
        <v>1</v>
      </c>
      <c r="GP273" s="183">
        <v>1</v>
      </c>
      <c r="GQ273" s="192" t="str">
        <f ca="1">IF(ISBLANK(GC273),"",ROUND(AVERAGE(OFFSET(GH273:GP273,0,0,1,ion21Coop!$F$42)),1))</f>
        <v/>
      </c>
      <c r="GR273" s="269" t="str">
        <f t="shared" si="469"/>
        <v/>
      </c>
      <c r="GT273" s="119">
        <f t="shared" si="517"/>
        <v>9</v>
      </c>
      <c r="GU273" s="123" t="str">
        <f t="shared" si="538"/>
        <v/>
      </c>
      <c r="GV273" s="123">
        <v>268</v>
      </c>
      <c r="GW273" s="423"/>
      <c r="GX273" s="423"/>
      <c r="GY273" s="423"/>
      <c r="GZ273" s="423"/>
      <c r="HA273" s="421"/>
      <c r="HB273" s="422"/>
      <c r="HC273" s="269" t="str">
        <f t="shared" si="470"/>
        <v/>
      </c>
      <c r="HD273" s="180">
        <v>1</v>
      </c>
      <c r="HE273" s="269" t="str">
        <f t="shared" si="471"/>
        <v/>
      </c>
      <c r="HF273" s="180">
        <v>1</v>
      </c>
      <c r="HG273" s="181">
        <v>1</v>
      </c>
      <c r="HH273" s="181">
        <v>1</v>
      </c>
      <c r="HI273" s="183">
        <v>1</v>
      </c>
      <c r="HJ273" s="183">
        <v>1</v>
      </c>
      <c r="HK273" s="183">
        <v>1</v>
      </c>
      <c r="HL273" s="183">
        <v>1</v>
      </c>
      <c r="HM273" s="183">
        <v>1</v>
      </c>
      <c r="HN273" s="183">
        <v>1</v>
      </c>
      <c r="HO273" s="192" t="str">
        <f ca="1">IF(ISBLANK(HA273),"",ROUND(AVERAGE(OFFSET(HF273:HN273,0,0,1,ion21Coop!$F$42)),1))</f>
        <v/>
      </c>
      <c r="HP273" s="269" t="str">
        <f t="shared" si="472"/>
        <v/>
      </c>
      <c r="HR273" s="119">
        <f t="shared" si="518"/>
        <v>10</v>
      </c>
      <c r="HS273" s="123" t="str">
        <f t="shared" si="539"/>
        <v/>
      </c>
      <c r="HT273" s="123">
        <v>268</v>
      </c>
      <c r="HU273" s="423"/>
      <c r="HV273" s="423"/>
      <c r="HW273" s="423"/>
      <c r="HX273" s="423"/>
      <c r="HY273" s="421"/>
      <c r="HZ273" s="422"/>
      <c r="IA273" s="269" t="str">
        <f t="shared" si="473"/>
        <v/>
      </c>
      <c r="IB273" s="180">
        <v>1</v>
      </c>
      <c r="IC273" s="269" t="str">
        <f t="shared" si="474"/>
        <v/>
      </c>
      <c r="ID273" s="180">
        <v>1</v>
      </c>
      <c r="IE273" s="181">
        <v>1</v>
      </c>
      <c r="IF273" s="181">
        <v>1</v>
      </c>
      <c r="IG273" s="183">
        <v>1</v>
      </c>
      <c r="IH273" s="183">
        <v>1</v>
      </c>
      <c r="II273" s="183">
        <v>1</v>
      </c>
      <c r="IJ273" s="183">
        <v>1</v>
      </c>
      <c r="IK273" s="183">
        <v>1</v>
      </c>
      <c r="IL273" s="183">
        <v>1</v>
      </c>
      <c r="IM273" s="192" t="str">
        <f ca="1">IF(ISBLANK(HY273),"",ROUND(AVERAGE(OFFSET(ID273:IL273,0,0,1,ion21Coop!$F$42)),1))</f>
        <v/>
      </c>
      <c r="IN273" s="269" t="str">
        <f t="shared" si="475"/>
        <v/>
      </c>
      <c r="IP273" s="119">
        <f t="shared" si="519"/>
        <v>11</v>
      </c>
      <c r="IQ273" s="123" t="str">
        <f t="shared" si="540"/>
        <v/>
      </c>
      <c r="IR273" s="123">
        <v>268</v>
      </c>
      <c r="IS273" s="423"/>
      <c r="IT273" s="423"/>
      <c r="IU273" s="423"/>
      <c r="IV273" s="423"/>
      <c r="IW273" s="421"/>
      <c r="IX273" s="422"/>
      <c r="IY273" s="269" t="str">
        <f t="shared" si="476"/>
        <v/>
      </c>
      <c r="IZ273" s="180">
        <v>1</v>
      </c>
      <c r="JA273" s="269" t="str">
        <f t="shared" si="477"/>
        <v/>
      </c>
      <c r="JB273" s="180">
        <v>1</v>
      </c>
      <c r="JC273" s="181">
        <v>1</v>
      </c>
      <c r="JD273" s="181">
        <v>1</v>
      </c>
      <c r="JE273" s="183">
        <v>1</v>
      </c>
      <c r="JF273" s="183">
        <v>1</v>
      </c>
      <c r="JG273" s="183">
        <v>1</v>
      </c>
      <c r="JH273" s="183">
        <v>1</v>
      </c>
      <c r="JI273" s="183">
        <v>1</v>
      </c>
      <c r="JJ273" s="183">
        <v>1</v>
      </c>
      <c r="JK273" s="192" t="str">
        <f ca="1">IF(ISBLANK(IW273),"",ROUND(AVERAGE(OFFSET(JB273:JJ273,0,0,1,ion21Coop!$F$42)),1))</f>
        <v/>
      </c>
      <c r="JL273" s="269" t="str">
        <f t="shared" si="478"/>
        <v/>
      </c>
      <c r="JN273" s="119">
        <f t="shared" si="520"/>
        <v>12</v>
      </c>
      <c r="JO273" s="123" t="str">
        <f t="shared" si="541"/>
        <v/>
      </c>
      <c r="JP273" s="123">
        <v>268</v>
      </c>
      <c r="JQ273" s="423"/>
      <c r="JR273" s="423"/>
      <c r="JS273" s="423"/>
      <c r="JT273" s="423"/>
      <c r="JU273" s="421"/>
      <c r="JV273" s="422"/>
      <c r="JW273" s="269" t="str">
        <f t="shared" si="479"/>
        <v/>
      </c>
      <c r="JX273" s="180">
        <v>1</v>
      </c>
      <c r="JY273" s="269" t="str">
        <f t="shared" si="480"/>
        <v/>
      </c>
      <c r="JZ273" s="180">
        <v>1</v>
      </c>
      <c r="KA273" s="181">
        <v>1</v>
      </c>
      <c r="KB273" s="181">
        <v>1</v>
      </c>
      <c r="KC273" s="183">
        <v>1</v>
      </c>
      <c r="KD273" s="183">
        <v>1</v>
      </c>
      <c r="KE273" s="183">
        <v>1</v>
      </c>
      <c r="KF273" s="183">
        <v>1</v>
      </c>
      <c r="KG273" s="183">
        <v>1</v>
      </c>
      <c r="KH273" s="183">
        <v>1</v>
      </c>
      <c r="KI273" s="192" t="str">
        <f ca="1">IF(ISBLANK(JU273),"",ROUND(AVERAGE(OFFSET(JZ273:KH273,0,0,1,ion21Coop!$F$42)),1))</f>
        <v/>
      </c>
      <c r="KJ273" s="269" t="str">
        <f t="shared" si="481"/>
        <v/>
      </c>
      <c r="KL273" s="119">
        <f t="shared" si="521"/>
        <v>13</v>
      </c>
      <c r="KM273" s="123" t="str">
        <f t="shared" si="542"/>
        <v/>
      </c>
      <c r="KN273" s="123">
        <v>268</v>
      </c>
      <c r="KO273" s="423"/>
      <c r="KP273" s="423"/>
      <c r="KQ273" s="423"/>
      <c r="KR273" s="423"/>
      <c r="KS273" s="421"/>
      <c r="KT273" s="422"/>
      <c r="KU273" s="269" t="str">
        <f t="shared" si="482"/>
        <v/>
      </c>
      <c r="KV273" s="180">
        <v>1</v>
      </c>
      <c r="KW273" s="269" t="str">
        <f t="shared" si="483"/>
        <v/>
      </c>
      <c r="KX273" s="180">
        <v>1</v>
      </c>
      <c r="KY273" s="181">
        <v>1</v>
      </c>
      <c r="KZ273" s="181">
        <v>1</v>
      </c>
      <c r="LA273" s="183">
        <v>1</v>
      </c>
      <c r="LB273" s="183">
        <v>1</v>
      </c>
      <c r="LC273" s="183">
        <v>1</v>
      </c>
      <c r="LD273" s="183">
        <v>1</v>
      </c>
      <c r="LE273" s="183">
        <v>1</v>
      </c>
      <c r="LF273" s="183">
        <v>1</v>
      </c>
      <c r="LG273" s="192" t="str">
        <f ca="1">IF(ISBLANK(KS273),"",ROUND(AVERAGE(OFFSET(KX273:LF273,0,0,1,ion21Coop!$F$42)),1))</f>
        <v/>
      </c>
      <c r="LH273" s="269" t="str">
        <f t="shared" si="484"/>
        <v/>
      </c>
      <c r="LJ273" s="119">
        <f t="shared" si="522"/>
        <v>14</v>
      </c>
      <c r="LK273" s="123" t="str">
        <f t="shared" si="543"/>
        <v/>
      </c>
      <c r="LL273" s="123">
        <v>268</v>
      </c>
      <c r="LM273" s="423"/>
      <c r="LN273" s="423"/>
      <c r="LO273" s="423"/>
      <c r="LP273" s="423"/>
      <c r="LQ273" s="421"/>
      <c r="LR273" s="422"/>
      <c r="LS273" s="269" t="str">
        <f t="shared" si="485"/>
        <v/>
      </c>
      <c r="LT273" s="180">
        <v>1</v>
      </c>
      <c r="LU273" s="269" t="str">
        <f t="shared" si="486"/>
        <v/>
      </c>
      <c r="LV273" s="180">
        <v>1</v>
      </c>
      <c r="LW273" s="181">
        <v>1</v>
      </c>
      <c r="LX273" s="181">
        <v>1</v>
      </c>
      <c r="LY273" s="183">
        <v>1</v>
      </c>
      <c r="LZ273" s="183">
        <v>1</v>
      </c>
      <c r="MA273" s="183">
        <v>1</v>
      </c>
      <c r="MB273" s="183">
        <v>1</v>
      </c>
      <c r="MC273" s="183">
        <v>1</v>
      </c>
      <c r="MD273" s="183">
        <v>1</v>
      </c>
      <c r="ME273" s="192" t="str">
        <f ca="1">IF(ISBLANK(LQ273),"",ROUND(AVERAGE(OFFSET(LV273:MD273,0,0,1,ion21Coop!$F$42)),1))</f>
        <v/>
      </c>
      <c r="MF273" s="269" t="str">
        <f t="shared" si="487"/>
        <v/>
      </c>
      <c r="MH273" s="119">
        <f t="shared" si="523"/>
        <v>15</v>
      </c>
      <c r="MI273" s="123" t="str">
        <f t="shared" si="544"/>
        <v/>
      </c>
      <c r="MJ273" s="123">
        <v>268</v>
      </c>
      <c r="MK273" s="423"/>
      <c r="ML273" s="423"/>
      <c r="MM273" s="423"/>
      <c r="MN273" s="423"/>
      <c r="MO273" s="421"/>
      <c r="MP273" s="422"/>
      <c r="MQ273" s="269" t="str">
        <f t="shared" si="488"/>
        <v/>
      </c>
      <c r="MR273" s="180">
        <v>1</v>
      </c>
      <c r="MS273" s="269" t="str">
        <f t="shared" si="489"/>
        <v/>
      </c>
      <c r="MT273" s="180">
        <v>1</v>
      </c>
      <c r="MU273" s="181">
        <v>1</v>
      </c>
      <c r="MV273" s="181">
        <v>1</v>
      </c>
      <c r="MW273" s="183">
        <v>1</v>
      </c>
      <c r="MX273" s="183">
        <v>1</v>
      </c>
      <c r="MY273" s="183">
        <v>1</v>
      </c>
      <c r="MZ273" s="183">
        <v>1</v>
      </c>
      <c r="NA273" s="183">
        <v>1</v>
      </c>
      <c r="NB273" s="183">
        <v>1</v>
      </c>
      <c r="NC273" s="192" t="str">
        <f ca="1">IF(ISBLANK(MO273),"",ROUND(AVERAGE(OFFSET(MT273:NB273,0,0,1,ion21Coop!$F$42)),1))</f>
        <v/>
      </c>
      <c r="ND273" s="269" t="str">
        <f t="shared" si="490"/>
        <v/>
      </c>
      <c r="NF273" s="119">
        <f t="shared" si="524"/>
        <v>16</v>
      </c>
      <c r="NG273" s="123" t="str">
        <f t="shared" si="545"/>
        <v/>
      </c>
      <c r="NH273" s="123">
        <v>268</v>
      </c>
      <c r="NI273" s="423"/>
      <c r="NJ273" s="423"/>
      <c r="NK273" s="423"/>
      <c r="NL273" s="423"/>
      <c r="NM273" s="421"/>
      <c r="NN273" s="422"/>
      <c r="NO273" s="269" t="str">
        <f t="shared" si="491"/>
        <v/>
      </c>
      <c r="NP273" s="180">
        <v>1</v>
      </c>
      <c r="NQ273" s="269" t="str">
        <f t="shared" si="492"/>
        <v/>
      </c>
      <c r="NR273" s="180">
        <v>1</v>
      </c>
      <c r="NS273" s="181">
        <v>1</v>
      </c>
      <c r="NT273" s="181">
        <v>1</v>
      </c>
      <c r="NU273" s="183">
        <v>1</v>
      </c>
      <c r="NV273" s="183">
        <v>1</v>
      </c>
      <c r="NW273" s="183">
        <v>1</v>
      </c>
      <c r="NX273" s="183">
        <v>1</v>
      </c>
      <c r="NY273" s="183">
        <v>1</v>
      </c>
      <c r="NZ273" s="183">
        <v>1</v>
      </c>
      <c r="OA273" s="192" t="str">
        <f ca="1">IF(ISBLANK(NM273),"",ROUND(AVERAGE(OFFSET(NR273:NZ273,0,0,1,ion21Coop!$F$42)),1))</f>
        <v/>
      </c>
      <c r="OB273" s="269" t="str">
        <f t="shared" si="493"/>
        <v/>
      </c>
      <c r="OD273" s="119">
        <f t="shared" si="525"/>
        <v>17</v>
      </c>
      <c r="OE273" s="123" t="str">
        <f t="shared" si="546"/>
        <v/>
      </c>
      <c r="OF273" s="123">
        <v>268</v>
      </c>
      <c r="OG273" s="423"/>
      <c r="OH273" s="423"/>
      <c r="OI273" s="423"/>
      <c r="OJ273" s="423"/>
      <c r="OK273" s="421"/>
      <c r="OL273" s="422"/>
      <c r="OM273" s="269" t="str">
        <f t="shared" si="494"/>
        <v/>
      </c>
      <c r="ON273" s="180">
        <v>1</v>
      </c>
      <c r="OO273" s="269" t="str">
        <f t="shared" si="495"/>
        <v/>
      </c>
      <c r="OP273" s="180">
        <v>1</v>
      </c>
      <c r="OQ273" s="181">
        <v>1</v>
      </c>
      <c r="OR273" s="181">
        <v>1</v>
      </c>
      <c r="OS273" s="183">
        <v>1</v>
      </c>
      <c r="OT273" s="183">
        <v>1</v>
      </c>
      <c r="OU273" s="183">
        <v>1</v>
      </c>
      <c r="OV273" s="183">
        <v>1</v>
      </c>
      <c r="OW273" s="183">
        <v>1</v>
      </c>
      <c r="OX273" s="183">
        <v>1</v>
      </c>
      <c r="OY273" s="192" t="str">
        <f ca="1">IF(ISBLANK(OK273),"",ROUND(AVERAGE(OFFSET(OP273:OX273,0,0,1,ion21Coop!$F$42)),1))</f>
        <v/>
      </c>
      <c r="OZ273" s="269" t="str">
        <f t="shared" si="496"/>
        <v/>
      </c>
      <c r="PB273" s="119">
        <f t="shared" si="526"/>
        <v>18</v>
      </c>
      <c r="PC273" s="123" t="str">
        <f t="shared" si="547"/>
        <v/>
      </c>
      <c r="PD273" s="123">
        <v>268</v>
      </c>
      <c r="PE273" s="423"/>
      <c r="PF273" s="423"/>
      <c r="PG273" s="423"/>
      <c r="PH273" s="423"/>
      <c r="PI273" s="421"/>
      <c r="PJ273" s="422"/>
      <c r="PK273" s="269" t="str">
        <f t="shared" si="497"/>
        <v/>
      </c>
      <c r="PL273" s="180">
        <v>1</v>
      </c>
      <c r="PM273" s="269" t="str">
        <f t="shared" si="498"/>
        <v/>
      </c>
      <c r="PN273" s="180">
        <v>1</v>
      </c>
      <c r="PO273" s="181">
        <v>1</v>
      </c>
      <c r="PP273" s="181">
        <v>1</v>
      </c>
      <c r="PQ273" s="183">
        <v>1</v>
      </c>
      <c r="PR273" s="183">
        <v>1</v>
      </c>
      <c r="PS273" s="183">
        <v>1</v>
      </c>
      <c r="PT273" s="183">
        <v>1</v>
      </c>
      <c r="PU273" s="183">
        <v>1</v>
      </c>
      <c r="PV273" s="183">
        <v>1</v>
      </c>
      <c r="PW273" s="192" t="str">
        <f ca="1">IF(ISBLANK(PI273),"",ROUND(AVERAGE(OFFSET(PN273:PV273,0,0,1,ion21Coop!$F$42)),1))</f>
        <v/>
      </c>
      <c r="PX273" s="269" t="str">
        <f t="shared" si="499"/>
        <v/>
      </c>
      <c r="PZ273" s="119">
        <f t="shared" si="527"/>
        <v>19</v>
      </c>
      <c r="QA273" s="123" t="str">
        <f t="shared" si="548"/>
        <v/>
      </c>
      <c r="QB273" s="123">
        <v>268</v>
      </c>
      <c r="QC273" s="423"/>
      <c r="QD273" s="423"/>
      <c r="QE273" s="423"/>
      <c r="QF273" s="423"/>
      <c r="QG273" s="421"/>
      <c r="QH273" s="422"/>
      <c r="QI273" s="269" t="str">
        <f t="shared" si="500"/>
        <v/>
      </c>
      <c r="QJ273" s="180">
        <v>1</v>
      </c>
      <c r="QK273" s="269" t="str">
        <f t="shared" si="501"/>
        <v/>
      </c>
      <c r="QL273" s="180">
        <v>1</v>
      </c>
      <c r="QM273" s="181">
        <v>1</v>
      </c>
      <c r="QN273" s="181">
        <v>1</v>
      </c>
      <c r="QO273" s="183">
        <v>1</v>
      </c>
      <c r="QP273" s="183">
        <v>1</v>
      </c>
      <c r="QQ273" s="183">
        <v>1</v>
      </c>
      <c r="QR273" s="183">
        <v>1</v>
      </c>
      <c r="QS273" s="183">
        <v>1</v>
      </c>
      <c r="QT273" s="183">
        <v>1</v>
      </c>
      <c r="QU273" s="192" t="str">
        <f ca="1">IF(ISBLANK(QG273),"",ROUND(AVERAGE(OFFSET(QL273:QT273,0,0,1,ion21Coop!$F$42)),1))</f>
        <v/>
      </c>
      <c r="QV273" s="269" t="str">
        <f t="shared" si="502"/>
        <v/>
      </c>
      <c r="QX273" s="119">
        <f t="shared" si="528"/>
        <v>20</v>
      </c>
      <c r="QY273" s="123" t="str">
        <f t="shared" si="549"/>
        <v/>
      </c>
      <c r="QZ273" s="123">
        <v>268</v>
      </c>
      <c r="RA273" s="423"/>
      <c r="RB273" s="423"/>
      <c r="RC273" s="423"/>
      <c r="RD273" s="423"/>
      <c r="RE273" s="421"/>
      <c r="RF273" s="422"/>
      <c r="RG273" s="269" t="str">
        <f t="shared" si="503"/>
        <v/>
      </c>
      <c r="RH273" s="180">
        <v>1</v>
      </c>
      <c r="RI273" s="269" t="str">
        <f t="shared" si="504"/>
        <v/>
      </c>
      <c r="RJ273" s="180">
        <v>1</v>
      </c>
      <c r="RK273" s="181">
        <v>1</v>
      </c>
      <c r="RL273" s="181">
        <v>1</v>
      </c>
      <c r="RM273" s="183">
        <v>1</v>
      </c>
      <c r="RN273" s="183">
        <v>1</v>
      </c>
      <c r="RO273" s="183">
        <v>1</v>
      </c>
      <c r="RP273" s="183">
        <v>1</v>
      </c>
      <c r="RQ273" s="183">
        <v>1</v>
      </c>
      <c r="RR273" s="183">
        <v>1</v>
      </c>
      <c r="RS273" s="192" t="str">
        <f ca="1">IF(ISBLANK(RE273),"",ROUND(AVERAGE(OFFSET(RJ273:RR273,0,0,1,ion21Coop!$F$42)),1))</f>
        <v/>
      </c>
      <c r="RT273" s="269" t="str">
        <f t="shared" si="505"/>
        <v/>
      </c>
      <c r="RV273" s="119">
        <f t="shared" si="529"/>
        <v>21</v>
      </c>
      <c r="RW273" s="123" t="str">
        <f t="shared" si="550"/>
        <v/>
      </c>
      <c r="RX273" s="123">
        <v>268</v>
      </c>
      <c r="RY273" s="423"/>
      <c r="RZ273" s="423"/>
      <c r="SA273" s="423"/>
      <c r="SB273" s="423"/>
      <c r="SC273" s="421"/>
      <c r="SD273" s="422"/>
      <c r="SE273" s="269" t="str">
        <f t="shared" si="506"/>
        <v/>
      </c>
      <c r="SF273" s="180">
        <v>1</v>
      </c>
      <c r="SG273" s="269" t="str">
        <f t="shared" si="507"/>
        <v/>
      </c>
      <c r="SH273" s="180">
        <v>1</v>
      </c>
      <c r="SI273" s="181">
        <v>1</v>
      </c>
      <c r="SJ273" s="181">
        <v>1</v>
      </c>
      <c r="SK273" s="183">
        <v>1</v>
      </c>
      <c r="SL273" s="183">
        <v>1</v>
      </c>
      <c r="SM273" s="183">
        <v>1</v>
      </c>
      <c r="SN273" s="183">
        <v>1</v>
      </c>
      <c r="SO273" s="183">
        <v>1</v>
      </c>
      <c r="SP273" s="183">
        <v>1</v>
      </c>
      <c r="SQ273" s="192" t="str">
        <f ca="1">IF(ISBLANK(SC273),"",ROUND(AVERAGE(OFFSET(SH273:SP273,0,0,1,ion21Coop!$F$42)),1))</f>
        <v/>
      </c>
      <c r="SR273" s="269" t="str">
        <f t="shared" si="508"/>
        <v/>
      </c>
      <c r="ST273" s="565"/>
      <c r="SU273" s="565"/>
      <c r="SV273" s="566"/>
      <c r="SW273" s="567"/>
      <c r="SX273" s="565"/>
      <c r="SY273" s="566"/>
      <c r="SZ273" s="568"/>
      <c r="TA273" s="567"/>
      <c r="TB273" s="553"/>
    </row>
    <row r="274" spans="10:522" x14ac:dyDescent="0.3">
      <c r="J274" s="119">
        <f t="shared" si="509"/>
        <v>1</v>
      </c>
      <c r="K274" s="123" t="str">
        <f t="shared" si="530"/>
        <v>YaJo</v>
      </c>
      <c r="L274" s="123">
        <v>269</v>
      </c>
      <c r="M274" s="351"/>
      <c r="N274" s="351"/>
      <c r="O274" s="351"/>
      <c r="P274" s="351"/>
      <c r="Q274" s="369"/>
      <c r="R274" s="370"/>
      <c r="S274" s="269" t="str">
        <f t="shared" si="446"/>
        <v/>
      </c>
      <c r="T274" s="180">
        <v>1</v>
      </c>
      <c r="U274" s="269" t="str">
        <f t="shared" si="447"/>
        <v/>
      </c>
      <c r="V274" s="180">
        <v>1</v>
      </c>
      <c r="W274" s="181">
        <v>1</v>
      </c>
      <c r="X274" s="181">
        <v>1</v>
      </c>
      <c r="Y274" s="183">
        <v>1</v>
      </c>
      <c r="Z274" s="183">
        <v>1</v>
      </c>
      <c r="AA274" s="183">
        <v>1</v>
      </c>
      <c r="AB274" s="183">
        <v>1</v>
      </c>
      <c r="AC274" s="183">
        <v>1</v>
      </c>
      <c r="AD274" s="183">
        <v>1</v>
      </c>
      <c r="AE274" s="192" t="str">
        <f ca="1">IF(ISBLANK(Q274),"",ROUND(AVERAGE(OFFSET(V274:AD274,0,0,1,ion21Coop!$F$42)),1))</f>
        <v/>
      </c>
      <c r="AF274" s="269" t="str">
        <f t="shared" si="448"/>
        <v/>
      </c>
      <c r="AH274" s="119">
        <f t="shared" si="510"/>
        <v>2</v>
      </c>
      <c r="AI274" s="123" t="str">
        <f t="shared" si="531"/>
        <v>GeLo</v>
      </c>
      <c r="AJ274" s="123">
        <v>269</v>
      </c>
      <c r="AK274" s="351"/>
      <c r="AL274" s="351"/>
      <c r="AM274" s="351"/>
      <c r="AN274" s="351"/>
      <c r="AO274" s="369"/>
      <c r="AP274" s="370"/>
      <c r="AQ274" s="269" t="str">
        <f t="shared" si="449"/>
        <v/>
      </c>
      <c r="AR274" s="180">
        <v>1</v>
      </c>
      <c r="AS274" s="269" t="str">
        <f t="shared" si="450"/>
        <v/>
      </c>
      <c r="AT274" s="180">
        <v>1</v>
      </c>
      <c r="AU274" s="181">
        <v>1</v>
      </c>
      <c r="AV274" s="181">
        <v>1</v>
      </c>
      <c r="AW274" s="183">
        <v>1</v>
      </c>
      <c r="AX274" s="183">
        <v>1</v>
      </c>
      <c r="AY274" s="183">
        <v>1</v>
      </c>
      <c r="AZ274" s="183">
        <v>1</v>
      </c>
      <c r="BA274" s="183">
        <v>1</v>
      </c>
      <c r="BB274" s="183">
        <v>1</v>
      </c>
      <c r="BC274" s="192" t="str">
        <f ca="1">IF(ISBLANK(AO274),"",ROUND(AVERAGE(OFFSET(AT274:BB274,0,0,1,ion21Coop!$F$42)),1))</f>
        <v/>
      </c>
      <c r="BD274" s="269" t="str">
        <f t="shared" si="451"/>
        <v/>
      </c>
      <c r="BF274" s="119">
        <f t="shared" si="511"/>
        <v>3</v>
      </c>
      <c r="BG274" s="123" t="str">
        <f t="shared" si="532"/>
        <v>MiDo</v>
      </c>
      <c r="BH274" s="123">
        <v>269</v>
      </c>
      <c r="BI274" s="351"/>
      <c r="BJ274" s="351"/>
      <c r="BK274" s="351"/>
      <c r="BL274" s="351"/>
      <c r="BM274" s="369"/>
      <c r="BN274" s="370"/>
      <c r="BO274" s="269" t="str">
        <f t="shared" si="452"/>
        <v/>
      </c>
      <c r="BP274" s="180">
        <v>1</v>
      </c>
      <c r="BQ274" s="269" t="str">
        <f t="shared" si="453"/>
        <v/>
      </c>
      <c r="BR274" s="180">
        <v>1</v>
      </c>
      <c r="BS274" s="181">
        <v>1</v>
      </c>
      <c r="BT274" s="181">
        <v>1</v>
      </c>
      <c r="BU274" s="183">
        <v>1</v>
      </c>
      <c r="BV274" s="183">
        <v>1</v>
      </c>
      <c r="BW274" s="183">
        <v>1</v>
      </c>
      <c r="BX274" s="183">
        <v>1</v>
      </c>
      <c r="BY274" s="183">
        <v>1</v>
      </c>
      <c r="BZ274" s="183">
        <v>1</v>
      </c>
      <c r="CA274" s="192" t="str">
        <f ca="1">IF(ISBLANK(BM274),"",ROUND(AVERAGE(OFFSET(BR274:BZ274,0,0,1,ion21Coop!$F$42)),1))</f>
        <v/>
      </c>
      <c r="CB274" s="269" t="str">
        <f t="shared" si="454"/>
        <v/>
      </c>
      <c r="CD274" s="119">
        <f t="shared" si="512"/>
        <v>4</v>
      </c>
      <c r="CE274" s="123" t="str">
        <f t="shared" si="533"/>
        <v>EmNi</v>
      </c>
      <c r="CF274" s="123">
        <v>269</v>
      </c>
      <c r="CG274" s="351"/>
      <c r="CH274" s="351"/>
      <c r="CI274" s="351"/>
      <c r="CJ274" s="351"/>
      <c r="CK274" s="369"/>
      <c r="CL274" s="370"/>
      <c r="CM274" s="269" t="str">
        <f t="shared" si="455"/>
        <v/>
      </c>
      <c r="CN274" s="180">
        <v>1</v>
      </c>
      <c r="CO274" s="269" t="str">
        <f t="shared" si="456"/>
        <v/>
      </c>
      <c r="CP274" s="180">
        <v>1</v>
      </c>
      <c r="CQ274" s="181">
        <v>1</v>
      </c>
      <c r="CR274" s="181">
        <v>1</v>
      </c>
      <c r="CS274" s="183">
        <v>1</v>
      </c>
      <c r="CT274" s="183">
        <v>1</v>
      </c>
      <c r="CU274" s="183">
        <v>1</v>
      </c>
      <c r="CV274" s="183">
        <v>1</v>
      </c>
      <c r="CW274" s="183">
        <v>1</v>
      </c>
      <c r="CX274" s="183">
        <v>1</v>
      </c>
      <c r="CY274" s="192" t="str">
        <f ca="1">IF(ISBLANK(CK274),"",ROUND(AVERAGE(OFFSET(CP274:CX274,0,0,1,ion21Coop!$F$42)),1))</f>
        <v/>
      </c>
      <c r="CZ274" s="269" t="str">
        <f t="shared" si="457"/>
        <v/>
      </c>
      <c r="DB274" s="119">
        <f t="shared" si="513"/>
        <v>5</v>
      </c>
      <c r="DC274" s="123" t="str">
        <f t="shared" si="534"/>
        <v>HeJe</v>
      </c>
      <c r="DD274" s="123">
        <v>269</v>
      </c>
      <c r="DE274" s="423"/>
      <c r="DF274" s="423"/>
      <c r="DG274" s="423"/>
      <c r="DH274" s="423"/>
      <c r="DI274" s="421"/>
      <c r="DJ274" s="422"/>
      <c r="DK274" s="269" t="str">
        <f t="shared" si="458"/>
        <v/>
      </c>
      <c r="DL274" s="180">
        <v>1</v>
      </c>
      <c r="DM274" s="269" t="str">
        <f t="shared" si="459"/>
        <v/>
      </c>
      <c r="DN274" s="180">
        <v>1</v>
      </c>
      <c r="DO274" s="181">
        <v>1</v>
      </c>
      <c r="DP274" s="181">
        <v>1</v>
      </c>
      <c r="DQ274" s="183">
        <v>1</v>
      </c>
      <c r="DR274" s="183">
        <v>1</v>
      </c>
      <c r="DS274" s="183">
        <v>1</v>
      </c>
      <c r="DT274" s="183">
        <v>1</v>
      </c>
      <c r="DU274" s="183">
        <v>1</v>
      </c>
      <c r="DV274" s="183">
        <v>1</v>
      </c>
      <c r="DW274" s="192" t="str">
        <f ca="1">IF(ISBLANK(DI274),"",ROUND(AVERAGE(OFFSET(DN274:DV274,0,0,1,ion21Coop!$F$42)),1))</f>
        <v/>
      </c>
      <c r="DX274" s="269" t="str">
        <f t="shared" si="460"/>
        <v/>
      </c>
      <c r="DZ274" s="119">
        <f t="shared" si="514"/>
        <v>6</v>
      </c>
      <c r="EA274" s="123" t="str">
        <f t="shared" si="535"/>
        <v/>
      </c>
      <c r="EB274" s="123">
        <v>269</v>
      </c>
      <c r="EC274" s="423"/>
      <c r="ED274" s="423"/>
      <c r="EE274" s="423"/>
      <c r="EF274" s="423"/>
      <c r="EG274" s="421"/>
      <c r="EH274" s="422"/>
      <c r="EI274" s="269" t="str">
        <f t="shared" si="461"/>
        <v/>
      </c>
      <c r="EJ274" s="180">
        <v>1</v>
      </c>
      <c r="EK274" s="269" t="str">
        <f t="shared" si="462"/>
        <v/>
      </c>
      <c r="EL274" s="180">
        <v>1</v>
      </c>
      <c r="EM274" s="181">
        <v>1</v>
      </c>
      <c r="EN274" s="181">
        <v>1</v>
      </c>
      <c r="EO274" s="183">
        <v>1</v>
      </c>
      <c r="EP274" s="183">
        <v>1</v>
      </c>
      <c r="EQ274" s="183">
        <v>1</v>
      </c>
      <c r="ER274" s="183">
        <v>1</v>
      </c>
      <c r="ES274" s="183">
        <v>1</v>
      </c>
      <c r="ET274" s="183">
        <v>1</v>
      </c>
      <c r="EU274" s="192" t="str">
        <f ca="1">IF(ISBLANK(EG274),"",ROUND(AVERAGE(OFFSET(EL274:ET274,0,0,1,ion21Coop!$F$42)),1))</f>
        <v/>
      </c>
      <c r="EV274" s="269" t="str">
        <f t="shared" si="463"/>
        <v/>
      </c>
      <c r="EX274" s="119">
        <f t="shared" si="515"/>
        <v>7</v>
      </c>
      <c r="EY274" s="123" t="str">
        <f t="shared" si="536"/>
        <v/>
      </c>
      <c r="EZ274" s="123">
        <v>269</v>
      </c>
      <c r="FA274" s="423"/>
      <c r="FB274" s="423"/>
      <c r="FC274" s="423"/>
      <c r="FD274" s="423"/>
      <c r="FE274" s="421"/>
      <c r="FF274" s="422"/>
      <c r="FG274" s="269" t="str">
        <f t="shared" si="464"/>
        <v/>
      </c>
      <c r="FH274" s="180">
        <v>1</v>
      </c>
      <c r="FI274" s="269" t="str">
        <f t="shared" si="465"/>
        <v/>
      </c>
      <c r="FJ274" s="180">
        <v>1</v>
      </c>
      <c r="FK274" s="181">
        <v>1</v>
      </c>
      <c r="FL274" s="181">
        <v>1</v>
      </c>
      <c r="FM274" s="183">
        <v>1</v>
      </c>
      <c r="FN274" s="183">
        <v>1</v>
      </c>
      <c r="FO274" s="183">
        <v>1</v>
      </c>
      <c r="FP274" s="183">
        <v>1</v>
      </c>
      <c r="FQ274" s="183">
        <v>1</v>
      </c>
      <c r="FR274" s="183">
        <v>1</v>
      </c>
      <c r="FS274" s="192" t="str">
        <f ca="1">IF(ISBLANK(FE274),"",ROUND(AVERAGE(OFFSET(FJ274:FR274,0,0,1,ion21Coop!$F$42)),1))</f>
        <v/>
      </c>
      <c r="FT274" s="269" t="str">
        <f t="shared" si="466"/>
        <v/>
      </c>
      <c r="FV274" s="119">
        <f t="shared" si="516"/>
        <v>8</v>
      </c>
      <c r="FW274" s="123" t="str">
        <f t="shared" si="537"/>
        <v/>
      </c>
      <c r="FX274" s="123">
        <v>269</v>
      </c>
      <c r="FY274" s="423"/>
      <c r="FZ274" s="423"/>
      <c r="GA274" s="423"/>
      <c r="GB274" s="423"/>
      <c r="GC274" s="421"/>
      <c r="GD274" s="422"/>
      <c r="GE274" s="269" t="str">
        <f t="shared" si="467"/>
        <v/>
      </c>
      <c r="GF274" s="180">
        <v>1</v>
      </c>
      <c r="GG274" s="269" t="str">
        <f t="shared" si="468"/>
        <v/>
      </c>
      <c r="GH274" s="180">
        <v>1</v>
      </c>
      <c r="GI274" s="181">
        <v>1</v>
      </c>
      <c r="GJ274" s="181">
        <v>1</v>
      </c>
      <c r="GK274" s="183">
        <v>1</v>
      </c>
      <c r="GL274" s="183">
        <v>1</v>
      </c>
      <c r="GM274" s="183">
        <v>1</v>
      </c>
      <c r="GN274" s="183">
        <v>1</v>
      </c>
      <c r="GO274" s="183">
        <v>1</v>
      </c>
      <c r="GP274" s="183">
        <v>1</v>
      </c>
      <c r="GQ274" s="192" t="str">
        <f ca="1">IF(ISBLANK(GC274),"",ROUND(AVERAGE(OFFSET(GH274:GP274,0,0,1,ion21Coop!$F$42)),1))</f>
        <v/>
      </c>
      <c r="GR274" s="269" t="str">
        <f t="shared" si="469"/>
        <v/>
      </c>
      <c r="GT274" s="119">
        <f t="shared" si="517"/>
        <v>9</v>
      </c>
      <c r="GU274" s="123" t="str">
        <f t="shared" si="538"/>
        <v/>
      </c>
      <c r="GV274" s="123">
        <v>269</v>
      </c>
      <c r="GW274" s="423"/>
      <c r="GX274" s="423"/>
      <c r="GY274" s="423"/>
      <c r="GZ274" s="423"/>
      <c r="HA274" s="421"/>
      <c r="HB274" s="422"/>
      <c r="HC274" s="269" t="str">
        <f t="shared" si="470"/>
        <v/>
      </c>
      <c r="HD274" s="180">
        <v>1</v>
      </c>
      <c r="HE274" s="269" t="str">
        <f t="shared" si="471"/>
        <v/>
      </c>
      <c r="HF274" s="180">
        <v>1</v>
      </c>
      <c r="HG274" s="181">
        <v>1</v>
      </c>
      <c r="HH274" s="181">
        <v>1</v>
      </c>
      <c r="HI274" s="183">
        <v>1</v>
      </c>
      <c r="HJ274" s="183">
        <v>1</v>
      </c>
      <c r="HK274" s="183">
        <v>1</v>
      </c>
      <c r="HL274" s="183">
        <v>1</v>
      </c>
      <c r="HM274" s="183">
        <v>1</v>
      </c>
      <c r="HN274" s="183">
        <v>1</v>
      </c>
      <c r="HO274" s="192" t="str">
        <f ca="1">IF(ISBLANK(HA274),"",ROUND(AVERAGE(OFFSET(HF274:HN274,0,0,1,ion21Coop!$F$42)),1))</f>
        <v/>
      </c>
      <c r="HP274" s="269" t="str">
        <f t="shared" si="472"/>
        <v/>
      </c>
      <c r="HR274" s="119">
        <f t="shared" si="518"/>
        <v>10</v>
      </c>
      <c r="HS274" s="123" t="str">
        <f t="shared" si="539"/>
        <v/>
      </c>
      <c r="HT274" s="123">
        <v>269</v>
      </c>
      <c r="HU274" s="423"/>
      <c r="HV274" s="423"/>
      <c r="HW274" s="423"/>
      <c r="HX274" s="423"/>
      <c r="HY274" s="421"/>
      <c r="HZ274" s="422"/>
      <c r="IA274" s="269" t="str">
        <f t="shared" si="473"/>
        <v/>
      </c>
      <c r="IB274" s="180">
        <v>1</v>
      </c>
      <c r="IC274" s="269" t="str">
        <f t="shared" si="474"/>
        <v/>
      </c>
      <c r="ID274" s="180">
        <v>1</v>
      </c>
      <c r="IE274" s="181">
        <v>1</v>
      </c>
      <c r="IF274" s="181">
        <v>1</v>
      </c>
      <c r="IG274" s="183">
        <v>1</v>
      </c>
      <c r="IH274" s="183">
        <v>1</v>
      </c>
      <c r="II274" s="183">
        <v>1</v>
      </c>
      <c r="IJ274" s="183">
        <v>1</v>
      </c>
      <c r="IK274" s="183">
        <v>1</v>
      </c>
      <c r="IL274" s="183">
        <v>1</v>
      </c>
      <c r="IM274" s="192" t="str">
        <f ca="1">IF(ISBLANK(HY274),"",ROUND(AVERAGE(OFFSET(ID274:IL274,0,0,1,ion21Coop!$F$42)),1))</f>
        <v/>
      </c>
      <c r="IN274" s="269" t="str">
        <f t="shared" si="475"/>
        <v/>
      </c>
      <c r="IP274" s="119">
        <f t="shared" si="519"/>
        <v>11</v>
      </c>
      <c r="IQ274" s="123" t="str">
        <f t="shared" si="540"/>
        <v/>
      </c>
      <c r="IR274" s="123">
        <v>269</v>
      </c>
      <c r="IS274" s="423"/>
      <c r="IT274" s="423"/>
      <c r="IU274" s="423"/>
      <c r="IV274" s="423"/>
      <c r="IW274" s="421"/>
      <c r="IX274" s="422"/>
      <c r="IY274" s="269" t="str">
        <f t="shared" si="476"/>
        <v/>
      </c>
      <c r="IZ274" s="180">
        <v>1</v>
      </c>
      <c r="JA274" s="269" t="str">
        <f t="shared" si="477"/>
        <v/>
      </c>
      <c r="JB274" s="180">
        <v>1</v>
      </c>
      <c r="JC274" s="181">
        <v>1</v>
      </c>
      <c r="JD274" s="181">
        <v>1</v>
      </c>
      <c r="JE274" s="183">
        <v>1</v>
      </c>
      <c r="JF274" s="183">
        <v>1</v>
      </c>
      <c r="JG274" s="183">
        <v>1</v>
      </c>
      <c r="JH274" s="183">
        <v>1</v>
      </c>
      <c r="JI274" s="183">
        <v>1</v>
      </c>
      <c r="JJ274" s="183">
        <v>1</v>
      </c>
      <c r="JK274" s="192" t="str">
        <f ca="1">IF(ISBLANK(IW274),"",ROUND(AVERAGE(OFFSET(JB274:JJ274,0,0,1,ion21Coop!$F$42)),1))</f>
        <v/>
      </c>
      <c r="JL274" s="269" t="str">
        <f t="shared" si="478"/>
        <v/>
      </c>
      <c r="JN274" s="119">
        <f t="shared" si="520"/>
        <v>12</v>
      </c>
      <c r="JO274" s="123" t="str">
        <f t="shared" si="541"/>
        <v/>
      </c>
      <c r="JP274" s="123">
        <v>269</v>
      </c>
      <c r="JQ274" s="423"/>
      <c r="JR274" s="423"/>
      <c r="JS274" s="423"/>
      <c r="JT274" s="423"/>
      <c r="JU274" s="421"/>
      <c r="JV274" s="422"/>
      <c r="JW274" s="269" t="str">
        <f t="shared" si="479"/>
        <v/>
      </c>
      <c r="JX274" s="180">
        <v>1</v>
      </c>
      <c r="JY274" s="269" t="str">
        <f t="shared" si="480"/>
        <v/>
      </c>
      <c r="JZ274" s="180">
        <v>1</v>
      </c>
      <c r="KA274" s="181">
        <v>1</v>
      </c>
      <c r="KB274" s="181">
        <v>1</v>
      </c>
      <c r="KC274" s="183">
        <v>1</v>
      </c>
      <c r="KD274" s="183">
        <v>1</v>
      </c>
      <c r="KE274" s="183">
        <v>1</v>
      </c>
      <c r="KF274" s="183">
        <v>1</v>
      </c>
      <c r="KG274" s="183">
        <v>1</v>
      </c>
      <c r="KH274" s="183">
        <v>1</v>
      </c>
      <c r="KI274" s="192" t="str">
        <f ca="1">IF(ISBLANK(JU274),"",ROUND(AVERAGE(OFFSET(JZ274:KH274,0,0,1,ion21Coop!$F$42)),1))</f>
        <v/>
      </c>
      <c r="KJ274" s="269" t="str">
        <f t="shared" si="481"/>
        <v/>
      </c>
      <c r="KL274" s="119">
        <f t="shared" si="521"/>
        <v>13</v>
      </c>
      <c r="KM274" s="123" t="str">
        <f t="shared" si="542"/>
        <v/>
      </c>
      <c r="KN274" s="123">
        <v>269</v>
      </c>
      <c r="KO274" s="423"/>
      <c r="KP274" s="423"/>
      <c r="KQ274" s="423"/>
      <c r="KR274" s="423"/>
      <c r="KS274" s="421"/>
      <c r="KT274" s="422"/>
      <c r="KU274" s="269" t="str">
        <f t="shared" si="482"/>
        <v/>
      </c>
      <c r="KV274" s="180">
        <v>1</v>
      </c>
      <c r="KW274" s="269" t="str">
        <f t="shared" si="483"/>
        <v/>
      </c>
      <c r="KX274" s="180">
        <v>1</v>
      </c>
      <c r="KY274" s="181">
        <v>1</v>
      </c>
      <c r="KZ274" s="181">
        <v>1</v>
      </c>
      <c r="LA274" s="183">
        <v>1</v>
      </c>
      <c r="LB274" s="183">
        <v>1</v>
      </c>
      <c r="LC274" s="183">
        <v>1</v>
      </c>
      <c r="LD274" s="183">
        <v>1</v>
      </c>
      <c r="LE274" s="183">
        <v>1</v>
      </c>
      <c r="LF274" s="183">
        <v>1</v>
      </c>
      <c r="LG274" s="192" t="str">
        <f ca="1">IF(ISBLANK(KS274),"",ROUND(AVERAGE(OFFSET(KX274:LF274,0,0,1,ion21Coop!$F$42)),1))</f>
        <v/>
      </c>
      <c r="LH274" s="269" t="str">
        <f t="shared" si="484"/>
        <v/>
      </c>
      <c r="LJ274" s="119">
        <f t="shared" si="522"/>
        <v>14</v>
      </c>
      <c r="LK274" s="123" t="str">
        <f t="shared" si="543"/>
        <v/>
      </c>
      <c r="LL274" s="123">
        <v>269</v>
      </c>
      <c r="LM274" s="423"/>
      <c r="LN274" s="423"/>
      <c r="LO274" s="423"/>
      <c r="LP274" s="423"/>
      <c r="LQ274" s="421"/>
      <c r="LR274" s="422"/>
      <c r="LS274" s="269" t="str">
        <f t="shared" si="485"/>
        <v/>
      </c>
      <c r="LT274" s="180">
        <v>1</v>
      </c>
      <c r="LU274" s="269" t="str">
        <f t="shared" si="486"/>
        <v/>
      </c>
      <c r="LV274" s="180">
        <v>1</v>
      </c>
      <c r="LW274" s="181">
        <v>1</v>
      </c>
      <c r="LX274" s="181">
        <v>1</v>
      </c>
      <c r="LY274" s="183">
        <v>1</v>
      </c>
      <c r="LZ274" s="183">
        <v>1</v>
      </c>
      <c r="MA274" s="183">
        <v>1</v>
      </c>
      <c r="MB274" s="183">
        <v>1</v>
      </c>
      <c r="MC274" s="183">
        <v>1</v>
      </c>
      <c r="MD274" s="183">
        <v>1</v>
      </c>
      <c r="ME274" s="192" t="str">
        <f ca="1">IF(ISBLANK(LQ274),"",ROUND(AVERAGE(OFFSET(LV274:MD274,0,0,1,ion21Coop!$F$42)),1))</f>
        <v/>
      </c>
      <c r="MF274" s="269" t="str">
        <f t="shared" si="487"/>
        <v/>
      </c>
      <c r="MH274" s="119">
        <f t="shared" si="523"/>
        <v>15</v>
      </c>
      <c r="MI274" s="123" t="str">
        <f t="shared" si="544"/>
        <v/>
      </c>
      <c r="MJ274" s="123">
        <v>269</v>
      </c>
      <c r="MK274" s="423"/>
      <c r="ML274" s="423"/>
      <c r="MM274" s="423"/>
      <c r="MN274" s="423"/>
      <c r="MO274" s="421"/>
      <c r="MP274" s="422"/>
      <c r="MQ274" s="269" t="str">
        <f t="shared" si="488"/>
        <v/>
      </c>
      <c r="MR274" s="180">
        <v>1</v>
      </c>
      <c r="MS274" s="269" t="str">
        <f t="shared" si="489"/>
        <v/>
      </c>
      <c r="MT274" s="180">
        <v>1</v>
      </c>
      <c r="MU274" s="181">
        <v>1</v>
      </c>
      <c r="MV274" s="181">
        <v>1</v>
      </c>
      <c r="MW274" s="183">
        <v>1</v>
      </c>
      <c r="MX274" s="183">
        <v>1</v>
      </c>
      <c r="MY274" s="183">
        <v>1</v>
      </c>
      <c r="MZ274" s="183">
        <v>1</v>
      </c>
      <c r="NA274" s="183">
        <v>1</v>
      </c>
      <c r="NB274" s="183">
        <v>1</v>
      </c>
      <c r="NC274" s="192" t="str">
        <f ca="1">IF(ISBLANK(MO274),"",ROUND(AVERAGE(OFFSET(MT274:NB274,0,0,1,ion21Coop!$F$42)),1))</f>
        <v/>
      </c>
      <c r="ND274" s="269" t="str">
        <f t="shared" si="490"/>
        <v/>
      </c>
      <c r="NF274" s="119">
        <f t="shared" si="524"/>
        <v>16</v>
      </c>
      <c r="NG274" s="123" t="str">
        <f t="shared" si="545"/>
        <v/>
      </c>
      <c r="NH274" s="123">
        <v>269</v>
      </c>
      <c r="NI274" s="423"/>
      <c r="NJ274" s="423"/>
      <c r="NK274" s="423"/>
      <c r="NL274" s="423"/>
      <c r="NM274" s="421"/>
      <c r="NN274" s="422"/>
      <c r="NO274" s="269" t="str">
        <f t="shared" si="491"/>
        <v/>
      </c>
      <c r="NP274" s="180">
        <v>1</v>
      </c>
      <c r="NQ274" s="269" t="str">
        <f t="shared" si="492"/>
        <v/>
      </c>
      <c r="NR274" s="180">
        <v>1</v>
      </c>
      <c r="NS274" s="181">
        <v>1</v>
      </c>
      <c r="NT274" s="181">
        <v>1</v>
      </c>
      <c r="NU274" s="183">
        <v>1</v>
      </c>
      <c r="NV274" s="183">
        <v>1</v>
      </c>
      <c r="NW274" s="183">
        <v>1</v>
      </c>
      <c r="NX274" s="183">
        <v>1</v>
      </c>
      <c r="NY274" s="183">
        <v>1</v>
      </c>
      <c r="NZ274" s="183">
        <v>1</v>
      </c>
      <c r="OA274" s="192" t="str">
        <f ca="1">IF(ISBLANK(NM274),"",ROUND(AVERAGE(OFFSET(NR274:NZ274,0,0,1,ion21Coop!$F$42)),1))</f>
        <v/>
      </c>
      <c r="OB274" s="269" t="str">
        <f t="shared" si="493"/>
        <v/>
      </c>
      <c r="OD274" s="119">
        <f t="shared" si="525"/>
        <v>17</v>
      </c>
      <c r="OE274" s="123" t="str">
        <f t="shared" si="546"/>
        <v/>
      </c>
      <c r="OF274" s="123">
        <v>269</v>
      </c>
      <c r="OG274" s="423"/>
      <c r="OH274" s="423"/>
      <c r="OI274" s="423"/>
      <c r="OJ274" s="423"/>
      <c r="OK274" s="421"/>
      <c r="OL274" s="422"/>
      <c r="OM274" s="269" t="str">
        <f t="shared" si="494"/>
        <v/>
      </c>
      <c r="ON274" s="180">
        <v>1</v>
      </c>
      <c r="OO274" s="269" t="str">
        <f t="shared" si="495"/>
        <v/>
      </c>
      <c r="OP274" s="180">
        <v>1</v>
      </c>
      <c r="OQ274" s="181">
        <v>1</v>
      </c>
      <c r="OR274" s="181">
        <v>1</v>
      </c>
      <c r="OS274" s="183">
        <v>1</v>
      </c>
      <c r="OT274" s="183">
        <v>1</v>
      </c>
      <c r="OU274" s="183">
        <v>1</v>
      </c>
      <c r="OV274" s="183">
        <v>1</v>
      </c>
      <c r="OW274" s="183">
        <v>1</v>
      </c>
      <c r="OX274" s="183">
        <v>1</v>
      </c>
      <c r="OY274" s="192" t="str">
        <f ca="1">IF(ISBLANK(OK274),"",ROUND(AVERAGE(OFFSET(OP274:OX274,0,0,1,ion21Coop!$F$42)),1))</f>
        <v/>
      </c>
      <c r="OZ274" s="269" t="str">
        <f t="shared" si="496"/>
        <v/>
      </c>
      <c r="PB274" s="119">
        <f t="shared" si="526"/>
        <v>18</v>
      </c>
      <c r="PC274" s="123" t="str">
        <f t="shared" si="547"/>
        <v/>
      </c>
      <c r="PD274" s="123">
        <v>269</v>
      </c>
      <c r="PE274" s="423"/>
      <c r="PF274" s="423"/>
      <c r="PG274" s="423"/>
      <c r="PH274" s="423"/>
      <c r="PI274" s="421"/>
      <c r="PJ274" s="422"/>
      <c r="PK274" s="269" t="str">
        <f t="shared" si="497"/>
        <v/>
      </c>
      <c r="PL274" s="180">
        <v>1</v>
      </c>
      <c r="PM274" s="269" t="str">
        <f t="shared" si="498"/>
        <v/>
      </c>
      <c r="PN274" s="180">
        <v>1</v>
      </c>
      <c r="PO274" s="181">
        <v>1</v>
      </c>
      <c r="PP274" s="181">
        <v>1</v>
      </c>
      <c r="PQ274" s="183">
        <v>1</v>
      </c>
      <c r="PR274" s="183">
        <v>1</v>
      </c>
      <c r="PS274" s="183">
        <v>1</v>
      </c>
      <c r="PT274" s="183">
        <v>1</v>
      </c>
      <c r="PU274" s="183">
        <v>1</v>
      </c>
      <c r="PV274" s="183">
        <v>1</v>
      </c>
      <c r="PW274" s="192" t="str">
        <f ca="1">IF(ISBLANK(PI274),"",ROUND(AVERAGE(OFFSET(PN274:PV274,0,0,1,ion21Coop!$F$42)),1))</f>
        <v/>
      </c>
      <c r="PX274" s="269" t="str">
        <f t="shared" si="499"/>
        <v/>
      </c>
      <c r="PZ274" s="119">
        <f t="shared" si="527"/>
        <v>19</v>
      </c>
      <c r="QA274" s="123" t="str">
        <f t="shared" si="548"/>
        <v/>
      </c>
      <c r="QB274" s="123">
        <v>269</v>
      </c>
      <c r="QC274" s="423"/>
      <c r="QD274" s="423"/>
      <c r="QE274" s="423"/>
      <c r="QF274" s="423"/>
      <c r="QG274" s="421"/>
      <c r="QH274" s="422"/>
      <c r="QI274" s="269" t="str">
        <f t="shared" si="500"/>
        <v/>
      </c>
      <c r="QJ274" s="180">
        <v>1</v>
      </c>
      <c r="QK274" s="269" t="str">
        <f t="shared" si="501"/>
        <v/>
      </c>
      <c r="QL274" s="180">
        <v>1</v>
      </c>
      <c r="QM274" s="181">
        <v>1</v>
      </c>
      <c r="QN274" s="181">
        <v>1</v>
      </c>
      <c r="QO274" s="183">
        <v>1</v>
      </c>
      <c r="QP274" s="183">
        <v>1</v>
      </c>
      <c r="QQ274" s="183">
        <v>1</v>
      </c>
      <c r="QR274" s="183">
        <v>1</v>
      </c>
      <c r="QS274" s="183">
        <v>1</v>
      </c>
      <c r="QT274" s="183">
        <v>1</v>
      </c>
      <c r="QU274" s="192" t="str">
        <f ca="1">IF(ISBLANK(QG274),"",ROUND(AVERAGE(OFFSET(QL274:QT274,0,0,1,ion21Coop!$F$42)),1))</f>
        <v/>
      </c>
      <c r="QV274" s="269" t="str">
        <f t="shared" si="502"/>
        <v/>
      </c>
      <c r="QX274" s="119">
        <f t="shared" si="528"/>
        <v>20</v>
      </c>
      <c r="QY274" s="123" t="str">
        <f t="shared" si="549"/>
        <v/>
      </c>
      <c r="QZ274" s="123">
        <v>269</v>
      </c>
      <c r="RA274" s="423"/>
      <c r="RB274" s="423"/>
      <c r="RC274" s="423"/>
      <c r="RD274" s="423"/>
      <c r="RE274" s="421"/>
      <c r="RF274" s="422"/>
      <c r="RG274" s="269" t="str">
        <f t="shared" si="503"/>
        <v/>
      </c>
      <c r="RH274" s="180">
        <v>1</v>
      </c>
      <c r="RI274" s="269" t="str">
        <f t="shared" si="504"/>
        <v/>
      </c>
      <c r="RJ274" s="180">
        <v>1</v>
      </c>
      <c r="RK274" s="181">
        <v>1</v>
      </c>
      <c r="RL274" s="181">
        <v>1</v>
      </c>
      <c r="RM274" s="183">
        <v>1</v>
      </c>
      <c r="RN274" s="183">
        <v>1</v>
      </c>
      <c r="RO274" s="183">
        <v>1</v>
      </c>
      <c r="RP274" s="183">
        <v>1</v>
      </c>
      <c r="RQ274" s="183">
        <v>1</v>
      </c>
      <c r="RR274" s="183">
        <v>1</v>
      </c>
      <c r="RS274" s="192" t="str">
        <f ca="1">IF(ISBLANK(RE274),"",ROUND(AVERAGE(OFFSET(RJ274:RR274,0,0,1,ion21Coop!$F$42)),1))</f>
        <v/>
      </c>
      <c r="RT274" s="269" t="str">
        <f t="shared" si="505"/>
        <v/>
      </c>
      <c r="RV274" s="119">
        <f t="shared" si="529"/>
        <v>21</v>
      </c>
      <c r="RW274" s="123" t="str">
        <f t="shared" si="550"/>
        <v/>
      </c>
      <c r="RX274" s="123">
        <v>269</v>
      </c>
      <c r="RY274" s="423"/>
      <c r="RZ274" s="423"/>
      <c r="SA274" s="423"/>
      <c r="SB274" s="423"/>
      <c r="SC274" s="421"/>
      <c r="SD274" s="422"/>
      <c r="SE274" s="269" t="str">
        <f t="shared" si="506"/>
        <v/>
      </c>
      <c r="SF274" s="180">
        <v>1</v>
      </c>
      <c r="SG274" s="269" t="str">
        <f t="shared" si="507"/>
        <v/>
      </c>
      <c r="SH274" s="180">
        <v>1</v>
      </c>
      <c r="SI274" s="181">
        <v>1</v>
      </c>
      <c r="SJ274" s="181">
        <v>1</v>
      </c>
      <c r="SK274" s="183">
        <v>1</v>
      </c>
      <c r="SL274" s="183">
        <v>1</v>
      </c>
      <c r="SM274" s="183">
        <v>1</v>
      </c>
      <c r="SN274" s="183">
        <v>1</v>
      </c>
      <c r="SO274" s="183">
        <v>1</v>
      </c>
      <c r="SP274" s="183">
        <v>1</v>
      </c>
      <c r="SQ274" s="192" t="str">
        <f ca="1">IF(ISBLANK(SC274),"",ROUND(AVERAGE(OFFSET(SH274:SP274,0,0,1,ion21Coop!$F$42)),1))</f>
        <v/>
      </c>
      <c r="SR274" s="269" t="str">
        <f t="shared" si="508"/>
        <v/>
      </c>
      <c r="ST274" s="565"/>
      <c r="SU274" s="565"/>
      <c r="SV274" s="566"/>
      <c r="SW274" s="567"/>
      <c r="SX274" s="565"/>
      <c r="SY274" s="566"/>
      <c r="SZ274" s="568"/>
      <c r="TA274" s="567"/>
      <c r="TB274" s="553"/>
    </row>
    <row r="275" spans="10:522" x14ac:dyDescent="0.3">
      <c r="J275" s="119">
        <f t="shared" si="509"/>
        <v>1</v>
      </c>
      <c r="K275" s="123" t="str">
        <f t="shared" si="530"/>
        <v>YaJo</v>
      </c>
      <c r="L275" s="123">
        <v>270</v>
      </c>
      <c r="M275" s="351"/>
      <c r="N275" s="351"/>
      <c r="O275" s="351"/>
      <c r="P275" s="351"/>
      <c r="Q275" s="369"/>
      <c r="R275" s="370"/>
      <c r="S275" s="269" t="str">
        <f t="shared" si="446"/>
        <v/>
      </c>
      <c r="T275" s="180">
        <v>1</v>
      </c>
      <c r="U275" s="269" t="str">
        <f t="shared" si="447"/>
        <v/>
      </c>
      <c r="V275" s="180">
        <v>1</v>
      </c>
      <c r="W275" s="181">
        <v>1</v>
      </c>
      <c r="X275" s="181">
        <v>1</v>
      </c>
      <c r="Y275" s="183">
        <v>1</v>
      </c>
      <c r="Z275" s="183">
        <v>1</v>
      </c>
      <c r="AA275" s="183">
        <v>1</v>
      </c>
      <c r="AB275" s="183">
        <v>1</v>
      </c>
      <c r="AC275" s="183">
        <v>1</v>
      </c>
      <c r="AD275" s="183">
        <v>1</v>
      </c>
      <c r="AE275" s="192" t="str">
        <f ca="1">IF(ISBLANK(Q275),"",ROUND(AVERAGE(OFFSET(V275:AD275,0,0,1,ion21Coop!$F$42)),1))</f>
        <v/>
      </c>
      <c r="AF275" s="269" t="str">
        <f t="shared" si="448"/>
        <v/>
      </c>
      <c r="AH275" s="119">
        <f t="shared" si="510"/>
        <v>2</v>
      </c>
      <c r="AI275" s="123" t="str">
        <f t="shared" si="531"/>
        <v>GeLo</v>
      </c>
      <c r="AJ275" s="123">
        <v>270</v>
      </c>
      <c r="AK275" s="351"/>
      <c r="AL275" s="351"/>
      <c r="AM275" s="351"/>
      <c r="AN275" s="351"/>
      <c r="AO275" s="369"/>
      <c r="AP275" s="370"/>
      <c r="AQ275" s="269" t="str">
        <f t="shared" si="449"/>
        <v/>
      </c>
      <c r="AR275" s="180">
        <v>1</v>
      </c>
      <c r="AS275" s="269" t="str">
        <f t="shared" si="450"/>
        <v/>
      </c>
      <c r="AT275" s="180">
        <v>1</v>
      </c>
      <c r="AU275" s="181">
        <v>1</v>
      </c>
      <c r="AV275" s="181">
        <v>1</v>
      </c>
      <c r="AW275" s="183">
        <v>1</v>
      </c>
      <c r="AX275" s="183">
        <v>1</v>
      </c>
      <c r="AY275" s="183">
        <v>1</v>
      </c>
      <c r="AZ275" s="183">
        <v>1</v>
      </c>
      <c r="BA275" s="183">
        <v>1</v>
      </c>
      <c r="BB275" s="183">
        <v>1</v>
      </c>
      <c r="BC275" s="192" t="str">
        <f ca="1">IF(ISBLANK(AO275),"",ROUND(AVERAGE(OFFSET(AT275:BB275,0,0,1,ion21Coop!$F$42)),1))</f>
        <v/>
      </c>
      <c r="BD275" s="269" t="str">
        <f t="shared" si="451"/>
        <v/>
      </c>
      <c r="BF275" s="119">
        <f t="shared" si="511"/>
        <v>3</v>
      </c>
      <c r="BG275" s="123" t="str">
        <f t="shared" si="532"/>
        <v>MiDo</v>
      </c>
      <c r="BH275" s="123">
        <v>270</v>
      </c>
      <c r="BI275" s="351"/>
      <c r="BJ275" s="351"/>
      <c r="BK275" s="351"/>
      <c r="BL275" s="351"/>
      <c r="BM275" s="369"/>
      <c r="BN275" s="370"/>
      <c r="BO275" s="269" t="str">
        <f t="shared" si="452"/>
        <v/>
      </c>
      <c r="BP275" s="180">
        <v>1</v>
      </c>
      <c r="BQ275" s="269" t="str">
        <f t="shared" si="453"/>
        <v/>
      </c>
      <c r="BR275" s="180">
        <v>1</v>
      </c>
      <c r="BS275" s="181">
        <v>1</v>
      </c>
      <c r="BT275" s="181">
        <v>1</v>
      </c>
      <c r="BU275" s="183">
        <v>1</v>
      </c>
      <c r="BV275" s="183">
        <v>1</v>
      </c>
      <c r="BW275" s="183">
        <v>1</v>
      </c>
      <c r="BX275" s="183">
        <v>1</v>
      </c>
      <c r="BY275" s="183">
        <v>1</v>
      </c>
      <c r="BZ275" s="183">
        <v>1</v>
      </c>
      <c r="CA275" s="192" t="str">
        <f ca="1">IF(ISBLANK(BM275),"",ROUND(AVERAGE(OFFSET(BR275:BZ275,0,0,1,ion21Coop!$F$42)),1))</f>
        <v/>
      </c>
      <c r="CB275" s="269" t="str">
        <f t="shared" si="454"/>
        <v/>
      </c>
      <c r="CD275" s="119">
        <f t="shared" si="512"/>
        <v>4</v>
      </c>
      <c r="CE275" s="123" t="str">
        <f t="shared" si="533"/>
        <v>EmNi</v>
      </c>
      <c r="CF275" s="123">
        <v>270</v>
      </c>
      <c r="CG275" s="351"/>
      <c r="CH275" s="351"/>
      <c r="CI275" s="351"/>
      <c r="CJ275" s="351"/>
      <c r="CK275" s="369"/>
      <c r="CL275" s="370"/>
      <c r="CM275" s="269" t="str">
        <f t="shared" si="455"/>
        <v/>
      </c>
      <c r="CN275" s="180">
        <v>1</v>
      </c>
      <c r="CO275" s="269" t="str">
        <f t="shared" si="456"/>
        <v/>
      </c>
      <c r="CP275" s="180">
        <v>1</v>
      </c>
      <c r="CQ275" s="181">
        <v>1</v>
      </c>
      <c r="CR275" s="181">
        <v>1</v>
      </c>
      <c r="CS275" s="183">
        <v>1</v>
      </c>
      <c r="CT275" s="183">
        <v>1</v>
      </c>
      <c r="CU275" s="183">
        <v>1</v>
      </c>
      <c r="CV275" s="183">
        <v>1</v>
      </c>
      <c r="CW275" s="183">
        <v>1</v>
      </c>
      <c r="CX275" s="183">
        <v>1</v>
      </c>
      <c r="CY275" s="192" t="str">
        <f ca="1">IF(ISBLANK(CK275),"",ROUND(AVERAGE(OFFSET(CP275:CX275,0,0,1,ion21Coop!$F$42)),1))</f>
        <v/>
      </c>
      <c r="CZ275" s="269" t="str">
        <f t="shared" si="457"/>
        <v/>
      </c>
      <c r="DB275" s="119">
        <f t="shared" si="513"/>
        <v>5</v>
      </c>
      <c r="DC275" s="123" t="str">
        <f t="shared" si="534"/>
        <v>HeJe</v>
      </c>
      <c r="DD275" s="123">
        <v>270</v>
      </c>
      <c r="DE275" s="423"/>
      <c r="DF275" s="423"/>
      <c r="DG275" s="423"/>
      <c r="DH275" s="423"/>
      <c r="DI275" s="421"/>
      <c r="DJ275" s="422"/>
      <c r="DK275" s="269" t="str">
        <f t="shared" si="458"/>
        <v/>
      </c>
      <c r="DL275" s="180">
        <v>1</v>
      </c>
      <c r="DM275" s="269" t="str">
        <f t="shared" si="459"/>
        <v/>
      </c>
      <c r="DN275" s="180">
        <v>1</v>
      </c>
      <c r="DO275" s="181">
        <v>1</v>
      </c>
      <c r="DP275" s="181">
        <v>1</v>
      </c>
      <c r="DQ275" s="183">
        <v>1</v>
      </c>
      <c r="DR275" s="183">
        <v>1</v>
      </c>
      <c r="DS275" s="183">
        <v>1</v>
      </c>
      <c r="DT275" s="183">
        <v>1</v>
      </c>
      <c r="DU275" s="183">
        <v>1</v>
      </c>
      <c r="DV275" s="183">
        <v>1</v>
      </c>
      <c r="DW275" s="192" t="str">
        <f ca="1">IF(ISBLANK(DI275),"",ROUND(AVERAGE(OFFSET(DN275:DV275,0,0,1,ion21Coop!$F$42)),1))</f>
        <v/>
      </c>
      <c r="DX275" s="269" t="str">
        <f t="shared" si="460"/>
        <v/>
      </c>
      <c r="DZ275" s="119">
        <f t="shared" si="514"/>
        <v>6</v>
      </c>
      <c r="EA275" s="123" t="str">
        <f t="shared" si="535"/>
        <v/>
      </c>
      <c r="EB275" s="123">
        <v>270</v>
      </c>
      <c r="EC275" s="423"/>
      <c r="ED275" s="423"/>
      <c r="EE275" s="423"/>
      <c r="EF275" s="423"/>
      <c r="EG275" s="421"/>
      <c r="EH275" s="422"/>
      <c r="EI275" s="269" t="str">
        <f t="shared" si="461"/>
        <v/>
      </c>
      <c r="EJ275" s="180">
        <v>1</v>
      </c>
      <c r="EK275" s="269" t="str">
        <f t="shared" si="462"/>
        <v/>
      </c>
      <c r="EL275" s="180">
        <v>1</v>
      </c>
      <c r="EM275" s="181">
        <v>1</v>
      </c>
      <c r="EN275" s="181">
        <v>1</v>
      </c>
      <c r="EO275" s="183">
        <v>1</v>
      </c>
      <c r="EP275" s="183">
        <v>1</v>
      </c>
      <c r="EQ275" s="183">
        <v>1</v>
      </c>
      <c r="ER275" s="183">
        <v>1</v>
      </c>
      <c r="ES275" s="183">
        <v>1</v>
      </c>
      <c r="ET275" s="183">
        <v>1</v>
      </c>
      <c r="EU275" s="192" t="str">
        <f ca="1">IF(ISBLANK(EG275),"",ROUND(AVERAGE(OFFSET(EL275:ET275,0,0,1,ion21Coop!$F$42)),1))</f>
        <v/>
      </c>
      <c r="EV275" s="269" t="str">
        <f t="shared" si="463"/>
        <v/>
      </c>
      <c r="EX275" s="119">
        <f t="shared" si="515"/>
        <v>7</v>
      </c>
      <c r="EY275" s="123" t="str">
        <f t="shared" si="536"/>
        <v/>
      </c>
      <c r="EZ275" s="123">
        <v>270</v>
      </c>
      <c r="FA275" s="423"/>
      <c r="FB275" s="423"/>
      <c r="FC275" s="423"/>
      <c r="FD275" s="423"/>
      <c r="FE275" s="421"/>
      <c r="FF275" s="422"/>
      <c r="FG275" s="269" t="str">
        <f t="shared" si="464"/>
        <v/>
      </c>
      <c r="FH275" s="180">
        <v>1</v>
      </c>
      <c r="FI275" s="269" t="str">
        <f t="shared" si="465"/>
        <v/>
      </c>
      <c r="FJ275" s="180">
        <v>1</v>
      </c>
      <c r="FK275" s="181">
        <v>1</v>
      </c>
      <c r="FL275" s="181">
        <v>1</v>
      </c>
      <c r="FM275" s="183">
        <v>1</v>
      </c>
      <c r="FN275" s="183">
        <v>1</v>
      </c>
      <c r="FO275" s="183">
        <v>1</v>
      </c>
      <c r="FP275" s="183">
        <v>1</v>
      </c>
      <c r="FQ275" s="183">
        <v>1</v>
      </c>
      <c r="FR275" s="183">
        <v>1</v>
      </c>
      <c r="FS275" s="192" t="str">
        <f ca="1">IF(ISBLANK(FE275),"",ROUND(AVERAGE(OFFSET(FJ275:FR275,0,0,1,ion21Coop!$F$42)),1))</f>
        <v/>
      </c>
      <c r="FT275" s="269" t="str">
        <f t="shared" si="466"/>
        <v/>
      </c>
      <c r="FV275" s="119">
        <f t="shared" si="516"/>
        <v>8</v>
      </c>
      <c r="FW275" s="123" t="str">
        <f t="shared" si="537"/>
        <v/>
      </c>
      <c r="FX275" s="123">
        <v>270</v>
      </c>
      <c r="FY275" s="423"/>
      <c r="FZ275" s="423"/>
      <c r="GA275" s="423"/>
      <c r="GB275" s="423"/>
      <c r="GC275" s="421"/>
      <c r="GD275" s="422"/>
      <c r="GE275" s="269" t="str">
        <f t="shared" si="467"/>
        <v/>
      </c>
      <c r="GF275" s="180">
        <v>1</v>
      </c>
      <c r="GG275" s="269" t="str">
        <f t="shared" si="468"/>
        <v/>
      </c>
      <c r="GH275" s="180">
        <v>1</v>
      </c>
      <c r="GI275" s="181">
        <v>1</v>
      </c>
      <c r="GJ275" s="181">
        <v>1</v>
      </c>
      <c r="GK275" s="183">
        <v>1</v>
      </c>
      <c r="GL275" s="183">
        <v>1</v>
      </c>
      <c r="GM275" s="183">
        <v>1</v>
      </c>
      <c r="GN275" s="183">
        <v>1</v>
      </c>
      <c r="GO275" s="183">
        <v>1</v>
      </c>
      <c r="GP275" s="183">
        <v>1</v>
      </c>
      <c r="GQ275" s="192" t="str">
        <f ca="1">IF(ISBLANK(GC275),"",ROUND(AVERAGE(OFFSET(GH275:GP275,0,0,1,ion21Coop!$F$42)),1))</f>
        <v/>
      </c>
      <c r="GR275" s="269" t="str">
        <f t="shared" si="469"/>
        <v/>
      </c>
      <c r="GT275" s="119">
        <f t="shared" si="517"/>
        <v>9</v>
      </c>
      <c r="GU275" s="123" t="str">
        <f t="shared" si="538"/>
        <v/>
      </c>
      <c r="GV275" s="123">
        <v>270</v>
      </c>
      <c r="GW275" s="423"/>
      <c r="GX275" s="423"/>
      <c r="GY275" s="423"/>
      <c r="GZ275" s="423"/>
      <c r="HA275" s="421"/>
      <c r="HB275" s="422"/>
      <c r="HC275" s="269" t="str">
        <f t="shared" si="470"/>
        <v/>
      </c>
      <c r="HD275" s="180">
        <v>1</v>
      </c>
      <c r="HE275" s="269" t="str">
        <f t="shared" si="471"/>
        <v/>
      </c>
      <c r="HF275" s="180">
        <v>1</v>
      </c>
      <c r="HG275" s="181">
        <v>1</v>
      </c>
      <c r="HH275" s="181">
        <v>1</v>
      </c>
      <c r="HI275" s="183">
        <v>1</v>
      </c>
      <c r="HJ275" s="183">
        <v>1</v>
      </c>
      <c r="HK275" s="183">
        <v>1</v>
      </c>
      <c r="HL275" s="183">
        <v>1</v>
      </c>
      <c r="HM275" s="183">
        <v>1</v>
      </c>
      <c r="HN275" s="183">
        <v>1</v>
      </c>
      <c r="HO275" s="192" t="str">
        <f ca="1">IF(ISBLANK(HA275),"",ROUND(AVERAGE(OFFSET(HF275:HN275,0,0,1,ion21Coop!$F$42)),1))</f>
        <v/>
      </c>
      <c r="HP275" s="269" t="str">
        <f t="shared" si="472"/>
        <v/>
      </c>
      <c r="HR275" s="119">
        <f t="shared" si="518"/>
        <v>10</v>
      </c>
      <c r="HS275" s="123" t="str">
        <f t="shared" si="539"/>
        <v/>
      </c>
      <c r="HT275" s="123">
        <v>270</v>
      </c>
      <c r="HU275" s="423"/>
      <c r="HV275" s="423"/>
      <c r="HW275" s="423"/>
      <c r="HX275" s="423"/>
      <c r="HY275" s="421"/>
      <c r="HZ275" s="422"/>
      <c r="IA275" s="269" t="str">
        <f t="shared" si="473"/>
        <v/>
      </c>
      <c r="IB275" s="180">
        <v>1</v>
      </c>
      <c r="IC275" s="269" t="str">
        <f t="shared" si="474"/>
        <v/>
      </c>
      <c r="ID275" s="180">
        <v>1</v>
      </c>
      <c r="IE275" s="181">
        <v>1</v>
      </c>
      <c r="IF275" s="181">
        <v>1</v>
      </c>
      <c r="IG275" s="183">
        <v>1</v>
      </c>
      <c r="IH275" s="183">
        <v>1</v>
      </c>
      <c r="II275" s="183">
        <v>1</v>
      </c>
      <c r="IJ275" s="183">
        <v>1</v>
      </c>
      <c r="IK275" s="183">
        <v>1</v>
      </c>
      <c r="IL275" s="183">
        <v>1</v>
      </c>
      <c r="IM275" s="192" t="str">
        <f ca="1">IF(ISBLANK(HY275),"",ROUND(AVERAGE(OFFSET(ID275:IL275,0,0,1,ion21Coop!$F$42)),1))</f>
        <v/>
      </c>
      <c r="IN275" s="269" t="str">
        <f t="shared" si="475"/>
        <v/>
      </c>
      <c r="IP275" s="119">
        <f t="shared" si="519"/>
        <v>11</v>
      </c>
      <c r="IQ275" s="123" t="str">
        <f t="shared" si="540"/>
        <v/>
      </c>
      <c r="IR275" s="123">
        <v>270</v>
      </c>
      <c r="IS275" s="423"/>
      <c r="IT275" s="423"/>
      <c r="IU275" s="423"/>
      <c r="IV275" s="423"/>
      <c r="IW275" s="421"/>
      <c r="IX275" s="422"/>
      <c r="IY275" s="269" t="str">
        <f t="shared" si="476"/>
        <v/>
      </c>
      <c r="IZ275" s="180">
        <v>1</v>
      </c>
      <c r="JA275" s="269" t="str">
        <f t="shared" si="477"/>
        <v/>
      </c>
      <c r="JB275" s="180">
        <v>1</v>
      </c>
      <c r="JC275" s="181">
        <v>1</v>
      </c>
      <c r="JD275" s="181">
        <v>1</v>
      </c>
      <c r="JE275" s="183">
        <v>1</v>
      </c>
      <c r="JF275" s="183">
        <v>1</v>
      </c>
      <c r="JG275" s="183">
        <v>1</v>
      </c>
      <c r="JH275" s="183">
        <v>1</v>
      </c>
      <c r="JI275" s="183">
        <v>1</v>
      </c>
      <c r="JJ275" s="183">
        <v>1</v>
      </c>
      <c r="JK275" s="192" t="str">
        <f ca="1">IF(ISBLANK(IW275),"",ROUND(AVERAGE(OFFSET(JB275:JJ275,0,0,1,ion21Coop!$F$42)),1))</f>
        <v/>
      </c>
      <c r="JL275" s="269" t="str">
        <f t="shared" si="478"/>
        <v/>
      </c>
      <c r="JN275" s="119">
        <f t="shared" si="520"/>
        <v>12</v>
      </c>
      <c r="JO275" s="123" t="str">
        <f t="shared" si="541"/>
        <v/>
      </c>
      <c r="JP275" s="123">
        <v>270</v>
      </c>
      <c r="JQ275" s="423"/>
      <c r="JR275" s="423"/>
      <c r="JS275" s="423"/>
      <c r="JT275" s="423"/>
      <c r="JU275" s="421"/>
      <c r="JV275" s="422"/>
      <c r="JW275" s="269" t="str">
        <f t="shared" si="479"/>
        <v/>
      </c>
      <c r="JX275" s="180">
        <v>1</v>
      </c>
      <c r="JY275" s="269" t="str">
        <f t="shared" si="480"/>
        <v/>
      </c>
      <c r="JZ275" s="180">
        <v>1</v>
      </c>
      <c r="KA275" s="181">
        <v>1</v>
      </c>
      <c r="KB275" s="181">
        <v>1</v>
      </c>
      <c r="KC275" s="183">
        <v>1</v>
      </c>
      <c r="KD275" s="183">
        <v>1</v>
      </c>
      <c r="KE275" s="183">
        <v>1</v>
      </c>
      <c r="KF275" s="183">
        <v>1</v>
      </c>
      <c r="KG275" s="183">
        <v>1</v>
      </c>
      <c r="KH275" s="183">
        <v>1</v>
      </c>
      <c r="KI275" s="192" t="str">
        <f ca="1">IF(ISBLANK(JU275),"",ROUND(AVERAGE(OFFSET(JZ275:KH275,0,0,1,ion21Coop!$F$42)),1))</f>
        <v/>
      </c>
      <c r="KJ275" s="269" t="str">
        <f t="shared" si="481"/>
        <v/>
      </c>
      <c r="KL275" s="119">
        <f t="shared" si="521"/>
        <v>13</v>
      </c>
      <c r="KM275" s="123" t="str">
        <f t="shared" si="542"/>
        <v/>
      </c>
      <c r="KN275" s="123">
        <v>270</v>
      </c>
      <c r="KO275" s="423"/>
      <c r="KP275" s="423"/>
      <c r="KQ275" s="423"/>
      <c r="KR275" s="423"/>
      <c r="KS275" s="421"/>
      <c r="KT275" s="422"/>
      <c r="KU275" s="269" t="str">
        <f t="shared" si="482"/>
        <v/>
      </c>
      <c r="KV275" s="180">
        <v>1</v>
      </c>
      <c r="KW275" s="269" t="str">
        <f t="shared" si="483"/>
        <v/>
      </c>
      <c r="KX275" s="180">
        <v>1</v>
      </c>
      <c r="KY275" s="181">
        <v>1</v>
      </c>
      <c r="KZ275" s="181">
        <v>1</v>
      </c>
      <c r="LA275" s="183">
        <v>1</v>
      </c>
      <c r="LB275" s="183">
        <v>1</v>
      </c>
      <c r="LC275" s="183">
        <v>1</v>
      </c>
      <c r="LD275" s="183">
        <v>1</v>
      </c>
      <c r="LE275" s="183">
        <v>1</v>
      </c>
      <c r="LF275" s="183">
        <v>1</v>
      </c>
      <c r="LG275" s="192" t="str">
        <f ca="1">IF(ISBLANK(KS275),"",ROUND(AVERAGE(OFFSET(KX275:LF275,0,0,1,ion21Coop!$F$42)),1))</f>
        <v/>
      </c>
      <c r="LH275" s="269" t="str">
        <f t="shared" si="484"/>
        <v/>
      </c>
      <c r="LJ275" s="119">
        <f t="shared" si="522"/>
        <v>14</v>
      </c>
      <c r="LK275" s="123" t="str">
        <f t="shared" si="543"/>
        <v/>
      </c>
      <c r="LL275" s="123">
        <v>270</v>
      </c>
      <c r="LM275" s="423"/>
      <c r="LN275" s="423"/>
      <c r="LO275" s="423"/>
      <c r="LP275" s="423"/>
      <c r="LQ275" s="421"/>
      <c r="LR275" s="422"/>
      <c r="LS275" s="269" t="str">
        <f t="shared" si="485"/>
        <v/>
      </c>
      <c r="LT275" s="180">
        <v>1</v>
      </c>
      <c r="LU275" s="269" t="str">
        <f t="shared" si="486"/>
        <v/>
      </c>
      <c r="LV275" s="180">
        <v>1</v>
      </c>
      <c r="LW275" s="181">
        <v>1</v>
      </c>
      <c r="LX275" s="181">
        <v>1</v>
      </c>
      <c r="LY275" s="183">
        <v>1</v>
      </c>
      <c r="LZ275" s="183">
        <v>1</v>
      </c>
      <c r="MA275" s="183">
        <v>1</v>
      </c>
      <c r="MB275" s="183">
        <v>1</v>
      </c>
      <c r="MC275" s="183">
        <v>1</v>
      </c>
      <c r="MD275" s="183">
        <v>1</v>
      </c>
      <c r="ME275" s="192" t="str">
        <f ca="1">IF(ISBLANK(LQ275),"",ROUND(AVERAGE(OFFSET(LV275:MD275,0,0,1,ion21Coop!$F$42)),1))</f>
        <v/>
      </c>
      <c r="MF275" s="269" t="str">
        <f t="shared" si="487"/>
        <v/>
      </c>
      <c r="MH275" s="119">
        <f t="shared" si="523"/>
        <v>15</v>
      </c>
      <c r="MI275" s="123" t="str">
        <f t="shared" si="544"/>
        <v/>
      </c>
      <c r="MJ275" s="123">
        <v>270</v>
      </c>
      <c r="MK275" s="423"/>
      <c r="ML275" s="423"/>
      <c r="MM275" s="423"/>
      <c r="MN275" s="423"/>
      <c r="MO275" s="421"/>
      <c r="MP275" s="422"/>
      <c r="MQ275" s="269" t="str">
        <f t="shared" si="488"/>
        <v/>
      </c>
      <c r="MR275" s="180">
        <v>1</v>
      </c>
      <c r="MS275" s="269" t="str">
        <f t="shared" si="489"/>
        <v/>
      </c>
      <c r="MT275" s="180">
        <v>1</v>
      </c>
      <c r="MU275" s="181">
        <v>1</v>
      </c>
      <c r="MV275" s="181">
        <v>1</v>
      </c>
      <c r="MW275" s="183">
        <v>1</v>
      </c>
      <c r="MX275" s="183">
        <v>1</v>
      </c>
      <c r="MY275" s="183">
        <v>1</v>
      </c>
      <c r="MZ275" s="183">
        <v>1</v>
      </c>
      <c r="NA275" s="183">
        <v>1</v>
      </c>
      <c r="NB275" s="183">
        <v>1</v>
      </c>
      <c r="NC275" s="192" t="str">
        <f ca="1">IF(ISBLANK(MO275),"",ROUND(AVERAGE(OFFSET(MT275:NB275,0,0,1,ion21Coop!$F$42)),1))</f>
        <v/>
      </c>
      <c r="ND275" s="269" t="str">
        <f t="shared" si="490"/>
        <v/>
      </c>
      <c r="NF275" s="119">
        <f t="shared" si="524"/>
        <v>16</v>
      </c>
      <c r="NG275" s="123" t="str">
        <f t="shared" si="545"/>
        <v/>
      </c>
      <c r="NH275" s="123">
        <v>270</v>
      </c>
      <c r="NI275" s="423"/>
      <c r="NJ275" s="423"/>
      <c r="NK275" s="423"/>
      <c r="NL275" s="423"/>
      <c r="NM275" s="421"/>
      <c r="NN275" s="422"/>
      <c r="NO275" s="269" t="str">
        <f t="shared" si="491"/>
        <v/>
      </c>
      <c r="NP275" s="180">
        <v>1</v>
      </c>
      <c r="NQ275" s="269" t="str">
        <f t="shared" si="492"/>
        <v/>
      </c>
      <c r="NR275" s="180">
        <v>1</v>
      </c>
      <c r="NS275" s="181">
        <v>1</v>
      </c>
      <c r="NT275" s="181">
        <v>1</v>
      </c>
      <c r="NU275" s="183">
        <v>1</v>
      </c>
      <c r="NV275" s="183">
        <v>1</v>
      </c>
      <c r="NW275" s="183">
        <v>1</v>
      </c>
      <c r="NX275" s="183">
        <v>1</v>
      </c>
      <c r="NY275" s="183">
        <v>1</v>
      </c>
      <c r="NZ275" s="183">
        <v>1</v>
      </c>
      <c r="OA275" s="192" t="str">
        <f ca="1">IF(ISBLANK(NM275),"",ROUND(AVERAGE(OFFSET(NR275:NZ275,0,0,1,ion21Coop!$F$42)),1))</f>
        <v/>
      </c>
      <c r="OB275" s="269" t="str">
        <f t="shared" si="493"/>
        <v/>
      </c>
      <c r="OD275" s="119">
        <f t="shared" si="525"/>
        <v>17</v>
      </c>
      <c r="OE275" s="123" t="str">
        <f t="shared" si="546"/>
        <v/>
      </c>
      <c r="OF275" s="123">
        <v>270</v>
      </c>
      <c r="OG275" s="423"/>
      <c r="OH275" s="423"/>
      <c r="OI275" s="423"/>
      <c r="OJ275" s="423"/>
      <c r="OK275" s="421"/>
      <c r="OL275" s="422"/>
      <c r="OM275" s="269" t="str">
        <f t="shared" si="494"/>
        <v/>
      </c>
      <c r="ON275" s="180">
        <v>1</v>
      </c>
      <c r="OO275" s="269" t="str">
        <f t="shared" si="495"/>
        <v/>
      </c>
      <c r="OP275" s="180">
        <v>1</v>
      </c>
      <c r="OQ275" s="181">
        <v>1</v>
      </c>
      <c r="OR275" s="181">
        <v>1</v>
      </c>
      <c r="OS275" s="183">
        <v>1</v>
      </c>
      <c r="OT275" s="183">
        <v>1</v>
      </c>
      <c r="OU275" s="183">
        <v>1</v>
      </c>
      <c r="OV275" s="183">
        <v>1</v>
      </c>
      <c r="OW275" s="183">
        <v>1</v>
      </c>
      <c r="OX275" s="183">
        <v>1</v>
      </c>
      <c r="OY275" s="192" t="str">
        <f ca="1">IF(ISBLANK(OK275),"",ROUND(AVERAGE(OFFSET(OP275:OX275,0,0,1,ion21Coop!$F$42)),1))</f>
        <v/>
      </c>
      <c r="OZ275" s="269" t="str">
        <f t="shared" si="496"/>
        <v/>
      </c>
      <c r="PB275" s="119">
        <f t="shared" si="526"/>
        <v>18</v>
      </c>
      <c r="PC275" s="123" t="str">
        <f t="shared" si="547"/>
        <v/>
      </c>
      <c r="PD275" s="123">
        <v>270</v>
      </c>
      <c r="PE275" s="423"/>
      <c r="PF275" s="423"/>
      <c r="PG275" s="423"/>
      <c r="PH275" s="423"/>
      <c r="PI275" s="421"/>
      <c r="PJ275" s="422"/>
      <c r="PK275" s="269" t="str">
        <f t="shared" si="497"/>
        <v/>
      </c>
      <c r="PL275" s="180">
        <v>1</v>
      </c>
      <c r="PM275" s="269" t="str">
        <f t="shared" si="498"/>
        <v/>
      </c>
      <c r="PN275" s="180">
        <v>1</v>
      </c>
      <c r="PO275" s="181">
        <v>1</v>
      </c>
      <c r="PP275" s="181">
        <v>1</v>
      </c>
      <c r="PQ275" s="183">
        <v>1</v>
      </c>
      <c r="PR275" s="183">
        <v>1</v>
      </c>
      <c r="PS275" s="183">
        <v>1</v>
      </c>
      <c r="PT275" s="183">
        <v>1</v>
      </c>
      <c r="PU275" s="183">
        <v>1</v>
      </c>
      <c r="PV275" s="183">
        <v>1</v>
      </c>
      <c r="PW275" s="192" t="str">
        <f ca="1">IF(ISBLANK(PI275),"",ROUND(AVERAGE(OFFSET(PN275:PV275,0,0,1,ion21Coop!$F$42)),1))</f>
        <v/>
      </c>
      <c r="PX275" s="269" t="str">
        <f t="shared" si="499"/>
        <v/>
      </c>
      <c r="PZ275" s="119">
        <f t="shared" si="527"/>
        <v>19</v>
      </c>
      <c r="QA275" s="123" t="str">
        <f t="shared" si="548"/>
        <v/>
      </c>
      <c r="QB275" s="123">
        <v>270</v>
      </c>
      <c r="QC275" s="423"/>
      <c r="QD275" s="423"/>
      <c r="QE275" s="423"/>
      <c r="QF275" s="423"/>
      <c r="QG275" s="421"/>
      <c r="QH275" s="422"/>
      <c r="QI275" s="269" t="str">
        <f t="shared" si="500"/>
        <v/>
      </c>
      <c r="QJ275" s="180">
        <v>1</v>
      </c>
      <c r="QK275" s="269" t="str">
        <f t="shared" si="501"/>
        <v/>
      </c>
      <c r="QL275" s="180">
        <v>1</v>
      </c>
      <c r="QM275" s="181">
        <v>1</v>
      </c>
      <c r="QN275" s="181">
        <v>1</v>
      </c>
      <c r="QO275" s="183">
        <v>1</v>
      </c>
      <c r="QP275" s="183">
        <v>1</v>
      </c>
      <c r="QQ275" s="183">
        <v>1</v>
      </c>
      <c r="QR275" s="183">
        <v>1</v>
      </c>
      <c r="QS275" s="183">
        <v>1</v>
      </c>
      <c r="QT275" s="183">
        <v>1</v>
      </c>
      <c r="QU275" s="192" t="str">
        <f ca="1">IF(ISBLANK(QG275),"",ROUND(AVERAGE(OFFSET(QL275:QT275,0,0,1,ion21Coop!$F$42)),1))</f>
        <v/>
      </c>
      <c r="QV275" s="269" t="str">
        <f t="shared" si="502"/>
        <v/>
      </c>
      <c r="QX275" s="119">
        <f t="shared" si="528"/>
        <v>20</v>
      </c>
      <c r="QY275" s="123" t="str">
        <f t="shared" si="549"/>
        <v/>
      </c>
      <c r="QZ275" s="123">
        <v>270</v>
      </c>
      <c r="RA275" s="423"/>
      <c r="RB275" s="423"/>
      <c r="RC275" s="423"/>
      <c r="RD275" s="423"/>
      <c r="RE275" s="421"/>
      <c r="RF275" s="422"/>
      <c r="RG275" s="269" t="str">
        <f t="shared" si="503"/>
        <v/>
      </c>
      <c r="RH275" s="180">
        <v>1</v>
      </c>
      <c r="RI275" s="269" t="str">
        <f t="shared" si="504"/>
        <v/>
      </c>
      <c r="RJ275" s="180">
        <v>1</v>
      </c>
      <c r="RK275" s="181">
        <v>1</v>
      </c>
      <c r="RL275" s="181">
        <v>1</v>
      </c>
      <c r="RM275" s="183">
        <v>1</v>
      </c>
      <c r="RN275" s="183">
        <v>1</v>
      </c>
      <c r="RO275" s="183">
        <v>1</v>
      </c>
      <c r="RP275" s="183">
        <v>1</v>
      </c>
      <c r="RQ275" s="183">
        <v>1</v>
      </c>
      <c r="RR275" s="183">
        <v>1</v>
      </c>
      <c r="RS275" s="192" t="str">
        <f ca="1">IF(ISBLANK(RE275),"",ROUND(AVERAGE(OFFSET(RJ275:RR275,0,0,1,ion21Coop!$F$42)),1))</f>
        <v/>
      </c>
      <c r="RT275" s="269" t="str">
        <f t="shared" si="505"/>
        <v/>
      </c>
      <c r="RV275" s="119">
        <f t="shared" si="529"/>
        <v>21</v>
      </c>
      <c r="RW275" s="123" t="str">
        <f t="shared" si="550"/>
        <v/>
      </c>
      <c r="RX275" s="123">
        <v>270</v>
      </c>
      <c r="RY275" s="423"/>
      <c r="RZ275" s="423"/>
      <c r="SA275" s="423"/>
      <c r="SB275" s="423"/>
      <c r="SC275" s="421"/>
      <c r="SD275" s="422"/>
      <c r="SE275" s="269" t="str">
        <f t="shared" si="506"/>
        <v/>
      </c>
      <c r="SF275" s="180">
        <v>1</v>
      </c>
      <c r="SG275" s="269" t="str">
        <f t="shared" si="507"/>
        <v/>
      </c>
      <c r="SH275" s="180">
        <v>1</v>
      </c>
      <c r="SI275" s="181">
        <v>1</v>
      </c>
      <c r="SJ275" s="181">
        <v>1</v>
      </c>
      <c r="SK275" s="183">
        <v>1</v>
      </c>
      <c r="SL275" s="183">
        <v>1</v>
      </c>
      <c r="SM275" s="183">
        <v>1</v>
      </c>
      <c r="SN275" s="183">
        <v>1</v>
      </c>
      <c r="SO275" s="183">
        <v>1</v>
      </c>
      <c r="SP275" s="183">
        <v>1</v>
      </c>
      <c r="SQ275" s="192" t="str">
        <f ca="1">IF(ISBLANK(SC275),"",ROUND(AVERAGE(OFFSET(SH275:SP275,0,0,1,ion21Coop!$F$42)),1))</f>
        <v/>
      </c>
      <c r="SR275" s="269" t="str">
        <f t="shared" si="508"/>
        <v/>
      </c>
      <c r="ST275" s="565"/>
      <c r="SU275" s="565"/>
      <c r="SV275" s="566"/>
      <c r="SW275" s="567"/>
      <c r="SX275" s="565"/>
      <c r="SY275" s="566"/>
      <c r="SZ275" s="568"/>
      <c r="TA275" s="567"/>
      <c r="TB275" s="553"/>
    </row>
    <row r="276" spans="10:522" x14ac:dyDescent="0.3">
      <c r="J276" s="119">
        <f t="shared" si="509"/>
        <v>1</v>
      </c>
      <c r="K276" s="123" t="str">
        <f t="shared" si="530"/>
        <v>YaJo</v>
      </c>
      <c r="L276" s="123">
        <v>271</v>
      </c>
      <c r="M276" s="351"/>
      <c r="N276" s="351"/>
      <c r="O276" s="351"/>
      <c r="P276" s="351"/>
      <c r="Q276" s="369"/>
      <c r="R276" s="370"/>
      <c r="S276" s="269" t="str">
        <f t="shared" si="446"/>
        <v/>
      </c>
      <c r="T276" s="180">
        <v>1</v>
      </c>
      <c r="U276" s="269" t="str">
        <f t="shared" si="447"/>
        <v/>
      </c>
      <c r="V276" s="180">
        <v>1</v>
      </c>
      <c r="W276" s="181">
        <v>1</v>
      </c>
      <c r="X276" s="181">
        <v>1</v>
      </c>
      <c r="Y276" s="183">
        <v>1</v>
      </c>
      <c r="Z276" s="183">
        <v>1</v>
      </c>
      <c r="AA276" s="183">
        <v>1</v>
      </c>
      <c r="AB276" s="183">
        <v>1</v>
      </c>
      <c r="AC276" s="183">
        <v>1</v>
      </c>
      <c r="AD276" s="183">
        <v>1</v>
      </c>
      <c r="AE276" s="192" t="str">
        <f ca="1">IF(ISBLANK(Q276),"",ROUND(AVERAGE(OFFSET(V276:AD276,0,0,1,ion21Coop!$F$42)),1))</f>
        <v/>
      </c>
      <c r="AF276" s="269" t="str">
        <f t="shared" si="448"/>
        <v/>
      </c>
      <c r="AH276" s="119">
        <f t="shared" si="510"/>
        <v>2</v>
      </c>
      <c r="AI276" s="123" t="str">
        <f t="shared" si="531"/>
        <v>GeLo</v>
      </c>
      <c r="AJ276" s="123">
        <v>271</v>
      </c>
      <c r="AK276" s="351"/>
      <c r="AL276" s="351"/>
      <c r="AM276" s="351"/>
      <c r="AN276" s="351"/>
      <c r="AO276" s="369"/>
      <c r="AP276" s="370"/>
      <c r="AQ276" s="269" t="str">
        <f t="shared" si="449"/>
        <v/>
      </c>
      <c r="AR276" s="180">
        <v>1</v>
      </c>
      <c r="AS276" s="269" t="str">
        <f t="shared" si="450"/>
        <v/>
      </c>
      <c r="AT276" s="180">
        <v>1</v>
      </c>
      <c r="AU276" s="181">
        <v>1</v>
      </c>
      <c r="AV276" s="181">
        <v>1</v>
      </c>
      <c r="AW276" s="183">
        <v>1</v>
      </c>
      <c r="AX276" s="183">
        <v>1</v>
      </c>
      <c r="AY276" s="183">
        <v>1</v>
      </c>
      <c r="AZ276" s="183">
        <v>1</v>
      </c>
      <c r="BA276" s="183">
        <v>1</v>
      </c>
      <c r="BB276" s="183">
        <v>1</v>
      </c>
      <c r="BC276" s="192" t="str">
        <f ca="1">IF(ISBLANK(AO276),"",ROUND(AVERAGE(OFFSET(AT276:BB276,0,0,1,ion21Coop!$F$42)),1))</f>
        <v/>
      </c>
      <c r="BD276" s="269" t="str">
        <f t="shared" si="451"/>
        <v/>
      </c>
      <c r="BF276" s="119">
        <f t="shared" si="511"/>
        <v>3</v>
      </c>
      <c r="BG276" s="123" t="str">
        <f t="shared" si="532"/>
        <v>MiDo</v>
      </c>
      <c r="BH276" s="123">
        <v>271</v>
      </c>
      <c r="BI276" s="351"/>
      <c r="BJ276" s="351"/>
      <c r="BK276" s="351"/>
      <c r="BL276" s="351"/>
      <c r="BM276" s="369"/>
      <c r="BN276" s="370"/>
      <c r="BO276" s="269" t="str">
        <f t="shared" si="452"/>
        <v/>
      </c>
      <c r="BP276" s="180">
        <v>1</v>
      </c>
      <c r="BQ276" s="269" t="str">
        <f t="shared" si="453"/>
        <v/>
      </c>
      <c r="BR276" s="180">
        <v>1</v>
      </c>
      <c r="BS276" s="181">
        <v>1</v>
      </c>
      <c r="BT276" s="181">
        <v>1</v>
      </c>
      <c r="BU276" s="183">
        <v>1</v>
      </c>
      <c r="BV276" s="183">
        <v>1</v>
      </c>
      <c r="BW276" s="183">
        <v>1</v>
      </c>
      <c r="BX276" s="183">
        <v>1</v>
      </c>
      <c r="BY276" s="183">
        <v>1</v>
      </c>
      <c r="BZ276" s="183">
        <v>1</v>
      </c>
      <c r="CA276" s="192" t="str">
        <f ca="1">IF(ISBLANK(BM276),"",ROUND(AVERAGE(OFFSET(BR276:BZ276,0,0,1,ion21Coop!$F$42)),1))</f>
        <v/>
      </c>
      <c r="CB276" s="269" t="str">
        <f t="shared" si="454"/>
        <v/>
      </c>
      <c r="CD276" s="119">
        <f t="shared" si="512"/>
        <v>4</v>
      </c>
      <c r="CE276" s="123" t="str">
        <f t="shared" si="533"/>
        <v>EmNi</v>
      </c>
      <c r="CF276" s="123">
        <v>271</v>
      </c>
      <c r="CG276" s="351"/>
      <c r="CH276" s="351"/>
      <c r="CI276" s="351"/>
      <c r="CJ276" s="351"/>
      <c r="CK276" s="369"/>
      <c r="CL276" s="370"/>
      <c r="CM276" s="269" t="str">
        <f t="shared" si="455"/>
        <v/>
      </c>
      <c r="CN276" s="180">
        <v>1</v>
      </c>
      <c r="CO276" s="269" t="str">
        <f t="shared" si="456"/>
        <v/>
      </c>
      <c r="CP276" s="180">
        <v>1</v>
      </c>
      <c r="CQ276" s="181">
        <v>1</v>
      </c>
      <c r="CR276" s="181">
        <v>1</v>
      </c>
      <c r="CS276" s="183">
        <v>1</v>
      </c>
      <c r="CT276" s="183">
        <v>1</v>
      </c>
      <c r="CU276" s="183">
        <v>1</v>
      </c>
      <c r="CV276" s="183">
        <v>1</v>
      </c>
      <c r="CW276" s="183">
        <v>1</v>
      </c>
      <c r="CX276" s="183">
        <v>1</v>
      </c>
      <c r="CY276" s="192" t="str">
        <f ca="1">IF(ISBLANK(CK276),"",ROUND(AVERAGE(OFFSET(CP276:CX276,0,0,1,ion21Coop!$F$42)),1))</f>
        <v/>
      </c>
      <c r="CZ276" s="269" t="str">
        <f t="shared" si="457"/>
        <v/>
      </c>
      <c r="DB276" s="119">
        <f t="shared" si="513"/>
        <v>5</v>
      </c>
      <c r="DC276" s="123" t="str">
        <f t="shared" si="534"/>
        <v>HeJe</v>
      </c>
      <c r="DD276" s="123">
        <v>271</v>
      </c>
      <c r="DE276" s="423"/>
      <c r="DF276" s="423"/>
      <c r="DG276" s="423"/>
      <c r="DH276" s="423"/>
      <c r="DI276" s="421"/>
      <c r="DJ276" s="422"/>
      <c r="DK276" s="269" t="str">
        <f t="shared" si="458"/>
        <v/>
      </c>
      <c r="DL276" s="180">
        <v>1</v>
      </c>
      <c r="DM276" s="269" t="str">
        <f t="shared" si="459"/>
        <v/>
      </c>
      <c r="DN276" s="180">
        <v>1</v>
      </c>
      <c r="DO276" s="181">
        <v>1</v>
      </c>
      <c r="DP276" s="181">
        <v>1</v>
      </c>
      <c r="DQ276" s="183">
        <v>1</v>
      </c>
      <c r="DR276" s="183">
        <v>1</v>
      </c>
      <c r="DS276" s="183">
        <v>1</v>
      </c>
      <c r="DT276" s="183">
        <v>1</v>
      </c>
      <c r="DU276" s="183">
        <v>1</v>
      </c>
      <c r="DV276" s="183">
        <v>1</v>
      </c>
      <c r="DW276" s="192" t="str">
        <f ca="1">IF(ISBLANK(DI276),"",ROUND(AVERAGE(OFFSET(DN276:DV276,0,0,1,ion21Coop!$F$42)),1))</f>
        <v/>
      </c>
      <c r="DX276" s="269" t="str">
        <f t="shared" si="460"/>
        <v/>
      </c>
      <c r="DZ276" s="119">
        <f t="shared" si="514"/>
        <v>6</v>
      </c>
      <c r="EA276" s="123" t="str">
        <f t="shared" si="535"/>
        <v/>
      </c>
      <c r="EB276" s="123">
        <v>271</v>
      </c>
      <c r="EC276" s="423"/>
      <c r="ED276" s="423"/>
      <c r="EE276" s="423"/>
      <c r="EF276" s="423"/>
      <c r="EG276" s="421"/>
      <c r="EH276" s="422"/>
      <c r="EI276" s="269" t="str">
        <f t="shared" si="461"/>
        <v/>
      </c>
      <c r="EJ276" s="180">
        <v>1</v>
      </c>
      <c r="EK276" s="269" t="str">
        <f t="shared" si="462"/>
        <v/>
      </c>
      <c r="EL276" s="180">
        <v>1</v>
      </c>
      <c r="EM276" s="181">
        <v>1</v>
      </c>
      <c r="EN276" s="181">
        <v>1</v>
      </c>
      <c r="EO276" s="183">
        <v>1</v>
      </c>
      <c r="EP276" s="183">
        <v>1</v>
      </c>
      <c r="EQ276" s="183">
        <v>1</v>
      </c>
      <c r="ER276" s="183">
        <v>1</v>
      </c>
      <c r="ES276" s="183">
        <v>1</v>
      </c>
      <c r="ET276" s="183">
        <v>1</v>
      </c>
      <c r="EU276" s="192" t="str">
        <f ca="1">IF(ISBLANK(EG276),"",ROUND(AVERAGE(OFFSET(EL276:ET276,0,0,1,ion21Coop!$F$42)),1))</f>
        <v/>
      </c>
      <c r="EV276" s="269" t="str">
        <f t="shared" si="463"/>
        <v/>
      </c>
      <c r="EX276" s="119">
        <f t="shared" si="515"/>
        <v>7</v>
      </c>
      <c r="EY276" s="123" t="str">
        <f t="shared" si="536"/>
        <v/>
      </c>
      <c r="EZ276" s="123">
        <v>271</v>
      </c>
      <c r="FA276" s="423"/>
      <c r="FB276" s="423"/>
      <c r="FC276" s="423"/>
      <c r="FD276" s="423"/>
      <c r="FE276" s="421"/>
      <c r="FF276" s="422"/>
      <c r="FG276" s="269" t="str">
        <f t="shared" si="464"/>
        <v/>
      </c>
      <c r="FH276" s="180">
        <v>1</v>
      </c>
      <c r="FI276" s="269" t="str">
        <f t="shared" si="465"/>
        <v/>
      </c>
      <c r="FJ276" s="180">
        <v>1</v>
      </c>
      <c r="FK276" s="181">
        <v>1</v>
      </c>
      <c r="FL276" s="181">
        <v>1</v>
      </c>
      <c r="FM276" s="183">
        <v>1</v>
      </c>
      <c r="FN276" s="183">
        <v>1</v>
      </c>
      <c r="FO276" s="183">
        <v>1</v>
      </c>
      <c r="FP276" s="183">
        <v>1</v>
      </c>
      <c r="FQ276" s="183">
        <v>1</v>
      </c>
      <c r="FR276" s="183">
        <v>1</v>
      </c>
      <c r="FS276" s="192" t="str">
        <f ca="1">IF(ISBLANK(FE276),"",ROUND(AVERAGE(OFFSET(FJ276:FR276,0,0,1,ion21Coop!$F$42)),1))</f>
        <v/>
      </c>
      <c r="FT276" s="269" t="str">
        <f t="shared" si="466"/>
        <v/>
      </c>
      <c r="FV276" s="119">
        <f t="shared" si="516"/>
        <v>8</v>
      </c>
      <c r="FW276" s="123" t="str">
        <f t="shared" si="537"/>
        <v/>
      </c>
      <c r="FX276" s="123">
        <v>271</v>
      </c>
      <c r="FY276" s="423"/>
      <c r="FZ276" s="423"/>
      <c r="GA276" s="423"/>
      <c r="GB276" s="423"/>
      <c r="GC276" s="421"/>
      <c r="GD276" s="422"/>
      <c r="GE276" s="269" t="str">
        <f t="shared" si="467"/>
        <v/>
      </c>
      <c r="GF276" s="180">
        <v>1</v>
      </c>
      <c r="GG276" s="269" t="str">
        <f t="shared" si="468"/>
        <v/>
      </c>
      <c r="GH276" s="180">
        <v>1</v>
      </c>
      <c r="GI276" s="181">
        <v>1</v>
      </c>
      <c r="GJ276" s="181">
        <v>1</v>
      </c>
      <c r="GK276" s="183">
        <v>1</v>
      </c>
      <c r="GL276" s="183">
        <v>1</v>
      </c>
      <c r="GM276" s="183">
        <v>1</v>
      </c>
      <c r="GN276" s="183">
        <v>1</v>
      </c>
      <c r="GO276" s="183">
        <v>1</v>
      </c>
      <c r="GP276" s="183">
        <v>1</v>
      </c>
      <c r="GQ276" s="192" t="str">
        <f ca="1">IF(ISBLANK(GC276),"",ROUND(AVERAGE(OFFSET(GH276:GP276,0,0,1,ion21Coop!$F$42)),1))</f>
        <v/>
      </c>
      <c r="GR276" s="269" t="str">
        <f t="shared" si="469"/>
        <v/>
      </c>
      <c r="GT276" s="119">
        <f t="shared" si="517"/>
        <v>9</v>
      </c>
      <c r="GU276" s="123" t="str">
        <f t="shared" si="538"/>
        <v/>
      </c>
      <c r="GV276" s="123">
        <v>271</v>
      </c>
      <c r="GW276" s="423"/>
      <c r="GX276" s="423"/>
      <c r="GY276" s="423"/>
      <c r="GZ276" s="423"/>
      <c r="HA276" s="421"/>
      <c r="HB276" s="422"/>
      <c r="HC276" s="269" t="str">
        <f t="shared" si="470"/>
        <v/>
      </c>
      <c r="HD276" s="180">
        <v>1</v>
      </c>
      <c r="HE276" s="269" t="str">
        <f t="shared" si="471"/>
        <v/>
      </c>
      <c r="HF276" s="180">
        <v>1</v>
      </c>
      <c r="HG276" s="181">
        <v>1</v>
      </c>
      <c r="HH276" s="181">
        <v>1</v>
      </c>
      <c r="HI276" s="183">
        <v>1</v>
      </c>
      <c r="HJ276" s="183">
        <v>1</v>
      </c>
      <c r="HK276" s="183">
        <v>1</v>
      </c>
      <c r="HL276" s="183">
        <v>1</v>
      </c>
      <c r="HM276" s="183">
        <v>1</v>
      </c>
      <c r="HN276" s="183">
        <v>1</v>
      </c>
      <c r="HO276" s="192" t="str">
        <f ca="1">IF(ISBLANK(HA276),"",ROUND(AVERAGE(OFFSET(HF276:HN276,0,0,1,ion21Coop!$F$42)),1))</f>
        <v/>
      </c>
      <c r="HP276" s="269" t="str">
        <f t="shared" si="472"/>
        <v/>
      </c>
      <c r="HR276" s="119">
        <f t="shared" si="518"/>
        <v>10</v>
      </c>
      <c r="HS276" s="123" t="str">
        <f t="shared" si="539"/>
        <v/>
      </c>
      <c r="HT276" s="123">
        <v>271</v>
      </c>
      <c r="HU276" s="423"/>
      <c r="HV276" s="423"/>
      <c r="HW276" s="423"/>
      <c r="HX276" s="423"/>
      <c r="HY276" s="421"/>
      <c r="HZ276" s="422"/>
      <c r="IA276" s="269" t="str">
        <f t="shared" si="473"/>
        <v/>
      </c>
      <c r="IB276" s="180">
        <v>1</v>
      </c>
      <c r="IC276" s="269" t="str">
        <f t="shared" si="474"/>
        <v/>
      </c>
      <c r="ID276" s="180">
        <v>1</v>
      </c>
      <c r="IE276" s="181">
        <v>1</v>
      </c>
      <c r="IF276" s="181">
        <v>1</v>
      </c>
      <c r="IG276" s="183">
        <v>1</v>
      </c>
      <c r="IH276" s="183">
        <v>1</v>
      </c>
      <c r="II276" s="183">
        <v>1</v>
      </c>
      <c r="IJ276" s="183">
        <v>1</v>
      </c>
      <c r="IK276" s="183">
        <v>1</v>
      </c>
      <c r="IL276" s="183">
        <v>1</v>
      </c>
      <c r="IM276" s="192" t="str">
        <f ca="1">IF(ISBLANK(HY276),"",ROUND(AVERAGE(OFFSET(ID276:IL276,0,0,1,ion21Coop!$F$42)),1))</f>
        <v/>
      </c>
      <c r="IN276" s="269" t="str">
        <f t="shared" si="475"/>
        <v/>
      </c>
      <c r="IP276" s="119">
        <f t="shared" si="519"/>
        <v>11</v>
      </c>
      <c r="IQ276" s="123" t="str">
        <f t="shared" si="540"/>
        <v/>
      </c>
      <c r="IR276" s="123">
        <v>271</v>
      </c>
      <c r="IS276" s="423"/>
      <c r="IT276" s="423"/>
      <c r="IU276" s="423"/>
      <c r="IV276" s="423"/>
      <c r="IW276" s="421"/>
      <c r="IX276" s="422"/>
      <c r="IY276" s="269" t="str">
        <f t="shared" si="476"/>
        <v/>
      </c>
      <c r="IZ276" s="180">
        <v>1</v>
      </c>
      <c r="JA276" s="269" t="str">
        <f t="shared" si="477"/>
        <v/>
      </c>
      <c r="JB276" s="180">
        <v>1</v>
      </c>
      <c r="JC276" s="181">
        <v>1</v>
      </c>
      <c r="JD276" s="181">
        <v>1</v>
      </c>
      <c r="JE276" s="183">
        <v>1</v>
      </c>
      <c r="JF276" s="183">
        <v>1</v>
      </c>
      <c r="JG276" s="183">
        <v>1</v>
      </c>
      <c r="JH276" s="183">
        <v>1</v>
      </c>
      <c r="JI276" s="183">
        <v>1</v>
      </c>
      <c r="JJ276" s="183">
        <v>1</v>
      </c>
      <c r="JK276" s="192" t="str">
        <f ca="1">IF(ISBLANK(IW276),"",ROUND(AVERAGE(OFFSET(JB276:JJ276,0,0,1,ion21Coop!$F$42)),1))</f>
        <v/>
      </c>
      <c r="JL276" s="269" t="str">
        <f t="shared" si="478"/>
        <v/>
      </c>
      <c r="JN276" s="119">
        <f t="shared" si="520"/>
        <v>12</v>
      </c>
      <c r="JO276" s="123" t="str">
        <f t="shared" si="541"/>
        <v/>
      </c>
      <c r="JP276" s="123">
        <v>271</v>
      </c>
      <c r="JQ276" s="423"/>
      <c r="JR276" s="423"/>
      <c r="JS276" s="423"/>
      <c r="JT276" s="423"/>
      <c r="JU276" s="421"/>
      <c r="JV276" s="422"/>
      <c r="JW276" s="269" t="str">
        <f t="shared" si="479"/>
        <v/>
      </c>
      <c r="JX276" s="180">
        <v>1</v>
      </c>
      <c r="JY276" s="269" t="str">
        <f t="shared" si="480"/>
        <v/>
      </c>
      <c r="JZ276" s="180">
        <v>1</v>
      </c>
      <c r="KA276" s="181">
        <v>1</v>
      </c>
      <c r="KB276" s="181">
        <v>1</v>
      </c>
      <c r="KC276" s="183">
        <v>1</v>
      </c>
      <c r="KD276" s="183">
        <v>1</v>
      </c>
      <c r="KE276" s="183">
        <v>1</v>
      </c>
      <c r="KF276" s="183">
        <v>1</v>
      </c>
      <c r="KG276" s="183">
        <v>1</v>
      </c>
      <c r="KH276" s="183">
        <v>1</v>
      </c>
      <c r="KI276" s="192" t="str">
        <f ca="1">IF(ISBLANK(JU276),"",ROUND(AVERAGE(OFFSET(JZ276:KH276,0,0,1,ion21Coop!$F$42)),1))</f>
        <v/>
      </c>
      <c r="KJ276" s="269" t="str">
        <f t="shared" si="481"/>
        <v/>
      </c>
      <c r="KL276" s="119">
        <f t="shared" si="521"/>
        <v>13</v>
      </c>
      <c r="KM276" s="123" t="str">
        <f t="shared" si="542"/>
        <v/>
      </c>
      <c r="KN276" s="123">
        <v>271</v>
      </c>
      <c r="KO276" s="423"/>
      <c r="KP276" s="423"/>
      <c r="KQ276" s="423"/>
      <c r="KR276" s="423"/>
      <c r="KS276" s="421"/>
      <c r="KT276" s="422"/>
      <c r="KU276" s="269" t="str">
        <f t="shared" si="482"/>
        <v/>
      </c>
      <c r="KV276" s="180">
        <v>1</v>
      </c>
      <c r="KW276" s="269" t="str">
        <f t="shared" si="483"/>
        <v/>
      </c>
      <c r="KX276" s="180">
        <v>1</v>
      </c>
      <c r="KY276" s="181">
        <v>1</v>
      </c>
      <c r="KZ276" s="181">
        <v>1</v>
      </c>
      <c r="LA276" s="183">
        <v>1</v>
      </c>
      <c r="LB276" s="183">
        <v>1</v>
      </c>
      <c r="LC276" s="183">
        <v>1</v>
      </c>
      <c r="LD276" s="183">
        <v>1</v>
      </c>
      <c r="LE276" s="183">
        <v>1</v>
      </c>
      <c r="LF276" s="183">
        <v>1</v>
      </c>
      <c r="LG276" s="192" t="str">
        <f ca="1">IF(ISBLANK(KS276),"",ROUND(AVERAGE(OFFSET(KX276:LF276,0,0,1,ion21Coop!$F$42)),1))</f>
        <v/>
      </c>
      <c r="LH276" s="269" t="str">
        <f t="shared" si="484"/>
        <v/>
      </c>
      <c r="LJ276" s="119">
        <f t="shared" si="522"/>
        <v>14</v>
      </c>
      <c r="LK276" s="123" t="str">
        <f t="shared" si="543"/>
        <v/>
      </c>
      <c r="LL276" s="123">
        <v>271</v>
      </c>
      <c r="LM276" s="423"/>
      <c r="LN276" s="423"/>
      <c r="LO276" s="423"/>
      <c r="LP276" s="423"/>
      <c r="LQ276" s="421"/>
      <c r="LR276" s="422"/>
      <c r="LS276" s="269" t="str">
        <f t="shared" si="485"/>
        <v/>
      </c>
      <c r="LT276" s="180">
        <v>1</v>
      </c>
      <c r="LU276" s="269" t="str">
        <f t="shared" si="486"/>
        <v/>
      </c>
      <c r="LV276" s="180">
        <v>1</v>
      </c>
      <c r="LW276" s="181">
        <v>1</v>
      </c>
      <c r="LX276" s="181">
        <v>1</v>
      </c>
      <c r="LY276" s="183">
        <v>1</v>
      </c>
      <c r="LZ276" s="183">
        <v>1</v>
      </c>
      <c r="MA276" s="183">
        <v>1</v>
      </c>
      <c r="MB276" s="183">
        <v>1</v>
      </c>
      <c r="MC276" s="183">
        <v>1</v>
      </c>
      <c r="MD276" s="183">
        <v>1</v>
      </c>
      <c r="ME276" s="192" t="str">
        <f ca="1">IF(ISBLANK(LQ276),"",ROUND(AVERAGE(OFFSET(LV276:MD276,0,0,1,ion21Coop!$F$42)),1))</f>
        <v/>
      </c>
      <c r="MF276" s="269" t="str">
        <f t="shared" si="487"/>
        <v/>
      </c>
      <c r="MH276" s="119">
        <f t="shared" si="523"/>
        <v>15</v>
      </c>
      <c r="MI276" s="123" t="str">
        <f t="shared" si="544"/>
        <v/>
      </c>
      <c r="MJ276" s="123">
        <v>271</v>
      </c>
      <c r="MK276" s="423"/>
      <c r="ML276" s="423"/>
      <c r="MM276" s="423"/>
      <c r="MN276" s="423"/>
      <c r="MO276" s="421"/>
      <c r="MP276" s="422"/>
      <c r="MQ276" s="269" t="str">
        <f t="shared" si="488"/>
        <v/>
      </c>
      <c r="MR276" s="180">
        <v>1</v>
      </c>
      <c r="MS276" s="269" t="str">
        <f t="shared" si="489"/>
        <v/>
      </c>
      <c r="MT276" s="180">
        <v>1</v>
      </c>
      <c r="MU276" s="181">
        <v>1</v>
      </c>
      <c r="MV276" s="181">
        <v>1</v>
      </c>
      <c r="MW276" s="183">
        <v>1</v>
      </c>
      <c r="MX276" s="183">
        <v>1</v>
      </c>
      <c r="MY276" s="183">
        <v>1</v>
      </c>
      <c r="MZ276" s="183">
        <v>1</v>
      </c>
      <c r="NA276" s="183">
        <v>1</v>
      </c>
      <c r="NB276" s="183">
        <v>1</v>
      </c>
      <c r="NC276" s="192" t="str">
        <f ca="1">IF(ISBLANK(MO276),"",ROUND(AVERAGE(OFFSET(MT276:NB276,0,0,1,ion21Coop!$F$42)),1))</f>
        <v/>
      </c>
      <c r="ND276" s="269" t="str">
        <f t="shared" si="490"/>
        <v/>
      </c>
      <c r="NF276" s="119">
        <f t="shared" si="524"/>
        <v>16</v>
      </c>
      <c r="NG276" s="123" t="str">
        <f t="shared" si="545"/>
        <v/>
      </c>
      <c r="NH276" s="123">
        <v>271</v>
      </c>
      <c r="NI276" s="423"/>
      <c r="NJ276" s="423"/>
      <c r="NK276" s="423"/>
      <c r="NL276" s="423"/>
      <c r="NM276" s="421"/>
      <c r="NN276" s="422"/>
      <c r="NO276" s="269" t="str">
        <f t="shared" si="491"/>
        <v/>
      </c>
      <c r="NP276" s="180">
        <v>1</v>
      </c>
      <c r="NQ276" s="269" t="str">
        <f t="shared" si="492"/>
        <v/>
      </c>
      <c r="NR276" s="180">
        <v>1</v>
      </c>
      <c r="NS276" s="181">
        <v>1</v>
      </c>
      <c r="NT276" s="181">
        <v>1</v>
      </c>
      <c r="NU276" s="183">
        <v>1</v>
      </c>
      <c r="NV276" s="183">
        <v>1</v>
      </c>
      <c r="NW276" s="183">
        <v>1</v>
      </c>
      <c r="NX276" s="183">
        <v>1</v>
      </c>
      <c r="NY276" s="183">
        <v>1</v>
      </c>
      <c r="NZ276" s="183">
        <v>1</v>
      </c>
      <c r="OA276" s="192" t="str">
        <f ca="1">IF(ISBLANK(NM276),"",ROUND(AVERAGE(OFFSET(NR276:NZ276,0,0,1,ion21Coop!$F$42)),1))</f>
        <v/>
      </c>
      <c r="OB276" s="269" t="str">
        <f t="shared" si="493"/>
        <v/>
      </c>
      <c r="OD276" s="119">
        <f t="shared" si="525"/>
        <v>17</v>
      </c>
      <c r="OE276" s="123" t="str">
        <f t="shared" si="546"/>
        <v/>
      </c>
      <c r="OF276" s="123">
        <v>271</v>
      </c>
      <c r="OG276" s="423"/>
      <c r="OH276" s="423"/>
      <c r="OI276" s="423"/>
      <c r="OJ276" s="423"/>
      <c r="OK276" s="421"/>
      <c r="OL276" s="422"/>
      <c r="OM276" s="269" t="str">
        <f t="shared" si="494"/>
        <v/>
      </c>
      <c r="ON276" s="180">
        <v>1</v>
      </c>
      <c r="OO276" s="269" t="str">
        <f t="shared" si="495"/>
        <v/>
      </c>
      <c r="OP276" s="180">
        <v>1</v>
      </c>
      <c r="OQ276" s="181">
        <v>1</v>
      </c>
      <c r="OR276" s="181">
        <v>1</v>
      </c>
      <c r="OS276" s="183">
        <v>1</v>
      </c>
      <c r="OT276" s="183">
        <v>1</v>
      </c>
      <c r="OU276" s="183">
        <v>1</v>
      </c>
      <c r="OV276" s="183">
        <v>1</v>
      </c>
      <c r="OW276" s="183">
        <v>1</v>
      </c>
      <c r="OX276" s="183">
        <v>1</v>
      </c>
      <c r="OY276" s="192" t="str">
        <f ca="1">IF(ISBLANK(OK276),"",ROUND(AVERAGE(OFFSET(OP276:OX276,0,0,1,ion21Coop!$F$42)),1))</f>
        <v/>
      </c>
      <c r="OZ276" s="269" t="str">
        <f t="shared" si="496"/>
        <v/>
      </c>
      <c r="PB276" s="119">
        <f t="shared" si="526"/>
        <v>18</v>
      </c>
      <c r="PC276" s="123" t="str">
        <f t="shared" si="547"/>
        <v/>
      </c>
      <c r="PD276" s="123">
        <v>271</v>
      </c>
      <c r="PE276" s="423"/>
      <c r="PF276" s="423"/>
      <c r="PG276" s="423"/>
      <c r="PH276" s="423"/>
      <c r="PI276" s="421"/>
      <c r="PJ276" s="422"/>
      <c r="PK276" s="269" t="str">
        <f t="shared" si="497"/>
        <v/>
      </c>
      <c r="PL276" s="180">
        <v>1</v>
      </c>
      <c r="PM276" s="269" t="str">
        <f t="shared" si="498"/>
        <v/>
      </c>
      <c r="PN276" s="180">
        <v>1</v>
      </c>
      <c r="PO276" s="181">
        <v>1</v>
      </c>
      <c r="PP276" s="181">
        <v>1</v>
      </c>
      <c r="PQ276" s="183">
        <v>1</v>
      </c>
      <c r="PR276" s="183">
        <v>1</v>
      </c>
      <c r="PS276" s="183">
        <v>1</v>
      </c>
      <c r="PT276" s="183">
        <v>1</v>
      </c>
      <c r="PU276" s="183">
        <v>1</v>
      </c>
      <c r="PV276" s="183">
        <v>1</v>
      </c>
      <c r="PW276" s="192" t="str">
        <f ca="1">IF(ISBLANK(PI276),"",ROUND(AVERAGE(OFFSET(PN276:PV276,0,0,1,ion21Coop!$F$42)),1))</f>
        <v/>
      </c>
      <c r="PX276" s="269" t="str">
        <f t="shared" si="499"/>
        <v/>
      </c>
      <c r="PZ276" s="119">
        <f t="shared" si="527"/>
        <v>19</v>
      </c>
      <c r="QA276" s="123" t="str">
        <f t="shared" si="548"/>
        <v/>
      </c>
      <c r="QB276" s="123">
        <v>271</v>
      </c>
      <c r="QC276" s="423"/>
      <c r="QD276" s="423"/>
      <c r="QE276" s="423"/>
      <c r="QF276" s="423"/>
      <c r="QG276" s="421"/>
      <c r="QH276" s="422"/>
      <c r="QI276" s="269" t="str">
        <f t="shared" si="500"/>
        <v/>
      </c>
      <c r="QJ276" s="180">
        <v>1</v>
      </c>
      <c r="QK276" s="269" t="str">
        <f t="shared" si="501"/>
        <v/>
      </c>
      <c r="QL276" s="180">
        <v>1</v>
      </c>
      <c r="QM276" s="181">
        <v>1</v>
      </c>
      <c r="QN276" s="181">
        <v>1</v>
      </c>
      <c r="QO276" s="183">
        <v>1</v>
      </c>
      <c r="QP276" s="183">
        <v>1</v>
      </c>
      <c r="QQ276" s="183">
        <v>1</v>
      </c>
      <c r="QR276" s="183">
        <v>1</v>
      </c>
      <c r="QS276" s="183">
        <v>1</v>
      </c>
      <c r="QT276" s="183">
        <v>1</v>
      </c>
      <c r="QU276" s="192" t="str">
        <f ca="1">IF(ISBLANK(QG276),"",ROUND(AVERAGE(OFFSET(QL276:QT276,0,0,1,ion21Coop!$F$42)),1))</f>
        <v/>
      </c>
      <c r="QV276" s="269" t="str">
        <f t="shared" si="502"/>
        <v/>
      </c>
      <c r="QX276" s="119">
        <f t="shared" si="528"/>
        <v>20</v>
      </c>
      <c r="QY276" s="123" t="str">
        <f t="shared" si="549"/>
        <v/>
      </c>
      <c r="QZ276" s="123">
        <v>271</v>
      </c>
      <c r="RA276" s="423"/>
      <c r="RB276" s="423"/>
      <c r="RC276" s="423"/>
      <c r="RD276" s="423"/>
      <c r="RE276" s="421"/>
      <c r="RF276" s="422"/>
      <c r="RG276" s="269" t="str">
        <f t="shared" si="503"/>
        <v/>
      </c>
      <c r="RH276" s="180">
        <v>1</v>
      </c>
      <c r="RI276" s="269" t="str">
        <f t="shared" si="504"/>
        <v/>
      </c>
      <c r="RJ276" s="180">
        <v>1</v>
      </c>
      <c r="RK276" s="181">
        <v>1</v>
      </c>
      <c r="RL276" s="181">
        <v>1</v>
      </c>
      <c r="RM276" s="183">
        <v>1</v>
      </c>
      <c r="RN276" s="183">
        <v>1</v>
      </c>
      <c r="RO276" s="183">
        <v>1</v>
      </c>
      <c r="RP276" s="183">
        <v>1</v>
      </c>
      <c r="RQ276" s="183">
        <v>1</v>
      </c>
      <c r="RR276" s="183">
        <v>1</v>
      </c>
      <c r="RS276" s="192" t="str">
        <f ca="1">IF(ISBLANK(RE276),"",ROUND(AVERAGE(OFFSET(RJ276:RR276,0,0,1,ion21Coop!$F$42)),1))</f>
        <v/>
      </c>
      <c r="RT276" s="269" t="str">
        <f t="shared" si="505"/>
        <v/>
      </c>
      <c r="RV276" s="119">
        <f t="shared" si="529"/>
        <v>21</v>
      </c>
      <c r="RW276" s="123" t="str">
        <f t="shared" si="550"/>
        <v/>
      </c>
      <c r="RX276" s="123">
        <v>271</v>
      </c>
      <c r="RY276" s="423"/>
      <c r="RZ276" s="423"/>
      <c r="SA276" s="423"/>
      <c r="SB276" s="423"/>
      <c r="SC276" s="421"/>
      <c r="SD276" s="422"/>
      <c r="SE276" s="269" t="str">
        <f t="shared" si="506"/>
        <v/>
      </c>
      <c r="SF276" s="180">
        <v>1</v>
      </c>
      <c r="SG276" s="269" t="str">
        <f t="shared" si="507"/>
        <v/>
      </c>
      <c r="SH276" s="180">
        <v>1</v>
      </c>
      <c r="SI276" s="181">
        <v>1</v>
      </c>
      <c r="SJ276" s="181">
        <v>1</v>
      </c>
      <c r="SK276" s="183">
        <v>1</v>
      </c>
      <c r="SL276" s="183">
        <v>1</v>
      </c>
      <c r="SM276" s="183">
        <v>1</v>
      </c>
      <c r="SN276" s="183">
        <v>1</v>
      </c>
      <c r="SO276" s="183">
        <v>1</v>
      </c>
      <c r="SP276" s="183">
        <v>1</v>
      </c>
      <c r="SQ276" s="192" t="str">
        <f ca="1">IF(ISBLANK(SC276),"",ROUND(AVERAGE(OFFSET(SH276:SP276,0,0,1,ion21Coop!$F$42)),1))</f>
        <v/>
      </c>
      <c r="SR276" s="269" t="str">
        <f t="shared" si="508"/>
        <v/>
      </c>
      <c r="ST276" s="565"/>
      <c r="SU276" s="565"/>
      <c r="SV276" s="566"/>
      <c r="SW276" s="567"/>
      <c r="SX276" s="565"/>
      <c r="SY276" s="566"/>
      <c r="SZ276" s="568"/>
      <c r="TA276" s="567"/>
      <c r="TB276" s="553"/>
    </row>
    <row r="277" spans="10:522" x14ac:dyDescent="0.3">
      <c r="J277" s="119">
        <f t="shared" si="509"/>
        <v>1</v>
      </c>
      <c r="K277" s="123" t="str">
        <f t="shared" si="530"/>
        <v>YaJo</v>
      </c>
      <c r="L277" s="123">
        <v>272</v>
      </c>
      <c r="M277" s="351"/>
      <c r="N277" s="351"/>
      <c r="O277" s="351"/>
      <c r="P277" s="351"/>
      <c r="Q277" s="369"/>
      <c r="R277" s="370"/>
      <c r="S277" s="269" t="str">
        <f t="shared" si="446"/>
        <v/>
      </c>
      <c r="T277" s="180">
        <v>1</v>
      </c>
      <c r="U277" s="269" t="str">
        <f t="shared" si="447"/>
        <v/>
      </c>
      <c r="V277" s="180">
        <v>1</v>
      </c>
      <c r="W277" s="181">
        <v>1</v>
      </c>
      <c r="X277" s="181">
        <v>1</v>
      </c>
      <c r="Y277" s="183">
        <v>1</v>
      </c>
      <c r="Z277" s="183">
        <v>1</v>
      </c>
      <c r="AA277" s="183">
        <v>1</v>
      </c>
      <c r="AB277" s="183">
        <v>1</v>
      </c>
      <c r="AC277" s="183">
        <v>1</v>
      </c>
      <c r="AD277" s="183">
        <v>1</v>
      </c>
      <c r="AE277" s="192" t="str">
        <f ca="1">IF(ISBLANK(Q277),"",ROUND(AVERAGE(OFFSET(V277:AD277,0,0,1,ion21Coop!$F$42)),1))</f>
        <v/>
      </c>
      <c r="AF277" s="269" t="str">
        <f t="shared" si="448"/>
        <v/>
      </c>
      <c r="AH277" s="119">
        <f t="shared" si="510"/>
        <v>2</v>
      </c>
      <c r="AI277" s="123" t="str">
        <f t="shared" si="531"/>
        <v>GeLo</v>
      </c>
      <c r="AJ277" s="123">
        <v>272</v>
      </c>
      <c r="AK277" s="351"/>
      <c r="AL277" s="351"/>
      <c r="AM277" s="351"/>
      <c r="AN277" s="351"/>
      <c r="AO277" s="369"/>
      <c r="AP277" s="370"/>
      <c r="AQ277" s="269" t="str">
        <f t="shared" si="449"/>
        <v/>
      </c>
      <c r="AR277" s="180">
        <v>1</v>
      </c>
      <c r="AS277" s="269" t="str">
        <f t="shared" si="450"/>
        <v/>
      </c>
      <c r="AT277" s="180">
        <v>1</v>
      </c>
      <c r="AU277" s="181">
        <v>1</v>
      </c>
      <c r="AV277" s="181">
        <v>1</v>
      </c>
      <c r="AW277" s="183">
        <v>1</v>
      </c>
      <c r="AX277" s="183">
        <v>1</v>
      </c>
      <c r="AY277" s="183">
        <v>1</v>
      </c>
      <c r="AZ277" s="183">
        <v>1</v>
      </c>
      <c r="BA277" s="183">
        <v>1</v>
      </c>
      <c r="BB277" s="183">
        <v>1</v>
      </c>
      <c r="BC277" s="192" t="str">
        <f ca="1">IF(ISBLANK(AO277),"",ROUND(AVERAGE(OFFSET(AT277:BB277,0,0,1,ion21Coop!$F$42)),1))</f>
        <v/>
      </c>
      <c r="BD277" s="269" t="str">
        <f t="shared" si="451"/>
        <v/>
      </c>
      <c r="BF277" s="119">
        <f t="shared" si="511"/>
        <v>3</v>
      </c>
      <c r="BG277" s="123" t="str">
        <f t="shared" si="532"/>
        <v>MiDo</v>
      </c>
      <c r="BH277" s="123">
        <v>272</v>
      </c>
      <c r="BI277" s="351"/>
      <c r="BJ277" s="351"/>
      <c r="BK277" s="351"/>
      <c r="BL277" s="351"/>
      <c r="BM277" s="369"/>
      <c r="BN277" s="370"/>
      <c r="BO277" s="269" t="str">
        <f t="shared" si="452"/>
        <v/>
      </c>
      <c r="BP277" s="180">
        <v>1</v>
      </c>
      <c r="BQ277" s="269" t="str">
        <f t="shared" si="453"/>
        <v/>
      </c>
      <c r="BR277" s="180">
        <v>1</v>
      </c>
      <c r="BS277" s="181">
        <v>1</v>
      </c>
      <c r="BT277" s="181">
        <v>1</v>
      </c>
      <c r="BU277" s="183">
        <v>1</v>
      </c>
      <c r="BV277" s="183">
        <v>1</v>
      </c>
      <c r="BW277" s="183">
        <v>1</v>
      </c>
      <c r="BX277" s="183">
        <v>1</v>
      </c>
      <c r="BY277" s="183">
        <v>1</v>
      </c>
      <c r="BZ277" s="183">
        <v>1</v>
      </c>
      <c r="CA277" s="192" t="str">
        <f ca="1">IF(ISBLANK(BM277),"",ROUND(AVERAGE(OFFSET(BR277:BZ277,0,0,1,ion21Coop!$F$42)),1))</f>
        <v/>
      </c>
      <c r="CB277" s="269" t="str">
        <f t="shared" si="454"/>
        <v/>
      </c>
      <c r="CD277" s="119">
        <f t="shared" si="512"/>
        <v>4</v>
      </c>
      <c r="CE277" s="123" t="str">
        <f t="shared" si="533"/>
        <v>EmNi</v>
      </c>
      <c r="CF277" s="123">
        <v>272</v>
      </c>
      <c r="CG277" s="351"/>
      <c r="CH277" s="351"/>
      <c r="CI277" s="351"/>
      <c r="CJ277" s="351"/>
      <c r="CK277" s="369"/>
      <c r="CL277" s="370"/>
      <c r="CM277" s="269" t="str">
        <f t="shared" si="455"/>
        <v/>
      </c>
      <c r="CN277" s="180">
        <v>1</v>
      </c>
      <c r="CO277" s="269" t="str">
        <f t="shared" si="456"/>
        <v/>
      </c>
      <c r="CP277" s="180">
        <v>1</v>
      </c>
      <c r="CQ277" s="181">
        <v>1</v>
      </c>
      <c r="CR277" s="181">
        <v>1</v>
      </c>
      <c r="CS277" s="183">
        <v>1</v>
      </c>
      <c r="CT277" s="183">
        <v>1</v>
      </c>
      <c r="CU277" s="183">
        <v>1</v>
      </c>
      <c r="CV277" s="183">
        <v>1</v>
      </c>
      <c r="CW277" s="183">
        <v>1</v>
      </c>
      <c r="CX277" s="183">
        <v>1</v>
      </c>
      <c r="CY277" s="192" t="str">
        <f ca="1">IF(ISBLANK(CK277),"",ROUND(AVERAGE(OFFSET(CP277:CX277,0,0,1,ion21Coop!$F$42)),1))</f>
        <v/>
      </c>
      <c r="CZ277" s="269" t="str">
        <f t="shared" si="457"/>
        <v/>
      </c>
      <c r="DB277" s="119">
        <f t="shared" si="513"/>
        <v>5</v>
      </c>
      <c r="DC277" s="123" t="str">
        <f t="shared" si="534"/>
        <v>HeJe</v>
      </c>
      <c r="DD277" s="123">
        <v>272</v>
      </c>
      <c r="DE277" s="423"/>
      <c r="DF277" s="423"/>
      <c r="DG277" s="423"/>
      <c r="DH277" s="423"/>
      <c r="DI277" s="421"/>
      <c r="DJ277" s="422"/>
      <c r="DK277" s="269" t="str">
        <f t="shared" si="458"/>
        <v/>
      </c>
      <c r="DL277" s="180">
        <v>1</v>
      </c>
      <c r="DM277" s="269" t="str">
        <f t="shared" si="459"/>
        <v/>
      </c>
      <c r="DN277" s="180">
        <v>1</v>
      </c>
      <c r="DO277" s="181">
        <v>1</v>
      </c>
      <c r="DP277" s="181">
        <v>1</v>
      </c>
      <c r="DQ277" s="183">
        <v>1</v>
      </c>
      <c r="DR277" s="183">
        <v>1</v>
      </c>
      <c r="DS277" s="183">
        <v>1</v>
      </c>
      <c r="DT277" s="183">
        <v>1</v>
      </c>
      <c r="DU277" s="183">
        <v>1</v>
      </c>
      <c r="DV277" s="183">
        <v>1</v>
      </c>
      <c r="DW277" s="192" t="str">
        <f ca="1">IF(ISBLANK(DI277),"",ROUND(AVERAGE(OFFSET(DN277:DV277,0,0,1,ion21Coop!$F$42)),1))</f>
        <v/>
      </c>
      <c r="DX277" s="269" t="str">
        <f t="shared" si="460"/>
        <v/>
      </c>
      <c r="DZ277" s="119">
        <f t="shared" si="514"/>
        <v>6</v>
      </c>
      <c r="EA277" s="123" t="str">
        <f t="shared" si="535"/>
        <v/>
      </c>
      <c r="EB277" s="123">
        <v>272</v>
      </c>
      <c r="EC277" s="423"/>
      <c r="ED277" s="423"/>
      <c r="EE277" s="423"/>
      <c r="EF277" s="423"/>
      <c r="EG277" s="421"/>
      <c r="EH277" s="422"/>
      <c r="EI277" s="269" t="str">
        <f t="shared" si="461"/>
        <v/>
      </c>
      <c r="EJ277" s="180">
        <v>1</v>
      </c>
      <c r="EK277" s="269" t="str">
        <f t="shared" si="462"/>
        <v/>
      </c>
      <c r="EL277" s="180">
        <v>1</v>
      </c>
      <c r="EM277" s="181">
        <v>1</v>
      </c>
      <c r="EN277" s="181">
        <v>1</v>
      </c>
      <c r="EO277" s="183">
        <v>1</v>
      </c>
      <c r="EP277" s="183">
        <v>1</v>
      </c>
      <c r="EQ277" s="183">
        <v>1</v>
      </c>
      <c r="ER277" s="183">
        <v>1</v>
      </c>
      <c r="ES277" s="183">
        <v>1</v>
      </c>
      <c r="ET277" s="183">
        <v>1</v>
      </c>
      <c r="EU277" s="192" t="str">
        <f ca="1">IF(ISBLANK(EG277),"",ROUND(AVERAGE(OFFSET(EL277:ET277,0,0,1,ion21Coop!$F$42)),1))</f>
        <v/>
      </c>
      <c r="EV277" s="269" t="str">
        <f t="shared" si="463"/>
        <v/>
      </c>
      <c r="EX277" s="119">
        <f t="shared" si="515"/>
        <v>7</v>
      </c>
      <c r="EY277" s="123" t="str">
        <f t="shared" si="536"/>
        <v/>
      </c>
      <c r="EZ277" s="123">
        <v>272</v>
      </c>
      <c r="FA277" s="423"/>
      <c r="FB277" s="423"/>
      <c r="FC277" s="423"/>
      <c r="FD277" s="423"/>
      <c r="FE277" s="421"/>
      <c r="FF277" s="422"/>
      <c r="FG277" s="269" t="str">
        <f t="shared" si="464"/>
        <v/>
      </c>
      <c r="FH277" s="180">
        <v>1</v>
      </c>
      <c r="FI277" s="269" t="str">
        <f t="shared" si="465"/>
        <v/>
      </c>
      <c r="FJ277" s="180">
        <v>1</v>
      </c>
      <c r="FK277" s="181">
        <v>1</v>
      </c>
      <c r="FL277" s="181">
        <v>1</v>
      </c>
      <c r="FM277" s="183">
        <v>1</v>
      </c>
      <c r="FN277" s="183">
        <v>1</v>
      </c>
      <c r="FO277" s="183">
        <v>1</v>
      </c>
      <c r="FP277" s="183">
        <v>1</v>
      </c>
      <c r="FQ277" s="183">
        <v>1</v>
      </c>
      <c r="FR277" s="183">
        <v>1</v>
      </c>
      <c r="FS277" s="192" t="str">
        <f ca="1">IF(ISBLANK(FE277),"",ROUND(AVERAGE(OFFSET(FJ277:FR277,0,0,1,ion21Coop!$F$42)),1))</f>
        <v/>
      </c>
      <c r="FT277" s="269" t="str">
        <f t="shared" si="466"/>
        <v/>
      </c>
      <c r="FV277" s="119">
        <f t="shared" si="516"/>
        <v>8</v>
      </c>
      <c r="FW277" s="123" t="str">
        <f t="shared" si="537"/>
        <v/>
      </c>
      <c r="FX277" s="123">
        <v>272</v>
      </c>
      <c r="FY277" s="423"/>
      <c r="FZ277" s="423"/>
      <c r="GA277" s="423"/>
      <c r="GB277" s="423"/>
      <c r="GC277" s="421"/>
      <c r="GD277" s="422"/>
      <c r="GE277" s="269" t="str">
        <f t="shared" si="467"/>
        <v/>
      </c>
      <c r="GF277" s="180">
        <v>1</v>
      </c>
      <c r="GG277" s="269" t="str">
        <f t="shared" si="468"/>
        <v/>
      </c>
      <c r="GH277" s="180">
        <v>1</v>
      </c>
      <c r="GI277" s="181">
        <v>1</v>
      </c>
      <c r="GJ277" s="181">
        <v>1</v>
      </c>
      <c r="GK277" s="183">
        <v>1</v>
      </c>
      <c r="GL277" s="183">
        <v>1</v>
      </c>
      <c r="GM277" s="183">
        <v>1</v>
      </c>
      <c r="GN277" s="183">
        <v>1</v>
      </c>
      <c r="GO277" s="183">
        <v>1</v>
      </c>
      <c r="GP277" s="183">
        <v>1</v>
      </c>
      <c r="GQ277" s="192" t="str">
        <f ca="1">IF(ISBLANK(GC277),"",ROUND(AVERAGE(OFFSET(GH277:GP277,0,0,1,ion21Coop!$F$42)),1))</f>
        <v/>
      </c>
      <c r="GR277" s="269" t="str">
        <f t="shared" si="469"/>
        <v/>
      </c>
      <c r="GT277" s="119">
        <f t="shared" si="517"/>
        <v>9</v>
      </c>
      <c r="GU277" s="123" t="str">
        <f t="shared" si="538"/>
        <v/>
      </c>
      <c r="GV277" s="123">
        <v>272</v>
      </c>
      <c r="GW277" s="423"/>
      <c r="GX277" s="423"/>
      <c r="GY277" s="423"/>
      <c r="GZ277" s="423"/>
      <c r="HA277" s="421"/>
      <c r="HB277" s="422"/>
      <c r="HC277" s="269" t="str">
        <f t="shared" si="470"/>
        <v/>
      </c>
      <c r="HD277" s="180">
        <v>1</v>
      </c>
      <c r="HE277" s="269" t="str">
        <f t="shared" si="471"/>
        <v/>
      </c>
      <c r="HF277" s="180">
        <v>1</v>
      </c>
      <c r="HG277" s="181">
        <v>1</v>
      </c>
      <c r="HH277" s="181">
        <v>1</v>
      </c>
      <c r="HI277" s="183">
        <v>1</v>
      </c>
      <c r="HJ277" s="183">
        <v>1</v>
      </c>
      <c r="HK277" s="183">
        <v>1</v>
      </c>
      <c r="HL277" s="183">
        <v>1</v>
      </c>
      <c r="HM277" s="183">
        <v>1</v>
      </c>
      <c r="HN277" s="183">
        <v>1</v>
      </c>
      <c r="HO277" s="192" t="str">
        <f ca="1">IF(ISBLANK(HA277),"",ROUND(AVERAGE(OFFSET(HF277:HN277,0,0,1,ion21Coop!$F$42)),1))</f>
        <v/>
      </c>
      <c r="HP277" s="269" t="str">
        <f t="shared" si="472"/>
        <v/>
      </c>
      <c r="HR277" s="119">
        <f t="shared" si="518"/>
        <v>10</v>
      </c>
      <c r="HS277" s="123" t="str">
        <f t="shared" si="539"/>
        <v/>
      </c>
      <c r="HT277" s="123">
        <v>272</v>
      </c>
      <c r="HU277" s="423"/>
      <c r="HV277" s="423"/>
      <c r="HW277" s="423"/>
      <c r="HX277" s="423"/>
      <c r="HY277" s="421"/>
      <c r="HZ277" s="422"/>
      <c r="IA277" s="269" t="str">
        <f t="shared" si="473"/>
        <v/>
      </c>
      <c r="IB277" s="180">
        <v>1</v>
      </c>
      <c r="IC277" s="269" t="str">
        <f t="shared" si="474"/>
        <v/>
      </c>
      <c r="ID277" s="180">
        <v>1</v>
      </c>
      <c r="IE277" s="181">
        <v>1</v>
      </c>
      <c r="IF277" s="181">
        <v>1</v>
      </c>
      <c r="IG277" s="183">
        <v>1</v>
      </c>
      <c r="IH277" s="183">
        <v>1</v>
      </c>
      <c r="II277" s="183">
        <v>1</v>
      </c>
      <c r="IJ277" s="183">
        <v>1</v>
      </c>
      <c r="IK277" s="183">
        <v>1</v>
      </c>
      <c r="IL277" s="183">
        <v>1</v>
      </c>
      <c r="IM277" s="192" t="str">
        <f ca="1">IF(ISBLANK(HY277),"",ROUND(AVERAGE(OFFSET(ID277:IL277,0,0,1,ion21Coop!$F$42)),1))</f>
        <v/>
      </c>
      <c r="IN277" s="269" t="str">
        <f t="shared" si="475"/>
        <v/>
      </c>
      <c r="IP277" s="119">
        <f t="shared" si="519"/>
        <v>11</v>
      </c>
      <c r="IQ277" s="123" t="str">
        <f t="shared" si="540"/>
        <v/>
      </c>
      <c r="IR277" s="123">
        <v>272</v>
      </c>
      <c r="IS277" s="423"/>
      <c r="IT277" s="423"/>
      <c r="IU277" s="423"/>
      <c r="IV277" s="423"/>
      <c r="IW277" s="421"/>
      <c r="IX277" s="422"/>
      <c r="IY277" s="269" t="str">
        <f t="shared" si="476"/>
        <v/>
      </c>
      <c r="IZ277" s="180">
        <v>1</v>
      </c>
      <c r="JA277" s="269" t="str">
        <f t="shared" si="477"/>
        <v/>
      </c>
      <c r="JB277" s="180">
        <v>1</v>
      </c>
      <c r="JC277" s="181">
        <v>1</v>
      </c>
      <c r="JD277" s="181">
        <v>1</v>
      </c>
      <c r="JE277" s="183">
        <v>1</v>
      </c>
      <c r="JF277" s="183">
        <v>1</v>
      </c>
      <c r="JG277" s="183">
        <v>1</v>
      </c>
      <c r="JH277" s="183">
        <v>1</v>
      </c>
      <c r="JI277" s="183">
        <v>1</v>
      </c>
      <c r="JJ277" s="183">
        <v>1</v>
      </c>
      <c r="JK277" s="192" t="str">
        <f ca="1">IF(ISBLANK(IW277),"",ROUND(AVERAGE(OFFSET(JB277:JJ277,0,0,1,ion21Coop!$F$42)),1))</f>
        <v/>
      </c>
      <c r="JL277" s="269" t="str">
        <f t="shared" si="478"/>
        <v/>
      </c>
      <c r="JN277" s="119">
        <f t="shared" si="520"/>
        <v>12</v>
      </c>
      <c r="JO277" s="123" t="str">
        <f t="shared" si="541"/>
        <v/>
      </c>
      <c r="JP277" s="123">
        <v>272</v>
      </c>
      <c r="JQ277" s="423"/>
      <c r="JR277" s="423"/>
      <c r="JS277" s="423"/>
      <c r="JT277" s="423"/>
      <c r="JU277" s="421"/>
      <c r="JV277" s="422"/>
      <c r="JW277" s="269" t="str">
        <f t="shared" si="479"/>
        <v/>
      </c>
      <c r="JX277" s="180">
        <v>1</v>
      </c>
      <c r="JY277" s="269" t="str">
        <f t="shared" si="480"/>
        <v/>
      </c>
      <c r="JZ277" s="180">
        <v>1</v>
      </c>
      <c r="KA277" s="181">
        <v>1</v>
      </c>
      <c r="KB277" s="181">
        <v>1</v>
      </c>
      <c r="KC277" s="183">
        <v>1</v>
      </c>
      <c r="KD277" s="183">
        <v>1</v>
      </c>
      <c r="KE277" s="183">
        <v>1</v>
      </c>
      <c r="KF277" s="183">
        <v>1</v>
      </c>
      <c r="KG277" s="183">
        <v>1</v>
      </c>
      <c r="KH277" s="183">
        <v>1</v>
      </c>
      <c r="KI277" s="192" t="str">
        <f ca="1">IF(ISBLANK(JU277),"",ROUND(AVERAGE(OFFSET(JZ277:KH277,0,0,1,ion21Coop!$F$42)),1))</f>
        <v/>
      </c>
      <c r="KJ277" s="269" t="str">
        <f t="shared" si="481"/>
        <v/>
      </c>
      <c r="KL277" s="119">
        <f t="shared" si="521"/>
        <v>13</v>
      </c>
      <c r="KM277" s="123" t="str">
        <f t="shared" si="542"/>
        <v/>
      </c>
      <c r="KN277" s="123">
        <v>272</v>
      </c>
      <c r="KO277" s="423"/>
      <c r="KP277" s="423"/>
      <c r="KQ277" s="423"/>
      <c r="KR277" s="423"/>
      <c r="KS277" s="421"/>
      <c r="KT277" s="422"/>
      <c r="KU277" s="269" t="str">
        <f t="shared" si="482"/>
        <v/>
      </c>
      <c r="KV277" s="180">
        <v>1</v>
      </c>
      <c r="KW277" s="269" t="str">
        <f t="shared" si="483"/>
        <v/>
      </c>
      <c r="KX277" s="180">
        <v>1</v>
      </c>
      <c r="KY277" s="181">
        <v>1</v>
      </c>
      <c r="KZ277" s="181">
        <v>1</v>
      </c>
      <c r="LA277" s="183">
        <v>1</v>
      </c>
      <c r="LB277" s="183">
        <v>1</v>
      </c>
      <c r="LC277" s="183">
        <v>1</v>
      </c>
      <c r="LD277" s="183">
        <v>1</v>
      </c>
      <c r="LE277" s="183">
        <v>1</v>
      </c>
      <c r="LF277" s="183">
        <v>1</v>
      </c>
      <c r="LG277" s="192" t="str">
        <f ca="1">IF(ISBLANK(KS277),"",ROUND(AVERAGE(OFFSET(KX277:LF277,0,0,1,ion21Coop!$F$42)),1))</f>
        <v/>
      </c>
      <c r="LH277" s="269" t="str">
        <f t="shared" si="484"/>
        <v/>
      </c>
      <c r="LJ277" s="119">
        <f t="shared" si="522"/>
        <v>14</v>
      </c>
      <c r="LK277" s="123" t="str">
        <f t="shared" si="543"/>
        <v/>
      </c>
      <c r="LL277" s="123">
        <v>272</v>
      </c>
      <c r="LM277" s="423"/>
      <c r="LN277" s="423"/>
      <c r="LO277" s="423"/>
      <c r="LP277" s="423"/>
      <c r="LQ277" s="421"/>
      <c r="LR277" s="422"/>
      <c r="LS277" s="269" t="str">
        <f t="shared" si="485"/>
        <v/>
      </c>
      <c r="LT277" s="180">
        <v>1</v>
      </c>
      <c r="LU277" s="269" t="str">
        <f t="shared" si="486"/>
        <v/>
      </c>
      <c r="LV277" s="180">
        <v>1</v>
      </c>
      <c r="LW277" s="181">
        <v>1</v>
      </c>
      <c r="LX277" s="181">
        <v>1</v>
      </c>
      <c r="LY277" s="183">
        <v>1</v>
      </c>
      <c r="LZ277" s="183">
        <v>1</v>
      </c>
      <c r="MA277" s="183">
        <v>1</v>
      </c>
      <c r="MB277" s="183">
        <v>1</v>
      </c>
      <c r="MC277" s="183">
        <v>1</v>
      </c>
      <c r="MD277" s="183">
        <v>1</v>
      </c>
      <c r="ME277" s="192" t="str">
        <f ca="1">IF(ISBLANK(LQ277),"",ROUND(AVERAGE(OFFSET(LV277:MD277,0,0,1,ion21Coop!$F$42)),1))</f>
        <v/>
      </c>
      <c r="MF277" s="269" t="str">
        <f t="shared" si="487"/>
        <v/>
      </c>
      <c r="MH277" s="119">
        <f t="shared" si="523"/>
        <v>15</v>
      </c>
      <c r="MI277" s="123" t="str">
        <f t="shared" si="544"/>
        <v/>
      </c>
      <c r="MJ277" s="123">
        <v>272</v>
      </c>
      <c r="MK277" s="423"/>
      <c r="ML277" s="423"/>
      <c r="MM277" s="423"/>
      <c r="MN277" s="423"/>
      <c r="MO277" s="421"/>
      <c r="MP277" s="422"/>
      <c r="MQ277" s="269" t="str">
        <f t="shared" si="488"/>
        <v/>
      </c>
      <c r="MR277" s="180">
        <v>1</v>
      </c>
      <c r="MS277" s="269" t="str">
        <f t="shared" si="489"/>
        <v/>
      </c>
      <c r="MT277" s="180">
        <v>1</v>
      </c>
      <c r="MU277" s="181">
        <v>1</v>
      </c>
      <c r="MV277" s="181">
        <v>1</v>
      </c>
      <c r="MW277" s="183">
        <v>1</v>
      </c>
      <c r="MX277" s="183">
        <v>1</v>
      </c>
      <c r="MY277" s="183">
        <v>1</v>
      </c>
      <c r="MZ277" s="183">
        <v>1</v>
      </c>
      <c r="NA277" s="183">
        <v>1</v>
      </c>
      <c r="NB277" s="183">
        <v>1</v>
      </c>
      <c r="NC277" s="192" t="str">
        <f ca="1">IF(ISBLANK(MO277),"",ROUND(AVERAGE(OFFSET(MT277:NB277,0,0,1,ion21Coop!$F$42)),1))</f>
        <v/>
      </c>
      <c r="ND277" s="269" t="str">
        <f t="shared" si="490"/>
        <v/>
      </c>
      <c r="NF277" s="119">
        <f t="shared" si="524"/>
        <v>16</v>
      </c>
      <c r="NG277" s="123" t="str">
        <f t="shared" si="545"/>
        <v/>
      </c>
      <c r="NH277" s="123">
        <v>272</v>
      </c>
      <c r="NI277" s="423"/>
      <c r="NJ277" s="423"/>
      <c r="NK277" s="423"/>
      <c r="NL277" s="423"/>
      <c r="NM277" s="421"/>
      <c r="NN277" s="422"/>
      <c r="NO277" s="269" t="str">
        <f t="shared" si="491"/>
        <v/>
      </c>
      <c r="NP277" s="180">
        <v>1</v>
      </c>
      <c r="NQ277" s="269" t="str">
        <f t="shared" si="492"/>
        <v/>
      </c>
      <c r="NR277" s="180">
        <v>1</v>
      </c>
      <c r="NS277" s="181">
        <v>1</v>
      </c>
      <c r="NT277" s="181">
        <v>1</v>
      </c>
      <c r="NU277" s="183">
        <v>1</v>
      </c>
      <c r="NV277" s="183">
        <v>1</v>
      </c>
      <c r="NW277" s="183">
        <v>1</v>
      </c>
      <c r="NX277" s="183">
        <v>1</v>
      </c>
      <c r="NY277" s="183">
        <v>1</v>
      </c>
      <c r="NZ277" s="183">
        <v>1</v>
      </c>
      <c r="OA277" s="192" t="str">
        <f ca="1">IF(ISBLANK(NM277),"",ROUND(AVERAGE(OFFSET(NR277:NZ277,0,0,1,ion21Coop!$F$42)),1))</f>
        <v/>
      </c>
      <c r="OB277" s="269" t="str">
        <f t="shared" si="493"/>
        <v/>
      </c>
      <c r="OD277" s="119">
        <f t="shared" si="525"/>
        <v>17</v>
      </c>
      <c r="OE277" s="123" t="str">
        <f t="shared" si="546"/>
        <v/>
      </c>
      <c r="OF277" s="123">
        <v>272</v>
      </c>
      <c r="OG277" s="423"/>
      <c r="OH277" s="423"/>
      <c r="OI277" s="423"/>
      <c r="OJ277" s="423"/>
      <c r="OK277" s="421"/>
      <c r="OL277" s="422"/>
      <c r="OM277" s="269" t="str">
        <f t="shared" si="494"/>
        <v/>
      </c>
      <c r="ON277" s="180">
        <v>1</v>
      </c>
      <c r="OO277" s="269" t="str">
        <f t="shared" si="495"/>
        <v/>
      </c>
      <c r="OP277" s="180">
        <v>1</v>
      </c>
      <c r="OQ277" s="181">
        <v>1</v>
      </c>
      <c r="OR277" s="181">
        <v>1</v>
      </c>
      <c r="OS277" s="183">
        <v>1</v>
      </c>
      <c r="OT277" s="183">
        <v>1</v>
      </c>
      <c r="OU277" s="183">
        <v>1</v>
      </c>
      <c r="OV277" s="183">
        <v>1</v>
      </c>
      <c r="OW277" s="183">
        <v>1</v>
      </c>
      <c r="OX277" s="183">
        <v>1</v>
      </c>
      <c r="OY277" s="192" t="str">
        <f ca="1">IF(ISBLANK(OK277),"",ROUND(AVERAGE(OFFSET(OP277:OX277,0,0,1,ion21Coop!$F$42)),1))</f>
        <v/>
      </c>
      <c r="OZ277" s="269" t="str">
        <f t="shared" si="496"/>
        <v/>
      </c>
      <c r="PB277" s="119">
        <f t="shared" si="526"/>
        <v>18</v>
      </c>
      <c r="PC277" s="123" t="str">
        <f t="shared" si="547"/>
        <v/>
      </c>
      <c r="PD277" s="123">
        <v>272</v>
      </c>
      <c r="PE277" s="423"/>
      <c r="PF277" s="423"/>
      <c r="PG277" s="423"/>
      <c r="PH277" s="423"/>
      <c r="PI277" s="421"/>
      <c r="PJ277" s="422"/>
      <c r="PK277" s="269" t="str">
        <f t="shared" si="497"/>
        <v/>
      </c>
      <c r="PL277" s="180">
        <v>1</v>
      </c>
      <c r="PM277" s="269" t="str">
        <f t="shared" si="498"/>
        <v/>
      </c>
      <c r="PN277" s="180">
        <v>1</v>
      </c>
      <c r="PO277" s="181">
        <v>1</v>
      </c>
      <c r="PP277" s="181">
        <v>1</v>
      </c>
      <c r="PQ277" s="183">
        <v>1</v>
      </c>
      <c r="PR277" s="183">
        <v>1</v>
      </c>
      <c r="PS277" s="183">
        <v>1</v>
      </c>
      <c r="PT277" s="183">
        <v>1</v>
      </c>
      <c r="PU277" s="183">
        <v>1</v>
      </c>
      <c r="PV277" s="183">
        <v>1</v>
      </c>
      <c r="PW277" s="192" t="str">
        <f ca="1">IF(ISBLANK(PI277),"",ROUND(AVERAGE(OFFSET(PN277:PV277,0,0,1,ion21Coop!$F$42)),1))</f>
        <v/>
      </c>
      <c r="PX277" s="269" t="str">
        <f t="shared" si="499"/>
        <v/>
      </c>
      <c r="PZ277" s="119">
        <f t="shared" si="527"/>
        <v>19</v>
      </c>
      <c r="QA277" s="123" t="str">
        <f t="shared" si="548"/>
        <v/>
      </c>
      <c r="QB277" s="123">
        <v>272</v>
      </c>
      <c r="QC277" s="423"/>
      <c r="QD277" s="423"/>
      <c r="QE277" s="423"/>
      <c r="QF277" s="423"/>
      <c r="QG277" s="421"/>
      <c r="QH277" s="422"/>
      <c r="QI277" s="269" t="str">
        <f t="shared" si="500"/>
        <v/>
      </c>
      <c r="QJ277" s="180">
        <v>1</v>
      </c>
      <c r="QK277" s="269" t="str">
        <f t="shared" si="501"/>
        <v/>
      </c>
      <c r="QL277" s="180">
        <v>1</v>
      </c>
      <c r="QM277" s="181">
        <v>1</v>
      </c>
      <c r="QN277" s="181">
        <v>1</v>
      </c>
      <c r="QO277" s="183">
        <v>1</v>
      </c>
      <c r="QP277" s="183">
        <v>1</v>
      </c>
      <c r="QQ277" s="183">
        <v>1</v>
      </c>
      <c r="QR277" s="183">
        <v>1</v>
      </c>
      <c r="QS277" s="183">
        <v>1</v>
      </c>
      <c r="QT277" s="183">
        <v>1</v>
      </c>
      <c r="QU277" s="192" t="str">
        <f ca="1">IF(ISBLANK(QG277),"",ROUND(AVERAGE(OFFSET(QL277:QT277,0,0,1,ion21Coop!$F$42)),1))</f>
        <v/>
      </c>
      <c r="QV277" s="269" t="str">
        <f t="shared" si="502"/>
        <v/>
      </c>
      <c r="QX277" s="119">
        <f t="shared" si="528"/>
        <v>20</v>
      </c>
      <c r="QY277" s="123" t="str">
        <f t="shared" si="549"/>
        <v/>
      </c>
      <c r="QZ277" s="123">
        <v>272</v>
      </c>
      <c r="RA277" s="423"/>
      <c r="RB277" s="423"/>
      <c r="RC277" s="423"/>
      <c r="RD277" s="423"/>
      <c r="RE277" s="421"/>
      <c r="RF277" s="422"/>
      <c r="RG277" s="269" t="str">
        <f t="shared" si="503"/>
        <v/>
      </c>
      <c r="RH277" s="180">
        <v>1</v>
      </c>
      <c r="RI277" s="269" t="str">
        <f t="shared" si="504"/>
        <v/>
      </c>
      <c r="RJ277" s="180">
        <v>1</v>
      </c>
      <c r="RK277" s="181">
        <v>1</v>
      </c>
      <c r="RL277" s="181">
        <v>1</v>
      </c>
      <c r="RM277" s="183">
        <v>1</v>
      </c>
      <c r="RN277" s="183">
        <v>1</v>
      </c>
      <c r="RO277" s="183">
        <v>1</v>
      </c>
      <c r="RP277" s="183">
        <v>1</v>
      </c>
      <c r="RQ277" s="183">
        <v>1</v>
      </c>
      <c r="RR277" s="183">
        <v>1</v>
      </c>
      <c r="RS277" s="192" t="str">
        <f ca="1">IF(ISBLANK(RE277),"",ROUND(AVERAGE(OFFSET(RJ277:RR277,0,0,1,ion21Coop!$F$42)),1))</f>
        <v/>
      </c>
      <c r="RT277" s="269" t="str">
        <f t="shared" si="505"/>
        <v/>
      </c>
      <c r="RV277" s="119">
        <f t="shared" si="529"/>
        <v>21</v>
      </c>
      <c r="RW277" s="123" t="str">
        <f t="shared" si="550"/>
        <v/>
      </c>
      <c r="RX277" s="123">
        <v>272</v>
      </c>
      <c r="RY277" s="423"/>
      <c r="RZ277" s="423"/>
      <c r="SA277" s="423"/>
      <c r="SB277" s="423"/>
      <c r="SC277" s="421"/>
      <c r="SD277" s="422"/>
      <c r="SE277" s="269" t="str">
        <f t="shared" si="506"/>
        <v/>
      </c>
      <c r="SF277" s="180">
        <v>1</v>
      </c>
      <c r="SG277" s="269" t="str">
        <f t="shared" si="507"/>
        <v/>
      </c>
      <c r="SH277" s="180">
        <v>1</v>
      </c>
      <c r="SI277" s="181">
        <v>1</v>
      </c>
      <c r="SJ277" s="181">
        <v>1</v>
      </c>
      <c r="SK277" s="183">
        <v>1</v>
      </c>
      <c r="SL277" s="183">
        <v>1</v>
      </c>
      <c r="SM277" s="183">
        <v>1</v>
      </c>
      <c r="SN277" s="183">
        <v>1</v>
      </c>
      <c r="SO277" s="183">
        <v>1</v>
      </c>
      <c r="SP277" s="183">
        <v>1</v>
      </c>
      <c r="SQ277" s="192" t="str">
        <f ca="1">IF(ISBLANK(SC277),"",ROUND(AVERAGE(OFFSET(SH277:SP277,0,0,1,ion21Coop!$F$42)),1))</f>
        <v/>
      </c>
      <c r="SR277" s="269" t="str">
        <f t="shared" si="508"/>
        <v/>
      </c>
      <c r="ST277" s="565"/>
      <c r="SU277" s="565"/>
      <c r="SV277" s="566"/>
      <c r="SW277" s="567"/>
      <c r="SX277" s="565"/>
      <c r="SY277" s="566"/>
      <c r="SZ277" s="568"/>
      <c r="TA277" s="567"/>
      <c r="TB277" s="553"/>
    </row>
    <row r="278" spans="10:522" x14ac:dyDescent="0.3">
      <c r="J278" s="119">
        <f t="shared" si="509"/>
        <v>1</v>
      </c>
      <c r="K278" s="123" t="str">
        <f t="shared" si="530"/>
        <v>YaJo</v>
      </c>
      <c r="L278" s="123">
        <v>273</v>
      </c>
      <c r="M278" s="351"/>
      <c r="N278" s="351"/>
      <c r="O278" s="351"/>
      <c r="P278" s="351"/>
      <c r="Q278" s="369"/>
      <c r="R278" s="370"/>
      <c r="S278" s="269" t="str">
        <f t="shared" si="446"/>
        <v/>
      </c>
      <c r="T278" s="180">
        <v>1</v>
      </c>
      <c r="U278" s="269" t="str">
        <f t="shared" si="447"/>
        <v/>
      </c>
      <c r="V278" s="180">
        <v>1</v>
      </c>
      <c r="W278" s="181">
        <v>1</v>
      </c>
      <c r="X278" s="181">
        <v>1</v>
      </c>
      <c r="Y278" s="183">
        <v>1</v>
      </c>
      <c r="Z278" s="183">
        <v>1</v>
      </c>
      <c r="AA278" s="183">
        <v>1</v>
      </c>
      <c r="AB278" s="183">
        <v>1</v>
      </c>
      <c r="AC278" s="183">
        <v>1</v>
      </c>
      <c r="AD278" s="183">
        <v>1</v>
      </c>
      <c r="AE278" s="192" t="str">
        <f ca="1">IF(ISBLANK(Q278),"",ROUND(AVERAGE(OFFSET(V278:AD278,0,0,1,ion21Coop!$F$42)),1))</f>
        <v/>
      </c>
      <c r="AF278" s="269" t="str">
        <f t="shared" si="448"/>
        <v/>
      </c>
      <c r="AH278" s="119">
        <f t="shared" si="510"/>
        <v>2</v>
      </c>
      <c r="AI278" s="123" t="str">
        <f t="shared" si="531"/>
        <v>GeLo</v>
      </c>
      <c r="AJ278" s="123">
        <v>273</v>
      </c>
      <c r="AK278" s="351"/>
      <c r="AL278" s="351"/>
      <c r="AM278" s="351"/>
      <c r="AN278" s="351"/>
      <c r="AO278" s="369"/>
      <c r="AP278" s="370"/>
      <c r="AQ278" s="269" t="str">
        <f t="shared" si="449"/>
        <v/>
      </c>
      <c r="AR278" s="180">
        <v>1</v>
      </c>
      <c r="AS278" s="269" t="str">
        <f t="shared" si="450"/>
        <v/>
      </c>
      <c r="AT278" s="180">
        <v>1</v>
      </c>
      <c r="AU278" s="181">
        <v>1</v>
      </c>
      <c r="AV278" s="181">
        <v>1</v>
      </c>
      <c r="AW278" s="183">
        <v>1</v>
      </c>
      <c r="AX278" s="183">
        <v>1</v>
      </c>
      <c r="AY278" s="183">
        <v>1</v>
      </c>
      <c r="AZ278" s="183">
        <v>1</v>
      </c>
      <c r="BA278" s="183">
        <v>1</v>
      </c>
      <c r="BB278" s="183">
        <v>1</v>
      </c>
      <c r="BC278" s="192" t="str">
        <f ca="1">IF(ISBLANK(AO278),"",ROUND(AVERAGE(OFFSET(AT278:BB278,0,0,1,ion21Coop!$F$42)),1))</f>
        <v/>
      </c>
      <c r="BD278" s="269" t="str">
        <f t="shared" si="451"/>
        <v/>
      </c>
      <c r="BF278" s="119">
        <f t="shared" si="511"/>
        <v>3</v>
      </c>
      <c r="BG278" s="123" t="str">
        <f t="shared" si="532"/>
        <v>MiDo</v>
      </c>
      <c r="BH278" s="123">
        <v>273</v>
      </c>
      <c r="BI278" s="351"/>
      <c r="BJ278" s="351"/>
      <c r="BK278" s="351"/>
      <c r="BL278" s="351"/>
      <c r="BM278" s="369"/>
      <c r="BN278" s="370"/>
      <c r="BO278" s="269" t="str">
        <f t="shared" si="452"/>
        <v/>
      </c>
      <c r="BP278" s="180">
        <v>1</v>
      </c>
      <c r="BQ278" s="269" t="str">
        <f t="shared" si="453"/>
        <v/>
      </c>
      <c r="BR278" s="180">
        <v>1</v>
      </c>
      <c r="BS278" s="181">
        <v>1</v>
      </c>
      <c r="BT278" s="181">
        <v>1</v>
      </c>
      <c r="BU278" s="183">
        <v>1</v>
      </c>
      <c r="BV278" s="183">
        <v>1</v>
      </c>
      <c r="BW278" s="183">
        <v>1</v>
      </c>
      <c r="BX278" s="183">
        <v>1</v>
      </c>
      <c r="BY278" s="183">
        <v>1</v>
      </c>
      <c r="BZ278" s="183">
        <v>1</v>
      </c>
      <c r="CA278" s="192" t="str">
        <f ca="1">IF(ISBLANK(BM278),"",ROUND(AVERAGE(OFFSET(BR278:BZ278,0,0,1,ion21Coop!$F$42)),1))</f>
        <v/>
      </c>
      <c r="CB278" s="269" t="str">
        <f t="shared" si="454"/>
        <v/>
      </c>
      <c r="CD278" s="119">
        <f t="shared" si="512"/>
        <v>4</v>
      </c>
      <c r="CE278" s="123" t="str">
        <f t="shared" si="533"/>
        <v>EmNi</v>
      </c>
      <c r="CF278" s="123">
        <v>273</v>
      </c>
      <c r="CG278" s="351"/>
      <c r="CH278" s="351"/>
      <c r="CI278" s="351"/>
      <c r="CJ278" s="351"/>
      <c r="CK278" s="369"/>
      <c r="CL278" s="370"/>
      <c r="CM278" s="269" t="str">
        <f t="shared" si="455"/>
        <v/>
      </c>
      <c r="CN278" s="180">
        <v>1</v>
      </c>
      <c r="CO278" s="269" t="str">
        <f t="shared" si="456"/>
        <v/>
      </c>
      <c r="CP278" s="180">
        <v>1</v>
      </c>
      <c r="CQ278" s="181">
        <v>1</v>
      </c>
      <c r="CR278" s="181">
        <v>1</v>
      </c>
      <c r="CS278" s="183">
        <v>1</v>
      </c>
      <c r="CT278" s="183">
        <v>1</v>
      </c>
      <c r="CU278" s="183">
        <v>1</v>
      </c>
      <c r="CV278" s="183">
        <v>1</v>
      </c>
      <c r="CW278" s="183">
        <v>1</v>
      </c>
      <c r="CX278" s="183">
        <v>1</v>
      </c>
      <c r="CY278" s="192" t="str">
        <f ca="1">IF(ISBLANK(CK278),"",ROUND(AVERAGE(OFFSET(CP278:CX278,0,0,1,ion21Coop!$F$42)),1))</f>
        <v/>
      </c>
      <c r="CZ278" s="269" t="str">
        <f t="shared" si="457"/>
        <v/>
      </c>
      <c r="DB278" s="119">
        <f t="shared" si="513"/>
        <v>5</v>
      </c>
      <c r="DC278" s="123" t="str">
        <f t="shared" si="534"/>
        <v>HeJe</v>
      </c>
      <c r="DD278" s="123">
        <v>273</v>
      </c>
      <c r="DE278" s="423"/>
      <c r="DF278" s="423"/>
      <c r="DG278" s="423"/>
      <c r="DH278" s="423"/>
      <c r="DI278" s="421"/>
      <c r="DJ278" s="422"/>
      <c r="DK278" s="269" t="str">
        <f t="shared" si="458"/>
        <v/>
      </c>
      <c r="DL278" s="180">
        <v>1</v>
      </c>
      <c r="DM278" s="269" t="str">
        <f t="shared" si="459"/>
        <v/>
      </c>
      <c r="DN278" s="180">
        <v>1</v>
      </c>
      <c r="DO278" s="181">
        <v>1</v>
      </c>
      <c r="DP278" s="181">
        <v>1</v>
      </c>
      <c r="DQ278" s="183">
        <v>1</v>
      </c>
      <c r="DR278" s="183">
        <v>1</v>
      </c>
      <c r="DS278" s="183">
        <v>1</v>
      </c>
      <c r="DT278" s="183">
        <v>1</v>
      </c>
      <c r="DU278" s="183">
        <v>1</v>
      </c>
      <c r="DV278" s="183">
        <v>1</v>
      </c>
      <c r="DW278" s="192" t="str">
        <f ca="1">IF(ISBLANK(DI278),"",ROUND(AVERAGE(OFFSET(DN278:DV278,0,0,1,ion21Coop!$F$42)),1))</f>
        <v/>
      </c>
      <c r="DX278" s="269" t="str">
        <f t="shared" si="460"/>
        <v/>
      </c>
      <c r="DZ278" s="119">
        <f t="shared" si="514"/>
        <v>6</v>
      </c>
      <c r="EA278" s="123" t="str">
        <f t="shared" si="535"/>
        <v/>
      </c>
      <c r="EB278" s="123">
        <v>273</v>
      </c>
      <c r="EC278" s="423"/>
      <c r="ED278" s="423"/>
      <c r="EE278" s="423"/>
      <c r="EF278" s="423"/>
      <c r="EG278" s="421"/>
      <c r="EH278" s="422"/>
      <c r="EI278" s="269" t="str">
        <f t="shared" si="461"/>
        <v/>
      </c>
      <c r="EJ278" s="180">
        <v>1</v>
      </c>
      <c r="EK278" s="269" t="str">
        <f t="shared" si="462"/>
        <v/>
      </c>
      <c r="EL278" s="180">
        <v>1</v>
      </c>
      <c r="EM278" s="181">
        <v>1</v>
      </c>
      <c r="EN278" s="181">
        <v>1</v>
      </c>
      <c r="EO278" s="183">
        <v>1</v>
      </c>
      <c r="EP278" s="183">
        <v>1</v>
      </c>
      <c r="EQ278" s="183">
        <v>1</v>
      </c>
      <c r="ER278" s="183">
        <v>1</v>
      </c>
      <c r="ES278" s="183">
        <v>1</v>
      </c>
      <c r="ET278" s="183">
        <v>1</v>
      </c>
      <c r="EU278" s="192" t="str">
        <f ca="1">IF(ISBLANK(EG278),"",ROUND(AVERAGE(OFFSET(EL278:ET278,0,0,1,ion21Coop!$F$42)),1))</f>
        <v/>
      </c>
      <c r="EV278" s="269" t="str">
        <f t="shared" si="463"/>
        <v/>
      </c>
      <c r="EX278" s="119">
        <f t="shared" si="515"/>
        <v>7</v>
      </c>
      <c r="EY278" s="123" t="str">
        <f t="shared" si="536"/>
        <v/>
      </c>
      <c r="EZ278" s="123">
        <v>273</v>
      </c>
      <c r="FA278" s="423"/>
      <c r="FB278" s="423"/>
      <c r="FC278" s="423"/>
      <c r="FD278" s="423"/>
      <c r="FE278" s="421"/>
      <c r="FF278" s="422"/>
      <c r="FG278" s="269" t="str">
        <f t="shared" si="464"/>
        <v/>
      </c>
      <c r="FH278" s="180">
        <v>1</v>
      </c>
      <c r="FI278" s="269" t="str">
        <f t="shared" si="465"/>
        <v/>
      </c>
      <c r="FJ278" s="180">
        <v>1</v>
      </c>
      <c r="FK278" s="181">
        <v>1</v>
      </c>
      <c r="FL278" s="181">
        <v>1</v>
      </c>
      <c r="FM278" s="183">
        <v>1</v>
      </c>
      <c r="FN278" s="183">
        <v>1</v>
      </c>
      <c r="FO278" s="183">
        <v>1</v>
      </c>
      <c r="FP278" s="183">
        <v>1</v>
      </c>
      <c r="FQ278" s="183">
        <v>1</v>
      </c>
      <c r="FR278" s="183">
        <v>1</v>
      </c>
      <c r="FS278" s="192" t="str">
        <f ca="1">IF(ISBLANK(FE278),"",ROUND(AVERAGE(OFFSET(FJ278:FR278,0,0,1,ion21Coop!$F$42)),1))</f>
        <v/>
      </c>
      <c r="FT278" s="269" t="str">
        <f t="shared" si="466"/>
        <v/>
      </c>
      <c r="FV278" s="119">
        <f t="shared" si="516"/>
        <v>8</v>
      </c>
      <c r="FW278" s="123" t="str">
        <f t="shared" si="537"/>
        <v/>
      </c>
      <c r="FX278" s="123">
        <v>273</v>
      </c>
      <c r="FY278" s="423"/>
      <c r="FZ278" s="423"/>
      <c r="GA278" s="423"/>
      <c r="GB278" s="423"/>
      <c r="GC278" s="421"/>
      <c r="GD278" s="422"/>
      <c r="GE278" s="269" t="str">
        <f t="shared" si="467"/>
        <v/>
      </c>
      <c r="GF278" s="180">
        <v>1</v>
      </c>
      <c r="GG278" s="269" t="str">
        <f t="shared" si="468"/>
        <v/>
      </c>
      <c r="GH278" s="180">
        <v>1</v>
      </c>
      <c r="GI278" s="181">
        <v>1</v>
      </c>
      <c r="GJ278" s="181">
        <v>1</v>
      </c>
      <c r="GK278" s="183">
        <v>1</v>
      </c>
      <c r="GL278" s="183">
        <v>1</v>
      </c>
      <c r="GM278" s="183">
        <v>1</v>
      </c>
      <c r="GN278" s="183">
        <v>1</v>
      </c>
      <c r="GO278" s="183">
        <v>1</v>
      </c>
      <c r="GP278" s="183">
        <v>1</v>
      </c>
      <c r="GQ278" s="192" t="str">
        <f ca="1">IF(ISBLANK(GC278),"",ROUND(AVERAGE(OFFSET(GH278:GP278,0,0,1,ion21Coop!$F$42)),1))</f>
        <v/>
      </c>
      <c r="GR278" s="269" t="str">
        <f t="shared" si="469"/>
        <v/>
      </c>
      <c r="GT278" s="119">
        <f t="shared" si="517"/>
        <v>9</v>
      </c>
      <c r="GU278" s="123" t="str">
        <f t="shared" si="538"/>
        <v/>
      </c>
      <c r="GV278" s="123">
        <v>273</v>
      </c>
      <c r="GW278" s="423"/>
      <c r="GX278" s="423"/>
      <c r="GY278" s="423"/>
      <c r="GZ278" s="423"/>
      <c r="HA278" s="421"/>
      <c r="HB278" s="422"/>
      <c r="HC278" s="269" t="str">
        <f t="shared" si="470"/>
        <v/>
      </c>
      <c r="HD278" s="180">
        <v>1</v>
      </c>
      <c r="HE278" s="269" t="str">
        <f t="shared" si="471"/>
        <v/>
      </c>
      <c r="HF278" s="180">
        <v>1</v>
      </c>
      <c r="HG278" s="181">
        <v>1</v>
      </c>
      <c r="HH278" s="181">
        <v>1</v>
      </c>
      <c r="HI278" s="183">
        <v>1</v>
      </c>
      <c r="HJ278" s="183">
        <v>1</v>
      </c>
      <c r="HK278" s="183">
        <v>1</v>
      </c>
      <c r="HL278" s="183">
        <v>1</v>
      </c>
      <c r="HM278" s="183">
        <v>1</v>
      </c>
      <c r="HN278" s="183">
        <v>1</v>
      </c>
      <c r="HO278" s="192" t="str">
        <f ca="1">IF(ISBLANK(HA278),"",ROUND(AVERAGE(OFFSET(HF278:HN278,0,0,1,ion21Coop!$F$42)),1))</f>
        <v/>
      </c>
      <c r="HP278" s="269" t="str">
        <f t="shared" si="472"/>
        <v/>
      </c>
      <c r="HR278" s="119">
        <f t="shared" si="518"/>
        <v>10</v>
      </c>
      <c r="HS278" s="123" t="str">
        <f t="shared" si="539"/>
        <v/>
      </c>
      <c r="HT278" s="123">
        <v>273</v>
      </c>
      <c r="HU278" s="423"/>
      <c r="HV278" s="423"/>
      <c r="HW278" s="423"/>
      <c r="HX278" s="423"/>
      <c r="HY278" s="421"/>
      <c r="HZ278" s="422"/>
      <c r="IA278" s="269" t="str">
        <f t="shared" si="473"/>
        <v/>
      </c>
      <c r="IB278" s="180">
        <v>1</v>
      </c>
      <c r="IC278" s="269" t="str">
        <f t="shared" si="474"/>
        <v/>
      </c>
      <c r="ID278" s="180">
        <v>1</v>
      </c>
      <c r="IE278" s="181">
        <v>1</v>
      </c>
      <c r="IF278" s="181">
        <v>1</v>
      </c>
      <c r="IG278" s="183">
        <v>1</v>
      </c>
      <c r="IH278" s="183">
        <v>1</v>
      </c>
      <c r="II278" s="183">
        <v>1</v>
      </c>
      <c r="IJ278" s="183">
        <v>1</v>
      </c>
      <c r="IK278" s="183">
        <v>1</v>
      </c>
      <c r="IL278" s="183">
        <v>1</v>
      </c>
      <c r="IM278" s="192" t="str">
        <f ca="1">IF(ISBLANK(HY278),"",ROUND(AVERAGE(OFFSET(ID278:IL278,0,0,1,ion21Coop!$F$42)),1))</f>
        <v/>
      </c>
      <c r="IN278" s="269" t="str">
        <f t="shared" si="475"/>
        <v/>
      </c>
      <c r="IP278" s="119">
        <f t="shared" si="519"/>
        <v>11</v>
      </c>
      <c r="IQ278" s="123" t="str">
        <f t="shared" si="540"/>
        <v/>
      </c>
      <c r="IR278" s="123">
        <v>273</v>
      </c>
      <c r="IS278" s="423"/>
      <c r="IT278" s="423"/>
      <c r="IU278" s="423"/>
      <c r="IV278" s="423"/>
      <c r="IW278" s="421"/>
      <c r="IX278" s="422"/>
      <c r="IY278" s="269" t="str">
        <f t="shared" si="476"/>
        <v/>
      </c>
      <c r="IZ278" s="180">
        <v>1</v>
      </c>
      <c r="JA278" s="269" t="str">
        <f t="shared" si="477"/>
        <v/>
      </c>
      <c r="JB278" s="180">
        <v>1</v>
      </c>
      <c r="JC278" s="181">
        <v>1</v>
      </c>
      <c r="JD278" s="181">
        <v>1</v>
      </c>
      <c r="JE278" s="183">
        <v>1</v>
      </c>
      <c r="JF278" s="183">
        <v>1</v>
      </c>
      <c r="JG278" s="183">
        <v>1</v>
      </c>
      <c r="JH278" s="183">
        <v>1</v>
      </c>
      <c r="JI278" s="183">
        <v>1</v>
      </c>
      <c r="JJ278" s="183">
        <v>1</v>
      </c>
      <c r="JK278" s="192" t="str">
        <f ca="1">IF(ISBLANK(IW278),"",ROUND(AVERAGE(OFFSET(JB278:JJ278,0,0,1,ion21Coop!$F$42)),1))</f>
        <v/>
      </c>
      <c r="JL278" s="269" t="str">
        <f t="shared" si="478"/>
        <v/>
      </c>
      <c r="JN278" s="119">
        <f t="shared" si="520"/>
        <v>12</v>
      </c>
      <c r="JO278" s="123" t="str">
        <f t="shared" si="541"/>
        <v/>
      </c>
      <c r="JP278" s="123">
        <v>273</v>
      </c>
      <c r="JQ278" s="423"/>
      <c r="JR278" s="423"/>
      <c r="JS278" s="423"/>
      <c r="JT278" s="423"/>
      <c r="JU278" s="421"/>
      <c r="JV278" s="422"/>
      <c r="JW278" s="269" t="str">
        <f t="shared" si="479"/>
        <v/>
      </c>
      <c r="JX278" s="180">
        <v>1</v>
      </c>
      <c r="JY278" s="269" t="str">
        <f t="shared" si="480"/>
        <v/>
      </c>
      <c r="JZ278" s="180">
        <v>1</v>
      </c>
      <c r="KA278" s="181">
        <v>1</v>
      </c>
      <c r="KB278" s="181">
        <v>1</v>
      </c>
      <c r="KC278" s="183">
        <v>1</v>
      </c>
      <c r="KD278" s="183">
        <v>1</v>
      </c>
      <c r="KE278" s="183">
        <v>1</v>
      </c>
      <c r="KF278" s="183">
        <v>1</v>
      </c>
      <c r="KG278" s="183">
        <v>1</v>
      </c>
      <c r="KH278" s="183">
        <v>1</v>
      </c>
      <c r="KI278" s="192" t="str">
        <f ca="1">IF(ISBLANK(JU278),"",ROUND(AVERAGE(OFFSET(JZ278:KH278,0,0,1,ion21Coop!$F$42)),1))</f>
        <v/>
      </c>
      <c r="KJ278" s="269" t="str">
        <f t="shared" si="481"/>
        <v/>
      </c>
      <c r="KL278" s="119">
        <f t="shared" si="521"/>
        <v>13</v>
      </c>
      <c r="KM278" s="123" t="str">
        <f t="shared" si="542"/>
        <v/>
      </c>
      <c r="KN278" s="123">
        <v>273</v>
      </c>
      <c r="KO278" s="423"/>
      <c r="KP278" s="423"/>
      <c r="KQ278" s="423"/>
      <c r="KR278" s="423"/>
      <c r="KS278" s="421"/>
      <c r="KT278" s="422"/>
      <c r="KU278" s="269" t="str">
        <f t="shared" si="482"/>
        <v/>
      </c>
      <c r="KV278" s="180">
        <v>1</v>
      </c>
      <c r="KW278" s="269" t="str">
        <f t="shared" si="483"/>
        <v/>
      </c>
      <c r="KX278" s="180">
        <v>1</v>
      </c>
      <c r="KY278" s="181">
        <v>1</v>
      </c>
      <c r="KZ278" s="181">
        <v>1</v>
      </c>
      <c r="LA278" s="183">
        <v>1</v>
      </c>
      <c r="LB278" s="183">
        <v>1</v>
      </c>
      <c r="LC278" s="183">
        <v>1</v>
      </c>
      <c r="LD278" s="183">
        <v>1</v>
      </c>
      <c r="LE278" s="183">
        <v>1</v>
      </c>
      <c r="LF278" s="183">
        <v>1</v>
      </c>
      <c r="LG278" s="192" t="str">
        <f ca="1">IF(ISBLANK(KS278),"",ROUND(AVERAGE(OFFSET(KX278:LF278,0,0,1,ion21Coop!$F$42)),1))</f>
        <v/>
      </c>
      <c r="LH278" s="269" t="str">
        <f t="shared" si="484"/>
        <v/>
      </c>
      <c r="LJ278" s="119">
        <f t="shared" si="522"/>
        <v>14</v>
      </c>
      <c r="LK278" s="123" t="str">
        <f t="shared" si="543"/>
        <v/>
      </c>
      <c r="LL278" s="123">
        <v>273</v>
      </c>
      <c r="LM278" s="423"/>
      <c r="LN278" s="423"/>
      <c r="LO278" s="423"/>
      <c r="LP278" s="423"/>
      <c r="LQ278" s="421"/>
      <c r="LR278" s="422"/>
      <c r="LS278" s="269" t="str">
        <f t="shared" si="485"/>
        <v/>
      </c>
      <c r="LT278" s="180">
        <v>1</v>
      </c>
      <c r="LU278" s="269" t="str">
        <f t="shared" si="486"/>
        <v/>
      </c>
      <c r="LV278" s="180">
        <v>1</v>
      </c>
      <c r="LW278" s="181">
        <v>1</v>
      </c>
      <c r="LX278" s="181">
        <v>1</v>
      </c>
      <c r="LY278" s="183">
        <v>1</v>
      </c>
      <c r="LZ278" s="183">
        <v>1</v>
      </c>
      <c r="MA278" s="183">
        <v>1</v>
      </c>
      <c r="MB278" s="183">
        <v>1</v>
      </c>
      <c r="MC278" s="183">
        <v>1</v>
      </c>
      <c r="MD278" s="183">
        <v>1</v>
      </c>
      <c r="ME278" s="192" t="str">
        <f ca="1">IF(ISBLANK(LQ278),"",ROUND(AVERAGE(OFFSET(LV278:MD278,0,0,1,ion21Coop!$F$42)),1))</f>
        <v/>
      </c>
      <c r="MF278" s="269" t="str">
        <f t="shared" si="487"/>
        <v/>
      </c>
      <c r="MH278" s="119">
        <f t="shared" si="523"/>
        <v>15</v>
      </c>
      <c r="MI278" s="123" t="str">
        <f t="shared" si="544"/>
        <v/>
      </c>
      <c r="MJ278" s="123">
        <v>273</v>
      </c>
      <c r="MK278" s="423"/>
      <c r="ML278" s="423"/>
      <c r="MM278" s="423"/>
      <c r="MN278" s="423"/>
      <c r="MO278" s="421"/>
      <c r="MP278" s="422"/>
      <c r="MQ278" s="269" t="str">
        <f t="shared" si="488"/>
        <v/>
      </c>
      <c r="MR278" s="180">
        <v>1</v>
      </c>
      <c r="MS278" s="269" t="str">
        <f t="shared" si="489"/>
        <v/>
      </c>
      <c r="MT278" s="180">
        <v>1</v>
      </c>
      <c r="MU278" s="181">
        <v>1</v>
      </c>
      <c r="MV278" s="181">
        <v>1</v>
      </c>
      <c r="MW278" s="183">
        <v>1</v>
      </c>
      <c r="MX278" s="183">
        <v>1</v>
      </c>
      <c r="MY278" s="183">
        <v>1</v>
      </c>
      <c r="MZ278" s="183">
        <v>1</v>
      </c>
      <c r="NA278" s="183">
        <v>1</v>
      </c>
      <c r="NB278" s="183">
        <v>1</v>
      </c>
      <c r="NC278" s="192" t="str">
        <f ca="1">IF(ISBLANK(MO278),"",ROUND(AVERAGE(OFFSET(MT278:NB278,0,0,1,ion21Coop!$F$42)),1))</f>
        <v/>
      </c>
      <c r="ND278" s="269" t="str">
        <f t="shared" si="490"/>
        <v/>
      </c>
      <c r="NF278" s="119">
        <f t="shared" si="524"/>
        <v>16</v>
      </c>
      <c r="NG278" s="123" t="str">
        <f t="shared" si="545"/>
        <v/>
      </c>
      <c r="NH278" s="123">
        <v>273</v>
      </c>
      <c r="NI278" s="423"/>
      <c r="NJ278" s="423"/>
      <c r="NK278" s="423"/>
      <c r="NL278" s="423"/>
      <c r="NM278" s="421"/>
      <c r="NN278" s="422"/>
      <c r="NO278" s="269" t="str">
        <f t="shared" si="491"/>
        <v/>
      </c>
      <c r="NP278" s="180">
        <v>1</v>
      </c>
      <c r="NQ278" s="269" t="str">
        <f t="shared" si="492"/>
        <v/>
      </c>
      <c r="NR278" s="180">
        <v>1</v>
      </c>
      <c r="NS278" s="181">
        <v>1</v>
      </c>
      <c r="NT278" s="181">
        <v>1</v>
      </c>
      <c r="NU278" s="183">
        <v>1</v>
      </c>
      <c r="NV278" s="183">
        <v>1</v>
      </c>
      <c r="NW278" s="183">
        <v>1</v>
      </c>
      <c r="NX278" s="183">
        <v>1</v>
      </c>
      <c r="NY278" s="183">
        <v>1</v>
      </c>
      <c r="NZ278" s="183">
        <v>1</v>
      </c>
      <c r="OA278" s="192" t="str">
        <f ca="1">IF(ISBLANK(NM278),"",ROUND(AVERAGE(OFFSET(NR278:NZ278,0,0,1,ion21Coop!$F$42)),1))</f>
        <v/>
      </c>
      <c r="OB278" s="269" t="str">
        <f t="shared" si="493"/>
        <v/>
      </c>
      <c r="OD278" s="119">
        <f t="shared" si="525"/>
        <v>17</v>
      </c>
      <c r="OE278" s="123" t="str">
        <f t="shared" si="546"/>
        <v/>
      </c>
      <c r="OF278" s="123">
        <v>273</v>
      </c>
      <c r="OG278" s="423"/>
      <c r="OH278" s="423"/>
      <c r="OI278" s="423"/>
      <c r="OJ278" s="423"/>
      <c r="OK278" s="421"/>
      <c r="OL278" s="422"/>
      <c r="OM278" s="269" t="str">
        <f t="shared" si="494"/>
        <v/>
      </c>
      <c r="ON278" s="180">
        <v>1</v>
      </c>
      <c r="OO278" s="269" t="str">
        <f t="shared" si="495"/>
        <v/>
      </c>
      <c r="OP278" s="180">
        <v>1</v>
      </c>
      <c r="OQ278" s="181">
        <v>1</v>
      </c>
      <c r="OR278" s="181">
        <v>1</v>
      </c>
      <c r="OS278" s="183">
        <v>1</v>
      </c>
      <c r="OT278" s="183">
        <v>1</v>
      </c>
      <c r="OU278" s="183">
        <v>1</v>
      </c>
      <c r="OV278" s="183">
        <v>1</v>
      </c>
      <c r="OW278" s="183">
        <v>1</v>
      </c>
      <c r="OX278" s="183">
        <v>1</v>
      </c>
      <c r="OY278" s="192" t="str">
        <f ca="1">IF(ISBLANK(OK278),"",ROUND(AVERAGE(OFFSET(OP278:OX278,0,0,1,ion21Coop!$F$42)),1))</f>
        <v/>
      </c>
      <c r="OZ278" s="269" t="str">
        <f t="shared" si="496"/>
        <v/>
      </c>
      <c r="PB278" s="119">
        <f t="shared" si="526"/>
        <v>18</v>
      </c>
      <c r="PC278" s="123" t="str">
        <f t="shared" si="547"/>
        <v/>
      </c>
      <c r="PD278" s="123">
        <v>273</v>
      </c>
      <c r="PE278" s="423"/>
      <c r="PF278" s="423"/>
      <c r="PG278" s="423"/>
      <c r="PH278" s="423"/>
      <c r="PI278" s="421"/>
      <c r="PJ278" s="422"/>
      <c r="PK278" s="269" t="str">
        <f t="shared" si="497"/>
        <v/>
      </c>
      <c r="PL278" s="180">
        <v>1</v>
      </c>
      <c r="PM278" s="269" t="str">
        <f t="shared" si="498"/>
        <v/>
      </c>
      <c r="PN278" s="180">
        <v>1</v>
      </c>
      <c r="PO278" s="181">
        <v>1</v>
      </c>
      <c r="PP278" s="181">
        <v>1</v>
      </c>
      <c r="PQ278" s="183">
        <v>1</v>
      </c>
      <c r="PR278" s="183">
        <v>1</v>
      </c>
      <c r="PS278" s="183">
        <v>1</v>
      </c>
      <c r="PT278" s="183">
        <v>1</v>
      </c>
      <c r="PU278" s="183">
        <v>1</v>
      </c>
      <c r="PV278" s="183">
        <v>1</v>
      </c>
      <c r="PW278" s="192" t="str">
        <f ca="1">IF(ISBLANK(PI278),"",ROUND(AVERAGE(OFFSET(PN278:PV278,0,0,1,ion21Coop!$F$42)),1))</f>
        <v/>
      </c>
      <c r="PX278" s="269" t="str">
        <f t="shared" si="499"/>
        <v/>
      </c>
      <c r="PZ278" s="119">
        <f t="shared" si="527"/>
        <v>19</v>
      </c>
      <c r="QA278" s="123" t="str">
        <f t="shared" si="548"/>
        <v/>
      </c>
      <c r="QB278" s="123">
        <v>273</v>
      </c>
      <c r="QC278" s="423"/>
      <c r="QD278" s="423"/>
      <c r="QE278" s="423"/>
      <c r="QF278" s="423"/>
      <c r="QG278" s="421"/>
      <c r="QH278" s="422"/>
      <c r="QI278" s="269" t="str">
        <f t="shared" si="500"/>
        <v/>
      </c>
      <c r="QJ278" s="180">
        <v>1</v>
      </c>
      <c r="QK278" s="269" t="str">
        <f t="shared" si="501"/>
        <v/>
      </c>
      <c r="QL278" s="180">
        <v>1</v>
      </c>
      <c r="QM278" s="181">
        <v>1</v>
      </c>
      <c r="QN278" s="181">
        <v>1</v>
      </c>
      <c r="QO278" s="183">
        <v>1</v>
      </c>
      <c r="QP278" s="183">
        <v>1</v>
      </c>
      <c r="QQ278" s="183">
        <v>1</v>
      </c>
      <c r="QR278" s="183">
        <v>1</v>
      </c>
      <c r="QS278" s="183">
        <v>1</v>
      </c>
      <c r="QT278" s="183">
        <v>1</v>
      </c>
      <c r="QU278" s="192" t="str">
        <f ca="1">IF(ISBLANK(QG278),"",ROUND(AVERAGE(OFFSET(QL278:QT278,0,0,1,ion21Coop!$F$42)),1))</f>
        <v/>
      </c>
      <c r="QV278" s="269" t="str">
        <f t="shared" si="502"/>
        <v/>
      </c>
      <c r="QX278" s="119">
        <f t="shared" si="528"/>
        <v>20</v>
      </c>
      <c r="QY278" s="123" t="str">
        <f t="shared" si="549"/>
        <v/>
      </c>
      <c r="QZ278" s="123">
        <v>273</v>
      </c>
      <c r="RA278" s="423"/>
      <c r="RB278" s="423"/>
      <c r="RC278" s="423"/>
      <c r="RD278" s="423"/>
      <c r="RE278" s="421"/>
      <c r="RF278" s="422"/>
      <c r="RG278" s="269" t="str">
        <f t="shared" si="503"/>
        <v/>
      </c>
      <c r="RH278" s="180">
        <v>1</v>
      </c>
      <c r="RI278" s="269" t="str">
        <f t="shared" si="504"/>
        <v/>
      </c>
      <c r="RJ278" s="180">
        <v>1</v>
      </c>
      <c r="RK278" s="181">
        <v>1</v>
      </c>
      <c r="RL278" s="181">
        <v>1</v>
      </c>
      <c r="RM278" s="183">
        <v>1</v>
      </c>
      <c r="RN278" s="183">
        <v>1</v>
      </c>
      <c r="RO278" s="183">
        <v>1</v>
      </c>
      <c r="RP278" s="183">
        <v>1</v>
      </c>
      <c r="RQ278" s="183">
        <v>1</v>
      </c>
      <c r="RR278" s="183">
        <v>1</v>
      </c>
      <c r="RS278" s="192" t="str">
        <f ca="1">IF(ISBLANK(RE278),"",ROUND(AVERAGE(OFFSET(RJ278:RR278,0,0,1,ion21Coop!$F$42)),1))</f>
        <v/>
      </c>
      <c r="RT278" s="269" t="str">
        <f t="shared" si="505"/>
        <v/>
      </c>
      <c r="RV278" s="119">
        <f t="shared" si="529"/>
        <v>21</v>
      </c>
      <c r="RW278" s="123" t="str">
        <f t="shared" si="550"/>
        <v/>
      </c>
      <c r="RX278" s="123">
        <v>273</v>
      </c>
      <c r="RY278" s="423"/>
      <c r="RZ278" s="423"/>
      <c r="SA278" s="423"/>
      <c r="SB278" s="423"/>
      <c r="SC278" s="421"/>
      <c r="SD278" s="422"/>
      <c r="SE278" s="269" t="str">
        <f t="shared" si="506"/>
        <v/>
      </c>
      <c r="SF278" s="180">
        <v>1</v>
      </c>
      <c r="SG278" s="269" t="str">
        <f t="shared" si="507"/>
        <v/>
      </c>
      <c r="SH278" s="180">
        <v>1</v>
      </c>
      <c r="SI278" s="181">
        <v>1</v>
      </c>
      <c r="SJ278" s="181">
        <v>1</v>
      </c>
      <c r="SK278" s="183">
        <v>1</v>
      </c>
      <c r="SL278" s="183">
        <v>1</v>
      </c>
      <c r="SM278" s="183">
        <v>1</v>
      </c>
      <c r="SN278" s="183">
        <v>1</v>
      </c>
      <c r="SO278" s="183">
        <v>1</v>
      </c>
      <c r="SP278" s="183">
        <v>1</v>
      </c>
      <c r="SQ278" s="192" t="str">
        <f ca="1">IF(ISBLANK(SC278),"",ROUND(AVERAGE(OFFSET(SH278:SP278,0,0,1,ion21Coop!$F$42)),1))</f>
        <v/>
      </c>
      <c r="SR278" s="269" t="str">
        <f t="shared" si="508"/>
        <v/>
      </c>
      <c r="ST278" s="565"/>
      <c r="SU278" s="565"/>
      <c r="SV278" s="566"/>
      <c r="SW278" s="567"/>
      <c r="SX278" s="565"/>
      <c r="SY278" s="566"/>
      <c r="SZ278" s="568"/>
      <c r="TA278" s="567"/>
      <c r="TB278" s="553"/>
    </row>
    <row r="279" spans="10:522" x14ac:dyDescent="0.3">
      <c r="J279" s="119">
        <f t="shared" si="509"/>
        <v>1</v>
      </c>
      <c r="K279" s="123" t="str">
        <f t="shared" si="530"/>
        <v>YaJo</v>
      </c>
      <c r="L279" s="123">
        <v>274</v>
      </c>
      <c r="M279" s="351"/>
      <c r="N279" s="351"/>
      <c r="O279" s="351"/>
      <c r="P279" s="351"/>
      <c r="Q279" s="369"/>
      <c r="R279" s="370"/>
      <c r="S279" s="269" t="str">
        <f t="shared" si="446"/>
        <v/>
      </c>
      <c r="T279" s="180">
        <v>1</v>
      </c>
      <c r="U279" s="269" t="str">
        <f t="shared" si="447"/>
        <v/>
      </c>
      <c r="V279" s="180">
        <v>1</v>
      </c>
      <c r="W279" s="181">
        <v>1</v>
      </c>
      <c r="X279" s="181">
        <v>1</v>
      </c>
      <c r="Y279" s="183">
        <v>1</v>
      </c>
      <c r="Z279" s="183">
        <v>1</v>
      </c>
      <c r="AA279" s="183">
        <v>1</v>
      </c>
      <c r="AB279" s="183">
        <v>1</v>
      </c>
      <c r="AC279" s="183">
        <v>1</v>
      </c>
      <c r="AD279" s="183">
        <v>1</v>
      </c>
      <c r="AE279" s="192" t="str">
        <f ca="1">IF(ISBLANK(Q279),"",ROUND(AVERAGE(OFFSET(V279:AD279,0,0,1,ion21Coop!$F$42)),1))</f>
        <v/>
      </c>
      <c r="AF279" s="269" t="str">
        <f t="shared" si="448"/>
        <v/>
      </c>
      <c r="AH279" s="119">
        <f t="shared" si="510"/>
        <v>2</v>
      </c>
      <c r="AI279" s="123" t="str">
        <f t="shared" si="531"/>
        <v>GeLo</v>
      </c>
      <c r="AJ279" s="123">
        <v>274</v>
      </c>
      <c r="AK279" s="351"/>
      <c r="AL279" s="351"/>
      <c r="AM279" s="351"/>
      <c r="AN279" s="351"/>
      <c r="AO279" s="369"/>
      <c r="AP279" s="370"/>
      <c r="AQ279" s="269" t="str">
        <f t="shared" si="449"/>
        <v/>
      </c>
      <c r="AR279" s="180">
        <v>1</v>
      </c>
      <c r="AS279" s="269" t="str">
        <f t="shared" si="450"/>
        <v/>
      </c>
      <c r="AT279" s="180">
        <v>1</v>
      </c>
      <c r="AU279" s="181">
        <v>1</v>
      </c>
      <c r="AV279" s="181">
        <v>1</v>
      </c>
      <c r="AW279" s="183">
        <v>1</v>
      </c>
      <c r="AX279" s="183">
        <v>1</v>
      </c>
      <c r="AY279" s="183">
        <v>1</v>
      </c>
      <c r="AZ279" s="183">
        <v>1</v>
      </c>
      <c r="BA279" s="183">
        <v>1</v>
      </c>
      <c r="BB279" s="183">
        <v>1</v>
      </c>
      <c r="BC279" s="192" t="str">
        <f ca="1">IF(ISBLANK(AO279),"",ROUND(AVERAGE(OFFSET(AT279:BB279,0,0,1,ion21Coop!$F$42)),1))</f>
        <v/>
      </c>
      <c r="BD279" s="269" t="str">
        <f t="shared" si="451"/>
        <v/>
      </c>
      <c r="BF279" s="119">
        <f t="shared" si="511"/>
        <v>3</v>
      </c>
      <c r="BG279" s="123" t="str">
        <f t="shared" si="532"/>
        <v>MiDo</v>
      </c>
      <c r="BH279" s="123">
        <v>274</v>
      </c>
      <c r="BI279" s="351"/>
      <c r="BJ279" s="351"/>
      <c r="BK279" s="351"/>
      <c r="BL279" s="351"/>
      <c r="BM279" s="369"/>
      <c r="BN279" s="370"/>
      <c r="BO279" s="269" t="str">
        <f t="shared" si="452"/>
        <v/>
      </c>
      <c r="BP279" s="180">
        <v>1</v>
      </c>
      <c r="BQ279" s="269" t="str">
        <f t="shared" si="453"/>
        <v/>
      </c>
      <c r="BR279" s="180">
        <v>1</v>
      </c>
      <c r="BS279" s="181">
        <v>1</v>
      </c>
      <c r="BT279" s="181">
        <v>1</v>
      </c>
      <c r="BU279" s="183">
        <v>1</v>
      </c>
      <c r="BV279" s="183">
        <v>1</v>
      </c>
      <c r="BW279" s="183">
        <v>1</v>
      </c>
      <c r="BX279" s="183">
        <v>1</v>
      </c>
      <c r="BY279" s="183">
        <v>1</v>
      </c>
      <c r="BZ279" s="183">
        <v>1</v>
      </c>
      <c r="CA279" s="192" t="str">
        <f ca="1">IF(ISBLANK(BM279),"",ROUND(AVERAGE(OFFSET(BR279:BZ279,0,0,1,ion21Coop!$F$42)),1))</f>
        <v/>
      </c>
      <c r="CB279" s="269" t="str">
        <f t="shared" si="454"/>
        <v/>
      </c>
      <c r="CD279" s="119">
        <f t="shared" si="512"/>
        <v>4</v>
      </c>
      <c r="CE279" s="123" t="str">
        <f t="shared" si="533"/>
        <v>EmNi</v>
      </c>
      <c r="CF279" s="123">
        <v>274</v>
      </c>
      <c r="CG279" s="351"/>
      <c r="CH279" s="351"/>
      <c r="CI279" s="351"/>
      <c r="CJ279" s="351"/>
      <c r="CK279" s="369"/>
      <c r="CL279" s="370"/>
      <c r="CM279" s="269" t="str">
        <f t="shared" si="455"/>
        <v/>
      </c>
      <c r="CN279" s="180">
        <v>1</v>
      </c>
      <c r="CO279" s="269" t="str">
        <f t="shared" si="456"/>
        <v/>
      </c>
      <c r="CP279" s="180">
        <v>1</v>
      </c>
      <c r="CQ279" s="181">
        <v>1</v>
      </c>
      <c r="CR279" s="181">
        <v>1</v>
      </c>
      <c r="CS279" s="183">
        <v>1</v>
      </c>
      <c r="CT279" s="183">
        <v>1</v>
      </c>
      <c r="CU279" s="183">
        <v>1</v>
      </c>
      <c r="CV279" s="183">
        <v>1</v>
      </c>
      <c r="CW279" s="183">
        <v>1</v>
      </c>
      <c r="CX279" s="183">
        <v>1</v>
      </c>
      <c r="CY279" s="192" t="str">
        <f ca="1">IF(ISBLANK(CK279),"",ROUND(AVERAGE(OFFSET(CP279:CX279,0,0,1,ion21Coop!$F$42)),1))</f>
        <v/>
      </c>
      <c r="CZ279" s="269" t="str">
        <f t="shared" si="457"/>
        <v/>
      </c>
      <c r="DB279" s="119">
        <f t="shared" si="513"/>
        <v>5</v>
      </c>
      <c r="DC279" s="123" t="str">
        <f t="shared" si="534"/>
        <v>HeJe</v>
      </c>
      <c r="DD279" s="123">
        <v>274</v>
      </c>
      <c r="DE279" s="423"/>
      <c r="DF279" s="423"/>
      <c r="DG279" s="423"/>
      <c r="DH279" s="423"/>
      <c r="DI279" s="421"/>
      <c r="DJ279" s="422"/>
      <c r="DK279" s="269" t="str">
        <f t="shared" si="458"/>
        <v/>
      </c>
      <c r="DL279" s="180">
        <v>1</v>
      </c>
      <c r="DM279" s="269" t="str">
        <f t="shared" si="459"/>
        <v/>
      </c>
      <c r="DN279" s="180">
        <v>1</v>
      </c>
      <c r="DO279" s="181">
        <v>1</v>
      </c>
      <c r="DP279" s="181">
        <v>1</v>
      </c>
      <c r="DQ279" s="183">
        <v>1</v>
      </c>
      <c r="DR279" s="183">
        <v>1</v>
      </c>
      <c r="DS279" s="183">
        <v>1</v>
      </c>
      <c r="DT279" s="183">
        <v>1</v>
      </c>
      <c r="DU279" s="183">
        <v>1</v>
      </c>
      <c r="DV279" s="183">
        <v>1</v>
      </c>
      <c r="DW279" s="192" t="str">
        <f ca="1">IF(ISBLANK(DI279),"",ROUND(AVERAGE(OFFSET(DN279:DV279,0,0,1,ion21Coop!$F$42)),1))</f>
        <v/>
      </c>
      <c r="DX279" s="269" t="str">
        <f t="shared" si="460"/>
        <v/>
      </c>
      <c r="DZ279" s="119">
        <f t="shared" si="514"/>
        <v>6</v>
      </c>
      <c r="EA279" s="123" t="str">
        <f t="shared" si="535"/>
        <v/>
      </c>
      <c r="EB279" s="123">
        <v>274</v>
      </c>
      <c r="EC279" s="423"/>
      <c r="ED279" s="423"/>
      <c r="EE279" s="423"/>
      <c r="EF279" s="423"/>
      <c r="EG279" s="421"/>
      <c r="EH279" s="422"/>
      <c r="EI279" s="269" t="str">
        <f t="shared" si="461"/>
        <v/>
      </c>
      <c r="EJ279" s="180">
        <v>1</v>
      </c>
      <c r="EK279" s="269" t="str">
        <f t="shared" si="462"/>
        <v/>
      </c>
      <c r="EL279" s="180">
        <v>1</v>
      </c>
      <c r="EM279" s="181">
        <v>1</v>
      </c>
      <c r="EN279" s="181">
        <v>1</v>
      </c>
      <c r="EO279" s="183">
        <v>1</v>
      </c>
      <c r="EP279" s="183">
        <v>1</v>
      </c>
      <c r="EQ279" s="183">
        <v>1</v>
      </c>
      <c r="ER279" s="183">
        <v>1</v>
      </c>
      <c r="ES279" s="183">
        <v>1</v>
      </c>
      <c r="ET279" s="183">
        <v>1</v>
      </c>
      <c r="EU279" s="192" t="str">
        <f ca="1">IF(ISBLANK(EG279),"",ROUND(AVERAGE(OFFSET(EL279:ET279,0,0,1,ion21Coop!$F$42)),1))</f>
        <v/>
      </c>
      <c r="EV279" s="269" t="str">
        <f t="shared" si="463"/>
        <v/>
      </c>
      <c r="EX279" s="119">
        <f t="shared" si="515"/>
        <v>7</v>
      </c>
      <c r="EY279" s="123" t="str">
        <f t="shared" si="536"/>
        <v/>
      </c>
      <c r="EZ279" s="123">
        <v>274</v>
      </c>
      <c r="FA279" s="423"/>
      <c r="FB279" s="423"/>
      <c r="FC279" s="423"/>
      <c r="FD279" s="423"/>
      <c r="FE279" s="421"/>
      <c r="FF279" s="422"/>
      <c r="FG279" s="269" t="str">
        <f t="shared" si="464"/>
        <v/>
      </c>
      <c r="FH279" s="180">
        <v>1</v>
      </c>
      <c r="FI279" s="269" t="str">
        <f t="shared" si="465"/>
        <v/>
      </c>
      <c r="FJ279" s="180">
        <v>1</v>
      </c>
      <c r="FK279" s="181">
        <v>1</v>
      </c>
      <c r="FL279" s="181">
        <v>1</v>
      </c>
      <c r="FM279" s="183">
        <v>1</v>
      </c>
      <c r="FN279" s="183">
        <v>1</v>
      </c>
      <c r="FO279" s="183">
        <v>1</v>
      </c>
      <c r="FP279" s="183">
        <v>1</v>
      </c>
      <c r="FQ279" s="183">
        <v>1</v>
      </c>
      <c r="FR279" s="183">
        <v>1</v>
      </c>
      <c r="FS279" s="192" t="str">
        <f ca="1">IF(ISBLANK(FE279),"",ROUND(AVERAGE(OFFSET(FJ279:FR279,0,0,1,ion21Coop!$F$42)),1))</f>
        <v/>
      </c>
      <c r="FT279" s="269" t="str">
        <f t="shared" si="466"/>
        <v/>
      </c>
      <c r="FV279" s="119">
        <f t="shared" si="516"/>
        <v>8</v>
      </c>
      <c r="FW279" s="123" t="str">
        <f t="shared" si="537"/>
        <v/>
      </c>
      <c r="FX279" s="123">
        <v>274</v>
      </c>
      <c r="FY279" s="423"/>
      <c r="FZ279" s="423"/>
      <c r="GA279" s="423"/>
      <c r="GB279" s="423"/>
      <c r="GC279" s="421"/>
      <c r="GD279" s="422"/>
      <c r="GE279" s="269" t="str">
        <f t="shared" si="467"/>
        <v/>
      </c>
      <c r="GF279" s="180">
        <v>1</v>
      </c>
      <c r="GG279" s="269" t="str">
        <f t="shared" si="468"/>
        <v/>
      </c>
      <c r="GH279" s="180">
        <v>1</v>
      </c>
      <c r="GI279" s="181">
        <v>1</v>
      </c>
      <c r="GJ279" s="181">
        <v>1</v>
      </c>
      <c r="GK279" s="183">
        <v>1</v>
      </c>
      <c r="GL279" s="183">
        <v>1</v>
      </c>
      <c r="GM279" s="183">
        <v>1</v>
      </c>
      <c r="GN279" s="183">
        <v>1</v>
      </c>
      <c r="GO279" s="183">
        <v>1</v>
      </c>
      <c r="GP279" s="183">
        <v>1</v>
      </c>
      <c r="GQ279" s="192" t="str">
        <f ca="1">IF(ISBLANK(GC279),"",ROUND(AVERAGE(OFFSET(GH279:GP279,0,0,1,ion21Coop!$F$42)),1))</f>
        <v/>
      </c>
      <c r="GR279" s="269" t="str">
        <f t="shared" si="469"/>
        <v/>
      </c>
      <c r="GT279" s="119">
        <f t="shared" si="517"/>
        <v>9</v>
      </c>
      <c r="GU279" s="123" t="str">
        <f t="shared" si="538"/>
        <v/>
      </c>
      <c r="GV279" s="123">
        <v>274</v>
      </c>
      <c r="GW279" s="423"/>
      <c r="GX279" s="423"/>
      <c r="GY279" s="423"/>
      <c r="GZ279" s="423"/>
      <c r="HA279" s="421"/>
      <c r="HB279" s="422"/>
      <c r="HC279" s="269" t="str">
        <f t="shared" si="470"/>
        <v/>
      </c>
      <c r="HD279" s="180">
        <v>1</v>
      </c>
      <c r="HE279" s="269" t="str">
        <f t="shared" si="471"/>
        <v/>
      </c>
      <c r="HF279" s="180">
        <v>1</v>
      </c>
      <c r="HG279" s="181">
        <v>1</v>
      </c>
      <c r="HH279" s="181">
        <v>1</v>
      </c>
      <c r="HI279" s="183">
        <v>1</v>
      </c>
      <c r="HJ279" s="183">
        <v>1</v>
      </c>
      <c r="HK279" s="183">
        <v>1</v>
      </c>
      <c r="HL279" s="183">
        <v>1</v>
      </c>
      <c r="HM279" s="183">
        <v>1</v>
      </c>
      <c r="HN279" s="183">
        <v>1</v>
      </c>
      <c r="HO279" s="192" t="str">
        <f ca="1">IF(ISBLANK(HA279),"",ROUND(AVERAGE(OFFSET(HF279:HN279,0,0,1,ion21Coop!$F$42)),1))</f>
        <v/>
      </c>
      <c r="HP279" s="269" t="str">
        <f t="shared" si="472"/>
        <v/>
      </c>
      <c r="HR279" s="119">
        <f t="shared" si="518"/>
        <v>10</v>
      </c>
      <c r="HS279" s="123" t="str">
        <f t="shared" si="539"/>
        <v/>
      </c>
      <c r="HT279" s="123">
        <v>274</v>
      </c>
      <c r="HU279" s="423"/>
      <c r="HV279" s="423"/>
      <c r="HW279" s="423"/>
      <c r="HX279" s="423"/>
      <c r="HY279" s="421"/>
      <c r="HZ279" s="422"/>
      <c r="IA279" s="269" t="str">
        <f t="shared" si="473"/>
        <v/>
      </c>
      <c r="IB279" s="180">
        <v>1</v>
      </c>
      <c r="IC279" s="269" t="str">
        <f t="shared" si="474"/>
        <v/>
      </c>
      <c r="ID279" s="180">
        <v>1</v>
      </c>
      <c r="IE279" s="181">
        <v>1</v>
      </c>
      <c r="IF279" s="181">
        <v>1</v>
      </c>
      <c r="IG279" s="183">
        <v>1</v>
      </c>
      <c r="IH279" s="183">
        <v>1</v>
      </c>
      <c r="II279" s="183">
        <v>1</v>
      </c>
      <c r="IJ279" s="183">
        <v>1</v>
      </c>
      <c r="IK279" s="183">
        <v>1</v>
      </c>
      <c r="IL279" s="183">
        <v>1</v>
      </c>
      <c r="IM279" s="192" t="str">
        <f ca="1">IF(ISBLANK(HY279),"",ROUND(AVERAGE(OFFSET(ID279:IL279,0,0,1,ion21Coop!$F$42)),1))</f>
        <v/>
      </c>
      <c r="IN279" s="269" t="str">
        <f t="shared" si="475"/>
        <v/>
      </c>
      <c r="IP279" s="119">
        <f t="shared" si="519"/>
        <v>11</v>
      </c>
      <c r="IQ279" s="123" t="str">
        <f t="shared" si="540"/>
        <v/>
      </c>
      <c r="IR279" s="123">
        <v>274</v>
      </c>
      <c r="IS279" s="423"/>
      <c r="IT279" s="423"/>
      <c r="IU279" s="423"/>
      <c r="IV279" s="423"/>
      <c r="IW279" s="421"/>
      <c r="IX279" s="422"/>
      <c r="IY279" s="269" t="str">
        <f t="shared" si="476"/>
        <v/>
      </c>
      <c r="IZ279" s="180">
        <v>1</v>
      </c>
      <c r="JA279" s="269" t="str">
        <f t="shared" si="477"/>
        <v/>
      </c>
      <c r="JB279" s="180">
        <v>1</v>
      </c>
      <c r="JC279" s="181">
        <v>1</v>
      </c>
      <c r="JD279" s="181">
        <v>1</v>
      </c>
      <c r="JE279" s="183">
        <v>1</v>
      </c>
      <c r="JF279" s="183">
        <v>1</v>
      </c>
      <c r="JG279" s="183">
        <v>1</v>
      </c>
      <c r="JH279" s="183">
        <v>1</v>
      </c>
      <c r="JI279" s="183">
        <v>1</v>
      </c>
      <c r="JJ279" s="183">
        <v>1</v>
      </c>
      <c r="JK279" s="192" t="str">
        <f ca="1">IF(ISBLANK(IW279),"",ROUND(AVERAGE(OFFSET(JB279:JJ279,0,0,1,ion21Coop!$F$42)),1))</f>
        <v/>
      </c>
      <c r="JL279" s="269" t="str">
        <f t="shared" si="478"/>
        <v/>
      </c>
      <c r="JN279" s="119">
        <f t="shared" si="520"/>
        <v>12</v>
      </c>
      <c r="JO279" s="123" t="str">
        <f t="shared" si="541"/>
        <v/>
      </c>
      <c r="JP279" s="123">
        <v>274</v>
      </c>
      <c r="JQ279" s="423"/>
      <c r="JR279" s="423"/>
      <c r="JS279" s="423"/>
      <c r="JT279" s="423"/>
      <c r="JU279" s="421"/>
      <c r="JV279" s="422"/>
      <c r="JW279" s="269" t="str">
        <f t="shared" si="479"/>
        <v/>
      </c>
      <c r="JX279" s="180">
        <v>1</v>
      </c>
      <c r="JY279" s="269" t="str">
        <f t="shared" si="480"/>
        <v/>
      </c>
      <c r="JZ279" s="180">
        <v>1</v>
      </c>
      <c r="KA279" s="181">
        <v>1</v>
      </c>
      <c r="KB279" s="181">
        <v>1</v>
      </c>
      <c r="KC279" s="183">
        <v>1</v>
      </c>
      <c r="KD279" s="183">
        <v>1</v>
      </c>
      <c r="KE279" s="183">
        <v>1</v>
      </c>
      <c r="KF279" s="183">
        <v>1</v>
      </c>
      <c r="KG279" s="183">
        <v>1</v>
      </c>
      <c r="KH279" s="183">
        <v>1</v>
      </c>
      <c r="KI279" s="192" t="str">
        <f ca="1">IF(ISBLANK(JU279),"",ROUND(AVERAGE(OFFSET(JZ279:KH279,0,0,1,ion21Coop!$F$42)),1))</f>
        <v/>
      </c>
      <c r="KJ279" s="269" t="str">
        <f t="shared" si="481"/>
        <v/>
      </c>
      <c r="KL279" s="119">
        <f t="shared" si="521"/>
        <v>13</v>
      </c>
      <c r="KM279" s="123" t="str">
        <f t="shared" si="542"/>
        <v/>
      </c>
      <c r="KN279" s="123">
        <v>274</v>
      </c>
      <c r="KO279" s="423"/>
      <c r="KP279" s="423"/>
      <c r="KQ279" s="423"/>
      <c r="KR279" s="423"/>
      <c r="KS279" s="421"/>
      <c r="KT279" s="422"/>
      <c r="KU279" s="269" t="str">
        <f t="shared" si="482"/>
        <v/>
      </c>
      <c r="KV279" s="180">
        <v>1</v>
      </c>
      <c r="KW279" s="269" t="str">
        <f t="shared" si="483"/>
        <v/>
      </c>
      <c r="KX279" s="180">
        <v>1</v>
      </c>
      <c r="KY279" s="181">
        <v>1</v>
      </c>
      <c r="KZ279" s="181">
        <v>1</v>
      </c>
      <c r="LA279" s="183">
        <v>1</v>
      </c>
      <c r="LB279" s="183">
        <v>1</v>
      </c>
      <c r="LC279" s="183">
        <v>1</v>
      </c>
      <c r="LD279" s="183">
        <v>1</v>
      </c>
      <c r="LE279" s="183">
        <v>1</v>
      </c>
      <c r="LF279" s="183">
        <v>1</v>
      </c>
      <c r="LG279" s="192" t="str">
        <f ca="1">IF(ISBLANK(KS279),"",ROUND(AVERAGE(OFFSET(KX279:LF279,0,0,1,ion21Coop!$F$42)),1))</f>
        <v/>
      </c>
      <c r="LH279" s="269" t="str">
        <f t="shared" si="484"/>
        <v/>
      </c>
      <c r="LJ279" s="119">
        <f t="shared" si="522"/>
        <v>14</v>
      </c>
      <c r="LK279" s="123" t="str">
        <f t="shared" si="543"/>
        <v/>
      </c>
      <c r="LL279" s="123">
        <v>274</v>
      </c>
      <c r="LM279" s="423"/>
      <c r="LN279" s="423"/>
      <c r="LO279" s="423"/>
      <c r="LP279" s="423"/>
      <c r="LQ279" s="421"/>
      <c r="LR279" s="422"/>
      <c r="LS279" s="269" t="str">
        <f t="shared" si="485"/>
        <v/>
      </c>
      <c r="LT279" s="180">
        <v>1</v>
      </c>
      <c r="LU279" s="269" t="str">
        <f t="shared" si="486"/>
        <v/>
      </c>
      <c r="LV279" s="180">
        <v>1</v>
      </c>
      <c r="LW279" s="181">
        <v>1</v>
      </c>
      <c r="LX279" s="181">
        <v>1</v>
      </c>
      <c r="LY279" s="183">
        <v>1</v>
      </c>
      <c r="LZ279" s="183">
        <v>1</v>
      </c>
      <c r="MA279" s="183">
        <v>1</v>
      </c>
      <c r="MB279" s="183">
        <v>1</v>
      </c>
      <c r="MC279" s="183">
        <v>1</v>
      </c>
      <c r="MD279" s="183">
        <v>1</v>
      </c>
      <c r="ME279" s="192" t="str">
        <f ca="1">IF(ISBLANK(LQ279),"",ROUND(AVERAGE(OFFSET(LV279:MD279,0,0,1,ion21Coop!$F$42)),1))</f>
        <v/>
      </c>
      <c r="MF279" s="269" t="str">
        <f t="shared" si="487"/>
        <v/>
      </c>
      <c r="MH279" s="119">
        <f t="shared" si="523"/>
        <v>15</v>
      </c>
      <c r="MI279" s="123" t="str">
        <f t="shared" si="544"/>
        <v/>
      </c>
      <c r="MJ279" s="123">
        <v>274</v>
      </c>
      <c r="MK279" s="423"/>
      <c r="ML279" s="423"/>
      <c r="MM279" s="423"/>
      <c r="MN279" s="423"/>
      <c r="MO279" s="421"/>
      <c r="MP279" s="422"/>
      <c r="MQ279" s="269" t="str">
        <f t="shared" si="488"/>
        <v/>
      </c>
      <c r="MR279" s="180">
        <v>1</v>
      </c>
      <c r="MS279" s="269" t="str">
        <f t="shared" si="489"/>
        <v/>
      </c>
      <c r="MT279" s="180">
        <v>1</v>
      </c>
      <c r="MU279" s="181">
        <v>1</v>
      </c>
      <c r="MV279" s="181">
        <v>1</v>
      </c>
      <c r="MW279" s="183">
        <v>1</v>
      </c>
      <c r="MX279" s="183">
        <v>1</v>
      </c>
      <c r="MY279" s="183">
        <v>1</v>
      </c>
      <c r="MZ279" s="183">
        <v>1</v>
      </c>
      <c r="NA279" s="183">
        <v>1</v>
      </c>
      <c r="NB279" s="183">
        <v>1</v>
      </c>
      <c r="NC279" s="192" t="str">
        <f ca="1">IF(ISBLANK(MO279),"",ROUND(AVERAGE(OFFSET(MT279:NB279,0,0,1,ion21Coop!$F$42)),1))</f>
        <v/>
      </c>
      <c r="ND279" s="269" t="str">
        <f t="shared" si="490"/>
        <v/>
      </c>
      <c r="NF279" s="119">
        <f t="shared" si="524"/>
        <v>16</v>
      </c>
      <c r="NG279" s="123" t="str">
        <f t="shared" si="545"/>
        <v/>
      </c>
      <c r="NH279" s="123">
        <v>274</v>
      </c>
      <c r="NI279" s="423"/>
      <c r="NJ279" s="423"/>
      <c r="NK279" s="423"/>
      <c r="NL279" s="423"/>
      <c r="NM279" s="421"/>
      <c r="NN279" s="422"/>
      <c r="NO279" s="269" t="str">
        <f t="shared" si="491"/>
        <v/>
      </c>
      <c r="NP279" s="180">
        <v>1</v>
      </c>
      <c r="NQ279" s="269" t="str">
        <f t="shared" si="492"/>
        <v/>
      </c>
      <c r="NR279" s="180">
        <v>1</v>
      </c>
      <c r="NS279" s="181">
        <v>1</v>
      </c>
      <c r="NT279" s="181">
        <v>1</v>
      </c>
      <c r="NU279" s="183">
        <v>1</v>
      </c>
      <c r="NV279" s="183">
        <v>1</v>
      </c>
      <c r="NW279" s="183">
        <v>1</v>
      </c>
      <c r="NX279" s="183">
        <v>1</v>
      </c>
      <c r="NY279" s="183">
        <v>1</v>
      </c>
      <c r="NZ279" s="183">
        <v>1</v>
      </c>
      <c r="OA279" s="192" t="str">
        <f ca="1">IF(ISBLANK(NM279),"",ROUND(AVERAGE(OFFSET(NR279:NZ279,0,0,1,ion21Coop!$F$42)),1))</f>
        <v/>
      </c>
      <c r="OB279" s="269" t="str">
        <f t="shared" si="493"/>
        <v/>
      </c>
      <c r="OD279" s="119">
        <f t="shared" si="525"/>
        <v>17</v>
      </c>
      <c r="OE279" s="123" t="str">
        <f t="shared" si="546"/>
        <v/>
      </c>
      <c r="OF279" s="123">
        <v>274</v>
      </c>
      <c r="OG279" s="423"/>
      <c r="OH279" s="423"/>
      <c r="OI279" s="423"/>
      <c r="OJ279" s="423"/>
      <c r="OK279" s="421"/>
      <c r="OL279" s="422"/>
      <c r="OM279" s="269" t="str">
        <f t="shared" si="494"/>
        <v/>
      </c>
      <c r="ON279" s="180">
        <v>1</v>
      </c>
      <c r="OO279" s="269" t="str">
        <f t="shared" si="495"/>
        <v/>
      </c>
      <c r="OP279" s="180">
        <v>1</v>
      </c>
      <c r="OQ279" s="181">
        <v>1</v>
      </c>
      <c r="OR279" s="181">
        <v>1</v>
      </c>
      <c r="OS279" s="183">
        <v>1</v>
      </c>
      <c r="OT279" s="183">
        <v>1</v>
      </c>
      <c r="OU279" s="183">
        <v>1</v>
      </c>
      <c r="OV279" s="183">
        <v>1</v>
      </c>
      <c r="OW279" s="183">
        <v>1</v>
      </c>
      <c r="OX279" s="183">
        <v>1</v>
      </c>
      <c r="OY279" s="192" t="str">
        <f ca="1">IF(ISBLANK(OK279),"",ROUND(AVERAGE(OFFSET(OP279:OX279,0,0,1,ion21Coop!$F$42)),1))</f>
        <v/>
      </c>
      <c r="OZ279" s="269" t="str">
        <f t="shared" si="496"/>
        <v/>
      </c>
      <c r="PB279" s="119">
        <f t="shared" si="526"/>
        <v>18</v>
      </c>
      <c r="PC279" s="123" t="str">
        <f t="shared" si="547"/>
        <v/>
      </c>
      <c r="PD279" s="123">
        <v>274</v>
      </c>
      <c r="PE279" s="423"/>
      <c r="PF279" s="423"/>
      <c r="PG279" s="423"/>
      <c r="PH279" s="423"/>
      <c r="PI279" s="421"/>
      <c r="PJ279" s="422"/>
      <c r="PK279" s="269" t="str">
        <f t="shared" si="497"/>
        <v/>
      </c>
      <c r="PL279" s="180">
        <v>1</v>
      </c>
      <c r="PM279" s="269" t="str">
        <f t="shared" si="498"/>
        <v/>
      </c>
      <c r="PN279" s="180">
        <v>1</v>
      </c>
      <c r="PO279" s="181">
        <v>1</v>
      </c>
      <c r="PP279" s="181">
        <v>1</v>
      </c>
      <c r="PQ279" s="183">
        <v>1</v>
      </c>
      <c r="PR279" s="183">
        <v>1</v>
      </c>
      <c r="PS279" s="183">
        <v>1</v>
      </c>
      <c r="PT279" s="183">
        <v>1</v>
      </c>
      <c r="PU279" s="183">
        <v>1</v>
      </c>
      <c r="PV279" s="183">
        <v>1</v>
      </c>
      <c r="PW279" s="192" t="str">
        <f ca="1">IF(ISBLANK(PI279),"",ROUND(AVERAGE(OFFSET(PN279:PV279,0,0,1,ion21Coop!$F$42)),1))</f>
        <v/>
      </c>
      <c r="PX279" s="269" t="str">
        <f t="shared" si="499"/>
        <v/>
      </c>
      <c r="PZ279" s="119">
        <f t="shared" si="527"/>
        <v>19</v>
      </c>
      <c r="QA279" s="123" t="str">
        <f t="shared" si="548"/>
        <v/>
      </c>
      <c r="QB279" s="123">
        <v>274</v>
      </c>
      <c r="QC279" s="423"/>
      <c r="QD279" s="423"/>
      <c r="QE279" s="423"/>
      <c r="QF279" s="423"/>
      <c r="QG279" s="421"/>
      <c r="QH279" s="422"/>
      <c r="QI279" s="269" t="str">
        <f t="shared" si="500"/>
        <v/>
      </c>
      <c r="QJ279" s="180">
        <v>1</v>
      </c>
      <c r="QK279" s="269" t="str">
        <f t="shared" si="501"/>
        <v/>
      </c>
      <c r="QL279" s="180">
        <v>1</v>
      </c>
      <c r="QM279" s="181">
        <v>1</v>
      </c>
      <c r="QN279" s="181">
        <v>1</v>
      </c>
      <c r="QO279" s="183">
        <v>1</v>
      </c>
      <c r="QP279" s="183">
        <v>1</v>
      </c>
      <c r="QQ279" s="183">
        <v>1</v>
      </c>
      <c r="QR279" s="183">
        <v>1</v>
      </c>
      <c r="QS279" s="183">
        <v>1</v>
      </c>
      <c r="QT279" s="183">
        <v>1</v>
      </c>
      <c r="QU279" s="192" t="str">
        <f ca="1">IF(ISBLANK(QG279),"",ROUND(AVERAGE(OFFSET(QL279:QT279,0,0,1,ion21Coop!$F$42)),1))</f>
        <v/>
      </c>
      <c r="QV279" s="269" t="str">
        <f t="shared" si="502"/>
        <v/>
      </c>
      <c r="QX279" s="119">
        <f t="shared" si="528"/>
        <v>20</v>
      </c>
      <c r="QY279" s="123" t="str">
        <f t="shared" si="549"/>
        <v/>
      </c>
      <c r="QZ279" s="123">
        <v>274</v>
      </c>
      <c r="RA279" s="423"/>
      <c r="RB279" s="423"/>
      <c r="RC279" s="423"/>
      <c r="RD279" s="423"/>
      <c r="RE279" s="421"/>
      <c r="RF279" s="422"/>
      <c r="RG279" s="269" t="str">
        <f t="shared" si="503"/>
        <v/>
      </c>
      <c r="RH279" s="180">
        <v>1</v>
      </c>
      <c r="RI279" s="269" t="str">
        <f t="shared" si="504"/>
        <v/>
      </c>
      <c r="RJ279" s="180">
        <v>1</v>
      </c>
      <c r="RK279" s="181">
        <v>1</v>
      </c>
      <c r="RL279" s="181">
        <v>1</v>
      </c>
      <c r="RM279" s="183">
        <v>1</v>
      </c>
      <c r="RN279" s="183">
        <v>1</v>
      </c>
      <c r="RO279" s="183">
        <v>1</v>
      </c>
      <c r="RP279" s="183">
        <v>1</v>
      </c>
      <c r="RQ279" s="183">
        <v>1</v>
      </c>
      <c r="RR279" s="183">
        <v>1</v>
      </c>
      <c r="RS279" s="192" t="str">
        <f ca="1">IF(ISBLANK(RE279),"",ROUND(AVERAGE(OFFSET(RJ279:RR279,0,0,1,ion21Coop!$F$42)),1))</f>
        <v/>
      </c>
      <c r="RT279" s="269" t="str">
        <f t="shared" si="505"/>
        <v/>
      </c>
      <c r="RV279" s="119">
        <f t="shared" si="529"/>
        <v>21</v>
      </c>
      <c r="RW279" s="123" t="str">
        <f t="shared" si="550"/>
        <v/>
      </c>
      <c r="RX279" s="123">
        <v>274</v>
      </c>
      <c r="RY279" s="423"/>
      <c r="RZ279" s="423"/>
      <c r="SA279" s="423"/>
      <c r="SB279" s="423"/>
      <c r="SC279" s="421"/>
      <c r="SD279" s="422"/>
      <c r="SE279" s="269" t="str">
        <f t="shared" si="506"/>
        <v/>
      </c>
      <c r="SF279" s="180">
        <v>1</v>
      </c>
      <c r="SG279" s="269" t="str">
        <f t="shared" si="507"/>
        <v/>
      </c>
      <c r="SH279" s="180">
        <v>1</v>
      </c>
      <c r="SI279" s="181">
        <v>1</v>
      </c>
      <c r="SJ279" s="181">
        <v>1</v>
      </c>
      <c r="SK279" s="183">
        <v>1</v>
      </c>
      <c r="SL279" s="183">
        <v>1</v>
      </c>
      <c r="SM279" s="183">
        <v>1</v>
      </c>
      <c r="SN279" s="183">
        <v>1</v>
      </c>
      <c r="SO279" s="183">
        <v>1</v>
      </c>
      <c r="SP279" s="183">
        <v>1</v>
      </c>
      <c r="SQ279" s="192" t="str">
        <f ca="1">IF(ISBLANK(SC279),"",ROUND(AVERAGE(OFFSET(SH279:SP279,0,0,1,ion21Coop!$F$42)),1))</f>
        <v/>
      </c>
      <c r="SR279" s="269" t="str">
        <f t="shared" si="508"/>
        <v/>
      </c>
      <c r="ST279" s="565"/>
      <c r="SU279" s="565"/>
      <c r="SV279" s="566"/>
      <c r="SW279" s="567"/>
      <c r="SX279" s="565"/>
      <c r="SY279" s="566"/>
      <c r="SZ279" s="568"/>
      <c r="TA279" s="567"/>
      <c r="TB279" s="553"/>
    </row>
    <row r="280" spans="10:522" x14ac:dyDescent="0.3">
      <c r="J280" s="119">
        <f t="shared" si="509"/>
        <v>1</v>
      </c>
      <c r="K280" s="123" t="str">
        <f t="shared" si="530"/>
        <v>YaJo</v>
      </c>
      <c r="L280" s="123">
        <v>275</v>
      </c>
      <c r="M280" s="351"/>
      <c r="N280" s="351"/>
      <c r="O280" s="351"/>
      <c r="P280" s="351"/>
      <c r="Q280" s="369"/>
      <c r="R280" s="370"/>
      <c r="S280" s="269" t="str">
        <f t="shared" si="446"/>
        <v/>
      </c>
      <c r="T280" s="180">
        <v>1</v>
      </c>
      <c r="U280" s="269" t="str">
        <f t="shared" si="447"/>
        <v/>
      </c>
      <c r="V280" s="180">
        <v>1</v>
      </c>
      <c r="W280" s="181">
        <v>1</v>
      </c>
      <c r="X280" s="181">
        <v>1</v>
      </c>
      <c r="Y280" s="183">
        <v>1</v>
      </c>
      <c r="Z280" s="183">
        <v>1</v>
      </c>
      <c r="AA280" s="183">
        <v>1</v>
      </c>
      <c r="AB280" s="183">
        <v>1</v>
      </c>
      <c r="AC280" s="183">
        <v>1</v>
      </c>
      <c r="AD280" s="183">
        <v>1</v>
      </c>
      <c r="AE280" s="192" t="str">
        <f ca="1">IF(ISBLANK(Q280),"",ROUND(AVERAGE(OFFSET(V280:AD280,0,0,1,ion21Coop!$F$42)),1))</f>
        <v/>
      </c>
      <c r="AF280" s="269" t="str">
        <f t="shared" si="448"/>
        <v/>
      </c>
      <c r="AH280" s="119">
        <f t="shared" si="510"/>
        <v>2</v>
      </c>
      <c r="AI280" s="123" t="str">
        <f t="shared" si="531"/>
        <v>GeLo</v>
      </c>
      <c r="AJ280" s="123">
        <v>275</v>
      </c>
      <c r="AK280" s="351"/>
      <c r="AL280" s="351"/>
      <c r="AM280" s="351"/>
      <c r="AN280" s="351"/>
      <c r="AO280" s="369"/>
      <c r="AP280" s="370"/>
      <c r="AQ280" s="269" t="str">
        <f t="shared" si="449"/>
        <v/>
      </c>
      <c r="AR280" s="180">
        <v>1</v>
      </c>
      <c r="AS280" s="269" t="str">
        <f t="shared" si="450"/>
        <v/>
      </c>
      <c r="AT280" s="180">
        <v>1</v>
      </c>
      <c r="AU280" s="181">
        <v>1</v>
      </c>
      <c r="AV280" s="181">
        <v>1</v>
      </c>
      <c r="AW280" s="183">
        <v>1</v>
      </c>
      <c r="AX280" s="183">
        <v>1</v>
      </c>
      <c r="AY280" s="183">
        <v>1</v>
      </c>
      <c r="AZ280" s="183">
        <v>1</v>
      </c>
      <c r="BA280" s="183">
        <v>1</v>
      </c>
      <c r="BB280" s="183">
        <v>1</v>
      </c>
      <c r="BC280" s="192" t="str">
        <f ca="1">IF(ISBLANK(AO280),"",ROUND(AVERAGE(OFFSET(AT280:BB280,0,0,1,ion21Coop!$F$42)),1))</f>
        <v/>
      </c>
      <c r="BD280" s="269" t="str">
        <f t="shared" si="451"/>
        <v/>
      </c>
      <c r="BF280" s="119">
        <f t="shared" si="511"/>
        <v>3</v>
      </c>
      <c r="BG280" s="123" t="str">
        <f t="shared" si="532"/>
        <v>MiDo</v>
      </c>
      <c r="BH280" s="123">
        <v>275</v>
      </c>
      <c r="BI280" s="351"/>
      <c r="BJ280" s="351"/>
      <c r="BK280" s="351"/>
      <c r="BL280" s="351"/>
      <c r="BM280" s="369"/>
      <c r="BN280" s="370"/>
      <c r="BO280" s="269" t="str">
        <f t="shared" si="452"/>
        <v/>
      </c>
      <c r="BP280" s="180">
        <v>1</v>
      </c>
      <c r="BQ280" s="269" t="str">
        <f t="shared" si="453"/>
        <v/>
      </c>
      <c r="BR280" s="180">
        <v>1</v>
      </c>
      <c r="BS280" s="181">
        <v>1</v>
      </c>
      <c r="BT280" s="181">
        <v>1</v>
      </c>
      <c r="BU280" s="183">
        <v>1</v>
      </c>
      <c r="BV280" s="183">
        <v>1</v>
      </c>
      <c r="BW280" s="183">
        <v>1</v>
      </c>
      <c r="BX280" s="183">
        <v>1</v>
      </c>
      <c r="BY280" s="183">
        <v>1</v>
      </c>
      <c r="BZ280" s="183">
        <v>1</v>
      </c>
      <c r="CA280" s="192" t="str">
        <f ca="1">IF(ISBLANK(BM280),"",ROUND(AVERAGE(OFFSET(BR280:BZ280,0,0,1,ion21Coop!$F$42)),1))</f>
        <v/>
      </c>
      <c r="CB280" s="269" t="str">
        <f t="shared" si="454"/>
        <v/>
      </c>
      <c r="CD280" s="119">
        <f t="shared" si="512"/>
        <v>4</v>
      </c>
      <c r="CE280" s="123" t="str">
        <f t="shared" si="533"/>
        <v>EmNi</v>
      </c>
      <c r="CF280" s="123">
        <v>275</v>
      </c>
      <c r="CG280" s="351"/>
      <c r="CH280" s="351"/>
      <c r="CI280" s="351"/>
      <c r="CJ280" s="351"/>
      <c r="CK280" s="369"/>
      <c r="CL280" s="370"/>
      <c r="CM280" s="269" t="str">
        <f t="shared" si="455"/>
        <v/>
      </c>
      <c r="CN280" s="180">
        <v>1</v>
      </c>
      <c r="CO280" s="269" t="str">
        <f t="shared" si="456"/>
        <v/>
      </c>
      <c r="CP280" s="180">
        <v>1</v>
      </c>
      <c r="CQ280" s="181">
        <v>1</v>
      </c>
      <c r="CR280" s="181">
        <v>1</v>
      </c>
      <c r="CS280" s="183">
        <v>1</v>
      </c>
      <c r="CT280" s="183">
        <v>1</v>
      </c>
      <c r="CU280" s="183">
        <v>1</v>
      </c>
      <c r="CV280" s="183">
        <v>1</v>
      </c>
      <c r="CW280" s="183">
        <v>1</v>
      </c>
      <c r="CX280" s="183">
        <v>1</v>
      </c>
      <c r="CY280" s="192" t="str">
        <f ca="1">IF(ISBLANK(CK280),"",ROUND(AVERAGE(OFFSET(CP280:CX280,0,0,1,ion21Coop!$F$42)),1))</f>
        <v/>
      </c>
      <c r="CZ280" s="269" t="str">
        <f t="shared" si="457"/>
        <v/>
      </c>
      <c r="DB280" s="119">
        <f t="shared" si="513"/>
        <v>5</v>
      </c>
      <c r="DC280" s="123" t="str">
        <f t="shared" si="534"/>
        <v>HeJe</v>
      </c>
      <c r="DD280" s="123">
        <v>275</v>
      </c>
      <c r="DE280" s="423"/>
      <c r="DF280" s="423"/>
      <c r="DG280" s="423"/>
      <c r="DH280" s="423"/>
      <c r="DI280" s="421"/>
      <c r="DJ280" s="422"/>
      <c r="DK280" s="269" t="str">
        <f t="shared" si="458"/>
        <v/>
      </c>
      <c r="DL280" s="180">
        <v>1</v>
      </c>
      <c r="DM280" s="269" t="str">
        <f t="shared" si="459"/>
        <v/>
      </c>
      <c r="DN280" s="180">
        <v>1</v>
      </c>
      <c r="DO280" s="181">
        <v>1</v>
      </c>
      <c r="DP280" s="181">
        <v>1</v>
      </c>
      <c r="DQ280" s="183">
        <v>1</v>
      </c>
      <c r="DR280" s="183">
        <v>1</v>
      </c>
      <c r="DS280" s="183">
        <v>1</v>
      </c>
      <c r="DT280" s="183">
        <v>1</v>
      </c>
      <c r="DU280" s="183">
        <v>1</v>
      </c>
      <c r="DV280" s="183">
        <v>1</v>
      </c>
      <c r="DW280" s="192" t="str">
        <f ca="1">IF(ISBLANK(DI280),"",ROUND(AVERAGE(OFFSET(DN280:DV280,0,0,1,ion21Coop!$F$42)),1))</f>
        <v/>
      </c>
      <c r="DX280" s="269" t="str">
        <f t="shared" si="460"/>
        <v/>
      </c>
      <c r="DZ280" s="119">
        <f t="shared" si="514"/>
        <v>6</v>
      </c>
      <c r="EA280" s="123" t="str">
        <f t="shared" si="535"/>
        <v/>
      </c>
      <c r="EB280" s="123">
        <v>275</v>
      </c>
      <c r="EC280" s="423"/>
      <c r="ED280" s="423"/>
      <c r="EE280" s="423"/>
      <c r="EF280" s="423"/>
      <c r="EG280" s="421"/>
      <c r="EH280" s="422"/>
      <c r="EI280" s="269" t="str">
        <f t="shared" si="461"/>
        <v/>
      </c>
      <c r="EJ280" s="180">
        <v>1</v>
      </c>
      <c r="EK280" s="269" t="str">
        <f t="shared" si="462"/>
        <v/>
      </c>
      <c r="EL280" s="180">
        <v>1</v>
      </c>
      <c r="EM280" s="181">
        <v>1</v>
      </c>
      <c r="EN280" s="181">
        <v>1</v>
      </c>
      <c r="EO280" s="183">
        <v>1</v>
      </c>
      <c r="EP280" s="183">
        <v>1</v>
      </c>
      <c r="EQ280" s="183">
        <v>1</v>
      </c>
      <c r="ER280" s="183">
        <v>1</v>
      </c>
      <c r="ES280" s="183">
        <v>1</v>
      </c>
      <c r="ET280" s="183">
        <v>1</v>
      </c>
      <c r="EU280" s="192" t="str">
        <f ca="1">IF(ISBLANK(EG280),"",ROUND(AVERAGE(OFFSET(EL280:ET280,0,0,1,ion21Coop!$F$42)),1))</f>
        <v/>
      </c>
      <c r="EV280" s="269" t="str">
        <f t="shared" si="463"/>
        <v/>
      </c>
      <c r="EX280" s="119">
        <f t="shared" si="515"/>
        <v>7</v>
      </c>
      <c r="EY280" s="123" t="str">
        <f t="shared" si="536"/>
        <v/>
      </c>
      <c r="EZ280" s="123">
        <v>275</v>
      </c>
      <c r="FA280" s="423"/>
      <c r="FB280" s="423"/>
      <c r="FC280" s="423"/>
      <c r="FD280" s="423"/>
      <c r="FE280" s="421"/>
      <c r="FF280" s="422"/>
      <c r="FG280" s="269" t="str">
        <f t="shared" si="464"/>
        <v/>
      </c>
      <c r="FH280" s="180">
        <v>1</v>
      </c>
      <c r="FI280" s="269" t="str">
        <f t="shared" si="465"/>
        <v/>
      </c>
      <c r="FJ280" s="180">
        <v>1</v>
      </c>
      <c r="FK280" s="181">
        <v>1</v>
      </c>
      <c r="FL280" s="181">
        <v>1</v>
      </c>
      <c r="FM280" s="183">
        <v>1</v>
      </c>
      <c r="FN280" s="183">
        <v>1</v>
      </c>
      <c r="FO280" s="183">
        <v>1</v>
      </c>
      <c r="FP280" s="183">
        <v>1</v>
      </c>
      <c r="FQ280" s="183">
        <v>1</v>
      </c>
      <c r="FR280" s="183">
        <v>1</v>
      </c>
      <c r="FS280" s="192" t="str">
        <f ca="1">IF(ISBLANK(FE280),"",ROUND(AVERAGE(OFFSET(FJ280:FR280,0,0,1,ion21Coop!$F$42)),1))</f>
        <v/>
      </c>
      <c r="FT280" s="269" t="str">
        <f t="shared" si="466"/>
        <v/>
      </c>
      <c r="FV280" s="119">
        <f t="shared" si="516"/>
        <v>8</v>
      </c>
      <c r="FW280" s="123" t="str">
        <f t="shared" si="537"/>
        <v/>
      </c>
      <c r="FX280" s="123">
        <v>275</v>
      </c>
      <c r="FY280" s="423"/>
      <c r="FZ280" s="423"/>
      <c r="GA280" s="423"/>
      <c r="GB280" s="423"/>
      <c r="GC280" s="421"/>
      <c r="GD280" s="422"/>
      <c r="GE280" s="269" t="str">
        <f t="shared" si="467"/>
        <v/>
      </c>
      <c r="GF280" s="180">
        <v>1</v>
      </c>
      <c r="GG280" s="269" t="str">
        <f t="shared" si="468"/>
        <v/>
      </c>
      <c r="GH280" s="180">
        <v>1</v>
      </c>
      <c r="GI280" s="181">
        <v>1</v>
      </c>
      <c r="GJ280" s="181">
        <v>1</v>
      </c>
      <c r="GK280" s="183">
        <v>1</v>
      </c>
      <c r="GL280" s="183">
        <v>1</v>
      </c>
      <c r="GM280" s="183">
        <v>1</v>
      </c>
      <c r="GN280" s="183">
        <v>1</v>
      </c>
      <c r="GO280" s="183">
        <v>1</v>
      </c>
      <c r="GP280" s="183">
        <v>1</v>
      </c>
      <c r="GQ280" s="192" t="str">
        <f ca="1">IF(ISBLANK(GC280),"",ROUND(AVERAGE(OFFSET(GH280:GP280,0,0,1,ion21Coop!$F$42)),1))</f>
        <v/>
      </c>
      <c r="GR280" s="269" t="str">
        <f t="shared" si="469"/>
        <v/>
      </c>
      <c r="GT280" s="119">
        <f t="shared" si="517"/>
        <v>9</v>
      </c>
      <c r="GU280" s="123" t="str">
        <f t="shared" si="538"/>
        <v/>
      </c>
      <c r="GV280" s="123">
        <v>275</v>
      </c>
      <c r="GW280" s="423"/>
      <c r="GX280" s="423"/>
      <c r="GY280" s="423"/>
      <c r="GZ280" s="423"/>
      <c r="HA280" s="421"/>
      <c r="HB280" s="422"/>
      <c r="HC280" s="269" t="str">
        <f t="shared" si="470"/>
        <v/>
      </c>
      <c r="HD280" s="180">
        <v>1</v>
      </c>
      <c r="HE280" s="269" t="str">
        <f t="shared" si="471"/>
        <v/>
      </c>
      <c r="HF280" s="180">
        <v>1</v>
      </c>
      <c r="HG280" s="181">
        <v>1</v>
      </c>
      <c r="HH280" s="181">
        <v>1</v>
      </c>
      <c r="HI280" s="183">
        <v>1</v>
      </c>
      <c r="HJ280" s="183">
        <v>1</v>
      </c>
      <c r="HK280" s="183">
        <v>1</v>
      </c>
      <c r="HL280" s="183">
        <v>1</v>
      </c>
      <c r="HM280" s="183">
        <v>1</v>
      </c>
      <c r="HN280" s="183">
        <v>1</v>
      </c>
      <c r="HO280" s="192" t="str">
        <f ca="1">IF(ISBLANK(HA280),"",ROUND(AVERAGE(OFFSET(HF280:HN280,0,0,1,ion21Coop!$F$42)),1))</f>
        <v/>
      </c>
      <c r="HP280" s="269" t="str">
        <f t="shared" si="472"/>
        <v/>
      </c>
      <c r="HR280" s="119">
        <f t="shared" si="518"/>
        <v>10</v>
      </c>
      <c r="HS280" s="123" t="str">
        <f t="shared" si="539"/>
        <v/>
      </c>
      <c r="HT280" s="123">
        <v>275</v>
      </c>
      <c r="HU280" s="423"/>
      <c r="HV280" s="423"/>
      <c r="HW280" s="423"/>
      <c r="HX280" s="423"/>
      <c r="HY280" s="421"/>
      <c r="HZ280" s="422"/>
      <c r="IA280" s="269" t="str">
        <f t="shared" si="473"/>
        <v/>
      </c>
      <c r="IB280" s="180">
        <v>1</v>
      </c>
      <c r="IC280" s="269" t="str">
        <f t="shared" si="474"/>
        <v/>
      </c>
      <c r="ID280" s="180">
        <v>1</v>
      </c>
      <c r="IE280" s="181">
        <v>1</v>
      </c>
      <c r="IF280" s="181">
        <v>1</v>
      </c>
      <c r="IG280" s="183">
        <v>1</v>
      </c>
      <c r="IH280" s="183">
        <v>1</v>
      </c>
      <c r="II280" s="183">
        <v>1</v>
      </c>
      <c r="IJ280" s="183">
        <v>1</v>
      </c>
      <c r="IK280" s="183">
        <v>1</v>
      </c>
      <c r="IL280" s="183">
        <v>1</v>
      </c>
      <c r="IM280" s="192" t="str">
        <f ca="1">IF(ISBLANK(HY280),"",ROUND(AVERAGE(OFFSET(ID280:IL280,0,0,1,ion21Coop!$F$42)),1))</f>
        <v/>
      </c>
      <c r="IN280" s="269" t="str">
        <f t="shared" si="475"/>
        <v/>
      </c>
      <c r="IP280" s="119">
        <f t="shared" si="519"/>
        <v>11</v>
      </c>
      <c r="IQ280" s="123" t="str">
        <f t="shared" si="540"/>
        <v/>
      </c>
      <c r="IR280" s="123">
        <v>275</v>
      </c>
      <c r="IS280" s="423"/>
      <c r="IT280" s="423"/>
      <c r="IU280" s="423"/>
      <c r="IV280" s="423"/>
      <c r="IW280" s="421"/>
      <c r="IX280" s="422"/>
      <c r="IY280" s="269" t="str">
        <f t="shared" si="476"/>
        <v/>
      </c>
      <c r="IZ280" s="180">
        <v>1</v>
      </c>
      <c r="JA280" s="269" t="str">
        <f t="shared" si="477"/>
        <v/>
      </c>
      <c r="JB280" s="180">
        <v>1</v>
      </c>
      <c r="JC280" s="181">
        <v>1</v>
      </c>
      <c r="JD280" s="181">
        <v>1</v>
      </c>
      <c r="JE280" s="183">
        <v>1</v>
      </c>
      <c r="JF280" s="183">
        <v>1</v>
      </c>
      <c r="JG280" s="183">
        <v>1</v>
      </c>
      <c r="JH280" s="183">
        <v>1</v>
      </c>
      <c r="JI280" s="183">
        <v>1</v>
      </c>
      <c r="JJ280" s="183">
        <v>1</v>
      </c>
      <c r="JK280" s="192" t="str">
        <f ca="1">IF(ISBLANK(IW280),"",ROUND(AVERAGE(OFFSET(JB280:JJ280,0,0,1,ion21Coop!$F$42)),1))</f>
        <v/>
      </c>
      <c r="JL280" s="269" t="str">
        <f t="shared" si="478"/>
        <v/>
      </c>
      <c r="JN280" s="119">
        <f t="shared" si="520"/>
        <v>12</v>
      </c>
      <c r="JO280" s="123" t="str">
        <f t="shared" si="541"/>
        <v/>
      </c>
      <c r="JP280" s="123">
        <v>275</v>
      </c>
      <c r="JQ280" s="423"/>
      <c r="JR280" s="423"/>
      <c r="JS280" s="423"/>
      <c r="JT280" s="423"/>
      <c r="JU280" s="421"/>
      <c r="JV280" s="422"/>
      <c r="JW280" s="269" t="str">
        <f t="shared" si="479"/>
        <v/>
      </c>
      <c r="JX280" s="180">
        <v>1</v>
      </c>
      <c r="JY280" s="269" t="str">
        <f t="shared" si="480"/>
        <v/>
      </c>
      <c r="JZ280" s="180">
        <v>1</v>
      </c>
      <c r="KA280" s="181">
        <v>1</v>
      </c>
      <c r="KB280" s="181">
        <v>1</v>
      </c>
      <c r="KC280" s="183">
        <v>1</v>
      </c>
      <c r="KD280" s="183">
        <v>1</v>
      </c>
      <c r="KE280" s="183">
        <v>1</v>
      </c>
      <c r="KF280" s="183">
        <v>1</v>
      </c>
      <c r="KG280" s="183">
        <v>1</v>
      </c>
      <c r="KH280" s="183">
        <v>1</v>
      </c>
      <c r="KI280" s="192" t="str">
        <f ca="1">IF(ISBLANK(JU280),"",ROUND(AVERAGE(OFFSET(JZ280:KH280,0,0,1,ion21Coop!$F$42)),1))</f>
        <v/>
      </c>
      <c r="KJ280" s="269" t="str">
        <f t="shared" si="481"/>
        <v/>
      </c>
      <c r="KL280" s="119">
        <f t="shared" si="521"/>
        <v>13</v>
      </c>
      <c r="KM280" s="123" t="str">
        <f t="shared" si="542"/>
        <v/>
      </c>
      <c r="KN280" s="123">
        <v>275</v>
      </c>
      <c r="KO280" s="423"/>
      <c r="KP280" s="423"/>
      <c r="KQ280" s="423"/>
      <c r="KR280" s="423"/>
      <c r="KS280" s="421"/>
      <c r="KT280" s="422"/>
      <c r="KU280" s="269" t="str">
        <f t="shared" si="482"/>
        <v/>
      </c>
      <c r="KV280" s="180">
        <v>1</v>
      </c>
      <c r="KW280" s="269" t="str">
        <f t="shared" si="483"/>
        <v/>
      </c>
      <c r="KX280" s="180">
        <v>1</v>
      </c>
      <c r="KY280" s="181">
        <v>1</v>
      </c>
      <c r="KZ280" s="181">
        <v>1</v>
      </c>
      <c r="LA280" s="183">
        <v>1</v>
      </c>
      <c r="LB280" s="183">
        <v>1</v>
      </c>
      <c r="LC280" s="183">
        <v>1</v>
      </c>
      <c r="LD280" s="183">
        <v>1</v>
      </c>
      <c r="LE280" s="183">
        <v>1</v>
      </c>
      <c r="LF280" s="183">
        <v>1</v>
      </c>
      <c r="LG280" s="192" t="str">
        <f ca="1">IF(ISBLANK(KS280),"",ROUND(AVERAGE(OFFSET(KX280:LF280,0,0,1,ion21Coop!$F$42)),1))</f>
        <v/>
      </c>
      <c r="LH280" s="269" t="str">
        <f t="shared" si="484"/>
        <v/>
      </c>
      <c r="LJ280" s="119">
        <f t="shared" si="522"/>
        <v>14</v>
      </c>
      <c r="LK280" s="123" t="str">
        <f t="shared" si="543"/>
        <v/>
      </c>
      <c r="LL280" s="123">
        <v>275</v>
      </c>
      <c r="LM280" s="423"/>
      <c r="LN280" s="423"/>
      <c r="LO280" s="423"/>
      <c r="LP280" s="423"/>
      <c r="LQ280" s="421"/>
      <c r="LR280" s="422"/>
      <c r="LS280" s="269" t="str">
        <f t="shared" si="485"/>
        <v/>
      </c>
      <c r="LT280" s="180">
        <v>1</v>
      </c>
      <c r="LU280" s="269" t="str">
        <f t="shared" si="486"/>
        <v/>
      </c>
      <c r="LV280" s="180">
        <v>1</v>
      </c>
      <c r="LW280" s="181">
        <v>1</v>
      </c>
      <c r="LX280" s="181">
        <v>1</v>
      </c>
      <c r="LY280" s="183">
        <v>1</v>
      </c>
      <c r="LZ280" s="183">
        <v>1</v>
      </c>
      <c r="MA280" s="183">
        <v>1</v>
      </c>
      <c r="MB280" s="183">
        <v>1</v>
      </c>
      <c r="MC280" s="183">
        <v>1</v>
      </c>
      <c r="MD280" s="183">
        <v>1</v>
      </c>
      <c r="ME280" s="192" t="str">
        <f ca="1">IF(ISBLANK(LQ280),"",ROUND(AVERAGE(OFFSET(LV280:MD280,0,0,1,ion21Coop!$F$42)),1))</f>
        <v/>
      </c>
      <c r="MF280" s="269" t="str">
        <f t="shared" si="487"/>
        <v/>
      </c>
      <c r="MH280" s="119">
        <f t="shared" si="523"/>
        <v>15</v>
      </c>
      <c r="MI280" s="123" t="str">
        <f t="shared" si="544"/>
        <v/>
      </c>
      <c r="MJ280" s="123">
        <v>275</v>
      </c>
      <c r="MK280" s="423"/>
      <c r="ML280" s="423"/>
      <c r="MM280" s="423"/>
      <c r="MN280" s="423"/>
      <c r="MO280" s="421"/>
      <c r="MP280" s="422"/>
      <c r="MQ280" s="269" t="str">
        <f t="shared" si="488"/>
        <v/>
      </c>
      <c r="MR280" s="180">
        <v>1</v>
      </c>
      <c r="MS280" s="269" t="str">
        <f t="shared" si="489"/>
        <v/>
      </c>
      <c r="MT280" s="180">
        <v>1</v>
      </c>
      <c r="MU280" s="181">
        <v>1</v>
      </c>
      <c r="MV280" s="181">
        <v>1</v>
      </c>
      <c r="MW280" s="183">
        <v>1</v>
      </c>
      <c r="MX280" s="183">
        <v>1</v>
      </c>
      <c r="MY280" s="183">
        <v>1</v>
      </c>
      <c r="MZ280" s="183">
        <v>1</v>
      </c>
      <c r="NA280" s="183">
        <v>1</v>
      </c>
      <c r="NB280" s="183">
        <v>1</v>
      </c>
      <c r="NC280" s="192" t="str">
        <f ca="1">IF(ISBLANK(MO280),"",ROUND(AVERAGE(OFFSET(MT280:NB280,0,0,1,ion21Coop!$F$42)),1))</f>
        <v/>
      </c>
      <c r="ND280" s="269" t="str">
        <f t="shared" si="490"/>
        <v/>
      </c>
      <c r="NF280" s="119">
        <f t="shared" si="524"/>
        <v>16</v>
      </c>
      <c r="NG280" s="123" t="str">
        <f t="shared" si="545"/>
        <v/>
      </c>
      <c r="NH280" s="123">
        <v>275</v>
      </c>
      <c r="NI280" s="423"/>
      <c r="NJ280" s="423"/>
      <c r="NK280" s="423"/>
      <c r="NL280" s="423"/>
      <c r="NM280" s="421"/>
      <c r="NN280" s="422"/>
      <c r="NO280" s="269" t="str">
        <f t="shared" si="491"/>
        <v/>
      </c>
      <c r="NP280" s="180">
        <v>1</v>
      </c>
      <c r="NQ280" s="269" t="str">
        <f t="shared" si="492"/>
        <v/>
      </c>
      <c r="NR280" s="180">
        <v>1</v>
      </c>
      <c r="NS280" s="181">
        <v>1</v>
      </c>
      <c r="NT280" s="181">
        <v>1</v>
      </c>
      <c r="NU280" s="183">
        <v>1</v>
      </c>
      <c r="NV280" s="183">
        <v>1</v>
      </c>
      <c r="NW280" s="183">
        <v>1</v>
      </c>
      <c r="NX280" s="183">
        <v>1</v>
      </c>
      <c r="NY280" s="183">
        <v>1</v>
      </c>
      <c r="NZ280" s="183">
        <v>1</v>
      </c>
      <c r="OA280" s="192" t="str">
        <f ca="1">IF(ISBLANK(NM280),"",ROUND(AVERAGE(OFFSET(NR280:NZ280,0,0,1,ion21Coop!$F$42)),1))</f>
        <v/>
      </c>
      <c r="OB280" s="269" t="str">
        <f t="shared" si="493"/>
        <v/>
      </c>
      <c r="OD280" s="119">
        <f t="shared" si="525"/>
        <v>17</v>
      </c>
      <c r="OE280" s="123" t="str">
        <f t="shared" si="546"/>
        <v/>
      </c>
      <c r="OF280" s="123">
        <v>275</v>
      </c>
      <c r="OG280" s="423"/>
      <c r="OH280" s="423"/>
      <c r="OI280" s="423"/>
      <c r="OJ280" s="423"/>
      <c r="OK280" s="421"/>
      <c r="OL280" s="422"/>
      <c r="OM280" s="269" t="str">
        <f t="shared" si="494"/>
        <v/>
      </c>
      <c r="ON280" s="180">
        <v>1</v>
      </c>
      <c r="OO280" s="269" t="str">
        <f t="shared" si="495"/>
        <v/>
      </c>
      <c r="OP280" s="180">
        <v>1</v>
      </c>
      <c r="OQ280" s="181">
        <v>1</v>
      </c>
      <c r="OR280" s="181">
        <v>1</v>
      </c>
      <c r="OS280" s="183">
        <v>1</v>
      </c>
      <c r="OT280" s="183">
        <v>1</v>
      </c>
      <c r="OU280" s="183">
        <v>1</v>
      </c>
      <c r="OV280" s="183">
        <v>1</v>
      </c>
      <c r="OW280" s="183">
        <v>1</v>
      </c>
      <c r="OX280" s="183">
        <v>1</v>
      </c>
      <c r="OY280" s="192" t="str">
        <f ca="1">IF(ISBLANK(OK280),"",ROUND(AVERAGE(OFFSET(OP280:OX280,0,0,1,ion21Coop!$F$42)),1))</f>
        <v/>
      </c>
      <c r="OZ280" s="269" t="str">
        <f t="shared" si="496"/>
        <v/>
      </c>
      <c r="PB280" s="119">
        <f t="shared" si="526"/>
        <v>18</v>
      </c>
      <c r="PC280" s="123" t="str">
        <f t="shared" si="547"/>
        <v/>
      </c>
      <c r="PD280" s="123">
        <v>275</v>
      </c>
      <c r="PE280" s="423"/>
      <c r="PF280" s="423"/>
      <c r="PG280" s="423"/>
      <c r="PH280" s="423"/>
      <c r="PI280" s="421"/>
      <c r="PJ280" s="422"/>
      <c r="PK280" s="269" t="str">
        <f t="shared" si="497"/>
        <v/>
      </c>
      <c r="PL280" s="180">
        <v>1</v>
      </c>
      <c r="PM280" s="269" t="str">
        <f t="shared" si="498"/>
        <v/>
      </c>
      <c r="PN280" s="180">
        <v>1</v>
      </c>
      <c r="PO280" s="181">
        <v>1</v>
      </c>
      <c r="PP280" s="181">
        <v>1</v>
      </c>
      <c r="PQ280" s="183">
        <v>1</v>
      </c>
      <c r="PR280" s="183">
        <v>1</v>
      </c>
      <c r="PS280" s="183">
        <v>1</v>
      </c>
      <c r="PT280" s="183">
        <v>1</v>
      </c>
      <c r="PU280" s="183">
        <v>1</v>
      </c>
      <c r="PV280" s="183">
        <v>1</v>
      </c>
      <c r="PW280" s="192" t="str">
        <f ca="1">IF(ISBLANK(PI280),"",ROUND(AVERAGE(OFFSET(PN280:PV280,0,0,1,ion21Coop!$F$42)),1))</f>
        <v/>
      </c>
      <c r="PX280" s="269" t="str">
        <f t="shared" si="499"/>
        <v/>
      </c>
      <c r="PZ280" s="119">
        <f t="shared" si="527"/>
        <v>19</v>
      </c>
      <c r="QA280" s="123" t="str">
        <f t="shared" si="548"/>
        <v/>
      </c>
      <c r="QB280" s="123">
        <v>275</v>
      </c>
      <c r="QC280" s="423"/>
      <c r="QD280" s="423"/>
      <c r="QE280" s="423"/>
      <c r="QF280" s="423"/>
      <c r="QG280" s="421"/>
      <c r="QH280" s="422"/>
      <c r="QI280" s="269" t="str">
        <f t="shared" si="500"/>
        <v/>
      </c>
      <c r="QJ280" s="180">
        <v>1</v>
      </c>
      <c r="QK280" s="269" t="str">
        <f t="shared" si="501"/>
        <v/>
      </c>
      <c r="QL280" s="180">
        <v>1</v>
      </c>
      <c r="QM280" s="181">
        <v>1</v>
      </c>
      <c r="QN280" s="181">
        <v>1</v>
      </c>
      <c r="QO280" s="183">
        <v>1</v>
      </c>
      <c r="QP280" s="183">
        <v>1</v>
      </c>
      <c r="QQ280" s="183">
        <v>1</v>
      </c>
      <c r="QR280" s="183">
        <v>1</v>
      </c>
      <c r="QS280" s="183">
        <v>1</v>
      </c>
      <c r="QT280" s="183">
        <v>1</v>
      </c>
      <c r="QU280" s="192" t="str">
        <f ca="1">IF(ISBLANK(QG280),"",ROUND(AVERAGE(OFFSET(QL280:QT280,0,0,1,ion21Coop!$F$42)),1))</f>
        <v/>
      </c>
      <c r="QV280" s="269" t="str">
        <f t="shared" si="502"/>
        <v/>
      </c>
      <c r="QX280" s="119">
        <f t="shared" si="528"/>
        <v>20</v>
      </c>
      <c r="QY280" s="123" t="str">
        <f t="shared" si="549"/>
        <v/>
      </c>
      <c r="QZ280" s="123">
        <v>275</v>
      </c>
      <c r="RA280" s="423"/>
      <c r="RB280" s="423"/>
      <c r="RC280" s="423"/>
      <c r="RD280" s="423"/>
      <c r="RE280" s="421"/>
      <c r="RF280" s="422"/>
      <c r="RG280" s="269" t="str">
        <f t="shared" si="503"/>
        <v/>
      </c>
      <c r="RH280" s="180">
        <v>1</v>
      </c>
      <c r="RI280" s="269" t="str">
        <f t="shared" si="504"/>
        <v/>
      </c>
      <c r="RJ280" s="180">
        <v>1</v>
      </c>
      <c r="RK280" s="181">
        <v>1</v>
      </c>
      <c r="RL280" s="181">
        <v>1</v>
      </c>
      <c r="RM280" s="183">
        <v>1</v>
      </c>
      <c r="RN280" s="183">
        <v>1</v>
      </c>
      <c r="RO280" s="183">
        <v>1</v>
      </c>
      <c r="RP280" s="183">
        <v>1</v>
      </c>
      <c r="RQ280" s="183">
        <v>1</v>
      </c>
      <c r="RR280" s="183">
        <v>1</v>
      </c>
      <c r="RS280" s="192" t="str">
        <f ca="1">IF(ISBLANK(RE280),"",ROUND(AVERAGE(OFFSET(RJ280:RR280,0,0,1,ion21Coop!$F$42)),1))</f>
        <v/>
      </c>
      <c r="RT280" s="269" t="str">
        <f t="shared" si="505"/>
        <v/>
      </c>
      <c r="RV280" s="119">
        <f t="shared" si="529"/>
        <v>21</v>
      </c>
      <c r="RW280" s="123" t="str">
        <f t="shared" si="550"/>
        <v/>
      </c>
      <c r="RX280" s="123">
        <v>275</v>
      </c>
      <c r="RY280" s="423"/>
      <c r="RZ280" s="423"/>
      <c r="SA280" s="423"/>
      <c r="SB280" s="423"/>
      <c r="SC280" s="421"/>
      <c r="SD280" s="422"/>
      <c r="SE280" s="269" t="str">
        <f t="shared" si="506"/>
        <v/>
      </c>
      <c r="SF280" s="180">
        <v>1</v>
      </c>
      <c r="SG280" s="269" t="str">
        <f t="shared" si="507"/>
        <v/>
      </c>
      <c r="SH280" s="180">
        <v>1</v>
      </c>
      <c r="SI280" s="181">
        <v>1</v>
      </c>
      <c r="SJ280" s="181">
        <v>1</v>
      </c>
      <c r="SK280" s="183">
        <v>1</v>
      </c>
      <c r="SL280" s="183">
        <v>1</v>
      </c>
      <c r="SM280" s="183">
        <v>1</v>
      </c>
      <c r="SN280" s="183">
        <v>1</v>
      </c>
      <c r="SO280" s="183">
        <v>1</v>
      </c>
      <c r="SP280" s="183">
        <v>1</v>
      </c>
      <c r="SQ280" s="192" t="str">
        <f ca="1">IF(ISBLANK(SC280),"",ROUND(AVERAGE(OFFSET(SH280:SP280,0,0,1,ion21Coop!$F$42)),1))</f>
        <v/>
      </c>
      <c r="SR280" s="269" t="str">
        <f t="shared" si="508"/>
        <v/>
      </c>
      <c r="ST280" s="565"/>
      <c r="SU280" s="565"/>
      <c r="SV280" s="566"/>
      <c r="SW280" s="567"/>
      <c r="SX280" s="565"/>
      <c r="SY280" s="566"/>
      <c r="SZ280" s="568"/>
      <c r="TA280" s="567"/>
      <c r="TB280" s="553"/>
    </row>
    <row r="281" spans="10:522" x14ac:dyDescent="0.3">
      <c r="J281" s="119">
        <f t="shared" si="509"/>
        <v>1</v>
      </c>
      <c r="K281" s="123" t="str">
        <f t="shared" si="530"/>
        <v>YaJo</v>
      </c>
      <c r="L281" s="123">
        <v>276</v>
      </c>
      <c r="M281" s="351"/>
      <c r="N281" s="351"/>
      <c r="O281" s="351"/>
      <c r="P281" s="351"/>
      <c r="Q281" s="369"/>
      <c r="R281" s="370"/>
      <c r="S281" s="269" t="str">
        <f t="shared" si="446"/>
        <v/>
      </c>
      <c r="T281" s="180">
        <v>1</v>
      </c>
      <c r="U281" s="269" t="str">
        <f t="shared" si="447"/>
        <v/>
      </c>
      <c r="V281" s="180">
        <v>1</v>
      </c>
      <c r="W281" s="181">
        <v>1</v>
      </c>
      <c r="X281" s="181">
        <v>1</v>
      </c>
      <c r="Y281" s="183">
        <v>1</v>
      </c>
      <c r="Z281" s="183">
        <v>1</v>
      </c>
      <c r="AA281" s="183">
        <v>1</v>
      </c>
      <c r="AB281" s="183">
        <v>1</v>
      </c>
      <c r="AC281" s="183">
        <v>1</v>
      </c>
      <c r="AD281" s="183">
        <v>1</v>
      </c>
      <c r="AE281" s="192" t="str">
        <f ca="1">IF(ISBLANK(Q281),"",ROUND(AVERAGE(OFFSET(V281:AD281,0,0,1,ion21Coop!$F$42)),1))</f>
        <v/>
      </c>
      <c r="AF281" s="269" t="str">
        <f t="shared" si="448"/>
        <v/>
      </c>
      <c r="AH281" s="119">
        <f t="shared" si="510"/>
        <v>2</v>
      </c>
      <c r="AI281" s="123" t="str">
        <f t="shared" si="531"/>
        <v>GeLo</v>
      </c>
      <c r="AJ281" s="123">
        <v>276</v>
      </c>
      <c r="AK281" s="351"/>
      <c r="AL281" s="351"/>
      <c r="AM281" s="351"/>
      <c r="AN281" s="351"/>
      <c r="AO281" s="369"/>
      <c r="AP281" s="370"/>
      <c r="AQ281" s="269" t="str">
        <f t="shared" si="449"/>
        <v/>
      </c>
      <c r="AR281" s="180">
        <v>1</v>
      </c>
      <c r="AS281" s="269" t="str">
        <f t="shared" si="450"/>
        <v/>
      </c>
      <c r="AT281" s="180">
        <v>1</v>
      </c>
      <c r="AU281" s="181">
        <v>1</v>
      </c>
      <c r="AV281" s="181">
        <v>1</v>
      </c>
      <c r="AW281" s="183">
        <v>1</v>
      </c>
      <c r="AX281" s="183">
        <v>1</v>
      </c>
      <c r="AY281" s="183">
        <v>1</v>
      </c>
      <c r="AZ281" s="183">
        <v>1</v>
      </c>
      <c r="BA281" s="183">
        <v>1</v>
      </c>
      <c r="BB281" s="183">
        <v>1</v>
      </c>
      <c r="BC281" s="192" t="str">
        <f ca="1">IF(ISBLANK(AO281),"",ROUND(AVERAGE(OFFSET(AT281:BB281,0,0,1,ion21Coop!$F$42)),1))</f>
        <v/>
      </c>
      <c r="BD281" s="269" t="str">
        <f t="shared" si="451"/>
        <v/>
      </c>
      <c r="BF281" s="119">
        <f t="shared" si="511"/>
        <v>3</v>
      </c>
      <c r="BG281" s="123" t="str">
        <f t="shared" si="532"/>
        <v>MiDo</v>
      </c>
      <c r="BH281" s="123">
        <v>276</v>
      </c>
      <c r="BI281" s="351"/>
      <c r="BJ281" s="351"/>
      <c r="BK281" s="351"/>
      <c r="BL281" s="351"/>
      <c r="BM281" s="369"/>
      <c r="BN281" s="370"/>
      <c r="BO281" s="269" t="str">
        <f t="shared" si="452"/>
        <v/>
      </c>
      <c r="BP281" s="180">
        <v>1</v>
      </c>
      <c r="BQ281" s="269" t="str">
        <f t="shared" si="453"/>
        <v/>
      </c>
      <c r="BR281" s="180">
        <v>1</v>
      </c>
      <c r="BS281" s="181">
        <v>1</v>
      </c>
      <c r="BT281" s="181">
        <v>1</v>
      </c>
      <c r="BU281" s="183">
        <v>1</v>
      </c>
      <c r="BV281" s="183">
        <v>1</v>
      </c>
      <c r="BW281" s="183">
        <v>1</v>
      </c>
      <c r="BX281" s="183">
        <v>1</v>
      </c>
      <c r="BY281" s="183">
        <v>1</v>
      </c>
      <c r="BZ281" s="183">
        <v>1</v>
      </c>
      <c r="CA281" s="192" t="str">
        <f ca="1">IF(ISBLANK(BM281),"",ROUND(AVERAGE(OFFSET(BR281:BZ281,0,0,1,ion21Coop!$F$42)),1))</f>
        <v/>
      </c>
      <c r="CB281" s="269" t="str">
        <f t="shared" si="454"/>
        <v/>
      </c>
      <c r="CD281" s="119">
        <f t="shared" si="512"/>
        <v>4</v>
      </c>
      <c r="CE281" s="123" t="str">
        <f t="shared" si="533"/>
        <v>EmNi</v>
      </c>
      <c r="CF281" s="123">
        <v>276</v>
      </c>
      <c r="CG281" s="351"/>
      <c r="CH281" s="351"/>
      <c r="CI281" s="351"/>
      <c r="CJ281" s="351"/>
      <c r="CK281" s="369"/>
      <c r="CL281" s="370"/>
      <c r="CM281" s="269" t="str">
        <f t="shared" si="455"/>
        <v/>
      </c>
      <c r="CN281" s="180">
        <v>1</v>
      </c>
      <c r="CO281" s="269" t="str">
        <f t="shared" si="456"/>
        <v/>
      </c>
      <c r="CP281" s="180">
        <v>1</v>
      </c>
      <c r="CQ281" s="181">
        <v>1</v>
      </c>
      <c r="CR281" s="181">
        <v>1</v>
      </c>
      <c r="CS281" s="183">
        <v>1</v>
      </c>
      <c r="CT281" s="183">
        <v>1</v>
      </c>
      <c r="CU281" s="183">
        <v>1</v>
      </c>
      <c r="CV281" s="183">
        <v>1</v>
      </c>
      <c r="CW281" s="183">
        <v>1</v>
      </c>
      <c r="CX281" s="183">
        <v>1</v>
      </c>
      <c r="CY281" s="192" t="str">
        <f ca="1">IF(ISBLANK(CK281),"",ROUND(AVERAGE(OFFSET(CP281:CX281,0,0,1,ion21Coop!$F$42)),1))</f>
        <v/>
      </c>
      <c r="CZ281" s="269" t="str">
        <f t="shared" si="457"/>
        <v/>
      </c>
      <c r="DB281" s="119">
        <f t="shared" si="513"/>
        <v>5</v>
      </c>
      <c r="DC281" s="123" t="str">
        <f t="shared" si="534"/>
        <v>HeJe</v>
      </c>
      <c r="DD281" s="123">
        <v>276</v>
      </c>
      <c r="DE281" s="423"/>
      <c r="DF281" s="423"/>
      <c r="DG281" s="423"/>
      <c r="DH281" s="423"/>
      <c r="DI281" s="421"/>
      <c r="DJ281" s="422"/>
      <c r="DK281" s="269" t="str">
        <f t="shared" si="458"/>
        <v/>
      </c>
      <c r="DL281" s="180">
        <v>1</v>
      </c>
      <c r="DM281" s="269" t="str">
        <f t="shared" si="459"/>
        <v/>
      </c>
      <c r="DN281" s="180">
        <v>1</v>
      </c>
      <c r="DO281" s="181">
        <v>1</v>
      </c>
      <c r="DP281" s="181">
        <v>1</v>
      </c>
      <c r="DQ281" s="183">
        <v>1</v>
      </c>
      <c r="DR281" s="183">
        <v>1</v>
      </c>
      <c r="DS281" s="183">
        <v>1</v>
      </c>
      <c r="DT281" s="183">
        <v>1</v>
      </c>
      <c r="DU281" s="183">
        <v>1</v>
      </c>
      <c r="DV281" s="183">
        <v>1</v>
      </c>
      <c r="DW281" s="192" t="str">
        <f ca="1">IF(ISBLANK(DI281),"",ROUND(AVERAGE(OFFSET(DN281:DV281,0,0,1,ion21Coop!$F$42)),1))</f>
        <v/>
      </c>
      <c r="DX281" s="269" t="str">
        <f t="shared" si="460"/>
        <v/>
      </c>
      <c r="DZ281" s="119">
        <f t="shared" si="514"/>
        <v>6</v>
      </c>
      <c r="EA281" s="123" t="str">
        <f t="shared" si="535"/>
        <v/>
      </c>
      <c r="EB281" s="123">
        <v>276</v>
      </c>
      <c r="EC281" s="423"/>
      <c r="ED281" s="423"/>
      <c r="EE281" s="423"/>
      <c r="EF281" s="423"/>
      <c r="EG281" s="421"/>
      <c r="EH281" s="422"/>
      <c r="EI281" s="269" t="str">
        <f t="shared" si="461"/>
        <v/>
      </c>
      <c r="EJ281" s="180">
        <v>1</v>
      </c>
      <c r="EK281" s="269" t="str">
        <f t="shared" si="462"/>
        <v/>
      </c>
      <c r="EL281" s="180">
        <v>1</v>
      </c>
      <c r="EM281" s="181">
        <v>1</v>
      </c>
      <c r="EN281" s="181">
        <v>1</v>
      </c>
      <c r="EO281" s="183">
        <v>1</v>
      </c>
      <c r="EP281" s="183">
        <v>1</v>
      </c>
      <c r="EQ281" s="183">
        <v>1</v>
      </c>
      <c r="ER281" s="183">
        <v>1</v>
      </c>
      <c r="ES281" s="183">
        <v>1</v>
      </c>
      <c r="ET281" s="183">
        <v>1</v>
      </c>
      <c r="EU281" s="192" t="str">
        <f ca="1">IF(ISBLANK(EG281),"",ROUND(AVERAGE(OFFSET(EL281:ET281,0,0,1,ion21Coop!$F$42)),1))</f>
        <v/>
      </c>
      <c r="EV281" s="269" t="str">
        <f t="shared" si="463"/>
        <v/>
      </c>
      <c r="EX281" s="119">
        <f t="shared" si="515"/>
        <v>7</v>
      </c>
      <c r="EY281" s="123" t="str">
        <f t="shared" si="536"/>
        <v/>
      </c>
      <c r="EZ281" s="123">
        <v>276</v>
      </c>
      <c r="FA281" s="423"/>
      <c r="FB281" s="423"/>
      <c r="FC281" s="423"/>
      <c r="FD281" s="423"/>
      <c r="FE281" s="421"/>
      <c r="FF281" s="422"/>
      <c r="FG281" s="269" t="str">
        <f t="shared" si="464"/>
        <v/>
      </c>
      <c r="FH281" s="180">
        <v>1</v>
      </c>
      <c r="FI281" s="269" t="str">
        <f t="shared" si="465"/>
        <v/>
      </c>
      <c r="FJ281" s="180">
        <v>1</v>
      </c>
      <c r="FK281" s="181">
        <v>1</v>
      </c>
      <c r="FL281" s="181">
        <v>1</v>
      </c>
      <c r="FM281" s="183">
        <v>1</v>
      </c>
      <c r="FN281" s="183">
        <v>1</v>
      </c>
      <c r="FO281" s="183">
        <v>1</v>
      </c>
      <c r="FP281" s="183">
        <v>1</v>
      </c>
      <c r="FQ281" s="183">
        <v>1</v>
      </c>
      <c r="FR281" s="183">
        <v>1</v>
      </c>
      <c r="FS281" s="192" t="str">
        <f ca="1">IF(ISBLANK(FE281),"",ROUND(AVERAGE(OFFSET(FJ281:FR281,0,0,1,ion21Coop!$F$42)),1))</f>
        <v/>
      </c>
      <c r="FT281" s="269" t="str">
        <f t="shared" si="466"/>
        <v/>
      </c>
      <c r="FV281" s="119">
        <f t="shared" si="516"/>
        <v>8</v>
      </c>
      <c r="FW281" s="123" t="str">
        <f t="shared" si="537"/>
        <v/>
      </c>
      <c r="FX281" s="123">
        <v>276</v>
      </c>
      <c r="FY281" s="423"/>
      <c r="FZ281" s="423"/>
      <c r="GA281" s="423"/>
      <c r="GB281" s="423"/>
      <c r="GC281" s="421"/>
      <c r="GD281" s="422"/>
      <c r="GE281" s="269" t="str">
        <f t="shared" si="467"/>
        <v/>
      </c>
      <c r="GF281" s="180">
        <v>1</v>
      </c>
      <c r="GG281" s="269" t="str">
        <f t="shared" si="468"/>
        <v/>
      </c>
      <c r="GH281" s="180">
        <v>1</v>
      </c>
      <c r="GI281" s="181">
        <v>1</v>
      </c>
      <c r="GJ281" s="181">
        <v>1</v>
      </c>
      <c r="GK281" s="183">
        <v>1</v>
      </c>
      <c r="GL281" s="183">
        <v>1</v>
      </c>
      <c r="GM281" s="183">
        <v>1</v>
      </c>
      <c r="GN281" s="183">
        <v>1</v>
      </c>
      <c r="GO281" s="183">
        <v>1</v>
      </c>
      <c r="GP281" s="183">
        <v>1</v>
      </c>
      <c r="GQ281" s="192" t="str">
        <f ca="1">IF(ISBLANK(GC281),"",ROUND(AVERAGE(OFFSET(GH281:GP281,0,0,1,ion21Coop!$F$42)),1))</f>
        <v/>
      </c>
      <c r="GR281" s="269" t="str">
        <f t="shared" si="469"/>
        <v/>
      </c>
      <c r="GT281" s="119">
        <f t="shared" si="517"/>
        <v>9</v>
      </c>
      <c r="GU281" s="123" t="str">
        <f t="shared" si="538"/>
        <v/>
      </c>
      <c r="GV281" s="123">
        <v>276</v>
      </c>
      <c r="GW281" s="423"/>
      <c r="GX281" s="423"/>
      <c r="GY281" s="423"/>
      <c r="GZ281" s="423"/>
      <c r="HA281" s="421"/>
      <c r="HB281" s="422"/>
      <c r="HC281" s="269" t="str">
        <f t="shared" si="470"/>
        <v/>
      </c>
      <c r="HD281" s="180">
        <v>1</v>
      </c>
      <c r="HE281" s="269" t="str">
        <f t="shared" si="471"/>
        <v/>
      </c>
      <c r="HF281" s="180">
        <v>1</v>
      </c>
      <c r="HG281" s="181">
        <v>1</v>
      </c>
      <c r="HH281" s="181">
        <v>1</v>
      </c>
      <c r="HI281" s="183">
        <v>1</v>
      </c>
      <c r="HJ281" s="183">
        <v>1</v>
      </c>
      <c r="HK281" s="183">
        <v>1</v>
      </c>
      <c r="HL281" s="183">
        <v>1</v>
      </c>
      <c r="HM281" s="183">
        <v>1</v>
      </c>
      <c r="HN281" s="183">
        <v>1</v>
      </c>
      <c r="HO281" s="192" t="str">
        <f ca="1">IF(ISBLANK(HA281),"",ROUND(AVERAGE(OFFSET(HF281:HN281,0,0,1,ion21Coop!$F$42)),1))</f>
        <v/>
      </c>
      <c r="HP281" s="269" t="str">
        <f t="shared" si="472"/>
        <v/>
      </c>
      <c r="HR281" s="119">
        <f t="shared" si="518"/>
        <v>10</v>
      </c>
      <c r="HS281" s="123" t="str">
        <f t="shared" si="539"/>
        <v/>
      </c>
      <c r="HT281" s="123">
        <v>276</v>
      </c>
      <c r="HU281" s="423"/>
      <c r="HV281" s="423"/>
      <c r="HW281" s="423"/>
      <c r="HX281" s="423"/>
      <c r="HY281" s="421"/>
      <c r="HZ281" s="422"/>
      <c r="IA281" s="269" t="str">
        <f t="shared" si="473"/>
        <v/>
      </c>
      <c r="IB281" s="180">
        <v>1</v>
      </c>
      <c r="IC281" s="269" t="str">
        <f t="shared" si="474"/>
        <v/>
      </c>
      <c r="ID281" s="180">
        <v>1</v>
      </c>
      <c r="IE281" s="181">
        <v>1</v>
      </c>
      <c r="IF281" s="181">
        <v>1</v>
      </c>
      <c r="IG281" s="183">
        <v>1</v>
      </c>
      <c r="IH281" s="183">
        <v>1</v>
      </c>
      <c r="II281" s="183">
        <v>1</v>
      </c>
      <c r="IJ281" s="183">
        <v>1</v>
      </c>
      <c r="IK281" s="183">
        <v>1</v>
      </c>
      <c r="IL281" s="183">
        <v>1</v>
      </c>
      <c r="IM281" s="192" t="str">
        <f ca="1">IF(ISBLANK(HY281),"",ROUND(AVERAGE(OFFSET(ID281:IL281,0,0,1,ion21Coop!$F$42)),1))</f>
        <v/>
      </c>
      <c r="IN281" s="269" t="str">
        <f t="shared" si="475"/>
        <v/>
      </c>
      <c r="IP281" s="119">
        <f t="shared" si="519"/>
        <v>11</v>
      </c>
      <c r="IQ281" s="123" t="str">
        <f t="shared" si="540"/>
        <v/>
      </c>
      <c r="IR281" s="123">
        <v>276</v>
      </c>
      <c r="IS281" s="423"/>
      <c r="IT281" s="423"/>
      <c r="IU281" s="423"/>
      <c r="IV281" s="423"/>
      <c r="IW281" s="421"/>
      <c r="IX281" s="422"/>
      <c r="IY281" s="269" t="str">
        <f t="shared" si="476"/>
        <v/>
      </c>
      <c r="IZ281" s="180">
        <v>1</v>
      </c>
      <c r="JA281" s="269" t="str">
        <f t="shared" si="477"/>
        <v/>
      </c>
      <c r="JB281" s="180">
        <v>1</v>
      </c>
      <c r="JC281" s="181">
        <v>1</v>
      </c>
      <c r="JD281" s="181">
        <v>1</v>
      </c>
      <c r="JE281" s="183">
        <v>1</v>
      </c>
      <c r="JF281" s="183">
        <v>1</v>
      </c>
      <c r="JG281" s="183">
        <v>1</v>
      </c>
      <c r="JH281" s="183">
        <v>1</v>
      </c>
      <c r="JI281" s="183">
        <v>1</v>
      </c>
      <c r="JJ281" s="183">
        <v>1</v>
      </c>
      <c r="JK281" s="192" t="str">
        <f ca="1">IF(ISBLANK(IW281),"",ROUND(AVERAGE(OFFSET(JB281:JJ281,0,0,1,ion21Coop!$F$42)),1))</f>
        <v/>
      </c>
      <c r="JL281" s="269" t="str">
        <f t="shared" si="478"/>
        <v/>
      </c>
      <c r="JN281" s="119">
        <f t="shared" si="520"/>
        <v>12</v>
      </c>
      <c r="JO281" s="123" t="str">
        <f t="shared" si="541"/>
        <v/>
      </c>
      <c r="JP281" s="123">
        <v>276</v>
      </c>
      <c r="JQ281" s="423"/>
      <c r="JR281" s="423"/>
      <c r="JS281" s="423"/>
      <c r="JT281" s="423"/>
      <c r="JU281" s="421"/>
      <c r="JV281" s="422"/>
      <c r="JW281" s="269" t="str">
        <f t="shared" si="479"/>
        <v/>
      </c>
      <c r="JX281" s="180">
        <v>1</v>
      </c>
      <c r="JY281" s="269" t="str">
        <f t="shared" si="480"/>
        <v/>
      </c>
      <c r="JZ281" s="180">
        <v>1</v>
      </c>
      <c r="KA281" s="181">
        <v>1</v>
      </c>
      <c r="KB281" s="181">
        <v>1</v>
      </c>
      <c r="KC281" s="183">
        <v>1</v>
      </c>
      <c r="KD281" s="183">
        <v>1</v>
      </c>
      <c r="KE281" s="183">
        <v>1</v>
      </c>
      <c r="KF281" s="183">
        <v>1</v>
      </c>
      <c r="KG281" s="183">
        <v>1</v>
      </c>
      <c r="KH281" s="183">
        <v>1</v>
      </c>
      <c r="KI281" s="192" t="str">
        <f ca="1">IF(ISBLANK(JU281),"",ROUND(AVERAGE(OFFSET(JZ281:KH281,0,0,1,ion21Coop!$F$42)),1))</f>
        <v/>
      </c>
      <c r="KJ281" s="269" t="str">
        <f t="shared" si="481"/>
        <v/>
      </c>
      <c r="KL281" s="119">
        <f t="shared" si="521"/>
        <v>13</v>
      </c>
      <c r="KM281" s="123" t="str">
        <f t="shared" si="542"/>
        <v/>
      </c>
      <c r="KN281" s="123">
        <v>276</v>
      </c>
      <c r="KO281" s="423"/>
      <c r="KP281" s="423"/>
      <c r="KQ281" s="423"/>
      <c r="KR281" s="423"/>
      <c r="KS281" s="421"/>
      <c r="KT281" s="422"/>
      <c r="KU281" s="269" t="str">
        <f t="shared" si="482"/>
        <v/>
      </c>
      <c r="KV281" s="180">
        <v>1</v>
      </c>
      <c r="KW281" s="269" t="str">
        <f t="shared" si="483"/>
        <v/>
      </c>
      <c r="KX281" s="180">
        <v>1</v>
      </c>
      <c r="KY281" s="181">
        <v>1</v>
      </c>
      <c r="KZ281" s="181">
        <v>1</v>
      </c>
      <c r="LA281" s="183">
        <v>1</v>
      </c>
      <c r="LB281" s="183">
        <v>1</v>
      </c>
      <c r="LC281" s="183">
        <v>1</v>
      </c>
      <c r="LD281" s="183">
        <v>1</v>
      </c>
      <c r="LE281" s="183">
        <v>1</v>
      </c>
      <c r="LF281" s="183">
        <v>1</v>
      </c>
      <c r="LG281" s="192" t="str">
        <f ca="1">IF(ISBLANK(KS281),"",ROUND(AVERAGE(OFFSET(KX281:LF281,0,0,1,ion21Coop!$F$42)),1))</f>
        <v/>
      </c>
      <c r="LH281" s="269" t="str">
        <f t="shared" si="484"/>
        <v/>
      </c>
      <c r="LJ281" s="119">
        <f t="shared" si="522"/>
        <v>14</v>
      </c>
      <c r="LK281" s="123" t="str">
        <f t="shared" si="543"/>
        <v/>
      </c>
      <c r="LL281" s="123">
        <v>276</v>
      </c>
      <c r="LM281" s="423"/>
      <c r="LN281" s="423"/>
      <c r="LO281" s="423"/>
      <c r="LP281" s="423"/>
      <c r="LQ281" s="421"/>
      <c r="LR281" s="422"/>
      <c r="LS281" s="269" t="str">
        <f t="shared" si="485"/>
        <v/>
      </c>
      <c r="LT281" s="180">
        <v>1</v>
      </c>
      <c r="LU281" s="269" t="str">
        <f t="shared" si="486"/>
        <v/>
      </c>
      <c r="LV281" s="180">
        <v>1</v>
      </c>
      <c r="LW281" s="181">
        <v>1</v>
      </c>
      <c r="LX281" s="181">
        <v>1</v>
      </c>
      <c r="LY281" s="183">
        <v>1</v>
      </c>
      <c r="LZ281" s="183">
        <v>1</v>
      </c>
      <c r="MA281" s="183">
        <v>1</v>
      </c>
      <c r="MB281" s="183">
        <v>1</v>
      </c>
      <c r="MC281" s="183">
        <v>1</v>
      </c>
      <c r="MD281" s="183">
        <v>1</v>
      </c>
      <c r="ME281" s="192" t="str">
        <f ca="1">IF(ISBLANK(LQ281),"",ROUND(AVERAGE(OFFSET(LV281:MD281,0,0,1,ion21Coop!$F$42)),1))</f>
        <v/>
      </c>
      <c r="MF281" s="269" t="str">
        <f t="shared" si="487"/>
        <v/>
      </c>
      <c r="MH281" s="119">
        <f t="shared" si="523"/>
        <v>15</v>
      </c>
      <c r="MI281" s="123" t="str">
        <f t="shared" si="544"/>
        <v/>
      </c>
      <c r="MJ281" s="123">
        <v>276</v>
      </c>
      <c r="MK281" s="423"/>
      <c r="ML281" s="423"/>
      <c r="MM281" s="423"/>
      <c r="MN281" s="423"/>
      <c r="MO281" s="421"/>
      <c r="MP281" s="422"/>
      <c r="MQ281" s="269" t="str">
        <f t="shared" si="488"/>
        <v/>
      </c>
      <c r="MR281" s="180">
        <v>1</v>
      </c>
      <c r="MS281" s="269" t="str">
        <f t="shared" si="489"/>
        <v/>
      </c>
      <c r="MT281" s="180">
        <v>1</v>
      </c>
      <c r="MU281" s="181">
        <v>1</v>
      </c>
      <c r="MV281" s="181">
        <v>1</v>
      </c>
      <c r="MW281" s="183">
        <v>1</v>
      </c>
      <c r="MX281" s="183">
        <v>1</v>
      </c>
      <c r="MY281" s="183">
        <v>1</v>
      </c>
      <c r="MZ281" s="183">
        <v>1</v>
      </c>
      <c r="NA281" s="183">
        <v>1</v>
      </c>
      <c r="NB281" s="183">
        <v>1</v>
      </c>
      <c r="NC281" s="192" t="str">
        <f ca="1">IF(ISBLANK(MO281),"",ROUND(AVERAGE(OFFSET(MT281:NB281,0,0,1,ion21Coop!$F$42)),1))</f>
        <v/>
      </c>
      <c r="ND281" s="269" t="str">
        <f t="shared" si="490"/>
        <v/>
      </c>
      <c r="NF281" s="119">
        <f t="shared" si="524"/>
        <v>16</v>
      </c>
      <c r="NG281" s="123" t="str">
        <f t="shared" si="545"/>
        <v/>
      </c>
      <c r="NH281" s="123">
        <v>276</v>
      </c>
      <c r="NI281" s="423"/>
      <c r="NJ281" s="423"/>
      <c r="NK281" s="423"/>
      <c r="NL281" s="423"/>
      <c r="NM281" s="421"/>
      <c r="NN281" s="422"/>
      <c r="NO281" s="269" t="str">
        <f t="shared" si="491"/>
        <v/>
      </c>
      <c r="NP281" s="180">
        <v>1</v>
      </c>
      <c r="NQ281" s="269" t="str">
        <f t="shared" si="492"/>
        <v/>
      </c>
      <c r="NR281" s="180">
        <v>1</v>
      </c>
      <c r="NS281" s="181">
        <v>1</v>
      </c>
      <c r="NT281" s="181">
        <v>1</v>
      </c>
      <c r="NU281" s="183">
        <v>1</v>
      </c>
      <c r="NV281" s="183">
        <v>1</v>
      </c>
      <c r="NW281" s="183">
        <v>1</v>
      </c>
      <c r="NX281" s="183">
        <v>1</v>
      </c>
      <c r="NY281" s="183">
        <v>1</v>
      </c>
      <c r="NZ281" s="183">
        <v>1</v>
      </c>
      <c r="OA281" s="192" t="str">
        <f ca="1">IF(ISBLANK(NM281),"",ROUND(AVERAGE(OFFSET(NR281:NZ281,0,0,1,ion21Coop!$F$42)),1))</f>
        <v/>
      </c>
      <c r="OB281" s="269" t="str">
        <f t="shared" si="493"/>
        <v/>
      </c>
      <c r="OD281" s="119">
        <f t="shared" si="525"/>
        <v>17</v>
      </c>
      <c r="OE281" s="123" t="str">
        <f t="shared" si="546"/>
        <v/>
      </c>
      <c r="OF281" s="123">
        <v>276</v>
      </c>
      <c r="OG281" s="423"/>
      <c r="OH281" s="423"/>
      <c r="OI281" s="423"/>
      <c r="OJ281" s="423"/>
      <c r="OK281" s="421"/>
      <c r="OL281" s="422"/>
      <c r="OM281" s="269" t="str">
        <f t="shared" si="494"/>
        <v/>
      </c>
      <c r="ON281" s="180">
        <v>1</v>
      </c>
      <c r="OO281" s="269" t="str">
        <f t="shared" si="495"/>
        <v/>
      </c>
      <c r="OP281" s="180">
        <v>1</v>
      </c>
      <c r="OQ281" s="181">
        <v>1</v>
      </c>
      <c r="OR281" s="181">
        <v>1</v>
      </c>
      <c r="OS281" s="183">
        <v>1</v>
      </c>
      <c r="OT281" s="183">
        <v>1</v>
      </c>
      <c r="OU281" s="183">
        <v>1</v>
      </c>
      <c r="OV281" s="183">
        <v>1</v>
      </c>
      <c r="OW281" s="183">
        <v>1</v>
      </c>
      <c r="OX281" s="183">
        <v>1</v>
      </c>
      <c r="OY281" s="192" t="str">
        <f ca="1">IF(ISBLANK(OK281),"",ROUND(AVERAGE(OFFSET(OP281:OX281,0,0,1,ion21Coop!$F$42)),1))</f>
        <v/>
      </c>
      <c r="OZ281" s="269" t="str">
        <f t="shared" si="496"/>
        <v/>
      </c>
      <c r="PB281" s="119">
        <f t="shared" si="526"/>
        <v>18</v>
      </c>
      <c r="PC281" s="123" t="str">
        <f t="shared" si="547"/>
        <v/>
      </c>
      <c r="PD281" s="123">
        <v>276</v>
      </c>
      <c r="PE281" s="423"/>
      <c r="PF281" s="423"/>
      <c r="PG281" s="423"/>
      <c r="PH281" s="423"/>
      <c r="PI281" s="421"/>
      <c r="PJ281" s="422"/>
      <c r="PK281" s="269" t="str">
        <f t="shared" si="497"/>
        <v/>
      </c>
      <c r="PL281" s="180">
        <v>1</v>
      </c>
      <c r="PM281" s="269" t="str">
        <f t="shared" si="498"/>
        <v/>
      </c>
      <c r="PN281" s="180">
        <v>1</v>
      </c>
      <c r="PO281" s="181">
        <v>1</v>
      </c>
      <c r="PP281" s="181">
        <v>1</v>
      </c>
      <c r="PQ281" s="183">
        <v>1</v>
      </c>
      <c r="PR281" s="183">
        <v>1</v>
      </c>
      <c r="PS281" s="183">
        <v>1</v>
      </c>
      <c r="PT281" s="183">
        <v>1</v>
      </c>
      <c r="PU281" s="183">
        <v>1</v>
      </c>
      <c r="PV281" s="183">
        <v>1</v>
      </c>
      <c r="PW281" s="192" t="str">
        <f ca="1">IF(ISBLANK(PI281),"",ROUND(AVERAGE(OFFSET(PN281:PV281,0,0,1,ion21Coop!$F$42)),1))</f>
        <v/>
      </c>
      <c r="PX281" s="269" t="str">
        <f t="shared" si="499"/>
        <v/>
      </c>
      <c r="PZ281" s="119">
        <f t="shared" si="527"/>
        <v>19</v>
      </c>
      <c r="QA281" s="123" t="str">
        <f t="shared" si="548"/>
        <v/>
      </c>
      <c r="QB281" s="123">
        <v>276</v>
      </c>
      <c r="QC281" s="423"/>
      <c r="QD281" s="423"/>
      <c r="QE281" s="423"/>
      <c r="QF281" s="423"/>
      <c r="QG281" s="421"/>
      <c r="QH281" s="422"/>
      <c r="QI281" s="269" t="str">
        <f t="shared" si="500"/>
        <v/>
      </c>
      <c r="QJ281" s="180">
        <v>1</v>
      </c>
      <c r="QK281" s="269" t="str">
        <f t="shared" si="501"/>
        <v/>
      </c>
      <c r="QL281" s="180">
        <v>1</v>
      </c>
      <c r="QM281" s="181">
        <v>1</v>
      </c>
      <c r="QN281" s="181">
        <v>1</v>
      </c>
      <c r="QO281" s="183">
        <v>1</v>
      </c>
      <c r="QP281" s="183">
        <v>1</v>
      </c>
      <c r="QQ281" s="183">
        <v>1</v>
      </c>
      <c r="QR281" s="183">
        <v>1</v>
      </c>
      <c r="QS281" s="183">
        <v>1</v>
      </c>
      <c r="QT281" s="183">
        <v>1</v>
      </c>
      <c r="QU281" s="192" t="str">
        <f ca="1">IF(ISBLANK(QG281),"",ROUND(AVERAGE(OFFSET(QL281:QT281,0,0,1,ion21Coop!$F$42)),1))</f>
        <v/>
      </c>
      <c r="QV281" s="269" t="str">
        <f t="shared" si="502"/>
        <v/>
      </c>
      <c r="QX281" s="119">
        <f t="shared" si="528"/>
        <v>20</v>
      </c>
      <c r="QY281" s="123" t="str">
        <f t="shared" si="549"/>
        <v/>
      </c>
      <c r="QZ281" s="123">
        <v>276</v>
      </c>
      <c r="RA281" s="423"/>
      <c r="RB281" s="423"/>
      <c r="RC281" s="423"/>
      <c r="RD281" s="423"/>
      <c r="RE281" s="421"/>
      <c r="RF281" s="422"/>
      <c r="RG281" s="269" t="str">
        <f t="shared" si="503"/>
        <v/>
      </c>
      <c r="RH281" s="180">
        <v>1</v>
      </c>
      <c r="RI281" s="269" t="str">
        <f t="shared" si="504"/>
        <v/>
      </c>
      <c r="RJ281" s="180">
        <v>1</v>
      </c>
      <c r="RK281" s="181">
        <v>1</v>
      </c>
      <c r="RL281" s="181">
        <v>1</v>
      </c>
      <c r="RM281" s="183">
        <v>1</v>
      </c>
      <c r="RN281" s="183">
        <v>1</v>
      </c>
      <c r="RO281" s="183">
        <v>1</v>
      </c>
      <c r="RP281" s="183">
        <v>1</v>
      </c>
      <c r="RQ281" s="183">
        <v>1</v>
      </c>
      <c r="RR281" s="183">
        <v>1</v>
      </c>
      <c r="RS281" s="192" t="str">
        <f ca="1">IF(ISBLANK(RE281),"",ROUND(AVERAGE(OFFSET(RJ281:RR281,0,0,1,ion21Coop!$F$42)),1))</f>
        <v/>
      </c>
      <c r="RT281" s="269" t="str">
        <f t="shared" si="505"/>
        <v/>
      </c>
      <c r="RV281" s="119">
        <f t="shared" si="529"/>
        <v>21</v>
      </c>
      <c r="RW281" s="123" t="str">
        <f t="shared" si="550"/>
        <v/>
      </c>
      <c r="RX281" s="123">
        <v>276</v>
      </c>
      <c r="RY281" s="423"/>
      <c r="RZ281" s="423"/>
      <c r="SA281" s="423"/>
      <c r="SB281" s="423"/>
      <c r="SC281" s="421"/>
      <c r="SD281" s="422"/>
      <c r="SE281" s="269" t="str">
        <f t="shared" si="506"/>
        <v/>
      </c>
      <c r="SF281" s="180">
        <v>1</v>
      </c>
      <c r="SG281" s="269" t="str">
        <f t="shared" si="507"/>
        <v/>
      </c>
      <c r="SH281" s="180">
        <v>1</v>
      </c>
      <c r="SI281" s="181">
        <v>1</v>
      </c>
      <c r="SJ281" s="181">
        <v>1</v>
      </c>
      <c r="SK281" s="183">
        <v>1</v>
      </c>
      <c r="SL281" s="183">
        <v>1</v>
      </c>
      <c r="SM281" s="183">
        <v>1</v>
      </c>
      <c r="SN281" s="183">
        <v>1</v>
      </c>
      <c r="SO281" s="183">
        <v>1</v>
      </c>
      <c r="SP281" s="183">
        <v>1</v>
      </c>
      <c r="SQ281" s="192" t="str">
        <f ca="1">IF(ISBLANK(SC281),"",ROUND(AVERAGE(OFFSET(SH281:SP281,0,0,1,ion21Coop!$F$42)),1))</f>
        <v/>
      </c>
      <c r="SR281" s="269" t="str">
        <f t="shared" si="508"/>
        <v/>
      </c>
      <c r="ST281" s="565"/>
      <c r="SU281" s="565"/>
      <c r="SV281" s="566"/>
      <c r="SW281" s="567"/>
      <c r="SX281" s="565"/>
      <c r="SY281" s="566"/>
      <c r="SZ281" s="568"/>
      <c r="TA281" s="567"/>
      <c r="TB281" s="553"/>
    </row>
    <row r="282" spans="10:522" x14ac:dyDescent="0.3">
      <c r="J282" s="119">
        <f t="shared" si="509"/>
        <v>1</v>
      </c>
      <c r="K282" s="123" t="str">
        <f t="shared" si="530"/>
        <v>YaJo</v>
      </c>
      <c r="L282" s="123">
        <v>277</v>
      </c>
      <c r="M282" s="351"/>
      <c r="N282" s="351"/>
      <c r="O282" s="351"/>
      <c r="P282" s="351"/>
      <c r="Q282" s="369"/>
      <c r="R282" s="370"/>
      <c r="S282" s="269" t="str">
        <f t="shared" si="446"/>
        <v/>
      </c>
      <c r="T282" s="180">
        <v>1</v>
      </c>
      <c r="U282" s="269" t="str">
        <f t="shared" si="447"/>
        <v/>
      </c>
      <c r="V282" s="180">
        <v>1</v>
      </c>
      <c r="W282" s="181">
        <v>1</v>
      </c>
      <c r="X282" s="181">
        <v>1</v>
      </c>
      <c r="Y282" s="183">
        <v>1</v>
      </c>
      <c r="Z282" s="183">
        <v>1</v>
      </c>
      <c r="AA282" s="183">
        <v>1</v>
      </c>
      <c r="AB282" s="183">
        <v>1</v>
      </c>
      <c r="AC282" s="183">
        <v>1</v>
      </c>
      <c r="AD282" s="183">
        <v>1</v>
      </c>
      <c r="AE282" s="192" t="str">
        <f ca="1">IF(ISBLANK(Q282),"",ROUND(AVERAGE(OFFSET(V282:AD282,0,0,1,ion21Coop!$F$42)),1))</f>
        <v/>
      </c>
      <c r="AF282" s="269" t="str">
        <f t="shared" si="448"/>
        <v/>
      </c>
      <c r="AH282" s="119">
        <f t="shared" si="510"/>
        <v>2</v>
      </c>
      <c r="AI282" s="123" t="str">
        <f t="shared" si="531"/>
        <v>GeLo</v>
      </c>
      <c r="AJ282" s="123">
        <v>277</v>
      </c>
      <c r="AK282" s="351"/>
      <c r="AL282" s="351"/>
      <c r="AM282" s="351"/>
      <c r="AN282" s="351"/>
      <c r="AO282" s="369"/>
      <c r="AP282" s="370"/>
      <c r="AQ282" s="269" t="str">
        <f t="shared" si="449"/>
        <v/>
      </c>
      <c r="AR282" s="180">
        <v>1</v>
      </c>
      <c r="AS282" s="269" t="str">
        <f t="shared" si="450"/>
        <v/>
      </c>
      <c r="AT282" s="180">
        <v>1</v>
      </c>
      <c r="AU282" s="181">
        <v>1</v>
      </c>
      <c r="AV282" s="181">
        <v>1</v>
      </c>
      <c r="AW282" s="183">
        <v>1</v>
      </c>
      <c r="AX282" s="183">
        <v>1</v>
      </c>
      <c r="AY282" s="183">
        <v>1</v>
      </c>
      <c r="AZ282" s="183">
        <v>1</v>
      </c>
      <c r="BA282" s="183">
        <v>1</v>
      </c>
      <c r="BB282" s="183">
        <v>1</v>
      </c>
      <c r="BC282" s="192" t="str">
        <f ca="1">IF(ISBLANK(AO282),"",ROUND(AVERAGE(OFFSET(AT282:BB282,0,0,1,ion21Coop!$F$42)),1))</f>
        <v/>
      </c>
      <c r="BD282" s="269" t="str">
        <f t="shared" si="451"/>
        <v/>
      </c>
      <c r="BF282" s="119">
        <f t="shared" si="511"/>
        <v>3</v>
      </c>
      <c r="BG282" s="123" t="str">
        <f t="shared" si="532"/>
        <v>MiDo</v>
      </c>
      <c r="BH282" s="123">
        <v>277</v>
      </c>
      <c r="BI282" s="351"/>
      <c r="BJ282" s="351"/>
      <c r="BK282" s="351"/>
      <c r="BL282" s="351"/>
      <c r="BM282" s="369"/>
      <c r="BN282" s="370"/>
      <c r="BO282" s="269" t="str">
        <f t="shared" si="452"/>
        <v/>
      </c>
      <c r="BP282" s="180">
        <v>1</v>
      </c>
      <c r="BQ282" s="269" t="str">
        <f t="shared" si="453"/>
        <v/>
      </c>
      <c r="BR282" s="180">
        <v>1</v>
      </c>
      <c r="BS282" s="181">
        <v>1</v>
      </c>
      <c r="BT282" s="181">
        <v>1</v>
      </c>
      <c r="BU282" s="183">
        <v>1</v>
      </c>
      <c r="BV282" s="183">
        <v>1</v>
      </c>
      <c r="BW282" s="183">
        <v>1</v>
      </c>
      <c r="BX282" s="183">
        <v>1</v>
      </c>
      <c r="BY282" s="183">
        <v>1</v>
      </c>
      <c r="BZ282" s="183">
        <v>1</v>
      </c>
      <c r="CA282" s="192" t="str">
        <f ca="1">IF(ISBLANK(BM282),"",ROUND(AVERAGE(OFFSET(BR282:BZ282,0,0,1,ion21Coop!$F$42)),1))</f>
        <v/>
      </c>
      <c r="CB282" s="269" t="str">
        <f t="shared" si="454"/>
        <v/>
      </c>
      <c r="CD282" s="119">
        <f t="shared" si="512"/>
        <v>4</v>
      </c>
      <c r="CE282" s="123" t="str">
        <f t="shared" si="533"/>
        <v>EmNi</v>
      </c>
      <c r="CF282" s="123">
        <v>277</v>
      </c>
      <c r="CG282" s="351"/>
      <c r="CH282" s="351"/>
      <c r="CI282" s="351"/>
      <c r="CJ282" s="351"/>
      <c r="CK282" s="369"/>
      <c r="CL282" s="370"/>
      <c r="CM282" s="269" t="str">
        <f t="shared" si="455"/>
        <v/>
      </c>
      <c r="CN282" s="180">
        <v>1</v>
      </c>
      <c r="CO282" s="269" t="str">
        <f t="shared" si="456"/>
        <v/>
      </c>
      <c r="CP282" s="180">
        <v>1</v>
      </c>
      <c r="CQ282" s="181">
        <v>1</v>
      </c>
      <c r="CR282" s="181">
        <v>1</v>
      </c>
      <c r="CS282" s="183">
        <v>1</v>
      </c>
      <c r="CT282" s="183">
        <v>1</v>
      </c>
      <c r="CU282" s="183">
        <v>1</v>
      </c>
      <c r="CV282" s="183">
        <v>1</v>
      </c>
      <c r="CW282" s="183">
        <v>1</v>
      </c>
      <c r="CX282" s="183">
        <v>1</v>
      </c>
      <c r="CY282" s="192" t="str">
        <f ca="1">IF(ISBLANK(CK282),"",ROUND(AVERAGE(OFFSET(CP282:CX282,0,0,1,ion21Coop!$F$42)),1))</f>
        <v/>
      </c>
      <c r="CZ282" s="269" t="str">
        <f t="shared" si="457"/>
        <v/>
      </c>
      <c r="DB282" s="119">
        <f t="shared" si="513"/>
        <v>5</v>
      </c>
      <c r="DC282" s="123" t="str">
        <f t="shared" si="534"/>
        <v>HeJe</v>
      </c>
      <c r="DD282" s="123">
        <v>277</v>
      </c>
      <c r="DE282" s="423"/>
      <c r="DF282" s="423"/>
      <c r="DG282" s="423"/>
      <c r="DH282" s="423"/>
      <c r="DI282" s="421"/>
      <c r="DJ282" s="422"/>
      <c r="DK282" s="269" t="str">
        <f t="shared" si="458"/>
        <v/>
      </c>
      <c r="DL282" s="180">
        <v>1</v>
      </c>
      <c r="DM282" s="269" t="str">
        <f t="shared" si="459"/>
        <v/>
      </c>
      <c r="DN282" s="180">
        <v>1</v>
      </c>
      <c r="DO282" s="181">
        <v>1</v>
      </c>
      <c r="DP282" s="181">
        <v>1</v>
      </c>
      <c r="DQ282" s="183">
        <v>1</v>
      </c>
      <c r="DR282" s="183">
        <v>1</v>
      </c>
      <c r="DS282" s="183">
        <v>1</v>
      </c>
      <c r="DT282" s="183">
        <v>1</v>
      </c>
      <c r="DU282" s="183">
        <v>1</v>
      </c>
      <c r="DV282" s="183">
        <v>1</v>
      </c>
      <c r="DW282" s="192" t="str">
        <f ca="1">IF(ISBLANK(DI282),"",ROUND(AVERAGE(OFFSET(DN282:DV282,0,0,1,ion21Coop!$F$42)),1))</f>
        <v/>
      </c>
      <c r="DX282" s="269" t="str">
        <f t="shared" si="460"/>
        <v/>
      </c>
      <c r="DZ282" s="119">
        <f t="shared" si="514"/>
        <v>6</v>
      </c>
      <c r="EA282" s="123" t="str">
        <f t="shared" si="535"/>
        <v/>
      </c>
      <c r="EB282" s="123">
        <v>277</v>
      </c>
      <c r="EC282" s="423"/>
      <c r="ED282" s="423"/>
      <c r="EE282" s="423"/>
      <c r="EF282" s="423"/>
      <c r="EG282" s="421"/>
      <c r="EH282" s="422"/>
      <c r="EI282" s="269" t="str">
        <f t="shared" si="461"/>
        <v/>
      </c>
      <c r="EJ282" s="180">
        <v>1</v>
      </c>
      <c r="EK282" s="269" t="str">
        <f t="shared" si="462"/>
        <v/>
      </c>
      <c r="EL282" s="180">
        <v>1</v>
      </c>
      <c r="EM282" s="181">
        <v>1</v>
      </c>
      <c r="EN282" s="181">
        <v>1</v>
      </c>
      <c r="EO282" s="183">
        <v>1</v>
      </c>
      <c r="EP282" s="183">
        <v>1</v>
      </c>
      <c r="EQ282" s="183">
        <v>1</v>
      </c>
      <c r="ER282" s="183">
        <v>1</v>
      </c>
      <c r="ES282" s="183">
        <v>1</v>
      </c>
      <c r="ET282" s="183">
        <v>1</v>
      </c>
      <c r="EU282" s="192" t="str">
        <f ca="1">IF(ISBLANK(EG282),"",ROUND(AVERAGE(OFFSET(EL282:ET282,0,0,1,ion21Coop!$F$42)),1))</f>
        <v/>
      </c>
      <c r="EV282" s="269" t="str">
        <f t="shared" si="463"/>
        <v/>
      </c>
      <c r="EX282" s="119">
        <f t="shared" si="515"/>
        <v>7</v>
      </c>
      <c r="EY282" s="123" t="str">
        <f t="shared" si="536"/>
        <v/>
      </c>
      <c r="EZ282" s="123">
        <v>277</v>
      </c>
      <c r="FA282" s="423"/>
      <c r="FB282" s="423"/>
      <c r="FC282" s="423"/>
      <c r="FD282" s="423"/>
      <c r="FE282" s="421"/>
      <c r="FF282" s="422"/>
      <c r="FG282" s="269" t="str">
        <f t="shared" si="464"/>
        <v/>
      </c>
      <c r="FH282" s="180">
        <v>1</v>
      </c>
      <c r="FI282" s="269" t="str">
        <f t="shared" si="465"/>
        <v/>
      </c>
      <c r="FJ282" s="180">
        <v>1</v>
      </c>
      <c r="FK282" s="181">
        <v>1</v>
      </c>
      <c r="FL282" s="181">
        <v>1</v>
      </c>
      <c r="FM282" s="183">
        <v>1</v>
      </c>
      <c r="FN282" s="183">
        <v>1</v>
      </c>
      <c r="FO282" s="183">
        <v>1</v>
      </c>
      <c r="FP282" s="183">
        <v>1</v>
      </c>
      <c r="FQ282" s="183">
        <v>1</v>
      </c>
      <c r="FR282" s="183">
        <v>1</v>
      </c>
      <c r="FS282" s="192" t="str">
        <f ca="1">IF(ISBLANK(FE282),"",ROUND(AVERAGE(OFFSET(FJ282:FR282,0,0,1,ion21Coop!$F$42)),1))</f>
        <v/>
      </c>
      <c r="FT282" s="269" t="str">
        <f t="shared" si="466"/>
        <v/>
      </c>
      <c r="FV282" s="119">
        <f t="shared" si="516"/>
        <v>8</v>
      </c>
      <c r="FW282" s="123" t="str">
        <f t="shared" si="537"/>
        <v/>
      </c>
      <c r="FX282" s="123">
        <v>277</v>
      </c>
      <c r="FY282" s="423"/>
      <c r="FZ282" s="423"/>
      <c r="GA282" s="423"/>
      <c r="GB282" s="423"/>
      <c r="GC282" s="421"/>
      <c r="GD282" s="422"/>
      <c r="GE282" s="269" t="str">
        <f t="shared" si="467"/>
        <v/>
      </c>
      <c r="GF282" s="180">
        <v>1</v>
      </c>
      <c r="GG282" s="269" t="str">
        <f t="shared" si="468"/>
        <v/>
      </c>
      <c r="GH282" s="180">
        <v>1</v>
      </c>
      <c r="GI282" s="181">
        <v>1</v>
      </c>
      <c r="GJ282" s="181">
        <v>1</v>
      </c>
      <c r="GK282" s="183">
        <v>1</v>
      </c>
      <c r="GL282" s="183">
        <v>1</v>
      </c>
      <c r="GM282" s="183">
        <v>1</v>
      </c>
      <c r="GN282" s="183">
        <v>1</v>
      </c>
      <c r="GO282" s="183">
        <v>1</v>
      </c>
      <c r="GP282" s="183">
        <v>1</v>
      </c>
      <c r="GQ282" s="192" t="str">
        <f ca="1">IF(ISBLANK(GC282),"",ROUND(AVERAGE(OFFSET(GH282:GP282,0,0,1,ion21Coop!$F$42)),1))</f>
        <v/>
      </c>
      <c r="GR282" s="269" t="str">
        <f t="shared" si="469"/>
        <v/>
      </c>
      <c r="GT282" s="119">
        <f t="shared" si="517"/>
        <v>9</v>
      </c>
      <c r="GU282" s="123" t="str">
        <f t="shared" si="538"/>
        <v/>
      </c>
      <c r="GV282" s="123">
        <v>277</v>
      </c>
      <c r="GW282" s="423"/>
      <c r="GX282" s="423"/>
      <c r="GY282" s="423"/>
      <c r="GZ282" s="423"/>
      <c r="HA282" s="421"/>
      <c r="HB282" s="422"/>
      <c r="HC282" s="269" t="str">
        <f t="shared" si="470"/>
        <v/>
      </c>
      <c r="HD282" s="180">
        <v>1</v>
      </c>
      <c r="HE282" s="269" t="str">
        <f t="shared" si="471"/>
        <v/>
      </c>
      <c r="HF282" s="180">
        <v>1</v>
      </c>
      <c r="HG282" s="181">
        <v>1</v>
      </c>
      <c r="HH282" s="181">
        <v>1</v>
      </c>
      <c r="HI282" s="183">
        <v>1</v>
      </c>
      <c r="HJ282" s="183">
        <v>1</v>
      </c>
      <c r="HK282" s="183">
        <v>1</v>
      </c>
      <c r="HL282" s="183">
        <v>1</v>
      </c>
      <c r="HM282" s="183">
        <v>1</v>
      </c>
      <c r="HN282" s="183">
        <v>1</v>
      </c>
      <c r="HO282" s="192" t="str">
        <f ca="1">IF(ISBLANK(HA282),"",ROUND(AVERAGE(OFFSET(HF282:HN282,0,0,1,ion21Coop!$F$42)),1))</f>
        <v/>
      </c>
      <c r="HP282" s="269" t="str">
        <f t="shared" si="472"/>
        <v/>
      </c>
      <c r="HR282" s="119">
        <f t="shared" si="518"/>
        <v>10</v>
      </c>
      <c r="HS282" s="123" t="str">
        <f t="shared" si="539"/>
        <v/>
      </c>
      <c r="HT282" s="123">
        <v>277</v>
      </c>
      <c r="HU282" s="423"/>
      <c r="HV282" s="423"/>
      <c r="HW282" s="423"/>
      <c r="HX282" s="423"/>
      <c r="HY282" s="421"/>
      <c r="HZ282" s="422"/>
      <c r="IA282" s="269" t="str">
        <f t="shared" si="473"/>
        <v/>
      </c>
      <c r="IB282" s="180">
        <v>1</v>
      </c>
      <c r="IC282" s="269" t="str">
        <f t="shared" si="474"/>
        <v/>
      </c>
      <c r="ID282" s="180">
        <v>1</v>
      </c>
      <c r="IE282" s="181">
        <v>1</v>
      </c>
      <c r="IF282" s="181">
        <v>1</v>
      </c>
      <c r="IG282" s="183">
        <v>1</v>
      </c>
      <c r="IH282" s="183">
        <v>1</v>
      </c>
      <c r="II282" s="183">
        <v>1</v>
      </c>
      <c r="IJ282" s="183">
        <v>1</v>
      </c>
      <c r="IK282" s="183">
        <v>1</v>
      </c>
      <c r="IL282" s="183">
        <v>1</v>
      </c>
      <c r="IM282" s="192" t="str">
        <f ca="1">IF(ISBLANK(HY282),"",ROUND(AVERAGE(OFFSET(ID282:IL282,0,0,1,ion21Coop!$F$42)),1))</f>
        <v/>
      </c>
      <c r="IN282" s="269" t="str">
        <f t="shared" si="475"/>
        <v/>
      </c>
      <c r="IP282" s="119">
        <f t="shared" si="519"/>
        <v>11</v>
      </c>
      <c r="IQ282" s="123" t="str">
        <f t="shared" si="540"/>
        <v/>
      </c>
      <c r="IR282" s="123">
        <v>277</v>
      </c>
      <c r="IS282" s="423"/>
      <c r="IT282" s="423"/>
      <c r="IU282" s="423"/>
      <c r="IV282" s="423"/>
      <c r="IW282" s="421"/>
      <c r="IX282" s="422"/>
      <c r="IY282" s="269" t="str">
        <f t="shared" si="476"/>
        <v/>
      </c>
      <c r="IZ282" s="180">
        <v>1</v>
      </c>
      <c r="JA282" s="269" t="str">
        <f t="shared" si="477"/>
        <v/>
      </c>
      <c r="JB282" s="180">
        <v>1</v>
      </c>
      <c r="JC282" s="181">
        <v>1</v>
      </c>
      <c r="JD282" s="181">
        <v>1</v>
      </c>
      <c r="JE282" s="183">
        <v>1</v>
      </c>
      <c r="JF282" s="183">
        <v>1</v>
      </c>
      <c r="JG282" s="183">
        <v>1</v>
      </c>
      <c r="JH282" s="183">
        <v>1</v>
      </c>
      <c r="JI282" s="183">
        <v>1</v>
      </c>
      <c r="JJ282" s="183">
        <v>1</v>
      </c>
      <c r="JK282" s="192" t="str">
        <f ca="1">IF(ISBLANK(IW282),"",ROUND(AVERAGE(OFFSET(JB282:JJ282,0,0,1,ion21Coop!$F$42)),1))</f>
        <v/>
      </c>
      <c r="JL282" s="269" t="str">
        <f t="shared" si="478"/>
        <v/>
      </c>
      <c r="JN282" s="119">
        <f t="shared" si="520"/>
        <v>12</v>
      </c>
      <c r="JO282" s="123" t="str">
        <f t="shared" si="541"/>
        <v/>
      </c>
      <c r="JP282" s="123">
        <v>277</v>
      </c>
      <c r="JQ282" s="423"/>
      <c r="JR282" s="423"/>
      <c r="JS282" s="423"/>
      <c r="JT282" s="423"/>
      <c r="JU282" s="421"/>
      <c r="JV282" s="422"/>
      <c r="JW282" s="269" t="str">
        <f t="shared" si="479"/>
        <v/>
      </c>
      <c r="JX282" s="180">
        <v>1</v>
      </c>
      <c r="JY282" s="269" t="str">
        <f t="shared" si="480"/>
        <v/>
      </c>
      <c r="JZ282" s="180">
        <v>1</v>
      </c>
      <c r="KA282" s="181">
        <v>1</v>
      </c>
      <c r="KB282" s="181">
        <v>1</v>
      </c>
      <c r="KC282" s="183">
        <v>1</v>
      </c>
      <c r="KD282" s="183">
        <v>1</v>
      </c>
      <c r="KE282" s="183">
        <v>1</v>
      </c>
      <c r="KF282" s="183">
        <v>1</v>
      </c>
      <c r="KG282" s="183">
        <v>1</v>
      </c>
      <c r="KH282" s="183">
        <v>1</v>
      </c>
      <c r="KI282" s="192" t="str">
        <f ca="1">IF(ISBLANK(JU282),"",ROUND(AVERAGE(OFFSET(JZ282:KH282,0,0,1,ion21Coop!$F$42)),1))</f>
        <v/>
      </c>
      <c r="KJ282" s="269" t="str">
        <f t="shared" si="481"/>
        <v/>
      </c>
      <c r="KL282" s="119">
        <f t="shared" si="521"/>
        <v>13</v>
      </c>
      <c r="KM282" s="123" t="str">
        <f t="shared" si="542"/>
        <v/>
      </c>
      <c r="KN282" s="123">
        <v>277</v>
      </c>
      <c r="KO282" s="423"/>
      <c r="KP282" s="423"/>
      <c r="KQ282" s="423"/>
      <c r="KR282" s="423"/>
      <c r="KS282" s="421"/>
      <c r="KT282" s="422"/>
      <c r="KU282" s="269" t="str">
        <f t="shared" si="482"/>
        <v/>
      </c>
      <c r="KV282" s="180">
        <v>1</v>
      </c>
      <c r="KW282" s="269" t="str">
        <f t="shared" si="483"/>
        <v/>
      </c>
      <c r="KX282" s="180">
        <v>1</v>
      </c>
      <c r="KY282" s="181">
        <v>1</v>
      </c>
      <c r="KZ282" s="181">
        <v>1</v>
      </c>
      <c r="LA282" s="183">
        <v>1</v>
      </c>
      <c r="LB282" s="183">
        <v>1</v>
      </c>
      <c r="LC282" s="183">
        <v>1</v>
      </c>
      <c r="LD282" s="183">
        <v>1</v>
      </c>
      <c r="LE282" s="183">
        <v>1</v>
      </c>
      <c r="LF282" s="183">
        <v>1</v>
      </c>
      <c r="LG282" s="192" t="str">
        <f ca="1">IF(ISBLANK(KS282),"",ROUND(AVERAGE(OFFSET(KX282:LF282,0,0,1,ion21Coop!$F$42)),1))</f>
        <v/>
      </c>
      <c r="LH282" s="269" t="str">
        <f t="shared" si="484"/>
        <v/>
      </c>
      <c r="LJ282" s="119">
        <f t="shared" si="522"/>
        <v>14</v>
      </c>
      <c r="LK282" s="123" t="str">
        <f t="shared" si="543"/>
        <v/>
      </c>
      <c r="LL282" s="123">
        <v>277</v>
      </c>
      <c r="LM282" s="423"/>
      <c r="LN282" s="423"/>
      <c r="LO282" s="423"/>
      <c r="LP282" s="423"/>
      <c r="LQ282" s="421"/>
      <c r="LR282" s="422"/>
      <c r="LS282" s="269" t="str">
        <f t="shared" si="485"/>
        <v/>
      </c>
      <c r="LT282" s="180">
        <v>1</v>
      </c>
      <c r="LU282" s="269" t="str">
        <f t="shared" si="486"/>
        <v/>
      </c>
      <c r="LV282" s="180">
        <v>1</v>
      </c>
      <c r="LW282" s="181">
        <v>1</v>
      </c>
      <c r="LX282" s="181">
        <v>1</v>
      </c>
      <c r="LY282" s="183">
        <v>1</v>
      </c>
      <c r="LZ282" s="183">
        <v>1</v>
      </c>
      <c r="MA282" s="183">
        <v>1</v>
      </c>
      <c r="MB282" s="183">
        <v>1</v>
      </c>
      <c r="MC282" s="183">
        <v>1</v>
      </c>
      <c r="MD282" s="183">
        <v>1</v>
      </c>
      <c r="ME282" s="192" t="str">
        <f ca="1">IF(ISBLANK(LQ282),"",ROUND(AVERAGE(OFFSET(LV282:MD282,0,0,1,ion21Coop!$F$42)),1))</f>
        <v/>
      </c>
      <c r="MF282" s="269" t="str">
        <f t="shared" si="487"/>
        <v/>
      </c>
      <c r="MH282" s="119">
        <f t="shared" si="523"/>
        <v>15</v>
      </c>
      <c r="MI282" s="123" t="str">
        <f t="shared" si="544"/>
        <v/>
      </c>
      <c r="MJ282" s="123">
        <v>277</v>
      </c>
      <c r="MK282" s="423"/>
      <c r="ML282" s="423"/>
      <c r="MM282" s="423"/>
      <c r="MN282" s="423"/>
      <c r="MO282" s="421"/>
      <c r="MP282" s="422"/>
      <c r="MQ282" s="269" t="str">
        <f t="shared" si="488"/>
        <v/>
      </c>
      <c r="MR282" s="180">
        <v>1</v>
      </c>
      <c r="MS282" s="269" t="str">
        <f t="shared" si="489"/>
        <v/>
      </c>
      <c r="MT282" s="180">
        <v>1</v>
      </c>
      <c r="MU282" s="181">
        <v>1</v>
      </c>
      <c r="MV282" s="181">
        <v>1</v>
      </c>
      <c r="MW282" s="183">
        <v>1</v>
      </c>
      <c r="MX282" s="183">
        <v>1</v>
      </c>
      <c r="MY282" s="183">
        <v>1</v>
      </c>
      <c r="MZ282" s="183">
        <v>1</v>
      </c>
      <c r="NA282" s="183">
        <v>1</v>
      </c>
      <c r="NB282" s="183">
        <v>1</v>
      </c>
      <c r="NC282" s="192" t="str">
        <f ca="1">IF(ISBLANK(MO282),"",ROUND(AVERAGE(OFFSET(MT282:NB282,0,0,1,ion21Coop!$F$42)),1))</f>
        <v/>
      </c>
      <c r="ND282" s="269" t="str">
        <f t="shared" si="490"/>
        <v/>
      </c>
      <c r="NF282" s="119">
        <f t="shared" si="524"/>
        <v>16</v>
      </c>
      <c r="NG282" s="123" t="str">
        <f t="shared" si="545"/>
        <v/>
      </c>
      <c r="NH282" s="123">
        <v>277</v>
      </c>
      <c r="NI282" s="423"/>
      <c r="NJ282" s="423"/>
      <c r="NK282" s="423"/>
      <c r="NL282" s="423"/>
      <c r="NM282" s="421"/>
      <c r="NN282" s="422"/>
      <c r="NO282" s="269" t="str">
        <f t="shared" si="491"/>
        <v/>
      </c>
      <c r="NP282" s="180">
        <v>1</v>
      </c>
      <c r="NQ282" s="269" t="str">
        <f t="shared" si="492"/>
        <v/>
      </c>
      <c r="NR282" s="180">
        <v>1</v>
      </c>
      <c r="NS282" s="181">
        <v>1</v>
      </c>
      <c r="NT282" s="181">
        <v>1</v>
      </c>
      <c r="NU282" s="183">
        <v>1</v>
      </c>
      <c r="NV282" s="183">
        <v>1</v>
      </c>
      <c r="NW282" s="183">
        <v>1</v>
      </c>
      <c r="NX282" s="183">
        <v>1</v>
      </c>
      <c r="NY282" s="183">
        <v>1</v>
      </c>
      <c r="NZ282" s="183">
        <v>1</v>
      </c>
      <c r="OA282" s="192" t="str">
        <f ca="1">IF(ISBLANK(NM282),"",ROUND(AVERAGE(OFFSET(NR282:NZ282,0,0,1,ion21Coop!$F$42)),1))</f>
        <v/>
      </c>
      <c r="OB282" s="269" t="str">
        <f t="shared" si="493"/>
        <v/>
      </c>
      <c r="OD282" s="119">
        <f t="shared" si="525"/>
        <v>17</v>
      </c>
      <c r="OE282" s="123" t="str">
        <f t="shared" si="546"/>
        <v/>
      </c>
      <c r="OF282" s="123">
        <v>277</v>
      </c>
      <c r="OG282" s="423"/>
      <c r="OH282" s="423"/>
      <c r="OI282" s="423"/>
      <c r="OJ282" s="423"/>
      <c r="OK282" s="421"/>
      <c r="OL282" s="422"/>
      <c r="OM282" s="269" t="str">
        <f t="shared" si="494"/>
        <v/>
      </c>
      <c r="ON282" s="180">
        <v>1</v>
      </c>
      <c r="OO282" s="269" t="str">
        <f t="shared" si="495"/>
        <v/>
      </c>
      <c r="OP282" s="180">
        <v>1</v>
      </c>
      <c r="OQ282" s="181">
        <v>1</v>
      </c>
      <c r="OR282" s="181">
        <v>1</v>
      </c>
      <c r="OS282" s="183">
        <v>1</v>
      </c>
      <c r="OT282" s="183">
        <v>1</v>
      </c>
      <c r="OU282" s="183">
        <v>1</v>
      </c>
      <c r="OV282" s="183">
        <v>1</v>
      </c>
      <c r="OW282" s="183">
        <v>1</v>
      </c>
      <c r="OX282" s="183">
        <v>1</v>
      </c>
      <c r="OY282" s="192" t="str">
        <f ca="1">IF(ISBLANK(OK282),"",ROUND(AVERAGE(OFFSET(OP282:OX282,0,0,1,ion21Coop!$F$42)),1))</f>
        <v/>
      </c>
      <c r="OZ282" s="269" t="str">
        <f t="shared" si="496"/>
        <v/>
      </c>
      <c r="PB282" s="119">
        <f t="shared" si="526"/>
        <v>18</v>
      </c>
      <c r="PC282" s="123" t="str">
        <f t="shared" si="547"/>
        <v/>
      </c>
      <c r="PD282" s="123">
        <v>277</v>
      </c>
      <c r="PE282" s="423"/>
      <c r="PF282" s="423"/>
      <c r="PG282" s="423"/>
      <c r="PH282" s="423"/>
      <c r="PI282" s="421"/>
      <c r="PJ282" s="422"/>
      <c r="PK282" s="269" t="str">
        <f t="shared" si="497"/>
        <v/>
      </c>
      <c r="PL282" s="180">
        <v>1</v>
      </c>
      <c r="PM282" s="269" t="str">
        <f t="shared" si="498"/>
        <v/>
      </c>
      <c r="PN282" s="180">
        <v>1</v>
      </c>
      <c r="PO282" s="181">
        <v>1</v>
      </c>
      <c r="PP282" s="181">
        <v>1</v>
      </c>
      <c r="PQ282" s="183">
        <v>1</v>
      </c>
      <c r="PR282" s="183">
        <v>1</v>
      </c>
      <c r="PS282" s="183">
        <v>1</v>
      </c>
      <c r="PT282" s="183">
        <v>1</v>
      </c>
      <c r="PU282" s="183">
        <v>1</v>
      </c>
      <c r="PV282" s="183">
        <v>1</v>
      </c>
      <c r="PW282" s="192" t="str">
        <f ca="1">IF(ISBLANK(PI282),"",ROUND(AVERAGE(OFFSET(PN282:PV282,0,0,1,ion21Coop!$F$42)),1))</f>
        <v/>
      </c>
      <c r="PX282" s="269" t="str">
        <f t="shared" si="499"/>
        <v/>
      </c>
      <c r="PZ282" s="119">
        <f t="shared" si="527"/>
        <v>19</v>
      </c>
      <c r="QA282" s="123" t="str">
        <f t="shared" si="548"/>
        <v/>
      </c>
      <c r="QB282" s="123">
        <v>277</v>
      </c>
      <c r="QC282" s="423"/>
      <c r="QD282" s="423"/>
      <c r="QE282" s="423"/>
      <c r="QF282" s="423"/>
      <c r="QG282" s="421"/>
      <c r="QH282" s="422"/>
      <c r="QI282" s="269" t="str">
        <f t="shared" si="500"/>
        <v/>
      </c>
      <c r="QJ282" s="180">
        <v>1</v>
      </c>
      <c r="QK282" s="269" t="str">
        <f t="shared" si="501"/>
        <v/>
      </c>
      <c r="QL282" s="180">
        <v>1</v>
      </c>
      <c r="QM282" s="181">
        <v>1</v>
      </c>
      <c r="QN282" s="181">
        <v>1</v>
      </c>
      <c r="QO282" s="183">
        <v>1</v>
      </c>
      <c r="QP282" s="183">
        <v>1</v>
      </c>
      <c r="QQ282" s="183">
        <v>1</v>
      </c>
      <c r="QR282" s="183">
        <v>1</v>
      </c>
      <c r="QS282" s="183">
        <v>1</v>
      </c>
      <c r="QT282" s="183">
        <v>1</v>
      </c>
      <c r="QU282" s="192" t="str">
        <f ca="1">IF(ISBLANK(QG282),"",ROUND(AVERAGE(OFFSET(QL282:QT282,0,0,1,ion21Coop!$F$42)),1))</f>
        <v/>
      </c>
      <c r="QV282" s="269" t="str">
        <f t="shared" si="502"/>
        <v/>
      </c>
      <c r="QX282" s="119">
        <f t="shared" si="528"/>
        <v>20</v>
      </c>
      <c r="QY282" s="123" t="str">
        <f t="shared" si="549"/>
        <v/>
      </c>
      <c r="QZ282" s="123">
        <v>277</v>
      </c>
      <c r="RA282" s="423"/>
      <c r="RB282" s="423"/>
      <c r="RC282" s="423"/>
      <c r="RD282" s="423"/>
      <c r="RE282" s="421"/>
      <c r="RF282" s="422"/>
      <c r="RG282" s="269" t="str">
        <f t="shared" si="503"/>
        <v/>
      </c>
      <c r="RH282" s="180">
        <v>1</v>
      </c>
      <c r="RI282" s="269" t="str">
        <f t="shared" si="504"/>
        <v/>
      </c>
      <c r="RJ282" s="180">
        <v>1</v>
      </c>
      <c r="RK282" s="181">
        <v>1</v>
      </c>
      <c r="RL282" s="181">
        <v>1</v>
      </c>
      <c r="RM282" s="183">
        <v>1</v>
      </c>
      <c r="RN282" s="183">
        <v>1</v>
      </c>
      <c r="RO282" s="183">
        <v>1</v>
      </c>
      <c r="RP282" s="183">
        <v>1</v>
      </c>
      <c r="RQ282" s="183">
        <v>1</v>
      </c>
      <c r="RR282" s="183">
        <v>1</v>
      </c>
      <c r="RS282" s="192" t="str">
        <f ca="1">IF(ISBLANK(RE282),"",ROUND(AVERAGE(OFFSET(RJ282:RR282,0,0,1,ion21Coop!$F$42)),1))</f>
        <v/>
      </c>
      <c r="RT282" s="269" t="str">
        <f t="shared" si="505"/>
        <v/>
      </c>
      <c r="RV282" s="119">
        <f t="shared" si="529"/>
        <v>21</v>
      </c>
      <c r="RW282" s="123" t="str">
        <f t="shared" si="550"/>
        <v/>
      </c>
      <c r="RX282" s="123">
        <v>277</v>
      </c>
      <c r="RY282" s="423"/>
      <c r="RZ282" s="423"/>
      <c r="SA282" s="423"/>
      <c r="SB282" s="423"/>
      <c r="SC282" s="421"/>
      <c r="SD282" s="422"/>
      <c r="SE282" s="269" t="str">
        <f t="shared" si="506"/>
        <v/>
      </c>
      <c r="SF282" s="180">
        <v>1</v>
      </c>
      <c r="SG282" s="269" t="str">
        <f t="shared" si="507"/>
        <v/>
      </c>
      <c r="SH282" s="180">
        <v>1</v>
      </c>
      <c r="SI282" s="181">
        <v>1</v>
      </c>
      <c r="SJ282" s="181">
        <v>1</v>
      </c>
      <c r="SK282" s="183">
        <v>1</v>
      </c>
      <c r="SL282" s="183">
        <v>1</v>
      </c>
      <c r="SM282" s="183">
        <v>1</v>
      </c>
      <c r="SN282" s="183">
        <v>1</v>
      </c>
      <c r="SO282" s="183">
        <v>1</v>
      </c>
      <c r="SP282" s="183">
        <v>1</v>
      </c>
      <c r="SQ282" s="192" t="str">
        <f ca="1">IF(ISBLANK(SC282),"",ROUND(AVERAGE(OFFSET(SH282:SP282,0,0,1,ion21Coop!$F$42)),1))</f>
        <v/>
      </c>
      <c r="SR282" s="269" t="str">
        <f t="shared" si="508"/>
        <v/>
      </c>
      <c r="ST282" s="565"/>
      <c r="SU282" s="565"/>
      <c r="SV282" s="566"/>
      <c r="SW282" s="567"/>
      <c r="SX282" s="565"/>
      <c r="SY282" s="566"/>
      <c r="SZ282" s="568"/>
      <c r="TA282" s="567"/>
      <c r="TB282" s="553"/>
    </row>
    <row r="283" spans="10:522" x14ac:dyDescent="0.3">
      <c r="J283" s="119">
        <f t="shared" si="509"/>
        <v>1</v>
      </c>
      <c r="K283" s="123" t="str">
        <f t="shared" si="530"/>
        <v>YaJo</v>
      </c>
      <c r="L283" s="123">
        <v>278</v>
      </c>
      <c r="M283" s="351"/>
      <c r="N283" s="351"/>
      <c r="O283" s="351"/>
      <c r="P283" s="351"/>
      <c r="Q283" s="369"/>
      <c r="R283" s="370"/>
      <c r="S283" s="269" t="str">
        <f t="shared" si="446"/>
        <v/>
      </c>
      <c r="T283" s="180">
        <v>1</v>
      </c>
      <c r="U283" s="269" t="str">
        <f t="shared" si="447"/>
        <v/>
      </c>
      <c r="V283" s="180">
        <v>1</v>
      </c>
      <c r="W283" s="181">
        <v>1</v>
      </c>
      <c r="X283" s="181">
        <v>1</v>
      </c>
      <c r="Y283" s="183">
        <v>1</v>
      </c>
      <c r="Z283" s="183">
        <v>1</v>
      </c>
      <c r="AA283" s="183">
        <v>1</v>
      </c>
      <c r="AB283" s="183">
        <v>1</v>
      </c>
      <c r="AC283" s="183">
        <v>1</v>
      </c>
      <c r="AD283" s="183">
        <v>1</v>
      </c>
      <c r="AE283" s="192" t="str">
        <f ca="1">IF(ISBLANK(Q283),"",ROUND(AVERAGE(OFFSET(V283:AD283,0,0,1,ion21Coop!$F$42)),1))</f>
        <v/>
      </c>
      <c r="AF283" s="269" t="str">
        <f t="shared" si="448"/>
        <v/>
      </c>
      <c r="AH283" s="119">
        <f t="shared" si="510"/>
        <v>2</v>
      </c>
      <c r="AI283" s="123" t="str">
        <f t="shared" si="531"/>
        <v>GeLo</v>
      </c>
      <c r="AJ283" s="123">
        <v>278</v>
      </c>
      <c r="AK283" s="351"/>
      <c r="AL283" s="351"/>
      <c r="AM283" s="351"/>
      <c r="AN283" s="351"/>
      <c r="AO283" s="369"/>
      <c r="AP283" s="370"/>
      <c r="AQ283" s="269" t="str">
        <f t="shared" si="449"/>
        <v/>
      </c>
      <c r="AR283" s="180">
        <v>1</v>
      </c>
      <c r="AS283" s="269" t="str">
        <f t="shared" si="450"/>
        <v/>
      </c>
      <c r="AT283" s="180">
        <v>1</v>
      </c>
      <c r="AU283" s="181">
        <v>1</v>
      </c>
      <c r="AV283" s="181">
        <v>1</v>
      </c>
      <c r="AW283" s="183">
        <v>1</v>
      </c>
      <c r="AX283" s="183">
        <v>1</v>
      </c>
      <c r="AY283" s="183">
        <v>1</v>
      </c>
      <c r="AZ283" s="183">
        <v>1</v>
      </c>
      <c r="BA283" s="183">
        <v>1</v>
      </c>
      <c r="BB283" s="183">
        <v>1</v>
      </c>
      <c r="BC283" s="192" t="str">
        <f ca="1">IF(ISBLANK(AO283),"",ROUND(AVERAGE(OFFSET(AT283:BB283,0,0,1,ion21Coop!$F$42)),1))</f>
        <v/>
      </c>
      <c r="BD283" s="269" t="str">
        <f t="shared" si="451"/>
        <v/>
      </c>
      <c r="BF283" s="119">
        <f t="shared" si="511"/>
        <v>3</v>
      </c>
      <c r="BG283" s="123" t="str">
        <f t="shared" si="532"/>
        <v>MiDo</v>
      </c>
      <c r="BH283" s="123">
        <v>278</v>
      </c>
      <c r="BI283" s="351"/>
      <c r="BJ283" s="351"/>
      <c r="BK283" s="351"/>
      <c r="BL283" s="351"/>
      <c r="BM283" s="369"/>
      <c r="BN283" s="370"/>
      <c r="BO283" s="269" t="str">
        <f t="shared" si="452"/>
        <v/>
      </c>
      <c r="BP283" s="180">
        <v>1</v>
      </c>
      <c r="BQ283" s="269" t="str">
        <f t="shared" si="453"/>
        <v/>
      </c>
      <c r="BR283" s="180">
        <v>1</v>
      </c>
      <c r="BS283" s="181">
        <v>1</v>
      </c>
      <c r="BT283" s="181">
        <v>1</v>
      </c>
      <c r="BU283" s="183">
        <v>1</v>
      </c>
      <c r="BV283" s="183">
        <v>1</v>
      </c>
      <c r="BW283" s="183">
        <v>1</v>
      </c>
      <c r="BX283" s="183">
        <v>1</v>
      </c>
      <c r="BY283" s="183">
        <v>1</v>
      </c>
      <c r="BZ283" s="183">
        <v>1</v>
      </c>
      <c r="CA283" s="192" t="str">
        <f ca="1">IF(ISBLANK(BM283),"",ROUND(AVERAGE(OFFSET(BR283:BZ283,0,0,1,ion21Coop!$F$42)),1))</f>
        <v/>
      </c>
      <c r="CB283" s="269" t="str">
        <f t="shared" si="454"/>
        <v/>
      </c>
      <c r="CD283" s="119">
        <f t="shared" si="512"/>
        <v>4</v>
      </c>
      <c r="CE283" s="123" t="str">
        <f t="shared" si="533"/>
        <v>EmNi</v>
      </c>
      <c r="CF283" s="123">
        <v>278</v>
      </c>
      <c r="CG283" s="351"/>
      <c r="CH283" s="351"/>
      <c r="CI283" s="351"/>
      <c r="CJ283" s="351"/>
      <c r="CK283" s="369"/>
      <c r="CL283" s="370"/>
      <c r="CM283" s="269" t="str">
        <f t="shared" si="455"/>
        <v/>
      </c>
      <c r="CN283" s="180">
        <v>1</v>
      </c>
      <c r="CO283" s="269" t="str">
        <f t="shared" si="456"/>
        <v/>
      </c>
      <c r="CP283" s="180">
        <v>1</v>
      </c>
      <c r="CQ283" s="181">
        <v>1</v>
      </c>
      <c r="CR283" s="181">
        <v>1</v>
      </c>
      <c r="CS283" s="183">
        <v>1</v>
      </c>
      <c r="CT283" s="183">
        <v>1</v>
      </c>
      <c r="CU283" s="183">
        <v>1</v>
      </c>
      <c r="CV283" s="183">
        <v>1</v>
      </c>
      <c r="CW283" s="183">
        <v>1</v>
      </c>
      <c r="CX283" s="183">
        <v>1</v>
      </c>
      <c r="CY283" s="192" t="str">
        <f ca="1">IF(ISBLANK(CK283),"",ROUND(AVERAGE(OFFSET(CP283:CX283,0,0,1,ion21Coop!$F$42)),1))</f>
        <v/>
      </c>
      <c r="CZ283" s="269" t="str">
        <f t="shared" si="457"/>
        <v/>
      </c>
      <c r="DB283" s="119">
        <f t="shared" si="513"/>
        <v>5</v>
      </c>
      <c r="DC283" s="123" t="str">
        <f t="shared" si="534"/>
        <v>HeJe</v>
      </c>
      <c r="DD283" s="123">
        <v>278</v>
      </c>
      <c r="DE283" s="423"/>
      <c r="DF283" s="423"/>
      <c r="DG283" s="423"/>
      <c r="DH283" s="423"/>
      <c r="DI283" s="421"/>
      <c r="DJ283" s="422"/>
      <c r="DK283" s="269" t="str">
        <f t="shared" si="458"/>
        <v/>
      </c>
      <c r="DL283" s="180">
        <v>1</v>
      </c>
      <c r="DM283" s="269" t="str">
        <f t="shared" si="459"/>
        <v/>
      </c>
      <c r="DN283" s="180">
        <v>1</v>
      </c>
      <c r="DO283" s="181">
        <v>1</v>
      </c>
      <c r="DP283" s="181">
        <v>1</v>
      </c>
      <c r="DQ283" s="183">
        <v>1</v>
      </c>
      <c r="DR283" s="183">
        <v>1</v>
      </c>
      <c r="DS283" s="183">
        <v>1</v>
      </c>
      <c r="DT283" s="183">
        <v>1</v>
      </c>
      <c r="DU283" s="183">
        <v>1</v>
      </c>
      <c r="DV283" s="183">
        <v>1</v>
      </c>
      <c r="DW283" s="192" t="str">
        <f ca="1">IF(ISBLANK(DI283),"",ROUND(AVERAGE(OFFSET(DN283:DV283,0,0,1,ion21Coop!$F$42)),1))</f>
        <v/>
      </c>
      <c r="DX283" s="269" t="str">
        <f t="shared" si="460"/>
        <v/>
      </c>
      <c r="DZ283" s="119">
        <f t="shared" si="514"/>
        <v>6</v>
      </c>
      <c r="EA283" s="123" t="str">
        <f t="shared" si="535"/>
        <v/>
      </c>
      <c r="EB283" s="123">
        <v>278</v>
      </c>
      <c r="EC283" s="423"/>
      <c r="ED283" s="423"/>
      <c r="EE283" s="423"/>
      <c r="EF283" s="423"/>
      <c r="EG283" s="421"/>
      <c r="EH283" s="422"/>
      <c r="EI283" s="269" t="str">
        <f t="shared" si="461"/>
        <v/>
      </c>
      <c r="EJ283" s="180">
        <v>1</v>
      </c>
      <c r="EK283" s="269" t="str">
        <f t="shared" si="462"/>
        <v/>
      </c>
      <c r="EL283" s="180">
        <v>1</v>
      </c>
      <c r="EM283" s="181">
        <v>1</v>
      </c>
      <c r="EN283" s="181">
        <v>1</v>
      </c>
      <c r="EO283" s="183">
        <v>1</v>
      </c>
      <c r="EP283" s="183">
        <v>1</v>
      </c>
      <c r="EQ283" s="183">
        <v>1</v>
      </c>
      <c r="ER283" s="183">
        <v>1</v>
      </c>
      <c r="ES283" s="183">
        <v>1</v>
      </c>
      <c r="ET283" s="183">
        <v>1</v>
      </c>
      <c r="EU283" s="192" t="str">
        <f ca="1">IF(ISBLANK(EG283),"",ROUND(AVERAGE(OFFSET(EL283:ET283,0,0,1,ion21Coop!$F$42)),1))</f>
        <v/>
      </c>
      <c r="EV283" s="269" t="str">
        <f t="shared" si="463"/>
        <v/>
      </c>
      <c r="EX283" s="119">
        <f t="shared" si="515"/>
        <v>7</v>
      </c>
      <c r="EY283" s="123" t="str">
        <f t="shared" si="536"/>
        <v/>
      </c>
      <c r="EZ283" s="123">
        <v>278</v>
      </c>
      <c r="FA283" s="423"/>
      <c r="FB283" s="423"/>
      <c r="FC283" s="423"/>
      <c r="FD283" s="423"/>
      <c r="FE283" s="421"/>
      <c r="FF283" s="422"/>
      <c r="FG283" s="269" t="str">
        <f t="shared" si="464"/>
        <v/>
      </c>
      <c r="FH283" s="180">
        <v>1</v>
      </c>
      <c r="FI283" s="269" t="str">
        <f t="shared" si="465"/>
        <v/>
      </c>
      <c r="FJ283" s="180">
        <v>1</v>
      </c>
      <c r="FK283" s="181">
        <v>1</v>
      </c>
      <c r="FL283" s="181">
        <v>1</v>
      </c>
      <c r="FM283" s="183">
        <v>1</v>
      </c>
      <c r="FN283" s="183">
        <v>1</v>
      </c>
      <c r="FO283" s="183">
        <v>1</v>
      </c>
      <c r="FP283" s="183">
        <v>1</v>
      </c>
      <c r="FQ283" s="183">
        <v>1</v>
      </c>
      <c r="FR283" s="183">
        <v>1</v>
      </c>
      <c r="FS283" s="192" t="str">
        <f ca="1">IF(ISBLANK(FE283),"",ROUND(AVERAGE(OFFSET(FJ283:FR283,0,0,1,ion21Coop!$F$42)),1))</f>
        <v/>
      </c>
      <c r="FT283" s="269" t="str">
        <f t="shared" si="466"/>
        <v/>
      </c>
      <c r="FV283" s="119">
        <f t="shared" si="516"/>
        <v>8</v>
      </c>
      <c r="FW283" s="123" t="str">
        <f t="shared" si="537"/>
        <v/>
      </c>
      <c r="FX283" s="123">
        <v>278</v>
      </c>
      <c r="FY283" s="423"/>
      <c r="FZ283" s="423"/>
      <c r="GA283" s="423"/>
      <c r="GB283" s="423"/>
      <c r="GC283" s="421"/>
      <c r="GD283" s="422"/>
      <c r="GE283" s="269" t="str">
        <f t="shared" si="467"/>
        <v/>
      </c>
      <c r="GF283" s="180">
        <v>1</v>
      </c>
      <c r="GG283" s="269" t="str">
        <f t="shared" si="468"/>
        <v/>
      </c>
      <c r="GH283" s="180">
        <v>1</v>
      </c>
      <c r="GI283" s="181">
        <v>1</v>
      </c>
      <c r="GJ283" s="181">
        <v>1</v>
      </c>
      <c r="GK283" s="183">
        <v>1</v>
      </c>
      <c r="GL283" s="183">
        <v>1</v>
      </c>
      <c r="GM283" s="183">
        <v>1</v>
      </c>
      <c r="GN283" s="183">
        <v>1</v>
      </c>
      <c r="GO283" s="183">
        <v>1</v>
      </c>
      <c r="GP283" s="183">
        <v>1</v>
      </c>
      <c r="GQ283" s="192" t="str">
        <f ca="1">IF(ISBLANK(GC283),"",ROUND(AVERAGE(OFFSET(GH283:GP283,0,0,1,ion21Coop!$F$42)),1))</f>
        <v/>
      </c>
      <c r="GR283" s="269" t="str">
        <f t="shared" si="469"/>
        <v/>
      </c>
      <c r="GT283" s="119">
        <f t="shared" si="517"/>
        <v>9</v>
      </c>
      <c r="GU283" s="123" t="str">
        <f t="shared" si="538"/>
        <v/>
      </c>
      <c r="GV283" s="123">
        <v>278</v>
      </c>
      <c r="GW283" s="423"/>
      <c r="GX283" s="423"/>
      <c r="GY283" s="423"/>
      <c r="GZ283" s="423"/>
      <c r="HA283" s="421"/>
      <c r="HB283" s="422"/>
      <c r="HC283" s="269" t="str">
        <f t="shared" si="470"/>
        <v/>
      </c>
      <c r="HD283" s="180">
        <v>1</v>
      </c>
      <c r="HE283" s="269" t="str">
        <f t="shared" si="471"/>
        <v/>
      </c>
      <c r="HF283" s="180">
        <v>1</v>
      </c>
      <c r="HG283" s="181">
        <v>1</v>
      </c>
      <c r="HH283" s="181">
        <v>1</v>
      </c>
      <c r="HI283" s="183">
        <v>1</v>
      </c>
      <c r="HJ283" s="183">
        <v>1</v>
      </c>
      <c r="HK283" s="183">
        <v>1</v>
      </c>
      <c r="HL283" s="183">
        <v>1</v>
      </c>
      <c r="HM283" s="183">
        <v>1</v>
      </c>
      <c r="HN283" s="183">
        <v>1</v>
      </c>
      <c r="HO283" s="192" t="str">
        <f ca="1">IF(ISBLANK(HA283),"",ROUND(AVERAGE(OFFSET(HF283:HN283,0,0,1,ion21Coop!$F$42)),1))</f>
        <v/>
      </c>
      <c r="HP283" s="269" t="str">
        <f t="shared" si="472"/>
        <v/>
      </c>
      <c r="HR283" s="119">
        <f t="shared" si="518"/>
        <v>10</v>
      </c>
      <c r="HS283" s="123" t="str">
        <f t="shared" si="539"/>
        <v/>
      </c>
      <c r="HT283" s="123">
        <v>278</v>
      </c>
      <c r="HU283" s="423"/>
      <c r="HV283" s="423"/>
      <c r="HW283" s="423"/>
      <c r="HX283" s="423"/>
      <c r="HY283" s="421"/>
      <c r="HZ283" s="422"/>
      <c r="IA283" s="269" t="str">
        <f t="shared" si="473"/>
        <v/>
      </c>
      <c r="IB283" s="180">
        <v>1</v>
      </c>
      <c r="IC283" s="269" t="str">
        <f t="shared" si="474"/>
        <v/>
      </c>
      <c r="ID283" s="180">
        <v>1</v>
      </c>
      <c r="IE283" s="181">
        <v>1</v>
      </c>
      <c r="IF283" s="181">
        <v>1</v>
      </c>
      <c r="IG283" s="183">
        <v>1</v>
      </c>
      <c r="IH283" s="183">
        <v>1</v>
      </c>
      <c r="II283" s="183">
        <v>1</v>
      </c>
      <c r="IJ283" s="183">
        <v>1</v>
      </c>
      <c r="IK283" s="183">
        <v>1</v>
      </c>
      <c r="IL283" s="183">
        <v>1</v>
      </c>
      <c r="IM283" s="192" t="str">
        <f ca="1">IF(ISBLANK(HY283),"",ROUND(AVERAGE(OFFSET(ID283:IL283,0,0,1,ion21Coop!$F$42)),1))</f>
        <v/>
      </c>
      <c r="IN283" s="269" t="str">
        <f t="shared" si="475"/>
        <v/>
      </c>
      <c r="IP283" s="119">
        <f t="shared" si="519"/>
        <v>11</v>
      </c>
      <c r="IQ283" s="123" t="str">
        <f t="shared" si="540"/>
        <v/>
      </c>
      <c r="IR283" s="123">
        <v>278</v>
      </c>
      <c r="IS283" s="423"/>
      <c r="IT283" s="423"/>
      <c r="IU283" s="423"/>
      <c r="IV283" s="423"/>
      <c r="IW283" s="421"/>
      <c r="IX283" s="422"/>
      <c r="IY283" s="269" t="str">
        <f t="shared" si="476"/>
        <v/>
      </c>
      <c r="IZ283" s="180">
        <v>1</v>
      </c>
      <c r="JA283" s="269" t="str">
        <f t="shared" si="477"/>
        <v/>
      </c>
      <c r="JB283" s="180">
        <v>1</v>
      </c>
      <c r="JC283" s="181">
        <v>1</v>
      </c>
      <c r="JD283" s="181">
        <v>1</v>
      </c>
      <c r="JE283" s="183">
        <v>1</v>
      </c>
      <c r="JF283" s="183">
        <v>1</v>
      </c>
      <c r="JG283" s="183">
        <v>1</v>
      </c>
      <c r="JH283" s="183">
        <v>1</v>
      </c>
      <c r="JI283" s="183">
        <v>1</v>
      </c>
      <c r="JJ283" s="183">
        <v>1</v>
      </c>
      <c r="JK283" s="192" t="str">
        <f ca="1">IF(ISBLANK(IW283),"",ROUND(AVERAGE(OFFSET(JB283:JJ283,0,0,1,ion21Coop!$F$42)),1))</f>
        <v/>
      </c>
      <c r="JL283" s="269" t="str">
        <f t="shared" si="478"/>
        <v/>
      </c>
      <c r="JN283" s="119">
        <f t="shared" si="520"/>
        <v>12</v>
      </c>
      <c r="JO283" s="123" t="str">
        <f t="shared" si="541"/>
        <v/>
      </c>
      <c r="JP283" s="123">
        <v>278</v>
      </c>
      <c r="JQ283" s="423"/>
      <c r="JR283" s="423"/>
      <c r="JS283" s="423"/>
      <c r="JT283" s="423"/>
      <c r="JU283" s="421"/>
      <c r="JV283" s="422"/>
      <c r="JW283" s="269" t="str">
        <f t="shared" si="479"/>
        <v/>
      </c>
      <c r="JX283" s="180">
        <v>1</v>
      </c>
      <c r="JY283" s="269" t="str">
        <f t="shared" si="480"/>
        <v/>
      </c>
      <c r="JZ283" s="180">
        <v>1</v>
      </c>
      <c r="KA283" s="181">
        <v>1</v>
      </c>
      <c r="KB283" s="181">
        <v>1</v>
      </c>
      <c r="KC283" s="183">
        <v>1</v>
      </c>
      <c r="KD283" s="183">
        <v>1</v>
      </c>
      <c r="KE283" s="183">
        <v>1</v>
      </c>
      <c r="KF283" s="183">
        <v>1</v>
      </c>
      <c r="KG283" s="183">
        <v>1</v>
      </c>
      <c r="KH283" s="183">
        <v>1</v>
      </c>
      <c r="KI283" s="192" t="str">
        <f ca="1">IF(ISBLANK(JU283),"",ROUND(AVERAGE(OFFSET(JZ283:KH283,0,0,1,ion21Coop!$F$42)),1))</f>
        <v/>
      </c>
      <c r="KJ283" s="269" t="str">
        <f t="shared" si="481"/>
        <v/>
      </c>
      <c r="KL283" s="119">
        <f t="shared" si="521"/>
        <v>13</v>
      </c>
      <c r="KM283" s="123" t="str">
        <f t="shared" si="542"/>
        <v/>
      </c>
      <c r="KN283" s="123">
        <v>278</v>
      </c>
      <c r="KO283" s="423"/>
      <c r="KP283" s="423"/>
      <c r="KQ283" s="423"/>
      <c r="KR283" s="423"/>
      <c r="KS283" s="421"/>
      <c r="KT283" s="422"/>
      <c r="KU283" s="269" t="str">
        <f t="shared" si="482"/>
        <v/>
      </c>
      <c r="KV283" s="180">
        <v>1</v>
      </c>
      <c r="KW283" s="269" t="str">
        <f t="shared" si="483"/>
        <v/>
      </c>
      <c r="KX283" s="180">
        <v>1</v>
      </c>
      <c r="KY283" s="181">
        <v>1</v>
      </c>
      <c r="KZ283" s="181">
        <v>1</v>
      </c>
      <c r="LA283" s="183">
        <v>1</v>
      </c>
      <c r="LB283" s="183">
        <v>1</v>
      </c>
      <c r="LC283" s="183">
        <v>1</v>
      </c>
      <c r="LD283" s="183">
        <v>1</v>
      </c>
      <c r="LE283" s="183">
        <v>1</v>
      </c>
      <c r="LF283" s="183">
        <v>1</v>
      </c>
      <c r="LG283" s="192" t="str">
        <f ca="1">IF(ISBLANK(KS283),"",ROUND(AVERAGE(OFFSET(KX283:LF283,0,0,1,ion21Coop!$F$42)),1))</f>
        <v/>
      </c>
      <c r="LH283" s="269" t="str">
        <f t="shared" si="484"/>
        <v/>
      </c>
      <c r="LJ283" s="119">
        <f t="shared" si="522"/>
        <v>14</v>
      </c>
      <c r="LK283" s="123" t="str">
        <f t="shared" si="543"/>
        <v/>
      </c>
      <c r="LL283" s="123">
        <v>278</v>
      </c>
      <c r="LM283" s="423"/>
      <c r="LN283" s="423"/>
      <c r="LO283" s="423"/>
      <c r="LP283" s="423"/>
      <c r="LQ283" s="421"/>
      <c r="LR283" s="422"/>
      <c r="LS283" s="269" t="str">
        <f t="shared" si="485"/>
        <v/>
      </c>
      <c r="LT283" s="180">
        <v>1</v>
      </c>
      <c r="LU283" s="269" t="str">
        <f t="shared" si="486"/>
        <v/>
      </c>
      <c r="LV283" s="180">
        <v>1</v>
      </c>
      <c r="LW283" s="181">
        <v>1</v>
      </c>
      <c r="LX283" s="181">
        <v>1</v>
      </c>
      <c r="LY283" s="183">
        <v>1</v>
      </c>
      <c r="LZ283" s="183">
        <v>1</v>
      </c>
      <c r="MA283" s="183">
        <v>1</v>
      </c>
      <c r="MB283" s="183">
        <v>1</v>
      </c>
      <c r="MC283" s="183">
        <v>1</v>
      </c>
      <c r="MD283" s="183">
        <v>1</v>
      </c>
      <c r="ME283" s="192" t="str">
        <f ca="1">IF(ISBLANK(LQ283),"",ROUND(AVERAGE(OFFSET(LV283:MD283,0,0,1,ion21Coop!$F$42)),1))</f>
        <v/>
      </c>
      <c r="MF283" s="269" t="str">
        <f t="shared" si="487"/>
        <v/>
      </c>
      <c r="MH283" s="119">
        <f t="shared" si="523"/>
        <v>15</v>
      </c>
      <c r="MI283" s="123" t="str">
        <f t="shared" si="544"/>
        <v/>
      </c>
      <c r="MJ283" s="123">
        <v>278</v>
      </c>
      <c r="MK283" s="423"/>
      <c r="ML283" s="423"/>
      <c r="MM283" s="423"/>
      <c r="MN283" s="423"/>
      <c r="MO283" s="421"/>
      <c r="MP283" s="422"/>
      <c r="MQ283" s="269" t="str">
        <f t="shared" si="488"/>
        <v/>
      </c>
      <c r="MR283" s="180">
        <v>1</v>
      </c>
      <c r="MS283" s="269" t="str">
        <f t="shared" si="489"/>
        <v/>
      </c>
      <c r="MT283" s="180">
        <v>1</v>
      </c>
      <c r="MU283" s="181">
        <v>1</v>
      </c>
      <c r="MV283" s="181">
        <v>1</v>
      </c>
      <c r="MW283" s="183">
        <v>1</v>
      </c>
      <c r="MX283" s="183">
        <v>1</v>
      </c>
      <c r="MY283" s="183">
        <v>1</v>
      </c>
      <c r="MZ283" s="183">
        <v>1</v>
      </c>
      <c r="NA283" s="183">
        <v>1</v>
      </c>
      <c r="NB283" s="183">
        <v>1</v>
      </c>
      <c r="NC283" s="192" t="str">
        <f ca="1">IF(ISBLANK(MO283),"",ROUND(AVERAGE(OFFSET(MT283:NB283,0,0,1,ion21Coop!$F$42)),1))</f>
        <v/>
      </c>
      <c r="ND283" s="269" t="str">
        <f t="shared" si="490"/>
        <v/>
      </c>
      <c r="NF283" s="119">
        <f t="shared" si="524"/>
        <v>16</v>
      </c>
      <c r="NG283" s="123" t="str">
        <f t="shared" si="545"/>
        <v/>
      </c>
      <c r="NH283" s="123">
        <v>278</v>
      </c>
      <c r="NI283" s="423"/>
      <c r="NJ283" s="423"/>
      <c r="NK283" s="423"/>
      <c r="NL283" s="423"/>
      <c r="NM283" s="421"/>
      <c r="NN283" s="422"/>
      <c r="NO283" s="269" t="str">
        <f t="shared" si="491"/>
        <v/>
      </c>
      <c r="NP283" s="180">
        <v>1</v>
      </c>
      <c r="NQ283" s="269" t="str">
        <f t="shared" si="492"/>
        <v/>
      </c>
      <c r="NR283" s="180">
        <v>1</v>
      </c>
      <c r="NS283" s="181">
        <v>1</v>
      </c>
      <c r="NT283" s="181">
        <v>1</v>
      </c>
      <c r="NU283" s="183">
        <v>1</v>
      </c>
      <c r="NV283" s="183">
        <v>1</v>
      </c>
      <c r="NW283" s="183">
        <v>1</v>
      </c>
      <c r="NX283" s="183">
        <v>1</v>
      </c>
      <c r="NY283" s="183">
        <v>1</v>
      </c>
      <c r="NZ283" s="183">
        <v>1</v>
      </c>
      <c r="OA283" s="192" t="str">
        <f ca="1">IF(ISBLANK(NM283),"",ROUND(AVERAGE(OFFSET(NR283:NZ283,0,0,1,ion21Coop!$F$42)),1))</f>
        <v/>
      </c>
      <c r="OB283" s="269" t="str">
        <f t="shared" si="493"/>
        <v/>
      </c>
      <c r="OD283" s="119">
        <f t="shared" si="525"/>
        <v>17</v>
      </c>
      <c r="OE283" s="123" t="str">
        <f t="shared" si="546"/>
        <v/>
      </c>
      <c r="OF283" s="123">
        <v>278</v>
      </c>
      <c r="OG283" s="423"/>
      <c r="OH283" s="423"/>
      <c r="OI283" s="423"/>
      <c r="OJ283" s="423"/>
      <c r="OK283" s="421"/>
      <c r="OL283" s="422"/>
      <c r="OM283" s="269" t="str">
        <f t="shared" si="494"/>
        <v/>
      </c>
      <c r="ON283" s="180">
        <v>1</v>
      </c>
      <c r="OO283" s="269" t="str">
        <f t="shared" si="495"/>
        <v/>
      </c>
      <c r="OP283" s="180">
        <v>1</v>
      </c>
      <c r="OQ283" s="181">
        <v>1</v>
      </c>
      <c r="OR283" s="181">
        <v>1</v>
      </c>
      <c r="OS283" s="183">
        <v>1</v>
      </c>
      <c r="OT283" s="183">
        <v>1</v>
      </c>
      <c r="OU283" s="183">
        <v>1</v>
      </c>
      <c r="OV283" s="183">
        <v>1</v>
      </c>
      <c r="OW283" s="183">
        <v>1</v>
      </c>
      <c r="OX283" s="183">
        <v>1</v>
      </c>
      <c r="OY283" s="192" t="str">
        <f ca="1">IF(ISBLANK(OK283),"",ROUND(AVERAGE(OFFSET(OP283:OX283,0,0,1,ion21Coop!$F$42)),1))</f>
        <v/>
      </c>
      <c r="OZ283" s="269" t="str">
        <f t="shared" si="496"/>
        <v/>
      </c>
      <c r="PB283" s="119">
        <f t="shared" si="526"/>
        <v>18</v>
      </c>
      <c r="PC283" s="123" t="str">
        <f t="shared" si="547"/>
        <v/>
      </c>
      <c r="PD283" s="123">
        <v>278</v>
      </c>
      <c r="PE283" s="423"/>
      <c r="PF283" s="423"/>
      <c r="PG283" s="423"/>
      <c r="PH283" s="423"/>
      <c r="PI283" s="421"/>
      <c r="PJ283" s="422"/>
      <c r="PK283" s="269" t="str">
        <f t="shared" si="497"/>
        <v/>
      </c>
      <c r="PL283" s="180">
        <v>1</v>
      </c>
      <c r="PM283" s="269" t="str">
        <f t="shared" si="498"/>
        <v/>
      </c>
      <c r="PN283" s="180">
        <v>1</v>
      </c>
      <c r="PO283" s="181">
        <v>1</v>
      </c>
      <c r="PP283" s="181">
        <v>1</v>
      </c>
      <c r="PQ283" s="183">
        <v>1</v>
      </c>
      <c r="PR283" s="183">
        <v>1</v>
      </c>
      <c r="PS283" s="183">
        <v>1</v>
      </c>
      <c r="PT283" s="183">
        <v>1</v>
      </c>
      <c r="PU283" s="183">
        <v>1</v>
      </c>
      <c r="PV283" s="183">
        <v>1</v>
      </c>
      <c r="PW283" s="192" t="str">
        <f ca="1">IF(ISBLANK(PI283),"",ROUND(AVERAGE(OFFSET(PN283:PV283,0,0,1,ion21Coop!$F$42)),1))</f>
        <v/>
      </c>
      <c r="PX283" s="269" t="str">
        <f t="shared" si="499"/>
        <v/>
      </c>
      <c r="PZ283" s="119">
        <f t="shared" si="527"/>
        <v>19</v>
      </c>
      <c r="QA283" s="123" t="str">
        <f t="shared" si="548"/>
        <v/>
      </c>
      <c r="QB283" s="123">
        <v>278</v>
      </c>
      <c r="QC283" s="423"/>
      <c r="QD283" s="423"/>
      <c r="QE283" s="423"/>
      <c r="QF283" s="423"/>
      <c r="QG283" s="421"/>
      <c r="QH283" s="422"/>
      <c r="QI283" s="269" t="str">
        <f t="shared" si="500"/>
        <v/>
      </c>
      <c r="QJ283" s="180">
        <v>1</v>
      </c>
      <c r="QK283" s="269" t="str">
        <f t="shared" si="501"/>
        <v/>
      </c>
      <c r="QL283" s="180">
        <v>1</v>
      </c>
      <c r="QM283" s="181">
        <v>1</v>
      </c>
      <c r="QN283" s="181">
        <v>1</v>
      </c>
      <c r="QO283" s="183">
        <v>1</v>
      </c>
      <c r="QP283" s="183">
        <v>1</v>
      </c>
      <c r="QQ283" s="183">
        <v>1</v>
      </c>
      <c r="QR283" s="183">
        <v>1</v>
      </c>
      <c r="QS283" s="183">
        <v>1</v>
      </c>
      <c r="QT283" s="183">
        <v>1</v>
      </c>
      <c r="QU283" s="192" t="str">
        <f ca="1">IF(ISBLANK(QG283),"",ROUND(AVERAGE(OFFSET(QL283:QT283,0,0,1,ion21Coop!$F$42)),1))</f>
        <v/>
      </c>
      <c r="QV283" s="269" t="str">
        <f t="shared" si="502"/>
        <v/>
      </c>
      <c r="QX283" s="119">
        <f t="shared" si="528"/>
        <v>20</v>
      </c>
      <c r="QY283" s="123" t="str">
        <f t="shared" si="549"/>
        <v/>
      </c>
      <c r="QZ283" s="123">
        <v>278</v>
      </c>
      <c r="RA283" s="423"/>
      <c r="RB283" s="423"/>
      <c r="RC283" s="423"/>
      <c r="RD283" s="423"/>
      <c r="RE283" s="421"/>
      <c r="RF283" s="422"/>
      <c r="RG283" s="269" t="str">
        <f t="shared" si="503"/>
        <v/>
      </c>
      <c r="RH283" s="180">
        <v>1</v>
      </c>
      <c r="RI283" s="269" t="str">
        <f t="shared" si="504"/>
        <v/>
      </c>
      <c r="RJ283" s="180">
        <v>1</v>
      </c>
      <c r="RK283" s="181">
        <v>1</v>
      </c>
      <c r="RL283" s="181">
        <v>1</v>
      </c>
      <c r="RM283" s="183">
        <v>1</v>
      </c>
      <c r="RN283" s="183">
        <v>1</v>
      </c>
      <c r="RO283" s="183">
        <v>1</v>
      </c>
      <c r="RP283" s="183">
        <v>1</v>
      </c>
      <c r="RQ283" s="183">
        <v>1</v>
      </c>
      <c r="RR283" s="183">
        <v>1</v>
      </c>
      <c r="RS283" s="192" t="str">
        <f ca="1">IF(ISBLANK(RE283),"",ROUND(AVERAGE(OFFSET(RJ283:RR283,0,0,1,ion21Coop!$F$42)),1))</f>
        <v/>
      </c>
      <c r="RT283" s="269" t="str">
        <f t="shared" si="505"/>
        <v/>
      </c>
      <c r="RV283" s="119">
        <f t="shared" si="529"/>
        <v>21</v>
      </c>
      <c r="RW283" s="123" t="str">
        <f t="shared" si="550"/>
        <v/>
      </c>
      <c r="RX283" s="123">
        <v>278</v>
      </c>
      <c r="RY283" s="423"/>
      <c r="RZ283" s="423"/>
      <c r="SA283" s="423"/>
      <c r="SB283" s="423"/>
      <c r="SC283" s="421"/>
      <c r="SD283" s="422"/>
      <c r="SE283" s="269" t="str">
        <f t="shared" si="506"/>
        <v/>
      </c>
      <c r="SF283" s="180">
        <v>1</v>
      </c>
      <c r="SG283" s="269" t="str">
        <f t="shared" si="507"/>
        <v/>
      </c>
      <c r="SH283" s="180">
        <v>1</v>
      </c>
      <c r="SI283" s="181">
        <v>1</v>
      </c>
      <c r="SJ283" s="181">
        <v>1</v>
      </c>
      <c r="SK283" s="183">
        <v>1</v>
      </c>
      <c r="SL283" s="183">
        <v>1</v>
      </c>
      <c r="SM283" s="183">
        <v>1</v>
      </c>
      <c r="SN283" s="183">
        <v>1</v>
      </c>
      <c r="SO283" s="183">
        <v>1</v>
      </c>
      <c r="SP283" s="183">
        <v>1</v>
      </c>
      <c r="SQ283" s="192" t="str">
        <f ca="1">IF(ISBLANK(SC283),"",ROUND(AVERAGE(OFFSET(SH283:SP283,0,0,1,ion21Coop!$F$42)),1))</f>
        <v/>
      </c>
      <c r="SR283" s="269" t="str">
        <f t="shared" si="508"/>
        <v/>
      </c>
      <c r="ST283" s="565"/>
      <c r="SU283" s="565"/>
      <c r="SV283" s="566"/>
      <c r="SW283" s="567"/>
      <c r="SX283" s="565"/>
      <c r="SY283" s="566"/>
      <c r="SZ283" s="568"/>
      <c r="TA283" s="567"/>
      <c r="TB283" s="553"/>
    </row>
    <row r="284" spans="10:522" x14ac:dyDescent="0.3">
      <c r="J284" s="119">
        <f t="shared" si="509"/>
        <v>1</v>
      </c>
      <c r="K284" s="123" t="str">
        <f t="shared" si="530"/>
        <v>YaJo</v>
      </c>
      <c r="L284" s="123">
        <v>279</v>
      </c>
      <c r="M284" s="351"/>
      <c r="N284" s="351"/>
      <c r="O284" s="351"/>
      <c r="P284" s="351"/>
      <c r="Q284" s="369"/>
      <c r="R284" s="370"/>
      <c r="S284" s="269" t="str">
        <f t="shared" si="446"/>
        <v/>
      </c>
      <c r="T284" s="180">
        <v>1</v>
      </c>
      <c r="U284" s="269" t="str">
        <f t="shared" si="447"/>
        <v/>
      </c>
      <c r="V284" s="180">
        <v>1</v>
      </c>
      <c r="W284" s="181">
        <v>1</v>
      </c>
      <c r="X284" s="181">
        <v>1</v>
      </c>
      <c r="Y284" s="183">
        <v>1</v>
      </c>
      <c r="Z284" s="183">
        <v>1</v>
      </c>
      <c r="AA284" s="183">
        <v>1</v>
      </c>
      <c r="AB284" s="183">
        <v>1</v>
      </c>
      <c r="AC284" s="183">
        <v>1</v>
      </c>
      <c r="AD284" s="183">
        <v>1</v>
      </c>
      <c r="AE284" s="192" t="str">
        <f ca="1">IF(ISBLANK(Q284),"",ROUND(AVERAGE(OFFSET(V284:AD284,0,0,1,ion21Coop!$F$42)),1))</f>
        <v/>
      </c>
      <c r="AF284" s="269" t="str">
        <f t="shared" si="448"/>
        <v/>
      </c>
      <c r="AH284" s="119">
        <f t="shared" si="510"/>
        <v>2</v>
      </c>
      <c r="AI284" s="123" t="str">
        <f t="shared" si="531"/>
        <v>GeLo</v>
      </c>
      <c r="AJ284" s="123">
        <v>279</v>
      </c>
      <c r="AK284" s="351"/>
      <c r="AL284" s="351"/>
      <c r="AM284" s="351"/>
      <c r="AN284" s="351"/>
      <c r="AO284" s="369"/>
      <c r="AP284" s="370"/>
      <c r="AQ284" s="269" t="str">
        <f t="shared" si="449"/>
        <v/>
      </c>
      <c r="AR284" s="180">
        <v>1</v>
      </c>
      <c r="AS284" s="269" t="str">
        <f t="shared" si="450"/>
        <v/>
      </c>
      <c r="AT284" s="180">
        <v>1</v>
      </c>
      <c r="AU284" s="181">
        <v>1</v>
      </c>
      <c r="AV284" s="181">
        <v>1</v>
      </c>
      <c r="AW284" s="183">
        <v>1</v>
      </c>
      <c r="AX284" s="183">
        <v>1</v>
      </c>
      <c r="AY284" s="183">
        <v>1</v>
      </c>
      <c r="AZ284" s="183">
        <v>1</v>
      </c>
      <c r="BA284" s="183">
        <v>1</v>
      </c>
      <c r="BB284" s="183">
        <v>1</v>
      </c>
      <c r="BC284" s="192" t="str">
        <f ca="1">IF(ISBLANK(AO284),"",ROUND(AVERAGE(OFFSET(AT284:BB284,0,0,1,ion21Coop!$F$42)),1))</f>
        <v/>
      </c>
      <c r="BD284" s="269" t="str">
        <f t="shared" si="451"/>
        <v/>
      </c>
      <c r="BF284" s="119">
        <f t="shared" si="511"/>
        <v>3</v>
      </c>
      <c r="BG284" s="123" t="str">
        <f t="shared" si="532"/>
        <v>MiDo</v>
      </c>
      <c r="BH284" s="123">
        <v>279</v>
      </c>
      <c r="BI284" s="351"/>
      <c r="BJ284" s="351"/>
      <c r="BK284" s="351"/>
      <c r="BL284" s="351"/>
      <c r="BM284" s="369"/>
      <c r="BN284" s="370"/>
      <c r="BO284" s="269" t="str">
        <f t="shared" si="452"/>
        <v/>
      </c>
      <c r="BP284" s="180">
        <v>1</v>
      </c>
      <c r="BQ284" s="269" t="str">
        <f t="shared" si="453"/>
        <v/>
      </c>
      <c r="BR284" s="180">
        <v>1</v>
      </c>
      <c r="BS284" s="181">
        <v>1</v>
      </c>
      <c r="BT284" s="181">
        <v>1</v>
      </c>
      <c r="BU284" s="183">
        <v>1</v>
      </c>
      <c r="BV284" s="183">
        <v>1</v>
      </c>
      <c r="BW284" s="183">
        <v>1</v>
      </c>
      <c r="BX284" s="183">
        <v>1</v>
      </c>
      <c r="BY284" s="183">
        <v>1</v>
      </c>
      <c r="BZ284" s="183">
        <v>1</v>
      </c>
      <c r="CA284" s="192" t="str">
        <f ca="1">IF(ISBLANK(BM284),"",ROUND(AVERAGE(OFFSET(BR284:BZ284,0,0,1,ion21Coop!$F$42)),1))</f>
        <v/>
      </c>
      <c r="CB284" s="269" t="str">
        <f t="shared" si="454"/>
        <v/>
      </c>
      <c r="CD284" s="119">
        <f t="shared" si="512"/>
        <v>4</v>
      </c>
      <c r="CE284" s="123" t="str">
        <f t="shared" si="533"/>
        <v>EmNi</v>
      </c>
      <c r="CF284" s="123">
        <v>279</v>
      </c>
      <c r="CG284" s="351"/>
      <c r="CH284" s="351"/>
      <c r="CI284" s="351"/>
      <c r="CJ284" s="351"/>
      <c r="CK284" s="369"/>
      <c r="CL284" s="370"/>
      <c r="CM284" s="269" t="str">
        <f t="shared" si="455"/>
        <v/>
      </c>
      <c r="CN284" s="180">
        <v>1</v>
      </c>
      <c r="CO284" s="269" t="str">
        <f t="shared" si="456"/>
        <v/>
      </c>
      <c r="CP284" s="180">
        <v>1</v>
      </c>
      <c r="CQ284" s="181">
        <v>1</v>
      </c>
      <c r="CR284" s="181">
        <v>1</v>
      </c>
      <c r="CS284" s="183">
        <v>1</v>
      </c>
      <c r="CT284" s="183">
        <v>1</v>
      </c>
      <c r="CU284" s="183">
        <v>1</v>
      </c>
      <c r="CV284" s="183">
        <v>1</v>
      </c>
      <c r="CW284" s="183">
        <v>1</v>
      </c>
      <c r="CX284" s="183">
        <v>1</v>
      </c>
      <c r="CY284" s="192" t="str">
        <f ca="1">IF(ISBLANK(CK284),"",ROUND(AVERAGE(OFFSET(CP284:CX284,0,0,1,ion21Coop!$F$42)),1))</f>
        <v/>
      </c>
      <c r="CZ284" s="269" t="str">
        <f t="shared" si="457"/>
        <v/>
      </c>
      <c r="DB284" s="119">
        <f t="shared" si="513"/>
        <v>5</v>
      </c>
      <c r="DC284" s="123" t="str">
        <f t="shared" si="534"/>
        <v>HeJe</v>
      </c>
      <c r="DD284" s="123">
        <v>279</v>
      </c>
      <c r="DE284" s="423"/>
      <c r="DF284" s="423"/>
      <c r="DG284" s="423"/>
      <c r="DH284" s="423"/>
      <c r="DI284" s="421"/>
      <c r="DJ284" s="422"/>
      <c r="DK284" s="269" t="str">
        <f t="shared" si="458"/>
        <v/>
      </c>
      <c r="DL284" s="180">
        <v>1</v>
      </c>
      <c r="DM284" s="269" t="str">
        <f t="shared" si="459"/>
        <v/>
      </c>
      <c r="DN284" s="180">
        <v>1</v>
      </c>
      <c r="DO284" s="181">
        <v>1</v>
      </c>
      <c r="DP284" s="181">
        <v>1</v>
      </c>
      <c r="DQ284" s="183">
        <v>1</v>
      </c>
      <c r="DR284" s="183">
        <v>1</v>
      </c>
      <c r="DS284" s="183">
        <v>1</v>
      </c>
      <c r="DT284" s="183">
        <v>1</v>
      </c>
      <c r="DU284" s="183">
        <v>1</v>
      </c>
      <c r="DV284" s="183">
        <v>1</v>
      </c>
      <c r="DW284" s="192" t="str">
        <f ca="1">IF(ISBLANK(DI284),"",ROUND(AVERAGE(OFFSET(DN284:DV284,0,0,1,ion21Coop!$F$42)),1))</f>
        <v/>
      </c>
      <c r="DX284" s="269" t="str">
        <f t="shared" si="460"/>
        <v/>
      </c>
      <c r="DZ284" s="119">
        <f t="shared" si="514"/>
        <v>6</v>
      </c>
      <c r="EA284" s="123" t="str">
        <f t="shared" si="535"/>
        <v/>
      </c>
      <c r="EB284" s="123">
        <v>279</v>
      </c>
      <c r="EC284" s="423"/>
      <c r="ED284" s="423"/>
      <c r="EE284" s="423"/>
      <c r="EF284" s="423"/>
      <c r="EG284" s="421"/>
      <c r="EH284" s="422"/>
      <c r="EI284" s="269" t="str">
        <f t="shared" si="461"/>
        <v/>
      </c>
      <c r="EJ284" s="180">
        <v>1</v>
      </c>
      <c r="EK284" s="269" t="str">
        <f t="shared" si="462"/>
        <v/>
      </c>
      <c r="EL284" s="180">
        <v>1</v>
      </c>
      <c r="EM284" s="181">
        <v>1</v>
      </c>
      <c r="EN284" s="181">
        <v>1</v>
      </c>
      <c r="EO284" s="183">
        <v>1</v>
      </c>
      <c r="EP284" s="183">
        <v>1</v>
      </c>
      <c r="EQ284" s="183">
        <v>1</v>
      </c>
      <c r="ER284" s="183">
        <v>1</v>
      </c>
      <c r="ES284" s="183">
        <v>1</v>
      </c>
      <c r="ET284" s="183">
        <v>1</v>
      </c>
      <c r="EU284" s="192" t="str">
        <f ca="1">IF(ISBLANK(EG284),"",ROUND(AVERAGE(OFFSET(EL284:ET284,0,0,1,ion21Coop!$F$42)),1))</f>
        <v/>
      </c>
      <c r="EV284" s="269" t="str">
        <f t="shared" si="463"/>
        <v/>
      </c>
      <c r="EX284" s="119">
        <f t="shared" si="515"/>
        <v>7</v>
      </c>
      <c r="EY284" s="123" t="str">
        <f t="shared" si="536"/>
        <v/>
      </c>
      <c r="EZ284" s="123">
        <v>279</v>
      </c>
      <c r="FA284" s="423"/>
      <c r="FB284" s="423"/>
      <c r="FC284" s="423"/>
      <c r="FD284" s="423"/>
      <c r="FE284" s="421"/>
      <c r="FF284" s="422"/>
      <c r="FG284" s="269" t="str">
        <f t="shared" si="464"/>
        <v/>
      </c>
      <c r="FH284" s="180">
        <v>1</v>
      </c>
      <c r="FI284" s="269" t="str">
        <f t="shared" si="465"/>
        <v/>
      </c>
      <c r="FJ284" s="180">
        <v>1</v>
      </c>
      <c r="FK284" s="181">
        <v>1</v>
      </c>
      <c r="FL284" s="181">
        <v>1</v>
      </c>
      <c r="FM284" s="183">
        <v>1</v>
      </c>
      <c r="FN284" s="183">
        <v>1</v>
      </c>
      <c r="FO284" s="183">
        <v>1</v>
      </c>
      <c r="FP284" s="183">
        <v>1</v>
      </c>
      <c r="FQ284" s="183">
        <v>1</v>
      </c>
      <c r="FR284" s="183">
        <v>1</v>
      </c>
      <c r="FS284" s="192" t="str">
        <f ca="1">IF(ISBLANK(FE284),"",ROUND(AVERAGE(OFFSET(FJ284:FR284,0,0,1,ion21Coop!$F$42)),1))</f>
        <v/>
      </c>
      <c r="FT284" s="269" t="str">
        <f t="shared" si="466"/>
        <v/>
      </c>
      <c r="FV284" s="119">
        <f t="shared" si="516"/>
        <v>8</v>
      </c>
      <c r="FW284" s="123" t="str">
        <f t="shared" si="537"/>
        <v/>
      </c>
      <c r="FX284" s="123">
        <v>279</v>
      </c>
      <c r="FY284" s="423"/>
      <c r="FZ284" s="423"/>
      <c r="GA284" s="423"/>
      <c r="GB284" s="423"/>
      <c r="GC284" s="421"/>
      <c r="GD284" s="422"/>
      <c r="GE284" s="269" t="str">
        <f t="shared" si="467"/>
        <v/>
      </c>
      <c r="GF284" s="180">
        <v>1</v>
      </c>
      <c r="GG284" s="269" t="str">
        <f t="shared" si="468"/>
        <v/>
      </c>
      <c r="GH284" s="180">
        <v>1</v>
      </c>
      <c r="GI284" s="181">
        <v>1</v>
      </c>
      <c r="GJ284" s="181">
        <v>1</v>
      </c>
      <c r="GK284" s="183">
        <v>1</v>
      </c>
      <c r="GL284" s="183">
        <v>1</v>
      </c>
      <c r="GM284" s="183">
        <v>1</v>
      </c>
      <c r="GN284" s="183">
        <v>1</v>
      </c>
      <c r="GO284" s="183">
        <v>1</v>
      </c>
      <c r="GP284" s="183">
        <v>1</v>
      </c>
      <c r="GQ284" s="192" t="str">
        <f ca="1">IF(ISBLANK(GC284),"",ROUND(AVERAGE(OFFSET(GH284:GP284,0,0,1,ion21Coop!$F$42)),1))</f>
        <v/>
      </c>
      <c r="GR284" s="269" t="str">
        <f t="shared" si="469"/>
        <v/>
      </c>
      <c r="GT284" s="119">
        <f t="shared" si="517"/>
        <v>9</v>
      </c>
      <c r="GU284" s="123" t="str">
        <f t="shared" si="538"/>
        <v/>
      </c>
      <c r="GV284" s="123">
        <v>279</v>
      </c>
      <c r="GW284" s="423"/>
      <c r="GX284" s="423"/>
      <c r="GY284" s="423"/>
      <c r="GZ284" s="423"/>
      <c r="HA284" s="421"/>
      <c r="HB284" s="422"/>
      <c r="HC284" s="269" t="str">
        <f t="shared" si="470"/>
        <v/>
      </c>
      <c r="HD284" s="180">
        <v>1</v>
      </c>
      <c r="HE284" s="269" t="str">
        <f t="shared" si="471"/>
        <v/>
      </c>
      <c r="HF284" s="180">
        <v>1</v>
      </c>
      <c r="HG284" s="181">
        <v>1</v>
      </c>
      <c r="HH284" s="181">
        <v>1</v>
      </c>
      <c r="HI284" s="183">
        <v>1</v>
      </c>
      <c r="HJ284" s="183">
        <v>1</v>
      </c>
      <c r="HK284" s="183">
        <v>1</v>
      </c>
      <c r="HL284" s="183">
        <v>1</v>
      </c>
      <c r="HM284" s="183">
        <v>1</v>
      </c>
      <c r="HN284" s="183">
        <v>1</v>
      </c>
      <c r="HO284" s="192" t="str">
        <f ca="1">IF(ISBLANK(HA284),"",ROUND(AVERAGE(OFFSET(HF284:HN284,0,0,1,ion21Coop!$F$42)),1))</f>
        <v/>
      </c>
      <c r="HP284" s="269" t="str">
        <f t="shared" si="472"/>
        <v/>
      </c>
      <c r="HR284" s="119">
        <f t="shared" si="518"/>
        <v>10</v>
      </c>
      <c r="HS284" s="123" t="str">
        <f t="shared" si="539"/>
        <v/>
      </c>
      <c r="HT284" s="123">
        <v>279</v>
      </c>
      <c r="HU284" s="423"/>
      <c r="HV284" s="423"/>
      <c r="HW284" s="423"/>
      <c r="HX284" s="423"/>
      <c r="HY284" s="421"/>
      <c r="HZ284" s="422"/>
      <c r="IA284" s="269" t="str">
        <f t="shared" si="473"/>
        <v/>
      </c>
      <c r="IB284" s="180">
        <v>1</v>
      </c>
      <c r="IC284" s="269" t="str">
        <f t="shared" si="474"/>
        <v/>
      </c>
      <c r="ID284" s="180">
        <v>1</v>
      </c>
      <c r="IE284" s="181">
        <v>1</v>
      </c>
      <c r="IF284" s="181">
        <v>1</v>
      </c>
      <c r="IG284" s="183">
        <v>1</v>
      </c>
      <c r="IH284" s="183">
        <v>1</v>
      </c>
      <c r="II284" s="183">
        <v>1</v>
      </c>
      <c r="IJ284" s="183">
        <v>1</v>
      </c>
      <c r="IK284" s="183">
        <v>1</v>
      </c>
      <c r="IL284" s="183">
        <v>1</v>
      </c>
      <c r="IM284" s="192" t="str">
        <f ca="1">IF(ISBLANK(HY284),"",ROUND(AVERAGE(OFFSET(ID284:IL284,0,0,1,ion21Coop!$F$42)),1))</f>
        <v/>
      </c>
      <c r="IN284" s="269" t="str">
        <f t="shared" si="475"/>
        <v/>
      </c>
      <c r="IP284" s="119">
        <f t="shared" si="519"/>
        <v>11</v>
      </c>
      <c r="IQ284" s="123" t="str">
        <f t="shared" si="540"/>
        <v/>
      </c>
      <c r="IR284" s="123">
        <v>279</v>
      </c>
      <c r="IS284" s="423"/>
      <c r="IT284" s="423"/>
      <c r="IU284" s="423"/>
      <c r="IV284" s="423"/>
      <c r="IW284" s="421"/>
      <c r="IX284" s="422"/>
      <c r="IY284" s="269" t="str">
        <f t="shared" si="476"/>
        <v/>
      </c>
      <c r="IZ284" s="180">
        <v>1</v>
      </c>
      <c r="JA284" s="269" t="str">
        <f t="shared" si="477"/>
        <v/>
      </c>
      <c r="JB284" s="180">
        <v>1</v>
      </c>
      <c r="JC284" s="181">
        <v>1</v>
      </c>
      <c r="JD284" s="181">
        <v>1</v>
      </c>
      <c r="JE284" s="183">
        <v>1</v>
      </c>
      <c r="JF284" s="183">
        <v>1</v>
      </c>
      <c r="JG284" s="183">
        <v>1</v>
      </c>
      <c r="JH284" s="183">
        <v>1</v>
      </c>
      <c r="JI284" s="183">
        <v>1</v>
      </c>
      <c r="JJ284" s="183">
        <v>1</v>
      </c>
      <c r="JK284" s="192" t="str">
        <f ca="1">IF(ISBLANK(IW284),"",ROUND(AVERAGE(OFFSET(JB284:JJ284,0,0,1,ion21Coop!$F$42)),1))</f>
        <v/>
      </c>
      <c r="JL284" s="269" t="str">
        <f t="shared" si="478"/>
        <v/>
      </c>
      <c r="JN284" s="119">
        <f t="shared" si="520"/>
        <v>12</v>
      </c>
      <c r="JO284" s="123" t="str">
        <f t="shared" si="541"/>
        <v/>
      </c>
      <c r="JP284" s="123">
        <v>279</v>
      </c>
      <c r="JQ284" s="423"/>
      <c r="JR284" s="423"/>
      <c r="JS284" s="423"/>
      <c r="JT284" s="423"/>
      <c r="JU284" s="421"/>
      <c r="JV284" s="422"/>
      <c r="JW284" s="269" t="str">
        <f t="shared" si="479"/>
        <v/>
      </c>
      <c r="JX284" s="180">
        <v>1</v>
      </c>
      <c r="JY284" s="269" t="str">
        <f t="shared" si="480"/>
        <v/>
      </c>
      <c r="JZ284" s="180">
        <v>1</v>
      </c>
      <c r="KA284" s="181">
        <v>1</v>
      </c>
      <c r="KB284" s="181">
        <v>1</v>
      </c>
      <c r="KC284" s="183">
        <v>1</v>
      </c>
      <c r="KD284" s="183">
        <v>1</v>
      </c>
      <c r="KE284" s="183">
        <v>1</v>
      </c>
      <c r="KF284" s="183">
        <v>1</v>
      </c>
      <c r="KG284" s="183">
        <v>1</v>
      </c>
      <c r="KH284" s="183">
        <v>1</v>
      </c>
      <c r="KI284" s="192" t="str">
        <f ca="1">IF(ISBLANK(JU284),"",ROUND(AVERAGE(OFFSET(JZ284:KH284,0,0,1,ion21Coop!$F$42)),1))</f>
        <v/>
      </c>
      <c r="KJ284" s="269" t="str">
        <f t="shared" si="481"/>
        <v/>
      </c>
      <c r="KL284" s="119">
        <f t="shared" si="521"/>
        <v>13</v>
      </c>
      <c r="KM284" s="123" t="str">
        <f t="shared" si="542"/>
        <v/>
      </c>
      <c r="KN284" s="123">
        <v>279</v>
      </c>
      <c r="KO284" s="423"/>
      <c r="KP284" s="423"/>
      <c r="KQ284" s="423"/>
      <c r="KR284" s="423"/>
      <c r="KS284" s="421"/>
      <c r="KT284" s="422"/>
      <c r="KU284" s="269" t="str">
        <f t="shared" si="482"/>
        <v/>
      </c>
      <c r="KV284" s="180">
        <v>1</v>
      </c>
      <c r="KW284" s="269" t="str">
        <f t="shared" si="483"/>
        <v/>
      </c>
      <c r="KX284" s="180">
        <v>1</v>
      </c>
      <c r="KY284" s="181">
        <v>1</v>
      </c>
      <c r="KZ284" s="181">
        <v>1</v>
      </c>
      <c r="LA284" s="183">
        <v>1</v>
      </c>
      <c r="LB284" s="183">
        <v>1</v>
      </c>
      <c r="LC284" s="183">
        <v>1</v>
      </c>
      <c r="LD284" s="183">
        <v>1</v>
      </c>
      <c r="LE284" s="183">
        <v>1</v>
      </c>
      <c r="LF284" s="183">
        <v>1</v>
      </c>
      <c r="LG284" s="192" t="str">
        <f ca="1">IF(ISBLANK(KS284),"",ROUND(AVERAGE(OFFSET(KX284:LF284,0,0,1,ion21Coop!$F$42)),1))</f>
        <v/>
      </c>
      <c r="LH284" s="269" t="str">
        <f t="shared" si="484"/>
        <v/>
      </c>
      <c r="LJ284" s="119">
        <f t="shared" si="522"/>
        <v>14</v>
      </c>
      <c r="LK284" s="123" t="str">
        <f t="shared" si="543"/>
        <v/>
      </c>
      <c r="LL284" s="123">
        <v>279</v>
      </c>
      <c r="LM284" s="423"/>
      <c r="LN284" s="423"/>
      <c r="LO284" s="423"/>
      <c r="LP284" s="423"/>
      <c r="LQ284" s="421"/>
      <c r="LR284" s="422"/>
      <c r="LS284" s="269" t="str">
        <f t="shared" si="485"/>
        <v/>
      </c>
      <c r="LT284" s="180">
        <v>1</v>
      </c>
      <c r="LU284" s="269" t="str">
        <f t="shared" si="486"/>
        <v/>
      </c>
      <c r="LV284" s="180">
        <v>1</v>
      </c>
      <c r="LW284" s="181">
        <v>1</v>
      </c>
      <c r="LX284" s="181">
        <v>1</v>
      </c>
      <c r="LY284" s="183">
        <v>1</v>
      </c>
      <c r="LZ284" s="183">
        <v>1</v>
      </c>
      <c r="MA284" s="183">
        <v>1</v>
      </c>
      <c r="MB284" s="183">
        <v>1</v>
      </c>
      <c r="MC284" s="183">
        <v>1</v>
      </c>
      <c r="MD284" s="183">
        <v>1</v>
      </c>
      <c r="ME284" s="192" t="str">
        <f ca="1">IF(ISBLANK(LQ284),"",ROUND(AVERAGE(OFFSET(LV284:MD284,0,0,1,ion21Coop!$F$42)),1))</f>
        <v/>
      </c>
      <c r="MF284" s="269" t="str">
        <f t="shared" si="487"/>
        <v/>
      </c>
      <c r="MH284" s="119">
        <f t="shared" si="523"/>
        <v>15</v>
      </c>
      <c r="MI284" s="123" t="str">
        <f t="shared" si="544"/>
        <v/>
      </c>
      <c r="MJ284" s="123">
        <v>279</v>
      </c>
      <c r="MK284" s="423"/>
      <c r="ML284" s="423"/>
      <c r="MM284" s="423"/>
      <c r="MN284" s="423"/>
      <c r="MO284" s="421"/>
      <c r="MP284" s="422"/>
      <c r="MQ284" s="269" t="str">
        <f t="shared" si="488"/>
        <v/>
      </c>
      <c r="MR284" s="180">
        <v>1</v>
      </c>
      <c r="MS284" s="269" t="str">
        <f t="shared" si="489"/>
        <v/>
      </c>
      <c r="MT284" s="180">
        <v>1</v>
      </c>
      <c r="MU284" s="181">
        <v>1</v>
      </c>
      <c r="MV284" s="181">
        <v>1</v>
      </c>
      <c r="MW284" s="183">
        <v>1</v>
      </c>
      <c r="MX284" s="183">
        <v>1</v>
      </c>
      <c r="MY284" s="183">
        <v>1</v>
      </c>
      <c r="MZ284" s="183">
        <v>1</v>
      </c>
      <c r="NA284" s="183">
        <v>1</v>
      </c>
      <c r="NB284" s="183">
        <v>1</v>
      </c>
      <c r="NC284" s="192" t="str">
        <f ca="1">IF(ISBLANK(MO284),"",ROUND(AVERAGE(OFFSET(MT284:NB284,0,0,1,ion21Coop!$F$42)),1))</f>
        <v/>
      </c>
      <c r="ND284" s="269" t="str">
        <f t="shared" si="490"/>
        <v/>
      </c>
      <c r="NF284" s="119">
        <f t="shared" si="524"/>
        <v>16</v>
      </c>
      <c r="NG284" s="123" t="str">
        <f t="shared" si="545"/>
        <v/>
      </c>
      <c r="NH284" s="123">
        <v>279</v>
      </c>
      <c r="NI284" s="423"/>
      <c r="NJ284" s="423"/>
      <c r="NK284" s="423"/>
      <c r="NL284" s="423"/>
      <c r="NM284" s="421"/>
      <c r="NN284" s="422"/>
      <c r="NO284" s="269" t="str">
        <f t="shared" si="491"/>
        <v/>
      </c>
      <c r="NP284" s="180">
        <v>1</v>
      </c>
      <c r="NQ284" s="269" t="str">
        <f t="shared" si="492"/>
        <v/>
      </c>
      <c r="NR284" s="180">
        <v>1</v>
      </c>
      <c r="NS284" s="181">
        <v>1</v>
      </c>
      <c r="NT284" s="181">
        <v>1</v>
      </c>
      <c r="NU284" s="183">
        <v>1</v>
      </c>
      <c r="NV284" s="183">
        <v>1</v>
      </c>
      <c r="NW284" s="183">
        <v>1</v>
      </c>
      <c r="NX284" s="183">
        <v>1</v>
      </c>
      <c r="NY284" s="183">
        <v>1</v>
      </c>
      <c r="NZ284" s="183">
        <v>1</v>
      </c>
      <c r="OA284" s="192" t="str">
        <f ca="1">IF(ISBLANK(NM284),"",ROUND(AVERAGE(OFFSET(NR284:NZ284,0,0,1,ion21Coop!$F$42)),1))</f>
        <v/>
      </c>
      <c r="OB284" s="269" t="str">
        <f t="shared" si="493"/>
        <v/>
      </c>
      <c r="OD284" s="119">
        <f t="shared" si="525"/>
        <v>17</v>
      </c>
      <c r="OE284" s="123" t="str">
        <f t="shared" si="546"/>
        <v/>
      </c>
      <c r="OF284" s="123">
        <v>279</v>
      </c>
      <c r="OG284" s="423"/>
      <c r="OH284" s="423"/>
      <c r="OI284" s="423"/>
      <c r="OJ284" s="423"/>
      <c r="OK284" s="421"/>
      <c r="OL284" s="422"/>
      <c r="OM284" s="269" t="str">
        <f t="shared" si="494"/>
        <v/>
      </c>
      <c r="ON284" s="180">
        <v>1</v>
      </c>
      <c r="OO284" s="269" t="str">
        <f t="shared" si="495"/>
        <v/>
      </c>
      <c r="OP284" s="180">
        <v>1</v>
      </c>
      <c r="OQ284" s="181">
        <v>1</v>
      </c>
      <c r="OR284" s="181">
        <v>1</v>
      </c>
      <c r="OS284" s="183">
        <v>1</v>
      </c>
      <c r="OT284" s="183">
        <v>1</v>
      </c>
      <c r="OU284" s="183">
        <v>1</v>
      </c>
      <c r="OV284" s="183">
        <v>1</v>
      </c>
      <c r="OW284" s="183">
        <v>1</v>
      </c>
      <c r="OX284" s="183">
        <v>1</v>
      </c>
      <c r="OY284" s="192" t="str">
        <f ca="1">IF(ISBLANK(OK284),"",ROUND(AVERAGE(OFFSET(OP284:OX284,0,0,1,ion21Coop!$F$42)),1))</f>
        <v/>
      </c>
      <c r="OZ284" s="269" t="str">
        <f t="shared" si="496"/>
        <v/>
      </c>
      <c r="PB284" s="119">
        <f t="shared" si="526"/>
        <v>18</v>
      </c>
      <c r="PC284" s="123" t="str">
        <f t="shared" si="547"/>
        <v/>
      </c>
      <c r="PD284" s="123">
        <v>279</v>
      </c>
      <c r="PE284" s="423"/>
      <c r="PF284" s="423"/>
      <c r="PG284" s="423"/>
      <c r="PH284" s="423"/>
      <c r="PI284" s="421"/>
      <c r="PJ284" s="422"/>
      <c r="PK284" s="269" t="str">
        <f t="shared" si="497"/>
        <v/>
      </c>
      <c r="PL284" s="180">
        <v>1</v>
      </c>
      <c r="PM284" s="269" t="str">
        <f t="shared" si="498"/>
        <v/>
      </c>
      <c r="PN284" s="180">
        <v>1</v>
      </c>
      <c r="PO284" s="181">
        <v>1</v>
      </c>
      <c r="PP284" s="181">
        <v>1</v>
      </c>
      <c r="PQ284" s="183">
        <v>1</v>
      </c>
      <c r="PR284" s="183">
        <v>1</v>
      </c>
      <c r="PS284" s="183">
        <v>1</v>
      </c>
      <c r="PT284" s="183">
        <v>1</v>
      </c>
      <c r="PU284" s="183">
        <v>1</v>
      </c>
      <c r="PV284" s="183">
        <v>1</v>
      </c>
      <c r="PW284" s="192" t="str">
        <f ca="1">IF(ISBLANK(PI284),"",ROUND(AVERAGE(OFFSET(PN284:PV284,0,0,1,ion21Coop!$F$42)),1))</f>
        <v/>
      </c>
      <c r="PX284" s="269" t="str">
        <f t="shared" si="499"/>
        <v/>
      </c>
      <c r="PZ284" s="119">
        <f t="shared" si="527"/>
        <v>19</v>
      </c>
      <c r="QA284" s="123" t="str">
        <f t="shared" si="548"/>
        <v/>
      </c>
      <c r="QB284" s="123">
        <v>279</v>
      </c>
      <c r="QC284" s="423"/>
      <c r="QD284" s="423"/>
      <c r="QE284" s="423"/>
      <c r="QF284" s="423"/>
      <c r="QG284" s="421"/>
      <c r="QH284" s="422"/>
      <c r="QI284" s="269" t="str">
        <f t="shared" si="500"/>
        <v/>
      </c>
      <c r="QJ284" s="180">
        <v>1</v>
      </c>
      <c r="QK284" s="269" t="str">
        <f t="shared" si="501"/>
        <v/>
      </c>
      <c r="QL284" s="180">
        <v>1</v>
      </c>
      <c r="QM284" s="181">
        <v>1</v>
      </c>
      <c r="QN284" s="181">
        <v>1</v>
      </c>
      <c r="QO284" s="183">
        <v>1</v>
      </c>
      <c r="QP284" s="183">
        <v>1</v>
      </c>
      <c r="QQ284" s="183">
        <v>1</v>
      </c>
      <c r="QR284" s="183">
        <v>1</v>
      </c>
      <c r="QS284" s="183">
        <v>1</v>
      </c>
      <c r="QT284" s="183">
        <v>1</v>
      </c>
      <c r="QU284" s="192" t="str">
        <f ca="1">IF(ISBLANK(QG284),"",ROUND(AVERAGE(OFFSET(QL284:QT284,0,0,1,ion21Coop!$F$42)),1))</f>
        <v/>
      </c>
      <c r="QV284" s="269" t="str">
        <f t="shared" si="502"/>
        <v/>
      </c>
      <c r="QX284" s="119">
        <f t="shared" si="528"/>
        <v>20</v>
      </c>
      <c r="QY284" s="123" t="str">
        <f t="shared" si="549"/>
        <v/>
      </c>
      <c r="QZ284" s="123">
        <v>279</v>
      </c>
      <c r="RA284" s="423"/>
      <c r="RB284" s="423"/>
      <c r="RC284" s="423"/>
      <c r="RD284" s="423"/>
      <c r="RE284" s="421"/>
      <c r="RF284" s="422"/>
      <c r="RG284" s="269" t="str">
        <f t="shared" si="503"/>
        <v/>
      </c>
      <c r="RH284" s="180">
        <v>1</v>
      </c>
      <c r="RI284" s="269" t="str">
        <f t="shared" si="504"/>
        <v/>
      </c>
      <c r="RJ284" s="180">
        <v>1</v>
      </c>
      <c r="RK284" s="181">
        <v>1</v>
      </c>
      <c r="RL284" s="181">
        <v>1</v>
      </c>
      <c r="RM284" s="183">
        <v>1</v>
      </c>
      <c r="RN284" s="183">
        <v>1</v>
      </c>
      <c r="RO284" s="183">
        <v>1</v>
      </c>
      <c r="RP284" s="183">
        <v>1</v>
      </c>
      <c r="RQ284" s="183">
        <v>1</v>
      </c>
      <c r="RR284" s="183">
        <v>1</v>
      </c>
      <c r="RS284" s="192" t="str">
        <f ca="1">IF(ISBLANK(RE284),"",ROUND(AVERAGE(OFFSET(RJ284:RR284,0,0,1,ion21Coop!$F$42)),1))</f>
        <v/>
      </c>
      <c r="RT284" s="269" t="str">
        <f t="shared" si="505"/>
        <v/>
      </c>
      <c r="RV284" s="119">
        <f t="shared" si="529"/>
        <v>21</v>
      </c>
      <c r="RW284" s="123" t="str">
        <f t="shared" si="550"/>
        <v/>
      </c>
      <c r="RX284" s="123">
        <v>279</v>
      </c>
      <c r="RY284" s="423"/>
      <c r="RZ284" s="423"/>
      <c r="SA284" s="423"/>
      <c r="SB284" s="423"/>
      <c r="SC284" s="421"/>
      <c r="SD284" s="422"/>
      <c r="SE284" s="269" t="str">
        <f t="shared" si="506"/>
        <v/>
      </c>
      <c r="SF284" s="180">
        <v>1</v>
      </c>
      <c r="SG284" s="269" t="str">
        <f t="shared" si="507"/>
        <v/>
      </c>
      <c r="SH284" s="180">
        <v>1</v>
      </c>
      <c r="SI284" s="181">
        <v>1</v>
      </c>
      <c r="SJ284" s="181">
        <v>1</v>
      </c>
      <c r="SK284" s="183">
        <v>1</v>
      </c>
      <c r="SL284" s="183">
        <v>1</v>
      </c>
      <c r="SM284" s="183">
        <v>1</v>
      </c>
      <c r="SN284" s="183">
        <v>1</v>
      </c>
      <c r="SO284" s="183">
        <v>1</v>
      </c>
      <c r="SP284" s="183">
        <v>1</v>
      </c>
      <c r="SQ284" s="192" t="str">
        <f ca="1">IF(ISBLANK(SC284),"",ROUND(AVERAGE(OFFSET(SH284:SP284,0,0,1,ion21Coop!$F$42)),1))</f>
        <v/>
      </c>
      <c r="SR284" s="269" t="str">
        <f t="shared" si="508"/>
        <v/>
      </c>
      <c r="ST284" s="565"/>
      <c r="SU284" s="565"/>
      <c r="SV284" s="566"/>
      <c r="SW284" s="567"/>
      <c r="SX284" s="565"/>
      <c r="SY284" s="566"/>
      <c r="SZ284" s="568"/>
      <c r="TA284" s="567"/>
      <c r="TB284" s="553"/>
    </row>
    <row r="285" spans="10:522" x14ac:dyDescent="0.3">
      <c r="J285" s="119">
        <f t="shared" si="509"/>
        <v>1</v>
      </c>
      <c r="K285" s="123" t="str">
        <f t="shared" si="530"/>
        <v>YaJo</v>
      </c>
      <c r="L285" s="123">
        <v>280</v>
      </c>
      <c r="M285" s="351"/>
      <c r="N285" s="351"/>
      <c r="O285" s="351"/>
      <c r="P285" s="351"/>
      <c r="Q285" s="369"/>
      <c r="R285" s="370"/>
      <c r="S285" s="269" t="str">
        <f t="shared" si="446"/>
        <v/>
      </c>
      <c r="T285" s="180">
        <v>1</v>
      </c>
      <c r="U285" s="269" t="str">
        <f t="shared" si="447"/>
        <v/>
      </c>
      <c r="V285" s="180">
        <v>1</v>
      </c>
      <c r="W285" s="181">
        <v>1</v>
      </c>
      <c r="X285" s="181">
        <v>1</v>
      </c>
      <c r="Y285" s="183">
        <v>1</v>
      </c>
      <c r="Z285" s="183">
        <v>1</v>
      </c>
      <c r="AA285" s="183">
        <v>1</v>
      </c>
      <c r="AB285" s="183">
        <v>1</v>
      </c>
      <c r="AC285" s="183">
        <v>1</v>
      </c>
      <c r="AD285" s="183">
        <v>1</v>
      </c>
      <c r="AE285" s="192" t="str">
        <f ca="1">IF(ISBLANK(Q285),"",ROUND(AVERAGE(OFFSET(V285:AD285,0,0,1,ion21Coop!$F$42)),1))</f>
        <v/>
      </c>
      <c r="AF285" s="269" t="str">
        <f t="shared" si="448"/>
        <v/>
      </c>
      <c r="AH285" s="119">
        <f t="shared" si="510"/>
        <v>2</v>
      </c>
      <c r="AI285" s="123" t="str">
        <f t="shared" si="531"/>
        <v>GeLo</v>
      </c>
      <c r="AJ285" s="123">
        <v>280</v>
      </c>
      <c r="AK285" s="351"/>
      <c r="AL285" s="351"/>
      <c r="AM285" s="351"/>
      <c r="AN285" s="351"/>
      <c r="AO285" s="369"/>
      <c r="AP285" s="370"/>
      <c r="AQ285" s="269" t="str">
        <f t="shared" si="449"/>
        <v/>
      </c>
      <c r="AR285" s="180">
        <v>1</v>
      </c>
      <c r="AS285" s="269" t="str">
        <f t="shared" si="450"/>
        <v/>
      </c>
      <c r="AT285" s="180">
        <v>1</v>
      </c>
      <c r="AU285" s="181">
        <v>1</v>
      </c>
      <c r="AV285" s="181">
        <v>1</v>
      </c>
      <c r="AW285" s="183">
        <v>1</v>
      </c>
      <c r="AX285" s="183">
        <v>1</v>
      </c>
      <c r="AY285" s="183">
        <v>1</v>
      </c>
      <c r="AZ285" s="183">
        <v>1</v>
      </c>
      <c r="BA285" s="183">
        <v>1</v>
      </c>
      <c r="BB285" s="183">
        <v>1</v>
      </c>
      <c r="BC285" s="192" t="str">
        <f ca="1">IF(ISBLANK(AO285),"",ROUND(AVERAGE(OFFSET(AT285:BB285,0,0,1,ion21Coop!$F$42)),1))</f>
        <v/>
      </c>
      <c r="BD285" s="269" t="str">
        <f t="shared" si="451"/>
        <v/>
      </c>
      <c r="BF285" s="119">
        <f t="shared" si="511"/>
        <v>3</v>
      </c>
      <c r="BG285" s="123" t="str">
        <f t="shared" si="532"/>
        <v>MiDo</v>
      </c>
      <c r="BH285" s="123">
        <v>280</v>
      </c>
      <c r="BI285" s="351"/>
      <c r="BJ285" s="351"/>
      <c r="BK285" s="351"/>
      <c r="BL285" s="351"/>
      <c r="BM285" s="369"/>
      <c r="BN285" s="370"/>
      <c r="BO285" s="269" t="str">
        <f t="shared" si="452"/>
        <v/>
      </c>
      <c r="BP285" s="180">
        <v>1</v>
      </c>
      <c r="BQ285" s="269" t="str">
        <f t="shared" si="453"/>
        <v/>
      </c>
      <c r="BR285" s="180">
        <v>1</v>
      </c>
      <c r="BS285" s="181">
        <v>1</v>
      </c>
      <c r="BT285" s="181">
        <v>1</v>
      </c>
      <c r="BU285" s="183">
        <v>1</v>
      </c>
      <c r="BV285" s="183">
        <v>1</v>
      </c>
      <c r="BW285" s="183">
        <v>1</v>
      </c>
      <c r="BX285" s="183">
        <v>1</v>
      </c>
      <c r="BY285" s="183">
        <v>1</v>
      </c>
      <c r="BZ285" s="183">
        <v>1</v>
      </c>
      <c r="CA285" s="192" t="str">
        <f ca="1">IF(ISBLANK(BM285),"",ROUND(AVERAGE(OFFSET(BR285:BZ285,0,0,1,ion21Coop!$F$42)),1))</f>
        <v/>
      </c>
      <c r="CB285" s="269" t="str">
        <f t="shared" si="454"/>
        <v/>
      </c>
      <c r="CD285" s="119">
        <f t="shared" si="512"/>
        <v>4</v>
      </c>
      <c r="CE285" s="123" t="str">
        <f t="shared" si="533"/>
        <v>EmNi</v>
      </c>
      <c r="CF285" s="123">
        <v>280</v>
      </c>
      <c r="CG285" s="351"/>
      <c r="CH285" s="351"/>
      <c r="CI285" s="351"/>
      <c r="CJ285" s="351"/>
      <c r="CK285" s="369"/>
      <c r="CL285" s="370"/>
      <c r="CM285" s="269" t="str">
        <f t="shared" si="455"/>
        <v/>
      </c>
      <c r="CN285" s="180">
        <v>1</v>
      </c>
      <c r="CO285" s="269" t="str">
        <f t="shared" si="456"/>
        <v/>
      </c>
      <c r="CP285" s="180">
        <v>1</v>
      </c>
      <c r="CQ285" s="181">
        <v>1</v>
      </c>
      <c r="CR285" s="181">
        <v>1</v>
      </c>
      <c r="CS285" s="183">
        <v>1</v>
      </c>
      <c r="CT285" s="183">
        <v>1</v>
      </c>
      <c r="CU285" s="183">
        <v>1</v>
      </c>
      <c r="CV285" s="183">
        <v>1</v>
      </c>
      <c r="CW285" s="183">
        <v>1</v>
      </c>
      <c r="CX285" s="183">
        <v>1</v>
      </c>
      <c r="CY285" s="192" t="str">
        <f ca="1">IF(ISBLANK(CK285),"",ROUND(AVERAGE(OFFSET(CP285:CX285,0,0,1,ion21Coop!$F$42)),1))</f>
        <v/>
      </c>
      <c r="CZ285" s="269" t="str">
        <f t="shared" si="457"/>
        <v/>
      </c>
      <c r="DB285" s="119">
        <f t="shared" si="513"/>
        <v>5</v>
      </c>
      <c r="DC285" s="123" t="str">
        <f t="shared" si="534"/>
        <v>HeJe</v>
      </c>
      <c r="DD285" s="123">
        <v>280</v>
      </c>
      <c r="DE285" s="423"/>
      <c r="DF285" s="423"/>
      <c r="DG285" s="423"/>
      <c r="DH285" s="423"/>
      <c r="DI285" s="421"/>
      <c r="DJ285" s="422"/>
      <c r="DK285" s="269" t="str">
        <f t="shared" si="458"/>
        <v/>
      </c>
      <c r="DL285" s="180">
        <v>1</v>
      </c>
      <c r="DM285" s="269" t="str">
        <f t="shared" si="459"/>
        <v/>
      </c>
      <c r="DN285" s="180">
        <v>1</v>
      </c>
      <c r="DO285" s="181">
        <v>1</v>
      </c>
      <c r="DP285" s="181">
        <v>1</v>
      </c>
      <c r="DQ285" s="183">
        <v>1</v>
      </c>
      <c r="DR285" s="183">
        <v>1</v>
      </c>
      <c r="DS285" s="183">
        <v>1</v>
      </c>
      <c r="DT285" s="183">
        <v>1</v>
      </c>
      <c r="DU285" s="183">
        <v>1</v>
      </c>
      <c r="DV285" s="183">
        <v>1</v>
      </c>
      <c r="DW285" s="192" t="str">
        <f ca="1">IF(ISBLANK(DI285),"",ROUND(AVERAGE(OFFSET(DN285:DV285,0,0,1,ion21Coop!$F$42)),1))</f>
        <v/>
      </c>
      <c r="DX285" s="269" t="str">
        <f t="shared" si="460"/>
        <v/>
      </c>
      <c r="DZ285" s="119">
        <f t="shared" si="514"/>
        <v>6</v>
      </c>
      <c r="EA285" s="123" t="str">
        <f t="shared" si="535"/>
        <v/>
      </c>
      <c r="EB285" s="123">
        <v>280</v>
      </c>
      <c r="EC285" s="423"/>
      <c r="ED285" s="423"/>
      <c r="EE285" s="423"/>
      <c r="EF285" s="423"/>
      <c r="EG285" s="421"/>
      <c r="EH285" s="422"/>
      <c r="EI285" s="269" t="str">
        <f t="shared" si="461"/>
        <v/>
      </c>
      <c r="EJ285" s="180">
        <v>1</v>
      </c>
      <c r="EK285" s="269" t="str">
        <f t="shared" si="462"/>
        <v/>
      </c>
      <c r="EL285" s="180">
        <v>1</v>
      </c>
      <c r="EM285" s="181">
        <v>1</v>
      </c>
      <c r="EN285" s="181">
        <v>1</v>
      </c>
      <c r="EO285" s="183">
        <v>1</v>
      </c>
      <c r="EP285" s="183">
        <v>1</v>
      </c>
      <c r="EQ285" s="183">
        <v>1</v>
      </c>
      <c r="ER285" s="183">
        <v>1</v>
      </c>
      <c r="ES285" s="183">
        <v>1</v>
      </c>
      <c r="ET285" s="183">
        <v>1</v>
      </c>
      <c r="EU285" s="192" t="str">
        <f ca="1">IF(ISBLANK(EG285),"",ROUND(AVERAGE(OFFSET(EL285:ET285,0,0,1,ion21Coop!$F$42)),1))</f>
        <v/>
      </c>
      <c r="EV285" s="269" t="str">
        <f t="shared" si="463"/>
        <v/>
      </c>
      <c r="EX285" s="119">
        <f t="shared" si="515"/>
        <v>7</v>
      </c>
      <c r="EY285" s="123" t="str">
        <f t="shared" si="536"/>
        <v/>
      </c>
      <c r="EZ285" s="123">
        <v>280</v>
      </c>
      <c r="FA285" s="423"/>
      <c r="FB285" s="423"/>
      <c r="FC285" s="423"/>
      <c r="FD285" s="423"/>
      <c r="FE285" s="421"/>
      <c r="FF285" s="422"/>
      <c r="FG285" s="269" t="str">
        <f t="shared" si="464"/>
        <v/>
      </c>
      <c r="FH285" s="180">
        <v>1</v>
      </c>
      <c r="FI285" s="269" t="str">
        <f t="shared" si="465"/>
        <v/>
      </c>
      <c r="FJ285" s="180">
        <v>1</v>
      </c>
      <c r="FK285" s="181">
        <v>1</v>
      </c>
      <c r="FL285" s="181">
        <v>1</v>
      </c>
      <c r="FM285" s="183">
        <v>1</v>
      </c>
      <c r="FN285" s="183">
        <v>1</v>
      </c>
      <c r="FO285" s="183">
        <v>1</v>
      </c>
      <c r="FP285" s="183">
        <v>1</v>
      </c>
      <c r="FQ285" s="183">
        <v>1</v>
      </c>
      <c r="FR285" s="183">
        <v>1</v>
      </c>
      <c r="FS285" s="192" t="str">
        <f ca="1">IF(ISBLANK(FE285),"",ROUND(AVERAGE(OFFSET(FJ285:FR285,0,0,1,ion21Coop!$F$42)),1))</f>
        <v/>
      </c>
      <c r="FT285" s="269" t="str">
        <f t="shared" si="466"/>
        <v/>
      </c>
      <c r="FV285" s="119">
        <f t="shared" si="516"/>
        <v>8</v>
      </c>
      <c r="FW285" s="123" t="str">
        <f t="shared" si="537"/>
        <v/>
      </c>
      <c r="FX285" s="123">
        <v>280</v>
      </c>
      <c r="FY285" s="423"/>
      <c r="FZ285" s="423"/>
      <c r="GA285" s="423"/>
      <c r="GB285" s="423"/>
      <c r="GC285" s="421"/>
      <c r="GD285" s="422"/>
      <c r="GE285" s="269" t="str">
        <f t="shared" si="467"/>
        <v/>
      </c>
      <c r="GF285" s="180">
        <v>1</v>
      </c>
      <c r="GG285" s="269" t="str">
        <f t="shared" si="468"/>
        <v/>
      </c>
      <c r="GH285" s="180">
        <v>1</v>
      </c>
      <c r="GI285" s="181">
        <v>1</v>
      </c>
      <c r="GJ285" s="181">
        <v>1</v>
      </c>
      <c r="GK285" s="183">
        <v>1</v>
      </c>
      <c r="GL285" s="183">
        <v>1</v>
      </c>
      <c r="GM285" s="183">
        <v>1</v>
      </c>
      <c r="GN285" s="183">
        <v>1</v>
      </c>
      <c r="GO285" s="183">
        <v>1</v>
      </c>
      <c r="GP285" s="183">
        <v>1</v>
      </c>
      <c r="GQ285" s="192" t="str">
        <f ca="1">IF(ISBLANK(GC285),"",ROUND(AVERAGE(OFFSET(GH285:GP285,0,0,1,ion21Coop!$F$42)),1))</f>
        <v/>
      </c>
      <c r="GR285" s="269" t="str">
        <f t="shared" si="469"/>
        <v/>
      </c>
      <c r="GT285" s="119">
        <f t="shared" si="517"/>
        <v>9</v>
      </c>
      <c r="GU285" s="123" t="str">
        <f t="shared" si="538"/>
        <v/>
      </c>
      <c r="GV285" s="123">
        <v>280</v>
      </c>
      <c r="GW285" s="423"/>
      <c r="GX285" s="423"/>
      <c r="GY285" s="423"/>
      <c r="GZ285" s="423"/>
      <c r="HA285" s="421"/>
      <c r="HB285" s="422"/>
      <c r="HC285" s="269" t="str">
        <f t="shared" si="470"/>
        <v/>
      </c>
      <c r="HD285" s="180">
        <v>1</v>
      </c>
      <c r="HE285" s="269" t="str">
        <f t="shared" si="471"/>
        <v/>
      </c>
      <c r="HF285" s="180">
        <v>1</v>
      </c>
      <c r="HG285" s="181">
        <v>1</v>
      </c>
      <c r="HH285" s="181">
        <v>1</v>
      </c>
      <c r="HI285" s="183">
        <v>1</v>
      </c>
      <c r="HJ285" s="183">
        <v>1</v>
      </c>
      <c r="HK285" s="183">
        <v>1</v>
      </c>
      <c r="HL285" s="183">
        <v>1</v>
      </c>
      <c r="HM285" s="183">
        <v>1</v>
      </c>
      <c r="HN285" s="183">
        <v>1</v>
      </c>
      <c r="HO285" s="192" t="str">
        <f ca="1">IF(ISBLANK(HA285),"",ROUND(AVERAGE(OFFSET(HF285:HN285,0,0,1,ion21Coop!$F$42)),1))</f>
        <v/>
      </c>
      <c r="HP285" s="269" t="str">
        <f t="shared" si="472"/>
        <v/>
      </c>
      <c r="HR285" s="119">
        <f t="shared" si="518"/>
        <v>10</v>
      </c>
      <c r="HS285" s="123" t="str">
        <f t="shared" si="539"/>
        <v/>
      </c>
      <c r="HT285" s="123">
        <v>280</v>
      </c>
      <c r="HU285" s="423"/>
      <c r="HV285" s="423"/>
      <c r="HW285" s="423"/>
      <c r="HX285" s="423"/>
      <c r="HY285" s="421"/>
      <c r="HZ285" s="422"/>
      <c r="IA285" s="269" t="str">
        <f t="shared" si="473"/>
        <v/>
      </c>
      <c r="IB285" s="180">
        <v>1</v>
      </c>
      <c r="IC285" s="269" t="str">
        <f t="shared" si="474"/>
        <v/>
      </c>
      <c r="ID285" s="180">
        <v>1</v>
      </c>
      <c r="IE285" s="181">
        <v>1</v>
      </c>
      <c r="IF285" s="181">
        <v>1</v>
      </c>
      <c r="IG285" s="183">
        <v>1</v>
      </c>
      <c r="IH285" s="183">
        <v>1</v>
      </c>
      <c r="II285" s="183">
        <v>1</v>
      </c>
      <c r="IJ285" s="183">
        <v>1</v>
      </c>
      <c r="IK285" s="183">
        <v>1</v>
      </c>
      <c r="IL285" s="183">
        <v>1</v>
      </c>
      <c r="IM285" s="192" t="str">
        <f ca="1">IF(ISBLANK(HY285),"",ROUND(AVERAGE(OFFSET(ID285:IL285,0,0,1,ion21Coop!$F$42)),1))</f>
        <v/>
      </c>
      <c r="IN285" s="269" t="str">
        <f t="shared" si="475"/>
        <v/>
      </c>
      <c r="IP285" s="119">
        <f t="shared" si="519"/>
        <v>11</v>
      </c>
      <c r="IQ285" s="123" t="str">
        <f t="shared" si="540"/>
        <v/>
      </c>
      <c r="IR285" s="123">
        <v>280</v>
      </c>
      <c r="IS285" s="423"/>
      <c r="IT285" s="423"/>
      <c r="IU285" s="423"/>
      <c r="IV285" s="423"/>
      <c r="IW285" s="421"/>
      <c r="IX285" s="422"/>
      <c r="IY285" s="269" t="str">
        <f t="shared" si="476"/>
        <v/>
      </c>
      <c r="IZ285" s="180">
        <v>1</v>
      </c>
      <c r="JA285" s="269" t="str">
        <f t="shared" si="477"/>
        <v/>
      </c>
      <c r="JB285" s="180">
        <v>1</v>
      </c>
      <c r="JC285" s="181">
        <v>1</v>
      </c>
      <c r="JD285" s="181">
        <v>1</v>
      </c>
      <c r="JE285" s="183">
        <v>1</v>
      </c>
      <c r="JF285" s="183">
        <v>1</v>
      </c>
      <c r="JG285" s="183">
        <v>1</v>
      </c>
      <c r="JH285" s="183">
        <v>1</v>
      </c>
      <c r="JI285" s="183">
        <v>1</v>
      </c>
      <c r="JJ285" s="183">
        <v>1</v>
      </c>
      <c r="JK285" s="192" t="str">
        <f ca="1">IF(ISBLANK(IW285),"",ROUND(AVERAGE(OFFSET(JB285:JJ285,0,0,1,ion21Coop!$F$42)),1))</f>
        <v/>
      </c>
      <c r="JL285" s="269" t="str">
        <f t="shared" si="478"/>
        <v/>
      </c>
      <c r="JN285" s="119">
        <f t="shared" si="520"/>
        <v>12</v>
      </c>
      <c r="JO285" s="123" t="str">
        <f t="shared" si="541"/>
        <v/>
      </c>
      <c r="JP285" s="123">
        <v>280</v>
      </c>
      <c r="JQ285" s="423"/>
      <c r="JR285" s="423"/>
      <c r="JS285" s="423"/>
      <c r="JT285" s="423"/>
      <c r="JU285" s="421"/>
      <c r="JV285" s="422"/>
      <c r="JW285" s="269" t="str">
        <f t="shared" si="479"/>
        <v/>
      </c>
      <c r="JX285" s="180">
        <v>1</v>
      </c>
      <c r="JY285" s="269" t="str">
        <f t="shared" si="480"/>
        <v/>
      </c>
      <c r="JZ285" s="180">
        <v>1</v>
      </c>
      <c r="KA285" s="181">
        <v>1</v>
      </c>
      <c r="KB285" s="181">
        <v>1</v>
      </c>
      <c r="KC285" s="183">
        <v>1</v>
      </c>
      <c r="KD285" s="183">
        <v>1</v>
      </c>
      <c r="KE285" s="183">
        <v>1</v>
      </c>
      <c r="KF285" s="183">
        <v>1</v>
      </c>
      <c r="KG285" s="183">
        <v>1</v>
      </c>
      <c r="KH285" s="183">
        <v>1</v>
      </c>
      <c r="KI285" s="192" t="str">
        <f ca="1">IF(ISBLANK(JU285),"",ROUND(AVERAGE(OFFSET(JZ285:KH285,0,0,1,ion21Coop!$F$42)),1))</f>
        <v/>
      </c>
      <c r="KJ285" s="269" t="str">
        <f t="shared" si="481"/>
        <v/>
      </c>
      <c r="KL285" s="119">
        <f t="shared" si="521"/>
        <v>13</v>
      </c>
      <c r="KM285" s="123" t="str">
        <f t="shared" si="542"/>
        <v/>
      </c>
      <c r="KN285" s="123">
        <v>280</v>
      </c>
      <c r="KO285" s="423"/>
      <c r="KP285" s="423"/>
      <c r="KQ285" s="423"/>
      <c r="KR285" s="423"/>
      <c r="KS285" s="421"/>
      <c r="KT285" s="422"/>
      <c r="KU285" s="269" t="str">
        <f t="shared" si="482"/>
        <v/>
      </c>
      <c r="KV285" s="180">
        <v>1</v>
      </c>
      <c r="KW285" s="269" t="str">
        <f t="shared" si="483"/>
        <v/>
      </c>
      <c r="KX285" s="180">
        <v>1</v>
      </c>
      <c r="KY285" s="181">
        <v>1</v>
      </c>
      <c r="KZ285" s="181">
        <v>1</v>
      </c>
      <c r="LA285" s="183">
        <v>1</v>
      </c>
      <c r="LB285" s="183">
        <v>1</v>
      </c>
      <c r="LC285" s="183">
        <v>1</v>
      </c>
      <c r="LD285" s="183">
        <v>1</v>
      </c>
      <c r="LE285" s="183">
        <v>1</v>
      </c>
      <c r="LF285" s="183">
        <v>1</v>
      </c>
      <c r="LG285" s="192" t="str">
        <f ca="1">IF(ISBLANK(KS285),"",ROUND(AVERAGE(OFFSET(KX285:LF285,0,0,1,ion21Coop!$F$42)),1))</f>
        <v/>
      </c>
      <c r="LH285" s="269" t="str">
        <f t="shared" si="484"/>
        <v/>
      </c>
      <c r="LJ285" s="119">
        <f t="shared" si="522"/>
        <v>14</v>
      </c>
      <c r="LK285" s="123" t="str">
        <f t="shared" si="543"/>
        <v/>
      </c>
      <c r="LL285" s="123">
        <v>280</v>
      </c>
      <c r="LM285" s="423"/>
      <c r="LN285" s="423"/>
      <c r="LO285" s="423"/>
      <c r="LP285" s="423"/>
      <c r="LQ285" s="421"/>
      <c r="LR285" s="422"/>
      <c r="LS285" s="269" t="str">
        <f t="shared" si="485"/>
        <v/>
      </c>
      <c r="LT285" s="180">
        <v>1</v>
      </c>
      <c r="LU285" s="269" t="str">
        <f t="shared" si="486"/>
        <v/>
      </c>
      <c r="LV285" s="180">
        <v>1</v>
      </c>
      <c r="LW285" s="181">
        <v>1</v>
      </c>
      <c r="LX285" s="181">
        <v>1</v>
      </c>
      <c r="LY285" s="183">
        <v>1</v>
      </c>
      <c r="LZ285" s="183">
        <v>1</v>
      </c>
      <c r="MA285" s="183">
        <v>1</v>
      </c>
      <c r="MB285" s="183">
        <v>1</v>
      </c>
      <c r="MC285" s="183">
        <v>1</v>
      </c>
      <c r="MD285" s="183">
        <v>1</v>
      </c>
      <c r="ME285" s="192" t="str">
        <f ca="1">IF(ISBLANK(LQ285),"",ROUND(AVERAGE(OFFSET(LV285:MD285,0,0,1,ion21Coop!$F$42)),1))</f>
        <v/>
      </c>
      <c r="MF285" s="269" t="str">
        <f t="shared" si="487"/>
        <v/>
      </c>
      <c r="MH285" s="119">
        <f t="shared" si="523"/>
        <v>15</v>
      </c>
      <c r="MI285" s="123" t="str">
        <f t="shared" si="544"/>
        <v/>
      </c>
      <c r="MJ285" s="123">
        <v>280</v>
      </c>
      <c r="MK285" s="423"/>
      <c r="ML285" s="423"/>
      <c r="MM285" s="423"/>
      <c r="MN285" s="423"/>
      <c r="MO285" s="421"/>
      <c r="MP285" s="422"/>
      <c r="MQ285" s="269" t="str">
        <f t="shared" si="488"/>
        <v/>
      </c>
      <c r="MR285" s="180">
        <v>1</v>
      </c>
      <c r="MS285" s="269" t="str">
        <f t="shared" si="489"/>
        <v/>
      </c>
      <c r="MT285" s="180">
        <v>1</v>
      </c>
      <c r="MU285" s="181">
        <v>1</v>
      </c>
      <c r="MV285" s="181">
        <v>1</v>
      </c>
      <c r="MW285" s="183">
        <v>1</v>
      </c>
      <c r="MX285" s="183">
        <v>1</v>
      </c>
      <c r="MY285" s="183">
        <v>1</v>
      </c>
      <c r="MZ285" s="183">
        <v>1</v>
      </c>
      <c r="NA285" s="183">
        <v>1</v>
      </c>
      <c r="NB285" s="183">
        <v>1</v>
      </c>
      <c r="NC285" s="192" t="str">
        <f ca="1">IF(ISBLANK(MO285),"",ROUND(AVERAGE(OFFSET(MT285:NB285,0,0,1,ion21Coop!$F$42)),1))</f>
        <v/>
      </c>
      <c r="ND285" s="269" t="str">
        <f t="shared" si="490"/>
        <v/>
      </c>
      <c r="NF285" s="119">
        <f t="shared" si="524"/>
        <v>16</v>
      </c>
      <c r="NG285" s="123" t="str">
        <f t="shared" si="545"/>
        <v/>
      </c>
      <c r="NH285" s="123">
        <v>280</v>
      </c>
      <c r="NI285" s="423"/>
      <c r="NJ285" s="423"/>
      <c r="NK285" s="423"/>
      <c r="NL285" s="423"/>
      <c r="NM285" s="421"/>
      <c r="NN285" s="422"/>
      <c r="NO285" s="269" t="str">
        <f t="shared" si="491"/>
        <v/>
      </c>
      <c r="NP285" s="180">
        <v>1</v>
      </c>
      <c r="NQ285" s="269" t="str">
        <f t="shared" si="492"/>
        <v/>
      </c>
      <c r="NR285" s="180">
        <v>1</v>
      </c>
      <c r="NS285" s="181">
        <v>1</v>
      </c>
      <c r="NT285" s="181">
        <v>1</v>
      </c>
      <c r="NU285" s="183">
        <v>1</v>
      </c>
      <c r="NV285" s="183">
        <v>1</v>
      </c>
      <c r="NW285" s="183">
        <v>1</v>
      </c>
      <c r="NX285" s="183">
        <v>1</v>
      </c>
      <c r="NY285" s="183">
        <v>1</v>
      </c>
      <c r="NZ285" s="183">
        <v>1</v>
      </c>
      <c r="OA285" s="192" t="str">
        <f ca="1">IF(ISBLANK(NM285),"",ROUND(AVERAGE(OFFSET(NR285:NZ285,0,0,1,ion21Coop!$F$42)),1))</f>
        <v/>
      </c>
      <c r="OB285" s="269" t="str">
        <f t="shared" si="493"/>
        <v/>
      </c>
      <c r="OD285" s="119">
        <f t="shared" si="525"/>
        <v>17</v>
      </c>
      <c r="OE285" s="123" t="str">
        <f t="shared" si="546"/>
        <v/>
      </c>
      <c r="OF285" s="123">
        <v>280</v>
      </c>
      <c r="OG285" s="423"/>
      <c r="OH285" s="423"/>
      <c r="OI285" s="423"/>
      <c r="OJ285" s="423"/>
      <c r="OK285" s="421"/>
      <c r="OL285" s="422"/>
      <c r="OM285" s="269" t="str">
        <f t="shared" si="494"/>
        <v/>
      </c>
      <c r="ON285" s="180">
        <v>1</v>
      </c>
      <c r="OO285" s="269" t="str">
        <f t="shared" si="495"/>
        <v/>
      </c>
      <c r="OP285" s="180">
        <v>1</v>
      </c>
      <c r="OQ285" s="181">
        <v>1</v>
      </c>
      <c r="OR285" s="181">
        <v>1</v>
      </c>
      <c r="OS285" s="183">
        <v>1</v>
      </c>
      <c r="OT285" s="183">
        <v>1</v>
      </c>
      <c r="OU285" s="183">
        <v>1</v>
      </c>
      <c r="OV285" s="183">
        <v>1</v>
      </c>
      <c r="OW285" s="183">
        <v>1</v>
      </c>
      <c r="OX285" s="183">
        <v>1</v>
      </c>
      <c r="OY285" s="192" t="str">
        <f ca="1">IF(ISBLANK(OK285),"",ROUND(AVERAGE(OFFSET(OP285:OX285,0,0,1,ion21Coop!$F$42)),1))</f>
        <v/>
      </c>
      <c r="OZ285" s="269" t="str">
        <f t="shared" si="496"/>
        <v/>
      </c>
      <c r="PB285" s="119">
        <f t="shared" si="526"/>
        <v>18</v>
      </c>
      <c r="PC285" s="123" t="str">
        <f t="shared" si="547"/>
        <v/>
      </c>
      <c r="PD285" s="123">
        <v>280</v>
      </c>
      <c r="PE285" s="423"/>
      <c r="PF285" s="423"/>
      <c r="PG285" s="423"/>
      <c r="PH285" s="423"/>
      <c r="PI285" s="421"/>
      <c r="PJ285" s="422"/>
      <c r="PK285" s="269" t="str">
        <f t="shared" si="497"/>
        <v/>
      </c>
      <c r="PL285" s="180">
        <v>1</v>
      </c>
      <c r="PM285" s="269" t="str">
        <f t="shared" si="498"/>
        <v/>
      </c>
      <c r="PN285" s="180">
        <v>1</v>
      </c>
      <c r="PO285" s="181">
        <v>1</v>
      </c>
      <c r="PP285" s="181">
        <v>1</v>
      </c>
      <c r="PQ285" s="183">
        <v>1</v>
      </c>
      <c r="PR285" s="183">
        <v>1</v>
      </c>
      <c r="PS285" s="183">
        <v>1</v>
      </c>
      <c r="PT285" s="183">
        <v>1</v>
      </c>
      <c r="PU285" s="183">
        <v>1</v>
      </c>
      <c r="PV285" s="183">
        <v>1</v>
      </c>
      <c r="PW285" s="192" t="str">
        <f ca="1">IF(ISBLANK(PI285),"",ROUND(AVERAGE(OFFSET(PN285:PV285,0,0,1,ion21Coop!$F$42)),1))</f>
        <v/>
      </c>
      <c r="PX285" s="269" t="str">
        <f t="shared" si="499"/>
        <v/>
      </c>
      <c r="PZ285" s="119">
        <f t="shared" si="527"/>
        <v>19</v>
      </c>
      <c r="QA285" s="123" t="str">
        <f t="shared" si="548"/>
        <v/>
      </c>
      <c r="QB285" s="123">
        <v>280</v>
      </c>
      <c r="QC285" s="423"/>
      <c r="QD285" s="423"/>
      <c r="QE285" s="423"/>
      <c r="QF285" s="423"/>
      <c r="QG285" s="421"/>
      <c r="QH285" s="422"/>
      <c r="QI285" s="269" t="str">
        <f t="shared" si="500"/>
        <v/>
      </c>
      <c r="QJ285" s="180">
        <v>1</v>
      </c>
      <c r="QK285" s="269" t="str">
        <f t="shared" si="501"/>
        <v/>
      </c>
      <c r="QL285" s="180">
        <v>1</v>
      </c>
      <c r="QM285" s="181">
        <v>1</v>
      </c>
      <c r="QN285" s="181">
        <v>1</v>
      </c>
      <c r="QO285" s="183">
        <v>1</v>
      </c>
      <c r="QP285" s="183">
        <v>1</v>
      </c>
      <c r="QQ285" s="183">
        <v>1</v>
      </c>
      <c r="QR285" s="183">
        <v>1</v>
      </c>
      <c r="QS285" s="183">
        <v>1</v>
      </c>
      <c r="QT285" s="183">
        <v>1</v>
      </c>
      <c r="QU285" s="192" t="str">
        <f ca="1">IF(ISBLANK(QG285),"",ROUND(AVERAGE(OFFSET(QL285:QT285,0,0,1,ion21Coop!$F$42)),1))</f>
        <v/>
      </c>
      <c r="QV285" s="269" t="str">
        <f t="shared" si="502"/>
        <v/>
      </c>
      <c r="QX285" s="119">
        <f t="shared" si="528"/>
        <v>20</v>
      </c>
      <c r="QY285" s="123" t="str">
        <f t="shared" si="549"/>
        <v/>
      </c>
      <c r="QZ285" s="123">
        <v>280</v>
      </c>
      <c r="RA285" s="423"/>
      <c r="RB285" s="423"/>
      <c r="RC285" s="423"/>
      <c r="RD285" s="423"/>
      <c r="RE285" s="421"/>
      <c r="RF285" s="422"/>
      <c r="RG285" s="269" t="str">
        <f t="shared" si="503"/>
        <v/>
      </c>
      <c r="RH285" s="180">
        <v>1</v>
      </c>
      <c r="RI285" s="269" t="str">
        <f t="shared" si="504"/>
        <v/>
      </c>
      <c r="RJ285" s="180">
        <v>1</v>
      </c>
      <c r="RK285" s="181">
        <v>1</v>
      </c>
      <c r="RL285" s="181">
        <v>1</v>
      </c>
      <c r="RM285" s="183">
        <v>1</v>
      </c>
      <c r="RN285" s="183">
        <v>1</v>
      </c>
      <c r="RO285" s="183">
        <v>1</v>
      </c>
      <c r="RP285" s="183">
        <v>1</v>
      </c>
      <c r="RQ285" s="183">
        <v>1</v>
      </c>
      <c r="RR285" s="183">
        <v>1</v>
      </c>
      <c r="RS285" s="192" t="str">
        <f ca="1">IF(ISBLANK(RE285),"",ROUND(AVERAGE(OFFSET(RJ285:RR285,0,0,1,ion21Coop!$F$42)),1))</f>
        <v/>
      </c>
      <c r="RT285" s="269" t="str">
        <f t="shared" si="505"/>
        <v/>
      </c>
      <c r="RV285" s="119">
        <f t="shared" si="529"/>
        <v>21</v>
      </c>
      <c r="RW285" s="123" t="str">
        <f t="shared" si="550"/>
        <v/>
      </c>
      <c r="RX285" s="123">
        <v>280</v>
      </c>
      <c r="RY285" s="423"/>
      <c r="RZ285" s="423"/>
      <c r="SA285" s="423"/>
      <c r="SB285" s="423"/>
      <c r="SC285" s="421"/>
      <c r="SD285" s="422"/>
      <c r="SE285" s="269" t="str">
        <f t="shared" si="506"/>
        <v/>
      </c>
      <c r="SF285" s="180">
        <v>1</v>
      </c>
      <c r="SG285" s="269" t="str">
        <f t="shared" si="507"/>
        <v/>
      </c>
      <c r="SH285" s="180">
        <v>1</v>
      </c>
      <c r="SI285" s="181">
        <v>1</v>
      </c>
      <c r="SJ285" s="181">
        <v>1</v>
      </c>
      <c r="SK285" s="183">
        <v>1</v>
      </c>
      <c r="SL285" s="183">
        <v>1</v>
      </c>
      <c r="SM285" s="183">
        <v>1</v>
      </c>
      <c r="SN285" s="183">
        <v>1</v>
      </c>
      <c r="SO285" s="183">
        <v>1</v>
      </c>
      <c r="SP285" s="183">
        <v>1</v>
      </c>
      <c r="SQ285" s="192" t="str">
        <f ca="1">IF(ISBLANK(SC285),"",ROUND(AVERAGE(OFFSET(SH285:SP285,0,0,1,ion21Coop!$F$42)),1))</f>
        <v/>
      </c>
      <c r="SR285" s="269" t="str">
        <f t="shared" si="508"/>
        <v/>
      </c>
      <c r="ST285" s="565"/>
      <c r="SU285" s="565"/>
      <c r="SV285" s="566"/>
      <c r="SW285" s="567"/>
      <c r="SX285" s="565"/>
      <c r="SY285" s="566"/>
      <c r="SZ285" s="568"/>
      <c r="TA285" s="567"/>
      <c r="TB285" s="553"/>
    </row>
    <row r="286" spans="10:522" x14ac:dyDescent="0.3">
      <c r="J286" s="119">
        <f t="shared" si="509"/>
        <v>1</v>
      </c>
      <c r="K286" s="123" t="str">
        <f t="shared" si="530"/>
        <v>YaJo</v>
      </c>
      <c r="L286" s="123">
        <v>281</v>
      </c>
      <c r="M286" s="351"/>
      <c r="N286" s="351"/>
      <c r="O286" s="351"/>
      <c r="P286" s="351"/>
      <c r="Q286" s="369"/>
      <c r="R286" s="370"/>
      <c r="S286" s="269" t="str">
        <f t="shared" si="446"/>
        <v/>
      </c>
      <c r="T286" s="180">
        <v>1</v>
      </c>
      <c r="U286" s="269" t="str">
        <f t="shared" si="447"/>
        <v/>
      </c>
      <c r="V286" s="180">
        <v>1</v>
      </c>
      <c r="W286" s="181">
        <v>1</v>
      </c>
      <c r="X286" s="181">
        <v>1</v>
      </c>
      <c r="Y286" s="183">
        <v>1</v>
      </c>
      <c r="Z286" s="183">
        <v>1</v>
      </c>
      <c r="AA286" s="183">
        <v>1</v>
      </c>
      <c r="AB286" s="183">
        <v>1</v>
      </c>
      <c r="AC286" s="183">
        <v>1</v>
      </c>
      <c r="AD286" s="183">
        <v>1</v>
      </c>
      <c r="AE286" s="192" t="str">
        <f ca="1">IF(ISBLANK(Q286),"",ROUND(AVERAGE(OFFSET(V286:AD286,0,0,1,ion21Coop!$F$42)),1))</f>
        <v/>
      </c>
      <c r="AF286" s="269" t="str">
        <f t="shared" si="448"/>
        <v/>
      </c>
      <c r="AH286" s="119">
        <f t="shared" si="510"/>
        <v>2</v>
      </c>
      <c r="AI286" s="123" t="str">
        <f t="shared" si="531"/>
        <v>GeLo</v>
      </c>
      <c r="AJ286" s="123">
        <v>281</v>
      </c>
      <c r="AK286" s="351"/>
      <c r="AL286" s="351"/>
      <c r="AM286" s="351"/>
      <c r="AN286" s="351"/>
      <c r="AO286" s="369"/>
      <c r="AP286" s="370"/>
      <c r="AQ286" s="269" t="str">
        <f t="shared" si="449"/>
        <v/>
      </c>
      <c r="AR286" s="180">
        <v>1</v>
      </c>
      <c r="AS286" s="269" t="str">
        <f t="shared" si="450"/>
        <v/>
      </c>
      <c r="AT286" s="180">
        <v>1</v>
      </c>
      <c r="AU286" s="181">
        <v>1</v>
      </c>
      <c r="AV286" s="181">
        <v>1</v>
      </c>
      <c r="AW286" s="183">
        <v>1</v>
      </c>
      <c r="AX286" s="183">
        <v>1</v>
      </c>
      <c r="AY286" s="183">
        <v>1</v>
      </c>
      <c r="AZ286" s="183">
        <v>1</v>
      </c>
      <c r="BA286" s="183">
        <v>1</v>
      </c>
      <c r="BB286" s="183">
        <v>1</v>
      </c>
      <c r="BC286" s="192" t="str">
        <f ca="1">IF(ISBLANK(AO286),"",ROUND(AVERAGE(OFFSET(AT286:BB286,0,0,1,ion21Coop!$F$42)),1))</f>
        <v/>
      </c>
      <c r="BD286" s="269" t="str">
        <f t="shared" si="451"/>
        <v/>
      </c>
      <c r="BF286" s="119">
        <f t="shared" si="511"/>
        <v>3</v>
      </c>
      <c r="BG286" s="123" t="str">
        <f t="shared" si="532"/>
        <v>MiDo</v>
      </c>
      <c r="BH286" s="123">
        <v>281</v>
      </c>
      <c r="BI286" s="351"/>
      <c r="BJ286" s="351"/>
      <c r="BK286" s="351"/>
      <c r="BL286" s="351"/>
      <c r="BM286" s="369"/>
      <c r="BN286" s="370"/>
      <c r="BO286" s="269" t="str">
        <f t="shared" si="452"/>
        <v/>
      </c>
      <c r="BP286" s="180">
        <v>1</v>
      </c>
      <c r="BQ286" s="269" t="str">
        <f t="shared" si="453"/>
        <v/>
      </c>
      <c r="BR286" s="180">
        <v>1</v>
      </c>
      <c r="BS286" s="181">
        <v>1</v>
      </c>
      <c r="BT286" s="181">
        <v>1</v>
      </c>
      <c r="BU286" s="183">
        <v>1</v>
      </c>
      <c r="BV286" s="183">
        <v>1</v>
      </c>
      <c r="BW286" s="183">
        <v>1</v>
      </c>
      <c r="BX286" s="183">
        <v>1</v>
      </c>
      <c r="BY286" s="183">
        <v>1</v>
      </c>
      <c r="BZ286" s="183">
        <v>1</v>
      </c>
      <c r="CA286" s="192" t="str">
        <f ca="1">IF(ISBLANK(BM286),"",ROUND(AVERAGE(OFFSET(BR286:BZ286,0,0,1,ion21Coop!$F$42)),1))</f>
        <v/>
      </c>
      <c r="CB286" s="269" t="str">
        <f t="shared" si="454"/>
        <v/>
      </c>
      <c r="CD286" s="119">
        <f t="shared" si="512"/>
        <v>4</v>
      </c>
      <c r="CE286" s="123" t="str">
        <f t="shared" si="533"/>
        <v>EmNi</v>
      </c>
      <c r="CF286" s="123">
        <v>281</v>
      </c>
      <c r="CG286" s="351"/>
      <c r="CH286" s="351"/>
      <c r="CI286" s="351"/>
      <c r="CJ286" s="351"/>
      <c r="CK286" s="369"/>
      <c r="CL286" s="370"/>
      <c r="CM286" s="269" t="str">
        <f t="shared" si="455"/>
        <v/>
      </c>
      <c r="CN286" s="180">
        <v>1</v>
      </c>
      <c r="CO286" s="269" t="str">
        <f t="shared" si="456"/>
        <v/>
      </c>
      <c r="CP286" s="180">
        <v>1</v>
      </c>
      <c r="CQ286" s="181">
        <v>1</v>
      </c>
      <c r="CR286" s="181">
        <v>1</v>
      </c>
      <c r="CS286" s="183">
        <v>1</v>
      </c>
      <c r="CT286" s="183">
        <v>1</v>
      </c>
      <c r="CU286" s="183">
        <v>1</v>
      </c>
      <c r="CV286" s="183">
        <v>1</v>
      </c>
      <c r="CW286" s="183">
        <v>1</v>
      </c>
      <c r="CX286" s="183">
        <v>1</v>
      </c>
      <c r="CY286" s="192" t="str">
        <f ca="1">IF(ISBLANK(CK286),"",ROUND(AVERAGE(OFFSET(CP286:CX286,0,0,1,ion21Coop!$F$42)),1))</f>
        <v/>
      </c>
      <c r="CZ286" s="269" t="str">
        <f t="shared" si="457"/>
        <v/>
      </c>
      <c r="DB286" s="119">
        <f t="shared" si="513"/>
        <v>5</v>
      </c>
      <c r="DC286" s="123" t="str">
        <f t="shared" si="534"/>
        <v>HeJe</v>
      </c>
      <c r="DD286" s="123">
        <v>281</v>
      </c>
      <c r="DE286" s="423"/>
      <c r="DF286" s="423"/>
      <c r="DG286" s="423"/>
      <c r="DH286" s="423"/>
      <c r="DI286" s="421"/>
      <c r="DJ286" s="422"/>
      <c r="DK286" s="269" t="str">
        <f t="shared" si="458"/>
        <v/>
      </c>
      <c r="DL286" s="180">
        <v>1</v>
      </c>
      <c r="DM286" s="269" t="str">
        <f t="shared" si="459"/>
        <v/>
      </c>
      <c r="DN286" s="180">
        <v>1</v>
      </c>
      <c r="DO286" s="181">
        <v>1</v>
      </c>
      <c r="DP286" s="181">
        <v>1</v>
      </c>
      <c r="DQ286" s="183">
        <v>1</v>
      </c>
      <c r="DR286" s="183">
        <v>1</v>
      </c>
      <c r="DS286" s="183">
        <v>1</v>
      </c>
      <c r="DT286" s="183">
        <v>1</v>
      </c>
      <c r="DU286" s="183">
        <v>1</v>
      </c>
      <c r="DV286" s="183">
        <v>1</v>
      </c>
      <c r="DW286" s="192" t="str">
        <f ca="1">IF(ISBLANK(DI286),"",ROUND(AVERAGE(OFFSET(DN286:DV286,0,0,1,ion21Coop!$F$42)),1))</f>
        <v/>
      </c>
      <c r="DX286" s="269" t="str">
        <f t="shared" si="460"/>
        <v/>
      </c>
      <c r="DZ286" s="119">
        <f t="shared" si="514"/>
        <v>6</v>
      </c>
      <c r="EA286" s="123" t="str">
        <f t="shared" si="535"/>
        <v/>
      </c>
      <c r="EB286" s="123">
        <v>281</v>
      </c>
      <c r="EC286" s="423"/>
      <c r="ED286" s="423"/>
      <c r="EE286" s="423"/>
      <c r="EF286" s="423"/>
      <c r="EG286" s="421"/>
      <c r="EH286" s="422"/>
      <c r="EI286" s="269" t="str">
        <f t="shared" si="461"/>
        <v/>
      </c>
      <c r="EJ286" s="180">
        <v>1</v>
      </c>
      <c r="EK286" s="269" t="str">
        <f t="shared" si="462"/>
        <v/>
      </c>
      <c r="EL286" s="180">
        <v>1</v>
      </c>
      <c r="EM286" s="181">
        <v>1</v>
      </c>
      <c r="EN286" s="181">
        <v>1</v>
      </c>
      <c r="EO286" s="183">
        <v>1</v>
      </c>
      <c r="EP286" s="183">
        <v>1</v>
      </c>
      <c r="EQ286" s="183">
        <v>1</v>
      </c>
      <c r="ER286" s="183">
        <v>1</v>
      </c>
      <c r="ES286" s="183">
        <v>1</v>
      </c>
      <c r="ET286" s="183">
        <v>1</v>
      </c>
      <c r="EU286" s="192" t="str">
        <f ca="1">IF(ISBLANK(EG286),"",ROUND(AVERAGE(OFFSET(EL286:ET286,0,0,1,ion21Coop!$F$42)),1))</f>
        <v/>
      </c>
      <c r="EV286" s="269" t="str">
        <f t="shared" si="463"/>
        <v/>
      </c>
      <c r="EX286" s="119">
        <f t="shared" si="515"/>
        <v>7</v>
      </c>
      <c r="EY286" s="123" t="str">
        <f t="shared" si="536"/>
        <v/>
      </c>
      <c r="EZ286" s="123">
        <v>281</v>
      </c>
      <c r="FA286" s="423"/>
      <c r="FB286" s="423"/>
      <c r="FC286" s="423"/>
      <c r="FD286" s="423"/>
      <c r="FE286" s="421"/>
      <c r="FF286" s="422"/>
      <c r="FG286" s="269" t="str">
        <f t="shared" si="464"/>
        <v/>
      </c>
      <c r="FH286" s="180">
        <v>1</v>
      </c>
      <c r="FI286" s="269" t="str">
        <f t="shared" si="465"/>
        <v/>
      </c>
      <c r="FJ286" s="180">
        <v>1</v>
      </c>
      <c r="FK286" s="181">
        <v>1</v>
      </c>
      <c r="FL286" s="181">
        <v>1</v>
      </c>
      <c r="FM286" s="183">
        <v>1</v>
      </c>
      <c r="FN286" s="183">
        <v>1</v>
      </c>
      <c r="FO286" s="183">
        <v>1</v>
      </c>
      <c r="FP286" s="183">
        <v>1</v>
      </c>
      <c r="FQ286" s="183">
        <v>1</v>
      </c>
      <c r="FR286" s="183">
        <v>1</v>
      </c>
      <c r="FS286" s="192" t="str">
        <f ca="1">IF(ISBLANK(FE286),"",ROUND(AVERAGE(OFFSET(FJ286:FR286,0,0,1,ion21Coop!$F$42)),1))</f>
        <v/>
      </c>
      <c r="FT286" s="269" t="str">
        <f t="shared" si="466"/>
        <v/>
      </c>
      <c r="FV286" s="119">
        <f t="shared" si="516"/>
        <v>8</v>
      </c>
      <c r="FW286" s="123" t="str">
        <f t="shared" si="537"/>
        <v/>
      </c>
      <c r="FX286" s="123">
        <v>281</v>
      </c>
      <c r="FY286" s="423"/>
      <c r="FZ286" s="423"/>
      <c r="GA286" s="423"/>
      <c r="GB286" s="423"/>
      <c r="GC286" s="421"/>
      <c r="GD286" s="422"/>
      <c r="GE286" s="269" t="str">
        <f t="shared" si="467"/>
        <v/>
      </c>
      <c r="GF286" s="180">
        <v>1</v>
      </c>
      <c r="GG286" s="269" t="str">
        <f t="shared" si="468"/>
        <v/>
      </c>
      <c r="GH286" s="180">
        <v>1</v>
      </c>
      <c r="GI286" s="181">
        <v>1</v>
      </c>
      <c r="GJ286" s="181">
        <v>1</v>
      </c>
      <c r="GK286" s="183">
        <v>1</v>
      </c>
      <c r="GL286" s="183">
        <v>1</v>
      </c>
      <c r="GM286" s="183">
        <v>1</v>
      </c>
      <c r="GN286" s="183">
        <v>1</v>
      </c>
      <c r="GO286" s="183">
        <v>1</v>
      </c>
      <c r="GP286" s="183">
        <v>1</v>
      </c>
      <c r="GQ286" s="192" t="str">
        <f ca="1">IF(ISBLANK(GC286),"",ROUND(AVERAGE(OFFSET(GH286:GP286,0,0,1,ion21Coop!$F$42)),1))</f>
        <v/>
      </c>
      <c r="GR286" s="269" t="str">
        <f t="shared" si="469"/>
        <v/>
      </c>
      <c r="GT286" s="119">
        <f t="shared" si="517"/>
        <v>9</v>
      </c>
      <c r="GU286" s="123" t="str">
        <f t="shared" si="538"/>
        <v/>
      </c>
      <c r="GV286" s="123">
        <v>281</v>
      </c>
      <c r="GW286" s="423"/>
      <c r="GX286" s="423"/>
      <c r="GY286" s="423"/>
      <c r="GZ286" s="423"/>
      <c r="HA286" s="421"/>
      <c r="HB286" s="422"/>
      <c r="HC286" s="269" t="str">
        <f t="shared" si="470"/>
        <v/>
      </c>
      <c r="HD286" s="180">
        <v>1</v>
      </c>
      <c r="HE286" s="269" t="str">
        <f t="shared" si="471"/>
        <v/>
      </c>
      <c r="HF286" s="180">
        <v>1</v>
      </c>
      <c r="HG286" s="181">
        <v>1</v>
      </c>
      <c r="HH286" s="181">
        <v>1</v>
      </c>
      <c r="HI286" s="183">
        <v>1</v>
      </c>
      <c r="HJ286" s="183">
        <v>1</v>
      </c>
      <c r="HK286" s="183">
        <v>1</v>
      </c>
      <c r="HL286" s="183">
        <v>1</v>
      </c>
      <c r="HM286" s="183">
        <v>1</v>
      </c>
      <c r="HN286" s="183">
        <v>1</v>
      </c>
      <c r="HO286" s="192" t="str">
        <f ca="1">IF(ISBLANK(HA286),"",ROUND(AVERAGE(OFFSET(HF286:HN286,0,0,1,ion21Coop!$F$42)),1))</f>
        <v/>
      </c>
      <c r="HP286" s="269" t="str">
        <f t="shared" si="472"/>
        <v/>
      </c>
      <c r="HR286" s="119">
        <f t="shared" si="518"/>
        <v>10</v>
      </c>
      <c r="HS286" s="123" t="str">
        <f t="shared" si="539"/>
        <v/>
      </c>
      <c r="HT286" s="123">
        <v>281</v>
      </c>
      <c r="HU286" s="423"/>
      <c r="HV286" s="423"/>
      <c r="HW286" s="423"/>
      <c r="HX286" s="423"/>
      <c r="HY286" s="421"/>
      <c r="HZ286" s="422"/>
      <c r="IA286" s="269" t="str">
        <f t="shared" si="473"/>
        <v/>
      </c>
      <c r="IB286" s="180">
        <v>1</v>
      </c>
      <c r="IC286" s="269" t="str">
        <f t="shared" si="474"/>
        <v/>
      </c>
      <c r="ID286" s="180">
        <v>1</v>
      </c>
      <c r="IE286" s="181">
        <v>1</v>
      </c>
      <c r="IF286" s="181">
        <v>1</v>
      </c>
      <c r="IG286" s="183">
        <v>1</v>
      </c>
      <c r="IH286" s="183">
        <v>1</v>
      </c>
      <c r="II286" s="183">
        <v>1</v>
      </c>
      <c r="IJ286" s="183">
        <v>1</v>
      </c>
      <c r="IK286" s="183">
        <v>1</v>
      </c>
      <c r="IL286" s="183">
        <v>1</v>
      </c>
      <c r="IM286" s="192" t="str">
        <f ca="1">IF(ISBLANK(HY286),"",ROUND(AVERAGE(OFFSET(ID286:IL286,0,0,1,ion21Coop!$F$42)),1))</f>
        <v/>
      </c>
      <c r="IN286" s="269" t="str">
        <f t="shared" si="475"/>
        <v/>
      </c>
      <c r="IP286" s="119">
        <f t="shared" si="519"/>
        <v>11</v>
      </c>
      <c r="IQ286" s="123" t="str">
        <f t="shared" si="540"/>
        <v/>
      </c>
      <c r="IR286" s="123">
        <v>281</v>
      </c>
      <c r="IS286" s="423"/>
      <c r="IT286" s="423"/>
      <c r="IU286" s="423"/>
      <c r="IV286" s="423"/>
      <c r="IW286" s="421"/>
      <c r="IX286" s="422"/>
      <c r="IY286" s="269" t="str">
        <f t="shared" si="476"/>
        <v/>
      </c>
      <c r="IZ286" s="180">
        <v>1</v>
      </c>
      <c r="JA286" s="269" t="str">
        <f t="shared" si="477"/>
        <v/>
      </c>
      <c r="JB286" s="180">
        <v>1</v>
      </c>
      <c r="JC286" s="181">
        <v>1</v>
      </c>
      <c r="JD286" s="181">
        <v>1</v>
      </c>
      <c r="JE286" s="183">
        <v>1</v>
      </c>
      <c r="JF286" s="183">
        <v>1</v>
      </c>
      <c r="JG286" s="183">
        <v>1</v>
      </c>
      <c r="JH286" s="183">
        <v>1</v>
      </c>
      <c r="JI286" s="183">
        <v>1</v>
      </c>
      <c r="JJ286" s="183">
        <v>1</v>
      </c>
      <c r="JK286" s="192" t="str">
        <f ca="1">IF(ISBLANK(IW286),"",ROUND(AVERAGE(OFFSET(JB286:JJ286,0,0,1,ion21Coop!$F$42)),1))</f>
        <v/>
      </c>
      <c r="JL286" s="269" t="str">
        <f t="shared" si="478"/>
        <v/>
      </c>
      <c r="JN286" s="119">
        <f t="shared" si="520"/>
        <v>12</v>
      </c>
      <c r="JO286" s="123" t="str">
        <f t="shared" si="541"/>
        <v/>
      </c>
      <c r="JP286" s="123">
        <v>281</v>
      </c>
      <c r="JQ286" s="423"/>
      <c r="JR286" s="423"/>
      <c r="JS286" s="423"/>
      <c r="JT286" s="423"/>
      <c r="JU286" s="421"/>
      <c r="JV286" s="422"/>
      <c r="JW286" s="269" t="str">
        <f t="shared" si="479"/>
        <v/>
      </c>
      <c r="JX286" s="180">
        <v>1</v>
      </c>
      <c r="JY286" s="269" t="str">
        <f t="shared" si="480"/>
        <v/>
      </c>
      <c r="JZ286" s="180">
        <v>1</v>
      </c>
      <c r="KA286" s="181">
        <v>1</v>
      </c>
      <c r="KB286" s="181">
        <v>1</v>
      </c>
      <c r="KC286" s="183">
        <v>1</v>
      </c>
      <c r="KD286" s="183">
        <v>1</v>
      </c>
      <c r="KE286" s="183">
        <v>1</v>
      </c>
      <c r="KF286" s="183">
        <v>1</v>
      </c>
      <c r="KG286" s="183">
        <v>1</v>
      </c>
      <c r="KH286" s="183">
        <v>1</v>
      </c>
      <c r="KI286" s="192" t="str">
        <f ca="1">IF(ISBLANK(JU286),"",ROUND(AVERAGE(OFFSET(JZ286:KH286,0,0,1,ion21Coop!$F$42)),1))</f>
        <v/>
      </c>
      <c r="KJ286" s="269" t="str">
        <f t="shared" si="481"/>
        <v/>
      </c>
      <c r="KL286" s="119">
        <f t="shared" si="521"/>
        <v>13</v>
      </c>
      <c r="KM286" s="123" t="str">
        <f t="shared" si="542"/>
        <v/>
      </c>
      <c r="KN286" s="123">
        <v>281</v>
      </c>
      <c r="KO286" s="423"/>
      <c r="KP286" s="423"/>
      <c r="KQ286" s="423"/>
      <c r="KR286" s="423"/>
      <c r="KS286" s="421"/>
      <c r="KT286" s="422"/>
      <c r="KU286" s="269" t="str">
        <f t="shared" si="482"/>
        <v/>
      </c>
      <c r="KV286" s="180">
        <v>1</v>
      </c>
      <c r="KW286" s="269" t="str">
        <f t="shared" si="483"/>
        <v/>
      </c>
      <c r="KX286" s="180">
        <v>1</v>
      </c>
      <c r="KY286" s="181">
        <v>1</v>
      </c>
      <c r="KZ286" s="181">
        <v>1</v>
      </c>
      <c r="LA286" s="183">
        <v>1</v>
      </c>
      <c r="LB286" s="183">
        <v>1</v>
      </c>
      <c r="LC286" s="183">
        <v>1</v>
      </c>
      <c r="LD286" s="183">
        <v>1</v>
      </c>
      <c r="LE286" s="183">
        <v>1</v>
      </c>
      <c r="LF286" s="183">
        <v>1</v>
      </c>
      <c r="LG286" s="192" t="str">
        <f ca="1">IF(ISBLANK(KS286),"",ROUND(AVERAGE(OFFSET(KX286:LF286,0,0,1,ion21Coop!$F$42)),1))</f>
        <v/>
      </c>
      <c r="LH286" s="269" t="str">
        <f t="shared" si="484"/>
        <v/>
      </c>
      <c r="LJ286" s="119">
        <f t="shared" si="522"/>
        <v>14</v>
      </c>
      <c r="LK286" s="123" t="str">
        <f t="shared" si="543"/>
        <v/>
      </c>
      <c r="LL286" s="123">
        <v>281</v>
      </c>
      <c r="LM286" s="423"/>
      <c r="LN286" s="423"/>
      <c r="LO286" s="423"/>
      <c r="LP286" s="423"/>
      <c r="LQ286" s="421"/>
      <c r="LR286" s="422"/>
      <c r="LS286" s="269" t="str">
        <f t="shared" si="485"/>
        <v/>
      </c>
      <c r="LT286" s="180">
        <v>1</v>
      </c>
      <c r="LU286" s="269" t="str">
        <f t="shared" si="486"/>
        <v/>
      </c>
      <c r="LV286" s="180">
        <v>1</v>
      </c>
      <c r="LW286" s="181">
        <v>1</v>
      </c>
      <c r="LX286" s="181">
        <v>1</v>
      </c>
      <c r="LY286" s="183">
        <v>1</v>
      </c>
      <c r="LZ286" s="183">
        <v>1</v>
      </c>
      <c r="MA286" s="183">
        <v>1</v>
      </c>
      <c r="MB286" s="183">
        <v>1</v>
      </c>
      <c r="MC286" s="183">
        <v>1</v>
      </c>
      <c r="MD286" s="183">
        <v>1</v>
      </c>
      <c r="ME286" s="192" t="str">
        <f ca="1">IF(ISBLANK(LQ286),"",ROUND(AVERAGE(OFFSET(LV286:MD286,0,0,1,ion21Coop!$F$42)),1))</f>
        <v/>
      </c>
      <c r="MF286" s="269" t="str">
        <f t="shared" si="487"/>
        <v/>
      </c>
      <c r="MH286" s="119">
        <f t="shared" si="523"/>
        <v>15</v>
      </c>
      <c r="MI286" s="123" t="str">
        <f t="shared" si="544"/>
        <v/>
      </c>
      <c r="MJ286" s="123">
        <v>281</v>
      </c>
      <c r="MK286" s="423"/>
      <c r="ML286" s="423"/>
      <c r="MM286" s="423"/>
      <c r="MN286" s="423"/>
      <c r="MO286" s="421"/>
      <c r="MP286" s="422"/>
      <c r="MQ286" s="269" t="str">
        <f t="shared" si="488"/>
        <v/>
      </c>
      <c r="MR286" s="180">
        <v>1</v>
      </c>
      <c r="MS286" s="269" t="str">
        <f t="shared" si="489"/>
        <v/>
      </c>
      <c r="MT286" s="180">
        <v>1</v>
      </c>
      <c r="MU286" s="181">
        <v>1</v>
      </c>
      <c r="MV286" s="181">
        <v>1</v>
      </c>
      <c r="MW286" s="183">
        <v>1</v>
      </c>
      <c r="MX286" s="183">
        <v>1</v>
      </c>
      <c r="MY286" s="183">
        <v>1</v>
      </c>
      <c r="MZ286" s="183">
        <v>1</v>
      </c>
      <c r="NA286" s="183">
        <v>1</v>
      </c>
      <c r="NB286" s="183">
        <v>1</v>
      </c>
      <c r="NC286" s="192" t="str">
        <f ca="1">IF(ISBLANK(MO286),"",ROUND(AVERAGE(OFFSET(MT286:NB286,0,0,1,ion21Coop!$F$42)),1))</f>
        <v/>
      </c>
      <c r="ND286" s="269" t="str">
        <f t="shared" si="490"/>
        <v/>
      </c>
      <c r="NF286" s="119">
        <f t="shared" si="524"/>
        <v>16</v>
      </c>
      <c r="NG286" s="123" t="str">
        <f t="shared" si="545"/>
        <v/>
      </c>
      <c r="NH286" s="123">
        <v>281</v>
      </c>
      <c r="NI286" s="423"/>
      <c r="NJ286" s="423"/>
      <c r="NK286" s="423"/>
      <c r="NL286" s="423"/>
      <c r="NM286" s="421"/>
      <c r="NN286" s="422"/>
      <c r="NO286" s="269" t="str">
        <f t="shared" si="491"/>
        <v/>
      </c>
      <c r="NP286" s="180">
        <v>1</v>
      </c>
      <c r="NQ286" s="269" t="str">
        <f t="shared" si="492"/>
        <v/>
      </c>
      <c r="NR286" s="180">
        <v>1</v>
      </c>
      <c r="NS286" s="181">
        <v>1</v>
      </c>
      <c r="NT286" s="181">
        <v>1</v>
      </c>
      <c r="NU286" s="183">
        <v>1</v>
      </c>
      <c r="NV286" s="183">
        <v>1</v>
      </c>
      <c r="NW286" s="183">
        <v>1</v>
      </c>
      <c r="NX286" s="183">
        <v>1</v>
      </c>
      <c r="NY286" s="183">
        <v>1</v>
      </c>
      <c r="NZ286" s="183">
        <v>1</v>
      </c>
      <c r="OA286" s="192" t="str">
        <f ca="1">IF(ISBLANK(NM286),"",ROUND(AVERAGE(OFFSET(NR286:NZ286,0,0,1,ion21Coop!$F$42)),1))</f>
        <v/>
      </c>
      <c r="OB286" s="269" t="str">
        <f t="shared" si="493"/>
        <v/>
      </c>
      <c r="OD286" s="119">
        <f t="shared" si="525"/>
        <v>17</v>
      </c>
      <c r="OE286" s="123" t="str">
        <f t="shared" si="546"/>
        <v/>
      </c>
      <c r="OF286" s="123">
        <v>281</v>
      </c>
      <c r="OG286" s="423"/>
      <c r="OH286" s="423"/>
      <c r="OI286" s="423"/>
      <c r="OJ286" s="423"/>
      <c r="OK286" s="421"/>
      <c r="OL286" s="422"/>
      <c r="OM286" s="269" t="str">
        <f t="shared" si="494"/>
        <v/>
      </c>
      <c r="ON286" s="180">
        <v>1</v>
      </c>
      <c r="OO286" s="269" t="str">
        <f t="shared" si="495"/>
        <v/>
      </c>
      <c r="OP286" s="180">
        <v>1</v>
      </c>
      <c r="OQ286" s="181">
        <v>1</v>
      </c>
      <c r="OR286" s="181">
        <v>1</v>
      </c>
      <c r="OS286" s="183">
        <v>1</v>
      </c>
      <c r="OT286" s="183">
        <v>1</v>
      </c>
      <c r="OU286" s="183">
        <v>1</v>
      </c>
      <c r="OV286" s="183">
        <v>1</v>
      </c>
      <c r="OW286" s="183">
        <v>1</v>
      </c>
      <c r="OX286" s="183">
        <v>1</v>
      </c>
      <c r="OY286" s="192" t="str">
        <f ca="1">IF(ISBLANK(OK286),"",ROUND(AVERAGE(OFFSET(OP286:OX286,0,0,1,ion21Coop!$F$42)),1))</f>
        <v/>
      </c>
      <c r="OZ286" s="269" t="str">
        <f t="shared" si="496"/>
        <v/>
      </c>
      <c r="PB286" s="119">
        <f t="shared" si="526"/>
        <v>18</v>
      </c>
      <c r="PC286" s="123" t="str">
        <f t="shared" si="547"/>
        <v/>
      </c>
      <c r="PD286" s="123">
        <v>281</v>
      </c>
      <c r="PE286" s="423"/>
      <c r="PF286" s="423"/>
      <c r="PG286" s="423"/>
      <c r="PH286" s="423"/>
      <c r="PI286" s="421"/>
      <c r="PJ286" s="422"/>
      <c r="PK286" s="269" t="str">
        <f t="shared" si="497"/>
        <v/>
      </c>
      <c r="PL286" s="180">
        <v>1</v>
      </c>
      <c r="PM286" s="269" t="str">
        <f t="shared" si="498"/>
        <v/>
      </c>
      <c r="PN286" s="180">
        <v>1</v>
      </c>
      <c r="PO286" s="181">
        <v>1</v>
      </c>
      <c r="PP286" s="181">
        <v>1</v>
      </c>
      <c r="PQ286" s="183">
        <v>1</v>
      </c>
      <c r="PR286" s="183">
        <v>1</v>
      </c>
      <c r="PS286" s="183">
        <v>1</v>
      </c>
      <c r="PT286" s="183">
        <v>1</v>
      </c>
      <c r="PU286" s="183">
        <v>1</v>
      </c>
      <c r="PV286" s="183">
        <v>1</v>
      </c>
      <c r="PW286" s="192" t="str">
        <f ca="1">IF(ISBLANK(PI286),"",ROUND(AVERAGE(OFFSET(PN286:PV286,0,0,1,ion21Coop!$F$42)),1))</f>
        <v/>
      </c>
      <c r="PX286" s="269" t="str">
        <f t="shared" si="499"/>
        <v/>
      </c>
      <c r="PZ286" s="119">
        <f t="shared" si="527"/>
        <v>19</v>
      </c>
      <c r="QA286" s="123" t="str">
        <f t="shared" si="548"/>
        <v/>
      </c>
      <c r="QB286" s="123">
        <v>281</v>
      </c>
      <c r="QC286" s="423"/>
      <c r="QD286" s="423"/>
      <c r="QE286" s="423"/>
      <c r="QF286" s="423"/>
      <c r="QG286" s="421"/>
      <c r="QH286" s="422"/>
      <c r="QI286" s="269" t="str">
        <f t="shared" si="500"/>
        <v/>
      </c>
      <c r="QJ286" s="180">
        <v>1</v>
      </c>
      <c r="QK286" s="269" t="str">
        <f t="shared" si="501"/>
        <v/>
      </c>
      <c r="QL286" s="180">
        <v>1</v>
      </c>
      <c r="QM286" s="181">
        <v>1</v>
      </c>
      <c r="QN286" s="181">
        <v>1</v>
      </c>
      <c r="QO286" s="183">
        <v>1</v>
      </c>
      <c r="QP286" s="183">
        <v>1</v>
      </c>
      <c r="QQ286" s="183">
        <v>1</v>
      </c>
      <c r="QR286" s="183">
        <v>1</v>
      </c>
      <c r="QS286" s="183">
        <v>1</v>
      </c>
      <c r="QT286" s="183">
        <v>1</v>
      </c>
      <c r="QU286" s="192" t="str">
        <f ca="1">IF(ISBLANK(QG286),"",ROUND(AVERAGE(OFFSET(QL286:QT286,0,0,1,ion21Coop!$F$42)),1))</f>
        <v/>
      </c>
      <c r="QV286" s="269" t="str">
        <f t="shared" si="502"/>
        <v/>
      </c>
      <c r="QX286" s="119">
        <f t="shared" si="528"/>
        <v>20</v>
      </c>
      <c r="QY286" s="123" t="str">
        <f t="shared" si="549"/>
        <v/>
      </c>
      <c r="QZ286" s="123">
        <v>281</v>
      </c>
      <c r="RA286" s="423"/>
      <c r="RB286" s="423"/>
      <c r="RC286" s="423"/>
      <c r="RD286" s="423"/>
      <c r="RE286" s="421"/>
      <c r="RF286" s="422"/>
      <c r="RG286" s="269" t="str">
        <f t="shared" si="503"/>
        <v/>
      </c>
      <c r="RH286" s="180">
        <v>1</v>
      </c>
      <c r="RI286" s="269" t="str">
        <f t="shared" si="504"/>
        <v/>
      </c>
      <c r="RJ286" s="180">
        <v>1</v>
      </c>
      <c r="RK286" s="181">
        <v>1</v>
      </c>
      <c r="RL286" s="181">
        <v>1</v>
      </c>
      <c r="RM286" s="183">
        <v>1</v>
      </c>
      <c r="RN286" s="183">
        <v>1</v>
      </c>
      <c r="RO286" s="183">
        <v>1</v>
      </c>
      <c r="RP286" s="183">
        <v>1</v>
      </c>
      <c r="RQ286" s="183">
        <v>1</v>
      </c>
      <c r="RR286" s="183">
        <v>1</v>
      </c>
      <c r="RS286" s="192" t="str">
        <f ca="1">IF(ISBLANK(RE286),"",ROUND(AVERAGE(OFFSET(RJ286:RR286,0,0,1,ion21Coop!$F$42)),1))</f>
        <v/>
      </c>
      <c r="RT286" s="269" t="str">
        <f t="shared" si="505"/>
        <v/>
      </c>
      <c r="RV286" s="119">
        <f t="shared" si="529"/>
        <v>21</v>
      </c>
      <c r="RW286" s="123" t="str">
        <f t="shared" si="550"/>
        <v/>
      </c>
      <c r="RX286" s="123">
        <v>281</v>
      </c>
      <c r="RY286" s="423"/>
      <c r="RZ286" s="423"/>
      <c r="SA286" s="423"/>
      <c r="SB286" s="423"/>
      <c r="SC286" s="421"/>
      <c r="SD286" s="422"/>
      <c r="SE286" s="269" t="str">
        <f t="shared" si="506"/>
        <v/>
      </c>
      <c r="SF286" s="180">
        <v>1</v>
      </c>
      <c r="SG286" s="269" t="str">
        <f t="shared" si="507"/>
        <v/>
      </c>
      <c r="SH286" s="180">
        <v>1</v>
      </c>
      <c r="SI286" s="181">
        <v>1</v>
      </c>
      <c r="SJ286" s="181">
        <v>1</v>
      </c>
      <c r="SK286" s="183">
        <v>1</v>
      </c>
      <c r="SL286" s="183">
        <v>1</v>
      </c>
      <c r="SM286" s="183">
        <v>1</v>
      </c>
      <c r="SN286" s="183">
        <v>1</v>
      </c>
      <c r="SO286" s="183">
        <v>1</v>
      </c>
      <c r="SP286" s="183">
        <v>1</v>
      </c>
      <c r="SQ286" s="192" t="str">
        <f ca="1">IF(ISBLANK(SC286),"",ROUND(AVERAGE(OFFSET(SH286:SP286,0,0,1,ion21Coop!$F$42)),1))</f>
        <v/>
      </c>
      <c r="SR286" s="269" t="str">
        <f t="shared" si="508"/>
        <v/>
      </c>
      <c r="ST286" s="565"/>
      <c r="SU286" s="565"/>
      <c r="SV286" s="566"/>
      <c r="SW286" s="567"/>
      <c r="SX286" s="565"/>
      <c r="SY286" s="566"/>
      <c r="SZ286" s="568"/>
      <c r="TA286" s="567"/>
      <c r="TB286" s="553"/>
    </row>
    <row r="287" spans="10:522" x14ac:dyDescent="0.3">
      <c r="J287" s="119">
        <f t="shared" si="509"/>
        <v>1</v>
      </c>
      <c r="K287" s="123" t="str">
        <f t="shared" si="530"/>
        <v>YaJo</v>
      </c>
      <c r="L287" s="123">
        <v>282</v>
      </c>
      <c r="M287" s="351"/>
      <c r="N287" s="351"/>
      <c r="O287" s="351"/>
      <c r="P287" s="351"/>
      <c r="Q287" s="369"/>
      <c r="R287" s="370"/>
      <c r="S287" s="269" t="str">
        <f t="shared" si="446"/>
        <v/>
      </c>
      <c r="T287" s="180">
        <v>1</v>
      </c>
      <c r="U287" s="269" t="str">
        <f t="shared" si="447"/>
        <v/>
      </c>
      <c r="V287" s="180">
        <v>1</v>
      </c>
      <c r="W287" s="181">
        <v>1</v>
      </c>
      <c r="X287" s="181">
        <v>1</v>
      </c>
      <c r="Y287" s="183">
        <v>1</v>
      </c>
      <c r="Z287" s="183">
        <v>1</v>
      </c>
      <c r="AA287" s="183">
        <v>1</v>
      </c>
      <c r="AB287" s="183">
        <v>1</v>
      </c>
      <c r="AC287" s="183">
        <v>1</v>
      </c>
      <c r="AD287" s="183">
        <v>1</v>
      </c>
      <c r="AE287" s="192" t="str">
        <f ca="1">IF(ISBLANK(Q287),"",ROUND(AVERAGE(OFFSET(V287:AD287,0,0,1,ion21Coop!$F$42)),1))</f>
        <v/>
      </c>
      <c r="AF287" s="269" t="str">
        <f t="shared" si="448"/>
        <v/>
      </c>
      <c r="AH287" s="119">
        <f t="shared" si="510"/>
        <v>2</v>
      </c>
      <c r="AI287" s="123" t="str">
        <f t="shared" si="531"/>
        <v>GeLo</v>
      </c>
      <c r="AJ287" s="123">
        <v>282</v>
      </c>
      <c r="AK287" s="351"/>
      <c r="AL287" s="351"/>
      <c r="AM287" s="351"/>
      <c r="AN287" s="351"/>
      <c r="AO287" s="369"/>
      <c r="AP287" s="370"/>
      <c r="AQ287" s="269" t="str">
        <f t="shared" si="449"/>
        <v/>
      </c>
      <c r="AR287" s="180">
        <v>1</v>
      </c>
      <c r="AS287" s="269" t="str">
        <f t="shared" si="450"/>
        <v/>
      </c>
      <c r="AT287" s="180">
        <v>1</v>
      </c>
      <c r="AU287" s="181">
        <v>1</v>
      </c>
      <c r="AV287" s="181">
        <v>1</v>
      </c>
      <c r="AW287" s="183">
        <v>1</v>
      </c>
      <c r="AX287" s="183">
        <v>1</v>
      </c>
      <c r="AY287" s="183">
        <v>1</v>
      </c>
      <c r="AZ287" s="183">
        <v>1</v>
      </c>
      <c r="BA287" s="183">
        <v>1</v>
      </c>
      <c r="BB287" s="183">
        <v>1</v>
      </c>
      <c r="BC287" s="192" t="str">
        <f ca="1">IF(ISBLANK(AO287),"",ROUND(AVERAGE(OFFSET(AT287:BB287,0,0,1,ion21Coop!$F$42)),1))</f>
        <v/>
      </c>
      <c r="BD287" s="269" t="str">
        <f t="shared" si="451"/>
        <v/>
      </c>
      <c r="BF287" s="119">
        <f t="shared" si="511"/>
        <v>3</v>
      </c>
      <c r="BG287" s="123" t="str">
        <f t="shared" si="532"/>
        <v>MiDo</v>
      </c>
      <c r="BH287" s="123">
        <v>282</v>
      </c>
      <c r="BI287" s="351"/>
      <c r="BJ287" s="351"/>
      <c r="BK287" s="351"/>
      <c r="BL287" s="351"/>
      <c r="BM287" s="369"/>
      <c r="BN287" s="370"/>
      <c r="BO287" s="269" t="str">
        <f t="shared" si="452"/>
        <v/>
      </c>
      <c r="BP287" s="180">
        <v>1</v>
      </c>
      <c r="BQ287" s="269" t="str">
        <f t="shared" si="453"/>
        <v/>
      </c>
      <c r="BR287" s="180">
        <v>1</v>
      </c>
      <c r="BS287" s="181">
        <v>1</v>
      </c>
      <c r="BT287" s="181">
        <v>1</v>
      </c>
      <c r="BU287" s="183">
        <v>1</v>
      </c>
      <c r="BV287" s="183">
        <v>1</v>
      </c>
      <c r="BW287" s="183">
        <v>1</v>
      </c>
      <c r="BX287" s="183">
        <v>1</v>
      </c>
      <c r="BY287" s="183">
        <v>1</v>
      </c>
      <c r="BZ287" s="183">
        <v>1</v>
      </c>
      <c r="CA287" s="192" t="str">
        <f ca="1">IF(ISBLANK(BM287),"",ROUND(AVERAGE(OFFSET(BR287:BZ287,0,0,1,ion21Coop!$F$42)),1))</f>
        <v/>
      </c>
      <c r="CB287" s="269" t="str">
        <f t="shared" si="454"/>
        <v/>
      </c>
      <c r="CD287" s="119">
        <f t="shared" si="512"/>
        <v>4</v>
      </c>
      <c r="CE287" s="123" t="str">
        <f t="shared" si="533"/>
        <v>EmNi</v>
      </c>
      <c r="CF287" s="123">
        <v>282</v>
      </c>
      <c r="CG287" s="351"/>
      <c r="CH287" s="351"/>
      <c r="CI287" s="351"/>
      <c r="CJ287" s="351"/>
      <c r="CK287" s="369"/>
      <c r="CL287" s="370"/>
      <c r="CM287" s="269" t="str">
        <f t="shared" si="455"/>
        <v/>
      </c>
      <c r="CN287" s="180">
        <v>1</v>
      </c>
      <c r="CO287" s="269" t="str">
        <f t="shared" si="456"/>
        <v/>
      </c>
      <c r="CP287" s="180">
        <v>1</v>
      </c>
      <c r="CQ287" s="181">
        <v>1</v>
      </c>
      <c r="CR287" s="181">
        <v>1</v>
      </c>
      <c r="CS287" s="183">
        <v>1</v>
      </c>
      <c r="CT287" s="183">
        <v>1</v>
      </c>
      <c r="CU287" s="183">
        <v>1</v>
      </c>
      <c r="CV287" s="183">
        <v>1</v>
      </c>
      <c r="CW287" s="183">
        <v>1</v>
      </c>
      <c r="CX287" s="183">
        <v>1</v>
      </c>
      <c r="CY287" s="192" t="str">
        <f ca="1">IF(ISBLANK(CK287),"",ROUND(AVERAGE(OFFSET(CP287:CX287,0,0,1,ion21Coop!$F$42)),1))</f>
        <v/>
      </c>
      <c r="CZ287" s="269" t="str">
        <f t="shared" si="457"/>
        <v/>
      </c>
      <c r="DB287" s="119">
        <f t="shared" si="513"/>
        <v>5</v>
      </c>
      <c r="DC287" s="123" t="str">
        <f t="shared" si="534"/>
        <v>HeJe</v>
      </c>
      <c r="DD287" s="123">
        <v>282</v>
      </c>
      <c r="DE287" s="423"/>
      <c r="DF287" s="423"/>
      <c r="DG287" s="423"/>
      <c r="DH287" s="423"/>
      <c r="DI287" s="421"/>
      <c r="DJ287" s="422"/>
      <c r="DK287" s="269" t="str">
        <f t="shared" si="458"/>
        <v/>
      </c>
      <c r="DL287" s="180">
        <v>1</v>
      </c>
      <c r="DM287" s="269" t="str">
        <f t="shared" si="459"/>
        <v/>
      </c>
      <c r="DN287" s="180">
        <v>1</v>
      </c>
      <c r="DO287" s="181">
        <v>1</v>
      </c>
      <c r="DP287" s="181">
        <v>1</v>
      </c>
      <c r="DQ287" s="183">
        <v>1</v>
      </c>
      <c r="DR287" s="183">
        <v>1</v>
      </c>
      <c r="DS287" s="183">
        <v>1</v>
      </c>
      <c r="DT287" s="183">
        <v>1</v>
      </c>
      <c r="DU287" s="183">
        <v>1</v>
      </c>
      <c r="DV287" s="183">
        <v>1</v>
      </c>
      <c r="DW287" s="192" t="str">
        <f ca="1">IF(ISBLANK(DI287),"",ROUND(AVERAGE(OFFSET(DN287:DV287,0,0,1,ion21Coop!$F$42)),1))</f>
        <v/>
      </c>
      <c r="DX287" s="269" t="str">
        <f t="shared" si="460"/>
        <v/>
      </c>
      <c r="DZ287" s="119">
        <f t="shared" si="514"/>
        <v>6</v>
      </c>
      <c r="EA287" s="123" t="str">
        <f t="shared" si="535"/>
        <v/>
      </c>
      <c r="EB287" s="123">
        <v>282</v>
      </c>
      <c r="EC287" s="423"/>
      <c r="ED287" s="423"/>
      <c r="EE287" s="423"/>
      <c r="EF287" s="423"/>
      <c r="EG287" s="421"/>
      <c r="EH287" s="422"/>
      <c r="EI287" s="269" t="str">
        <f t="shared" si="461"/>
        <v/>
      </c>
      <c r="EJ287" s="180">
        <v>1</v>
      </c>
      <c r="EK287" s="269" t="str">
        <f t="shared" si="462"/>
        <v/>
      </c>
      <c r="EL287" s="180">
        <v>1</v>
      </c>
      <c r="EM287" s="181">
        <v>1</v>
      </c>
      <c r="EN287" s="181">
        <v>1</v>
      </c>
      <c r="EO287" s="183">
        <v>1</v>
      </c>
      <c r="EP287" s="183">
        <v>1</v>
      </c>
      <c r="EQ287" s="183">
        <v>1</v>
      </c>
      <c r="ER287" s="183">
        <v>1</v>
      </c>
      <c r="ES287" s="183">
        <v>1</v>
      </c>
      <c r="ET287" s="183">
        <v>1</v>
      </c>
      <c r="EU287" s="192" t="str">
        <f ca="1">IF(ISBLANK(EG287),"",ROUND(AVERAGE(OFFSET(EL287:ET287,0,0,1,ion21Coop!$F$42)),1))</f>
        <v/>
      </c>
      <c r="EV287" s="269" t="str">
        <f t="shared" si="463"/>
        <v/>
      </c>
      <c r="EX287" s="119">
        <f t="shared" si="515"/>
        <v>7</v>
      </c>
      <c r="EY287" s="123" t="str">
        <f t="shared" si="536"/>
        <v/>
      </c>
      <c r="EZ287" s="123">
        <v>282</v>
      </c>
      <c r="FA287" s="423"/>
      <c r="FB287" s="423"/>
      <c r="FC287" s="423"/>
      <c r="FD287" s="423"/>
      <c r="FE287" s="421"/>
      <c r="FF287" s="422"/>
      <c r="FG287" s="269" t="str">
        <f t="shared" si="464"/>
        <v/>
      </c>
      <c r="FH287" s="180">
        <v>1</v>
      </c>
      <c r="FI287" s="269" t="str">
        <f t="shared" si="465"/>
        <v/>
      </c>
      <c r="FJ287" s="180">
        <v>1</v>
      </c>
      <c r="FK287" s="181">
        <v>1</v>
      </c>
      <c r="FL287" s="181">
        <v>1</v>
      </c>
      <c r="FM287" s="183">
        <v>1</v>
      </c>
      <c r="FN287" s="183">
        <v>1</v>
      </c>
      <c r="FO287" s="183">
        <v>1</v>
      </c>
      <c r="FP287" s="183">
        <v>1</v>
      </c>
      <c r="FQ287" s="183">
        <v>1</v>
      </c>
      <c r="FR287" s="183">
        <v>1</v>
      </c>
      <c r="FS287" s="192" t="str">
        <f ca="1">IF(ISBLANK(FE287),"",ROUND(AVERAGE(OFFSET(FJ287:FR287,0,0,1,ion21Coop!$F$42)),1))</f>
        <v/>
      </c>
      <c r="FT287" s="269" t="str">
        <f t="shared" si="466"/>
        <v/>
      </c>
      <c r="FV287" s="119">
        <f t="shared" si="516"/>
        <v>8</v>
      </c>
      <c r="FW287" s="123" t="str">
        <f t="shared" si="537"/>
        <v/>
      </c>
      <c r="FX287" s="123">
        <v>282</v>
      </c>
      <c r="FY287" s="423"/>
      <c r="FZ287" s="423"/>
      <c r="GA287" s="423"/>
      <c r="GB287" s="423"/>
      <c r="GC287" s="421"/>
      <c r="GD287" s="422"/>
      <c r="GE287" s="269" t="str">
        <f t="shared" si="467"/>
        <v/>
      </c>
      <c r="GF287" s="180">
        <v>1</v>
      </c>
      <c r="GG287" s="269" t="str">
        <f t="shared" si="468"/>
        <v/>
      </c>
      <c r="GH287" s="180">
        <v>1</v>
      </c>
      <c r="GI287" s="181">
        <v>1</v>
      </c>
      <c r="GJ287" s="181">
        <v>1</v>
      </c>
      <c r="GK287" s="183">
        <v>1</v>
      </c>
      <c r="GL287" s="183">
        <v>1</v>
      </c>
      <c r="GM287" s="183">
        <v>1</v>
      </c>
      <c r="GN287" s="183">
        <v>1</v>
      </c>
      <c r="GO287" s="183">
        <v>1</v>
      </c>
      <c r="GP287" s="183">
        <v>1</v>
      </c>
      <c r="GQ287" s="192" t="str">
        <f ca="1">IF(ISBLANK(GC287),"",ROUND(AVERAGE(OFFSET(GH287:GP287,0,0,1,ion21Coop!$F$42)),1))</f>
        <v/>
      </c>
      <c r="GR287" s="269" t="str">
        <f t="shared" si="469"/>
        <v/>
      </c>
      <c r="GT287" s="119">
        <f t="shared" si="517"/>
        <v>9</v>
      </c>
      <c r="GU287" s="123" t="str">
        <f t="shared" si="538"/>
        <v/>
      </c>
      <c r="GV287" s="123">
        <v>282</v>
      </c>
      <c r="GW287" s="423"/>
      <c r="GX287" s="423"/>
      <c r="GY287" s="423"/>
      <c r="GZ287" s="423"/>
      <c r="HA287" s="421"/>
      <c r="HB287" s="422"/>
      <c r="HC287" s="269" t="str">
        <f t="shared" si="470"/>
        <v/>
      </c>
      <c r="HD287" s="180">
        <v>1</v>
      </c>
      <c r="HE287" s="269" t="str">
        <f t="shared" si="471"/>
        <v/>
      </c>
      <c r="HF287" s="180">
        <v>1</v>
      </c>
      <c r="HG287" s="181">
        <v>1</v>
      </c>
      <c r="HH287" s="181">
        <v>1</v>
      </c>
      <c r="HI287" s="183">
        <v>1</v>
      </c>
      <c r="HJ287" s="183">
        <v>1</v>
      </c>
      <c r="HK287" s="183">
        <v>1</v>
      </c>
      <c r="HL287" s="183">
        <v>1</v>
      </c>
      <c r="HM287" s="183">
        <v>1</v>
      </c>
      <c r="HN287" s="183">
        <v>1</v>
      </c>
      <c r="HO287" s="192" t="str">
        <f ca="1">IF(ISBLANK(HA287),"",ROUND(AVERAGE(OFFSET(HF287:HN287,0,0,1,ion21Coop!$F$42)),1))</f>
        <v/>
      </c>
      <c r="HP287" s="269" t="str">
        <f t="shared" si="472"/>
        <v/>
      </c>
      <c r="HR287" s="119">
        <f t="shared" si="518"/>
        <v>10</v>
      </c>
      <c r="HS287" s="123" t="str">
        <f t="shared" si="539"/>
        <v/>
      </c>
      <c r="HT287" s="123">
        <v>282</v>
      </c>
      <c r="HU287" s="423"/>
      <c r="HV287" s="423"/>
      <c r="HW287" s="423"/>
      <c r="HX287" s="423"/>
      <c r="HY287" s="421"/>
      <c r="HZ287" s="422"/>
      <c r="IA287" s="269" t="str">
        <f t="shared" si="473"/>
        <v/>
      </c>
      <c r="IB287" s="180">
        <v>1</v>
      </c>
      <c r="IC287" s="269" t="str">
        <f t="shared" si="474"/>
        <v/>
      </c>
      <c r="ID287" s="180">
        <v>1</v>
      </c>
      <c r="IE287" s="181">
        <v>1</v>
      </c>
      <c r="IF287" s="181">
        <v>1</v>
      </c>
      <c r="IG287" s="183">
        <v>1</v>
      </c>
      <c r="IH287" s="183">
        <v>1</v>
      </c>
      <c r="II287" s="183">
        <v>1</v>
      </c>
      <c r="IJ287" s="183">
        <v>1</v>
      </c>
      <c r="IK287" s="183">
        <v>1</v>
      </c>
      <c r="IL287" s="183">
        <v>1</v>
      </c>
      <c r="IM287" s="192" t="str">
        <f ca="1">IF(ISBLANK(HY287),"",ROUND(AVERAGE(OFFSET(ID287:IL287,0,0,1,ion21Coop!$F$42)),1))</f>
        <v/>
      </c>
      <c r="IN287" s="269" t="str">
        <f t="shared" si="475"/>
        <v/>
      </c>
      <c r="IP287" s="119">
        <f t="shared" si="519"/>
        <v>11</v>
      </c>
      <c r="IQ287" s="123" t="str">
        <f t="shared" si="540"/>
        <v/>
      </c>
      <c r="IR287" s="123">
        <v>282</v>
      </c>
      <c r="IS287" s="423"/>
      <c r="IT287" s="423"/>
      <c r="IU287" s="423"/>
      <c r="IV287" s="423"/>
      <c r="IW287" s="421"/>
      <c r="IX287" s="422"/>
      <c r="IY287" s="269" t="str">
        <f t="shared" si="476"/>
        <v/>
      </c>
      <c r="IZ287" s="180">
        <v>1</v>
      </c>
      <c r="JA287" s="269" t="str">
        <f t="shared" si="477"/>
        <v/>
      </c>
      <c r="JB287" s="180">
        <v>1</v>
      </c>
      <c r="JC287" s="181">
        <v>1</v>
      </c>
      <c r="JD287" s="181">
        <v>1</v>
      </c>
      <c r="JE287" s="183">
        <v>1</v>
      </c>
      <c r="JF287" s="183">
        <v>1</v>
      </c>
      <c r="JG287" s="183">
        <v>1</v>
      </c>
      <c r="JH287" s="183">
        <v>1</v>
      </c>
      <c r="JI287" s="183">
        <v>1</v>
      </c>
      <c r="JJ287" s="183">
        <v>1</v>
      </c>
      <c r="JK287" s="192" t="str">
        <f ca="1">IF(ISBLANK(IW287),"",ROUND(AVERAGE(OFFSET(JB287:JJ287,0,0,1,ion21Coop!$F$42)),1))</f>
        <v/>
      </c>
      <c r="JL287" s="269" t="str">
        <f t="shared" si="478"/>
        <v/>
      </c>
      <c r="JN287" s="119">
        <f t="shared" si="520"/>
        <v>12</v>
      </c>
      <c r="JO287" s="123" t="str">
        <f t="shared" si="541"/>
        <v/>
      </c>
      <c r="JP287" s="123">
        <v>282</v>
      </c>
      <c r="JQ287" s="423"/>
      <c r="JR287" s="423"/>
      <c r="JS287" s="423"/>
      <c r="JT287" s="423"/>
      <c r="JU287" s="421"/>
      <c r="JV287" s="422"/>
      <c r="JW287" s="269" t="str">
        <f t="shared" si="479"/>
        <v/>
      </c>
      <c r="JX287" s="180">
        <v>1</v>
      </c>
      <c r="JY287" s="269" t="str">
        <f t="shared" si="480"/>
        <v/>
      </c>
      <c r="JZ287" s="180">
        <v>1</v>
      </c>
      <c r="KA287" s="181">
        <v>1</v>
      </c>
      <c r="KB287" s="181">
        <v>1</v>
      </c>
      <c r="KC287" s="183">
        <v>1</v>
      </c>
      <c r="KD287" s="183">
        <v>1</v>
      </c>
      <c r="KE287" s="183">
        <v>1</v>
      </c>
      <c r="KF287" s="183">
        <v>1</v>
      </c>
      <c r="KG287" s="183">
        <v>1</v>
      </c>
      <c r="KH287" s="183">
        <v>1</v>
      </c>
      <c r="KI287" s="192" t="str">
        <f ca="1">IF(ISBLANK(JU287),"",ROUND(AVERAGE(OFFSET(JZ287:KH287,0,0,1,ion21Coop!$F$42)),1))</f>
        <v/>
      </c>
      <c r="KJ287" s="269" t="str">
        <f t="shared" si="481"/>
        <v/>
      </c>
      <c r="KL287" s="119">
        <f t="shared" si="521"/>
        <v>13</v>
      </c>
      <c r="KM287" s="123" t="str">
        <f t="shared" si="542"/>
        <v/>
      </c>
      <c r="KN287" s="123">
        <v>282</v>
      </c>
      <c r="KO287" s="423"/>
      <c r="KP287" s="423"/>
      <c r="KQ287" s="423"/>
      <c r="KR287" s="423"/>
      <c r="KS287" s="421"/>
      <c r="KT287" s="422"/>
      <c r="KU287" s="269" t="str">
        <f t="shared" si="482"/>
        <v/>
      </c>
      <c r="KV287" s="180">
        <v>1</v>
      </c>
      <c r="KW287" s="269" t="str">
        <f t="shared" si="483"/>
        <v/>
      </c>
      <c r="KX287" s="180">
        <v>1</v>
      </c>
      <c r="KY287" s="181">
        <v>1</v>
      </c>
      <c r="KZ287" s="181">
        <v>1</v>
      </c>
      <c r="LA287" s="183">
        <v>1</v>
      </c>
      <c r="LB287" s="183">
        <v>1</v>
      </c>
      <c r="LC287" s="183">
        <v>1</v>
      </c>
      <c r="LD287" s="183">
        <v>1</v>
      </c>
      <c r="LE287" s="183">
        <v>1</v>
      </c>
      <c r="LF287" s="183">
        <v>1</v>
      </c>
      <c r="LG287" s="192" t="str">
        <f ca="1">IF(ISBLANK(KS287),"",ROUND(AVERAGE(OFFSET(KX287:LF287,0,0,1,ion21Coop!$F$42)),1))</f>
        <v/>
      </c>
      <c r="LH287" s="269" t="str">
        <f t="shared" si="484"/>
        <v/>
      </c>
      <c r="LJ287" s="119">
        <f t="shared" si="522"/>
        <v>14</v>
      </c>
      <c r="LK287" s="123" t="str">
        <f t="shared" si="543"/>
        <v/>
      </c>
      <c r="LL287" s="123">
        <v>282</v>
      </c>
      <c r="LM287" s="423"/>
      <c r="LN287" s="423"/>
      <c r="LO287" s="423"/>
      <c r="LP287" s="423"/>
      <c r="LQ287" s="421"/>
      <c r="LR287" s="422"/>
      <c r="LS287" s="269" t="str">
        <f t="shared" si="485"/>
        <v/>
      </c>
      <c r="LT287" s="180">
        <v>1</v>
      </c>
      <c r="LU287" s="269" t="str">
        <f t="shared" si="486"/>
        <v/>
      </c>
      <c r="LV287" s="180">
        <v>1</v>
      </c>
      <c r="LW287" s="181">
        <v>1</v>
      </c>
      <c r="LX287" s="181">
        <v>1</v>
      </c>
      <c r="LY287" s="183">
        <v>1</v>
      </c>
      <c r="LZ287" s="183">
        <v>1</v>
      </c>
      <c r="MA287" s="183">
        <v>1</v>
      </c>
      <c r="MB287" s="183">
        <v>1</v>
      </c>
      <c r="MC287" s="183">
        <v>1</v>
      </c>
      <c r="MD287" s="183">
        <v>1</v>
      </c>
      <c r="ME287" s="192" t="str">
        <f ca="1">IF(ISBLANK(LQ287),"",ROUND(AVERAGE(OFFSET(LV287:MD287,0,0,1,ion21Coop!$F$42)),1))</f>
        <v/>
      </c>
      <c r="MF287" s="269" t="str">
        <f t="shared" si="487"/>
        <v/>
      </c>
      <c r="MH287" s="119">
        <f t="shared" si="523"/>
        <v>15</v>
      </c>
      <c r="MI287" s="123" t="str">
        <f t="shared" si="544"/>
        <v/>
      </c>
      <c r="MJ287" s="123">
        <v>282</v>
      </c>
      <c r="MK287" s="423"/>
      <c r="ML287" s="423"/>
      <c r="MM287" s="423"/>
      <c r="MN287" s="423"/>
      <c r="MO287" s="421"/>
      <c r="MP287" s="422"/>
      <c r="MQ287" s="269" t="str">
        <f t="shared" si="488"/>
        <v/>
      </c>
      <c r="MR287" s="180">
        <v>1</v>
      </c>
      <c r="MS287" s="269" t="str">
        <f t="shared" si="489"/>
        <v/>
      </c>
      <c r="MT287" s="180">
        <v>1</v>
      </c>
      <c r="MU287" s="181">
        <v>1</v>
      </c>
      <c r="MV287" s="181">
        <v>1</v>
      </c>
      <c r="MW287" s="183">
        <v>1</v>
      </c>
      <c r="MX287" s="183">
        <v>1</v>
      </c>
      <c r="MY287" s="183">
        <v>1</v>
      </c>
      <c r="MZ287" s="183">
        <v>1</v>
      </c>
      <c r="NA287" s="183">
        <v>1</v>
      </c>
      <c r="NB287" s="183">
        <v>1</v>
      </c>
      <c r="NC287" s="192" t="str">
        <f ca="1">IF(ISBLANK(MO287),"",ROUND(AVERAGE(OFFSET(MT287:NB287,0,0,1,ion21Coop!$F$42)),1))</f>
        <v/>
      </c>
      <c r="ND287" s="269" t="str">
        <f t="shared" si="490"/>
        <v/>
      </c>
      <c r="NF287" s="119">
        <f t="shared" si="524"/>
        <v>16</v>
      </c>
      <c r="NG287" s="123" t="str">
        <f t="shared" si="545"/>
        <v/>
      </c>
      <c r="NH287" s="123">
        <v>282</v>
      </c>
      <c r="NI287" s="423"/>
      <c r="NJ287" s="423"/>
      <c r="NK287" s="423"/>
      <c r="NL287" s="423"/>
      <c r="NM287" s="421"/>
      <c r="NN287" s="422"/>
      <c r="NO287" s="269" t="str">
        <f t="shared" si="491"/>
        <v/>
      </c>
      <c r="NP287" s="180">
        <v>1</v>
      </c>
      <c r="NQ287" s="269" t="str">
        <f t="shared" si="492"/>
        <v/>
      </c>
      <c r="NR287" s="180">
        <v>1</v>
      </c>
      <c r="NS287" s="181">
        <v>1</v>
      </c>
      <c r="NT287" s="181">
        <v>1</v>
      </c>
      <c r="NU287" s="183">
        <v>1</v>
      </c>
      <c r="NV287" s="183">
        <v>1</v>
      </c>
      <c r="NW287" s="183">
        <v>1</v>
      </c>
      <c r="NX287" s="183">
        <v>1</v>
      </c>
      <c r="NY287" s="183">
        <v>1</v>
      </c>
      <c r="NZ287" s="183">
        <v>1</v>
      </c>
      <c r="OA287" s="192" t="str">
        <f ca="1">IF(ISBLANK(NM287),"",ROUND(AVERAGE(OFFSET(NR287:NZ287,0,0,1,ion21Coop!$F$42)),1))</f>
        <v/>
      </c>
      <c r="OB287" s="269" t="str">
        <f t="shared" si="493"/>
        <v/>
      </c>
      <c r="OD287" s="119">
        <f t="shared" si="525"/>
        <v>17</v>
      </c>
      <c r="OE287" s="123" t="str">
        <f t="shared" si="546"/>
        <v/>
      </c>
      <c r="OF287" s="123">
        <v>282</v>
      </c>
      <c r="OG287" s="423"/>
      <c r="OH287" s="423"/>
      <c r="OI287" s="423"/>
      <c r="OJ287" s="423"/>
      <c r="OK287" s="421"/>
      <c r="OL287" s="422"/>
      <c r="OM287" s="269" t="str">
        <f t="shared" si="494"/>
        <v/>
      </c>
      <c r="ON287" s="180">
        <v>1</v>
      </c>
      <c r="OO287" s="269" t="str">
        <f t="shared" si="495"/>
        <v/>
      </c>
      <c r="OP287" s="180">
        <v>1</v>
      </c>
      <c r="OQ287" s="181">
        <v>1</v>
      </c>
      <c r="OR287" s="181">
        <v>1</v>
      </c>
      <c r="OS287" s="183">
        <v>1</v>
      </c>
      <c r="OT287" s="183">
        <v>1</v>
      </c>
      <c r="OU287" s="183">
        <v>1</v>
      </c>
      <c r="OV287" s="183">
        <v>1</v>
      </c>
      <c r="OW287" s="183">
        <v>1</v>
      </c>
      <c r="OX287" s="183">
        <v>1</v>
      </c>
      <c r="OY287" s="192" t="str">
        <f ca="1">IF(ISBLANK(OK287),"",ROUND(AVERAGE(OFFSET(OP287:OX287,0,0,1,ion21Coop!$F$42)),1))</f>
        <v/>
      </c>
      <c r="OZ287" s="269" t="str">
        <f t="shared" si="496"/>
        <v/>
      </c>
      <c r="PB287" s="119">
        <f t="shared" si="526"/>
        <v>18</v>
      </c>
      <c r="PC287" s="123" t="str">
        <f t="shared" si="547"/>
        <v/>
      </c>
      <c r="PD287" s="123">
        <v>282</v>
      </c>
      <c r="PE287" s="423"/>
      <c r="PF287" s="423"/>
      <c r="PG287" s="423"/>
      <c r="PH287" s="423"/>
      <c r="PI287" s="421"/>
      <c r="PJ287" s="422"/>
      <c r="PK287" s="269" t="str">
        <f t="shared" si="497"/>
        <v/>
      </c>
      <c r="PL287" s="180">
        <v>1</v>
      </c>
      <c r="PM287" s="269" t="str">
        <f t="shared" si="498"/>
        <v/>
      </c>
      <c r="PN287" s="180">
        <v>1</v>
      </c>
      <c r="PO287" s="181">
        <v>1</v>
      </c>
      <c r="PP287" s="181">
        <v>1</v>
      </c>
      <c r="PQ287" s="183">
        <v>1</v>
      </c>
      <c r="PR287" s="183">
        <v>1</v>
      </c>
      <c r="PS287" s="183">
        <v>1</v>
      </c>
      <c r="PT287" s="183">
        <v>1</v>
      </c>
      <c r="PU287" s="183">
        <v>1</v>
      </c>
      <c r="PV287" s="183">
        <v>1</v>
      </c>
      <c r="PW287" s="192" t="str">
        <f ca="1">IF(ISBLANK(PI287),"",ROUND(AVERAGE(OFFSET(PN287:PV287,0,0,1,ion21Coop!$F$42)),1))</f>
        <v/>
      </c>
      <c r="PX287" s="269" t="str">
        <f t="shared" si="499"/>
        <v/>
      </c>
      <c r="PZ287" s="119">
        <f t="shared" si="527"/>
        <v>19</v>
      </c>
      <c r="QA287" s="123" t="str">
        <f t="shared" si="548"/>
        <v/>
      </c>
      <c r="QB287" s="123">
        <v>282</v>
      </c>
      <c r="QC287" s="423"/>
      <c r="QD287" s="423"/>
      <c r="QE287" s="423"/>
      <c r="QF287" s="423"/>
      <c r="QG287" s="421"/>
      <c r="QH287" s="422"/>
      <c r="QI287" s="269" t="str">
        <f t="shared" si="500"/>
        <v/>
      </c>
      <c r="QJ287" s="180">
        <v>1</v>
      </c>
      <c r="QK287" s="269" t="str">
        <f t="shared" si="501"/>
        <v/>
      </c>
      <c r="QL287" s="180">
        <v>1</v>
      </c>
      <c r="QM287" s="181">
        <v>1</v>
      </c>
      <c r="QN287" s="181">
        <v>1</v>
      </c>
      <c r="QO287" s="183">
        <v>1</v>
      </c>
      <c r="QP287" s="183">
        <v>1</v>
      </c>
      <c r="QQ287" s="183">
        <v>1</v>
      </c>
      <c r="QR287" s="183">
        <v>1</v>
      </c>
      <c r="QS287" s="183">
        <v>1</v>
      </c>
      <c r="QT287" s="183">
        <v>1</v>
      </c>
      <c r="QU287" s="192" t="str">
        <f ca="1">IF(ISBLANK(QG287),"",ROUND(AVERAGE(OFFSET(QL287:QT287,0,0,1,ion21Coop!$F$42)),1))</f>
        <v/>
      </c>
      <c r="QV287" s="269" t="str">
        <f t="shared" si="502"/>
        <v/>
      </c>
      <c r="QX287" s="119">
        <f t="shared" si="528"/>
        <v>20</v>
      </c>
      <c r="QY287" s="123" t="str">
        <f t="shared" si="549"/>
        <v/>
      </c>
      <c r="QZ287" s="123">
        <v>282</v>
      </c>
      <c r="RA287" s="423"/>
      <c r="RB287" s="423"/>
      <c r="RC287" s="423"/>
      <c r="RD287" s="423"/>
      <c r="RE287" s="421"/>
      <c r="RF287" s="422"/>
      <c r="RG287" s="269" t="str">
        <f t="shared" si="503"/>
        <v/>
      </c>
      <c r="RH287" s="180">
        <v>1</v>
      </c>
      <c r="RI287" s="269" t="str">
        <f t="shared" si="504"/>
        <v/>
      </c>
      <c r="RJ287" s="180">
        <v>1</v>
      </c>
      <c r="RK287" s="181">
        <v>1</v>
      </c>
      <c r="RL287" s="181">
        <v>1</v>
      </c>
      <c r="RM287" s="183">
        <v>1</v>
      </c>
      <c r="RN287" s="183">
        <v>1</v>
      </c>
      <c r="RO287" s="183">
        <v>1</v>
      </c>
      <c r="RP287" s="183">
        <v>1</v>
      </c>
      <c r="RQ287" s="183">
        <v>1</v>
      </c>
      <c r="RR287" s="183">
        <v>1</v>
      </c>
      <c r="RS287" s="192" t="str">
        <f ca="1">IF(ISBLANK(RE287),"",ROUND(AVERAGE(OFFSET(RJ287:RR287,0,0,1,ion21Coop!$F$42)),1))</f>
        <v/>
      </c>
      <c r="RT287" s="269" t="str">
        <f t="shared" si="505"/>
        <v/>
      </c>
      <c r="RV287" s="119">
        <f t="shared" si="529"/>
        <v>21</v>
      </c>
      <c r="RW287" s="123" t="str">
        <f t="shared" si="550"/>
        <v/>
      </c>
      <c r="RX287" s="123">
        <v>282</v>
      </c>
      <c r="RY287" s="423"/>
      <c r="RZ287" s="423"/>
      <c r="SA287" s="423"/>
      <c r="SB287" s="423"/>
      <c r="SC287" s="421"/>
      <c r="SD287" s="422"/>
      <c r="SE287" s="269" t="str">
        <f t="shared" si="506"/>
        <v/>
      </c>
      <c r="SF287" s="180">
        <v>1</v>
      </c>
      <c r="SG287" s="269" t="str">
        <f t="shared" si="507"/>
        <v/>
      </c>
      <c r="SH287" s="180">
        <v>1</v>
      </c>
      <c r="SI287" s="181">
        <v>1</v>
      </c>
      <c r="SJ287" s="181">
        <v>1</v>
      </c>
      <c r="SK287" s="183">
        <v>1</v>
      </c>
      <c r="SL287" s="183">
        <v>1</v>
      </c>
      <c r="SM287" s="183">
        <v>1</v>
      </c>
      <c r="SN287" s="183">
        <v>1</v>
      </c>
      <c r="SO287" s="183">
        <v>1</v>
      </c>
      <c r="SP287" s="183">
        <v>1</v>
      </c>
      <c r="SQ287" s="192" t="str">
        <f ca="1">IF(ISBLANK(SC287),"",ROUND(AVERAGE(OFFSET(SH287:SP287,0,0,1,ion21Coop!$F$42)),1))</f>
        <v/>
      </c>
      <c r="SR287" s="269" t="str">
        <f t="shared" si="508"/>
        <v/>
      </c>
      <c r="ST287" s="565"/>
      <c r="SU287" s="565"/>
      <c r="SV287" s="566"/>
      <c r="SW287" s="567"/>
      <c r="SX287" s="565"/>
      <c r="SY287" s="566"/>
      <c r="SZ287" s="568"/>
      <c r="TA287" s="567"/>
      <c r="TB287" s="553"/>
    </row>
    <row r="288" spans="10:522" x14ac:dyDescent="0.3">
      <c r="J288" s="119">
        <f t="shared" si="509"/>
        <v>1</v>
      </c>
      <c r="K288" s="123" t="str">
        <f t="shared" si="530"/>
        <v>YaJo</v>
      </c>
      <c r="L288" s="123">
        <v>283</v>
      </c>
      <c r="M288" s="351"/>
      <c r="N288" s="351"/>
      <c r="O288" s="351"/>
      <c r="P288" s="351"/>
      <c r="Q288" s="369"/>
      <c r="R288" s="370"/>
      <c r="S288" s="269" t="str">
        <f t="shared" si="446"/>
        <v/>
      </c>
      <c r="T288" s="180">
        <v>1</v>
      </c>
      <c r="U288" s="269" t="str">
        <f t="shared" si="447"/>
        <v/>
      </c>
      <c r="V288" s="180">
        <v>1</v>
      </c>
      <c r="W288" s="181">
        <v>1</v>
      </c>
      <c r="X288" s="181">
        <v>1</v>
      </c>
      <c r="Y288" s="183">
        <v>1</v>
      </c>
      <c r="Z288" s="183">
        <v>1</v>
      </c>
      <c r="AA288" s="183">
        <v>1</v>
      </c>
      <c r="AB288" s="183">
        <v>1</v>
      </c>
      <c r="AC288" s="183">
        <v>1</v>
      </c>
      <c r="AD288" s="183">
        <v>1</v>
      </c>
      <c r="AE288" s="192" t="str">
        <f ca="1">IF(ISBLANK(Q288),"",ROUND(AVERAGE(OFFSET(V288:AD288,0,0,1,ion21Coop!$F$42)),1))</f>
        <v/>
      </c>
      <c r="AF288" s="269" t="str">
        <f t="shared" si="448"/>
        <v/>
      </c>
      <c r="AH288" s="119">
        <f t="shared" si="510"/>
        <v>2</v>
      </c>
      <c r="AI288" s="123" t="str">
        <f t="shared" si="531"/>
        <v>GeLo</v>
      </c>
      <c r="AJ288" s="123">
        <v>283</v>
      </c>
      <c r="AK288" s="351"/>
      <c r="AL288" s="351"/>
      <c r="AM288" s="351"/>
      <c r="AN288" s="351"/>
      <c r="AO288" s="369"/>
      <c r="AP288" s="370"/>
      <c r="AQ288" s="269" t="str">
        <f t="shared" si="449"/>
        <v/>
      </c>
      <c r="AR288" s="180">
        <v>1</v>
      </c>
      <c r="AS288" s="269" t="str">
        <f t="shared" si="450"/>
        <v/>
      </c>
      <c r="AT288" s="180">
        <v>1</v>
      </c>
      <c r="AU288" s="181">
        <v>1</v>
      </c>
      <c r="AV288" s="181">
        <v>1</v>
      </c>
      <c r="AW288" s="183">
        <v>1</v>
      </c>
      <c r="AX288" s="183">
        <v>1</v>
      </c>
      <c r="AY288" s="183">
        <v>1</v>
      </c>
      <c r="AZ288" s="183">
        <v>1</v>
      </c>
      <c r="BA288" s="183">
        <v>1</v>
      </c>
      <c r="BB288" s="183">
        <v>1</v>
      </c>
      <c r="BC288" s="192" t="str">
        <f ca="1">IF(ISBLANK(AO288),"",ROUND(AVERAGE(OFFSET(AT288:BB288,0,0,1,ion21Coop!$F$42)),1))</f>
        <v/>
      </c>
      <c r="BD288" s="269" t="str">
        <f t="shared" si="451"/>
        <v/>
      </c>
      <c r="BF288" s="119">
        <f t="shared" si="511"/>
        <v>3</v>
      </c>
      <c r="BG288" s="123" t="str">
        <f t="shared" si="532"/>
        <v>MiDo</v>
      </c>
      <c r="BH288" s="123">
        <v>283</v>
      </c>
      <c r="BI288" s="351"/>
      <c r="BJ288" s="351"/>
      <c r="BK288" s="351"/>
      <c r="BL288" s="351"/>
      <c r="BM288" s="369"/>
      <c r="BN288" s="370"/>
      <c r="BO288" s="269" t="str">
        <f t="shared" si="452"/>
        <v/>
      </c>
      <c r="BP288" s="180">
        <v>1</v>
      </c>
      <c r="BQ288" s="269" t="str">
        <f t="shared" si="453"/>
        <v/>
      </c>
      <c r="BR288" s="180">
        <v>1</v>
      </c>
      <c r="BS288" s="181">
        <v>1</v>
      </c>
      <c r="BT288" s="181">
        <v>1</v>
      </c>
      <c r="BU288" s="183">
        <v>1</v>
      </c>
      <c r="BV288" s="183">
        <v>1</v>
      </c>
      <c r="BW288" s="183">
        <v>1</v>
      </c>
      <c r="BX288" s="183">
        <v>1</v>
      </c>
      <c r="BY288" s="183">
        <v>1</v>
      </c>
      <c r="BZ288" s="183">
        <v>1</v>
      </c>
      <c r="CA288" s="192" t="str">
        <f ca="1">IF(ISBLANK(BM288),"",ROUND(AVERAGE(OFFSET(BR288:BZ288,0,0,1,ion21Coop!$F$42)),1))</f>
        <v/>
      </c>
      <c r="CB288" s="269" t="str">
        <f t="shared" si="454"/>
        <v/>
      </c>
      <c r="CD288" s="119">
        <f t="shared" si="512"/>
        <v>4</v>
      </c>
      <c r="CE288" s="123" t="str">
        <f t="shared" si="533"/>
        <v>EmNi</v>
      </c>
      <c r="CF288" s="123">
        <v>283</v>
      </c>
      <c r="CG288" s="351"/>
      <c r="CH288" s="351"/>
      <c r="CI288" s="351"/>
      <c r="CJ288" s="351"/>
      <c r="CK288" s="369"/>
      <c r="CL288" s="370"/>
      <c r="CM288" s="269" t="str">
        <f t="shared" si="455"/>
        <v/>
      </c>
      <c r="CN288" s="180">
        <v>1</v>
      </c>
      <c r="CO288" s="269" t="str">
        <f t="shared" si="456"/>
        <v/>
      </c>
      <c r="CP288" s="180">
        <v>1</v>
      </c>
      <c r="CQ288" s="181">
        <v>1</v>
      </c>
      <c r="CR288" s="181">
        <v>1</v>
      </c>
      <c r="CS288" s="183">
        <v>1</v>
      </c>
      <c r="CT288" s="183">
        <v>1</v>
      </c>
      <c r="CU288" s="183">
        <v>1</v>
      </c>
      <c r="CV288" s="183">
        <v>1</v>
      </c>
      <c r="CW288" s="183">
        <v>1</v>
      </c>
      <c r="CX288" s="183">
        <v>1</v>
      </c>
      <c r="CY288" s="192" t="str">
        <f ca="1">IF(ISBLANK(CK288),"",ROUND(AVERAGE(OFFSET(CP288:CX288,0,0,1,ion21Coop!$F$42)),1))</f>
        <v/>
      </c>
      <c r="CZ288" s="269" t="str">
        <f t="shared" si="457"/>
        <v/>
      </c>
      <c r="DB288" s="119">
        <f t="shared" si="513"/>
        <v>5</v>
      </c>
      <c r="DC288" s="123" t="str">
        <f t="shared" si="534"/>
        <v>HeJe</v>
      </c>
      <c r="DD288" s="123">
        <v>283</v>
      </c>
      <c r="DE288" s="423"/>
      <c r="DF288" s="423"/>
      <c r="DG288" s="423"/>
      <c r="DH288" s="423"/>
      <c r="DI288" s="421"/>
      <c r="DJ288" s="422"/>
      <c r="DK288" s="269" t="str">
        <f t="shared" si="458"/>
        <v/>
      </c>
      <c r="DL288" s="180">
        <v>1</v>
      </c>
      <c r="DM288" s="269" t="str">
        <f t="shared" si="459"/>
        <v/>
      </c>
      <c r="DN288" s="180">
        <v>1</v>
      </c>
      <c r="DO288" s="181">
        <v>1</v>
      </c>
      <c r="DP288" s="181">
        <v>1</v>
      </c>
      <c r="DQ288" s="183">
        <v>1</v>
      </c>
      <c r="DR288" s="183">
        <v>1</v>
      </c>
      <c r="DS288" s="183">
        <v>1</v>
      </c>
      <c r="DT288" s="183">
        <v>1</v>
      </c>
      <c r="DU288" s="183">
        <v>1</v>
      </c>
      <c r="DV288" s="183">
        <v>1</v>
      </c>
      <c r="DW288" s="192" t="str">
        <f ca="1">IF(ISBLANK(DI288),"",ROUND(AVERAGE(OFFSET(DN288:DV288,0,0,1,ion21Coop!$F$42)),1))</f>
        <v/>
      </c>
      <c r="DX288" s="269" t="str">
        <f t="shared" si="460"/>
        <v/>
      </c>
      <c r="DZ288" s="119">
        <f t="shared" si="514"/>
        <v>6</v>
      </c>
      <c r="EA288" s="123" t="str">
        <f t="shared" si="535"/>
        <v/>
      </c>
      <c r="EB288" s="123">
        <v>283</v>
      </c>
      <c r="EC288" s="423"/>
      <c r="ED288" s="423"/>
      <c r="EE288" s="423"/>
      <c r="EF288" s="423"/>
      <c r="EG288" s="421"/>
      <c r="EH288" s="422"/>
      <c r="EI288" s="269" t="str">
        <f t="shared" si="461"/>
        <v/>
      </c>
      <c r="EJ288" s="180">
        <v>1</v>
      </c>
      <c r="EK288" s="269" t="str">
        <f t="shared" si="462"/>
        <v/>
      </c>
      <c r="EL288" s="180">
        <v>1</v>
      </c>
      <c r="EM288" s="181">
        <v>1</v>
      </c>
      <c r="EN288" s="181">
        <v>1</v>
      </c>
      <c r="EO288" s="183">
        <v>1</v>
      </c>
      <c r="EP288" s="183">
        <v>1</v>
      </c>
      <c r="EQ288" s="183">
        <v>1</v>
      </c>
      <c r="ER288" s="183">
        <v>1</v>
      </c>
      <c r="ES288" s="183">
        <v>1</v>
      </c>
      <c r="ET288" s="183">
        <v>1</v>
      </c>
      <c r="EU288" s="192" t="str">
        <f ca="1">IF(ISBLANK(EG288),"",ROUND(AVERAGE(OFFSET(EL288:ET288,0,0,1,ion21Coop!$F$42)),1))</f>
        <v/>
      </c>
      <c r="EV288" s="269" t="str">
        <f t="shared" si="463"/>
        <v/>
      </c>
      <c r="EX288" s="119">
        <f t="shared" si="515"/>
        <v>7</v>
      </c>
      <c r="EY288" s="123" t="str">
        <f t="shared" si="536"/>
        <v/>
      </c>
      <c r="EZ288" s="123">
        <v>283</v>
      </c>
      <c r="FA288" s="423"/>
      <c r="FB288" s="423"/>
      <c r="FC288" s="423"/>
      <c r="FD288" s="423"/>
      <c r="FE288" s="421"/>
      <c r="FF288" s="422"/>
      <c r="FG288" s="269" t="str">
        <f t="shared" si="464"/>
        <v/>
      </c>
      <c r="FH288" s="180">
        <v>1</v>
      </c>
      <c r="FI288" s="269" t="str">
        <f t="shared" si="465"/>
        <v/>
      </c>
      <c r="FJ288" s="180">
        <v>1</v>
      </c>
      <c r="FK288" s="181">
        <v>1</v>
      </c>
      <c r="FL288" s="181">
        <v>1</v>
      </c>
      <c r="FM288" s="183">
        <v>1</v>
      </c>
      <c r="FN288" s="183">
        <v>1</v>
      </c>
      <c r="FO288" s="183">
        <v>1</v>
      </c>
      <c r="FP288" s="183">
        <v>1</v>
      </c>
      <c r="FQ288" s="183">
        <v>1</v>
      </c>
      <c r="FR288" s="183">
        <v>1</v>
      </c>
      <c r="FS288" s="192" t="str">
        <f ca="1">IF(ISBLANK(FE288),"",ROUND(AVERAGE(OFFSET(FJ288:FR288,0,0,1,ion21Coop!$F$42)),1))</f>
        <v/>
      </c>
      <c r="FT288" s="269" t="str">
        <f t="shared" si="466"/>
        <v/>
      </c>
      <c r="FV288" s="119">
        <f t="shared" si="516"/>
        <v>8</v>
      </c>
      <c r="FW288" s="123" t="str">
        <f t="shared" si="537"/>
        <v/>
      </c>
      <c r="FX288" s="123">
        <v>283</v>
      </c>
      <c r="FY288" s="423"/>
      <c r="FZ288" s="423"/>
      <c r="GA288" s="423"/>
      <c r="GB288" s="423"/>
      <c r="GC288" s="421"/>
      <c r="GD288" s="422"/>
      <c r="GE288" s="269" t="str">
        <f t="shared" si="467"/>
        <v/>
      </c>
      <c r="GF288" s="180">
        <v>1</v>
      </c>
      <c r="GG288" s="269" t="str">
        <f t="shared" si="468"/>
        <v/>
      </c>
      <c r="GH288" s="180">
        <v>1</v>
      </c>
      <c r="GI288" s="181">
        <v>1</v>
      </c>
      <c r="GJ288" s="181">
        <v>1</v>
      </c>
      <c r="GK288" s="183">
        <v>1</v>
      </c>
      <c r="GL288" s="183">
        <v>1</v>
      </c>
      <c r="GM288" s="183">
        <v>1</v>
      </c>
      <c r="GN288" s="183">
        <v>1</v>
      </c>
      <c r="GO288" s="183">
        <v>1</v>
      </c>
      <c r="GP288" s="183">
        <v>1</v>
      </c>
      <c r="GQ288" s="192" t="str">
        <f ca="1">IF(ISBLANK(GC288),"",ROUND(AVERAGE(OFFSET(GH288:GP288,0,0,1,ion21Coop!$F$42)),1))</f>
        <v/>
      </c>
      <c r="GR288" s="269" t="str">
        <f t="shared" si="469"/>
        <v/>
      </c>
      <c r="GT288" s="119">
        <f t="shared" si="517"/>
        <v>9</v>
      </c>
      <c r="GU288" s="123" t="str">
        <f t="shared" si="538"/>
        <v/>
      </c>
      <c r="GV288" s="123">
        <v>283</v>
      </c>
      <c r="GW288" s="423"/>
      <c r="GX288" s="423"/>
      <c r="GY288" s="423"/>
      <c r="GZ288" s="423"/>
      <c r="HA288" s="421"/>
      <c r="HB288" s="422"/>
      <c r="HC288" s="269" t="str">
        <f t="shared" si="470"/>
        <v/>
      </c>
      <c r="HD288" s="180">
        <v>1</v>
      </c>
      <c r="HE288" s="269" t="str">
        <f t="shared" si="471"/>
        <v/>
      </c>
      <c r="HF288" s="180">
        <v>1</v>
      </c>
      <c r="HG288" s="181">
        <v>1</v>
      </c>
      <c r="HH288" s="181">
        <v>1</v>
      </c>
      <c r="HI288" s="183">
        <v>1</v>
      </c>
      <c r="HJ288" s="183">
        <v>1</v>
      </c>
      <c r="HK288" s="183">
        <v>1</v>
      </c>
      <c r="HL288" s="183">
        <v>1</v>
      </c>
      <c r="HM288" s="183">
        <v>1</v>
      </c>
      <c r="HN288" s="183">
        <v>1</v>
      </c>
      <c r="HO288" s="192" t="str">
        <f ca="1">IF(ISBLANK(HA288),"",ROUND(AVERAGE(OFFSET(HF288:HN288,0,0,1,ion21Coop!$F$42)),1))</f>
        <v/>
      </c>
      <c r="HP288" s="269" t="str">
        <f t="shared" si="472"/>
        <v/>
      </c>
      <c r="HR288" s="119">
        <f t="shared" si="518"/>
        <v>10</v>
      </c>
      <c r="HS288" s="123" t="str">
        <f t="shared" si="539"/>
        <v/>
      </c>
      <c r="HT288" s="123">
        <v>283</v>
      </c>
      <c r="HU288" s="423"/>
      <c r="HV288" s="423"/>
      <c r="HW288" s="423"/>
      <c r="HX288" s="423"/>
      <c r="HY288" s="421"/>
      <c r="HZ288" s="422"/>
      <c r="IA288" s="269" t="str">
        <f t="shared" si="473"/>
        <v/>
      </c>
      <c r="IB288" s="180">
        <v>1</v>
      </c>
      <c r="IC288" s="269" t="str">
        <f t="shared" si="474"/>
        <v/>
      </c>
      <c r="ID288" s="180">
        <v>1</v>
      </c>
      <c r="IE288" s="181">
        <v>1</v>
      </c>
      <c r="IF288" s="181">
        <v>1</v>
      </c>
      <c r="IG288" s="183">
        <v>1</v>
      </c>
      <c r="IH288" s="183">
        <v>1</v>
      </c>
      <c r="II288" s="183">
        <v>1</v>
      </c>
      <c r="IJ288" s="183">
        <v>1</v>
      </c>
      <c r="IK288" s="183">
        <v>1</v>
      </c>
      <c r="IL288" s="183">
        <v>1</v>
      </c>
      <c r="IM288" s="192" t="str">
        <f ca="1">IF(ISBLANK(HY288),"",ROUND(AVERAGE(OFFSET(ID288:IL288,0,0,1,ion21Coop!$F$42)),1))</f>
        <v/>
      </c>
      <c r="IN288" s="269" t="str">
        <f t="shared" si="475"/>
        <v/>
      </c>
      <c r="IP288" s="119">
        <f t="shared" si="519"/>
        <v>11</v>
      </c>
      <c r="IQ288" s="123" t="str">
        <f t="shared" si="540"/>
        <v/>
      </c>
      <c r="IR288" s="123">
        <v>283</v>
      </c>
      <c r="IS288" s="423"/>
      <c r="IT288" s="423"/>
      <c r="IU288" s="423"/>
      <c r="IV288" s="423"/>
      <c r="IW288" s="421"/>
      <c r="IX288" s="422"/>
      <c r="IY288" s="269" t="str">
        <f t="shared" si="476"/>
        <v/>
      </c>
      <c r="IZ288" s="180">
        <v>1</v>
      </c>
      <c r="JA288" s="269" t="str">
        <f t="shared" si="477"/>
        <v/>
      </c>
      <c r="JB288" s="180">
        <v>1</v>
      </c>
      <c r="JC288" s="181">
        <v>1</v>
      </c>
      <c r="JD288" s="181">
        <v>1</v>
      </c>
      <c r="JE288" s="183">
        <v>1</v>
      </c>
      <c r="JF288" s="183">
        <v>1</v>
      </c>
      <c r="JG288" s="183">
        <v>1</v>
      </c>
      <c r="JH288" s="183">
        <v>1</v>
      </c>
      <c r="JI288" s="183">
        <v>1</v>
      </c>
      <c r="JJ288" s="183">
        <v>1</v>
      </c>
      <c r="JK288" s="192" t="str">
        <f ca="1">IF(ISBLANK(IW288),"",ROUND(AVERAGE(OFFSET(JB288:JJ288,0,0,1,ion21Coop!$F$42)),1))</f>
        <v/>
      </c>
      <c r="JL288" s="269" t="str">
        <f t="shared" si="478"/>
        <v/>
      </c>
      <c r="JN288" s="119">
        <f t="shared" si="520"/>
        <v>12</v>
      </c>
      <c r="JO288" s="123" t="str">
        <f t="shared" si="541"/>
        <v/>
      </c>
      <c r="JP288" s="123">
        <v>283</v>
      </c>
      <c r="JQ288" s="423"/>
      <c r="JR288" s="423"/>
      <c r="JS288" s="423"/>
      <c r="JT288" s="423"/>
      <c r="JU288" s="421"/>
      <c r="JV288" s="422"/>
      <c r="JW288" s="269" t="str">
        <f t="shared" si="479"/>
        <v/>
      </c>
      <c r="JX288" s="180">
        <v>1</v>
      </c>
      <c r="JY288" s="269" t="str">
        <f t="shared" si="480"/>
        <v/>
      </c>
      <c r="JZ288" s="180">
        <v>1</v>
      </c>
      <c r="KA288" s="181">
        <v>1</v>
      </c>
      <c r="KB288" s="181">
        <v>1</v>
      </c>
      <c r="KC288" s="183">
        <v>1</v>
      </c>
      <c r="KD288" s="183">
        <v>1</v>
      </c>
      <c r="KE288" s="183">
        <v>1</v>
      </c>
      <c r="KF288" s="183">
        <v>1</v>
      </c>
      <c r="KG288" s="183">
        <v>1</v>
      </c>
      <c r="KH288" s="183">
        <v>1</v>
      </c>
      <c r="KI288" s="192" t="str">
        <f ca="1">IF(ISBLANK(JU288),"",ROUND(AVERAGE(OFFSET(JZ288:KH288,0,0,1,ion21Coop!$F$42)),1))</f>
        <v/>
      </c>
      <c r="KJ288" s="269" t="str">
        <f t="shared" si="481"/>
        <v/>
      </c>
      <c r="KL288" s="119">
        <f t="shared" si="521"/>
        <v>13</v>
      </c>
      <c r="KM288" s="123" t="str">
        <f t="shared" si="542"/>
        <v/>
      </c>
      <c r="KN288" s="123">
        <v>283</v>
      </c>
      <c r="KO288" s="423"/>
      <c r="KP288" s="423"/>
      <c r="KQ288" s="423"/>
      <c r="KR288" s="423"/>
      <c r="KS288" s="421"/>
      <c r="KT288" s="422"/>
      <c r="KU288" s="269" t="str">
        <f t="shared" si="482"/>
        <v/>
      </c>
      <c r="KV288" s="180">
        <v>1</v>
      </c>
      <c r="KW288" s="269" t="str">
        <f t="shared" si="483"/>
        <v/>
      </c>
      <c r="KX288" s="180">
        <v>1</v>
      </c>
      <c r="KY288" s="181">
        <v>1</v>
      </c>
      <c r="KZ288" s="181">
        <v>1</v>
      </c>
      <c r="LA288" s="183">
        <v>1</v>
      </c>
      <c r="LB288" s="183">
        <v>1</v>
      </c>
      <c r="LC288" s="183">
        <v>1</v>
      </c>
      <c r="LD288" s="183">
        <v>1</v>
      </c>
      <c r="LE288" s="183">
        <v>1</v>
      </c>
      <c r="LF288" s="183">
        <v>1</v>
      </c>
      <c r="LG288" s="192" t="str">
        <f ca="1">IF(ISBLANK(KS288),"",ROUND(AVERAGE(OFFSET(KX288:LF288,0,0,1,ion21Coop!$F$42)),1))</f>
        <v/>
      </c>
      <c r="LH288" s="269" t="str">
        <f t="shared" si="484"/>
        <v/>
      </c>
      <c r="LJ288" s="119">
        <f t="shared" si="522"/>
        <v>14</v>
      </c>
      <c r="LK288" s="123" t="str">
        <f t="shared" si="543"/>
        <v/>
      </c>
      <c r="LL288" s="123">
        <v>283</v>
      </c>
      <c r="LM288" s="423"/>
      <c r="LN288" s="423"/>
      <c r="LO288" s="423"/>
      <c r="LP288" s="423"/>
      <c r="LQ288" s="421"/>
      <c r="LR288" s="422"/>
      <c r="LS288" s="269" t="str">
        <f t="shared" si="485"/>
        <v/>
      </c>
      <c r="LT288" s="180">
        <v>1</v>
      </c>
      <c r="LU288" s="269" t="str">
        <f t="shared" si="486"/>
        <v/>
      </c>
      <c r="LV288" s="180">
        <v>1</v>
      </c>
      <c r="LW288" s="181">
        <v>1</v>
      </c>
      <c r="LX288" s="181">
        <v>1</v>
      </c>
      <c r="LY288" s="183">
        <v>1</v>
      </c>
      <c r="LZ288" s="183">
        <v>1</v>
      </c>
      <c r="MA288" s="183">
        <v>1</v>
      </c>
      <c r="MB288" s="183">
        <v>1</v>
      </c>
      <c r="MC288" s="183">
        <v>1</v>
      </c>
      <c r="MD288" s="183">
        <v>1</v>
      </c>
      <c r="ME288" s="192" t="str">
        <f ca="1">IF(ISBLANK(LQ288),"",ROUND(AVERAGE(OFFSET(LV288:MD288,0,0,1,ion21Coop!$F$42)),1))</f>
        <v/>
      </c>
      <c r="MF288" s="269" t="str">
        <f t="shared" si="487"/>
        <v/>
      </c>
      <c r="MH288" s="119">
        <f t="shared" si="523"/>
        <v>15</v>
      </c>
      <c r="MI288" s="123" t="str">
        <f t="shared" si="544"/>
        <v/>
      </c>
      <c r="MJ288" s="123">
        <v>283</v>
      </c>
      <c r="MK288" s="423"/>
      <c r="ML288" s="423"/>
      <c r="MM288" s="423"/>
      <c r="MN288" s="423"/>
      <c r="MO288" s="421"/>
      <c r="MP288" s="422"/>
      <c r="MQ288" s="269" t="str">
        <f t="shared" si="488"/>
        <v/>
      </c>
      <c r="MR288" s="180">
        <v>1</v>
      </c>
      <c r="MS288" s="269" t="str">
        <f t="shared" si="489"/>
        <v/>
      </c>
      <c r="MT288" s="180">
        <v>1</v>
      </c>
      <c r="MU288" s="181">
        <v>1</v>
      </c>
      <c r="MV288" s="181">
        <v>1</v>
      </c>
      <c r="MW288" s="183">
        <v>1</v>
      </c>
      <c r="MX288" s="183">
        <v>1</v>
      </c>
      <c r="MY288" s="183">
        <v>1</v>
      </c>
      <c r="MZ288" s="183">
        <v>1</v>
      </c>
      <c r="NA288" s="183">
        <v>1</v>
      </c>
      <c r="NB288" s="183">
        <v>1</v>
      </c>
      <c r="NC288" s="192" t="str">
        <f ca="1">IF(ISBLANK(MO288),"",ROUND(AVERAGE(OFFSET(MT288:NB288,0,0,1,ion21Coop!$F$42)),1))</f>
        <v/>
      </c>
      <c r="ND288" s="269" t="str">
        <f t="shared" si="490"/>
        <v/>
      </c>
      <c r="NF288" s="119">
        <f t="shared" si="524"/>
        <v>16</v>
      </c>
      <c r="NG288" s="123" t="str">
        <f t="shared" si="545"/>
        <v/>
      </c>
      <c r="NH288" s="123">
        <v>283</v>
      </c>
      <c r="NI288" s="423"/>
      <c r="NJ288" s="423"/>
      <c r="NK288" s="423"/>
      <c r="NL288" s="423"/>
      <c r="NM288" s="421"/>
      <c r="NN288" s="422"/>
      <c r="NO288" s="269" t="str">
        <f t="shared" si="491"/>
        <v/>
      </c>
      <c r="NP288" s="180">
        <v>1</v>
      </c>
      <c r="NQ288" s="269" t="str">
        <f t="shared" si="492"/>
        <v/>
      </c>
      <c r="NR288" s="180">
        <v>1</v>
      </c>
      <c r="NS288" s="181">
        <v>1</v>
      </c>
      <c r="NT288" s="181">
        <v>1</v>
      </c>
      <c r="NU288" s="183">
        <v>1</v>
      </c>
      <c r="NV288" s="183">
        <v>1</v>
      </c>
      <c r="NW288" s="183">
        <v>1</v>
      </c>
      <c r="NX288" s="183">
        <v>1</v>
      </c>
      <c r="NY288" s="183">
        <v>1</v>
      </c>
      <c r="NZ288" s="183">
        <v>1</v>
      </c>
      <c r="OA288" s="192" t="str">
        <f ca="1">IF(ISBLANK(NM288),"",ROUND(AVERAGE(OFFSET(NR288:NZ288,0,0,1,ion21Coop!$F$42)),1))</f>
        <v/>
      </c>
      <c r="OB288" s="269" t="str">
        <f t="shared" si="493"/>
        <v/>
      </c>
      <c r="OD288" s="119">
        <f t="shared" si="525"/>
        <v>17</v>
      </c>
      <c r="OE288" s="123" t="str">
        <f t="shared" si="546"/>
        <v/>
      </c>
      <c r="OF288" s="123">
        <v>283</v>
      </c>
      <c r="OG288" s="423"/>
      <c r="OH288" s="423"/>
      <c r="OI288" s="423"/>
      <c r="OJ288" s="423"/>
      <c r="OK288" s="421"/>
      <c r="OL288" s="422"/>
      <c r="OM288" s="269" t="str">
        <f t="shared" si="494"/>
        <v/>
      </c>
      <c r="ON288" s="180">
        <v>1</v>
      </c>
      <c r="OO288" s="269" t="str">
        <f t="shared" si="495"/>
        <v/>
      </c>
      <c r="OP288" s="180">
        <v>1</v>
      </c>
      <c r="OQ288" s="181">
        <v>1</v>
      </c>
      <c r="OR288" s="181">
        <v>1</v>
      </c>
      <c r="OS288" s="183">
        <v>1</v>
      </c>
      <c r="OT288" s="183">
        <v>1</v>
      </c>
      <c r="OU288" s="183">
        <v>1</v>
      </c>
      <c r="OV288" s="183">
        <v>1</v>
      </c>
      <c r="OW288" s="183">
        <v>1</v>
      </c>
      <c r="OX288" s="183">
        <v>1</v>
      </c>
      <c r="OY288" s="192" t="str">
        <f ca="1">IF(ISBLANK(OK288),"",ROUND(AVERAGE(OFFSET(OP288:OX288,0,0,1,ion21Coop!$F$42)),1))</f>
        <v/>
      </c>
      <c r="OZ288" s="269" t="str">
        <f t="shared" si="496"/>
        <v/>
      </c>
      <c r="PB288" s="119">
        <f t="shared" si="526"/>
        <v>18</v>
      </c>
      <c r="PC288" s="123" t="str">
        <f t="shared" si="547"/>
        <v/>
      </c>
      <c r="PD288" s="123">
        <v>283</v>
      </c>
      <c r="PE288" s="423"/>
      <c r="PF288" s="423"/>
      <c r="PG288" s="423"/>
      <c r="PH288" s="423"/>
      <c r="PI288" s="421"/>
      <c r="PJ288" s="422"/>
      <c r="PK288" s="269" t="str">
        <f t="shared" si="497"/>
        <v/>
      </c>
      <c r="PL288" s="180">
        <v>1</v>
      </c>
      <c r="PM288" s="269" t="str">
        <f t="shared" si="498"/>
        <v/>
      </c>
      <c r="PN288" s="180">
        <v>1</v>
      </c>
      <c r="PO288" s="181">
        <v>1</v>
      </c>
      <c r="PP288" s="181">
        <v>1</v>
      </c>
      <c r="PQ288" s="183">
        <v>1</v>
      </c>
      <c r="PR288" s="183">
        <v>1</v>
      </c>
      <c r="PS288" s="183">
        <v>1</v>
      </c>
      <c r="PT288" s="183">
        <v>1</v>
      </c>
      <c r="PU288" s="183">
        <v>1</v>
      </c>
      <c r="PV288" s="183">
        <v>1</v>
      </c>
      <c r="PW288" s="192" t="str">
        <f ca="1">IF(ISBLANK(PI288),"",ROUND(AVERAGE(OFFSET(PN288:PV288,0,0,1,ion21Coop!$F$42)),1))</f>
        <v/>
      </c>
      <c r="PX288" s="269" t="str">
        <f t="shared" si="499"/>
        <v/>
      </c>
      <c r="PZ288" s="119">
        <f t="shared" si="527"/>
        <v>19</v>
      </c>
      <c r="QA288" s="123" t="str">
        <f t="shared" si="548"/>
        <v/>
      </c>
      <c r="QB288" s="123">
        <v>283</v>
      </c>
      <c r="QC288" s="423"/>
      <c r="QD288" s="423"/>
      <c r="QE288" s="423"/>
      <c r="QF288" s="423"/>
      <c r="QG288" s="421"/>
      <c r="QH288" s="422"/>
      <c r="QI288" s="269" t="str">
        <f t="shared" si="500"/>
        <v/>
      </c>
      <c r="QJ288" s="180">
        <v>1</v>
      </c>
      <c r="QK288" s="269" t="str">
        <f t="shared" si="501"/>
        <v/>
      </c>
      <c r="QL288" s="180">
        <v>1</v>
      </c>
      <c r="QM288" s="181">
        <v>1</v>
      </c>
      <c r="QN288" s="181">
        <v>1</v>
      </c>
      <c r="QO288" s="183">
        <v>1</v>
      </c>
      <c r="QP288" s="183">
        <v>1</v>
      </c>
      <c r="QQ288" s="183">
        <v>1</v>
      </c>
      <c r="QR288" s="183">
        <v>1</v>
      </c>
      <c r="QS288" s="183">
        <v>1</v>
      </c>
      <c r="QT288" s="183">
        <v>1</v>
      </c>
      <c r="QU288" s="192" t="str">
        <f ca="1">IF(ISBLANK(QG288),"",ROUND(AVERAGE(OFFSET(QL288:QT288,0,0,1,ion21Coop!$F$42)),1))</f>
        <v/>
      </c>
      <c r="QV288" s="269" t="str">
        <f t="shared" si="502"/>
        <v/>
      </c>
      <c r="QX288" s="119">
        <f t="shared" si="528"/>
        <v>20</v>
      </c>
      <c r="QY288" s="123" t="str">
        <f t="shared" si="549"/>
        <v/>
      </c>
      <c r="QZ288" s="123">
        <v>283</v>
      </c>
      <c r="RA288" s="423"/>
      <c r="RB288" s="423"/>
      <c r="RC288" s="423"/>
      <c r="RD288" s="423"/>
      <c r="RE288" s="421"/>
      <c r="RF288" s="422"/>
      <c r="RG288" s="269" t="str">
        <f t="shared" si="503"/>
        <v/>
      </c>
      <c r="RH288" s="180">
        <v>1</v>
      </c>
      <c r="RI288" s="269" t="str">
        <f t="shared" si="504"/>
        <v/>
      </c>
      <c r="RJ288" s="180">
        <v>1</v>
      </c>
      <c r="RK288" s="181">
        <v>1</v>
      </c>
      <c r="RL288" s="181">
        <v>1</v>
      </c>
      <c r="RM288" s="183">
        <v>1</v>
      </c>
      <c r="RN288" s="183">
        <v>1</v>
      </c>
      <c r="RO288" s="183">
        <v>1</v>
      </c>
      <c r="RP288" s="183">
        <v>1</v>
      </c>
      <c r="RQ288" s="183">
        <v>1</v>
      </c>
      <c r="RR288" s="183">
        <v>1</v>
      </c>
      <c r="RS288" s="192" t="str">
        <f ca="1">IF(ISBLANK(RE288),"",ROUND(AVERAGE(OFFSET(RJ288:RR288,0,0,1,ion21Coop!$F$42)),1))</f>
        <v/>
      </c>
      <c r="RT288" s="269" t="str">
        <f t="shared" si="505"/>
        <v/>
      </c>
      <c r="RV288" s="119">
        <f t="shared" si="529"/>
        <v>21</v>
      </c>
      <c r="RW288" s="123" t="str">
        <f t="shared" si="550"/>
        <v/>
      </c>
      <c r="RX288" s="123">
        <v>283</v>
      </c>
      <c r="RY288" s="423"/>
      <c r="RZ288" s="423"/>
      <c r="SA288" s="423"/>
      <c r="SB288" s="423"/>
      <c r="SC288" s="421"/>
      <c r="SD288" s="422"/>
      <c r="SE288" s="269" t="str">
        <f t="shared" si="506"/>
        <v/>
      </c>
      <c r="SF288" s="180">
        <v>1</v>
      </c>
      <c r="SG288" s="269" t="str">
        <f t="shared" si="507"/>
        <v/>
      </c>
      <c r="SH288" s="180">
        <v>1</v>
      </c>
      <c r="SI288" s="181">
        <v>1</v>
      </c>
      <c r="SJ288" s="181">
        <v>1</v>
      </c>
      <c r="SK288" s="183">
        <v>1</v>
      </c>
      <c r="SL288" s="183">
        <v>1</v>
      </c>
      <c r="SM288" s="183">
        <v>1</v>
      </c>
      <c r="SN288" s="183">
        <v>1</v>
      </c>
      <c r="SO288" s="183">
        <v>1</v>
      </c>
      <c r="SP288" s="183">
        <v>1</v>
      </c>
      <c r="SQ288" s="192" t="str">
        <f ca="1">IF(ISBLANK(SC288),"",ROUND(AVERAGE(OFFSET(SH288:SP288,0,0,1,ion21Coop!$F$42)),1))</f>
        <v/>
      </c>
      <c r="SR288" s="269" t="str">
        <f t="shared" si="508"/>
        <v/>
      </c>
      <c r="ST288" s="565"/>
      <c r="SU288" s="565"/>
      <c r="SV288" s="566"/>
      <c r="SW288" s="567"/>
      <c r="SX288" s="565"/>
      <c r="SY288" s="566"/>
      <c r="SZ288" s="568"/>
      <c r="TA288" s="567"/>
      <c r="TB288" s="553"/>
    </row>
    <row r="289" spans="10:522" x14ac:dyDescent="0.3">
      <c r="J289" s="119">
        <f t="shared" si="509"/>
        <v>1</v>
      </c>
      <c r="K289" s="123" t="str">
        <f t="shared" si="530"/>
        <v>YaJo</v>
      </c>
      <c r="L289" s="123">
        <v>284</v>
      </c>
      <c r="M289" s="351"/>
      <c r="N289" s="351"/>
      <c r="O289" s="351"/>
      <c r="P289" s="351"/>
      <c r="Q289" s="369"/>
      <c r="R289" s="370"/>
      <c r="S289" s="269" t="str">
        <f t="shared" si="446"/>
        <v/>
      </c>
      <c r="T289" s="180">
        <v>1</v>
      </c>
      <c r="U289" s="269" t="str">
        <f t="shared" si="447"/>
        <v/>
      </c>
      <c r="V289" s="180">
        <v>1</v>
      </c>
      <c r="W289" s="181">
        <v>1</v>
      </c>
      <c r="X289" s="181">
        <v>1</v>
      </c>
      <c r="Y289" s="183">
        <v>1</v>
      </c>
      <c r="Z289" s="183">
        <v>1</v>
      </c>
      <c r="AA289" s="183">
        <v>1</v>
      </c>
      <c r="AB289" s="183">
        <v>1</v>
      </c>
      <c r="AC289" s="183">
        <v>1</v>
      </c>
      <c r="AD289" s="183">
        <v>1</v>
      </c>
      <c r="AE289" s="192" t="str">
        <f ca="1">IF(ISBLANK(Q289),"",ROUND(AVERAGE(OFFSET(V289:AD289,0,0,1,ion21Coop!$F$42)),1))</f>
        <v/>
      </c>
      <c r="AF289" s="269" t="str">
        <f t="shared" si="448"/>
        <v/>
      </c>
      <c r="AH289" s="119">
        <f t="shared" si="510"/>
        <v>2</v>
      </c>
      <c r="AI289" s="123" t="str">
        <f t="shared" si="531"/>
        <v>GeLo</v>
      </c>
      <c r="AJ289" s="123">
        <v>284</v>
      </c>
      <c r="AK289" s="351"/>
      <c r="AL289" s="351"/>
      <c r="AM289" s="351"/>
      <c r="AN289" s="351"/>
      <c r="AO289" s="369"/>
      <c r="AP289" s="370"/>
      <c r="AQ289" s="269" t="str">
        <f t="shared" si="449"/>
        <v/>
      </c>
      <c r="AR289" s="180">
        <v>1</v>
      </c>
      <c r="AS289" s="269" t="str">
        <f t="shared" si="450"/>
        <v/>
      </c>
      <c r="AT289" s="180">
        <v>1</v>
      </c>
      <c r="AU289" s="181">
        <v>1</v>
      </c>
      <c r="AV289" s="181">
        <v>1</v>
      </c>
      <c r="AW289" s="183">
        <v>1</v>
      </c>
      <c r="AX289" s="183">
        <v>1</v>
      </c>
      <c r="AY289" s="183">
        <v>1</v>
      </c>
      <c r="AZ289" s="183">
        <v>1</v>
      </c>
      <c r="BA289" s="183">
        <v>1</v>
      </c>
      <c r="BB289" s="183">
        <v>1</v>
      </c>
      <c r="BC289" s="192" t="str">
        <f ca="1">IF(ISBLANK(AO289),"",ROUND(AVERAGE(OFFSET(AT289:BB289,0,0,1,ion21Coop!$F$42)),1))</f>
        <v/>
      </c>
      <c r="BD289" s="269" t="str">
        <f t="shared" si="451"/>
        <v/>
      </c>
      <c r="BF289" s="119">
        <f t="shared" si="511"/>
        <v>3</v>
      </c>
      <c r="BG289" s="123" t="str">
        <f t="shared" si="532"/>
        <v>MiDo</v>
      </c>
      <c r="BH289" s="123">
        <v>284</v>
      </c>
      <c r="BI289" s="351"/>
      <c r="BJ289" s="351"/>
      <c r="BK289" s="351"/>
      <c r="BL289" s="351"/>
      <c r="BM289" s="369"/>
      <c r="BN289" s="370"/>
      <c r="BO289" s="269" t="str">
        <f t="shared" si="452"/>
        <v/>
      </c>
      <c r="BP289" s="180">
        <v>1</v>
      </c>
      <c r="BQ289" s="269" t="str">
        <f t="shared" si="453"/>
        <v/>
      </c>
      <c r="BR289" s="180">
        <v>1</v>
      </c>
      <c r="BS289" s="181">
        <v>1</v>
      </c>
      <c r="BT289" s="181">
        <v>1</v>
      </c>
      <c r="BU289" s="183">
        <v>1</v>
      </c>
      <c r="BV289" s="183">
        <v>1</v>
      </c>
      <c r="BW289" s="183">
        <v>1</v>
      </c>
      <c r="BX289" s="183">
        <v>1</v>
      </c>
      <c r="BY289" s="183">
        <v>1</v>
      </c>
      <c r="BZ289" s="183">
        <v>1</v>
      </c>
      <c r="CA289" s="192" t="str">
        <f ca="1">IF(ISBLANK(BM289),"",ROUND(AVERAGE(OFFSET(BR289:BZ289,0,0,1,ion21Coop!$F$42)),1))</f>
        <v/>
      </c>
      <c r="CB289" s="269" t="str">
        <f t="shared" si="454"/>
        <v/>
      </c>
      <c r="CD289" s="119">
        <f t="shared" si="512"/>
        <v>4</v>
      </c>
      <c r="CE289" s="123" t="str">
        <f t="shared" si="533"/>
        <v>EmNi</v>
      </c>
      <c r="CF289" s="123">
        <v>284</v>
      </c>
      <c r="CG289" s="351"/>
      <c r="CH289" s="351"/>
      <c r="CI289" s="351"/>
      <c r="CJ289" s="351"/>
      <c r="CK289" s="369"/>
      <c r="CL289" s="370"/>
      <c r="CM289" s="269" t="str">
        <f t="shared" si="455"/>
        <v/>
      </c>
      <c r="CN289" s="180">
        <v>1</v>
      </c>
      <c r="CO289" s="269" t="str">
        <f t="shared" si="456"/>
        <v/>
      </c>
      <c r="CP289" s="180">
        <v>1</v>
      </c>
      <c r="CQ289" s="181">
        <v>1</v>
      </c>
      <c r="CR289" s="181">
        <v>1</v>
      </c>
      <c r="CS289" s="183">
        <v>1</v>
      </c>
      <c r="CT289" s="183">
        <v>1</v>
      </c>
      <c r="CU289" s="183">
        <v>1</v>
      </c>
      <c r="CV289" s="183">
        <v>1</v>
      </c>
      <c r="CW289" s="183">
        <v>1</v>
      </c>
      <c r="CX289" s="183">
        <v>1</v>
      </c>
      <c r="CY289" s="192" t="str">
        <f ca="1">IF(ISBLANK(CK289),"",ROUND(AVERAGE(OFFSET(CP289:CX289,0,0,1,ion21Coop!$F$42)),1))</f>
        <v/>
      </c>
      <c r="CZ289" s="269" t="str">
        <f t="shared" si="457"/>
        <v/>
      </c>
      <c r="DB289" s="119">
        <f t="shared" si="513"/>
        <v>5</v>
      </c>
      <c r="DC289" s="123" t="str">
        <f t="shared" si="534"/>
        <v>HeJe</v>
      </c>
      <c r="DD289" s="123">
        <v>284</v>
      </c>
      <c r="DE289" s="423"/>
      <c r="DF289" s="423"/>
      <c r="DG289" s="423"/>
      <c r="DH289" s="423"/>
      <c r="DI289" s="421"/>
      <c r="DJ289" s="422"/>
      <c r="DK289" s="269" t="str">
        <f t="shared" si="458"/>
        <v/>
      </c>
      <c r="DL289" s="180">
        <v>1</v>
      </c>
      <c r="DM289" s="269" t="str">
        <f t="shared" si="459"/>
        <v/>
      </c>
      <c r="DN289" s="180">
        <v>1</v>
      </c>
      <c r="DO289" s="181">
        <v>1</v>
      </c>
      <c r="DP289" s="181">
        <v>1</v>
      </c>
      <c r="DQ289" s="183">
        <v>1</v>
      </c>
      <c r="DR289" s="183">
        <v>1</v>
      </c>
      <c r="DS289" s="183">
        <v>1</v>
      </c>
      <c r="DT289" s="183">
        <v>1</v>
      </c>
      <c r="DU289" s="183">
        <v>1</v>
      </c>
      <c r="DV289" s="183">
        <v>1</v>
      </c>
      <c r="DW289" s="192" t="str">
        <f ca="1">IF(ISBLANK(DI289),"",ROUND(AVERAGE(OFFSET(DN289:DV289,0,0,1,ion21Coop!$F$42)),1))</f>
        <v/>
      </c>
      <c r="DX289" s="269" t="str">
        <f t="shared" si="460"/>
        <v/>
      </c>
      <c r="DZ289" s="119">
        <f t="shared" si="514"/>
        <v>6</v>
      </c>
      <c r="EA289" s="123" t="str">
        <f t="shared" si="535"/>
        <v/>
      </c>
      <c r="EB289" s="123">
        <v>284</v>
      </c>
      <c r="EC289" s="423"/>
      <c r="ED289" s="423"/>
      <c r="EE289" s="423"/>
      <c r="EF289" s="423"/>
      <c r="EG289" s="421"/>
      <c r="EH289" s="422"/>
      <c r="EI289" s="269" t="str">
        <f t="shared" si="461"/>
        <v/>
      </c>
      <c r="EJ289" s="180">
        <v>1</v>
      </c>
      <c r="EK289" s="269" t="str">
        <f t="shared" si="462"/>
        <v/>
      </c>
      <c r="EL289" s="180">
        <v>1</v>
      </c>
      <c r="EM289" s="181">
        <v>1</v>
      </c>
      <c r="EN289" s="181">
        <v>1</v>
      </c>
      <c r="EO289" s="183">
        <v>1</v>
      </c>
      <c r="EP289" s="183">
        <v>1</v>
      </c>
      <c r="EQ289" s="183">
        <v>1</v>
      </c>
      <c r="ER289" s="183">
        <v>1</v>
      </c>
      <c r="ES289" s="183">
        <v>1</v>
      </c>
      <c r="ET289" s="183">
        <v>1</v>
      </c>
      <c r="EU289" s="192" t="str">
        <f ca="1">IF(ISBLANK(EG289),"",ROUND(AVERAGE(OFFSET(EL289:ET289,0,0,1,ion21Coop!$F$42)),1))</f>
        <v/>
      </c>
      <c r="EV289" s="269" t="str">
        <f t="shared" si="463"/>
        <v/>
      </c>
      <c r="EX289" s="119">
        <f t="shared" si="515"/>
        <v>7</v>
      </c>
      <c r="EY289" s="123" t="str">
        <f t="shared" si="536"/>
        <v/>
      </c>
      <c r="EZ289" s="123">
        <v>284</v>
      </c>
      <c r="FA289" s="423"/>
      <c r="FB289" s="423"/>
      <c r="FC289" s="423"/>
      <c r="FD289" s="423"/>
      <c r="FE289" s="421"/>
      <c r="FF289" s="422"/>
      <c r="FG289" s="269" t="str">
        <f t="shared" si="464"/>
        <v/>
      </c>
      <c r="FH289" s="180">
        <v>1</v>
      </c>
      <c r="FI289" s="269" t="str">
        <f t="shared" si="465"/>
        <v/>
      </c>
      <c r="FJ289" s="180">
        <v>1</v>
      </c>
      <c r="FK289" s="181">
        <v>1</v>
      </c>
      <c r="FL289" s="181">
        <v>1</v>
      </c>
      <c r="FM289" s="183">
        <v>1</v>
      </c>
      <c r="FN289" s="183">
        <v>1</v>
      </c>
      <c r="FO289" s="183">
        <v>1</v>
      </c>
      <c r="FP289" s="183">
        <v>1</v>
      </c>
      <c r="FQ289" s="183">
        <v>1</v>
      </c>
      <c r="FR289" s="183">
        <v>1</v>
      </c>
      <c r="FS289" s="192" t="str">
        <f ca="1">IF(ISBLANK(FE289),"",ROUND(AVERAGE(OFFSET(FJ289:FR289,0,0,1,ion21Coop!$F$42)),1))</f>
        <v/>
      </c>
      <c r="FT289" s="269" t="str">
        <f t="shared" si="466"/>
        <v/>
      </c>
      <c r="FV289" s="119">
        <f t="shared" si="516"/>
        <v>8</v>
      </c>
      <c r="FW289" s="123" t="str">
        <f t="shared" si="537"/>
        <v/>
      </c>
      <c r="FX289" s="123">
        <v>284</v>
      </c>
      <c r="FY289" s="423"/>
      <c r="FZ289" s="423"/>
      <c r="GA289" s="423"/>
      <c r="GB289" s="423"/>
      <c r="GC289" s="421"/>
      <c r="GD289" s="422"/>
      <c r="GE289" s="269" t="str">
        <f t="shared" si="467"/>
        <v/>
      </c>
      <c r="GF289" s="180">
        <v>1</v>
      </c>
      <c r="GG289" s="269" t="str">
        <f t="shared" si="468"/>
        <v/>
      </c>
      <c r="GH289" s="180">
        <v>1</v>
      </c>
      <c r="GI289" s="181">
        <v>1</v>
      </c>
      <c r="GJ289" s="181">
        <v>1</v>
      </c>
      <c r="GK289" s="183">
        <v>1</v>
      </c>
      <c r="GL289" s="183">
        <v>1</v>
      </c>
      <c r="GM289" s="183">
        <v>1</v>
      </c>
      <c r="GN289" s="183">
        <v>1</v>
      </c>
      <c r="GO289" s="183">
        <v>1</v>
      </c>
      <c r="GP289" s="183">
        <v>1</v>
      </c>
      <c r="GQ289" s="192" t="str">
        <f ca="1">IF(ISBLANK(GC289),"",ROUND(AVERAGE(OFFSET(GH289:GP289,0,0,1,ion21Coop!$F$42)),1))</f>
        <v/>
      </c>
      <c r="GR289" s="269" t="str">
        <f t="shared" si="469"/>
        <v/>
      </c>
      <c r="GT289" s="119">
        <f t="shared" si="517"/>
        <v>9</v>
      </c>
      <c r="GU289" s="123" t="str">
        <f t="shared" si="538"/>
        <v/>
      </c>
      <c r="GV289" s="123">
        <v>284</v>
      </c>
      <c r="GW289" s="423"/>
      <c r="GX289" s="423"/>
      <c r="GY289" s="423"/>
      <c r="GZ289" s="423"/>
      <c r="HA289" s="421"/>
      <c r="HB289" s="422"/>
      <c r="HC289" s="269" t="str">
        <f t="shared" si="470"/>
        <v/>
      </c>
      <c r="HD289" s="180">
        <v>1</v>
      </c>
      <c r="HE289" s="269" t="str">
        <f t="shared" si="471"/>
        <v/>
      </c>
      <c r="HF289" s="180">
        <v>1</v>
      </c>
      <c r="HG289" s="181">
        <v>1</v>
      </c>
      <c r="HH289" s="181">
        <v>1</v>
      </c>
      <c r="HI289" s="183">
        <v>1</v>
      </c>
      <c r="HJ289" s="183">
        <v>1</v>
      </c>
      <c r="HK289" s="183">
        <v>1</v>
      </c>
      <c r="HL289" s="183">
        <v>1</v>
      </c>
      <c r="HM289" s="183">
        <v>1</v>
      </c>
      <c r="HN289" s="183">
        <v>1</v>
      </c>
      <c r="HO289" s="192" t="str">
        <f ca="1">IF(ISBLANK(HA289),"",ROUND(AVERAGE(OFFSET(HF289:HN289,0,0,1,ion21Coop!$F$42)),1))</f>
        <v/>
      </c>
      <c r="HP289" s="269" t="str">
        <f t="shared" si="472"/>
        <v/>
      </c>
      <c r="HR289" s="119">
        <f t="shared" si="518"/>
        <v>10</v>
      </c>
      <c r="HS289" s="123" t="str">
        <f t="shared" si="539"/>
        <v/>
      </c>
      <c r="HT289" s="123">
        <v>284</v>
      </c>
      <c r="HU289" s="423"/>
      <c r="HV289" s="423"/>
      <c r="HW289" s="423"/>
      <c r="HX289" s="423"/>
      <c r="HY289" s="421"/>
      <c r="HZ289" s="422"/>
      <c r="IA289" s="269" t="str">
        <f t="shared" si="473"/>
        <v/>
      </c>
      <c r="IB289" s="180">
        <v>1</v>
      </c>
      <c r="IC289" s="269" t="str">
        <f t="shared" si="474"/>
        <v/>
      </c>
      <c r="ID289" s="180">
        <v>1</v>
      </c>
      <c r="IE289" s="181">
        <v>1</v>
      </c>
      <c r="IF289" s="181">
        <v>1</v>
      </c>
      <c r="IG289" s="183">
        <v>1</v>
      </c>
      <c r="IH289" s="183">
        <v>1</v>
      </c>
      <c r="II289" s="183">
        <v>1</v>
      </c>
      <c r="IJ289" s="183">
        <v>1</v>
      </c>
      <c r="IK289" s="183">
        <v>1</v>
      </c>
      <c r="IL289" s="183">
        <v>1</v>
      </c>
      <c r="IM289" s="192" t="str">
        <f ca="1">IF(ISBLANK(HY289),"",ROUND(AVERAGE(OFFSET(ID289:IL289,0,0,1,ion21Coop!$F$42)),1))</f>
        <v/>
      </c>
      <c r="IN289" s="269" t="str">
        <f t="shared" si="475"/>
        <v/>
      </c>
      <c r="IP289" s="119">
        <f t="shared" si="519"/>
        <v>11</v>
      </c>
      <c r="IQ289" s="123" t="str">
        <f t="shared" si="540"/>
        <v/>
      </c>
      <c r="IR289" s="123">
        <v>284</v>
      </c>
      <c r="IS289" s="423"/>
      <c r="IT289" s="423"/>
      <c r="IU289" s="423"/>
      <c r="IV289" s="423"/>
      <c r="IW289" s="421"/>
      <c r="IX289" s="422"/>
      <c r="IY289" s="269" t="str">
        <f t="shared" si="476"/>
        <v/>
      </c>
      <c r="IZ289" s="180">
        <v>1</v>
      </c>
      <c r="JA289" s="269" t="str">
        <f t="shared" si="477"/>
        <v/>
      </c>
      <c r="JB289" s="180">
        <v>1</v>
      </c>
      <c r="JC289" s="181">
        <v>1</v>
      </c>
      <c r="JD289" s="181">
        <v>1</v>
      </c>
      <c r="JE289" s="183">
        <v>1</v>
      </c>
      <c r="JF289" s="183">
        <v>1</v>
      </c>
      <c r="JG289" s="183">
        <v>1</v>
      </c>
      <c r="JH289" s="183">
        <v>1</v>
      </c>
      <c r="JI289" s="183">
        <v>1</v>
      </c>
      <c r="JJ289" s="183">
        <v>1</v>
      </c>
      <c r="JK289" s="192" t="str">
        <f ca="1">IF(ISBLANK(IW289),"",ROUND(AVERAGE(OFFSET(JB289:JJ289,0,0,1,ion21Coop!$F$42)),1))</f>
        <v/>
      </c>
      <c r="JL289" s="269" t="str">
        <f t="shared" si="478"/>
        <v/>
      </c>
      <c r="JN289" s="119">
        <f t="shared" si="520"/>
        <v>12</v>
      </c>
      <c r="JO289" s="123" t="str">
        <f t="shared" si="541"/>
        <v/>
      </c>
      <c r="JP289" s="123">
        <v>284</v>
      </c>
      <c r="JQ289" s="423"/>
      <c r="JR289" s="423"/>
      <c r="JS289" s="423"/>
      <c r="JT289" s="423"/>
      <c r="JU289" s="421"/>
      <c r="JV289" s="422"/>
      <c r="JW289" s="269" t="str">
        <f t="shared" si="479"/>
        <v/>
      </c>
      <c r="JX289" s="180">
        <v>1</v>
      </c>
      <c r="JY289" s="269" t="str">
        <f t="shared" si="480"/>
        <v/>
      </c>
      <c r="JZ289" s="180">
        <v>1</v>
      </c>
      <c r="KA289" s="181">
        <v>1</v>
      </c>
      <c r="KB289" s="181">
        <v>1</v>
      </c>
      <c r="KC289" s="183">
        <v>1</v>
      </c>
      <c r="KD289" s="183">
        <v>1</v>
      </c>
      <c r="KE289" s="183">
        <v>1</v>
      </c>
      <c r="KF289" s="183">
        <v>1</v>
      </c>
      <c r="KG289" s="183">
        <v>1</v>
      </c>
      <c r="KH289" s="183">
        <v>1</v>
      </c>
      <c r="KI289" s="192" t="str">
        <f ca="1">IF(ISBLANK(JU289),"",ROUND(AVERAGE(OFFSET(JZ289:KH289,0,0,1,ion21Coop!$F$42)),1))</f>
        <v/>
      </c>
      <c r="KJ289" s="269" t="str">
        <f t="shared" si="481"/>
        <v/>
      </c>
      <c r="KL289" s="119">
        <f t="shared" si="521"/>
        <v>13</v>
      </c>
      <c r="KM289" s="123" t="str">
        <f t="shared" si="542"/>
        <v/>
      </c>
      <c r="KN289" s="123">
        <v>284</v>
      </c>
      <c r="KO289" s="423"/>
      <c r="KP289" s="423"/>
      <c r="KQ289" s="423"/>
      <c r="KR289" s="423"/>
      <c r="KS289" s="421"/>
      <c r="KT289" s="422"/>
      <c r="KU289" s="269" t="str">
        <f t="shared" si="482"/>
        <v/>
      </c>
      <c r="KV289" s="180">
        <v>1</v>
      </c>
      <c r="KW289" s="269" t="str">
        <f t="shared" si="483"/>
        <v/>
      </c>
      <c r="KX289" s="180">
        <v>1</v>
      </c>
      <c r="KY289" s="181">
        <v>1</v>
      </c>
      <c r="KZ289" s="181">
        <v>1</v>
      </c>
      <c r="LA289" s="183">
        <v>1</v>
      </c>
      <c r="LB289" s="183">
        <v>1</v>
      </c>
      <c r="LC289" s="183">
        <v>1</v>
      </c>
      <c r="LD289" s="183">
        <v>1</v>
      </c>
      <c r="LE289" s="183">
        <v>1</v>
      </c>
      <c r="LF289" s="183">
        <v>1</v>
      </c>
      <c r="LG289" s="192" t="str">
        <f ca="1">IF(ISBLANK(KS289),"",ROUND(AVERAGE(OFFSET(KX289:LF289,0,0,1,ion21Coop!$F$42)),1))</f>
        <v/>
      </c>
      <c r="LH289" s="269" t="str">
        <f t="shared" si="484"/>
        <v/>
      </c>
      <c r="LJ289" s="119">
        <f t="shared" si="522"/>
        <v>14</v>
      </c>
      <c r="LK289" s="123" t="str">
        <f t="shared" si="543"/>
        <v/>
      </c>
      <c r="LL289" s="123">
        <v>284</v>
      </c>
      <c r="LM289" s="423"/>
      <c r="LN289" s="423"/>
      <c r="LO289" s="423"/>
      <c r="LP289" s="423"/>
      <c r="LQ289" s="421"/>
      <c r="LR289" s="422"/>
      <c r="LS289" s="269" t="str">
        <f t="shared" si="485"/>
        <v/>
      </c>
      <c r="LT289" s="180">
        <v>1</v>
      </c>
      <c r="LU289" s="269" t="str">
        <f t="shared" si="486"/>
        <v/>
      </c>
      <c r="LV289" s="180">
        <v>1</v>
      </c>
      <c r="LW289" s="181">
        <v>1</v>
      </c>
      <c r="LX289" s="181">
        <v>1</v>
      </c>
      <c r="LY289" s="183">
        <v>1</v>
      </c>
      <c r="LZ289" s="183">
        <v>1</v>
      </c>
      <c r="MA289" s="183">
        <v>1</v>
      </c>
      <c r="MB289" s="183">
        <v>1</v>
      </c>
      <c r="MC289" s="183">
        <v>1</v>
      </c>
      <c r="MD289" s="183">
        <v>1</v>
      </c>
      <c r="ME289" s="192" t="str">
        <f ca="1">IF(ISBLANK(LQ289),"",ROUND(AVERAGE(OFFSET(LV289:MD289,0,0,1,ion21Coop!$F$42)),1))</f>
        <v/>
      </c>
      <c r="MF289" s="269" t="str">
        <f t="shared" si="487"/>
        <v/>
      </c>
      <c r="MH289" s="119">
        <f t="shared" si="523"/>
        <v>15</v>
      </c>
      <c r="MI289" s="123" t="str">
        <f t="shared" si="544"/>
        <v/>
      </c>
      <c r="MJ289" s="123">
        <v>284</v>
      </c>
      <c r="MK289" s="423"/>
      <c r="ML289" s="423"/>
      <c r="MM289" s="423"/>
      <c r="MN289" s="423"/>
      <c r="MO289" s="421"/>
      <c r="MP289" s="422"/>
      <c r="MQ289" s="269" t="str">
        <f t="shared" si="488"/>
        <v/>
      </c>
      <c r="MR289" s="180">
        <v>1</v>
      </c>
      <c r="MS289" s="269" t="str">
        <f t="shared" si="489"/>
        <v/>
      </c>
      <c r="MT289" s="180">
        <v>1</v>
      </c>
      <c r="MU289" s="181">
        <v>1</v>
      </c>
      <c r="MV289" s="181">
        <v>1</v>
      </c>
      <c r="MW289" s="183">
        <v>1</v>
      </c>
      <c r="MX289" s="183">
        <v>1</v>
      </c>
      <c r="MY289" s="183">
        <v>1</v>
      </c>
      <c r="MZ289" s="183">
        <v>1</v>
      </c>
      <c r="NA289" s="183">
        <v>1</v>
      </c>
      <c r="NB289" s="183">
        <v>1</v>
      </c>
      <c r="NC289" s="192" t="str">
        <f ca="1">IF(ISBLANK(MO289),"",ROUND(AVERAGE(OFFSET(MT289:NB289,0,0,1,ion21Coop!$F$42)),1))</f>
        <v/>
      </c>
      <c r="ND289" s="269" t="str">
        <f t="shared" si="490"/>
        <v/>
      </c>
      <c r="NF289" s="119">
        <f t="shared" si="524"/>
        <v>16</v>
      </c>
      <c r="NG289" s="123" t="str">
        <f t="shared" si="545"/>
        <v/>
      </c>
      <c r="NH289" s="123">
        <v>284</v>
      </c>
      <c r="NI289" s="423"/>
      <c r="NJ289" s="423"/>
      <c r="NK289" s="423"/>
      <c r="NL289" s="423"/>
      <c r="NM289" s="421"/>
      <c r="NN289" s="422"/>
      <c r="NO289" s="269" t="str">
        <f t="shared" si="491"/>
        <v/>
      </c>
      <c r="NP289" s="180">
        <v>1</v>
      </c>
      <c r="NQ289" s="269" t="str">
        <f t="shared" si="492"/>
        <v/>
      </c>
      <c r="NR289" s="180">
        <v>1</v>
      </c>
      <c r="NS289" s="181">
        <v>1</v>
      </c>
      <c r="NT289" s="181">
        <v>1</v>
      </c>
      <c r="NU289" s="183">
        <v>1</v>
      </c>
      <c r="NV289" s="183">
        <v>1</v>
      </c>
      <c r="NW289" s="183">
        <v>1</v>
      </c>
      <c r="NX289" s="183">
        <v>1</v>
      </c>
      <c r="NY289" s="183">
        <v>1</v>
      </c>
      <c r="NZ289" s="183">
        <v>1</v>
      </c>
      <c r="OA289" s="192" t="str">
        <f ca="1">IF(ISBLANK(NM289),"",ROUND(AVERAGE(OFFSET(NR289:NZ289,0,0,1,ion21Coop!$F$42)),1))</f>
        <v/>
      </c>
      <c r="OB289" s="269" t="str">
        <f t="shared" si="493"/>
        <v/>
      </c>
      <c r="OD289" s="119">
        <f t="shared" si="525"/>
        <v>17</v>
      </c>
      <c r="OE289" s="123" t="str">
        <f t="shared" si="546"/>
        <v/>
      </c>
      <c r="OF289" s="123">
        <v>284</v>
      </c>
      <c r="OG289" s="423"/>
      <c r="OH289" s="423"/>
      <c r="OI289" s="423"/>
      <c r="OJ289" s="423"/>
      <c r="OK289" s="421"/>
      <c r="OL289" s="422"/>
      <c r="OM289" s="269" t="str">
        <f t="shared" si="494"/>
        <v/>
      </c>
      <c r="ON289" s="180">
        <v>1</v>
      </c>
      <c r="OO289" s="269" t="str">
        <f t="shared" si="495"/>
        <v/>
      </c>
      <c r="OP289" s="180">
        <v>1</v>
      </c>
      <c r="OQ289" s="181">
        <v>1</v>
      </c>
      <c r="OR289" s="181">
        <v>1</v>
      </c>
      <c r="OS289" s="183">
        <v>1</v>
      </c>
      <c r="OT289" s="183">
        <v>1</v>
      </c>
      <c r="OU289" s="183">
        <v>1</v>
      </c>
      <c r="OV289" s="183">
        <v>1</v>
      </c>
      <c r="OW289" s="183">
        <v>1</v>
      </c>
      <c r="OX289" s="183">
        <v>1</v>
      </c>
      <c r="OY289" s="192" t="str">
        <f ca="1">IF(ISBLANK(OK289),"",ROUND(AVERAGE(OFFSET(OP289:OX289,0,0,1,ion21Coop!$F$42)),1))</f>
        <v/>
      </c>
      <c r="OZ289" s="269" t="str">
        <f t="shared" si="496"/>
        <v/>
      </c>
      <c r="PB289" s="119">
        <f t="shared" si="526"/>
        <v>18</v>
      </c>
      <c r="PC289" s="123" t="str">
        <f t="shared" si="547"/>
        <v/>
      </c>
      <c r="PD289" s="123">
        <v>284</v>
      </c>
      <c r="PE289" s="423"/>
      <c r="PF289" s="423"/>
      <c r="PG289" s="423"/>
      <c r="PH289" s="423"/>
      <c r="PI289" s="421"/>
      <c r="PJ289" s="422"/>
      <c r="PK289" s="269" t="str">
        <f t="shared" si="497"/>
        <v/>
      </c>
      <c r="PL289" s="180">
        <v>1</v>
      </c>
      <c r="PM289" s="269" t="str">
        <f t="shared" si="498"/>
        <v/>
      </c>
      <c r="PN289" s="180">
        <v>1</v>
      </c>
      <c r="PO289" s="181">
        <v>1</v>
      </c>
      <c r="PP289" s="181">
        <v>1</v>
      </c>
      <c r="PQ289" s="183">
        <v>1</v>
      </c>
      <c r="PR289" s="183">
        <v>1</v>
      </c>
      <c r="PS289" s="183">
        <v>1</v>
      </c>
      <c r="PT289" s="183">
        <v>1</v>
      </c>
      <c r="PU289" s="183">
        <v>1</v>
      </c>
      <c r="PV289" s="183">
        <v>1</v>
      </c>
      <c r="PW289" s="192" t="str">
        <f ca="1">IF(ISBLANK(PI289),"",ROUND(AVERAGE(OFFSET(PN289:PV289,0,0,1,ion21Coop!$F$42)),1))</f>
        <v/>
      </c>
      <c r="PX289" s="269" t="str">
        <f t="shared" si="499"/>
        <v/>
      </c>
      <c r="PZ289" s="119">
        <f t="shared" si="527"/>
        <v>19</v>
      </c>
      <c r="QA289" s="123" t="str">
        <f t="shared" si="548"/>
        <v/>
      </c>
      <c r="QB289" s="123">
        <v>284</v>
      </c>
      <c r="QC289" s="423"/>
      <c r="QD289" s="423"/>
      <c r="QE289" s="423"/>
      <c r="QF289" s="423"/>
      <c r="QG289" s="421"/>
      <c r="QH289" s="422"/>
      <c r="QI289" s="269" t="str">
        <f t="shared" si="500"/>
        <v/>
      </c>
      <c r="QJ289" s="180">
        <v>1</v>
      </c>
      <c r="QK289" s="269" t="str">
        <f t="shared" si="501"/>
        <v/>
      </c>
      <c r="QL289" s="180">
        <v>1</v>
      </c>
      <c r="QM289" s="181">
        <v>1</v>
      </c>
      <c r="QN289" s="181">
        <v>1</v>
      </c>
      <c r="QO289" s="183">
        <v>1</v>
      </c>
      <c r="QP289" s="183">
        <v>1</v>
      </c>
      <c r="QQ289" s="183">
        <v>1</v>
      </c>
      <c r="QR289" s="183">
        <v>1</v>
      </c>
      <c r="QS289" s="183">
        <v>1</v>
      </c>
      <c r="QT289" s="183">
        <v>1</v>
      </c>
      <c r="QU289" s="192" t="str">
        <f ca="1">IF(ISBLANK(QG289),"",ROUND(AVERAGE(OFFSET(QL289:QT289,0,0,1,ion21Coop!$F$42)),1))</f>
        <v/>
      </c>
      <c r="QV289" s="269" t="str">
        <f t="shared" si="502"/>
        <v/>
      </c>
      <c r="QX289" s="119">
        <f t="shared" si="528"/>
        <v>20</v>
      </c>
      <c r="QY289" s="123" t="str">
        <f t="shared" si="549"/>
        <v/>
      </c>
      <c r="QZ289" s="123">
        <v>284</v>
      </c>
      <c r="RA289" s="423"/>
      <c r="RB289" s="423"/>
      <c r="RC289" s="423"/>
      <c r="RD289" s="423"/>
      <c r="RE289" s="421"/>
      <c r="RF289" s="422"/>
      <c r="RG289" s="269" t="str">
        <f t="shared" si="503"/>
        <v/>
      </c>
      <c r="RH289" s="180">
        <v>1</v>
      </c>
      <c r="RI289" s="269" t="str">
        <f t="shared" si="504"/>
        <v/>
      </c>
      <c r="RJ289" s="180">
        <v>1</v>
      </c>
      <c r="RK289" s="181">
        <v>1</v>
      </c>
      <c r="RL289" s="181">
        <v>1</v>
      </c>
      <c r="RM289" s="183">
        <v>1</v>
      </c>
      <c r="RN289" s="183">
        <v>1</v>
      </c>
      <c r="RO289" s="183">
        <v>1</v>
      </c>
      <c r="RP289" s="183">
        <v>1</v>
      </c>
      <c r="RQ289" s="183">
        <v>1</v>
      </c>
      <c r="RR289" s="183">
        <v>1</v>
      </c>
      <c r="RS289" s="192" t="str">
        <f ca="1">IF(ISBLANK(RE289),"",ROUND(AVERAGE(OFFSET(RJ289:RR289,0,0,1,ion21Coop!$F$42)),1))</f>
        <v/>
      </c>
      <c r="RT289" s="269" t="str">
        <f t="shared" si="505"/>
        <v/>
      </c>
      <c r="RV289" s="119">
        <f t="shared" si="529"/>
        <v>21</v>
      </c>
      <c r="RW289" s="123" t="str">
        <f t="shared" si="550"/>
        <v/>
      </c>
      <c r="RX289" s="123">
        <v>284</v>
      </c>
      <c r="RY289" s="423"/>
      <c r="RZ289" s="423"/>
      <c r="SA289" s="423"/>
      <c r="SB289" s="423"/>
      <c r="SC289" s="421"/>
      <c r="SD289" s="422"/>
      <c r="SE289" s="269" t="str">
        <f t="shared" si="506"/>
        <v/>
      </c>
      <c r="SF289" s="180">
        <v>1</v>
      </c>
      <c r="SG289" s="269" t="str">
        <f t="shared" si="507"/>
        <v/>
      </c>
      <c r="SH289" s="180">
        <v>1</v>
      </c>
      <c r="SI289" s="181">
        <v>1</v>
      </c>
      <c r="SJ289" s="181">
        <v>1</v>
      </c>
      <c r="SK289" s="183">
        <v>1</v>
      </c>
      <c r="SL289" s="183">
        <v>1</v>
      </c>
      <c r="SM289" s="183">
        <v>1</v>
      </c>
      <c r="SN289" s="183">
        <v>1</v>
      </c>
      <c r="SO289" s="183">
        <v>1</v>
      </c>
      <c r="SP289" s="183">
        <v>1</v>
      </c>
      <c r="SQ289" s="192" t="str">
        <f ca="1">IF(ISBLANK(SC289),"",ROUND(AVERAGE(OFFSET(SH289:SP289,0,0,1,ion21Coop!$F$42)),1))</f>
        <v/>
      </c>
      <c r="SR289" s="269" t="str">
        <f t="shared" si="508"/>
        <v/>
      </c>
      <c r="ST289" s="565"/>
      <c r="SU289" s="565"/>
      <c r="SV289" s="566"/>
      <c r="SW289" s="567"/>
      <c r="SX289" s="565"/>
      <c r="SY289" s="566"/>
      <c r="SZ289" s="568"/>
      <c r="TA289" s="567"/>
      <c r="TB289" s="553"/>
    </row>
    <row r="290" spans="10:522" x14ac:dyDescent="0.3">
      <c r="J290" s="119">
        <f t="shared" si="509"/>
        <v>1</v>
      </c>
      <c r="K290" s="123" t="str">
        <f t="shared" si="530"/>
        <v>YaJo</v>
      </c>
      <c r="L290" s="123">
        <v>285</v>
      </c>
      <c r="M290" s="351"/>
      <c r="N290" s="351"/>
      <c r="O290" s="351"/>
      <c r="P290" s="351"/>
      <c r="Q290" s="369"/>
      <c r="R290" s="370"/>
      <c r="S290" s="269" t="str">
        <f t="shared" si="446"/>
        <v/>
      </c>
      <c r="T290" s="180">
        <v>1</v>
      </c>
      <c r="U290" s="269" t="str">
        <f t="shared" si="447"/>
        <v/>
      </c>
      <c r="V290" s="180">
        <v>1</v>
      </c>
      <c r="W290" s="181">
        <v>1</v>
      </c>
      <c r="X290" s="181">
        <v>1</v>
      </c>
      <c r="Y290" s="183">
        <v>1</v>
      </c>
      <c r="Z290" s="183">
        <v>1</v>
      </c>
      <c r="AA290" s="183">
        <v>1</v>
      </c>
      <c r="AB290" s="183">
        <v>1</v>
      </c>
      <c r="AC290" s="183">
        <v>1</v>
      </c>
      <c r="AD290" s="183">
        <v>1</v>
      </c>
      <c r="AE290" s="192" t="str">
        <f ca="1">IF(ISBLANK(Q290),"",ROUND(AVERAGE(OFFSET(V290:AD290,0,0,1,ion21Coop!$F$42)),1))</f>
        <v/>
      </c>
      <c r="AF290" s="269" t="str">
        <f t="shared" si="448"/>
        <v/>
      </c>
      <c r="AH290" s="119">
        <f t="shared" si="510"/>
        <v>2</v>
      </c>
      <c r="AI290" s="123" t="str">
        <f t="shared" si="531"/>
        <v>GeLo</v>
      </c>
      <c r="AJ290" s="123">
        <v>285</v>
      </c>
      <c r="AK290" s="351"/>
      <c r="AL290" s="351"/>
      <c r="AM290" s="351"/>
      <c r="AN290" s="351"/>
      <c r="AO290" s="369"/>
      <c r="AP290" s="370"/>
      <c r="AQ290" s="269" t="str">
        <f t="shared" si="449"/>
        <v/>
      </c>
      <c r="AR290" s="180">
        <v>1</v>
      </c>
      <c r="AS290" s="269" t="str">
        <f t="shared" si="450"/>
        <v/>
      </c>
      <c r="AT290" s="180">
        <v>1</v>
      </c>
      <c r="AU290" s="181">
        <v>1</v>
      </c>
      <c r="AV290" s="181">
        <v>1</v>
      </c>
      <c r="AW290" s="183">
        <v>1</v>
      </c>
      <c r="AX290" s="183">
        <v>1</v>
      </c>
      <c r="AY290" s="183">
        <v>1</v>
      </c>
      <c r="AZ290" s="183">
        <v>1</v>
      </c>
      <c r="BA290" s="183">
        <v>1</v>
      </c>
      <c r="BB290" s="183">
        <v>1</v>
      </c>
      <c r="BC290" s="192" t="str">
        <f ca="1">IF(ISBLANK(AO290),"",ROUND(AVERAGE(OFFSET(AT290:BB290,0,0,1,ion21Coop!$F$42)),1))</f>
        <v/>
      </c>
      <c r="BD290" s="269" t="str">
        <f t="shared" si="451"/>
        <v/>
      </c>
      <c r="BF290" s="119">
        <f t="shared" si="511"/>
        <v>3</v>
      </c>
      <c r="BG290" s="123" t="str">
        <f t="shared" si="532"/>
        <v>MiDo</v>
      </c>
      <c r="BH290" s="123">
        <v>285</v>
      </c>
      <c r="BI290" s="351"/>
      <c r="BJ290" s="351"/>
      <c r="BK290" s="351"/>
      <c r="BL290" s="351"/>
      <c r="BM290" s="369"/>
      <c r="BN290" s="370"/>
      <c r="BO290" s="269" t="str">
        <f t="shared" si="452"/>
        <v/>
      </c>
      <c r="BP290" s="180">
        <v>1</v>
      </c>
      <c r="BQ290" s="269" t="str">
        <f t="shared" si="453"/>
        <v/>
      </c>
      <c r="BR290" s="180">
        <v>1</v>
      </c>
      <c r="BS290" s="181">
        <v>1</v>
      </c>
      <c r="BT290" s="181">
        <v>1</v>
      </c>
      <c r="BU290" s="183">
        <v>1</v>
      </c>
      <c r="BV290" s="183">
        <v>1</v>
      </c>
      <c r="BW290" s="183">
        <v>1</v>
      </c>
      <c r="BX290" s="183">
        <v>1</v>
      </c>
      <c r="BY290" s="183">
        <v>1</v>
      </c>
      <c r="BZ290" s="183">
        <v>1</v>
      </c>
      <c r="CA290" s="192" t="str">
        <f ca="1">IF(ISBLANK(BM290),"",ROUND(AVERAGE(OFFSET(BR290:BZ290,0,0,1,ion21Coop!$F$42)),1))</f>
        <v/>
      </c>
      <c r="CB290" s="269" t="str">
        <f t="shared" si="454"/>
        <v/>
      </c>
      <c r="CD290" s="119">
        <f t="shared" si="512"/>
        <v>4</v>
      </c>
      <c r="CE290" s="123" t="str">
        <f t="shared" si="533"/>
        <v>EmNi</v>
      </c>
      <c r="CF290" s="123">
        <v>285</v>
      </c>
      <c r="CG290" s="351"/>
      <c r="CH290" s="351"/>
      <c r="CI290" s="351"/>
      <c r="CJ290" s="351"/>
      <c r="CK290" s="369"/>
      <c r="CL290" s="370"/>
      <c r="CM290" s="269" t="str">
        <f t="shared" si="455"/>
        <v/>
      </c>
      <c r="CN290" s="180">
        <v>1</v>
      </c>
      <c r="CO290" s="269" t="str">
        <f t="shared" si="456"/>
        <v/>
      </c>
      <c r="CP290" s="180">
        <v>1</v>
      </c>
      <c r="CQ290" s="181">
        <v>1</v>
      </c>
      <c r="CR290" s="181">
        <v>1</v>
      </c>
      <c r="CS290" s="183">
        <v>1</v>
      </c>
      <c r="CT290" s="183">
        <v>1</v>
      </c>
      <c r="CU290" s="183">
        <v>1</v>
      </c>
      <c r="CV290" s="183">
        <v>1</v>
      </c>
      <c r="CW290" s="183">
        <v>1</v>
      </c>
      <c r="CX290" s="183">
        <v>1</v>
      </c>
      <c r="CY290" s="192" t="str">
        <f ca="1">IF(ISBLANK(CK290),"",ROUND(AVERAGE(OFFSET(CP290:CX290,0,0,1,ion21Coop!$F$42)),1))</f>
        <v/>
      </c>
      <c r="CZ290" s="269" t="str">
        <f t="shared" si="457"/>
        <v/>
      </c>
      <c r="DB290" s="119">
        <f t="shared" si="513"/>
        <v>5</v>
      </c>
      <c r="DC290" s="123" t="str">
        <f t="shared" si="534"/>
        <v>HeJe</v>
      </c>
      <c r="DD290" s="123">
        <v>285</v>
      </c>
      <c r="DE290" s="423"/>
      <c r="DF290" s="423"/>
      <c r="DG290" s="423"/>
      <c r="DH290" s="423"/>
      <c r="DI290" s="421"/>
      <c r="DJ290" s="422"/>
      <c r="DK290" s="269" t="str">
        <f t="shared" si="458"/>
        <v/>
      </c>
      <c r="DL290" s="180">
        <v>1</v>
      </c>
      <c r="DM290" s="269" t="str">
        <f t="shared" si="459"/>
        <v/>
      </c>
      <c r="DN290" s="180">
        <v>1</v>
      </c>
      <c r="DO290" s="181">
        <v>1</v>
      </c>
      <c r="DP290" s="181">
        <v>1</v>
      </c>
      <c r="DQ290" s="183">
        <v>1</v>
      </c>
      <c r="DR290" s="183">
        <v>1</v>
      </c>
      <c r="DS290" s="183">
        <v>1</v>
      </c>
      <c r="DT290" s="183">
        <v>1</v>
      </c>
      <c r="DU290" s="183">
        <v>1</v>
      </c>
      <c r="DV290" s="183">
        <v>1</v>
      </c>
      <c r="DW290" s="192" t="str">
        <f ca="1">IF(ISBLANK(DI290),"",ROUND(AVERAGE(OFFSET(DN290:DV290,0,0,1,ion21Coop!$F$42)),1))</f>
        <v/>
      </c>
      <c r="DX290" s="269" t="str">
        <f t="shared" si="460"/>
        <v/>
      </c>
      <c r="DZ290" s="119">
        <f t="shared" si="514"/>
        <v>6</v>
      </c>
      <c r="EA290" s="123" t="str">
        <f t="shared" si="535"/>
        <v/>
      </c>
      <c r="EB290" s="123">
        <v>285</v>
      </c>
      <c r="EC290" s="423"/>
      <c r="ED290" s="423"/>
      <c r="EE290" s="423"/>
      <c r="EF290" s="423"/>
      <c r="EG290" s="421"/>
      <c r="EH290" s="422"/>
      <c r="EI290" s="269" t="str">
        <f t="shared" si="461"/>
        <v/>
      </c>
      <c r="EJ290" s="180">
        <v>1</v>
      </c>
      <c r="EK290" s="269" t="str">
        <f t="shared" si="462"/>
        <v/>
      </c>
      <c r="EL290" s="180">
        <v>1</v>
      </c>
      <c r="EM290" s="181">
        <v>1</v>
      </c>
      <c r="EN290" s="181">
        <v>1</v>
      </c>
      <c r="EO290" s="183">
        <v>1</v>
      </c>
      <c r="EP290" s="183">
        <v>1</v>
      </c>
      <c r="EQ290" s="183">
        <v>1</v>
      </c>
      <c r="ER290" s="183">
        <v>1</v>
      </c>
      <c r="ES290" s="183">
        <v>1</v>
      </c>
      <c r="ET290" s="183">
        <v>1</v>
      </c>
      <c r="EU290" s="192" t="str">
        <f ca="1">IF(ISBLANK(EG290),"",ROUND(AVERAGE(OFFSET(EL290:ET290,0,0,1,ion21Coop!$F$42)),1))</f>
        <v/>
      </c>
      <c r="EV290" s="269" t="str">
        <f t="shared" si="463"/>
        <v/>
      </c>
      <c r="EX290" s="119">
        <f t="shared" si="515"/>
        <v>7</v>
      </c>
      <c r="EY290" s="123" t="str">
        <f t="shared" si="536"/>
        <v/>
      </c>
      <c r="EZ290" s="123">
        <v>285</v>
      </c>
      <c r="FA290" s="423"/>
      <c r="FB290" s="423"/>
      <c r="FC290" s="423"/>
      <c r="FD290" s="423"/>
      <c r="FE290" s="421"/>
      <c r="FF290" s="422"/>
      <c r="FG290" s="269" t="str">
        <f t="shared" si="464"/>
        <v/>
      </c>
      <c r="FH290" s="180">
        <v>1</v>
      </c>
      <c r="FI290" s="269" t="str">
        <f t="shared" si="465"/>
        <v/>
      </c>
      <c r="FJ290" s="180">
        <v>1</v>
      </c>
      <c r="FK290" s="181">
        <v>1</v>
      </c>
      <c r="FL290" s="181">
        <v>1</v>
      </c>
      <c r="FM290" s="183">
        <v>1</v>
      </c>
      <c r="FN290" s="183">
        <v>1</v>
      </c>
      <c r="FO290" s="183">
        <v>1</v>
      </c>
      <c r="FP290" s="183">
        <v>1</v>
      </c>
      <c r="FQ290" s="183">
        <v>1</v>
      </c>
      <c r="FR290" s="183">
        <v>1</v>
      </c>
      <c r="FS290" s="192" t="str">
        <f ca="1">IF(ISBLANK(FE290),"",ROUND(AVERAGE(OFFSET(FJ290:FR290,0,0,1,ion21Coop!$F$42)),1))</f>
        <v/>
      </c>
      <c r="FT290" s="269" t="str">
        <f t="shared" si="466"/>
        <v/>
      </c>
      <c r="FV290" s="119">
        <f t="shared" si="516"/>
        <v>8</v>
      </c>
      <c r="FW290" s="123" t="str">
        <f t="shared" si="537"/>
        <v/>
      </c>
      <c r="FX290" s="123">
        <v>285</v>
      </c>
      <c r="FY290" s="423"/>
      <c r="FZ290" s="423"/>
      <c r="GA290" s="423"/>
      <c r="GB290" s="423"/>
      <c r="GC290" s="421"/>
      <c r="GD290" s="422"/>
      <c r="GE290" s="269" t="str">
        <f t="shared" si="467"/>
        <v/>
      </c>
      <c r="GF290" s="180">
        <v>1</v>
      </c>
      <c r="GG290" s="269" t="str">
        <f t="shared" si="468"/>
        <v/>
      </c>
      <c r="GH290" s="180">
        <v>1</v>
      </c>
      <c r="GI290" s="181">
        <v>1</v>
      </c>
      <c r="GJ290" s="181">
        <v>1</v>
      </c>
      <c r="GK290" s="183">
        <v>1</v>
      </c>
      <c r="GL290" s="183">
        <v>1</v>
      </c>
      <c r="GM290" s="183">
        <v>1</v>
      </c>
      <c r="GN290" s="183">
        <v>1</v>
      </c>
      <c r="GO290" s="183">
        <v>1</v>
      </c>
      <c r="GP290" s="183">
        <v>1</v>
      </c>
      <c r="GQ290" s="192" t="str">
        <f ca="1">IF(ISBLANK(GC290),"",ROUND(AVERAGE(OFFSET(GH290:GP290,0,0,1,ion21Coop!$F$42)),1))</f>
        <v/>
      </c>
      <c r="GR290" s="269" t="str">
        <f t="shared" si="469"/>
        <v/>
      </c>
      <c r="GT290" s="119">
        <f t="shared" si="517"/>
        <v>9</v>
      </c>
      <c r="GU290" s="123" t="str">
        <f t="shared" si="538"/>
        <v/>
      </c>
      <c r="GV290" s="123">
        <v>285</v>
      </c>
      <c r="GW290" s="423"/>
      <c r="GX290" s="423"/>
      <c r="GY290" s="423"/>
      <c r="GZ290" s="423"/>
      <c r="HA290" s="421"/>
      <c r="HB290" s="422"/>
      <c r="HC290" s="269" t="str">
        <f t="shared" si="470"/>
        <v/>
      </c>
      <c r="HD290" s="180">
        <v>1</v>
      </c>
      <c r="HE290" s="269" t="str">
        <f t="shared" si="471"/>
        <v/>
      </c>
      <c r="HF290" s="180">
        <v>1</v>
      </c>
      <c r="HG290" s="181">
        <v>1</v>
      </c>
      <c r="HH290" s="181">
        <v>1</v>
      </c>
      <c r="HI290" s="183">
        <v>1</v>
      </c>
      <c r="HJ290" s="183">
        <v>1</v>
      </c>
      <c r="HK290" s="183">
        <v>1</v>
      </c>
      <c r="HL290" s="183">
        <v>1</v>
      </c>
      <c r="HM290" s="183">
        <v>1</v>
      </c>
      <c r="HN290" s="183">
        <v>1</v>
      </c>
      <c r="HO290" s="192" t="str">
        <f ca="1">IF(ISBLANK(HA290),"",ROUND(AVERAGE(OFFSET(HF290:HN290,0,0,1,ion21Coop!$F$42)),1))</f>
        <v/>
      </c>
      <c r="HP290" s="269" t="str">
        <f t="shared" si="472"/>
        <v/>
      </c>
      <c r="HR290" s="119">
        <f t="shared" si="518"/>
        <v>10</v>
      </c>
      <c r="HS290" s="123" t="str">
        <f t="shared" si="539"/>
        <v/>
      </c>
      <c r="HT290" s="123">
        <v>285</v>
      </c>
      <c r="HU290" s="423"/>
      <c r="HV290" s="423"/>
      <c r="HW290" s="423"/>
      <c r="HX290" s="423"/>
      <c r="HY290" s="421"/>
      <c r="HZ290" s="422"/>
      <c r="IA290" s="269" t="str">
        <f t="shared" si="473"/>
        <v/>
      </c>
      <c r="IB290" s="180">
        <v>1</v>
      </c>
      <c r="IC290" s="269" t="str">
        <f t="shared" si="474"/>
        <v/>
      </c>
      <c r="ID290" s="180">
        <v>1</v>
      </c>
      <c r="IE290" s="181">
        <v>1</v>
      </c>
      <c r="IF290" s="181">
        <v>1</v>
      </c>
      <c r="IG290" s="183">
        <v>1</v>
      </c>
      <c r="IH290" s="183">
        <v>1</v>
      </c>
      <c r="II290" s="183">
        <v>1</v>
      </c>
      <c r="IJ290" s="183">
        <v>1</v>
      </c>
      <c r="IK290" s="183">
        <v>1</v>
      </c>
      <c r="IL290" s="183">
        <v>1</v>
      </c>
      <c r="IM290" s="192" t="str">
        <f ca="1">IF(ISBLANK(HY290),"",ROUND(AVERAGE(OFFSET(ID290:IL290,0,0,1,ion21Coop!$F$42)),1))</f>
        <v/>
      </c>
      <c r="IN290" s="269" t="str">
        <f t="shared" si="475"/>
        <v/>
      </c>
      <c r="IP290" s="119">
        <f t="shared" si="519"/>
        <v>11</v>
      </c>
      <c r="IQ290" s="123" t="str">
        <f t="shared" si="540"/>
        <v/>
      </c>
      <c r="IR290" s="123">
        <v>285</v>
      </c>
      <c r="IS290" s="423"/>
      <c r="IT290" s="423"/>
      <c r="IU290" s="423"/>
      <c r="IV290" s="423"/>
      <c r="IW290" s="421"/>
      <c r="IX290" s="422"/>
      <c r="IY290" s="269" t="str">
        <f t="shared" si="476"/>
        <v/>
      </c>
      <c r="IZ290" s="180">
        <v>1</v>
      </c>
      <c r="JA290" s="269" t="str">
        <f t="shared" si="477"/>
        <v/>
      </c>
      <c r="JB290" s="180">
        <v>1</v>
      </c>
      <c r="JC290" s="181">
        <v>1</v>
      </c>
      <c r="JD290" s="181">
        <v>1</v>
      </c>
      <c r="JE290" s="183">
        <v>1</v>
      </c>
      <c r="JF290" s="183">
        <v>1</v>
      </c>
      <c r="JG290" s="183">
        <v>1</v>
      </c>
      <c r="JH290" s="183">
        <v>1</v>
      </c>
      <c r="JI290" s="183">
        <v>1</v>
      </c>
      <c r="JJ290" s="183">
        <v>1</v>
      </c>
      <c r="JK290" s="192" t="str">
        <f ca="1">IF(ISBLANK(IW290),"",ROUND(AVERAGE(OFFSET(JB290:JJ290,0,0,1,ion21Coop!$F$42)),1))</f>
        <v/>
      </c>
      <c r="JL290" s="269" t="str">
        <f t="shared" si="478"/>
        <v/>
      </c>
      <c r="JN290" s="119">
        <f t="shared" si="520"/>
        <v>12</v>
      </c>
      <c r="JO290" s="123" t="str">
        <f t="shared" si="541"/>
        <v/>
      </c>
      <c r="JP290" s="123">
        <v>285</v>
      </c>
      <c r="JQ290" s="423"/>
      <c r="JR290" s="423"/>
      <c r="JS290" s="423"/>
      <c r="JT290" s="423"/>
      <c r="JU290" s="421"/>
      <c r="JV290" s="422"/>
      <c r="JW290" s="269" t="str">
        <f t="shared" si="479"/>
        <v/>
      </c>
      <c r="JX290" s="180">
        <v>1</v>
      </c>
      <c r="JY290" s="269" t="str">
        <f t="shared" si="480"/>
        <v/>
      </c>
      <c r="JZ290" s="180">
        <v>1</v>
      </c>
      <c r="KA290" s="181">
        <v>1</v>
      </c>
      <c r="KB290" s="181">
        <v>1</v>
      </c>
      <c r="KC290" s="183">
        <v>1</v>
      </c>
      <c r="KD290" s="183">
        <v>1</v>
      </c>
      <c r="KE290" s="183">
        <v>1</v>
      </c>
      <c r="KF290" s="183">
        <v>1</v>
      </c>
      <c r="KG290" s="183">
        <v>1</v>
      </c>
      <c r="KH290" s="183">
        <v>1</v>
      </c>
      <c r="KI290" s="192" t="str">
        <f ca="1">IF(ISBLANK(JU290),"",ROUND(AVERAGE(OFFSET(JZ290:KH290,0,0,1,ion21Coop!$F$42)),1))</f>
        <v/>
      </c>
      <c r="KJ290" s="269" t="str">
        <f t="shared" si="481"/>
        <v/>
      </c>
      <c r="KL290" s="119">
        <f t="shared" si="521"/>
        <v>13</v>
      </c>
      <c r="KM290" s="123" t="str">
        <f t="shared" si="542"/>
        <v/>
      </c>
      <c r="KN290" s="123">
        <v>285</v>
      </c>
      <c r="KO290" s="423"/>
      <c r="KP290" s="423"/>
      <c r="KQ290" s="423"/>
      <c r="KR290" s="423"/>
      <c r="KS290" s="421"/>
      <c r="KT290" s="422"/>
      <c r="KU290" s="269" t="str">
        <f t="shared" si="482"/>
        <v/>
      </c>
      <c r="KV290" s="180">
        <v>1</v>
      </c>
      <c r="KW290" s="269" t="str">
        <f t="shared" si="483"/>
        <v/>
      </c>
      <c r="KX290" s="180">
        <v>1</v>
      </c>
      <c r="KY290" s="181">
        <v>1</v>
      </c>
      <c r="KZ290" s="181">
        <v>1</v>
      </c>
      <c r="LA290" s="183">
        <v>1</v>
      </c>
      <c r="LB290" s="183">
        <v>1</v>
      </c>
      <c r="LC290" s="183">
        <v>1</v>
      </c>
      <c r="LD290" s="183">
        <v>1</v>
      </c>
      <c r="LE290" s="183">
        <v>1</v>
      </c>
      <c r="LF290" s="183">
        <v>1</v>
      </c>
      <c r="LG290" s="192" t="str">
        <f ca="1">IF(ISBLANK(KS290),"",ROUND(AVERAGE(OFFSET(KX290:LF290,0,0,1,ion21Coop!$F$42)),1))</f>
        <v/>
      </c>
      <c r="LH290" s="269" t="str">
        <f t="shared" si="484"/>
        <v/>
      </c>
      <c r="LJ290" s="119">
        <f t="shared" si="522"/>
        <v>14</v>
      </c>
      <c r="LK290" s="123" t="str">
        <f t="shared" si="543"/>
        <v/>
      </c>
      <c r="LL290" s="123">
        <v>285</v>
      </c>
      <c r="LM290" s="423"/>
      <c r="LN290" s="423"/>
      <c r="LO290" s="423"/>
      <c r="LP290" s="423"/>
      <c r="LQ290" s="421"/>
      <c r="LR290" s="422"/>
      <c r="LS290" s="269" t="str">
        <f t="shared" si="485"/>
        <v/>
      </c>
      <c r="LT290" s="180">
        <v>1</v>
      </c>
      <c r="LU290" s="269" t="str">
        <f t="shared" si="486"/>
        <v/>
      </c>
      <c r="LV290" s="180">
        <v>1</v>
      </c>
      <c r="LW290" s="181">
        <v>1</v>
      </c>
      <c r="LX290" s="181">
        <v>1</v>
      </c>
      <c r="LY290" s="183">
        <v>1</v>
      </c>
      <c r="LZ290" s="183">
        <v>1</v>
      </c>
      <c r="MA290" s="183">
        <v>1</v>
      </c>
      <c r="MB290" s="183">
        <v>1</v>
      </c>
      <c r="MC290" s="183">
        <v>1</v>
      </c>
      <c r="MD290" s="183">
        <v>1</v>
      </c>
      <c r="ME290" s="192" t="str">
        <f ca="1">IF(ISBLANK(LQ290),"",ROUND(AVERAGE(OFFSET(LV290:MD290,0,0,1,ion21Coop!$F$42)),1))</f>
        <v/>
      </c>
      <c r="MF290" s="269" t="str">
        <f t="shared" si="487"/>
        <v/>
      </c>
      <c r="MH290" s="119">
        <f t="shared" si="523"/>
        <v>15</v>
      </c>
      <c r="MI290" s="123" t="str">
        <f t="shared" si="544"/>
        <v/>
      </c>
      <c r="MJ290" s="123">
        <v>285</v>
      </c>
      <c r="MK290" s="423"/>
      <c r="ML290" s="423"/>
      <c r="MM290" s="423"/>
      <c r="MN290" s="423"/>
      <c r="MO290" s="421"/>
      <c r="MP290" s="422"/>
      <c r="MQ290" s="269" t="str">
        <f t="shared" si="488"/>
        <v/>
      </c>
      <c r="MR290" s="180">
        <v>1</v>
      </c>
      <c r="MS290" s="269" t="str">
        <f t="shared" si="489"/>
        <v/>
      </c>
      <c r="MT290" s="180">
        <v>1</v>
      </c>
      <c r="MU290" s="181">
        <v>1</v>
      </c>
      <c r="MV290" s="181">
        <v>1</v>
      </c>
      <c r="MW290" s="183">
        <v>1</v>
      </c>
      <c r="MX290" s="183">
        <v>1</v>
      </c>
      <c r="MY290" s="183">
        <v>1</v>
      </c>
      <c r="MZ290" s="183">
        <v>1</v>
      </c>
      <c r="NA290" s="183">
        <v>1</v>
      </c>
      <c r="NB290" s="183">
        <v>1</v>
      </c>
      <c r="NC290" s="192" t="str">
        <f ca="1">IF(ISBLANK(MO290),"",ROUND(AVERAGE(OFFSET(MT290:NB290,0,0,1,ion21Coop!$F$42)),1))</f>
        <v/>
      </c>
      <c r="ND290" s="269" t="str">
        <f t="shared" si="490"/>
        <v/>
      </c>
      <c r="NF290" s="119">
        <f t="shared" si="524"/>
        <v>16</v>
      </c>
      <c r="NG290" s="123" t="str">
        <f t="shared" si="545"/>
        <v/>
      </c>
      <c r="NH290" s="123">
        <v>285</v>
      </c>
      <c r="NI290" s="423"/>
      <c r="NJ290" s="423"/>
      <c r="NK290" s="423"/>
      <c r="NL290" s="423"/>
      <c r="NM290" s="421"/>
      <c r="NN290" s="422"/>
      <c r="NO290" s="269" t="str">
        <f t="shared" si="491"/>
        <v/>
      </c>
      <c r="NP290" s="180">
        <v>1</v>
      </c>
      <c r="NQ290" s="269" t="str">
        <f t="shared" si="492"/>
        <v/>
      </c>
      <c r="NR290" s="180">
        <v>1</v>
      </c>
      <c r="NS290" s="181">
        <v>1</v>
      </c>
      <c r="NT290" s="181">
        <v>1</v>
      </c>
      <c r="NU290" s="183">
        <v>1</v>
      </c>
      <c r="NV290" s="183">
        <v>1</v>
      </c>
      <c r="NW290" s="183">
        <v>1</v>
      </c>
      <c r="NX290" s="183">
        <v>1</v>
      </c>
      <c r="NY290" s="183">
        <v>1</v>
      </c>
      <c r="NZ290" s="183">
        <v>1</v>
      </c>
      <c r="OA290" s="192" t="str">
        <f ca="1">IF(ISBLANK(NM290),"",ROUND(AVERAGE(OFFSET(NR290:NZ290,0,0,1,ion21Coop!$F$42)),1))</f>
        <v/>
      </c>
      <c r="OB290" s="269" t="str">
        <f t="shared" si="493"/>
        <v/>
      </c>
      <c r="OD290" s="119">
        <f t="shared" si="525"/>
        <v>17</v>
      </c>
      <c r="OE290" s="123" t="str">
        <f t="shared" si="546"/>
        <v/>
      </c>
      <c r="OF290" s="123">
        <v>285</v>
      </c>
      <c r="OG290" s="423"/>
      <c r="OH290" s="423"/>
      <c r="OI290" s="423"/>
      <c r="OJ290" s="423"/>
      <c r="OK290" s="421"/>
      <c r="OL290" s="422"/>
      <c r="OM290" s="269" t="str">
        <f t="shared" si="494"/>
        <v/>
      </c>
      <c r="ON290" s="180">
        <v>1</v>
      </c>
      <c r="OO290" s="269" t="str">
        <f t="shared" si="495"/>
        <v/>
      </c>
      <c r="OP290" s="180">
        <v>1</v>
      </c>
      <c r="OQ290" s="181">
        <v>1</v>
      </c>
      <c r="OR290" s="181">
        <v>1</v>
      </c>
      <c r="OS290" s="183">
        <v>1</v>
      </c>
      <c r="OT290" s="183">
        <v>1</v>
      </c>
      <c r="OU290" s="183">
        <v>1</v>
      </c>
      <c r="OV290" s="183">
        <v>1</v>
      </c>
      <c r="OW290" s="183">
        <v>1</v>
      </c>
      <c r="OX290" s="183">
        <v>1</v>
      </c>
      <c r="OY290" s="192" t="str">
        <f ca="1">IF(ISBLANK(OK290),"",ROUND(AVERAGE(OFFSET(OP290:OX290,0,0,1,ion21Coop!$F$42)),1))</f>
        <v/>
      </c>
      <c r="OZ290" s="269" t="str">
        <f t="shared" si="496"/>
        <v/>
      </c>
      <c r="PB290" s="119">
        <f t="shared" si="526"/>
        <v>18</v>
      </c>
      <c r="PC290" s="123" t="str">
        <f t="shared" si="547"/>
        <v/>
      </c>
      <c r="PD290" s="123">
        <v>285</v>
      </c>
      <c r="PE290" s="423"/>
      <c r="PF290" s="423"/>
      <c r="PG290" s="423"/>
      <c r="PH290" s="423"/>
      <c r="PI290" s="421"/>
      <c r="PJ290" s="422"/>
      <c r="PK290" s="269" t="str">
        <f t="shared" si="497"/>
        <v/>
      </c>
      <c r="PL290" s="180">
        <v>1</v>
      </c>
      <c r="PM290" s="269" t="str">
        <f t="shared" si="498"/>
        <v/>
      </c>
      <c r="PN290" s="180">
        <v>1</v>
      </c>
      <c r="PO290" s="181">
        <v>1</v>
      </c>
      <c r="PP290" s="181">
        <v>1</v>
      </c>
      <c r="PQ290" s="183">
        <v>1</v>
      </c>
      <c r="PR290" s="183">
        <v>1</v>
      </c>
      <c r="PS290" s="183">
        <v>1</v>
      </c>
      <c r="PT290" s="183">
        <v>1</v>
      </c>
      <c r="PU290" s="183">
        <v>1</v>
      </c>
      <c r="PV290" s="183">
        <v>1</v>
      </c>
      <c r="PW290" s="192" t="str">
        <f ca="1">IF(ISBLANK(PI290),"",ROUND(AVERAGE(OFFSET(PN290:PV290,0,0,1,ion21Coop!$F$42)),1))</f>
        <v/>
      </c>
      <c r="PX290" s="269" t="str">
        <f t="shared" si="499"/>
        <v/>
      </c>
      <c r="PZ290" s="119">
        <f t="shared" si="527"/>
        <v>19</v>
      </c>
      <c r="QA290" s="123" t="str">
        <f t="shared" si="548"/>
        <v/>
      </c>
      <c r="QB290" s="123">
        <v>285</v>
      </c>
      <c r="QC290" s="423"/>
      <c r="QD290" s="423"/>
      <c r="QE290" s="423"/>
      <c r="QF290" s="423"/>
      <c r="QG290" s="421"/>
      <c r="QH290" s="422"/>
      <c r="QI290" s="269" t="str">
        <f t="shared" si="500"/>
        <v/>
      </c>
      <c r="QJ290" s="180">
        <v>1</v>
      </c>
      <c r="QK290" s="269" t="str">
        <f t="shared" si="501"/>
        <v/>
      </c>
      <c r="QL290" s="180">
        <v>1</v>
      </c>
      <c r="QM290" s="181">
        <v>1</v>
      </c>
      <c r="QN290" s="181">
        <v>1</v>
      </c>
      <c r="QO290" s="183">
        <v>1</v>
      </c>
      <c r="QP290" s="183">
        <v>1</v>
      </c>
      <c r="QQ290" s="183">
        <v>1</v>
      </c>
      <c r="QR290" s="183">
        <v>1</v>
      </c>
      <c r="QS290" s="183">
        <v>1</v>
      </c>
      <c r="QT290" s="183">
        <v>1</v>
      </c>
      <c r="QU290" s="192" t="str">
        <f ca="1">IF(ISBLANK(QG290),"",ROUND(AVERAGE(OFFSET(QL290:QT290,0,0,1,ion21Coop!$F$42)),1))</f>
        <v/>
      </c>
      <c r="QV290" s="269" t="str">
        <f t="shared" si="502"/>
        <v/>
      </c>
      <c r="QX290" s="119">
        <f t="shared" si="528"/>
        <v>20</v>
      </c>
      <c r="QY290" s="123" t="str">
        <f t="shared" si="549"/>
        <v/>
      </c>
      <c r="QZ290" s="123">
        <v>285</v>
      </c>
      <c r="RA290" s="423"/>
      <c r="RB290" s="423"/>
      <c r="RC290" s="423"/>
      <c r="RD290" s="423"/>
      <c r="RE290" s="421"/>
      <c r="RF290" s="422"/>
      <c r="RG290" s="269" t="str">
        <f t="shared" si="503"/>
        <v/>
      </c>
      <c r="RH290" s="180">
        <v>1</v>
      </c>
      <c r="RI290" s="269" t="str">
        <f t="shared" si="504"/>
        <v/>
      </c>
      <c r="RJ290" s="180">
        <v>1</v>
      </c>
      <c r="RK290" s="181">
        <v>1</v>
      </c>
      <c r="RL290" s="181">
        <v>1</v>
      </c>
      <c r="RM290" s="183">
        <v>1</v>
      </c>
      <c r="RN290" s="183">
        <v>1</v>
      </c>
      <c r="RO290" s="183">
        <v>1</v>
      </c>
      <c r="RP290" s="183">
        <v>1</v>
      </c>
      <c r="RQ290" s="183">
        <v>1</v>
      </c>
      <c r="RR290" s="183">
        <v>1</v>
      </c>
      <c r="RS290" s="192" t="str">
        <f ca="1">IF(ISBLANK(RE290),"",ROUND(AVERAGE(OFFSET(RJ290:RR290,0,0,1,ion21Coop!$F$42)),1))</f>
        <v/>
      </c>
      <c r="RT290" s="269" t="str">
        <f t="shared" si="505"/>
        <v/>
      </c>
      <c r="RV290" s="119">
        <f t="shared" si="529"/>
        <v>21</v>
      </c>
      <c r="RW290" s="123" t="str">
        <f t="shared" si="550"/>
        <v/>
      </c>
      <c r="RX290" s="123">
        <v>285</v>
      </c>
      <c r="RY290" s="423"/>
      <c r="RZ290" s="423"/>
      <c r="SA290" s="423"/>
      <c r="SB290" s="423"/>
      <c r="SC290" s="421"/>
      <c r="SD290" s="422"/>
      <c r="SE290" s="269" t="str">
        <f t="shared" si="506"/>
        <v/>
      </c>
      <c r="SF290" s="180">
        <v>1</v>
      </c>
      <c r="SG290" s="269" t="str">
        <f t="shared" si="507"/>
        <v/>
      </c>
      <c r="SH290" s="180">
        <v>1</v>
      </c>
      <c r="SI290" s="181">
        <v>1</v>
      </c>
      <c r="SJ290" s="181">
        <v>1</v>
      </c>
      <c r="SK290" s="183">
        <v>1</v>
      </c>
      <c r="SL290" s="183">
        <v>1</v>
      </c>
      <c r="SM290" s="183">
        <v>1</v>
      </c>
      <c r="SN290" s="183">
        <v>1</v>
      </c>
      <c r="SO290" s="183">
        <v>1</v>
      </c>
      <c r="SP290" s="183">
        <v>1</v>
      </c>
      <c r="SQ290" s="192" t="str">
        <f ca="1">IF(ISBLANK(SC290),"",ROUND(AVERAGE(OFFSET(SH290:SP290,0,0,1,ion21Coop!$F$42)),1))</f>
        <v/>
      </c>
      <c r="SR290" s="269" t="str">
        <f t="shared" si="508"/>
        <v/>
      </c>
      <c r="ST290" s="565"/>
      <c r="SU290" s="565"/>
      <c r="SV290" s="566"/>
      <c r="SW290" s="567"/>
      <c r="SX290" s="565"/>
      <c r="SY290" s="566"/>
      <c r="SZ290" s="568"/>
      <c r="TA290" s="567"/>
      <c r="TB290" s="553"/>
    </row>
    <row r="291" spans="10:522" x14ac:dyDescent="0.3">
      <c r="J291" s="119">
        <f t="shared" si="509"/>
        <v>1</v>
      </c>
      <c r="K291" s="123" t="str">
        <f t="shared" si="530"/>
        <v>YaJo</v>
      </c>
      <c r="L291" s="123">
        <v>286</v>
      </c>
      <c r="M291" s="351"/>
      <c r="N291" s="351"/>
      <c r="O291" s="351"/>
      <c r="P291" s="351"/>
      <c r="Q291" s="369"/>
      <c r="R291" s="370"/>
      <c r="S291" s="269" t="str">
        <f t="shared" si="446"/>
        <v/>
      </c>
      <c r="T291" s="180">
        <v>1</v>
      </c>
      <c r="U291" s="269" t="str">
        <f t="shared" si="447"/>
        <v/>
      </c>
      <c r="V291" s="180">
        <v>1</v>
      </c>
      <c r="W291" s="181">
        <v>1</v>
      </c>
      <c r="X291" s="181">
        <v>1</v>
      </c>
      <c r="Y291" s="183">
        <v>1</v>
      </c>
      <c r="Z291" s="183">
        <v>1</v>
      </c>
      <c r="AA291" s="183">
        <v>1</v>
      </c>
      <c r="AB291" s="183">
        <v>1</v>
      </c>
      <c r="AC291" s="183">
        <v>1</v>
      </c>
      <c r="AD291" s="183">
        <v>1</v>
      </c>
      <c r="AE291" s="192" t="str">
        <f ca="1">IF(ISBLANK(Q291),"",ROUND(AVERAGE(OFFSET(V291:AD291,0,0,1,ion21Coop!$F$42)),1))</f>
        <v/>
      </c>
      <c r="AF291" s="269" t="str">
        <f t="shared" si="448"/>
        <v/>
      </c>
      <c r="AH291" s="119">
        <f t="shared" si="510"/>
        <v>2</v>
      </c>
      <c r="AI291" s="123" t="str">
        <f t="shared" si="531"/>
        <v>GeLo</v>
      </c>
      <c r="AJ291" s="123">
        <v>286</v>
      </c>
      <c r="AK291" s="351"/>
      <c r="AL291" s="351"/>
      <c r="AM291" s="351"/>
      <c r="AN291" s="351"/>
      <c r="AO291" s="369"/>
      <c r="AP291" s="370"/>
      <c r="AQ291" s="269" t="str">
        <f t="shared" si="449"/>
        <v/>
      </c>
      <c r="AR291" s="180">
        <v>1</v>
      </c>
      <c r="AS291" s="269" t="str">
        <f t="shared" si="450"/>
        <v/>
      </c>
      <c r="AT291" s="180">
        <v>1</v>
      </c>
      <c r="AU291" s="181">
        <v>1</v>
      </c>
      <c r="AV291" s="181">
        <v>1</v>
      </c>
      <c r="AW291" s="183">
        <v>1</v>
      </c>
      <c r="AX291" s="183">
        <v>1</v>
      </c>
      <c r="AY291" s="183">
        <v>1</v>
      </c>
      <c r="AZ291" s="183">
        <v>1</v>
      </c>
      <c r="BA291" s="183">
        <v>1</v>
      </c>
      <c r="BB291" s="183">
        <v>1</v>
      </c>
      <c r="BC291" s="192" t="str">
        <f ca="1">IF(ISBLANK(AO291),"",ROUND(AVERAGE(OFFSET(AT291:BB291,0,0,1,ion21Coop!$F$42)),1))</f>
        <v/>
      </c>
      <c r="BD291" s="269" t="str">
        <f t="shared" si="451"/>
        <v/>
      </c>
      <c r="BF291" s="119">
        <f t="shared" si="511"/>
        <v>3</v>
      </c>
      <c r="BG291" s="123" t="str">
        <f t="shared" si="532"/>
        <v>MiDo</v>
      </c>
      <c r="BH291" s="123">
        <v>286</v>
      </c>
      <c r="BI291" s="351"/>
      <c r="BJ291" s="351"/>
      <c r="BK291" s="351"/>
      <c r="BL291" s="351"/>
      <c r="BM291" s="369"/>
      <c r="BN291" s="370"/>
      <c r="BO291" s="269" t="str">
        <f t="shared" si="452"/>
        <v/>
      </c>
      <c r="BP291" s="180">
        <v>1</v>
      </c>
      <c r="BQ291" s="269" t="str">
        <f t="shared" si="453"/>
        <v/>
      </c>
      <c r="BR291" s="180">
        <v>1</v>
      </c>
      <c r="BS291" s="181">
        <v>1</v>
      </c>
      <c r="BT291" s="181">
        <v>1</v>
      </c>
      <c r="BU291" s="183">
        <v>1</v>
      </c>
      <c r="BV291" s="183">
        <v>1</v>
      </c>
      <c r="BW291" s="183">
        <v>1</v>
      </c>
      <c r="BX291" s="183">
        <v>1</v>
      </c>
      <c r="BY291" s="183">
        <v>1</v>
      </c>
      <c r="BZ291" s="183">
        <v>1</v>
      </c>
      <c r="CA291" s="192" t="str">
        <f ca="1">IF(ISBLANK(BM291),"",ROUND(AVERAGE(OFFSET(BR291:BZ291,0,0,1,ion21Coop!$F$42)),1))</f>
        <v/>
      </c>
      <c r="CB291" s="269" t="str">
        <f t="shared" si="454"/>
        <v/>
      </c>
      <c r="CD291" s="119">
        <f t="shared" si="512"/>
        <v>4</v>
      </c>
      <c r="CE291" s="123" t="str">
        <f t="shared" si="533"/>
        <v>EmNi</v>
      </c>
      <c r="CF291" s="123">
        <v>286</v>
      </c>
      <c r="CG291" s="351"/>
      <c r="CH291" s="351"/>
      <c r="CI291" s="351"/>
      <c r="CJ291" s="351"/>
      <c r="CK291" s="369"/>
      <c r="CL291" s="370"/>
      <c r="CM291" s="269" t="str">
        <f t="shared" si="455"/>
        <v/>
      </c>
      <c r="CN291" s="180">
        <v>1</v>
      </c>
      <c r="CO291" s="269" t="str">
        <f t="shared" si="456"/>
        <v/>
      </c>
      <c r="CP291" s="180">
        <v>1</v>
      </c>
      <c r="CQ291" s="181">
        <v>1</v>
      </c>
      <c r="CR291" s="181">
        <v>1</v>
      </c>
      <c r="CS291" s="183">
        <v>1</v>
      </c>
      <c r="CT291" s="183">
        <v>1</v>
      </c>
      <c r="CU291" s="183">
        <v>1</v>
      </c>
      <c r="CV291" s="183">
        <v>1</v>
      </c>
      <c r="CW291" s="183">
        <v>1</v>
      </c>
      <c r="CX291" s="183">
        <v>1</v>
      </c>
      <c r="CY291" s="192" t="str">
        <f ca="1">IF(ISBLANK(CK291),"",ROUND(AVERAGE(OFFSET(CP291:CX291,0,0,1,ion21Coop!$F$42)),1))</f>
        <v/>
      </c>
      <c r="CZ291" s="269" t="str">
        <f t="shared" si="457"/>
        <v/>
      </c>
      <c r="DB291" s="119">
        <f t="shared" si="513"/>
        <v>5</v>
      </c>
      <c r="DC291" s="123" t="str">
        <f t="shared" si="534"/>
        <v>HeJe</v>
      </c>
      <c r="DD291" s="123">
        <v>286</v>
      </c>
      <c r="DE291" s="423"/>
      <c r="DF291" s="423"/>
      <c r="DG291" s="423"/>
      <c r="DH291" s="423"/>
      <c r="DI291" s="421"/>
      <c r="DJ291" s="422"/>
      <c r="DK291" s="269" t="str">
        <f t="shared" si="458"/>
        <v/>
      </c>
      <c r="DL291" s="180">
        <v>1</v>
      </c>
      <c r="DM291" s="269" t="str">
        <f t="shared" si="459"/>
        <v/>
      </c>
      <c r="DN291" s="180">
        <v>1</v>
      </c>
      <c r="DO291" s="181">
        <v>1</v>
      </c>
      <c r="DP291" s="181">
        <v>1</v>
      </c>
      <c r="DQ291" s="183">
        <v>1</v>
      </c>
      <c r="DR291" s="183">
        <v>1</v>
      </c>
      <c r="DS291" s="183">
        <v>1</v>
      </c>
      <c r="DT291" s="183">
        <v>1</v>
      </c>
      <c r="DU291" s="183">
        <v>1</v>
      </c>
      <c r="DV291" s="183">
        <v>1</v>
      </c>
      <c r="DW291" s="192" t="str">
        <f ca="1">IF(ISBLANK(DI291),"",ROUND(AVERAGE(OFFSET(DN291:DV291,0,0,1,ion21Coop!$F$42)),1))</f>
        <v/>
      </c>
      <c r="DX291" s="269" t="str">
        <f t="shared" si="460"/>
        <v/>
      </c>
      <c r="DZ291" s="119">
        <f t="shared" si="514"/>
        <v>6</v>
      </c>
      <c r="EA291" s="123" t="str">
        <f t="shared" si="535"/>
        <v/>
      </c>
      <c r="EB291" s="123">
        <v>286</v>
      </c>
      <c r="EC291" s="423"/>
      <c r="ED291" s="423"/>
      <c r="EE291" s="423"/>
      <c r="EF291" s="423"/>
      <c r="EG291" s="421"/>
      <c r="EH291" s="422"/>
      <c r="EI291" s="269" t="str">
        <f t="shared" si="461"/>
        <v/>
      </c>
      <c r="EJ291" s="180">
        <v>1</v>
      </c>
      <c r="EK291" s="269" t="str">
        <f t="shared" si="462"/>
        <v/>
      </c>
      <c r="EL291" s="180">
        <v>1</v>
      </c>
      <c r="EM291" s="181">
        <v>1</v>
      </c>
      <c r="EN291" s="181">
        <v>1</v>
      </c>
      <c r="EO291" s="183">
        <v>1</v>
      </c>
      <c r="EP291" s="183">
        <v>1</v>
      </c>
      <c r="EQ291" s="183">
        <v>1</v>
      </c>
      <c r="ER291" s="183">
        <v>1</v>
      </c>
      <c r="ES291" s="183">
        <v>1</v>
      </c>
      <c r="ET291" s="183">
        <v>1</v>
      </c>
      <c r="EU291" s="192" t="str">
        <f ca="1">IF(ISBLANK(EG291),"",ROUND(AVERAGE(OFFSET(EL291:ET291,0,0,1,ion21Coop!$F$42)),1))</f>
        <v/>
      </c>
      <c r="EV291" s="269" t="str">
        <f t="shared" si="463"/>
        <v/>
      </c>
      <c r="EX291" s="119">
        <f t="shared" si="515"/>
        <v>7</v>
      </c>
      <c r="EY291" s="123" t="str">
        <f t="shared" si="536"/>
        <v/>
      </c>
      <c r="EZ291" s="123">
        <v>286</v>
      </c>
      <c r="FA291" s="423"/>
      <c r="FB291" s="423"/>
      <c r="FC291" s="423"/>
      <c r="FD291" s="423"/>
      <c r="FE291" s="421"/>
      <c r="FF291" s="422"/>
      <c r="FG291" s="269" t="str">
        <f t="shared" si="464"/>
        <v/>
      </c>
      <c r="FH291" s="180">
        <v>1</v>
      </c>
      <c r="FI291" s="269" t="str">
        <f t="shared" si="465"/>
        <v/>
      </c>
      <c r="FJ291" s="180">
        <v>1</v>
      </c>
      <c r="FK291" s="181">
        <v>1</v>
      </c>
      <c r="FL291" s="181">
        <v>1</v>
      </c>
      <c r="FM291" s="183">
        <v>1</v>
      </c>
      <c r="FN291" s="183">
        <v>1</v>
      </c>
      <c r="FO291" s="183">
        <v>1</v>
      </c>
      <c r="FP291" s="183">
        <v>1</v>
      </c>
      <c r="FQ291" s="183">
        <v>1</v>
      </c>
      <c r="FR291" s="183">
        <v>1</v>
      </c>
      <c r="FS291" s="192" t="str">
        <f ca="1">IF(ISBLANK(FE291),"",ROUND(AVERAGE(OFFSET(FJ291:FR291,0,0,1,ion21Coop!$F$42)),1))</f>
        <v/>
      </c>
      <c r="FT291" s="269" t="str">
        <f t="shared" si="466"/>
        <v/>
      </c>
      <c r="FV291" s="119">
        <f t="shared" si="516"/>
        <v>8</v>
      </c>
      <c r="FW291" s="123" t="str">
        <f t="shared" si="537"/>
        <v/>
      </c>
      <c r="FX291" s="123">
        <v>286</v>
      </c>
      <c r="FY291" s="423"/>
      <c r="FZ291" s="423"/>
      <c r="GA291" s="423"/>
      <c r="GB291" s="423"/>
      <c r="GC291" s="421"/>
      <c r="GD291" s="422"/>
      <c r="GE291" s="269" t="str">
        <f t="shared" si="467"/>
        <v/>
      </c>
      <c r="GF291" s="180">
        <v>1</v>
      </c>
      <c r="GG291" s="269" t="str">
        <f t="shared" si="468"/>
        <v/>
      </c>
      <c r="GH291" s="180">
        <v>1</v>
      </c>
      <c r="GI291" s="181">
        <v>1</v>
      </c>
      <c r="GJ291" s="181">
        <v>1</v>
      </c>
      <c r="GK291" s="183">
        <v>1</v>
      </c>
      <c r="GL291" s="183">
        <v>1</v>
      </c>
      <c r="GM291" s="183">
        <v>1</v>
      </c>
      <c r="GN291" s="183">
        <v>1</v>
      </c>
      <c r="GO291" s="183">
        <v>1</v>
      </c>
      <c r="GP291" s="183">
        <v>1</v>
      </c>
      <c r="GQ291" s="192" t="str">
        <f ca="1">IF(ISBLANK(GC291),"",ROUND(AVERAGE(OFFSET(GH291:GP291,0,0,1,ion21Coop!$F$42)),1))</f>
        <v/>
      </c>
      <c r="GR291" s="269" t="str">
        <f t="shared" si="469"/>
        <v/>
      </c>
      <c r="GT291" s="119">
        <f t="shared" si="517"/>
        <v>9</v>
      </c>
      <c r="GU291" s="123" t="str">
        <f t="shared" si="538"/>
        <v/>
      </c>
      <c r="GV291" s="123">
        <v>286</v>
      </c>
      <c r="GW291" s="423"/>
      <c r="GX291" s="423"/>
      <c r="GY291" s="423"/>
      <c r="GZ291" s="423"/>
      <c r="HA291" s="421"/>
      <c r="HB291" s="422"/>
      <c r="HC291" s="269" t="str">
        <f t="shared" si="470"/>
        <v/>
      </c>
      <c r="HD291" s="180">
        <v>1</v>
      </c>
      <c r="HE291" s="269" t="str">
        <f t="shared" si="471"/>
        <v/>
      </c>
      <c r="HF291" s="180">
        <v>1</v>
      </c>
      <c r="HG291" s="181">
        <v>1</v>
      </c>
      <c r="HH291" s="181">
        <v>1</v>
      </c>
      <c r="HI291" s="183">
        <v>1</v>
      </c>
      <c r="HJ291" s="183">
        <v>1</v>
      </c>
      <c r="HK291" s="183">
        <v>1</v>
      </c>
      <c r="HL291" s="183">
        <v>1</v>
      </c>
      <c r="HM291" s="183">
        <v>1</v>
      </c>
      <c r="HN291" s="183">
        <v>1</v>
      </c>
      <c r="HO291" s="192" t="str">
        <f ca="1">IF(ISBLANK(HA291),"",ROUND(AVERAGE(OFFSET(HF291:HN291,0,0,1,ion21Coop!$F$42)),1))</f>
        <v/>
      </c>
      <c r="HP291" s="269" t="str">
        <f t="shared" si="472"/>
        <v/>
      </c>
      <c r="HR291" s="119">
        <f t="shared" si="518"/>
        <v>10</v>
      </c>
      <c r="HS291" s="123" t="str">
        <f t="shared" si="539"/>
        <v/>
      </c>
      <c r="HT291" s="123">
        <v>286</v>
      </c>
      <c r="HU291" s="423"/>
      <c r="HV291" s="423"/>
      <c r="HW291" s="423"/>
      <c r="HX291" s="423"/>
      <c r="HY291" s="421"/>
      <c r="HZ291" s="422"/>
      <c r="IA291" s="269" t="str">
        <f t="shared" si="473"/>
        <v/>
      </c>
      <c r="IB291" s="180">
        <v>1</v>
      </c>
      <c r="IC291" s="269" t="str">
        <f t="shared" si="474"/>
        <v/>
      </c>
      <c r="ID291" s="180">
        <v>1</v>
      </c>
      <c r="IE291" s="181">
        <v>1</v>
      </c>
      <c r="IF291" s="181">
        <v>1</v>
      </c>
      <c r="IG291" s="183">
        <v>1</v>
      </c>
      <c r="IH291" s="183">
        <v>1</v>
      </c>
      <c r="II291" s="183">
        <v>1</v>
      </c>
      <c r="IJ291" s="183">
        <v>1</v>
      </c>
      <c r="IK291" s="183">
        <v>1</v>
      </c>
      <c r="IL291" s="183">
        <v>1</v>
      </c>
      <c r="IM291" s="192" t="str">
        <f ca="1">IF(ISBLANK(HY291),"",ROUND(AVERAGE(OFFSET(ID291:IL291,0,0,1,ion21Coop!$F$42)),1))</f>
        <v/>
      </c>
      <c r="IN291" s="269" t="str">
        <f t="shared" si="475"/>
        <v/>
      </c>
      <c r="IP291" s="119">
        <f t="shared" si="519"/>
        <v>11</v>
      </c>
      <c r="IQ291" s="123" t="str">
        <f t="shared" si="540"/>
        <v/>
      </c>
      <c r="IR291" s="123">
        <v>286</v>
      </c>
      <c r="IS291" s="423"/>
      <c r="IT291" s="423"/>
      <c r="IU291" s="423"/>
      <c r="IV291" s="423"/>
      <c r="IW291" s="421"/>
      <c r="IX291" s="422"/>
      <c r="IY291" s="269" t="str">
        <f t="shared" si="476"/>
        <v/>
      </c>
      <c r="IZ291" s="180">
        <v>1</v>
      </c>
      <c r="JA291" s="269" t="str">
        <f t="shared" si="477"/>
        <v/>
      </c>
      <c r="JB291" s="180">
        <v>1</v>
      </c>
      <c r="JC291" s="181">
        <v>1</v>
      </c>
      <c r="JD291" s="181">
        <v>1</v>
      </c>
      <c r="JE291" s="183">
        <v>1</v>
      </c>
      <c r="JF291" s="183">
        <v>1</v>
      </c>
      <c r="JG291" s="183">
        <v>1</v>
      </c>
      <c r="JH291" s="183">
        <v>1</v>
      </c>
      <c r="JI291" s="183">
        <v>1</v>
      </c>
      <c r="JJ291" s="183">
        <v>1</v>
      </c>
      <c r="JK291" s="192" t="str">
        <f ca="1">IF(ISBLANK(IW291),"",ROUND(AVERAGE(OFFSET(JB291:JJ291,0,0,1,ion21Coop!$F$42)),1))</f>
        <v/>
      </c>
      <c r="JL291" s="269" t="str">
        <f t="shared" si="478"/>
        <v/>
      </c>
      <c r="JN291" s="119">
        <f t="shared" si="520"/>
        <v>12</v>
      </c>
      <c r="JO291" s="123" t="str">
        <f t="shared" si="541"/>
        <v/>
      </c>
      <c r="JP291" s="123">
        <v>286</v>
      </c>
      <c r="JQ291" s="423"/>
      <c r="JR291" s="423"/>
      <c r="JS291" s="423"/>
      <c r="JT291" s="423"/>
      <c r="JU291" s="421"/>
      <c r="JV291" s="422"/>
      <c r="JW291" s="269" t="str">
        <f t="shared" si="479"/>
        <v/>
      </c>
      <c r="JX291" s="180">
        <v>1</v>
      </c>
      <c r="JY291" s="269" t="str">
        <f t="shared" si="480"/>
        <v/>
      </c>
      <c r="JZ291" s="180">
        <v>1</v>
      </c>
      <c r="KA291" s="181">
        <v>1</v>
      </c>
      <c r="KB291" s="181">
        <v>1</v>
      </c>
      <c r="KC291" s="183">
        <v>1</v>
      </c>
      <c r="KD291" s="183">
        <v>1</v>
      </c>
      <c r="KE291" s="183">
        <v>1</v>
      </c>
      <c r="KF291" s="183">
        <v>1</v>
      </c>
      <c r="KG291" s="183">
        <v>1</v>
      </c>
      <c r="KH291" s="183">
        <v>1</v>
      </c>
      <c r="KI291" s="192" t="str">
        <f ca="1">IF(ISBLANK(JU291),"",ROUND(AVERAGE(OFFSET(JZ291:KH291,0,0,1,ion21Coop!$F$42)),1))</f>
        <v/>
      </c>
      <c r="KJ291" s="269" t="str">
        <f t="shared" si="481"/>
        <v/>
      </c>
      <c r="KL291" s="119">
        <f t="shared" si="521"/>
        <v>13</v>
      </c>
      <c r="KM291" s="123" t="str">
        <f t="shared" si="542"/>
        <v/>
      </c>
      <c r="KN291" s="123">
        <v>286</v>
      </c>
      <c r="KO291" s="423"/>
      <c r="KP291" s="423"/>
      <c r="KQ291" s="423"/>
      <c r="KR291" s="423"/>
      <c r="KS291" s="421"/>
      <c r="KT291" s="422"/>
      <c r="KU291" s="269" t="str">
        <f t="shared" si="482"/>
        <v/>
      </c>
      <c r="KV291" s="180">
        <v>1</v>
      </c>
      <c r="KW291" s="269" t="str">
        <f t="shared" si="483"/>
        <v/>
      </c>
      <c r="KX291" s="180">
        <v>1</v>
      </c>
      <c r="KY291" s="181">
        <v>1</v>
      </c>
      <c r="KZ291" s="181">
        <v>1</v>
      </c>
      <c r="LA291" s="183">
        <v>1</v>
      </c>
      <c r="LB291" s="183">
        <v>1</v>
      </c>
      <c r="LC291" s="183">
        <v>1</v>
      </c>
      <c r="LD291" s="183">
        <v>1</v>
      </c>
      <c r="LE291" s="183">
        <v>1</v>
      </c>
      <c r="LF291" s="183">
        <v>1</v>
      </c>
      <c r="LG291" s="192" t="str">
        <f ca="1">IF(ISBLANK(KS291),"",ROUND(AVERAGE(OFFSET(KX291:LF291,0,0,1,ion21Coop!$F$42)),1))</f>
        <v/>
      </c>
      <c r="LH291" s="269" t="str">
        <f t="shared" si="484"/>
        <v/>
      </c>
      <c r="LJ291" s="119">
        <f t="shared" si="522"/>
        <v>14</v>
      </c>
      <c r="LK291" s="123" t="str">
        <f t="shared" si="543"/>
        <v/>
      </c>
      <c r="LL291" s="123">
        <v>286</v>
      </c>
      <c r="LM291" s="423"/>
      <c r="LN291" s="423"/>
      <c r="LO291" s="423"/>
      <c r="LP291" s="423"/>
      <c r="LQ291" s="421"/>
      <c r="LR291" s="422"/>
      <c r="LS291" s="269" t="str">
        <f t="shared" si="485"/>
        <v/>
      </c>
      <c r="LT291" s="180">
        <v>1</v>
      </c>
      <c r="LU291" s="269" t="str">
        <f t="shared" si="486"/>
        <v/>
      </c>
      <c r="LV291" s="180">
        <v>1</v>
      </c>
      <c r="LW291" s="181">
        <v>1</v>
      </c>
      <c r="LX291" s="181">
        <v>1</v>
      </c>
      <c r="LY291" s="183">
        <v>1</v>
      </c>
      <c r="LZ291" s="183">
        <v>1</v>
      </c>
      <c r="MA291" s="183">
        <v>1</v>
      </c>
      <c r="MB291" s="183">
        <v>1</v>
      </c>
      <c r="MC291" s="183">
        <v>1</v>
      </c>
      <c r="MD291" s="183">
        <v>1</v>
      </c>
      <c r="ME291" s="192" t="str">
        <f ca="1">IF(ISBLANK(LQ291),"",ROUND(AVERAGE(OFFSET(LV291:MD291,0,0,1,ion21Coop!$F$42)),1))</f>
        <v/>
      </c>
      <c r="MF291" s="269" t="str">
        <f t="shared" si="487"/>
        <v/>
      </c>
      <c r="MH291" s="119">
        <f t="shared" si="523"/>
        <v>15</v>
      </c>
      <c r="MI291" s="123" t="str">
        <f t="shared" si="544"/>
        <v/>
      </c>
      <c r="MJ291" s="123">
        <v>286</v>
      </c>
      <c r="MK291" s="423"/>
      <c r="ML291" s="423"/>
      <c r="MM291" s="423"/>
      <c r="MN291" s="423"/>
      <c r="MO291" s="421"/>
      <c r="MP291" s="422"/>
      <c r="MQ291" s="269" t="str">
        <f t="shared" si="488"/>
        <v/>
      </c>
      <c r="MR291" s="180">
        <v>1</v>
      </c>
      <c r="MS291" s="269" t="str">
        <f t="shared" si="489"/>
        <v/>
      </c>
      <c r="MT291" s="180">
        <v>1</v>
      </c>
      <c r="MU291" s="181">
        <v>1</v>
      </c>
      <c r="MV291" s="181">
        <v>1</v>
      </c>
      <c r="MW291" s="183">
        <v>1</v>
      </c>
      <c r="MX291" s="183">
        <v>1</v>
      </c>
      <c r="MY291" s="183">
        <v>1</v>
      </c>
      <c r="MZ291" s="183">
        <v>1</v>
      </c>
      <c r="NA291" s="183">
        <v>1</v>
      </c>
      <c r="NB291" s="183">
        <v>1</v>
      </c>
      <c r="NC291" s="192" t="str">
        <f ca="1">IF(ISBLANK(MO291),"",ROUND(AVERAGE(OFFSET(MT291:NB291,0,0,1,ion21Coop!$F$42)),1))</f>
        <v/>
      </c>
      <c r="ND291" s="269" t="str">
        <f t="shared" si="490"/>
        <v/>
      </c>
      <c r="NF291" s="119">
        <f t="shared" si="524"/>
        <v>16</v>
      </c>
      <c r="NG291" s="123" t="str">
        <f t="shared" si="545"/>
        <v/>
      </c>
      <c r="NH291" s="123">
        <v>286</v>
      </c>
      <c r="NI291" s="423"/>
      <c r="NJ291" s="423"/>
      <c r="NK291" s="423"/>
      <c r="NL291" s="423"/>
      <c r="NM291" s="421"/>
      <c r="NN291" s="422"/>
      <c r="NO291" s="269" t="str">
        <f t="shared" si="491"/>
        <v/>
      </c>
      <c r="NP291" s="180">
        <v>1</v>
      </c>
      <c r="NQ291" s="269" t="str">
        <f t="shared" si="492"/>
        <v/>
      </c>
      <c r="NR291" s="180">
        <v>1</v>
      </c>
      <c r="NS291" s="181">
        <v>1</v>
      </c>
      <c r="NT291" s="181">
        <v>1</v>
      </c>
      <c r="NU291" s="183">
        <v>1</v>
      </c>
      <c r="NV291" s="183">
        <v>1</v>
      </c>
      <c r="NW291" s="183">
        <v>1</v>
      </c>
      <c r="NX291" s="183">
        <v>1</v>
      </c>
      <c r="NY291" s="183">
        <v>1</v>
      </c>
      <c r="NZ291" s="183">
        <v>1</v>
      </c>
      <c r="OA291" s="192" t="str">
        <f ca="1">IF(ISBLANK(NM291),"",ROUND(AVERAGE(OFFSET(NR291:NZ291,0,0,1,ion21Coop!$F$42)),1))</f>
        <v/>
      </c>
      <c r="OB291" s="269" t="str">
        <f t="shared" si="493"/>
        <v/>
      </c>
      <c r="OD291" s="119">
        <f t="shared" si="525"/>
        <v>17</v>
      </c>
      <c r="OE291" s="123" t="str">
        <f t="shared" si="546"/>
        <v/>
      </c>
      <c r="OF291" s="123">
        <v>286</v>
      </c>
      <c r="OG291" s="423"/>
      <c r="OH291" s="423"/>
      <c r="OI291" s="423"/>
      <c r="OJ291" s="423"/>
      <c r="OK291" s="421"/>
      <c r="OL291" s="422"/>
      <c r="OM291" s="269" t="str">
        <f t="shared" si="494"/>
        <v/>
      </c>
      <c r="ON291" s="180">
        <v>1</v>
      </c>
      <c r="OO291" s="269" t="str">
        <f t="shared" si="495"/>
        <v/>
      </c>
      <c r="OP291" s="180">
        <v>1</v>
      </c>
      <c r="OQ291" s="181">
        <v>1</v>
      </c>
      <c r="OR291" s="181">
        <v>1</v>
      </c>
      <c r="OS291" s="183">
        <v>1</v>
      </c>
      <c r="OT291" s="183">
        <v>1</v>
      </c>
      <c r="OU291" s="183">
        <v>1</v>
      </c>
      <c r="OV291" s="183">
        <v>1</v>
      </c>
      <c r="OW291" s="183">
        <v>1</v>
      </c>
      <c r="OX291" s="183">
        <v>1</v>
      </c>
      <c r="OY291" s="192" t="str">
        <f ca="1">IF(ISBLANK(OK291),"",ROUND(AVERAGE(OFFSET(OP291:OX291,0,0,1,ion21Coop!$F$42)),1))</f>
        <v/>
      </c>
      <c r="OZ291" s="269" t="str">
        <f t="shared" si="496"/>
        <v/>
      </c>
      <c r="PB291" s="119">
        <f t="shared" si="526"/>
        <v>18</v>
      </c>
      <c r="PC291" s="123" t="str">
        <f t="shared" si="547"/>
        <v/>
      </c>
      <c r="PD291" s="123">
        <v>286</v>
      </c>
      <c r="PE291" s="423"/>
      <c r="PF291" s="423"/>
      <c r="PG291" s="423"/>
      <c r="PH291" s="423"/>
      <c r="PI291" s="421"/>
      <c r="PJ291" s="422"/>
      <c r="PK291" s="269" t="str">
        <f t="shared" si="497"/>
        <v/>
      </c>
      <c r="PL291" s="180">
        <v>1</v>
      </c>
      <c r="PM291" s="269" t="str">
        <f t="shared" si="498"/>
        <v/>
      </c>
      <c r="PN291" s="180">
        <v>1</v>
      </c>
      <c r="PO291" s="181">
        <v>1</v>
      </c>
      <c r="PP291" s="181">
        <v>1</v>
      </c>
      <c r="PQ291" s="183">
        <v>1</v>
      </c>
      <c r="PR291" s="183">
        <v>1</v>
      </c>
      <c r="PS291" s="183">
        <v>1</v>
      </c>
      <c r="PT291" s="183">
        <v>1</v>
      </c>
      <c r="PU291" s="183">
        <v>1</v>
      </c>
      <c r="PV291" s="183">
        <v>1</v>
      </c>
      <c r="PW291" s="192" t="str">
        <f ca="1">IF(ISBLANK(PI291),"",ROUND(AVERAGE(OFFSET(PN291:PV291,0,0,1,ion21Coop!$F$42)),1))</f>
        <v/>
      </c>
      <c r="PX291" s="269" t="str">
        <f t="shared" si="499"/>
        <v/>
      </c>
      <c r="PZ291" s="119">
        <f t="shared" si="527"/>
        <v>19</v>
      </c>
      <c r="QA291" s="123" t="str">
        <f t="shared" si="548"/>
        <v/>
      </c>
      <c r="QB291" s="123">
        <v>286</v>
      </c>
      <c r="QC291" s="423"/>
      <c r="QD291" s="423"/>
      <c r="QE291" s="423"/>
      <c r="QF291" s="423"/>
      <c r="QG291" s="421"/>
      <c r="QH291" s="422"/>
      <c r="QI291" s="269" t="str">
        <f t="shared" si="500"/>
        <v/>
      </c>
      <c r="QJ291" s="180">
        <v>1</v>
      </c>
      <c r="QK291" s="269" t="str">
        <f t="shared" si="501"/>
        <v/>
      </c>
      <c r="QL291" s="180">
        <v>1</v>
      </c>
      <c r="QM291" s="181">
        <v>1</v>
      </c>
      <c r="QN291" s="181">
        <v>1</v>
      </c>
      <c r="QO291" s="183">
        <v>1</v>
      </c>
      <c r="QP291" s="183">
        <v>1</v>
      </c>
      <c r="QQ291" s="183">
        <v>1</v>
      </c>
      <c r="QR291" s="183">
        <v>1</v>
      </c>
      <c r="QS291" s="183">
        <v>1</v>
      </c>
      <c r="QT291" s="183">
        <v>1</v>
      </c>
      <c r="QU291" s="192" t="str">
        <f ca="1">IF(ISBLANK(QG291),"",ROUND(AVERAGE(OFFSET(QL291:QT291,0,0,1,ion21Coop!$F$42)),1))</f>
        <v/>
      </c>
      <c r="QV291" s="269" t="str">
        <f t="shared" si="502"/>
        <v/>
      </c>
      <c r="QX291" s="119">
        <f t="shared" si="528"/>
        <v>20</v>
      </c>
      <c r="QY291" s="123" t="str">
        <f t="shared" si="549"/>
        <v/>
      </c>
      <c r="QZ291" s="123">
        <v>286</v>
      </c>
      <c r="RA291" s="423"/>
      <c r="RB291" s="423"/>
      <c r="RC291" s="423"/>
      <c r="RD291" s="423"/>
      <c r="RE291" s="421"/>
      <c r="RF291" s="422"/>
      <c r="RG291" s="269" t="str">
        <f t="shared" si="503"/>
        <v/>
      </c>
      <c r="RH291" s="180">
        <v>1</v>
      </c>
      <c r="RI291" s="269" t="str">
        <f t="shared" si="504"/>
        <v/>
      </c>
      <c r="RJ291" s="180">
        <v>1</v>
      </c>
      <c r="RK291" s="181">
        <v>1</v>
      </c>
      <c r="RL291" s="181">
        <v>1</v>
      </c>
      <c r="RM291" s="183">
        <v>1</v>
      </c>
      <c r="RN291" s="183">
        <v>1</v>
      </c>
      <c r="RO291" s="183">
        <v>1</v>
      </c>
      <c r="RP291" s="183">
        <v>1</v>
      </c>
      <c r="RQ291" s="183">
        <v>1</v>
      </c>
      <c r="RR291" s="183">
        <v>1</v>
      </c>
      <c r="RS291" s="192" t="str">
        <f ca="1">IF(ISBLANK(RE291),"",ROUND(AVERAGE(OFFSET(RJ291:RR291,0,0,1,ion21Coop!$F$42)),1))</f>
        <v/>
      </c>
      <c r="RT291" s="269" t="str">
        <f t="shared" si="505"/>
        <v/>
      </c>
      <c r="RV291" s="119">
        <f t="shared" si="529"/>
        <v>21</v>
      </c>
      <c r="RW291" s="123" t="str">
        <f t="shared" si="550"/>
        <v/>
      </c>
      <c r="RX291" s="123">
        <v>286</v>
      </c>
      <c r="RY291" s="423"/>
      <c r="RZ291" s="423"/>
      <c r="SA291" s="423"/>
      <c r="SB291" s="423"/>
      <c r="SC291" s="421"/>
      <c r="SD291" s="422"/>
      <c r="SE291" s="269" t="str">
        <f t="shared" si="506"/>
        <v/>
      </c>
      <c r="SF291" s="180">
        <v>1</v>
      </c>
      <c r="SG291" s="269" t="str">
        <f t="shared" si="507"/>
        <v/>
      </c>
      <c r="SH291" s="180">
        <v>1</v>
      </c>
      <c r="SI291" s="181">
        <v>1</v>
      </c>
      <c r="SJ291" s="181">
        <v>1</v>
      </c>
      <c r="SK291" s="183">
        <v>1</v>
      </c>
      <c r="SL291" s="183">
        <v>1</v>
      </c>
      <c r="SM291" s="183">
        <v>1</v>
      </c>
      <c r="SN291" s="183">
        <v>1</v>
      </c>
      <c r="SO291" s="183">
        <v>1</v>
      </c>
      <c r="SP291" s="183">
        <v>1</v>
      </c>
      <c r="SQ291" s="192" t="str">
        <f ca="1">IF(ISBLANK(SC291),"",ROUND(AVERAGE(OFFSET(SH291:SP291,0,0,1,ion21Coop!$F$42)),1))</f>
        <v/>
      </c>
      <c r="SR291" s="269" t="str">
        <f t="shared" si="508"/>
        <v/>
      </c>
      <c r="ST291" s="565"/>
      <c r="SU291" s="565"/>
      <c r="SV291" s="566"/>
      <c r="SW291" s="567"/>
      <c r="SX291" s="565"/>
      <c r="SY291" s="566"/>
      <c r="SZ291" s="568"/>
      <c r="TA291" s="567"/>
      <c r="TB291" s="553"/>
    </row>
    <row r="292" spans="10:522" x14ac:dyDescent="0.3">
      <c r="J292" s="119">
        <f t="shared" si="509"/>
        <v>1</v>
      </c>
      <c r="K292" s="123" t="str">
        <f t="shared" si="530"/>
        <v>YaJo</v>
      </c>
      <c r="L292" s="123">
        <v>287</v>
      </c>
      <c r="M292" s="351"/>
      <c r="N292" s="351"/>
      <c r="O292" s="351"/>
      <c r="P292" s="351"/>
      <c r="Q292" s="369"/>
      <c r="R292" s="370"/>
      <c r="S292" s="269" t="str">
        <f t="shared" si="446"/>
        <v/>
      </c>
      <c r="T292" s="180">
        <v>1</v>
      </c>
      <c r="U292" s="269" t="str">
        <f t="shared" si="447"/>
        <v/>
      </c>
      <c r="V292" s="180">
        <v>1</v>
      </c>
      <c r="W292" s="181">
        <v>1</v>
      </c>
      <c r="X292" s="181">
        <v>1</v>
      </c>
      <c r="Y292" s="183">
        <v>1</v>
      </c>
      <c r="Z292" s="183">
        <v>1</v>
      </c>
      <c r="AA292" s="183">
        <v>1</v>
      </c>
      <c r="AB292" s="183">
        <v>1</v>
      </c>
      <c r="AC292" s="183">
        <v>1</v>
      </c>
      <c r="AD292" s="183">
        <v>1</v>
      </c>
      <c r="AE292" s="192" t="str">
        <f ca="1">IF(ISBLANK(Q292),"",ROUND(AVERAGE(OFFSET(V292:AD292,0,0,1,ion21Coop!$F$42)),1))</f>
        <v/>
      </c>
      <c r="AF292" s="269" t="str">
        <f t="shared" si="448"/>
        <v/>
      </c>
      <c r="AH292" s="119">
        <f t="shared" si="510"/>
        <v>2</v>
      </c>
      <c r="AI292" s="123" t="str">
        <f t="shared" si="531"/>
        <v>GeLo</v>
      </c>
      <c r="AJ292" s="123">
        <v>287</v>
      </c>
      <c r="AK292" s="351"/>
      <c r="AL292" s="351"/>
      <c r="AM292" s="351"/>
      <c r="AN292" s="351"/>
      <c r="AO292" s="369"/>
      <c r="AP292" s="370"/>
      <c r="AQ292" s="269" t="str">
        <f t="shared" si="449"/>
        <v/>
      </c>
      <c r="AR292" s="180">
        <v>1</v>
      </c>
      <c r="AS292" s="269" t="str">
        <f t="shared" si="450"/>
        <v/>
      </c>
      <c r="AT292" s="180">
        <v>1</v>
      </c>
      <c r="AU292" s="181">
        <v>1</v>
      </c>
      <c r="AV292" s="181">
        <v>1</v>
      </c>
      <c r="AW292" s="183">
        <v>1</v>
      </c>
      <c r="AX292" s="183">
        <v>1</v>
      </c>
      <c r="AY292" s="183">
        <v>1</v>
      </c>
      <c r="AZ292" s="183">
        <v>1</v>
      </c>
      <c r="BA292" s="183">
        <v>1</v>
      </c>
      <c r="BB292" s="183">
        <v>1</v>
      </c>
      <c r="BC292" s="192" t="str">
        <f ca="1">IF(ISBLANK(AO292),"",ROUND(AVERAGE(OFFSET(AT292:BB292,0,0,1,ion21Coop!$F$42)),1))</f>
        <v/>
      </c>
      <c r="BD292" s="269" t="str">
        <f t="shared" si="451"/>
        <v/>
      </c>
      <c r="BF292" s="119">
        <f t="shared" si="511"/>
        <v>3</v>
      </c>
      <c r="BG292" s="123" t="str">
        <f t="shared" si="532"/>
        <v>MiDo</v>
      </c>
      <c r="BH292" s="123">
        <v>287</v>
      </c>
      <c r="BI292" s="351"/>
      <c r="BJ292" s="351"/>
      <c r="BK292" s="351"/>
      <c r="BL292" s="351"/>
      <c r="BM292" s="369"/>
      <c r="BN292" s="370"/>
      <c r="BO292" s="269" t="str">
        <f t="shared" si="452"/>
        <v/>
      </c>
      <c r="BP292" s="180">
        <v>1</v>
      </c>
      <c r="BQ292" s="269" t="str">
        <f t="shared" si="453"/>
        <v/>
      </c>
      <c r="BR292" s="180">
        <v>1</v>
      </c>
      <c r="BS292" s="181">
        <v>1</v>
      </c>
      <c r="BT292" s="181">
        <v>1</v>
      </c>
      <c r="BU292" s="183">
        <v>1</v>
      </c>
      <c r="BV292" s="183">
        <v>1</v>
      </c>
      <c r="BW292" s="183">
        <v>1</v>
      </c>
      <c r="BX292" s="183">
        <v>1</v>
      </c>
      <c r="BY292" s="183">
        <v>1</v>
      </c>
      <c r="BZ292" s="183">
        <v>1</v>
      </c>
      <c r="CA292" s="192" t="str">
        <f ca="1">IF(ISBLANK(BM292),"",ROUND(AVERAGE(OFFSET(BR292:BZ292,0,0,1,ion21Coop!$F$42)),1))</f>
        <v/>
      </c>
      <c r="CB292" s="269" t="str">
        <f t="shared" si="454"/>
        <v/>
      </c>
      <c r="CD292" s="119">
        <f t="shared" si="512"/>
        <v>4</v>
      </c>
      <c r="CE292" s="123" t="str">
        <f t="shared" si="533"/>
        <v>EmNi</v>
      </c>
      <c r="CF292" s="123">
        <v>287</v>
      </c>
      <c r="CG292" s="351"/>
      <c r="CH292" s="351"/>
      <c r="CI292" s="351"/>
      <c r="CJ292" s="351"/>
      <c r="CK292" s="369"/>
      <c r="CL292" s="370"/>
      <c r="CM292" s="269" t="str">
        <f t="shared" si="455"/>
        <v/>
      </c>
      <c r="CN292" s="180">
        <v>1</v>
      </c>
      <c r="CO292" s="269" t="str">
        <f t="shared" si="456"/>
        <v/>
      </c>
      <c r="CP292" s="180">
        <v>1</v>
      </c>
      <c r="CQ292" s="181">
        <v>1</v>
      </c>
      <c r="CR292" s="181">
        <v>1</v>
      </c>
      <c r="CS292" s="183">
        <v>1</v>
      </c>
      <c r="CT292" s="183">
        <v>1</v>
      </c>
      <c r="CU292" s="183">
        <v>1</v>
      </c>
      <c r="CV292" s="183">
        <v>1</v>
      </c>
      <c r="CW292" s="183">
        <v>1</v>
      </c>
      <c r="CX292" s="183">
        <v>1</v>
      </c>
      <c r="CY292" s="192" t="str">
        <f ca="1">IF(ISBLANK(CK292),"",ROUND(AVERAGE(OFFSET(CP292:CX292,0,0,1,ion21Coop!$F$42)),1))</f>
        <v/>
      </c>
      <c r="CZ292" s="269" t="str">
        <f t="shared" si="457"/>
        <v/>
      </c>
      <c r="DB292" s="119">
        <f t="shared" si="513"/>
        <v>5</v>
      </c>
      <c r="DC292" s="123" t="str">
        <f t="shared" si="534"/>
        <v>HeJe</v>
      </c>
      <c r="DD292" s="123">
        <v>287</v>
      </c>
      <c r="DE292" s="423"/>
      <c r="DF292" s="423"/>
      <c r="DG292" s="423"/>
      <c r="DH292" s="423"/>
      <c r="DI292" s="421"/>
      <c r="DJ292" s="422"/>
      <c r="DK292" s="269" t="str">
        <f t="shared" si="458"/>
        <v/>
      </c>
      <c r="DL292" s="180">
        <v>1</v>
      </c>
      <c r="DM292" s="269" t="str">
        <f t="shared" si="459"/>
        <v/>
      </c>
      <c r="DN292" s="180">
        <v>1</v>
      </c>
      <c r="DO292" s="181">
        <v>1</v>
      </c>
      <c r="DP292" s="181">
        <v>1</v>
      </c>
      <c r="DQ292" s="183">
        <v>1</v>
      </c>
      <c r="DR292" s="183">
        <v>1</v>
      </c>
      <c r="DS292" s="183">
        <v>1</v>
      </c>
      <c r="DT292" s="183">
        <v>1</v>
      </c>
      <c r="DU292" s="183">
        <v>1</v>
      </c>
      <c r="DV292" s="183">
        <v>1</v>
      </c>
      <c r="DW292" s="192" t="str">
        <f ca="1">IF(ISBLANK(DI292),"",ROUND(AVERAGE(OFFSET(DN292:DV292,0,0,1,ion21Coop!$F$42)),1))</f>
        <v/>
      </c>
      <c r="DX292" s="269" t="str">
        <f t="shared" si="460"/>
        <v/>
      </c>
      <c r="DZ292" s="119">
        <f t="shared" si="514"/>
        <v>6</v>
      </c>
      <c r="EA292" s="123" t="str">
        <f t="shared" si="535"/>
        <v/>
      </c>
      <c r="EB292" s="123">
        <v>287</v>
      </c>
      <c r="EC292" s="423"/>
      <c r="ED292" s="423"/>
      <c r="EE292" s="423"/>
      <c r="EF292" s="423"/>
      <c r="EG292" s="421"/>
      <c r="EH292" s="422"/>
      <c r="EI292" s="269" t="str">
        <f t="shared" si="461"/>
        <v/>
      </c>
      <c r="EJ292" s="180">
        <v>1</v>
      </c>
      <c r="EK292" s="269" t="str">
        <f t="shared" si="462"/>
        <v/>
      </c>
      <c r="EL292" s="180">
        <v>1</v>
      </c>
      <c r="EM292" s="181">
        <v>1</v>
      </c>
      <c r="EN292" s="181">
        <v>1</v>
      </c>
      <c r="EO292" s="183">
        <v>1</v>
      </c>
      <c r="EP292" s="183">
        <v>1</v>
      </c>
      <c r="EQ292" s="183">
        <v>1</v>
      </c>
      <c r="ER292" s="183">
        <v>1</v>
      </c>
      <c r="ES292" s="183">
        <v>1</v>
      </c>
      <c r="ET292" s="183">
        <v>1</v>
      </c>
      <c r="EU292" s="192" t="str">
        <f ca="1">IF(ISBLANK(EG292),"",ROUND(AVERAGE(OFFSET(EL292:ET292,0,0,1,ion21Coop!$F$42)),1))</f>
        <v/>
      </c>
      <c r="EV292" s="269" t="str">
        <f t="shared" si="463"/>
        <v/>
      </c>
      <c r="EX292" s="119">
        <f t="shared" si="515"/>
        <v>7</v>
      </c>
      <c r="EY292" s="123" t="str">
        <f t="shared" si="536"/>
        <v/>
      </c>
      <c r="EZ292" s="123">
        <v>287</v>
      </c>
      <c r="FA292" s="423"/>
      <c r="FB292" s="423"/>
      <c r="FC292" s="423"/>
      <c r="FD292" s="423"/>
      <c r="FE292" s="421"/>
      <c r="FF292" s="422"/>
      <c r="FG292" s="269" t="str">
        <f t="shared" si="464"/>
        <v/>
      </c>
      <c r="FH292" s="180">
        <v>1</v>
      </c>
      <c r="FI292" s="269" t="str">
        <f t="shared" si="465"/>
        <v/>
      </c>
      <c r="FJ292" s="180">
        <v>1</v>
      </c>
      <c r="FK292" s="181">
        <v>1</v>
      </c>
      <c r="FL292" s="181">
        <v>1</v>
      </c>
      <c r="FM292" s="183">
        <v>1</v>
      </c>
      <c r="FN292" s="183">
        <v>1</v>
      </c>
      <c r="FO292" s="183">
        <v>1</v>
      </c>
      <c r="FP292" s="183">
        <v>1</v>
      </c>
      <c r="FQ292" s="183">
        <v>1</v>
      </c>
      <c r="FR292" s="183">
        <v>1</v>
      </c>
      <c r="FS292" s="192" t="str">
        <f ca="1">IF(ISBLANK(FE292),"",ROUND(AVERAGE(OFFSET(FJ292:FR292,0,0,1,ion21Coop!$F$42)),1))</f>
        <v/>
      </c>
      <c r="FT292" s="269" t="str">
        <f t="shared" si="466"/>
        <v/>
      </c>
      <c r="FV292" s="119">
        <f t="shared" si="516"/>
        <v>8</v>
      </c>
      <c r="FW292" s="123" t="str">
        <f t="shared" si="537"/>
        <v/>
      </c>
      <c r="FX292" s="123">
        <v>287</v>
      </c>
      <c r="FY292" s="423"/>
      <c r="FZ292" s="423"/>
      <c r="GA292" s="423"/>
      <c r="GB292" s="423"/>
      <c r="GC292" s="421"/>
      <c r="GD292" s="422"/>
      <c r="GE292" s="269" t="str">
        <f t="shared" si="467"/>
        <v/>
      </c>
      <c r="GF292" s="180">
        <v>1</v>
      </c>
      <c r="GG292" s="269" t="str">
        <f t="shared" si="468"/>
        <v/>
      </c>
      <c r="GH292" s="180">
        <v>1</v>
      </c>
      <c r="GI292" s="181">
        <v>1</v>
      </c>
      <c r="GJ292" s="181">
        <v>1</v>
      </c>
      <c r="GK292" s="183">
        <v>1</v>
      </c>
      <c r="GL292" s="183">
        <v>1</v>
      </c>
      <c r="GM292" s="183">
        <v>1</v>
      </c>
      <c r="GN292" s="183">
        <v>1</v>
      </c>
      <c r="GO292" s="183">
        <v>1</v>
      </c>
      <c r="GP292" s="183">
        <v>1</v>
      </c>
      <c r="GQ292" s="192" t="str">
        <f ca="1">IF(ISBLANK(GC292),"",ROUND(AVERAGE(OFFSET(GH292:GP292,0,0,1,ion21Coop!$F$42)),1))</f>
        <v/>
      </c>
      <c r="GR292" s="269" t="str">
        <f t="shared" si="469"/>
        <v/>
      </c>
      <c r="GT292" s="119">
        <f t="shared" si="517"/>
        <v>9</v>
      </c>
      <c r="GU292" s="123" t="str">
        <f t="shared" si="538"/>
        <v/>
      </c>
      <c r="GV292" s="123">
        <v>287</v>
      </c>
      <c r="GW292" s="423"/>
      <c r="GX292" s="423"/>
      <c r="GY292" s="423"/>
      <c r="GZ292" s="423"/>
      <c r="HA292" s="421"/>
      <c r="HB292" s="422"/>
      <c r="HC292" s="269" t="str">
        <f t="shared" si="470"/>
        <v/>
      </c>
      <c r="HD292" s="180">
        <v>1</v>
      </c>
      <c r="HE292" s="269" t="str">
        <f t="shared" si="471"/>
        <v/>
      </c>
      <c r="HF292" s="180">
        <v>1</v>
      </c>
      <c r="HG292" s="181">
        <v>1</v>
      </c>
      <c r="HH292" s="181">
        <v>1</v>
      </c>
      <c r="HI292" s="183">
        <v>1</v>
      </c>
      <c r="HJ292" s="183">
        <v>1</v>
      </c>
      <c r="HK292" s="183">
        <v>1</v>
      </c>
      <c r="HL292" s="183">
        <v>1</v>
      </c>
      <c r="HM292" s="183">
        <v>1</v>
      </c>
      <c r="HN292" s="183">
        <v>1</v>
      </c>
      <c r="HO292" s="192" t="str">
        <f ca="1">IF(ISBLANK(HA292),"",ROUND(AVERAGE(OFFSET(HF292:HN292,0,0,1,ion21Coop!$F$42)),1))</f>
        <v/>
      </c>
      <c r="HP292" s="269" t="str">
        <f t="shared" si="472"/>
        <v/>
      </c>
      <c r="HR292" s="119">
        <f t="shared" si="518"/>
        <v>10</v>
      </c>
      <c r="HS292" s="123" t="str">
        <f t="shared" si="539"/>
        <v/>
      </c>
      <c r="HT292" s="123">
        <v>287</v>
      </c>
      <c r="HU292" s="423"/>
      <c r="HV292" s="423"/>
      <c r="HW292" s="423"/>
      <c r="HX292" s="423"/>
      <c r="HY292" s="421"/>
      <c r="HZ292" s="422"/>
      <c r="IA292" s="269" t="str">
        <f t="shared" si="473"/>
        <v/>
      </c>
      <c r="IB292" s="180">
        <v>1</v>
      </c>
      <c r="IC292" s="269" t="str">
        <f t="shared" si="474"/>
        <v/>
      </c>
      <c r="ID292" s="180">
        <v>1</v>
      </c>
      <c r="IE292" s="181">
        <v>1</v>
      </c>
      <c r="IF292" s="181">
        <v>1</v>
      </c>
      <c r="IG292" s="183">
        <v>1</v>
      </c>
      <c r="IH292" s="183">
        <v>1</v>
      </c>
      <c r="II292" s="183">
        <v>1</v>
      </c>
      <c r="IJ292" s="183">
        <v>1</v>
      </c>
      <c r="IK292" s="183">
        <v>1</v>
      </c>
      <c r="IL292" s="183">
        <v>1</v>
      </c>
      <c r="IM292" s="192" t="str">
        <f ca="1">IF(ISBLANK(HY292),"",ROUND(AVERAGE(OFFSET(ID292:IL292,0,0,1,ion21Coop!$F$42)),1))</f>
        <v/>
      </c>
      <c r="IN292" s="269" t="str">
        <f t="shared" si="475"/>
        <v/>
      </c>
      <c r="IP292" s="119">
        <f t="shared" si="519"/>
        <v>11</v>
      </c>
      <c r="IQ292" s="123" t="str">
        <f t="shared" si="540"/>
        <v/>
      </c>
      <c r="IR292" s="123">
        <v>287</v>
      </c>
      <c r="IS292" s="423"/>
      <c r="IT292" s="423"/>
      <c r="IU292" s="423"/>
      <c r="IV292" s="423"/>
      <c r="IW292" s="421"/>
      <c r="IX292" s="422"/>
      <c r="IY292" s="269" t="str">
        <f t="shared" si="476"/>
        <v/>
      </c>
      <c r="IZ292" s="180">
        <v>1</v>
      </c>
      <c r="JA292" s="269" t="str">
        <f t="shared" si="477"/>
        <v/>
      </c>
      <c r="JB292" s="180">
        <v>1</v>
      </c>
      <c r="JC292" s="181">
        <v>1</v>
      </c>
      <c r="JD292" s="181">
        <v>1</v>
      </c>
      <c r="JE292" s="183">
        <v>1</v>
      </c>
      <c r="JF292" s="183">
        <v>1</v>
      </c>
      <c r="JG292" s="183">
        <v>1</v>
      </c>
      <c r="JH292" s="183">
        <v>1</v>
      </c>
      <c r="JI292" s="183">
        <v>1</v>
      </c>
      <c r="JJ292" s="183">
        <v>1</v>
      </c>
      <c r="JK292" s="192" t="str">
        <f ca="1">IF(ISBLANK(IW292),"",ROUND(AVERAGE(OFFSET(JB292:JJ292,0,0,1,ion21Coop!$F$42)),1))</f>
        <v/>
      </c>
      <c r="JL292" s="269" t="str">
        <f t="shared" si="478"/>
        <v/>
      </c>
      <c r="JN292" s="119">
        <f t="shared" si="520"/>
        <v>12</v>
      </c>
      <c r="JO292" s="123" t="str">
        <f t="shared" si="541"/>
        <v/>
      </c>
      <c r="JP292" s="123">
        <v>287</v>
      </c>
      <c r="JQ292" s="423"/>
      <c r="JR292" s="423"/>
      <c r="JS292" s="423"/>
      <c r="JT292" s="423"/>
      <c r="JU292" s="421"/>
      <c r="JV292" s="422"/>
      <c r="JW292" s="269" t="str">
        <f t="shared" si="479"/>
        <v/>
      </c>
      <c r="JX292" s="180">
        <v>1</v>
      </c>
      <c r="JY292" s="269" t="str">
        <f t="shared" si="480"/>
        <v/>
      </c>
      <c r="JZ292" s="180">
        <v>1</v>
      </c>
      <c r="KA292" s="181">
        <v>1</v>
      </c>
      <c r="KB292" s="181">
        <v>1</v>
      </c>
      <c r="KC292" s="183">
        <v>1</v>
      </c>
      <c r="KD292" s="183">
        <v>1</v>
      </c>
      <c r="KE292" s="183">
        <v>1</v>
      </c>
      <c r="KF292" s="183">
        <v>1</v>
      </c>
      <c r="KG292" s="183">
        <v>1</v>
      </c>
      <c r="KH292" s="183">
        <v>1</v>
      </c>
      <c r="KI292" s="192" t="str">
        <f ca="1">IF(ISBLANK(JU292),"",ROUND(AVERAGE(OFFSET(JZ292:KH292,0,0,1,ion21Coop!$F$42)),1))</f>
        <v/>
      </c>
      <c r="KJ292" s="269" t="str">
        <f t="shared" si="481"/>
        <v/>
      </c>
      <c r="KL292" s="119">
        <f t="shared" si="521"/>
        <v>13</v>
      </c>
      <c r="KM292" s="123" t="str">
        <f t="shared" si="542"/>
        <v/>
      </c>
      <c r="KN292" s="123">
        <v>287</v>
      </c>
      <c r="KO292" s="423"/>
      <c r="KP292" s="423"/>
      <c r="KQ292" s="423"/>
      <c r="KR292" s="423"/>
      <c r="KS292" s="421"/>
      <c r="KT292" s="422"/>
      <c r="KU292" s="269" t="str">
        <f t="shared" si="482"/>
        <v/>
      </c>
      <c r="KV292" s="180">
        <v>1</v>
      </c>
      <c r="KW292" s="269" t="str">
        <f t="shared" si="483"/>
        <v/>
      </c>
      <c r="KX292" s="180">
        <v>1</v>
      </c>
      <c r="KY292" s="181">
        <v>1</v>
      </c>
      <c r="KZ292" s="181">
        <v>1</v>
      </c>
      <c r="LA292" s="183">
        <v>1</v>
      </c>
      <c r="LB292" s="183">
        <v>1</v>
      </c>
      <c r="LC292" s="183">
        <v>1</v>
      </c>
      <c r="LD292" s="183">
        <v>1</v>
      </c>
      <c r="LE292" s="183">
        <v>1</v>
      </c>
      <c r="LF292" s="183">
        <v>1</v>
      </c>
      <c r="LG292" s="192" t="str">
        <f ca="1">IF(ISBLANK(KS292),"",ROUND(AVERAGE(OFFSET(KX292:LF292,0,0,1,ion21Coop!$F$42)),1))</f>
        <v/>
      </c>
      <c r="LH292" s="269" t="str">
        <f t="shared" si="484"/>
        <v/>
      </c>
      <c r="LJ292" s="119">
        <f t="shared" si="522"/>
        <v>14</v>
      </c>
      <c r="LK292" s="123" t="str">
        <f t="shared" si="543"/>
        <v/>
      </c>
      <c r="LL292" s="123">
        <v>287</v>
      </c>
      <c r="LM292" s="423"/>
      <c r="LN292" s="423"/>
      <c r="LO292" s="423"/>
      <c r="LP292" s="423"/>
      <c r="LQ292" s="421"/>
      <c r="LR292" s="422"/>
      <c r="LS292" s="269" t="str">
        <f t="shared" si="485"/>
        <v/>
      </c>
      <c r="LT292" s="180">
        <v>1</v>
      </c>
      <c r="LU292" s="269" t="str">
        <f t="shared" si="486"/>
        <v/>
      </c>
      <c r="LV292" s="180">
        <v>1</v>
      </c>
      <c r="LW292" s="181">
        <v>1</v>
      </c>
      <c r="LX292" s="181">
        <v>1</v>
      </c>
      <c r="LY292" s="183">
        <v>1</v>
      </c>
      <c r="LZ292" s="183">
        <v>1</v>
      </c>
      <c r="MA292" s="183">
        <v>1</v>
      </c>
      <c r="MB292" s="183">
        <v>1</v>
      </c>
      <c r="MC292" s="183">
        <v>1</v>
      </c>
      <c r="MD292" s="183">
        <v>1</v>
      </c>
      <c r="ME292" s="192" t="str">
        <f ca="1">IF(ISBLANK(LQ292),"",ROUND(AVERAGE(OFFSET(LV292:MD292,0,0,1,ion21Coop!$F$42)),1))</f>
        <v/>
      </c>
      <c r="MF292" s="269" t="str">
        <f t="shared" si="487"/>
        <v/>
      </c>
      <c r="MH292" s="119">
        <f t="shared" si="523"/>
        <v>15</v>
      </c>
      <c r="MI292" s="123" t="str">
        <f t="shared" si="544"/>
        <v/>
      </c>
      <c r="MJ292" s="123">
        <v>287</v>
      </c>
      <c r="MK292" s="423"/>
      <c r="ML292" s="423"/>
      <c r="MM292" s="423"/>
      <c r="MN292" s="423"/>
      <c r="MO292" s="421"/>
      <c r="MP292" s="422"/>
      <c r="MQ292" s="269" t="str">
        <f t="shared" si="488"/>
        <v/>
      </c>
      <c r="MR292" s="180">
        <v>1</v>
      </c>
      <c r="MS292" s="269" t="str">
        <f t="shared" si="489"/>
        <v/>
      </c>
      <c r="MT292" s="180">
        <v>1</v>
      </c>
      <c r="MU292" s="181">
        <v>1</v>
      </c>
      <c r="MV292" s="181">
        <v>1</v>
      </c>
      <c r="MW292" s="183">
        <v>1</v>
      </c>
      <c r="MX292" s="183">
        <v>1</v>
      </c>
      <c r="MY292" s="183">
        <v>1</v>
      </c>
      <c r="MZ292" s="183">
        <v>1</v>
      </c>
      <c r="NA292" s="183">
        <v>1</v>
      </c>
      <c r="NB292" s="183">
        <v>1</v>
      </c>
      <c r="NC292" s="192" t="str">
        <f ca="1">IF(ISBLANK(MO292),"",ROUND(AVERAGE(OFFSET(MT292:NB292,0,0,1,ion21Coop!$F$42)),1))</f>
        <v/>
      </c>
      <c r="ND292" s="269" t="str">
        <f t="shared" si="490"/>
        <v/>
      </c>
      <c r="NF292" s="119">
        <f t="shared" si="524"/>
        <v>16</v>
      </c>
      <c r="NG292" s="123" t="str">
        <f t="shared" si="545"/>
        <v/>
      </c>
      <c r="NH292" s="123">
        <v>287</v>
      </c>
      <c r="NI292" s="423"/>
      <c r="NJ292" s="423"/>
      <c r="NK292" s="423"/>
      <c r="NL292" s="423"/>
      <c r="NM292" s="421"/>
      <c r="NN292" s="422"/>
      <c r="NO292" s="269" t="str">
        <f t="shared" si="491"/>
        <v/>
      </c>
      <c r="NP292" s="180">
        <v>1</v>
      </c>
      <c r="NQ292" s="269" t="str">
        <f t="shared" si="492"/>
        <v/>
      </c>
      <c r="NR292" s="180">
        <v>1</v>
      </c>
      <c r="NS292" s="181">
        <v>1</v>
      </c>
      <c r="NT292" s="181">
        <v>1</v>
      </c>
      <c r="NU292" s="183">
        <v>1</v>
      </c>
      <c r="NV292" s="183">
        <v>1</v>
      </c>
      <c r="NW292" s="183">
        <v>1</v>
      </c>
      <c r="NX292" s="183">
        <v>1</v>
      </c>
      <c r="NY292" s="183">
        <v>1</v>
      </c>
      <c r="NZ292" s="183">
        <v>1</v>
      </c>
      <c r="OA292" s="192" t="str">
        <f ca="1">IF(ISBLANK(NM292),"",ROUND(AVERAGE(OFFSET(NR292:NZ292,0,0,1,ion21Coop!$F$42)),1))</f>
        <v/>
      </c>
      <c r="OB292" s="269" t="str">
        <f t="shared" si="493"/>
        <v/>
      </c>
      <c r="OD292" s="119">
        <f t="shared" si="525"/>
        <v>17</v>
      </c>
      <c r="OE292" s="123" t="str">
        <f t="shared" si="546"/>
        <v/>
      </c>
      <c r="OF292" s="123">
        <v>287</v>
      </c>
      <c r="OG292" s="423"/>
      <c r="OH292" s="423"/>
      <c r="OI292" s="423"/>
      <c r="OJ292" s="423"/>
      <c r="OK292" s="421"/>
      <c r="OL292" s="422"/>
      <c r="OM292" s="269" t="str">
        <f t="shared" si="494"/>
        <v/>
      </c>
      <c r="ON292" s="180">
        <v>1</v>
      </c>
      <c r="OO292" s="269" t="str">
        <f t="shared" si="495"/>
        <v/>
      </c>
      <c r="OP292" s="180">
        <v>1</v>
      </c>
      <c r="OQ292" s="181">
        <v>1</v>
      </c>
      <c r="OR292" s="181">
        <v>1</v>
      </c>
      <c r="OS292" s="183">
        <v>1</v>
      </c>
      <c r="OT292" s="183">
        <v>1</v>
      </c>
      <c r="OU292" s="183">
        <v>1</v>
      </c>
      <c r="OV292" s="183">
        <v>1</v>
      </c>
      <c r="OW292" s="183">
        <v>1</v>
      </c>
      <c r="OX292" s="183">
        <v>1</v>
      </c>
      <c r="OY292" s="192" t="str">
        <f ca="1">IF(ISBLANK(OK292),"",ROUND(AVERAGE(OFFSET(OP292:OX292,0,0,1,ion21Coop!$F$42)),1))</f>
        <v/>
      </c>
      <c r="OZ292" s="269" t="str">
        <f t="shared" si="496"/>
        <v/>
      </c>
      <c r="PB292" s="119">
        <f t="shared" si="526"/>
        <v>18</v>
      </c>
      <c r="PC292" s="123" t="str">
        <f t="shared" si="547"/>
        <v/>
      </c>
      <c r="PD292" s="123">
        <v>287</v>
      </c>
      <c r="PE292" s="423"/>
      <c r="PF292" s="423"/>
      <c r="PG292" s="423"/>
      <c r="PH292" s="423"/>
      <c r="PI292" s="421"/>
      <c r="PJ292" s="422"/>
      <c r="PK292" s="269" t="str">
        <f t="shared" si="497"/>
        <v/>
      </c>
      <c r="PL292" s="180">
        <v>1</v>
      </c>
      <c r="PM292" s="269" t="str">
        <f t="shared" si="498"/>
        <v/>
      </c>
      <c r="PN292" s="180">
        <v>1</v>
      </c>
      <c r="PO292" s="181">
        <v>1</v>
      </c>
      <c r="PP292" s="181">
        <v>1</v>
      </c>
      <c r="PQ292" s="183">
        <v>1</v>
      </c>
      <c r="PR292" s="183">
        <v>1</v>
      </c>
      <c r="PS292" s="183">
        <v>1</v>
      </c>
      <c r="PT292" s="183">
        <v>1</v>
      </c>
      <c r="PU292" s="183">
        <v>1</v>
      </c>
      <c r="PV292" s="183">
        <v>1</v>
      </c>
      <c r="PW292" s="192" t="str">
        <f ca="1">IF(ISBLANK(PI292),"",ROUND(AVERAGE(OFFSET(PN292:PV292,0,0,1,ion21Coop!$F$42)),1))</f>
        <v/>
      </c>
      <c r="PX292" s="269" t="str">
        <f t="shared" si="499"/>
        <v/>
      </c>
      <c r="PZ292" s="119">
        <f t="shared" si="527"/>
        <v>19</v>
      </c>
      <c r="QA292" s="123" t="str">
        <f t="shared" si="548"/>
        <v/>
      </c>
      <c r="QB292" s="123">
        <v>287</v>
      </c>
      <c r="QC292" s="423"/>
      <c r="QD292" s="423"/>
      <c r="QE292" s="423"/>
      <c r="QF292" s="423"/>
      <c r="QG292" s="421"/>
      <c r="QH292" s="422"/>
      <c r="QI292" s="269" t="str">
        <f t="shared" si="500"/>
        <v/>
      </c>
      <c r="QJ292" s="180">
        <v>1</v>
      </c>
      <c r="QK292" s="269" t="str">
        <f t="shared" si="501"/>
        <v/>
      </c>
      <c r="QL292" s="180">
        <v>1</v>
      </c>
      <c r="QM292" s="181">
        <v>1</v>
      </c>
      <c r="QN292" s="181">
        <v>1</v>
      </c>
      <c r="QO292" s="183">
        <v>1</v>
      </c>
      <c r="QP292" s="183">
        <v>1</v>
      </c>
      <c r="QQ292" s="183">
        <v>1</v>
      </c>
      <c r="QR292" s="183">
        <v>1</v>
      </c>
      <c r="QS292" s="183">
        <v>1</v>
      </c>
      <c r="QT292" s="183">
        <v>1</v>
      </c>
      <c r="QU292" s="192" t="str">
        <f ca="1">IF(ISBLANK(QG292),"",ROUND(AVERAGE(OFFSET(QL292:QT292,0,0,1,ion21Coop!$F$42)),1))</f>
        <v/>
      </c>
      <c r="QV292" s="269" t="str">
        <f t="shared" si="502"/>
        <v/>
      </c>
      <c r="QX292" s="119">
        <f t="shared" si="528"/>
        <v>20</v>
      </c>
      <c r="QY292" s="123" t="str">
        <f t="shared" si="549"/>
        <v/>
      </c>
      <c r="QZ292" s="123">
        <v>287</v>
      </c>
      <c r="RA292" s="423"/>
      <c r="RB292" s="423"/>
      <c r="RC292" s="423"/>
      <c r="RD292" s="423"/>
      <c r="RE292" s="421"/>
      <c r="RF292" s="422"/>
      <c r="RG292" s="269" t="str">
        <f t="shared" si="503"/>
        <v/>
      </c>
      <c r="RH292" s="180">
        <v>1</v>
      </c>
      <c r="RI292" s="269" t="str">
        <f t="shared" si="504"/>
        <v/>
      </c>
      <c r="RJ292" s="180">
        <v>1</v>
      </c>
      <c r="RK292" s="181">
        <v>1</v>
      </c>
      <c r="RL292" s="181">
        <v>1</v>
      </c>
      <c r="RM292" s="183">
        <v>1</v>
      </c>
      <c r="RN292" s="183">
        <v>1</v>
      </c>
      <c r="RO292" s="183">
        <v>1</v>
      </c>
      <c r="RP292" s="183">
        <v>1</v>
      </c>
      <c r="RQ292" s="183">
        <v>1</v>
      </c>
      <c r="RR292" s="183">
        <v>1</v>
      </c>
      <c r="RS292" s="192" t="str">
        <f ca="1">IF(ISBLANK(RE292),"",ROUND(AVERAGE(OFFSET(RJ292:RR292,0,0,1,ion21Coop!$F$42)),1))</f>
        <v/>
      </c>
      <c r="RT292" s="269" t="str">
        <f t="shared" si="505"/>
        <v/>
      </c>
      <c r="RV292" s="119">
        <f t="shared" si="529"/>
        <v>21</v>
      </c>
      <c r="RW292" s="123" t="str">
        <f t="shared" si="550"/>
        <v/>
      </c>
      <c r="RX292" s="123">
        <v>287</v>
      </c>
      <c r="RY292" s="423"/>
      <c r="RZ292" s="423"/>
      <c r="SA292" s="423"/>
      <c r="SB292" s="423"/>
      <c r="SC292" s="421"/>
      <c r="SD292" s="422"/>
      <c r="SE292" s="269" t="str">
        <f t="shared" si="506"/>
        <v/>
      </c>
      <c r="SF292" s="180">
        <v>1</v>
      </c>
      <c r="SG292" s="269" t="str">
        <f t="shared" si="507"/>
        <v/>
      </c>
      <c r="SH292" s="180">
        <v>1</v>
      </c>
      <c r="SI292" s="181">
        <v>1</v>
      </c>
      <c r="SJ292" s="181">
        <v>1</v>
      </c>
      <c r="SK292" s="183">
        <v>1</v>
      </c>
      <c r="SL292" s="183">
        <v>1</v>
      </c>
      <c r="SM292" s="183">
        <v>1</v>
      </c>
      <c r="SN292" s="183">
        <v>1</v>
      </c>
      <c r="SO292" s="183">
        <v>1</v>
      </c>
      <c r="SP292" s="183">
        <v>1</v>
      </c>
      <c r="SQ292" s="192" t="str">
        <f ca="1">IF(ISBLANK(SC292),"",ROUND(AVERAGE(OFFSET(SH292:SP292,0,0,1,ion21Coop!$F$42)),1))</f>
        <v/>
      </c>
      <c r="SR292" s="269" t="str">
        <f t="shared" si="508"/>
        <v/>
      </c>
      <c r="ST292" s="565"/>
      <c r="SU292" s="565"/>
      <c r="SV292" s="566"/>
      <c r="SW292" s="567"/>
      <c r="SX292" s="565"/>
      <c r="SY292" s="566"/>
      <c r="SZ292" s="568"/>
      <c r="TA292" s="567"/>
      <c r="TB292" s="553"/>
    </row>
    <row r="293" spans="10:522" x14ac:dyDescent="0.3">
      <c r="J293" s="119">
        <f t="shared" si="509"/>
        <v>1</v>
      </c>
      <c r="K293" s="123" t="str">
        <f t="shared" si="530"/>
        <v>YaJo</v>
      </c>
      <c r="L293" s="123">
        <v>288</v>
      </c>
      <c r="M293" s="351"/>
      <c r="N293" s="351"/>
      <c r="O293" s="351"/>
      <c r="P293" s="351"/>
      <c r="Q293" s="369"/>
      <c r="R293" s="370"/>
      <c r="S293" s="269" t="str">
        <f t="shared" si="446"/>
        <v/>
      </c>
      <c r="T293" s="180">
        <v>1</v>
      </c>
      <c r="U293" s="269" t="str">
        <f t="shared" si="447"/>
        <v/>
      </c>
      <c r="V293" s="180">
        <v>1</v>
      </c>
      <c r="W293" s="181">
        <v>1</v>
      </c>
      <c r="X293" s="181">
        <v>1</v>
      </c>
      <c r="Y293" s="183">
        <v>1</v>
      </c>
      <c r="Z293" s="183">
        <v>1</v>
      </c>
      <c r="AA293" s="183">
        <v>1</v>
      </c>
      <c r="AB293" s="183">
        <v>1</v>
      </c>
      <c r="AC293" s="183">
        <v>1</v>
      </c>
      <c r="AD293" s="183">
        <v>1</v>
      </c>
      <c r="AE293" s="192" t="str">
        <f ca="1">IF(ISBLANK(Q293),"",ROUND(AVERAGE(OFFSET(V293:AD293,0,0,1,ion21Coop!$F$42)),1))</f>
        <v/>
      </c>
      <c r="AF293" s="269" t="str">
        <f t="shared" si="448"/>
        <v/>
      </c>
      <c r="AH293" s="119">
        <f t="shared" si="510"/>
        <v>2</v>
      </c>
      <c r="AI293" s="123" t="str">
        <f t="shared" si="531"/>
        <v>GeLo</v>
      </c>
      <c r="AJ293" s="123">
        <v>288</v>
      </c>
      <c r="AK293" s="351"/>
      <c r="AL293" s="351"/>
      <c r="AM293" s="351"/>
      <c r="AN293" s="351"/>
      <c r="AO293" s="369"/>
      <c r="AP293" s="370"/>
      <c r="AQ293" s="269" t="str">
        <f t="shared" si="449"/>
        <v/>
      </c>
      <c r="AR293" s="180">
        <v>1</v>
      </c>
      <c r="AS293" s="269" t="str">
        <f t="shared" si="450"/>
        <v/>
      </c>
      <c r="AT293" s="180">
        <v>1</v>
      </c>
      <c r="AU293" s="181">
        <v>1</v>
      </c>
      <c r="AV293" s="181">
        <v>1</v>
      </c>
      <c r="AW293" s="183">
        <v>1</v>
      </c>
      <c r="AX293" s="183">
        <v>1</v>
      </c>
      <c r="AY293" s="183">
        <v>1</v>
      </c>
      <c r="AZ293" s="183">
        <v>1</v>
      </c>
      <c r="BA293" s="183">
        <v>1</v>
      </c>
      <c r="BB293" s="183">
        <v>1</v>
      </c>
      <c r="BC293" s="192" t="str">
        <f ca="1">IF(ISBLANK(AO293),"",ROUND(AVERAGE(OFFSET(AT293:BB293,0,0,1,ion21Coop!$F$42)),1))</f>
        <v/>
      </c>
      <c r="BD293" s="269" t="str">
        <f t="shared" si="451"/>
        <v/>
      </c>
      <c r="BF293" s="119">
        <f t="shared" si="511"/>
        <v>3</v>
      </c>
      <c r="BG293" s="123" t="str">
        <f t="shared" si="532"/>
        <v>MiDo</v>
      </c>
      <c r="BH293" s="123">
        <v>288</v>
      </c>
      <c r="BI293" s="351"/>
      <c r="BJ293" s="351"/>
      <c r="BK293" s="351"/>
      <c r="BL293" s="351"/>
      <c r="BM293" s="369"/>
      <c r="BN293" s="370"/>
      <c r="BO293" s="269" t="str">
        <f t="shared" si="452"/>
        <v/>
      </c>
      <c r="BP293" s="180">
        <v>1</v>
      </c>
      <c r="BQ293" s="269" t="str">
        <f t="shared" si="453"/>
        <v/>
      </c>
      <c r="BR293" s="180">
        <v>1</v>
      </c>
      <c r="BS293" s="181">
        <v>1</v>
      </c>
      <c r="BT293" s="181">
        <v>1</v>
      </c>
      <c r="BU293" s="183">
        <v>1</v>
      </c>
      <c r="BV293" s="183">
        <v>1</v>
      </c>
      <c r="BW293" s="183">
        <v>1</v>
      </c>
      <c r="BX293" s="183">
        <v>1</v>
      </c>
      <c r="BY293" s="183">
        <v>1</v>
      </c>
      <c r="BZ293" s="183">
        <v>1</v>
      </c>
      <c r="CA293" s="192" t="str">
        <f ca="1">IF(ISBLANK(BM293),"",ROUND(AVERAGE(OFFSET(BR293:BZ293,0,0,1,ion21Coop!$F$42)),1))</f>
        <v/>
      </c>
      <c r="CB293" s="269" t="str">
        <f t="shared" si="454"/>
        <v/>
      </c>
      <c r="CD293" s="119">
        <f t="shared" si="512"/>
        <v>4</v>
      </c>
      <c r="CE293" s="123" t="str">
        <f t="shared" si="533"/>
        <v>EmNi</v>
      </c>
      <c r="CF293" s="123">
        <v>288</v>
      </c>
      <c r="CG293" s="351"/>
      <c r="CH293" s="351"/>
      <c r="CI293" s="351"/>
      <c r="CJ293" s="351"/>
      <c r="CK293" s="369"/>
      <c r="CL293" s="370"/>
      <c r="CM293" s="269" t="str">
        <f t="shared" si="455"/>
        <v/>
      </c>
      <c r="CN293" s="180">
        <v>1</v>
      </c>
      <c r="CO293" s="269" t="str">
        <f t="shared" si="456"/>
        <v/>
      </c>
      <c r="CP293" s="180">
        <v>1</v>
      </c>
      <c r="CQ293" s="181">
        <v>1</v>
      </c>
      <c r="CR293" s="181">
        <v>1</v>
      </c>
      <c r="CS293" s="183">
        <v>1</v>
      </c>
      <c r="CT293" s="183">
        <v>1</v>
      </c>
      <c r="CU293" s="183">
        <v>1</v>
      </c>
      <c r="CV293" s="183">
        <v>1</v>
      </c>
      <c r="CW293" s="183">
        <v>1</v>
      </c>
      <c r="CX293" s="183">
        <v>1</v>
      </c>
      <c r="CY293" s="192" t="str">
        <f ca="1">IF(ISBLANK(CK293),"",ROUND(AVERAGE(OFFSET(CP293:CX293,0,0,1,ion21Coop!$F$42)),1))</f>
        <v/>
      </c>
      <c r="CZ293" s="269" t="str">
        <f t="shared" si="457"/>
        <v/>
      </c>
      <c r="DB293" s="119">
        <f t="shared" si="513"/>
        <v>5</v>
      </c>
      <c r="DC293" s="123" t="str">
        <f t="shared" si="534"/>
        <v>HeJe</v>
      </c>
      <c r="DD293" s="123">
        <v>288</v>
      </c>
      <c r="DE293" s="423"/>
      <c r="DF293" s="423"/>
      <c r="DG293" s="423"/>
      <c r="DH293" s="423"/>
      <c r="DI293" s="421"/>
      <c r="DJ293" s="422"/>
      <c r="DK293" s="269" t="str">
        <f t="shared" si="458"/>
        <v/>
      </c>
      <c r="DL293" s="180">
        <v>1</v>
      </c>
      <c r="DM293" s="269" t="str">
        <f t="shared" si="459"/>
        <v/>
      </c>
      <c r="DN293" s="180">
        <v>1</v>
      </c>
      <c r="DO293" s="181">
        <v>1</v>
      </c>
      <c r="DP293" s="181">
        <v>1</v>
      </c>
      <c r="DQ293" s="183">
        <v>1</v>
      </c>
      <c r="DR293" s="183">
        <v>1</v>
      </c>
      <c r="DS293" s="183">
        <v>1</v>
      </c>
      <c r="DT293" s="183">
        <v>1</v>
      </c>
      <c r="DU293" s="183">
        <v>1</v>
      </c>
      <c r="DV293" s="183">
        <v>1</v>
      </c>
      <c r="DW293" s="192" t="str">
        <f ca="1">IF(ISBLANK(DI293),"",ROUND(AVERAGE(OFFSET(DN293:DV293,0,0,1,ion21Coop!$F$42)),1))</f>
        <v/>
      </c>
      <c r="DX293" s="269" t="str">
        <f t="shared" si="460"/>
        <v/>
      </c>
      <c r="DZ293" s="119">
        <f t="shared" si="514"/>
        <v>6</v>
      </c>
      <c r="EA293" s="123" t="str">
        <f t="shared" si="535"/>
        <v/>
      </c>
      <c r="EB293" s="123">
        <v>288</v>
      </c>
      <c r="EC293" s="423"/>
      <c r="ED293" s="423"/>
      <c r="EE293" s="423"/>
      <c r="EF293" s="423"/>
      <c r="EG293" s="421"/>
      <c r="EH293" s="422"/>
      <c r="EI293" s="269" t="str">
        <f t="shared" si="461"/>
        <v/>
      </c>
      <c r="EJ293" s="180">
        <v>1</v>
      </c>
      <c r="EK293" s="269" t="str">
        <f t="shared" si="462"/>
        <v/>
      </c>
      <c r="EL293" s="180">
        <v>1</v>
      </c>
      <c r="EM293" s="181">
        <v>1</v>
      </c>
      <c r="EN293" s="181">
        <v>1</v>
      </c>
      <c r="EO293" s="183">
        <v>1</v>
      </c>
      <c r="EP293" s="183">
        <v>1</v>
      </c>
      <c r="EQ293" s="183">
        <v>1</v>
      </c>
      <c r="ER293" s="183">
        <v>1</v>
      </c>
      <c r="ES293" s="183">
        <v>1</v>
      </c>
      <c r="ET293" s="183">
        <v>1</v>
      </c>
      <c r="EU293" s="192" t="str">
        <f ca="1">IF(ISBLANK(EG293),"",ROUND(AVERAGE(OFFSET(EL293:ET293,0,0,1,ion21Coop!$F$42)),1))</f>
        <v/>
      </c>
      <c r="EV293" s="269" t="str">
        <f t="shared" si="463"/>
        <v/>
      </c>
      <c r="EX293" s="119">
        <f t="shared" si="515"/>
        <v>7</v>
      </c>
      <c r="EY293" s="123" t="str">
        <f t="shared" si="536"/>
        <v/>
      </c>
      <c r="EZ293" s="123">
        <v>288</v>
      </c>
      <c r="FA293" s="423"/>
      <c r="FB293" s="423"/>
      <c r="FC293" s="423"/>
      <c r="FD293" s="423"/>
      <c r="FE293" s="421"/>
      <c r="FF293" s="422"/>
      <c r="FG293" s="269" t="str">
        <f t="shared" si="464"/>
        <v/>
      </c>
      <c r="FH293" s="180">
        <v>1</v>
      </c>
      <c r="FI293" s="269" t="str">
        <f t="shared" si="465"/>
        <v/>
      </c>
      <c r="FJ293" s="180">
        <v>1</v>
      </c>
      <c r="FK293" s="181">
        <v>1</v>
      </c>
      <c r="FL293" s="181">
        <v>1</v>
      </c>
      <c r="FM293" s="183">
        <v>1</v>
      </c>
      <c r="FN293" s="183">
        <v>1</v>
      </c>
      <c r="FO293" s="183">
        <v>1</v>
      </c>
      <c r="FP293" s="183">
        <v>1</v>
      </c>
      <c r="FQ293" s="183">
        <v>1</v>
      </c>
      <c r="FR293" s="183">
        <v>1</v>
      </c>
      <c r="FS293" s="192" t="str">
        <f ca="1">IF(ISBLANK(FE293),"",ROUND(AVERAGE(OFFSET(FJ293:FR293,0,0,1,ion21Coop!$F$42)),1))</f>
        <v/>
      </c>
      <c r="FT293" s="269" t="str">
        <f t="shared" si="466"/>
        <v/>
      </c>
      <c r="FV293" s="119">
        <f t="shared" si="516"/>
        <v>8</v>
      </c>
      <c r="FW293" s="123" t="str">
        <f t="shared" si="537"/>
        <v/>
      </c>
      <c r="FX293" s="123">
        <v>288</v>
      </c>
      <c r="FY293" s="423"/>
      <c r="FZ293" s="423"/>
      <c r="GA293" s="423"/>
      <c r="GB293" s="423"/>
      <c r="GC293" s="421"/>
      <c r="GD293" s="422"/>
      <c r="GE293" s="269" t="str">
        <f t="shared" si="467"/>
        <v/>
      </c>
      <c r="GF293" s="180">
        <v>1</v>
      </c>
      <c r="GG293" s="269" t="str">
        <f t="shared" si="468"/>
        <v/>
      </c>
      <c r="GH293" s="180">
        <v>1</v>
      </c>
      <c r="GI293" s="181">
        <v>1</v>
      </c>
      <c r="GJ293" s="181">
        <v>1</v>
      </c>
      <c r="GK293" s="183">
        <v>1</v>
      </c>
      <c r="GL293" s="183">
        <v>1</v>
      </c>
      <c r="GM293" s="183">
        <v>1</v>
      </c>
      <c r="GN293" s="183">
        <v>1</v>
      </c>
      <c r="GO293" s="183">
        <v>1</v>
      </c>
      <c r="GP293" s="183">
        <v>1</v>
      </c>
      <c r="GQ293" s="192" t="str">
        <f ca="1">IF(ISBLANK(GC293),"",ROUND(AVERAGE(OFFSET(GH293:GP293,0,0,1,ion21Coop!$F$42)),1))</f>
        <v/>
      </c>
      <c r="GR293" s="269" t="str">
        <f t="shared" si="469"/>
        <v/>
      </c>
      <c r="GT293" s="119">
        <f t="shared" si="517"/>
        <v>9</v>
      </c>
      <c r="GU293" s="123" t="str">
        <f t="shared" si="538"/>
        <v/>
      </c>
      <c r="GV293" s="123">
        <v>288</v>
      </c>
      <c r="GW293" s="423"/>
      <c r="GX293" s="423"/>
      <c r="GY293" s="423"/>
      <c r="GZ293" s="423"/>
      <c r="HA293" s="421"/>
      <c r="HB293" s="422"/>
      <c r="HC293" s="269" t="str">
        <f t="shared" si="470"/>
        <v/>
      </c>
      <c r="HD293" s="180">
        <v>1</v>
      </c>
      <c r="HE293" s="269" t="str">
        <f t="shared" si="471"/>
        <v/>
      </c>
      <c r="HF293" s="180">
        <v>1</v>
      </c>
      <c r="HG293" s="181">
        <v>1</v>
      </c>
      <c r="HH293" s="181">
        <v>1</v>
      </c>
      <c r="HI293" s="183">
        <v>1</v>
      </c>
      <c r="HJ293" s="183">
        <v>1</v>
      </c>
      <c r="HK293" s="183">
        <v>1</v>
      </c>
      <c r="HL293" s="183">
        <v>1</v>
      </c>
      <c r="HM293" s="183">
        <v>1</v>
      </c>
      <c r="HN293" s="183">
        <v>1</v>
      </c>
      <c r="HO293" s="192" t="str">
        <f ca="1">IF(ISBLANK(HA293),"",ROUND(AVERAGE(OFFSET(HF293:HN293,0,0,1,ion21Coop!$F$42)),1))</f>
        <v/>
      </c>
      <c r="HP293" s="269" t="str">
        <f t="shared" si="472"/>
        <v/>
      </c>
      <c r="HR293" s="119">
        <f t="shared" si="518"/>
        <v>10</v>
      </c>
      <c r="HS293" s="123" t="str">
        <f t="shared" si="539"/>
        <v/>
      </c>
      <c r="HT293" s="123">
        <v>288</v>
      </c>
      <c r="HU293" s="423"/>
      <c r="HV293" s="423"/>
      <c r="HW293" s="423"/>
      <c r="HX293" s="423"/>
      <c r="HY293" s="421"/>
      <c r="HZ293" s="422"/>
      <c r="IA293" s="269" t="str">
        <f t="shared" si="473"/>
        <v/>
      </c>
      <c r="IB293" s="180">
        <v>1</v>
      </c>
      <c r="IC293" s="269" t="str">
        <f t="shared" si="474"/>
        <v/>
      </c>
      <c r="ID293" s="180">
        <v>1</v>
      </c>
      <c r="IE293" s="181">
        <v>1</v>
      </c>
      <c r="IF293" s="181">
        <v>1</v>
      </c>
      <c r="IG293" s="183">
        <v>1</v>
      </c>
      <c r="IH293" s="183">
        <v>1</v>
      </c>
      <c r="II293" s="183">
        <v>1</v>
      </c>
      <c r="IJ293" s="183">
        <v>1</v>
      </c>
      <c r="IK293" s="183">
        <v>1</v>
      </c>
      <c r="IL293" s="183">
        <v>1</v>
      </c>
      <c r="IM293" s="192" t="str">
        <f ca="1">IF(ISBLANK(HY293),"",ROUND(AVERAGE(OFFSET(ID293:IL293,0,0,1,ion21Coop!$F$42)),1))</f>
        <v/>
      </c>
      <c r="IN293" s="269" t="str">
        <f t="shared" si="475"/>
        <v/>
      </c>
      <c r="IP293" s="119">
        <f t="shared" si="519"/>
        <v>11</v>
      </c>
      <c r="IQ293" s="123" t="str">
        <f t="shared" si="540"/>
        <v/>
      </c>
      <c r="IR293" s="123">
        <v>288</v>
      </c>
      <c r="IS293" s="423"/>
      <c r="IT293" s="423"/>
      <c r="IU293" s="423"/>
      <c r="IV293" s="423"/>
      <c r="IW293" s="421"/>
      <c r="IX293" s="422"/>
      <c r="IY293" s="269" t="str">
        <f t="shared" si="476"/>
        <v/>
      </c>
      <c r="IZ293" s="180">
        <v>1</v>
      </c>
      <c r="JA293" s="269" t="str">
        <f t="shared" si="477"/>
        <v/>
      </c>
      <c r="JB293" s="180">
        <v>1</v>
      </c>
      <c r="JC293" s="181">
        <v>1</v>
      </c>
      <c r="JD293" s="181">
        <v>1</v>
      </c>
      <c r="JE293" s="183">
        <v>1</v>
      </c>
      <c r="JF293" s="183">
        <v>1</v>
      </c>
      <c r="JG293" s="183">
        <v>1</v>
      </c>
      <c r="JH293" s="183">
        <v>1</v>
      </c>
      <c r="JI293" s="183">
        <v>1</v>
      </c>
      <c r="JJ293" s="183">
        <v>1</v>
      </c>
      <c r="JK293" s="192" t="str">
        <f ca="1">IF(ISBLANK(IW293),"",ROUND(AVERAGE(OFFSET(JB293:JJ293,0,0,1,ion21Coop!$F$42)),1))</f>
        <v/>
      </c>
      <c r="JL293" s="269" t="str">
        <f t="shared" si="478"/>
        <v/>
      </c>
      <c r="JN293" s="119">
        <f t="shared" si="520"/>
        <v>12</v>
      </c>
      <c r="JO293" s="123" t="str">
        <f t="shared" si="541"/>
        <v/>
      </c>
      <c r="JP293" s="123">
        <v>288</v>
      </c>
      <c r="JQ293" s="423"/>
      <c r="JR293" s="423"/>
      <c r="JS293" s="423"/>
      <c r="JT293" s="423"/>
      <c r="JU293" s="421"/>
      <c r="JV293" s="422"/>
      <c r="JW293" s="269" t="str">
        <f t="shared" si="479"/>
        <v/>
      </c>
      <c r="JX293" s="180">
        <v>1</v>
      </c>
      <c r="JY293" s="269" t="str">
        <f t="shared" si="480"/>
        <v/>
      </c>
      <c r="JZ293" s="180">
        <v>1</v>
      </c>
      <c r="KA293" s="181">
        <v>1</v>
      </c>
      <c r="KB293" s="181">
        <v>1</v>
      </c>
      <c r="KC293" s="183">
        <v>1</v>
      </c>
      <c r="KD293" s="183">
        <v>1</v>
      </c>
      <c r="KE293" s="183">
        <v>1</v>
      </c>
      <c r="KF293" s="183">
        <v>1</v>
      </c>
      <c r="KG293" s="183">
        <v>1</v>
      </c>
      <c r="KH293" s="183">
        <v>1</v>
      </c>
      <c r="KI293" s="192" t="str">
        <f ca="1">IF(ISBLANK(JU293),"",ROUND(AVERAGE(OFFSET(JZ293:KH293,0,0,1,ion21Coop!$F$42)),1))</f>
        <v/>
      </c>
      <c r="KJ293" s="269" t="str">
        <f t="shared" si="481"/>
        <v/>
      </c>
      <c r="KL293" s="119">
        <f t="shared" si="521"/>
        <v>13</v>
      </c>
      <c r="KM293" s="123" t="str">
        <f t="shared" si="542"/>
        <v/>
      </c>
      <c r="KN293" s="123">
        <v>288</v>
      </c>
      <c r="KO293" s="423"/>
      <c r="KP293" s="423"/>
      <c r="KQ293" s="423"/>
      <c r="KR293" s="423"/>
      <c r="KS293" s="421"/>
      <c r="KT293" s="422"/>
      <c r="KU293" s="269" t="str">
        <f t="shared" si="482"/>
        <v/>
      </c>
      <c r="KV293" s="180">
        <v>1</v>
      </c>
      <c r="KW293" s="269" t="str">
        <f t="shared" si="483"/>
        <v/>
      </c>
      <c r="KX293" s="180">
        <v>1</v>
      </c>
      <c r="KY293" s="181">
        <v>1</v>
      </c>
      <c r="KZ293" s="181">
        <v>1</v>
      </c>
      <c r="LA293" s="183">
        <v>1</v>
      </c>
      <c r="LB293" s="183">
        <v>1</v>
      </c>
      <c r="LC293" s="183">
        <v>1</v>
      </c>
      <c r="LD293" s="183">
        <v>1</v>
      </c>
      <c r="LE293" s="183">
        <v>1</v>
      </c>
      <c r="LF293" s="183">
        <v>1</v>
      </c>
      <c r="LG293" s="192" t="str">
        <f ca="1">IF(ISBLANK(KS293),"",ROUND(AVERAGE(OFFSET(KX293:LF293,0,0,1,ion21Coop!$F$42)),1))</f>
        <v/>
      </c>
      <c r="LH293" s="269" t="str">
        <f t="shared" si="484"/>
        <v/>
      </c>
      <c r="LJ293" s="119">
        <f t="shared" si="522"/>
        <v>14</v>
      </c>
      <c r="LK293" s="123" t="str">
        <f t="shared" si="543"/>
        <v/>
      </c>
      <c r="LL293" s="123">
        <v>288</v>
      </c>
      <c r="LM293" s="423"/>
      <c r="LN293" s="423"/>
      <c r="LO293" s="423"/>
      <c r="LP293" s="423"/>
      <c r="LQ293" s="421"/>
      <c r="LR293" s="422"/>
      <c r="LS293" s="269" t="str">
        <f t="shared" si="485"/>
        <v/>
      </c>
      <c r="LT293" s="180">
        <v>1</v>
      </c>
      <c r="LU293" s="269" t="str">
        <f t="shared" si="486"/>
        <v/>
      </c>
      <c r="LV293" s="180">
        <v>1</v>
      </c>
      <c r="LW293" s="181">
        <v>1</v>
      </c>
      <c r="LX293" s="181">
        <v>1</v>
      </c>
      <c r="LY293" s="183">
        <v>1</v>
      </c>
      <c r="LZ293" s="183">
        <v>1</v>
      </c>
      <c r="MA293" s="183">
        <v>1</v>
      </c>
      <c r="MB293" s="183">
        <v>1</v>
      </c>
      <c r="MC293" s="183">
        <v>1</v>
      </c>
      <c r="MD293" s="183">
        <v>1</v>
      </c>
      <c r="ME293" s="192" t="str">
        <f ca="1">IF(ISBLANK(LQ293),"",ROUND(AVERAGE(OFFSET(LV293:MD293,0,0,1,ion21Coop!$F$42)),1))</f>
        <v/>
      </c>
      <c r="MF293" s="269" t="str">
        <f t="shared" si="487"/>
        <v/>
      </c>
      <c r="MH293" s="119">
        <f t="shared" si="523"/>
        <v>15</v>
      </c>
      <c r="MI293" s="123" t="str">
        <f t="shared" si="544"/>
        <v/>
      </c>
      <c r="MJ293" s="123">
        <v>288</v>
      </c>
      <c r="MK293" s="423"/>
      <c r="ML293" s="423"/>
      <c r="MM293" s="423"/>
      <c r="MN293" s="423"/>
      <c r="MO293" s="421"/>
      <c r="MP293" s="422"/>
      <c r="MQ293" s="269" t="str">
        <f t="shared" si="488"/>
        <v/>
      </c>
      <c r="MR293" s="180">
        <v>1</v>
      </c>
      <c r="MS293" s="269" t="str">
        <f t="shared" si="489"/>
        <v/>
      </c>
      <c r="MT293" s="180">
        <v>1</v>
      </c>
      <c r="MU293" s="181">
        <v>1</v>
      </c>
      <c r="MV293" s="181">
        <v>1</v>
      </c>
      <c r="MW293" s="183">
        <v>1</v>
      </c>
      <c r="MX293" s="183">
        <v>1</v>
      </c>
      <c r="MY293" s="183">
        <v>1</v>
      </c>
      <c r="MZ293" s="183">
        <v>1</v>
      </c>
      <c r="NA293" s="183">
        <v>1</v>
      </c>
      <c r="NB293" s="183">
        <v>1</v>
      </c>
      <c r="NC293" s="192" t="str">
        <f ca="1">IF(ISBLANK(MO293),"",ROUND(AVERAGE(OFFSET(MT293:NB293,0,0,1,ion21Coop!$F$42)),1))</f>
        <v/>
      </c>
      <c r="ND293" s="269" t="str">
        <f t="shared" si="490"/>
        <v/>
      </c>
      <c r="NF293" s="119">
        <f t="shared" si="524"/>
        <v>16</v>
      </c>
      <c r="NG293" s="123" t="str">
        <f t="shared" si="545"/>
        <v/>
      </c>
      <c r="NH293" s="123">
        <v>288</v>
      </c>
      <c r="NI293" s="423"/>
      <c r="NJ293" s="423"/>
      <c r="NK293" s="423"/>
      <c r="NL293" s="423"/>
      <c r="NM293" s="421"/>
      <c r="NN293" s="422"/>
      <c r="NO293" s="269" t="str">
        <f t="shared" si="491"/>
        <v/>
      </c>
      <c r="NP293" s="180">
        <v>1</v>
      </c>
      <c r="NQ293" s="269" t="str">
        <f t="shared" si="492"/>
        <v/>
      </c>
      <c r="NR293" s="180">
        <v>1</v>
      </c>
      <c r="NS293" s="181">
        <v>1</v>
      </c>
      <c r="NT293" s="181">
        <v>1</v>
      </c>
      <c r="NU293" s="183">
        <v>1</v>
      </c>
      <c r="NV293" s="183">
        <v>1</v>
      </c>
      <c r="NW293" s="183">
        <v>1</v>
      </c>
      <c r="NX293" s="183">
        <v>1</v>
      </c>
      <c r="NY293" s="183">
        <v>1</v>
      </c>
      <c r="NZ293" s="183">
        <v>1</v>
      </c>
      <c r="OA293" s="192" t="str">
        <f ca="1">IF(ISBLANK(NM293),"",ROUND(AVERAGE(OFFSET(NR293:NZ293,0,0,1,ion21Coop!$F$42)),1))</f>
        <v/>
      </c>
      <c r="OB293" s="269" t="str">
        <f t="shared" si="493"/>
        <v/>
      </c>
      <c r="OD293" s="119">
        <f t="shared" si="525"/>
        <v>17</v>
      </c>
      <c r="OE293" s="123" t="str">
        <f t="shared" si="546"/>
        <v/>
      </c>
      <c r="OF293" s="123">
        <v>288</v>
      </c>
      <c r="OG293" s="423"/>
      <c r="OH293" s="423"/>
      <c r="OI293" s="423"/>
      <c r="OJ293" s="423"/>
      <c r="OK293" s="421"/>
      <c r="OL293" s="422"/>
      <c r="OM293" s="269" t="str">
        <f t="shared" si="494"/>
        <v/>
      </c>
      <c r="ON293" s="180">
        <v>1</v>
      </c>
      <c r="OO293" s="269" t="str">
        <f t="shared" si="495"/>
        <v/>
      </c>
      <c r="OP293" s="180">
        <v>1</v>
      </c>
      <c r="OQ293" s="181">
        <v>1</v>
      </c>
      <c r="OR293" s="181">
        <v>1</v>
      </c>
      <c r="OS293" s="183">
        <v>1</v>
      </c>
      <c r="OT293" s="183">
        <v>1</v>
      </c>
      <c r="OU293" s="183">
        <v>1</v>
      </c>
      <c r="OV293" s="183">
        <v>1</v>
      </c>
      <c r="OW293" s="183">
        <v>1</v>
      </c>
      <c r="OX293" s="183">
        <v>1</v>
      </c>
      <c r="OY293" s="192" t="str">
        <f ca="1">IF(ISBLANK(OK293),"",ROUND(AVERAGE(OFFSET(OP293:OX293,0,0,1,ion21Coop!$F$42)),1))</f>
        <v/>
      </c>
      <c r="OZ293" s="269" t="str">
        <f t="shared" si="496"/>
        <v/>
      </c>
      <c r="PB293" s="119">
        <f t="shared" si="526"/>
        <v>18</v>
      </c>
      <c r="PC293" s="123" t="str">
        <f t="shared" si="547"/>
        <v/>
      </c>
      <c r="PD293" s="123">
        <v>288</v>
      </c>
      <c r="PE293" s="423"/>
      <c r="PF293" s="423"/>
      <c r="PG293" s="423"/>
      <c r="PH293" s="423"/>
      <c r="PI293" s="421"/>
      <c r="PJ293" s="422"/>
      <c r="PK293" s="269" t="str">
        <f t="shared" si="497"/>
        <v/>
      </c>
      <c r="PL293" s="180">
        <v>1</v>
      </c>
      <c r="PM293" s="269" t="str">
        <f t="shared" si="498"/>
        <v/>
      </c>
      <c r="PN293" s="180">
        <v>1</v>
      </c>
      <c r="PO293" s="181">
        <v>1</v>
      </c>
      <c r="PP293" s="181">
        <v>1</v>
      </c>
      <c r="PQ293" s="183">
        <v>1</v>
      </c>
      <c r="PR293" s="183">
        <v>1</v>
      </c>
      <c r="PS293" s="183">
        <v>1</v>
      </c>
      <c r="PT293" s="183">
        <v>1</v>
      </c>
      <c r="PU293" s="183">
        <v>1</v>
      </c>
      <c r="PV293" s="183">
        <v>1</v>
      </c>
      <c r="PW293" s="192" t="str">
        <f ca="1">IF(ISBLANK(PI293),"",ROUND(AVERAGE(OFFSET(PN293:PV293,0,0,1,ion21Coop!$F$42)),1))</f>
        <v/>
      </c>
      <c r="PX293" s="269" t="str">
        <f t="shared" si="499"/>
        <v/>
      </c>
      <c r="PZ293" s="119">
        <f t="shared" si="527"/>
        <v>19</v>
      </c>
      <c r="QA293" s="123" t="str">
        <f t="shared" si="548"/>
        <v/>
      </c>
      <c r="QB293" s="123">
        <v>288</v>
      </c>
      <c r="QC293" s="423"/>
      <c r="QD293" s="423"/>
      <c r="QE293" s="423"/>
      <c r="QF293" s="423"/>
      <c r="QG293" s="421"/>
      <c r="QH293" s="422"/>
      <c r="QI293" s="269" t="str">
        <f t="shared" si="500"/>
        <v/>
      </c>
      <c r="QJ293" s="180">
        <v>1</v>
      </c>
      <c r="QK293" s="269" t="str">
        <f t="shared" si="501"/>
        <v/>
      </c>
      <c r="QL293" s="180">
        <v>1</v>
      </c>
      <c r="QM293" s="181">
        <v>1</v>
      </c>
      <c r="QN293" s="181">
        <v>1</v>
      </c>
      <c r="QO293" s="183">
        <v>1</v>
      </c>
      <c r="QP293" s="183">
        <v>1</v>
      </c>
      <c r="QQ293" s="183">
        <v>1</v>
      </c>
      <c r="QR293" s="183">
        <v>1</v>
      </c>
      <c r="QS293" s="183">
        <v>1</v>
      </c>
      <c r="QT293" s="183">
        <v>1</v>
      </c>
      <c r="QU293" s="192" t="str">
        <f ca="1">IF(ISBLANK(QG293),"",ROUND(AVERAGE(OFFSET(QL293:QT293,0,0,1,ion21Coop!$F$42)),1))</f>
        <v/>
      </c>
      <c r="QV293" s="269" t="str">
        <f t="shared" si="502"/>
        <v/>
      </c>
      <c r="QX293" s="119">
        <f t="shared" si="528"/>
        <v>20</v>
      </c>
      <c r="QY293" s="123" t="str">
        <f t="shared" si="549"/>
        <v/>
      </c>
      <c r="QZ293" s="123">
        <v>288</v>
      </c>
      <c r="RA293" s="423"/>
      <c r="RB293" s="423"/>
      <c r="RC293" s="423"/>
      <c r="RD293" s="423"/>
      <c r="RE293" s="421"/>
      <c r="RF293" s="422"/>
      <c r="RG293" s="269" t="str">
        <f t="shared" si="503"/>
        <v/>
      </c>
      <c r="RH293" s="180">
        <v>1</v>
      </c>
      <c r="RI293" s="269" t="str">
        <f t="shared" si="504"/>
        <v/>
      </c>
      <c r="RJ293" s="180">
        <v>1</v>
      </c>
      <c r="RK293" s="181">
        <v>1</v>
      </c>
      <c r="RL293" s="181">
        <v>1</v>
      </c>
      <c r="RM293" s="183">
        <v>1</v>
      </c>
      <c r="RN293" s="183">
        <v>1</v>
      </c>
      <c r="RO293" s="183">
        <v>1</v>
      </c>
      <c r="RP293" s="183">
        <v>1</v>
      </c>
      <c r="RQ293" s="183">
        <v>1</v>
      </c>
      <c r="RR293" s="183">
        <v>1</v>
      </c>
      <c r="RS293" s="192" t="str">
        <f ca="1">IF(ISBLANK(RE293),"",ROUND(AVERAGE(OFFSET(RJ293:RR293,0,0,1,ion21Coop!$F$42)),1))</f>
        <v/>
      </c>
      <c r="RT293" s="269" t="str">
        <f t="shared" si="505"/>
        <v/>
      </c>
      <c r="RV293" s="119">
        <f t="shared" si="529"/>
        <v>21</v>
      </c>
      <c r="RW293" s="123" t="str">
        <f t="shared" si="550"/>
        <v/>
      </c>
      <c r="RX293" s="123">
        <v>288</v>
      </c>
      <c r="RY293" s="423"/>
      <c r="RZ293" s="423"/>
      <c r="SA293" s="423"/>
      <c r="SB293" s="423"/>
      <c r="SC293" s="421"/>
      <c r="SD293" s="422"/>
      <c r="SE293" s="269" t="str">
        <f t="shared" si="506"/>
        <v/>
      </c>
      <c r="SF293" s="180">
        <v>1</v>
      </c>
      <c r="SG293" s="269" t="str">
        <f t="shared" si="507"/>
        <v/>
      </c>
      <c r="SH293" s="180">
        <v>1</v>
      </c>
      <c r="SI293" s="181">
        <v>1</v>
      </c>
      <c r="SJ293" s="181">
        <v>1</v>
      </c>
      <c r="SK293" s="183">
        <v>1</v>
      </c>
      <c r="SL293" s="183">
        <v>1</v>
      </c>
      <c r="SM293" s="183">
        <v>1</v>
      </c>
      <c r="SN293" s="183">
        <v>1</v>
      </c>
      <c r="SO293" s="183">
        <v>1</v>
      </c>
      <c r="SP293" s="183">
        <v>1</v>
      </c>
      <c r="SQ293" s="192" t="str">
        <f ca="1">IF(ISBLANK(SC293),"",ROUND(AVERAGE(OFFSET(SH293:SP293,0,0,1,ion21Coop!$F$42)),1))</f>
        <v/>
      </c>
      <c r="SR293" s="269" t="str">
        <f t="shared" si="508"/>
        <v/>
      </c>
      <c r="ST293" s="565"/>
      <c r="SU293" s="565"/>
      <c r="SV293" s="566"/>
      <c r="SW293" s="567"/>
      <c r="SX293" s="565"/>
      <c r="SY293" s="566"/>
      <c r="SZ293" s="568"/>
      <c r="TA293" s="567"/>
      <c r="TB293" s="553"/>
    </row>
    <row r="294" spans="10:522" x14ac:dyDescent="0.3">
      <c r="J294" s="119">
        <f t="shared" si="509"/>
        <v>1</v>
      </c>
      <c r="K294" s="123" t="str">
        <f t="shared" si="530"/>
        <v>YaJo</v>
      </c>
      <c r="L294" s="123">
        <v>289</v>
      </c>
      <c r="M294" s="351"/>
      <c r="N294" s="351"/>
      <c r="O294" s="351"/>
      <c r="P294" s="351"/>
      <c r="Q294" s="369"/>
      <c r="R294" s="370"/>
      <c r="S294" s="269" t="str">
        <f t="shared" si="446"/>
        <v/>
      </c>
      <c r="T294" s="180">
        <v>1</v>
      </c>
      <c r="U294" s="269" t="str">
        <f t="shared" si="447"/>
        <v/>
      </c>
      <c r="V294" s="180">
        <v>1</v>
      </c>
      <c r="W294" s="181">
        <v>1</v>
      </c>
      <c r="X294" s="181">
        <v>1</v>
      </c>
      <c r="Y294" s="183">
        <v>1</v>
      </c>
      <c r="Z294" s="183">
        <v>1</v>
      </c>
      <c r="AA294" s="183">
        <v>1</v>
      </c>
      <c r="AB294" s="183">
        <v>1</v>
      </c>
      <c r="AC294" s="183">
        <v>1</v>
      </c>
      <c r="AD294" s="183">
        <v>1</v>
      </c>
      <c r="AE294" s="192" t="str">
        <f ca="1">IF(ISBLANK(Q294),"",ROUND(AVERAGE(OFFSET(V294:AD294,0,0,1,ion21Coop!$F$42)),1))</f>
        <v/>
      </c>
      <c r="AF294" s="269" t="str">
        <f t="shared" si="448"/>
        <v/>
      </c>
      <c r="AH294" s="119">
        <f t="shared" si="510"/>
        <v>2</v>
      </c>
      <c r="AI294" s="123" t="str">
        <f t="shared" si="531"/>
        <v>GeLo</v>
      </c>
      <c r="AJ294" s="123">
        <v>289</v>
      </c>
      <c r="AK294" s="351"/>
      <c r="AL294" s="351"/>
      <c r="AM294" s="351"/>
      <c r="AN294" s="351"/>
      <c r="AO294" s="369"/>
      <c r="AP294" s="370"/>
      <c r="AQ294" s="269" t="str">
        <f t="shared" si="449"/>
        <v/>
      </c>
      <c r="AR294" s="180">
        <v>1</v>
      </c>
      <c r="AS294" s="269" t="str">
        <f t="shared" si="450"/>
        <v/>
      </c>
      <c r="AT294" s="180">
        <v>1</v>
      </c>
      <c r="AU294" s="181">
        <v>1</v>
      </c>
      <c r="AV294" s="181">
        <v>1</v>
      </c>
      <c r="AW294" s="183">
        <v>1</v>
      </c>
      <c r="AX294" s="183">
        <v>1</v>
      </c>
      <c r="AY294" s="183">
        <v>1</v>
      </c>
      <c r="AZ294" s="183">
        <v>1</v>
      </c>
      <c r="BA294" s="183">
        <v>1</v>
      </c>
      <c r="BB294" s="183">
        <v>1</v>
      </c>
      <c r="BC294" s="192" t="str">
        <f ca="1">IF(ISBLANK(AO294),"",ROUND(AVERAGE(OFFSET(AT294:BB294,0,0,1,ion21Coop!$F$42)),1))</f>
        <v/>
      </c>
      <c r="BD294" s="269" t="str">
        <f t="shared" si="451"/>
        <v/>
      </c>
      <c r="BF294" s="119">
        <f t="shared" si="511"/>
        <v>3</v>
      </c>
      <c r="BG294" s="123" t="str">
        <f t="shared" si="532"/>
        <v>MiDo</v>
      </c>
      <c r="BH294" s="123">
        <v>289</v>
      </c>
      <c r="BI294" s="351"/>
      <c r="BJ294" s="351"/>
      <c r="BK294" s="351"/>
      <c r="BL294" s="351"/>
      <c r="BM294" s="369"/>
      <c r="BN294" s="370"/>
      <c r="BO294" s="269" t="str">
        <f t="shared" si="452"/>
        <v/>
      </c>
      <c r="BP294" s="180">
        <v>1</v>
      </c>
      <c r="BQ294" s="269" t="str">
        <f t="shared" si="453"/>
        <v/>
      </c>
      <c r="BR294" s="180">
        <v>1</v>
      </c>
      <c r="BS294" s="181">
        <v>1</v>
      </c>
      <c r="BT294" s="181">
        <v>1</v>
      </c>
      <c r="BU294" s="183">
        <v>1</v>
      </c>
      <c r="BV294" s="183">
        <v>1</v>
      </c>
      <c r="BW294" s="183">
        <v>1</v>
      </c>
      <c r="BX294" s="183">
        <v>1</v>
      </c>
      <c r="BY294" s="183">
        <v>1</v>
      </c>
      <c r="BZ294" s="183">
        <v>1</v>
      </c>
      <c r="CA294" s="192" t="str">
        <f ca="1">IF(ISBLANK(BM294),"",ROUND(AVERAGE(OFFSET(BR294:BZ294,0,0,1,ion21Coop!$F$42)),1))</f>
        <v/>
      </c>
      <c r="CB294" s="269" t="str">
        <f t="shared" si="454"/>
        <v/>
      </c>
      <c r="CD294" s="119">
        <f t="shared" si="512"/>
        <v>4</v>
      </c>
      <c r="CE294" s="123" t="str">
        <f t="shared" si="533"/>
        <v>EmNi</v>
      </c>
      <c r="CF294" s="123">
        <v>289</v>
      </c>
      <c r="CG294" s="351"/>
      <c r="CH294" s="351"/>
      <c r="CI294" s="351"/>
      <c r="CJ294" s="351"/>
      <c r="CK294" s="369"/>
      <c r="CL294" s="370"/>
      <c r="CM294" s="269" t="str">
        <f t="shared" si="455"/>
        <v/>
      </c>
      <c r="CN294" s="180">
        <v>1</v>
      </c>
      <c r="CO294" s="269" t="str">
        <f t="shared" si="456"/>
        <v/>
      </c>
      <c r="CP294" s="180">
        <v>1</v>
      </c>
      <c r="CQ294" s="181">
        <v>1</v>
      </c>
      <c r="CR294" s="181">
        <v>1</v>
      </c>
      <c r="CS294" s="183">
        <v>1</v>
      </c>
      <c r="CT294" s="183">
        <v>1</v>
      </c>
      <c r="CU294" s="183">
        <v>1</v>
      </c>
      <c r="CV294" s="183">
        <v>1</v>
      </c>
      <c r="CW294" s="183">
        <v>1</v>
      </c>
      <c r="CX294" s="183">
        <v>1</v>
      </c>
      <c r="CY294" s="192" t="str">
        <f ca="1">IF(ISBLANK(CK294),"",ROUND(AVERAGE(OFFSET(CP294:CX294,0,0,1,ion21Coop!$F$42)),1))</f>
        <v/>
      </c>
      <c r="CZ294" s="269" t="str">
        <f t="shared" si="457"/>
        <v/>
      </c>
      <c r="DB294" s="119">
        <f t="shared" si="513"/>
        <v>5</v>
      </c>
      <c r="DC294" s="123" t="str">
        <f t="shared" si="534"/>
        <v>HeJe</v>
      </c>
      <c r="DD294" s="123">
        <v>289</v>
      </c>
      <c r="DE294" s="423"/>
      <c r="DF294" s="423"/>
      <c r="DG294" s="423"/>
      <c r="DH294" s="423"/>
      <c r="DI294" s="421"/>
      <c r="DJ294" s="422"/>
      <c r="DK294" s="269" t="str">
        <f t="shared" si="458"/>
        <v/>
      </c>
      <c r="DL294" s="180">
        <v>1</v>
      </c>
      <c r="DM294" s="269" t="str">
        <f t="shared" si="459"/>
        <v/>
      </c>
      <c r="DN294" s="180">
        <v>1</v>
      </c>
      <c r="DO294" s="181">
        <v>1</v>
      </c>
      <c r="DP294" s="181">
        <v>1</v>
      </c>
      <c r="DQ294" s="183">
        <v>1</v>
      </c>
      <c r="DR294" s="183">
        <v>1</v>
      </c>
      <c r="DS294" s="183">
        <v>1</v>
      </c>
      <c r="DT294" s="183">
        <v>1</v>
      </c>
      <c r="DU294" s="183">
        <v>1</v>
      </c>
      <c r="DV294" s="183">
        <v>1</v>
      </c>
      <c r="DW294" s="192" t="str">
        <f ca="1">IF(ISBLANK(DI294),"",ROUND(AVERAGE(OFFSET(DN294:DV294,0,0,1,ion21Coop!$F$42)),1))</f>
        <v/>
      </c>
      <c r="DX294" s="269" t="str">
        <f t="shared" si="460"/>
        <v/>
      </c>
      <c r="DZ294" s="119">
        <f t="shared" si="514"/>
        <v>6</v>
      </c>
      <c r="EA294" s="123" t="str">
        <f t="shared" si="535"/>
        <v/>
      </c>
      <c r="EB294" s="123">
        <v>289</v>
      </c>
      <c r="EC294" s="423"/>
      <c r="ED294" s="423"/>
      <c r="EE294" s="423"/>
      <c r="EF294" s="423"/>
      <c r="EG294" s="421"/>
      <c r="EH294" s="422"/>
      <c r="EI294" s="269" t="str">
        <f t="shared" si="461"/>
        <v/>
      </c>
      <c r="EJ294" s="180">
        <v>1</v>
      </c>
      <c r="EK294" s="269" t="str">
        <f t="shared" si="462"/>
        <v/>
      </c>
      <c r="EL294" s="180">
        <v>1</v>
      </c>
      <c r="EM294" s="181">
        <v>1</v>
      </c>
      <c r="EN294" s="181">
        <v>1</v>
      </c>
      <c r="EO294" s="183">
        <v>1</v>
      </c>
      <c r="EP294" s="183">
        <v>1</v>
      </c>
      <c r="EQ294" s="183">
        <v>1</v>
      </c>
      <c r="ER294" s="183">
        <v>1</v>
      </c>
      <c r="ES294" s="183">
        <v>1</v>
      </c>
      <c r="ET294" s="183">
        <v>1</v>
      </c>
      <c r="EU294" s="192" t="str">
        <f ca="1">IF(ISBLANK(EG294),"",ROUND(AVERAGE(OFFSET(EL294:ET294,0,0,1,ion21Coop!$F$42)),1))</f>
        <v/>
      </c>
      <c r="EV294" s="269" t="str">
        <f t="shared" si="463"/>
        <v/>
      </c>
      <c r="EX294" s="119">
        <f t="shared" si="515"/>
        <v>7</v>
      </c>
      <c r="EY294" s="123" t="str">
        <f t="shared" si="536"/>
        <v/>
      </c>
      <c r="EZ294" s="123">
        <v>289</v>
      </c>
      <c r="FA294" s="423"/>
      <c r="FB294" s="423"/>
      <c r="FC294" s="423"/>
      <c r="FD294" s="423"/>
      <c r="FE294" s="421"/>
      <c r="FF294" s="422"/>
      <c r="FG294" s="269" t="str">
        <f t="shared" si="464"/>
        <v/>
      </c>
      <c r="FH294" s="180">
        <v>1</v>
      </c>
      <c r="FI294" s="269" t="str">
        <f t="shared" si="465"/>
        <v/>
      </c>
      <c r="FJ294" s="180">
        <v>1</v>
      </c>
      <c r="FK294" s="181">
        <v>1</v>
      </c>
      <c r="FL294" s="181">
        <v>1</v>
      </c>
      <c r="FM294" s="183">
        <v>1</v>
      </c>
      <c r="FN294" s="183">
        <v>1</v>
      </c>
      <c r="FO294" s="183">
        <v>1</v>
      </c>
      <c r="FP294" s="183">
        <v>1</v>
      </c>
      <c r="FQ294" s="183">
        <v>1</v>
      </c>
      <c r="FR294" s="183">
        <v>1</v>
      </c>
      <c r="FS294" s="192" t="str">
        <f ca="1">IF(ISBLANK(FE294),"",ROUND(AVERAGE(OFFSET(FJ294:FR294,0,0,1,ion21Coop!$F$42)),1))</f>
        <v/>
      </c>
      <c r="FT294" s="269" t="str">
        <f t="shared" si="466"/>
        <v/>
      </c>
      <c r="FV294" s="119">
        <f t="shared" si="516"/>
        <v>8</v>
      </c>
      <c r="FW294" s="123" t="str">
        <f t="shared" si="537"/>
        <v/>
      </c>
      <c r="FX294" s="123">
        <v>289</v>
      </c>
      <c r="FY294" s="423"/>
      <c r="FZ294" s="423"/>
      <c r="GA294" s="423"/>
      <c r="GB294" s="423"/>
      <c r="GC294" s="421"/>
      <c r="GD294" s="422"/>
      <c r="GE294" s="269" t="str">
        <f t="shared" si="467"/>
        <v/>
      </c>
      <c r="GF294" s="180">
        <v>1</v>
      </c>
      <c r="GG294" s="269" t="str">
        <f t="shared" si="468"/>
        <v/>
      </c>
      <c r="GH294" s="180">
        <v>1</v>
      </c>
      <c r="GI294" s="181">
        <v>1</v>
      </c>
      <c r="GJ294" s="181">
        <v>1</v>
      </c>
      <c r="GK294" s="183">
        <v>1</v>
      </c>
      <c r="GL294" s="183">
        <v>1</v>
      </c>
      <c r="GM294" s="183">
        <v>1</v>
      </c>
      <c r="GN294" s="183">
        <v>1</v>
      </c>
      <c r="GO294" s="183">
        <v>1</v>
      </c>
      <c r="GP294" s="183">
        <v>1</v>
      </c>
      <c r="GQ294" s="192" t="str">
        <f ca="1">IF(ISBLANK(GC294),"",ROUND(AVERAGE(OFFSET(GH294:GP294,0,0,1,ion21Coop!$F$42)),1))</f>
        <v/>
      </c>
      <c r="GR294" s="269" t="str">
        <f t="shared" si="469"/>
        <v/>
      </c>
      <c r="GT294" s="119">
        <f t="shared" si="517"/>
        <v>9</v>
      </c>
      <c r="GU294" s="123" t="str">
        <f t="shared" si="538"/>
        <v/>
      </c>
      <c r="GV294" s="123">
        <v>289</v>
      </c>
      <c r="GW294" s="423"/>
      <c r="GX294" s="423"/>
      <c r="GY294" s="423"/>
      <c r="GZ294" s="423"/>
      <c r="HA294" s="421"/>
      <c r="HB294" s="422"/>
      <c r="HC294" s="269" t="str">
        <f t="shared" si="470"/>
        <v/>
      </c>
      <c r="HD294" s="180">
        <v>1</v>
      </c>
      <c r="HE294" s="269" t="str">
        <f t="shared" si="471"/>
        <v/>
      </c>
      <c r="HF294" s="180">
        <v>1</v>
      </c>
      <c r="HG294" s="181">
        <v>1</v>
      </c>
      <c r="HH294" s="181">
        <v>1</v>
      </c>
      <c r="HI294" s="183">
        <v>1</v>
      </c>
      <c r="HJ294" s="183">
        <v>1</v>
      </c>
      <c r="HK294" s="183">
        <v>1</v>
      </c>
      <c r="HL294" s="183">
        <v>1</v>
      </c>
      <c r="HM294" s="183">
        <v>1</v>
      </c>
      <c r="HN294" s="183">
        <v>1</v>
      </c>
      <c r="HO294" s="192" t="str">
        <f ca="1">IF(ISBLANK(HA294),"",ROUND(AVERAGE(OFFSET(HF294:HN294,0,0,1,ion21Coop!$F$42)),1))</f>
        <v/>
      </c>
      <c r="HP294" s="269" t="str">
        <f t="shared" si="472"/>
        <v/>
      </c>
      <c r="HR294" s="119">
        <f t="shared" si="518"/>
        <v>10</v>
      </c>
      <c r="HS294" s="123" t="str">
        <f t="shared" si="539"/>
        <v/>
      </c>
      <c r="HT294" s="123">
        <v>289</v>
      </c>
      <c r="HU294" s="423"/>
      <c r="HV294" s="423"/>
      <c r="HW294" s="423"/>
      <c r="HX294" s="423"/>
      <c r="HY294" s="421"/>
      <c r="HZ294" s="422"/>
      <c r="IA294" s="269" t="str">
        <f t="shared" si="473"/>
        <v/>
      </c>
      <c r="IB294" s="180">
        <v>1</v>
      </c>
      <c r="IC294" s="269" t="str">
        <f t="shared" si="474"/>
        <v/>
      </c>
      <c r="ID294" s="180">
        <v>1</v>
      </c>
      <c r="IE294" s="181">
        <v>1</v>
      </c>
      <c r="IF294" s="181">
        <v>1</v>
      </c>
      <c r="IG294" s="183">
        <v>1</v>
      </c>
      <c r="IH294" s="183">
        <v>1</v>
      </c>
      <c r="II294" s="183">
        <v>1</v>
      </c>
      <c r="IJ294" s="183">
        <v>1</v>
      </c>
      <c r="IK294" s="183">
        <v>1</v>
      </c>
      <c r="IL294" s="183">
        <v>1</v>
      </c>
      <c r="IM294" s="192" t="str">
        <f ca="1">IF(ISBLANK(HY294),"",ROUND(AVERAGE(OFFSET(ID294:IL294,0,0,1,ion21Coop!$F$42)),1))</f>
        <v/>
      </c>
      <c r="IN294" s="269" t="str">
        <f t="shared" si="475"/>
        <v/>
      </c>
      <c r="IP294" s="119">
        <f t="shared" si="519"/>
        <v>11</v>
      </c>
      <c r="IQ294" s="123" t="str">
        <f t="shared" si="540"/>
        <v/>
      </c>
      <c r="IR294" s="123">
        <v>289</v>
      </c>
      <c r="IS294" s="423"/>
      <c r="IT294" s="423"/>
      <c r="IU294" s="423"/>
      <c r="IV294" s="423"/>
      <c r="IW294" s="421"/>
      <c r="IX294" s="422"/>
      <c r="IY294" s="269" t="str">
        <f t="shared" si="476"/>
        <v/>
      </c>
      <c r="IZ294" s="180">
        <v>1</v>
      </c>
      <c r="JA294" s="269" t="str">
        <f t="shared" si="477"/>
        <v/>
      </c>
      <c r="JB294" s="180">
        <v>1</v>
      </c>
      <c r="JC294" s="181">
        <v>1</v>
      </c>
      <c r="JD294" s="181">
        <v>1</v>
      </c>
      <c r="JE294" s="183">
        <v>1</v>
      </c>
      <c r="JF294" s="183">
        <v>1</v>
      </c>
      <c r="JG294" s="183">
        <v>1</v>
      </c>
      <c r="JH294" s="183">
        <v>1</v>
      </c>
      <c r="JI294" s="183">
        <v>1</v>
      </c>
      <c r="JJ294" s="183">
        <v>1</v>
      </c>
      <c r="JK294" s="192" t="str">
        <f ca="1">IF(ISBLANK(IW294),"",ROUND(AVERAGE(OFFSET(JB294:JJ294,0,0,1,ion21Coop!$F$42)),1))</f>
        <v/>
      </c>
      <c r="JL294" s="269" t="str">
        <f t="shared" si="478"/>
        <v/>
      </c>
      <c r="JN294" s="119">
        <f t="shared" si="520"/>
        <v>12</v>
      </c>
      <c r="JO294" s="123" t="str">
        <f t="shared" si="541"/>
        <v/>
      </c>
      <c r="JP294" s="123">
        <v>289</v>
      </c>
      <c r="JQ294" s="423"/>
      <c r="JR294" s="423"/>
      <c r="JS294" s="423"/>
      <c r="JT294" s="423"/>
      <c r="JU294" s="421"/>
      <c r="JV294" s="422"/>
      <c r="JW294" s="269" t="str">
        <f t="shared" si="479"/>
        <v/>
      </c>
      <c r="JX294" s="180">
        <v>1</v>
      </c>
      <c r="JY294" s="269" t="str">
        <f t="shared" si="480"/>
        <v/>
      </c>
      <c r="JZ294" s="180">
        <v>1</v>
      </c>
      <c r="KA294" s="181">
        <v>1</v>
      </c>
      <c r="KB294" s="181">
        <v>1</v>
      </c>
      <c r="KC294" s="183">
        <v>1</v>
      </c>
      <c r="KD294" s="183">
        <v>1</v>
      </c>
      <c r="KE294" s="183">
        <v>1</v>
      </c>
      <c r="KF294" s="183">
        <v>1</v>
      </c>
      <c r="KG294" s="183">
        <v>1</v>
      </c>
      <c r="KH294" s="183">
        <v>1</v>
      </c>
      <c r="KI294" s="192" t="str">
        <f ca="1">IF(ISBLANK(JU294),"",ROUND(AVERAGE(OFFSET(JZ294:KH294,0,0,1,ion21Coop!$F$42)),1))</f>
        <v/>
      </c>
      <c r="KJ294" s="269" t="str">
        <f t="shared" si="481"/>
        <v/>
      </c>
      <c r="KL294" s="119">
        <f t="shared" si="521"/>
        <v>13</v>
      </c>
      <c r="KM294" s="123" t="str">
        <f t="shared" si="542"/>
        <v/>
      </c>
      <c r="KN294" s="123">
        <v>289</v>
      </c>
      <c r="KO294" s="423"/>
      <c r="KP294" s="423"/>
      <c r="KQ294" s="423"/>
      <c r="KR294" s="423"/>
      <c r="KS294" s="421"/>
      <c r="KT294" s="422"/>
      <c r="KU294" s="269" t="str">
        <f t="shared" si="482"/>
        <v/>
      </c>
      <c r="KV294" s="180">
        <v>1</v>
      </c>
      <c r="KW294" s="269" t="str">
        <f t="shared" si="483"/>
        <v/>
      </c>
      <c r="KX294" s="180">
        <v>1</v>
      </c>
      <c r="KY294" s="181">
        <v>1</v>
      </c>
      <c r="KZ294" s="181">
        <v>1</v>
      </c>
      <c r="LA294" s="183">
        <v>1</v>
      </c>
      <c r="LB294" s="183">
        <v>1</v>
      </c>
      <c r="LC294" s="183">
        <v>1</v>
      </c>
      <c r="LD294" s="183">
        <v>1</v>
      </c>
      <c r="LE294" s="183">
        <v>1</v>
      </c>
      <c r="LF294" s="183">
        <v>1</v>
      </c>
      <c r="LG294" s="192" t="str">
        <f ca="1">IF(ISBLANK(KS294),"",ROUND(AVERAGE(OFFSET(KX294:LF294,0,0,1,ion21Coop!$F$42)),1))</f>
        <v/>
      </c>
      <c r="LH294" s="269" t="str">
        <f t="shared" si="484"/>
        <v/>
      </c>
      <c r="LJ294" s="119">
        <f t="shared" si="522"/>
        <v>14</v>
      </c>
      <c r="LK294" s="123" t="str">
        <f t="shared" si="543"/>
        <v/>
      </c>
      <c r="LL294" s="123">
        <v>289</v>
      </c>
      <c r="LM294" s="423"/>
      <c r="LN294" s="423"/>
      <c r="LO294" s="423"/>
      <c r="LP294" s="423"/>
      <c r="LQ294" s="421"/>
      <c r="LR294" s="422"/>
      <c r="LS294" s="269" t="str">
        <f t="shared" si="485"/>
        <v/>
      </c>
      <c r="LT294" s="180">
        <v>1</v>
      </c>
      <c r="LU294" s="269" t="str">
        <f t="shared" si="486"/>
        <v/>
      </c>
      <c r="LV294" s="180">
        <v>1</v>
      </c>
      <c r="LW294" s="181">
        <v>1</v>
      </c>
      <c r="LX294" s="181">
        <v>1</v>
      </c>
      <c r="LY294" s="183">
        <v>1</v>
      </c>
      <c r="LZ294" s="183">
        <v>1</v>
      </c>
      <c r="MA294" s="183">
        <v>1</v>
      </c>
      <c r="MB294" s="183">
        <v>1</v>
      </c>
      <c r="MC294" s="183">
        <v>1</v>
      </c>
      <c r="MD294" s="183">
        <v>1</v>
      </c>
      <c r="ME294" s="192" t="str">
        <f ca="1">IF(ISBLANK(LQ294),"",ROUND(AVERAGE(OFFSET(LV294:MD294,0,0,1,ion21Coop!$F$42)),1))</f>
        <v/>
      </c>
      <c r="MF294" s="269" t="str">
        <f t="shared" si="487"/>
        <v/>
      </c>
      <c r="MH294" s="119">
        <f t="shared" si="523"/>
        <v>15</v>
      </c>
      <c r="MI294" s="123" t="str">
        <f t="shared" si="544"/>
        <v/>
      </c>
      <c r="MJ294" s="123">
        <v>289</v>
      </c>
      <c r="MK294" s="423"/>
      <c r="ML294" s="423"/>
      <c r="MM294" s="423"/>
      <c r="MN294" s="423"/>
      <c r="MO294" s="421"/>
      <c r="MP294" s="422"/>
      <c r="MQ294" s="269" t="str">
        <f t="shared" si="488"/>
        <v/>
      </c>
      <c r="MR294" s="180">
        <v>1</v>
      </c>
      <c r="MS294" s="269" t="str">
        <f t="shared" si="489"/>
        <v/>
      </c>
      <c r="MT294" s="180">
        <v>1</v>
      </c>
      <c r="MU294" s="181">
        <v>1</v>
      </c>
      <c r="MV294" s="181">
        <v>1</v>
      </c>
      <c r="MW294" s="183">
        <v>1</v>
      </c>
      <c r="MX294" s="183">
        <v>1</v>
      </c>
      <c r="MY294" s="183">
        <v>1</v>
      </c>
      <c r="MZ294" s="183">
        <v>1</v>
      </c>
      <c r="NA294" s="183">
        <v>1</v>
      </c>
      <c r="NB294" s="183">
        <v>1</v>
      </c>
      <c r="NC294" s="192" t="str">
        <f ca="1">IF(ISBLANK(MO294),"",ROUND(AVERAGE(OFFSET(MT294:NB294,0,0,1,ion21Coop!$F$42)),1))</f>
        <v/>
      </c>
      <c r="ND294" s="269" t="str">
        <f t="shared" si="490"/>
        <v/>
      </c>
      <c r="NF294" s="119">
        <f t="shared" si="524"/>
        <v>16</v>
      </c>
      <c r="NG294" s="123" t="str">
        <f t="shared" si="545"/>
        <v/>
      </c>
      <c r="NH294" s="123">
        <v>289</v>
      </c>
      <c r="NI294" s="423"/>
      <c r="NJ294" s="423"/>
      <c r="NK294" s="423"/>
      <c r="NL294" s="423"/>
      <c r="NM294" s="421"/>
      <c r="NN294" s="422"/>
      <c r="NO294" s="269" t="str">
        <f t="shared" si="491"/>
        <v/>
      </c>
      <c r="NP294" s="180">
        <v>1</v>
      </c>
      <c r="NQ294" s="269" t="str">
        <f t="shared" si="492"/>
        <v/>
      </c>
      <c r="NR294" s="180">
        <v>1</v>
      </c>
      <c r="NS294" s="181">
        <v>1</v>
      </c>
      <c r="NT294" s="181">
        <v>1</v>
      </c>
      <c r="NU294" s="183">
        <v>1</v>
      </c>
      <c r="NV294" s="183">
        <v>1</v>
      </c>
      <c r="NW294" s="183">
        <v>1</v>
      </c>
      <c r="NX294" s="183">
        <v>1</v>
      </c>
      <c r="NY294" s="183">
        <v>1</v>
      </c>
      <c r="NZ294" s="183">
        <v>1</v>
      </c>
      <c r="OA294" s="192" t="str">
        <f ca="1">IF(ISBLANK(NM294),"",ROUND(AVERAGE(OFFSET(NR294:NZ294,0,0,1,ion21Coop!$F$42)),1))</f>
        <v/>
      </c>
      <c r="OB294" s="269" t="str">
        <f t="shared" si="493"/>
        <v/>
      </c>
      <c r="OD294" s="119">
        <f t="shared" si="525"/>
        <v>17</v>
      </c>
      <c r="OE294" s="123" t="str">
        <f t="shared" si="546"/>
        <v/>
      </c>
      <c r="OF294" s="123">
        <v>289</v>
      </c>
      <c r="OG294" s="423"/>
      <c r="OH294" s="423"/>
      <c r="OI294" s="423"/>
      <c r="OJ294" s="423"/>
      <c r="OK294" s="421"/>
      <c r="OL294" s="422"/>
      <c r="OM294" s="269" t="str">
        <f t="shared" si="494"/>
        <v/>
      </c>
      <c r="ON294" s="180">
        <v>1</v>
      </c>
      <c r="OO294" s="269" t="str">
        <f t="shared" si="495"/>
        <v/>
      </c>
      <c r="OP294" s="180">
        <v>1</v>
      </c>
      <c r="OQ294" s="181">
        <v>1</v>
      </c>
      <c r="OR294" s="181">
        <v>1</v>
      </c>
      <c r="OS294" s="183">
        <v>1</v>
      </c>
      <c r="OT294" s="183">
        <v>1</v>
      </c>
      <c r="OU294" s="183">
        <v>1</v>
      </c>
      <c r="OV294" s="183">
        <v>1</v>
      </c>
      <c r="OW294" s="183">
        <v>1</v>
      </c>
      <c r="OX294" s="183">
        <v>1</v>
      </c>
      <c r="OY294" s="192" t="str">
        <f ca="1">IF(ISBLANK(OK294),"",ROUND(AVERAGE(OFFSET(OP294:OX294,0,0,1,ion21Coop!$F$42)),1))</f>
        <v/>
      </c>
      <c r="OZ294" s="269" t="str">
        <f t="shared" si="496"/>
        <v/>
      </c>
      <c r="PB294" s="119">
        <f t="shared" si="526"/>
        <v>18</v>
      </c>
      <c r="PC294" s="123" t="str">
        <f t="shared" si="547"/>
        <v/>
      </c>
      <c r="PD294" s="123">
        <v>289</v>
      </c>
      <c r="PE294" s="423"/>
      <c r="PF294" s="423"/>
      <c r="PG294" s="423"/>
      <c r="PH294" s="423"/>
      <c r="PI294" s="421"/>
      <c r="PJ294" s="422"/>
      <c r="PK294" s="269" t="str">
        <f t="shared" si="497"/>
        <v/>
      </c>
      <c r="PL294" s="180">
        <v>1</v>
      </c>
      <c r="PM294" s="269" t="str">
        <f t="shared" si="498"/>
        <v/>
      </c>
      <c r="PN294" s="180">
        <v>1</v>
      </c>
      <c r="PO294" s="181">
        <v>1</v>
      </c>
      <c r="PP294" s="181">
        <v>1</v>
      </c>
      <c r="PQ294" s="183">
        <v>1</v>
      </c>
      <c r="PR294" s="183">
        <v>1</v>
      </c>
      <c r="PS294" s="183">
        <v>1</v>
      </c>
      <c r="PT294" s="183">
        <v>1</v>
      </c>
      <c r="PU294" s="183">
        <v>1</v>
      </c>
      <c r="PV294" s="183">
        <v>1</v>
      </c>
      <c r="PW294" s="192" t="str">
        <f ca="1">IF(ISBLANK(PI294),"",ROUND(AVERAGE(OFFSET(PN294:PV294,0,0,1,ion21Coop!$F$42)),1))</f>
        <v/>
      </c>
      <c r="PX294" s="269" t="str">
        <f t="shared" si="499"/>
        <v/>
      </c>
      <c r="PZ294" s="119">
        <f t="shared" si="527"/>
        <v>19</v>
      </c>
      <c r="QA294" s="123" t="str">
        <f t="shared" si="548"/>
        <v/>
      </c>
      <c r="QB294" s="123">
        <v>289</v>
      </c>
      <c r="QC294" s="423"/>
      <c r="QD294" s="423"/>
      <c r="QE294" s="423"/>
      <c r="QF294" s="423"/>
      <c r="QG294" s="421"/>
      <c r="QH294" s="422"/>
      <c r="QI294" s="269" t="str">
        <f t="shared" si="500"/>
        <v/>
      </c>
      <c r="QJ294" s="180">
        <v>1</v>
      </c>
      <c r="QK294" s="269" t="str">
        <f t="shared" si="501"/>
        <v/>
      </c>
      <c r="QL294" s="180">
        <v>1</v>
      </c>
      <c r="QM294" s="181">
        <v>1</v>
      </c>
      <c r="QN294" s="181">
        <v>1</v>
      </c>
      <c r="QO294" s="183">
        <v>1</v>
      </c>
      <c r="QP294" s="183">
        <v>1</v>
      </c>
      <c r="QQ294" s="183">
        <v>1</v>
      </c>
      <c r="QR294" s="183">
        <v>1</v>
      </c>
      <c r="QS294" s="183">
        <v>1</v>
      </c>
      <c r="QT294" s="183">
        <v>1</v>
      </c>
      <c r="QU294" s="192" t="str">
        <f ca="1">IF(ISBLANK(QG294),"",ROUND(AVERAGE(OFFSET(QL294:QT294,0,0,1,ion21Coop!$F$42)),1))</f>
        <v/>
      </c>
      <c r="QV294" s="269" t="str">
        <f t="shared" si="502"/>
        <v/>
      </c>
      <c r="QX294" s="119">
        <f t="shared" si="528"/>
        <v>20</v>
      </c>
      <c r="QY294" s="123" t="str">
        <f t="shared" si="549"/>
        <v/>
      </c>
      <c r="QZ294" s="123">
        <v>289</v>
      </c>
      <c r="RA294" s="423"/>
      <c r="RB294" s="423"/>
      <c r="RC294" s="423"/>
      <c r="RD294" s="423"/>
      <c r="RE294" s="421"/>
      <c r="RF294" s="422"/>
      <c r="RG294" s="269" t="str">
        <f t="shared" si="503"/>
        <v/>
      </c>
      <c r="RH294" s="180">
        <v>1</v>
      </c>
      <c r="RI294" s="269" t="str">
        <f t="shared" si="504"/>
        <v/>
      </c>
      <c r="RJ294" s="180">
        <v>1</v>
      </c>
      <c r="RK294" s="181">
        <v>1</v>
      </c>
      <c r="RL294" s="181">
        <v>1</v>
      </c>
      <c r="RM294" s="183">
        <v>1</v>
      </c>
      <c r="RN294" s="183">
        <v>1</v>
      </c>
      <c r="RO294" s="183">
        <v>1</v>
      </c>
      <c r="RP294" s="183">
        <v>1</v>
      </c>
      <c r="RQ294" s="183">
        <v>1</v>
      </c>
      <c r="RR294" s="183">
        <v>1</v>
      </c>
      <c r="RS294" s="192" t="str">
        <f ca="1">IF(ISBLANK(RE294),"",ROUND(AVERAGE(OFFSET(RJ294:RR294,0,0,1,ion21Coop!$F$42)),1))</f>
        <v/>
      </c>
      <c r="RT294" s="269" t="str">
        <f t="shared" si="505"/>
        <v/>
      </c>
      <c r="RV294" s="119">
        <f t="shared" si="529"/>
        <v>21</v>
      </c>
      <c r="RW294" s="123" t="str">
        <f t="shared" si="550"/>
        <v/>
      </c>
      <c r="RX294" s="123">
        <v>289</v>
      </c>
      <c r="RY294" s="423"/>
      <c r="RZ294" s="423"/>
      <c r="SA294" s="423"/>
      <c r="SB294" s="423"/>
      <c r="SC294" s="421"/>
      <c r="SD294" s="422"/>
      <c r="SE294" s="269" t="str">
        <f t="shared" si="506"/>
        <v/>
      </c>
      <c r="SF294" s="180">
        <v>1</v>
      </c>
      <c r="SG294" s="269" t="str">
        <f t="shared" si="507"/>
        <v/>
      </c>
      <c r="SH294" s="180">
        <v>1</v>
      </c>
      <c r="SI294" s="181">
        <v>1</v>
      </c>
      <c r="SJ294" s="181">
        <v>1</v>
      </c>
      <c r="SK294" s="183">
        <v>1</v>
      </c>
      <c r="SL294" s="183">
        <v>1</v>
      </c>
      <c r="SM294" s="183">
        <v>1</v>
      </c>
      <c r="SN294" s="183">
        <v>1</v>
      </c>
      <c r="SO294" s="183">
        <v>1</v>
      </c>
      <c r="SP294" s="183">
        <v>1</v>
      </c>
      <c r="SQ294" s="192" t="str">
        <f ca="1">IF(ISBLANK(SC294),"",ROUND(AVERAGE(OFFSET(SH294:SP294,0,0,1,ion21Coop!$F$42)),1))</f>
        <v/>
      </c>
      <c r="SR294" s="269" t="str">
        <f t="shared" si="508"/>
        <v/>
      </c>
      <c r="ST294" s="565"/>
      <c r="SU294" s="565"/>
      <c r="SV294" s="566"/>
      <c r="SW294" s="567"/>
      <c r="SX294" s="565"/>
      <c r="SY294" s="566"/>
      <c r="SZ294" s="568"/>
      <c r="TA294" s="567"/>
      <c r="TB294" s="553"/>
    </row>
    <row r="295" spans="10:522" x14ac:dyDescent="0.3">
      <c r="J295" s="119">
        <f t="shared" si="509"/>
        <v>1</v>
      </c>
      <c r="K295" s="123" t="str">
        <f t="shared" si="530"/>
        <v>YaJo</v>
      </c>
      <c r="L295" s="123">
        <v>290</v>
      </c>
      <c r="M295" s="351"/>
      <c r="N295" s="351"/>
      <c r="O295" s="351"/>
      <c r="P295" s="351"/>
      <c r="Q295" s="369"/>
      <c r="R295" s="370"/>
      <c r="S295" s="269" t="str">
        <f t="shared" si="446"/>
        <v/>
      </c>
      <c r="T295" s="180">
        <v>1</v>
      </c>
      <c r="U295" s="269" t="str">
        <f t="shared" si="447"/>
        <v/>
      </c>
      <c r="V295" s="180">
        <v>1</v>
      </c>
      <c r="W295" s="181">
        <v>1</v>
      </c>
      <c r="X295" s="181">
        <v>1</v>
      </c>
      <c r="Y295" s="183">
        <v>1</v>
      </c>
      <c r="Z295" s="183">
        <v>1</v>
      </c>
      <c r="AA295" s="183">
        <v>1</v>
      </c>
      <c r="AB295" s="183">
        <v>1</v>
      </c>
      <c r="AC295" s="183">
        <v>1</v>
      </c>
      <c r="AD295" s="183">
        <v>1</v>
      </c>
      <c r="AE295" s="192" t="str">
        <f ca="1">IF(ISBLANK(Q295),"",ROUND(AVERAGE(OFFSET(V295:AD295,0,0,1,ion21Coop!$F$42)),1))</f>
        <v/>
      </c>
      <c r="AF295" s="269" t="str">
        <f t="shared" si="448"/>
        <v/>
      </c>
      <c r="AH295" s="119">
        <f t="shared" si="510"/>
        <v>2</v>
      </c>
      <c r="AI295" s="123" t="str">
        <f t="shared" si="531"/>
        <v>GeLo</v>
      </c>
      <c r="AJ295" s="123">
        <v>290</v>
      </c>
      <c r="AK295" s="351"/>
      <c r="AL295" s="351"/>
      <c r="AM295" s="351"/>
      <c r="AN295" s="351"/>
      <c r="AO295" s="369"/>
      <c r="AP295" s="370"/>
      <c r="AQ295" s="269" t="str">
        <f t="shared" si="449"/>
        <v/>
      </c>
      <c r="AR295" s="180">
        <v>1</v>
      </c>
      <c r="AS295" s="269" t="str">
        <f t="shared" si="450"/>
        <v/>
      </c>
      <c r="AT295" s="180">
        <v>1</v>
      </c>
      <c r="AU295" s="181">
        <v>1</v>
      </c>
      <c r="AV295" s="181">
        <v>1</v>
      </c>
      <c r="AW295" s="183">
        <v>1</v>
      </c>
      <c r="AX295" s="183">
        <v>1</v>
      </c>
      <c r="AY295" s="183">
        <v>1</v>
      </c>
      <c r="AZ295" s="183">
        <v>1</v>
      </c>
      <c r="BA295" s="183">
        <v>1</v>
      </c>
      <c r="BB295" s="183">
        <v>1</v>
      </c>
      <c r="BC295" s="192" t="str">
        <f ca="1">IF(ISBLANK(AO295),"",ROUND(AVERAGE(OFFSET(AT295:BB295,0,0,1,ion21Coop!$F$42)),1))</f>
        <v/>
      </c>
      <c r="BD295" s="269" t="str">
        <f t="shared" si="451"/>
        <v/>
      </c>
      <c r="BF295" s="119">
        <f t="shared" si="511"/>
        <v>3</v>
      </c>
      <c r="BG295" s="123" t="str">
        <f t="shared" si="532"/>
        <v>MiDo</v>
      </c>
      <c r="BH295" s="123">
        <v>290</v>
      </c>
      <c r="BI295" s="351"/>
      <c r="BJ295" s="351"/>
      <c r="BK295" s="351"/>
      <c r="BL295" s="351"/>
      <c r="BM295" s="369"/>
      <c r="BN295" s="370"/>
      <c r="BO295" s="269" t="str">
        <f t="shared" si="452"/>
        <v/>
      </c>
      <c r="BP295" s="180">
        <v>1</v>
      </c>
      <c r="BQ295" s="269" t="str">
        <f t="shared" si="453"/>
        <v/>
      </c>
      <c r="BR295" s="180">
        <v>1</v>
      </c>
      <c r="BS295" s="181">
        <v>1</v>
      </c>
      <c r="BT295" s="181">
        <v>1</v>
      </c>
      <c r="BU295" s="183">
        <v>1</v>
      </c>
      <c r="BV295" s="183">
        <v>1</v>
      </c>
      <c r="BW295" s="183">
        <v>1</v>
      </c>
      <c r="BX295" s="183">
        <v>1</v>
      </c>
      <c r="BY295" s="183">
        <v>1</v>
      </c>
      <c r="BZ295" s="183">
        <v>1</v>
      </c>
      <c r="CA295" s="192" t="str">
        <f ca="1">IF(ISBLANK(BM295),"",ROUND(AVERAGE(OFFSET(BR295:BZ295,0,0,1,ion21Coop!$F$42)),1))</f>
        <v/>
      </c>
      <c r="CB295" s="269" t="str">
        <f t="shared" si="454"/>
        <v/>
      </c>
      <c r="CD295" s="119">
        <f t="shared" si="512"/>
        <v>4</v>
      </c>
      <c r="CE295" s="123" t="str">
        <f t="shared" si="533"/>
        <v>EmNi</v>
      </c>
      <c r="CF295" s="123">
        <v>290</v>
      </c>
      <c r="CG295" s="351"/>
      <c r="CH295" s="351"/>
      <c r="CI295" s="351"/>
      <c r="CJ295" s="351"/>
      <c r="CK295" s="369"/>
      <c r="CL295" s="370"/>
      <c r="CM295" s="269" t="str">
        <f t="shared" si="455"/>
        <v/>
      </c>
      <c r="CN295" s="180">
        <v>1</v>
      </c>
      <c r="CO295" s="269" t="str">
        <f t="shared" si="456"/>
        <v/>
      </c>
      <c r="CP295" s="180">
        <v>1</v>
      </c>
      <c r="CQ295" s="181">
        <v>1</v>
      </c>
      <c r="CR295" s="181">
        <v>1</v>
      </c>
      <c r="CS295" s="183">
        <v>1</v>
      </c>
      <c r="CT295" s="183">
        <v>1</v>
      </c>
      <c r="CU295" s="183">
        <v>1</v>
      </c>
      <c r="CV295" s="183">
        <v>1</v>
      </c>
      <c r="CW295" s="183">
        <v>1</v>
      </c>
      <c r="CX295" s="183">
        <v>1</v>
      </c>
      <c r="CY295" s="192" t="str">
        <f ca="1">IF(ISBLANK(CK295),"",ROUND(AVERAGE(OFFSET(CP295:CX295,0,0,1,ion21Coop!$F$42)),1))</f>
        <v/>
      </c>
      <c r="CZ295" s="269" t="str">
        <f t="shared" si="457"/>
        <v/>
      </c>
      <c r="DB295" s="119">
        <f t="shared" si="513"/>
        <v>5</v>
      </c>
      <c r="DC295" s="123" t="str">
        <f t="shared" si="534"/>
        <v>HeJe</v>
      </c>
      <c r="DD295" s="123">
        <v>290</v>
      </c>
      <c r="DE295" s="423"/>
      <c r="DF295" s="423"/>
      <c r="DG295" s="423"/>
      <c r="DH295" s="423"/>
      <c r="DI295" s="421"/>
      <c r="DJ295" s="422"/>
      <c r="DK295" s="269" t="str">
        <f t="shared" si="458"/>
        <v/>
      </c>
      <c r="DL295" s="180">
        <v>1</v>
      </c>
      <c r="DM295" s="269" t="str">
        <f t="shared" si="459"/>
        <v/>
      </c>
      <c r="DN295" s="180">
        <v>1</v>
      </c>
      <c r="DO295" s="181">
        <v>1</v>
      </c>
      <c r="DP295" s="181">
        <v>1</v>
      </c>
      <c r="DQ295" s="183">
        <v>1</v>
      </c>
      <c r="DR295" s="183">
        <v>1</v>
      </c>
      <c r="DS295" s="183">
        <v>1</v>
      </c>
      <c r="DT295" s="183">
        <v>1</v>
      </c>
      <c r="DU295" s="183">
        <v>1</v>
      </c>
      <c r="DV295" s="183">
        <v>1</v>
      </c>
      <c r="DW295" s="192" t="str">
        <f ca="1">IF(ISBLANK(DI295),"",ROUND(AVERAGE(OFFSET(DN295:DV295,0,0,1,ion21Coop!$F$42)),1))</f>
        <v/>
      </c>
      <c r="DX295" s="269" t="str">
        <f t="shared" si="460"/>
        <v/>
      </c>
      <c r="DZ295" s="119">
        <f t="shared" si="514"/>
        <v>6</v>
      </c>
      <c r="EA295" s="123" t="str">
        <f t="shared" si="535"/>
        <v/>
      </c>
      <c r="EB295" s="123">
        <v>290</v>
      </c>
      <c r="EC295" s="423"/>
      <c r="ED295" s="423"/>
      <c r="EE295" s="423"/>
      <c r="EF295" s="423"/>
      <c r="EG295" s="421"/>
      <c r="EH295" s="422"/>
      <c r="EI295" s="269" t="str">
        <f t="shared" si="461"/>
        <v/>
      </c>
      <c r="EJ295" s="180">
        <v>1</v>
      </c>
      <c r="EK295" s="269" t="str">
        <f t="shared" si="462"/>
        <v/>
      </c>
      <c r="EL295" s="180">
        <v>1</v>
      </c>
      <c r="EM295" s="181">
        <v>1</v>
      </c>
      <c r="EN295" s="181">
        <v>1</v>
      </c>
      <c r="EO295" s="183">
        <v>1</v>
      </c>
      <c r="EP295" s="183">
        <v>1</v>
      </c>
      <c r="EQ295" s="183">
        <v>1</v>
      </c>
      <c r="ER295" s="183">
        <v>1</v>
      </c>
      <c r="ES295" s="183">
        <v>1</v>
      </c>
      <c r="ET295" s="183">
        <v>1</v>
      </c>
      <c r="EU295" s="192" t="str">
        <f ca="1">IF(ISBLANK(EG295),"",ROUND(AVERAGE(OFFSET(EL295:ET295,0,0,1,ion21Coop!$F$42)),1))</f>
        <v/>
      </c>
      <c r="EV295" s="269" t="str">
        <f t="shared" si="463"/>
        <v/>
      </c>
      <c r="EX295" s="119">
        <f t="shared" si="515"/>
        <v>7</v>
      </c>
      <c r="EY295" s="123" t="str">
        <f t="shared" si="536"/>
        <v/>
      </c>
      <c r="EZ295" s="123">
        <v>290</v>
      </c>
      <c r="FA295" s="423"/>
      <c r="FB295" s="423"/>
      <c r="FC295" s="423"/>
      <c r="FD295" s="423"/>
      <c r="FE295" s="421"/>
      <c r="FF295" s="422"/>
      <c r="FG295" s="269" t="str">
        <f t="shared" si="464"/>
        <v/>
      </c>
      <c r="FH295" s="180">
        <v>1</v>
      </c>
      <c r="FI295" s="269" t="str">
        <f t="shared" si="465"/>
        <v/>
      </c>
      <c r="FJ295" s="180">
        <v>1</v>
      </c>
      <c r="FK295" s="181">
        <v>1</v>
      </c>
      <c r="FL295" s="181">
        <v>1</v>
      </c>
      <c r="FM295" s="183">
        <v>1</v>
      </c>
      <c r="FN295" s="183">
        <v>1</v>
      </c>
      <c r="FO295" s="183">
        <v>1</v>
      </c>
      <c r="FP295" s="183">
        <v>1</v>
      </c>
      <c r="FQ295" s="183">
        <v>1</v>
      </c>
      <c r="FR295" s="183">
        <v>1</v>
      </c>
      <c r="FS295" s="192" t="str">
        <f ca="1">IF(ISBLANK(FE295),"",ROUND(AVERAGE(OFFSET(FJ295:FR295,0,0,1,ion21Coop!$F$42)),1))</f>
        <v/>
      </c>
      <c r="FT295" s="269" t="str">
        <f t="shared" si="466"/>
        <v/>
      </c>
      <c r="FV295" s="119">
        <f t="shared" si="516"/>
        <v>8</v>
      </c>
      <c r="FW295" s="123" t="str">
        <f t="shared" si="537"/>
        <v/>
      </c>
      <c r="FX295" s="123">
        <v>290</v>
      </c>
      <c r="FY295" s="423"/>
      <c r="FZ295" s="423"/>
      <c r="GA295" s="423"/>
      <c r="GB295" s="423"/>
      <c r="GC295" s="421"/>
      <c r="GD295" s="422"/>
      <c r="GE295" s="269" t="str">
        <f t="shared" si="467"/>
        <v/>
      </c>
      <c r="GF295" s="180">
        <v>1</v>
      </c>
      <c r="GG295" s="269" t="str">
        <f t="shared" si="468"/>
        <v/>
      </c>
      <c r="GH295" s="180">
        <v>1</v>
      </c>
      <c r="GI295" s="181">
        <v>1</v>
      </c>
      <c r="GJ295" s="181">
        <v>1</v>
      </c>
      <c r="GK295" s="183">
        <v>1</v>
      </c>
      <c r="GL295" s="183">
        <v>1</v>
      </c>
      <c r="GM295" s="183">
        <v>1</v>
      </c>
      <c r="GN295" s="183">
        <v>1</v>
      </c>
      <c r="GO295" s="183">
        <v>1</v>
      </c>
      <c r="GP295" s="183">
        <v>1</v>
      </c>
      <c r="GQ295" s="192" t="str">
        <f ca="1">IF(ISBLANK(GC295),"",ROUND(AVERAGE(OFFSET(GH295:GP295,0,0,1,ion21Coop!$F$42)),1))</f>
        <v/>
      </c>
      <c r="GR295" s="269" t="str">
        <f t="shared" si="469"/>
        <v/>
      </c>
      <c r="GT295" s="119">
        <f t="shared" si="517"/>
        <v>9</v>
      </c>
      <c r="GU295" s="123" t="str">
        <f t="shared" si="538"/>
        <v/>
      </c>
      <c r="GV295" s="123">
        <v>290</v>
      </c>
      <c r="GW295" s="423"/>
      <c r="GX295" s="423"/>
      <c r="GY295" s="423"/>
      <c r="GZ295" s="423"/>
      <c r="HA295" s="421"/>
      <c r="HB295" s="422"/>
      <c r="HC295" s="269" t="str">
        <f t="shared" si="470"/>
        <v/>
      </c>
      <c r="HD295" s="180">
        <v>1</v>
      </c>
      <c r="HE295" s="269" t="str">
        <f t="shared" si="471"/>
        <v/>
      </c>
      <c r="HF295" s="180">
        <v>1</v>
      </c>
      <c r="HG295" s="181">
        <v>1</v>
      </c>
      <c r="HH295" s="181">
        <v>1</v>
      </c>
      <c r="HI295" s="183">
        <v>1</v>
      </c>
      <c r="HJ295" s="183">
        <v>1</v>
      </c>
      <c r="HK295" s="183">
        <v>1</v>
      </c>
      <c r="HL295" s="183">
        <v>1</v>
      </c>
      <c r="HM295" s="183">
        <v>1</v>
      </c>
      <c r="HN295" s="183">
        <v>1</v>
      </c>
      <c r="HO295" s="192" t="str">
        <f ca="1">IF(ISBLANK(HA295),"",ROUND(AVERAGE(OFFSET(HF295:HN295,0,0,1,ion21Coop!$F$42)),1))</f>
        <v/>
      </c>
      <c r="HP295" s="269" t="str">
        <f t="shared" si="472"/>
        <v/>
      </c>
      <c r="HR295" s="119">
        <f t="shared" si="518"/>
        <v>10</v>
      </c>
      <c r="HS295" s="123" t="str">
        <f t="shared" si="539"/>
        <v/>
      </c>
      <c r="HT295" s="123">
        <v>290</v>
      </c>
      <c r="HU295" s="423"/>
      <c r="HV295" s="423"/>
      <c r="HW295" s="423"/>
      <c r="HX295" s="423"/>
      <c r="HY295" s="421"/>
      <c r="HZ295" s="422"/>
      <c r="IA295" s="269" t="str">
        <f t="shared" si="473"/>
        <v/>
      </c>
      <c r="IB295" s="180">
        <v>1</v>
      </c>
      <c r="IC295" s="269" t="str">
        <f t="shared" si="474"/>
        <v/>
      </c>
      <c r="ID295" s="180">
        <v>1</v>
      </c>
      <c r="IE295" s="181">
        <v>1</v>
      </c>
      <c r="IF295" s="181">
        <v>1</v>
      </c>
      <c r="IG295" s="183">
        <v>1</v>
      </c>
      <c r="IH295" s="183">
        <v>1</v>
      </c>
      <c r="II295" s="183">
        <v>1</v>
      </c>
      <c r="IJ295" s="183">
        <v>1</v>
      </c>
      <c r="IK295" s="183">
        <v>1</v>
      </c>
      <c r="IL295" s="183">
        <v>1</v>
      </c>
      <c r="IM295" s="192" t="str">
        <f ca="1">IF(ISBLANK(HY295),"",ROUND(AVERAGE(OFFSET(ID295:IL295,0,0,1,ion21Coop!$F$42)),1))</f>
        <v/>
      </c>
      <c r="IN295" s="269" t="str">
        <f t="shared" si="475"/>
        <v/>
      </c>
      <c r="IP295" s="119">
        <f t="shared" si="519"/>
        <v>11</v>
      </c>
      <c r="IQ295" s="123" t="str">
        <f t="shared" si="540"/>
        <v/>
      </c>
      <c r="IR295" s="123">
        <v>290</v>
      </c>
      <c r="IS295" s="423"/>
      <c r="IT295" s="423"/>
      <c r="IU295" s="423"/>
      <c r="IV295" s="423"/>
      <c r="IW295" s="421"/>
      <c r="IX295" s="422"/>
      <c r="IY295" s="269" t="str">
        <f t="shared" si="476"/>
        <v/>
      </c>
      <c r="IZ295" s="180">
        <v>1</v>
      </c>
      <c r="JA295" s="269" t="str">
        <f t="shared" si="477"/>
        <v/>
      </c>
      <c r="JB295" s="180">
        <v>1</v>
      </c>
      <c r="JC295" s="181">
        <v>1</v>
      </c>
      <c r="JD295" s="181">
        <v>1</v>
      </c>
      <c r="JE295" s="183">
        <v>1</v>
      </c>
      <c r="JF295" s="183">
        <v>1</v>
      </c>
      <c r="JG295" s="183">
        <v>1</v>
      </c>
      <c r="JH295" s="183">
        <v>1</v>
      </c>
      <c r="JI295" s="183">
        <v>1</v>
      </c>
      <c r="JJ295" s="183">
        <v>1</v>
      </c>
      <c r="JK295" s="192" t="str">
        <f ca="1">IF(ISBLANK(IW295),"",ROUND(AVERAGE(OFFSET(JB295:JJ295,0,0,1,ion21Coop!$F$42)),1))</f>
        <v/>
      </c>
      <c r="JL295" s="269" t="str">
        <f t="shared" si="478"/>
        <v/>
      </c>
      <c r="JN295" s="119">
        <f t="shared" si="520"/>
        <v>12</v>
      </c>
      <c r="JO295" s="123" t="str">
        <f t="shared" si="541"/>
        <v/>
      </c>
      <c r="JP295" s="123">
        <v>290</v>
      </c>
      <c r="JQ295" s="423"/>
      <c r="JR295" s="423"/>
      <c r="JS295" s="423"/>
      <c r="JT295" s="423"/>
      <c r="JU295" s="421"/>
      <c r="JV295" s="422"/>
      <c r="JW295" s="269" t="str">
        <f t="shared" si="479"/>
        <v/>
      </c>
      <c r="JX295" s="180">
        <v>1</v>
      </c>
      <c r="JY295" s="269" t="str">
        <f t="shared" si="480"/>
        <v/>
      </c>
      <c r="JZ295" s="180">
        <v>1</v>
      </c>
      <c r="KA295" s="181">
        <v>1</v>
      </c>
      <c r="KB295" s="181">
        <v>1</v>
      </c>
      <c r="KC295" s="183">
        <v>1</v>
      </c>
      <c r="KD295" s="183">
        <v>1</v>
      </c>
      <c r="KE295" s="183">
        <v>1</v>
      </c>
      <c r="KF295" s="183">
        <v>1</v>
      </c>
      <c r="KG295" s="183">
        <v>1</v>
      </c>
      <c r="KH295" s="183">
        <v>1</v>
      </c>
      <c r="KI295" s="192" t="str">
        <f ca="1">IF(ISBLANK(JU295),"",ROUND(AVERAGE(OFFSET(JZ295:KH295,0,0,1,ion21Coop!$F$42)),1))</f>
        <v/>
      </c>
      <c r="KJ295" s="269" t="str">
        <f t="shared" si="481"/>
        <v/>
      </c>
      <c r="KL295" s="119">
        <f t="shared" si="521"/>
        <v>13</v>
      </c>
      <c r="KM295" s="123" t="str">
        <f t="shared" si="542"/>
        <v/>
      </c>
      <c r="KN295" s="123">
        <v>290</v>
      </c>
      <c r="KO295" s="423"/>
      <c r="KP295" s="423"/>
      <c r="KQ295" s="423"/>
      <c r="KR295" s="423"/>
      <c r="KS295" s="421"/>
      <c r="KT295" s="422"/>
      <c r="KU295" s="269" t="str">
        <f t="shared" si="482"/>
        <v/>
      </c>
      <c r="KV295" s="180">
        <v>1</v>
      </c>
      <c r="KW295" s="269" t="str">
        <f t="shared" si="483"/>
        <v/>
      </c>
      <c r="KX295" s="180">
        <v>1</v>
      </c>
      <c r="KY295" s="181">
        <v>1</v>
      </c>
      <c r="KZ295" s="181">
        <v>1</v>
      </c>
      <c r="LA295" s="183">
        <v>1</v>
      </c>
      <c r="LB295" s="183">
        <v>1</v>
      </c>
      <c r="LC295" s="183">
        <v>1</v>
      </c>
      <c r="LD295" s="183">
        <v>1</v>
      </c>
      <c r="LE295" s="183">
        <v>1</v>
      </c>
      <c r="LF295" s="183">
        <v>1</v>
      </c>
      <c r="LG295" s="192" t="str">
        <f ca="1">IF(ISBLANK(KS295),"",ROUND(AVERAGE(OFFSET(KX295:LF295,0,0,1,ion21Coop!$F$42)),1))</f>
        <v/>
      </c>
      <c r="LH295" s="269" t="str">
        <f t="shared" si="484"/>
        <v/>
      </c>
      <c r="LJ295" s="119">
        <f t="shared" si="522"/>
        <v>14</v>
      </c>
      <c r="LK295" s="123" t="str">
        <f t="shared" si="543"/>
        <v/>
      </c>
      <c r="LL295" s="123">
        <v>290</v>
      </c>
      <c r="LM295" s="423"/>
      <c r="LN295" s="423"/>
      <c r="LO295" s="423"/>
      <c r="LP295" s="423"/>
      <c r="LQ295" s="421"/>
      <c r="LR295" s="422"/>
      <c r="LS295" s="269" t="str">
        <f t="shared" si="485"/>
        <v/>
      </c>
      <c r="LT295" s="180">
        <v>1</v>
      </c>
      <c r="LU295" s="269" t="str">
        <f t="shared" si="486"/>
        <v/>
      </c>
      <c r="LV295" s="180">
        <v>1</v>
      </c>
      <c r="LW295" s="181">
        <v>1</v>
      </c>
      <c r="LX295" s="181">
        <v>1</v>
      </c>
      <c r="LY295" s="183">
        <v>1</v>
      </c>
      <c r="LZ295" s="183">
        <v>1</v>
      </c>
      <c r="MA295" s="183">
        <v>1</v>
      </c>
      <c r="MB295" s="183">
        <v>1</v>
      </c>
      <c r="MC295" s="183">
        <v>1</v>
      </c>
      <c r="MD295" s="183">
        <v>1</v>
      </c>
      <c r="ME295" s="192" t="str">
        <f ca="1">IF(ISBLANK(LQ295),"",ROUND(AVERAGE(OFFSET(LV295:MD295,0,0,1,ion21Coop!$F$42)),1))</f>
        <v/>
      </c>
      <c r="MF295" s="269" t="str">
        <f t="shared" si="487"/>
        <v/>
      </c>
      <c r="MH295" s="119">
        <f t="shared" si="523"/>
        <v>15</v>
      </c>
      <c r="MI295" s="123" t="str">
        <f t="shared" si="544"/>
        <v/>
      </c>
      <c r="MJ295" s="123">
        <v>290</v>
      </c>
      <c r="MK295" s="423"/>
      <c r="ML295" s="423"/>
      <c r="MM295" s="423"/>
      <c r="MN295" s="423"/>
      <c r="MO295" s="421"/>
      <c r="MP295" s="422"/>
      <c r="MQ295" s="269" t="str">
        <f t="shared" si="488"/>
        <v/>
      </c>
      <c r="MR295" s="180">
        <v>1</v>
      </c>
      <c r="MS295" s="269" t="str">
        <f t="shared" si="489"/>
        <v/>
      </c>
      <c r="MT295" s="180">
        <v>1</v>
      </c>
      <c r="MU295" s="181">
        <v>1</v>
      </c>
      <c r="MV295" s="181">
        <v>1</v>
      </c>
      <c r="MW295" s="183">
        <v>1</v>
      </c>
      <c r="MX295" s="183">
        <v>1</v>
      </c>
      <c r="MY295" s="183">
        <v>1</v>
      </c>
      <c r="MZ295" s="183">
        <v>1</v>
      </c>
      <c r="NA295" s="183">
        <v>1</v>
      </c>
      <c r="NB295" s="183">
        <v>1</v>
      </c>
      <c r="NC295" s="192" t="str">
        <f ca="1">IF(ISBLANK(MO295),"",ROUND(AVERAGE(OFFSET(MT295:NB295,0,0,1,ion21Coop!$F$42)),1))</f>
        <v/>
      </c>
      <c r="ND295" s="269" t="str">
        <f t="shared" si="490"/>
        <v/>
      </c>
      <c r="NF295" s="119">
        <f t="shared" si="524"/>
        <v>16</v>
      </c>
      <c r="NG295" s="123" t="str">
        <f t="shared" si="545"/>
        <v/>
      </c>
      <c r="NH295" s="123">
        <v>290</v>
      </c>
      <c r="NI295" s="423"/>
      <c r="NJ295" s="423"/>
      <c r="NK295" s="423"/>
      <c r="NL295" s="423"/>
      <c r="NM295" s="421"/>
      <c r="NN295" s="422"/>
      <c r="NO295" s="269" t="str">
        <f t="shared" si="491"/>
        <v/>
      </c>
      <c r="NP295" s="180">
        <v>1</v>
      </c>
      <c r="NQ295" s="269" t="str">
        <f t="shared" si="492"/>
        <v/>
      </c>
      <c r="NR295" s="180">
        <v>1</v>
      </c>
      <c r="NS295" s="181">
        <v>1</v>
      </c>
      <c r="NT295" s="181">
        <v>1</v>
      </c>
      <c r="NU295" s="183">
        <v>1</v>
      </c>
      <c r="NV295" s="183">
        <v>1</v>
      </c>
      <c r="NW295" s="183">
        <v>1</v>
      </c>
      <c r="NX295" s="183">
        <v>1</v>
      </c>
      <c r="NY295" s="183">
        <v>1</v>
      </c>
      <c r="NZ295" s="183">
        <v>1</v>
      </c>
      <c r="OA295" s="192" t="str">
        <f ca="1">IF(ISBLANK(NM295),"",ROUND(AVERAGE(OFFSET(NR295:NZ295,0,0,1,ion21Coop!$F$42)),1))</f>
        <v/>
      </c>
      <c r="OB295" s="269" t="str">
        <f t="shared" si="493"/>
        <v/>
      </c>
      <c r="OD295" s="119">
        <f t="shared" si="525"/>
        <v>17</v>
      </c>
      <c r="OE295" s="123" t="str">
        <f t="shared" si="546"/>
        <v/>
      </c>
      <c r="OF295" s="123">
        <v>290</v>
      </c>
      <c r="OG295" s="423"/>
      <c r="OH295" s="423"/>
      <c r="OI295" s="423"/>
      <c r="OJ295" s="423"/>
      <c r="OK295" s="421"/>
      <c r="OL295" s="422"/>
      <c r="OM295" s="269" t="str">
        <f t="shared" si="494"/>
        <v/>
      </c>
      <c r="ON295" s="180">
        <v>1</v>
      </c>
      <c r="OO295" s="269" t="str">
        <f t="shared" si="495"/>
        <v/>
      </c>
      <c r="OP295" s="180">
        <v>1</v>
      </c>
      <c r="OQ295" s="181">
        <v>1</v>
      </c>
      <c r="OR295" s="181">
        <v>1</v>
      </c>
      <c r="OS295" s="183">
        <v>1</v>
      </c>
      <c r="OT295" s="183">
        <v>1</v>
      </c>
      <c r="OU295" s="183">
        <v>1</v>
      </c>
      <c r="OV295" s="183">
        <v>1</v>
      </c>
      <c r="OW295" s="183">
        <v>1</v>
      </c>
      <c r="OX295" s="183">
        <v>1</v>
      </c>
      <c r="OY295" s="192" t="str">
        <f ca="1">IF(ISBLANK(OK295),"",ROUND(AVERAGE(OFFSET(OP295:OX295,0,0,1,ion21Coop!$F$42)),1))</f>
        <v/>
      </c>
      <c r="OZ295" s="269" t="str">
        <f t="shared" si="496"/>
        <v/>
      </c>
      <c r="PB295" s="119">
        <f t="shared" si="526"/>
        <v>18</v>
      </c>
      <c r="PC295" s="123" t="str">
        <f t="shared" si="547"/>
        <v/>
      </c>
      <c r="PD295" s="123">
        <v>290</v>
      </c>
      <c r="PE295" s="423"/>
      <c r="PF295" s="423"/>
      <c r="PG295" s="423"/>
      <c r="PH295" s="423"/>
      <c r="PI295" s="421"/>
      <c r="PJ295" s="422"/>
      <c r="PK295" s="269" t="str">
        <f t="shared" si="497"/>
        <v/>
      </c>
      <c r="PL295" s="180">
        <v>1</v>
      </c>
      <c r="PM295" s="269" t="str">
        <f t="shared" si="498"/>
        <v/>
      </c>
      <c r="PN295" s="180">
        <v>1</v>
      </c>
      <c r="PO295" s="181">
        <v>1</v>
      </c>
      <c r="PP295" s="181">
        <v>1</v>
      </c>
      <c r="PQ295" s="183">
        <v>1</v>
      </c>
      <c r="PR295" s="183">
        <v>1</v>
      </c>
      <c r="PS295" s="183">
        <v>1</v>
      </c>
      <c r="PT295" s="183">
        <v>1</v>
      </c>
      <c r="PU295" s="183">
        <v>1</v>
      </c>
      <c r="PV295" s="183">
        <v>1</v>
      </c>
      <c r="PW295" s="192" t="str">
        <f ca="1">IF(ISBLANK(PI295),"",ROUND(AVERAGE(OFFSET(PN295:PV295,0,0,1,ion21Coop!$F$42)),1))</f>
        <v/>
      </c>
      <c r="PX295" s="269" t="str">
        <f t="shared" si="499"/>
        <v/>
      </c>
      <c r="PZ295" s="119">
        <f t="shared" si="527"/>
        <v>19</v>
      </c>
      <c r="QA295" s="123" t="str">
        <f t="shared" si="548"/>
        <v/>
      </c>
      <c r="QB295" s="123">
        <v>290</v>
      </c>
      <c r="QC295" s="423"/>
      <c r="QD295" s="423"/>
      <c r="QE295" s="423"/>
      <c r="QF295" s="423"/>
      <c r="QG295" s="421"/>
      <c r="QH295" s="422"/>
      <c r="QI295" s="269" t="str">
        <f t="shared" si="500"/>
        <v/>
      </c>
      <c r="QJ295" s="180">
        <v>1</v>
      </c>
      <c r="QK295" s="269" t="str">
        <f t="shared" si="501"/>
        <v/>
      </c>
      <c r="QL295" s="180">
        <v>1</v>
      </c>
      <c r="QM295" s="181">
        <v>1</v>
      </c>
      <c r="QN295" s="181">
        <v>1</v>
      </c>
      <c r="QO295" s="183">
        <v>1</v>
      </c>
      <c r="QP295" s="183">
        <v>1</v>
      </c>
      <c r="QQ295" s="183">
        <v>1</v>
      </c>
      <c r="QR295" s="183">
        <v>1</v>
      </c>
      <c r="QS295" s="183">
        <v>1</v>
      </c>
      <c r="QT295" s="183">
        <v>1</v>
      </c>
      <c r="QU295" s="192" t="str">
        <f ca="1">IF(ISBLANK(QG295),"",ROUND(AVERAGE(OFFSET(QL295:QT295,0,0,1,ion21Coop!$F$42)),1))</f>
        <v/>
      </c>
      <c r="QV295" s="269" t="str">
        <f t="shared" si="502"/>
        <v/>
      </c>
      <c r="QX295" s="119">
        <f t="shared" si="528"/>
        <v>20</v>
      </c>
      <c r="QY295" s="123" t="str">
        <f t="shared" si="549"/>
        <v/>
      </c>
      <c r="QZ295" s="123">
        <v>290</v>
      </c>
      <c r="RA295" s="423"/>
      <c r="RB295" s="423"/>
      <c r="RC295" s="423"/>
      <c r="RD295" s="423"/>
      <c r="RE295" s="421"/>
      <c r="RF295" s="422"/>
      <c r="RG295" s="269" t="str">
        <f t="shared" si="503"/>
        <v/>
      </c>
      <c r="RH295" s="180">
        <v>1</v>
      </c>
      <c r="RI295" s="269" t="str">
        <f t="shared" si="504"/>
        <v/>
      </c>
      <c r="RJ295" s="180">
        <v>1</v>
      </c>
      <c r="RK295" s="181">
        <v>1</v>
      </c>
      <c r="RL295" s="181">
        <v>1</v>
      </c>
      <c r="RM295" s="183">
        <v>1</v>
      </c>
      <c r="RN295" s="183">
        <v>1</v>
      </c>
      <c r="RO295" s="183">
        <v>1</v>
      </c>
      <c r="RP295" s="183">
        <v>1</v>
      </c>
      <c r="RQ295" s="183">
        <v>1</v>
      </c>
      <c r="RR295" s="183">
        <v>1</v>
      </c>
      <c r="RS295" s="192" t="str">
        <f ca="1">IF(ISBLANK(RE295),"",ROUND(AVERAGE(OFFSET(RJ295:RR295,0,0,1,ion21Coop!$F$42)),1))</f>
        <v/>
      </c>
      <c r="RT295" s="269" t="str">
        <f t="shared" si="505"/>
        <v/>
      </c>
      <c r="RV295" s="119">
        <f t="shared" si="529"/>
        <v>21</v>
      </c>
      <c r="RW295" s="123" t="str">
        <f t="shared" si="550"/>
        <v/>
      </c>
      <c r="RX295" s="123">
        <v>290</v>
      </c>
      <c r="RY295" s="423"/>
      <c r="RZ295" s="423"/>
      <c r="SA295" s="423"/>
      <c r="SB295" s="423"/>
      <c r="SC295" s="421"/>
      <c r="SD295" s="422"/>
      <c r="SE295" s="269" t="str">
        <f t="shared" si="506"/>
        <v/>
      </c>
      <c r="SF295" s="180">
        <v>1</v>
      </c>
      <c r="SG295" s="269" t="str">
        <f t="shared" si="507"/>
        <v/>
      </c>
      <c r="SH295" s="180">
        <v>1</v>
      </c>
      <c r="SI295" s="181">
        <v>1</v>
      </c>
      <c r="SJ295" s="181">
        <v>1</v>
      </c>
      <c r="SK295" s="183">
        <v>1</v>
      </c>
      <c r="SL295" s="183">
        <v>1</v>
      </c>
      <c r="SM295" s="183">
        <v>1</v>
      </c>
      <c r="SN295" s="183">
        <v>1</v>
      </c>
      <c r="SO295" s="183">
        <v>1</v>
      </c>
      <c r="SP295" s="183">
        <v>1</v>
      </c>
      <c r="SQ295" s="192" t="str">
        <f ca="1">IF(ISBLANK(SC295),"",ROUND(AVERAGE(OFFSET(SH295:SP295,0,0,1,ion21Coop!$F$42)),1))</f>
        <v/>
      </c>
      <c r="SR295" s="269" t="str">
        <f t="shared" si="508"/>
        <v/>
      </c>
      <c r="ST295" s="565"/>
      <c r="SU295" s="565"/>
      <c r="SV295" s="566"/>
      <c r="SW295" s="567"/>
      <c r="SX295" s="565"/>
      <c r="SY295" s="566"/>
      <c r="SZ295" s="568"/>
      <c r="TA295" s="567"/>
      <c r="TB295" s="553"/>
    </row>
    <row r="296" spans="10:522" x14ac:dyDescent="0.3">
      <c r="J296" s="119">
        <f t="shared" si="509"/>
        <v>1</v>
      </c>
      <c r="K296" s="123" t="str">
        <f t="shared" si="530"/>
        <v>YaJo</v>
      </c>
      <c r="L296" s="123">
        <v>291</v>
      </c>
      <c r="M296" s="351"/>
      <c r="N296" s="351"/>
      <c r="O296" s="351"/>
      <c r="P296" s="351"/>
      <c r="Q296" s="369"/>
      <c r="R296" s="370"/>
      <c r="S296" s="269" t="str">
        <f t="shared" si="446"/>
        <v/>
      </c>
      <c r="T296" s="180">
        <v>1</v>
      </c>
      <c r="U296" s="269" t="str">
        <f t="shared" si="447"/>
        <v/>
      </c>
      <c r="V296" s="180">
        <v>1</v>
      </c>
      <c r="W296" s="181">
        <v>1</v>
      </c>
      <c r="X296" s="181">
        <v>1</v>
      </c>
      <c r="Y296" s="183">
        <v>1</v>
      </c>
      <c r="Z296" s="183">
        <v>1</v>
      </c>
      <c r="AA296" s="183">
        <v>1</v>
      </c>
      <c r="AB296" s="183">
        <v>1</v>
      </c>
      <c r="AC296" s="183">
        <v>1</v>
      </c>
      <c r="AD296" s="183">
        <v>1</v>
      </c>
      <c r="AE296" s="192" t="str">
        <f ca="1">IF(ISBLANK(Q296),"",ROUND(AVERAGE(OFFSET(V296:AD296,0,0,1,ion21Coop!$F$42)),1))</f>
        <v/>
      </c>
      <c r="AF296" s="269" t="str">
        <f t="shared" si="448"/>
        <v/>
      </c>
      <c r="AH296" s="119">
        <f t="shared" si="510"/>
        <v>2</v>
      </c>
      <c r="AI296" s="123" t="str">
        <f t="shared" si="531"/>
        <v>GeLo</v>
      </c>
      <c r="AJ296" s="123">
        <v>291</v>
      </c>
      <c r="AK296" s="351"/>
      <c r="AL296" s="351"/>
      <c r="AM296" s="351"/>
      <c r="AN296" s="351"/>
      <c r="AO296" s="369"/>
      <c r="AP296" s="370"/>
      <c r="AQ296" s="269" t="str">
        <f t="shared" si="449"/>
        <v/>
      </c>
      <c r="AR296" s="180">
        <v>1</v>
      </c>
      <c r="AS296" s="269" t="str">
        <f t="shared" si="450"/>
        <v/>
      </c>
      <c r="AT296" s="180">
        <v>1</v>
      </c>
      <c r="AU296" s="181">
        <v>1</v>
      </c>
      <c r="AV296" s="181">
        <v>1</v>
      </c>
      <c r="AW296" s="183">
        <v>1</v>
      </c>
      <c r="AX296" s="183">
        <v>1</v>
      </c>
      <c r="AY296" s="183">
        <v>1</v>
      </c>
      <c r="AZ296" s="183">
        <v>1</v>
      </c>
      <c r="BA296" s="183">
        <v>1</v>
      </c>
      <c r="BB296" s="183">
        <v>1</v>
      </c>
      <c r="BC296" s="192" t="str">
        <f ca="1">IF(ISBLANK(AO296),"",ROUND(AVERAGE(OFFSET(AT296:BB296,0,0,1,ion21Coop!$F$42)),1))</f>
        <v/>
      </c>
      <c r="BD296" s="269" t="str">
        <f t="shared" si="451"/>
        <v/>
      </c>
      <c r="BF296" s="119">
        <f t="shared" si="511"/>
        <v>3</v>
      </c>
      <c r="BG296" s="123" t="str">
        <f t="shared" si="532"/>
        <v>MiDo</v>
      </c>
      <c r="BH296" s="123">
        <v>291</v>
      </c>
      <c r="BI296" s="351"/>
      <c r="BJ296" s="351"/>
      <c r="BK296" s="351"/>
      <c r="BL296" s="351"/>
      <c r="BM296" s="369"/>
      <c r="BN296" s="370"/>
      <c r="BO296" s="269" t="str">
        <f t="shared" si="452"/>
        <v/>
      </c>
      <c r="BP296" s="180">
        <v>1</v>
      </c>
      <c r="BQ296" s="269" t="str">
        <f t="shared" si="453"/>
        <v/>
      </c>
      <c r="BR296" s="180">
        <v>1</v>
      </c>
      <c r="BS296" s="181">
        <v>1</v>
      </c>
      <c r="BT296" s="181">
        <v>1</v>
      </c>
      <c r="BU296" s="183">
        <v>1</v>
      </c>
      <c r="BV296" s="183">
        <v>1</v>
      </c>
      <c r="BW296" s="183">
        <v>1</v>
      </c>
      <c r="BX296" s="183">
        <v>1</v>
      </c>
      <c r="BY296" s="183">
        <v>1</v>
      </c>
      <c r="BZ296" s="183">
        <v>1</v>
      </c>
      <c r="CA296" s="192" t="str">
        <f ca="1">IF(ISBLANK(BM296),"",ROUND(AVERAGE(OFFSET(BR296:BZ296,0,0,1,ion21Coop!$F$42)),1))</f>
        <v/>
      </c>
      <c r="CB296" s="269" t="str">
        <f t="shared" si="454"/>
        <v/>
      </c>
      <c r="CD296" s="119">
        <f t="shared" si="512"/>
        <v>4</v>
      </c>
      <c r="CE296" s="123" t="str">
        <f t="shared" si="533"/>
        <v>EmNi</v>
      </c>
      <c r="CF296" s="123">
        <v>291</v>
      </c>
      <c r="CG296" s="351"/>
      <c r="CH296" s="351"/>
      <c r="CI296" s="351"/>
      <c r="CJ296" s="351"/>
      <c r="CK296" s="369"/>
      <c r="CL296" s="370"/>
      <c r="CM296" s="269" t="str">
        <f t="shared" si="455"/>
        <v/>
      </c>
      <c r="CN296" s="180">
        <v>1</v>
      </c>
      <c r="CO296" s="269" t="str">
        <f t="shared" si="456"/>
        <v/>
      </c>
      <c r="CP296" s="180">
        <v>1</v>
      </c>
      <c r="CQ296" s="181">
        <v>1</v>
      </c>
      <c r="CR296" s="181">
        <v>1</v>
      </c>
      <c r="CS296" s="183">
        <v>1</v>
      </c>
      <c r="CT296" s="183">
        <v>1</v>
      </c>
      <c r="CU296" s="183">
        <v>1</v>
      </c>
      <c r="CV296" s="183">
        <v>1</v>
      </c>
      <c r="CW296" s="183">
        <v>1</v>
      </c>
      <c r="CX296" s="183">
        <v>1</v>
      </c>
      <c r="CY296" s="192" t="str">
        <f ca="1">IF(ISBLANK(CK296),"",ROUND(AVERAGE(OFFSET(CP296:CX296,0,0,1,ion21Coop!$F$42)),1))</f>
        <v/>
      </c>
      <c r="CZ296" s="269" t="str">
        <f t="shared" si="457"/>
        <v/>
      </c>
      <c r="DB296" s="119">
        <f t="shared" si="513"/>
        <v>5</v>
      </c>
      <c r="DC296" s="123" t="str">
        <f t="shared" si="534"/>
        <v>HeJe</v>
      </c>
      <c r="DD296" s="123">
        <v>291</v>
      </c>
      <c r="DE296" s="423"/>
      <c r="DF296" s="423"/>
      <c r="DG296" s="423"/>
      <c r="DH296" s="423"/>
      <c r="DI296" s="421"/>
      <c r="DJ296" s="422"/>
      <c r="DK296" s="269" t="str">
        <f t="shared" si="458"/>
        <v/>
      </c>
      <c r="DL296" s="180">
        <v>1</v>
      </c>
      <c r="DM296" s="269" t="str">
        <f t="shared" si="459"/>
        <v/>
      </c>
      <c r="DN296" s="180">
        <v>1</v>
      </c>
      <c r="DO296" s="181">
        <v>1</v>
      </c>
      <c r="DP296" s="181">
        <v>1</v>
      </c>
      <c r="DQ296" s="183">
        <v>1</v>
      </c>
      <c r="DR296" s="183">
        <v>1</v>
      </c>
      <c r="DS296" s="183">
        <v>1</v>
      </c>
      <c r="DT296" s="183">
        <v>1</v>
      </c>
      <c r="DU296" s="183">
        <v>1</v>
      </c>
      <c r="DV296" s="183">
        <v>1</v>
      </c>
      <c r="DW296" s="192" t="str">
        <f ca="1">IF(ISBLANK(DI296),"",ROUND(AVERAGE(OFFSET(DN296:DV296,0,0,1,ion21Coop!$F$42)),1))</f>
        <v/>
      </c>
      <c r="DX296" s="269" t="str">
        <f t="shared" si="460"/>
        <v/>
      </c>
      <c r="DZ296" s="119">
        <f t="shared" si="514"/>
        <v>6</v>
      </c>
      <c r="EA296" s="123" t="str">
        <f t="shared" si="535"/>
        <v/>
      </c>
      <c r="EB296" s="123">
        <v>291</v>
      </c>
      <c r="EC296" s="423"/>
      <c r="ED296" s="423"/>
      <c r="EE296" s="423"/>
      <c r="EF296" s="423"/>
      <c r="EG296" s="421"/>
      <c r="EH296" s="422"/>
      <c r="EI296" s="269" t="str">
        <f t="shared" si="461"/>
        <v/>
      </c>
      <c r="EJ296" s="180">
        <v>1</v>
      </c>
      <c r="EK296" s="269" t="str">
        <f t="shared" si="462"/>
        <v/>
      </c>
      <c r="EL296" s="180">
        <v>1</v>
      </c>
      <c r="EM296" s="181">
        <v>1</v>
      </c>
      <c r="EN296" s="181">
        <v>1</v>
      </c>
      <c r="EO296" s="183">
        <v>1</v>
      </c>
      <c r="EP296" s="183">
        <v>1</v>
      </c>
      <c r="EQ296" s="183">
        <v>1</v>
      </c>
      <c r="ER296" s="183">
        <v>1</v>
      </c>
      <c r="ES296" s="183">
        <v>1</v>
      </c>
      <c r="ET296" s="183">
        <v>1</v>
      </c>
      <c r="EU296" s="192" t="str">
        <f ca="1">IF(ISBLANK(EG296),"",ROUND(AVERAGE(OFFSET(EL296:ET296,0,0,1,ion21Coop!$F$42)),1))</f>
        <v/>
      </c>
      <c r="EV296" s="269" t="str">
        <f t="shared" si="463"/>
        <v/>
      </c>
      <c r="EX296" s="119">
        <f t="shared" si="515"/>
        <v>7</v>
      </c>
      <c r="EY296" s="123" t="str">
        <f t="shared" si="536"/>
        <v/>
      </c>
      <c r="EZ296" s="123">
        <v>291</v>
      </c>
      <c r="FA296" s="423"/>
      <c r="FB296" s="423"/>
      <c r="FC296" s="423"/>
      <c r="FD296" s="423"/>
      <c r="FE296" s="421"/>
      <c r="FF296" s="422"/>
      <c r="FG296" s="269" t="str">
        <f t="shared" si="464"/>
        <v/>
      </c>
      <c r="FH296" s="180">
        <v>1</v>
      </c>
      <c r="FI296" s="269" t="str">
        <f t="shared" si="465"/>
        <v/>
      </c>
      <c r="FJ296" s="180">
        <v>1</v>
      </c>
      <c r="FK296" s="181">
        <v>1</v>
      </c>
      <c r="FL296" s="181">
        <v>1</v>
      </c>
      <c r="FM296" s="183">
        <v>1</v>
      </c>
      <c r="FN296" s="183">
        <v>1</v>
      </c>
      <c r="FO296" s="183">
        <v>1</v>
      </c>
      <c r="FP296" s="183">
        <v>1</v>
      </c>
      <c r="FQ296" s="183">
        <v>1</v>
      </c>
      <c r="FR296" s="183">
        <v>1</v>
      </c>
      <c r="FS296" s="192" t="str">
        <f ca="1">IF(ISBLANK(FE296),"",ROUND(AVERAGE(OFFSET(FJ296:FR296,0,0,1,ion21Coop!$F$42)),1))</f>
        <v/>
      </c>
      <c r="FT296" s="269" t="str">
        <f t="shared" si="466"/>
        <v/>
      </c>
      <c r="FV296" s="119">
        <f t="shared" si="516"/>
        <v>8</v>
      </c>
      <c r="FW296" s="123" t="str">
        <f t="shared" si="537"/>
        <v/>
      </c>
      <c r="FX296" s="123">
        <v>291</v>
      </c>
      <c r="FY296" s="423"/>
      <c r="FZ296" s="423"/>
      <c r="GA296" s="423"/>
      <c r="GB296" s="423"/>
      <c r="GC296" s="421"/>
      <c r="GD296" s="422"/>
      <c r="GE296" s="269" t="str">
        <f t="shared" si="467"/>
        <v/>
      </c>
      <c r="GF296" s="180">
        <v>1</v>
      </c>
      <c r="GG296" s="269" t="str">
        <f t="shared" si="468"/>
        <v/>
      </c>
      <c r="GH296" s="180">
        <v>1</v>
      </c>
      <c r="GI296" s="181">
        <v>1</v>
      </c>
      <c r="GJ296" s="181">
        <v>1</v>
      </c>
      <c r="GK296" s="183">
        <v>1</v>
      </c>
      <c r="GL296" s="183">
        <v>1</v>
      </c>
      <c r="GM296" s="183">
        <v>1</v>
      </c>
      <c r="GN296" s="183">
        <v>1</v>
      </c>
      <c r="GO296" s="183">
        <v>1</v>
      </c>
      <c r="GP296" s="183">
        <v>1</v>
      </c>
      <c r="GQ296" s="192" t="str">
        <f ca="1">IF(ISBLANK(GC296),"",ROUND(AVERAGE(OFFSET(GH296:GP296,0,0,1,ion21Coop!$F$42)),1))</f>
        <v/>
      </c>
      <c r="GR296" s="269" t="str">
        <f t="shared" si="469"/>
        <v/>
      </c>
      <c r="GT296" s="119">
        <f t="shared" si="517"/>
        <v>9</v>
      </c>
      <c r="GU296" s="123" t="str">
        <f t="shared" si="538"/>
        <v/>
      </c>
      <c r="GV296" s="123">
        <v>291</v>
      </c>
      <c r="GW296" s="423"/>
      <c r="GX296" s="423"/>
      <c r="GY296" s="423"/>
      <c r="GZ296" s="423"/>
      <c r="HA296" s="421"/>
      <c r="HB296" s="422"/>
      <c r="HC296" s="269" t="str">
        <f t="shared" si="470"/>
        <v/>
      </c>
      <c r="HD296" s="180">
        <v>1</v>
      </c>
      <c r="HE296" s="269" t="str">
        <f t="shared" si="471"/>
        <v/>
      </c>
      <c r="HF296" s="180">
        <v>1</v>
      </c>
      <c r="HG296" s="181">
        <v>1</v>
      </c>
      <c r="HH296" s="181">
        <v>1</v>
      </c>
      <c r="HI296" s="183">
        <v>1</v>
      </c>
      <c r="HJ296" s="183">
        <v>1</v>
      </c>
      <c r="HK296" s="183">
        <v>1</v>
      </c>
      <c r="HL296" s="183">
        <v>1</v>
      </c>
      <c r="HM296" s="183">
        <v>1</v>
      </c>
      <c r="HN296" s="183">
        <v>1</v>
      </c>
      <c r="HO296" s="192" t="str">
        <f ca="1">IF(ISBLANK(HA296),"",ROUND(AVERAGE(OFFSET(HF296:HN296,0,0,1,ion21Coop!$F$42)),1))</f>
        <v/>
      </c>
      <c r="HP296" s="269" t="str">
        <f t="shared" si="472"/>
        <v/>
      </c>
      <c r="HR296" s="119">
        <f t="shared" si="518"/>
        <v>10</v>
      </c>
      <c r="HS296" s="123" t="str">
        <f t="shared" si="539"/>
        <v/>
      </c>
      <c r="HT296" s="123">
        <v>291</v>
      </c>
      <c r="HU296" s="423"/>
      <c r="HV296" s="423"/>
      <c r="HW296" s="423"/>
      <c r="HX296" s="423"/>
      <c r="HY296" s="421"/>
      <c r="HZ296" s="422"/>
      <c r="IA296" s="269" t="str">
        <f t="shared" si="473"/>
        <v/>
      </c>
      <c r="IB296" s="180">
        <v>1</v>
      </c>
      <c r="IC296" s="269" t="str">
        <f t="shared" si="474"/>
        <v/>
      </c>
      <c r="ID296" s="180">
        <v>1</v>
      </c>
      <c r="IE296" s="181">
        <v>1</v>
      </c>
      <c r="IF296" s="181">
        <v>1</v>
      </c>
      <c r="IG296" s="183">
        <v>1</v>
      </c>
      <c r="IH296" s="183">
        <v>1</v>
      </c>
      <c r="II296" s="183">
        <v>1</v>
      </c>
      <c r="IJ296" s="183">
        <v>1</v>
      </c>
      <c r="IK296" s="183">
        <v>1</v>
      </c>
      <c r="IL296" s="183">
        <v>1</v>
      </c>
      <c r="IM296" s="192" t="str">
        <f ca="1">IF(ISBLANK(HY296),"",ROUND(AVERAGE(OFFSET(ID296:IL296,0,0,1,ion21Coop!$F$42)),1))</f>
        <v/>
      </c>
      <c r="IN296" s="269" t="str">
        <f t="shared" si="475"/>
        <v/>
      </c>
      <c r="IP296" s="119">
        <f t="shared" si="519"/>
        <v>11</v>
      </c>
      <c r="IQ296" s="123" t="str">
        <f t="shared" si="540"/>
        <v/>
      </c>
      <c r="IR296" s="123">
        <v>291</v>
      </c>
      <c r="IS296" s="423"/>
      <c r="IT296" s="423"/>
      <c r="IU296" s="423"/>
      <c r="IV296" s="423"/>
      <c r="IW296" s="421"/>
      <c r="IX296" s="422"/>
      <c r="IY296" s="269" t="str">
        <f t="shared" si="476"/>
        <v/>
      </c>
      <c r="IZ296" s="180">
        <v>1</v>
      </c>
      <c r="JA296" s="269" t="str">
        <f t="shared" si="477"/>
        <v/>
      </c>
      <c r="JB296" s="180">
        <v>1</v>
      </c>
      <c r="JC296" s="181">
        <v>1</v>
      </c>
      <c r="JD296" s="181">
        <v>1</v>
      </c>
      <c r="JE296" s="183">
        <v>1</v>
      </c>
      <c r="JF296" s="183">
        <v>1</v>
      </c>
      <c r="JG296" s="183">
        <v>1</v>
      </c>
      <c r="JH296" s="183">
        <v>1</v>
      </c>
      <c r="JI296" s="183">
        <v>1</v>
      </c>
      <c r="JJ296" s="183">
        <v>1</v>
      </c>
      <c r="JK296" s="192" t="str">
        <f ca="1">IF(ISBLANK(IW296),"",ROUND(AVERAGE(OFFSET(JB296:JJ296,0,0,1,ion21Coop!$F$42)),1))</f>
        <v/>
      </c>
      <c r="JL296" s="269" t="str">
        <f t="shared" si="478"/>
        <v/>
      </c>
      <c r="JN296" s="119">
        <f t="shared" si="520"/>
        <v>12</v>
      </c>
      <c r="JO296" s="123" t="str">
        <f t="shared" si="541"/>
        <v/>
      </c>
      <c r="JP296" s="123">
        <v>291</v>
      </c>
      <c r="JQ296" s="423"/>
      <c r="JR296" s="423"/>
      <c r="JS296" s="423"/>
      <c r="JT296" s="423"/>
      <c r="JU296" s="421"/>
      <c r="JV296" s="422"/>
      <c r="JW296" s="269" t="str">
        <f t="shared" si="479"/>
        <v/>
      </c>
      <c r="JX296" s="180">
        <v>1</v>
      </c>
      <c r="JY296" s="269" t="str">
        <f t="shared" si="480"/>
        <v/>
      </c>
      <c r="JZ296" s="180">
        <v>1</v>
      </c>
      <c r="KA296" s="181">
        <v>1</v>
      </c>
      <c r="KB296" s="181">
        <v>1</v>
      </c>
      <c r="KC296" s="183">
        <v>1</v>
      </c>
      <c r="KD296" s="183">
        <v>1</v>
      </c>
      <c r="KE296" s="183">
        <v>1</v>
      </c>
      <c r="KF296" s="183">
        <v>1</v>
      </c>
      <c r="KG296" s="183">
        <v>1</v>
      </c>
      <c r="KH296" s="183">
        <v>1</v>
      </c>
      <c r="KI296" s="192" t="str">
        <f ca="1">IF(ISBLANK(JU296),"",ROUND(AVERAGE(OFFSET(JZ296:KH296,0,0,1,ion21Coop!$F$42)),1))</f>
        <v/>
      </c>
      <c r="KJ296" s="269" t="str">
        <f t="shared" si="481"/>
        <v/>
      </c>
      <c r="KL296" s="119">
        <f t="shared" si="521"/>
        <v>13</v>
      </c>
      <c r="KM296" s="123" t="str">
        <f t="shared" si="542"/>
        <v/>
      </c>
      <c r="KN296" s="123">
        <v>291</v>
      </c>
      <c r="KO296" s="423"/>
      <c r="KP296" s="423"/>
      <c r="KQ296" s="423"/>
      <c r="KR296" s="423"/>
      <c r="KS296" s="421"/>
      <c r="KT296" s="422"/>
      <c r="KU296" s="269" t="str">
        <f t="shared" si="482"/>
        <v/>
      </c>
      <c r="KV296" s="180">
        <v>1</v>
      </c>
      <c r="KW296" s="269" t="str">
        <f t="shared" si="483"/>
        <v/>
      </c>
      <c r="KX296" s="180">
        <v>1</v>
      </c>
      <c r="KY296" s="181">
        <v>1</v>
      </c>
      <c r="KZ296" s="181">
        <v>1</v>
      </c>
      <c r="LA296" s="183">
        <v>1</v>
      </c>
      <c r="LB296" s="183">
        <v>1</v>
      </c>
      <c r="LC296" s="183">
        <v>1</v>
      </c>
      <c r="LD296" s="183">
        <v>1</v>
      </c>
      <c r="LE296" s="183">
        <v>1</v>
      </c>
      <c r="LF296" s="183">
        <v>1</v>
      </c>
      <c r="LG296" s="192" t="str">
        <f ca="1">IF(ISBLANK(KS296),"",ROUND(AVERAGE(OFFSET(KX296:LF296,0,0,1,ion21Coop!$F$42)),1))</f>
        <v/>
      </c>
      <c r="LH296" s="269" t="str">
        <f t="shared" si="484"/>
        <v/>
      </c>
      <c r="LJ296" s="119">
        <f t="shared" si="522"/>
        <v>14</v>
      </c>
      <c r="LK296" s="123" t="str">
        <f t="shared" si="543"/>
        <v/>
      </c>
      <c r="LL296" s="123">
        <v>291</v>
      </c>
      <c r="LM296" s="423"/>
      <c r="LN296" s="423"/>
      <c r="LO296" s="423"/>
      <c r="LP296" s="423"/>
      <c r="LQ296" s="421"/>
      <c r="LR296" s="422"/>
      <c r="LS296" s="269" t="str">
        <f t="shared" si="485"/>
        <v/>
      </c>
      <c r="LT296" s="180">
        <v>1</v>
      </c>
      <c r="LU296" s="269" t="str">
        <f t="shared" si="486"/>
        <v/>
      </c>
      <c r="LV296" s="180">
        <v>1</v>
      </c>
      <c r="LW296" s="181">
        <v>1</v>
      </c>
      <c r="LX296" s="181">
        <v>1</v>
      </c>
      <c r="LY296" s="183">
        <v>1</v>
      </c>
      <c r="LZ296" s="183">
        <v>1</v>
      </c>
      <c r="MA296" s="183">
        <v>1</v>
      </c>
      <c r="MB296" s="183">
        <v>1</v>
      </c>
      <c r="MC296" s="183">
        <v>1</v>
      </c>
      <c r="MD296" s="183">
        <v>1</v>
      </c>
      <c r="ME296" s="192" t="str">
        <f ca="1">IF(ISBLANK(LQ296),"",ROUND(AVERAGE(OFFSET(LV296:MD296,0,0,1,ion21Coop!$F$42)),1))</f>
        <v/>
      </c>
      <c r="MF296" s="269" t="str">
        <f t="shared" si="487"/>
        <v/>
      </c>
      <c r="MH296" s="119">
        <f t="shared" si="523"/>
        <v>15</v>
      </c>
      <c r="MI296" s="123" t="str">
        <f t="shared" si="544"/>
        <v/>
      </c>
      <c r="MJ296" s="123">
        <v>291</v>
      </c>
      <c r="MK296" s="423"/>
      <c r="ML296" s="423"/>
      <c r="MM296" s="423"/>
      <c r="MN296" s="423"/>
      <c r="MO296" s="421"/>
      <c r="MP296" s="422"/>
      <c r="MQ296" s="269" t="str">
        <f t="shared" si="488"/>
        <v/>
      </c>
      <c r="MR296" s="180">
        <v>1</v>
      </c>
      <c r="MS296" s="269" t="str">
        <f t="shared" si="489"/>
        <v/>
      </c>
      <c r="MT296" s="180">
        <v>1</v>
      </c>
      <c r="MU296" s="181">
        <v>1</v>
      </c>
      <c r="MV296" s="181">
        <v>1</v>
      </c>
      <c r="MW296" s="183">
        <v>1</v>
      </c>
      <c r="MX296" s="183">
        <v>1</v>
      </c>
      <c r="MY296" s="183">
        <v>1</v>
      </c>
      <c r="MZ296" s="183">
        <v>1</v>
      </c>
      <c r="NA296" s="183">
        <v>1</v>
      </c>
      <c r="NB296" s="183">
        <v>1</v>
      </c>
      <c r="NC296" s="192" t="str">
        <f ca="1">IF(ISBLANK(MO296),"",ROUND(AVERAGE(OFFSET(MT296:NB296,0,0,1,ion21Coop!$F$42)),1))</f>
        <v/>
      </c>
      <c r="ND296" s="269" t="str">
        <f t="shared" si="490"/>
        <v/>
      </c>
      <c r="NF296" s="119">
        <f t="shared" si="524"/>
        <v>16</v>
      </c>
      <c r="NG296" s="123" t="str">
        <f t="shared" si="545"/>
        <v/>
      </c>
      <c r="NH296" s="123">
        <v>291</v>
      </c>
      <c r="NI296" s="423"/>
      <c r="NJ296" s="423"/>
      <c r="NK296" s="423"/>
      <c r="NL296" s="423"/>
      <c r="NM296" s="421"/>
      <c r="NN296" s="422"/>
      <c r="NO296" s="269" t="str">
        <f t="shared" si="491"/>
        <v/>
      </c>
      <c r="NP296" s="180">
        <v>1</v>
      </c>
      <c r="NQ296" s="269" t="str">
        <f t="shared" si="492"/>
        <v/>
      </c>
      <c r="NR296" s="180">
        <v>1</v>
      </c>
      <c r="NS296" s="181">
        <v>1</v>
      </c>
      <c r="NT296" s="181">
        <v>1</v>
      </c>
      <c r="NU296" s="183">
        <v>1</v>
      </c>
      <c r="NV296" s="183">
        <v>1</v>
      </c>
      <c r="NW296" s="183">
        <v>1</v>
      </c>
      <c r="NX296" s="183">
        <v>1</v>
      </c>
      <c r="NY296" s="183">
        <v>1</v>
      </c>
      <c r="NZ296" s="183">
        <v>1</v>
      </c>
      <c r="OA296" s="192" t="str">
        <f ca="1">IF(ISBLANK(NM296),"",ROUND(AVERAGE(OFFSET(NR296:NZ296,0,0,1,ion21Coop!$F$42)),1))</f>
        <v/>
      </c>
      <c r="OB296" s="269" t="str">
        <f t="shared" si="493"/>
        <v/>
      </c>
      <c r="OD296" s="119">
        <f t="shared" si="525"/>
        <v>17</v>
      </c>
      <c r="OE296" s="123" t="str">
        <f t="shared" si="546"/>
        <v/>
      </c>
      <c r="OF296" s="123">
        <v>291</v>
      </c>
      <c r="OG296" s="423"/>
      <c r="OH296" s="423"/>
      <c r="OI296" s="423"/>
      <c r="OJ296" s="423"/>
      <c r="OK296" s="421"/>
      <c r="OL296" s="422"/>
      <c r="OM296" s="269" t="str">
        <f t="shared" si="494"/>
        <v/>
      </c>
      <c r="ON296" s="180">
        <v>1</v>
      </c>
      <c r="OO296" s="269" t="str">
        <f t="shared" si="495"/>
        <v/>
      </c>
      <c r="OP296" s="180">
        <v>1</v>
      </c>
      <c r="OQ296" s="181">
        <v>1</v>
      </c>
      <c r="OR296" s="181">
        <v>1</v>
      </c>
      <c r="OS296" s="183">
        <v>1</v>
      </c>
      <c r="OT296" s="183">
        <v>1</v>
      </c>
      <c r="OU296" s="183">
        <v>1</v>
      </c>
      <c r="OV296" s="183">
        <v>1</v>
      </c>
      <c r="OW296" s="183">
        <v>1</v>
      </c>
      <c r="OX296" s="183">
        <v>1</v>
      </c>
      <c r="OY296" s="192" t="str">
        <f ca="1">IF(ISBLANK(OK296),"",ROUND(AVERAGE(OFFSET(OP296:OX296,0,0,1,ion21Coop!$F$42)),1))</f>
        <v/>
      </c>
      <c r="OZ296" s="269" t="str">
        <f t="shared" si="496"/>
        <v/>
      </c>
      <c r="PB296" s="119">
        <f t="shared" si="526"/>
        <v>18</v>
      </c>
      <c r="PC296" s="123" t="str">
        <f t="shared" si="547"/>
        <v/>
      </c>
      <c r="PD296" s="123">
        <v>291</v>
      </c>
      <c r="PE296" s="423"/>
      <c r="PF296" s="423"/>
      <c r="PG296" s="423"/>
      <c r="PH296" s="423"/>
      <c r="PI296" s="421"/>
      <c r="PJ296" s="422"/>
      <c r="PK296" s="269" t="str">
        <f t="shared" si="497"/>
        <v/>
      </c>
      <c r="PL296" s="180">
        <v>1</v>
      </c>
      <c r="PM296" s="269" t="str">
        <f t="shared" si="498"/>
        <v/>
      </c>
      <c r="PN296" s="180">
        <v>1</v>
      </c>
      <c r="PO296" s="181">
        <v>1</v>
      </c>
      <c r="PP296" s="181">
        <v>1</v>
      </c>
      <c r="PQ296" s="183">
        <v>1</v>
      </c>
      <c r="PR296" s="183">
        <v>1</v>
      </c>
      <c r="PS296" s="183">
        <v>1</v>
      </c>
      <c r="PT296" s="183">
        <v>1</v>
      </c>
      <c r="PU296" s="183">
        <v>1</v>
      </c>
      <c r="PV296" s="183">
        <v>1</v>
      </c>
      <c r="PW296" s="192" t="str">
        <f ca="1">IF(ISBLANK(PI296),"",ROUND(AVERAGE(OFFSET(PN296:PV296,0,0,1,ion21Coop!$F$42)),1))</f>
        <v/>
      </c>
      <c r="PX296" s="269" t="str">
        <f t="shared" si="499"/>
        <v/>
      </c>
      <c r="PZ296" s="119">
        <f t="shared" si="527"/>
        <v>19</v>
      </c>
      <c r="QA296" s="123" t="str">
        <f t="shared" si="548"/>
        <v/>
      </c>
      <c r="QB296" s="123">
        <v>291</v>
      </c>
      <c r="QC296" s="423"/>
      <c r="QD296" s="423"/>
      <c r="QE296" s="423"/>
      <c r="QF296" s="423"/>
      <c r="QG296" s="421"/>
      <c r="QH296" s="422"/>
      <c r="QI296" s="269" t="str">
        <f t="shared" si="500"/>
        <v/>
      </c>
      <c r="QJ296" s="180">
        <v>1</v>
      </c>
      <c r="QK296" s="269" t="str">
        <f t="shared" si="501"/>
        <v/>
      </c>
      <c r="QL296" s="180">
        <v>1</v>
      </c>
      <c r="QM296" s="181">
        <v>1</v>
      </c>
      <c r="QN296" s="181">
        <v>1</v>
      </c>
      <c r="QO296" s="183">
        <v>1</v>
      </c>
      <c r="QP296" s="183">
        <v>1</v>
      </c>
      <c r="QQ296" s="183">
        <v>1</v>
      </c>
      <c r="QR296" s="183">
        <v>1</v>
      </c>
      <c r="QS296" s="183">
        <v>1</v>
      </c>
      <c r="QT296" s="183">
        <v>1</v>
      </c>
      <c r="QU296" s="192" t="str">
        <f ca="1">IF(ISBLANK(QG296),"",ROUND(AVERAGE(OFFSET(QL296:QT296,0,0,1,ion21Coop!$F$42)),1))</f>
        <v/>
      </c>
      <c r="QV296" s="269" t="str">
        <f t="shared" si="502"/>
        <v/>
      </c>
      <c r="QX296" s="119">
        <f t="shared" si="528"/>
        <v>20</v>
      </c>
      <c r="QY296" s="123" t="str">
        <f t="shared" si="549"/>
        <v/>
      </c>
      <c r="QZ296" s="123">
        <v>291</v>
      </c>
      <c r="RA296" s="423"/>
      <c r="RB296" s="423"/>
      <c r="RC296" s="423"/>
      <c r="RD296" s="423"/>
      <c r="RE296" s="421"/>
      <c r="RF296" s="422"/>
      <c r="RG296" s="269" t="str">
        <f t="shared" si="503"/>
        <v/>
      </c>
      <c r="RH296" s="180">
        <v>1</v>
      </c>
      <c r="RI296" s="269" t="str">
        <f t="shared" si="504"/>
        <v/>
      </c>
      <c r="RJ296" s="180">
        <v>1</v>
      </c>
      <c r="RK296" s="181">
        <v>1</v>
      </c>
      <c r="RL296" s="181">
        <v>1</v>
      </c>
      <c r="RM296" s="183">
        <v>1</v>
      </c>
      <c r="RN296" s="183">
        <v>1</v>
      </c>
      <c r="RO296" s="183">
        <v>1</v>
      </c>
      <c r="RP296" s="183">
        <v>1</v>
      </c>
      <c r="RQ296" s="183">
        <v>1</v>
      </c>
      <c r="RR296" s="183">
        <v>1</v>
      </c>
      <c r="RS296" s="192" t="str">
        <f ca="1">IF(ISBLANK(RE296),"",ROUND(AVERAGE(OFFSET(RJ296:RR296,0,0,1,ion21Coop!$F$42)),1))</f>
        <v/>
      </c>
      <c r="RT296" s="269" t="str">
        <f t="shared" si="505"/>
        <v/>
      </c>
      <c r="RV296" s="119">
        <f t="shared" si="529"/>
        <v>21</v>
      </c>
      <c r="RW296" s="123" t="str">
        <f t="shared" si="550"/>
        <v/>
      </c>
      <c r="RX296" s="123">
        <v>291</v>
      </c>
      <c r="RY296" s="423"/>
      <c r="RZ296" s="423"/>
      <c r="SA296" s="423"/>
      <c r="SB296" s="423"/>
      <c r="SC296" s="421"/>
      <c r="SD296" s="422"/>
      <c r="SE296" s="269" t="str">
        <f t="shared" si="506"/>
        <v/>
      </c>
      <c r="SF296" s="180">
        <v>1</v>
      </c>
      <c r="SG296" s="269" t="str">
        <f t="shared" si="507"/>
        <v/>
      </c>
      <c r="SH296" s="180">
        <v>1</v>
      </c>
      <c r="SI296" s="181">
        <v>1</v>
      </c>
      <c r="SJ296" s="181">
        <v>1</v>
      </c>
      <c r="SK296" s="183">
        <v>1</v>
      </c>
      <c r="SL296" s="183">
        <v>1</v>
      </c>
      <c r="SM296" s="183">
        <v>1</v>
      </c>
      <c r="SN296" s="183">
        <v>1</v>
      </c>
      <c r="SO296" s="183">
        <v>1</v>
      </c>
      <c r="SP296" s="183">
        <v>1</v>
      </c>
      <c r="SQ296" s="192" t="str">
        <f ca="1">IF(ISBLANK(SC296),"",ROUND(AVERAGE(OFFSET(SH296:SP296,0,0,1,ion21Coop!$F$42)),1))</f>
        <v/>
      </c>
      <c r="SR296" s="269" t="str">
        <f t="shared" si="508"/>
        <v/>
      </c>
      <c r="ST296" s="565"/>
      <c r="SU296" s="565"/>
      <c r="SV296" s="566"/>
      <c r="SW296" s="567"/>
      <c r="SX296" s="565"/>
      <c r="SY296" s="566"/>
      <c r="SZ296" s="568"/>
      <c r="TA296" s="567"/>
      <c r="TB296" s="553"/>
    </row>
    <row r="297" spans="10:522" x14ac:dyDescent="0.3">
      <c r="J297" s="119">
        <f t="shared" si="509"/>
        <v>1</v>
      </c>
      <c r="K297" s="123" t="str">
        <f t="shared" si="530"/>
        <v>YaJo</v>
      </c>
      <c r="L297" s="123">
        <v>292</v>
      </c>
      <c r="M297" s="351"/>
      <c r="N297" s="351"/>
      <c r="O297" s="351"/>
      <c r="P297" s="351"/>
      <c r="Q297" s="369"/>
      <c r="R297" s="370"/>
      <c r="S297" s="269" t="str">
        <f t="shared" si="446"/>
        <v/>
      </c>
      <c r="T297" s="180">
        <v>1</v>
      </c>
      <c r="U297" s="269" t="str">
        <f t="shared" si="447"/>
        <v/>
      </c>
      <c r="V297" s="180">
        <v>1</v>
      </c>
      <c r="W297" s="181">
        <v>1</v>
      </c>
      <c r="X297" s="181">
        <v>1</v>
      </c>
      <c r="Y297" s="183">
        <v>1</v>
      </c>
      <c r="Z297" s="183">
        <v>1</v>
      </c>
      <c r="AA297" s="183">
        <v>1</v>
      </c>
      <c r="AB297" s="183">
        <v>1</v>
      </c>
      <c r="AC297" s="183">
        <v>1</v>
      </c>
      <c r="AD297" s="183">
        <v>1</v>
      </c>
      <c r="AE297" s="192" t="str">
        <f ca="1">IF(ISBLANK(Q297),"",ROUND(AVERAGE(OFFSET(V297:AD297,0,0,1,ion21Coop!$F$42)),1))</f>
        <v/>
      </c>
      <c r="AF297" s="269" t="str">
        <f t="shared" si="448"/>
        <v/>
      </c>
      <c r="AH297" s="119">
        <f t="shared" si="510"/>
        <v>2</v>
      </c>
      <c r="AI297" s="123" t="str">
        <f t="shared" si="531"/>
        <v>GeLo</v>
      </c>
      <c r="AJ297" s="123">
        <v>292</v>
      </c>
      <c r="AK297" s="351"/>
      <c r="AL297" s="351"/>
      <c r="AM297" s="351"/>
      <c r="AN297" s="351"/>
      <c r="AO297" s="369"/>
      <c r="AP297" s="370"/>
      <c r="AQ297" s="269" t="str">
        <f t="shared" si="449"/>
        <v/>
      </c>
      <c r="AR297" s="180">
        <v>1</v>
      </c>
      <c r="AS297" s="269" t="str">
        <f t="shared" si="450"/>
        <v/>
      </c>
      <c r="AT297" s="180">
        <v>1</v>
      </c>
      <c r="AU297" s="181">
        <v>1</v>
      </c>
      <c r="AV297" s="181">
        <v>1</v>
      </c>
      <c r="AW297" s="183">
        <v>1</v>
      </c>
      <c r="AX297" s="183">
        <v>1</v>
      </c>
      <c r="AY297" s="183">
        <v>1</v>
      </c>
      <c r="AZ297" s="183">
        <v>1</v>
      </c>
      <c r="BA297" s="183">
        <v>1</v>
      </c>
      <c r="BB297" s="183">
        <v>1</v>
      </c>
      <c r="BC297" s="192" t="str">
        <f ca="1">IF(ISBLANK(AO297),"",ROUND(AVERAGE(OFFSET(AT297:BB297,0,0,1,ion21Coop!$F$42)),1))</f>
        <v/>
      </c>
      <c r="BD297" s="269" t="str">
        <f t="shared" si="451"/>
        <v/>
      </c>
      <c r="BF297" s="119">
        <f t="shared" si="511"/>
        <v>3</v>
      </c>
      <c r="BG297" s="123" t="str">
        <f t="shared" si="532"/>
        <v>MiDo</v>
      </c>
      <c r="BH297" s="123">
        <v>292</v>
      </c>
      <c r="BI297" s="351"/>
      <c r="BJ297" s="351"/>
      <c r="BK297" s="351"/>
      <c r="BL297" s="351"/>
      <c r="BM297" s="369"/>
      <c r="BN297" s="370"/>
      <c r="BO297" s="269" t="str">
        <f t="shared" si="452"/>
        <v/>
      </c>
      <c r="BP297" s="180">
        <v>1</v>
      </c>
      <c r="BQ297" s="269" t="str">
        <f t="shared" si="453"/>
        <v/>
      </c>
      <c r="BR297" s="180">
        <v>1</v>
      </c>
      <c r="BS297" s="181">
        <v>1</v>
      </c>
      <c r="BT297" s="181">
        <v>1</v>
      </c>
      <c r="BU297" s="183">
        <v>1</v>
      </c>
      <c r="BV297" s="183">
        <v>1</v>
      </c>
      <c r="BW297" s="183">
        <v>1</v>
      </c>
      <c r="BX297" s="183">
        <v>1</v>
      </c>
      <c r="BY297" s="183">
        <v>1</v>
      </c>
      <c r="BZ297" s="183">
        <v>1</v>
      </c>
      <c r="CA297" s="192" t="str">
        <f ca="1">IF(ISBLANK(BM297),"",ROUND(AVERAGE(OFFSET(BR297:BZ297,0,0,1,ion21Coop!$F$42)),1))</f>
        <v/>
      </c>
      <c r="CB297" s="269" t="str">
        <f t="shared" si="454"/>
        <v/>
      </c>
      <c r="CD297" s="119">
        <f t="shared" si="512"/>
        <v>4</v>
      </c>
      <c r="CE297" s="123" t="str">
        <f t="shared" si="533"/>
        <v>EmNi</v>
      </c>
      <c r="CF297" s="123">
        <v>292</v>
      </c>
      <c r="CG297" s="351"/>
      <c r="CH297" s="351"/>
      <c r="CI297" s="351"/>
      <c r="CJ297" s="351"/>
      <c r="CK297" s="369"/>
      <c r="CL297" s="370"/>
      <c r="CM297" s="269" t="str">
        <f t="shared" si="455"/>
        <v/>
      </c>
      <c r="CN297" s="180">
        <v>1</v>
      </c>
      <c r="CO297" s="269" t="str">
        <f t="shared" si="456"/>
        <v/>
      </c>
      <c r="CP297" s="180">
        <v>1</v>
      </c>
      <c r="CQ297" s="181">
        <v>1</v>
      </c>
      <c r="CR297" s="181">
        <v>1</v>
      </c>
      <c r="CS297" s="183">
        <v>1</v>
      </c>
      <c r="CT297" s="183">
        <v>1</v>
      </c>
      <c r="CU297" s="183">
        <v>1</v>
      </c>
      <c r="CV297" s="183">
        <v>1</v>
      </c>
      <c r="CW297" s="183">
        <v>1</v>
      </c>
      <c r="CX297" s="183">
        <v>1</v>
      </c>
      <c r="CY297" s="192" t="str">
        <f ca="1">IF(ISBLANK(CK297),"",ROUND(AVERAGE(OFFSET(CP297:CX297,0,0,1,ion21Coop!$F$42)),1))</f>
        <v/>
      </c>
      <c r="CZ297" s="269" t="str">
        <f t="shared" si="457"/>
        <v/>
      </c>
      <c r="DB297" s="119">
        <f t="shared" si="513"/>
        <v>5</v>
      </c>
      <c r="DC297" s="123" t="str">
        <f t="shared" si="534"/>
        <v>HeJe</v>
      </c>
      <c r="DD297" s="123">
        <v>292</v>
      </c>
      <c r="DE297" s="423"/>
      <c r="DF297" s="423"/>
      <c r="DG297" s="423"/>
      <c r="DH297" s="423"/>
      <c r="DI297" s="421"/>
      <c r="DJ297" s="422"/>
      <c r="DK297" s="269" t="str">
        <f t="shared" si="458"/>
        <v/>
      </c>
      <c r="DL297" s="180">
        <v>1</v>
      </c>
      <c r="DM297" s="269" t="str">
        <f t="shared" si="459"/>
        <v/>
      </c>
      <c r="DN297" s="180">
        <v>1</v>
      </c>
      <c r="DO297" s="181">
        <v>1</v>
      </c>
      <c r="DP297" s="181">
        <v>1</v>
      </c>
      <c r="DQ297" s="183">
        <v>1</v>
      </c>
      <c r="DR297" s="183">
        <v>1</v>
      </c>
      <c r="DS297" s="183">
        <v>1</v>
      </c>
      <c r="DT297" s="183">
        <v>1</v>
      </c>
      <c r="DU297" s="183">
        <v>1</v>
      </c>
      <c r="DV297" s="183">
        <v>1</v>
      </c>
      <c r="DW297" s="192" t="str">
        <f ca="1">IF(ISBLANK(DI297),"",ROUND(AVERAGE(OFFSET(DN297:DV297,0,0,1,ion21Coop!$F$42)),1))</f>
        <v/>
      </c>
      <c r="DX297" s="269" t="str">
        <f t="shared" si="460"/>
        <v/>
      </c>
      <c r="DZ297" s="119">
        <f t="shared" si="514"/>
        <v>6</v>
      </c>
      <c r="EA297" s="123" t="str">
        <f t="shared" si="535"/>
        <v/>
      </c>
      <c r="EB297" s="123">
        <v>292</v>
      </c>
      <c r="EC297" s="423"/>
      <c r="ED297" s="423"/>
      <c r="EE297" s="423"/>
      <c r="EF297" s="423"/>
      <c r="EG297" s="421"/>
      <c r="EH297" s="422"/>
      <c r="EI297" s="269" t="str">
        <f t="shared" si="461"/>
        <v/>
      </c>
      <c r="EJ297" s="180">
        <v>1</v>
      </c>
      <c r="EK297" s="269" t="str">
        <f t="shared" si="462"/>
        <v/>
      </c>
      <c r="EL297" s="180">
        <v>1</v>
      </c>
      <c r="EM297" s="181">
        <v>1</v>
      </c>
      <c r="EN297" s="181">
        <v>1</v>
      </c>
      <c r="EO297" s="183">
        <v>1</v>
      </c>
      <c r="EP297" s="183">
        <v>1</v>
      </c>
      <c r="EQ297" s="183">
        <v>1</v>
      </c>
      <c r="ER297" s="183">
        <v>1</v>
      </c>
      <c r="ES297" s="183">
        <v>1</v>
      </c>
      <c r="ET297" s="183">
        <v>1</v>
      </c>
      <c r="EU297" s="192" t="str">
        <f ca="1">IF(ISBLANK(EG297),"",ROUND(AVERAGE(OFFSET(EL297:ET297,0,0,1,ion21Coop!$F$42)),1))</f>
        <v/>
      </c>
      <c r="EV297" s="269" t="str">
        <f t="shared" si="463"/>
        <v/>
      </c>
      <c r="EX297" s="119">
        <f t="shared" si="515"/>
        <v>7</v>
      </c>
      <c r="EY297" s="123" t="str">
        <f t="shared" si="536"/>
        <v/>
      </c>
      <c r="EZ297" s="123">
        <v>292</v>
      </c>
      <c r="FA297" s="423"/>
      <c r="FB297" s="423"/>
      <c r="FC297" s="423"/>
      <c r="FD297" s="423"/>
      <c r="FE297" s="421"/>
      <c r="FF297" s="422"/>
      <c r="FG297" s="269" t="str">
        <f t="shared" si="464"/>
        <v/>
      </c>
      <c r="FH297" s="180">
        <v>1</v>
      </c>
      <c r="FI297" s="269" t="str">
        <f t="shared" si="465"/>
        <v/>
      </c>
      <c r="FJ297" s="180">
        <v>1</v>
      </c>
      <c r="FK297" s="181">
        <v>1</v>
      </c>
      <c r="FL297" s="181">
        <v>1</v>
      </c>
      <c r="FM297" s="183">
        <v>1</v>
      </c>
      <c r="FN297" s="183">
        <v>1</v>
      </c>
      <c r="FO297" s="183">
        <v>1</v>
      </c>
      <c r="FP297" s="183">
        <v>1</v>
      </c>
      <c r="FQ297" s="183">
        <v>1</v>
      </c>
      <c r="FR297" s="183">
        <v>1</v>
      </c>
      <c r="FS297" s="192" t="str">
        <f ca="1">IF(ISBLANK(FE297),"",ROUND(AVERAGE(OFFSET(FJ297:FR297,0,0,1,ion21Coop!$F$42)),1))</f>
        <v/>
      </c>
      <c r="FT297" s="269" t="str">
        <f t="shared" si="466"/>
        <v/>
      </c>
      <c r="FV297" s="119">
        <f t="shared" si="516"/>
        <v>8</v>
      </c>
      <c r="FW297" s="123" t="str">
        <f t="shared" si="537"/>
        <v/>
      </c>
      <c r="FX297" s="123">
        <v>292</v>
      </c>
      <c r="FY297" s="423"/>
      <c r="FZ297" s="423"/>
      <c r="GA297" s="423"/>
      <c r="GB297" s="423"/>
      <c r="GC297" s="421"/>
      <c r="GD297" s="422"/>
      <c r="GE297" s="269" t="str">
        <f t="shared" si="467"/>
        <v/>
      </c>
      <c r="GF297" s="180">
        <v>1</v>
      </c>
      <c r="GG297" s="269" t="str">
        <f t="shared" si="468"/>
        <v/>
      </c>
      <c r="GH297" s="180">
        <v>1</v>
      </c>
      <c r="GI297" s="181">
        <v>1</v>
      </c>
      <c r="GJ297" s="181">
        <v>1</v>
      </c>
      <c r="GK297" s="183">
        <v>1</v>
      </c>
      <c r="GL297" s="183">
        <v>1</v>
      </c>
      <c r="GM297" s="183">
        <v>1</v>
      </c>
      <c r="GN297" s="183">
        <v>1</v>
      </c>
      <c r="GO297" s="183">
        <v>1</v>
      </c>
      <c r="GP297" s="183">
        <v>1</v>
      </c>
      <c r="GQ297" s="192" t="str">
        <f ca="1">IF(ISBLANK(GC297),"",ROUND(AVERAGE(OFFSET(GH297:GP297,0,0,1,ion21Coop!$F$42)),1))</f>
        <v/>
      </c>
      <c r="GR297" s="269" t="str">
        <f t="shared" si="469"/>
        <v/>
      </c>
      <c r="GT297" s="119">
        <f t="shared" si="517"/>
        <v>9</v>
      </c>
      <c r="GU297" s="123" t="str">
        <f t="shared" si="538"/>
        <v/>
      </c>
      <c r="GV297" s="123">
        <v>292</v>
      </c>
      <c r="GW297" s="423"/>
      <c r="GX297" s="423"/>
      <c r="GY297" s="423"/>
      <c r="GZ297" s="423"/>
      <c r="HA297" s="421"/>
      <c r="HB297" s="422"/>
      <c r="HC297" s="269" t="str">
        <f t="shared" si="470"/>
        <v/>
      </c>
      <c r="HD297" s="180">
        <v>1</v>
      </c>
      <c r="HE297" s="269" t="str">
        <f t="shared" si="471"/>
        <v/>
      </c>
      <c r="HF297" s="180">
        <v>1</v>
      </c>
      <c r="HG297" s="181">
        <v>1</v>
      </c>
      <c r="HH297" s="181">
        <v>1</v>
      </c>
      <c r="HI297" s="183">
        <v>1</v>
      </c>
      <c r="HJ297" s="183">
        <v>1</v>
      </c>
      <c r="HK297" s="183">
        <v>1</v>
      </c>
      <c r="HL297" s="183">
        <v>1</v>
      </c>
      <c r="HM297" s="183">
        <v>1</v>
      </c>
      <c r="HN297" s="183">
        <v>1</v>
      </c>
      <c r="HO297" s="192" t="str">
        <f ca="1">IF(ISBLANK(HA297),"",ROUND(AVERAGE(OFFSET(HF297:HN297,0,0,1,ion21Coop!$F$42)),1))</f>
        <v/>
      </c>
      <c r="HP297" s="269" t="str">
        <f t="shared" si="472"/>
        <v/>
      </c>
      <c r="HR297" s="119">
        <f t="shared" si="518"/>
        <v>10</v>
      </c>
      <c r="HS297" s="123" t="str">
        <f t="shared" si="539"/>
        <v/>
      </c>
      <c r="HT297" s="123">
        <v>292</v>
      </c>
      <c r="HU297" s="423"/>
      <c r="HV297" s="423"/>
      <c r="HW297" s="423"/>
      <c r="HX297" s="423"/>
      <c r="HY297" s="421"/>
      <c r="HZ297" s="422"/>
      <c r="IA297" s="269" t="str">
        <f t="shared" si="473"/>
        <v/>
      </c>
      <c r="IB297" s="180">
        <v>1</v>
      </c>
      <c r="IC297" s="269" t="str">
        <f t="shared" si="474"/>
        <v/>
      </c>
      <c r="ID297" s="180">
        <v>1</v>
      </c>
      <c r="IE297" s="181">
        <v>1</v>
      </c>
      <c r="IF297" s="181">
        <v>1</v>
      </c>
      <c r="IG297" s="183">
        <v>1</v>
      </c>
      <c r="IH297" s="183">
        <v>1</v>
      </c>
      <c r="II297" s="183">
        <v>1</v>
      </c>
      <c r="IJ297" s="183">
        <v>1</v>
      </c>
      <c r="IK297" s="183">
        <v>1</v>
      </c>
      <c r="IL297" s="183">
        <v>1</v>
      </c>
      <c r="IM297" s="192" t="str">
        <f ca="1">IF(ISBLANK(HY297),"",ROUND(AVERAGE(OFFSET(ID297:IL297,0,0,1,ion21Coop!$F$42)),1))</f>
        <v/>
      </c>
      <c r="IN297" s="269" t="str">
        <f t="shared" si="475"/>
        <v/>
      </c>
      <c r="IP297" s="119">
        <f t="shared" si="519"/>
        <v>11</v>
      </c>
      <c r="IQ297" s="123" t="str">
        <f t="shared" si="540"/>
        <v/>
      </c>
      <c r="IR297" s="123">
        <v>292</v>
      </c>
      <c r="IS297" s="423"/>
      <c r="IT297" s="423"/>
      <c r="IU297" s="423"/>
      <c r="IV297" s="423"/>
      <c r="IW297" s="421"/>
      <c r="IX297" s="422"/>
      <c r="IY297" s="269" t="str">
        <f t="shared" si="476"/>
        <v/>
      </c>
      <c r="IZ297" s="180">
        <v>1</v>
      </c>
      <c r="JA297" s="269" t="str">
        <f t="shared" si="477"/>
        <v/>
      </c>
      <c r="JB297" s="180">
        <v>1</v>
      </c>
      <c r="JC297" s="181">
        <v>1</v>
      </c>
      <c r="JD297" s="181">
        <v>1</v>
      </c>
      <c r="JE297" s="183">
        <v>1</v>
      </c>
      <c r="JF297" s="183">
        <v>1</v>
      </c>
      <c r="JG297" s="183">
        <v>1</v>
      </c>
      <c r="JH297" s="183">
        <v>1</v>
      </c>
      <c r="JI297" s="183">
        <v>1</v>
      </c>
      <c r="JJ297" s="183">
        <v>1</v>
      </c>
      <c r="JK297" s="192" t="str">
        <f ca="1">IF(ISBLANK(IW297),"",ROUND(AVERAGE(OFFSET(JB297:JJ297,0,0,1,ion21Coop!$F$42)),1))</f>
        <v/>
      </c>
      <c r="JL297" s="269" t="str">
        <f t="shared" si="478"/>
        <v/>
      </c>
      <c r="JN297" s="119">
        <f t="shared" si="520"/>
        <v>12</v>
      </c>
      <c r="JO297" s="123" t="str">
        <f t="shared" si="541"/>
        <v/>
      </c>
      <c r="JP297" s="123">
        <v>292</v>
      </c>
      <c r="JQ297" s="423"/>
      <c r="JR297" s="423"/>
      <c r="JS297" s="423"/>
      <c r="JT297" s="423"/>
      <c r="JU297" s="421"/>
      <c r="JV297" s="422"/>
      <c r="JW297" s="269" t="str">
        <f t="shared" si="479"/>
        <v/>
      </c>
      <c r="JX297" s="180">
        <v>1</v>
      </c>
      <c r="JY297" s="269" t="str">
        <f t="shared" si="480"/>
        <v/>
      </c>
      <c r="JZ297" s="180">
        <v>1</v>
      </c>
      <c r="KA297" s="181">
        <v>1</v>
      </c>
      <c r="KB297" s="181">
        <v>1</v>
      </c>
      <c r="KC297" s="183">
        <v>1</v>
      </c>
      <c r="KD297" s="183">
        <v>1</v>
      </c>
      <c r="KE297" s="183">
        <v>1</v>
      </c>
      <c r="KF297" s="183">
        <v>1</v>
      </c>
      <c r="KG297" s="183">
        <v>1</v>
      </c>
      <c r="KH297" s="183">
        <v>1</v>
      </c>
      <c r="KI297" s="192" t="str">
        <f ca="1">IF(ISBLANK(JU297),"",ROUND(AVERAGE(OFFSET(JZ297:KH297,0,0,1,ion21Coop!$F$42)),1))</f>
        <v/>
      </c>
      <c r="KJ297" s="269" t="str">
        <f t="shared" si="481"/>
        <v/>
      </c>
      <c r="KL297" s="119">
        <f t="shared" si="521"/>
        <v>13</v>
      </c>
      <c r="KM297" s="123" t="str">
        <f t="shared" si="542"/>
        <v/>
      </c>
      <c r="KN297" s="123">
        <v>292</v>
      </c>
      <c r="KO297" s="423"/>
      <c r="KP297" s="423"/>
      <c r="KQ297" s="423"/>
      <c r="KR297" s="423"/>
      <c r="KS297" s="421"/>
      <c r="KT297" s="422"/>
      <c r="KU297" s="269" t="str">
        <f t="shared" si="482"/>
        <v/>
      </c>
      <c r="KV297" s="180">
        <v>1</v>
      </c>
      <c r="KW297" s="269" t="str">
        <f t="shared" si="483"/>
        <v/>
      </c>
      <c r="KX297" s="180">
        <v>1</v>
      </c>
      <c r="KY297" s="181">
        <v>1</v>
      </c>
      <c r="KZ297" s="181">
        <v>1</v>
      </c>
      <c r="LA297" s="183">
        <v>1</v>
      </c>
      <c r="LB297" s="183">
        <v>1</v>
      </c>
      <c r="LC297" s="183">
        <v>1</v>
      </c>
      <c r="LD297" s="183">
        <v>1</v>
      </c>
      <c r="LE297" s="183">
        <v>1</v>
      </c>
      <c r="LF297" s="183">
        <v>1</v>
      </c>
      <c r="LG297" s="192" t="str">
        <f ca="1">IF(ISBLANK(KS297),"",ROUND(AVERAGE(OFFSET(KX297:LF297,0,0,1,ion21Coop!$F$42)),1))</f>
        <v/>
      </c>
      <c r="LH297" s="269" t="str">
        <f t="shared" si="484"/>
        <v/>
      </c>
      <c r="LJ297" s="119">
        <f t="shared" si="522"/>
        <v>14</v>
      </c>
      <c r="LK297" s="123" t="str">
        <f t="shared" si="543"/>
        <v/>
      </c>
      <c r="LL297" s="123">
        <v>292</v>
      </c>
      <c r="LM297" s="423"/>
      <c r="LN297" s="423"/>
      <c r="LO297" s="423"/>
      <c r="LP297" s="423"/>
      <c r="LQ297" s="421"/>
      <c r="LR297" s="422"/>
      <c r="LS297" s="269" t="str">
        <f t="shared" si="485"/>
        <v/>
      </c>
      <c r="LT297" s="180">
        <v>1</v>
      </c>
      <c r="LU297" s="269" t="str">
        <f t="shared" si="486"/>
        <v/>
      </c>
      <c r="LV297" s="180">
        <v>1</v>
      </c>
      <c r="LW297" s="181">
        <v>1</v>
      </c>
      <c r="LX297" s="181">
        <v>1</v>
      </c>
      <c r="LY297" s="183">
        <v>1</v>
      </c>
      <c r="LZ297" s="183">
        <v>1</v>
      </c>
      <c r="MA297" s="183">
        <v>1</v>
      </c>
      <c r="MB297" s="183">
        <v>1</v>
      </c>
      <c r="MC297" s="183">
        <v>1</v>
      </c>
      <c r="MD297" s="183">
        <v>1</v>
      </c>
      <c r="ME297" s="192" t="str">
        <f ca="1">IF(ISBLANK(LQ297),"",ROUND(AVERAGE(OFFSET(LV297:MD297,0,0,1,ion21Coop!$F$42)),1))</f>
        <v/>
      </c>
      <c r="MF297" s="269" t="str">
        <f t="shared" si="487"/>
        <v/>
      </c>
      <c r="MH297" s="119">
        <f t="shared" si="523"/>
        <v>15</v>
      </c>
      <c r="MI297" s="123" t="str">
        <f t="shared" si="544"/>
        <v/>
      </c>
      <c r="MJ297" s="123">
        <v>292</v>
      </c>
      <c r="MK297" s="423"/>
      <c r="ML297" s="423"/>
      <c r="MM297" s="423"/>
      <c r="MN297" s="423"/>
      <c r="MO297" s="421"/>
      <c r="MP297" s="422"/>
      <c r="MQ297" s="269" t="str">
        <f t="shared" si="488"/>
        <v/>
      </c>
      <c r="MR297" s="180">
        <v>1</v>
      </c>
      <c r="MS297" s="269" t="str">
        <f t="shared" si="489"/>
        <v/>
      </c>
      <c r="MT297" s="180">
        <v>1</v>
      </c>
      <c r="MU297" s="181">
        <v>1</v>
      </c>
      <c r="MV297" s="181">
        <v>1</v>
      </c>
      <c r="MW297" s="183">
        <v>1</v>
      </c>
      <c r="MX297" s="183">
        <v>1</v>
      </c>
      <c r="MY297" s="183">
        <v>1</v>
      </c>
      <c r="MZ297" s="183">
        <v>1</v>
      </c>
      <c r="NA297" s="183">
        <v>1</v>
      </c>
      <c r="NB297" s="183">
        <v>1</v>
      </c>
      <c r="NC297" s="192" t="str">
        <f ca="1">IF(ISBLANK(MO297),"",ROUND(AVERAGE(OFFSET(MT297:NB297,0,0,1,ion21Coop!$F$42)),1))</f>
        <v/>
      </c>
      <c r="ND297" s="269" t="str">
        <f t="shared" si="490"/>
        <v/>
      </c>
      <c r="NF297" s="119">
        <f t="shared" si="524"/>
        <v>16</v>
      </c>
      <c r="NG297" s="123" t="str">
        <f t="shared" si="545"/>
        <v/>
      </c>
      <c r="NH297" s="123">
        <v>292</v>
      </c>
      <c r="NI297" s="423"/>
      <c r="NJ297" s="423"/>
      <c r="NK297" s="423"/>
      <c r="NL297" s="423"/>
      <c r="NM297" s="421"/>
      <c r="NN297" s="422"/>
      <c r="NO297" s="269" t="str">
        <f t="shared" si="491"/>
        <v/>
      </c>
      <c r="NP297" s="180">
        <v>1</v>
      </c>
      <c r="NQ297" s="269" t="str">
        <f t="shared" si="492"/>
        <v/>
      </c>
      <c r="NR297" s="180">
        <v>1</v>
      </c>
      <c r="NS297" s="181">
        <v>1</v>
      </c>
      <c r="NT297" s="181">
        <v>1</v>
      </c>
      <c r="NU297" s="183">
        <v>1</v>
      </c>
      <c r="NV297" s="183">
        <v>1</v>
      </c>
      <c r="NW297" s="183">
        <v>1</v>
      </c>
      <c r="NX297" s="183">
        <v>1</v>
      </c>
      <c r="NY297" s="183">
        <v>1</v>
      </c>
      <c r="NZ297" s="183">
        <v>1</v>
      </c>
      <c r="OA297" s="192" t="str">
        <f ca="1">IF(ISBLANK(NM297),"",ROUND(AVERAGE(OFFSET(NR297:NZ297,0,0,1,ion21Coop!$F$42)),1))</f>
        <v/>
      </c>
      <c r="OB297" s="269" t="str">
        <f t="shared" si="493"/>
        <v/>
      </c>
      <c r="OD297" s="119">
        <f t="shared" si="525"/>
        <v>17</v>
      </c>
      <c r="OE297" s="123" t="str">
        <f t="shared" si="546"/>
        <v/>
      </c>
      <c r="OF297" s="123">
        <v>292</v>
      </c>
      <c r="OG297" s="423"/>
      <c r="OH297" s="423"/>
      <c r="OI297" s="423"/>
      <c r="OJ297" s="423"/>
      <c r="OK297" s="421"/>
      <c r="OL297" s="422"/>
      <c r="OM297" s="269" t="str">
        <f t="shared" si="494"/>
        <v/>
      </c>
      <c r="ON297" s="180">
        <v>1</v>
      </c>
      <c r="OO297" s="269" t="str">
        <f t="shared" si="495"/>
        <v/>
      </c>
      <c r="OP297" s="180">
        <v>1</v>
      </c>
      <c r="OQ297" s="181">
        <v>1</v>
      </c>
      <c r="OR297" s="181">
        <v>1</v>
      </c>
      <c r="OS297" s="183">
        <v>1</v>
      </c>
      <c r="OT297" s="183">
        <v>1</v>
      </c>
      <c r="OU297" s="183">
        <v>1</v>
      </c>
      <c r="OV297" s="183">
        <v>1</v>
      </c>
      <c r="OW297" s="183">
        <v>1</v>
      </c>
      <c r="OX297" s="183">
        <v>1</v>
      </c>
      <c r="OY297" s="192" t="str">
        <f ca="1">IF(ISBLANK(OK297),"",ROUND(AVERAGE(OFFSET(OP297:OX297,0,0,1,ion21Coop!$F$42)),1))</f>
        <v/>
      </c>
      <c r="OZ297" s="269" t="str">
        <f t="shared" si="496"/>
        <v/>
      </c>
      <c r="PB297" s="119">
        <f t="shared" si="526"/>
        <v>18</v>
      </c>
      <c r="PC297" s="123" t="str">
        <f t="shared" si="547"/>
        <v/>
      </c>
      <c r="PD297" s="123">
        <v>292</v>
      </c>
      <c r="PE297" s="423"/>
      <c r="PF297" s="423"/>
      <c r="PG297" s="423"/>
      <c r="PH297" s="423"/>
      <c r="PI297" s="421"/>
      <c r="PJ297" s="422"/>
      <c r="PK297" s="269" t="str">
        <f t="shared" si="497"/>
        <v/>
      </c>
      <c r="PL297" s="180">
        <v>1</v>
      </c>
      <c r="PM297" s="269" t="str">
        <f t="shared" si="498"/>
        <v/>
      </c>
      <c r="PN297" s="180">
        <v>1</v>
      </c>
      <c r="PO297" s="181">
        <v>1</v>
      </c>
      <c r="PP297" s="181">
        <v>1</v>
      </c>
      <c r="PQ297" s="183">
        <v>1</v>
      </c>
      <c r="PR297" s="183">
        <v>1</v>
      </c>
      <c r="PS297" s="183">
        <v>1</v>
      </c>
      <c r="PT297" s="183">
        <v>1</v>
      </c>
      <c r="PU297" s="183">
        <v>1</v>
      </c>
      <c r="PV297" s="183">
        <v>1</v>
      </c>
      <c r="PW297" s="192" t="str">
        <f ca="1">IF(ISBLANK(PI297),"",ROUND(AVERAGE(OFFSET(PN297:PV297,0,0,1,ion21Coop!$F$42)),1))</f>
        <v/>
      </c>
      <c r="PX297" s="269" t="str">
        <f t="shared" si="499"/>
        <v/>
      </c>
      <c r="PZ297" s="119">
        <f t="shared" si="527"/>
        <v>19</v>
      </c>
      <c r="QA297" s="123" t="str">
        <f t="shared" si="548"/>
        <v/>
      </c>
      <c r="QB297" s="123">
        <v>292</v>
      </c>
      <c r="QC297" s="423"/>
      <c r="QD297" s="423"/>
      <c r="QE297" s="423"/>
      <c r="QF297" s="423"/>
      <c r="QG297" s="421"/>
      <c r="QH297" s="422"/>
      <c r="QI297" s="269" t="str">
        <f t="shared" si="500"/>
        <v/>
      </c>
      <c r="QJ297" s="180">
        <v>1</v>
      </c>
      <c r="QK297" s="269" t="str">
        <f t="shared" si="501"/>
        <v/>
      </c>
      <c r="QL297" s="180">
        <v>1</v>
      </c>
      <c r="QM297" s="181">
        <v>1</v>
      </c>
      <c r="QN297" s="181">
        <v>1</v>
      </c>
      <c r="QO297" s="183">
        <v>1</v>
      </c>
      <c r="QP297" s="183">
        <v>1</v>
      </c>
      <c r="QQ297" s="183">
        <v>1</v>
      </c>
      <c r="QR297" s="183">
        <v>1</v>
      </c>
      <c r="QS297" s="183">
        <v>1</v>
      </c>
      <c r="QT297" s="183">
        <v>1</v>
      </c>
      <c r="QU297" s="192" t="str">
        <f ca="1">IF(ISBLANK(QG297),"",ROUND(AVERAGE(OFFSET(QL297:QT297,0,0,1,ion21Coop!$F$42)),1))</f>
        <v/>
      </c>
      <c r="QV297" s="269" t="str">
        <f t="shared" si="502"/>
        <v/>
      </c>
      <c r="QX297" s="119">
        <f t="shared" si="528"/>
        <v>20</v>
      </c>
      <c r="QY297" s="123" t="str">
        <f t="shared" si="549"/>
        <v/>
      </c>
      <c r="QZ297" s="123">
        <v>292</v>
      </c>
      <c r="RA297" s="423"/>
      <c r="RB297" s="423"/>
      <c r="RC297" s="423"/>
      <c r="RD297" s="423"/>
      <c r="RE297" s="421"/>
      <c r="RF297" s="422"/>
      <c r="RG297" s="269" t="str">
        <f t="shared" si="503"/>
        <v/>
      </c>
      <c r="RH297" s="180">
        <v>1</v>
      </c>
      <c r="RI297" s="269" t="str">
        <f t="shared" si="504"/>
        <v/>
      </c>
      <c r="RJ297" s="180">
        <v>1</v>
      </c>
      <c r="RK297" s="181">
        <v>1</v>
      </c>
      <c r="RL297" s="181">
        <v>1</v>
      </c>
      <c r="RM297" s="183">
        <v>1</v>
      </c>
      <c r="RN297" s="183">
        <v>1</v>
      </c>
      <c r="RO297" s="183">
        <v>1</v>
      </c>
      <c r="RP297" s="183">
        <v>1</v>
      </c>
      <c r="RQ297" s="183">
        <v>1</v>
      </c>
      <c r="RR297" s="183">
        <v>1</v>
      </c>
      <c r="RS297" s="192" t="str">
        <f ca="1">IF(ISBLANK(RE297),"",ROUND(AVERAGE(OFFSET(RJ297:RR297,0,0,1,ion21Coop!$F$42)),1))</f>
        <v/>
      </c>
      <c r="RT297" s="269" t="str">
        <f t="shared" si="505"/>
        <v/>
      </c>
      <c r="RV297" s="119">
        <f t="shared" si="529"/>
        <v>21</v>
      </c>
      <c r="RW297" s="123" t="str">
        <f t="shared" si="550"/>
        <v/>
      </c>
      <c r="RX297" s="123">
        <v>292</v>
      </c>
      <c r="RY297" s="423"/>
      <c r="RZ297" s="423"/>
      <c r="SA297" s="423"/>
      <c r="SB297" s="423"/>
      <c r="SC297" s="421"/>
      <c r="SD297" s="422"/>
      <c r="SE297" s="269" t="str">
        <f t="shared" si="506"/>
        <v/>
      </c>
      <c r="SF297" s="180">
        <v>1</v>
      </c>
      <c r="SG297" s="269" t="str">
        <f t="shared" si="507"/>
        <v/>
      </c>
      <c r="SH297" s="180">
        <v>1</v>
      </c>
      <c r="SI297" s="181">
        <v>1</v>
      </c>
      <c r="SJ297" s="181">
        <v>1</v>
      </c>
      <c r="SK297" s="183">
        <v>1</v>
      </c>
      <c r="SL297" s="183">
        <v>1</v>
      </c>
      <c r="SM297" s="183">
        <v>1</v>
      </c>
      <c r="SN297" s="183">
        <v>1</v>
      </c>
      <c r="SO297" s="183">
        <v>1</v>
      </c>
      <c r="SP297" s="183">
        <v>1</v>
      </c>
      <c r="SQ297" s="192" t="str">
        <f ca="1">IF(ISBLANK(SC297),"",ROUND(AVERAGE(OFFSET(SH297:SP297,0,0,1,ion21Coop!$F$42)),1))</f>
        <v/>
      </c>
      <c r="SR297" s="269" t="str">
        <f t="shared" si="508"/>
        <v/>
      </c>
      <c r="ST297" s="565"/>
      <c r="SU297" s="565"/>
      <c r="SV297" s="566"/>
      <c r="SW297" s="567"/>
      <c r="SX297" s="565"/>
      <c r="SY297" s="566"/>
      <c r="SZ297" s="568"/>
      <c r="TA297" s="567"/>
      <c r="TB297" s="553"/>
    </row>
    <row r="298" spans="10:522" x14ac:dyDescent="0.3">
      <c r="J298" s="119">
        <f t="shared" si="509"/>
        <v>1</v>
      </c>
      <c r="K298" s="123" t="str">
        <f t="shared" si="530"/>
        <v>YaJo</v>
      </c>
      <c r="L298" s="123">
        <v>293</v>
      </c>
      <c r="M298" s="351"/>
      <c r="N298" s="351"/>
      <c r="O298" s="351"/>
      <c r="P298" s="351"/>
      <c r="Q298" s="369"/>
      <c r="R298" s="370"/>
      <c r="S298" s="269" t="str">
        <f t="shared" si="446"/>
        <v/>
      </c>
      <c r="T298" s="180">
        <v>1</v>
      </c>
      <c r="U298" s="269" t="str">
        <f t="shared" si="447"/>
        <v/>
      </c>
      <c r="V298" s="180">
        <v>1</v>
      </c>
      <c r="W298" s="181">
        <v>1</v>
      </c>
      <c r="X298" s="181">
        <v>1</v>
      </c>
      <c r="Y298" s="183">
        <v>1</v>
      </c>
      <c r="Z298" s="183">
        <v>1</v>
      </c>
      <c r="AA298" s="183">
        <v>1</v>
      </c>
      <c r="AB298" s="183">
        <v>1</v>
      </c>
      <c r="AC298" s="183">
        <v>1</v>
      </c>
      <c r="AD298" s="183">
        <v>1</v>
      </c>
      <c r="AE298" s="192" t="str">
        <f ca="1">IF(ISBLANK(Q298),"",ROUND(AVERAGE(OFFSET(V298:AD298,0,0,1,ion21Coop!$F$42)),1))</f>
        <v/>
      </c>
      <c r="AF298" s="269" t="str">
        <f t="shared" si="448"/>
        <v/>
      </c>
      <c r="AH298" s="119">
        <f t="shared" si="510"/>
        <v>2</v>
      </c>
      <c r="AI298" s="123" t="str">
        <f t="shared" si="531"/>
        <v>GeLo</v>
      </c>
      <c r="AJ298" s="123">
        <v>293</v>
      </c>
      <c r="AK298" s="351"/>
      <c r="AL298" s="351"/>
      <c r="AM298" s="351"/>
      <c r="AN298" s="351"/>
      <c r="AO298" s="369"/>
      <c r="AP298" s="370"/>
      <c r="AQ298" s="269" t="str">
        <f t="shared" si="449"/>
        <v/>
      </c>
      <c r="AR298" s="180">
        <v>1</v>
      </c>
      <c r="AS298" s="269" t="str">
        <f t="shared" si="450"/>
        <v/>
      </c>
      <c r="AT298" s="180">
        <v>1</v>
      </c>
      <c r="AU298" s="181">
        <v>1</v>
      </c>
      <c r="AV298" s="181">
        <v>1</v>
      </c>
      <c r="AW298" s="183">
        <v>1</v>
      </c>
      <c r="AX298" s="183">
        <v>1</v>
      </c>
      <c r="AY298" s="183">
        <v>1</v>
      </c>
      <c r="AZ298" s="183">
        <v>1</v>
      </c>
      <c r="BA298" s="183">
        <v>1</v>
      </c>
      <c r="BB298" s="183">
        <v>1</v>
      </c>
      <c r="BC298" s="192" t="str">
        <f ca="1">IF(ISBLANK(AO298),"",ROUND(AVERAGE(OFFSET(AT298:BB298,0,0,1,ion21Coop!$F$42)),1))</f>
        <v/>
      </c>
      <c r="BD298" s="269" t="str">
        <f t="shared" si="451"/>
        <v/>
      </c>
      <c r="BF298" s="119">
        <f t="shared" si="511"/>
        <v>3</v>
      </c>
      <c r="BG298" s="123" t="str">
        <f t="shared" si="532"/>
        <v>MiDo</v>
      </c>
      <c r="BH298" s="123">
        <v>293</v>
      </c>
      <c r="BI298" s="351"/>
      <c r="BJ298" s="351"/>
      <c r="BK298" s="351"/>
      <c r="BL298" s="351"/>
      <c r="BM298" s="369"/>
      <c r="BN298" s="370"/>
      <c r="BO298" s="269" t="str">
        <f t="shared" si="452"/>
        <v/>
      </c>
      <c r="BP298" s="180">
        <v>1</v>
      </c>
      <c r="BQ298" s="269" t="str">
        <f t="shared" si="453"/>
        <v/>
      </c>
      <c r="BR298" s="180">
        <v>1</v>
      </c>
      <c r="BS298" s="181">
        <v>1</v>
      </c>
      <c r="BT298" s="181">
        <v>1</v>
      </c>
      <c r="BU298" s="183">
        <v>1</v>
      </c>
      <c r="BV298" s="183">
        <v>1</v>
      </c>
      <c r="BW298" s="183">
        <v>1</v>
      </c>
      <c r="BX298" s="183">
        <v>1</v>
      </c>
      <c r="BY298" s="183">
        <v>1</v>
      </c>
      <c r="BZ298" s="183">
        <v>1</v>
      </c>
      <c r="CA298" s="192" t="str">
        <f ca="1">IF(ISBLANK(BM298),"",ROUND(AVERAGE(OFFSET(BR298:BZ298,0,0,1,ion21Coop!$F$42)),1))</f>
        <v/>
      </c>
      <c r="CB298" s="269" t="str">
        <f t="shared" si="454"/>
        <v/>
      </c>
      <c r="CD298" s="119">
        <f t="shared" si="512"/>
        <v>4</v>
      </c>
      <c r="CE298" s="123" t="str">
        <f t="shared" si="533"/>
        <v>EmNi</v>
      </c>
      <c r="CF298" s="123">
        <v>293</v>
      </c>
      <c r="CG298" s="351"/>
      <c r="CH298" s="351"/>
      <c r="CI298" s="351"/>
      <c r="CJ298" s="351"/>
      <c r="CK298" s="369"/>
      <c r="CL298" s="370"/>
      <c r="CM298" s="269" t="str">
        <f t="shared" si="455"/>
        <v/>
      </c>
      <c r="CN298" s="180">
        <v>1</v>
      </c>
      <c r="CO298" s="269" t="str">
        <f t="shared" si="456"/>
        <v/>
      </c>
      <c r="CP298" s="180">
        <v>1</v>
      </c>
      <c r="CQ298" s="181">
        <v>1</v>
      </c>
      <c r="CR298" s="181">
        <v>1</v>
      </c>
      <c r="CS298" s="183">
        <v>1</v>
      </c>
      <c r="CT298" s="183">
        <v>1</v>
      </c>
      <c r="CU298" s="183">
        <v>1</v>
      </c>
      <c r="CV298" s="183">
        <v>1</v>
      </c>
      <c r="CW298" s="183">
        <v>1</v>
      </c>
      <c r="CX298" s="183">
        <v>1</v>
      </c>
      <c r="CY298" s="192" t="str">
        <f ca="1">IF(ISBLANK(CK298),"",ROUND(AVERAGE(OFFSET(CP298:CX298,0,0,1,ion21Coop!$F$42)),1))</f>
        <v/>
      </c>
      <c r="CZ298" s="269" t="str">
        <f t="shared" si="457"/>
        <v/>
      </c>
      <c r="DB298" s="119">
        <f t="shared" si="513"/>
        <v>5</v>
      </c>
      <c r="DC298" s="123" t="str">
        <f t="shared" si="534"/>
        <v>HeJe</v>
      </c>
      <c r="DD298" s="123">
        <v>293</v>
      </c>
      <c r="DE298" s="423"/>
      <c r="DF298" s="423"/>
      <c r="DG298" s="423"/>
      <c r="DH298" s="423"/>
      <c r="DI298" s="421"/>
      <c r="DJ298" s="422"/>
      <c r="DK298" s="269" t="str">
        <f t="shared" si="458"/>
        <v/>
      </c>
      <c r="DL298" s="180">
        <v>1</v>
      </c>
      <c r="DM298" s="269" t="str">
        <f t="shared" si="459"/>
        <v/>
      </c>
      <c r="DN298" s="180">
        <v>1</v>
      </c>
      <c r="DO298" s="181">
        <v>1</v>
      </c>
      <c r="DP298" s="181">
        <v>1</v>
      </c>
      <c r="DQ298" s="183">
        <v>1</v>
      </c>
      <c r="DR298" s="183">
        <v>1</v>
      </c>
      <c r="DS298" s="183">
        <v>1</v>
      </c>
      <c r="DT298" s="183">
        <v>1</v>
      </c>
      <c r="DU298" s="183">
        <v>1</v>
      </c>
      <c r="DV298" s="183">
        <v>1</v>
      </c>
      <c r="DW298" s="192" t="str">
        <f ca="1">IF(ISBLANK(DI298),"",ROUND(AVERAGE(OFFSET(DN298:DV298,0,0,1,ion21Coop!$F$42)),1))</f>
        <v/>
      </c>
      <c r="DX298" s="269" t="str">
        <f t="shared" si="460"/>
        <v/>
      </c>
      <c r="DZ298" s="119">
        <f t="shared" si="514"/>
        <v>6</v>
      </c>
      <c r="EA298" s="123" t="str">
        <f t="shared" si="535"/>
        <v/>
      </c>
      <c r="EB298" s="123">
        <v>293</v>
      </c>
      <c r="EC298" s="423"/>
      <c r="ED298" s="423"/>
      <c r="EE298" s="423"/>
      <c r="EF298" s="423"/>
      <c r="EG298" s="421"/>
      <c r="EH298" s="422"/>
      <c r="EI298" s="269" t="str">
        <f t="shared" si="461"/>
        <v/>
      </c>
      <c r="EJ298" s="180">
        <v>1</v>
      </c>
      <c r="EK298" s="269" t="str">
        <f t="shared" si="462"/>
        <v/>
      </c>
      <c r="EL298" s="180">
        <v>1</v>
      </c>
      <c r="EM298" s="181">
        <v>1</v>
      </c>
      <c r="EN298" s="181">
        <v>1</v>
      </c>
      <c r="EO298" s="183">
        <v>1</v>
      </c>
      <c r="EP298" s="183">
        <v>1</v>
      </c>
      <c r="EQ298" s="183">
        <v>1</v>
      </c>
      <c r="ER298" s="183">
        <v>1</v>
      </c>
      <c r="ES298" s="183">
        <v>1</v>
      </c>
      <c r="ET298" s="183">
        <v>1</v>
      </c>
      <c r="EU298" s="192" t="str">
        <f ca="1">IF(ISBLANK(EG298),"",ROUND(AVERAGE(OFFSET(EL298:ET298,0,0,1,ion21Coop!$F$42)),1))</f>
        <v/>
      </c>
      <c r="EV298" s="269" t="str">
        <f t="shared" si="463"/>
        <v/>
      </c>
      <c r="EX298" s="119">
        <f t="shared" si="515"/>
        <v>7</v>
      </c>
      <c r="EY298" s="123" t="str">
        <f t="shared" si="536"/>
        <v/>
      </c>
      <c r="EZ298" s="123">
        <v>293</v>
      </c>
      <c r="FA298" s="423"/>
      <c r="FB298" s="423"/>
      <c r="FC298" s="423"/>
      <c r="FD298" s="423"/>
      <c r="FE298" s="421"/>
      <c r="FF298" s="422"/>
      <c r="FG298" s="269" t="str">
        <f t="shared" si="464"/>
        <v/>
      </c>
      <c r="FH298" s="180">
        <v>1</v>
      </c>
      <c r="FI298" s="269" t="str">
        <f t="shared" si="465"/>
        <v/>
      </c>
      <c r="FJ298" s="180">
        <v>1</v>
      </c>
      <c r="FK298" s="181">
        <v>1</v>
      </c>
      <c r="FL298" s="181">
        <v>1</v>
      </c>
      <c r="FM298" s="183">
        <v>1</v>
      </c>
      <c r="FN298" s="183">
        <v>1</v>
      </c>
      <c r="FO298" s="183">
        <v>1</v>
      </c>
      <c r="FP298" s="183">
        <v>1</v>
      </c>
      <c r="FQ298" s="183">
        <v>1</v>
      </c>
      <c r="FR298" s="183">
        <v>1</v>
      </c>
      <c r="FS298" s="192" t="str">
        <f ca="1">IF(ISBLANK(FE298),"",ROUND(AVERAGE(OFFSET(FJ298:FR298,0,0,1,ion21Coop!$F$42)),1))</f>
        <v/>
      </c>
      <c r="FT298" s="269" t="str">
        <f t="shared" si="466"/>
        <v/>
      </c>
      <c r="FV298" s="119">
        <f t="shared" si="516"/>
        <v>8</v>
      </c>
      <c r="FW298" s="123" t="str">
        <f t="shared" si="537"/>
        <v/>
      </c>
      <c r="FX298" s="123">
        <v>293</v>
      </c>
      <c r="FY298" s="423"/>
      <c r="FZ298" s="423"/>
      <c r="GA298" s="423"/>
      <c r="GB298" s="423"/>
      <c r="GC298" s="421"/>
      <c r="GD298" s="422"/>
      <c r="GE298" s="269" t="str">
        <f t="shared" si="467"/>
        <v/>
      </c>
      <c r="GF298" s="180">
        <v>1</v>
      </c>
      <c r="GG298" s="269" t="str">
        <f t="shared" si="468"/>
        <v/>
      </c>
      <c r="GH298" s="180">
        <v>1</v>
      </c>
      <c r="GI298" s="181">
        <v>1</v>
      </c>
      <c r="GJ298" s="181">
        <v>1</v>
      </c>
      <c r="GK298" s="183">
        <v>1</v>
      </c>
      <c r="GL298" s="183">
        <v>1</v>
      </c>
      <c r="GM298" s="183">
        <v>1</v>
      </c>
      <c r="GN298" s="183">
        <v>1</v>
      </c>
      <c r="GO298" s="183">
        <v>1</v>
      </c>
      <c r="GP298" s="183">
        <v>1</v>
      </c>
      <c r="GQ298" s="192" t="str">
        <f ca="1">IF(ISBLANK(GC298),"",ROUND(AVERAGE(OFFSET(GH298:GP298,0,0,1,ion21Coop!$F$42)),1))</f>
        <v/>
      </c>
      <c r="GR298" s="269" t="str">
        <f t="shared" si="469"/>
        <v/>
      </c>
      <c r="GT298" s="119">
        <f t="shared" si="517"/>
        <v>9</v>
      </c>
      <c r="GU298" s="123" t="str">
        <f t="shared" si="538"/>
        <v/>
      </c>
      <c r="GV298" s="123">
        <v>293</v>
      </c>
      <c r="GW298" s="423"/>
      <c r="GX298" s="423"/>
      <c r="GY298" s="423"/>
      <c r="GZ298" s="423"/>
      <c r="HA298" s="421"/>
      <c r="HB298" s="422"/>
      <c r="HC298" s="269" t="str">
        <f t="shared" si="470"/>
        <v/>
      </c>
      <c r="HD298" s="180">
        <v>1</v>
      </c>
      <c r="HE298" s="269" t="str">
        <f t="shared" si="471"/>
        <v/>
      </c>
      <c r="HF298" s="180">
        <v>1</v>
      </c>
      <c r="HG298" s="181">
        <v>1</v>
      </c>
      <c r="HH298" s="181">
        <v>1</v>
      </c>
      <c r="HI298" s="183">
        <v>1</v>
      </c>
      <c r="HJ298" s="183">
        <v>1</v>
      </c>
      <c r="HK298" s="183">
        <v>1</v>
      </c>
      <c r="HL298" s="183">
        <v>1</v>
      </c>
      <c r="HM298" s="183">
        <v>1</v>
      </c>
      <c r="HN298" s="183">
        <v>1</v>
      </c>
      <c r="HO298" s="192" t="str">
        <f ca="1">IF(ISBLANK(HA298),"",ROUND(AVERAGE(OFFSET(HF298:HN298,0,0,1,ion21Coop!$F$42)),1))</f>
        <v/>
      </c>
      <c r="HP298" s="269" t="str">
        <f t="shared" si="472"/>
        <v/>
      </c>
      <c r="HR298" s="119">
        <f t="shared" si="518"/>
        <v>10</v>
      </c>
      <c r="HS298" s="123" t="str">
        <f t="shared" si="539"/>
        <v/>
      </c>
      <c r="HT298" s="123">
        <v>293</v>
      </c>
      <c r="HU298" s="423"/>
      <c r="HV298" s="423"/>
      <c r="HW298" s="423"/>
      <c r="HX298" s="423"/>
      <c r="HY298" s="421"/>
      <c r="HZ298" s="422"/>
      <c r="IA298" s="269" t="str">
        <f t="shared" si="473"/>
        <v/>
      </c>
      <c r="IB298" s="180">
        <v>1</v>
      </c>
      <c r="IC298" s="269" t="str">
        <f t="shared" si="474"/>
        <v/>
      </c>
      <c r="ID298" s="180">
        <v>1</v>
      </c>
      <c r="IE298" s="181">
        <v>1</v>
      </c>
      <c r="IF298" s="181">
        <v>1</v>
      </c>
      <c r="IG298" s="183">
        <v>1</v>
      </c>
      <c r="IH298" s="183">
        <v>1</v>
      </c>
      <c r="II298" s="183">
        <v>1</v>
      </c>
      <c r="IJ298" s="183">
        <v>1</v>
      </c>
      <c r="IK298" s="183">
        <v>1</v>
      </c>
      <c r="IL298" s="183">
        <v>1</v>
      </c>
      <c r="IM298" s="192" t="str">
        <f ca="1">IF(ISBLANK(HY298),"",ROUND(AVERAGE(OFFSET(ID298:IL298,0,0,1,ion21Coop!$F$42)),1))</f>
        <v/>
      </c>
      <c r="IN298" s="269" t="str">
        <f t="shared" si="475"/>
        <v/>
      </c>
      <c r="IP298" s="119">
        <f t="shared" si="519"/>
        <v>11</v>
      </c>
      <c r="IQ298" s="123" t="str">
        <f t="shared" si="540"/>
        <v/>
      </c>
      <c r="IR298" s="123">
        <v>293</v>
      </c>
      <c r="IS298" s="423"/>
      <c r="IT298" s="423"/>
      <c r="IU298" s="423"/>
      <c r="IV298" s="423"/>
      <c r="IW298" s="421"/>
      <c r="IX298" s="422"/>
      <c r="IY298" s="269" t="str">
        <f t="shared" si="476"/>
        <v/>
      </c>
      <c r="IZ298" s="180">
        <v>1</v>
      </c>
      <c r="JA298" s="269" t="str">
        <f t="shared" si="477"/>
        <v/>
      </c>
      <c r="JB298" s="180">
        <v>1</v>
      </c>
      <c r="JC298" s="181">
        <v>1</v>
      </c>
      <c r="JD298" s="181">
        <v>1</v>
      </c>
      <c r="JE298" s="183">
        <v>1</v>
      </c>
      <c r="JF298" s="183">
        <v>1</v>
      </c>
      <c r="JG298" s="183">
        <v>1</v>
      </c>
      <c r="JH298" s="183">
        <v>1</v>
      </c>
      <c r="JI298" s="183">
        <v>1</v>
      </c>
      <c r="JJ298" s="183">
        <v>1</v>
      </c>
      <c r="JK298" s="192" t="str">
        <f ca="1">IF(ISBLANK(IW298),"",ROUND(AVERAGE(OFFSET(JB298:JJ298,0,0,1,ion21Coop!$F$42)),1))</f>
        <v/>
      </c>
      <c r="JL298" s="269" t="str">
        <f t="shared" si="478"/>
        <v/>
      </c>
      <c r="JN298" s="119">
        <f t="shared" si="520"/>
        <v>12</v>
      </c>
      <c r="JO298" s="123" t="str">
        <f t="shared" si="541"/>
        <v/>
      </c>
      <c r="JP298" s="123">
        <v>293</v>
      </c>
      <c r="JQ298" s="423"/>
      <c r="JR298" s="423"/>
      <c r="JS298" s="423"/>
      <c r="JT298" s="423"/>
      <c r="JU298" s="421"/>
      <c r="JV298" s="422"/>
      <c r="JW298" s="269" t="str">
        <f t="shared" si="479"/>
        <v/>
      </c>
      <c r="JX298" s="180">
        <v>1</v>
      </c>
      <c r="JY298" s="269" t="str">
        <f t="shared" si="480"/>
        <v/>
      </c>
      <c r="JZ298" s="180">
        <v>1</v>
      </c>
      <c r="KA298" s="181">
        <v>1</v>
      </c>
      <c r="KB298" s="181">
        <v>1</v>
      </c>
      <c r="KC298" s="183">
        <v>1</v>
      </c>
      <c r="KD298" s="183">
        <v>1</v>
      </c>
      <c r="KE298" s="183">
        <v>1</v>
      </c>
      <c r="KF298" s="183">
        <v>1</v>
      </c>
      <c r="KG298" s="183">
        <v>1</v>
      </c>
      <c r="KH298" s="183">
        <v>1</v>
      </c>
      <c r="KI298" s="192" t="str">
        <f ca="1">IF(ISBLANK(JU298),"",ROUND(AVERAGE(OFFSET(JZ298:KH298,0,0,1,ion21Coop!$F$42)),1))</f>
        <v/>
      </c>
      <c r="KJ298" s="269" t="str">
        <f t="shared" si="481"/>
        <v/>
      </c>
      <c r="KL298" s="119">
        <f t="shared" si="521"/>
        <v>13</v>
      </c>
      <c r="KM298" s="123" t="str">
        <f t="shared" si="542"/>
        <v/>
      </c>
      <c r="KN298" s="123">
        <v>293</v>
      </c>
      <c r="KO298" s="423"/>
      <c r="KP298" s="423"/>
      <c r="KQ298" s="423"/>
      <c r="KR298" s="423"/>
      <c r="KS298" s="421"/>
      <c r="KT298" s="422"/>
      <c r="KU298" s="269" t="str">
        <f t="shared" si="482"/>
        <v/>
      </c>
      <c r="KV298" s="180">
        <v>1</v>
      </c>
      <c r="KW298" s="269" t="str">
        <f t="shared" si="483"/>
        <v/>
      </c>
      <c r="KX298" s="180">
        <v>1</v>
      </c>
      <c r="KY298" s="181">
        <v>1</v>
      </c>
      <c r="KZ298" s="181">
        <v>1</v>
      </c>
      <c r="LA298" s="183">
        <v>1</v>
      </c>
      <c r="LB298" s="183">
        <v>1</v>
      </c>
      <c r="LC298" s="183">
        <v>1</v>
      </c>
      <c r="LD298" s="183">
        <v>1</v>
      </c>
      <c r="LE298" s="183">
        <v>1</v>
      </c>
      <c r="LF298" s="183">
        <v>1</v>
      </c>
      <c r="LG298" s="192" t="str">
        <f ca="1">IF(ISBLANK(KS298),"",ROUND(AVERAGE(OFFSET(KX298:LF298,0,0,1,ion21Coop!$F$42)),1))</f>
        <v/>
      </c>
      <c r="LH298" s="269" t="str">
        <f t="shared" si="484"/>
        <v/>
      </c>
      <c r="LJ298" s="119">
        <f t="shared" si="522"/>
        <v>14</v>
      </c>
      <c r="LK298" s="123" t="str">
        <f t="shared" si="543"/>
        <v/>
      </c>
      <c r="LL298" s="123">
        <v>293</v>
      </c>
      <c r="LM298" s="423"/>
      <c r="LN298" s="423"/>
      <c r="LO298" s="423"/>
      <c r="LP298" s="423"/>
      <c r="LQ298" s="421"/>
      <c r="LR298" s="422"/>
      <c r="LS298" s="269" t="str">
        <f t="shared" si="485"/>
        <v/>
      </c>
      <c r="LT298" s="180">
        <v>1</v>
      </c>
      <c r="LU298" s="269" t="str">
        <f t="shared" si="486"/>
        <v/>
      </c>
      <c r="LV298" s="180">
        <v>1</v>
      </c>
      <c r="LW298" s="181">
        <v>1</v>
      </c>
      <c r="LX298" s="181">
        <v>1</v>
      </c>
      <c r="LY298" s="183">
        <v>1</v>
      </c>
      <c r="LZ298" s="183">
        <v>1</v>
      </c>
      <c r="MA298" s="183">
        <v>1</v>
      </c>
      <c r="MB298" s="183">
        <v>1</v>
      </c>
      <c r="MC298" s="183">
        <v>1</v>
      </c>
      <c r="MD298" s="183">
        <v>1</v>
      </c>
      <c r="ME298" s="192" t="str">
        <f ca="1">IF(ISBLANK(LQ298),"",ROUND(AVERAGE(OFFSET(LV298:MD298,0,0,1,ion21Coop!$F$42)),1))</f>
        <v/>
      </c>
      <c r="MF298" s="269" t="str">
        <f t="shared" si="487"/>
        <v/>
      </c>
      <c r="MH298" s="119">
        <f t="shared" si="523"/>
        <v>15</v>
      </c>
      <c r="MI298" s="123" t="str">
        <f t="shared" si="544"/>
        <v/>
      </c>
      <c r="MJ298" s="123">
        <v>293</v>
      </c>
      <c r="MK298" s="423"/>
      <c r="ML298" s="423"/>
      <c r="MM298" s="423"/>
      <c r="MN298" s="423"/>
      <c r="MO298" s="421"/>
      <c r="MP298" s="422"/>
      <c r="MQ298" s="269" t="str">
        <f t="shared" si="488"/>
        <v/>
      </c>
      <c r="MR298" s="180">
        <v>1</v>
      </c>
      <c r="MS298" s="269" t="str">
        <f t="shared" si="489"/>
        <v/>
      </c>
      <c r="MT298" s="180">
        <v>1</v>
      </c>
      <c r="MU298" s="181">
        <v>1</v>
      </c>
      <c r="MV298" s="181">
        <v>1</v>
      </c>
      <c r="MW298" s="183">
        <v>1</v>
      </c>
      <c r="MX298" s="183">
        <v>1</v>
      </c>
      <c r="MY298" s="183">
        <v>1</v>
      </c>
      <c r="MZ298" s="183">
        <v>1</v>
      </c>
      <c r="NA298" s="183">
        <v>1</v>
      </c>
      <c r="NB298" s="183">
        <v>1</v>
      </c>
      <c r="NC298" s="192" t="str">
        <f ca="1">IF(ISBLANK(MO298),"",ROUND(AVERAGE(OFFSET(MT298:NB298,0,0,1,ion21Coop!$F$42)),1))</f>
        <v/>
      </c>
      <c r="ND298" s="269" t="str">
        <f t="shared" si="490"/>
        <v/>
      </c>
      <c r="NF298" s="119">
        <f t="shared" si="524"/>
        <v>16</v>
      </c>
      <c r="NG298" s="123" t="str">
        <f t="shared" si="545"/>
        <v/>
      </c>
      <c r="NH298" s="123">
        <v>293</v>
      </c>
      <c r="NI298" s="423"/>
      <c r="NJ298" s="423"/>
      <c r="NK298" s="423"/>
      <c r="NL298" s="423"/>
      <c r="NM298" s="421"/>
      <c r="NN298" s="422"/>
      <c r="NO298" s="269" t="str">
        <f t="shared" si="491"/>
        <v/>
      </c>
      <c r="NP298" s="180">
        <v>1</v>
      </c>
      <c r="NQ298" s="269" t="str">
        <f t="shared" si="492"/>
        <v/>
      </c>
      <c r="NR298" s="180">
        <v>1</v>
      </c>
      <c r="NS298" s="181">
        <v>1</v>
      </c>
      <c r="NT298" s="181">
        <v>1</v>
      </c>
      <c r="NU298" s="183">
        <v>1</v>
      </c>
      <c r="NV298" s="183">
        <v>1</v>
      </c>
      <c r="NW298" s="183">
        <v>1</v>
      </c>
      <c r="NX298" s="183">
        <v>1</v>
      </c>
      <c r="NY298" s="183">
        <v>1</v>
      </c>
      <c r="NZ298" s="183">
        <v>1</v>
      </c>
      <c r="OA298" s="192" t="str">
        <f ca="1">IF(ISBLANK(NM298),"",ROUND(AVERAGE(OFFSET(NR298:NZ298,0,0,1,ion21Coop!$F$42)),1))</f>
        <v/>
      </c>
      <c r="OB298" s="269" t="str">
        <f t="shared" si="493"/>
        <v/>
      </c>
      <c r="OD298" s="119">
        <f t="shared" si="525"/>
        <v>17</v>
      </c>
      <c r="OE298" s="123" t="str">
        <f t="shared" si="546"/>
        <v/>
      </c>
      <c r="OF298" s="123">
        <v>293</v>
      </c>
      <c r="OG298" s="423"/>
      <c r="OH298" s="423"/>
      <c r="OI298" s="423"/>
      <c r="OJ298" s="423"/>
      <c r="OK298" s="421"/>
      <c r="OL298" s="422"/>
      <c r="OM298" s="269" t="str">
        <f t="shared" si="494"/>
        <v/>
      </c>
      <c r="ON298" s="180">
        <v>1</v>
      </c>
      <c r="OO298" s="269" t="str">
        <f t="shared" si="495"/>
        <v/>
      </c>
      <c r="OP298" s="180">
        <v>1</v>
      </c>
      <c r="OQ298" s="181">
        <v>1</v>
      </c>
      <c r="OR298" s="181">
        <v>1</v>
      </c>
      <c r="OS298" s="183">
        <v>1</v>
      </c>
      <c r="OT298" s="183">
        <v>1</v>
      </c>
      <c r="OU298" s="183">
        <v>1</v>
      </c>
      <c r="OV298" s="183">
        <v>1</v>
      </c>
      <c r="OW298" s="183">
        <v>1</v>
      </c>
      <c r="OX298" s="183">
        <v>1</v>
      </c>
      <c r="OY298" s="192" t="str">
        <f ca="1">IF(ISBLANK(OK298),"",ROUND(AVERAGE(OFFSET(OP298:OX298,0,0,1,ion21Coop!$F$42)),1))</f>
        <v/>
      </c>
      <c r="OZ298" s="269" t="str">
        <f t="shared" si="496"/>
        <v/>
      </c>
      <c r="PB298" s="119">
        <f t="shared" si="526"/>
        <v>18</v>
      </c>
      <c r="PC298" s="123" t="str">
        <f t="shared" si="547"/>
        <v/>
      </c>
      <c r="PD298" s="123">
        <v>293</v>
      </c>
      <c r="PE298" s="423"/>
      <c r="PF298" s="423"/>
      <c r="PG298" s="423"/>
      <c r="PH298" s="423"/>
      <c r="PI298" s="421"/>
      <c r="PJ298" s="422"/>
      <c r="PK298" s="269" t="str">
        <f t="shared" si="497"/>
        <v/>
      </c>
      <c r="PL298" s="180">
        <v>1</v>
      </c>
      <c r="PM298" s="269" t="str">
        <f t="shared" si="498"/>
        <v/>
      </c>
      <c r="PN298" s="180">
        <v>1</v>
      </c>
      <c r="PO298" s="181">
        <v>1</v>
      </c>
      <c r="PP298" s="181">
        <v>1</v>
      </c>
      <c r="PQ298" s="183">
        <v>1</v>
      </c>
      <c r="PR298" s="183">
        <v>1</v>
      </c>
      <c r="PS298" s="183">
        <v>1</v>
      </c>
      <c r="PT298" s="183">
        <v>1</v>
      </c>
      <c r="PU298" s="183">
        <v>1</v>
      </c>
      <c r="PV298" s="183">
        <v>1</v>
      </c>
      <c r="PW298" s="192" t="str">
        <f ca="1">IF(ISBLANK(PI298),"",ROUND(AVERAGE(OFFSET(PN298:PV298,0,0,1,ion21Coop!$F$42)),1))</f>
        <v/>
      </c>
      <c r="PX298" s="269" t="str">
        <f t="shared" si="499"/>
        <v/>
      </c>
      <c r="PZ298" s="119">
        <f t="shared" si="527"/>
        <v>19</v>
      </c>
      <c r="QA298" s="123" t="str">
        <f t="shared" si="548"/>
        <v/>
      </c>
      <c r="QB298" s="123">
        <v>293</v>
      </c>
      <c r="QC298" s="423"/>
      <c r="QD298" s="423"/>
      <c r="QE298" s="423"/>
      <c r="QF298" s="423"/>
      <c r="QG298" s="421"/>
      <c r="QH298" s="422"/>
      <c r="QI298" s="269" t="str">
        <f t="shared" si="500"/>
        <v/>
      </c>
      <c r="QJ298" s="180">
        <v>1</v>
      </c>
      <c r="QK298" s="269" t="str">
        <f t="shared" si="501"/>
        <v/>
      </c>
      <c r="QL298" s="180">
        <v>1</v>
      </c>
      <c r="QM298" s="181">
        <v>1</v>
      </c>
      <c r="QN298" s="181">
        <v>1</v>
      </c>
      <c r="QO298" s="183">
        <v>1</v>
      </c>
      <c r="QP298" s="183">
        <v>1</v>
      </c>
      <c r="QQ298" s="183">
        <v>1</v>
      </c>
      <c r="QR298" s="183">
        <v>1</v>
      </c>
      <c r="QS298" s="183">
        <v>1</v>
      </c>
      <c r="QT298" s="183">
        <v>1</v>
      </c>
      <c r="QU298" s="192" t="str">
        <f ca="1">IF(ISBLANK(QG298),"",ROUND(AVERAGE(OFFSET(QL298:QT298,0,0,1,ion21Coop!$F$42)),1))</f>
        <v/>
      </c>
      <c r="QV298" s="269" t="str">
        <f t="shared" si="502"/>
        <v/>
      </c>
      <c r="QX298" s="119">
        <f t="shared" si="528"/>
        <v>20</v>
      </c>
      <c r="QY298" s="123" t="str">
        <f t="shared" si="549"/>
        <v/>
      </c>
      <c r="QZ298" s="123">
        <v>293</v>
      </c>
      <c r="RA298" s="423"/>
      <c r="RB298" s="423"/>
      <c r="RC298" s="423"/>
      <c r="RD298" s="423"/>
      <c r="RE298" s="421"/>
      <c r="RF298" s="422"/>
      <c r="RG298" s="269" t="str">
        <f t="shared" si="503"/>
        <v/>
      </c>
      <c r="RH298" s="180">
        <v>1</v>
      </c>
      <c r="RI298" s="269" t="str">
        <f t="shared" si="504"/>
        <v/>
      </c>
      <c r="RJ298" s="180">
        <v>1</v>
      </c>
      <c r="RK298" s="181">
        <v>1</v>
      </c>
      <c r="RL298" s="181">
        <v>1</v>
      </c>
      <c r="RM298" s="183">
        <v>1</v>
      </c>
      <c r="RN298" s="183">
        <v>1</v>
      </c>
      <c r="RO298" s="183">
        <v>1</v>
      </c>
      <c r="RP298" s="183">
        <v>1</v>
      </c>
      <c r="RQ298" s="183">
        <v>1</v>
      </c>
      <c r="RR298" s="183">
        <v>1</v>
      </c>
      <c r="RS298" s="192" t="str">
        <f ca="1">IF(ISBLANK(RE298),"",ROUND(AVERAGE(OFFSET(RJ298:RR298,0,0,1,ion21Coop!$F$42)),1))</f>
        <v/>
      </c>
      <c r="RT298" s="269" t="str">
        <f t="shared" si="505"/>
        <v/>
      </c>
      <c r="RV298" s="119">
        <f t="shared" si="529"/>
        <v>21</v>
      </c>
      <c r="RW298" s="123" t="str">
        <f t="shared" si="550"/>
        <v/>
      </c>
      <c r="RX298" s="123">
        <v>293</v>
      </c>
      <c r="RY298" s="423"/>
      <c r="RZ298" s="423"/>
      <c r="SA298" s="423"/>
      <c r="SB298" s="423"/>
      <c r="SC298" s="421"/>
      <c r="SD298" s="422"/>
      <c r="SE298" s="269" t="str">
        <f t="shared" si="506"/>
        <v/>
      </c>
      <c r="SF298" s="180">
        <v>1</v>
      </c>
      <c r="SG298" s="269" t="str">
        <f t="shared" si="507"/>
        <v/>
      </c>
      <c r="SH298" s="180">
        <v>1</v>
      </c>
      <c r="SI298" s="181">
        <v>1</v>
      </c>
      <c r="SJ298" s="181">
        <v>1</v>
      </c>
      <c r="SK298" s="183">
        <v>1</v>
      </c>
      <c r="SL298" s="183">
        <v>1</v>
      </c>
      <c r="SM298" s="183">
        <v>1</v>
      </c>
      <c r="SN298" s="183">
        <v>1</v>
      </c>
      <c r="SO298" s="183">
        <v>1</v>
      </c>
      <c r="SP298" s="183">
        <v>1</v>
      </c>
      <c r="SQ298" s="192" t="str">
        <f ca="1">IF(ISBLANK(SC298),"",ROUND(AVERAGE(OFFSET(SH298:SP298,0,0,1,ion21Coop!$F$42)),1))</f>
        <v/>
      </c>
      <c r="SR298" s="269" t="str">
        <f t="shared" si="508"/>
        <v/>
      </c>
      <c r="ST298" s="565"/>
      <c r="SU298" s="565"/>
      <c r="SV298" s="566"/>
      <c r="SW298" s="567"/>
      <c r="SX298" s="565"/>
      <c r="SY298" s="566"/>
      <c r="SZ298" s="568"/>
      <c r="TA298" s="567"/>
      <c r="TB298" s="553"/>
    </row>
    <row r="299" spans="10:522" x14ac:dyDescent="0.3">
      <c r="J299" s="119">
        <f t="shared" si="509"/>
        <v>1</v>
      </c>
      <c r="K299" s="123" t="str">
        <f t="shared" si="530"/>
        <v>YaJo</v>
      </c>
      <c r="L299" s="123">
        <v>294</v>
      </c>
      <c r="M299" s="351"/>
      <c r="N299" s="351"/>
      <c r="O299" s="351"/>
      <c r="P299" s="351"/>
      <c r="Q299" s="369"/>
      <c r="R299" s="370"/>
      <c r="S299" s="269" t="str">
        <f t="shared" si="446"/>
        <v/>
      </c>
      <c r="T299" s="180">
        <v>1</v>
      </c>
      <c r="U299" s="269" t="str">
        <f t="shared" si="447"/>
        <v/>
      </c>
      <c r="V299" s="180">
        <v>1</v>
      </c>
      <c r="W299" s="181">
        <v>1</v>
      </c>
      <c r="X299" s="181">
        <v>1</v>
      </c>
      <c r="Y299" s="183">
        <v>1</v>
      </c>
      <c r="Z299" s="183">
        <v>1</v>
      </c>
      <c r="AA299" s="183">
        <v>1</v>
      </c>
      <c r="AB299" s="183">
        <v>1</v>
      </c>
      <c r="AC299" s="183">
        <v>1</v>
      </c>
      <c r="AD299" s="183">
        <v>1</v>
      </c>
      <c r="AE299" s="192" t="str">
        <f ca="1">IF(ISBLANK(Q299),"",ROUND(AVERAGE(OFFSET(V299:AD299,0,0,1,ion21Coop!$F$42)),1))</f>
        <v/>
      </c>
      <c r="AF299" s="269" t="str">
        <f t="shared" si="448"/>
        <v/>
      </c>
      <c r="AH299" s="119">
        <f t="shared" si="510"/>
        <v>2</v>
      </c>
      <c r="AI299" s="123" t="str">
        <f t="shared" si="531"/>
        <v>GeLo</v>
      </c>
      <c r="AJ299" s="123">
        <v>294</v>
      </c>
      <c r="AK299" s="351"/>
      <c r="AL299" s="351"/>
      <c r="AM299" s="351"/>
      <c r="AN299" s="351"/>
      <c r="AO299" s="369"/>
      <c r="AP299" s="370"/>
      <c r="AQ299" s="269" t="str">
        <f t="shared" si="449"/>
        <v/>
      </c>
      <c r="AR299" s="180">
        <v>1</v>
      </c>
      <c r="AS299" s="269" t="str">
        <f t="shared" si="450"/>
        <v/>
      </c>
      <c r="AT299" s="180">
        <v>1</v>
      </c>
      <c r="AU299" s="181">
        <v>1</v>
      </c>
      <c r="AV299" s="181">
        <v>1</v>
      </c>
      <c r="AW299" s="183">
        <v>1</v>
      </c>
      <c r="AX299" s="183">
        <v>1</v>
      </c>
      <c r="AY299" s="183">
        <v>1</v>
      </c>
      <c r="AZ299" s="183">
        <v>1</v>
      </c>
      <c r="BA299" s="183">
        <v>1</v>
      </c>
      <c r="BB299" s="183">
        <v>1</v>
      </c>
      <c r="BC299" s="192" t="str">
        <f ca="1">IF(ISBLANK(AO299),"",ROUND(AVERAGE(OFFSET(AT299:BB299,0,0,1,ion21Coop!$F$42)),1))</f>
        <v/>
      </c>
      <c r="BD299" s="269" t="str">
        <f t="shared" si="451"/>
        <v/>
      </c>
      <c r="BF299" s="119">
        <f t="shared" si="511"/>
        <v>3</v>
      </c>
      <c r="BG299" s="123" t="str">
        <f t="shared" si="532"/>
        <v>MiDo</v>
      </c>
      <c r="BH299" s="123">
        <v>294</v>
      </c>
      <c r="BI299" s="351"/>
      <c r="BJ299" s="351"/>
      <c r="BK299" s="351"/>
      <c r="BL299" s="351"/>
      <c r="BM299" s="369"/>
      <c r="BN299" s="370"/>
      <c r="BO299" s="269" t="str">
        <f t="shared" si="452"/>
        <v/>
      </c>
      <c r="BP299" s="180">
        <v>1</v>
      </c>
      <c r="BQ299" s="269" t="str">
        <f t="shared" si="453"/>
        <v/>
      </c>
      <c r="BR299" s="180">
        <v>1</v>
      </c>
      <c r="BS299" s="181">
        <v>1</v>
      </c>
      <c r="BT299" s="181">
        <v>1</v>
      </c>
      <c r="BU299" s="183">
        <v>1</v>
      </c>
      <c r="BV299" s="183">
        <v>1</v>
      </c>
      <c r="BW299" s="183">
        <v>1</v>
      </c>
      <c r="BX299" s="183">
        <v>1</v>
      </c>
      <c r="BY299" s="183">
        <v>1</v>
      </c>
      <c r="BZ299" s="183">
        <v>1</v>
      </c>
      <c r="CA299" s="192" t="str">
        <f ca="1">IF(ISBLANK(BM299),"",ROUND(AVERAGE(OFFSET(BR299:BZ299,0,0,1,ion21Coop!$F$42)),1))</f>
        <v/>
      </c>
      <c r="CB299" s="269" t="str">
        <f t="shared" si="454"/>
        <v/>
      </c>
      <c r="CD299" s="119">
        <f t="shared" si="512"/>
        <v>4</v>
      </c>
      <c r="CE299" s="123" t="str">
        <f t="shared" si="533"/>
        <v>EmNi</v>
      </c>
      <c r="CF299" s="123">
        <v>294</v>
      </c>
      <c r="CG299" s="351"/>
      <c r="CH299" s="351"/>
      <c r="CI299" s="351"/>
      <c r="CJ299" s="351"/>
      <c r="CK299" s="369"/>
      <c r="CL299" s="370"/>
      <c r="CM299" s="269" t="str">
        <f t="shared" si="455"/>
        <v/>
      </c>
      <c r="CN299" s="180">
        <v>1</v>
      </c>
      <c r="CO299" s="269" t="str">
        <f t="shared" si="456"/>
        <v/>
      </c>
      <c r="CP299" s="180">
        <v>1</v>
      </c>
      <c r="CQ299" s="181">
        <v>1</v>
      </c>
      <c r="CR299" s="181">
        <v>1</v>
      </c>
      <c r="CS299" s="183">
        <v>1</v>
      </c>
      <c r="CT299" s="183">
        <v>1</v>
      </c>
      <c r="CU299" s="183">
        <v>1</v>
      </c>
      <c r="CV299" s="183">
        <v>1</v>
      </c>
      <c r="CW299" s="183">
        <v>1</v>
      </c>
      <c r="CX299" s="183">
        <v>1</v>
      </c>
      <c r="CY299" s="192" t="str">
        <f ca="1">IF(ISBLANK(CK299),"",ROUND(AVERAGE(OFFSET(CP299:CX299,0,0,1,ion21Coop!$F$42)),1))</f>
        <v/>
      </c>
      <c r="CZ299" s="269" t="str">
        <f t="shared" si="457"/>
        <v/>
      </c>
      <c r="DB299" s="119">
        <f t="shared" si="513"/>
        <v>5</v>
      </c>
      <c r="DC299" s="123" t="str">
        <f t="shared" si="534"/>
        <v>HeJe</v>
      </c>
      <c r="DD299" s="123">
        <v>294</v>
      </c>
      <c r="DE299" s="423"/>
      <c r="DF299" s="423"/>
      <c r="DG299" s="423"/>
      <c r="DH299" s="423"/>
      <c r="DI299" s="421"/>
      <c r="DJ299" s="422"/>
      <c r="DK299" s="269" t="str">
        <f t="shared" si="458"/>
        <v/>
      </c>
      <c r="DL299" s="180">
        <v>1</v>
      </c>
      <c r="DM299" s="269" t="str">
        <f t="shared" si="459"/>
        <v/>
      </c>
      <c r="DN299" s="180">
        <v>1</v>
      </c>
      <c r="DO299" s="181">
        <v>1</v>
      </c>
      <c r="DP299" s="181">
        <v>1</v>
      </c>
      <c r="DQ299" s="183">
        <v>1</v>
      </c>
      <c r="DR299" s="183">
        <v>1</v>
      </c>
      <c r="DS299" s="183">
        <v>1</v>
      </c>
      <c r="DT299" s="183">
        <v>1</v>
      </c>
      <c r="DU299" s="183">
        <v>1</v>
      </c>
      <c r="DV299" s="183">
        <v>1</v>
      </c>
      <c r="DW299" s="192" t="str">
        <f ca="1">IF(ISBLANK(DI299),"",ROUND(AVERAGE(OFFSET(DN299:DV299,0,0,1,ion21Coop!$F$42)),1))</f>
        <v/>
      </c>
      <c r="DX299" s="269" t="str">
        <f t="shared" si="460"/>
        <v/>
      </c>
      <c r="DZ299" s="119">
        <f t="shared" si="514"/>
        <v>6</v>
      </c>
      <c r="EA299" s="123" t="str">
        <f t="shared" si="535"/>
        <v/>
      </c>
      <c r="EB299" s="123">
        <v>294</v>
      </c>
      <c r="EC299" s="423"/>
      <c r="ED299" s="423"/>
      <c r="EE299" s="423"/>
      <c r="EF299" s="423"/>
      <c r="EG299" s="421"/>
      <c r="EH299" s="422"/>
      <c r="EI299" s="269" t="str">
        <f t="shared" si="461"/>
        <v/>
      </c>
      <c r="EJ299" s="180">
        <v>1</v>
      </c>
      <c r="EK299" s="269" t="str">
        <f t="shared" si="462"/>
        <v/>
      </c>
      <c r="EL299" s="180">
        <v>1</v>
      </c>
      <c r="EM299" s="181">
        <v>1</v>
      </c>
      <c r="EN299" s="181">
        <v>1</v>
      </c>
      <c r="EO299" s="183">
        <v>1</v>
      </c>
      <c r="EP299" s="183">
        <v>1</v>
      </c>
      <c r="EQ299" s="183">
        <v>1</v>
      </c>
      <c r="ER299" s="183">
        <v>1</v>
      </c>
      <c r="ES299" s="183">
        <v>1</v>
      </c>
      <c r="ET299" s="183">
        <v>1</v>
      </c>
      <c r="EU299" s="192" t="str">
        <f ca="1">IF(ISBLANK(EG299),"",ROUND(AVERAGE(OFFSET(EL299:ET299,0,0,1,ion21Coop!$F$42)),1))</f>
        <v/>
      </c>
      <c r="EV299" s="269" t="str">
        <f t="shared" si="463"/>
        <v/>
      </c>
      <c r="EX299" s="119">
        <f t="shared" si="515"/>
        <v>7</v>
      </c>
      <c r="EY299" s="123" t="str">
        <f t="shared" si="536"/>
        <v/>
      </c>
      <c r="EZ299" s="123">
        <v>294</v>
      </c>
      <c r="FA299" s="423"/>
      <c r="FB299" s="423"/>
      <c r="FC299" s="423"/>
      <c r="FD299" s="423"/>
      <c r="FE299" s="421"/>
      <c r="FF299" s="422"/>
      <c r="FG299" s="269" t="str">
        <f t="shared" si="464"/>
        <v/>
      </c>
      <c r="FH299" s="180">
        <v>1</v>
      </c>
      <c r="FI299" s="269" t="str">
        <f t="shared" si="465"/>
        <v/>
      </c>
      <c r="FJ299" s="180">
        <v>1</v>
      </c>
      <c r="FK299" s="181">
        <v>1</v>
      </c>
      <c r="FL299" s="181">
        <v>1</v>
      </c>
      <c r="FM299" s="183">
        <v>1</v>
      </c>
      <c r="FN299" s="183">
        <v>1</v>
      </c>
      <c r="FO299" s="183">
        <v>1</v>
      </c>
      <c r="FP299" s="183">
        <v>1</v>
      </c>
      <c r="FQ299" s="183">
        <v>1</v>
      </c>
      <c r="FR299" s="183">
        <v>1</v>
      </c>
      <c r="FS299" s="192" t="str">
        <f ca="1">IF(ISBLANK(FE299),"",ROUND(AVERAGE(OFFSET(FJ299:FR299,0,0,1,ion21Coop!$F$42)),1))</f>
        <v/>
      </c>
      <c r="FT299" s="269" t="str">
        <f t="shared" si="466"/>
        <v/>
      </c>
      <c r="FV299" s="119">
        <f t="shared" si="516"/>
        <v>8</v>
      </c>
      <c r="FW299" s="123" t="str">
        <f t="shared" si="537"/>
        <v/>
      </c>
      <c r="FX299" s="123">
        <v>294</v>
      </c>
      <c r="FY299" s="423"/>
      <c r="FZ299" s="423"/>
      <c r="GA299" s="423"/>
      <c r="GB299" s="423"/>
      <c r="GC299" s="421"/>
      <c r="GD299" s="422"/>
      <c r="GE299" s="269" t="str">
        <f t="shared" si="467"/>
        <v/>
      </c>
      <c r="GF299" s="180">
        <v>1</v>
      </c>
      <c r="GG299" s="269" t="str">
        <f t="shared" si="468"/>
        <v/>
      </c>
      <c r="GH299" s="180">
        <v>1</v>
      </c>
      <c r="GI299" s="181">
        <v>1</v>
      </c>
      <c r="GJ299" s="181">
        <v>1</v>
      </c>
      <c r="GK299" s="183">
        <v>1</v>
      </c>
      <c r="GL299" s="183">
        <v>1</v>
      </c>
      <c r="GM299" s="183">
        <v>1</v>
      </c>
      <c r="GN299" s="183">
        <v>1</v>
      </c>
      <c r="GO299" s="183">
        <v>1</v>
      </c>
      <c r="GP299" s="183">
        <v>1</v>
      </c>
      <c r="GQ299" s="192" t="str">
        <f ca="1">IF(ISBLANK(GC299),"",ROUND(AVERAGE(OFFSET(GH299:GP299,0,0,1,ion21Coop!$F$42)),1))</f>
        <v/>
      </c>
      <c r="GR299" s="269" t="str">
        <f t="shared" si="469"/>
        <v/>
      </c>
      <c r="GT299" s="119">
        <f t="shared" si="517"/>
        <v>9</v>
      </c>
      <c r="GU299" s="123" t="str">
        <f t="shared" si="538"/>
        <v/>
      </c>
      <c r="GV299" s="123">
        <v>294</v>
      </c>
      <c r="GW299" s="423"/>
      <c r="GX299" s="423"/>
      <c r="GY299" s="423"/>
      <c r="GZ299" s="423"/>
      <c r="HA299" s="421"/>
      <c r="HB299" s="422"/>
      <c r="HC299" s="269" t="str">
        <f t="shared" si="470"/>
        <v/>
      </c>
      <c r="HD299" s="180">
        <v>1</v>
      </c>
      <c r="HE299" s="269" t="str">
        <f t="shared" si="471"/>
        <v/>
      </c>
      <c r="HF299" s="180">
        <v>1</v>
      </c>
      <c r="HG299" s="181">
        <v>1</v>
      </c>
      <c r="HH299" s="181">
        <v>1</v>
      </c>
      <c r="HI299" s="183">
        <v>1</v>
      </c>
      <c r="HJ299" s="183">
        <v>1</v>
      </c>
      <c r="HK299" s="183">
        <v>1</v>
      </c>
      <c r="HL299" s="183">
        <v>1</v>
      </c>
      <c r="HM299" s="183">
        <v>1</v>
      </c>
      <c r="HN299" s="183">
        <v>1</v>
      </c>
      <c r="HO299" s="192" t="str">
        <f ca="1">IF(ISBLANK(HA299),"",ROUND(AVERAGE(OFFSET(HF299:HN299,0,0,1,ion21Coop!$F$42)),1))</f>
        <v/>
      </c>
      <c r="HP299" s="269" t="str">
        <f t="shared" si="472"/>
        <v/>
      </c>
      <c r="HR299" s="119">
        <f t="shared" si="518"/>
        <v>10</v>
      </c>
      <c r="HS299" s="123" t="str">
        <f t="shared" si="539"/>
        <v/>
      </c>
      <c r="HT299" s="123">
        <v>294</v>
      </c>
      <c r="HU299" s="423"/>
      <c r="HV299" s="423"/>
      <c r="HW299" s="423"/>
      <c r="HX299" s="423"/>
      <c r="HY299" s="421"/>
      <c r="HZ299" s="422"/>
      <c r="IA299" s="269" t="str">
        <f t="shared" si="473"/>
        <v/>
      </c>
      <c r="IB299" s="180">
        <v>1</v>
      </c>
      <c r="IC299" s="269" t="str">
        <f t="shared" si="474"/>
        <v/>
      </c>
      <c r="ID299" s="180">
        <v>1</v>
      </c>
      <c r="IE299" s="181">
        <v>1</v>
      </c>
      <c r="IF299" s="181">
        <v>1</v>
      </c>
      <c r="IG299" s="183">
        <v>1</v>
      </c>
      <c r="IH299" s="183">
        <v>1</v>
      </c>
      <c r="II299" s="183">
        <v>1</v>
      </c>
      <c r="IJ299" s="183">
        <v>1</v>
      </c>
      <c r="IK299" s="183">
        <v>1</v>
      </c>
      <c r="IL299" s="183">
        <v>1</v>
      </c>
      <c r="IM299" s="192" t="str">
        <f ca="1">IF(ISBLANK(HY299),"",ROUND(AVERAGE(OFFSET(ID299:IL299,0,0,1,ion21Coop!$F$42)),1))</f>
        <v/>
      </c>
      <c r="IN299" s="269" t="str">
        <f t="shared" si="475"/>
        <v/>
      </c>
      <c r="IP299" s="119">
        <f t="shared" si="519"/>
        <v>11</v>
      </c>
      <c r="IQ299" s="123" t="str">
        <f t="shared" si="540"/>
        <v/>
      </c>
      <c r="IR299" s="123">
        <v>294</v>
      </c>
      <c r="IS299" s="423"/>
      <c r="IT299" s="423"/>
      <c r="IU299" s="423"/>
      <c r="IV299" s="423"/>
      <c r="IW299" s="421"/>
      <c r="IX299" s="422"/>
      <c r="IY299" s="269" t="str">
        <f t="shared" si="476"/>
        <v/>
      </c>
      <c r="IZ299" s="180">
        <v>1</v>
      </c>
      <c r="JA299" s="269" t="str">
        <f t="shared" si="477"/>
        <v/>
      </c>
      <c r="JB299" s="180">
        <v>1</v>
      </c>
      <c r="JC299" s="181">
        <v>1</v>
      </c>
      <c r="JD299" s="181">
        <v>1</v>
      </c>
      <c r="JE299" s="183">
        <v>1</v>
      </c>
      <c r="JF299" s="183">
        <v>1</v>
      </c>
      <c r="JG299" s="183">
        <v>1</v>
      </c>
      <c r="JH299" s="183">
        <v>1</v>
      </c>
      <c r="JI299" s="183">
        <v>1</v>
      </c>
      <c r="JJ299" s="183">
        <v>1</v>
      </c>
      <c r="JK299" s="192" t="str">
        <f ca="1">IF(ISBLANK(IW299),"",ROUND(AVERAGE(OFFSET(JB299:JJ299,0,0,1,ion21Coop!$F$42)),1))</f>
        <v/>
      </c>
      <c r="JL299" s="269" t="str">
        <f t="shared" si="478"/>
        <v/>
      </c>
      <c r="JN299" s="119">
        <f t="shared" si="520"/>
        <v>12</v>
      </c>
      <c r="JO299" s="123" t="str">
        <f t="shared" si="541"/>
        <v/>
      </c>
      <c r="JP299" s="123">
        <v>294</v>
      </c>
      <c r="JQ299" s="423"/>
      <c r="JR299" s="423"/>
      <c r="JS299" s="423"/>
      <c r="JT299" s="423"/>
      <c r="JU299" s="421"/>
      <c r="JV299" s="422"/>
      <c r="JW299" s="269" t="str">
        <f t="shared" si="479"/>
        <v/>
      </c>
      <c r="JX299" s="180">
        <v>1</v>
      </c>
      <c r="JY299" s="269" t="str">
        <f t="shared" si="480"/>
        <v/>
      </c>
      <c r="JZ299" s="180">
        <v>1</v>
      </c>
      <c r="KA299" s="181">
        <v>1</v>
      </c>
      <c r="KB299" s="181">
        <v>1</v>
      </c>
      <c r="KC299" s="183">
        <v>1</v>
      </c>
      <c r="KD299" s="183">
        <v>1</v>
      </c>
      <c r="KE299" s="183">
        <v>1</v>
      </c>
      <c r="KF299" s="183">
        <v>1</v>
      </c>
      <c r="KG299" s="183">
        <v>1</v>
      </c>
      <c r="KH299" s="183">
        <v>1</v>
      </c>
      <c r="KI299" s="192" t="str">
        <f ca="1">IF(ISBLANK(JU299),"",ROUND(AVERAGE(OFFSET(JZ299:KH299,0,0,1,ion21Coop!$F$42)),1))</f>
        <v/>
      </c>
      <c r="KJ299" s="269" t="str">
        <f t="shared" si="481"/>
        <v/>
      </c>
      <c r="KL299" s="119">
        <f t="shared" si="521"/>
        <v>13</v>
      </c>
      <c r="KM299" s="123" t="str">
        <f t="shared" si="542"/>
        <v/>
      </c>
      <c r="KN299" s="123">
        <v>294</v>
      </c>
      <c r="KO299" s="423"/>
      <c r="KP299" s="423"/>
      <c r="KQ299" s="423"/>
      <c r="KR299" s="423"/>
      <c r="KS299" s="421"/>
      <c r="KT299" s="422"/>
      <c r="KU299" s="269" t="str">
        <f t="shared" si="482"/>
        <v/>
      </c>
      <c r="KV299" s="180">
        <v>1</v>
      </c>
      <c r="KW299" s="269" t="str">
        <f t="shared" si="483"/>
        <v/>
      </c>
      <c r="KX299" s="180">
        <v>1</v>
      </c>
      <c r="KY299" s="181">
        <v>1</v>
      </c>
      <c r="KZ299" s="181">
        <v>1</v>
      </c>
      <c r="LA299" s="183">
        <v>1</v>
      </c>
      <c r="LB299" s="183">
        <v>1</v>
      </c>
      <c r="LC299" s="183">
        <v>1</v>
      </c>
      <c r="LD299" s="183">
        <v>1</v>
      </c>
      <c r="LE299" s="183">
        <v>1</v>
      </c>
      <c r="LF299" s="183">
        <v>1</v>
      </c>
      <c r="LG299" s="192" t="str">
        <f ca="1">IF(ISBLANK(KS299),"",ROUND(AVERAGE(OFFSET(KX299:LF299,0,0,1,ion21Coop!$F$42)),1))</f>
        <v/>
      </c>
      <c r="LH299" s="269" t="str">
        <f t="shared" si="484"/>
        <v/>
      </c>
      <c r="LJ299" s="119">
        <f t="shared" si="522"/>
        <v>14</v>
      </c>
      <c r="LK299" s="123" t="str">
        <f t="shared" si="543"/>
        <v/>
      </c>
      <c r="LL299" s="123">
        <v>294</v>
      </c>
      <c r="LM299" s="423"/>
      <c r="LN299" s="423"/>
      <c r="LO299" s="423"/>
      <c r="LP299" s="423"/>
      <c r="LQ299" s="421"/>
      <c r="LR299" s="422"/>
      <c r="LS299" s="269" t="str">
        <f t="shared" si="485"/>
        <v/>
      </c>
      <c r="LT299" s="180">
        <v>1</v>
      </c>
      <c r="LU299" s="269" t="str">
        <f t="shared" si="486"/>
        <v/>
      </c>
      <c r="LV299" s="180">
        <v>1</v>
      </c>
      <c r="LW299" s="181">
        <v>1</v>
      </c>
      <c r="LX299" s="181">
        <v>1</v>
      </c>
      <c r="LY299" s="183">
        <v>1</v>
      </c>
      <c r="LZ299" s="183">
        <v>1</v>
      </c>
      <c r="MA299" s="183">
        <v>1</v>
      </c>
      <c r="MB299" s="183">
        <v>1</v>
      </c>
      <c r="MC299" s="183">
        <v>1</v>
      </c>
      <c r="MD299" s="183">
        <v>1</v>
      </c>
      <c r="ME299" s="192" t="str">
        <f ca="1">IF(ISBLANK(LQ299),"",ROUND(AVERAGE(OFFSET(LV299:MD299,0,0,1,ion21Coop!$F$42)),1))</f>
        <v/>
      </c>
      <c r="MF299" s="269" t="str">
        <f t="shared" si="487"/>
        <v/>
      </c>
      <c r="MH299" s="119">
        <f t="shared" si="523"/>
        <v>15</v>
      </c>
      <c r="MI299" s="123" t="str">
        <f t="shared" si="544"/>
        <v/>
      </c>
      <c r="MJ299" s="123">
        <v>294</v>
      </c>
      <c r="MK299" s="423"/>
      <c r="ML299" s="423"/>
      <c r="MM299" s="423"/>
      <c r="MN299" s="423"/>
      <c r="MO299" s="421"/>
      <c r="MP299" s="422"/>
      <c r="MQ299" s="269" t="str">
        <f t="shared" si="488"/>
        <v/>
      </c>
      <c r="MR299" s="180">
        <v>1</v>
      </c>
      <c r="MS299" s="269" t="str">
        <f t="shared" si="489"/>
        <v/>
      </c>
      <c r="MT299" s="180">
        <v>1</v>
      </c>
      <c r="MU299" s="181">
        <v>1</v>
      </c>
      <c r="MV299" s="181">
        <v>1</v>
      </c>
      <c r="MW299" s="183">
        <v>1</v>
      </c>
      <c r="MX299" s="183">
        <v>1</v>
      </c>
      <c r="MY299" s="183">
        <v>1</v>
      </c>
      <c r="MZ299" s="183">
        <v>1</v>
      </c>
      <c r="NA299" s="183">
        <v>1</v>
      </c>
      <c r="NB299" s="183">
        <v>1</v>
      </c>
      <c r="NC299" s="192" t="str">
        <f ca="1">IF(ISBLANK(MO299),"",ROUND(AVERAGE(OFFSET(MT299:NB299,0,0,1,ion21Coop!$F$42)),1))</f>
        <v/>
      </c>
      <c r="ND299" s="269" t="str">
        <f t="shared" si="490"/>
        <v/>
      </c>
      <c r="NF299" s="119">
        <f t="shared" si="524"/>
        <v>16</v>
      </c>
      <c r="NG299" s="123" t="str">
        <f t="shared" si="545"/>
        <v/>
      </c>
      <c r="NH299" s="123">
        <v>294</v>
      </c>
      <c r="NI299" s="423"/>
      <c r="NJ299" s="423"/>
      <c r="NK299" s="423"/>
      <c r="NL299" s="423"/>
      <c r="NM299" s="421"/>
      <c r="NN299" s="422"/>
      <c r="NO299" s="269" t="str">
        <f t="shared" si="491"/>
        <v/>
      </c>
      <c r="NP299" s="180">
        <v>1</v>
      </c>
      <c r="NQ299" s="269" t="str">
        <f t="shared" si="492"/>
        <v/>
      </c>
      <c r="NR299" s="180">
        <v>1</v>
      </c>
      <c r="NS299" s="181">
        <v>1</v>
      </c>
      <c r="NT299" s="181">
        <v>1</v>
      </c>
      <c r="NU299" s="183">
        <v>1</v>
      </c>
      <c r="NV299" s="183">
        <v>1</v>
      </c>
      <c r="NW299" s="183">
        <v>1</v>
      </c>
      <c r="NX299" s="183">
        <v>1</v>
      </c>
      <c r="NY299" s="183">
        <v>1</v>
      </c>
      <c r="NZ299" s="183">
        <v>1</v>
      </c>
      <c r="OA299" s="192" t="str">
        <f ca="1">IF(ISBLANK(NM299),"",ROUND(AVERAGE(OFFSET(NR299:NZ299,0,0,1,ion21Coop!$F$42)),1))</f>
        <v/>
      </c>
      <c r="OB299" s="269" t="str">
        <f t="shared" si="493"/>
        <v/>
      </c>
      <c r="OD299" s="119">
        <f t="shared" si="525"/>
        <v>17</v>
      </c>
      <c r="OE299" s="123" t="str">
        <f t="shared" si="546"/>
        <v/>
      </c>
      <c r="OF299" s="123">
        <v>294</v>
      </c>
      <c r="OG299" s="423"/>
      <c r="OH299" s="423"/>
      <c r="OI299" s="423"/>
      <c r="OJ299" s="423"/>
      <c r="OK299" s="421"/>
      <c r="OL299" s="422"/>
      <c r="OM299" s="269" t="str">
        <f t="shared" si="494"/>
        <v/>
      </c>
      <c r="ON299" s="180">
        <v>1</v>
      </c>
      <c r="OO299" s="269" t="str">
        <f t="shared" si="495"/>
        <v/>
      </c>
      <c r="OP299" s="180">
        <v>1</v>
      </c>
      <c r="OQ299" s="181">
        <v>1</v>
      </c>
      <c r="OR299" s="181">
        <v>1</v>
      </c>
      <c r="OS299" s="183">
        <v>1</v>
      </c>
      <c r="OT299" s="183">
        <v>1</v>
      </c>
      <c r="OU299" s="183">
        <v>1</v>
      </c>
      <c r="OV299" s="183">
        <v>1</v>
      </c>
      <c r="OW299" s="183">
        <v>1</v>
      </c>
      <c r="OX299" s="183">
        <v>1</v>
      </c>
      <c r="OY299" s="192" t="str">
        <f ca="1">IF(ISBLANK(OK299),"",ROUND(AVERAGE(OFFSET(OP299:OX299,0,0,1,ion21Coop!$F$42)),1))</f>
        <v/>
      </c>
      <c r="OZ299" s="269" t="str">
        <f t="shared" si="496"/>
        <v/>
      </c>
      <c r="PB299" s="119">
        <f t="shared" si="526"/>
        <v>18</v>
      </c>
      <c r="PC299" s="123" t="str">
        <f t="shared" si="547"/>
        <v/>
      </c>
      <c r="PD299" s="123">
        <v>294</v>
      </c>
      <c r="PE299" s="423"/>
      <c r="PF299" s="423"/>
      <c r="PG299" s="423"/>
      <c r="PH299" s="423"/>
      <c r="PI299" s="421"/>
      <c r="PJ299" s="422"/>
      <c r="PK299" s="269" t="str">
        <f t="shared" si="497"/>
        <v/>
      </c>
      <c r="PL299" s="180">
        <v>1</v>
      </c>
      <c r="PM299" s="269" t="str">
        <f t="shared" si="498"/>
        <v/>
      </c>
      <c r="PN299" s="180">
        <v>1</v>
      </c>
      <c r="PO299" s="181">
        <v>1</v>
      </c>
      <c r="PP299" s="181">
        <v>1</v>
      </c>
      <c r="PQ299" s="183">
        <v>1</v>
      </c>
      <c r="PR299" s="183">
        <v>1</v>
      </c>
      <c r="PS299" s="183">
        <v>1</v>
      </c>
      <c r="PT299" s="183">
        <v>1</v>
      </c>
      <c r="PU299" s="183">
        <v>1</v>
      </c>
      <c r="PV299" s="183">
        <v>1</v>
      </c>
      <c r="PW299" s="192" t="str">
        <f ca="1">IF(ISBLANK(PI299),"",ROUND(AVERAGE(OFFSET(PN299:PV299,0,0,1,ion21Coop!$F$42)),1))</f>
        <v/>
      </c>
      <c r="PX299" s="269" t="str">
        <f t="shared" si="499"/>
        <v/>
      </c>
      <c r="PZ299" s="119">
        <f t="shared" si="527"/>
        <v>19</v>
      </c>
      <c r="QA299" s="123" t="str">
        <f t="shared" si="548"/>
        <v/>
      </c>
      <c r="QB299" s="123">
        <v>294</v>
      </c>
      <c r="QC299" s="423"/>
      <c r="QD299" s="423"/>
      <c r="QE299" s="423"/>
      <c r="QF299" s="423"/>
      <c r="QG299" s="421"/>
      <c r="QH299" s="422"/>
      <c r="QI299" s="269" t="str">
        <f t="shared" si="500"/>
        <v/>
      </c>
      <c r="QJ299" s="180">
        <v>1</v>
      </c>
      <c r="QK299" s="269" t="str">
        <f t="shared" si="501"/>
        <v/>
      </c>
      <c r="QL299" s="180">
        <v>1</v>
      </c>
      <c r="QM299" s="181">
        <v>1</v>
      </c>
      <c r="QN299" s="181">
        <v>1</v>
      </c>
      <c r="QO299" s="183">
        <v>1</v>
      </c>
      <c r="QP299" s="183">
        <v>1</v>
      </c>
      <c r="QQ299" s="183">
        <v>1</v>
      </c>
      <c r="QR299" s="183">
        <v>1</v>
      </c>
      <c r="QS299" s="183">
        <v>1</v>
      </c>
      <c r="QT299" s="183">
        <v>1</v>
      </c>
      <c r="QU299" s="192" t="str">
        <f ca="1">IF(ISBLANK(QG299),"",ROUND(AVERAGE(OFFSET(QL299:QT299,0,0,1,ion21Coop!$F$42)),1))</f>
        <v/>
      </c>
      <c r="QV299" s="269" t="str">
        <f t="shared" si="502"/>
        <v/>
      </c>
      <c r="QX299" s="119">
        <f t="shared" si="528"/>
        <v>20</v>
      </c>
      <c r="QY299" s="123" t="str">
        <f t="shared" si="549"/>
        <v/>
      </c>
      <c r="QZ299" s="123">
        <v>294</v>
      </c>
      <c r="RA299" s="423"/>
      <c r="RB299" s="423"/>
      <c r="RC299" s="423"/>
      <c r="RD299" s="423"/>
      <c r="RE299" s="421"/>
      <c r="RF299" s="422"/>
      <c r="RG299" s="269" t="str">
        <f t="shared" si="503"/>
        <v/>
      </c>
      <c r="RH299" s="180">
        <v>1</v>
      </c>
      <c r="RI299" s="269" t="str">
        <f t="shared" si="504"/>
        <v/>
      </c>
      <c r="RJ299" s="180">
        <v>1</v>
      </c>
      <c r="RK299" s="181">
        <v>1</v>
      </c>
      <c r="RL299" s="181">
        <v>1</v>
      </c>
      <c r="RM299" s="183">
        <v>1</v>
      </c>
      <c r="RN299" s="183">
        <v>1</v>
      </c>
      <c r="RO299" s="183">
        <v>1</v>
      </c>
      <c r="RP299" s="183">
        <v>1</v>
      </c>
      <c r="RQ299" s="183">
        <v>1</v>
      </c>
      <c r="RR299" s="183">
        <v>1</v>
      </c>
      <c r="RS299" s="192" t="str">
        <f ca="1">IF(ISBLANK(RE299),"",ROUND(AVERAGE(OFFSET(RJ299:RR299,0,0,1,ion21Coop!$F$42)),1))</f>
        <v/>
      </c>
      <c r="RT299" s="269" t="str">
        <f t="shared" si="505"/>
        <v/>
      </c>
      <c r="RV299" s="119">
        <f t="shared" si="529"/>
        <v>21</v>
      </c>
      <c r="RW299" s="123" t="str">
        <f t="shared" si="550"/>
        <v/>
      </c>
      <c r="RX299" s="123">
        <v>294</v>
      </c>
      <c r="RY299" s="423"/>
      <c r="RZ299" s="423"/>
      <c r="SA299" s="423"/>
      <c r="SB299" s="423"/>
      <c r="SC299" s="421"/>
      <c r="SD299" s="422"/>
      <c r="SE299" s="269" t="str">
        <f t="shared" si="506"/>
        <v/>
      </c>
      <c r="SF299" s="180">
        <v>1</v>
      </c>
      <c r="SG299" s="269" t="str">
        <f t="shared" si="507"/>
        <v/>
      </c>
      <c r="SH299" s="180">
        <v>1</v>
      </c>
      <c r="SI299" s="181">
        <v>1</v>
      </c>
      <c r="SJ299" s="181">
        <v>1</v>
      </c>
      <c r="SK299" s="183">
        <v>1</v>
      </c>
      <c r="SL299" s="183">
        <v>1</v>
      </c>
      <c r="SM299" s="183">
        <v>1</v>
      </c>
      <c r="SN299" s="183">
        <v>1</v>
      </c>
      <c r="SO299" s="183">
        <v>1</v>
      </c>
      <c r="SP299" s="183">
        <v>1</v>
      </c>
      <c r="SQ299" s="192" t="str">
        <f ca="1">IF(ISBLANK(SC299),"",ROUND(AVERAGE(OFFSET(SH299:SP299,0,0,1,ion21Coop!$F$42)),1))</f>
        <v/>
      </c>
      <c r="SR299" s="269" t="str">
        <f t="shared" si="508"/>
        <v/>
      </c>
      <c r="ST299" s="565"/>
      <c r="SU299" s="565"/>
      <c r="SV299" s="566"/>
      <c r="SW299" s="567"/>
      <c r="SX299" s="565"/>
      <c r="SY299" s="566"/>
      <c r="SZ299" s="568"/>
      <c r="TA299" s="567"/>
      <c r="TB299" s="553"/>
    </row>
    <row r="300" spans="10:522" x14ac:dyDescent="0.3">
      <c r="J300" s="119">
        <f t="shared" si="509"/>
        <v>1</v>
      </c>
      <c r="K300" s="123" t="str">
        <f t="shared" si="530"/>
        <v>YaJo</v>
      </c>
      <c r="L300" s="123">
        <v>295</v>
      </c>
      <c r="M300" s="351"/>
      <c r="N300" s="351"/>
      <c r="O300" s="351"/>
      <c r="P300" s="351"/>
      <c r="Q300" s="369"/>
      <c r="R300" s="370"/>
      <c r="S300" s="269" t="str">
        <f t="shared" si="446"/>
        <v/>
      </c>
      <c r="T300" s="180">
        <v>1</v>
      </c>
      <c r="U300" s="269" t="str">
        <f t="shared" si="447"/>
        <v/>
      </c>
      <c r="V300" s="180">
        <v>1</v>
      </c>
      <c r="W300" s="181">
        <v>1</v>
      </c>
      <c r="X300" s="181">
        <v>1</v>
      </c>
      <c r="Y300" s="183">
        <v>1</v>
      </c>
      <c r="Z300" s="183">
        <v>1</v>
      </c>
      <c r="AA300" s="183">
        <v>1</v>
      </c>
      <c r="AB300" s="183">
        <v>1</v>
      </c>
      <c r="AC300" s="183">
        <v>1</v>
      </c>
      <c r="AD300" s="183">
        <v>1</v>
      </c>
      <c r="AE300" s="192" t="str">
        <f ca="1">IF(ISBLANK(Q300),"",ROUND(AVERAGE(OFFSET(V300:AD300,0,0,1,ion21Coop!$F$42)),1))</f>
        <v/>
      </c>
      <c r="AF300" s="269" t="str">
        <f t="shared" si="448"/>
        <v/>
      </c>
      <c r="AH300" s="119">
        <f t="shared" si="510"/>
        <v>2</v>
      </c>
      <c r="AI300" s="123" t="str">
        <f t="shared" si="531"/>
        <v>GeLo</v>
      </c>
      <c r="AJ300" s="123">
        <v>295</v>
      </c>
      <c r="AK300" s="351"/>
      <c r="AL300" s="351"/>
      <c r="AM300" s="351"/>
      <c r="AN300" s="351"/>
      <c r="AO300" s="369"/>
      <c r="AP300" s="370"/>
      <c r="AQ300" s="269" t="str">
        <f t="shared" si="449"/>
        <v/>
      </c>
      <c r="AR300" s="180">
        <v>1</v>
      </c>
      <c r="AS300" s="269" t="str">
        <f t="shared" si="450"/>
        <v/>
      </c>
      <c r="AT300" s="180">
        <v>1</v>
      </c>
      <c r="AU300" s="181">
        <v>1</v>
      </c>
      <c r="AV300" s="181">
        <v>1</v>
      </c>
      <c r="AW300" s="183">
        <v>1</v>
      </c>
      <c r="AX300" s="183">
        <v>1</v>
      </c>
      <c r="AY300" s="183">
        <v>1</v>
      </c>
      <c r="AZ300" s="183">
        <v>1</v>
      </c>
      <c r="BA300" s="183">
        <v>1</v>
      </c>
      <c r="BB300" s="183">
        <v>1</v>
      </c>
      <c r="BC300" s="192" t="str">
        <f ca="1">IF(ISBLANK(AO300),"",ROUND(AVERAGE(OFFSET(AT300:BB300,0,0,1,ion21Coop!$F$42)),1))</f>
        <v/>
      </c>
      <c r="BD300" s="269" t="str">
        <f t="shared" si="451"/>
        <v/>
      </c>
      <c r="BF300" s="119">
        <f t="shared" si="511"/>
        <v>3</v>
      </c>
      <c r="BG300" s="123" t="str">
        <f t="shared" si="532"/>
        <v>MiDo</v>
      </c>
      <c r="BH300" s="123">
        <v>295</v>
      </c>
      <c r="BI300" s="351"/>
      <c r="BJ300" s="351"/>
      <c r="BK300" s="351"/>
      <c r="BL300" s="351"/>
      <c r="BM300" s="369"/>
      <c r="BN300" s="370"/>
      <c r="BO300" s="269" t="str">
        <f t="shared" si="452"/>
        <v/>
      </c>
      <c r="BP300" s="180">
        <v>1</v>
      </c>
      <c r="BQ300" s="269" t="str">
        <f t="shared" si="453"/>
        <v/>
      </c>
      <c r="BR300" s="180">
        <v>1</v>
      </c>
      <c r="BS300" s="181">
        <v>1</v>
      </c>
      <c r="BT300" s="181">
        <v>1</v>
      </c>
      <c r="BU300" s="183">
        <v>1</v>
      </c>
      <c r="BV300" s="183">
        <v>1</v>
      </c>
      <c r="BW300" s="183">
        <v>1</v>
      </c>
      <c r="BX300" s="183">
        <v>1</v>
      </c>
      <c r="BY300" s="183">
        <v>1</v>
      </c>
      <c r="BZ300" s="183">
        <v>1</v>
      </c>
      <c r="CA300" s="192" t="str">
        <f ca="1">IF(ISBLANK(BM300),"",ROUND(AVERAGE(OFFSET(BR300:BZ300,0,0,1,ion21Coop!$F$42)),1))</f>
        <v/>
      </c>
      <c r="CB300" s="269" t="str">
        <f t="shared" si="454"/>
        <v/>
      </c>
      <c r="CD300" s="119">
        <f t="shared" si="512"/>
        <v>4</v>
      </c>
      <c r="CE300" s="123" t="str">
        <f t="shared" si="533"/>
        <v>EmNi</v>
      </c>
      <c r="CF300" s="123">
        <v>295</v>
      </c>
      <c r="CG300" s="351"/>
      <c r="CH300" s="351"/>
      <c r="CI300" s="351"/>
      <c r="CJ300" s="351"/>
      <c r="CK300" s="369"/>
      <c r="CL300" s="370"/>
      <c r="CM300" s="269" t="str">
        <f t="shared" si="455"/>
        <v/>
      </c>
      <c r="CN300" s="180">
        <v>1</v>
      </c>
      <c r="CO300" s="269" t="str">
        <f t="shared" si="456"/>
        <v/>
      </c>
      <c r="CP300" s="180">
        <v>1</v>
      </c>
      <c r="CQ300" s="181">
        <v>1</v>
      </c>
      <c r="CR300" s="181">
        <v>1</v>
      </c>
      <c r="CS300" s="183">
        <v>1</v>
      </c>
      <c r="CT300" s="183">
        <v>1</v>
      </c>
      <c r="CU300" s="183">
        <v>1</v>
      </c>
      <c r="CV300" s="183">
        <v>1</v>
      </c>
      <c r="CW300" s="183">
        <v>1</v>
      </c>
      <c r="CX300" s="183">
        <v>1</v>
      </c>
      <c r="CY300" s="192" t="str">
        <f ca="1">IF(ISBLANK(CK300),"",ROUND(AVERAGE(OFFSET(CP300:CX300,0,0,1,ion21Coop!$F$42)),1))</f>
        <v/>
      </c>
      <c r="CZ300" s="269" t="str">
        <f t="shared" si="457"/>
        <v/>
      </c>
      <c r="DB300" s="119">
        <f t="shared" si="513"/>
        <v>5</v>
      </c>
      <c r="DC300" s="123" t="str">
        <f t="shared" si="534"/>
        <v>HeJe</v>
      </c>
      <c r="DD300" s="123">
        <v>295</v>
      </c>
      <c r="DE300" s="423"/>
      <c r="DF300" s="423"/>
      <c r="DG300" s="423"/>
      <c r="DH300" s="423"/>
      <c r="DI300" s="421"/>
      <c r="DJ300" s="422"/>
      <c r="DK300" s="269" t="str">
        <f t="shared" si="458"/>
        <v/>
      </c>
      <c r="DL300" s="180">
        <v>1</v>
      </c>
      <c r="DM300" s="269" t="str">
        <f t="shared" si="459"/>
        <v/>
      </c>
      <c r="DN300" s="180">
        <v>1</v>
      </c>
      <c r="DO300" s="181">
        <v>1</v>
      </c>
      <c r="DP300" s="181">
        <v>1</v>
      </c>
      <c r="DQ300" s="183">
        <v>1</v>
      </c>
      <c r="DR300" s="183">
        <v>1</v>
      </c>
      <c r="DS300" s="183">
        <v>1</v>
      </c>
      <c r="DT300" s="183">
        <v>1</v>
      </c>
      <c r="DU300" s="183">
        <v>1</v>
      </c>
      <c r="DV300" s="183">
        <v>1</v>
      </c>
      <c r="DW300" s="192" t="str">
        <f ca="1">IF(ISBLANK(DI300),"",ROUND(AVERAGE(OFFSET(DN300:DV300,0,0,1,ion21Coop!$F$42)),1))</f>
        <v/>
      </c>
      <c r="DX300" s="269" t="str">
        <f t="shared" si="460"/>
        <v/>
      </c>
      <c r="DZ300" s="119">
        <f t="shared" si="514"/>
        <v>6</v>
      </c>
      <c r="EA300" s="123" t="str">
        <f t="shared" si="535"/>
        <v/>
      </c>
      <c r="EB300" s="123">
        <v>295</v>
      </c>
      <c r="EC300" s="423"/>
      <c r="ED300" s="423"/>
      <c r="EE300" s="423"/>
      <c r="EF300" s="423"/>
      <c r="EG300" s="421"/>
      <c r="EH300" s="422"/>
      <c r="EI300" s="269" t="str">
        <f t="shared" si="461"/>
        <v/>
      </c>
      <c r="EJ300" s="180">
        <v>1</v>
      </c>
      <c r="EK300" s="269" t="str">
        <f t="shared" si="462"/>
        <v/>
      </c>
      <c r="EL300" s="180">
        <v>1</v>
      </c>
      <c r="EM300" s="181">
        <v>1</v>
      </c>
      <c r="EN300" s="181">
        <v>1</v>
      </c>
      <c r="EO300" s="183">
        <v>1</v>
      </c>
      <c r="EP300" s="183">
        <v>1</v>
      </c>
      <c r="EQ300" s="183">
        <v>1</v>
      </c>
      <c r="ER300" s="183">
        <v>1</v>
      </c>
      <c r="ES300" s="183">
        <v>1</v>
      </c>
      <c r="ET300" s="183">
        <v>1</v>
      </c>
      <c r="EU300" s="192" t="str">
        <f ca="1">IF(ISBLANK(EG300),"",ROUND(AVERAGE(OFFSET(EL300:ET300,0,0,1,ion21Coop!$F$42)),1))</f>
        <v/>
      </c>
      <c r="EV300" s="269" t="str">
        <f t="shared" si="463"/>
        <v/>
      </c>
      <c r="EX300" s="119">
        <f t="shared" si="515"/>
        <v>7</v>
      </c>
      <c r="EY300" s="123" t="str">
        <f t="shared" si="536"/>
        <v/>
      </c>
      <c r="EZ300" s="123">
        <v>295</v>
      </c>
      <c r="FA300" s="423"/>
      <c r="FB300" s="423"/>
      <c r="FC300" s="423"/>
      <c r="FD300" s="423"/>
      <c r="FE300" s="421"/>
      <c r="FF300" s="422"/>
      <c r="FG300" s="269" t="str">
        <f t="shared" si="464"/>
        <v/>
      </c>
      <c r="FH300" s="180">
        <v>1</v>
      </c>
      <c r="FI300" s="269" t="str">
        <f t="shared" si="465"/>
        <v/>
      </c>
      <c r="FJ300" s="180">
        <v>1</v>
      </c>
      <c r="FK300" s="181">
        <v>1</v>
      </c>
      <c r="FL300" s="181">
        <v>1</v>
      </c>
      <c r="FM300" s="183">
        <v>1</v>
      </c>
      <c r="FN300" s="183">
        <v>1</v>
      </c>
      <c r="FO300" s="183">
        <v>1</v>
      </c>
      <c r="FP300" s="183">
        <v>1</v>
      </c>
      <c r="FQ300" s="183">
        <v>1</v>
      </c>
      <c r="FR300" s="183">
        <v>1</v>
      </c>
      <c r="FS300" s="192" t="str">
        <f ca="1">IF(ISBLANK(FE300),"",ROUND(AVERAGE(OFFSET(FJ300:FR300,0,0,1,ion21Coop!$F$42)),1))</f>
        <v/>
      </c>
      <c r="FT300" s="269" t="str">
        <f t="shared" si="466"/>
        <v/>
      </c>
      <c r="FV300" s="119">
        <f t="shared" si="516"/>
        <v>8</v>
      </c>
      <c r="FW300" s="123" t="str">
        <f t="shared" si="537"/>
        <v/>
      </c>
      <c r="FX300" s="123">
        <v>295</v>
      </c>
      <c r="FY300" s="423"/>
      <c r="FZ300" s="423"/>
      <c r="GA300" s="423"/>
      <c r="GB300" s="423"/>
      <c r="GC300" s="421"/>
      <c r="GD300" s="422"/>
      <c r="GE300" s="269" t="str">
        <f t="shared" si="467"/>
        <v/>
      </c>
      <c r="GF300" s="180">
        <v>1</v>
      </c>
      <c r="GG300" s="269" t="str">
        <f t="shared" si="468"/>
        <v/>
      </c>
      <c r="GH300" s="180">
        <v>1</v>
      </c>
      <c r="GI300" s="181">
        <v>1</v>
      </c>
      <c r="GJ300" s="181">
        <v>1</v>
      </c>
      <c r="GK300" s="183">
        <v>1</v>
      </c>
      <c r="GL300" s="183">
        <v>1</v>
      </c>
      <c r="GM300" s="183">
        <v>1</v>
      </c>
      <c r="GN300" s="183">
        <v>1</v>
      </c>
      <c r="GO300" s="183">
        <v>1</v>
      </c>
      <c r="GP300" s="183">
        <v>1</v>
      </c>
      <c r="GQ300" s="192" t="str">
        <f ca="1">IF(ISBLANK(GC300),"",ROUND(AVERAGE(OFFSET(GH300:GP300,0,0,1,ion21Coop!$F$42)),1))</f>
        <v/>
      </c>
      <c r="GR300" s="269" t="str">
        <f t="shared" si="469"/>
        <v/>
      </c>
      <c r="GT300" s="119">
        <f t="shared" si="517"/>
        <v>9</v>
      </c>
      <c r="GU300" s="123" t="str">
        <f t="shared" si="538"/>
        <v/>
      </c>
      <c r="GV300" s="123">
        <v>295</v>
      </c>
      <c r="GW300" s="423"/>
      <c r="GX300" s="423"/>
      <c r="GY300" s="423"/>
      <c r="GZ300" s="423"/>
      <c r="HA300" s="421"/>
      <c r="HB300" s="422"/>
      <c r="HC300" s="269" t="str">
        <f t="shared" si="470"/>
        <v/>
      </c>
      <c r="HD300" s="180">
        <v>1</v>
      </c>
      <c r="HE300" s="269" t="str">
        <f t="shared" si="471"/>
        <v/>
      </c>
      <c r="HF300" s="180">
        <v>1</v>
      </c>
      <c r="HG300" s="181">
        <v>1</v>
      </c>
      <c r="HH300" s="181">
        <v>1</v>
      </c>
      <c r="HI300" s="183">
        <v>1</v>
      </c>
      <c r="HJ300" s="183">
        <v>1</v>
      </c>
      <c r="HK300" s="183">
        <v>1</v>
      </c>
      <c r="HL300" s="183">
        <v>1</v>
      </c>
      <c r="HM300" s="183">
        <v>1</v>
      </c>
      <c r="HN300" s="183">
        <v>1</v>
      </c>
      <c r="HO300" s="192" t="str">
        <f ca="1">IF(ISBLANK(HA300),"",ROUND(AVERAGE(OFFSET(HF300:HN300,0,0,1,ion21Coop!$F$42)),1))</f>
        <v/>
      </c>
      <c r="HP300" s="269" t="str">
        <f t="shared" si="472"/>
        <v/>
      </c>
      <c r="HR300" s="119">
        <f t="shared" si="518"/>
        <v>10</v>
      </c>
      <c r="HS300" s="123" t="str">
        <f t="shared" si="539"/>
        <v/>
      </c>
      <c r="HT300" s="123">
        <v>295</v>
      </c>
      <c r="HU300" s="423"/>
      <c r="HV300" s="423"/>
      <c r="HW300" s="423"/>
      <c r="HX300" s="423"/>
      <c r="HY300" s="421"/>
      <c r="HZ300" s="422"/>
      <c r="IA300" s="269" t="str">
        <f t="shared" si="473"/>
        <v/>
      </c>
      <c r="IB300" s="180">
        <v>1</v>
      </c>
      <c r="IC300" s="269" t="str">
        <f t="shared" si="474"/>
        <v/>
      </c>
      <c r="ID300" s="180">
        <v>1</v>
      </c>
      <c r="IE300" s="181">
        <v>1</v>
      </c>
      <c r="IF300" s="181">
        <v>1</v>
      </c>
      <c r="IG300" s="183">
        <v>1</v>
      </c>
      <c r="IH300" s="183">
        <v>1</v>
      </c>
      <c r="II300" s="183">
        <v>1</v>
      </c>
      <c r="IJ300" s="183">
        <v>1</v>
      </c>
      <c r="IK300" s="183">
        <v>1</v>
      </c>
      <c r="IL300" s="183">
        <v>1</v>
      </c>
      <c r="IM300" s="192" t="str">
        <f ca="1">IF(ISBLANK(HY300),"",ROUND(AVERAGE(OFFSET(ID300:IL300,0,0,1,ion21Coop!$F$42)),1))</f>
        <v/>
      </c>
      <c r="IN300" s="269" t="str">
        <f t="shared" si="475"/>
        <v/>
      </c>
      <c r="IP300" s="119">
        <f t="shared" si="519"/>
        <v>11</v>
      </c>
      <c r="IQ300" s="123" t="str">
        <f t="shared" si="540"/>
        <v/>
      </c>
      <c r="IR300" s="123">
        <v>295</v>
      </c>
      <c r="IS300" s="423"/>
      <c r="IT300" s="423"/>
      <c r="IU300" s="423"/>
      <c r="IV300" s="423"/>
      <c r="IW300" s="421"/>
      <c r="IX300" s="422"/>
      <c r="IY300" s="269" t="str">
        <f t="shared" si="476"/>
        <v/>
      </c>
      <c r="IZ300" s="180">
        <v>1</v>
      </c>
      <c r="JA300" s="269" t="str">
        <f t="shared" si="477"/>
        <v/>
      </c>
      <c r="JB300" s="180">
        <v>1</v>
      </c>
      <c r="JC300" s="181">
        <v>1</v>
      </c>
      <c r="JD300" s="181">
        <v>1</v>
      </c>
      <c r="JE300" s="183">
        <v>1</v>
      </c>
      <c r="JF300" s="183">
        <v>1</v>
      </c>
      <c r="JG300" s="183">
        <v>1</v>
      </c>
      <c r="JH300" s="183">
        <v>1</v>
      </c>
      <c r="JI300" s="183">
        <v>1</v>
      </c>
      <c r="JJ300" s="183">
        <v>1</v>
      </c>
      <c r="JK300" s="192" t="str">
        <f ca="1">IF(ISBLANK(IW300),"",ROUND(AVERAGE(OFFSET(JB300:JJ300,0,0,1,ion21Coop!$F$42)),1))</f>
        <v/>
      </c>
      <c r="JL300" s="269" t="str">
        <f t="shared" si="478"/>
        <v/>
      </c>
      <c r="JN300" s="119">
        <f t="shared" si="520"/>
        <v>12</v>
      </c>
      <c r="JO300" s="123" t="str">
        <f t="shared" si="541"/>
        <v/>
      </c>
      <c r="JP300" s="123">
        <v>295</v>
      </c>
      <c r="JQ300" s="423"/>
      <c r="JR300" s="423"/>
      <c r="JS300" s="423"/>
      <c r="JT300" s="423"/>
      <c r="JU300" s="421"/>
      <c r="JV300" s="422"/>
      <c r="JW300" s="269" t="str">
        <f t="shared" si="479"/>
        <v/>
      </c>
      <c r="JX300" s="180">
        <v>1</v>
      </c>
      <c r="JY300" s="269" t="str">
        <f t="shared" si="480"/>
        <v/>
      </c>
      <c r="JZ300" s="180">
        <v>1</v>
      </c>
      <c r="KA300" s="181">
        <v>1</v>
      </c>
      <c r="KB300" s="181">
        <v>1</v>
      </c>
      <c r="KC300" s="183">
        <v>1</v>
      </c>
      <c r="KD300" s="183">
        <v>1</v>
      </c>
      <c r="KE300" s="183">
        <v>1</v>
      </c>
      <c r="KF300" s="183">
        <v>1</v>
      </c>
      <c r="KG300" s="183">
        <v>1</v>
      </c>
      <c r="KH300" s="183">
        <v>1</v>
      </c>
      <c r="KI300" s="192" t="str">
        <f ca="1">IF(ISBLANK(JU300),"",ROUND(AVERAGE(OFFSET(JZ300:KH300,0,0,1,ion21Coop!$F$42)),1))</f>
        <v/>
      </c>
      <c r="KJ300" s="269" t="str">
        <f t="shared" si="481"/>
        <v/>
      </c>
      <c r="KL300" s="119">
        <f t="shared" si="521"/>
        <v>13</v>
      </c>
      <c r="KM300" s="123" t="str">
        <f t="shared" si="542"/>
        <v/>
      </c>
      <c r="KN300" s="123">
        <v>295</v>
      </c>
      <c r="KO300" s="423"/>
      <c r="KP300" s="423"/>
      <c r="KQ300" s="423"/>
      <c r="KR300" s="423"/>
      <c r="KS300" s="421"/>
      <c r="KT300" s="422"/>
      <c r="KU300" s="269" t="str">
        <f t="shared" si="482"/>
        <v/>
      </c>
      <c r="KV300" s="180">
        <v>1</v>
      </c>
      <c r="KW300" s="269" t="str">
        <f t="shared" si="483"/>
        <v/>
      </c>
      <c r="KX300" s="180">
        <v>1</v>
      </c>
      <c r="KY300" s="181">
        <v>1</v>
      </c>
      <c r="KZ300" s="181">
        <v>1</v>
      </c>
      <c r="LA300" s="183">
        <v>1</v>
      </c>
      <c r="LB300" s="183">
        <v>1</v>
      </c>
      <c r="LC300" s="183">
        <v>1</v>
      </c>
      <c r="LD300" s="183">
        <v>1</v>
      </c>
      <c r="LE300" s="183">
        <v>1</v>
      </c>
      <c r="LF300" s="183">
        <v>1</v>
      </c>
      <c r="LG300" s="192" t="str">
        <f ca="1">IF(ISBLANK(KS300),"",ROUND(AVERAGE(OFFSET(KX300:LF300,0,0,1,ion21Coop!$F$42)),1))</f>
        <v/>
      </c>
      <c r="LH300" s="269" t="str">
        <f t="shared" si="484"/>
        <v/>
      </c>
      <c r="LJ300" s="119">
        <f t="shared" si="522"/>
        <v>14</v>
      </c>
      <c r="LK300" s="123" t="str">
        <f t="shared" si="543"/>
        <v/>
      </c>
      <c r="LL300" s="123">
        <v>295</v>
      </c>
      <c r="LM300" s="423"/>
      <c r="LN300" s="423"/>
      <c r="LO300" s="423"/>
      <c r="LP300" s="423"/>
      <c r="LQ300" s="421"/>
      <c r="LR300" s="422"/>
      <c r="LS300" s="269" t="str">
        <f t="shared" si="485"/>
        <v/>
      </c>
      <c r="LT300" s="180">
        <v>1</v>
      </c>
      <c r="LU300" s="269" t="str">
        <f t="shared" si="486"/>
        <v/>
      </c>
      <c r="LV300" s="180">
        <v>1</v>
      </c>
      <c r="LW300" s="181">
        <v>1</v>
      </c>
      <c r="LX300" s="181">
        <v>1</v>
      </c>
      <c r="LY300" s="183">
        <v>1</v>
      </c>
      <c r="LZ300" s="183">
        <v>1</v>
      </c>
      <c r="MA300" s="183">
        <v>1</v>
      </c>
      <c r="MB300" s="183">
        <v>1</v>
      </c>
      <c r="MC300" s="183">
        <v>1</v>
      </c>
      <c r="MD300" s="183">
        <v>1</v>
      </c>
      <c r="ME300" s="192" t="str">
        <f ca="1">IF(ISBLANK(LQ300),"",ROUND(AVERAGE(OFFSET(LV300:MD300,0,0,1,ion21Coop!$F$42)),1))</f>
        <v/>
      </c>
      <c r="MF300" s="269" t="str">
        <f t="shared" si="487"/>
        <v/>
      </c>
      <c r="MH300" s="119">
        <f t="shared" si="523"/>
        <v>15</v>
      </c>
      <c r="MI300" s="123" t="str">
        <f t="shared" si="544"/>
        <v/>
      </c>
      <c r="MJ300" s="123">
        <v>295</v>
      </c>
      <c r="MK300" s="423"/>
      <c r="ML300" s="423"/>
      <c r="MM300" s="423"/>
      <c r="MN300" s="423"/>
      <c r="MO300" s="421"/>
      <c r="MP300" s="422"/>
      <c r="MQ300" s="269" t="str">
        <f t="shared" si="488"/>
        <v/>
      </c>
      <c r="MR300" s="180">
        <v>1</v>
      </c>
      <c r="MS300" s="269" t="str">
        <f t="shared" si="489"/>
        <v/>
      </c>
      <c r="MT300" s="180">
        <v>1</v>
      </c>
      <c r="MU300" s="181">
        <v>1</v>
      </c>
      <c r="MV300" s="181">
        <v>1</v>
      </c>
      <c r="MW300" s="183">
        <v>1</v>
      </c>
      <c r="MX300" s="183">
        <v>1</v>
      </c>
      <c r="MY300" s="183">
        <v>1</v>
      </c>
      <c r="MZ300" s="183">
        <v>1</v>
      </c>
      <c r="NA300" s="183">
        <v>1</v>
      </c>
      <c r="NB300" s="183">
        <v>1</v>
      </c>
      <c r="NC300" s="192" t="str">
        <f ca="1">IF(ISBLANK(MO300),"",ROUND(AVERAGE(OFFSET(MT300:NB300,0,0,1,ion21Coop!$F$42)),1))</f>
        <v/>
      </c>
      <c r="ND300" s="269" t="str">
        <f t="shared" si="490"/>
        <v/>
      </c>
      <c r="NF300" s="119">
        <f t="shared" si="524"/>
        <v>16</v>
      </c>
      <c r="NG300" s="123" t="str">
        <f t="shared" si="545"/>
        <v/>
      </c>
      <c r="NH300" s="123">
        <v>295</v>
      </c>
      <c r="NI300" s="423"/>
      <c r="NJ300" s="423"/>
      <c r="NK300" s="423"/>
      <c r="NL300" s="423"/>
      <c r="NM300" s="421"/>
      <c r="NN300" s="422"/>
      <c r="NO300" s="269" t="str">
        <f t="shared" si="491"/>
        <v/>
      </c>
      <c r="NP300" s="180">
        <v>1</v>
      </c>
      <c r="NQ300" s="269" t="str">
        <f t="shared" si="492"/>
        <v/>
      </c>
      <c r="NR300" s="180">
        <v>1</v>
      </c>
      <c r="NS300" s="181">
        <v>1</v>
      </c>
      <c r="NT300" s="181">
        <v>1</v>
      </c>
      <c r="NU300" s="183">
        <v>1</v>
      </c>
      <c r="NV300" s="183">
        <v>1</v>
      </c>
      <c r="NW300" s="183">
        <v>1</v>
      </c>
      <c r="NX300" s="183">
        <v>1</v>
      </c>
      <c r="NY300" s="183">
        <v>1</v>
      </c>
      <c r="NZ300" s="183">
        <v>1</v>
      </c>
      <c r="OA300" s="192" t="str">
        <f ca="1">IF(ISBLANK(NM300),"",ROUND(AVERAGE(OFFSET(NR300:NZ300,0,0,1,ion21Coop!$F$42)),1))</f>
        <v/>
      </c>
      <c r="OB300" s="269" t="str">
        <f t="shared" si="493"/>
        <v/>
      </c>
      <c r="OD300" s="119">
        <f t="shared" si="525"/>
        <v>17</v>
      </c>
      <c r="OE300" s="123" t="str">
        <f t="shared" si="546"/>
        <v/>
      </c>
      <c r="OF300" s="123">
        <v>295</v>
      </c>
      <c r="OG300" s="423"/>
      <c r="OH300" s="423"/>
      <c r="OI300" s="423"/>
      <c r="OJ300" s="423"/>
      <c r="OK300" s="421"/>
      <c r="OL300" s="422"/>
      <c r="OM300" s="269" t="str">
        <f t="shared" si="494"/>
        <v/>
      </c>
      <c r="ON300" s="180">
        <v>1</v>
      </c>
      <c r="OO300" s="269" t="str">
        <f t="shared" si="495"/>
        <v/>
      </c>
      <c r="OP300" s="180">
        <v>1</v>
      </c>
      <c r="OQ300" s="181">
        <v>1</v>
      </c>
      <c r="OR300" s="181">
        <v>1</v>
      </c>
      <c r="OS300" s="183">
        <v>1</v>
      </c>
      <c r="OT300" s="183">
        <v>1</v>
      </c>
      <c r="OU300" s="183">
        <v>1</v>
      </c>
      <c r="OV300" s="183">
        <v>1</v>
      </c>
      <c r="OW300" s="183">
        <v>1</v>
      </c>
      <c r="OX300" s="183">
        <v>1</v>
      </c>
      <c r="OY300" s="192" t="str">
        <f ca="1">IF(ISBLANK(OK300),"",ROUND(AVERAGE(OFFSET(OP300:OX300,0,0,1,ion21Coop!$F$42)),1))</f>
        <v/>
      </c>
      <c r="OZ300" s="269" t="str">
        <f t="shared" si="496"/>
        <v/>
      </c>
      <c r="PB300" s="119">
        <f t="shared" si="526"/>
        <v>18</v>
      </c>
      <c r="PC300" s="123" t="str">
        <f t="shared" si="547"/>
        <v/>
      </c>
      <c r="PD300" s="123">
        <v>295</v>
      </c>
      <c r="PE300" s="423"/>
      <c r="PF300" s="423"/>
      <c r="PG300" s="423"/>
      <c r="PH300" s="423"/>
      <c r="PI300" s="421"/>
      <c r="PJ300" s="422"/>
      <c r="PK300" s="269" t="str">
        <f t="shared" si="497"/>
        <v/>
      </c>
      <c r="PL300" s="180">
        <v>1</v>
      </c>
      <c r="PM300" s="269" t="str">
        <f t="shared" si="498"/>
        <v/>
      </c>
      <c r="PN300" s="180">
        <v>1</v>
      </c>
      <c r="PO300" s="181">
        <v>1</v>
      </c>
      <c r="PP300" s="181">
        <v>1</v>
      </c>
      <c r="PQ300" s="183">
        <v>1</v>
      </c>
      <c r="PR300" s="183">
        <v>1</v>
      </c>
      <c r="PS300" s="183">
        <v>1</v>
      </c>
      <c r="PT300" s="183">
        <v>1</v>
      </c>
      <c r="PU300" s="183">
        <v>1</v>
      </c>
      <c r="PV300" s="183">
        <v>1</v>
      </c>
      <c r="PW300" s="192" t="str">
        <f ca="1">IF(ISBLANK(PI300),"",ROUND(AVERAGE(OFFSET(PN300:PV300,0,0,1,ion21Coop!$F$42)),1))</f>
        <v/>
      </c>
      <c r="PX300" s="269" t="str">
        <f t="shared" si="499"/>
        <v/>
      </c>
      <c r="PZ300" s="119">
        <f t="shared" si="527"/>
        <v>19</v>
      </c>
      <c r="QA300" s="123" t="str">
        <f t="shared" si="548"/>
        <v/>
      </c>
      <c r="QB300" s="123">
        <v>295</v>
      </c>
      <c r="QC300" s="423"/>
      <c r="QD300" s="423"/>
      <c r="QE300" s="423"/>
      <c r="QF300" s="423"/>
      <c r="QG300" s="421"/>
      <c r="QH300" s="422"/>
      <c r="QI300" s="269" t="str">
        <f t="shared" si="500"/>
        <v/>
      </c>
      <c r="QJ300" s="180">
        <v>1</v>
      </c>
      <c r="QK300" s="269" t="str">
        <f t="shared" si="501"/>
        <v/>
      </c>
      <c r="QL300" s="180">
        <v>1</v>
      </c>
      <c r="QM300" s="181">
        <v>1</v>
      </c>
      <c r="QN300" s="181">
        <v>1</v>
      </c>
      <c r="QO300" s="183">
        <v>1</v>
      </c>
      <c r="QP300" s="183">
        <v>1</v>
      </c>
      <c r="QQ300" s="183">
        <v>1</v>
      </c>
      <c r="QR300" s="183">
        <v>1</v>
      </c>
      <c r="QS300" s="183">
        <v>1</v>
      </c>
      <c r="QT300" s="183">
        <v>1</v>
      </c>
      <c r="QU300" s="192" t="str">
        <f ca="1">IF(ISBLANK(QG300),"",ROUND(AVERAGE(OFFSET(QL300:QT300,0,0,1,ion21Coop!$F$42)),1))</f>
        <v/>
      </c>
      <c r="QV300" s="269" t="str">
        <f t="shared" si="502"/>
        <v/>
      </c>
      <c r="QX300" s="119">
        <f t="shared" si="528"/>
        <v>20</v>
      </c>
      <c r="QY300" s="123" t="str">
        <f t="shared" si="549"/>
        <v/>
      </c>
      <c r="QZ300" s="123">
        <v>295</v>
      </c>
      <c r="RA300" s="423"/>
      <c r="RB300" s="423"/>
      <c r="RC300" s="423"/>
      <c r="RD300" s="423"/>
      <c r="RE300" s="421"/>
      <c r="RF300" s="422"/>
      <c r="RG300" s="269" t="str">
        <f t="shared" si="503"/>
        <v/>
      </c>
      <c r="RH300" s="180">
        <v>1</v>
      </c>
      <c r="RI300" s="269" t="str">
        <f t="shared" si="504"/>
        <v/>
      </c>
      <c r="RJ300" s="180">
        <v>1</v>
      </c>
      <c r="RK300" s="181">
        <v>1</v>
      </c>
      <c r="RL300" s="181">
        <v>1</v>
      </c>
      <c r="RM300" s="183">
        <v>1</v>
      </c>
      <c r="RN300" s="183">
        <v>1</v>
      </c>
      <c r="RO300" s="183">
        <v>1</v>
      </c>
      <c r="RP300" s="183">
        <v>1</v>
      </c>
      <c r="RQ300" s="183">
        <v>1</v>
      </c>
      <c r="RR300" s="183">
        <v>1</v>
      </c>
      <c r="RS300" s="192" t="str">
        <f ca="1">IF(ISBLANK(RE300),"",ROUND(AVERAGE(OFFSET(RJ300:RR300,0,0,1,ion21Coop!$F$42)),1))</f>
        <v/>
      </c>
      <c r="RT300" s="269" t="str">
        <f t="shared" si="505"/>
        <v/>
      </c>
      <c r="RV300" s="119">
        <f t="shared" si="529"/>
        <v>21</v>
      </c>
      <c r="RW300" s="123" t="str">
        <f t="shared" si="550"/>
        <v/>
      </c>
      <c r="RX300" s="123">
        <v>295</v>
      </c>
      <c r="RY300" s="423"/>
      <c r="RZ300" s="423"/>
      <c r="SA300" s="423"/>
      <c r="SB300" s="423"/>
      <c r="SC300" s="421"/>
      <c r="SD300" s="422"/>
      <c r="SE300" s="269" t="str">
        <f t="shared" si="506"/>
        <v/>
      </c>
      <c r="SF300" s="180">
        <v>1</v>
      </c>
      <c r="SG300" s="269" t="str">
        <f t="shared" si="507"/>
        <v/>
      </c>
      <c r="SH300" s="180">
        <v>1</v>
      </c>
      <c r="SI300" s="181">
        <v>1</v>
      </c>
      <c r="SJ300" s="181">
        <v>1</v>
      </c>
      <c r="SK300" s="183">
        <v>1</v>
      </c>
      <c r="SL300" s="183">
        <v>1</v>
      </c>
      <c r="SM300" s="183">
        <v>1</v>
      </c>
      <c r="SN300" s="183">
        <v>1</v>
      </c>
      <c r="SO300" s="183">
        <v>1</v>
      </c>
      <c r="SP300" s="183">
        <v>1</v>
      </c>
      <c r="SQ300" s="192" t="str">
        <f ca="1">IF(ISBLANK(SC300),"",ROUND(AVERAGE(OFFSET(SH300:SP300,0,0,1,ion21Coop!$F$42)),1))</f>
        <v/>
      </c>
      <c r="SR300" s="269" t="str">
        <f t="shared" si="508"/>
        <v/>
      </c>
      <c r="ST300" s="565"/>
      <c r="SU300" s="565"/>
      <c r="SV300" s="566"/>
      <c r="SW300" s="567"/>
      <c r="SX300" s="565"/>
      <c r="SY300" s="566"/>
      <c r="SZ300" s="568"/>
      <c r="TA300" s="567"/>
      <c r="TB300" s="553"/>
    </row>
    <row r="301" spans="10:522" x14ac:dyDescent="0.3">
      <c r="J301" s="119">
        <f t="shared" si="509"/>
        <v>1</v>
      </c>
      <c r="K301" s="123" t="str">
        <f t="shared" si="530"/>
        <v>YaJo</v>
      </c>
      <c r="L301" s="123">
        <v>296</v>
      </c>
      <c r="M301" s="351"/>
      <c r="N301" s="351"/>
      <c r="O301" s="351"/>
      <c r="P301" s="351"/>
      <c r="Q301" s="369"/>
      <c r="R301" s="370"/>
      <c r="S301" s="269" t="str">
        <f t="shared" si="446"/>
        <v/>
      </c>
      <c r="T301" s="180">
        <v>1</v>
      </c>
      <c r="U301" s="269" t="str">
        <f t="shared" si="447"/>
        <v/>
      </c>
      <c r="V301" s="180">
        <v>1</v>
      </c>
      <c r="W301" s="181">
        <v>1</v>
      </c>
      <c r="X301" s="181">
        <v>1</v>
      </c>
      <c r="Y301" s="183">
        <v>1</v>
      </c>
      <c r="Z301" s="183">
        <v>1</v>
      </c>
      <c r="AA301" s="183">
        <v>1</v>
      </c>
      <c r="AB301" s="183">
        <v>1</v>
      </c>
      <c r="AC301" s="183">
        <v>1</v>
      </c>
      <c r="AD301" s="183">
        <v>1</v>
      </c>
      <c r="AE301" s="192" t="str">
        <f ca="1">IF(ISBLANK(Q301),"",ROUND(AVERAGE(OFFSET(V301:AD301,0,0,1,ion21Coop!$F$42)),1))</f>
        <v/>
      </c>
      <c r="AF301" s="269" t="str">
        <f t="shared" si="448"/>
        <v/>
      </c>
      <c r="AH301" s="119">
        <f t="shared" si="510"/>
        <v>2</v>
      </c>
      <c r="AI301" s="123" t="str">
        <f t="shared" si="531"/>
        <v>GeLo</v>
      </c>
      <c r="AJ301" s="123">
        <v>296</v>
      </c>
      <c r="AK301" s="351"/>
      <c r="AL301" s="351"/>
      <c r="AM301" s="351"/>
      <c r="AN301" s="351"/>
      <c r="AO301" s="369"/>
      <c r="AP301" s="370"/>
      <c r="AQ301" s="269" t="str">
        <f t="shared" si="449"/>
        <v/>
      </c>
      <c r="AR301" s="180">
        <v>1</v>
      </c>
      <c r="AS301" s="269" t="str">
        <f t="shared" si="450"/>
        <v/>
      </c>
      <c r="AT301" s="180">
        <v>1</v>
      </c>
      <c r="AU301" s="181">
        <v>1</v>
      </c>
      <c r="AV301" s="181">
        <v>1</v>
      </c>
      <c r="AW301" s="183">
        <v>1</v>
      </c>
      <c r="AX301" s="183">
        <v>1</v>
      </c>
      <c r="AY301" s="183">
        <v>1</v>
      </c>
      <c r="AZ301" s="183">
        <v>1</v>
      </c>
      <c r="BA301" s="183">
        <v>1</v>
      </c>
      <c r="BB301" s="183">
        <v>1</v>
      </c>
      <c r="BC301" s="192" t="str">
        <f ca="1">IF(ISBLANK(AO301),"",ROUND(AVERAGE(OFFSET(AT301:BB301,0,0,1,ion21Coop!$F$42)),1))</f>
        <v/>
      </c>
      <c r="BD301" s="269" t="str">
        <f t="shared" si="451"/>
        <v/>
      </c>
      <c r="BF301" s="119">
        <f t="shared" si="511"/>
        <v>3</v>
      </c>
      <c r="BG301" s="123" t="str">
        <f t="shared" si="532"/>
        <v>MiDo</v>
      </c>
      <c r="BH301" s="123">
        <v>296</v>
      </c>
      <c r="BI301" s="351"/>
      <c r="BJ301" s="351"/>
      <c r="BK301" s="351"/>
      <c r="BL301" s="351"/>
      <c r="BM301" s="369"/>
      <c r="BN301" s="370"/>
      <c r="BO301" s="269" t="str">
        <f t="shared" si="452"/>
        <v/>
      </c>
      <c r="BP301" s="180">
        <v>1</v>
      </c>
      <c r="BQ301" s="269" t="str">
        <f t="shared" si="453"/>
        <v/>
      </c>
      <c r="BR301" s="180">
        <v>1</v>
      </c>
      <c r="BS301" s="181">
        <v>1</v>
      </c>
      <c r="BT301" s="181">
        <v>1</v>
      </c>
      <c r="BU301" s="183">
        <v>1</v>
      </c>
      <c r="BV301" s="183">
        <v>1</v>
      </c>
      <c r="BW301" s="183">
        <v>1</v>
      </c>
      <c r="BX301" s="183">
        <v>1</v>
      </c>
      <c r="BY301" s="183">
        <v>1</v>
      </c>
      <c r="BZ301" s="183">
        <v>1</v>
      </c>
      <c r="CA301" s="192" t="str">
        <f ca="1">IF(ISBLANK(BM301),"",ROUND(AVERAGE(OFFSET(BR301:BZ301,0,0,1,ion21Coop!$F$42)),1))</f>
        <v/>
      </c>
      <c r="CB301" s="269" t="str">
        <f t="shared" si="454"/>
        <v/>
      </c>
      <c r="CD301" s="119">
        <f t="shared" si="512"/>
        <v>4</v>
      </c>
      <c r="CE301" s="123" t="str">
        <f t="shared" si="533"/>
        <v>EmNi</v>
      </c>
      <c r="CF301" s="123">
        <v>296</v>
      </c>
      <c r="CG301" s="351"/>
      <c r="CH301" s="351"/>
      <c r="CI301" s="351"/>
      <c r="CJ301" s="351"/>
      <c r="CK301" s="369"/>
      <c r="CL301" s="370"/>
      <c r="CM301" s="269" t="str">
        <f t="shared" si="455"/>
        <v/>
      </c>
      <c r="CN301" s="180">
        <v>1</v>
      </c>
      <c r="CO301" s="269" t="str">
        <f t="shared" si="456"/>
        <v/>
      </c>
      <c r="CP301" s="180">
        <v>1</v>
      </c>
      <c r="CQ301" s="181">
        <v>1</v>
      </c>
      <c r="CR301" s="181">
        <v>1</v>
      </c>
      <c r="CS301" s="183">
        <v>1</v>
      </c>
      <c r="CT301" s="183">
        <v>1</v>
      </c>
      <c r="CU301" s="183">
        <v>1</v>
      </c>
      <c r="CV301" s="183">
        <v>1</v>
      </c>
      <c r="CW301" s="183">
        <v>1</v>
      </c>
      <c r="CX301" s="183">
        <v>1</v>
      </c>
      <c r="CY301" s="192" t="str">
        <f ca="1">IF(ISBLANK(CK301),"",ROUND(AVERAGE(OFFSET(CP301:CX301,0,0,1,ion21Coop!$F$42)),1))</f>
        <v/>
      </c>
      <c r="CZ301" s="269" t="str">
        <f t="shared" si="457"/>
        <v/>
      </c>
      <c r="DB301" s="119">
        <f t="shared" si="513"/>
        <v>5</v>
      </c>
      <c r="DC301" s="123" t="str">
        <f t="shared" si="534"/>
        <v>HeJe</v>
      </c>
      <c r="DD301" s="123">
        <v>296</v>
      </c>
      <c r="DE301" s="423"/>
      <c r="DF301" s="423"/>
      <c r="DG301" s="423"/>
      <c r="DH301" s="423"/>
      <c r="DI301" s="421"/>
      <c r="DJ301" s="422"/>
      <c r="DK301" s="269" t="str">
        <f t="shared" si="458"/>
        <v/>
      </c>
      <c r="DL301" s="180">
        <v>1</v>
      </c>
      <c r="DM301" s="269" t="str">
        <f t="shared" si="459"/>
        <v/>
      </c>
      <c r="DN301" s="180">
        <v>1</v>
      </c>
      <c r="DO301" s="181">
        <v>1</v>
      </c>
      <c r="DP301" s="181">
        <v>1</v>
      </c>
      <c r="DQ301" s="183">
        <v>1</v>
      </c>
      <c r="DR301" s="183">
        <v>1</v>
      </c>
      <c r="DS301" s="183">
        <v>1</v>
      </c>
      <c r="DT301" s="183">
        <v>1</v>
      </c>
      <c r="DU301" s="183">
        <v>1</v>
      </c>
      <c r="DV301" s="183">
        <v>1</v>
      </c>
      <c r="DW301" s="192" t="str">
        <f ca="1">IF(ISBLANK(DI301),"",ROUND(AVERAGE(OFFSET(DN301:DV301,0,0,1,ion21Coop!$F$42)),1))</f>
        <v/>
      </c>
      <c r="DX301" s="269" t="str">
        <f t="shared" si="460"/>
        <v/>
      </c>
      <c r="DZ301" s="119">
        <f t="shared" si="514"/>
        <v>6</v>
      </c>
      <c r="EA301" s="123" t="str">
        <f t="shared" si="535"/>
        <v/>
      </c>
      <c r="EB301" s="123">
        <v>296</v>
      </c>
      <c r="EC301" s="423"/>
      <c r="ED301" s="423"/>
      <c r="EE301" s="423"/>
      <c r="EF301" s="423"/>
      <c r="EG301" s="421"/>
      <c r="EH301" s="422"/>
      <c r="EI301" s="269" t="str">
        <f t="shared" si="461"/>
        <v/>
      </c>
      <c r="EJ301" s="180">
        <v>1</v>
      </c>
      <c r="EK301" s="269" t="str">
        <f t="shared" si="462"/>
        <v/>
      </c>
      <c r="EL301" s="180">
        <v>1</v>
      </c>
      <c r="EM301" s="181">
        <v>1</v>
      </c>
      <c r="EN301" s="181">
        <v>1</v>
      </c>
      <c r="EO301" s="183">
        <v>1</v>
      </c>
      <c r="EP301" s="183">
        <v>1</v>
      </c>
      <c r="EQ301" s="183">
        <v>1</v>
      </c>
      <c r="ER301" s="183">
        <v>1</v>
      </c>
      <c r="ES301" s="183">
        <v>1</v>
      </c>
      <c r="ET301" s="183">
        <v>1</v>
      </c>
      <c r="EU301" s="192" t="str">
        <f ca="1">IF(ISBLANK(EG301),"",ROUND(AVERAGE(OFFSET(EL301:ET301,0,0,1,ion21Coop!$F$42)),1))</f>
        <v/>
      </c>
      <c r="EV301" s="269" t="str">
        <f t="shared" si="463"/>
        <v/>
      </c>
      <c r="EX301" s="119">
        <f t="shared" si="515"/>
        <v>7</v>
      </c>
      <c r="EY301" s="123" t="str">
        <f t="shared" si="536"/>
        <v/>
      </c>
      <c r="EZ301" s="123">
        <v>296</v>
      </c>
      <c r="FA301" s="423"/>
      <c r="FB301" s="423"/>
      <c r="FC301" s="423"/>
      <c r="FD301" s="423"/>
      <c r="FE301" s="421"/>
      <c r="FF301" s="422"/>
      <c r="FG301" s="269" t="str">
        <f t="shared" si="464"/>
        <v/>
      </c>
      <c r="FH301" s="180">
        <v>1</v>
      </c>
      <c r="FI301" s="269" t="str">
        <f t="shared" si="465"/>
        <v/>
      </c>
      <c r="FJ301" s="180">
        <v>1</v>
      </c>
      <c r="FK301" s="181">
        <v>1</v>
      </c>
      <c r="FL301" s="181">
        <v>1</v>
      </c>
      <c r="FM301" s="183">
        <v>1</v>
      </c>
      <c r="FN301" s="183">
        <v>1</v>
      </c>
      <c r="FO301" s="183">
        <v>1</v>
      </c>
      <c r="FP301" s="183">
        <v>1</v>
      </c>
      <c r="FQ301" s="183">
        <v>1</v>
      </c>
      <c r="FR301" s="183">
        <v>1</v>
      </c>
      <c r="FS301" s="192" t="str">
        <f ca="1">IF(ISBLANK(FE301),"",ROUND(AVERAGE(OFFSET(FJ301:FR301,0,0,1,ion21Coop!$F$42)),1))</f>
        <v/>
      </c>
      <c r="FT301" s="269" t="str">
        <f t="shared" si="466"/>
        <v/>
      </c>
      <c r="FV301" s="119">
        <f t="shared" si="516"/>
        <v>8</v>
      </c>
      <c r="FW301" s="123" t="str">
        <f t="shared" si="537"/>
        <v/>
      </c>
      <c r="FX301" s="123">
        <v>296</v>
      </c>
      <c r="FY301" s="423"/>
      <c r="FZ301" s="423"/>
      <c r="GA301" s="423"/>
      <c r="GB301" s="423"/>
      <c r="GC301" s="421"/>
      <c r="GD301" s="422"/>
      <c r="GE301" s="269" t="str">
        <f t="shared" si="467"/>
        <v/>
      </c>
      <c r="GF301" s="180">
        <v>1</v>
      </c>
      <c r="GG301" s="269" t="str">
        <f t="shared" si="468"/>
        <v/>
      </c>
      <c r="GH301" s="180">
        <v>1</v>
      </c>
      <c r="GI301" s="181">
        <v>1</v>
      </c>
      <c r="GJ301" s="181">
        <v>1</v>
      </c>
      <c r="GK301" s="183">
        <v>1</v>
      </c>
      <c r="GL301" s="183">
        <v>1</v>
      </c>
      <c r="GM301" s="183">
        <v>1</v>
      </c>
      <c r="GN301" s="183">
        <v>1</v>
      </c>
      <c r="GO301" s="183">
        <v>1</v>
      </c>
      <c r="GP301" s="183">
        <v>1</v>
      </c>
      <c r="GQ301" s="192" t="str">
        <f ca="1">IF(ISBLANK(GC301),"",ROUND(AVERAGE(OFFSET(GH301:GP301,0,0,1,ion21Coop!$F$42)),1))</f>
        <v/>
      </c>
      <c r="GR301" s="269" t="str">
        <f t="shared" si="469"/>
        <v/>
      </c>
      <c r="GT301" s="119">
        <f t="shared" si="517"/>
        <v>9</v>
      </c>
      <c r="GU301" s="123" t="str">
        <f t="shared" si="538"/>
        <v/>
      </c>
      <c r="GV301" s="123">
        <v>296</v>
      </c>
      <c r="GW301" s="423"/>
      <c r="GX301" s="423"/>
      <c r="GY301" s="423"/>
      <c r="GZ301" s="423"/>
      <c r="HA301" s="421"/>
      <c r="HB301" s="422"/>
      <c r="HC301" s="269" t="str">
        <f t="shared" si="470"/>
        <v/>
      </c>
      <c r="HD301" s="180">
        <v>1</v>
      </c>
      <c r="HE301" s="269" t="str">
        <f t="shared" si="471"/>
        <v/>
      </c>
      <c r="HF301" s="180">
        <v>1</v>
      </c>
      <c r="HG301" s="181">
        <v>1</v>
      </c>
      <c r="HH301" s="181">
        <v>1</v>
      </c>
      <c r="HI301" s="183">
        <v>1</v>
      </c>
      <c r="HJ301" s="183">
        <v>1</v>
      </c>
      <c r="HK301" s="183">
        <v>1</v>
      </c>
      <c r="HL301" s="183">
        <v>1</v>
      </c>
      <c r="HM301" s="183">
        <v>1</v>
      </c>
      <c r="HN301" s="183">
        <v>1</v>
      </c>
      <c r="HO301" s="192" t="str">
        <f ca="1">IF(ISBLANK(HA301),"",ROUND(AVERAGE(OFFSET(HF301:HN301,0,0,1,ion21Coop!$F$42)),1))</f>
        <v/>
      </c>
      <c r="HP301" s="269" t="str">
        <f t="shared" si="472"/>
        <v/>
      </c>
      <c r="HR301" s="119">
        <f t="shared" si="518"/>
        <v>10</v>
      </c>
      <c r="HS301" s="123" t="str">
        <f t="shared" si="539"/>
        <v/>
      </c>
      <c r="HT301" s="123">
        <v>296</v>
      </c>
      <c r="HU301" s="423"/>
      <c r="HV301" s="423"/>
      <c r="HW301" s="423"/>
      <c r="HX301" s="423"/>
      <c r="HY301" s="421"/>
      <c r="HZ301" s="422"/>
      <c r="IA301" s="269" t="str">
        <f t="shared" si="473"/>
        <v/>
      </c>
      <c r="IB301" s="180">
        <v>1</v>
      </c>
      <c r="IC301" s="269" t="str">
        <f t="shared" si="474"/>
        <v/>
      </c>
      <c r="ID301" s="180">
        <v>1</v>
      </c>
      <c r="IE301" s="181">
        <v>1</v>
      </c>
      <c r="IF301" s="181">
        <v>1</v>
      </c>
      <c r="IG301" s="183">
        <v>1</v>
      </c>
      <c r="IH301" s="183">
        <v>1</v>
      </c>
      <c r="II301" s="183">
        <v>1</v>
      </c>
      <c r="IJ301" s="183">
        <v>1</v>
      </c>
      <c r="IK301" s="183">
        <v>1</v>
      </c>
      <c r="IL301" s="183">
        <v>1</v>
      </c>
      <c r="IM301" s="192" t="str">
        <f ca="1">IF(ISBLANK(HY301),"",ROUND(AVERAGE(OFFSET(ID301:IL301,0,0,1,ion21Coop!$F$42)),1))</f>
        <v/>
      </c>
      <c r="IN301" s="269" t="str">
        <f t="shared" si="475"/>
        <v/>
      </c>
      <c r="IP301" s="119">
        <f t="shared" si="519"/>
        <v>11</v>
      </c>
      <c r="IQ301" s="123" t="str">
        <f t="shared" si="540"/>
        <v/>
      </c>
      <c r="IR301" s="123">
        <v>296</v>
      </c>
      <c r="IS301" s="423"/>
      <c r="IT301" s="423"/>
      <c r="IU301" s="423"/>
      <c r="IV301" s="423"/>
      <c r="IW301" s="421"/>
      <c r="IX301" s="422"/>
      <c r="IY301" s="269" t="str">
        <f t="shared" si="476"/>
        <v/>
      </c>
      <c r="IZ301" s="180">
        <v>1</v>
      </c>
      <c r="JA301" s="269" t="str">
        <f t="shared" si="477"/>
        <v/>
      </c>
      <c r="JB301" s="180">
        <v>1</v>
      </c>
      <c r="JC301" s="181">
        <v>1</v>
      </c>
      <c r="JD301" s="181">
        <v>1</v>
      </c>
      <c r="JE301" s="183">
        <v>1</v>
      </c>
      <c r="JF301" s="183">
        <v>1</v>
      </c>
      <c r="JG301" s="183">
        <v>1</v>
      </c>
      <c r="JH301" s="183">
        <v>1</v>
      </c>
      <c r="JI301" s="183">
        <v>1</v>
      </c>
      <c r="JJ301" s="183">
        <v>1</v>
      </c>
      <c r="JK301" s="192" t="str">
        <f ca="1">IF(ISBLANK(IW301),"",ROUND(AVERAGE(OFFSET(JB301:JJ301,0,0,1,ion21Coop!$F$42)),1))</f>
        <v/>
      </c>
      <c r="JL301" s="269" t="str">
        <f t="shared" si="478"/>
        <v/>
      </c>
      <c r="JN301" s="119">
        <f t="shared" si="520"/>
        <v>12</v>
      </c>
      <c r="JO301" s="123" t="str">
        <f t="shared" si="541"/>
        <v/>
      </c>
      <c r="JP301" s="123">
        <v>296</v>
      </c>
      <c r="JQ301" s="423"/>
      <c r="JR301" s="423"/>
      <c r="JS301" s="423"/>
      <c r="JT301" s="423"/>
      <c r="JU301" s="421"/>
      <c r="JV301" s="422"/>
      <c r="JW301" s="269" t="str">
        <f t="shared" si="479"/>
        <v/>
      </c>
      <c r="JX301" s="180">
        <v>1</v>
      </c>
      <c r="JY301" s="269" t="str">
        <f t="shared" si="480"/>
        <v/>
      </c>
      <c r="JZ301" s="180">
        <v>1</v>
      </c>
      <c r="KA301" s="181">
        <v>1</v>
      </c>
      <c r="KB301" s="181">
        <v>1</v>
      </c>
      <c r="KC301" s="183">
        <v>1</v>
      </c>
      <c r="KD301" s="183">
        <v>1</v>
      </c>
      <c r="KE301" s="183">
        <v>1</v>
      </c>
      <c r="KF301" s="183">
        <v>1</v>
      </c>
      <c r="KG301" s="183">
        <v>1</v>
      </c>
      <c r="KH301" s="183">
        <v>1</v>
      </c>
      <c r="KI301" s="192" t="str">
        <f ca="1">IF(ISBLANK(JU301),"",ROUND(AVERAGE(OFFSET(JZ301:KH301,0,0,1,ion21Coop!$F$42)),1))</f>
        <v/>
      </c>
      <c r="KJ301" s="269" t="str">
        <f t="shared" si="481"/>
        <v/>
      </c>
      <c r="KL301" s="119">
        <f t="shared" si="521"/>
        <v>13</v>
      </c>
      <c r="KM301" s="123" t="str">
        <f t="shared" si="542"/>
        <v/>
      </c>
      <c r="KN301" s="123">
        <v>296</v>
      </c>
      <c r="KO301" s="423"/>
      <c r="KP301" s="423"/>
      <c r="KQ301" s="423"/>
      <c r="KR301" s="423"/>
      <c r="KS301" s="421"/>
      <c r="KT301" s="422"/>
      <c r="KU301" s="269" t="str">
        <f t="shared" si="482"/>
        <v/>
      </c>
      <c r="KV301" s="180">
        <v>1</v>
      </c>
      <c r="KW301" s="269" t="str">
        <f t="shared" si="483"/>
        <v/>
      </c>
      <c r="KX301" s="180">
        <v>1</v>
      </c>
      <c r="KY301" s="181">
        <v>1</v>
      </c>
      <c r="KZ301" s="181">
        <v>1</v>
      </c>
      <c r="LA301" s="183">
        <v>1</v>
      </c>
      <c r="LB301" s="183">
        <v>1</v>
      </c>
      <c r="LC301" s="183">
        <v>1</v>
      </c>
      <c r="LD301" s="183">
        <v>1</v>
      </c>
      <c r="LE301" s="183">
        <v>1</v>
      </c>
      <c r="LF301" s="183">
        <v>1</v>
      </c>
      <c r="LG301" s="192" t="str">
        <f ca="1">IF(ISBLANK(KS301),"",ROUND(AVERAGE(OFFSET(KX301:LF301,0,0,1,ion21Coop!$F$42)),1))</f>
        <v/>
      </c>
      <c r="LH301" s="269" t="str">
        <f t="shared" si="484"/>
        <v/>
      </c>
      <c r="LJ301" s="119">
        <f t="shared" si="522"/>
        <v>14</v>
      </c>
      <c r="LK301" s="123" t="str">
        <f t="shared" si="543"/>
        <v/>
      </c>
      <c r="LL301" s="123">
        <v>296</v>
      </c>
      <c r="LM301" s="423"/>
      <c r="LN301" s="423"/>
      <c r="LO301" s="423"/>
      <c r="LP301" s="423"/>
      <c r="LQ301" s="421"/>
      <c r="LR301" s="422"/>
      <c r="LS301" s="269" t="str">
        <f t="shared" si="485"/>
        <v/>
      </c>
      <c r="LT301" s="180">
        <v>1</v>
      </c>
      <c r="LU301" s="269" t="str">
        <f t="shared" si="486"/>
        <v/>
      </c>
      <c r="LV301" s="180">
        <v>1</v>
      </c>
      <c r="LW301" s="181">
        <v>1</v>
      </c>
      <c r="LX301" s="181">
        <v>1</v>
      </c>
      <c r="LY301" s="183">
        <v>1</v>
      </c>
      <c r="LZ301" s="183">
        <v>1</v>
      </c>
      <c r="MA301" s="183">
        <v>1</v>
      </c>
      <c r="MB301" s="183">
        <v>1</v>
      </c>
      <c r="MC301" s="183">
        <v>1</v>
      </c>
      <c r="MD301" s="183">
        <v>1</v>
      </c>
      <c r="ME301" s="192" t="str">
        <f ca="1">IF(ISBLANK(LQ301),"",ROUND(AVERAGE(OFFSET(LV301:MD301,0,0,1,ion21Coop!$F$42)),1))</f>
        <v/>
      </c>
      <c r="MF301" s="269" t="str">
        <f t="shared" si="487"/>
        <v/>
      </c>
      <c r="MH301" s="119">
        <f t="shared" si="523"/>
        <v>15</v>
      </c>
      <c r="MI301" s="123" t="str">
        <f t="shared" si="544"/>
        <v/>
      </c>
      <c r="MJ301" s="123">
        <v>296</v>
      </c>
      <c r="MK301" s="423"/>
      <c r="ML301" s="423"/>
      <c r="MM301" s="423"/>
      <c r="MN301" s="423"/>
      <c r="MO301" s="421"/>
      <c r="MP301" s="422"/>
      <c r="MQ301" s="269" t="str">
        <f t="shared" si="488"/>
        <v/>
      </c>
      <c r="MR301" s="180">
        <v>1</v>
      </c>
      <c r="MS301" s="269" t="str">
        <f t="shared" si="489"/>
        <v/>
      </c>
      <c r="MT301" s="180">
        <v>1</v>
      </c>
      <c r="MU301" s="181">
        <v>1</v>
      </c>
      <c r="MV301" s="181">
        <v>1</v>
      </c>
      <c r="MW301" s="183">
        <v>1</v>
      </c>
      <c r="MX301" s="183">
        <v>1</v>
      </c>
      <c r="MY301" s="183">
        <v>1</v>
      </c>
      <c r="MZ301" s="183">
        <v>1</v>
      </c>
      <c r="NA301" s="183">
        <v>1</v>
      </c>
      <c r="NB301" s="183">
        <v>1</v>
      </c>
      <c r="NC301" s="192" t="str">
        <f ca="1">IF(ISBLANK(MO301),"",ROUND(AVERAGE(OFFSET(MT301:NB301,0,0,1,ion21Coop!$F$42)),1))</f>
        <v/>
      </c>
      <c r="ND301" s="269" t="str">
        <f t="shared" si="490"/>
        <v/>
      </c>
      <c r="NF301" s="119">
        <f t="shared" si="524"/>
        <v>16</v>
      </c>
      <c r="NG301" s="123" t="str">
        <f t="shared" si="545"/>
        <v/>
      </c>
      <c r="NH301" s="123">
        <v>296</v>
      </c>
      <c r="NI301" s="423"/>
      <c r="NJ301" s="423"/>
      <c r="NK301" s="423"/>
      <c r="NL301" s="423"/>
      <c r="NM301" s="421"/>
      <c r="NN301" s="422"/>
      <c r="NO301" s="269" t="str">
        <f t="shared" si="491"/>
        <v/>
      </c>
      <c r="NP301" s="180">
        <v>1</v>
      </c>
      <c r="NQ301" s="269" t="str">
        <f t="shared" si="492"/>
        <v/>
      </c>
      <c r="NR301" s="180">
        <v>1</v>
      </c>
      <c r="NS301" s="181">
        <v>1</v>
      </c>
      <c r="NT301" s="181">
        <v>1</v>
      </c>
      <c r="NU301" s="183">
        <v>1</v>
      </c>
      <c r="NV301" s="183">
        <v>1</v>
      </c>
      <c r="NW301" s="183">
        <v>1</v>
      </c>
      <c r="NX301" s="183">
        <v>1</v>
      </c>
      <c r="NY301" s="183">
        <v>1</v>
      </c>
      <c r="NZ301" s="183">
        <v>1</v>
      </c>
      <c r="OA301" s="192" t="str">
        <f ca="1">IF(ISBLANK(NM301),"",ROUND(AVERAGE(OFFSET(NR301:NZ301,0,0,1,ion21Coop!$F$42)),1))</f>
        <v/>
      </c>
      <c r="OB301" s="269" t="str">
        <f t="shared" si="493"/>
        <v/>
      </c>
      <c r="OD301" s="119">
        <f t="shared" si="525"/>
        <v>17</v>
      </c>
      <c r="OE301" s="123" t="str">
        <f t="shared" si="546"/>
        <v/>
      </c>
      <c r="OF301" s="123">
        <v>296</v>
      </c>
      <c r="OG301" s="423"/>
      <c r="OH301" s="423"/>
      <c r="OI301" s="423"/>
      <c r="OJ301" s="423"/>
      <c r="OK301" s="421"/>
      <c r="OL301" s="422"/>
      <c r="OM301" s="269" t="str">
        <f t="shared" si="494"/>
        <v/>
      </c>
      <c r="ON301" s="180">
        <v>1</v>
      </c>
      <c r="OO301" s="269" t="str">
        <f t="shared" si="495"/>
        <v/>
      </c>
      <c r="OP301" s="180">
        <v>1</v>
      </c>
      <c r="OQ301" s="181">
        <v>1</v>
      </c>
      <c r="OR301" s="181">
        <v>1</v>
      </c>
      <c r="OS301" s="183">
        <v>1</v>
      </c>
      <c r="OT301" s="183">
        <v>1</v>
      </c>
      <c r="OU301" s="183">
        <v>1</v>
      </c>
      <c r="OV301" s="183">
        <v>1</v>
      </c>
      <c r="OW301" s="183">
        <v>1</v>
      </c>
      <c r="OX301" s="183">
        <v>1</v>
      </c>
      <c r="OY301" s="192" t="str">
        <f ca="1">IF(ISBLANK(OK301),"",ROUND(AVERAGE(OFFSET(OP301:OX301,0,0,1,ion21Coop!$F$42)),1))</f>
        <v/>
      </c>
      <c r="OZ301" s="269" t="str">
        <f t="shared" si="496"/>
        <v/>
      </c>
      <c r="PB301" s="119">
        <f t="shared" si="526"/>
        <v>18</v>
      </c>
      <c r="PC301" s="123" t="str">
        <f t="shared" si="547"/>
        <v/>
      </c>
      <c r="PD301" s="123">
        <v>296</v>
      </c>
      <c r="PE301" s="423"/>
      <c r="PF301" s="423"/>
      <c r="PG301" s="423"/>
      <c r="PH301" s="423"/>
      <c r="PI301" s="421"/>
      <c r="PJ301" s="422"/>
      <c r="PK301" s="269" t="str">
        <f t="shared" si="497"/>
        <v/>
      </c>
      <c r="PL301" s="180">
        <v>1</v>
      </c>
      <c r="PM301" s="269" t="str">
        <f t="shared" si="498"/>
        <v/>
      </c>
      <c r="PN301" s="180">
        <v>1</v>
      </c>
      <c r="PO301" s="181">
        <v>1</v>
      </c>
      <c r="PP301" s="181">
        <v>1</v>
      </c>
      <c r="PQ301" s="183">
        <v>1</v>
      </c>
      <c r="PR301" s="183">
        <v>1</v>
      </c>
      <c r="PS301" s="183">
        <v>1</v>
      </c>
      <c r="PT301" s="183">
        <v>1</v>
      </c>
      <c r="PU301" s="183">
        <v>1</v>
      </c>
      <c r="PV301" s="183">
        <v>1</v>
      </c>
      <c r="PW301" s="192" t="str">
        <f ca="1">IF(ISBLANK(PI301),"",ROUND(AVERAGE(OFFSET(PN301:PV301,0,0,1,ion21Coop!$F$42)),1))</f>
        <v/>
      </c>
      <c r="PX301" s="269" t="str">
        <f t="shared" si="499"/>
        <v/>
      </c>
      <c r="PZ301" s="119">
        <f t="shared" si="527"/>
        <v>19</v>
      </c>
      <c r="QA301" s="123" t="str">
        <f t="shared" si="548"/>
        <v/>
      </c>
      <c r="QB301" s="123">
        <v>296</v>
      </c>
      <c r="QC301" s="423"/>
      <c r="QD301" s="423"/>
      <c r="QE301" s="423"/>
      <c r="QF301" s="423"/>
      <c r="QG301" s="421"/>
      <c r="QH301" s="422"/>
      <c r="QI301" s="269" t="str">
        <f t="shared" si="500"/>
        <v/>
      </c>
      <c r="QJ301" s="180">
        <v>1</v>
      </c>
      <c r="QK301" s="269" t="str">
        <f t="shared" si="501"/>
        <v/>
      </c>
      <c r="QL301" s="180">
        <v>1</v>
      </c>
      <c r="QM301" s="181">
        <v>1</v>
      </c>
      <c r="QN301" s="181">
        <v>1</v>
      </c>
      <c r="QO301" s="183">
        <v>1</v>
      </c>
      <c r="QP301" s="183">
        <v>1</v>
      </c>
      <c r="QQ301" s="183">
        <v>1</v>
      </c>
      <c r="QR301" s="183">
        <v>1</v>
      </c>
      <c r="QS301" s="183">
        <v>1</v>
      </c>
      <c r="QT301" s="183">
        <v>1</v>
      </c>
      <c r="QU301" s="192" t="str">
        <f ca="1">IF(ISBLANK(QG301),"",ROUND(AVERAGE(OFFSET(QL301:QT301,0,0,1,ion21Coop!$F$42)),1))</f>
        <v/>
      </c>
      <c r="QV301" s="269" t="str">
        <f t="shared" si="502"/>
        <v/>
      </c>
      <c r="QX301" s="119">
        <f t="shared" si="528"/>
        <v>20</v>
      </c>
      <c r="QY301" s="123" t="str">
        <f t="shared" si="549"/>
        <v/>
      </c>
      <c r="QZ301" s="123">
        <v>296</v>
      </c>
      <c r="RA301" s="423"/>
      <c r="RB301" s="423"/>
      <c r="RC301" s="423"/>
      <c r="RD301" s="423"/>
      <c r="RE301" s="421"/>
      <c r="RF301" s="422"/>
      <c r="RG301" s="269" t="str">
        <f t="shared" si="503"/>
        <v/>
      </c>
      <c r="RH301" s="180">
        <v>1</v>
      </c>
      <c r="RI301" s="269" t="str">
        <f t="shared" si="504"/>
        <v/>
      </c>
      <c r="RJ301" s="180">
        <v>1</v>
      </c>
      <c r="RK301" s="181">
        <v>1</v>
      </c>
      <c r="RL301" s="181">
        <v>1</v>
      </c>
      <c r="RM301" s="183">
        <v>1</v>
      </c>
      <c r="RN301" s="183">
        <v>1</v>
      </c>
      <c r="RO301" s="183">
        <v>1</v>
      </c>
      <c r="RP301" s="183">
        <v>1</v>
      </c>
      <c r="RQ301" s="183">
        <v>1</v>
      </c>
      <c r="RR301" s="183">
        <v>1</v>
      </c>
      <c r="RS301" s="192" t="str">
        <f ca="1">IF(ISBLANK(RE301),"",ROUND(AVERAGE(OFFSET(RJ301:RR301,0,0,1,ion21Coop!$F$42)),1))</f>
        <v/>
      </c>
      <c r="RT301" s="269" t="str">
        <f t="shared" si="505"/>
        <v/>
      </c>
      <c r="RV301" s="119">
        <f t="shared" si="529"/>
        <v>21</v>
      </c>
      <c r="RW301" s="123" t="str">
        <f t="shared" si="550"/>
        <v/>
      </c>
      <c r="RX301" s="123">
        <v>296</v>
      </c>
      <c r="RY301" s="423"/>
      <c r="RZ301" s="423"/>
      <c r="SA301" s="423"/>
      <c r="SB301" s="423"/>
      <c r="SC301" s="421"/>
      <c r="SD301" s="422"/>
      <c r="SE301" s="269" t="str">
        <f t="shared" si="506"/>
        <v/>
      </c>
      <c r="SF301" s="180">
        <v>1</v>
      </c>
      <c r="SG301" s="269" t="str">
        <f t="shared" si="507"/>
        <v/>
      </c>
      <c r="SH301" s="180">
        <v>1</v>
      </c>
      <c r="SI301" s="181">
        <v>1</v>
      </c>
      <c r="SJ301" s="181">
        <v>1</v>
      </c>
      <c r="SK301" s="183">
        <v>1</v>
      </c>
      <c r="SL301" s="183">
        <v>1</v>
      </c>
      <c r="SM301" s="183">
        <v>1</v>
      </c>
      <c r="SN301" s="183">
        <v>1</v>
      </c>
      <c r="SO301" s="183">
        <v>1</v>
      </c>
      <c r="SP301" s="183">
        <v>1</v>
      </c>
      <c r="SQ301" s="192" t="str">
        <f ca="1">IF(ISBLANK(SC301),"",ROUND(AVERAGE(OFFSET(SH301:SP301,0,0,1,ion21Coop!$F$42)),1))</f>
        <v/>
      </c>
      <c r="SR301" s="269" t="str">
        <f t="shared" si="508"/>
        <v/>
      </c>
      <c r="ST301" s="565"/>
      <c r="SU301" s="565"/>
      <c r="SV301" s="566"/>
      <c r="SW301" s="567"/>
      <c r="SX301" s="565"/>
      <c r="SY301" s="566"/>
      <c r="SZ301" s="568"/>
      <c r="TA301" s="567"/>
      <c r="TB301" s="553"/>
    </row>
    <row r="302" spans="10:522" x14ac:dyDescent="0.3">
      <c r="J302" s="119">
        <f t="shared" si="509"/>
        <v>1</v>
      </c>
      <c r="K302" s="123" t="str">
        <f t="shared" si="530"/>
        <v>YaJo</v>
      </c>
      <c r="L302" s="123">
        <v>297</v>
      </c>
      <c r="M302" s="351"/>
      <c r="N302" s="351"/>
      <c r="O302" s="351"/>
      <c r="P302" s="351"/>
      <c r="Q302" s="369"/>
      <c r="R302" s="370"/>
      <c r="S302" s="269" t="str">
        <f t="shared" si="446"/>
        <v/>
      </c>
      <c r="T302" s="180">
        <v>1</v>
      </c>
      <c r="U302" s="269" t="str">
        <f t="shared" si="447"/>
        <v/>
      </c>
      <c r="V302" s="180">
        <v>1</v>
      </c>
      <c r="W302" s="181">
        <v>1</v>
      </c>
      <c r="X302" s="181">
        <v>1</v>
      </c>
      <c r="Y302" s="183">
        <v>1</v>
      </c>
      <c r="Z302" s="183">
        <v>1</v>
      </c>
      <c r="AA302" s="183">
        <v>1</v>
      </c>
      <c r="AB302" s="183">
        <v>1</v>
      </c>
      <c r="AC302" s="183">
        <v>1</v>
      </c>
      <c r="AD302" s="183">
        <v>1</v>
      </c>
      <c r="AE302" s="192" t="str">
        <f ca="1">IF(ISBLANK(Q302),"",ROUND(AVERAGE(OFFSET(V302:AD302,0,0,1,ion21Coop!$F$42)),1))</f>
        <v/>
      </c>
      <c r="AF302" s="269" t="str">
        <f t="shared" si="448"/>
        <v/>
      </c>
      <c r="AH302" s="119">
        <f t="shared" si="510"/>
        <v>2</v>
      </c>
      <c r="AI302" s="123" t="str">
        <f t="shared" si="531"/>
        <v>GeLo</v>
      </c>
      <c r="AJ302" s="123">
        <v>297</v>
      </c>
      <c r="AK302" s="351"/>
      <c r="AL302" s="351"/>
      <c r="AM302" s="351"/>
      <c r="AN302" s="351"/>
      <c r="AO302" s="369"/>
      <c r="AP302" s="370"/>
      <c r="AQ302" s="269" t="str">
        <f t="shared" si="449"/>
        <v/>
      </c>
      <c r="AR302" s="180">
        <v>1</v>
      </c>
      <c r="AS302" s="269" t="str">
        <f t="shared" si="450"/>
        <v/>
      </c>
      <c r="AT302" s="180">
        <v>1</v>
      </c>
      <c r="AU302" s="181">
        <v>1</v>
      </c>
      <c r="AV302" s="181">
        <v>1</v>
      </c>
      <c r="AW302" s="183">
        <v>1</v>
      </c>
      <c r="AX302" s="183">
        <v>1</v>
      </c>
      <c r="AY302" s="183">
        <v>1</v>
      </c>
      <c r="AZ302" s="183">
        <v>1</v>
      </c>
      <c r="BA302" s="183">
        <v>1</v>
      </c>
      <c r="BB302" s="183">
        <v>1</v>
      </c>
      <c r="BC302" s="192" t="str">
        <f ca="1">IF(ISBLANK(AO302),"",ROUND(AVERAGE(OFFSET(AT302:BB302,0,0,1,ion21Coop!$F$42)),1))</f>
        <v/>
      </c>
      <c r="BD302" s="269" t="str">
        <f t="shared" si="451"/>
        <v/>
      </c>
      <c r="BF302" s="119">
        <f t="shared" si="511"/>
        <v>3</v>
      </c>
      <c r="BG302" s="123" t="str">
        <f t="shared" si="532"/>
        <v>MiDo</v>
      </c>
      <c r="BH302" s="123">
        <v>297</v>
      </c>
      <c r="BI302" s="351"/>
      <c r="BJ302" s="351"/>
      <c r="BK302" s="351"/>
      <c r="BL302" s="351"/>
      <c r="BM302" s="369"/>
      <c r="BN302" s="370"/>
      <c r="BO302" s="269" t="str">
        <f t="shared" si="452"/>
        <v/>
      </c>
      <c r="BP302" s="180">
        <v>1</v>
      </c>
      <c r="BQ302" s="269" t="str">
        <f t="shared" si="453"/>
        <v/>
      </c>
      <c r="BR302" s="180">
        <v>1</v>
      </c>
      <c r="BS302" s="181">
        <v>1</v>
      </c>
      <c r="BT302" s="181">
        <v>1</v>
      </c>
      <c r="BU302" s="183">
        <v>1</v>
      </c>
      <c r="BV302" s="183">
        <v>1</v>
      </c>
      <c r="BW302" s="183">
        <v>1</v>
      </c>
      <c r="BX302" s="183">
        <v>1</v>
      </c>
      <c r="BY302" s="183">
        <v>1</v>
      </c>
      <c r="BZ302" s="183">
        <v>1</v>
      </c>
      <c r="CA302" s="192" t="str">
        <f ca="1">IF(ISBLANK(BM302),"",ROUND(AVERAGE(OFFSET(BR302:BZ302,0,0,1,ion21Coop!$F$42)),1))</f>
        <v/>
      </c>
      <c r="CB302" s="269" t="str">
        <f t="shared" si="454"/>
        <v/>
      </c>
      <c r="CD302" s="119">
        <f t="shared" si="512"/>
        <v>4</v>
      </c>
      <c r="CE302" s="123" t="str">
        <f t="shared" si="533"/>
        <v>EmNi</v>
      </c>
      <c r="CF302" s="123">
        <v>297</v>
      </c>
      <c r="CG302" s="351"/>
      <c r="CH302" s="351"/>
      <c r="CI302" s="351"/>
      <c r="CJ302" s="351"/>
      <c r="CK302" s="369"/>
      <c r="CL302" s="370"/>
      <c r="CM302" s="269" t="str">
        <f t="shared" si="455"/>
        <v/>
      </c>
      <c r="CN302" s="180">
        <v>1</v>
      </c>
      <c r="CO302" s="269" t="str">
        <f t="shared" si="456"/>
        <v/>
      </c>
      <c r="CP302" s="180">
        <v>1</v>
      </c>
      <c r="CQ302" s="181">
        <v>1</v>
      </c>
      <c r="CR302" s="181">
        <v>1</v>
      </c>
      <c r="CS302" s="183">
        <v>1</v>
      </c>
      <c r="CT302" s="183">
        <v>1</v>
      </c>
      <c r="CU302" s="183">
        <v>1</v>
      </c>
      <c r="CV302" s="183">
        <v>1</v>
      </c>
      <c r="CW302" s="183">
        <v>1</v>
      </c>
      <c r="CX302" s="183">
        <v>1</v>
      </c>
      <c r="CY302" s="192" t="str">
        <f ca="1">IF(ISBLANK(CK302),"",ROUND(AVERAGE(OFFSET(CP302:CX302,0,0,1,ion21Coop!$F$42)),1))</f>
        <v/>
      </c>
      <c r="CZ302" s="269" t="str">
        <f t="shared" si="457"/>
        <v/>
      </c>
      <c r="DB302" s="119">
        <f t="shared" si="513"/>
        <v>5</v>
      </c>
      <c r="DC302" s="123" t="str">
        <f t="shared" si="534"/>
        <v>HeJe</v>
      </c>
      <c r="DD302" s="123">
        <v>297</v>
      </c>
      <c r="DE302" s="423"/>
      <c r="DF302" s="423"/>
      <c r="DG302" s="423"/>
      <c r="DH302" s="423"/>
      <c r="DI302" s="421"/>
      <c r="DJ302" s="422"/>
      <c r="DK302" s="269" t="str">
        <f t="shared" si="458"/>
        <v/>
      </c>
      <c r="DL302" s="180">
        <v>1</v>
      </c>
      <c r="DM302" s="269" t="str">
        <f t="shared" si="459"/>
        <v/>
      </c>
      <c r="DN302" s="180">
        <v>1</v>
      </c>
      <c r="DO302" s="181">
        <v>1</v>
      </c>
      <c r="DP302" s="181">
        <v>1</v>
      </c>
      <c r="DQ302" s="183">
        <v>1</v>
      </c>
      <c r="DR302" s="183">
        <v>1</v>
      </c>
      <c r="DS302" s="183">
        <v>1</v>
      </c>
      <c r="DT302" s="183">
        <v>1</v>
      </c>
      <c r="DU302" s="183">
        <v>1</v>
      </c>
      <c r="DV302" s="183">
        <v>1</v>
      </c>
      <c r="DW302" s="192" t="str">
        <f ca="1">IF(ISBLANK(DI302),"",ROUND(AVERAGE(OFFSET(DN302:DV302,0,0,1,ion21Coop!$F$42)),1))</f>
        <v/>
      </c>
      <c r="DX302" s="269" t="str">
        <f t="shared" si="460"/>
        <v/>
      </c>
      <c r="DZ302" s="119">
        <f t="shared" si="514"/>
        <v>6</v>
      </c>
      <c r="EA302" s="123" t="str">
        <f t="shared" si="535"/>
        <v/>
      </c>
      <c r="EB302" s="123">
        <v>297</v>
      </c>
      <c r="EC302" s="423"/>
      <c r="ED302" s="423"/>
      <c r="EE302" s="423"/>
      <c r="EF302" s="423"/>
      <c r="EG302" s="421"/>
      <c r="EH302" s="422"/>
      <c r="EI302" s="269" t="str">
        <f t="shared" si="461"/>
        <v/>
      </c>
      <c r="EJ302" s="180">
        <v>1</v>
      </c>
      <c r="EK302" s="269" t="str">
        <f t="shared" si="462"/>
        <v/>
      </c>
      <c r="EL302" s="180">
        <v>1</v>
      </c>
      <c r="EM302" s="181">
        <v>1</v>
      </c>
      <c r="EN302" s="181">
        <v>1</v>
      </c>
      <c r="EO302" s="183">
        <v>1</v>
      </c>
      <c r="EP302" s="183">
        <v>1</v>
      </c>
      <c r="EQ302" s="183">
        <v>1</v>
      </c>
      <c r="ER302" s="183">
        <v>1</v>
      </c>
      <c r="ES302" s="183">
        <v>1</v>
      </c>
      <c r="ET302" s="183">
        <v>1</v>
      </c>
      <c r="EU302" s="192" t="str">
        <f ca="1">IF(ISBLANK(EG302),"",ROUND(AVERAGE(OFFSET(EL302:ET302,0,0,1,ion21Coop!$F$42)),1))</f>
        <v/>
      </c>
      <c r="EV302" s="269" t="str">
        <f t="shared" si="463"/>
        <v/>
      </c>
      <c r="EX302" s="119">
        <f t="shared" si="515"/>
        <v>7</v>
      </c>
      <c r="EY302" s="123" t="str">
        <f t="shared" si="536"/>
        <v/>
      </c>
      <c r="EZ302" s="123">
        <v>297</v>
      </c>
      <c r="FA302" s="423"/>
      <c r="FB302" s="423"/>
      <c r="FC302" s="423"/>
      <c r="FD302" s="423"/>
      <c r="FE302" s="421"/>
      <c r="FF302" s="422"/>
      <c r="FG302" s="269" t="str">
        <f t="shared" si="464"/>
        <v/>
      </c>
      <c r="FH302" s="180">
        <v>1</v>
      </c>
      <c r="FI302" s="269" t="str">
        <f t="shared" si="465"/>
        <v/>
      </c>
      <c r="FJ302" s="180">
        <v>1</v>
      </c>
      <c r="FK302" s="181">
        <v>1</v>
      </c>
      <c r="FL302" s="181">
        <v>1</v>
      </c>
      <c r="FM302" s="183">
        <v>1</v>
      </c>
      <c r="FN302" s="183">
        <v>1</v>
      </c>
      <c r="FO302" s="183">
        <v>1</v>
      </c>
      <c r="FP302" s="183">
        <v>1</v>
      </c>
      <c r="FQ302" s="183">
        <v>1</v>
      </c>
      <c r="FR302" s="183">
        <v>1</v>
      </c>
      <c r="FS302" s="192" t="str">
        <f ca="1">IF(ISBLANK(FE302),"",ROUND(AVERAGE(OFFSET(FJ302:FR302,0,0,1,ion21Coop!$F$42)),1))</f>
        <v/>
      </c>
      <c r="FT302" s="269" t="str">
        <f t="shared" si="466"/>
        <v/>
      </c>
      <c r="FV302" s="119">
        <f t="shared" si="516"/>
        <v>8</v>
      </c>
      <c r="FW302" s="123" t="str">
        <f t="shared" si="537"/>
        <v/>
      </c>
      <c r="FX302" s="123">
        <v>297</v>
      </c>
      <c r="FY302" s="423"/>
      <c r="FZ302" s="423"/>
      <c r="GA302" s="423"/>
      <c r="GB302" s="423"/>
      <c r="GC302" s="421"/>
      <c r="GD302" s="422"/>
      <c r="GE302" s="269" t="str">
        <f t="shared" si="467"/>
        <v/>
      </c>
      <c r="GF302" s="180">
        <v>1</v>
      </c>
      <c r="GG302" s="269" t="str">
        <f t="shared" si="468"/>
        <v/>
      </c>
      <c r="GH302" s="180">
        <v>1</v>
      </c>
      <c r="GI302" s="181">
        <v>1</v>
      </c>
      <c r="GJ302" s="181">
        <v>1</v>
      </c>
      <c r="GK302" s="183">
        <v>1</v>
      </c>
      <c r="GL302" s="183">
        <v>1</v>
      </c>
      <c r="GM302" s="183">
        <v>1</v>
      </c>
      <c r="GN302" s="183">
        <v>1</v>
      </c>
      <c r="GO302" s="183">
        <v>1</v>
      </c>
      <c r="GP302" s="183">
        <v>1</v>
      </c>
      <c r="GQ302" s="192" t="str">
        <f ca="1">IF(ISBLANK(GC302),"",ROUND(AVERAGE(OFFSET(GH302:GP302,0,0,1,ion21Coop!$F$42)),1))</f>
        <v/>
      </c>
      <c r="GR302" s="269" t="str">
        <f t="shared" si="469"/>
        <v/>
      </c>
      <c r="GT302" s="119">
        <f t="shared" si="517"/>
        <v>9</v>
      </c>
      <c r="GU302" s="123" t="str">
        <f t="shared" si="538"/>
        <v/>
      </c>
      <c r="GV302" s="123">
        <v>297</v>
      </c>
      <c r="GW302" s="423"/>
      <c r="GX302" s="423"/>
      <c r="GY302" s="423"/>
      <c r="GZ302" s="423"/>
      <c r="HA302" s="421"/>
      <c r="HB302" s="422"/>
      <c r="HC302" s="269" t="str">
        <f t="shared" si="470"/>
        <v/>
      </c>
      <c r="HD302" s="180">
        <v>1</v>
      </c>
      <c r="HE302" s="269" t="str">
        <f t="shared" si="471"/>
        <v/>
      </c>
      <c r="HF302" s="180">
        <v>1</v>
      </c>
      <c r="HG302" s="181">
        <v>1</v>
      </c>
      <c r="HH302" s="181">
        <v>1</v>
      </c>
      <c r="HI302" s="183">
        <v>1</v>
      </c>
      <c r="HJ302" s="183">
        <v>1</v>
      </c>
      <c r="HK302" s="183">
        <v>1</v>
      </c>
      <c r="HL302" s="183">
        <v>1</v>
      </c>
      <c r="HM302" s="183">
        <v>1</v>
      </c>
      <c r="HN302" s="183">
        <v>1</v>
      </c>
      <c r="HO302" s="192" t="str">
        <f ca="1">IF(ISBLANK(HA302),"",ROUND(AVERAGE(OFFSET(HF302:HN302,0,0,1,ion21Coop!$F$42)),1))</f>
        <v/>
      </c>
      <c r="HP302" s="269" t="str">
        <f t="shared" si="472"/>
        <v/>
      </c>
      <c r="HR302" s="119">
        <f t="shared" si="518"/>
        <v>10</v>
      </c>
      <c r="HS302" s="123" t="str">
        <f t="shared" si="539"/>
        <v/>
      </c>
      <c r="HT302" s="123">
        <v>297</v>
      </c>
      <c r="HU302" s="423"/>
      <c r="HV302" s="423"/>
      <c r="HW302" s="423"/>
      <c r="HX302" s="423"/>
      <c r="HY302" s="421"/>
      <c r="HZ302" s="422"/>
      <c r="IA302" s="269" t="str">
        <f t="shared" si="473"/>
        <v/>
      </c>
      <c r="IB302" s="180">
        <v>1</v>
      </c>
      <c r="IC302" s="269" t="str">
        <f t="shared" si="474"/>
        <v/>
      </c>
      <c r="ID302" s="180">
        <v>1</v>
      </c>
      <c r="IE302" s="181">
        <v>1</v>
      </c>
      <c r="IF302" s="181">
        <v>1</v>
      </c>
      <c r="IG302" s="183">
        <v>1</v>
      </c>
      <c r="IH302" s="183">
        <v>1</v>
      </c>
      <c r="II302" s="183">
        <v>1</v>
      </c>
      <c r="IJ302" s="183">
        <v>1</v>
      </c>
      <c r="IK302" s="183">
        <v>1</v>
      </c>
      <c r="IL302" s="183">
        <v>1</v>
      </c>
      <c r="IM302" s="192" t="str">
        <f ca="1">IF(ISBLANK(HY302),"",ROUND(AVERAGE(OFFSET(ID302:IL302,0,0,1,ion21Coop!$F$42)),1))</f>
        <v/>
      </c>
      <c r="IN302" s="269" t="str">
        <f t="shared" si="475"/>
        <v/>
      </c>
      <c r="IP302" s="119">
        <f t="shared" si="519"/>
        <v>11</v>
      </c>
      <c r="IQ302" s="123" t="str">
        <f t="shared" si="540"/>
        <v/>
      </c>
      <c r="IR302" s="123">
        <v>297</v>
      </c>
      <c r="IS302" s="423"/>
      <c r="IT302" s="423"/>
      <c r="IU302" s="423"/>
      <c r="IV302" s="423"/>
      <c r="IW302" s="421"/>
      <c r="IX302" s="422"/>
      <c r="IY302" s="269" t="str">
        <f t="shared" si="476"/>
        <v/>
      </c>
      <c r="IZ302" s="180">
        <v>1</v>
      </c>
      <c r="JA302" s="269" t="str">
        <f t="shared" si="477"/>
        <v/>
      </c>
      <c r="JB302" s="180">
        <v>1</v>
      </c>
      <c r="JC302" s="181">
        <v>1</v>
      </c>
      <c r="JD302" s="181">
        <v>1</v>
      </c>
      <c r="JE302" s="183">
        <v>1</v>
      </c>
      <c r="JF302" s="183">
        <v>1</v>
      </c>
      <c r="JG302" s="183">
        <v>1</v>
      </c>
      <c r="JH302" s="183">
        <v>1</v>
      </c>
      <c r="JI302" s="183">
        <v>1</v>
      </c>
      <c r="JJ302" s="183">
        <v>1</v>
      </c>
      <c r="JK302" s="192" t="str">
        <f ca="1">IF(ISBLANK(IW302),"",ROUND(AVERAGE(OFFSET(JB302:JJ302,0,0,1,ion21Coop!$F$42)),1))</f>
        <v/>
      </c>
      <c r="JL302" s="269" t="str">
        <f t="shared" si="478"/>
        <v/>
      </c>
      <c r="JN302" s="119">
        <f t="shared" si="520"/>
        <v>12</v>
      </c>
      <c r="JO302" s="123" t="str">
        <f t="shared" si="541"/>
        <v/>
      </c>
      <c r="JP302" s="123">
        <v>297</v>
      </c>
      <c r="JQ302" s="423"/>
      <c r="JR302" s="423"/>
      <c r="JS302" s="423"/>
      <c r="JT302" s="423"/>
      <c r="JU302" s="421"/>
      <c r="JV302" s="422"/>
      <c r="JW302" s="269" t="str">
        <f t="shared" si="479"/>
        <v/>
      </c>
      <c r="JX302" s="180">
        <v>1</v>
      </c>
      <c r="JY302" s="269" t="str">
        <f t="shared" si="480"/>
        <v/>
      </c>
      <c r="JZ302" s="180">
        <v>1</v>
      </c>
      <c r="KA302" s="181">
        <v>1</v>
      </c>
      <c r="KB302" s="181">
        <v>1</v>
      </c>
      <c r="KC302" s="183">
        <v>1</v>
      </c>
      <c r="KD302" s="183">
        <v>1</v>
      </c>
      <c r="KE302" s="183">
        <v>1</v>
      </c>
      <c r="KF302" s="183">
        <v>1</v>
      </c>
      <c r="KG302" s="183">
        <v>1</v>
      </c>
      <c r="KH302" s="183">
        <v>1</v>
      </c>
      <c r="KI302" s="192" t="str">
        <f ca="1">IF(ISBLANK(JU302),"",ROUND(AVERAGE(OFFSET(JZ302:KH302,0,0,1,ion21Coop!$F$42)),1))</f>
        <v/>
      </c>
      <c r="KJ302" s="269" t="str">
        <f t="shared" si="481"/>
        <v/>
      </c>
      <c r="KL302" s="119">
        <f t="shared" si="521"/>
        <v>13</v>
      </c>
      <c r="KM302" s="123" t="str">
        <f t="shared" si="542"/>
        <v/>
      </c>
      <c r="KN302" s="123">
        <v>297</v>
      </c>
      <c r="KO302" s="423"/>
      <c r="KP302" s="423"/>
      <c r="KQ302" s="423"/>
      <c r="KR302" s="423"/>
      <c r="KS302" s="421"/>
      <c r="KT302" s="422"/>
      <c r="KU302" s="269" t="str">
        <f t="shared" si="482"/>
        <v/>
      </c>
      <c r="KV302" s="180">
        <v>1</v>
      </c>
      <c r="KW302" s="269" t="str">
        <f t="shared" si="483"/>
        <v/>
      </c>
      <c r="KX302" s="180">
        <v>1</v>
      </c>
      <c r="KY302" s="181">
        <v>1</v>
      </c>
      <c r="KZ302" s="181">
        <v>1</v>
      </c>
      <c r="LA302" s="183">
        <v>1</v>
      </c>
      <c r="LB302" s="183">
        <v>1</v>
      </c>
      <c r="LC302" s="183">
        <v>1</v>
      </c>
      <c r="LD302" s="183">
        <v>1</v>
      </c>
      <c r="LE302" s="183">
        <v>1</v>
      </c>
      <c r="LF302" s="183">
        <v>1</v>
      </c>
      <c r="LG302" s="192" t="str">
        <f ca="1">IF(ISBLANK(KS302),"",ROUND(AVERAGE(OFFSET(KX302:LF302,0,0,1,ion21Coop!$F$42)),1))</f>
        <v/>
      </c>
      <c r="LH302" s="269" t="str">
        <f t="shared" si="484"/>
        <v/>
      </c>
      <c r="LJ302" s="119">
        <f t="shared" si="522"/>
        <v>14</v>
      </c>
      <c r="LK302" s="123" t="str">
        <f t="shared" si="543"/>
        <v/>
      </c>
      <c r="LL302" s="123">
        <v>297</v>
      </c>
      <c r="LM302" s="423"/>
      <c r="LN302" s="423"/>
      <c r="LO302" s="423"/>
      <c r="LP302" s="423"/>
      <c r="LQ302" s="421"/>
      <c r="LR302" s="422"/>
      <c r="LS302" s="269" t="str">
        <f t="shared" si="485"/>
        <v/>
      </c>
      <c r="LT302" s="180">
        <v>1</v>
      </c>
      <c r="LU302" s="269" t="str">
        <f t="shared" si="486"/>
        <v/>
      </c>
      <c r="LV302" s="180">
        <v>1</v>
      </c>
      <c r="LW302" s="181">
        <v>1</v>
      </c>
      <c r="LX302" s="181">
        <v>1</v>
      </c>
      <c r="LY302" s="183">
        <v>1</v>
      </c>
      <c r="LZ302" s="183">
        <v>1</v>
      </c>
      <c r="MA302" s="183">
        <v>1</v>
      </c>
      <c r="MB302" s="183">
        <v>1</v>
      </c>
      <c r="MC302" s="183">
        <v>1</v>
      </c>
      <c r="MD302" s="183">
        <v>1</v>
      </c>
      <c r="ME302" s="192" t="str">
        <f ca="1">IF(ISBLANK(LQ302),"",ROUND(AVERAGE(OFFSET(LV302:MD302,0,0,1,ion21Coop!$F$42)),1))</f>
        <v/>
      </c>
      <c r="MF302" s="269" t="str">
        <f t="shared" si="487"/>
        <v/>
      </c>
      <c r="MH302" s="119">
        <f t="shared" si="523"/>
        <v>15</v>
      </c>
      <c r="MI302" s="123" t="str">
        <f t="shared" si="544"/>
        <v/>
      </c>
      <c r="MJ302" s="123">
        <v>297</v>
      </c>
      <c r="MK302" s="423"/>
      <c r="ML302" s="423"/>
      <c r="MM302" s="423"/>
      <c r="MN302" s="423"/>
      <c r="MO302" s="421"/>
      <c r="MP302" s="422"/>
      <c r="MQ302" s="269" t="str">
        <f t="shared" si="488"/>
        <v/>
      </c>
      <c r="MR302" s="180">
        <v>1</v>
      </c>
      <c r="MS302" s="269" t="str">
        <f t="shared" si="489"/>
        <v/>
      </c>
      <c r="MT302" s="180">
        <v>1</v>
      </c>
      <c r="MU302" s="181">
        <v>1</v>
      </c>
      <c r="MV302" s="181">
        <v>1</v>
      </c>
      <c r="MW302" s="183">
        <v>1</v>
      </c>
      <c r="MX302" s="183">
        <v>1</v>
      </c>
      <c r="MY302" s="183">
        <v>1</v>
      </c>
      <c r="MZ302" s="183">
        <v>1</v>
      </c>
      <c r="NA302" s="183">
        <v>1</v>
      </c>
      <c r="NB302" s="183">
        <v>1</v>
      </c>
      <c r="NC302" s="192" t="str">
        <f ca="1">IF(ISBLANK(MO302),"",ROUND(AVERAGE(OFFSET(MT302:NB302,0,0,1,ion21Coop!$F$42)),1))</f>
        <v/>
      </c>
      <c r="ND302" s="269" t="str">
        <f t="shared" si="490"/>
        <v/>
      </c>
      <c r="NF302" s="119">
        <f t="shared" si="524"/>
        <v>16</v>
      </c>
      <c r="NG302" s="123" t="str">
        <f t="shared" si="545"/>
        <v/>
      </c>
      <c r="NH302" s="123">
        <v>297</v>
      </c>
      <c r="NI302" s="423"/>
      <c r="NJ302" s="423"/>
      <c r="NK302" s="423"/>
      <c r="NL302" s="423"/>
      <c r="NM302" s="421"/>
      <c r="NN302" s="422"/>
      <c r="NO302" s="269" t="str">
        <f t="shared" si="491"/>
        <v/>
      </c>
      <c r="NP302" s="180">
        <v>1</v>
      </c>
      <c r="NQ302" s="269" t="str">
        <f t="shared" si="492"/>
        <v/>
      </c>
      <c r="NR302" s="180">
        <v>1</v>
      </c>
      <c r="NS302" s="181">
        <v>1</v>
      </c>
      <c r="NT302" s="181">
        <v>1</v>
      </c>
      <c r="NU302" s="183">
        <v>1</v>
      </c>
      <c r="NV302" s="183">
        <v>1</v>
      </c>
      <c r="NW302" s="183">
        <v>1</v>
      </c>
      <c r="NX302" s="183">
        <v>1</v>
      </c>
      <c r="NY302" s="183">
        <v>1</v>
      </c>
      <c r="NZ302" s="183">
        <v>1</v>
      </c>
      <c r="OA302" s="192" t="str">
        <f ca="1">IF(ISBLANK(NM302),"",ROUND(AVERAGE(OFFSET(NR302:NZ302,0,0,1,ion21Coop!$F$42)),1))</f>
        <v/>
      </c>
      <c r="OB302" s="269" t="str">
        <f t="shared" si="493"/>
        <v/>
      </c>
      <c r="OD302" s="119">
        <f t="shared" si="525"/>
        <v>17</v>
      </c>
      <c r="OE302" s="123" t="str">
        <f t="shared" si="546"/>
        <v/>
      </c>
      <c r="OF302" s="123">
        <v>297</v>
      </c>
      <c r="OG302" s="423"/>
      <c r="OH302" s="423"/>
      <c r="OI302" s="423"/>
      <c r="OJ302" s="423"/>
      <c r="OK302" s="421"/>
      <c r="OL302" s="422"/>
      <c r="OM302" s="269" t="str">
        <f t="shared" si="494"/>
        <v/>
      </c>
      <c r="ON302" s="180">
        <v>1</v>
      </c>
      <c r="OO302" s="269" t="str">
        <f t="shared" si="495"/>
        <v/>
      </c>
      <c r="OP302" s="180">
        <v>1</v>
      </c>
      <c r="OQ302" s="181">
        <v>1</v>
      </c>
      <c r="OR302" s="181">
        <v>1</v>
      </c>
      <c r="OS302" s="183">
        <v>1</v>
      </c>
      <c r="OT302" s="183">
        <v>1</v>
      </c>
      <c r="OU302" s="183">
        <v>1</v>
      </c>
      <c r="OV302" s="183">
        <v>1</v>
      </c>
      <c r="OW302" s="183">
        <v>1</v>
      </c>
      <c r="OX302" s="183">
        <v>1</v>
      </c>
      <c r="OY302" s="192" t="str">
        <f ca="1">IF(ISBLANK(OK302),"",ROUND(AVERAGE(OFFSET(OP302:OX302,0,0,1,ion21Coop!$F$42)),1))</f>
        <v/>
      </c>
      <c r="OZ302" s="269" t="str">
        <f t="shared" si="496"/>
        <v/>
      </c>
      <c r="PB302" s="119">
        <f t="shared" si="526"/>
        <v>18</v>
      </c>
      <c r="PC302" s="123" t="str">
        <f t="shared" si="547"/>
        <v/>
      </c>
      <c r="PD302" s="123">
        <v>297</v>
      </c>
      <c r="PE302" s="423"/>
      <c r="PF302" s="423"/>
      <c r="PG302" s="423"/>
      <c r="PH302" s="423"/>
      <c r="PI302" s="421"/>
      <c r="PJ302" s="422"/>
      <c r="PK302" s="269" t="str">
        <f t="shared" si="497"/>
        <v/>
      </c>
      <c r="PL302" s="180">
        <v>1</v>
      </c>
      <c r="PM302" s="269" t="str">
        <f t="shared" si="498"/>
        <v/>
      </c>
      <c r="PN302" s="180">
        <v>1</v>
      </c>
      <c r="PO302" s="181">
        <v>1</v>
      </c>
      <c r="PP302" s="181">
        <v>1</v>
      </c>
      <c r="PQ302" s="183">
        <v>1</v>
      </c>
      <c r="PR302" s="183">
        <v>1</v>
      </c>
      <c r="PS302" s="183">
        <v>1</v>
      </c>
      <c r="PT302" s="183">
        <v>1</v>
      </c>
      <c r="PU302" s="183">
        <v>1</v>
      </c>
      <c r="PV302" s="183">
        <v>1</v>
      </c>
      <c r="PW302" s="192" t="str">
        <f ca="1">IF(ISBLANK(PI302),"",ROUND(AVERAGE(OFFSET(PN302:PV302,0,0,1,ion21Coop!$F$42)),1))</f>
        <v/>
      </c>
      <c r="PX302" s="269" t="str">
        <f t="shared" si="499"/>
        <v/>
      </c>
      <c r="PZ302" s="119">
        <f t="shared" si="527"/>
        <v>19</v>
      </c>
      <c r="QA302" s="123" t="str">
        <f t="shared" si="548"/>
        <v/>
      </c>
      <c r="QB302" s="123">
        <v>297</v>
      </c>
      <c r="QC302" s="423"/>
      <c r="QD302" s="423"/>
      <c r="QE302" s="423"/>
      <c r="QF302" s="423"/>
      <c r="QG302" s="421"/>
      <c r="QH302" s="422"/>
      <c r="QI302" s="269" t="str">
        <f t="shared" si="500"/>
        <v/>
      </c>
      <c r="QJ302" s="180">
        <v>1</v>
      </c>
      <c r="QK302" s="269" t="str">
        <f t="shared" si="501"/>
        <v/>
      </c>
      <c r="QL302" s="180">
        <v>1</v>
      </c>
      <c r="QM302" s="181">
        <v>1</v>
      </c>
      <c r="QN302" s="181">
        <v>1</v>
      </c>
      <c r="QO302" s="183">
        <v>1</v>
      </c>
      <c r="QP302" s="183">
        <v>1</v>
      </c>
      <c r="QQ302" s="183">
        <v>1</v>
      </c>
      <c r="QR302" s="183">
        <v>1</v>
      </c>
      <c r="QS302" s="183">
        <v>1</v>
      </c>
      <c r="QT302" s="183">
        <v>1</v>
      </c>
      <c r="QU302" s="192" t="str">
        <f ca="1">IF(ISBLANK(QG302),"",ROUND(AVERAGE(OFFSET(QL302:QT302,0,0,1,ion21Coop!$F$42)),1))</f>
        <v/>
      </c>
      <c r="QV302" s="269" t="str">
        <f t="shared" si="502"/>
        <v/>
      </c>
      <c r="QX302" s="119">
        <f t="shared" si="528"/>
        <v>20</v>
      </c>
      <c r="QY302" s="123" t="str">
        <f t="shared" si="549"/>
        <v/>
      </c>
      <c r="QZ302" s="123">
        <v>297</v>
      </c>
      <c r="RA302" s="423"/>
      <c r="RB302" s="423"/>
      <c r="RC302" s="423"/>
      <c r="RD302" s="423"/>
      <c r="RE302" s="421"/>
      <c r="RF302" s="422"/>
      <c r="RG302" s="269" t="str">
        <f t="shared" si="503"/>
        <v/>
      </c>
      <c r="RH302" s="180">
        <v>1</v>
      </c>
      <c r="RI302" s="269" t="str">
        <f t="shared" si="504"/>
        <v/>
      </c>
      <c r="RJ302" s="180">
        <v>1</v>
      </c>
      <c r="RK302" s="181">
        <v>1</v>
      </c>
      <c r="RL302" s="181">
        <v>1</v>
      </c>
      <c r="RM302" s="183">
        <v>1</v>
      </c>
      <c r="RN302" s="183">
        <v>1</v>
      </c>
      <c r="RO302" s="183">
        <v>1</v>
      </c>
      <c r="RP302" s="183">
        <v>1</v>
      </c>
      <c r="RQ302" s="183">
        <v>1</v>
      </c>
      <c r="RR302" s="183">
        <v>1</v>
      </c>
      <c r="RS302" s="192" t="str">
        <f ca="1">IF(ISBLANK(RE302),"",ROUND(AVERAGE(OFFSET(RJ302:RR302,0,0,1,ion21Coop!$F$42)),1))</f>
        <v/>
      </c>
      <c r="RT302" s="269" t="str">
        <f t="shared" si="505"/>
        <v/>
      </c>
      <c r="RV302" s="119">
        <f t="shared" si="529"/>
        <v>21</v>
      </c>
      <c r="RW302" s="123" t="str">
        <f t="shared" si="550"/>
        <v/>
      </c>
      <c r="RX302" s="123">
        <v>297</v>
      </c>
      <c r="RY302" s="423"/>
      <c r="RZ302" s="423"/>
      <c r="SA302" s="423"/>
      <c r="SB302" s="423"/>
      <c r="SC302" s="421"/>
      <c r="SD302" s="422"/>
      <c r="SE302" s="269" t="str">
        <f t="shared" si="506"/>
        <v/>
      </c>
      <c r="SF302" s="180">
        <v>1</v>
      </c>
      <c r="SG302" s="269" t="str">
        <f t="shared" si="507"/>
        <v/>
      </c>
      <c r="SH302" s="180">
        <v>1</v>
      </c>
      <c r="SI302" s="181">
        <v>1</v>
      </c>
      <c r="SJ302" s="181">
        <v>1</v>
      </c>
      <c r="SK302" s="183">
        <v>1</v>
      </c>
      <c r="SL302" s="183">
        <v>1</v>
      </c>
      <c r="SM302" s="183">
        <v>1</v>
      </c>
      <c r="SN302" s="183">
        <v>1</v>
      </c>
      <c r="SO302" s="183">
        <v>1</v>
      </c>
      <c r="SP302" s="183">
        <v>1</v>
      </c>
      <c r="SQ302" s="192" t="str">
        <f ca="1">IF(ISBLANK(SC302),"",ROUND(AVERAGE(OFFSET(SH302:SP302,0,0,1,ion21Coop!$F$42)),1))</f>
        <v/>
      </c>
      <c r="SR302" s="269" t="str">
        <f t="shared" si="508"/>
        <v/>
      </c>
      <c r="ST302" s="565"/>
      <c r="SU302" s="565"/>
      <c r="SV302" s="566"/>
      <c r="SW302" s="567"/>
      <c r="SX302" s="565"/>
      <c r="SY302" s="566"/>
      <c r="SZ302" s="568"/>
      <c r="TA302" s="567"/>
      <c r="TB302" s="553"/>
    </row>
    <row r="303" spans="10:522" x14ac:dyDescent="0.3">
      <c r="J303" s="119">
        <f t="shared" si="509"/>
        <v>1</v>
      </c>
      <c r="K303" s="123" t="str">
        <f t="shared" si="530"/>
        <v>YaJo</v>
      </c>
      <c r="L303" s="123">
        <v>298</v>
      </c>
      <c r="M303" s="351"/>
      <c r="N303" s="351"/>
      <c r="O303" s="351"/>
      <c r="P303" s="351"/>
      <c r="Q303" s="369"/>
      <c r="R303" s="370"/>
      <c r="S303" s="269" t="str">
        <f t="shared" si="446"/>
        <v/>
      </c>
      <c r="T303" s="180">
        <v>1</v>
      </c>
      <c r="U303" s="269" t="str">
        <f t="shared" si="447"/>
        <v/>
      </c>
      <c r="V303" s="180">
        <v>1</v>
      </c>
      <c r="W303" s="181">
        <v>1</v>
      </c>
      <c r="X303" s="181">
        <v>1</v>
      </c>
      <c r="Y303" s="183">
        <v>1</v>
      </c>
      <c r="Z303" s="183">
        <v>1</v>
      </c>
      <c r="AA303" s="183">
        <v>1</v>
      </c>
      <c r="AB303" s="183">
        <v>1</v>
      </c>
      <c r="AC303" s="183">
        <v>1</v>
      </c>
      <c r="AD303" s="183">
        <v>1</v>
      </c>
      <c r="AE303" s="192" t="str">
        <f ca="1">IF(ISBLANK(Q303),"",ROUND(AVERAGE(OFFSET(V303:AD303,0,0,1,ion21Coop!$F$42)),1))</f>
        <v/>
      </c>
      <c r="AF303" s="269" t="str">
        <f t="shared" si="448"/>
        <v/>
      </c>
      <c r="AH303" s="119">
        <f t="shared" si="510"/>
        <v>2</v>
      </c>
      <c r="AI303" s="123" t="str">
        <f t="shared" si="531"/>
        <v>GeLo</v>
      </c>
      <c r="AJ303" s="123">
        <v>298</v>
      </c>
      <c r="AK303" s="351"/>
      <c r="AL303" s="351"/>
      <c r="AM303" s="351"/>
      <c r="AN303" s="351"/>
      <c r="AO303" s="369"/>
      <c r="AP303" s="370"/>
      <c r="AQ303" s="269" t="str">
        <f t="shared" si="449"/>
        <v/>
      </c>
      <c r="AR303" s="180">
        <v>1</v>
      </c>
      <c r="AS303" s="269" t="str">
        <f t="shared" si="450"/>
        <v/>
      </c>
      <c r="AT303" s="180">
        <v>1</v>
      </c>
      <c r="AU303" s="181">
        <v>1</v>
      </c>
      <c r="AV303" s="181">
        <v>1</v>
      </c>
      <c r="AW303" s="183">
        <v>1</v>
      </c>
      <c r="AX303" s="183">
        <v>1</v>
      </c>
      <c r="AY303" s="183">
        <v>1</v>
      </c>
      <c r="AZ303" s="183">
        <v>1</v>
      </c>
      <c r="BA303" s="183">
        <v>1</v>
      </c>
      <c r="BB303" s="183">
        <v>1</v>
      </c>
      <c r="BC303" s="192" t="str">
        <f ca="1">IF(ISBLANK(AO303),"",ROUND(AVERAGE(OFFSET(AT303:BB303,0,0,1,ion21Coop!$F$42)),1))</f>
        <v/>
      </c>
      <c r="BD303" s="269" t="str">
        <f t="shared" si="451"/>
        <v/>
      </c>
      <c r="BF303" s="119">
        <f t="shared" si="511"/>
        <v>3</v>
      </c>
      <c r="BG303" s="123" t="str">
        <f t="shared" si="532"/>
        <v>MiDo</v>
      </c>
      <c r="BH303" s="123">
        <v>298</v>
      </c>
      <c r="BI303" s="351"/>
      <c r="BJ303" s="351"/>
      <c r="BK303" s="351"/>
      <c r="BL303" s="351"/>
      <c r="BM303" s="369"/>
      <c r="BN303" s="370"/>
      <c r="BO303" s="269" t="str">
        <f t="shared" si="452"/>
        <v/>
      </c>
      <c r="BP303" s="180">
        <v>1</v>
      </c>
      <c r="BQ303" s="269" t="str">
        <f t="shared" si="453"/>
        <v/>
      </c>
      <c r="BR303" s="180">
        <v>1</v>
      </c>
      <c r="BS303" s="181">
        <v>1</v>
      </c>
      <c r="BT303" s="181">
        <v>1</v>
      </c>
      <c r="BU303" s="183">
        <v>1</v>
      </c>
      <c r="BV303" s="183">
        <v>1</v>
      </c>
      <c r="BW303" s="183">
        <v>1</v>
      </c>
      <c r="BX303" s="183">
        <v>1</v>
      </c>
      <c r="BY303" s="183">
        <v>1</v>
      </c>
      <c r="BZ303" s="183">
        <v>1</v>
      </c>
      <c r="CA303" s="192" t="str">
        <f ca="1">IF(ISBLANK(BM303),"",ROUND(AVERAGE(OFFSET(BR303:BZ303,0,0,1,ion21Coop!$F$42)),1))</f>
        <v/>
      </c>
      <c r="CB303" s="269" t="str">
        <f t="shared" si="454"/>
        <v/>
      </c>
      <c r="CD303" s="119">
        <f t="shared" si="512"/>
        <v>4</v>
      </c>
      <c r="CE303" s="123" t="str">
        <f t="shared" si="533"/>
        <v>EmNi</v>
      </c>
      <c r="CF303" s="123">
        <v>298</v>
      </c>
      <c r="CG303" s="351"/>
      <c r="CH303" s="351"/>
      <c r="CI303" s="351"/>
      <c r="CJ303" s="351"/>
      <c r="CK303" s="369"/>
      <c r="CL303" s="370"/>
      <c r="CM303" s="269" t="str">
        <f t="shared" si="455"/>
        <v/>
      </c>
      <c r="CN303" s="180">
        <v>1</v>
      </c>
      <c r="CO303" s="269" t="str">
        <f t="shared" si="456"/>
        <v/>
      </c>
      <c r="CP303" s="180">
        <v>1</v>
      </c>
      <c r="CQ303" s="181">
        <v>1</v>
      </c>
      <c r="CR303" s="181">
        <v>1</v>
      </c>
      <c r="CS303" s="183">
        <v>1</v>
      </c>
      <c r="CT303" s="183">
        <v>1</v>
      </c>
      <c r="CU303" s="183">
        <v>1</v>
      </c>
      <c r="CV303" s="183">
        <v>1</v>
      </c>
      <c r="CW303" s="183">
        <v>1</v>
      </c>
      <c r="CX303" s="183">
        <v>1</v>
      </c>
      <c r="CY303" s="192" t="str">
        <f ca="1">IF(ISBLANK(CK303),"",ROUND(AVERAGE(OFFSET(CP303:CX303,0,0,1,ion21Coop!$F$42)),1))</f>
        <v/>
      </c>
      <c r="CZ303" s="269" t="str">
        <f t="shared" si="457"/>
        <v/>
      </c>
      <c r="DB303" s="119">
        <f t="shared" si="513"/>
        <v>5</v>
      </c>
      <c r="DC303" s="123" t="str">
        <f t="shared" si="534"/>
        <v>HeJe</v>
      </c>
      <c r="DD303" s="123">
        <v>298</v>
      </c>
      <c r="DE303" s="423"/>
      <c r="DF303" s="423"/>
      <c r="DG303" s="423"/>
      <c r="DH303" s="423"/>
      <c r="DI303" s="421"/>
      <c r="DJ303" s="422"/>
      <c r="DK303" s="269" t="str">
        <f t="shared" si="458"/>
        <v/>
      </c>
      <c r="DL303" s="180">
        <v>1</v>
      </c>
      <c r="DM303" s="269" t="str">
        <f t="shared" si="459"/>
        <v/>
      </c>
      <c r="DN303" s="180">
        <v>1</v>
      </c>
      <c r="DO303" s="181">
        <v>1</v>
      </c>
      <c r="DP303" s="181">
        <v>1</v>
      </c>
      <c r="DQ303" s="183">
        <v>1</v>
      </c>
      <c r="DR303" s="183">
        <v>1</v>
      </c>
      <c r="DS303" s="183">
        <v>1</v>
      </c>
      <c r="DT303" s="183">
        <v>1</v>
      </c>
      <c r="DU303" s="183">
        <v>1</v>
      </c>
      <c r="DV303" s="183">
        <v>1</v>
      </c>
      <c r="DW303" s="192" t="str">
        <f ca="1">IF(ISBLANK(DI303),"",ROUND(AVERAGE(OFFSET(DN303:DV303,0,0,1,ion21Coop!$F$42)),1))</f>
        <v/>
      </c>
      <c r="DX303" s="269" t="str">
        <f t="shared" si="460"/>
        <v/>
      </c>
      <c r="DZ303" s="119">
        <f t="shared" si="514"/>
        <v>6</v>
      </c>
      <c r="EA303" s="123" t="str">
        <f t="shared" si="535"/>
        <v/>
      </c>
      <c r="EB303" s="123">
        <v>298</v>
      </c>
      <c r="EC303" s="423"/>
      <c r="ED303" s="423"/>
      <c r="EE303" s="423"/>
      <c r="EF303" s="423"/>
      <c r="EG303" s="421"/>
      <c r="EH303" s="422"/>
      <c r="EI303" s="269" t="str">
        <f t="shared" si="461"/>
        <v/>
      </c>
      <c r="EJ303" s="180">
        <v>1</v>
      </c>
      <c r="EK303" s="269" t="str">
        <f t="shared" si="462"/>
        <v/>
      </c>
      <c r="EL303" s="180">
        <v>1</v>
      </c>
      <c r="EM303" s="181">
        <v>1</v>
      </c>
      <c r="EN303" s="181">
        <v>1</v>
      </c>
      <c r="EO303" s="183">
        <v>1</v>
      </c>
      <c r="EP303" s="183">
        <v>1</v>
      </c>
      <c r="EQ303" s="183">
        <v>1</v>
      </c>
      <c r="ER303" s="183">
        <v>1</v>
      </c>
      <c r="ES303" s="183">
        <v>1</v>
      </c>
      <c r="ET303" s="183">
        <v>1</v>
      </c>
      <c r="EU303" s="192" t="str">
        <f ca="1">IF(ISBLANK(EG303),"",ROUND(AVERAGE(OFFSET(EL303:ET303,0,0,1,ion21Coop!$F$42)),1))</f>
        <v/>
      </c>
      <c r="EV303" s="269" t="str">
        <f t="shared" si="463"/>
        <v/>
      </c>
      <c r="EX303" s="119">
        <f t="shared" si="515"/>
        <v>7</v>
      </c>
      <c r="EY303" s="123" t="str">
        <f t="shared" si="536"/>
        <v/>
      </c>
      <c r="EZ303" s="123">
        <v>298</v>
      </c>
      <c r="FA303" s="423"/>
      <c r="FB303" s="423"/>
      <c r="FC303" s="423"/>
      <c r="FD303" s="423"/>
      <c r="FE303" s="421"/>
      <c r="FF303" s="422"/>
      <c r="FG303" s="269" t="str">
        <f t="shared" si="464"/>
        <v/>
      </c>
      <c r="FH303" s="180">
        <v>1</v>
      </c>
      <c r="FI303" s="269" t="str">
        <f t="shared" si="465"/>
        <v/>
      </c>
      <c r="FJ303" s="180">
        <v>1</v>
      </c>
      <c r="FK303" s="181">
        <v>1</v>
      </c>
      <c r="FL303" s="181">
        <v>1</v>
      </c>
      <c r="FM303" s="183">
        <v>1</v>
      </c>
      <c r="FN303" s="183">
        <v>1</v>
      </c>
      <c r="FO303" s="183">
        <v>1</v>
      </c>
      <c r="FP303" s="183">
        <v>1</v>
      </c>
      <c r="FQ303" s="183">
        <v>1</v>
      </c>
      <c r="FR303" s="183">
        <v>1</v>
      </c>
      <c r="FS303" s="192" t="str">
        <f ca="1">IF(ISBLANK(FE303),"",ROUND(AVERAGE(OFFSET(FJ303:FR303,0,0,1,ion21Coop!$F$42)),1))</f>
        <v/>
      </c>
      <c r="FT303" s="269" t="str">
        <f t="shared" si="466"/>
        <v/>
      </c>
      <c r="FV303" s="119">
        <f t="shared" si="516"/>
        <v>8</v>
      </c>
      <c r="FW303" s="123" t="str">
        <f t="shared" si="537"/>
        <v/>
      </c>
      <c r="FX303" s="123">
        <v>298</v>
      </c>
      <c r="FY303" s="423"/>
      <c r="FZ303" s="423"/>
      <c r="GA303" s="423"/>
      <c r="GB303" s="423"/>
      <c r="GC303" s="421"/>
      <c r="GD303" s="422"/>
      <c r="GE303" s="269" t="str">
        <f t="shared" si="467"/>
        <v/>
      </c>
      <c r="GF303" s="180">
        <v>1</v>
      </c>
      <c r="GG303" s="269" t="str">
        <f t="shared" si="468"/>
        <v/>
      </c>
      <c r="GH303" s="180">
        <v>1</v>
      </c>
      <c r="GI303" s="181">
        <v>1</v>
      </c>
      <c r="GJ303" s="181">
        <v>1</v>
      </c>
      <c r="GK303" s="183">
        <v>1</v>
      </c>
      <c r="GL303" s="183">
        <v>1</v>
      </c>
      <c r="GM303" s="183">
        <v>1</v>
      </c>
      <c r="GN303" s="183">
        <v>1</v>
      </c>
      <c r="GO303" s="183">
        <v>1</v>
      </c>
      <c r="GP303" s="183">
        <v>1</v>
      </c>
      <c r="GQ303" s="192" t="str">
        <f ca="1">IF(ISBLANK(GC303),"",ROUND(AVERAGE(OFFSET(GH303:GP303,0,0,1,ion21Coop!$F$42)),1))</f>
        <v/>
      </c>
      <c r="GR303" s="269" t="str">
        <f t="shared" si="469"/>
        <v/>
      </c>
      <c r="GT303" s="119">
        <f t="shared" si="517"/>
        <v>9</v>
      </c>
      <c r="GU303" s="123" t="str">
        <f t="shared" si="538"/>
        <v/>
      </c>
      <c r="GV303" s="123">
        <v>298</v>
      </c>
      <c r="GW303" s="423"/>
      <c r="GX303" s="423"/>
      <c r="GY303" s="423"/>
      <c r="GZ303" s="423"/>
      <c r="HA303" s="421"/>
      <c r="HB303" s="422"/>
      <c r="HC303" s="269" t="str">
        <f t="shared" si="470"/>
        <v/>
      </c>
      <c r="HD303" s="180">
        <v>1</v>
      </c>
      <c r="HE303" s="269" t="str">
        <f t="shared" si="471"/>
        <v/>
      </c>
      <c r="HF303" s="180">
        <v>1</v>
      </c>
      <c r="HG303" s="181">
        <v>1</v>
      </c>
      <c r="HH303" s="181">
        <v>1</v>
      </c>
      <c r="HI303" s="183">
        <v>1</v>
      </c>
      <c r="HJ303" s="183">
        <v>1</v>
      </c>
      <c r="HK303" s="183">
        <v>1</v>
      </c>
      <c r="HL303" s="183">
        <v>1</v>
      </c>
      <c r="HM303" s="183">
        <v>1</v>
      </c>
      <c r="HN303" s="183">
        <v>1</v>
      </c>
      <c r="HO303" s="192" t="str">
        <f ca="1">IF(ISBLANK(HA303),"",ROUND(AVERAGE(OFFSET(HF303:HN303,0,0,1,ion21Coop!$F$42)),1))</f>
        <v/>
      </c>
      <c r="HP303" s="269" t="str">
        <f t="shared" si="472"/>
        <v/>
      </c>
      <c r="HR303" s="119">
        <f t="shared" si="518"/>
        <v>10</v>
      </c>
      <c r="HS303" s="123" t="str">
        <f t="shared" si="539"/>
        <v/>
      </c>
      <c r="HT303" s="123">
        <v>298</v>
      </c>
      <c r="HU303" s="423"/>
      <c r="HV303" s="423"/>
      <c r="HW303" s="423"/>
      <c r="HX303" s="423"/>
      <c r="HY303" s="421"/>
      <c r="HZ303" s="422"/>
      <c r="IA303" s="269" t="str">
        <f t="shared" si="473"/>
        <v/>
      </c>
      <c r="IB303" s="180">
        <v>1</v>
      </c>
      <c r="IC303" s="269" t="str">
        <f t="shared" si="474"/>
        <v/>
      </c>
      <c r="ID303" s="180">
        <v>1</v>
      </c>
      <c r="IE303" s="181">
        <v>1</v>
      </c>
      <c r="IF303" s="181">
        <v>1</v>
      </c>
      <c r="IG303" s="183">
        <v>1</v>
      </c>
      <c r="IH303" s="183">
        <v>1</v>
      </c>
      <c r="II303" s="183">
        <v>1</v>
      </c>
      <c r="IJ303" s="183">
        <v>1</v>
      </c>
      <c r="IK303" s="183">
        <v>1</v>
      </c>
      <c r="IL303" s="183">
        <v>1</v>
      </c>
      <c r="IM303" s="192" t="str">
        <f ca="1">IF(ISBLANK(HY303),"",ROUND(AVERAGE(OFFSET(ID303:IL303,0,0,1,ion21Coop!$F$42)),1))</f>
        <v/>
      </c>
      <c r="IN303" s="269" t="str">
        <f t="shared" si="475"/>
        <v/>
      </c>
      <c r="IP303" s="119">
        <f t="shared" si="519"/>
        <v>11</v>
      </c>
      <c r="IQ303" s="123" t="str">
        <f t="shared" si="540"/>
        <v/>
      </c>
      <c r="IR303" s="123">
        <v>298</v>
      </c>
      <c r="IS303" s="423"/>
      <c r="IT303" s="423"/>
      <c r="IU303" s="423"/>
      <c r="IV303" s="423"/>
      <c r="IW303" s="421"/>
      <c r="IX303" s="422"/>
      <c r="IY303" s="269" t="str">
        <f t="shared" si="476"/>
        <v/>
      </c>
      <c r="IZ303" s="180">
        <v>1</v>
      </c>
      <c r="JA303" s="269" t="str">
        <f t="shared" si="477"/>
        <v/>
      </c>
      <c r="JB303" s="180">
        <v>1</v>
      </c>
      <c r="JC303" s="181">
        <v>1</v>
      </c>
      <c r="JD303" s="181">
        <v>1</v>
      </c>
      <c r="JE303" s="183">
        <v>1</v>
      </c>
      <c r="JF303" s="183">
        <v>1</v>
      </c>
      <c r="JG303" s="183">
        <v>1</v>
      </c>
      <c r="JH303" s="183">
        <v>1</v>
      </c>
      <c r="JI303" s="183">
        <v>1</v>
      </c>
      <c r="JJ303" s="183">
        <v>1</v>
      </c>
      <c r="JK303" s="192" t="str">
        <f ca="1">IF(ISBLANK(IW303),"",ROUND(AVERAGE(OFFSET(JB303:JJ303,0,0,1,ion21Coop!$F$42)),1))</f>
        <v/>
      </c>
      <c r="JL303" s="269" t="str">
        <f t="shared" si="478"/>
        <v/>
      </c>
      <c r="JN303" s="119">
        <f t="shared" si="520"/>
        <v>12</v>
      </c>
      <c r="JO303" s="123" t="str">
        <f t="shared" si="541"/>
        <v/>
      </c>
      <c r="JP303" s="123">
        <v>298</v>
      </c>
      <c r="JQ303" s="423"/>
      <c r="JR303" s="423"/>
      <c r="JS303" s="423"/>
      <c r="JT303" s="423"/>
      <c r="JU303" s="421"/>
      <c r="JV303" s="422"/>
      <c r="JW303" s="269" t="str">
        <f t="shared" si="479"/>
        <v/>
      </c>
      <c r="JX303" s="180">
        <v>1</v>
      </c>
      <c r="JY303" s="269" t="str">
        <f t="shared" si="480"/>
        <v/>
      </c>
      <c r="JZ303" s="180">
        <v>1</v>
      </c>
      <c r="KA303" s="181">
        <v>1</v>
      </c>
      <c r="KB303" s="181">
        <v>1</v>
      </c>
      <c r="KC303" s="183">
        <v>1</v>
      </c>
      <c r="KD303" s="183">
        <v>1</v>
      </c>
      <c r="KE303" s="183">
        <v>1</v>
      </c>
      <c r="KF303" s="183">
        <v>1</v>
      </c>
      <c r="KG303" s="183">
        <v>1</v>
      </c>
      <c r="KH303" s="183">
        <v>1</v>
      </c>
      <c r="KI303" s="192" t="str">
        <f ca="1">IF(ISBLANK(JU303),"",ROUND(AVERAGE(OFFSET(JZ303:KH303,0,0,1,ion21Coop!$F$42)),1))</f>
        <v/>
      </c>
      <c r="KJ303" s="269" t="str">
        <f t="shared" si="481"/>
        <v/>
      </c>
      <c r="KL303" s="119">
        <f t="shared" si="521"/>
        <v>13</v>
      </c>
      <c r="KM303" s="123" t="str">
        <f t="shared" si="542"/>
        <v/>
      </c>
      <c r="KN303" s="123">
        <v>298</v>
      </c>
      <c r="KO303" s="423"/>
      <c r="KP303" s="423"/>
      <c r="KQ303" s="423"/>
      <c r="KR303" s="423"/>
      <c r="KS303" s="421"/>
      <c r="KT303" s="422"/>
      <c r="KU303" s="269" t="str">
        <f t="shared" si="482"/>
        <v/>
      </c>
      <c r="KV303" s="180">
        <v>1</v>
      </c>
      <c r="KW303" s="269" t="str">
        <f t="shared" si="483"/>
        <v/>
      </c>
      <c r="KX303" s="180">
        <v>1</v>
      </c>
      <c r="KY303" s="181">
        <v>1</v>
      </c>
      <c r="KZ303" s="181">
        <v>1</v>
      </c>
      <c r="LA303" s="183">
        <v>1</v>
      </c>
      <c r="LB303" s="183">
        <v>1</v>
      </c>
      <c r="LC303" s="183">
        <v>1</v>
      </c>
      <c r="LD303" s="183">
        <v>1</v>
      </c>
      <c r="LE303" s="183">
        <v>1</v>
      </c>
      <c r="LF303" s="183">
        <v>1</v>
      </c>
      <c r="LG303" s="192" t="str">
        <f ca="1">IF(ISBLANK(KS303),"",ROUND(AVERAGE(OFFSET(KX303:LF303,0,0,1,ion21Coop!$F$42)),1))</f>
        <v/>
      </c>
      <c r="LH303" s="269" t="str">
        <f t="shared" si="484"/>
        <v/>
      </c>
      <c r="LJ303" s="119">
        <f t="shared" si="522"/>
        <v>14</v>
      </c>
      <c r="LK303" s="123" t="str">
        <f t="shared" si="543"/>
        <v/>
      </c>
      <c r="LL303" s="123">
        <v>298</v>
      </c>
      <c r="LM303" s="423"/>
      <c r="LN303" s="423"/>
      <c r="LO303" s="423"/>
      <c r="LP303" s="423"/>
      <c r="LQ303" s="421"/>
      <c r="LR303" s="422"/>
      <c r="LS303" s="269" t="str">
        <f t="shared" si="485"/>
        <v/>
      </c>
      <c r="LT303" s="180">
        <v>1</v>
      </c>
      <c r="LU303" s="269" t="str">
        <f t="shared" si="486"/>
        <v/>
      </c>
      <c r="LV303" s="180">
        <v>1</v>
      </c>
      <c r="LW303" s="181">
        <v>1</v>
      </c>
      <c r="LX303" s="181">
        <v>1</v>
      </c>
      <c r="LY303" s="183">
        <v>1</v>
      </c>
      <c r="LZ303" s="183">
        <v>1</v>
      </c>
      <c r="MA303" s="183">
        <v>1</v>
      </c>
      <c r="MB303" s="183">
        <v>1</v>
      </c>
      <c r="MC303" s="183">
        <v>1</v>
      </c>
      <c r="MD303" s="183">
        <v>1</v>
      </c>
      <c r="ME303" s="192" t="str">
        <f ca="1">IF(ISBLANK(LQ303),"",ROUND(AVERAGE(OFFSET(LV303:MD303,0,0,1,ion21Coop!$F$42)),1))</f>
        <v/>
      </c>
      <c r="MF303" s="269" t="str">
        <f t="shared" si="487"/>
        <v/>
      </c>
      <c r="MH303" s="119">
        <f t="shared" si="523"/>
        <v>15</v>
      </c>
      <c r="MI303" s="123" t="str">
        <f t="shared" si="544"/>
        <v/>
      </c>
      <c r="MJ303" s="123">
        <v>298</v>
      </c>
      <c r="MK303" s="423"/>
      <c r="ML303" s="423"/>
      <c r="MM303" s="423"/>
      <c r="MN303" s="423"/>
      <c r="MO303" s="421"/>
      <c r="MP303" s="422"/>
      <c r="MQ303" s="269" t="str">
        <f t="shared" si="488"/>
        <v/>
      </c>
      <c r="MR303" s="180">
        <v>1</v>
      </c>
      <c r="MS303" s="269" t="str">
        <f t="shared" si="489"/>
        <v/>
      </c>
      <c r="MT303" s="180">
        <v>1</v>
      </c>
      <c r="MU303" s="181">
        <v>1</v>
      </c>
      <c r="MV303" s="181">
        <v>1</v>
      </c>
      <c r="MW303" s="183">
        <v>1</v>
      </c>
      <c r="MX303" s="183">
        <v>1</v>
      </c>
      <c r="MY303" s="183">
        <v>1</v>
      </c>
      <c r="MZ303" s="183">
        <v>1</v>
      </c>
      <c r="NA303" s="183">
        <v>1</v>
      </c>
      <c r="NB303" s="183">
        <v>1</v>
      </c>
      <c r="NC303" s="192" t="str">
        <f ca="1">IF(ISBLANK(MO303),"",ROUND(AVERAGE(OFFSET(MT303:NB303,0,0,1,ion21Coop!$F$42)),1))</f>
        <v/>
      </c>
      <c r="ND303" s="269" t="str">
        <f t="shared" si="490"/>
        <v/>
      </c>
      <c r="NF303" s="119">
        <f t="shared" si="524"/>
        <v>16</v>
      </c>
      <c r="NG303" s="123" t="str">
        <f t="shared" si="545"/>
        <v/>
      </c>
      <c r="NH303" s="123">
        <v>298</v>
      </c>
      <c r="NI303" s="423"/>
      <c r="NJ303" s="423"/>
      <c r="NK303" s="423"/>
      <c r="NL303" s="423"/>
      <c r="NM303" s="421"/>
      <c r="NN303" s="422"/>
      <c r="NO303" s="269" t="str">
        <f t="shared" si="491"/>
        <v/>
      </c>
      <c r="NP303" s="180">
        <v>1</v>
      </c>
      <c r="NQ303" s="269" t="str">
        <f t="shared" si="492"/>
        <v/>
      </c>
      <c r="NR303" s="180">
        <v>1</v>
      </c>
      <c r="NS303" s="181">
        <v>1</v>
      </c>
      <c r="NT303" s="181">
        <v>1</v>
      </c>
      <c r="NU303" s="183">
        <v>1</v>
      </c>
      <c r="NV303" s="183">
        <v>1</v>
      </c>
      <c r="NW303" s="183">
        <v>1</v>
      </c>
      <c r="NX303" s="183">
        <v>1</v>
      </c>
      <c r="NY303" s="183">
        <v>1</v>
      </c>
      <c r="NZ303" s="183">
        <v>1</v>
      </c>
      <c r="OA303" s="192" t="str">
        <f ca="1">IF(ISBLANK(NM303),"",ROUND(AVERAGE(OFFSET(NR303:NZ303,0,0,1,ion21Coop!$F$42)),1))</f>
        <v/>
      </c>
      <c r="OB303" s="269" t="str">
        <f t="shared" si="493"/>
        <v/>
      </c>
      <c r="OD303" s="119">
        <f t="shared" si="525"/>
        <v>17</v>
      </c>
      <c r="OE303" s="123" t="str">
        <f t="shared" si="546"/>
        <v/>
      </c>
      <c r="OF303" s="123">
        <v>298</v>
      </c>
      <c r="OG303" s="423"/>
      <c r="OH303" s="423"/>
      <c r="OI303" s="423"/>
      <c r="OJ303" s="423"/>
      <c r="OK303" s="421"/>
      <c r="OL303" s="422"/>
      <c r="OM303" s="269" t="str">
        <f t="shared" si="494"/>
        <v/>
      </c>
      <c r="ON303" s="180">
        <v>1</v>
      </c>
      <c r="OO303" s="269" t="str">
        <f t="shared" si="495"/>
        <v/>
      </c>
      <c r="OP303" s="180">
        <v>1</v>
      </c>
      <c r="OQ303" s="181">
        <v>1</v>
      </c>
      <c r="OR303" s="181">
        <v>1</v>
      </c>
      <c r="OS303" s="183">
        <v>1</v>
      </c>
      <c r="OT303" s="183">
        <v>1</v>
      </c>
      <c r="OU303" s="183">
        <v>1</v>
      </c>
      <c r="OV303" s="183">
        <v>1</v>
      </c>
      <c r="OW303" s="183">
        <v>1</v>
      </c>
      <c r="OX303" s="183">
        <v>1</v>
      </c>
      <c r="OY303" s="192" t="str">
        <f ca="1">IF(ISBLANK(OK303),"",ROUND(AVERAGE(OFFSET(OP303:OX303,0,0,1,ion21Coop!$F$42)),1))</f>
        <v/>
      </c>
      <c r="OZ303" s="269" t="str">
        <f t="shared" si="496"/>
        <v/>
      </c>
      <c r="PB303" s="119">
        <f t="shared" si="526"/>
        <v>18</v>
      </c>
      <c r="PC303" s="123" t="str">
        <f t="shared" si="547"/>
        <v/>
      </c>
      <c r="PD303" s="123">
        <v>298</v>
      </c>
      <c r="PE303" s="423"/>
      <c r="PF303" s="423"/>
      <c r="PG303" s="423"/>
      <c r="PH303" s="423"/>
      <c r="PI303" s="421"/>
      <c r="PJ303" s="422"/>
      <c r="PK303" s="269" t="str">
        <f t="shared" si="497"/>
        <v/>
      </c>
      <c r="PL303" s="180">
        <v>1</v>
      </c>
      <c r="PM303" s="269" t="str">
        <f t="shared" si="498"/>
        <v/>
      </c>
      <c r="PN303" s="180">
        <v>1</v>
      </c>
      <c r="PO303" s="181">
        <v>1</v>
      </c>
      <c r="PP303" s="181">
        <v>1</v>
      </c>
      <c r="PQ303" s="183">
        <v>1</v>
      </c>
      <c r="PR303" s="183">
        <v>1</v>
      </c>
      <c r="PS303" s="183">
        <v>1</v>
      </c>
      <c r="PT303" s="183">
        <v>1</v>
      </c>
      <c r="PU303" s="183">
        <v>1</v>
      </c>
      <c r="PV303" s="183">
        <v>1</v>
      </c>
      <c r="PW303" s="192" t="str">
        <f ca="1">IF(ISBLANK(PI303),"",ROUND(AVERAGE(OFFSET(PN303:PV303,0,0,1,ion21Coop!$F$42)),1))</f>
        <v/>
      </c>
      <c r="PX303" s="269" t="str">
        <f t="shared" si="499"/>
        <v/>
      </c>
      <c r="PZ303" s="119">
        <f t="shared" si="527"/>
        <v>19</v>
      </c>
      <c r="QA303" s="123" t="str">
        <f t="shared" si="548"/>
        <v/>
      </c>
      <c r="QB303" s="123">
        <v>298</v>
      </c>
      <c r="QC303" s="423"/>
      <c r="QD303" s="423"/>
      <c r="QE303" s="423"/>
      <c r="QF303" s="423"/>
      <c r="QG303" s="421"/>
      <c r="QH303" s="422"/>
      <c r="QI303" s="269" t="str">
        <f t="shared" si="500"/>
        <v/>
      </c>
      <c r="QJ303" s="180">
        <v>1</v>
      </c>
      <c r="QK303" s="269" t="str">
        <f t="shared" si="501"/>
        <v/>
      </c>
      <c r="QL303" s="180">
        <v>1</v>
      </c>
      <c r="QM303" s="181">
        <v>1</v>
      </c>
      <c r="QN303" s="181">
        <v>1</v>
      </c>
      <c r="QO303" s="183">
        <v>1</v>
      </c>
      <c r="QP303" s="183">
        <v>1</v>
      </c>
      <c r="QQ303" s="183">
        <v>1</v>
      </c>
      <c r="QR303" s="183">
        <v>1</v>
      </c>
      <c r="QS303" s="183">
        <v>1</v>
      </c>
      <c r="QT303" s="183">
        <v>1</v>
      </c>
      <c r="QU303" s="192" t="str">
        <f ca="1">IF(ISBLANK(QG303),"",ROUND(AVERAGE(OFFSET(QL303:QT303,0,0,1,ion21Coop!$F$42)),1))</f>
        <v/>
      </c>
      <c r="QV303" s="269" t="str">
        <f t="shared" si="502"/>
        <v/>
      </c>
      <c r="QX303" s="119">
        <f t="shared" si="528"/>
        <v>20</v>
      </c>
      <c r="QY303" s="123" t="str">
        <f t="shared" si="549"/>
        <v/>
      </c>
      <c r="QZ303" s="123">
        <v>298</v>
      </c>
      <c r="RA303" s="423"/>
      <c r="RB303" s="423"/>
      <c r="RC303" s="423"/>
      <c r="RD303" s="423"/>
      <c r="RE303" s="421"/>
      <c r="RF303" s="422"/>
      <c r="RG303" s="269" t="str">
        <f t="shared" si="503"/>
        <v/>
      </c>
      <c r="RH303" s="180">
        <v>1</v>
      </c>
      <c r="RI303" s="269" t="str">
        <f t="shared" si="504"/>
        <v/>
      </c>
      <c r="RJ303" s="180">
        <v>1</v>
      </c>
      <c r="RK303" s="181">
        <v>1</v>
      </c>
      <c r="RL303" s="181">
        <v>1</v>
      </c>
      <c r="RM303" s="183">
        <v>1</v>
      </c>
      <c r="RN303" s="183">
        <v>1</v>
      </c>
      <c r="RO303" s="183">
        <v>1</v>
      </c>
      <c r="RP303" s="183">
        <v>1</v>
      </c>
      <c r="RQ303" s="183">
        <v>1</v>
      </c>
      <c r="RR303" s="183">
        <v>1</v>
      </c>
      <c r="RS303" s="192" t="str">
        <f ca="1">IF(ISBLANK(RE303),"",ROUND(AVERAGE(OFFSET(RJ303:RR303,0,0,1,ion21Coop!$F$42)),1))</f>
        <v/>
      </c>
      <c r="RT303" s="269" t="str">
        <f t="shared" si="505"/>
        <v/>
      </c>
      <c r="RV303" s="119">
        <f t="shared" si="529"/>
        <v>21</v>
      </c>
      <c r="RW303" s="123" t="str">
        <f t="shared" si="550"/>
        <v/>
      </c>
      <c r="RX303" s="123">
        <v>298</v>
      </c>
      <c r="RY303" s="423"/>
      <c r="RZ303" s="423"/>
      <c r="SA303" s="423"/>
      <c r="SB303" s="423"/>
      <c r="SC303" s="421"/>
      <c r="SD303" s="422"/>
      <c r="SE303" s="269" t="str">
        <f t="shared" si="506"/>
        <v/>
      </c>
      <c r="SF303" s="180">
        <v>1</v>
      </c>
      <c r="SG303" s="269" t="str">
        <f t="shared" si="507"/>
        <v/>
      </c>
      <c r="SH303" s="180">
        <v>1</v>
      </c>
      <c r="SI303" s="181">
        <v>1</v>
      </c>
      <c r="SJ303" s="181">
        <v>1</v>
      </c>
      <c r="SK303" s="183">
        <v>1</v>
      </c>
      <c r="SL303" s="183">
        <v>1</v>
      </c>
      <c r="SM303" s="183">
        <v>1</v>
      </c>
      <c r="SN303" s="183">
        <v>1</v>
      </c>
      <c r="SO303" s="183">
        <v>1</v>
      </c>
      <c r="SP303" s="183">
        <v>1</v>
      </c>
      <c r="SQ303" s="192" t="str">
        <f ca="1">IF(ISBLANK(SC303),"",ROUND(AVERAGE(OFFSET(SH303:SP303,0,0,1,ion21Coop!$F$42)),1))</f>
        <v/>
      </c>
      <c r="SR303" s="269" t="str">
        <f t="shared" si="508"/>
        <v/>
      </c>
      <c r="ST303" s="565"/>
      <c r="SU303" s="565"/>
      <c r="SV303" s="566"/>
      <c r="SW303" s="567"/>
      <c r="SX303" s="565"/>
      <c r="SY303" s="566"/>
      <c r="SZ303" s="568"/>
      <c r="TA303" s="567"/>
      <c r="TB303" s="553"/>
    </row>
    <row r="304" spans="10:522" x14ac:dyDescent="0.3">
      <c r="J304" s="119">
        <f t="shared" si="509"/>
        <v>1</v>
      </c>
      <c r="K304" s="123" t="str">
        <f t="shared" si="530"/>
        <v>YaJo</v>
      </c>
      <c r="L304" s="123">
        <v>299</v>
      </c>
      <c r="M304" s="351"/>
      <c r="N304" s="351"/>
      <c r="O304" s="351"/>
      <c r="P304" s="351"/>
      <c r="Q304" s="369"/>
      <c r="R304" s="370"/>
      <c r="S304" s="269" t="str">
        <f t="shared" si="446"/>
        <v/>
      </c>
      <c r="T304" s="180">
        <v>1</v>
      </c>
      <c r="U304" s="269" t="str">
        <f t="shared" si="447"/>
        <v/>
      </c>
      <c r="V304" s="180">
        <v>1</v>
      </c>
      <c r="W304" s="181">
        <v>1</v>
      </c>
      <c r="X304" s="181">
        <v>1</v>
      </c>
      <c r="Y304" s="183">
        <v>1</v>
      </c>
      <c r="Z304" s="183">
        <v>1</v>
      </c>
      <c r="AA304" s="183">
        <v>1</v>
      </c>
      <c r="AB304" s="183">
        <v>1</v>
      </c>
      <c r="AC304" s="183">
        <v>1</v>
      </c>
      <c r="AD304" s="183">
        <v>1</v>
      </c>
      <c r="AE304" s="192" t="str">
        <f ca="1">IF(ISBLANK(Q304),"",ROUND(AVERAGE(OFFSET(V304:AD304,0,0,1,ion21Coop!$F$42)),1))</f>
        <v/>
      </c>
      <c r="AF304" s="269" t="str">
        <f t="shared" si="448"/>
        <v/>
      </c>
      <c r="AH304" s="119">
        <f t="shared" si="510"/>
        <v>2</v>
      </c>
      <c r="AI304" s="123" t="str">
        <f t="shared" si="531"/>
        <v>GeLo</v>
      </c>
      <c r="AJ304" s="123">
        <v>299</v>
      </c>
      <c r="AK304" s="351"/>
      <c r="AL304" s="351"/>
      <c r="AM304" s="351"/>
      <c r="AN304" s="351"/>
      <c r="AO304" s="369"/>
      <c r="AP304" s="370"/>
      <c r="AQ304" s="269" t="str">
        <f t="shared" si="449"/>
        <v/>
      </c>
      <c r="AR304" s="180">
        <v>1</v>
      </c>
      <c r="AS304" s="269" t="str">
        <f t="shared" si="450"/>
        <v/>
      </c>
      <c r="AT304" s="180">
        <v>1</v>
      </c>
      <c r="AU304" s="181">
        <v>1</v>
      </c>
      <c r="AV304" s="181">
        <v>1</v>
      </c>
      <c r="AW304" s="183">
        <v>1</v>
      </c>
      <c r="AX304" s="183">
        <v>1</v>
      </c>
      <c r="AY304" s="183">
        <v>1</v>
      </c>
      <c r="AZ304" s="183">
        <v>1</v>
      </c>
      <c r="BA304" s="183">
        <v>1</v>
      </c>
      <c r="BB304" s="183">
        <v>1</v>
      </c>
      <c r="BC304" s="192" t="str">
        <f ca="1">IF(ISBLANK(AO304),"",ROUND(AVERAGE(OFFSET(AT304:BB304,0,0,1,ion21Coop!$F$42)),1))</f>
        <v/>
      </c>
      <c r="BD304" s="269" t="str">
        <f t="shared" si="451"/>
        <v/>
      </c>
      <c r="BF304" s="119">
        <f t="shared" si="511"/>
        <v>3</v>
      </c>
      <c r="BG304" s="123" t="str">
        <f t="shared" si="532"/>
        <v>MiDo</v>
      </c>
      <c r="BH304" s="123">
        <v>299</v>
      </c>
      <c r="BI304" s="351"/>
      <c r="BJ304" s="351"/>
      <c r="BK304" s="351"/>
      <c r="BL304" s="351"/>
      <c r="BM304" s="369"/>
      <c r="BN304" s="370"/>
      <c r="BO304" s="269" t="str">
        <f t="shared" si="452"/>
        <v/>
      </c>
      <c r="BP304" s="180">
        <v>1</v>
      </c>
      <c r="BQ304" s="269" t="str">
        <f t="shared" si="453"/>
        <v/>
      </c>
      <c r="BR304" s="180">
        <v>1</v>
      </c>
      <c r="BS304" s="181">
        <v>1</v>
      </c>
      <c r="BT304" s="181">
        <v>1</v>
      </c>
      <c r="BU304" s="183">
        <v>1</v>
      </c>
      <c r="BV304" s="183">
        <v>1</v>
      </c>
      <c r="BW304" s="183">
        <v>1</v>
      </c>
      <c r="BX304" s="183">
        <v>1</v>
      </c>
      <c r="BY304" s="183">
        <v>1</v>
      </c>
      <c r="BZ304" s="183">
        <v>1</v>
      </c>
      <c r="CA304" s="192" t="str">
        <f ca="1">IF(ISBLANK(BM304),"",ROUND(AVERAGE(OFFSET(BR304:BZ304,0,0,1,ion21Coop!$F$42)),1))</f>
        <v/>
      </c>
      <c r="CB304" s="269" t="str">
        <f t="shared" si="454"/>
        <v/>
      </c>
      <c r="CD304" s="119">
        <f t="shared" si="512"/>
        <v>4</v>
      </c>
      <c r="CE304" s="123" t="str">
        <f t="shared" si="533"/>
        <v>EmNi</v>
      </c>
      <c r="CF304" s="123">
        <v>299</v>
      </c>
      <c r="CG304" s="351"/>
      <c r="CH304" s="351"/>
      <c r="CI304" s="351"/>
      <c r="CJ304" s="351"/>
      <c r="CK304" s="369"/>
      <c r="CL304" s="370"/>
      <c r="CM304" s="269" t="str">
        <f t="shared" si="455"/>
        <v/>
      </c>
      <c r="CN304" s="180">
        <v>1</v>
      </c>
      <c r="CO304" s="269" t="str">
        <f t="shared" si="456"/>
        <v/>
      </c>
      <c r="CP304" s="180">
        <v>1</v>
      </c>
      <c r="CQ304" s="181">
        <v>1</v>
      </c>
      <c r="CR304" s="181">
        <v>1</v>
      </c>
      <c r="CS304" s="183">
        <v>1</v>
      </c>
      <c r="CT304" s="183">
        <v>1</v>
      </c>
      <c r="CU304" s="183">
        <v>1</v>
      </c>
      <c r="CV304" s="183">
        <v>1</v>
      </c>
      <c r="CW304" s="183">
        <v>1</v>
      </c>
      <c r="CX304" s="183">
        <v>1</v>
      </c>
      <c r="CY304" s="192" t="str">
        <f ca="1">IF(ISBLANK(CK304),"",ROUND(AVERAGE(OFFSET(CP304:CX304,0,0,1,ion21Coop!$F$42)),1))</f>
        <v/>
      </c>
      <c r="CZ304" s="269" t="str">
        <f t="shared" si="457"/>
        <v/>
      </c>
      <c r="DB304" s="119">
        <f t="shared" si="513"/>
        <v>5</v>
      </c>
      <c r="DC304" s="123" t="str">
        <f t="shared" si="534"/>
        <v>HeJe</v>
      </c>
      <c r="DD304" s="123">
        <v>299</v>
      </c>
      <c r="DE304" s="423"/>
      <c r="DF304" s="423"/>
      <c r="DG304" s="423"/>
      <c r="DH304" s="423"/>
      <c r="DI304" s="421"/>
      <c r="DJ304" s="422"/>
      <c r="DK304" s="269" t="str">
        <f t="shared" si="458"/>
        <v/>
      </c>
      <c r="DL304" s="180">
        <v>1</v>
      </c>
      <c r="DM304" s="269" t="str">
        <f t="shared" si="459"/>
        <v/>
      </c>
      <c r="DN304" s="180">
        <v>1</v>
      </c>
      <c r="DO304" s="181">
        <v>1</v>
      </c>
      <c r="DP304" s="181">
        <v>1</v>
      </c>
      <c r="DQ304" s="183">
        <v>1</v>
      </c>
      <c r="DR304" s="183">
        <v>1</v>
      </c>
      <c r="DS304" s="183">
        <v>1</v>
      </c>
      <c r="DT304" s="183">
        <v>1</v>
      </c>
      <c r="DU304" s="183">
        <v>1</v>
      </c>
      <c r="DV304" s="183">
        <v>1</v>
      </c>
      <c r="DW304" s="192" t="str">
        <f ca="1">IF(ISBLANK(DI304),"",ROUND(AVERAGE(OFFSET(DN304:DV304,0,0,1,ion21Coop!$F$42)),1))</f>
        <v/>
      </c>
      <c r="DX304" s="269" t="str">
        <f t="shared" si="460"/>
        <v/>
      </c>
      <c r="DZ304" s="119">
        <f t="shared" si="514"/>
        <v>6</v>
      </c>
      <c r="EA304" s="123" t="str">
        <f t="shared" si="535"/>
        <v/>
      </c>
      <c r="EB304" s="123">
        <v>299</v>
      </c>
      <c r="EC304" s="423"/>
      <c r="ED304" s="423"/>
      <c r="EE304" s="423"/>
      <c r="EF304" s="423"/>
      <c r="EG304" s="421"/>
      <c r="EH304" s="422"/>
      <c r="EI304" s="269" t="str">
        <f t="shared" si="461"/>
        <v/>
      </c>
      <c r="EJ304" s="180">
        <v>1</v>
      </c>
      <c r="EK304" s="269" t="str">
        <f t="shared" si="462"/>
        <v/>
      </c>
      <c r="EL304" s="180">
        <v>1</v>
      </c>
      <c r="EM304" s="181">
        <v>1</v>
      </c>
      <c r="EN304" s="181">
        <v>1</v>
      </c>
      <c r="EO304" s="183">
        <v>1</v>
      </c>
      <c r="EP304" s="183">
        <v>1</v>
      </c>
      <c r="EQ304" s="183">
        <v>1</v>
      </c>
      <c r="ER304" s="183">
        <v>1</v>
      </c>
      <c r="ES304" s="183">
        <v>1</v>
      </c>
      <c r="ET304" s="183">
        <v>1</v>
      </c>
      <c r="EU304" s="192" t="str">
        <f ca="1">IF(ISBLANK(EG304),"",ROUND(AVERAGE(OFFSET(EL304:ET304,0,0,1,ion21Coop!$F$42)),1))</f>
        <v/>
      </c>
      <c r="EV304" s="269" t="str">
        <f t="shared" si="463"/>
        <v/>
      </c>
      <c r="EX304" s="119">
        <f t="shared" si="515"/>
        <v>7</v>
      </c>
      <c r="EY304" s="123" t="str">
        <f t="shared" si="536"/>
        <v/>
      </c>
      <c r="EZ304" s="123">
        <v>299</v>
      </c>
      <c r="FA304" s="423"/>
      <c r="FB304" s="423"/>
      <c r="FC304" s="423"/>
      <c r="FD304" s="423"/>
      <c r="FE304" s="421"/>
      <c r="FF304" s="422"/>
      <c r="FG304" s="269" t="str">
        <f t="shared" si="464"/>
        <v/>
      </c>
      <c r="FH304" s="180">
        <v>1</v>
      </c>
      <c r="FI304" s="269" t="str">
        <f t="shared" si="465"/>
        <v/>
      </c>
      <c r="FJ304" s="180">
        <v>1</v>
      </c>
      <c r="FK304" s="181">
        <v>1</v>
      </c>
      <c r="FL304" s="181">
        <v>1</v>
      </c>
      <c r="FM304" s="183">
        <v>1</v>
      </c>
      <c r="FN304" s="183">
        <v>1</v>
      </c>
      <c r="FO304" s="183">
        <v>1</v>
      </c>
      <c r="FP304" s="183">
        <v>1</v>
      </c>
      <c r="FQ304" s="183">
        <v>1</v>
      </c>
      <c r="FR304" s="183">
        <v>1</v>
      </c>
      <c r="FS304" s="192" t="str">
        <f ca="1">IF(ISBLANK(FE304),"",ROUND(AVERAGE(OFFSET(FJ304:FR304,0,0,1,ion21Coop!$F$42)),1))</f>
        <v/>
      </c>
      <c r="FT304" s="269" t="str">
        <f t="shared" si="466"/>
        <v/>
      </c>
      <c r="FV304" s="119">
        <f t="shared" si="516"/>
        <v>8</v>
      </c>
      <c r="FW304" s="123" t="str">
        <f t="shared" si="537"/>
        <v/>
      </c>
      <c r="FX304" s="123">
        <v>299</v>
      </c>
      <c r="FY304" s="423"/>
      <c r="FZ304" s="423"/>
      <c r="GA304" s="423"/>
      <c r="GB304" s="423"/>
      <c r="GC304" s="421"/>
      <c r="GD304" s="422"/>
      <c r="GE304" s="269" t="str">
        <f t="shared" si="467"/>
        <v/>
      </c>
      <c r="GF304" s="180">
        <v>1</v>
      </c>
      <c r="GG304" s="269" t="str">
        <f t="shared" si="468"/>
        <v/>
      </c>
      <c r="GH304" s="180">
        <v>1</v>
      </c>
      <c r="GI304" s="181">
        <v>1</v>
      </c>
      <c r="GJ304" s="181">
        <v>1</v>
      </c>
      <c r="GK304" s="183">
        <v>1</v>
      </c>
      <c r="GL304" s="183">
        <v>1</v>
      </c>
      <c r="GM304" s="183">
        <v>1</v>
      </c>
      <c r="GN304" s="183">
        <v>1</v>
      </c>
      <c r="GO304" s="183">
        <v>1</v>
      </c>
      <c r="GP304" s="183">
        <v>1</v>
      </c>
      <c r="GQ304" s="192" t="str">
        <f ca="1">IF(ISBLANK(GC304),"",ROUND(AVERAGE(OFFSET(GH304:GP304,0,0,1,ion21Coop!$F$42)),1))</f>
        <v/>
      </c>
      <c r="GR304" s="269" t="str">
        <f t="shared" si="469"/>
        <v/>
      </c>
      <c r="GT304" s="119">
        <f t="shared" si="517"/>
        <v>9</v>
      </c>
      <c r="GU304" s="123" t="str">
        <f t="shared" si="538"/>
        <v/>
      </c>
      <c r="GV304" s="123">
        <v>299</v>
      </c>
      <c r="GW304" s="423"/>
      <c r="GX304" s="423"/>
      <c r="GY304" s="423"/>
      <c r="GZ304" s="423"/>
      <c r="HA304" s="421"/>
      <c r="HB304" s="422"/>
      <c r="HC304" s="269" t="str">
        <f t="shared" si="470"/>
        <v/>
      </c>
      <c r="HD304" s="180">
        <v>1</v>
      </c>
      <c r="HE304" s="269" t="str">
        <f t="shared" si="471"/>
        <v/>
      </c>
      <c r="HF304" s="180">
        <v>1</v>
      </c>
      <c r="HG304" s="181">
        <v>1</v>
      </c>
      <c r="HH304" s="181">
        <v>1</v>
      </c>
      <c r="HI304" s="183">
        <v>1</v>
      </c>
      <c r="HJ304" s="183">
        <v>1</v>
      </c>
      <c r="HK304" s="183">
        <v>1</v>
      </c>
      <c r="HL304" s="183">
        <v>1</v>
      </c>
      <c r="HM304" s="183">
        <v>1</v>
      </c>
      <c r="HN304" s="183">
        <v>1</v>
      </c>
      <c r="HO304" s="192" t="str">
        <f ca="1">IF(ISBLANK(HA304),"",ROUND(AVERAGE(OFFSET(HF304:HN304,0,0,1,ion21Coop!$F$42)),1))</f>
        <v/>
      </c>
      <c r="HP304" s="269" t="str">
        <f t="shared" si="472"/>
        <v/>
      </c>
      <c r="HR304" s="119">
        <f t="shared" si="518"/>
        <v>10</v>
      </c>
      <c r="HS304" s="123" t="str">
        <f t="shared" si="539"/>
        <v/>
      </c>
      <c r="HT304" s="123">
        <v>299</v>
      </c>
      <c r="HU304" s="423"/>
      <c r="HV304" s="423"/>
      <c r="HW304" s="423"/>
      <c r="HX304" s="423"/>
      <c r="HY304" s="421"/>
      <c r="HZ304" s="422"/>
      <c r="IA304" s="269" t="str">
        <f t="shared" si="473"/>
        <v/>
      </c>
      <c r="IB304" s="180">
        <v>1</v>
      </c>
      <c r="IC304" s="269" t="str">
        <f t="shared" si="474"/>
        <v/>
      </c>
      <c r="ID304" s="180">
        <v>1</v>
      </c>
      <c r="IE304" s="181">
        <v>1</v>
      </c>
      <c r="IF304" s="181">
        <v>1</v>
      </c>
      <c r="IG304" s="183">
        <v>1</v>
      </c>
      <c r="IH304" s="183">
        <v>1</v>
      </c>
      <c r="II304" s="183">
        <v>1</v>
      </c>
      <c r="IJ304" s="183">
        <v>1</v>
      </c>
      <c r="IK304" s="183">
        <v>1</v>
      </c>
      <c r="IL304" s="183">
        <v>1</v>
      </c>
      <c r="IM304" s="192" t="str">
        <f ca="1">IF(ISBLANK(HY304),"",ROUND(AVERAGE(OFFSET(ID304:IL304,0,0,1,ion21Coop!$F$42)),1))</f>
        <v/>
      </c>
      <c r="IN304" s="269" t="str">
        <f t="shared" si="475"/>
        <v/>
      </c>
      <c r="IP304" s="119">
        <f t="shared" si="519"/>
        <v>11</v>
      </c>
      <c r="IQ304" s="123" t="str">
        <f t="shared" si="540"/>
        <v/>
      </c>
      <c r="IR304" s="123">
        <v>299</v>
      </c>
      <c r="IS304" s="423"/>
      <c r="IT304" s="423"/>
      <c r="IU304" s="423"/>
      <c r="IV304" s="423"/>
      <c r="IW304" s="421"/>
      <c r="IX304" s="422"/>
      <c r="IY304" s="269" t="str">
        <f t="shared" si="476"/>
        <v/>
      </c>
      <c r="IZ304" s="180">
        <v>1</v>
      </c>
      <c r="JA304" s="269" t="str">
        <f t="shared" si="477"/>
        <v/>
      </c>
      <c r="JB304" s="180">
        <v>1</v>
      </c>
      <c r="JC304" s="181">
        <v>1</v>
      </c>
      <c r="JD304" s="181">
        <v>1</v>
      </c>
      <c r="JE304" s="183">
        <v>1</v>
      </c>
      <c r="JF304" s="183">
        <v>1</v>
      </c>
      <c r="JG304" s="183">
        <v>1</v>
      </c>
      <c r="JH304" s="183">
        <v>1</v>
      </c>
      <c r="JI304" s="183">
        <v>1</v>
      </c>
      <c r="JJ304" s="183">
        <v>1</v>
      </c>
      <c r="JK304" s="192" t="str">
        <f ca="1">IF(ISBLANK(IW304),"",ROUND(AVERAGE(OFFSET(JB304:JJ304,0,0,1,ion21Coop!$F$42)),1))</f>
        <v/>
      </c>
      <c r="JL304" s="269" t="str">
        <f t="shared" si="478"/>
        <v/>
      </c>
      <c r="JN304" s="119">
        <f t="shared" si="520"/>
        <v>12</v>
      </c>
      <c r="JO304" s="123" t="str">
        <f t="shared" si="541"/>
        <v/>
      </c>
      <c r="JP304" s="123">
        <v>299</v>
      </c>
      <c r="JQ304" s="423"/>
      <c r="JR304" s="423"/>
      <c r="JS304" s="423"/>
      <c r="JT304" s="423"/>
      <c r="JU304" s="421"/>
      <c r="JV304" s="422"/>
      <c r="JW304" s="269" t="str">
        <f t="shared" si="479"/>
        <v/>
      </c>
      <c r="JX304" s="180">
        <v>1</v>
      </c>
      <c r="JY304" s="269" t="str">
        <f t="shared" si="480"/>
        <v/>
      </c>
      <c r="JZ304" s="180">
        <v>1</v>
      </c>
      <c r="KA304" s="181">
        <v>1</v>
      </c>
      <c r="KB304" s="181">
        <v>1</v>
      </c>
      <c r="KC304" s="183">
        <v>1</v>
      </c>
      <c r="KD304" s="183">
        <v>1</v>
      </c>
      <c r="KE304" s="183">
        <v>1</v>
      </c>
      <c r="KF304" s="183">
        <v>1</v>
      </c>
      <c r="KG304" s="183">
        <v>1</v>
      </c>
      <c r="KH304" s="183">
        <v>1</v>
      </c>
      <c r="KI304" s="192" t="str">
        <f ca="1">IF(ISBLANK(JU304),"",ROUND(AVERAGE(OFFSET(JZ304:KH304,0,0,1,ion21Coop!$F$42)),1))</f>
        <v/>
      </c>
      <c r="KJ304" s="269" t="str">
        <f t="shared" si="481"/>
        <v/>
      </c>
      <c r="KL304" s="119">
        <f t="shared" si="521"/>
        <v>13</v>
      </c>
      <c r="KM304" s="123" t="str">
        <f t="shared" si="542"/>
        <v/>
      </c>
      <c r="KN304" s="123">
        <v>299</v>
      </c>
      <c r="KO304" s="423"/>
      <c r="KP304" s="423"/>
      <c r="KQ304" s="423"/>
      <c r="KR304" s="423"/>
      <c r="KS304" s="421"/>
      <c r="KT304" s="422"/>
      <c r="KU304" s="269" t="str">
        <f t="shared" si="482"/>
        <v/>
      </c>
      <c r="KV304" s="180">
        <v>1</v>
      </c>
      <c r="KW304" s="269" t="str">
        <f t="shared" si="483"/>
        <v/>
      </c>
      <c r="KX304" s="180">
        <v>1</v>
      </c>
      <c r="KY304" s="181">
        <v>1</v>
      </c>
      <c r="KZ304" s="181">
        <v>1</v>
      </c>
      <c r="LA304" s="183">
        <v>1</v>
      </c>
      <c r="LB304" s="183">
        <v>1</v>
      </c>
      <c r="LC304" s="183">
        <v>1</v>
      </c>
      <c r="LD304" s="183">
        <v>1</v>
      </c>
      <c r="LE304" s="183">
        <v>1</v>
      </c>
      <c r="LF304" s="183">
        <v>1</v>
      </c>
      <c r="LG304" s="192" t="str">
        <f ca="1">IF(ISBLANK(KS304),"",ROUND(AVERAGE(OFFSET(KX304:LF304,0,0,1,ion21Coop!$F$42)),1))</f>
        <v/>
      </c>
      <c r="LH304" s="269" t="str">
        <f t="shared" si="484"/>
        <v/>
      </c>
      <c r="LJ304" s="119">
        <f t="shared" si="522"/>
        <v>14</v>
      </c>
      <c r="LK304" s="123" t="str">
        <f t="shared" si="543"/>
        <v/>
      </c>
      <c r="LL304" s="123">
        <v>299</v>
      </c>
      <c r="LM304" s="423"/>
      <c r="LN304" s="423"/>
      <c r="LO304" s="423"/>
      <c r="LP304" s="423"/>
      <c r="LQ304" s="421"/>
      <c r="LR304" s="422"/>
      <c r="LS304" s="269" t="str">
        <f t="shared" si="485"/>
        <v/>
      </c>
      <c r="LT304" s="180">
        <v>1</v>
      </c>
      <c r="LU304" s="269" t="str">
        <f t="shared" si="486"/>
        <v/>
      </c>
      <c r="LV304" s="180">
        <v>1</v>
      </c>
      <c r="LW304" s="181">
        <v>1</v>
      </c>
      <c r="LX304" s="181">
        <v>1</v>
      </c>
      <c r="LY304" s="183">
        <v>1</v>
      </c>
      <c r="LZ304" s="183">
        <v>1</v>
      </c>
      <c r="MA304" s="183">
        <v>1</v>
      </c>
      <c r="MB304" s="183">
        <v>1</v>
      </c>
      <c r="MC304" s="183">
        <v>1</v>
      </c>
      <c r="MD304" s="183">
        <v>1</v>
      </c>
      <c r="ME304" s="192" t="str">
        <f ca="1">IF(ISBLANK(LQ304),"",ROUND(AVERAGE(OFFSET(LV304:MD304,0,0,1,ion21Coop!$F$42)),1))</f>
        <v/>
      </c>
      <c r="MF304" s="269" t="str">
        <f t="shared" si="487"/>
        <v/>
      </c>
      <c r="MH304" s="119">
        <f t="shared" si="523"/>
        <v>15</v>
      </c>
      <c r="MI304" s="123" t="str">
        <f t="shared" si="544"/>
        <v/>
      </c>
      <c r="MJ304" s="123">
        <v>299</v>
      </c>
      <c r="MK304" s="423"/>
      <c r="ML304" s="423"/>
      <c r="MM304" s="423"/>
      <c r="MN304" s="423"/>
      <c r="MO304" s="421"/>
      <c r="MP304" s="422"/>
      <c r="MQ304" s="269" t="str">
        <f t="shared" si="488"/>
        <v/>
      </c>
      <c r="MR304" s="180">
        <v>1</v>
      </c>
      <c r="MS304" s="269" t="str">
        <f t="shared" si="489"/>
        <v/>
      </c>
      <c r="MT304" s="180">
        <v>1</v>
      </c>
      <c r="MU304" s="181">
        <v>1</v>
      </c>
      <c r="MV304" s="181">
        <v>1</v>
      </c>
      <c r="MW304" s="183">
        <v>1</v>
      </c>
      <c r="MX304" s="183">
        <v>1</v>
      </c>
      <c r="MY304" s="183">
        <v>1</v>
      </c>
      <c r="MZ304" s="183">
        <v>1</v>
      </c>
      <c r="NA304" s="183">
        <v>1</v>
      </c>
      <c r="NB304" s="183">
        <v>1</v>
      </c>
      <c r="NC304" s="192" t="str">
        <f ca="1">IF(ISBLANK(MO304),"",ROUND(AVERAGE(OFFSET(MT304:NB304,0,0,1,ion21Coop!$F$42)),1))</f>
        <v/>
      </c>
      <c r="ND304" s="269" t="str">
        <f t="shared" si="490"/>
        <v/>
      </c>
      <c r="NF304" s="119">
        <f t="shared" si="524"/>
        <v>16</v>
      </c>
      <c r="NG304" s="123" t="str">
        <f t="shared" si="545"/>
        <v/>
      </c>
      <c r="NH304" s="123">
        <v>299</v>
      </c>
      <c r="NI304" s="423"/>
      <c r="NJ304" s="423"/>
      <c r="NK304" s="423"/>
      <c r="NL304" s="423"/>
      <c r="NM304" s="421"/>
      <c r="NN304" s="422"/>
      <c r="NO304" s="269" t="str">
        <f t="shared" si="491"/>
        <v/>
      </c>
      <c r="NP304" s="180">
        <v>1</v>
      </c>
      <c r="NQ304" s="269" t="str">
        <f t="shared" si="492"/>
        <v/>
      </c>
      <c r="NR304" s="180">
        <v>1</v>
      </c>
      <c r="NS304" s="181">
        <v>1</v>
      </c>
      <c r="NT304" s="181">
        <v>1</v>
      </c>
      <c r="NU304" s="183">
        <v>1</v>
      </c>
      <c r="NV304" s="183">
        <v>1</v>
      </c>
      <c r="NW304" s="183">
        <v>1</v>
      </c>
      <c r="NX304" s="183">
        <v>1</v>
      </c>
      <c r="NY304" s="183">
        <v>1</v>
      </c>
      <c r="NZ304" s="183">
        <v>1</v>
      </c>
      <c r="OA304" s="192" t="str">
        <f ca="1">IF(ISBLANK(NM304),"",ROUND(AVERAGE(OFFSET(NR304:NZ304,0,0,1,ion21Coop!$F$42)),1))</f>
        <v/>
      </c>
      <c r="OB304" s="269" t="str">
        <f t="shared" si="493"/>
        <v/>
      </c>
      <c r="OD304" s="119">
        <f t="shared" si="525"/>
        <v>17</v>
      </c>
      <c r="OE304" s="123" t="str">
        <f t="shared" si="546"/>
        <v/>
      </c>
      <c r="OF304" s="123">
        <v>299</v>
      </c>
      <c r="OG304" s="423"/>
      <c r="OH304" s="423"/>
      <c r="OI304" s="423"/>
      <c r="OJ304" s="423"/>
      <c r="OK304" s="421"/>
      <c r="OL304" s="422"/>
      <c r="OM304" s="269" t="str">
        <f t="shared" si="494"/>
        <v/>
      </c>
      <c r="ON304" s="180">
        <v>1</v>
      </c>
      <c r="OO304" s="269" t="str">
        <f t="shared" si="495"/>
        <v/>
      </c>
      <c r="OP304" s="180">
        <v>1</v>
      </c>
      <c r="OQ304" s="181">
        <v>1</v>
      </c>
      <c r="OR304" s="181">
        <v>1</v>
      </c>
      <c r="OS304" s="183">
        <v>1</v>
      </c>
      <c r="OT304" s="183">
        <v>1</v>
      </c>
      <c r="OU304" s="183">
        <v>1</v>
      </c>
      <c r="OV304" s="183">
        <v>1</v>
      </c>
      <c r="OW304" s="183">
        <v>1</v>
      </c>
      <c r="OX304" s="183">
        <v>1</v>
      </c>
      <c r="OY304" s="192" t="str">
        <f ca="1">IF(ISBLANK(OK304),"",ROUND(AVERAGE(OFFSET(OP304:OX304,0,0,1,ion21Coop!$F$42)),1))</f>
        <v/>
      </c>
      <c r="OZ304" s="269" t="str">
        <f t="shared" si="496"/>
        <v/>
      </c>
      <c r="PB304" s="119">
        <f t="shared" si="526"/>
        <v>18</v>
      </c>
      <c r="PC304" s="123" t="str">
        <f t="shared" si="547"/>
        <v/>
      </c>
      <c r="PD304" s="123">
        <v>299</v>
      </c>
      <c r="PE304" s="423"/>
      <c r="PF304" s="423"/>
      <c r="PG304" s="423"/>
      <c r="PH304" s="423"/>
      <c r="PI304" s="421"/>
      <c r="PJ304" s="422"/>
      <c r="PK304" s="269" t="str">
        <f t="shared" si="497"/>
        <v/>
      </c>
      <c r="PL304" s="180">
        <v>1</v>
      </c>
      <c r="PM304" s="269" t="str">
        <f t="shared" si="498"/>
        <v/>
      </c>
      <c r="PN304" s="180">
        <v>1</v>
      </c>
      <c r="PO304" s="181">
        <v>1</v>
      </c>
      <c r="PP304" s="181">
        <v>1</v>
      </c>
      <c r="PQ304" s="183">
        <v>1</v>
      </c>
      <c r="PR304" s="183">
        <v>1</v>
      </c>
      <c r="PS304" s="183">
        <v>1</v>
      </c>
      <c r="PT304" s="183">
        <v>1</v>
      </c>
      <c r="PU304" s="183">
        <v>1</v>
      </c>
      <c r="PV304" s="183">
        <v>1</v>
      </c>
      <c r="PW304" s="192" t="str">
        <f ca="1">IF(ISBLANK(PI304),"",ROUND(AVERAGE(OFFSET(PN304:PV304,0,0,1,ion21Coop!$F$42)),1))</f>
        <v/>
      </c>
      <c r="PX304" s="269" t="str">
        <f t="shared" si="499"/>
        <v/>
      </c>
      <c r="PZ304" s="119">
        <f t="shared" si="527"/>
        <v>19</v>
      </c>
      <c r="QA304" s="123" t="str">
        <f t="shared" si="548"/>
        <v/>
      </c>
      <c r="QB304" s="123">
        <v>299</v>
      </c>
      <c r="QC304" s="423"/>
      <c r="QD304" s="423"/>
      <c r="QE304" s="423"/>
      <c r="QF304" s="423"/>
      <c r="QG304" s="421"/>
      <c r="QH304" s="422"/>
      <c r="QI304" s="269" t="str">
        <f t="shared" si="500"/>
        <v/>
      </c>
      <c r="QJ304" s="180">
        <v>1</v>
      </c>
      <c r="QK304" s="269" t="str">
        <f t="shared" si="501"/>
        <v/>
      </c>
      <c r="QL304" s="180">
        <v>1</v>
      </c>
      <c r="QM304" s="181">
        <v>1</v>
      </c>
      <c r="QN304" s="181">
        <v>1</v>
      </c>
      <c r="QO304" s="183">
        <v>1</v>
      </c>
      <c r="QP304" s="183">
        <v>1</v>
      </c>
      <c r="QQ304" s="183">
        <v>1</v>
      </c>
      <c r="QR304" s="183">
        <v>1</v>
      </c>
      <c r="QS304" s="183">
        <v>1</v>
      </c>
      <c r="QT304" s="183">
        <v>1</v>
      </c>
      <c r="QU304" s="192" t="str">
        <f ca="1">IF(ISBLANK(QG304),"",ROUND(AVERAGE(OFFSET(QL304:QT304,0,0,1,ion21Coop!$F$42)),1))</f>
        <v/>
      </c>
      <c r="QV304" s="269" t="str">
        <f t="shared" si="502"/>
        <v/>
      </c>
      <c r="QX304" s="119">
        <f t="shared" si="528"/>
        <v>20</v>
      </c>
      <c r="QY304" s="123" t="str">
        <f t="shared" si="549"/>
        <v/>
      </c>
      <c r="QZ304" s="123">
        <v>299</v>
      </c>
      <c r="RA304" s="423"/>
      <c r="RB304" s="423"/>
      <c r="RC304" s="423"/>
      <c r="RD304" s="423"/>
      <c r="RE304" s="421"/>
      <c r="RF304" s="422"/>
      <c r="RG304" s="269" t="str">
        <f t="shared" si="503"/>
        <v/>
      </c>
      <c r="RH304" s="180">
        <v>1</v>
      </c>
      <c r="RI304" s="269" t="str">
        <f t="shared" si="504"/>
        <v/>
      </c>
      <c r="RJ304" s="180">
        <v>1</v>
      </c>
      <c r="RK304" s="181">
        <v>1</v>
      </c>
      <c r="RL304" s="181">
        <v>1</v>
      </c>
      <c r="RM304" s="183">
        <v>1</v>
      </c>
      <c r="RN304" s="183">
        <v>1</v>
      </c>
      <c r="RO304" s="183">
        <v>1</v>
      </c>
      <c r="RP304" s="183">
        <v>1</v>
      </c>
      <c r="RQ304" s="183">
        <v>1</v>
      </c>
      <c r="RR304" s="183">
        <v>1</v>
      </c>
      <c r="RS304" s="192" t="str">
        <f ca="1">IF(ISBLANK(RE304),"",ROUND(AVERAGE(OFFSET(RJ304:RR304,0,0,1,ion21Coop!$F$42)),1))</f>
        <v/>
      </c>
      <c r="RT304" s="269" t="str">
        <f t="shared" si="505"/>
        <v/>
      </c>
      <c r="RV304" s="119">
        <f t="shared" si="529"/>
        <v>21</v>
      </c>
      <c r="RW304" s="123" t="str">
        <f t="shared" si="550"/>
        <v/>
      </c>
      <c r="RX304" s="123">
        <v>299</v>
      </c>
      <c r="RY304" s="423"/>
      <c r="RZ304" s="423"/>
      <c r="SA304" s="423"/>
      <c r="SB304" s="423"/>
      <c r="SC304" s="421"/>
      <c r="SD304" s="422"/>
      <c r="SE304" s="269" t="str">
        <f t="shared" si="506"/>
        <v/>
      </c>
      <c r="SF304" s="180">
        <v>1</v>
      </c>
      <c r="SG304" s="269" t="str">
        <f t="shared" si="507"/>
        <v/>
      </c>
      <c r="SH304" s="180">
        <v>1</v>
      </c>
      <c r="SI304" s="181">
        <v>1</v>
      </c>
      <c r="SJ304" s="181">
        <v>1</v>
      </c>
      <c r="SK304" s="183">
        <v>1</v>
      </c>
      <c r="SL304" s="183">
        <v>1</v>
      </c>
      <c r="SM304" s="183">
        <v>1</v>
      </c>
      <c r="SN304" s="183">
        <v>1</v>
      </c>
      <c r="SO304" s="183">
        <v>1</v>
      </c>
      <c r="SP304" s="183">
        <v>1</v>
      </c>
      <c r="SQ304" s="192" t="str">
        <f ca="1">IF(ISBLANK(SC304),"",ROUND(AVERAGE(OFFSET(SH304:SP304,0,0,1,ion21Coop!$F$42)),1))</f>
        <v/>
      </c>
      <c r="SR304" s="269" t="str">
        <f t="shared" si="508"/>
        <v/>
      </c>
      <c r="ST304" s="565"/>
      <c r="SU304" s="565"/>
      <c r="SV304" s="566"/>
      <c r="SW304" s="567"/>
      <c r="SX304" s="565"/>
      <c r="SY304" s="566"/>
      <c r="SZ304" s="568"/>
      <c r="TA304" s="567"/>
      <c r="TB304" s="553"/>
    </row>
    <row r="305" spans="10:522" x14ac:dyDescent="0.3">
      <c r="J305" s="119">
        <f t="shared" si="509"/>
        <v>1</v>
      </c>
      <c r="K305" s="123" t="str">
        <f t="shared" si="530"/>
        <v>YaJo</v>
      </c>
      <c r="L305" s="123">
        <v>300</v>
      </c>
      <c r="M305" s="351"/>
      <c r="N305" s="351"/>
      <c r="O305" s="351"/>
      <c r="P305" s="351"/>
      <c r="Q305" s="369"/>
      <c r="R305" s="370"/>
      <c r="S305" s="269" t="str">
        <f t="shared" si="446"/>
        <v/>
      </c>
      <c r="T305" s="180">
        <v>1</v>
      </c>
      <c r="U305" s="269" t="str">
        <f t="shared" si="447"/>
        <v/>
      </c>
      <c r="V305" s="180">
        <v>1</v>
      </c>
      <c r="W305" s="181">
        <v>1</v>
      </c>
      <c r="X305" s="181">
        <v>1</v>
      </c>
      <c r="Y305" s="183">
        <v>1</v>
      </c>
      <c r="Z305" s="183">
        <v>1</v>
      </c>
      <c r="AA305" s="183">
        <v>1</v>
      </c>
      <c r="AB305" s="183">
        <v>1</v>
      </c>
      <c r="AC305" s="183">
        <v>1</v>
      </c>
      <c r="AD305" s="183">
        <v>1</v>
      </c>
      <c r="AE305" s="192" t="str">
        <f ca="1">IF(ISBLANK(Q305),"",ROUND(AVERAGE(OFFSET(V305:AD305,0,0,1,ion21Coop!$F$42)),1))</f>
        <v/>
      </c>
      <c r="AF305" s="269" t="str">
        <f t="shared" si="448"/>
        <v/>
      </c>
      <c r="AH305" s="119">
        <f t="shared" si="510"/>
        <v>2</v>
      </c>
      <c r="AI305" s="123" t="str">
        <f t="shared" si="531"/>
        <v>GeLo</v>
      </c>
      <c r="AJ305" s="123">
        <v>300</v>
      </c>
      <c r="AK305" s="351"/>
      <c r="AL305" s="351"/>
      <c r="AM305" s="351"/>
      <c r="AN305" s="351"/>
      <c r="AO305" s="369"/>
      <c r="AP305" s="370"/>
      <c r="AQ305" s="269" t="str">
        <f t="shared" si="449"/>
        <v/>
      </c>
      <c r="AR305" s="180">
        <v>1</v>
      </c>
      <c r="AS305" s="269" t="str">
        <f t="shared" si="450"/>
        <v/>
      </c>
      <c r="AT305" s="180">
        <v>1</v>
      </c>
      <c r="AU305" s="181">
        <v>1</v>
      </c>
      <c r="AV305" s="181">
        <v>1</v>
      </c>
      <c r="AW305" s="183">
        <v>1</v>
      </c>
      <c r="AX305" s="183">
        <v>1</v>
      </c>
      <c r="AY305" s="183">
        <v>1</v>
      </c>
      <c r="AZ305" s="183">
        <v>1</v>
      </c>
      <c r="BA305" s="183">
        <v>1</v>
      </c>
      <c r="BB305" s="183">
        <v>1</v>
      </c>
      <c r="BC305" s="192" t="str">
        <f ca="1">IF(ISBLANK(AO305),"",ROUND(AVERAGE(OFFSET(AT305:BB305,0,0,1,ion21Coop!$F$42)),1))</f>
        <v/>
      </c>
      <c r="BD305" s="269" t="str">
        <f t="shared" si="451"/>
        <v/>
      </c>
      <c r="BF305" s="119">
        <f t="shared" si="511"/>
        <v>3</v>
      </c>
      <c r="BG305" s="123" t="str">
        <f t="shared" si="532"/>
        <v>MiDo</v>
      </c>
      <c r="BH305" s="123">
        <v>300</v>
      </c>
      <c r="BI305" s="351"/>
      <c r="BJ305" s="351"/>
      <c r="BK305" s="351"/>
      <c r="BL305" s="351"/>
      <c r="BM305" s="369"/>
      <c r="BN305" s="370"/>
      <c r="BO305" s="269" t="str">
        <f t="shared" si="452"/>
        <v/>
      </c>
      <c r="BP305" s="180">
        <v>1</v>
      </c>
      <c r="BQ305" s="269" t="str">
        <f t="shared" si="453"/>
        <v/>
      </c>
      <c r="BR305" s="180">
        <v>1</v>
      </c>
      <c r="BS305" s="181">
        <v>1</v>
      </c>
      <c r="BT305" s="181">
        <v>1</v>
      </c>
      <c r="BU305" s="183">
        <v>1</v>
      </c>
      <c r="BV305" s="183">
        <v>1</v>
      </c>
      <c r="BW305" s="183">
        <v>1</v>
      </c>
      <c r="BX305" s="183">
        <v>1</v>
      </c>
      <c r="BY305" s="183">
        <v>1</v>
      </c>
      <c r="BZ305" s="183">
        <v>1</v>
      </c>
      <c r="CA305" s="192" t="str">
        <f ca="1">IF(ISBLANK(BM305),"",ROUND(AVERAGE(OFFSET(BR305:BZ305,0,0,1,ion21Coop!$F$42)),1))</f>
        <v/>
      </c>
      <c r="CB305" s="269" t="str">
        <f t="shared" si="454"/>
        <v/>
      </c>
      <c r="CD305" s="119">
        <f t="shared" si="512"/>
        <v>4</v>
      </c>
      <c r="CE305" s="123" t="str">
        <f t="shared" si="533"/>
        <v>EmNi</v>
      </c>
      <c r="CF305" s="123">
        <v>300</v>
      </c>
      <c r="CG305" s="351"/>
      <c r="CH305" s="351"/>
      <c r="CI305" s="351"/>
      <c r="CJ305" s="351"/>
      <c r="CK305" s="369"/>
      <c r="CL305" s="370"/>
      <c r="CM305" s="269" t="str">
        <f t="shared" si="455"/>
        <v/>
      </c>
      <c r="CN305" s="180">
        <v>1</v>
      </c>
      <c r="CO305" s="269" t="str">
        <f t="shared" si="456"/>
        <v/>
      </c>
      <c r="CP305" s="180">
        <v>1</v>
      </c>
      <c r="CQ305" s="181">
        <v>1</v>
      </c>
      <c r="CR305" s="181">
        <v>1</v>
      </c>
      <c r="CS305" s="183">
        <v>1</v>
      </c>
      <c r="CT305" s="183">
        <v>1</v>
      </c>
      <c r="CU305" s="183">
        <v>1</v>
      </c>
      <c r="CV305" s="183">
        <v>1</v>
      </c>
      <c r="CW305" s="183">
        <v>1</v>
      </c>
      <c r="CX305" s="183">
        <v>1</v>
      </c>
      <c r="CY305" s="192" t="str">
        <f ca="1">IF(ISBLANK(CK305),"",ROUND(AVERAGE(OFFSET(CP305:CX305,0,0,1,ion21Coop!$F$42)),1))</f>
        <v/>
      </c>
      <c r="CZ305" s="269" t="str">
        <f t="shared" si="457"/>
        <v/>
      </c>
      <c r="DB305" s="119">
        <f t="shared" si="513"/>
        <v>5</v>
      </c>
      <c r="DC305" s="123" t="str">
        <f t="shared" si="534"/>
        <v>HeJe</v>
      </c>
      <c r="DD305" s="123">
        <v>300</v>
      </c>
      <c r="DE305" s="423"/>
      <c r="DF305" s="423"/>
      <c r="DG305" s="423"/>
      <c r="DH305" s="423"/>
      <c r="DI305" s="421"/>
      <c r="DJ305" s="422"/>
      <c r="DK305" s="269" t="str">
        <f t="shared" si="458"/>
        <v/>
      </c>
      <c r="DL305" s="180">
        <v>1</v>
      </c>
      <c r="DM305" s="269" t="str">
        <f t="shared" si="459"/>
        <v/>
      </c>
      <c r="DN305" s="180">
        <v>1</v>
      </c>
      <c r="DO305" s="181">
        <v>1</v>
      </c>
      <c r="DP305" s="181">
        <v>1</v>
      </c>
      <c r="DQ305" s="183">
        <v>1</v>
      </c>
      <c r="DR305" s="183">
        <v>1</v>
      </c>
      <c r="DS305" s="183">
        <v>1</v>
      </c>
      <c r="DT305" s="183">
        <v>1</v>
      </c>
      <c r="DU305" s="183">
        <v>1</v>
      </c>
      <c r="DV305" s="183">
        <v>1</v>
      </c>
      <c r="DW305" s="192" t="str">
        <f ca="1">IF(ISBLANK(DI305),"",ROUND(AVERAGE(OFFSET(DN305:DV305,0,0,1,ion21Coop!$F$42)),1))</f>
        <v/>
      </c>
      <c r="DX305" s="269" t="str">
        <f t="shared" si="460"/>
        <v/>
      </c>
      <c r="DZ305" s="119">
        <f t="shared" si="514"/>
        <v>6</v>
      </c>
      <c r="EA305" s="123" t="str">
        <f t="shared" si="535"/>
        <v/>
      </c>
      <c r="EB305" s="123">
        <v>300</v>
      </c>
      <c r="EC305" s="423"/>
      <c r="ED305" s="423"/>
      <c r="EE305" s="423"/>
      <c r="EF305" s="423"/>
      <c r="EG305" s="421"/>
      <c r="EH305" s="422"/>
      <c r="EI305" s="269" t="str">
        <f t="shared" si="461"/>
        <v/>
      </c>
      <c r="EJ305" s="180">
        <v>1</v>
      </c>
      <c r="EK305" s="269" t="str">
        <f t="shared" si="462"/>
        <v/>
      </c>
      <c r="EL305" s="180">
        <v>1</v>
      </c>
      <c r="EM305" s="181">
        <v>1</v>
      </c>
      <c r="EN305" s="181">
        <v>1</v>
      </c>
      <c r="EO305" s="183">
        <v>1</v>
      </c>
      <c r="EP305" s="183">
        <v>1</v>
      </c>
      <c r="EQ305" s="183">
        <v>1</v>
      </c>
      <c r="ER305" s="183">
        <v>1</v>
      </c>
      <c r="ES305" s="183">
        <v>1</v>
      </c>
      <c r="ET305" s="183">
        <v>1</v>
      </c>
      <c r="EU305" s="192" t="str">
        <f ca="1">IF(ISBLANK(EG305),"",ROUND(AVERAGE(OFFSET(EL305:ET305,0,0,1,ion21Coop!$F$42)),1))</f>
        <v/>
      </c>
      <c r="EV305" s="269" t="str">
        <f t="shared" si="463"/>
        <v/>
      </c>
      <c r="EX305" s="119">
        <f t="shared" si="515"/>
        <v>7</v>
      </c>
      <c r="EY305" s="123" t="str">
        <f t="shared" si="536"/>
        <v/>
      </c>
      <c r="EZ305" s="123">
        <v>300</v>
      </c>
      <c r="FA305" s="423"/>
      <c r="FB305" s="423"/>
      <c r="FC305" s="423"/>
      <c r="FD305" s="423"/>
      <c r="FE305" s="421"/>
      <c r="FF305" s="422"/>
      <c r="FG305" s="269" t="str">
        <f t="shared" si="464"/>
        <v/>
      </c>
      <c r="FH305" s="180">
        <v>1</v>
      </c>
      <c r="FI305" s="269" t="str">
        <f t="shared" si="465"/>
        <v/>
      </c>
      <c r="FJ305" s="180">
        <v>1</v>
      </c>
      <c r="FK305" s="181">
        <v>1</v>
      </c>
      <c r="FL305" s="181">
        <v>1</v>
      </c>
      <c r="FM305" s="183">
        <v>1</v>
      </c>
      <c r="FN305" s="183">
        <v>1</v>
      </c>
      <c r="FO305" s="183">
        <v>1</v>
      </c>
      <c r="FP305" s="183">
        <v>1</v>
      </c>
      <c r="FQ305" s="183">
        <v>1</v>
      </c>
      <c r="FR305" s="183">
        <v>1</v>
      </c>
      <c r="FS305" s="192" t="str">
        <f ca="1">IF(ISBLANK(FE305),"",ROUND(AVERAGE(OFFSET(FJ305:FR305,0,0,1,ion21Coop!$F$42)),1))</f>
        <v/>
      </c>
      <c r="FT305" s="269" t="str">
        <f t="shared" si="466"/>
        <v/>
      </c>
      <c r="FV305" s="119">
        <f t="shared" si="516"/>
        <v>8</v>
      </c>
      <c r="FW305" s="123" t="str">
        <f t="shared" si="537"/>
        <v/>
      </c>
      <c r="FX305" s="123">
        <v>300</v>
      </c>
      <c r="FY305" s="423"/>
      <c r="FZ305" s="423"/>
      <c r="GA305" s="423"/>
      <c r="GB305" s="423"/>
      <c r="GC305" s="421"/>
      <c r="GD305" s="422"/>
      <c r="GE305" s="269" t="str">
        <f t="shared" si="467"/>
        <v/>
      </c>
      <c r="GF305" s="180">
        <v>1</v>
      </c>
      <c r="GG305" s="269" t="str">
        <f t="shared" si="468"/>
        <v/>
      </c>
      <c r="GH305" s="180">
        <v>1</v>
      </c>
      <c r="GI305" s="181">
        <v>1</v>
      </c>
      <c r="GJ305" s="181">
        <v>1</v>
      </c>
      <c r="GK305" s="183">
        <v>1</v>
      </c>
      <c r="GL305" s="183">
        <v>1</v>
      </c>
      <c r="GM305" s="183">
        <v>1</v>
      </c>
      <c r="GN305" s="183">
        <v>1</v>
      </c>
      <c r="GO305" s="183">
        <v>1</v>
      </c>
      <c r="GP305" s="183">
        <v>1</v>
      </c>
      <c r="GQ305" s="192" t="str">
        <f ca="1">IF(ISBLANK(GC305),"",ROUND(AVERAGE(OFFSET(GH305:GP305,0,0,1,ion21Coop!$F$42)),1))</f>
        <v/>
      </c>
      <c r="GR305" s="269" t="str">
        <f t="shared" si="469"/>
        <v/>
      </c>
      <c r="GT305" s="119">
        <f t="shared" si="517"/>
        <v>9</v>
      </c>
      <c r="GU305" s="123" t="str">
        <f t="shared" si="538"/>
        <v/>
      </c>
      <c r="GV305" s="123">
        <v>300</v>
      </c>
      <c r="GW305" s="423"/>
      <c r="GX305" s="423"/>
      <c r="GY305" s="423"/>
      <c r="GZ305" s="423"/>
      <c r="HA305" s="421"/>
      <c r="HB305" s="422"/>
      <c r="HC305" s="269" t="str">
        <f t="shared" si="470"/>
        <v/>
      </c>
      <c r="HD305" s="180">
        <v>1</v>
      </c>
      <c r="HE305" s="269" t="str">
        <f t="shared" si="471"/>
        <v/>
      </c>
      <c r="HF305" s="180">
        <v>1</v>
      </c>
      <c r="HG305" s="181">
        <v>1</v>
      </c>
      <c r="HH305" s="181">
        <v>1</v>
      </c>
      <c r="HI305" s="183">
        <v>1</v>
      </c>
      <c r="HJ305" s="183">
        <v>1</v>
      </c>
      <c r="HK305" s="183">
        <v>1</v>
      </c>
      <c r="HL305" s="183">
        <v>1</v>
      </c>
      <c r="HM305" s="183">
        <v>1</v>
      </c>
      <c r="HN305" s="183">
        <v>1</v>
      </c>
      <c r="HO305" s="192" t="str">
        <f ca="1">IF(ISBLANK(HA305),"",ROUND(AVERAGE(OFFSET(HF305:HN305,0,0,1,ion21Coop!$F$42)),1))</f>
        <v/>
      </c>
      <c r="HP305" s="269" t="str">
        <f t="shared" si="472"/>
        <v/>
      </c>
      <c r="HR305" s="119">
        <f t="shared" si="518"/>
        <v>10</v>
      </c>
      <c r="HS305" s="123" t="str">
        <f t="shared" si="539"/>
        <v/>
      </c>
      <c r="HT305" s="123">
        <v>300</v>
      </c>
      <c r="HU305" s="423"/>
      <c r="HV305" s="423"/>
      <c r="HW305" s="423"/>
      <c r="HX305" s="423"/>
      <c r="HY305" s="421"/>
      <c r="HZ305" s="422"/>
      <c r="IA305" s="269" t="str">
        <f t="shared" si="473"/>
        <v/>
      </c>
      <c r="IB305" s="180">
        <v>1</v>
      </c>
      <c r="IC305" s="269" t="str">
        <f t="shared" si="474"/>
        <v/>
      </c>
      <c r="ID305" s="180">
        <v>1</v>
      </c>
      <c r="IE305" s="181">
        <v>1</v>
      </c>
      <c r="IF305" s="181">
        <v>1</v>
      </c>
      <c r="IG305" s="183">
        <v>1</v>
      </c>
      <c r="IH305" s="183">
        <v>1</v>
      </c>
      <c r="II305" s="183">
        <v>1</v>
      </c>
      <c r="IJ305" s="183">
        <v>1</v>
      </c>
      <c r="IK305" s="183">
        <v>1</v>
      </c>
      <c r="IL305" s="183">
        <v>1</v>
      </c>
      <c r="IM305" s="192" t="str">
        <f ca="1">IF(ISBLANK(HY305),"",ROUND(AVERAGE(OFFSET(ID305:IL305,0,0,1,ion21Coop!$F$42)),1))</f>
        <v/>
      </c>
      <c r="IN305" s="269" t="str">
        <f t="shared" si="475"/>
        <v/>
      </c>
      <c r="IP305" s="119">
        <f t="shared" si="519"/>
        <v>11</v>
      </c>
      <c r="IQ305" s="123" t="str">
        <f t="shared" si="540"/>
        <v/>
      </c>
      <c r="IR305" s="123">
        <v>300</v>
      </c>
      <c r="IS305" s="423"/>
      <c r="IT305" s="423"/>
      <c r="IU305" s="423"/>
      <c r="IV305" s="423"/>
      <c r="IW305" s="421"/>
      <c r="IX305" s="422"/>
      <c r="IY305" s="269" t="str">
        <f t="shared" si="476"/>
        <v/>
      </c>
      <c r="IZ305" s="180">
        <v>1</v>
      </c>
      <c r="JA305" s="269" t="str">
        <f t="shared" si="477"/>
        <v/>
      </c>
      <c r="JB305" s="180">
        <v>1</v>
      </c>
      <c r="JC305" s="181">
        <v>1</v>
      </c>
      <c r="JD305" s="181">
        <v>1</v>
      </c>
      <c r="JE305" s="183">
        <v>1</v>
      </c>
      <c r="JF305" s="183">
        <v>1</v>
      </c>
      <c r="JG305" s="183">
        <v>1</v>
      </c>
      <c r="JH305" s="183">
        <v>1</v>
      </c>
      <c r="JI305" s="183">
        <v>1</v>
      </c>
      <c r="JJ305" s="183">
        <v>1</v>
      </c>
      <c r="JK305" s="192" t="str">
        <f ca="1">IF(ISBLANK(IW305),"",ROUND(AVERAGE(OFFSET(JB305:JJ305,0,0,1,ion21Coop!$F$42)),1))</f>
        <v/>
      </c>
      <c r="JL305" s="269" t="str">
        <f t="shared" si="478"/>
        <v/>
      </c>
      <c r="JN305" s="119">
        <f t="shared" si="520"/>
        <v>12</v>
      </c>
      <c r="JO305" s="123" t="str">
        <f t="shared" si="541"/>
        <v/>
      </c>
      <c r="JP305" s="123">
        <v>300</v>
      </c>
      <c r="JQ305" s="423"/>
      <c r="JR305" s="423"/>
      <c r="JS305" s="423"/>
      <c r="JT305" s="423"/>
      <c r="JU305" s="421"/>
      <c r="JV305" s="422"/>
      <c r="JW305" s="269" t="str">
        <f t="shared" si="479"/>
        <v/>
      </c>
      <c r="JX305" s="180">
        <v>1</v>
      </c>
      <c r="JY305" s="269" t="str">
        <f t="shared" si="480"/>
        <v/>
      </c>
      <c r="JZ305" s="180">
        <v>1</v>
      </c>
      <c r="KA305" s="181">
        <v>1</v>
      </c>
      <c r="KB305" s="181">
        <v>1</v>
      </c>
      <c r="KC305" s="183">
        <v>1</v>
      </c>
      <c r="KD305" s="183">
        <v>1</v>
      </c>
      <c r="KE305" s="183">
        <v>1</v>
      </c>
      <c r="KF305" s="183">
        <v>1</v>
      </c>
      <c r="KG305" s="183">
        <v>1</v>
      </c>
      <c r="KH305" s="183">
        <v>1</v>
      </c>
      <c r="KI305" s="192" t="str">
        <f ca="1">IF(ISBLANK(JU305),"",ROUND(AVERAGE(OFFSET(JZ305:KH305,0,0,1,ion21Coop!$F$42)),1))</f>
        <v/>
      </c>
      <c r="KJ305" s="269" t="str">
        <f t="shared" si="481"/>
        <v/>
      </c>
      <c r="KL305" s="119">
        <f t="shared" si="521"/>
        <v>13</v>
      </c>
      <c r="KM305" s="123" t="str">
        <f t="shared" si="542"/>
        <v/>
      </c>
      <c r="KN305" s="123">
        <v>300</v>
      </c>
      <c r="KO305" s="423"/>
      <c r="KP305" s="423"/>
      <c r="KQ305" s="423"/>
      <c r="KR305" s="423"/>
      <c r="KS305" s="421"/>
      <c r="KT305" s="422"/>
      <c r="KU305" s="269" t="str">
        <f t="shared" si="482"/>
        <v/>
      </c>
      <c r="KV305" s="180">
        <v>1</v>
      </c>
      <c r="KW305" s="269" t="str">
        <f t="shared" si="483"/>
        <v/>
      </c>
      <c r="KX305" s="180">
        <v>1</v>
      </c>
      <c r="KY305" s="181">
        <v>1</v>
      </c>
      <c r="KZ305" s="181">
        <v>1</v>
      </c>
      <c r="LA305" s="183">
        <v>1</v>
      </c>
      <c r="LB305" s="183">
        <v>1</v>
      </c>
      <c r="LC305" s="183">
        <v>1</v>
      </c>
      <c r="LD305" s="183">
        <v>1</v>
      </c>
      <c r="LE305" s="183">
        <v>1</v>
      </c>
      <c r="LF305" s="183">
        <v>1</v>
      </c>
      <c r="LG305" s="192" t="str">
        <f ca="1">IF(ISBLANK(KS305),"",ROUND(AVERAGE(OFFSET(KX305:LF305,0,0,1,ion21Coop!$F$42)),1))</f>
        <v/>
      </c>
      <c r="LH305" s="269" t="str">
        <f t="shared" si="484"/>
        <v/>
      </c>
      <c r="LJ305" s="119">
        <f t="shared" si="522"/>
        <v>14</v>
      </c>
      <c r="LK305" s="123" t="str">
        <f t="shared" si="543"/>
        <v/>
      </c>
      <c r="LL305" s="123">
        <v>300</v>
      </c>
      <c r="LM305" s="423"/>
      <c r="LN305" s="423"/>
      <c r="LO305" s="423"/>
      <c r="LP305" s="423"/>
      <c r="LQ305" s="421"/>
      <c r="LR305" s="422"/>
      <c r="LS305" s="269" t="str">
        <f t="shared" si="485"/>
        <v/>
      </c>
      <c r="LT305" s="180">
        <v>1</v>
      </c>
      <c r="LU305" s="269" t="str">
        <f t="shared" si="486"/>
        <v/>
      </c>
      <c r="LV305" s="180">
        <v>1</v>
      </c>
      <c r="LW305" s="181">
        <v>1</v>
      </c>
      <c r="LX305" s="181">
        <v>1</v>
      </c>
      <c r="LY305" s="183">
        <v>1</v>
      </c>
      <c r="LZ305" s="183">
        <v>1</v>
      </c>
      <c r="MA305" s="183">
        <v>1</v>
      </c>
      <c r="MB305" s="183">
        <v>1</v>
      </c>
      <c r="MC305" s="183">
        <v>1</v>
      </c>
      <c r="MD305" s="183">
        <v>1</v>
      </c>
      <c r="ME305" s="192" t="str">
        <f ca="1">IF(ISBLANK(LQ305),"",ROUND(AVERAGE(OFFSET(LV305:MD305,0,0,1,ion21Coop!$F$42)),1))</f>
        <v/>
      </c>
      <c r="MF305" s="269" t="str">
        <f t="shared" si="487"/>
        <v/>
      </c>
      <c r="MH305" s="119">
        <f t="shared" si="523"/>
        <v>15</v>
      </c>
      <c r="MI305" s="123" t="str">
        <f t="shared" si="544"/>
        <v/>
      </c>
      <c r="MJ305" s="123">
        <v>300</v>
      </c>
      <c r="MK305" s="423"/>
      <c r="ML305" s="423"/>
      <c r="MM305" s="423"/>
      <c r="MN305" s="423"/>
      <c r="MO305" s="421"/>
      <c r="MP305" s="422"/>
      <c r="MQ305" s="269" t="str">
        <f t="shared" si="488"/>
        <v/>
      </c>
      <c r="MR305" s="180">
        <v>1</v>
      </c>
      <c r="MS305" s="269" t="str">
        <f t="shared" si="489"/>
        <v/>
      </c>
      <c r="MT305" s="180">
        <v>1</v>
      </c>
      <c r="MU305" s="181">
        <v>1</v>
      </c>
      <c r="MV305" s="181">
        <v>1</v>
      </c>
      <c r="MW305" s="183">
        <v>1</v>
      </c>
      <c r="MX305" s="183">
        <v>1</v>
      </c>
      <c r="MY305" s="183">
        <v>1</v>
      </c>
      <c r="MZ305" s="183">
        <v>1</v>
      </c>
      <c r="NA305" s="183">
        <v>1</v>
      </c>
      <c r="NB305" s="183">
        <v>1</v>
      </c>
      <c r="NC305" s="192" t="str">
        <f ca="1">IF(ISBLANK(MO305),"",ROUND(AVERAGE(OFFSET(MT305:NB305,0,0,1,ion21Coop!$F$42)),1))</f>
        <v/>
      </c>
      <c r="ND305" s="269" t="str">
        <f t="shared" si="490"/>
        <v/>
      </c>
      <c r="NF305" s="119">
        <f t="shared" si="524"/>
        <v>16</v>
      </c>
      <c r="NG305" s="123" t="str">
        <f t="shared" si="545"/>
        <v/>
      </c>
      <c r="NH305" s="123">
        <v>300</v>
      </c>
      <c r="NI305" s="423"/>
      <c r="NJ305" s="423"/>
      <c r="NK305" s="423"/>
      <c r="NL305" s="423"/>
      <c r="NM305" s="421"/>
      <c r="NN305" s="422"/>
      <c r="NO305" s="269" t="str">
        <f t="shared" si="491"/>
        <v/>
      </c>
      <c r="NP305" s="180">
        <v>1</v>
      </c>
      <c r="NQ305" s="269" t="str">
        <f t="shared" si="492"/>
        <v/>
      </c>
      <c r="NR305" s="180">
        <v>1</v>
      </c>
      <c r="NS305" s="181">
        <v>1</v>
      </c>
      <c r="NT305" s="181">
        <v>1</v>
      </c>
      <c r="NU305" s="183">
        <v>1</v>
      </c>
      <c r="NV305" s="183">
        <v>1</v>
      </c>
      <c r="NW305" s="183">
        <v>1</v>
      </c>
      <c r="NX305" s="183">
        <v>1</v>
      </c>
      <c r="NY305" s="183">
        <v>1</v>
      </c>
      <c r="NZ305" s="183">
        <v>1</v>
      </c>
      <c r="OA305" s="192" t="str">
        <f ca="1">IF(ISBLANK(NM305),"",ROUND(AVERAGE(OFFSET(NR305:NZ305,0,0,1,ion21Coop!$F$42)),1))</f>
        <v/>
      </c>
      <c r="OB305" s="269" t="str">
        <f t="shared" si="493"/>
        <v/>
      </c>
      <c r="OD305" s="119">
        <f t="shared" si="525"/>
        <v>17</v>
      </c>
      <c r="OE305" s="123" t="str">
        <f t="shared" si="546"/>
        <v/>
      </c>
      <c r="OF305" s="123">
        <v>300</v>
      </c>
      <c r="OG305" s="423"/>
      <c r="OH305" s="423"/>
      <c r="OI305" s="423"/>
      <c r="OJ305" s="423"/>
      <c r="OK305" s="421"/>
      <c r="OL305" s="422"/>
      <c r="OM305" s="269" t="str">
        <f t="shared" si="494"/>
        <v/>
      </c>
      <c r="ON305" s="180">
        <v>1</v>
      </c>
      <c r="OO305" s="269" t="str">
        <f t="shared" si="495"/>
        <v/>
      </c>
      <c r="OP305" s="180">
        <v>1</v>
      </c>
      <c r="OQ305" s="181">
        <v>1</v>
      </c>
      <c r="OR305" s="181">
        <v>1</v>
      </c>
      <c r="OS305" s="183">
        <v>1</v>
      </c>
      <c r="OT305" s="183">
        <v>1</v>
      </c>
      <c r="OU305" s="183">
        <v>1</v>
      </c>
      <c r="OV305" s="183">
        <v>1</v>
      </c>
      <c r="OW305" s="183">
        <v>1</v>
      </c>
      <c r="OX305" s="183">
        <v>1</v>
      </c>
      <c r="OY305" s="192" t="str">
        <f ca="1">IF(ISBLANK(OK305),"",ROUND(AVERAGE(OFFSET(OP305:OX305,0,0,1,ion21Coop!$F$42)),1))</f>
        <v/>
      </c>
      <c r="OZ305" s="269" t="str">
        <f t="shared" si="496"/>
        <v/>
      </c>
      <c r="PB305" s="119">
        <f t="shared" si="526"/>
        <v>18</v>
      </c>
      <c r="PC305" s="123" t="str">
        <f t="shared" si="547"/>
        <v/>
      </c>
      <c r="PD305" s="123">
        <v>300</v>
      </c>
      <c r="PE305" s="423"/>
      <c r="PF305" s="423"/>
      <c r="PG305" s="423"/>
      <c r="PH305" s="423"/>
      <c r="PI305" s="421"/>
      <c r="PJ305" s="422"/>
      <c r="PK305" s="269" t="str">
        <f t="shared" si="497"/>
        <v/>
      </c>
      <c r="PL305" s="180">
        <v>1</v>
      </c>
      <c r="PM305" s="269" t="str">
        <f t="shared" si="498"/>
        <v/>
      </c>
      <c r="PN305" s="180">
        <v>1</v>
      </c>
      <c r="PO305" s="181">
        <v>1</v>
      </c>
      <c r="PP305" s="181">
        <v>1</v>
      </c>
      <c r="PQ305" s="183">
        <v>1</v>
      </c>
      <c r="PR305" s="183">
        <v>1</v>
      </c>
      <c r="PS305" s="183">
        <v>1</v>
      </c>
      <c r="PT305" s="183">
        <v>1</v>
      </c>
      <c r="PU305" s="183">
        <v>1</v>
      </c>
      <c r="PV305" s="183">
        <v>1</v>
      </c>
      <c r="PW305" s="192" t="str">
        <f ca="1">IF(ISBLANK(PI305),"",ROUND(AVERAGE(OFFSET(PN305:PV305,0,0,1,ion21Coop!$F$42)),1))</f>
        <v/>
      </c>
      <c r="PX305" s="269" t="str">
        <f t="shared" si="499"/>
        <v/>
      </c>
      <c r="PZ305" s="119">
        <f t="shared" si="527"/>
        <v>19</v>
      </c>
      <c r="QA305" s="123" t="str">
        <f t="shared" si="548"/>
        <v/>
      </c>
      <c r="QB305" s="123">
        <v>300</v>
      </c>
      <c r="QC305" s="423"/>
      <c r="QD305" s="423"/>
      <c r="QE305" s="423"/>
      <c r="QF305" s="423"/>
      <c r="QG305" s="421"/>
      <c r="QH305" s="422"/>
      <c r="QI305" s="269" t="str">
        <f t="shared" si="500"/>
        <v/>
      </c>
      <c r="QJ305" s="180">
        <v>1</v>
      </c>
      <c r="QK305" s="269" t="str">
        <f t="shared" si="501"/>
        <v/>
      </c>
      <c r="QL305" s="180">
        <v>1</v>
      </c>
      <c r="QM305" s="181">
        <v>1</v>
      </c>
      <c r="QN305" s="181">
        <v>1</v>
      </c>
      <c r="QO305" s="183">
        <v>1</v>
      </c>
      <c r="QP305" s="183">
        <v>1</v>
      </c>
      <c r="QQ305" s="183">
        <v>1</v>
      </c>
      <c r="QR305" s="183">
        <v>1</v>
      </c>
      <c r="QS305" s="183">
        <v>1</v>
      </c>
      <c r="QT305" s="183">
        <v>1</v>
      </c>
      <c r="QU305" s="192" t="str">
        <f ca="1">IF(ISBLANK(QG305),"",ROUND(AVERAGE(OFFSET(QL305:QT305,0,0,1,ion21Coop!$F$42)),1))</f>
        <v/>
      </c>
      <c r="QV305" s="269" t="str">
        <f t="shared" si="502"/>
        <v/>
      </c>
      <c r="QX305" s="119">
        <f t="shared" si="528"/>
        <v>20</v>
      </c>
      <c r="QY305" s="123" t="str">
        <f t="shared" si="549"/>
        <v/>
      </c>
      <c r="QZ305" s="123">
        <v>300</v>
      </c>
      <c r="RA305" s="423"/>
      <c r="RB305" s="423"/>
      <c r="RC305" s="423"/>
      <c r="RD305" s="423"/>
      <c r="RE305" s="421"/>
      <c r="RF305" s="422"/>
      <c r="RG305" s="269" t="str">
        <f t="shared" si="503"/>
        <v/>
      </c>
      <c r="RH305" s="180">
        <v>1</v>
      </c>
      <c r="RI305" s="269" t="str">
        <f t="shared" si="504"/>
        <v/>
      </c>
      <c r="RJ305" s="180">
        <v>1</v>
      </c>
      <c r="RK305" s="181">
        <v>1</v>
      </c>
      <c r="RL305" s="181">
        <v>1</v>
      </c>
      <c r="RM305" s="183">
        <v>1</v>
      </c>
      <c r="RN305" s="183">
        <v>1</v>
      </c>
      <c r="RO305" s="183">
        <v>1</v>
      </c>
      <c r="RP305" s="183">
        <v>1</v>
      </c>
      <c r="RQ305" s="183">
        <v>1</v>
      </c>
      <c r="RR305" s="183">
        <v>1</v>
      </c>
      <c r="RS305" s="192" t="str">
        <f ca="1">IF(ISBLANK(RE305),"",ROUND(AVERAGE(OFFSET(RJ305:RR305,0,0,1,ion21Coop!$F$42)),1))</f>
        <v/>
      </c>
      <c r="RT305" s="269" t="str">
        <f t="shared" si="505"/>
        <v/>
      </c>
      <c r="RV305" s="119">
        <f t="shared" si="529"/>
        <v>21</v>
      </c>
      <c r="RW305" s="123" t="str">
        <f t="shared" si="550"/>
        <v/>
      </c>
      <c r="RX305" s="123">
        <v>300</v>
      </c>
      <c r="RY305" s="423"/>
      <c r="RZ305" s="423"/>
      <c r="SA305" s="423"/>
      <c r="SB305" s="423"/>
      <c r="SC305" s="421"/>
      <c r="SD305" s="422"/>
      <c r="SE305" s="269" t="str">
        <f t="shared" si="506"/>
        <v/>
      </c>
      <c r="SF305" s="180">
        <v>1</v>
      </c>
      <c r="SG305" s="269" t="str">
        <f t="shared" si="507"/>
        <v/>
      </c>
      <c r="SH305" s="180">
        <v>1</v>
      </c>
      <c r="SI305" s="181">
        <v>1</v>
      </c>
      <c r="SJ305" s="181">
        <v>1</v>
      </c>
      <c r="SK305" s="183">
        <v>1</v>
      </c>
      <c r="SL305" s="183">
        <v>1</v>
      </c>
      <c r="SM305" s="183">
        <v>1</v>
      </c>
      <c r="SN305" s="183">
        <v>1</v>
      </c>
      <c r="SO305" s="183">
        <v>1</v>
      </c>
      <c r="SP305" s="183">
        <v>1</v>
      </c>
      <c r="SQ305" s="192" t="str">
        <f ca="1">IF(ISBLANK(SC305),"",ROUND(AVERAGE(OFFSET(SH305:SP305,0,0,1,ion21Coop!$F$42)),1))</f>
        <v/>
      </c>
      <c r="SR305" s="269" t="str">
        <f t="shared" si="508"/>
        <v/>
      </c>
      <c r="ST305" s="565"/>
      <c r="SU305" s="565"/>
      <c r="SV305" s="566"/>
      <c r="SW305" s="567"/>
      <c r="SX305" s="565"/>
      <c r="SY305" s="566"/>
      <c r="SZ305" s="568"/>
      <c r="TA305" s="567"/>
      <c r="TB305" s="553"/>
    </row>
    <row r="306" spans="10:522" x14ac:dyDescent="0.3">
      <c r="J306" s="119">
        <f t="shared" si="509"/>
        <v>1</v>
      </c>
      <c r="K306" s="123" t="str">
        <f t="shared" si="530"/>
        <v>YaJo</v>
      </c>
      <c r="L306" s="123">
        <v>301</v>
      </c>
      <c r="M306" s="351"/>
      <c r="N306" s="351"/>
      <c r="O306" s="351"/>
      <c r="P306" s="351"/>
      <c r="Q306" s="369"/>
      <c r="R306" s="370"/>
      <c r="S306" s="269" t="str">
        <f t="shared" si="446"/>
        <v/>
      </c>
      <c r="T306" s="180">
        <v>1</v>
      </c>
      <c r="U306" s="269" t="str">
        <f t="shared" si="447"/>
        <v/>
      </c>
      <c r="V306" s="180">
        <v>1</v>
      </c>
      <c r="W306" s="181">
        <v>1</v>
      </c>
      <c r="X306" s="181">
        <v>1</v>
      </c>
      <c r="Y306" s="183">
        <v>1</v>
      </c>
      <c r="Z306" s="183">
        <v>1</v>
      </c>
      <c r="AA306" s="183">
        <v>1</v>
      </c>
      <c r="AB306" s="183">
        <v>1</v>
      </c>
      <c r="AC306" s="183">
        <v>1</v>
      </c>
      <c r="AD306" s="183">
        <v>1</v>
      </c>
      <c r="AE306" s="192" t="str">
        <f ca="1">IF(ISBLANK(Q306),"",ROUND(AVERAGE(OFFSET(V306:AD306,0,0,1,ion21Coop!$F$42)),1))</f>
        <v/>
      </c>
      <c r="AF306" s="269" t="str">
        <f t="shared" si="448"/>
        <v/>
      </c>
      <c r="AH306" s="119">
        <f t="shared" si="510"/>
        <v>2</v>
      </c>
      <c r="AI306" s="123" t="str">
        <f t="shared" si="531"/>
        <v>GeLo</v>
      </c>
      <c r="AJ306" s="123">
        <v>301</v>
      </c>
      <c r="AK306" s="351"/>
      <c r="AL306" s="351"/>
      <c r="AM306" s="351"/>
      <c r="AN306" s="351"/>
      <c r="AO306" s="369"/>
      <c r="AP306" s="370"/>
      <c r="AQ306" s="269" t="str">
        <f t="shared" si="449"/>
        <v/>
      </c>
      <c r="AR306" s="180">
        <v>1</v>
      </c>
      <c r="AS306" s="269" t="str">
        <f t="shared" si="450"/>
        <v/>
      </c>
      <c r="AT306" s="180">
        <v>1</v>
      </c>
      <c r="AU306" s="181">
        <v>1</v>
      </c>
      <c r="AV306" s="181">
        <v>1</v>
      </c>
      <c r="AW306" s="183">
        <v>1</v>
      </c>
      <c r="AX306" s="183">
        <v>1</v>
      </c>
      <c r="AY306" s="183">
        <v>1</v>
      </c>
      <c r="AZ306" s="183">
        <v>1</v>
      </c>
      <c r="BA306" s="183">
        <v>1</v>
      </c>
      <c r="BB306" s="183">
        <v>1</v>
      </c>
      <c r="BC306" s="192" t="str">
        <f ca="1">IF(ISBLANK(AO306),"",ROUND(AVERAGE(OFFSET(AT306:BB306,0,0,1,ion21Coop!$F$42)),1))</f>
        <v/>
      </c>
      <c r="BD306" s="269" t="str">
        <f t="shared" si="451"/>
        <v/>
      </c>
      <c r="BF306" s="119">
        <f t="shared" si="511"/>
        <v>3</v>
      </c>
      <c r="BG306" s="123" t="str">
        <f t="shared" si="532"/>
        <v>MiDo</v>
      </c>
      <c r="BH306" s="123">
        <v>301</v>
      </c>
      <c r="BI306" s="351"/>
      <c r="BJ306" s="351"/>
      <c r="BK306" s="351"/>
      <c r="BL306" s="351"/>
      <c r="BM306" s="369"/>
      <c r="BN306" s="370"/>
      <c r="BO306" s="269" t="str">
        <f t="shared" si="452"/>
        <v/>
      </c>
      <c r="BP306" s="180">
        <v>1</v>
      </c>
      <c r="BQ306" s="269" t="str">
        <f t="shared" si="453"/>
        <v/>
      </c>
      <c r="BR306" s="180">
        <v>1</v>
      </c>
      <c r="BS306" s="181">
        <v>1</v>
      </c>
      <c r="BT306" s="181">
        <v>1</v>
      </c>
      <c r="BU306" s="183">
        <v>1</v>
      </c>
      <c r="BV306" s="183">
        <v>1</v>
      </c>
      <c r="BW306" s="183">
        <v>1</v>
      </c>
      <c r="BX306" s="183">
        <v>1</v>
      </c>
      <c r="BY306" s="183">
        <v>1</v>
      </c>
      <c r="BZ306" s="183">
        <v>1</v>
      </c>
      <c r="CA306" s="192" t="str">
        <f ca="1">IF(ISBLANK(BM306),"",ROUND(AVERAGE(OFFSET(BR306:BZ306,0,0,1,ion21Coop!$F$42)),1))</f>
        <v/>
      </c>
      <c r="CB306" s="269" t="str">
        <f t="shared" si="454"/>
        <v/>
      </c>
      <c r="CD306" s="119">
        <f t="shared" si="512"/>
        <v>4</v>
      </c>
      <c r="CE306" s="123" t="str">
        <f t="shared" si="533"/>
        <v>EmNi</v>
      </c>
      <c r="CF306" s="123">
        <v>301</v>
      </c>
      <c r="CG306" s="351"/>
      <c r="CH306" s="351"/>
      <c r="CI306" s="351"/>
      <c r="CJ306" s="351"/>
      <c r="CK306" s="369"/>
      <c r="CL306" s="370"/>
      <c r="CM306" s="269" t="str">
        <f t="shared" si="455"/>
        <v/>
      </c>
      <c r="CN306" s="180">
        <v>1</v>
      </c>
      <c r="CO306" s="269" t="str">
        <f t="shared" si="456"/>
        <v/>
      </c>
      <c r="CP306" s="180">
        <v>1</v>
      </c>
      <c r="CQ306" s="181">
        <v>1</v>
      </c>
      <c r="CR306" s="181">
        <v>1</v>
      </c>
      <c r="CS306" s="183">
        <v>1</v>
      </c>
      <c r="CT306" s="183">
        <v>1</v>
      </c>
      <c r="CU306" s="183">
        <v>1</v>
      </c>
      <c r="CV306" s="183">
        <v>1</v>
      </c>
      <c r="CW306" s="183">
        <v>1</v>
      </c>
      <c r="CX306" s="183">
        <v>1</v>
      </c>
      <c r="CY306" s="192" t="str">
        <f ca="1">IF(ISBLANK(CK306),"",ROUND(AVERAGE(OFFSET(CP306:CX306,0,0,1,ion21Coop!$F$42)),1))</f>
        <v/>
      </c>
      <c r="CZ306" s="269" t="str">
        <f t="shared" si="457"/>
        <v/>
      </c>
      <c r="DB306" s="119">
        <f t="shared" si="513"/>
        <v>5</v>
      </c>
      <c r="DC306" s="123" t="str">
        <f t="shared" si="534"/>
        <v>HeJe</v>
      </c>
      <c r="DD306" s="123">
        <v>301</v>
      </c>
      <c r="DE306" s="423"/>
      <c r="DF306" s="423"/>
      <c r="DG306" s="423"/>
      <c r="DH306" s="423"/>
      <c r="DI306" s="421"/>
      <c r="DJ306" s="422"/>
      <c r="DK306" s="269" t="str">
        <f t="shared" si="458"/>
        <v/>
      </c>
      <c r="DL306" s="180">
        <v>1</v>
      </c>
      <c r="DM306" s="269" t="str">
        <f t="shared" si="459"/>
        <v/>
      </c>
      <c r="DN306" s="180">
        <v>1</v>
      </c>
      <c r="DO306" s="181">
        <v>1</v>
      </c>
      <c r="DP306" s="181">
        <v>1</v>
      </c>
      <c r="DQ306" s="183">
        <v>1</v>
      </c>
      <c r="DR306" s="183">
        <v>1</v>
      </c>
      <c r="DS306" s="183">
        <v>1</v>
      </c>
      <c r="DT306" s="183">
        <v>1</v>
      </c>
      <c r="DU306" s="183">
        <v>1</v>
      </c>
      <c r="DV306" s="183">
        <v>1</v>
      </c>
      <c r="DW306" s="192" t="str">
        <f ca="1">IF(ISBLANK(DI306),"",ROUND(AVERAGE(OFFSET(DN306:DV306,0,0,1,ion21Coop!$F$42)),1))</f>
        <v/>
      </c>
      <c r="DX306" s="269" t="str">
        <f t="shared" si="460"/>
        <v/>
      </c>
      <c r="DZ306" s="119">
        <f t="shared" si="514"/>
        <v>6</v>
      </c>
      <c r="EA306" s="123" t="str">
        <f t="shared" si="535"/>
        <v/>
      </c>
      <c r="EB306" s="123">
        <v>301</v>
      </c>
      <c r="EC306" s="423"/>
      <c r="ED306" s="423"/>
      <c r="EE306" s="423"/>
      <c r="EF306" s="423"/>
      <c r="EG306" s="421"/>
      <c r="EH306" s="422"/>
      <c r="EI306" s="269" t="str">
        <f t="shared" si="461"/>
        <v/>
      </c>
      <c r="EJ306" s="180">
        <v>1</v>
      </c>
      <c r="EK306" s="269" t="str">
        <f t="shared" si="462"/>
        <v/>
      </c>
      <c r="EL306" s="180">
        <v>1</v>
      </c>
      <c r="EM306" s="181">
        <v>1</v>
      </c>
      <c r="EN306" s="181">
        <v>1</v>
      </c>
      <c r="EO306" s="183">
        <v>1</v>
      </c>
      <c r="EP306" s="183">
        <v>1</v>
      </c>
      <c r="EQ306" s="183">
        <v>1</v>
      </c>
      <c r="ER306" s="183">
        <v>1</v>
      </c>
      <c r="ES306" s="183">
        <v>1</v>
      </c>
      <c r="ET306" s="183">
        <v>1</v>
      </c>
      <c r="EU306" s="192" t="str">
        <f ca="1">IF(ISBLANK(EG306),"",ROUND(AVERAGE(OFFSET(EL306:ET306,0,0,1,ion21Coop!$F$42)),1))</f>
        <v/>
      </c>
      <c r="EV306" s="269" t="str">
        <f t="shared" si="463"/>
        <v/>
      </c>
      <c r="EX306" s="119">
        <f t="shared" si="515"/>
        <v>7</v>
      </c>
      <c r="EY306" s="123" t="str">
        <f t="shared" si="536"/>
        <v/>
      </c>
      <c r="EZ306" s="123">
        <v>301</v>
      </c>
      <c r="FA306" s="423"/>
      <c r="FB306" s="423"/>
      <c r="FC306" s="423"/>
      <c r="FD306" s="423"/>
      <c r="FE306" s="421"/>
      <c r="FF306" s="422"/>
      <c r="FG306" s="269" t="str">
        <f t="shared" si="464"/>
        <v/>
      </c>
      <c r="FH306" s="180">
        <v>1</v>
      </c>
      <c r="FI306" s="269" t="str">
        <f t="shared" si="465"/>
        <v/>
      </c>
      <c r="FJ306" s="180">
        <v>1</v>
      </c>
      <c r="FK306" s="181">
        <v>1</v>
      </c>
      <c r="FL306" s="181">
        <v>1</v>
      </c>
      <c r="FM306" s="183">
        <v>1</v>
      </c>
      <c r="FN306" s="183">
        <v>1</v>
      </c>
      <c r="FO306" s="183">
        <v>1</v>
      </c>
      <c r="FP306" s="183">
        <v>1</v>
      </c>
      <c r="FQ306" s="183">
        <v>1</v>
      </c>
      <c r="FR306" s="183">
        <v>1</v>
      </c>
      <c r="FS306" s="192" t="str">
        <f ca="1">IF(ISBLANK(FE306),"",ROUND(AVERAGE(OFFSET(FJ306:FR306,0,0,1,ion21Coop!$F$42)),1))</f>
        <v/>
      </c>
      <c r="FT306" s="269" t="str">
        <f t="shared" si="466"/>
        <v/>
      </c>
      <c r="FV306" s="119">
        <f t="shared" si="516"/>
        <v>8</v>
      </c>
      <c r="FW306" s="123" t="str">
        <f t="shared" si="537"/>
        <v/>
      </c>
      <c r="FX306" s="123">
        <v>301</v>
      </c>
      <c r="FY306" s="423"/>
      <c r="FZ306" s="423"/>
      <c r="GA306" s="423"/>
      <c r="GB306" s="423"/>
      <c r="GC306" s="421"/>
      <c r="GD306" s="422"/>
      <c r="GE306" s="269" t="str">
        <f t="shared" si="467"/>
        <v/>
      </c>
      <c r="GF306" s="180">
        <v>1</v>
      </c>
      <c r="GG306" s="269" t="str">
        <f t="shared" si="468"/>
        <v/>
      </c>
      <c r="GH306" s="180">
        <v>1</v>
      </c>
      <c r="GI306" s="181">
        <v>1</v>
      </c>
      <c r="GJ306" s="181">
        <v>1</v>
      </c>
      <c r="GK306" s="183">
        <v>1</v>
      </c>
      <c r="GL306" s="183">
        <v>1</v>
      </c>
      <c r="GM306" s="183">
        <v>1</v>
      </c>
      <c r="GN306" s="183">
        <v>1</v>
      </c>
      <c r="GO306" s="183">
        <v>1</v>
      </c>
      <c r="GP306" s="183">
        <v>1</v>
      </c>
      <c r="GQ306" s="192" t="str">
        <f ca="1">IF(ISBLANK(GC306),"",ROUND(AVERAGE(OFFSET(GH306:GP306,0,0,1,ion21Coop!$F$42)),1))</f>
        <v/>
      </c>
      <c r="GR306" s="269" t="str">
        <f t="shared" si="469"/>
        <v/>
      </c>
      <c r="GT306" s="119">
        <f t="shared" si="517"/>
        <v>9</v>
      </c>
      <c r="GU306" s="123" t="str">
        <f t="shared" si="538"/>
        <v/>
      </c>
      <c r="GV306" s="123">
        <v>301</v>
      </c>
      <c r="GW306" s="423"/>
      <c r="GX306" s="423"/>
      <c r="GY306" s="423"/>
      <c r="GZ306" s="423"/>
      <c r="HA306" s="421"/>
      <c r="HB306" s="422"/>
      <c r="HC306" s="269" t="str">
        <f t="shared" si="470"/>
        <v/>
      </c>
      <c r="HD306" s="180">
        <v>1</v>
      </c>
      <c r="HE306" s="269" t="str">
        <f t="shared" si="471"/>
        <v/>
      </c>
      <c r="HF306" s="180">
        <v>1</v>
      </c>
      <c r="HG306" s="181">
        <v>1</v>
      </c>
      <c r="HH306" s="181">
        <v>1</v>
      </c>
      <c r="HI306" s="183">
        <v>1</v>
      </c>
      <c r="HJ306" s="183">
        <v>1</v>
      </c>
      <c r="HK306" s="183">
        <v>1</v>
      </c>
      <c r="HL306" s="183">
        <v>1</v>
      </c>
      <c r="HM306" s="183">
        <v>1</v>
      </c>
      <c r="HN306" s="183">
        <v>1</v>
      </c>
      <c r="HO306" s="192" t="str">
        <f ca="1">IF(ISBLANK(HA306),"",ROUND(AVERAGE(OFFSET(HF306:HN306,0,0,1,ion21Coop!$F$42)),1))</f>
        <v/>
      </c>
      <c r="HP306" s="269" t="str">
        <f t="shared" si="472"/>
        <v/>
      </c>
      <c r="HR306" s="119">
        <f t="shared" si="518"/>
        <v>10</v>
      </c>
      <c r="HS306" s="123" t="str">
        <f t="shared" si="539"/>
        <v/>
      </c>
      <c r="HT306" s="123">
        <v>301</v>
      </c>
      <c r="HU306" s="423"/>
      <c r="HV306" s="423"/>
      <c r="HW306" s="423"/>
      <c r="HX306" s="423"/>
      <c r="HY306" s="421"/>
      <c r="HZ306" s="422"/>
      <c r="IA306" s="269" t="str">
        <f t="shared" si="473"/>
        <v/>
      </c>
      <c r="IB306" s="180">
        <v>1</v>
      </c>
      <c r="IC306" s="269" t="str">
        <f t="shared" si="474"/>
        <v/>
      </c>
      <c r="ID306" s="180">
        <v>1</v>
      </c>
      <c r="IE306" s="181">
        <v>1</v>
      </c>
      <c r="IF306" s="181">
        <v>1</v>
      </c>
      <c r="IG306" s="183">
        <v>1</v>
      </c>
      <c r="IH306" s="183">
        <v>1</v>
      </c>
      <c r="II306" s="183">
        <v>1</v>
      </c>
      <c r="IJ306" s="183">
        <v>1</v>
      </c>
      <c r="IK306" s="183">
        <v>1</v>
      </c>
      <c r="IL306" s="183">
        <v>1</v>
      </c>
      <c r="IM306" s="192" t="str">
        <f ca="1">IF(ISBLANK(HY306),"",ROUND(AVERAGE(OFFSET(ID306:IL306,0,0,1,ion21Coop!$F$42)),1))</f>
        <v/>
      </c>
      <c r="IN306" s="269" t="str">
        <f t="shared" si="475"/>
        <v/>
      </c>
      <c r="IP306" s="119">
        <f t="shared" si="519"/>
        <v>11</v>
      </c>
      <c r="IQ306" s="123" t="str">
        <f t="shared" si="540"/>
        <v/>
      </c>
      <c r="IR306" s="123">
        <v>301</v>
      </c>
      <c r="IS306" s="423"/>
      <c r="IT306" s="423"/>
      <c r="IU306" s="423"/>
      <c r="IV306" s="423"/>
      <c r="IW306" s="421"/>
      <c r="IX306" s="422"/>
      <c r="IY306" s="269" t="str">
        <f t="shared" si="476"/>
        <v/>
      </c>
      <c r="IZ306" s="180">
        <v>1</v>
      </c>
      <c r="JA306" s="269" t="str">
        <f t="shared" si="477"/>
        <v/>
      </c>
      <c r="JB306" s="180">
        <v>1</v>
      </c>
      <c r="JC306" s="181">
        <v>1</v>
      </c>
      <c r="JD306" s="181">
        <v>1</v>
      </c>
      <c r="JE306" s="183">
        <v>1</v>
      </c>
      <c r="JF306" s="183">
        <v>1</v>
      </c>
      <c r="JG306" s="183">
        <v>1</v>
      </c>
      <c r="JH306" s="183">
        <v>1</v>
      </c>
      <c r="JI306" s="183">
        <v>1</v>
      </c>
      <c r="JJ306" s="183">
        <v>1</v>
      </c>
      <c r="JK306" s="192" t="str">
        <f ca="1">IF(ISBLANK(IW306),"",ROUND(AVERAGE(OFFSET(JB306:JJ306,0,0,1,ion21Coop!$F$42)),1))</f>
        <v/>
      </c>
      <c r="JL306" s="269" t="str">
        <f t="shared" si="478"/>
        <v/>
      </c>
      <c r="JN306" s="119">
        <f t="shared" si="520"/>
        <v>12</v>
      </c>
      <c r="JO306" s="123" t="str">
        <f t="shared" si="541"/>
        <v/>
      </c>
      <c r="JP306" s="123">
        <v>301</v>
      </c>
      <c r="JQ306" s="423"/>
      <c r="JR306" s="423"/>
      <c r="JS306" s="423"/>
      <c r="JT306" s="423"/>
      <c r="JU306" s="421"/>
      <c r="JV306" s="422"/>
      <c r="JW306" s="269" t="str">
        <f t="shared" si="479"/>
        <v/>
      </c>
      <c r="JX306" s="180">
        <v>1</v>
      </c>
      <c r="JY306" s="269" t="str">
        <f t="shared" si="480"/>
        <v/>
      </c>
      <c r="JZ306" s="180">
        <v>1</v>
      </c>
      <c r="KA306" s="181">
        <v>1</v>
      </c>
      <c r="KB306" s="181">
        <v>1</v>
      </c>
      <c r="KC306" s="183">
        <v>1</v>
      </c>
      <c r="KD306" s="183">
        <v>1</v>
      </c>
      <c r="KE306" s="183">
        <v>1</v>
      </c>
      <c r="KF306" s="183">
        <v>1</v>
      </c>
      <c r="KG306" s="183">
        <v>1</v>
      </c>
      <c r="KH306" s="183">
        <v>1</v>
      </c>
      <c r="KI306" s="192" t="str">
        <f ca="1">IF(ISBLANK(JU306),"",ROUND(AVERAGE(OFFSET(JZ306:KH306,0,0,1,ion21Coop!$F$42)),1))</f>
        <v/>
      </c>
      <c r="KJ306" s="269" t="str">
        <f t="shared" si="481"/>
        <v/>
      </c>
      <c r="KL306" s="119">
        <f t="shared" si="521"/>
        <v>13</v>
      </c>
      <c r="KM306" s="123" t="str">
        <f t="shared" si="542"/>
        <v/>
      </c>
      <c r="KN306" s="123">
        <v>301</v>
      </c>
      <c r="KO306" s="423"/>
      <c r="KP306" s="423"/>
      <c r="KQ306" s="423"/>
      <c r="KR306" s="423"/>
      <c r="KS306" s="421"/>
      <c r="KT306" s="422"/>
      <c r="KU306" s="269" t="str">
        <f t="shared" si="482"/>
        <v/>
      </c>
      <c r="KV306" s="180">
        <v>1</v>
      </c>
      <c r="KW306" s="269" t="str">
        <f t="shared" si="483"/>
        <v/>
      </c>
      <c r="KX306" s="180">
        <v>1</v>
      </c>
      <c r="KY306" s="181">
        <v>1</v>
      </c>
      <c r="KZ306" s="181">
        <v>1</v>
      </c>
      <c r="LA306" s="183">
        <v>1</v>
      </c>
      <c r="LB306" s="183">
        <v>1</v>
      </c>
      <c r="LC306" s="183">
        <v>1</v>
      </c>
      <c r="LD306" s="183">
        <v>1</v>
      </c>
      <c r="LE306" s="183">
        <v>1</v>
      </c>
      <c r="LF306" s="183">
        <v>1</v>
      </c>
      <c r="LG306" s="192" t="str">
        <f ca="1">IF(ISBLANK(KS306),"",ROUND(AVERAGE(OFFSET(KX306:LF306,0,0,1,ion21Coop!$F$42)),1))</f>
        <v/>
      </c>
      <c r="LH306" s="269" t="str">
        <f t="shared" si="484"/>
        <v/>
      </c>
      <c r="LJ306" s="119">
        <f t="shared" si="522"/>
        <v>14</v>
      </c>
      <c r="LK306" s="123" t="str">
        <f t="shared" si="543"/>
        <v/>
      </c>
      <c r="LL306" s="123">
        <v>301</v>
      </c>
      <c r="LM306" s="423"/>
      <c r="LN306" s="423"/>
      <c r="LO306" s="423"/>
      <c r="LP306" s="423"/>
      <c r="LQ306" s="421"/>
      <c r="LR306" s="422"/>
      <c r="LS306" s="269" t="str">
        <f t="shared" si="485"/>
        <v/>
      </c>
      <c r="LT306" s="180">
        <v>1</v>
      </c>
      <c r="LU306" s="269" t="str">
        <f t="shared" si="486"/>
        <v/>
      </c>
      <c r="LV306" s="180">
        <v>1</v>
      </c>
      <c r="LW306" s="181">
        <v>1</v>
      </c>
      <c r="LX306" s="181">
        <v>1</v>
      </c>
      <c r="LY306" s="183">
        <v>1</v>
      </c>
      <c r="LZ306" s="183">
        <v>1</v>
      </c>
      <c r="MA306" s="183">
        <v>1</v>
      </c>
      <c r="MB306" s="183">
        <v>1</v>
      </c>
      <c r="MC306" s="183">
        <v>1</v>
      </c>
      <c r="MD306" s="183">
        <v>1</v>
      </c>
      <c r="ME306" s="192" t="str">
        <f ca="1">IF(ISBLANK(LQ306),"",ROUND(AVERAGE(OFFSET(LV306:MD306,0,0,1,ion21Coop!$F$42)),1))</f>
        <v/>
      </c>
      <c r="MF306" s="269" t="str">
        <f t="shared" si="487"/>
        <v/>
      </c>
      <c r="MH306" s="119">
        <f t="shared" si="523"/>
        <v>15</v>
      </c>
      <c r="MI306" s="123" t="str">
        <f t="shared" si="544"/>
        <v/>
      </c>
      <c r="MJ306" s="123">
        <v>301</v>
      </c>
      <c r="MK306" s="423"/>
      <c r="ML306" s="423"/>
      <c r="MM306" s="423"/>
      <c r="MN306" s="423"/>
      <c r="MO306" s="421"/>
      <c r="MP306" s="422"/>
      <c r="MQ306" s="269" t="str">
        <f t="shared" si="488"/>
        <v/>
      </c>
      <c r="MR306" s="180">
        <v>1</v>
      </c>
      <c r="MS306" s="269" t="str">
        <f t="shared" si="489"/>
        <v/>
      </c>
      <c r="MT306" s="180">
        <v>1</v>
      </c>
      <c r="MU306" s="181">
        <v>1</v>
      </c>
      <c r="MV306" s="181">
        <v>1</v>
      </c>
      <c r="MW306" s="183">
        <v>1</v>
      </c>
      <c r="MX306" s="183">
        <v>1</v>
      </c>
      <c r="MY306" s="183">
        <v>1</v>
      </c>
      <c r="MZ306" s="183">
        <v>1</v>
      </c>
      <c r="NA306" s="183">
        <v>1</v>
      </c>
      <c r="NB306" s="183">
        <v>1</v>
      </c>
      <c r="NC306" s="192" t="str">
        <f ca="1">IF(ISBLANK(MO306),"",ROUND(AVERAGE(OFFSET(MT306:NB306,0,0,1,ion21Coop!$F$42)),1))</f>
        <v/>
      </c>
      <c r="ND306" s="269" t="str">
        <f t="shared" si="490"/>
        <v/>
      </c>
      <c r="NF306" s="119">
        <f t="shared" si="524"/>
        <v>16</v>
      </c>
      <c r="NG306" s="123" t="str">
        <f t="shared" si="545"/>
        <v/>
      </c>
      <c r="NH306" s="123">
        <v>301</v>
      </c>
      <c r="NI306" s="423"/>
      <c r="NJ306" s="423"/>
      <c r="NK306" s="423"/>
      <c r="NL306" s="423"/>
      <c r="NM306" s="421"/>
      <c r="NN306" s="422"/>
      <c r="NO306" s="269" t="str">
        <f t="shared" si="491"/>
        <v/>
      </c>
      <c r="NP306" s="180">
        <v>1</v>
      </c>
      <c r="NQ306" s="269" t="str">
        <f t="shared" si="492"/>
        <v/>
      </c>
      <c r="NR306" s="180">
        <v>1</v>
      </c>
      <c r="NS306" s="181">
        <v>1</v>
      </c>
      <c r="NT306" s="181">
        <v>1</v>
      </c>
      <c r="NU306" s="183">
        <v>1</v>
      </c>
      <c r="NV306" s="183">
        <v>1</v>
      </c>
      <c r="NW306" s="183">
        <v>1</v>
      </c>
      <c r="NX306" s="183">
        <v>1</v>
      </c>
      <c r="NY306" s="183">
        <v>1</v>
      </c>
      <c r="NZ306" s="183">
        <v>1</v>
      </c>
      <c r="OA306" s="192" t="str">
        <f ca="1">IF(ISBLANK(NM306),"",ROUND(AVERAGE(OFFSET(NR306:NZ306,0,0,1,ion21Coop!$F$42)),1))</f>
        <v/>
      </c>
      <c r="OB306" s="269" t="str">
        <f t="shared" si="493"/>
        <v/>
      </c>
      <c r="OD306" s="119">
        <f t="shared" si="525"/>
        <v>17</v>
      </c>
      <c r="OE306" s="123" t="str">
        <f t="shared" si="546"/>
        <v/>
      </c>
      <c r="OF306" s="123">
        <v>301</v>
      </c>
      <c r="OG306" s="423"/>
      <c r="OH306" s="423"/>
      <c r="OI306" s="423"/>
      <c r="OJ306" s="423"/>
      <c r="OK306" s="421"/>
      <c r="OL306" s="422"/>
      <c r="OM306" s="269" t="str">
        <f t="shared" si="494"/>
        <v/>
      </c>
      <c r="ON306" s="180">
        <v>1</v>
      </c>
      <c r="OO306" s="269" t="str">
        <f t="shared" si="495"/>
        <v/>
      </c>
      <c r="OP306" s="180">
        <v>1</v>
      </c>
      <c r="OQ306" s="181">
        <v>1</v>
      </c>
      <c r="OR306" s="181">
        <v>1</v>
      </c>
      <c r="OS306" s="183">
        <v>1</v>
      </c>
      <c r="OT306" s="183">
        <v>1</v>
      </c>
      <c r="OU306" s="183">
        <v>1</v>
      </c>
      <c r="OV306" s="183">
        <v>1</v>
      </c>
      <c r="OW306" s="183">
        <v>1</v>
      </c>
      <c r="OX306" s="183">
        <v>1</v>
      </c>
      <c r="OY306" s="192" t="str">
        <f ca="1">IF(ISBLANK(OK306),"",ROUND(AVERAGE(OFFSET(OP306:OX306,0,0,1,ion21Coop!$F$42)),1))</f>
        <v/>
      </c>
      <c r="OZ306" s="269" t="str">
        <f t="shared" si="496"/>
        <v/>
      </c>
      <c r="PB306" s="119">
        <f t="shared" si="526"/>
        <v>18</v>
      </c>
      <c r="PC306" s="123" t="str">
        <f t="shared" si="547"/>
        <v/>
      </c>
      <c r="PD306" s="123">
        <v>301</v>
      </c>
      <c r="PE306" s="423"/>
      <c r="PF306" s="423"/>
      <c r="PG306" s="423"/>
      <c r="PH306" s="423"/>
      <c r="PI306" s="421"/>
      <c r="PJ306" s="422"/>
      <c r="PK306" s="269" t="str">
        <f t="shared" si="497"/>
        <v/>
      </c>
      <c r="PL306" s="180">
        <v>1</v>
      </c>
      <c r="PM306" s="269" t="str">
        <f t="shared" si="498"/>
        <v/>
      </c>
      <c r="PN306" s="180">
        <v>1</v>
      </c>
      <c r="PO306" s="181">
        <v>1</v>
      </c>
      <c r="PP306" s="181">
        <v>1</v>
      </c>
      <c r="PQ306" s="183">
        <v>1</v>
      </c>
      <c r="PR306" s="183">
        <v>1</v>
      </c>
      <c r="PS306" s="183">
        <v>1</v>
      </c>
      <c r="PT306" s="183">
        <v>1</v>
      </c>
      <c r="PU306" s="183">
        <v>1</v>
      </c>
      <c r="PV306" s="183">
        <v>1</v>
      </c>
      <c r="PW306" s="192" t="str">
        <f ca="1">IF(ISBLANK(PI306),"",ROUND(AVERAGE(OFFSET(PN306:PV306,0,0,1,ion21Coop!$F$42)),1))</f>
        <v/>
      </c>
      <c r="PX306" s="269" t="str">
        <f t="shared" si="499"/>
        <v/>
      </c>
      <c r="PZ306" s="119">
        <f t="shared" si="527"/>
        <v>19</v>
      </c>
      <c r="QA306" s="123" t="str">
        <f t="shared" si="548"/>
        <v/>
      </c>
      <c r="QB306" s="123">
        <v>301</v>
      </c>
      <c r="QC306" s="423"/>
      <c r="QD306" s="423"/>
      <c r="QE306" s="423"/>
      <c r="QF306" s="423"/>
      <c r="QG306" s="421"/>
      <c r="QH306" s="422"/>
      <c r="QI306" s="269" t="str">
        <f t="shared" si="500"/>
        <v/>
      </c>
      <c r="QJ306" s="180">
        <v>1</v>
      </c>
      <c r="QK306" s="269" t="str">
        <f t="shared" si="501"/>
        <v/>
      </c>
      <c r="QL306" s="180">
        <v>1</v>
      </c>
      <c r="QM306" s="181">
        <v>1</v>
      </c>
      <c r="QN306" s="181">
        <v>1</v>
      </c>
      <c r="QO306" s="183">
        <v>1</v>
      </c>
      <c r="QP306" s="183">
        <v>1</v>
      </c>
      <c r="QQ306" s="183">
        <v>1</v>
      </c>
      <c r="QR306" s="183">
        <v>1</v>
      </c>
      <c r="QS306" s="183">
        <v>1</v>
      </c>
      <c r="QT306" s="183">
        <v>1</v>
      </c>
      <c r="QU306" s="192" t="str">
        <f ca="1">IF(ISBLANK(QG306),"",ROUND(AVERAGE(OFFSET(QL306:QT306,0,0,1,ion21Coop!$F$42)),1))</f>
        <v/>
      </c>
      <c r="QV306" s="269" t="str">
        <f t="shared" si="502"/>
        <v/>
      </c>
      <c r="QX306" s="119">
        <f t="shared" si="528"/>
        <v>20</v>
      </c>
      <c r="QY306" s="123" t="str">
        <f t="shared" si="549"/>
        <v/>
      </c>
      <c r="QZ306" s="123">
        <v>301</v>
      </c>
      <c r="RA306" s="423"/>
      <c r="RB306" s="423"/>
      <c r="RC306" s="423"/>
      <c r="RD306" s="423"/>
      <c r="RE306" s="421"/>
      <c r="RF306" s="422"/>
      <c r="RG306" s="269" t="str">
        <f t="shared" si="503"/>
        <v/>
      </c>
      <c r="RH306" s="180">
        <v>1</v>
      </c>
      <c r="RI306" s="269" t="str">
        <f t="shared" si="504"/>
        <v/>
      </c>
      <c r="RJ306" s="180">
        <v>1</v>
      </c>
      <c r="RK306" s="181">
        <v>1</v>
      </c>
      <c r="RL306" s="181">
        <v>1</v>
      </c>
      <c r="RM306" s="183">
        <v>1</v>
      </c>
      <c r="RN306" s="183">
        <v>1</v>
      </c>
      <c r="RO306" s="183">
        <v>1</v>
      </c>
      <c r="RP306" s="183">
        <v>1</v>
      </c>
      <c r="RQ306" s="183">
        <v>1</v>
      </c>
      <c r="RR306" s="183">
        <v>1</v>
      </c>
      <c r="RS306" s="192" t="str">
        <f ca="1">IF(ISBLANK(RE306),"",ROUND(AVERAGE(OFFSET(RJ306:RR306,0,0,1,ion21Coop!$F$42)),1))</f>
        <v/>
      </c>
      <c r="RT306" s="269" t="str">
        <f t="shared" si="505"/>
        <v/>
      </c>
      <c r="RV306" s="119">
        <f t="shared" si="529"/>
        <v>21</v>
      </c>
      <c r="RW306" s="123" t="str">
        <f t="shared" si="550"/>
        <v/>
      </c>
      <c r="RX306" s="123">
        <v>301</v>
      </c>
      <c r="RY306" s="423"/>
      <c r="RZ306" s="423"/>
      <c r="SA306" s="423"/>
      <c r="SB306" s="423"/>
      <c r="SC306" s="421"/>
      <c r="SD306" s="422"/>
      <c r="SE306" s="269" t="str">
        <f t="shared" si="506"/>
        <v/>
      </c>
      <c r="SF306" s="180">
        <v>1</v>
      </c>
      <c r="SG306" s="269" t="str">
        <f t="shared" si="507"/>
        <v/>
      </c>
      <c r="SH306" s="180">
        <v>1</v>
      </c>
      <c r="SI306" s="181">
        <v>1</v>
      </c>
      <c r="SJ306" s="181">
        <v>1</v>
      </c>
      <c r="SK306" s="183">
        <v>1</v>
      </c>
      <c r="SL306" s="183">
        <v>1</v>
      </c>
      <c r="SM306" s="183">
        <v>1</v>
      </c>
      <c r="SN306" s="183">
        <v>1</v>
      </c>
      <c r="SO306" s="183">
        <v>1</v>
      </c>
      <c r="SP306" s="183">
        <v>1</v>
      </c>
      <c r="SQ306" s="192" t="str">
        <f ca="1">IF(ISBLANK(SC306),"",ROUND(AVERAGE(OFFSET(SH306:SP306,0,0,1,ion21Coop!$F$42)),1))</f>
        <v/>
      </c>
      <c r="SR306" s="269" t="str">
        <f t="shared" si="508"/>
        <v/>
      </c>
      <c r="ST306" s="565"/>
      <c r="SU306" s="565"/>
      <c r="SV306" s="566"/>
      <c r="SW306" s="567"/>
      <c r="SX306" s="565"/>
      <c r="SY306" s="566"/>
      <c r="SZ306" s="568"/>
      <c r="TA306" s="567"/>
      <c r="TB306" s="553"/>
    </row>
    <row r="307" spans="10:522" x14ac:dyDescent="0.3">
      <c r="J307" s="119">
        <f t="shared" si="509"/>
        <v>1</v>
      </c>
      <c r="K307" s="123" t="str">
        <f t="shared" si="530"/>
        <v>YaJo</v>
      </c>
      <c r="L307" s="123">
        <v>302</v>
      </c>
      <c r="M307" s="351"/>
      <c r="N307" s="351"/>
      <c r="O307" s="351"/>
      <c r="P307" s="351"/>
      <c r="Q307" s="369"/>
      <c r="R307" s="370"/>
      <c r="S307" s="269" t="str">
        <f t="shared" si="446"/>
        <v/>
      </c>
      <c r="T307" s="180">
        <v>1</v>
      </c>
      <c r="U307" s="269" t="str">
        <f t="shared" si="447"/>
        <v/>
      </c>
      <c r="V307" s="180">
        <v>1</v>
      </c>
      <c r="W307" s="181">
        <v>1</v>
      </c>
      <c r="X307" s="181">
        <v>1</v>
      </c>
      <c r="Y307" s="183">
        <v>1</v>
      </c>
      <c r="Z307" s="183">
        <v>1</v>
      </c>
      <c r="AA307" s="183">
        <v>1</v>
      </c>
      <c r="AB307" s="183">
        <v>1</v>
      </c>
      <c r="AC307" s="183">
        <v>1</v>
      </c>
      <c r="AD307" s="183">
        <v>1</v>
      </c>
      <c r="AE307" s="192" t="str">
        <f ca="1">IF(ISBLANK(Q307),"",ROUND(AVERAGE(OFFSET(V307:AD307,0,0,1,ion21Coop!$F$42)),1))</f>
        <v/>
      </c>
      <c r="AF307" s="269" t="str">
        <f t="shared" si="448"/>
        <v/>
      </c>
      <c r="AH307" s="119">
        <f t="shared" si="510"/>
        <v>2</v>
      </c>
      <c r="AI307" s="123" t="str">
        <f t="shared" si="531"/>
        <v>GeLo</v>
      </c>
      <c r="AJ307" s="123">
        <v>302</v>
      </c>
      <c r="AK307" s="351"/>
      <c r="AL307" s="351"/>
      <c r="AM307" s="351"/>
      <c r="AN307" s="351"/>
      <c r="AO307" s="369"/>
      <c r="AP307" s="370"/>
      <c r="AQ307" s="269" t="str">
        <f t="shared" si="449"/>
        <v/>
      </c>
      <c r="AR307" s="180">
        <v>1</v>
      </c>
      <c r="AS307" s="269" t="str">
        <f t="shared" si="450"/>
        <v/>
      </c>
      <c r="AT307" s="180">
        <v>1</v>
      </c>
      <c r="AU307" s="181">
        <v>1</v>
      </c>
      <c r="AV307" s="181">
        <v>1</v>
      </c>
      <c r="AW307" s="183">
        <v>1</v>
      </c>
      <c r="AX307" s="183">
        <v>1</v>
      </c>
      <c r="AY307" s="183">
        <v>1</v>
      </c>
      <c r="AZ307" s="183">
        <v>1</v>
      </c>
      <c r="BA307" s="183">
        <v>1</v>
      </c>
      <c r="BB307" s="183">
        <v>1</v>
      </c>
      <c r="BC307" s="192" t="str">
        <f ca="1">IF(ISBLANK(AO307),"",ROUND(AVERAGE(OFFSET(AT307:BB307,0,0,1,ion21Coop!$F$42)),1))</f>
        <v/>
      </c>
      <c r="BD307" s="269" t="str">
        <f t="shared" si="451"/>
        <v/>
      </c>
      <c r="BF307" s="119">
        <f t="shared" si="511"/>
        <v>3</v>
      </c>
      <c r="BG307" s="123" t="str">
        <f t="shared" si="532"/>
        <v>MiDo</v>
      </c>
      <c r="BH307" s="123">
        <v>302</v>
      </c>
      <c r="BI307" s="351"/>
      <c r="BJ307" s="351"/>
      <c r="BK307" s="351"/>
      <c r="BL307" s="351"/>
      <c r="BM307" s="369"/>
      <c r="BN307" s="370"/>
      <c r="BO307" s="269" t="str">
        <f t="shared" si="452"/>
        <v/>
      </c>
      <c r="BP307" s="180">
        <v>1</v>
      </c>
      <c r="BQ307" s="269" t="str">
        <f t="shared" si="453"/>
        <v/>
      </c>
      <c r="BR307" s="180">
        <v>1</v>
      </c>
      <c r="BS307" s="181">
        <v>1</v>
      </c>
      <c r="BT307" s="181">
        <v>1</v>
      </c>
      <c r="BU307" s="183">
        <v>1</v>
      </c>
      <c r="BV307" s="183">
        <v>1</v>
      </c>
      <c r="BW307" s="183">
        <v>1</v>
      </c>
      <c r="BX307" s="183">
        <v>1</v>
      </c>
      <c r="BY307" s="183">
        <v>1</v>
      </c>
      <c r="BZ307" s="183">
        <v>1</v>
      </c>
      <c r="CA307" s="192" t="str">
        <f ca="1">IF(ISBLANK(BM307),"",ROUND(AVERAGE(OFFSET(BR307:BZ307,0,0,1,ion21Coop!$F$42)),1))</f>
        <v/>
      </c>
      <c r="CB307" s="269" t="str">
        <f t="shared" si="454"/>
        <v/>
      </c>
      <c r="CD307" s="119">
        <f t="shared" si="512"/>
        <v>4</v>
      </c>
      <c r="CE307" s="123" t="str">
        <f t="shared" si="533"/>
        <v>EmNi</v>
      </c>
      <c r="CF307" s="123">
        <v>302</v>
      </c>
      <c r="CG307" s="351"/>
      <c r="CH307" s="351"/>
      <c r="CI307" s="351"/>
      <c r="CJ307" s="351"/>
      <c r="CK307" s="369"/>
      <c r="CL307" s="370"/>
      <c r="CM307" s="269" t="str">
        <f t="shared" si="455"/>
        <v/>
      </c>
      <c r="CN307" s="180">
        <v>1</v>
      </c>
      <c r="CO307" s="269" t="str">
        <f t="shared" si="456"/>
        <v/>
      </c>
      <c r="CP307" s="180">
        <v>1</v>
      </c>
      <c r="CQ307" s="181">
        <v>1</v>
      </c>
      <c r="CR307" s="181">
        <v>1</v>
      </c>
      <c r="CS307" s="183">
        <v>1</v>
      </c>
      <c r="CT307" s="183">
        <v>1</v>
      </c>
      <c r="CU307" s="183">
        <v>1</v>
      </c>
      <c r="CV307" s="183">
        <v>1</v>
      </c>
      <c r="CW307" s="183">
        <v>1</v>
      </c>
      <c r="CX307" s="183">
        <v>1</v>
      </c>
      <c r="CY307" s="192" t="str">
        <f ca="1">IF(ISBLANK(CK307),"",ROUND(AVERAGE(OFFSET(CP307:CX307,0,0,1,ion21Coop!$F$42)),1))</f>
        <v/>
      </c>
      <c r="CZ307" s="269" t="str">
        <f t="shared" si="457"/>
        <v/>
      </c>
      <c r="DB307" s="119">
        <f t="shared" si="513"/>
        <v>5</v>
      </c>
      <c r="DC307" s="123" t="str">
        <f t="shared" si="534"/>
        <v>HeJe</v>
      </c>
      <c r="DD307" s="123">
        <v>302</v>
      </c>
      <c r="DE307" s="423"/>
      <c r="DF307" s="423"/>
      <c r="DG307" s="423"/>
      <c r="DH307" s="423"/>
      <c r="DI307" s="421"/>
      <c r="DJ307" s="422"/>
      <c r="DK307" s="269" t="str">
        <f t="shared" si="458"/>
        <v/>
      </c>
      <c r="DL307" s="180">
        <v>1</v>
      </c>
      <c r="DM307" s="269" t="str">
        <f t="shared" si="459"/>
        <v/>
      </c>
      <c r="DN307" s="180">
        <v>1</v>
      </c>
      <c r="DO307" s="181">
        <v>1</v>
      </c>
      <c r="DP307" s="181">
        <v>1</v>
      </c>
      <c r="DQ307" s="183">
        <v>1</v>
      </c>
      <c r="DR307" s="183">
        <v>1</v>
      </c>
      <c r="DS307" s="183">
        <v>1</v>
      </c>
      <c r="DT307" s="183">
        <v>1</v>
      </c>
      <c r="DU307" s="183">
        <v>1</v>
      </c>
      <c r="DV307" s="183">
        <v>1</v>
      </c>
      <c r="DW307" s="192" t="str">
        <f ca="1">IF(ISBLANK(DI307),"",ROUND(AVERAGE(OFFSET(DN307:DV307,0,0,1,ion21Coop!$F$42)),1))</f>
        <v/>
      </c>
      <c r="DX307" s="269" t="str">
        <f t="shared" si="460"/>
        <v/>
      </c>
      <c r="DZ307" s="119">
        <f t="shared" si="514"/>
        <v>6</v>
      </c>
      <c r="EA307" s="123" t="str">
        <f t="shared" si="535"/>
        <v/>
      </c>
      <c r="EB307" s="123">
        <v>302</v>
      </c>
      <c r="EC307" s="423"/>
      <c r="ED307" s="423"/>
      <c r="EE307" s="423"/>
      <c r="EF307" s="423"/>
      <c r="EG307" s="421"/>
      <c r="EH307" s="422"/>
      <c r="EI307" s="269" t="str">
        <f t="shared" si="461"/>
        <v/>
      </c>
      <c r="EJ307" s="180">
        <v>1</v>
      </c>
      <c r="EK307" s="269" t="str">
        <f t="shared" si="462"/>
        <v/>
      </c>
      <c r="EL307" s="180">
        <v>1</v>
      </c>
      <c r="EM307" s="181">
        <v>1</v>
      </c>
      <c r="EN307" s="181">
        <v>1</v>
      </c>
      <c r="EO307" s="183">
        <v>1</v>
      </c>
      <c r="EP307" s="183">
        <v>1</v>
      </c>
      <c r="EQ307" s="183">
        <v>1</v>
      </c>
      <c r="ER307" s="183">
        <v>1</v>
      </c>
      <c r="ES307" s="183">
        <v>1</v>
      </c>
      <c r="ET307" s="183">
        <v>1</v>
      </c>
      <c r="EU307" s="192" t="str">
        <f ca="1">IF(ISBLANK(EG307),"",ROUND(AVERAGE(OFFSET(EL307:ET307,0,0,1,ion21Coop!$F$42)),1))</f>
        <v/>
      </c>
      <c r="EV307" s="269" t="str">
        <f t="shared" si="463"/>
        <v/>
      </c>
      <c r="EX307" s="119">
        <f t="shared" si="515"/>
        <v>7</v>
      </c>
      <c r="EY307" s="123" t="str">
        <f t="shared" si="536"/>
        <v/>
      </c>
      <c r="EZ307" s="123">
        <v>302</v>
      </c>
      <c r="FA307" s="423"/>
      <c r="FB307" s="423"/>
      <c r="FC307" s="423"/>
      <c r="FD307" s="423"/>
      <c r="FE307" s="421"/>
      <c r="FF307" s="422"/>
      <c r="FG307" s="269" t="str">
        <f t="shared" si="464"/>
        <v/>
      </c>
      <c r="FH307" s="180">
        <v>1</v>
      </c>
      <c r="FI307" s="269" t="str">
        <f t="shared" si="465"/>
        <v/>
      </c>
      <c r="FJ307" s="180">
        <v>1</v>
      </c>
      <c r="FK307" s="181">
        <v>1</v>
      </c>
      <c r="FL307" s="181">
        <v>1</v>
      </c>
      <c r="FM307" s="183">
        <v>1</v>
      </c>
      <c r="FN307" s="183">
        <v>1</v>
      </c>
      <c r="FO307" s="183">
        <v>1</v>
      </c>
      <c r="FP307" s="183">
        <v>1</v>
      </c>
      <c r="FQ307" s="183">
        <v>1</v>
      </c>
      <c r="FR307" s="183">
        <v>1</v>
      </c>
      <c r="FS307" s="192" t="str">
        <f ca="1">IF(ISBLANK(FE307),"",ROUND(AVERAGE(OFFSET(FJ307:FR307,0,0,1,ion21Coop!$F$42)),1))</f>
        <v/>
      </c>
      <c r="FT307" s="269" t="str">
        <f t="shared" si="466"/>
        <v/>
      </c>
      <c r="FV307" s="119">
        <f t="shared" si="516"/>
        <v>8</v>
      </c>
      <c r="FW307" s="123" t="str">
        <f t="shared" si="537"/>
        <v/>
      </c>
      <c r="FX307" s="123">
        <v>302</v>
      </c>
      <c r="FY307" s="423"/>
      <c r="FZ307" s="423"/>
      <c r="GA307" s="423"/>
      <c r="GB307" s="423"/>
      <c r="GC307" s="421"/>
      <c r="GD307" s="422"/>
      <c r="GE307" s="269" t="str">
        <f t="shared" si="467"/>
        <v/>
      </c>
      <c r="GF307" s="180">
        <v>1</v>
      </c>
      <c r="GG307" s="269" t="str">
        <f t="shared" si="468"/>
        <v/>
      </c>
      <c r="GH307" s="180">
        <v>1</v>
      </c>
      <c r="GI307" s="181">
        <v>1</v>
      </c>
      <c r="GJ307" s="181">
        <v>1</v>
      </c>
      <c r="GK307" s="183">
        <v>1</v>
      </c>
      <c r="GL307" s="183">
        <v>1</v>
      </c>
      <c r="GM307" s="183">
        <v>1</v>
      </c>
      <c r="GN307" s="183">
        <v>1</v>
      </c>
      <c r="GO307" s="183">
        <v>1</v>
      </c>
      <c r="GP307" s="183">
        <v>1</v>
      </c>
      <c r="GQ307" s="192" t="str">
        <f ca="1">IF(ISBLANK(GC307),"",ROUND(AVERAGE(OFFSET(GH307:GP307,0,0,1,ion21Coop!$F$42)),1))</f>
        <v/>
      </c>
      <c r="GR307" s="269" t="str">
        <f t="shared" si="469"/>
        <v/>
      </c>
      <c r="GT307" s="119">
        <f t="shared" si="517"/>
        <v>9</v>
      </c>
      <c r="GU307" s="123" t="str">
        <f t="shared" si="538"/>
        <v/>
      </c>
      <c r="GV307" s="123">
        <v>302</v>
      </c>
      <c r="GW307" s="423"/>
      <c r="GX307" s="423"/>
      <c r="GY307" s="423"/>
      <c r="GZ307" s="423"/>
      <c r="HA307" s="421"/>
      <c r="HB307" s="422"/>
      <c r="HC307" s="269" t="str">
        <f t="shared" si="470"/>
        <v/>
      </c>
      <c r="HD307" s="180">
        <v>1</v>
      </c>
      <c r="HE307" s="269" t="str">
        <f t="shared" si="471"/>
        <v/>
      </c>
      <c r="HF307" s="180">
        <v>1</v>
      </c>
      <c r="HG307" s="181">
        <v>1</v>
      </c>
      <c r="HH307" s="181">
        <v>1</v>
      </c>
      <c r="HI307" s="183">
        <v>1</v>
      </c>
      <c r="HJ307" s="183">
        <v>1</v>
      </c>
      <c r="HK307" s="183">
        <v>1</v>
      </c>
      <c r="HL307" s="183">
        <v>1</v>
      </c>
      <c r="HM307" s="183">
        <v>1</v>
      </c>
      <c r="HN307" s="183">
        <v>1</v>
      </c>
      <c r="HO307" s="192" t="str">
        <f ca="1">IF(ISBLANK(HA307),"",ROUND(AVERAGE(OFFSET(HF307:HN307,0,0,1,ion21Coop!$F$42)),1))</f>
        <v/>
      </c>
      <c r="HP307" s="269" t="str">
        <f t="shared" si="472"/>
        <v/>
      </c>
      <c r="HR307" s="119">
        <f t="shared" si="518"/>
        <v>10</v>
      </c>
      <c r="HS307" s="123" t="str">
        <f t="shared" si="539"/>
        <v/>
      </c>
      <c r="HT307" s="123">
        <v>302</v>
      </c>
      <c r="HU307" s="423"/>
      <c r="HV307" s="423"/>
      <c r="HW307" s="423"/>
      <c r="HX307" s="423"/>
      <c r="HY307" s="421"/>
      <c r="HZ307" s="422"/>
      <c r="IA307" s="269" t="str">
        <f t="shared" si="473"/>
        <v/>
      </c>
      <c r="IB307" s="180">
        <v>1</v>
      </c>
      <c r="IC307" s="269" t="str">
        <f t="shared" si="474"/>
        <v/>
      </c>
      <c r="ID307" s="180">
        <v>1</v>
      </c>
      <c r="IE307" s="181">
        <v>1</v>
      </c>
      <c r="IF307" s="181">
        <v>1</v>
      </c>
      <c r="IG307" s="183">
        <v>1</v>
      </c>
      <c r="IH307" s="183">
        <v>1</v>
      </c>
      <c r="II307" s="183">
        <v>1</v>
      </c>
      <c r="IJ307" s="183">
        <v>1</v>
      </c>
      <c r="IK307" s="183">
        <v>1</v>
      </c>
      <c r="IL307" s="183">
        <v>1</v>
      </c>
      <c r="IM307" s="192" t="str">
        <f ca="1">IF(ISBLANK(HY307),"",ROUND(AVERAGE(OFFSET(ID307:IL307,0,0,1,ion21Coop!$F$42)),1))</f>
        <v/>
      </c>
      <c r="IN307" s="269" t="str">
        <f t="shared" si="475"/>
        <v/>
      </c>
      <c r="IP307" s="119">
        <f t="shared" si="519"/>
        <v>11</v>
      </c>
      <c r="IQ307" s="123" t="str">
        <f t="shared" si="540"/>
        <v/>
      </c>
      <c r="IR307" s="123">
        <v>302</v>
      </c>
      <c r="IS307" s="423"/>
      <c r="IT307" s="423"/>
      <c r="IU307" s="423"/>
      <c r="IV307" s="423"/>
      <c r="IW307" s="421"/>
      <c r="IX307" s="422"/>
      <c r="IY307" s="269" t="str">
        <f t="shared" si="476"/>
        <v/>
      </c>
      <c r="IZ307" s="180">
        <v>1</v>
      </c>
      <c r="JA307" s="269" t="str">
        <f t="shared" si="477"/>
        <v/>
      </c>
      <c r="JB307" s="180">
        <v>1</v>
      </c>
      <c r="JC307" s="181">
        <v>1</v>
      </c>
      <c r="JD307" s="181">
        <v>1</v>
      </c>
      <c r="JE307" s="183">
        <v>1</v>
      </c>
      <c r="JF307" s="183">
        <v>1</v>
      </c>
      <c r="JG307" s="183">
        <v>1</v>
      </c>
      <c r="JH307" s="183">
        <v>1</v>
      </c>
      <c r="JI307" s="183">
        <v>1</v>
      </c>
      <c r="JJ307" s="183">
        <v>1</v>
      </c>
      <c r="JK307" s="192" t="str">
        <f ca="1">IF(ISBLANK(IW307),"",ROUND(AVERAGE(OFFSET(JB307:JJ307,0,0,1,ion21Coop!$F$42)),1))</f>
        <v/>
      </c>
      <c r="JL307" s="269" t="str">
        <f t="shared" si="478"/>
        <v/>
      </c>
      <c r="JN307" s="119">
        <f t="shared" si="520"/>
        <v>12</v>
      </c>
      <c r="JO307" s="123" t="str">
        <f t="shared" si="541"/>
        <v/>
      </c>
      <c r="JP307" s="123">
        <v>302</v>
      </c>
      <c r="JQ307" s="423"/>
      <c r="JR307" s="423"/>
      <c r="JS307" s="423"/>
      <c r="JT307" s="423"/>
      <c r="JU307" s="421"/>
      <c r="JV307" s="422"/>
      <c r="JW307" s="269" t="str">
        <f t="shared" si="479"/>
        <v/>
      </c>
      <c r="JX307" s="180">
        <v>1</v>
      </c>
      <c r="JY307" s="269" t="str">
        <f t="shared" si="480"/>
        <v/>
      </c>
      <c r="JZ307" s="180">
        <v>1</v>
      </c>
      <c r="KA307" s="181">
        <v>1</v>
      </c>
      <c r="KB307" s="181">
        <v>1</v>
      </c>
      <c r="KC307" s="183">
        <v>1</v>
      </c>
      <c r="KD307" s="183">
        <v>1</v>
      </c>
      <c r="KE307" s="183">
        <v>1</v>
      </c>
      <c r="KF307" s="183">
        <v>1</v>
      </c>
      <c r="KG307" s="183">
        <v>1</v>
      </c>
      <c r="KH307" s="183">
        <v>1</v>
      </c>
      <c r="KI307" s="192" t="str">
        <f ca="1">IF(ISBLANK(JU307),"",ROUND(AVERAGE(OFFSET(JZ307:KH307,0,0,1,ion21Coop!$F$42)),1))</f>
        <v/>
      </c>
      <c r="KJ307" s="269" t="str">
        <f t="shared" si="481"/>
        <v/>
      </c>
      <c r="KL307" s="119">
        <f t="shared" si="521"/>
        <v>13</v>
      </c>
      <c r="KM307" s="123" t="str">
        <f t="shared" si="542"/>
        <v/>
      </c>
      <c r="KN307" s="123">
        <v>302</v>
      </c>
      <c r="KO307" s="423"/>
      <c r="KP307" s="423"/>
      <c r="KQ307" s="423"/>
      <c r="KR307" s="423"/>
      <c r="KS307" s="421"/>
      <c r="KT307" s="422"/>
      <c r="KU307" s="269" t="str">
        <f t="shared" si="482"/>
        <v/>
      </c>
      <c r="KV307" s="180">
        <v>1</v>
      </c>
      <c r="KW307" s="269" t="str">
        <f t="shared" si="483"/>
        <v/>
      </c>
      <c r="KX307" s="180">
        <v>1</v>
      </c>
      <c r="KY307" s="181">
        <v>1</v>
      </c>
      <c r="KZ307" s="181">
        <v>1</v>
      </c>
      <c r="LA307" s="183">
        <v>1</v>
      </c>
      <c r="LB307" s="183">
        <v>1</v>
      </c>
      <c r="LC307" s="183">
        <v>1</v>
      </c>
      <c r="LD307" s="183">
        <v>1</v>
      </c>
      <c r="LE307" s="183">
        <v>1</v>
      </c>
      <c r="LF307" s="183">
        <v>1</v>
      </c>
      <c r="LG307" s="192" t="str">
        <f ca="1">IF(ISBLANK(KS307),"",ROUND(AVERAGE(OFFSET(KX307:LF307,0,0,1,ion21Coop!$F$42)),1))</f>
        <v/>
      </c>
      <c r="LH307" s="269" t="str">
        <f t="shared" si="484"/>
        <v/>
      </c>
      <c r="LJ307" s="119">
        <f t="shared" si="522"/>
        <v>14</v>
      </c>
      <c r="LK307" s="123" t="str">
        <f t="shared" si="543"/>
        <v/>
      </c>
      <c r="LL307" s="123">
        <v>302</v>
      </c>
      <c r="LM307" s="423"/>
      <c r="LN307" s="423"/>
      <c r="LO307" s="423"/>
      <c r="LP307" s="423"/>
      <c r="LQ307" s="421"/>
      <c r="LR307" s="422"/>
      <c r="LS307" s="269" t="str">
        <f t="shared" si="485"/>
        <v/>
      </c>
      <c r="LT307" s="180">
        <v>1</v>
      </c>
      <c r="LU307" s="269" t="str">
        <f t="shared" si="486"/>
        <v/>
      </c>
      <c r="LV307" s="180">
        <v>1</v>
      </c>
      <c r="LW307" s="181">
        <v>1</v>
      </c>
      <c r="LX307" s="181">
        <v>1</v>
      </c>
      <c r="LY307" s="183">
        <v>1</v>
      </c>
      <c r="LZ307" s="183">
        <v>1</v>
      </c>
      <c r="MA307" s="183">
        <v>1</v>
      </c>
      <c r="MB307" s="183">
        <v>1</v>
      </c>
      <c r="MC307" s="183">
        <v>1</v>
      </c>
      <c r="MD307" s="183">
        <v>1</v>
      </c>
      <c r="ME307" s="192" t="str">
        <f ca="1">IF(ISBLANK(LQ307),"",ROUND(AVERAGE(OFFSET(LV307:MD307,0,0,1,ion21Coop!$F$42)),1))</f>
        <v/>
      </c>
      <c r="MF307" s="269" t="str">
        <f t="shared" si="487"/>
        <v/>
      </c>
      <c r="MH307" s="119">
        <f t="shared" si="523"/>
        <v>15</v>
      </c>
      <c r="MI307" s="123" t="str">
        <f t="shared" si="544"/>
        <v/>
      </c>
      <c r="MJ307" s="123">
        <v>302</v>
      </c>
      <c r="MK307" s="423"/>
      <c r="ML307" s="423"/>
      <c r="MM307" s="423"/>
      <c r="MN307" s="423"/>
      <c r="MO307" s="421"/>
      <c r="MP307" s="422"/>
      <c r="MQ307" s="269" t="str">
        <f t="shared" si="488"/>
        <v/>
      </c>
      <c r="MR307" s="180">
        <v>1</v>
      </c>
      <c r="MS307" s="269" t="str">
        <f t="shared" si="489"/>
        <v/>
      </c>
      <c r="MT307" s="180">
        <v>1</v>
      </c>
      <c r="MU307" s="181">
        <v>1</v>
      </c>
      <c r="MV307" s="181">
        <v>1</v>
      </c>
      <c r="MW307" s="183">
        <v>1</v>
      </c>
      <c r="MX307" s="183">
        <v>1</v>
      </c>
      <c r="MY307" s="183">
        <v>1</v>
      </c>
      <c r="MZ307" s="183">
        <v>1</v>
      </c>
      <c r="NA307" s="183">
        <v>1</v>
      </c>
      <c r="NB307" s="183">
        <v>1</v>
      </c>
      <c r="NC307" s="192" t="str">
        <f ca="1">IF(ISBLANK(MO307),"",ROUND(AVERAGE(OFFSET(MT307:NB307,0,0,1,ion21Coop!$F$42)),1))</f>
        <v/>
      </c>
      <c r="ND307" s="269" t="str">
        <f t="shared" si="490"/>
        <v/>
      </c>
      <c r="NF307" s="119">
        <f t="shared" si="524"/>
        <v>16</v>
      </c>
      <c r="NG307" s="123" t="str">
        <f t="shared" si="545"/>
        <v/>
      </c>
      <c r="NH307" s="123">
        <v>302</v>
      </c>
      <c r="NI307" s="423"/>
      <c r="NJ307" s="423"/>
      <c r="NK307" s="423"/>
      <c r="NL307" s="423"/>
      <c r="NM307" s="421"/>
      <c r="NN307" s="422"/>
      <c r="NO307" s="269" t="str">
        <f t="shared" si="491"/>
        <v/>
      </c>
      <c r="NP307" s="180">
        <v>1</v>
      </c>
      <c r="NQ307" s="269" t="str">
        <f t="shared" si="492"/>
        <v/>
      </c>
      <c r="NR307" s="180">
        <v>1</v>
      </c>
      <c r="NS307" s="181">
        <v>1</v>
      </c>
      <c r="NT307" s="181">
        <v>1</v>
      </c>
      <c r="NU307" s="183">
        <v>1</v>
      </c>
      <c r="NV307" s="183">
        <v>1</v>
      </c>
      <c r="NW307" s="183">
        <v>1</v>
      </c>
      <c r="NX307" s="183">
        <v>1</v>
      </c>
      <c r="NY307" s="183">
        <v>1</v>
      </c>
      <c r="NZ307" s="183">
        <v>1</v>
      </c>
      <c r="OA307" s="192" t="str">
        <f ca="1">IF(ISBLANK(NM307),"",ROUND(AVERAGE(OFFSET(NR307:NZ307,0,0,1,ion21Coop!$F$42)),1))</f>
        <v/>
      </c>
      <c r="OB307" s="269" t="str">
        <f t="shared" si="493"/>
        <v/>
      </c>
      <c r="OD307" s="119">
        <f t="shared" si="525"/>
        <v>17</v>
      </c>
      <c r="OE307" s="123" t="str">
        <f t="shared" si="546"/>
        <v/>
      </c>
      <c r="OF307" s="123">
        <v>302</v>
      </c>
      <c r="OG307" s="423"/>
      <c r="OH307" s="423"/>
      <c r="OI307" s="423"/>
      <c r="OJ307" s="423"/>
      <c r="OK307" s="421"/>
      <c r="OL307" s="422"/>
      <c r="OM307" s="269" t="str">
        <f t="shared" si="494"/>
        <v/>
      </c>
      <c r="ON307" s="180">
        <v>1</v>
      </c>
      <c r="OO307" s="269" t="str">
        <f t="shared" si="495"/>
        <v/>
      </c>
      <c r="OP307" s="180">
        <v>1</v>
      </c>
      <c r="OQ307" s="181">
        <v>1</v>
      </c>
      <c r="OR307" s="181">
        <v>1</v>
      </c>
      <c r="OS307" s="183">
        <v>1</v>
      </c>
      <c r="OT307" s="183">
        <v>1</v>
      </c>
      <c r="OU307" s="183">
        <v>1</v>
      </c>
      <c r="OV307" s="183">
        <v>1</v>
      </c>
      <c r="OW307" s="183">
        <v>1</v>
      </c>
      <c r="OX307" s="183">
        <v>1</v>
      </c>
      <c r="OY307" s="192" t="str">
        <f ca="1">IF(ISBLANK(OK307),"",ROUND(AVERAGE(OFFSET(OP307:OX307,0,0,1,ion21Coop!$F$42)),1))</f>
        <v/>
      </c>
      <c r="OZ307" s="269" t="str">
        <f t="shared" si="496"/>
        <v/>
      </c>
      <c r="PB307" s="119">
        <f t="shared" si="526"/>
        <v>18</v>
      </c>
      <c r="PC307" s="123" t="str">
        <f t="shared" si="547"/>
        <v/>
      </c>
      <c r="PD307" s="123">
        <v>302</v>
      </c>
      <c r="PE307" s="423"/>
      <c r="PF307" s="423"/>
      <c r="PG307" s="423"/>
      <c r="PH307" s="423"/>
      <c r="PI307" s="421"/>
      <c r="PJ307" s="422"/>
      <c r="PK307" s="269" t="str">
        <f t="shared" si="497"/>
        <v/>
      </c>
      <c r="PL307" s="180">
        <v>1</v>
      </c>
      <c r="PM307" s="269" t="str">
        <f t="shared" si="498"/>
        <v/>
      </c>
      <c r="PN307" s="180">
        <v>1</v>
      </c>
      <c r="PO307" s="181">
        <v>1</v>
      </c>
      <c r="PP307" s="181">
        <v>1</v>
      </c>
      <c r="PQ307" s="183">
        <v>1</v>
      </c>
      <c r="PR307" s="183">
        <v>1</v>
      </c>
      <c r="PS307" s="183">
        <v>1</v>
      </c>
      <c r="PT307" s="183">
        <v>1</v>
      </c>
      <c r="PU307" s="183">
        <v>1</v>
      </c>
      <c r="PV307" s="183">
        <v>1</v>
      </c>
      <c r="PW307" s="192" t="str">
        <f ca="1">IF(ISBLANK(PI307),"",ROUND(AVERAGE(OFFSET(PN307:PV307,0,0,1,ion21Coop!$F$42)),1))</f>
        <v/>
      </c>
      <c r="PX307" s="269" t="str">
        <f t="shared" si="499"/>
        <v/>
      </c>
      <c r="PZ307" s="119">
        <f t="shared" si="527"/>
        <v>19</v>
      </c>
      <c r="QA307" s="123" t="str">
        <f t="shared" si="548"/>
        <v/>
      </c>
      <c r="QB307" s="123">
        <v>302</v>
      </c>
      <c r="QC307" s="423"/>
      <c r="QD307" s="423"/>
      <c r="QE307" s="423"/>
      <c r="QF307" s="423"/>
      <c r="QG307" s="421"/>
      <c r="QH307" s="422"/>
      <c r="QI307" s="269" t="str">
        <f t="shared" si="500"/>
        <v/>
      </c>
      <c r="QJ307" s="180">
        <v>1</v>
      </c>
      <c r="QK307" s="269" t="str">
        <f t="shared" si="501"/>
        <v/>
      </c>
      <c r="QL307" s="180">
        <v>1</v>
      </c>
      <c r="QM307" s="181">
        <v>1</v>
      </c>
      <c r="QN307" s="181">
        <v>1</v>
      </c>
      <c r="QO307" s="183">
        <v>1</v>
      </c>
      <c r="QP307" s="183">
        <v>1</v>
      </c>
      <c r="QQ307" s="183">
        <v>1</v>
      </c>
      <c r="QR307" s="183">
        <v>1</v>
      </c>
      <c r="QS307" s="183">
        <v>1</v>
      </c>
      <c r="QT307" s="183">
        <v>1</v>
      </c>
      <c r="QU307" s="192" t="str">
        <f ca="1">IF(ISBLANK(QG307),"",ROUND(AVERAGE(OFFSET(QL307:QT307,0,0,1,ion21Coop!$F$42)),1))</f>
        <v/>
      </c>
      <c r="QV307" s="269" t="str">
        <f t="shared" si="502"/>
        <v/>
      </c>
      <c r="QX307" s="119">
        <f t="shared" si="528"/>
        <v>20</v>
      </c>
      <c r="QY307" s="123" t="str">
        <f t="shared" si="549"/>
        <v/>
      </c>
      <c r="QZ307" s="123">
        <v>302</v>
      </c>
      <c r="RA307" s="423"/>
      <c r="RB307" s="423"/>
      <c r="RC307" s="423"/>
      <c r="RD307" s="423"/>
      <c r="RE307" s="421"/>
      <c r="RF307" s="422"/>
      <c r="RG307" s="269" t="str">
        <f t="shared" si="503"/>
        <v/>
      </c>
      <c r="RH307" s="180">
        <v>1</v>
      </c>
      <c r="RI307" s="269" t="str">
        <f t="shared" si="504"/>
        <v/>
      </c>
      <c r="RJ307" s="180">
        <v>1</v>
      </c>
      <c r="RK307" s="181">
        <v>1</v>
      </c>
      <c r="RL307" s="181">
        <v>1</v>
      </c>
      <c r="RM307" s="183">
        <v>1</v>
      </c>
      <c r="RN307" s="183">
        <v>1</v>
      </c>
      <c r="RO307" s="183">
        <v>1</v>
      </c>
      <c r="RP307" s="183">
        <v>1</v>
      </c>
      <c r="RQ307" s="183">
        <v>1</v>
      </c>
      <c r="RR307" s="183">
        <v>1</v>
      </c>
      <c r="RS307" s="192" t="str">
        <f ca="1">IF(ISBLANK(RE307),"",ROUND(AVERAGE(OFFSET(RJ307:RR307,0,0,1,ion21Coop!$F$42)),1))</f>
        <v/>
      </c>
      <c r="RT307" s="269" t="str">
        <f t="shared" si="505"/>
        <v/>
      </c>
      <c r="RV307" s="119">
        <f t="shared" si="529"/>
        <v>21</v>
      </c>
      <c r="RW307" s="123" t="str">
        <f t="shared" si="550"/>
        <v/>
      </c>
      <c r="RX307" s="123">
        <v>302</v>
      </c>
      <c r="RY307" s="423"/>
      <c r="RZ307" s="423"/>
      <c r="SA307" s="423"/>
      <c r="SB307" s="423"/>
      <c r="SC307" s="421"/>
      <c r="SD307" s="422"/>
      <c r="SE307" s="269" t="str">
        <f t="shared" si="506"/>
        <v/>
      </c>
      <c r="SF307" s="180">
        <v>1</v>
      </c>
      <c r="SG307" s="269" t="str">
        <f t="shared" si="507"/>
        <v/>
      </c>
      <c r="SH307" s="180">
        <v>1</v>
      </c>
      <c r="SI307" s="181">
        <v>1</v>
      </c>
      <c r="SJ307" s="181">
        <v>1</v>
      </c>
      <c r="SK307" s="183">
        <v>1</v>
      </c>
      <c r="SL307" s="183">
        <v>1</v>
      </c>
      <c r="SM307" s="183">
        <v>1</v>
      </c>
      <c r="SN307" s="183">
        <v>1</v>
      </c>
      <c r="SO307" s="183">
        <v>1</v>
      </c>
      <c r="SP307" s="183">
        <v>1</v>
      </c>
      <c r="SQ307" s="192" t="str">
        <f ca="1">IF(ISBLANK(SC307),"",ROUND(AVERAGE(OFFSET(SH307:SP307,0,0,1,ion21Coop!$F$42)),1))</f>
        <v/>
      </c>
      <c r="SR307" s="269" t="str">
        <f t="shared" si="508"/>
        <v/>
      </c>
      <c r="ST307" s="565"/>
      <c r="SU307" s="565"/>
      <c r="SV307" s="566"/>
      <c r="SW307" s="567"/>
      <c r="SX307" s="565"/>
      <c r="SY307" s="566"/>
      <c r="SZ307" s="568"/>
      <c r="TA307" s="567"/>
      <c r="TB307" s="553"/>
    </row>
    <row r="308" spans="10:522" x14ac:dyDescent="0.3">
      <c r="J308" s="119">
        <f t="shared" si="509"/>
        <v>1</v>
      </c>
      <c r="K308" s="123" t="str">
        <f t="shared" si="530"/>
        <v>YaJo</v>
      </c>
      <c r="L308" s="123">
        <v>303</v>
      </c>
      <c r="M308" s="351"/>
      <c r="N308" s="351"/>
      <c r="O308" s="351"/>
      <c r="P308" s="351"/>
      <c r="Q308" s="369"/>
      <c r="R308" s="370"/>
      <c r="S308" s="269" t="str">
        <f t="shared" si="446"/>
        <v/>
      </c>
      <c r="T308" s="180">
        <v>1</v>
      </c>
      <c r="U308" s="269" t="str">
        <f t="shared" si="447"/>
        <v/>
      </c>
      <c r="V308" s="180">
        <v>1</v>
      </c>
      <c r="W308" s="181">
        <v>1</v>
      </c>
      <c r="X308" s="181">
        <v>1</v>
      </c>
      <c r="Y308" s="183">
        <v>1</v>
      </c>
      <c r="Z308" s="183">
        <v>1</v>
      </c>
      <c r="AA308" s="183">
        <v>1</v>
      </c>
      <c r="AB308" s="183">
        <v>1</v>
      </c>
      <c r="AC308" s="183">
        <v>1</v>
      </c>
      <c r="AD308" s="183">
        <v>1</v>
      </c>
      <c r="AE308" s="192" t="str">
        <f ca="1">IF(ISBLANK(Q308),"",ROUND(AVERAGE(OFFSET(V308:AD308,0,0,1,ion21Coop!$F$42)),1))</f>
        <v/>
      </c>
      <c r="AF308" s="269" t="str">
        <f t="shared" si="448"/>
        <v/>
      </c>
      <c r="AH308" s="119">
        <f t="shared" si="510"/>
        <v>2</v>
      </c>
      <c r="AI308" s="123" t="str">
        <f t="shared" si="531"/>
        <v>GeLo</v>
      </c>
      <c r="AJ308" s="123">
        <v>303</v>
      </c>
      <c r="AK308" s="351"/>
      <c r="AL308" s="351"/>
      <c r="AM308" s="351"/>
      <c r="AN308" s="351"/>
      <c r="AO308" s="369"/>
      <c r="AP308" s="370"/>
      <c r="AQ308" s="269" t="str">
        <f t="shared" si="449"/>
        <v/>
      </c>
      <c r="AR308" s="180">
        <v>1</v>
      </c>
      <c r="AS308" s="269" t="str">
        <f t="shared" si="450"/>
        <v/>
      </c>
      <c r="AT308" s="180">
        <v>1</v>
      </c>
      <c r="AU308" s="181">
        <v>1</v>
      </c>
      <c r="AV308" s="181">
        <v>1</v>
      </c>
      <c r="AW308" s="183">
        <v>1</v>
      </c>
      <c r="AX308" s="183">
        <v>1</v>
      </c>
      <c r="AY308" s="183">
        <v>1</v>
      </c>
      <c r="AZ308" s="183">
        <v>1</v>
      </c>
      <c r="BA308" s="183">
        <v>1</v>
      </c>
      <c r="BB308" s="183">
        <v>1</v>
      </c>
      <c r="BC308" s="192" t="str">
        <f ca="1">IF(ISBLANK(AO308),"",ROUND(AVERAGE(OFFSET(AT308:BB308,0,0,1,ion21Coop!$F$42)),1))</f>
        <v/>
      </c>
      <c r="BD308" s="269" t="str">
        <f t="shared" si="451"/>
        <v/>
      </c>
      <c r="BF308" s="119">
        <f t="shared" si="511"/>
        <v>3</v>
      </c>
      <c r="BG308" s="123" t="str">
        <f t="shared" si="532"/>
        <v>MiDo</v>
      </c>
      <c r="BH308" s="123">
        <v>303</v>
      </c>
      <c r="BI308" s="351"/>
      <c r="BJ308" s="351"/>
      <c r="BK308" s="351"/>
      <c r="BL308" s="351"/>
      <c r="BM308" s="369"/>
      <c r="BN308" s="370"/>
      <c r="BO308" s="269" t="str">
        <f t="shared" si="452"/>
        <v/>
      </c>
      <c r="BP308" s="180">
        <v>1</v>
      </c>
      <c r="BQ308" s="269" t="str">
        <f t="shared" si="453"/>
        <v/>
      </c>
      <c r="BR308" s="180">
        <v>1</v>
      </c>
      <c r="BS308" s="181">
        <v>1</v>
      </c>
      <c r="BT308" s="181">
        <v>1</v>
      </c>
      <c r="BU308" s="183">
        <v>1</v>
      </c>
      <c r="BV308" s="183">
        <v>1</v>
      </c>
      <c r="BW308" s="183">
        <v>1</v>
      </c>
      <c r="BX308" s="183">
        <v>1</v>
      </c>
      <c r="BY308" s="183">
        <v>1</v>
      </c>
      <c r="BZ308" s="183">
        <v>1</v>
      </c>
      <c r="CA308" s="192" t="str">
        <f ca="1">IF(ISBLANK(BM308),"",ROUND(AVERAGE(OFFSET(BR308:BZ308,0,0,1,ion21Coop!$F$42)),1))</f>
        <v/>
      </c>
      <c r="CB308" s="269" t="str">
        <f t="shared" si="454"/>
        <v/>
      </c>
      <c r="CD308" s="119">
        <f t="shared" si="512"/>
        <v>4</v>
      </c>
      <c r="CE308" s="123" t="str">
        <f t="shared" si="533"/>
        <v>EmNi</v>
      </c>
      <c r="CF308" s="123">
        <v>303</v>
      </c>
      <c r="CG308" s="351"/>
      <c r="CH308" s="351"/>
      <c r="CI308" s="351"/>
      <c r="CJ308" s="351"/>
      <c r="CK308" s="369"/>
      <c r="CL308" s="370"/>
      <c r="CM308" s="269" t="str">
        <f t="shared" si="455"/>
        <v/>
      </c>
      <c r="CN308" s="180">
        <v>1</v>
      </c>
      <c r="CO308" s="269" t="str">
        <f t="shared" si="456"/>
        <v/>
      </c>
      <c r="CP308" s="180">
        <v>1</v>
      </c>
      <c r="CQ308" s="181">
        <v>1</v>
      </c>
      <c r="CR308" s="181">
        <v>1</v>
      </c>
      <c r="CS308" s="183">
        <v>1</v>
      </c>
      <c r="CT308" s="183">
        <v>1</v>
      </c>
      <c r="CU308" s="183">
        <v>1</v>
      </c>
      <c r="CV308" s="183">
        <v>1</v>
      </c>
      <c r="CW308" s="183">
        <v>1</v>
      </c>
      <c r="CX308" s="183">
        <v>1</v>
      </c>
      <c r="CY308" s="192" t="str">
        <f ca="1">IF(ISBLANK(CK308),"",ROUND(AVERAGE(OFFSET(CP308:CX308,0,0,1,ion21Coop!$F$42)),1))</f>
        <v/>
      </c>
      <c r="CZ308" s="269" t="str">
        <f t="shared" si="457"/>
        <v/>
      </c>
      <c r="DB308" s="119">
        <f t="shared" si="513"/>
        <v>5</v>
      </c>
      <c r="DC308" s="123" t="str">
        <f t="shared" si="534"/>
        <v>HeJe</v>
      </c>
      <c r="DD308" s="123">
        <v>303</v>
      </c>
      <c r="DE308" s="423"/>
      <c r="DF308" s="423"/>
      <c r="DG308" s="423"/>
      <c r="DH308" s="423"/>
      <c r="DI308" s="421"/>
      <c r="DJ308" s="422"/>
      <c r="DK308" s="269" t="str">
        <f t="shared" si="458"/>
        <v/>
      </c>
      <c r="DL308" s="180">
        <v>1</v>
      </c>
      <c r="DM308" s="269" t="str">
        <f t="shared" si="459"/>
        <v/>
      </c>
      <c r="DN308" s="180">
        <v>1</v>
      </c>
      <c r="DO308" s="181">
        <v>1</v>
      </c>
      <c r="DP308" s="181">
        <v>1</v>
      </c>
      <c r="DQ308" s="183">
        <v>1</v>
      </c>
      <c r="DR308" s="183">
        <v>1</v>
      </c>
      <c r="DS308" s="183">
        <v>1</v>
      </c>
      <c r="DT308" s="183">
        <v>1</v>
      </c>
      <c r="DU308" s="183">
        <v>1</v>
      </c>
      <c r="DV308" s="183">
        <v>1</v>
      </c>
      <c r="DW308" s="192" t="str">
        <f ca="1">IF(ISBLANK(DI308),"",ROUND(AVERAGE(OFFSET(DN308:DV308,0,0,1,ion21Coop!$F$42)),1))</f>
        <v/>
      </c>
      <c r="DX308" s="269" t="str">
        <f t="shared" si="460"/>
        <v/>
      </c>
      <c r="DZ308" s="119">
        <f t="shared" si="514"/>
        <v>6</v>
      </c>
      <c r="EA308" s="123" t="str">
        <f t="shared" si="535"/>
        <v/>
      </c>
      <c r="EB308" s="123">
        <v>303</v>
      </c>
      <c r="EC308" s="423"/>
      <c r="ED308" s="423"/>
      <c r="EE308" s="423"/>
      <c r="EF308" s="423"/>
      <c r="EG308" s="421"/>
      <c r="EH308" s="422"/>
      <c r="EI308" s="269" t="str">
        <f t="shared" si="461"/>
        <v/>
      </c>
      <c r="EJ308" s="180">
        <v>1</v>
      </c>
      <c r="EK308" s="269" t="str">
        <f t="shared" si="462"/>
        <v/>
      </c>
      <c r="EL308" s="180">
        <v>1</v>
      </c>
      <c r="EM308" s="181">
        <v>1</v>
      </c>
      <c r="EN308" s="181">
        <v>1</v>
      </c>
      <c r="EO308" s="183">
        <v>1</v>
      </c>
      <c r="EP308" s="183">
        <v>1</v>
      </c>
      <c r="EQ308" s="183">
        <v>1</v>
      </c>
      <c r="ER308" s="183">
        <v>1</v>
      </c>
      <c r="ES308" s="183">
        <v>1</v>
      </c>
      <c r="ET308" s="183">
        <v>1</v>
      </c>
      <c r="EU308" s="192" t="str">
        <f ca="1">IF(ISBLANK(EG308),"",ROUND(AVERAGE(OFFSET(EL308:ET308,0,0,1,ion21Coop!$F$42)),1))</f>
        <v/>
      </c>
      <c r="EV308" s="269" t="str">
        <f t="shared" si="463"/>
        <v/>
      </c>
      <c r="EX308" s="119">
        <f t="shared" si="515"/>
        <v>7</v>
      </c>
      <c r="EY308" s="123" t="str">
        <f t="shared" si="536"/>
        <v/>
      </c>
      <c r="EZ308" s="123">
        <v>303</v>
      </c>
      <c r="FA308" s="423"/>
      <c r="FB308" s="423"/>
      <c r="FC308" s="423"/>
      <c r="FD308" s="423"/>
      <c r="FE308" s="421"/>
      <c r="FF308" s="422"/>
      <c r="FG308" s="269" t="str">
        <f t="shared" si="464"/>
        <v/>
      </c>
      <c r="FH308" s="180">
        <v>1</v>
      </c>
      <c r="FI308" s="269" t="str">
        <f t="shared" si="465"/>
        <v/>
      </c>
      <c r="FJ308" s="180">
        <v>1</v>
      </c>
      <c r="FK308" s="181">
        <v>1</v>
      </c>
      <c r="FL308" s="181">
        <v>1</v>
      </c>
      <c r="FM308" s="183">
        <v>1</v>
      </c>
      <c r="FN308" s="183">
        <v>1</v>
      </c>
      <c r="FO308" s="183">
        <v>1</v>
      </c>
      <c r="FP308" s="183">
        <v>1</v>
      </c>
      <c r="FQ308" s="183">
        <v>1</v>
      </c>
      <c r="FR308" s="183">
        <v>1</v>
      </c>
      <c r="FS308" s="192" t="str">
        <f ca="1">IF(ISBLANK(FE308),"",ROUND(AVERAGE(OFFSET(FJ308:FR308,0,0,1,ion21Coop!$F$42)),1))</f>
        <v/>
      </c>
      <c r="FT308" s="269" t="str">
        <f t="shared" si="466"/>
        <v/>
      </c>
      <c r="FV308" s="119">
        <f t="shared" si="516"/>
        <v>8</v>
      </c>
      <c r="FW308" s="123" t="str">
        <f t="shared" si="537"/>
        <v/>
      </c>
      <c r="FX308" s="123">
        <v>303</v>
      </c>
      <c r="FY308" s="423"/>
      <c r="FZ308" s="423"/>
      <c r="GA308" s="423"/>
      <c r="GB308" s="423"/>
      <c r="GC308" s="421"/>
      <c r="GD308" s="422"/>
      <c r="GE308" s="269" t="str">
        <f t="shared" si="467"/>
        <v/>
      </c>
      <c r="GF308" s="180">
        <v>1</v>
      </c>
      <c r="GG308" s="269" t="str">
        <f t="shared" si="468"/>
        <v/>
      </c>
      <c r="GH308" s="180">
        <v>1</v>
      </c>
      <c r="GI308" s="181">
        <v>1</v>
      </c>
      <c r="GJ308" s="181">
        <v>1</v>
      </c>
      <c r="GK308" s="183">
        <v>1</v>
      </c>
      <c r="GL308" s="183">
        <v>1</v>
      </c>
      <c r="GM308" s="183">
        <v>1</v>
      </c>
      <c r="GN308" s="183">
        <v>1</v>
      </c>
      <c r="GO308" s="183">
        <v>1</v>
      </c>
      <c r="GP308" s="183">
        <v>1</v>
      </c>
      <c r="GQ308" s="192" t="str">
        <f ca="1">IF(ISBLANK(GC308),"",ROUND(AVERAGE(OFFSET(GH308:GP308,0,0,1,ion21Coop!$F$42)),1))</f>
        <v/>
      </c>
      <c r="GR308" s="269" t="str">
        <f t="shared" si="469"/>
        <v/>
      </c>
      <c r="GT308" s="119">
        <f t="shared" si="517"/>
        <v>9</v>
      </c>
      <c r="GU308" s="123" t="str">
        <f t="shared" si="538"/>
        <v/>
      </c>
      <c r="GV308" s="123">
        <v>303</v>
      </c>
      <c r="GW308" s="423"/>
      <c r="GX308" s="423"/>
      <c r="GY308" s="423"/>
      <c r="GZ308" s="423"/>
      <c r="HA308" s="421"/>
      <c r="HB308" s="422"/>
      <c r="HC308" s="269" t="str">
        <f t="shared" si="470"/>
        <v/>
      </c>
      <c r="HD308" s="180">
        <v>1</v>
      </c>
      <c r="HE308" s="269" t="str">
        <f t="shared" si="471"/>
        <v/>
      </c>
      <c r="HF308" s="180">
        <v>1</v>
      </c>
      <c r="HG308" s="181">
        <v>1</v>
      </c>
      <c r="HH308" s="181">
        <v>1</v>
      </c>
      <c r="HI308" s="183">
        <v>1</v>
      </c>
      <c r="HJ308" s="183">
        <v>1</v>
      </c>
      <c r="HK308" s="183">
        <v>1</v>
      </c>
      <c r="HL308" s="183">
        <v>1</v>
      </c>
      <c r="HM308" s="183">
        <v>1</v>
      </c>
      <c r="HN308" s="183">
        <v>1</v>
      </c>
      <c r="HO308" s="192" t="str">
        <f ca="1">IF(ISBLANK(HA308),"",ROUND(AVERAGE(OFFSET(HF308:HN308,0,0,1,ion21Coop!$F$42)),1))</f>
        <v/>
      </c>
      <c r="HP308" s="269" t="str">
        <f t="shared" si="472"/>
        <v/>
      </c>
      <c r="HR308" s="119">
        <f t="shared" si="518"/>
        <v>10</v>
      </c>
      <c r="HS308" s="123" t="str">
        <f t="shared" si="539"/>
        <v/>
      </c>
      <c r="HT308" s="123">
        <v>303</v>
      </c>
      <c r="HU308" s="423"/>
      <c r="HV308" s="423"/>
      <c r="HW308" s="423"/>
      <c r="HX308" s="423"/>
      <c r="HY308" s="421"/>
      <c r="HZ308" s="422"/>
      <c r="IA308" s="269" t="str">
        <f t="shared" si="473"/>
        <v/>
      </c>
      <c r="IB308" s="180">
        <v>1</v>
      </c>
      <c r="IC308" s="269" t="str">
        <f t="shared" si="474"/>
        <v/>
      </c>
      <c r="ID308" s="180">
        <v>1</v>
      </c>
      <c r="IE308" s="181">
        <v>1</v>
      </c>
      <c r="IF308" s="181">
        <v>1</v>
      </c>
      <c r="IG308" s="183">
        <v>1</v>
      </c>
      <c r="IH308" s="183">
        <v>1</v>
      </c>
      <c r="II308" s="183">
        <v>1</v>
      </c>
      <c r="IJ308" s="183">
        <v>1</v>
      </c>
      <c r="IK308" s="183">
        <v>1</v>
      </c>
      <c r="IL308" s="183">
        <v>1</v>
      </c>
      <c r="IM308" s="192" t="str">
        <f ca="1">IF(ISBLANK(HY308),"",ROUND(AVERAGE(OFFSET(ID308:IL308,0,0,1,ion21Coop!$F$42)),1))</f>
        <v/>
      </c>
      <c r="IN308" s="269" t="str">
        <f t="shared" si="475"/>
        <v/>
      </c>
      <c r="IP308" s="119">
        <f t="shared" si="519"/>
        <v>11</v>
      </c>
      <c r="IQ308" s="123" t="str">
        <f t="shared" si="540"/>
        <v/>
      </c>
      <c r="IR308" s="123">
        <v>303</v>
      </c>
      <c r="IS308" s="423"/>
      <c r="IT308" s="423"/>
      <c r="IU308" s="423"/>
      <c r="IV308" s="423"/>
      <c r="IW308" s="421"/>
      <c r="IX308" s="422"/>
      <c r="IY308" s="269" t="str">
        <f t="shared" si="476"/>
        <v/>
      </c>
      <c r="IZ308" s="180">
        <v>1</v>
      </c>
      <c r="JA308" s="269" t="str">
        <f t="shared" si="477"/>
        <v/>
      </c>
      <c r="JB308" s="180">
        <v>1</v>
      </c>
      <c r="JC308" s="181">
        <v>1</v>
      </c>
      <c r="JD308" s="181">
        <v>1</v>
      </c>
      <c r="JE308" s="183">
        <v>1</v>
      </c>
      <c r="JF308" s="183">
        <v>1</v>
      </c>
      <c r="JG308" s="183">
        <v>1</v>
      </c>
      <c r="JH308" s="183">
        <v>1</v>
      </c>
      <c r="JI308" s="183">
        <v>1</v>
      </c>
      <c r="JJ308" s="183">
        <v>1</v>
      </c>
      <c r="JK308" s="192" t="str">
        <f ca="1">IF(ISBLANK(IW308),"",ROUND(AVERAGE(OFFSET(JB308:JJ308,0,0,1,ion21Coop!$F$42)),1))</f>
        <v/>
      </c>
      <c r="JL308" s="269" t="str">
        <f t="shared" si="478"/>
        <v/>
      </c>
      <c r="JN308" s="119">
        <f t="shared" si="520"/>
        <v>12</v>
      </c>
      <c r="JO308" s="123" t="str">
        <f t="shared" si="541"/>
        <v/>
      </c>
      <c r="JP308" s="123">
        <v>303</v>
      </c>
      <c r="JQ308" s="423"/>
      <c r="JR308" s="423"/>
      <c r="JS308" s="423"/>
      <c r="JT308" s="423"/>
      <c r="JU308" s="421"/>
      <c r="JV308" s="422"/>
      <c r="JW308" s="269" t="str">
        <f t="shared" si="479"/>
        <v/>
      </c>
      <c r="JX308" s="180">
        <v>1</v>
      </c>
      <c r="JY308" s="269" t="str">
        <f t="shared" si="480"/>
        <v/>
      </c>
      <c r="JZ308" s="180">
        <v>1</v>
      </c>
      <c r="KA308" s="181">
        <v>1</v>
      </c>
      <c r="KB308" s="181">
        <v>1</v>
      </c>
      <c r="KC308" s="183">
        <v>1</v>
      </c>
      <c r="KD308" s="183">
        <v>1</v>
      </c>
      <c r="KE308" s="183">
        <v>1</v>
      </c>
      <c r="KF308" s="183">
        <v>1</v>
      </c>
      <c r="KG308" s="183">
        <v>1</v>
      </c>
      <c r="KH308" s="183">
        <v>1</v>
      </c>
      <c r="KI308" s="192" t="str">
        <f ca="1">IF(ISBLANK(JU308),"",ROUND(AVERAGE(OFFSET(JZ308:KH308,0,0,1,ion21Coop!$F$42)),1))</f>
        <v/>
      </c>
      <c r="KJ308" s="269" t="str">
        <f t="shared" si="481"/>
        <v/>
      </c>
      <c r="KL308" s="119">
        <f t="shared" si="521"/>
        <v>13</v>
      </c>
      <c r="KM308" s="123" t="str">
        <f t="shared" si="542"/>
        <v/>
      </c>
      <c r="KN308" s="123">
        <v>303</v>
      </c>
      <c r="KO308" s="423"/>
      <c r="KP308" s="423"/>
      <c r="KQ308" s="423"/>
      <c r="KR308" s="423"/>
      <c r="KS308" s="421"/>
      <c r="KT308" s="422"/>
      <c r="KU308" s="269" t="str">
        <f t="shared" si="482"/>
        <v/>
      </c>
      <c r="KV308" s="180">
        <v>1</v>
      </c>
      <c r="KW308" s="269" t="str">
        <f t="shared" si="483"/>
        <v/>
      </c>
      <c r="KX308" s="180">
        <v>1</v>
      </c>
      <c r="KY308" s="181">
        <v>1</v>
      </c>
      <c r="KZ308" s="181">
        <v>1</v>
      </c>
      <c r="LA308" s="183">
        <v>1</v>
      </c>
      <c r="LB308" s="183">
        <v>1</v>
      </c>
      <c r="LC308" s="183">
        <v>1</v>
      </c>
      <c r="LD308" s="183">
        <v>1</v>
      </c>
      <c r="LE308" s="183">
        <v>1</v>
      </c>
      <c r="LF308" s="183">
        <v>1</v>
      </c>
      <c r="LG308" s="192" t="str">
        <f ca="1">IF(ISBLANK(KS308),"",ROUND(AVERAGE(OFFSET(KX308:LF308,0,0,1,ion21Coop!$F$42)),1))</f>
        <v/>
      </c>
      <c r="LH308" s="269" t="str">
        <f t="shared" si="484"/>
        <v/>
      </c>
      <c r="LJ308" s="119">
        <f t="shared" si="522"/>
        <v>14</v>
      </c>
      <c r="LK308" s="123" t="str">
        <f t="shared" si="543"/>
        <v/>
      </c>
      <c r="LL308" s="123">
        <v>303</v>
      </c>
      <c r="LM308" s="423"/>
      <c r="LN308" s="423"/>
      <c r="LO308" s="423"/>
      <c r="LP308" s="423"/>
      <c r="LQ308" s="421"/>
      <c r="LR308" s="422"/>
      <c r="LS308" s="269" t="str">
        <f t="shared" si="485"/>
        <v/>
      </c>
      <c r="LT308" s="180">
        <v>1</v>
      </c>
      <c r="LU308" s="269" t="str">
        <f t="shared" si="486"/>
        <v/>
      </c>
      <c r="LV308" s="180">
        <v>1</v>
      </c>
      <c r="LW308" s="181">
        <v>1</v>
      </c>
      <c r="LX308" s="181">
        <v>1</v>
      </c>
      <c r="LY308" s="183">
        <v>1</v>
      </c>
      <c r="LZ308" s="183">
        <v>1</v>
      </c>
      <c r="MA308" s="183">
        <v>1</v>
      </c>
      <c r="MB308" s="183">
        <v>1</v>
      </c>
      <c r="MC308" s="183">
        <v>1</v>
      </c>
      <c r="MD308" s="183">
        <v>1</v>
      </c>
      <c r="ME308" s="192" t="str">
        <f ca="1">IF(ISBLANK(LQ308),"",ROUND(AVERAGE(OFFSET(LV308:MD308,0,0,1,ion21Coop!$F$42)),1))</f>
        <v/>
      </c>
      <c r="MF308" s="269" t="str">
        <f t="shared" si="487"/>
        <v/>
      </c>
      <c r="MH308" s="119">
        <f t="shared" si="523"/>
        <v>15</v>
      </c>
      <c r="MI308" s="123" t="str">
        <f t="shared" si="544"/>
        <v/>
      </c>
      <c r="MJ308" s="123">
        <v>303</v>
      </c>
      <c r="MK308" s="423"/>
      <c r="ML308" s="423"/>
      <c r="MM308" s="423"/>
      <c r="MN308" s="423"/>
      <c r="MO308" s="421"/>
      <c r="MP308" s="422"/>
      <c r="MQ308" s="269" t="str">
        <f t="shared" si="488"/>
        <v/>
      </c>
      <c r="MR308" s="180">
        <v>1</v>
      </c>
      <c r="MS308" s="269" t="str">
        <f t="shared" si="489"/>
        <v/>
      </c>
      <c r="MT308" s="180">
        <v>1</v>
      </c>
      <c r="MU308" s="181">
        <v>1</v>
      </c>
      <c r="MV308" s="181">
        <v>1</v>
      </c>
      <c r="MW308" s="183">
        <v>1</v>
      </c>
      <c r="MX308" s="183">
        <v>1</v>
      </c>
      <c r="MY308" s="183">
        <v>1</v>
      </c>
      <c r="MZ308" s="183">
        <v>1</v>
      </c>
      <c r="NA308" s="183">
        <v>1</v>
      </c>
      <c r="NB308" s="183">
        <v>1</v>
      </c>
      <c r="NC308" s="192" t="str">
        <f ca="1">IF(ISBLANK(MO308),"",ROUND(AVERAGE(OFFSET(MT308:NB308,0,0,1,ion21Coop!$F$42)),1))</f>
        <v/>
      </c>
      <c r="ND308" s="269" t="str">
        <f t="shared" si="490"/>
        <v/>
      </c>
      <c r="NF308" s="119">
        <f t="shared" si="524"/>
        <v>16</v>
      </c>
      <c r="NG308" s="123" t="str">
        <f t="shared" si="545"/>
        <v/>
      </c>
      <c r="NH308" s="123">
        <v>303</v>
      </c>
      <c r="NI308" s="423"/>
      <c r="NJ308" s="423"/>
      <c r="NK308" s="423"/>
      <c r="NL308" s="423"/>
      <c r="NM308" s="421"/>
      <c r="NN308" s="422"/>
      <c r="NO308" s="269" t="str">
        <f t="shared" si="491"/>
        <v/>
      </c>
      <c r="NP308" s="180">
        <v>1</v>
      </c>
      <c r="NQ308" s="269" t="str">
        <f t="shared" si="492"/>
        <v/>
      </c>
      <c r="NR308" s="180">
        <v>1</v>
      </c>
      <c r="NS308" s="181">
        <v>1</v>
      </c>
      <c r="NT308" s="181">
        <v>1</v>
      </c>
      <c r="NU308" s="183">
        <v>1</v>
      </c>
      <c r="NV308" s="183">
        <v>1</v>
      </c>
      <c r="NW308" s="183">
        <v>1</v>
      </c>
      <c r="NX308" s="183">
        <v>1</v>
      </c>
      <c r="NY308" s="183">
        <v>1</v>
      </c>
      <c r="NZ308" s="183">
        <v>1</v>
      </c>
      <c r="OA308" s="192" t="str">
        <f ca="1">IF(ISBLANK(NM308),"",ROUND(AVERAGE(OFFSET(NR308:NZ308,0,0,1,ion21Coop!$F$42)),1))</f>
        <v/>
      </c>
      <c r="OB308" s="269" t="str">
        <f t="shared" si="493"/>
        <v/>
      </c>
      <c r="OD308" s="119">
        <f t="shared" si="525"/>
        <v>17</v>
      </c>
      <c r="OE308" s="123" t="str">
        <f t="shared" si="546"/>
        <v/>
      </c>
      <c r="OF308" s="123">
        <v>303</v>
      </c>
      <c r="OG308" s="423"/>
      <c r="OH308" s="423"/>
      <c r="OI308" s="423"/>
      <c r="OJ308" s="423"/>
      <c r="OK308" s="421"/>
      <c r="OL308" s="422"/>
      <c r="OM308" s="269" t="str">
        <f t="shared" si="494"/>
        <v/>
      </c>
      <c r="ON308" s="180">
        <v>1</v>
      </c>
      <c r="OO308" s="269" t="str">
        <f t="shared" si="495"/>
        <v/>
      </c>
      <c r="OP308" s="180">
        <v>1</v>
      </c>
      <c r="OQ308" s="181">
        <v>1</v>
      </c>
      <c r="OR308" s="181">
        <v>1</v>
      </c>
      <c r="OS308" s="183">
        <v>1</v>
      </c>
      <c r="OT308" s="183">
        <v>1</v>
      </c>
      <c r="OU308" s="183">
        <v>1</v>
      </c>
      <c r="OV308" s="183">
        <v>1</v>
      </c>
      <c r="OW308" s="183">
        <v>1</v>
      </c>
      <c r="OX308" s="183">
        <v>1</v>
      </c>
      <c r="OY308" s="192" t="str">
        <f ca="1">IF(ISBLANK(OK308),"",ROUND(AVERAGE(OFFSET(OP308:OX308,0,0,1,ion21Coop!$F$42)),1))</f>
        <v/>
      </c>
      <c r="OZ308" s="269" t="str">
        <f t="shared" si="496"/>
        <v/>
      </c>
      <c r="PB308" s="119">
        <f t="shared" si="526"/>
        <v>18</v>
      </c>
      <c r="PC308" s="123" t="str">
        <f t="shared" si="547"/>
        <v/>
      </c>
      <c r="PD308" s="123">
        <v>303</v>
      </c>
      <c r="PE308" s="423"/>
      <c r="PF308" s="423"/>
      <c r="PG308" s="423"/>
      <c r="PH308" s="423"/>
      <c r="PI308" s="421"/>
      <c r="PJ308" s="422"/>
      <c r="PK308" s="269" t="str">
        <f t="shared" si="497"/>
        <v/>
      </c>
      <c r="PL308" s="180">
        <v>1</v>
      </c>
      <c r="PM308" s="269" t="str">
        <f t="shared" si="498"/>
        <v/>
      </c>
      <c r="PN308" s="180">
        <v>1</v>
      </c>
      <c r="PO308" s="181">
        <v>1</v>
      </c>
      <c r="PP308" s="181">
        <v>1</v>
      </c>
      <c r="PQ308" s="183">
        <v>1</v>
      </c>
      <c r="PR308" s="183">
        <v>1</v>
      </c>
      <c r="PS308" s="183">
        <v>1</v>
      </c>
      <c r="PT308" s="183">
        <v>1</v>
      </c>
      <c r="PU308" s="183">
        <v>1</v>
      </c>
      <c r="PV308" s="183">
        <v>1</v>
      </c>
      <c r="PW308" s="192" t="str">
        <f ca="1">IF(ISBLANK(PI308),"",ROUND(AVERAGE(OFFSET(PN308:PV308,0,0,1,ion21Coop!$F$42)),1))</f>
        <v/>
      </c>
      <c r="PX308" s="269" t="str">
        <f t="shared" si="499"/>
        <v/>
      </c>
      <c r="PZ308" s="119">
        <f t="shared" si="527"/>
        <v>19</v>
      </c>
      <c r="QA308" s="123" t="str">
        <f t="shared" si="548"/>
        <v/>
      </c>
      <c r="QB308" s="123">
        <v>303</v>
      </c>
      <c r="QC308" s="423"/>
      <c r="QD308" s="423"/>
      <c r="QE308" s="423"/>
      <c r="QF308" s="423"/>
      <c r="QG308" s="421"/>
      <c r="QH308" s="422"/>
      <c r="QI308" s="269" t="str">
        <f t="shared" si="500"/>
        <v/>
      </c>
      <c r="QJ308" s="180">
        <v>1</v>
      </c>
      <c r="QK308" s="269" t="str">
        <f t="shared" si="501"/>
        <v/>
      </c>
      <c r="QL308" s="180">
        <v>1</v>
      </c>
      <c r="QM308" s="181">
        <v>1</v>
      </c>
      <c r="QN308" s="181">
        <v>1</v>
      </c>
      <c r="QO308" s="183">
        <v>1</v>
      </c>
      <c r="QP308" s="183">
        <v>1</v>
      </c>
      <c r="QQ308" s="183">
        <v>1</v>
      </c>
      <c r="QR308" s="183">
        <v>1</v>
      </c>
      <c r="QS308" s="183">
        <v>1</v>
      </c>
      <c r="QT308" s="183">
        <v>1</v>
      </c>
      <c r="QU308" s="192" t="str">
        <f ca="1">IF(ISBLANK(QG308),"",ROUND(AVERAGE(OFFSET(QL308:QT308,0,0,1,ion21Coop!$F$42)),1))</f>
        <v/>
      </c>
      <c r="QV308" s="269" t="str">
        <f t="shared" si="502"/>
        <v/>
      </c>
      <c r="QX308" s="119">
        <f t="shared" si="528"/>
        <v>20</v>
      </c>
      <c r="QY308" s="123" t="str">
        <f t="shared" si="549"/>
        <v/>
      </c>
      <c r="QZ308" s="123">
        <v>303</v>
      </c>
      <c r="RA308" s="423"/>
      <c r="RB308" s="423"/>
      <c r="RC308" s="423"/>
      <c r="RD308" s="423"/>
      <c r="RE308" s="421"/>
      <c r="RF308" s="422"/>
      <c r="RG308" s="269" t="str">
        <f t="shared" si="503"/>
        <v/>
      </c>
      <c r="RH308" s="180">
        <v>1</v>
      </c>
      <c r="RI308" s="269" t="str">
        <f t="shared" si="504"/>
        <v/>
      </c>
      <c r="RJ308" s="180">
        <v>1</v>
      </c>
      <c r="RK308" s="181">
        <v>1</v>
      </c>
      <c r="RL308" s="181">
        <v>1</v>
      </c>
      <c r="RM308" s="183">
        <v>1</v>
      </c>
      <c r="RN308" s="183">
        <v>1</v>
      </c>
      <c r="RO308" s="183">
        <v>1</v>
      </c>
      <c r="RP308" s="183">
        <v>1</v>
      </c>
      <c r="RQ308" s="183">
        <v>1</v>
      </c>
      <c r="RR308" s="183">
        <v>1</v>
      </c>
      <c r="RS308" s="192" t="str">
        <f ca="1">IF(ISBLANK(RE308),"",ROUND(AVERAGE(OFFSET(RJ308:RR308,0,0,1,ion21Coop!$F$42)),1))</f>
        <v/>
      </c>
      <c r="RT308" s="269" t="str">
        <f t="shared" si="505"/>
        <v/>
      </c>
      <c r="RV308" s="119">
        <f t="shared" si="529"/>
        <v>21</v>
      </c>
      <c r="RW308" s="123" t="str">
        <f t="shared" si="550"/>
        <v/>
      </c>
      <c r="RX308" s="123">
        <v>303</v>
      </c>
      <c r="RY308" s="423"/>
      <c r="RZ308" s="423"/>
      <c r="SA308" s="423"/>
      <c r="SB308" s="423"/>
      <c r="SC308" s="421"/>
      <c r="SD308" s="422"/>
      <c r="SE308" s="269" t="str">
        <f t="shared" si="506"/>
        <v/>
      </c>
      <c r="SF308" s="180">
        <v>1</v>
      </c>
      <c r="SG308" s="269" t="str">
        <f t="shared" si="507"/>
        <v/>
      </c>
      <c r="SH308" s="180">
        <v>1</v>
      </c>
      <c r="SI308" s="181">
        <v>1</v>
      </c>
      <c r="SJ308" s="181">
        <v>1</v>
      </c>
      <c r="SK308" s="183">
        <v>1</v>
      </c>
      <c r="SL308" s="183">
        <v>1</v>
      </c>
      <c r="SM308" s="183">
        <v>1</v>
      </c>
      <c r="SN308" s="183">
        <v>1</v>
      </c>
      <c r="SO308" s="183">
        <v>1</v>
      </c>
      <c r="SP308" s="183">
        <v>1</v>
      </c>
      <c r="SQ308" s="192" t="str">
        <f ca="1">IF(ISBLANK(SC308),"",ROUND(AVERAGE(OFFSET(SH308:SP308,0,0,1,ion21Coop!$F$42)),1))</f>
        <v/>
      </c>
      <c r="SR308" s="269" t="str">
        <f t="shared" si="508"/>
        <v/>
      </c>
      <c r="ST308" s="565"/>
      <c r="SU308" s="565"/>
      <c r="SV308" s="566"/>
      <c r="SW308" s="567"/>
      <c r="SX308" s="565"/>
      <c r="SY308" s="566"/>
      <c r="SZ308" s="568"/>
      <c r="TA308" s="567"/>
      <c r="TB308" s="553"/>
    </row>
    <row r="309" spans="10:522" x14ac:dyDescent="0.3">
      <c r="J309" s="119">
        <f t="shared" si="509"/>
        <v>1</v>
      </c>
      <c r="K309" s="123" t="str">
        <f t="shared" si="530"/>
        <v>YaJo</v>
      </c>
      <c r="L309" s="123">
        <v>304</v>
      </c>
      <c r="M309" s="351"/>
      <c r="N309" s="351"/>
      <c r="O309" s="351"/>
      <c r="P309" s="351"/>
      <c r="Q309" s="369"/>
      <c r="R309" s="370"/>
      <c r="S309" s="269" t="str">
        <f t="shared" ref="S309:S338" si="551">IF(ISBLANK(Q309),"",(R309-Q309)*24)</f>
        <v/>
      </c>
      <c r="T309" s="180">
        <v>1</v>
      </c>
      <c r="U309" s="269" t="str">
        <f t="shared" ref="U309:U338" si="552">IF(ISBLANK(Q309),"",S309*T309)</f>
        <v/>
      </c>
      <c r="V309" s="180">
        <v>1</v>
      </c>
      <c r="W309" s="181">
        <v>1</v>
      </c>
      <c r="X309" s="181">
        <v>1</v>
      </c>
      <c r="Y309" s="183">
        <v>1</v>
      </c>
      <c r="Z309" s="183">
        <v>1</v>
      </c>
      <c r="AA309" s="183">
        <v>1</v>
      </c>
      <c r="AB309" s="183">
        <v>1</v>
      </c>
      <c r="AC309" s="183">
        <v>1</v>
      </c>
      <c r="AD309" s="183">
        <v>1</v>
      </c>
      <c r="AE309" s="192" t="str">
        <f ca="1">IF(ISBLANK(Q309),"",ROUND(AVERAGE(OFFSET(V309:AD309,0,0,1,ion21Coop!$F$42)),1))</f>
        <v/>
      </c>
      <c r="AF309" s="269" t="str">
        <f t="shared" ref="AF309:AF338" si="553">IF(ISBLANK(Q309),"",U309*AE309)</f>
        <v/>
      </c>
      <c r="AH309" s="119">
        <f t="shared" si="510"/>
        <v>2</v>
      </c>
      <c r="AI309" s="123" t="str">
        <f t="shared" si="531"/>
        <v>GeLo</v>
      </c>
      <c r="AJ309" s="123">
        <v>304</v>
      </c>
      <c r="AK309" s="351"/>
      <c r="AL309" s="351"/>
      <c r="AM309" s="351"/>
      <c r="AN309" s="351"/>
      <c r="AO309" s="369"/>
      <c r="AP309" s="370"/>
      <c r="AQ309" s="269" t="str">
        <f t="shared" ref="AQ309:AQ338" si="554">IF(ISBLANK(AO309),"",(AP309-AO309)*24)</f>
        <v/>
      </c>
      <c r="AR309" s="180">
        <v>1</v>
      </c>
      <c r="AS309" s="269" t="str">
        <f t="shared" ref="AS309:AS338" si="555">IF(ISBLANK(AO309),"",AQ309*AR309)</f>
        <v/>
      </c>
      <c r="AT309" s="180">
        <v>1</v>
      </c>
      <c r="AU309" s="181">
        <v>1</v>
      </c>
      <c r="AV309" s="181">
        <v>1</v>
      </c>
      <c r="AW309" s="183">
        <v>1</v>
      </c>
      <c r="AX309" s="183">
        <v>1</v>
      </c>
      <c r="AY309" s="183">
        <v>1</v>
      </c>
      <c r="AZ309" s="183">
        <v>1</v>
      </c>
      <c r="BA309" s="183">
        <v>1</v>
      </c>
      <c r="BB309" s="183">
        <v>1</v>
      </c>
      <c r="BC309" s="192" t="str">
        <f ca="1">IF(ISBLANK(AO309),"",ROUND(AVERAGE(OFFSET(AT309:BB309,0,0,1,ion21Coop!$F$42)),1))</f>
        <v/>
      </c>
      <c r="BD309" s="269" t="str">
        <f t="shared" ref="BD309:BD338" si="556">IF(ISBLANK(AO309),"",AS309*BC309)</f>
        <v/>
      </c>
      <c r="BF309" s="119">
        <f t="shared" si="511"/>
        <v>3</v>
      </c>
      <c r="BG309" s="123" t="str">
        <f t="shared" si="532"/>
        <v>MiDo</v>
      </c>
      <c r="BH309" s="123">
        <v>304</v>
      </c>
      <c r="BI309" s="351"/>
      <c r="BJ309" s="351"/>
      <c r="BK309" s="351"/>
      <c r="BL309" s="351"/>
      <c r="BM309" s="369"/>
      <c r="BN309" s="370"/>
      <c r="BO309" s="269" t="str">
        <f t="shared" ref="BO309:BO338" si="557">IF(ISBLANK(BM309),"",(BN309-BM309)*24)</f>
        <v/>
      </c>
      <c r="BP309" s="180">
        <v>1</v>
      </c>
      <c r="BQ309" s="269" t="str">
        <f t="shared" ref="BQ309:BQ338" si="558">IF(ISBLANK(BM309),"",BO309*BP309)</f>
        <v/>
      </c>
      <c r="BR309" s="180">
        <v>1</v>
      </c>
      <c r="BS309" s="181">
        <v>1</v>
      </c>
      <c r="BT309" s="181">
        <v>1</v>
      </c>
      <c r="BU309" s="183">
        <v>1</v>
      </c>
      <c r="BV309" s="183">
        <v>1</v>
      </c>
      <c r="BW309" s="183">
        <v>1</v>
      </c>
      <c r="BX309" s="183">
        <v>1</v>
      </c>
      <c r="BY309" s="183">
        <v>1</v>
      </c>
      <c r="BZ309" s="183">
        <v>1</v>
      </c>
      <c r="CA309" s="192" t="str">
        <f ca="1">IF(ISBLANK(BM309),"",ROUND(AVERAGE(OFFSET(BR309:BZ309,0,0,1,ion21Coop!$F$42)),1))</f>
        <v/>
      </c>
      <c r="CB309" s="269" t="str">
        <f t="shared" ref="CB309:CB338" si="559">IF(ISBLANK(BM309),"",BQ309*CA309)</f>
        <v/>
      </c>
      <c r="CD309" s="119">
        <f t="shared" si="512"/>
        <v>4</v>
      </c>
      <c r="CE309" s="123" t="str">
        <f t="shared" si="533"/>
        <v>EmNi</v>
      </c>
      <c r="CF309" s="123">
        <v>304</v>
      </c>
      <c r="CG309" s="351"/>
      <c r="CH309" s="351"/>
      <c r="CI309" s="351"/>
      <c r="CJ309" s="351"/>
      <c r="CK309" s="369"/>
      <c r="CL309" s="370"/>
      <c r="CM309" s="269" t="str">
        <f t="shared" ref="CM309:CM338" si="560">IF(ISBLANK(CK309),"",(CL309-CK309)*24)</f>
        <v/>
      </c>
      <c r="CN309" s="180">
        <v>1</v>
      </c>
      <c r="CO309" s="269" t="str">
        <f t="shared" ref="CO309:CO338" si="561">IF(ISBLANK(CK309),"",CM309*CN309)</f>
        <v/>
      </c>
      <c r="CP309" s="180">
        <v>1</v>
      </c>
      <c r="CQ309" s="181">
        <v>1</v>
      </c>
      <c r="CR309" s="181">
        <v>1</v>
      </c>
      <c r="CS309" s="183">
        <v>1</v>
      </c>
      <c r="CT309" s="183">
        <v>1</v>
      </c>
      <c r="CU309" s="183">
        <v>1</v>
      </c>
      <c r="CV309" s="183">
        <v>1</v>
      </c>
      <c r="CW309" s="183">
        <v>1</v>
      </c>
      <c r="CX309" s="183">
        <v>1</v>
      </c>
      <c r="CY309" s="192" t="str">
        <f ca="1">IF(ISBLANK(CK309),"",ROUND(AVERAGE(OFFSET(CP309:CX309,0,0,1,ion21Coop!$F$42)),1))</f>
        <v/>
      </c>
      <c r="CZ309" s="269" t="str">
        <f t="shared" ref="CZ309:CZ338" si="562">IF(ISBLANK(CK309),"",CO309*CY309)</f>
        <v/>
      </c>
      <c r="DB309" s="119">
        <f t="shared" si="513"/>
        <v>5</v>
      </c>
      <c r="DC309" s="123" t="str">
        <f t="shared" si="534"/>
        <v>HeJe</v>
      </c>
      <c r="DD309" s="123">
        <v>304</v>
      </c>
      <c r="DE309" s="423"/>
      <c r="DF309" s="423"/>
      <c r="DG309" s="423"/>
      <c r="DH309" s="423"/>
      <c r="DI309" s="421"/>
      <c r="DJ309" s="422"/>
      <c r="DK309" s="269" t="str">
        <f t="shared" ref="DK309:DK338" si="563">IF(ISBLANK(DI309),"",(DJ309-DI309)*24)</f>
        <v/>
      </c>
      <c r="DL309" s="180">
        <v>1</v>
      </c>
      <c r="DM309" s="269" t="str">
        <f t="shared" ref="DM309:DM338" si="564">IF(ISBLANK(DI309),"",DK309*DL309)</f>
        <v/>
      </c>
      <c r="DN309" s="180">
        <v>1</v>
      </c>
      <c r="DO309" s="181">
        <v>1</v>
      </c>
      <c r="DP309" s="181">
        <v>1</v>
      </c>
      <c r="DQ309" s="183">
        <v>1</v>
      </c>
      <c r="DR309" s="183">
        <v>1</v>
      </c>
      <c r="DS309" s="183">
        <v>1</v>
      </c>
      <c r="DT309" s="183">
        <v>1</v>
      </c>
      <c r="DU309" s="183">
        <v>1</v>
      </c>
      <c r="DV309" s="183">
        <v>1</v>
      </c>
      <c r="DW309" s="192" t="str">
        <f ca="1">IF(ISBLANK(DI309),"",ROUND(AVERAGE(OFFSET(DN309:DV309,0,0,1,ion21Coop!$F$42)),1))</f>
        <v/>
      </c>
      <c r="DX309" s="269" t="str">
        <f t="shared" ref="DX309:DX338" si="565">IF(ISBLANK(DI309),"",DM309*DW309)</f>
        <v/>
      </c>
      <c r="DZ309" s="119">
        <f t="shared" si="514"/>
        <v>6</v>
      </c>
      <c r="EA309" s="123" t="str">
        <f t="shared" si="535"/>
        <v/>
      </c>
      <c r="EB309" s="123">
        <v>304</v>
      </c>
      <c r="EC309" s="423"/>
      <c r="ED309" s="423"/>
      <c r="EE309" s="423"/>
      <c r="EF309" s="423"/>
      <c r="EG309" s="421"/>
      <c r="EH309" s="422"/>
      <c r="EI309" s="269" t="str">
        <f t="shared" ref="EI309:EI338" si="566">IF(ISBLANK(EG309),"",(EH309-EG309)*24)</f>
        <v/>
      </c>
      <c r="EJ309" s="180">
        <v>1</v>
      </c>
      <c r="EK309" s="269" t="str">
        <f t="shared" ref="EK309:EK338" si="567">IF(ISBLANK(EG309),"",EI309*EJ309)</f>
        <v/>
      </c>
      <c r="EL309" s="180">
        <v>1</v>
      </c>
      <c r="EM309" s="181">
        <v>1</v>
      </c>
      <c r="EN309" s="181">
        <v>1</v>
      </c>
      <c r="EO309" s="183">
        <v>1</v>
      </c>
      <c r="EP309" s="183">
        <v>1</v>
      </c>
      <c r="EQ309" s="183">
        <v>1</v>
      </c>
      <c r="ER309" s="183">
        <v>1</v>
      </c>
      <c r="ES309" s="183">
        <v>1</v>
      </c>
      <c r="ET309" s="183">
        <v>1</v>
      </c>
      <c r="EU309" s="192" t="str">
        <f ca="1">IF(ISBLANK(EG309),"",ROUND(AVERAGE(OFFSET(EL309:ET309,0,0,1,ion21Coop!$F$42)),1))</f>
        <v/>
      </c>
      <c r="EV309" s="269" t="str">
        <f t="shared" ref="EV309:EV338" si="568">IF(ISBLANK(EG309),"",EK309*EU309)</f>
        <v/>
      </c>
      <c r="EX309" s="119">
        <f t="shared" si="515"/>
        <v>7</v>
      </c>
      <c r="EY309" s="123" t="str">
        <f t="shared" si="536"/>
        <v/>
      </c>
      <c r="EZ309" s="123">
        <v>304</v>
      </c>
      <c r="FA309" s="423"/>
      <c r="FB309" s="423"/>
      <c r="FC309" s="423"/>
      <c r="FD309" s="423"/>
      <c r="FE309" s="421"/>
      <c r="FF309" s="422"/>
      <c r="FG309" s="269" t="str">
        <f t="shared" ref="FG309:FG338" si="569">IF(ISBLANK(FE309),"",(FF309-FE309)*24)</f>
        <v/>
      </c>
      <c r="FH309" s="180">
        <v>1</v>
      </c>
      <c r="FI309" s="269" t="str">
        <f t="shared" ref="FI309:FI338" si="570">IF(ISBLANK(FE309),"",FG309*FH309)</f>
        <v/>
      </c>
      <c r="FJ309" s="180">
        <v>1</v>
      </c>
      <c r="FK309" s="181">
        <v>1</v>
      </c>
      <c r="FL309" s="181">
        <v>1</v>
      </c>
      <c r="FM309" s="183">
        <v>1</v>
      </c>
      <c r="FN309" s="183">
        <v>1</v>
      </c>
      <c r="FO309" s="183">
        <v>1</v>
      </c>
      <c r="FP309" s="183">
        <v>1</v>
      </c>
      <c r="FQ309" s="183">
        <v>1</v>
      </c>
      <c r="FR309" s="183">
        <v>1</v>
      </c>
      <c r="FS309" s="192" t="str">
        <f ca="1">IF(ISBLANK(FE309),"",ROUND(AVERAGE(OFFSET(FJ309:FR309,0,0,1,ion21Coop!$F$42)),1))</f>
        <v/>
      </c>
      <c r="FT309" s="269" t="str">
        <f t="shared" ref="FT309:FT338" si="571">IF(ISBLANK(FE309),"",FI309*FS309)</f>
        <v/>
      </c>
      <c r="FV309" s="119">
        <f t="shared" si="516"/>
        <v>8</v>
      </c>
      <c r="FW309" s="123" t="str">
        <f t="shared" si="537"/>
        <v/>
      </c>
      <c r="FX309" s="123">
        <v>304</v>
      </c>
      <c r="FY309" s="423"/>
      <c r="FZ309" s="423"/>
      <c r="GA309" s="423"/>
      <c r="GB309" s="423"/>
      <c r="GC309" s="421"/>
      <c r="GD309" s="422"/>
      <c r="GE309" s="269" t="str">
        <f t="shared" ref="GE309:GE338" si="572">IF(ISBLANK(GC309),"",(GD309-GC309)*24)</f>
        <v/>
      </c>
      <c r="GF309" s="180">
        <v>1</v>
      </c>
      <c r="GG309" s="269" t="str">
        <f t="shared" ref="GG309:GG338" si="573">IF(ISBLANK(GC309),"",GE309*GF309)</f>
        <v/>
      </c>
      <c r="GH309" s="180">
        <v>1</v>
      </c>
      <c r="GI309" s="181">
        <v>1</v>
      </c>
      <c r="GJ309" s="181">
        <v>1</v>
      </c>
      <c r="GK309" s="183">
        <v>1</v>
      </c>
      <c r="GL309" s="183">
        <v>1</v>
      </c>
      <c r="GM309" s="183">
        <v>1</v>
      </c>
      <c r="GN309" s="183">
        <v>1</v>
      </c>
      <c r="GO309" s="183">
        <v>1</v>
      </c>
      <c r="GP309" s="183">
        <v>1</v>
      </c>
      <c r="GQ309" s="192" t="str">
        <f ca="1">IF(ISBLANK(GC309),"",ROUND(AVERAGE(OFFSET(GH309:GP309,0,0,1,ion21Coop!$F$42)),1))</f>
        <v/>
      </c>
      <c r="GR309" s="269" t="str">
        <f t="shared" ref="GR309:GR338" si="574">IF(ISBLANK(GC309),"",GG309*GQ309)</f>
        <v/>
      </c>
      <c r="GT309" s="119">
        <f t="shared" si="517"/>
        <v>9</v>
      </c>
      <c r="GU309" s="123" t="str">
        <f t="shared" si="538"/>
        <v/>
      </c>
      <c r="GV309" s="123">
        <v>304</v>
      </c>
      <c r="GW309" s="423"/>
      <c r="GX309" s="423"/>
      <c r="GY309" s="423"/>
      <c r="GZ309" s="423"/>
      <c r="HA309" s="421"/>
      <c r="HB309" s="422"/>
      <c r="HC309" s="269" t="str">
        <f t="shared" ref="HC309:HC338" si="575">IF(ISBLANK(HA309),"",(HB309-HA309)*24)</f>
        <v/>
      </c>
      <c r="HD309" s="180">
        <v>1</v>
      </c>
      <c r="HE309" s="269" t="str">
        <f t="shared" ref="HE309:HE338" si="576">IF(ISBLANK(HA309),"",HC309*HD309)</f>
        <v/>
      </c>
      <c r="HF309" s="180">
        <v>1</v>
      </c>
      <c r="HG309" s="181">
        <v>1</v>
      </c>
      <c r="HH309" s="181">
        <v>1</v>
      </c>
      <c r="HI309" s="183">
        <v>1</v>
      </c>
      <c r="HJ309" s="183">
        <v>1</v>
      </c>
      <c r="HK309" s="183">
        <v>1</v>
      </c>
      <c r="HL309" s="183">
        <v>1</v>
      </c>
      <c r="HM309" s="183">
        <v>1</v>
      </c>
      <c r="HN309" s="183">
        <v>1</v>
      </c>
      <c r="HO309" s="192" t="str">
        <f ca="1">IF(ISBLANK(HA309),"",ROUND(AVERAGE(OFFSET(HF309:HN309,0,0,1,ion21Coop!$F$42)),1))</f>
        <v/>
      </c>
      <c r="HP309" s="269" t="str">
        <f t="shared" ref="HP309:HP338" si="577">IF(ISBLANK(HA309),"",HE309*HO309)</f>
        <v/>
      </c>
      <c r="HR309" s="119">
        <f t="shared" si="518"/>
        <v>10</v>
      </c>
      <c r="HS309" s="123" t="str">
        <f t="shared" si="539"/>
        <v/>
      </c>
      <c r="HT309" s="123">
        <v>304</v>
      </c>
      <c r="HU309" s="423"/>
      <c r="HV309" s="423"/>
      <c r="HW309" s="423"/>
      <c r="HX309" s="423"/>
      <c r="HY309" s="421"/>
      <c r="HZ309" s="422"/>
      <c r="IA309" s="269" t="str">
        <f t="shared" ref="IA309:IA338" si="578">IF(ISBLANK(HY309),"",(HZ309-HY309)*24)</f>
        <v/>
      </c>
      <c r="IB309" s="180">
        <v>1</v>
      </c>
      <c r="IC309" s="269" t="str">
        <f t="shared" ref="IC309:IC338" si="579">IF(ISBLANK(HY309),"",IA309*IB309)</f>
        <v/>
      </c>
      <c r="ID309" s="180">
        <v>1</v>
      </c>
      <c r="IE309" s="181">
        <v>1</v>
      </c>
      <c r="IF309" s="181">
        <v>1</v>
      </c>
      <c r="IG309" s="183">
        <v>1</v>
      </c>
      <c r="IH309" s="183">
        <v>1</v>
      </c>
      <c r="II309" s="183">
        <v>1</v>
      </c>
      <c r="IJ309" s="183">
        <v>1</v>
      </c>
      <c r="IK309" s="183">
        <v>1</v>
      </c>
      <c r="IL309" s="183">
        <v>1</v>
      </c>
      <c r="IM309" s="192" t="str">
        <f ca="1">IF(ISBLANK(HY309),"",ROUND(AVERAGE(OFFSET(ID309:IL309,0,0,1,ion21Coop!$F$42)),1))</f>
        <v/>
      </c>
      <c r="IN309" s="269" t="str">
        <f t="shared" ref="IN309:IN338" si="580">IF(ISBLANK(HY309),"",IC309*IM309)</f>
        <v/>
      </c>
      <c r="IP309" s="119">
        <f t="shared" si="519"/>
        <v>11</v>
      </c>
      <c r="IQ309" s="123" t="str">
        <f t="shared" si="540"/>
        <v/>
      </c>
      <c r="IR309" s="123">
        <v>304</v>
      </c>
      <c r="IS309" s="423"/>
      <c r="IT309" s="423"/>
      <c r="IU309" s="423"/>
      <c r="IV309" s="423"/>
      <c r="IW309" s="421"/>
      <c r="IX309" s="422"/>
      <c r="IY309" s="269" t="str">
        <f t="shared" ref="IY309:IY338" si="581">IF(ISBLANK(IW309),"",(IX309-IW309)*24)</f>
        <v/>
      </c>
      <c r="IZ309" s="180">
        <v>1</v>
      </c>
      <c r="JA309" s="269" t="str">
        <f t="shared" ref="JA309:JA338" si="582">IF(ISBLANK(IW309),"",IY309*IZ309)</f>
        <v/>
      </c>
      <c r="JB309" s="180">
        <v>1</v>
      </c>
      <c r="JC309" s="181">
        <v>1</v>
      </c>
      <c r="JD309" s="181">
        <v>1</v>
      </c>
      <c r="JE309" s="183">
        <v>1</v>
      </c>
      <c r="JF309" s="183">
        <v>1</v>
      </c>
      <c r="JG309" s="183">
        <v>1</v>
      </c>
      <c r="JH309" s="183">
        <v>1</v>
      </c>
      <c r="JI309" s="183">
        <v>1</v>
      </c>
      <c r="JJ309" s="183">
        <v>1</v>
      </c>
      <c r="JK309" s="192" t="str">
        <f ca="1">IF(ISBLANK(IW309),"",ROUND(AVERAGE(OFFSET(JB309:JJ309,0,0,1,ion21Coop!$F$42)),1))</f>
        <v/>
      </c>
      <c r="JL309" s="269" t="str">
        <f t="shared" ref="JL309:JL338" si="583">IF(ISBLANK(IW309),"",JA309*JK309)</f>
        <v/>
      </c>
      <c r="JN309" s="119">
        <f t="shared" si="520"/>
        <v>12</v>
      </c>
      <c r="JO309" s="123" t="str">
        <f t="shared" si="541"/>
        <v/>
      </c>
      <c r="JP309" s="123">
        <v>304</v>
      </c>
      <c r="JQ309" s="423"/>
      <c r="JR309" s="423"/>
      <c r="JS309" s="423"/>
      <c r="JT309" s="423"/>
      <c r="JU309" s="421"/>
      <c r="JV309" s="422"/>
      <c r="JW309" s="269" t="str">
        <f t="shared" ref="JW309:JW338" si="584">IF(ISBLANK(JU309),"",(JV309-JU309)*24)</f>
        <v/>
      </c>
      <c r="JX309" s="180">
        <v>1</v>
      </c>
      <c r="JY309" s="269" t="str">
        <f t="shared" ref="JY309:JY338" si="585">IF(ISBLANK(JU309),"",JW309*JX309)</f>
        <v/>
      </c>
      <c r="JZ309" s="180">
        <v>1</v>
      </c>
      <c r="KA309" s="181">
        <v>1</v>
      </c>
      <c r="KB309" s="181">
        <v>1</v>
      </c>
      <c r="KC309" s="183">
        <v>1</v>
      </c>
      <c r="KD309" s="183">
        <v>1</v>
      </c>
      <c r="KE309" s="183">
        <v>1</v>
      </c>
      <c r="KF309" s="183">
        <v>1</v>
      </c>
      <c r="KG309" s="183">
        <v>1</v>
      </c>
      <c r="KH309" s="183">
        <v>1</v>
      </c>
      <c r="KI309" s="192" t="str">
        <f ca="1">IF(ISBLANK(JU309),"",ROUND(AVERAGE(OFFSET(JZ309:KH309,0,0,1,ion21Coop!$F$42)),1))</f>
        <v/>
      </c>
      <c r="KJ309" s="269" t="str">
        <f t="shared" ref="KJ309:KJ338" si="586">IF(ISBLANK(JU309),"",JY309*KI309)</f>
        <v/>
      </c>
      <c r="KL309" s="119">
        <f t="shared" si="521"/>
        <v>13</v>
      </c>
      <c r="KM309" s="123" t="str">
        <f t="shared" si="542"/>
        <v/>
      </c>
      <c r="KN309" s="123">
        <v>304</v>
      </c>
      <c r="KO309" s="423"/>
      <c r="KP309" s="423"/>
      <c r="KQ309" s="423"/>
      <c r="KR309" s="423"/>
      <c r="KS309" s="421"/>
      <c r="KT309" s="422"/>
      <c r="KU309" s="269" t="str">
        <f t="shared" ref="KU309:KU338" si="587">IF(ISBLANK(KS309),"",(KT309-KS309)*24)</f>
        <v/>
      </c>
      <c r="KV309" s="180">
        <v>1</v>
      </c>
      <c r="KW309" s="269" t="str">
        <f t="shared" ref="KW309:KW338" si="588">IF(ISBLANK(KS309),"",KU309*KV309)</f>
        <v/>
      </c>
      <c r="KX309" s="180">
        <v>1</v>
      </c>
      <c r="KY309" s="181">
        <v>1</v>
      </c>
      <c r="KZ309" s="181">
        <v>1</v>
      </c>
      <c r="LA309" s="183">
        <v>1</v>
      </c>
      <c r="LB309" s="183">
        <v>1</v>
      </c>
      <c r="LC309" s="183">
        <v>1</v>
      </c>
      <c r="LD309" s="183">
        <v>1</v>
      </c>
      <c r="LE309" s="183">
        <v>1</v>
      </c>
      <c r="LF309" s="183">
        <v>1</v>
      </c>
      <c r="LG309" s="192" t="str">
        <f ca="1">IF(ISBLANK(KS309),"",ROUND(AVERAGE(OFFSET(KX309:LF309,0,0,1,ion21Coop!$F$42)),1))</f>
        <v/>
      </c>
      <c r="LH309" s="269" t="str">
        <f t="shared" ref="LH309:LH338" si="589">IF(ISBLANK(KS309),"",KW309*LG309)</f>
        <v/>
      </c>
      <c r="LJ309" s="119">
        <f t="shared" si="522"/>
        <v>14</v>
      </c>
      <c r="LK309" s="123" t="str">
        <f t="shared" si="543"/>
        <v/>
      </c>
      <c r="LL309" s="123">
        <v>304</v>
      </c>
      <c r="LM309" s="423"/>
      <c r="LN309" s="423"/>
      <c r="LO309" s="423"/>
      <c r="LP309" s="423"/>
      <c r="LQ309" s="421"/>
      <c r="LR309" s="422"/>
      <c r="LS309" s="269" t="str">
        <f t="shared" ref="LS309:LS338" si="590">IF(ISBLANK(LQ309),"",(LR309-LQ309)*24)</f>
        <v/>
      </c>
      <c r="LT309" s="180">
        <v>1</v>
      </c>
      <c r="LU309" s="269" t="str">
        <f t="shared" ref="LU309:LU338" si="591">IF(ISBLANK(LQ309),"",LS309*LT309)</f>
        <v/>
      </c>
      <c r="LV309" s="180">
        <v>1</v>
      </c>
      <c r="LW309" s="181">
        <v>1</v>
      </c>
      <c r="LX309" s="181">
        <v>1</v>
      </c>
      <c r="LY309" s="183">
        <v>1</v>
      </c>
      <c r="LZ309" s="183">
        <v>1</v>
      </c>
      <c r="MA309" s="183">
        <v>1</v>
      </c>
      <c r="MB309" s="183">
        <v>1</v>
      </c>
      <c r="MC309" s="183">
        <v>1</v>
      </c>
      <c r="MD309" s="183">
        <v>1</v>
      </c>
      <c r="ME309" s="192" t="str">
        <f ca="1">IF(ISBLANK(LQ309),"",ROUND(AVERAGE(OFFSET(LV309:MD309,0,0,1,ion21Coop!$F$42)),1))</f>
        <v/>
      </c>
      <c r="MF309" s="269" t="str">
        <f t="shared" ref="MF309:MF338" si="592">IF(ISBLANK(LQ309),"",LU309*ME309)</f>
        <v/>
      </c>
      <c r="MH309" s="119">
        <f t="shared" si="523"/>
        <v>15</v>
      </c>
      <c r="MI309" s="123" t="str">
        <f t="shared" si="544"/>
        <v/>
      </c>
      <c r="MJ309" s="123">
        <v>304</v>
      </c>
      <c r="MK309" s="423"/>
      <c r="ML309" s="423"/>
      <c r="MM309" s="423"/>
      <c r="MN309" s="423"/>
      <c r="MO309" s="421"/>
      <c r="MP309" s="422"/>
      <c r="MQ309" s="269" t="str">
        <f t="shared" ref="MQ309:MQ338" si="593">IF(ISBLANK(MO309),"",(MP309-MO309)*24)</f>
        <v/>
      </c>
      <c r="MR309" s="180">
        <v>1</v>
      </c>
      <c r="MS309" s="269" t="str">
        <f t="shared" ref="MS309:MS338" si="594">IF(ISBLANK(MO309),"",MQ309*MR309)</f>
        <v/>
      </c>
      <c r="MT309" s="180">
        <v>1</v>
      </c>
      <c r="MU309" s="181">
        <v>1</v>
      </c>
      <c r="MV309" s="181">
        <v>1</v>
      </c>
      <c r="MW309" s="183">
        <v>1</v>
      </c>
      <c r="MX309" s="183">
        <v>1</v>
      </c>
      <c r="MY309" s="183">
        <v>1</v>
      </c>
      <c r="MZ309" s="183">
        <v>1</v>
      </c>
      <c r="NA309" s="183">
        <v>1</v>
      </c>
      <c r="NB309" s="183">
        <v>1</v>
      </c>
      <c r="NC309" s="192" t="str">
        <f ca="1">IF(ISBLANK(MO309),"",ROUND(AVERAGE(OFFSET(MT309:NB309,0,0,1,ion21Coop!$F$42)),1))</f>
        <v/>
      </c>
      <c r="ND309" s="269" t="str">
        <f t="shared" ref="ND309:ND338" si="595">IF(ISBLANK(MO309),"",MS309*NC309)</f>
        <v/>
      </c>
      <c r="NF309" s="119">
        <f t="shared" si="524"/>
        <v>16</v>
      </c>
      <c r="NG309" s="123" t="str">
        <f t="shared" si="545"/>
        <v/>
      </c>
      <c r="NH309" s="123">
        <v>304</v>
      </c>
      <c r="NI309" s="423"/>
      <c r="NJ309" s="423"/>
      <c r="NK309" s="423"/>
      <c r="NL309" s="423"/>
      <c r="NM309" s="421"/>
      <c r="NN309" s="422"/>
      <c r="NO309" s="269" t="str">
        <f t="shared" ref="NO309:NO338" si="596">IF(ISBLANK(NM309),"",(NN309-NM309)*24)</f>
        <v/>
      </c>
      <c r="NP309" s="180">
        <v>1</v>
      </c>
      <c r="NQ309" s="269" t="str">
        <f t="shared" ref="NQ309:NQ338" si="597">IF(ISBLANK(NM309),"",NO309*NP309)</f>
        <v/>
      </c>
      <c r="NR309" s="180">
        <v>1</v>
      </c>
      <c r="NS309" s="181">
        <v>1</v>
      </c>
      <c r="NT309" s="181">
        <v>1</v>
      </c>
      <c r="NU309" s="183">
        <v>1</v>
      </c>
      <c r="NV309" s="183">
        <v>1</v>
      </c>
      <c r="NW309" s="183">
        <v>1</v>
      </c>
      <c r="NX309" s="183">
        <v>1</v>
      </c>
      <c r="NY309" s="183">
        <v>1</v>
      </c>
      <c r="NZ309" s="183">
        <v>1</v>
      </c>
      <c r="OA309" s="192" t="str">
        <f ca="1">IF(ISBLANK(NM309),"",ROUND(AVERAGE(OFFSET(NR309:NZ309,0,0,1,ion21Coop!$F$42)),1))</f>
        <v/>
      </c>
      <c r="OB309" s="269" t="str">
        <f t="shared" ref="OB309:OB338" si="598">IF(ISBLANK(NM309),"",NQ309*OA309)</f>
        <v/>
      </c>
      <c r="OD309" s="119">
        <f t="shared" si="525"/>
        <v>17</v>
      </c>
      <c r="OE309" s="123" t="str">
        <f t="shared" si="546"/>
        <v/>
      </c>
      <c r="OF309" s="123">
        <v>304</v>
      </c>
      <c r="OG309" s="423"/>
      <c r="OH309" s="423"/>
      <c r="OI309" s="423"/>
      <c r="OJ309" s="423"/>
      <c r="OK309" s="421"/>
      <c r="OL309" s="422"/>
      <c r="OM309" s="269" t="str">
        <f t="shared" ref="OM309:OM338" si="599">IF(ISBLANK(OK309),"",(OL309-OK309)*24)</f>
        <v/>
      </c>
      <c r="ON309" s="180">
        <v>1</v>
      </c>
      <c r="OO309" s="269" t="str">
        <f t="shared" ref="OO309:OO338" si="600">IF(ISBLANK(OK309),"",OM309*ON309)</f>
        <v/>
      </c>
      <c r="OP309" s="180">
        <v>1</v>
      </c>
      <c r="OQ309" s="181">
        <v>1</v>
      </c>
      <c r="OR309" s="181">
        <v>1</v>
      </c>
      <c r="OS309" s="183">
        <v>1</v>
      </c>
      <c r="OT309" s="183">
        <v>1</v>
      </c>
      <c r="OU309" s="183">
        <v>1</v>
      </c>
      <c r="OV309" s="183">
        <v>1</v>
      </c>
      <c r="OW309" s="183">
        <v>1</v>
      </c>
      <c r="OX309" s="183">
        <v>1</v>
      </c>
      <c r="OY309" s="192" t="str">
        <f ca="1">IF(ISBLANK(OK309),"",ROUND(AVERAGE(OFFSET(OP309:OX309,0,0,1,ion21Coop!$F$42)),1))</f>
        <v/>
      </c>
      <c r="OZ309" s="269" t="str">
        <f t="shared" ref="OZ309:OZ338" si="601">IF(ISBLANK(OK309),"",OO309*OY309)</f>
        <v/>
      </c>
      <c r="PB309" s="119">
        <f t="shared" si="526"/>
        <v>18</v>
      </c>
      <c r="PC309" s="123" t="str">
        <f t="shared" si="547"/>
        <v/>
      </c>
      <c r="PD309" s="123">
        <v>304</v>
      </c>
      <c r="PE309" s="423"/>
      <c r="PF309" s="423"/>
      <c r="PG309" s="423"/>
      <c r="PH309" s="423"/>
      <c r="PI309" s="421"/>
      <c r="PJ309" s="422"/>
      <c r="PK309" s="269" t="str">
        <f t="shared" ref="PK309:PK338" si="602">IF(ISBLANK(PI309),"",(PJ309-PI309)*24)</f>
        <v/>
      </c>
      <c r="PL309" s="180">
        <v>1</v>
      </c>
      <c r="PM309" s="269" t="str">
        <f t="shared" ref="PM309:PM338" si="603">IF(ISBLANK(PI309),"",PK309*PL309)</f>
        <v/>
      </c>
      <c r="PN309" s="180">
        <v>1</v>
      </c>
      <c r="PO309" s="181">
        <v>1</v>
      </c>
      <c r="PP309" s="181">
        <v>1</v>
      </c>
      <c r="PQ309" s="183">
        <v>1</v>
      </c>
      <c r="PR309" s="183">
        <v>1</v>
      </c>
      <c r="PS309" s="183">
        <v>1</v>
      </c>
      <c r="PT309" s="183">
        <v>1</v>
      </c>
      <c r="PU309" s="183">
        <v>1</v>
      </c>
      <c r="PV309" s="183">
        <v>1</v>
      </c>
      <c r="PW309" s="192" t="str">
        <f ca="1">IF(ISBLANK(PI309),"",ROUND(AVERAGE(OFFSET(PN309:PV309,0,0,1,ion21Coop!$F$42)),1))</f>
        <v/>
      </c>
      <c r="PX309" s="269" t="str">
        <f t="shared" ref="PX309:PX338" si="604">IF(ISBLANK(PI309),"",PM309*PW309)</f>
        <v/>
      </c>
      <c r="PZ309" s="119">
        <f t="shared" si="527"/>
        <v>19</v>
      </c>
      <c r="QA309" s="123" t="str">
        <f t="shared" si="548"/>
        <v/>
      </c>
      <c r="QB309" s="123">
        <v>304</v>
      </c>
      <c r="QC309" s="423"/>
      <c r="QD309" s="423"/>
      <c r="QE309" s="423"/>
      <c r="QF309" s="423"/>
      <c r="QG309" s="421"/>
      <c r="QH309" s="422"/>
      <c r="QI309" s="269" t="str">
        <f t="shared" ref="QI309:QI338" si="605">IF(ISBLANK(QG309),"",(QH309-QG309)*24)</f>
        <v/>
      </c>
      <c r="QJ309" s="180">
        <v>1</v>
      </c>
      <c r="QK309" s="269" t="str">
        <f t="shared" ref="QK309:QK338" si="606">IF(ISBLANK(QG309),"",QI309*QJ309)</f>
        <v/>
      </c>
      <c r="QL309" s="180">
        <v>1</v>
      </c>
      <c r="QM309" s="181">
        <v>1</v>
      </c>
      <c r="QN309" s="181">
        <v>1</v>
      </c>
      <c r="QO309" s="183">
        <v>1</v>
      </c>
      <c r="QP309" s="183">
        <v>1</v>
      </c>
      <c r="QQ309" s="183">
        <v>1</v>
      </c>
      <c r="QR309" s="183">
        <v>1</v>
      </c>
      <c r="QS309" s="183">
        <v>1</v>
      </c>
      <c r="QT309" s="183">
        <v>1</v>
      </c>
      <c r="QU309" s="192" t="str">
        <f ca="1">IF(ISBLANK(QG309),"",ROUND(AVERAGE(OFFSET(QL309:QT309,0,0,1,ion21Coop!$F$42)),1))</f>
        <v/>
      </c>
      <c r="QV309" s="269" t="str">
        <f t="shared" ref="QV309:QV338" si="607">IF(ISBLANK(QG309),"",QK309*QU309)</f>
        <v/>
      </c>
      <c r="QX309" s="119">
        <f t="shared" si="528"/>
        <v>20</v>
      </c>
      <c r="QY309" s="123" t="str">
        <f t="shared" si="549"/>
        <v/>
      </c>
      <c r="QZ309" s="123">
        <v>304</v>
      </c>
      <c r="RA309" s="423"/>
      <c r="RB309" s="423"/>
      <c r="RC309" s="423"/>
      <c r="RD309" s="423"/>
      <c r="RE309" s="421"/>
      <c r="RF309" s="422"/>
      <c r="RG309" s="269" t="str">
        <f t="shared" ref="RG309:RG338" si="608">IF(ISBLANK(RE309),"",(RF309-RE309)*24)</f>
        <v/>
      </c>
      <c r="RH309" s="180">
        <v>1</v>
      </c>
      <c r="RI309" s="269" t="str">
        <f t="shared" ref="RI309:RI338" si="609">IF(ISBLANK(RE309),"",RG309*RH309)</f>
        <v/>
      </c>
      <c r="RJ309" s="180">
        <v>1</v>
      </c>
      <c r="RK309" s="181">
        <v>1</v>
      </c>
      <c r="RL309" s="181">
        <v>1</v>
      </c>
      <c r="RM309" s="183">
        <v>1</v>
      </c>
      <c r="RN309" s="183">
        <v>1</v>
      </c>
      <c r="RO309" s="183">
        <v>1</v>
      </c>
      <c r="RP309" s="183">
        <v>1</v>
      </c>
      <c r="RQ309" s="183">
        <v>1</v>
      </c>
      <c r="RR309" s="183">
        <v>1</v>
      </c>
      <c r="RS309" s="192" t="str">
        <f ca="1">IF(ISBLANK(RE309),"",ROUND(AVERAGE(OFFSET(RJ309:RR309,0,0,1,ion21Coop!$F$42)),1))</f>
        <v/>
      </c>
      <c r="RT309" s="269" t="str">
        <f t="shared" ref="RT309:RT338" si="610">IF(ISBLANK(RE309),"",RI309*RS309)</f>
        <v/>
      </c>
      <c r="RV309" s="119">
        <f t="shared" si="529"/>
        <v>21</v>
      </c>
      <c r="RW309" s="123" t="str">
        <f t="shared" si="550"/>
        <v/>
      </c>
      <c r="RX309" s="123">
        <v>304</v>
      </c>
      <c r="RY309" s="423"/>
      <c r="RZ309" s="423"/>
      <c r="SA309" s="423"/>
      <c r="SB309" s="423"/>
      <c r="SC309" s="421"/>
      <c r="SD309" s="422"/>
      <c r="SE309" s="269" t="str">
        <f t="shared" ref="SE309:SE338" si="611">IF(ISBLANK(SC309),"",(SD309-SC309)*24)</f>
        <v/>
      </c>
      <c r="SF309" s="180">
        <v>1</v>
      </c>
      <c r="SG309" s="269" t="str">
        <f t="shared" ref="SG309:SG338" si="612">IF(ISBLANK(SC309),"",SE309*SF309)</f>
        <v/>
      </c>
      <c r="SH309" s="180">
        <v>1</v>
      </c>
      <c r="SI309" s="181">
        <v>1</v>
      </c>
      <c r="SJ309" s="181">
        <v>1</v>
      </c>
      <c r="SK309" s="183">
        <v>1</v>
      </c>
      <c r="SL309" s="183">
        <v>1</v>
      </c>
      <c r="SM309" s="183">
        <v>1</v>
      </c>
      <c r="SN309" s="183">
        <v>1</v>
      </c>
      <c r="SO309" s="183">
        <v>1</v>
      </c>
      <c r="SP309" s="183">
        <v>1</v>
      </c>
      <c r="SQ309" s="192" t="str">
        <f ca="1">IF(ISBLANK(SC309),"",ROUND(AVERAGE(OFFSET(SH309:SP309,0,0,1,ion21Coop!$F$42)),1))</f>
        <v/>
      </c>
      <c r="SR309" s="269" t="str">
        <f t="shared" ref="SR309:SR338" si="613">IF(ISBLANK(SC309),"",SG309*SQ309)</f>
        <v/>
      </c>
      <c r="ST309" s="565"/>
      <c r="SU309" s="565"/>
      <c r="SV309" s="566"/>
      <c r="SW309" s="567"/>
      <c r="SX309" s="565"/>
      <c r="SY309" s="566"/>
      <c r="SZ309" s="568"/>
      <c r="TA309" s="567"/>
      <c r="TB309" s="553"/>
    </row>
    <row r="310" spans="10:522" x14ac:dyDescent="0.3">
      <c r="J310" s="119">
        <f t="shared" si="509"/>
        <v>1</v>
      </c>
      <c r="K310" s="123" t="str">
        <f t="shared" si="530"/>
        <v>YaJo</v>
      </c>
      <c r="L310" s="123">
        <v>305</v>
      </c>
      <c r="M310" s="351"/>
      <c r="N310" s="351"/>
      <c r="O310" s="351"/>
      <c r="P310" s="351"/>
      <c r="Q310" s="369"/>
      <c r="R310" s="370"/>
      <c r="S310" s="269" t="str">
        <f t="shared" si="551"/>
        <v/>
      </c>
      <c r="T310" s="180">
        <v>1</v>
      </c>
      <c r="U310" s="269" t="str">
        <f t="shared" si="552"/>
        <v/>
      </c>
      <c r="V310" s="180">
        <v>1</v>
      </c>
      <c r="W310" s="181">
        <v>1</v>
      </c>
      <c r="X310" s="181">
        <v>1</v>
      </c>
      <c r="Y310" s="183">
        <v>1</v>
      </c>
      <c r="Z310" s="183">
        <v>1</v>
      </c>
      <c r="AA310" s="183">
        <v>1</v>
      </c>
      <c r="AB310" s="183">
        <v>1</v>
      </c>
      <c r="AC310" s="183">
        <v>1</v>
      </c>
      <c r="AD310" s="183">
        <v>1</v>
      </c>
      <c r="AE310" s="192" t="str">
        <f ca="1">IF(ISBLANK(Q310),"",ROUND(AVERAGE(OFFSET(V310:AD310,0,0,1,ion21Coop!$F$42)),1))</f>
        <v/>
      </c>
      <c r="AF310" s="269" t="str">
        <f t="shared" si="553"/>
        <v/>
      </c>
      <c r="AH310" s="119">
        <f t="shared" si="510"/>
        <v>2</v>
      </c>
      <c r="AI310" s="123" t="str">
        <f t="shared" si="531"/>
        <v>GeLo</v>
      </c>
      <c r="AJ310" s="123">
        <v>305</v>
      </c>
      <c r="AK310" s="351"/>
      <c r="AL310" s="351"/>
      <c r="AM310" s="351"/>
      <c r="AN310" s="351"/>
      <c r="AO310" s="369"/>
      <c r="AP310" s="370"/>
      <c r="AQ310" s="269" t="str">
        <f t="shared" si="554"/>
        <v/>
      </c>
      <c r="AR310" s="180">
        <v>1</v>
      </c>
      <c r="AS310" s="269" t="str">
        <f t="shared" si="555"/>
        <v/>
      </c>
      <c r="AT310" s="180">
        <v>1</v>
      </c>
      <c r="AU310" s="181">
        <v>1</v>
      </c>
      <c r="AV310" s="181">
        <v>1</v>
      </c>
      <c r="AW310" s="183">
        <v>1</v>
      </c>
      <c r="AX310" s="183">
        <v>1</v>
      </c>
      <c r="AY310" s="183">
        <v>1</v>
      </c>
      <c r="AZ310" s="183">
        <v>1</v>
      </c>
      <c r="BA310" s="183">
        <v>1</v>
      </c>
      <c r="BB310" s="183">
        <v>1</v>
      </c>
      <c r="BC310" s="192" t="str">
        <f ca="1">IF(ISBLANK(AO310),"",ROUND(AVERAGE(OFFSET(AT310:BB310,0,0,1,ion21Coop!$F$42)),1))</f>
        <v/>
      </c>
      <c r="BD310" s="269" t="str">
        <f t="shared" si="556"/>
        <v/>
      </c>
      <c r="BF310" s="119">
        <f t="shared" si="511"/>
        <v>3</v>
      </c>
      <c r="BG310" s="123" t="str">
        <f t="shared" si="532"/>
        <v>MiDo</v>
      </c>
      <c r="BH310" s="123">
        <v>305</v>
      </c>
      <c r="BI310" s="351"/>
      <c r="BJ310" s="351"/>
      <c r="BK310" s="351"/>
      <c r="BL310" s="351"/>
      <c r="BM310" s="369"/>
      <c r="BN310" s="370"/>
      <c r="BO310" s="269" t="str">
        <f t="shared" si="557"/>
        <v/>
      </c>
      <c r="BP310" s="180">
        <v>1</v>
      </c>
      <c r="BQ310" s="269" t="str">
        <f t="shared" si="558"/>
        <v/>
      </c>
      <c r="BR310" s="180">
        <v>1</v>
      </c>
      <c r="BS310" s="181">
        <v>1</v>
      </c>
      <c r="BT310" s="181">
        <v>1</v>
      </c>
      <c r="BU310" s="183">
        <v>1</v>
      </c>
      <c r="BV310" s="183">
        <v>1</v>
      </c>
      <c r="BW310" s="183">
        <v>1</v>
      </c>
      <c r="BX310" s="183">
        <v>1</v>
      </c>
      <c r="BY310" s="183">
        <v>1</v>
      </c>
      <c r="BZ310" s="183">
        <v>1</v>
      </c>
      <c r="CA310" s="192" t="str">
        <f ca="1">IF(ISBLANK(BM310),"",ROUND(AVERAGE(OFFSET(BR310:BZ310,0,0,1,ion21Coop!$F$42)),1))</f>
        <v/>
      </c>
      <c r="CB310" s="269" t="str">
        <f t="shared" si="559"/>
        <v/>
      </c>
      <c r="CD310" s="119">
        <f t="shared" si="512"/>
        <v>4</v>
      </c>
      <c r="CE310" s="123" t="str">
        <f t="shared" si="533"/>
        <v>EmNi</v>
      </c>
      <c r="CF310" s="123">
        <v>305</v>
      </c>
      <c r="CG310" s="351"/>
      <c r="CH310" s="351"/>
      <c r="CI310" s="351"/>
      <c r="CJ310" s="351"/>
      <c r="CK310" s="369"/>
      <c r="CL310" s="370"/>
      <c r="CM310" s="269" t="str">
        <f t="shared" si="560"/>
        <v/>
      </c>
      <c r="CN310" s="180">
        <v>1</v>
      </c>
      <c r="CO310" s="269" t="str">
        <f t="shared" si="561"/>
        <v/>
      </c>
      <c r="CP310" s="180">
        <v>1</v>
      </c>
      <c r="CQ310" s="181">
        <v>1</v>
      </c>
      <c r="CR310" s="181">
        <v>1</v>
      </c>
      <c r="CS310" s="183">
        <v>1</v>
      </c>
      <c r="CT310" s="183">
        <v>1</v>
      </c>
      <c r="CU310" s="183">
        <v>1</v>
      </c>
      <c r="CV310" s="183">
        <v>1</v>
      </c>
      <c r="CW310" s="183">
        <v>1</v>
      </c>
      <c r="CX310" s="183">
        <v>1</v>
      </c>
      <c r="CY310" s="192" t="str">
        <f ca="1">IF(ISBLANK(CK310),"",ROUND(AVERAGE(OFFSET(CP310:CX310,0,0,1,ion21Coop!$F$42)),1))</f>
        <v/>
      </c>
      <c r="CZ310" s="269" t="str">
        <f t="shared" si="562"/>
        <v/>
      </c>
      <c r="DB310" s="119">
        <f t="shared" si="513"/>
        <v>5</v>
      </c>
      <c r="DC310" s="123" t="str">
        <f t="shared" si="534"/>
        <v>HeJe</v>
      </c>
      <c r="DD310" s="123">
        <v>305</v>
      </c>
      <c r="DE310" s="423"/>
      <c r="DF310" s="423"/>
      <c r="DG310" s="423"/>
      <c r="DH310" s="423"/>
      <c r="DI310" s="421"/>
      <c r="DJ310" s="422"/>
      <c r="DK310" s="269" t="str">
        <f t="shared" si="563"/>
        <v/>
      </c>
      <c r="DL310" s="180">
        <v>1</v>
      </c>
      <c r="DM310" s="269" t="str">
        <f t="shared" si="564"/>
        <v/>
      </c>
      <c r="DN310" s="180">
        <v>1</v>
      </c>
      <c r="DO310" s="181">
        <v>1</v>
      </c>
      <c r="DP310" s="181">
        <v>1</v>
      </c>
      <c r="DQ310" s="183">
        <v>1</v>
      </c>
      <c r="DR310" s="183">
        <v>1</v>
      </c>
      <c r="DS310" s="183">
        <v>1</v>
      </c>
      <c r="DT310" s="183">
        <v>1</v>
      </c>
      <c r="DU310" s="183">
        <v>1</v>
      </c>
      <c r="DV310" s="183">
        <v>1</v>
      </c>
      <c r="DW310" s="192" t="str">
        <f ca="1">IF(ISBLANK(DI310),"",ROUND(AVERAGE(OFFSET(DN310:DV310,0,0,1,ion21Coop!$F$42)),1))</f>
        <v/>
      </c>
      <c r="DX310" s="269" t="str">
        <f t="shared" si="565"/>
        <v/>
      </c>
      <c r="DZ310" s="119">
        <f t="shared" si="514"/>
        <v>6</v>
      </c>
      <c r="EA310" s="123" t="str">
        <f t="shared" si="535"/>
        <v/>
      </c>
      <c r="EB310" s="123">
        <v>305</v>
      </c>
      <c r="EC310" s="423"/>
      <c r="ED310" s="423"/>
      <c r="EE310" s="423"/>
      <c r="EF310" s="423"/>
      <c r="EG310" s="421"/>
      <c r="EH310" s="422"/>
      <c r="EI310" s="269" t="str">
        <f t="shared" si="566"/>
        <v/>
      </c>
      <c r="EJ310" s="180">
        <v>1</v>
      </c>
      <c r="EK310" s="269" t="str">
        <f t="shared" si="567"/>
        <v/>
      </c>
      <c r="EL310" s="180">
        <v>1</v>
      </c>
      <c r="EM310" s="181">
        <v>1</v>
      </c>
      <c r="EN310" s="181">
        <v>1</v>
      </c>
      <c r="EO310" s="183">
        <v>1</v>
      </c>
      <c r="EP310" s="183">
        <v>1</v>
      </c>
      <c r="EQ310" s="183">
        <v>1</v>
      </c>
      <c r="ER310" s="183">
        <v>1</v>
      </c>
      <c r="ES310" s="183">
        <v>1</v>
      </c>
      <c r="ET310" s="183">
        <v>1</v>
      </c>
      <c r="EU310" s="192" t="str">
        <f ca="1">IF(ISBLANK(EG310),"",ROUND(AVERAGE(OFFSET(EL310:ET310,0,0,1,ion21Coop!$F$42)),1))</f>
        <v/>
      </c>
      <c r="EV310" s="269" t="str">
        <f t="shared" si="568"/>
        <v/>
      </c>
      <c r="EX310" s="119">
        <f t="shared" si="515"/>
        <v>7</v>
      </c>
      <c r="EY310" s="123" t="str">
        <f t="shared" si="536"/>
        <v/>
      </c>
      <c r="EZ310" s="123">
        <v>305</v>
      </c>
      <c r="FA310" s="423"/>
      <c r="FB310" s="423"/>
      <c r="FC310" s="423"/>
      <c r="FD310" s="423"/>
      <c r="FE310" s="421"/>
      <c r="FF310" s="422"/>
      <c r="FG310" s="269" t="str">
        <f t="shared" si="569"/>
        <v/>
      </c>
      <c r="FH310" s="180">
        <v>1</v>
      </c>
      <c r="FI310" s="269" t="str">
        <f t="shared" si="570"/>
        <v/>
      </c>
      <c r="FJ310" s="180">
        <v>1</v>
      </c>
      <c r="FK310" s="181">
        <v>1</v>
      </c>
      <c r="FL310" s="181">
        <v>1</v>
      </c>
      <c r="FM310" s="183">
        <v>1</v>
      </c>
      <c r="FN310" s="183">
        <v>1</v>
      </c>
      <c r="FO310" s="183">
        <v>1</v>
      </c>
      <c r="FP310" s="183">
        <v>1</v>
      </c>
      <c r="FQ310" s="183">
        <v>1</v>
      </c>
      <c r="FR310" s="183">
        <v>1</v>
      </c>
      <c r="FS310" s="192" t="str">
        <f ca="1">IF(ISBLANK(FE310),"",ROUND(AVERAGE(OFFSET(FJ310:FR310,0,0,1,ion21Coop!$F$42)),1))</f>
        <v/>
      </c>
      <c r="FT310" s="269" t="str">
        <f t="shared" si="571"/>
        <v/>
      </c>
      <c r="FV310" s="119">
        <f t="shared" si="516"/>
        <v>8</v>
      </c>
      <c r="FW310" s="123" t="str">
        <f t="shared" si="537"/>
        <v/>
      </c>
      <c r="FX310" s="123">
        <v>305</v>
      </c>
      <c r="FY310" s="423"/>
      <c r="FZ310" s="423"/>
      <c r="GA310" s="423"/>
      <c r="GB310" s="423"/>
      <c r="GC310" s="421"/>
      <c r="GD310" s="422"/>
      <c r="GE310" s="269" t="str">
        <f t="shared" si="572"/>
        <v/>
      </c>
      <c r="GF310" s="180">
        <v>1</v>
      </c>
      <c r="GG310" s="269" t="str">
        <f t="shared" si="573"/>
        <v/>
      </c>
      <c r="GH310" s="180">
        <v>1</v>
      </c>
      <c r="GI310" s="181">
        <v>1</v>
      </c>
      <c r="GJ310" s="181">
        <v>1</v>
      </c>
      <c r="GK310" s="183">
        <v>1</v>
      </c>
      <c r="GL310" s="183">
        <v>1</v>
      </c>
      <c r="GM310" s="183">
        <v>1</v>
      </c>
      <c r="GN310" s="183">
        <v>1</v>
      </c>
      <c r="GO310" s="183">
        <v>1</v>
      </c>
      <c r="GP310" s="183">
        <v>1</v>
      </c>
      <c r="GQ310" s="192" t="str">
        <f ca="1">IF(ISBLANK(GC310),"",ROUND(AVERAGE(OFFSET(GH310:GP310,0,0,1,ion21Coop!$F$42)),1))</f>
        <v/>
      </c>
      <c r="GR310" s="269" t="str">
        <f t="shared" si="574"/>
        <v/>
      </c>
      <c r="GT310" s="119">
        <f t="shared" si="517"/>
        <v>9</v>
      </c>
      <c r="GU310" s="123" t="str">
        <f t="shared" si="538"/>
        <v/>
      </c>
      <c r="GV310" s="123">
        <v>305</v>
      </c>
      <c r="GW310" s="423"/>
      <c r="GX310" s="423"/>
      <c r="GY310" s="423"/>
      <c r="GZ310" s="423"/>
      <c r="HA310" s="421"/>
      <c r="HB310" s="422"/>
      <c r="HC310" s="269" t="str">
        <f t="shared" si="575"/>
        <v/>
      </c>
      <c r="HD310" s="180">
        <v>1</v>
      </c>
      <c r="HE310" s="269" t="str">
        <f t="shared" si="576"/>
        <v/>
      </c>
      <c r="HF310" s="180">
        <v>1</v>
      </c>
      <c r="HG310" s="181">
        <v>1</v>
      </c>
      <c r="HH310" s="181">
        <v>1</v>
      </c>
      <c r="HI310" s="183">
        <v>1</v>
      </c>
      <c r="HJ310" s="183">
        <v>1</v>
      </c>
      <c r="HK310" s="183">
        <v>1</v>
      </c>
      <c r="HL310" s="183">
        <v>1</v>
      </c>
      <c r="HM310" s="183">
        <v>1</v>
      </c>
      <c r="HN310" s="183">
        <v>1</v>
      </c>
      <c r="HO310" s="192" t="str">
        <f ca="1">IF(ISBLANK(HA310),"",ROUND(AVERAGE(OFFSET(HF310:HN310,0,0,1,ion21Coop!$F$42)),1))</f>
        <v/>
      </c>
      <c r="HP310" s="269" t="str">
        <f t="shared" si="577"/>
        <v/>
      </c>
      <c r="HR310" s="119">
        <f t="shared" si="518"/>
        <v>10</v>
      </c>
      <c r="HS310" s="123" t="str">
        <f t="shared" si="539"/>
        <v/>
      </c>
      <c r="HT310" s="123">
        <v>305</v>
      </c>
      <c r="HU310" s="423"/>
      <c r="HV310" s="423"/>
      <c r="HW310" s="423"/>
      <c r="HX310" s="423"/>
      <c r="HY310" s="421"/>
      <c r="HZ310" s="422"/>
      <c r="IA310" s="269" t="str">
        <f t="shared" si="578"/>
        <v/>
      </c>
      <c r="IB310" s="180">
        <v>1</v>
      </c>
      <c r="IC310" s="269" t="str">
        <f t="shared" si="579"/>
        <v/>
      </c>
      <c r="ID310" s="180">
        <v>1</v>
      </c>
      <c r="IE310" s="181">
        <v>1</v>
      </c>
      <c r="IF310" s="181">
        <v>1</v>
      </c>
      <c r="IG310" s="183">
        <v>1</v>
      </c>
      <c r="IH310" s="183">
        <v>1</v>
      </c>
      <c r="II310" s="183">
        <v>1</v>
      </c>
      <c r="IJ310" s="183">
        <v>1</v>
      </c>
      <c r="IK310" s="183">
        <v>1</v>
      </c>
      <c r="IL310" s="183">
        <v>1</v>
      </c>
      <c r="IM310" s="192" t="str">
        <f ca="1">IF(ISBLANK(HY310),"",ROUND(AVERAGE(OFFSET(ID310:IL310,0,0,1,ion21Coop!$F$42)),1))</f>
        <v/>
      </c>
      <c r="IN310" s="269" t="str">
        <f t="shared" si="580"/>
        <v/>
      </c>
      <c r="IP310" s="119">
        <f t="shared" si="519"/>
        <v>11</v>
      </c>
      <c r="IQ310" s="123" t="str">
        <f t="shared" si="540"/>
        <v/>
      </c>
      <c r="IR310" s="123">
        <v>305</v>
      </c>
      <c r="IS310" s="423"/>
      <c r="IT310" s="423"/>
      <c r="IU310" s="423"/>
      <c r="IV310" s="423"/>
      <c r="IW310" s="421"/>
      <c r="IX310" s="422"/>
      <c r="IY310" s="269" t="str">
        <f t="shared" si="581"/>
        <v/>
      </c>
      <c r="IZ310" s="180">
        <v>1</v>
      </c>
      <c r="JA310" s="269" t="str">
        <f t="shared" si="582"/>
        <v/>
      </c>
      <c r="JB310" s="180">
        <v>1</v>
      </c>
      <c r="JC310" s="181">
        <v>1</v>
      </c>
      <c r="JD310" s="181">
        <v>1</v>
      </c>
      <c r="JE310" s="183">
        <v>1</v>
      </c>
      <c r="JF310" s="183">
        <v>1</v>
      </c>
      <c r="JG310" s="183">
        <v>1</v>
      </c>
      <c r="JH310" s="183">
        <v>1</v>
      </c>
      <c r="JI310" s="183">
        <v>1</v>
      </c>
      <c r="JJ310" s="183">
        <v>1</v>
      </c>
      <c r="JK310" s="192" t="str">
        <f ca="1">IF(ISBLANK(IW310),"",ROUND(AVERAGE(OFFSET(JB310:JJ310,0,0,1,ion21Coop!$F$42)),1))</f>
        <v/>
      </c>
      <c r="JL310" s="269" t="str">
        <f t="shared" si="583"/>
        <v/>
      </c>
      <c r="JN310" s="119">
        <f t="shared" si="520"/>
        <v>12</v>
      </c>
      <c r="JO310" s="123" t="str">
        <f t="shared" si="541"/>
        <v/>
      </c>
      <c r="JP310" s="123">
        <v>305</v>
      </c>
      <c r="JQ310" s="423"/>
      <c r="JR310" s="423"/>
      <c r="JS310" s="423"/>
      <c r="JT310" s="423"/>
      <c r="JU310" s="421"/>
      <c r="JV310" s="422"/>
      <c r="JW310" s="269" t="str">
        <f t="shared" si="584"/>
        <v/>
      </c>
      <c r="JX310" s="180">
        <v>1</v>
      </c>
      <c r="JY310" s="269" t="str">
        <f t="shared" si="585"/>
        <v/>
      </c>
      <c r="JZ310" s="180">
        <v>1</v>
      </c>
      <c r="KA310" s="181">
        <v>1</v>
      </c>
      <c r="KB310" s="181">
        <v>1</v>
      </c>
      <c r="KC310" s="183">
        <v>1</v>
      </c>
      <c r="KD310" s="183">
        <v>1</v>
      </c>
      <c r="KE310" s="183">
        <v>1</v>
      </c>
      <c r="KF310" s="183">
        <v>1</v>
      </c>
      <c r="KG310" s="183">
        <v>1</v>
      </c>
      <c r="KH310" s="183">
        <v>1</v>
      </c>
      <c r="KI310" s="192" t="str">
        <f ca="1">IF(ISBLANK(JU310),"",ROUND(AVERAGE(OFFSET(JZ310:KH310,0,0,1,ion21Coop!$F$42)),1))</f>
        <v/>
      </c>
      <c r="KJ310" s="269" t="str">
        <f t="shared" si="586"/>
        <v/>
      </c>
      <c r="KL310" s="119">
        <f t="shared" si="521"/>
        <v>13</v>
      </c>
      <c r="KM310" s="123" t="str">
        <f t="shared" si="542"/>
        <v/>
      </c>
      <c r="KN310" s="123">
        <v>305</v>
      </c>
      <c r="KO310" s="423"/>
      <c r="KP310" s="423"/>
      <c r="KQ310" s="423"/>
      <c r="KR310" s="423"/>
      <c r="KS310" s="421"/>
      <c r="KT310" s="422"/>
      <c r="KU310" s="269" t="str">
        <f t="shared" si="587"/>
        <v/>
      </c>
      <c r="KV310" s="180">
        <v>1</v>
      </c>
      <c r="KW310" s="269" t="str">
        <f t="shared" si="588"/>
        <v/>
      </c>
      <c r="KX310" s="180">
        <v>1</v>
      </c>
      <c r="KY310" s="181">
        <v>1</v>
      </c>
      <c r="KZ310" s="181">
        <v>1</v>
      </c>
      <c r="LA310" s="183">
        <v>1</v>
      </c>
      <c r="LB310" s="183">
        <v>1</v>
      </c>
      <c r="LC310" s="183">
        <v>1</v>
      </c>
      <c r="LD310" s="183">
        <v>1</v>
      </c>
      <c r="LE310" s="183">
        <v>1</v>
      </c>
      <c r="LF310" s="183">
        <v>1</v>
      </c>
      <c r="LG310" s="192" t="str">
        <f ca="1">IF(ISBLANK(KS310),"",ROUND(AVERAGE(OFFSET(KX310:LF310,0,0,1,ion21Coop!$F$42)),1))</f>
        <v/>
      </c>
      <c r="LH310" s="269" t="str">
        <f t="shared" si="589"/>
        <v/>
      </c>
      <c r="LJ310" s="119">
        <f t="shared" si="522"/>
        <v>14</v>
      </c>
      <c r="LK310" s="123" t="str">
        <f t="shared" si="543"/>
        <v/>
      </c>
      <c r="LL310" s="123">
        <v>305</v>
      </c>
      <c r="LM310" s="423"/>
      <c r="LN310" s="423"/>
      <c r="LO310" s="423"/>
      <c r="LP310" s="423"/>
      <c r="LQ310" s="421"/>
      <c r="LR310" s="422"/>
      <c r="LS310" s="269" t="str">
        <f t="shared" si="590"/>
        <v/>
      </c>
      <c r="LT310" s="180">
        <v>1</v>
      </c>
      <c r="LU310" s="269" t="str">
        <f t="shared" si="591"/>
        <v/>
      </c>
      <c r="LV310" s="180">
        <v>1</v>
      </c>
      <c r="LW310" s="181">
        <v>1</v>
      </c>
      <c r="LX310" s="181">
        <v>1</v>
      </c>
      <c r="LY310" s="183">
        <v>1</v>
      </c>
      <c r="LZ310" s="183">
        <v>1</v>
      </c>
      <c r="MA310" s="183">
        <v>1</v>
      </c>
      <c r="MB310" s="183">
        <v>1</v>
      </c>
      <c r="MC310" s="183">
        <v>1</v>
      </c>
      <c r="MD310" s="183">
        <v>1</v>
      </c>
      <c r="ME310" s="192" t="str">
        <f ca="1">IF(ISBLANK(LQ310),"",ROUND(AVERAGE(OFFSET(LV310:MD310,0,0,1,ion21Coop!$F$42)),1))</f>
        <v/>
      </c>
      <c r="MF310" s="269" t="str">
        <f t="shared" si="592"/>
        <v/>
      </c>
      <c r="MH310" s="119">
        <f t="shared" si="523"/>
        <v>15</v>
      </c>
      <c r="MI310" s="123" t="str">
        <f t="shared" si="544"/>
        <v/>
      </c>
      <c r="MJ310" s="123">
        <v>305</v>
      </c>
      <c r="MK310" s="423"/>
      <c r="ML310" s="423"/>
      <c r="MM310" s="423"/>
      <c r="MN310" s="423"/>
      <c r="MO310" s="421"/>
      <c r="MP310" s="422"/>
      <c r="MQ310" s="269" t="str">
        <f t="shared" si="593"/>
        <v/>
      </c>
      <c r="MR310" s="180">
        <v>1</v>
      </c>
      <c r="MS310" s="269" t="str">
        <f t="shared" si="594"/>
        <v/>
      </c>
      <c r="MT310" s="180">
        <v>1</v>
      </c>
      <c r="MU310" s="181">
        <v>1</v>
      </c>
      <c r="MV310" s="181">
        <v>1</v>
      </c>
      <c r="MW310" s="183">
        <v>1</v>
      </c>
      <c r="MX310" s="183">
        <v>1</v>
      </c>
      <c r="MY310" s="183">
        <v>1</v>
      </c>
      <c r="MZ310" s="183">
        <v>1</v>
      </c>
      <c r="NA310" s="183">
        <v>1</v>
      </c>
      <c r="NB310" s="183">
        <v>1</v>
      </c>
      <c r="NC310" s="192" t="str">
        <f ca="1">IF(ISBLANK(MO310),"",ROUND(AVERAGE(OFFSET(MT310:NB310,0,0,1,ion21Coop!$F$42)),1))</f>
        <v/>
      </c>
      <c r="ND310" s="269" t="str">
        <f t="shared" si="595"/>
        <v/>
      </c>
      <c r="NF310" s="119">
        <f t="shared" si="524"/>
        <v>16</v>
      </c>
      <c r="NG310" s="123" t="str">
        <f t="shared" si="545"/>
        <v/>
      </c>
      <c r="NH310" s="123">
        <v>305</v>
      </c>
      <c r="NI310" s="423"/>
      <c r="NJ310" s="423"/>
      <c r="NK310" s="423"/>
      <c r="NL310" s="423"/>
      <c r="NM310" s="421"/>
      <c r="NN310" s="422"/>
      <c r="NO310" s="269" t="str">
        <f t="shared" si="596"/>
        <v/>
      </c>
      <c r="NP310" s="180">
        <v>1</v>
      </c>
      <c r="NQ310" s="269" t="str">
        <f t="shared" si="597"/>
        <v/>
      </c>
      <c r="NR310" s="180">
        <v>1</v>
      </c>
      <c r="NS310" s="181">
        <v>1</v>
      </c>
      <c r="NT310" s="181">
        <v>1</v>
      </c>
      <c r="NU310" s="183">
        <v>1</v>
      </c>
      <c r="NV310" s="183">
        <v>1</v>
      </c>
      <c r="NW310" s="183">
        <v>1</v>
      </c>
      <c r="NX310" s="183">
        <v>1</v>
      </c>
      <c r="NY310" s="183">
        <v>1</v>
      </c>
      <c r="NZ310" s="183">
        <v>1</v>
      </c>
      <c r="OA310" s="192" t="str">
        <f ca="1">IF(ISBLANK(NM310),"",ROUND(AVERAGE(OFFSET(NR310:NZ310,0,0,1,ion21Coop!$F$42)),1))</f>
        <v/>
      </c>
      <c r="OB310" s="269" t="str">
        <f t="shared" si="598"/>
        <v/>
      </c>
      <c r="OD310" s="119">
        <f t="shared" si="525"/>
        <v>17</v>
      </c>
      <c r="OE310" s="123" t="str">
        <f t="shared" si="546"/>
        <v/>
      </c>
      <c r="OF310" s="123">
        <v>305</v>
      </c>
      <c r="OG310" s="423"/>
      <c r="OH310" s="423"/>
      <c r="OI310" s="423"/>
      <c r="OJ310" s="423"/>
      <c r="OK310" s="421"/>
      <c r="OL310" s="422"/>
      <c r="OM310" s="269" t="str">
        <f t="shared" si="599"/>
        <v/>
      </c>
      <c r="ON310" s="180">
        <v>1</v>
      </c>
      <c r="OO310" s="269" t="str">
        <f t="shared" si="600"/>
        <v/>
      </c>
      <c r="OP310" s="180">
        <v>1</v>
      </c>
      <c r="OQ310" s="181">
        <v>1</v>
      </c>
      <c r="OR310" s="181">
        <v>1</v>
      </c>
      <c r="OS310" s="183">
        <v>1</v>
      </c>
      <c r="OT310" s="183">
        <v>1</v>
      </c>
      <c r="OU310" s="183">
        <v>1</v>
      </c>
      <c r="OV310" s="183">
        <v>1</v>
      </c>
      <c r="OW310" s="183">
        <v>1</v>
      </c>
      <c r="OX310" s="183">
        <v>1</v>
      </c>
      <c r="OY310" s="192" t="str">
        <f ca="1">IF(ISBLANK(OK310),"",ROUND(AVERAGE(OFFSET(OP310:OX310,0,0,1,ion21Coop!$F$42)),1))</f>
        <v/>
      </c>
      <c r="OZ310" s="269" t="str">
        <f t="shared" si="601"/>
        <v/>
      </c>
      <c r="PB310" s="119">
        <f t="shared" si="526"/>
        <v>18</v>
      </c>
      <c r="PC310" s="123" t="str">
        <f t="shared" si="547"/>
        <v/>
      </c>
      <c r="PD310" s="123">
        <v>305</v>
      </c>
      <c r="PE310" s="423"/>
      <c r="PF310" s="423"/>
      <c r="PG310" s="423"/>
      <c r="PH310" s="423"/>
      <c r="PI310" s="421"/>
      <c r="PJ310" s="422"/>
      <c r="PK310" s="269" t="str">
        <f t="shared" si="602"/>
        <v/>
      </c>
      <c r="PL310" s="180">
        <v>1</v>
      </c>
      <c r="PM310" s="269" t="str">
        <f t="shared" si="603"/>
        <v/>
      </c>
      <c r="PN310" s="180">
        <v>1</v>
      </c>
      <c r="PO310" s="181">
        <v>1</v>
      </c>
      <c r="PP310" s="181">
        <v>1</v>
      </c>
      <c r="PQ310" s="183">
        <v>1</v>
      </c>
      <c r="PR310" s="183">
        <v>1</v>
      </c>
      <c r="PS310" s="183">
        <v>1</v>
      </c>
      <c r="PT310" s="183">
        <v>1</v>
      </c>
      <c r="PU310" s="183">
        <v>1</v>
      </c>
      <c r="PV310" s="183">
        <v>1</v>
      </c>
      <c r="PW310" s="192" t="str">
        <f ca="1">IF(ISBLANK(PI310),"",ROUND(AVERAGE(OFFSET(PN310:PV310,0,0,1,ion21Coop!$F$42)),1))</f>
        <v/>
      </c>
      <c r="PX310" s="269" t="str">
        <f t="shared" si="604"/>
        <v/>
      </c>
      <c r="PZ310" s="119">
        <f t="shared" si="527"/>
        <v>19</v>
      </c>
      <c r="QA310" s="123" t="str">
        <f t="shared" si="548"/>
        <v/>
      </c>
      <c r="QB310" s="123">
        <v>305</v>
      </c>
      <c r="QC310" s="423"/>
      <c r="QD310" s="423"/>
      <c r="QE310" s="423"/>
      <c r="QF310" s="423"/>
      <c r="QG310" s="421"/>
      <c r="QH310" s="422"/>
      <c r="QI310" s="269" t="str">
        <f t="shared" si="605"/>
        <v/>
      </c>
      <c r="QJ310" s="180">
        <v>1</v>
      </c>
      <c r="QK310" s="269" t="str">
        <f t="shared" si="606"/>
        <v/>
      </c>
      <c r="QL310" s="180">
        <v>1</v>
      </c>
      <c r="QM310" s="181">
        <v>1</v>
      </c>
      <c r="QN310" s="181">
        <v>1</v>
      </c>
      <c r="QO310" s="183">
        <v>1</v>
      </c>
      <c r="QP310" s="183">
        <v>1</v>
      </c>
      <c r="QQ310" s="183">
        <v>1</v>
      </c>
      <c r="QR310" s="183">
        <v>1</v>
      </c>
      <c r="QS310" s="183">
        <v>1</v>
      </c>
      <c r="QT310" s="183">
        <v>1</v>
      </c>
      <c r="QU310" s="192" t="str">
        <f ca="1">IF(ISBLANK(QG310),"",ROUND(AVERAGE(OFFSET(QL310:QT310,0,0,1,ion21Coop!$F$42)),1))</f>
        <v/>
      </c>
      <c r="QV310" s="269" t="str">
        <f t="shared" si="607"/>
        <v/>
      </c>
      <c r="QX310" s="119">
        <f t="shared" si="528"/>
        <v>20</v>
      </c>
      <c r="QY310" s="123" t="str">
        <f t="shared" si="549"/>
        <v/>
      </c>
      <c r="QZ310" s="123">
        <v>305</v>
      </c>
      <c r="RA310" s="423"/>
      <c r="RB310" s="423"/>
      <c r="RC310" s="423"/>
      <c r="RD310" s="423"/>
      <c r="RE310" s="421"/>
      <c r="RF310" s="422"/>
      <c r="RG310" s="269" t="str">
        <f t="shared" si="608"/>
        <v/>
      </c>
      <c r="RH310" s="180">
        <v>1</v>
      </c>
      <c r="RI310" s="269" t="str">
        <f t="shared" si="609"/>
        <v/>
      </c>
      <c r="RJ310" s="180">
        <v>1</v>
      </c>
      <c r="RK310" s="181">
        <v>1</v>
      </c>
      <c r="RL310" s="181">
        <v>1</v>
      </c>
      <c r="RM310" s="183">
        <v>1</v>
      </c>
      <c r="RN310" s="183">
        <v>1</v>
      </c>
      <c r="RO310" s="183">
        <v>1</v>
      </c>
      <c r="RP310" s="183">
        <v>1</v>
      </c>
      <c r="RQ310" s="183">
        <v>1</v>
      </c>
      <c r="RR310" s="183">
        <v>1</v>
      </c>
      <c r="RS310" s="192" t="str">
        <f ca="1">IF(ISBLANK(RE310),"",ROUND(AVERAGE(OFFSET(RJ310:RR310,0,0,1,ion21Coop!$F$42)),1))</f>
        <v/>
      </c>
      <c r="RT310" s="269" t="str">
        <f t="shared" si="610"/>
        <v/>
      </c>
      <c r="RV310" s="119">
        <f t="shared" si="529"/>
        <v>21</v>
      </c>
      <c r="RW310" s="123" t="str">
        <f t="shared" si="550"/>
        <v/>
      </c>
      <c r="RX310" s="123">
        <v>305</v>
      </c>
      <c r="RY310" s="423"/>
      <c r="RZ310" s="423"/>
      <c r="SA310" s="423"/>
      <c r="SB310" s="423"/>
      <c r="SC310" s="421"/>
      <c r="SD310" s="422"/>
      <c r="SE310" s="269" t="str">
        <f t="shared" si="611"/>
        <v/>
      </c>
      <c r="SF310" s="180">
        <v>1</v>
      </c>
      <c r="SG310" s="269" t="str">
        <f t="shared" si="612"/>
        <v/>
      </c>
      <c r="SH310" s="180">
        <v>1</v>
      </c>
      <c r="SI310" s="181">
        <v>1</v>
      </c>
      <c r="SJ310" s="181">
        <v>1</v>
      </c>
      <c r="SK310" s="183">
        <v>1</v>
      </c>
      <c r="SL310" s="183">
        <v>1</v>
      </c>
      <c r="SM310" s="183">
        <v>1</v>
      </c>
      <c r="SN310" s="183">
        <v>1</v>
      </c>
      <c r="SO310" s="183">
        <v>1</v>
      </c>
      <c r="SP310" s="183">
        <v>1</v>
      </c>
      <c r="SQ310" s="192" t="str">
        <f ca="1">IF(ISBLANK(SC310),"",ROUND(AVERAGE(OFFSET(SH310:SP310,0,0,1,ion21Coop!$F$42)),1))</f>
        <v/>
      </c>
      <c r="SR310" s="269" t="str">
        <f t="shared" si="613"/>
        <v/>
      </c>
      <c r="ST310" s="565"/>
      <c r="SU310" s="565"/>
      <c r="SV310" s="566"/>
      <c r="SW310" s="567"/>
      <c r="SX310" s="565"/>
      <c r="SY310" s="566"/>
      <c r="SZ310" s="568"/>
      <c r="TA310" s="567"/>
      <c r="TB310" s="553"/>
    </row>
    <row r="311" spans="10:522" x14ac:dyDescent="0.3">
      <c r="J311" s="119">
        <f t="shared" si="509"/>
        <v>1</v>
      </c>
      <c r="K311" s="123" t="str">
        <f t="shared" si="530"/>
        <v>YaJo</v>
      </c>
      <c r="L311" s="123">
        <v>306</v>
      </c>
      <c r="M311" s="351"/>
      <c r="N311" s="351"/>
      <c r="O311" s="351"/>
      <c r="P311" s="351"/>
      <c r="Q311" s="369"/>
      <c r="R311" s="370"/>
      <c r="S311" s="269" t="str">
        <f t="shared" si="551"/>
        <v/>
      </c>
      <c r="T311" s="180">
        <v>1</v>
      </c>
      <c r="U311" s="269" t="str">
        <f t="shared" si="552"/>
        <v/>
      </c>
      <c r="V311" s="180">
        <v>1</v>
      </c>
      <c r="W311" s="181">
        <v>1</v>
      </c>
      <c r="X311" s="181">
        <v>1</v>
      </c>
      <c r="Y311" s="183">
        <v>1</v>
      </c>
      <c r="Z311" s="183">
        <v>1</v>
      </c>
      <c r="AA311" s="183">
        <v>1</v>
      </c>
      <c r="AB311" s="183">
        <v>1</v>
      </c>
      <c r="AC311" s="183">
        <v>1</v>
      </c>
      <c r="AD311" s="183">
        <v>1</v>
      </c>
      <c r="AE311" s="192" t="str">
        <f ca="1">IF(ISBLANK(Q311),"",ROUND(AVERAGE(OFFSET(V311:AD311,0,0,1,ion21Coop!$F$42)),1))</f>
        <v/>
      </c>
      <c r="AF311" s="269" t="str">
        <f t="shared" si="553"/>
        <v/>
      </c>
      <c r="AH311" s="119">
        <f t="shared" si="510"/>
        <v>2</v>
      </c>
      <c r="AI311" s="123" t="str">
        <f t="shared" si="531"/>
        <v>GeLo</v>
      </c>
      <c r="AJ311" s="123">
        <v>306</v>
      </c>
      <c r="AK311" s="351"/>
      <c r="AL311" s="351"/>
      <c r="AM311" s="351"/>
      <c r="AN311" s="351"/>
      <c r="AO311" s="369"/>
      <c r="AP311" s="370"/>
      <c r="AQ311" s="269" t="str">
        <f t="shared" si="554"/>
        <v/>
      </c>
      <c r="AR311" s="180">
        <v>1</v>
      </c>
      <c r="AS311" s="269" t="str">
        <f t="shared" si="555"/>
        <v/>
      </c>
      <c r="AT311" s="180">
        <v>1</v>
      </c>
      <c r="AU311" s="181">
        <v>1</v>
      </c>
      <c r="AV311" s="181">
        <v>1</v>
      </c>
      <c r="AW311" s="183">
        <v>1</v>
      </c>
      <c r="AX311" s="183">
        <v>1</v>
      </c>
      <c r="AY311" s="183">
        <v>1</v>
      </c>
      <c r="AZ311" s="183">
        <v>1</v>
      </c>
      <c r="BA311" s="183">
        <v>1</v>
      </c>
      <c r="BB311" s="183">
        <v>1</v>
      </c>
      <c r="BC311" s="192" t="str">
        <f ca="1">IF(ISBLANK(AO311),"",ROUND(AVERAGE(OFFSET(AT311:BB311,0,0,1,ion21Coop!$F$42)),1))</f>
        <v/>
      </c>
      <c r="BD311" s="269" t="str">
        <f t="shared" si="556"/>
        <v/>
      </c>
      <c r="BF311" s="119">
        <f t="shared" si="511"/>
        <v>3</v>
      </c>
      <c r="BG311" s="123" t="str">
        <f t="shared" si="532"/>
        <v>MiDo</v>
      </c>
      <c r="BH311" s="123">
        <v>306</v>
      </c>
      <c r="BI311" s="351"/>
      <c r="BJ311" s="351"/>
      <c r="BK311" s="351"/>
      <c r="BL311" s="351"/>
      <c r="BM311" s="369"/>
      <c r="BN311" s="370"/>
      <c r="BO311" s="269" t="str">
        <f t="shared" si="557"/>
        <v/>
      </c>
      <c r="BP311" s="180">
        <v>1</v>
      </c>
      <c r="BQ311" s="269" t="str">
        <f t="shared" si="558"/>
        <v/>
      </c>
      <c r="BR311" s="180">
        <v>1</v>
      </c>
      <c r="BS311" s="181">
        <v>1</v>
      </c>
      <c r="BT311" s="181">
        <v>1</v>
      </c>
      <c r="BU311" s="183">
        <v>1</v>
      </c>
      <c r="BV311" s="183">
        <v>1</v>
      </c>
      <c r="BW311" s="183">
        <v>1</v>
      </c>
      <c r="BX311" s="183">
        <v>1</v>
      </c>
      <c r="BY311" s="183">
        <v>1</v>
      </c>
      <c r="BZ311" s="183">
        <v>1</v>
      </c>
      <c r="CA311" s="192" t="str">
        <f ca="1">IF(ISBLANK(BM311),"",ROUND(AVERAGE(OFFSET(BR311:BZ311,0,0,1,ion21Coop!$F$42)),1))</f>
        <v/>
      </c>
      <c r="CB311" s="269" t="str">
        <f t="shared" si="559"/>
        <v/>
      </c>
      <c r="CD311" s="119">
        <f t="shared" si="512"/>
        <v>4</v>
      </c>
      <c r="CE311" s="123" t="str">
        <f t="shared" si="533"/>
        <v>EmNi</v>
      </c>
      <c r="CF311" s="123">
        <v>306</v>
      </c>
      <c r="CG311" s="351"/>
      <c r="CH311" s="351"/>
      <c r="CI311" s="351"/>
      <c r="CJ311" s="351"/>
      <c r="CK311" s="369"/>
      <c r="CL311" s="370"/>
      <c r="CM311" s="269" t="str">
        <f t="shared" si="560"/>
        <v/>
      </c>
      <c r="CN311" s="180">
        <v>1</v>
      </c>
      <c r="CO311" s="269" t="str">
        <f t="shared" si="561"/>
        <v/>
      </c>
      <c r="CP311" s="180">
        <v>1</v>
      </c>
      <c r="CQ311" s="181">
        <v>1</v>
      </c>
      <c r="CR311" s="181">
        <v>1</v>
      </c>
      <c r="CS311" s="183">
        <v>1</v>
      </c>
      <c r="CT311" s="183">
        <v>1</v>
      </c>
      <c r="CU311" s="183">
        <v>1</v>
      </c>
      <c r="CV311" s="183">
        <v>1</v>
      </c>
      <c r="CW311" s="183">
        <v>1</v>
      </c>
      <c r="CX311" s="183">
        <v>1</v>
      </c>
      <c r="CY311" s="192" t="str">
        <f ca="1">IF(ISBLANK(CK311),"",ROUND(AVERAGE(OFFSET(CP311:CX311,0,0,1,ion21Coop!$F$42)),1))</f>
        <v/>
      </c>
      <c r="CZ311" s="269" t="str">
        <f t="shared" si="562"/>
        <v/>
      </c>
      <c r="DB311" s="119">
        <f t="shared" si="513"/>
        <v>5</v>
      </c>
      <c r="DC311" s="123" t="str">
        <f t="shared" si="534"/>
        <v>HeJe</v>
      </c>
      <c r="DD311" s="123">
        <v>306</v>
      </c>
      <c r="DE311" s="423"/>
      <c r="DF311" s="423"/>
      <c r="DG311" s="423"/>
      <c r="DH311" s="423"/>
      <c r="DI311" s="421"/>
      <c r="DJ311" s="422"/>
      <c r="DK311" s="269" t="str">
        <f t="shared" si="563"/>
        <v/>
      </c>
      <c r="DL311" s="180">
        <v>1</v>
      </c>
      <c r="DM311" s="269" t="str">
        <f t="shared" si="564"/>
        <v/>
      </c>
      <c r="DN311" s="180">
        <v>1</v>
      </c>
      <c r="DO311" s="181">
        <v>1</v>
      </c>
      <c r="DP311" s="181">
        <v>1</v>
      </c>
      <c r="DQ311" s="183">
        <v>1</v>
      </c>
      <c r="DR311" s="183">
        <v>1</v>
      </c>
      <c r="DS311" s="183">
        <v>1</v>
      </c>
      <c r="DT311" s="183">
        <v>1</v>
      </c>
      <c r="DU311" s="183">
        <v>1</v>
      </c>
      <c r="DV311" s="183">
        <v>1</v>
      </c>
      <c r="DW311" s="192" t="str">
        <f ca="1">IF(ISBLANK(DI311),"",ROUND(AVERAGE(OFFSET(DN311:DV311,0,0,1,ion21Coop!$F$42)),1))</f>
        <v/>
      </c>
      <c r="DX311" s="269" t="str">
        <f t="shared" si="565"/>
        <v/>
      </c>
      <c r="DZ311" s="119">
        <f t="shared" si="514"/>
        <v>6</v>
      </c>
      <c r="EA311" s="123" t="str">
        <f t="shared" si="535"/>
        <v/>
      </c>
      <c r="EB311" s="123">
        <v>306</v>
      </c>
      <c r="EC311" s="423"/>
      <c r="ED311" s="423"/>
      <c r="EE311" s="423"/>
      <c r="EF311" s="423"/>
      <c r="EG311" s="421"/>
      <c r="EH311" s="422"/>
      <c r="EI311" s="269" t="str">
        <f t="shared" si="566"/>
        <v/>
      </c>
      <c r="EJ311" s="180">
        <v>1</v>
      </c>
      <c r="EK311" s="269" t="str">
        <f t="shared" si="567"/>
        <v/>
      </c>
      <c r="EL311" s="180">
        <v>1</v>
      </c>
      <c r="EM311" s="181">
        <v>1</v>
      </c>
      <c r="EN311" s="181">
        <v>1</v>
      </c>
      <c r="EO311" s="183">
        <v>1</v>
      </c>
      <c r="EP311" s="183">
        <v>1</v>
      </c>
      <c r="EQ311" s="183">
        <v>1</v>
      </c>
      <c r="ER311" s="183">
        <v>1</v>
      </c>
      <c r="ES311" s="183">
        <v>1</v>
      </c>
      <c r="ET311" s="183">
        <v>1</v>
      </c>
      <c r="EU311" s="192" t="str">
        <f ca="1">IF(ISBLANK(EG311),"",ROUND(AVERAGE(OFFSET(EL311:ET311,0,0,1,ion21Coop!$F$42)),1))</f>
        <v/>
      </c>
      <c r="EV311" s="269" t="str">
        <f t="shared" si="568"/>
        <v/>
      </c>
      <c r="EX311" s="119">
        <f t="shared" si="515"/>
        <v>7</v>
      </c>
      <c r="EY311" s="123" t="str">
        <f t="shared" si="536"/>
        <v/>
      </c>
      <c r="EZ311" s="123">
        <v>306</v>
      </c>
      <c r="FA311" s="423"/>
      <c r="FB311" s="423"/>
      <c r="FC311" s="423"/>
      <c r="FD311" s="423"/>
      <c r="FE311" s="421"/>
      <c r="FF311" s="422"/>
      <c r="FG311" s="269" t="str">
        <f t="shared" si="569"/>
        <v/>
      </c>
      <c r="FH311" s="180">
        <v>1</v>
      </c>
      <c r="FI311" s="269" t="str">
        <f t="shared" si="570"/>
        <v/>
      </c>
      <c r="FJ311" s="180">
        <v>1</v>
      </c>
      <c r="FK311" s="181">
        <v>1</v>
      </c>
      <c r="FL311" s="181">
        <v>1</v>
      </c>
      <c r="FM311" s="183">
        <v>1</v>
      </c>
      <c r="FN311" s="183">
        <v>1</v>
      </c>
      <c r="FO311" s="183">
        <v>1</v>
      </c>
      <c r="FP311" s="183">
        <v>1</v>
      </c>
      <c r="FQ311" s="183">
        <v>1</v>
      </c>
      <c r="FR311" s="183">
        <v>1</v>
      </c>
      <c r="FS311" s="192" t="str">
        <f ca="1">IF(ISBLANK(FE311),"",ROUND(AVERAGE(OFFSET(FJ311:FR311,0,0,1,ion21Coop!$F$42)),1))</f>
        <v/>
      </c>
      <c r="FT311" s="269" t="str">
        <f t="shared" si="571"/>
        <v/>
      </c>
      <c r="FV311" s="119">
        <f t="shared" si="516"/>
        <v>8</v>
      </c>
      <c r="FW311" s="123" t="str">
        <f t="shared" si="537"/>
        <v/>
      </c>
      <c r="FX311" s="123">
        <v>306</v>
      </c>
      <c r="FY311" s="423"/>
      <c r="FZ311" s="423"/>
      <c r="GA311" s="423"/>
      <c r="GB311" s="423"/>
      <c r="GC311" s="421"/>
      <c r="GD311" s="422"/>
      <c r="GE311" s="269" t="str">
        <f t="shared" si="572"/>
        <v/>
      </c>
      <c r="GF311" s="180">
        <v>1</v>
      </c>
      <c r="GG311" s="269" t="str">
        <f t="shared" si="573"/>
        <v/>
      </c>
      <c r="GH311" s="180">
        <v>1</v>
      </c>
      <c r="GI311" s="181">
        <v>1</v>
      </c>
      <c r="GJ311" s="181">
        <v>1</v>
      </c>
      <c r="GK311" s="183">
        <v>1</v>
      </c>
      <c r="GL311" s="183">
        <v>1</v>
      </c>
      <c r="GM311" s="183">
        <v>1</v>
      </c>
      <c r="GN311" s="183">
        <v>1</v>
      </c>
      <c r="GO311" s="183">
        <v>1</v>
      </c>
      <c r="GP311" s="183">
        <v>1</v>
      </c>
      <c r="GQ311" s="192" t="str">
        <f ca="1">IF(ISBLANK(GC311),"",ROUND(AVERAGE(OFFSET(GH311:GP311,0,0,1,ion21Coop!$F$42)),1))</f>
        <v/>
      </c>
      <c r="GR311" s="269" t="str">
        <f t="shared" si="574"/>
        <v/>
      </c>
      <c r="GT311" s="119">
        <f t="shared" si="517"/>
        <v>9</v>
      </c>
      <c r="GU311" s="123" t="str">
        <f t="shared" si="538"/>
        <v/>
      </c>
      <c r="GV311" s="123">
        <v>306</v>
      </c>
      <c r="GW311" s="423"/>
      <c r="GX311" s="423"/>
      <c r="GY311" s="423"/>
      <c r="GZ311" s="423"/>
      <c r="HA311" s="421"/>
      <c r="HB311" s="422"/>
      <c r="HC311" s="269" t="str">
        <f t="shared" si="575"/>
        <v/>
      </c>
      <c r="HD311" s="180">
        <v>1</v>
      </c>
      <c r="HE311" s="269" t="str">
        <f t="shared" si="576"/>
        <v/>
      </c>
      <c r="HF311" s="180">
        <v>1</v>
      </c>
      <c r="HG311" s="181">
        <v>1</v>
      </c>
      <c r="HH311" s="181">
        <v>1</v>
      </c>
      <c r="HI311" s="183">
        <v>1</v>
      </c>
      <c r="HJ311" s="183">
        <v>1</v>
      </c>
      <c r="HK311" s="183">
        <v>1</v>
      </c>
      <c r="HL311" s="183">
        <v>1</v>
      </c>
      <c r="HM311" s="183">
        <v>1</v>
      </c>
      <c r="HN311" s="183">
        <v>1</v>
      </c>
      <c r="HO311" s="192" t="str">
        <f ca="1">IF(ISBLANK(HA311),"",ROUND(AVERAGE(OFFSET(HF311:HN311,0,0,1,ion21Coop!$F$42)),1))</f>
        <v/>
      </c>
      <c r="HP311" s="269" t="str">
        <f t="shared" si="577"/>
        <v/>
      </c>
      <c r="HR311" s="119">
        <f t="shared" si="518"/>
        <v>10</v>
      </c>
      <c r="HS311" s="123" t="str">
        <f t="shared" si="539"/>
        <v/>
      </c>
      <c r="HT311" s="123">
        <v>306</v>
      </c>
      <c r="HU311" s="423"/>
      <c r="HV311" s="423"/>
      <c r="HW311" s="423"/>
      <c r="HX311" s="423"/>
      <c r="HY311" s="421"/>
      <c r="HZ311" s="422"/>
      <c r="IA311" s="269" t="str">
        <f t="shared" si="578"/>
        <v/>
      </c>
      <c r="IB311" s="180">
        <v>1</v>
      </c>
      <c r="IC311" s="269" t="str">
        <f t="shared" si="579"/>
        <v/>
      </c>
      <c r="ID311" s="180">
        <v>1</v>
      </c>
      <c r="IE311" s="181">
        <v>1</v>
      </c>
      <c r="IF311" s="181">
        <v>1</v>
      </c>
      <c r="IG311" s="183">
        <v>1</v>
      </c>
      <c r="IH311" s="183">
        <v>1</v>
      </c>
      <c r="II311" s="183">
        <v>1</v>
      </c>
      <c r="IJ311" s="183">
        <v>1</v>
      </c>
      <c r="IK311" s="183">
        <v>1</v>
      </c>
      <c r="IL311" s="183">
        <v>1</v>
      </c>
      <c r="IM311" s="192" t="str">
        <f ca="1">IF(ISBLANK(HY311),"",ROUND(AVERAGE(OFFSET(ID311:IL311,0,0,1,ion21Coop!$F$42)),1))</f>
        <v/>
      </c>
      <c r="IN311" s="269" t="str">
        <f t="shared" si="580"/>
        <v/>
      </c>
      <c r="IP311" s="119">
        <f t="shared" si="519"/>
        <v>11</v>
      </c>
      <c r="IQ311" s="123" t="str">
        <f t="shared" si="540"/>
        <v/>
      </c>
      <c r="IR311" s="123">
        <v>306</v>
      </c>
      <c r="IS311" s="423"/>
      <c r="IT311" s="423"/>
      <c r="IU311" s="423"/>
      <c r="IV311" s="423"/>
      <c r="IW311" s="421"/>
      <c r="IX311" s="422"/>
      <c r="IY311" s="269" t="str">
        <f t="shared" si="581"/>
        <v/>
      </c>
      <c r="IZ311" s="180">
        <v>1</v>
      </c>
      <c r="JA311" s="269" t="str">
        <f t="shared" si="582"/>
        <v/>
      </c>
      <c r="JB311" s="180">
        <v>1</v>
      </c>
      <c r="JC311" s="181">
        <v>1</v>
      </c>
      <c r="JD311" s="181">
        <v>1</v>
      </c>
      <c r="JE311" s="183">
        <v>1</v>
      </c>
      <c r="JF311" s="183">
        <v>1</v>
      </c>
      <c r="JG311" s="183">
        <v>1</v>
      </c>
      <c r="JH311" s="183">
        <v>1</v>
      </c>
      <c r="JI311" s="183">
        <v>1</v>
      </c>
      <c r="JJ311" s="183">
        <v>1</v>
      </c>
      <c r="JK311" s="192" t="str">
        <f ca="1">IF(ISBLANK(IW311),"",ROUND(AVERAGE(OFFSET(JB311:JJ311,0,0,1,ion21Coop!$F$42)),1))</f>
        <v/>
      </c>
      <c r="JL311" s="269" t="str">
        <f t="shared" si="583"/>
        <v/>
      </c>
      <c r="JN311" s="119">
        <f t="shared" si="520"/>
        <v>12</v>
      </c>
      <c r="JO311" s="123" t="str">
        <f t="shared" si="541"/>
        <v/>
      </c>
      <c r="JP311" s="123">
        <v>306</v>
      </c>
      <c r="JQ311" s="423"/>
      <c r="JR311" s="423"/>
      <c r="JS311" s="423"/>
      <c r="JT311" s="423"/>
      <c r="JU311" s="421"/>
      <c r="JV311" s="422"/>
      <c r="JW311" s="269" t="str">
        <f t="shared" si="584"/>
        <v/>
      </c>
      <c r="JX311" s="180">
        <v>1</v>
      </c>
      <c r="JY311" s="269" t="str">
        <f t="shared" si="585"/>
        <v/>
      </c>
      <c r="JZ311" s="180">
        <v>1</v>
      </c>
      <c r="KA311" s="181">
        <v>1</v>
      </c>
      <c r="KB311" s="181">
        <v>1</v>
      </c>
      <c r="KC311" s="183">
        <v>1</v>
      </c>
      <c r="KD311" s="183">
        <v>1</v>
      </c>
      <c r="KE311" s="183">
        <v>1</v>
      </c>
      <c r="KF311" s="183">
        <v>1</v>
      </c>
      <c r="KG311" s="183">
        <v>1</v>
      </c>
      <c r="KH311" s="183">
        <v>1</v>
      </c>
      <c r="KI311" s="192" t="str">
        <f ca="1">IF(ISBLANK(JU311),"",ROUND(AVERAGE(OFFSET(JZ311:KH311,0,0,1,ion21Coop!$F$42)),1))</f>
        <v/>
      </c>
      <c r="KJ311" s="269" t="str">
        <f t="shared" si="586"/>
        <v/>
      </c>
      <c r="KL311" s="119">
        <f t="shared" si="521"/>
        <v>13</v>
      </c>
      <c r="KM311" s="123" t="str">
        <f t="shared" si="542"/>
        <v/>
      </c>
      <c r="KN311" s="123">
        <v>306</v>
      </c>
      <c r="KO311" s="423"/>
      <c r="KP311" s="423"/>
      <c r="KQ311" s="423"/>
      <c r="KR311" s="423"/>
      <c r="KS311" s="421"/>
      <c r="KT311" s="422"/>
      <c r="KU311" s="269" t="str">
        <f t="shared" si="587"/>
        <v/>
      </c>
      <c r="KV311" s="180">
        <v>1</v>
      </c>
      <c r="KW311" s="269" t="str">
        <f t="shared" si="588"/>
        <v/>
      </c>
      <c r="KX311" s="180">
        <v>1</v>
      </c>
      <c r="KY311" s="181">
        <v>1</v>
      </c>
      <c r="KZ311" s="181">
        <v>1</v>
      </c>
      <c r="LA311" s="183">
        <v>1</v>
      </c>
      <c r="LB311" s="183">
        <v>1</v>
      </c>
      <c r="LC311" s="183">
        <v>1</v>
      </c>
      <c r="LD311" s="183">
        <v>1</v>
      </c>
      <c r="LE311" s="183">
        <v>1</v>
      </c>
      <c r="LF311" s="183">
        <v>1</v>
      </c>
      <c r="LG311" s="192" t="str">
        <f ca="1">IF(ISBLANK(KS311),"",ROUND(AVERAGE(OFFSET(KX311:LF311,0,0,1,ion21Coop!$F$42)),1))</f>
        <v/>
      </c>
      <c r="LH311" s="269" t="str">
        <f t="shared" si="589"/>
        <v/>
      </c>
      <c r="LJ311" s="119">
        <f t="shared" si="522"/>
        <v>14</v>
      </c>
      <c r="LK311" s="123" t="str">
        <f t="shared" si="543"/>
        <v/>
      </c>
      <c r="LL311" s="123">
        <v>306</v>
      </c>
      <c r="LM311" s="423"/>
      <c r="LN311" s="423"/>
      <c r="LO311" s="423"/>
      <c r="LP311" s="423"/>
      <c r="LQ311" s="421"/>
      <c r="LR311" s="422"/>
      <c r="LS311" s="269" t="str">
        <f t="shared" si="590"/>
        <v/>
      </c>
      <c r="LT311" s="180">
        <v>1</v>
      </c>
      <c r="LU311" s="269" t="str">
        <f t="shared" si="591"/>
        <v/>
      </c>
      <c r="LV311" s="180">
        <v>1</v>
      </c>
      <c r="LW311" s="181">
        <v>1</v>
      </c>
      <c r="LX311" s="181">
        <v>1</v>
      </c>
      <c r="LY311" s="183">
        <v>1</v>
      </c>
      <c r="LZ311" s="183">
        <v>1</v>
      </c>
      <c r="MA311" s="183">
        <v>1</v>
      </c>
      <c r="MB311" s="183">
        <v>1</v>
      </c>
      <c r="MC311" s="183">
        <v>1</v>
      </c>
      <c r="MD311" s="183">
        <v>1</v>
      </c>
      <c r="ME311" s="192" t="str">
        <f ca="1">IF(ISBLANK(LQ311),"",ROUND(AVERAGE(OFFSET(LV311:MD311,0,0,1,ion21Coop!$F$42)),1))</f>
        <v/>
      </c>
      <c r="MF311" s="269" t="str">
        <f t="shared" si="592"/>
        <v/>
      </c>
      <c r="MH311" s="119">
        <f t="shared" si="523"/>
        <v>15</v>
      </c>
      <c r="MI311" s="123" t="str">
        <f t="shared" si="544"/>
        <v/>
      </c>
      <c r="MJ311" s="123">
        <v>306</v>
      </c>
      <c r="MK311" s="423"/>
      <c r="ML311" s="423"/>
      <c r="MM311" s="423"/>
      <c r="MN311" s="423"/>
      <c r="MO311" s="421"/>
      <c r="MP311" s="422"/>
      <c r="MQ311" s="269" t="str">
        <f t="shared" si="593"/>
        <v/>
      </c>
      <c r="MR311" s="180">
        <v>1</v>
      </c>
      <c r="MS311" s="269" t="str">
        <f t="shared" si="594"/>
        <v/>
      </c>
      <c r="MT311" s="180">
        <v>1</v>
      </c>
      <c r="MU311" s="181">
        <v>1</v>
      </c>
      <c r="MV311" s="181">
        <v>1</v>
      </c>
      <c r="MW311" s="183">
        <v>1</v>
      </c>
      <c r="MX311" s="183">
        <v>1</v>
      </c>
      <c r="MY311" s="183">
        <v>1</v>
      </c>
      <c r="MZ311" s="183">
        <v>1</v>
      </c>
      <c r="NA311" s="183">
        <v>1</v>
      </c>
      <c r="NB311" s="183">
        <v>1</v>
      </c>
      <c r="NC311" s="192" t="str">
        <f ca="1">IF(ISBLANK(MO311),"",ROUND(AVERAGE(OFFSET(MT311:NB311,0,0,1,ion21Coop!$F$42)),1))</f>
        <v/>
      </c>
      <c r="ND311" s="269" t="str">
        <f t="shared" si="595"/>
        <v/>
      </c>
      <c r="NF311" s="119">
        <f t="shared" si="524"/>
        <v>16</v>
      </c>
      <c r="NG311" s="123" t="str">
        <f t="shared" si="545"/>
        <v/>
      </c>
      <c r="NH311" s="123">
        <v>306</v>
      </c>
      <c r="NI311" s="423"/>
      <c r="NJ311" s="423"/>
      <c r="NK311" s="423"/>
      <c r="NL311" s="423"/>
      <c r="NM311" s="421"/>
      <c r="NN311" s="422"/>
      <c r="NO311" s="269" t="str">
        <f t="shared" si="596"/>
        <v/>
      </c>
      <c r="NP311" s="180">
        <v>1</v>
      </c>
      <c r="NQ311" s="269" t="str">
        <f t="shared" si="597"/>
        <v/>
      </c>
      <c r="NR311" s="180">
        <v>1</v>
      </c>
      <c r="NS311" s="181">
        <v>1</v>
      </c>
      <c r="NT311" s="181">
        <v>1</v>
      </c>
      <c r="NU311" s="183">
        <v>1</v>
      </c>
      <c r="NV311" s="183">
        <v>1</v>
      </c>
      <c r="NW311" s="183">
        <v>1</v>
      </c>
      <c r="NX311" s="183">
        <v>1</v>
      </c>
      <c r="NY311" s="183">
        <v>1</v>
      </c>
      <c r="NZ311" s="183">
        <v>1</v>
      </c>
      <c r="OA311" s="192" t="str">
        <f ca="1">IF(ISBLANK(NM311),"",ROUND(AVERAGE(OFFSET(NR311:NZ311,0,0,1,ion21Coop!$F$42)),1))</f>
        <v/>
      </c>
      <c r="OB311" s="269" t="str">
        <f t="shared" si="598"/>
        <v/>
      </c>
      <c r="OD311" s="119">
        <f t="shared" si="525"/>
        <v>17</v>
      </c>
      <c r="OE311" s="123" t="str">
        <f t="shared" si="546"/>
        <v/>
      </c>
      <c r="OF311" s="123">
        <v>306</v>
      </c>
      <c r="OG311" s="423"/>
      <c r="OH311" s="423"/>
      <c r="OI311" s="423"/>
      <c r="OJ311" s="423"/>
      <c r="OK311" s="421"/>
      <c r="OL311" s="422"/>
      <c r="OM311" s="269" t="str">
        <f t="shared" si="599"/>
        <v/>
      </c>
      <c r="ON311" s="180">
        <v>1</v>
      </c>
      <c r="OO311" s="269" t="str">
        <f t="shared" si="600"/>
        <v/>
      </c>
      <c r="OP311" s="180">
        <v>1</v>
      </c>
      <c r="OQ311" s="181">
        <v>1</v>
      </c>
      <c r="OR311" s="181">
        <v>1</v>
      </c>
      <c r="OS311" s="183">
        <v>1</v>
      </c>
      <c r="OT311" s="183">
        <v>1</v>
      </c>
      <c r="OU311" s="183">
        <v>1</v>
      </c>
      <c r="OV311" s="183">
        <v>1</v>
      </c>
      <c r="OW311" s="183">
        <v>1</v>
      </c>
      <c r="OX311" s="183">
        <v>1</v>
      </c>
      <c r="OY311" s="192" t="str">
        <f ca="1">IF(ISBLANK(OK311),"",ROUND(AVERAGE(OFFSET(OP311:OX311,0,0,1,ion21Coop!$F$42)),1))</f>
        <v/>
      </c>
      <c r="OZ311" s="269" t="str">
        <f t="shared" si="601"/>
        <v/>
      </c>
      <c r="PB311" s="119">
        <f t="shared" si="526"/>
        <v>18</v>
      </c>
      <c r="PC311" s="123" t="str">
        <f t="shared" si="547"/>
        <v/>
      </c>
      <c r="PD311" s="123">
        <v>306</v>
      </c>
      <c r="PE311" s="423"/>
      <c r="PF311" s="423"/>
      <c r="PG311" s="423"/>
      <c r="PH311" s="423"/>
      <c r="PI311" s="421"/>
      <c r="PJ311" s="422"/>
      <c r="PK311" s="269" t="str">
        <f t="shared" si="602"/>
        <v/>
      </c>
      <c r="PL311" s="180">
        <v>1</v>
      </c>
      <c r="PM311" s="269" t="str">
        <f t="shared" si="603"/>
        <v/>
      </c>
      <c r="PN311" s="180">
        <v>1</v>
      </c>
      <c r="PO311" s="181">
        <v>1</v>
      </c>
      <c r="PP311" s="181">
        <v>1</v>
      </c>
      <c r="PQ311" s="183">
        <v>1</v>
      </c>
      <c r="PR311" s="183">
        <v>1</v>
      </c>
      <c r="PS311" s="183">
        <v>1</v>
      </c>
      <c r="PT311" s="183">
        <v>1</v>
      </c>
      <c r="PU311" s="183">
        <v>1</v>
      </c>
      <c r="PV311" s="183">
        <v>1</v>
      </c>
      <c r="PW311" s="192" t="str">
        <f ca="1">IF(ISBLANK(PI311),"",ROUND(AVERAGE(OFFSET(PN311:PV311,0,0,1,ion21Coop!$F$42)),1))</f>
        <v/>
      </c>
      <c r="PX311" s="269" t="str">
        <f t="shared" si="604"/>
        <v/>
      </c>
      <c r="PZ311" s="119">
        <f t="shared" si="527"/>
        <v>19</v>
      </c>
      <c r="QA311" s="123" t="str">
        <f t="shared" si="548"/>
        <v/>
      </c>
      <c r="QB311" s="123">
        <v>306</v>
      </c>
      <c r="QC311" s="423"/>
      <c r="QD311" s="423"/>
      <c r="QE311" s="423"/>
      <c r="QF311" s="423"/>
      <c r="QG311" s="421"/>
      <c r="QH311" s="422"/>
      <c r="QI311" s="269" t="str">
        <f t="shared" si="605"/>
        <v/>
      </c>
      <c r="QJ311" s="180">
        <v>1</v>
      </c>
      <c r="QK311" s="269" t="str">
        <f t="shared" si="606"/>
        <v/>
      </c>
      <c r="QL311" s="180">
        <v>1</v>
      </c>
      <c r="QM311" s="181">
        <v>1</v>
      </c>
      <c r="QN311" s="181">
        <v>1</v>
      </c>
      <c r="QO311" s="183">
        <v>1</v>
      </c>
      <c r="QP311" s="183">
        <v>1</v>
      </c>
      <c r="QQ311" s="183">
        <v>1</v>
      </c>
      <c r="QR311" s="183">
        <v>1</v>
      </c>
      <c r="QS311" s="183">
        <v>1</v>
      </c>
      <c r="QT311" s="183">
        <v>1</v>
      </c>
      <c r="QU311" s="192" t="str">
        <f ca="1">IF(ISBLANK(QG311),"",ROUND(AVERAGE(OFFSET(QL311:QT311,0,0,1,ion21Coop!$F$42)),1))</f>
        <v/>
      </c>
      <c r="QV311" s="269" t="str">
        <f t="shared" si="607"/>
        <v/>
      </c>
      <c r="QX311" s="119">
        <f t="shared" si="528"/>
        <v>20</v>
      </c>
      <c r="QY311" s="123" t="str">
        <f t="shared" si="549"/>
        <v/>
      </c>
      <c r="QZ311" s="123">
        <v>306</v>
      </c>
      <c r="RA311" s="423"/>
      <c r="RB311" s="423"/>
      <c r="RC311" s="423"/>
      <c r="RD311" s="423"/>
      <c r="RE311" s="421"/>
      <c r="RF311" s="422"/>
      <c r="RG311" s="269" t="str">
        <f t="shared" si="608"/>
        <v/>
      </c>
      <c r="RH311" s="180">
        <v>1</v>
      </c>
      <c r="RI311" s="269" t="str">
        <f t="shared" si="609"/>
        <v/>
      </c>
      <c r="RJ311" s="180">
        <v>1</v>
      </c>
      <c r="RK311" s="181">
        <v>1</v>
      </c>
      <c r="RL311" s="181">
        <v>1</v>
      </c>
      <c r="RM311" s="183">
        <v>1</v>
      </c>
      <c r="RN311" s="183">
        <v>1</v>
      </c>
      <c r="RO311" s="183">
        <v>1</v>
      </c>
      <c r="RP311" s="183">
        <v>1</v>
      </c>
      <c r="RQ311" s="183">
        <v>1</v>
      </c>
      <c r="RR311" s="183">
        <v>1</v>
      </c>
      <c r="RS311" s="192" t="str">
        <f ca="1">IF(ISBLANK(RE311),"",ROUND(AVERAGE(OFFSET(RJ311:RR311,0,0,1,ion21Coop!$F$42)),1))</f>
        <v/>
      </c>
      <c r="RT311" s="269" t="str">
        <f t="shared" si="610"/>
        <v/>
      </c>
      <c r="RV311" s="119">
        <f t="shared" si="529"/>
        <v>21</v>
      </c>
      <c r="RW311" s="123" t="str">
        <f t="shared" si="550"/>
        <v/>
      </c>
      <c r="RX311" s="123">
        <v>306</v>
      </c>
      <c r="RY311" s="423"/>
      <c r="RZ311" s="423"/>
      <c r="SA311" s="423"/>
      <c r="SB311" s="423"/>
      <c r="SC311" s="421"/>
      <c r="SD311" s="422"/>
      <c r="SE311" s="269" t="str">
        <f t="shared" si="611"/>
        <v/>
      </c>
      <c r="SF311" s="180">
        <v>1</v>
      </c>
      <c r="SG311" s="269" t="str">
        <f t="shared" si="612"/>
        <v/>
      </c>
      <c r="SH311" s="180">
        <v>1</v>
      </c>
      <c r="SI311" s="181">
        <v>1</v>
      </c>
      <c r="SJ311" s="181">
        <v>1</v>
      </c>
      <c r="SK311" s="183">
        <v>1</v>
      </c>
      <c r="SL311" s="183">
        <v>1</v>
      </c>
      <c r="SM311" s="183">
        <v>1</v>
      </c>
      <c r="SN311" s="183">
        <v>1</v>
      </c>
      <c r="SO311" s="183">
        <v>1</v>
      </c>
      <c r="SP311" s="183">
        <v>1</v>
      </c>
      <c r="SQ311" s="192" t="str">
        <f ca="1">IF(ISBLANK(SC311),"",ROUND(AVERAGE(OFFSET(SH311:SP311,0,0,1,ion21Coop!$F$42)),1))</f>
        <v/>
      </c>
      <c r="SR311" s="269" t="str">
        <f t="shared" si="613"/>
        <v/>
      </c>
      <c r="ST311" s="565"/>
      <c r="SU311" s="565"/>
      <c r="SV311" s="566"/>
      <c r="SW311" s="567"/>
      <c r="SX311" s="565"/>
      <c r="SY311" s="566"/>
      <c r="SZ311" s="568"/>
      <c r="TA311" s="567"/>
      <c r="TB311" s="553"/>
    </row>
    <row r="312" spans="10:522" x14ac:dyDescent="0.3">
      <c r="J312" s="119">
        <f t="shared" si="509"/>
        <v>1</v>
      </c>
      <c r="K312" s="123" t="str">
        <f t="shared" si="530"/>
        <v>YaJo</v>
      </c>
      <c r="L312" s="123">
        <v>307</v>
      </c>
      <c r="M312" s="351"/>
      <c r="N312" s="351"/>
      <c r="O312" s="351"/>
      <c r="P312" s="351"/>
      <c r="Q312" s="369"/>
      <c r="R312" s="370"/>
      <c r="S312" s="269" t="str">
        <f t="shared" si="551"/>
        <v/>
      </c>
      <c r="T312" s="180">
        <v>1</v>
      </c>
      <c r="U312" s="269" t="str">
        <f t="shared" si="552"/>
        <v/>
      </c>
      <c r="V312" s="180">
        <v>1</v>
      </c>
      <c r="W312" s="181">
        <v>1</v>
      </c>
      <c r="X312" s="181">
        <v>1</v>
      </c>
      <c r="Y312" s="183">
        <v>1</v>
      </c>
      <c r="Z312" s="183">
        <v>1</v>
      </c>
      <c r="AA312" s="183">
        <v>1</v>
      </c>
      <c r="AB312" s="183">
        <v>1</v>
      </c>
      <c r="AC312" s="183">
        <v>1</v>
      </c>
      <c r="AD312" s="183">
        <v>1</v>
      </c>
      <c r="AE312" s="192" t="str">
        <f ca="1">IF(ISBLANK(Q312),"",ROUND(AVERAGE(OFFSET(V312:AD312,0,0,1,ion21Coop!$F$42)),1))</f>
        <v/>
      </c>
      <c r="AF312" s="269" t="str">
        <f t="shared" si="553"/>
        <v/>
      </c>
      <c r="AH312" s="119">
        <f t="shared" si="510"/>
        <v>2</v>
      </c>
      <c r="AI312" s="123" t="str">
        <f t="shared" si="531"/>
        <v>GeLo</v>
      </c>
      <c r="AJ312" s="123">
        <v>307</v>
      </c>
      <c r="AK312" s="351"/>
      <c r="AL312" s="351"/>
      <c r="AM312" s="351"/>
      <c r="AN312" s="351"/>
      <c r="AO312" s="369"/>
      <c r="AP312" s="370"/>
      <c r="AQ312" s="269" t="str">
        <f t="shared" si="554"/>
        <v/>
      </c>
      <c r="AR312" s="180">
        <v>1</v>
      </c>
      <c r="AS312" s="269" t="str">
        <f t="shared" si="555"/>
        <v/>
      </c>
      <c r="AT312" s="180">
        <v>1</v>
      </c>
      <c r="AU312" s="181">
        <v>1</v>
      </c>
      <c r="AV312" s="181">
        <v>1</v>
      </c>
      <c r="AW312" s="183">
        <v>1</v>
      </c>
      <c r="AX312" s="183">
        <v>1</v>
      </c>
      <c r="AY312" s="183">
        <v>1</v>
      </c>
      <c r="AZ312" s="183">
        <v>1</v>
      </c>
      <c r="BA312" s="183">
        <v>1</v>
      </c>
      <c r="BB312" s="183">
        <v>1</v>
      </c>
      <c r="BC312" s="192" t="str">
        <f ca="1">IF(ISBLANK(AO312),"",ROUND(AVERAGE(OFFSET(AT312:BB312,0,0,1,ion21Coop!$F$42)),1))</f>
        <v/>
      </c>
      <c r="BD312" s="269" t="str">
        <f t="shared" si="556"/>
        <v/>
      </c>
      <c r="BF312" s="119">
        <f t="shared" si="511"/>
        <v>3</v>
      </c>
      <c r="BG312" s="123" t="str">
        <f t="shared" si="532"/>
        <v>MiDo</v>
      </c>
      <c r="BH312" s="123">
        <v>307</v>
      </c>
      <c r="BI312" s="351"/>
      <c r="BJ312" s="351"/>
      <c r="BK312" s="351"/>
      <c r="BL312" s="351"/>
      <c r="BM312" s="369"/>
      <c r="BN312" s="370"/>
      <c r="BO312" s="269" t="str">
        <f t="shared" si="557"/>
        <v/>
      </c>
      <c r="BP312" s="180">
        <v>1</v>
      </c>
      <c r="BQ312" s="269" t="str">
        <f t="shared" si="558"/>
        <v/>
      </c>
      <c r="BR312" s="180">
        <v>1</v>
      </c>
      <c r="BS312" s="181">
        <v>1</v>
      </c>
      <c r="BT312" s="181">
        <v>1</v>
      </c>
      <c r="BU312" s="183">
        <v>1</v>
      </c>
      <c r="BV312" s="183">
        <v>1</v>
      </c>
      <c r="BW312" s="183">
        <v>1</v>
      </c>
      <c r="BX312" s="183">
        <v>1</v>
      </c>
      <c r="BY312" s="183">
        <v>1</v>
      </c>
      <c r="BZ312" s="183">
        <v>1</v>
      </c>
      <c r="CA312" s="192" t="str">
        <f ca="1">IF(ISBLANK(BM312),"",ROUND(AVERAGE(OFFSET(BR312:BZ312,0,0,1,ion21Coop!$F$42)),1))</f>
        <v/>
      </c>
      <c r="CB312" s="269" t="str">
        <f t="shared" si="559"/>
        <v/>
      </c>
      <c r="CD312" s="119">
        <f t="shared" si="512"/>
        <v>4</v>
      </c>
      <c r="CE312" s="123" t="str">
        <f t="shared" si="533"/>
        <v>EmNi</v>
      </c>
      <c r="CF312" s="123">
        <v>307</v>
      </c>
      <c r="CG312" s="351"/>
      <c r="CH312" s="351"/>
      <c r="CI312" s="351"/>
      <c r="CJ312" s="351"/>
      <c r="CK312" s="369"/>
      <c r="CL312" s="370"/>
      <c r="CM312" s="269" t="str">
        <f t="shared" si="560"/>
        <v/>
      </c>
      <c r="CN312" s="180">
        <v>1</v>
      </c>
      <c r="CO312" s="269" t="str">
        <f t="shared" si="561"/>
        <v/>
      </c>
      <c r="CP312" s="180">
        <v>1</v>
      </c>
      <c r="CQ312" s="181">
        <v>1</v>
      </c>
      <c r="CR312" s="181">
        <v>1</v>
      </c>
      <c r="CS312" s="183">
        <v>1</v>
      </c>
      <c r="CT312" s="183">
        <v>1</v>
      </c>
      <c r="CU312" s="183">
        <v>1</v>
      </c>
      <c r="CV312" s="183">
        <v>1</v>
      </c>
      <c r="CW312" s="183">
        <v>1</v>
      </c>
      <c r="CX312" s="183">
        <v>1</v>
      </c>
      <c r="CY312" s="192" t="str">
        <f ca="1">IF(ISBLANK(CK312),"",ROUND(AVERAGE(OFFSET(CP312:CX312,0,0,1,ion21Coop!$F$42)),1))</f>
        <v/>
      </c>
      <c r="CZ312" s="269" t="str">
        <f t="shared" si="562"/>
        <v/>
      </c>
      <c r="DB312" s="119">
        <f t="shared" si="513"/>
        <v>5</v>
      </c>
      <c r="DC312" s="123" t="str">
        <f t="shared" si="534"/>
        <v>HeJe</v>
      </c>
      <c r="DD312" s="123">
        <v>307</v>
      </c>
      <c r="DE312" s="423"/>
      <c r="DF312" s="423"/>
      <c r="DG312" s="423"/>
      <c r="DH312" s="423"/>
      <c r="DI312" s="421"/>
      <c r="DJ312" s="422"/>
      <c r="DK312" s="269" t="str">
        <f t="shared" si="563"/>
        <v/>
      </c>
      <c r="DL312" s="180">
        <v>1</v>
      </c>
      <c r="DM312" s="269" t="str">
        <f t="shared" si="564"/>
        <v/>
      </c>
      <c r="DN312" s="180">
        <v>1</v>
      </c>
      <c r="DO312" s="181">
        <v>1</v>
      </c>
      <c r="DP312" s="181">
        <v>1</v>
      </c>
      <c r="DQ312" s="183">
        <v>1</v>
      </c>
      <c r="DR312" s="183">
        <v>1</v>
      </c>
      <c r="DS312" s="183">
        <v>1</v>
      </c>
      <c r="DT312" s="183">
        <v>1</v>
      </c>
      <c r="DU312" s="183">
        <v>1</v>
      </c>
      <c r="DV312" s="183">
        <v>1</v>
      </c>
      <c r="DW312" s="192" t="str">
        <f ca="1">IF(ISBLANK(DI312),"",ROUND(AVERAGE(OFFSET(DN312:DV312,0,0,1,ion21Coop!$F$42)),1))</f>
        <v/>
      </c>
      <c r="DX312" s="269" t="str">
        <f t="shared" si="565"/>
        <v/>
      </c>
      <c r="DZ312" s="119">
        <f t="shared" si="514"/>
        <v>6</v>
      </c>
      <c r="EA312" s="123" t="str">
        <f t="shared" si="535"/>
        <v/>
      </c>
      <c r="EB312" s="123">
        <v>307</v>
      </c>
      <c r="EC312" s="423"/>
      <c r="ED312" s="423"/>
      <c r="EE312" s="423"/>
      <c r="EF312" s="423"/>
      <c r="EG312" s="421"/>
      <c r="EH312" s="422"/>
      <c r="EI312" s="269" t="str">
        <f t="shared" si="566"/>
        <v/>
      </c>
      <c r="EJ312" s="180">
        <v>1</v>
      </c>
      <c r="EK312" s="269" t="str">
        <f t="shared" si="567"/>
        <v/>
      </c>
      <c r="EL312" s="180">
        <v>1</v>
      </c>
      <c r="EM312" s="181">
        <v>1</v>
      </c>
      <c r="EN312" s="181">
        <v>1</v>
      </c>
      <c r="EO312" s="183">
        <v>1</v>
      </c>
      <c r="EP312" s="183">
        <v>1</v>
      </c>
      <c r="EQ312" s="183">
        <v>1</v>
      </c>
      <c r="ER312" s="183">
        <v>1</v>
      </c>
      <c r="ES312" s="183">
        <v>1</v>
      </c>
      <c r="ET312" s="183">
        <v>1</v>
      </c>
      <c r="EU312" s="192" t="str">
        <f ca="1">IF(ISBLANK(EG312),"",ROUND(AVERAGE(OFFSET(EL312:ET312,0,0,1,ion21Coop!$F$42)),1))</f>
        <v/>
      </c>
      <c r="EV312" s="269" t="str">
        <f t="shared" si="568"/>
        <v/>
      </c>
      <c r="EX312" s="119">
        <f t="shared" si="515"/>
        <v>7</v>
      </c>
      <c r="EY312" s="123" t="str">
        <f t="shared" si="536"/>
        <v/>
      </c>
      <c r="EZ312" s="123">
        <v>307</v>
      </c>
      <c r="FA312" s="423"/>
      <c r="FB312" s="423"/>
      <c r="FC312" s="423"/>
      <c r="FD312" s="423"/>
      <c r="FE312" s="421"/>
      <c r="FF312" s="422"/>
      <c r="FG312" s="269" t="str">
        <f t="shared" si="569"/>
        <v/>
      </c>
      <c r="FH312" s="180">
        <v>1</v>
      </c>
      <c r="FI312" s="269" t="str">
        <f t="shared" si="570"/>
        <v/>
      </c>
      <c r="FJ312" s="180">
        <v>1</v>
      </c>
      <c r="FK312" s="181">
        <v>1</v>
      </c>
      <c r="FL312" s="181">
        <v>1</v>
      </c>
      <c r="FM312" s="183">
        <v>1</v>
      </c>
      <c r="FN312" s="183">
        <v>1</v>
      </c>
      <c r="FO312" s="183">
        <v>1</v>
      </c>
      <c r="FP312" s="183">
        <v>1</v>
      </c>
      <c r="FQ312" s="183">
        <v>1</v>
      </c>
      <c r="FR312" s="183">
        <v>1</v>
      </c>
      <c r="FS312" s="192" t="str">
        <f ca="1">IF(ISBLANK(FE312),"",ROUND(AVERAGE(OFFSET(FJ312:FR312,0,0,1,ion21Coop!$F$42)),1))</f>
        <v/>
      </c>
      <c r="FT312" s="269" t="str">
        <f t="shared" si="571"/>
        <v/>
      </c>
      <c r="FV312" s="119">
        <f t="shared" si="516"/>
        <v>8</v>
      </c>
      <c r="FW312" s="123" t="str">
        <f t="shared" si="537"/>
        <v/>
      </c>
      <c r="FX312" s="123">
        <v>307</v>
      </c>
      <c r="FY312" s="423"/>
      <c r="FZ312" s="423"/>
      <c r="GA312" s="423"/>
      <c r="GB312" s="423"/>
      <c r="GC312" s="421"/>
      <c r="GD312" s="422"/>
      <c r="GE312" s="269" t="str">
        <f t="shared" si="572"/>
        <v/>
      </c>
      <c r="GF312" s="180">
        <v>1</v>
      </c>
      <c r="GG312" s="269" t="str">
        <f t="shared" si="573"/>
        <v/>
      </c>
      <c r="GH312" s="180">
        <v>1</v>
      </c>
      <c r="GI312" s="181">
        <v>1</v>
      </c>
      <c r="GJ312" s="181">
        <v>1</v>
      </c>
      <c r="GK312" s="183">
        <v>1</v>
      </c>
      <c r="GL312" s="183">
        <v>1</v>
      </c>
      <c r="GM312" s="183">
        <v>1</v>
      </c>
      <c r="GN312" s="183">
        <v>1</v>
      </c>
      <c r="GO312" s="183">
        <v>1</v>
      </c>
      <c r="GP312" s="183">
        <v>1</v>
      </c>
      <c r="GQ312" s="192" t="str">
        <f ca="1">IF(ISBLANK(GC312),"",ROUND(AVERAGE(OFFSET(GH312:GP312,0,0,1,ion21Coop!$F$42)),1))</f>
        <v/>
      </c>
      <c r="GR312" s="269" t="str">
        <f t="shared" si="574"/>
        <v/>
      </c>
      <c r="GT312" s="119">
        <f t="shared" si="517"/>
        <v>9</v>
      </c>
      <c r="GU312" s="123" t="str">
        <f t="shared" si="538"/>
        <v/>
      </c>
      <c r="GV312" s="123">
        <v>307</v>
      </c>
      <c r="GW312" s="423"/>
      <c r="GX312" s="423"/>
      <c r="GY312" s="423"/>
      <c r="GZ312" s="423"/>
      <c r="HA312" s="421"/>
      <c r="HB312" s="422"/>
      <c r="HC312" s="269" t="str">
        <f t="shared" si="575"/>
        <v/>
      </c>
      <c r="HD312" s="180">
        <v>1</v>
      </c>
      <c r="HE312" s="269" t="str">
        <f t="shared" si="576"/>
        <v/>
      </c>
      <c r="HF312" s="180">
        <v>1</v>
      </c>
      <c r="HG312" s="181">
        <v>1</v>
      </c>
      <c r="HH312" s="181">
        <v>1</v>
      </c>
      <c r="HI312" s="183">
        <v>1</v>
      </c>
      <c r="HJ312" s="183">
        <v>1</v>
      </c>
      <c r="HK312" s="183">
        <v>1</v>
      </c>
      <c r="HL312" s="183">
        <v>1</v>
      </c>
      <c r="HM312" s="183">
        <v>1</v>
      </c>
      <c r="HN312" s="183">
        <v>1</v>
      </c>
      <c r="HO312" s="192" t="str">
        <f ca="1">IF(ISBLANK(HA312),"",ROUND(AVERAGE(OFFSET(HF312:HN312,0,0,1,ion21Coop!$F$42)),1))</f>
        <v/>
      </c>
      <c r="HP312" s="269" t="str">
        <f t="shared" si="577"/>
        <v/>
      </c>
      <c r="HR312" s="119">
        <f t="shared" si="518"/>
        <v>10</v>
      </c>
      <c r="HS312" s="123" t="str">
        <f t="shared" si="539"/>
        <v/>
      </c>
      <c r="HT312" s="123">
        <v>307</v>
      </c>
      <c r="HU312" s="423"/>
      <c r="HV312" s="423"/>
      <c r="HW312" s="423"/>
      <c r="HX312" s="423"/>
      <c r="HY312" s="421"/>
      <c r="HZ312" s="422"/>
      <c r="IA312" s="269" t="str">
        <f t="shared" si="578"/>
        <v/>
      </c>
      <c r="IB312" s="180">
        <v>1</v>
      </c>
      <c r="IC312" s="269" t="str">
        <f t="shared" si="579"/>
        <v/>
      </c>
      <c r="ID312" s="180">
        <v>1</v>
      </c>
      <c r="IE312" s="181">
        <v>1</v>
      </c>
      <c r="IF312" s="181">
        <v>1</v>
      </c>
      <c r="IG312" s="183">
        <v>1</v>
      </c>
      <c r="IH312" s="183">
        <v>1</v>
      </c>
      <c r="II312" s="183">
        <v>1</v>
      </c>
      <c r="IJ312" s="183">
        <v>1</v>
      </c>
      <c r="IK312" s="183">
        <v>1</v>
      </c>
      <c r="IL312" s="183">
        <v>1</v>
      </c>
      <c r="IM312" s="192" t="str">
        <f ca="1">IF(ISBLANK(HY312),"",ROUND(AVERAGE(OFFSET(ID312:IL312,0,0,1,ion21Coop!$F$42)),1))</f>
        <v/>
      </c>
      <c r="IN312" s="269" t="str">
        <f t="shared" si="580"/>
        <v/>
      </c>
      <c r="IP312" s="119">
        <f t="shared" si="519"/>
        <v>11</v>
      </c>
      <c r="IQ312" s="123" t="str">
        <f t="shared" si="540"/>
        <v/>
      </c>
      <c r="IR312" s="123">
        <v>307</v>
      </c>
      <c r="IS312" s="423"/>
      <c r="IT312" s="423"/>
      <c r="IU312" s="423"/>
      <c r="IV312" s="423"/>
      <c r="IW312" s="421"/>
      <c r="IX312" s="422"/>
      <c r="IY312" s="269" t="str">
        <f t="shared" si="581"/>
        <v/>
      </c>
      <c r="IZ312" s="180">
        <v>1</v>
      </c>
      <c r="JA312" s="269" t="str">
        <f t="shared" si="582"/>
        <v/>
      </c>
      <c r="JB312" s="180">
        <v>1</v>
      </c>
      <c r="JC312" s="181">
        <v>1</v>
      </c>
      <c r="JD312" s="181">
        <v>1</v>
      </c>
      <c r="JE312" s="183">
        <v>1</v>
      </c>
      <c r="JF312" s="183">
        <v>1</v>
      </c>
      <c r="JG312" s="183">
        <v>1</v>
      </c>
      <c r="JH312" s="183">
        <v>1</v>
      </c>
      <c r="JI312" s="183">
        <v>1</v>
      </c>
      <c r="JJ312" s="183">
        <v>1</v>
      </c>
      <c r="JK312" s="192" t="str">
        <f ca="1">IF(ISBLANK(IW312),"",ROUND(AVERAGE(OFFSET(JB312:JJ312,0,0,1,ion21Coop!$F$42)),1))</f>
        <v/>
      </c>
      <c r="JL312" s="269" t="str">
        <f t="shared" si="583"/>
        <v/>
      </c>
      <c r="JN312" s="119">
        <f t="shared" si="520"/>
        <v>12</v>
      </c>
      <c r="JO312" s="123" t="str">
        <f t="shared" si="541"/>
        <v/>
      </c>
      <c r="JP312" s="123">
        <v>307</v>
      </c>
      <c r="JQ312" s="423"/>
      <c r="JR312" s="423"/>
      <c r="JS312" s="423"/>
      <c r="JT312" s="423"/>
      <c r="JU312" s="421"/>
      <c r="JV312" s="422"/>
      <c r="JW312" s="269" t="str">
        <f t="shared" si="584"/>
        <v/>
      </c>
      <c r="JX312" s="180">
        <v>1</v>
      </c>
      <c r="JY312" s="269" t="str">
        <f t="shared" si="585"/>
        <v/>
      </c>
      <c r="JZ312" s="180">
        <v>1</v>
      </c>
      <c r="KA312" s="181">
        <v>1</v>
      </c>
      <c r="KB312" s="181">
        <v>1</v>
      </c>
      <c r="KC312" s="183">
        <v>1</v>
      </c>
      <c r="KD312" s="183">
        <v>1</v>
      </c>
      <c r="KE312" s="183">
        <v>1</v>
      </c>
      <c r="KF312" s="183">
        <v>1</v>
      </c>
      <c r="KG312" s="183">
        <v>1</v>
      </c>
      <c r="KH312" s="183">
        <v>1</v>
      </c>
      <c r="KI312" s="192" t="str">
        <f ca="1">IF(ISBLANK(JU312),"",ROUND(AVERAGE(OFFSET(JZ312:KH312,0,0,1,ion21Coop!$F$42)),1))</f>
        <v/>
      </c>
      <c r="KJ312" s="269" t="str">
        <f t="shared" si="586"/>
        <v/>
      </c>
      <c r="KL312" s="119">
        <f t="shared" si="521"/>
        <v>13</v>
      </c>
      <c r="KM312" s="123" t="str">
        <f t="shared" si="542"/>
        <v/>
      </c>
      <c r="KN312" s="123">
        <v>307</v>
      </c>
      <c r="KO312" s="423"/>
      <c r="KP312" s="423"/>
      <c r="KQ312" s="423"/>
      <c r="KR312" s="423"/>
      <c r="KS312" s="421"/>
      <c r="KT312" s="422"/>
      <c r="KU312" s="269" t="str">
        <f t="shared" si="587"/>
        <v/>
      </c>
      <c r="KV312" s="180">
        <v>1</v>
      </c>
      <c r="KW312" s="269" t="str">
        <f t="shared" si="588"/>
        <v/>
      </c>
      <c r="KX312" s="180">
        <v>1</v>
      </c>
      <c r="KY312" s="181">
        <v>1</v>
      </c>
      <c r="KZ312" s="181">
        <v>1</v>
      </c>
      <c r="LA312" s="183">
        <v>1</v>
      </c>
      <c r="LB312" s="183">
        <v>1</v>
      </c>
      <c r="LC312" s="183">
        <v>1</v>
      </c>
      <c r="LD312" s="183">
        <v>1</v>
      </c>
      <c r="LE312" s="183">
        <v>1</v>
      </c>
      <c r="LF312" s="183">
        <v>1</v>
      </c>
      <c r="LG312" s="192" t="str">
        <f ca="1">IF(ISBLANK(KS312),"",ROUND(AVERAGE(OFFSET(KX312:LF312,0,0,1,ion21Coop!$F$42)),1))</f>
        <v/>
      </c>
      <c r="LH312" s="269" t="str">
        <f t="shared" si="589"/>
        <v/>
      </c>
      <c r="LJ312" s="119">
        <f t="shared" si="522"/>
        <v>14</v>
      </c>
      <c r="LK312" s="123" t="str">
        <f t="shared" si="543"/>
        <v/>
      </c>
      <c r="LL312" s="123">
        <v>307</v>
      </c>
      <c r="LM312" s="423"/>
      <c r="LN312" s="423"/>
      <c r="LO312" s="423"/>
      <c r="LP312" s="423"/>
      <c r="LQ312" s="421"/>
      <c r="LR312" s="422"/>
      <c r="LS312" s="269" t="str">
        <f t="shared" si="590"/>
        <v/>
      </c>
      <c r="LT312" s="180">
        <v>1</v>
      </c>
      <c r="LU312" s="269" t="str">
        <f t="shared" si="591"/>
        <v/>
      </c>
      <c r="LV312" s="180">
        <v>1</v>
      </c>
      <c r="LW312" s="181">
        <v>1</v>
      </c>
      <c r="LX312" s="181">
        <v>1</v>
      </c>
      <c r="LY312" s="183">
        <v>1</v>
      </c>
      <c r="LZ312" s="183">
        <v>1</v>
      </c>
      <c r="MA312" s="183">
        <v>1</v>
      </c>
      <c r="MB312" s="183">
        <v>1</v>
      </c>
      <c r="MC312" s="183">
        <v>1</v>
      </c>
      <c r="MD312" s="183">
        <v>1</v>
      </c>
      <c r="ME312" s="192" t="str">
        <f ca="1">IF(ISBLANK(LQ312),"",ROUND(AVERAGE(OFFSET(LV312:MD312,0,0,1,ion21Coop!$F$42)),1))</f>
        <v/>
      </c>
      <c r="MF312" s="269" t="str">
        <f t="shared" si="592"/>
        <v/>
      </c>
      <c r="MH312" s="119">
        <f t="shared" si="523"/>
        <v>15</v>
      </c>
      <c r="MI312" s="123" t="str">
        <f t="shared" si="544"/>
        <v/>
      </c>
      <c r="MJ312" s="123">
        <v>307</v>
      </c>
      <c r="MK312" s="423"/>
      <c r="ML312" s="423"/>
      <c r="MM312" s="423"/>
      <c r="MN312" s="423"/>
      <c r="MO312" s="421"/>
      <c r="MP312" s="422"/>
      <c r="MQ312" s="269" t="str">
        <f t="shared" si="593"/>
        <v/>
      </c>
      <c r="MR312" s="180">
        <v>1</v>
      </c>
      <c r="MS312" s="269" t="str">
        <f t="shared" si="594"/>
        <v/>
      </c>
      <c r="MT312" s="180">
        <v>1</v>
      </c>
      <c r="MU312" s="181">
        <v>1</v>
      </c>
      <c r="MV312" s="181">
        <v>1</v>
      </c>
      <c r="MW312" s="183">
        <v>1</v>
      </c>
      <c r="MX312" s="183">
        <v>1</v>
      </c>
      <c r="MY312" s="183">
        <v>1</v>
      </c>
      <c r="MZ312" s="183">
        <v>1</v>
      </c>
      <c r="NA312" s="183">
        <v>1</v>
      </c>
      <c r="NB312" s="183">
        <v>1</v>
      </c>
      <c r="NC312" s="192" t="str">
        <f ca="1">IF(ISBLANK(MO312),"",ROUND(AVERAGE(OFFSET(MT312:NB312,0,0,1,ion21Coop!$F$42)),1))</f>
        <v/>
      </c>
      <c r="ND312" s="269" t="str">
        <f t="shared" si="595"/>
        <v/>
      </c>
      <c r="NF312" s="119">
        <f t="shared" si="524"/>
        <v>16</v>
      </c>
      <c r="NG312" s="123" t="str">
        <f t="shared" si="545"/>
        <v/>
      </c>
      <c r="NH312" s="123">
        <v>307</v>
      </c>
      <c r="NI312" s="423"/>
      <c r="NJ312" s="423"/>
      <c r="NK312" s="423"/>
      <c r="NL312" s="423"/>
      <c r="NM312" s="421"/>
      <c r="NN312" s="422"/>
      <c r="NO312" s="269" t="str">
        <f t="shared" si="596"/>
        <v/>
      </c>
      <c r="NP312" s="180">
        <v>1</v>
      </c>
      <c r="NQ312" s="269" t="str">
        <f t="shared" si="597"/>
        <v/>
      </c>
      <c r="NR312" s="180">
        <v>1</v>
      </c>
      <c r="NS312" s="181">
        <v>1</v>
      </c>
      <c r="NT312" s="181">
        <v>1</v>
      </c>
      <c r="NU312" s="183">
        <v>1</v>
      </c>
      <c r="NV312" s="183">
        <v>1</v>
      </c>
      <c r="NW312" s="183">
        <v>1</v>
      </c>
      <c r="NX312" s="183">
        <v>1</v>
      </c>
      <c r="NY312" s="183">
        <v>1</v>
      </c>
      <c r="NZ312" s="183">
        <v>1</v>
      </c>
      <c r="OA312" s="192" t="str">
        <f ca="1">IF(ISBLANK(NM312),"",ROUND(AVERAGE(OFFSET(NR312:NZ312,0,0,1,ion21Coop!$F$42)),1))</f>
        <v/>
      </c>
      <c r="OB312" s="269" t="str">
        <f t="shared" si="598"/>
        <v/>
      </c>
      <c r="OD312" s="119">
        <f t="shared" si="525"/>
        <v>17</v>
      </c>
      <c r="OE312" s="123" t="str">
        <f t="shared" si="546"/>
        <v/>
      </c>
      <c r="OF312" s="123">
        <v>307</v>
      </c>
      <c r="OG312" s="423"/>
      <c r="OH312" s="423"/>
      <c r="OI312" s="423"/>
      <c r="OJ312" s="423"/>
      <c r="OK312" s="421"/>
      <c r="OL312" s="422"/>
      <c r="OM312" s="269" t="str">
        <f t="shared" si="599"/>
        <v/>
      </c>
      <c r="ON312" s="180">
        <v>1</v>
      </c>
      <c r="OO312" s="269" t="str">
        <f t="shared" si="600"/>
        <v/>
      </c>
      <c r="OP312" s="180">
        <v>1</v>
      </c>
      <c r="OQ312" s="181">
        <v>1</v>
      </c>
      <c r="OR312" s="181">
        <v>1</v>
      </c>
      <c r="OS312" s="183">
        <v>1</v>
      </c>
      <c r="OT312" s="183">
        <v>1</v>
      </c>
      <c r="OU312" s="183">
        <v>1</v>
      </c>
      <c r="OV312" s="183">
        <v>1</v>
      </c>
      <c r="OW312" s="183">
        <v>1</v>
      </c>
      <c r="OX312" s="183">
        <v>1</v>
      </c>
      <c r="OY312" s="192" t="str">
        <f ca="1">IF(ISBLANK(OK312),"",ROUND(AVERAGE(OFFSET(OP312:OX312,0,0,1,ion21Coop!$F$42)),1))</f>
        <v/>
      </c>
      <c r="OZ312" s="269" t="str">
        <f t="shared" si="601"/>
        <v/>
      </c>
      <c r="PB312" s="119">
        <f t="shared" si="526"/>
        <v>18</v>
      </c>
      <c r="PC312" s="123" t="str">
        <f t="shared" si="547"/>
        <v/>
      </c>
      <c r="PD312" s="123">
        <v>307</v>
      </c>
      <c r="PE312" s="423"/>
      <c r="PF312" s="423"/>
      <c r="PG312" s="423"/>
      <c r="PH312" s="423"/>
      <c r="PI312" s="421"/>
      <c r="PJ312" s="422"/>
      <c r="PK312" s="269" t="str">
        <f t="shared" si="602"/>
        <v/>
      </c>
      <c r="PL312" s="180">
        <v>1</v>
      </c>
      <c r="PM312" s="269" t="str">
        <f t="shared" si="603"/>
        <v/>
      </c>
      <c r="PN312" s="180">
        <v>1</v>
      </c>
      <c r="PO312" s="181">
        <v>1</v>
      </c>
      <c r="PP312" s="181">
        <v>1</v>
      </c>
      <c r="PQ312" s="183">
        <v>1</v>
      </c>
      <c r="PR312" s="183">
        <v>1</v>
      </c>
      <c r="PS312" s="183">
        <v>1</v>
      </c>
      <c r="PT312" s="183">
        <v>1</v>
      </c>
      <c r="PU312" s="183">
        <v>1</v>
      </c>
      <c r="PV312" s="183">
        <v>1</v>
      </c>
      <c r="PW312" s="192" t="str">
        <f ca="1">IF(ISBLANK(PI312),"",ROUND(AVERAGE(OFFSET(PN312:PV312,0,0,1,ion21Coop!$F$42)),1))</f>
        <v/>
      </c>
      <c r="PX312" s="269" t="str">
        <f t="shared" si="604"/>
        <v/>
      </c>
      <c r="PZ312" s="119">
        <f t="shared" si="527"/>
        <v>19</v>
      </c>
      <c r="QA312" s="123" t="str">
        <f t="shared" si="548"/>
        <v/>
      </c>
      <c r="QB312" s="123">
        <v>307</v>
      </c>
      <c r="QC312" s="423"/>
      <c r="QD312" s="423"/>
      <c r="QE312" s="423"/>
      <c r="QF312" s="423"/>
      <c r="QG312" s="421"/>
      <c r="QH312" s="422"/>
      <c r="QI312" s="269" t="str">
        <f t="shared" si="605"/>
        <v/>
      </c>
      <c r="QJ312" s="180">
        <v>1</v>
      </c>
      <c r="QK312" s="269" t="str">
        <f t="shared" si="606"/>
        <v/>
      </c>
      <c r="QL312" s="180">
        <v>1</v>
      </c>
      <c r="QM312" s="181">
        <v>1</v>
      </c>
      <c r="QN312" s="181">
        <v>1</v>
      </c>
      <c r="QO312" s="183">
        <v>1</v>
      </c>
      <c r="QP312" s="183">
        <v>1</v>
      </c>
      <c r="QQ312" s="183">
        <v>1</v>
      </c>
      <c r="QR312" s="183">
        <v>1</v>
      </c>
      <c r="QS312" s="183">
        <v>1</v>
      </c>
      <c r="QT312" s="183">
        <v>1</v>
      </c>
      <c r="QU312" s="192" t="str">
        <f ca="1">IF(ISBLANK(QG312),"",ROUND(AVERAGE(OFFSET(QL312:QT312,0,0,1,ion21Coop!$F$42)),1))</f>
        <v/>
      </c>
      <c r="QV312" s="269" t="str">
        <f t="shared" si="607"/>
        <v/>
      </c>
      <c r="QX312" s="119">
        <f t="shared" si="528"/>
        <v>20</v>
      </c>
      <c r="QY312" s="123" t="str">
        <f t="shared" si="549"/>
        <v/>
      </c>
      <c r="QZ312" s="123">
        <v>307</v>
      </c>
      <c r="RA312" s="423"/>
      <c r="RB312" s="423"/>
      <c r="RC312" s="423"/>
      <c r="RD312" s="423"/>
      <c r="RE312" s="421"/>
      <c r="RF312" s="422"/>
      <c r="RG312" s="269" t="str">
        <f t="shared" si="608"/>
        <v/>
      </c>
      <c r="RH312" s="180">
        <v>1</v>
      </c>
      <c r="RI312" s="269" t="str">
        <f t="shared" si="609"/>
        <v/>
      </c>
      <c r="RJ312" s="180">
        <v>1</v>
      </c>
      <c r="RK312" s="181">
        <v>1</v>
      </c>
      <c r="RL312" s="181">
        <v>1</v>
      </c>
      <c r="RM312" s="183">
        <v>1</v>
      </c>
      <c r="RN312" s="183">
        <v>1</v>
      </c>
      <c r="RO312" s="183">
        <v>1</v>
      </c>
      <c r="RP312" s="183">
        <v>1</v>
      </c>
      <c r="RQ312" s="183">
        <v>1</v>
      </c>
      <c r="RR312" s="183">
        <v>1</v>
      </c>
      <c r="RS312" s="192" t="str">
        <f ca="1">IF(ISBLANK(RE312),"",ROUND(AVERAGE(OFFSET(RJ312:RR312,0,0,1,ion21Coop!$F$42)),1))</f>
        <v/>
      </c>
      <c r="RT312" s="269" t="str">
        <f t="shared" si="610"/>
        <v/>
      </c>
      <c r="RV312" s="119">
        <f t="shared" si="529"/>
        <v>21</v>
      </c>
      <c r="RW312" s="123" t="str">
        <f t="shared" si="550"/>
        <v/>
      </c>
      <c r="RX312" s="123">
        <v>307</v>
      </c>
      <c r="RY312" s="423"/>
      <c r="RZ312" s="423"/>
      <c r="SA312" s="423"/>
      <c r="SB312" s="423"/>
      <c r="SC312" s="421"/>
      <c r="SD312" s="422"/>
      <c r="SE312" s="269" t="str">
        <f t="shared" si="611"/>
        <v/>
      </c>
      <c r="SF312" s="180">
        <v>1</v>
      </c>
      <c r="SG312" s="269" t="str">
        <f t="shared" si="612"/>
        <v/>
      </c>
      <c r="SH312" s="180">
        <v>1</v>
      </c>
      <c r="SI312" s="181">
        <v>1</v>
      </c>
      <c r="SJ312" s="181">
        <v>1</v>
      </c>
      <c r="SK312" s="183">
        <v>1</v>
      </c>
      <c r="SL312" s="183">
        <v>1</v>
      </c>
      <c r="SM312" s="183">
        <v>1</v>
      </c>
      <c r="SN312" s="183">
        <v>1</v>
      </c>
      <c r="SO312" s="183">
        <v>1</v>
      </c>
      <c r="SP312" s="183">
        <v>1</v>
      </c>
      <c r="SQ312" s="192" t="str">
        <f ca="1">IF(ISBLANK(SC312),"",ROUND(AVERAGE(OFFSET(SH312:SP312,0,0,1,ion21Coop!$F$42)),1))</f>
        <v/>
      </c>
      <c r="SR312" s="269" t="str">
        <f t="shared" si="613"/>
        <v/>
      </c>
      <c r="ST312" s="565"/>
      <c r="SU312" s="565"/>
      <c r="SV312" s="566"/>
      <c r="SW312" s="567"/>
      <c r="SX312" s="565"/>
      <c r="SY312" s="566"/>
      <c r="SZ312" s="568"/>
      <c r="TA312" s="567"/>
      <c r="TB312" s="553"/>
    </row>
    <row r="313" spans="10:522" x14ac:dyDescent="0.3">
      <c r="J313" s="119">
        <f t="shared" si="509"/>
        <v>1</v>
      </c>
      <c r="K313" s="123" t="str">
        <f t="shared" si="530"/>
        <v>YaJo</v>
      </c>
      <c r="L313" s="123">
        <v>308</v>
      </c>
      <c r="M313" s="351"/>
      <c r="N313" s="351"/>
      <c r="O313" s="351"/>
      <c r="P313" s="351"/>
      <c r="Q313" s="369"/>
      <c r="R313" s="370"/>
      <c r="S313" s="269" t="str">
        <f t="shared" si="551"/>
        <v/>
      </c>
      <c r="T313" s="180">
        <v>1</v>
      </c>
      <c r="U313" s="269" t="str">
        <f t="shared" si="552"/>
        <v/>
      </c>
      <c r="V313" s="180">
        <v>1</v>
      </c>
      <c r="W313" s="181">
        <v>1</v>
      </c>
      <c r="X313" s="181">
        <v>1</v>
      </c>
      <c r="Y313" s="183">
        <v>1</v>
      </c>
      <c r="Z313" s="183">
        <v>1</v>
      </c>
      <c r="AA313" s="183">
        <v>1</v>
      </c>
      <c r="AB313" s="183">
        <v>1</v>
      </c>
      <c r="AC313" s="183">
        <v>1</v>
      </c>
      <c r="AD313" s="183">
        <v>1</v>
      </c>
      <c r="AE313" s="192" t="str">
        <f ca="1">IF(ISBLANK(Q313),"",ROUND(AVERAGE(OFFSET(V313:AD313,0,0,1,ion21Coop!$F$42)),1))</f>
        <v/>
      </c>
      <c r="AF313" s="269" t="str">
        <f t="shared" si="553"/>
        <v/>
      </c>
      <c r="AH313" s="119">
        <f t="shared" si="510"/>
        <v>2</v>
      </c>
      <c r="AI313" s="123" t="str">
        <f t="shared" si="531"/>
        <v>GeLo</v>
      </c>
      <c r="AJ313" s="123">
        <v>308</v>
      </c>
      <c r="AK313" s="351"/>
      <c r="AL313" s="351"/>
      <c r="AM313" s="351"/>
      <c r="AN313" s="351"/>
      <c r="AO313" s="369"/>
      <c r="AP313" s="370"/>
      <c r="AQ313" s="269" t="str">
        <f t="shared" si="554"/>
        <v/>
      </c>
      <c r="AR313" s="180">
        <v>1</v>
      </c>
      <c r="AS313" s="269" t="str">
        <f t="shared" si="555"/>
        <v/>
      </c>
      <c r="AT313" s="180">
        <v>1</v>
      </c>
      <c r="AU313" s="181">
        <v>1</v>
      </c>
      <c r="AV313" s="181">
        <v>1</v>
      </c>
      <c r="AW313" s="183">
        <v>1</v>
      </c>
      <c r="AX313" s="183">
        <v>1</v>
      </c>
      <c r="AY313" s="183">
        <v>1</v>
      </c>
      <c r="AZ313" s="183">
        <v>1</v>
      </c>
      <c r="BA313" s="183">
        <v>1</v>
      </c>
      <c r="BB313" s="183">
        <v>1</v>
      </c>
      <c r="BC313" s="192" t="str">
        <f ca="1">IF(ISBLANK(AO313),"",ROUND(AVERAGE(OFFSET(AT313:BB313,0,0,1,ion21Coop!$F$42)),1))</f>
        <v/>
      </c>
      <c r="BD313" s="269" t="str">
        <f t="shared" si="556"/>
        <v/>
      </c>
      <c r="BF313" s="119">
        <f t="shared" si="511"/>
        <v>3</v>
      </c>
      <c r="BG313" s="123" t="str">
        <f t="shared" si="532"/>
        <v>MiDo</v>
      </c>
      <c r="BH313" s="123">
        <v>308</v>
      </c>
      <c r="BI313" s="351"/>
      <c r="BJ313" s="351"/>
      <c r="BK313" s="351"/>
      <c r="BL313" s="351"/>
      <c r="BM313" s="369"/>
      <c r="BN313" s="370"/>
      <c r="BO313" s="269" t="str">
        <f t="shared" si="557"/>
        <v/>
      </c>
      <c r="BP313" s="180">
        <v>1</v>
      </c>
      <c r="BQ313" s="269" t="str">
        <f t="shared" si="558"/>
        <v/>
      </c>
      <c r="BR313" s="180">
        <v>1</v>
      </c>
      <c r="BS313" s="181">
        <v>1</v>
      </c>
      <c r="BT313" s="181">
        <v>1</v>
      </c>
      <c r="BU313" s="183">
        <v>1</v>
      </c>
      <c r="BV313" s="183">
        <v>1</v>
      </c>
      <c r="BW313" s="183">
        <v>1</v>
      </c>
      <c r="BX313" s="183">
        <v>1</v>
      </c>
      <c r="BY313" s="183">
        <v>1</v>
      </c>
      <c r="BZ313" s="183">
        <v>1</v>
      </c>
      <c r="CA313" s="192" t="str">
        <f ca="1">IF(ISBLANK(BM313),"",ROUND(AVERAGE(OFFSET(BR313:BZ313,0,0,1,ion21Coop!$F$42)),1))</f>
        <v/>
      </c>
      <c r="CB313" s="269" t="str">
        <f t="shared" si="559"/>
        <v/>
      </c>
      <c r="CD313" s="119">
        <f t="shared" si="512"/>
        <v>4</v>
      </c>
      <c r="CE313" s="123" t="str">
        <f t="shared" si="533"/>
        <v>EmNi</v>
      </c>
      <c r="CF313" s="123">
        <v>308</v>
      </c>
      <c r="CG313" s="351"/>
      <c r="CH313" s="351"/>
      <c r="CI313" s="351"/>
      <c r="CJ313" s="351"/>
      <c r="CK313" s="369"/>
      <c r="CL313" s="370"/>
      <c r="CM313" s="269" t="str">
        <f t="shared" si="560"/>
        <v/>
      </c>
      <c r="CN313" s="180">
        <v>1</v>
      </c>
      <c r="CO313" s="269" t="str">
        <f t="shared" si="561"/>
        <v/>
      </c>
      <c r="CP313" s="180">
        <v>1</v>
      </c>
      <c r="CQ313" s="181">
        <v>1</v>
      </c>
      <c r="CR313" s="181">
        <v>1</v>
      </c>
      <c r="CS313" s="183">
        <v>1</v>
      </c>
      <c r="CT313" s="183">
        <v>1</v>
      </c>
      <c r="CU313" s="183">
        <v>1</v>
      </c>
      <c r="CV313" s="183">
        <v>1</v>
      </c>
      <c r="CW313" s="183">
        <v>1</v>
      </c>
      <c r="CX313" s="183">
        <v>1</v>
      </c>
      <c r="CY313" s="192" t="str">
        <f ca="1">IF(ISBLANK(CK313),"",ROUND(AVERAGE(OFFSET(CP313:CX313,0,0,1,ion21Coop!$F$42)),1))</f>
        <v/>
      </c>
      <c r="CZ313" s="269" t="str">
        <f t="shared" si="562"/>
        <v/>
      </c>
      <c r="DB313" s="119">
        <f t="shared" si="513"/>
        <v>5</v>
      </c>
      <c r="DC313" s="123" t="str">
        <f t="shared" si="534"/>
        <v>HeJe</v>
      </c>
      <c r="DD313" s="123">
        <v>308</v>
      </c>
      <c r="DE313" s="423"/>
      <c r="DF313" s="423"/>
      <c r="DG313" s="423"/>
      <c r="DH313" s="423"/>
      <c r="DI313" s="421"/>
      <c r="DJ313" s="422"/>
      <c r="DK313" s="269" t="str">
        <f t="shared" si="563"/>
        <v/>
      </c>
      <c r="DL313" s="180">
        <v>1</v>
      </c>
      <c r="DM313" s="269" t="str">
        <f t="shared" si="564"/>
        <v/>
      </c>
      <c r="DN313" s="180">
        <v>1</v>
      </c>
      <c r="DO313" s="181">
        <v>1</v>
      </c>
      <c r="DP313" s="181">
        <v>1</v>
      </c>
      <c r="DQ313" s="183">
        <v>1</v>
      </c>
      <c r="DR313" s="183">
        <v>1</v>
      </c>
      <c r="DS313" s="183">
        <v>1</v>
      </c>
      <c r="DT313" s="183">
        <v>1</v>
      </c>
      <c r="DU313" s="183">
        <v>1</v>
      </c>
      <c r="DV313" s="183">
        <v>1</v>
      </c>
      <c r="DW313" s="192" t="str">
        <f ca="1">IF(ISBLANK(DI313),"",ROUND(AVERAGE(OFFSET(DN313:DV313,0,0,1,ion21Coop!$F$42)),1))</f>
        <v/>
      </c>
      <c r="DX313" s="269" t="str">
        <f t="shared" si="565"/>
        <v/>
      </c>
      <c r="DZ313" s="119">
        <f t="shared" si="514"/>
        <v>6</v>
      </c>
      <c r="EA313" s="123" t="str">
        <f t="shared" si="535"/>
        <v/>
      </c>
      <c r="EB313" s="123">
        <v>308</v>
      </c>
      <c r="EC313" s="423"/>
      <c r="ED313" s="423"/>
      <c r="EE313" s="423"/>
      <c r="EF313" s="423"/>
      <c r="EG313" s="421"/>
      <c r="EH313" s="422"/>
      <c r="EI313" s="269" t="str">
        <f t="shared" si="566"/>
        <v/>
      </c>
      <c r="EJ313" s="180">
        <v>1</v>
      </c>
      <c r="EK313" s="269" t="str">
        <f t="shared" si="567"/>
        <v/>
      </c>
      <c r="EL313" s="180">
        <v>1</v>
      </c>
      <c r="EM313" s="181">
        <v>1</v>
      </c>
      <c r="EN313" s="181">
        <v>1</v>
      </c>
      <c r="EO313" s="183">
        <v>1</v>
      </c>
      <c r="EP313" s="183">
        <v>1</v>
      </c>
      <c r="EQ313" s="183">
        <v>1</v>
      </c>
      <c r="ER313" s="183">
        <v>1</v>
      </c>
      <c r="ES313" s="183">
        <v>1</v>
      </c>
      <c r="ET313" s="183">
        <v>1</v>
      </c>
      <c r="EU313" s="192" t="str">
        <f ca="1">IF(ISBLANK(EG313),"",ROUND(AVERAGE(OFFSET(EL313:ET313,0,0,1,ion21Coop!$F$42)),1))</f>
        <v/>
      </c>
      <c r="EV313" s="269" t="str">
        <f t="shared" si="568"/>
        <v/>
      </c>
      <c r="EX313" s="119">
        <f t="shared" si="515"/>
        <v>7</v>
      </c>
      <c r="EY313" s="123" t="str">
        <f t="shared" si="536"/>
        <v/>
      </c>
      <c r="EZ313" s="123">
        <v>308</v>
      </c>
      <c r="FA313" s="423"/>
      <c r="FB313" s="423"/>
      <c r="FC313" s="423"/>
      <c r="FD313" s="423"/>
      <c r="FE313" s="421"/>
      <c r="FF313" s="422"/>
      <c r="FG313" s="269" t="str">
        <f t="shared" si="569"/>
        <v/>
      </c>
      <c r="FH313" s="180">
        <v>1</v>
      </c>
      <c r="FI313" s="269" t="str">
        <f t="shared" si="570"/>
        <v/>
      </c>
      <c r="FJ313" s="180">
        <v>1</v>
      </c>
      <c r="FK313" s="181">
        <v>1</v>
      </c>
      <c r="FL313" s="181">
        <v>1</v>
      </c>
      <c r="FM313" s="183">
        <v>1</v>
      </c>
      <c r="FN313" s="183">
        <v>1</v>
      </c>
      <c r="FO313" s="183">
        <v>1</v>
      </c>
      <c r="FP313" s="183">
        <v>1</v>
      </c>
      <c r="FQ313" s="183">
        <v>1</v>
      </c>
      <c r="FR313" s="183">
        <v>1</v>
      </c>
      <c r="FS313" s="192" t="str">
        <f ca="1">IF(ISBLANK(FE313),"",ROUND(AVERAGE(OFFSET(FJ313:FR313,0,0,1,ion21Coop!$F$42)),1))</f>
        <v/>
      </c>
      <c r="FT313" s="269" t="str">
        <f t="shared" si="571"/>
        <v/>
      </c>
      <c r="FV313" s="119">
        <f t="shared" si="516"/>
        <v>8</v>
      </c>
      <c r="FW313" s="123" t="str">
        <f t="shared" si="537"/>
        <v/>
      </c>
      <c r="FX313" s="123">
        <v>308</v>
      </c>
      <c r="FY313" s="423"/>
      <c r="FZ313" s="423"/>
      <c r="GA313" s="423"/>
      <c r="GB313" s="423"/>
      <c r="GC313" s="421"/>
      <c r="GD313" s="422"/>
      <c r="GE313" s="269" t="str">
        <f t="shared" si="572"/>
        <v/>
      </c>
      <c r="GF313" s="180">
        <v>1</v>
      </c>
      <c r="GG313" s="269" t="str">
        <f t="shared" si="573"/>
        <v/>
      </c>
      <c r="GH313" s="180">
        <v>1</v>
      </c>
      <c r="GI313" s="181">
        <v>1</v>
      </c>
      <c r="GJ313" s="181">
        <v>1</v>
      </c>
      <c r="GK313" s="183">
        <v>1</v>
      </c>
      <c r="GL313" s="183">
        <v>1</v>
      </c>
      <c r="GM313" s="183">
        <v>1</v>
      </c>
      <c r="GN313" s="183">
        <v>1</v>
      </c>
      <c r="GO313" s="183">
        <v>1</v>
      </c>
      <c r="GP313" s="183">
        <v>1</v>
      </c>
      <c r="GQ313" s="192" t="str">
        <f ca="1">IF(ISBLANK(GC313),"",ROUND(AVERAGE(OFFSET(GH313:GP313,0,0,1,ion21Coop!$F$42)),1))</f>
        <v/>
      </c>
      <c r="GR313" s="269" t="str">
        <f t="shared" si="574"/>
        <v/>
      </c>
      <c r="GT313" s="119">
        <f t="shared" si="517"/>
        <v>9</v>
      </c>
      <c r="GU313" s="123" t="str">
        <f t="shared" si="538"/>
        <v/>
      </c>
      <c r="GV313" s="123">
        <v>308</v>
      </c>
      <c r="GW313" s="423"/>
      <c r="GX313" s="423"/>
      <c r="GY313" s="423"/>
      <c r="GZ313" s="423"/>
      <c r="HA313" s="421"/>
      <c r="HB313" s="422"/>
      <c r="HC313" s="269" t="str">
        <f t="shared" si="575"/>
        <v/>
      </c>
      <c r="HD313" s="180">
        <v>1</v>
      </c>
      <c r="HE313" s="269" t="str">
        <f t="shared" si="576"/>
        <v/>
      </c>
      <c r="HF313" s="180">
        <v>1</v>
      </c>
      <c r="HG313" s="181">
        <v>1</v>
      </c>
      <c r="HH313" s="181">
        <v>1</v>
      </c>
      <c r="HI313" s="183">
        <v>1</v>
      </c>
      <c r="HJ313" s="183">
        <v>1</v>
      </c>
      <c r="HK313" s="183">
        <v>1</v>
      </c>
      <c r="HL313" s="183">
        <v>1</v>
      </c>
      <c r="HM313" s="183">
        <v>1</v>
      </c>
      <c r="HN313" s="183">
        <v>1</v>
      </c>
      <c r="HO313" s="192" t="str">
        <f ca="1">IF(ISBLANK(HA313),"",ROUND(AVERAGE(OFFSET(HF313:HN313,0,0,1,ion21Coop!$F$42)),1))</f>
        <v/>
      </c>
      <c r="HP313" s="269" t="str">
        <f t="shared" si="577"/>
        <v/>
      </c>
      <c r="HR313" s="119">
        <f t="shared" si="518"/>
        <v>10</v>
      </c>
      <c r="HS313" s="123" t="str">
        <f t="shared" si="539"/>
        <v/>
      </c>
      <c r="HT313" s="123">
        <v>308</v>
      </c>
      <c r="HU313" s="423"/>
      <c r="HV313" s="423"/>
      <c r="HW313" s="423"/>
      <c r="HX313" s="423"/>
      <c r="HY313" s="421"/>
      <c r="HZ313" s="422"/>
      <c r="IA313" s="269" t="str">
        <f t="shared" si="578"/>
        <v/>
      </c>
      <c r="IB313" s="180">
        <v>1</v>
      </c>
      <c r="IC313" s="269" t="str">
        <f t="shared" si="579"/>
        <v/>
      </c>
      <c r="ID313" s="180">
        <v>1</v>
      </c>
      <c r="IE313" s="181">
        <v>1</v>
      </c>
      <c r="IF313" s="181">
        <v>1</v>
      </c>
      <c r="IG313" s="183">
        <v>1</v>
      </c>
      <c r="IH313" s="183">
        <v>1</v>
      </c>
      <c r="II313" s="183">
        <v>1</v>
      </c>
      <c r="IJ313" s="183">
        <v>1</v>
      </c>
      <c r="IK313" s="183">
        <v>1</v>
      </c>
      <c r="IL313" s="183">
        <v>1</v>
      </c>
      <c r="IM313" s="192" t="str">
        <f ca="1">IF(ISBLANK(HY313),"",ROUND(AVERAGE(OFFSET(ID313:IL313,0,0,1,ion21Coop!$F$42)),1))</f>
        <v/>
      </c>
      <c r="IN313" s="269" t="str">
        <f t="shared" si="580"/>
        <v/>
      </c>
      <c r="IP313" s="119">
        <f t="shared" si="519"/>
        <v>11</v>
      </c>
      <c r="IQ313" s="123" t="str">
        <f t="shared" si="540"/>
        <v/>
      </c>
      <c r="IR313" s="123">
        <v>308</v>
      </c>
      <c r="IS313" s="423"/>
      <c r="IT313" s="423"/>
      <c r="IU313" s="423"/>
      <c r="IV313" s="423"/>
      <c r="IW313" s="421"/>
      <c r="IX313" s="422"/>
      <c r="IY313" s="269" t="str">
        <f t="shared" si="581"/>
        <v/>
      </c>
      <c r="IZ313" s="180">
        <v>1</v>
      </c>
      <c r="JA313" s="269" t="str">
        <f t="shared" si="582"/>
        <v/>
      </c>
      <c r="JB313" s="180">
        <v>1</v>
      </c>
      <c r="JC313" s="181">
        <v>1</v>
      </c>
      <c r="JD313" s="181">
        <v>1</v>
      </c>
      <c r="JE313" s="183">
        <v>1</v>
      </c>
      <c r="JF313" s="183">
        <v>1</v>
      </c>
      <c r="JG313" s="183">
        <v>1</v>
      </c>
      <c r="JH313" s="183">
        <v>1</v>
      </c>
      <c r="JI313" s="183">
        <v>1</v>
      </c>
      <c r="JJ313" s="183">
        <v>1</v>
      </c>
      <c r="JK313" s="192" t="str">
        <f ca="1">IF(ISBLANK(IW313),"",ROUND(AVERAGE(OFFSET(JB313:JJ313,0,0,1,ion21Coop!$F$42)),1))</f>
        <v/>
      </c>
      <c r="JL313" s="269" t="str">
        <f t="shared" si="583"/>
        <v/>
      </c>
      <c r="JN313" s="119">
        <f t="shared" si="520"/>
        <v>12</v>
      </c>
      <c r="JO313" s="123" t="str">
        <f t="shared" si="541"/>
        <v/>
      </c>
      <c r="JP313" s="123">
        <v>308</v>
      </c>
      <c r="JQ313" s="423"/>
      <c r="JR313" s="423"/>
      <c r="JS313" s="423"/>
      <c r="JT313" s="423"/>
      <c r="JU313" s="421"/>
      <c r="JV313" s="422"/>
      <c r="JW313" s="269" t="str">
        <f t="shared" si="584"/>
        <v/>
      </c>
      <c r="JX313" s="180">
        <v>1</v>
      </c>
      <c r="JY313" s="269" t="str">
        <f t="shared" si="585"/>
        <v/>
      </c>
      <c r="JZ313" s="180">
        <v>1</v>
      </c>
      <c r="KA313" s="181">
        <v>1</v>
      </c>
      <c r="KB313" s="181">
        <v>1</v>
      </c>
      <c r="KC313" s="183">
        <v>1</v>
      </c>
      <c r="KD313" s="183">
        <v>1</v>
      </c>
      <c r="KE313" s="183">
        <v>1</v>
      </c>
      <c r="KF313" s="183">
        <v>1</v>
      </c>
      <c r="KG313" s="183">
        <v>1</v>
      </c>
      <c r="KH313" s="183">
        <v>1</v>
      </c>
      <c r="KI313" s="192" t="str">
        <f ca="1">IF(ISBLANK(JU313),"",ROUND(AVERAGE(OFFSET(JZ313:KH313,0,0,1,ion21Coop!$F$42)),1))</f>
        <v/>
      </c>
      <c r="KJ313" s="269" t="str">
        <f t="shared" si="586"/>
        <v/>
      </c>
      <c r="KL313" s="119">
        <f t="shared" si="521"/>
        <v>13</v>
      </c>
      <c r="KM313" s="123" t="str">
        <f t="shared" si="542"/>
        <v/>
      </c>
      <c r="KN313" s="123">
        <v>308</v>
      </c>
      <c r="KO313" s="423"/>
      <c r="KP313" s="423"/>
      <c r="KQ313" s="423"/>
      <c r="KR313" s="423"/>
      <c r="KS313" s="421"/>
      <c r="KT313" s="422"/>
      <c r="KU313" s="269" t="str">
        <f t="shared" si="587"/>
        <v/>
      </c>
      <c r="KV313" s="180">
        <v>1</v>
      </c>
      <c r="KW313" s="269" t="str">
        <f t="shared" si="588"/>
        <v/>
      </c>
      <c r="KX313" s="180">
        <v>1</v>
      </c>
      <c r="KY313" s="181">
        <v>1</v>
      </c>
      <c r="KZ313" s="181">
        <v>1</v>
      </c>
      <c r="LA313" s="183">
        <v>1</v>
      </c>
      <c r="LB313" s="183">
        <v>1</v>
      </c>
      <c r="LC313" s="183">
        <v>1</v>
      </c>
      <c r="LD313" s="183">
        <v>1</v>
      </c>
      <c r="LE313" s="183">
        <v>1</v>
      </c>
      <c r="LF313" s="183">
        <v>1</v>
      </c>
      <c r="LG313" s="192" t="str">
        <f ca="1">IF(ISBLANK(KS313),"",ROUND(AVERAGE(OFFSET(KX313:LF313,0,0,1,ion21Coop!$F$42)),1))</f>
        <v/>
      </c>
      <c r="LH313" s="269" t="str">
        <f t="shared" si="589"/>
        <v/>
      </c>
      <c r="LJ313" s="119">
        <f t="shared" si="522"/>
        <v>14</v>
      </c>
      <c r="LK313" s="123" t="str">
        <f t="shared" si="543"/>
        <v/>
      </c>
      <c r="LL313" s="123">
        <v>308</v>
      </c>
      <c r="LM313" s="423"/>
      <c r="LN313" s="423"/>
      <c r="LO313" s="423"/>
      <c r="LP313" s="423"/>
      <c r="LQ313" s="421"/>
      <c r="LR313" s="422"/>
      <c r="LS313" s="269" t="str">
        <f t="shared" si="590"/>
        <v/>
      </c>
      <c r="LT313" s="180">
        <v>1</v>
      </c>
      <c r="LU313" s="269" t="str">
        <f t="shared" si="591"/>
        <v/>
      </c>
      <c r="LV313" s="180">
        <v>1</v>
      </c>
      <c r="LW313" s="181">
        <v>1</v>
      </c>
      <c r="LX313" s="181">
        <v>1</v>
      </c>
      <c r="LY313" s="183">
        <v>1</v>
      </c>
      <c r="LZ313" s="183">
        <v>1</v>
      </c>
      <c r="MA313" s="183">
        <v>1</v>
      </c>
      <c r="MB313" s="183">
        <v>1</v>
      </c>
      <c r="MC313" s="183">
        <v>1</v>
      </c>
      <c r="MD313" s="183">
        <v>1</v>
      </c>
      <c r="ME313" s="192" t="str">
        <f ca="1">IF(ISBLANK(LQ313),"",ROUND(AVERAGE(OFFSET(LV313:MD313,0,0,1,ion21Coop!$F$42)),1))</f>
        <v/>
      </c>
      <c r="MF313" s="269" t="str">
        <f t="shared" si="592"/>
        <v/>
      </c>
      <c r="MH313" s="119">
        <f t="shared" si="523"/>
        <v>15</v>
      </c>
      <c r="MI313" s="123" t="str">
        <f t="shared" si="544"/>
        <v/>
      </c>
      <c r="MJ313" s="123">
        <v>308</v>
      </c>
      <c r="MK313" s="423"/>
      <c r="ML313" s="423"/>
      <c r="MM313" s="423"/>
      <c r="MN313" s="423"/>
      <c r="MO313" s="421"/>
      <c r="MP313" s="422"/>
      <c r="MQ313" s="269" t="str">
        <f t="shared" si="593"/>
        <v/>
      </c>
      <c r="MR313" s="180">
        <v>1</v>
      </c>
      <c r="MS313" s="269" t="str">
        <f t="shared" si="594"/>
        <v/>
      </c>
      <c r="MT313" s="180">
        <v>1</v>
      </c>
      <c r="MU313" s="181">
        <v>1</v>
      </c>
      <c r="MV313" s="181">
        <v>1</v>
      </c>
      <c r="MW313" s="183">
        <v>1</v>
      </c>
      <c r="MX313" s="183">
        <v>1</v>
      </c>
      <c r="MY313" s="183">
        <v>1</v>
      </c>
      <c r="MZ313" s="183">
        <v>1</v>
      </c>
      <c r="NA313" s="183">
        <v>1</v>
      </c>
      <c r="NB313" s="183">
        <v>1</v>
      </c>
      <c r="NC313" s="192" t="str">
        <f ca="1">IF(ISBLANK(MO313),"",ROUND(AVERAGE(OFFSET(MT313:NB313,0,0,1,ion21Coop!$F$42)),1))</f>
        <v/>
      </c>
      <c r="ND313" s="269" t="str">
        <f t="shared" si="595"/>
        <v/>
      </c>
      <c r="NF313" s="119">
        <f t="shared" si="524"/>
        <v>16</v>
      </c>
      <c r="NG313" s="123" t="str">
        <f t="shared" si="545"/>
        <v/>
      </c>
      <c r="NH313" s="123">
        <v>308</v>
      </c>
      <c r="NI313" s="423"/>
      <c r="NJ313" s="423"/>
      <c r="NK313" s="423"/>
      <c r="NL313" s="423"/>
      <c r="NM313" s="421"/>
      <c r="NN313" s="422"/>
      <c r="NO313" s="269" t="str">
        <f t="shared" si="596"/>
        <v/>
      </c>
      <c r="NP313" s="180">
        <v>1</v>
      </c>
      <c r="NQ313" s="269" t="str">
        <f t="shared" si="597"/>
        <v/>
      </c>
      <c r="NR313" s="180">
        <v>1</v>
      </c>
      <c r="NS313" s="181">
        <v>1</v>
      </c>
      <c r="NT313" s="181">
        <v>1</v>
      </c>
      <c r="NU313" s="183">
        <v>1</v>
      </c>
      <c r="NV313" s="183">
        <v>1</v>
      </c>
      <c r="NW313" s="183">
        <v>1</v>
      </c>
      <c r="NX313" s="183">
        <v>1</v>
      </c>
      <c r="NY313" s="183">
        <v>1</v>
      </c>
      <c r="NZ313" s="183">
        <v>1</v>
      </c>
      <c r="OA313" s="192" t="str">
        <f ca="1">IF(ISBLANK(NM313),"",ROUND(AVERAGE(OFFSET(NR313:NZ313,0,0,1,ion21Coop!$F$42)),1))</f>
        <v/>
      </c>
      <c r="OB313" s="269" t="str">
        <f t="shared" si="598"/>
        <v/>
      </c>
      <c r="OD313" s="119">
        <f t="shared" si="525"/>
        <v>17</v>
      </c>
      <c r="OE313" s="123" t="str">
        <f t="shared" si="546"/>
        <v/>
      </c>
      <c r="OF313" s="123">
        <v>308</v>
      </c>
      <c r="OG313" s="423"/>
      <c r="OH313" s="423"/>
      <c r="OI313" s="423"/>
      <c r="OJ313" s="423"/>
      <c r="OK313" s="421"/>
      <c r="OL313" s="422"/>
      <c r="OM313" s="269" t="str">
        <f t="shared" si="599"/>
        <v/>
      </c>
      <c r="ON313" s="180">
        <v>1</v>
      </c>
      <c r="OO313" s="269" t="str">
        <f t="shared" si="600"/>
        <v/>
      </c>
      <c r="OP313" s="180">
        <v>1</v>
      </c>
      <c r="OQ313" s="181">
        <v>1</v>
      </c>
      <c r="OR313" s="181">
        <v>1</v>
      </c>
      <c r="OS313" s="183">
        <v>1</v>
      </c>
      <c r="OT313" s="183">
        <v>1</v>
      </c>
      <c r="OU313" s="183">
        <v>1</v>
      </c>
      <c r="OV313" s="183">
        <v>1</v>
      </c>
      <c r="OW313" s="183">
        <v>1</v>
      </c>
      <c r="OX313" s="183">
        <v>1</v>
      </c>
      <c r="OY313" s="192" t="str">
        <f ca="1">IF(ISBLANK(OK313),"",ROUND(AVERAGE(OFFSET(OP313:OX313,0,0,1,ion21Coop!$F$42)),1))</f>
        <v/>
      </c>
      <c r="OZ313" s="269" t="str">
        <f t="shared" si="601"/>
        <v/>
      </c>
      <c r="PB313" s="119">
        <f t="shared" si="526"/>
        <v>18</v>
      </c>
      <c r="PC313" s="123" t="str">
        <f t="shared" si="547"/>
        <v/>
      </c>
      <c r="PD313" s="123">
        <v>308</v>
      </c>
      <c r="PE313" s="423"/>
      <c r="PF313" s="423"/>
      <c r="PG313" s="423"/>
      <c r="PH313" s="423"/>
      <c r="PI313" s="421"/>
      <c r="PJ313" s="422"/>
      <c r="PK313" s="269" t="str">
        <f t="shared" si="602"/>
        <v/>
      </c>
      <c r="PL313" s="180">
        <v>1</v>
      </c>
      <c r="PM313" s="269" t="str">
        <f t="shared" si="603"/>
        <v/>
      </c>
      <c r="PN313" s="180">
        <v>1</v>
      </c>
      <c r="PO313" s="181">
        <v>1</v>
      </c>
      <c r="PP313" s="181">
        <v>1</v>
      </c>
      <c r="PQ313" s="183">
        <v>1</v>
      </c>
      <c r="PR313" s="183">
        <v>1</v>
      </c>
      <c r="PS313" s="183">
        <v>1</v>
      </c>
      <c r="PT313" s="183">
        <v>1</v>
      </c>
      <c r="PU313" s="183">
        <v>1</v>
      </c>
      <c r="PV313" s="183">
        <v>1</v>
      </c>
      <c r="PW313" s="192" t="str">
        <f ca="1">IF(ISBLANK(PI313),"",ROUND(AVERAGE(OFFSET(PN313:PV313,0,0,1,ion21Coop!$F$42)),1))</f>
        <v/>
      </c>
      <c r="PX313" s="269" t="str">
        <f t="shared" si="604"/>
        <v/>
      </c>
      <c r="PZ313" s="119">
        <f t="shared" si="527"/>
        <v>19</v>
      </c>
      <c r="QA313" s="123" t="str">
        <f t="shared" si="548"/>
        <v/>
      </c>
      <c r="QB313" s="123">
        <v>308</v>
      </c>
      <c r="QC313" s="423"/>
      <c r="QD313" s="423"/>
      <c r="QE313" s="423"/>
      <c r="QF313" s="423"/>
      <c r="QG313" s="421"/>
      <c r="QH313" s="422"/>
      <c r="QI313" s="269" t="str">
        <f t="shared" si="605"/>
        <v/>
      </c>
      <c r="QJ313" s="180">
        <v>1</v>
      </c>
      <c r="QK313" s="269" t="str">
        <f t="shared" si="606"/>
        <v/>
      </c>
      <c r="QL313" s="180">
        <v>1</v>
      </c>
      <c r="QM313" s="181">
        <v>1</v>
      </c>
      <c r="QN313" s="181">
        <v>1</v>
      </c>
      <c r="QO313" s="183">
        <v>1</v>
      </c>
      <c r="QP313" s="183">
        <v>1</v>
      </c>
      <c r="QQ313" s="183">
        <v>1</v>
      </c>
      <c r="QR313" s="183">
        <v>1</v>
      </c>
      <c r="QS313" s="183">
        <v>1</v>
      </c>
      <c r="QT313" s="183">
        <v>1</v>
      </c>
      <c r="QU313" s="192" t="str">
        <f ca="1">IF(ISBLANK(QG313),"",ROUND(AVERAGE(OFFSET(QL313:QT313,0,0,1,ion21Coop!$F$42)),1))</f>
        <v/>
      </c>
      <c r="QV313" s="269" t="str">
        <f t="shared" si="607"/>
        <v/>
      </c>
      <c r="QX313" s="119">
        <f t="shared" si="528"/>
        <v>20</v>
      </c>
      <c r="QY313" s="123" t="str">
        <f t="shared" si="549"/>
        <v/>
      </c>
      <c r="QZ313" s="123">
        <v>308</v>
      </c>
      <c r="RA313" s="423"/>
      <c r="RB313" s="423"/>
      <c r="RC313" s="423"/>
      <c r="RD313" s="423"/>
      <c r="RE313" s="421"/>
      <c r="RF313" s="422"/>
      <c r="RG313" s="269" t="str">
        <f t="shared" si="608"/>
        <v/>
      </c>
      <c r="RH313" s="180">
        <v>1</v>
      </c>
      <c r="RI313" s="269" t="str">
        <f t="shared" si="609"/>
        <v/>
      </c>
      <c r="RJ313" s="180">
        <v>1</v>
      </c>
      <c r="RK313" s="181">
        <v>1</v>
      </c>
      <c r="RL313" s="181">
        <v>1</v>
      </c>
      <c r="RM313" s="183">
        <v>1</v>
      </c>
      <c r="RN313" s="183">
        <v>1</v>
      </c>
      <c r="RO313" s="183">
        <v>1</v>
      </c>
      <c r="RP313" s="183">
        <v>1</v>
      </c>
      <c r="RQ313" s="183">
        <v>1</v>
      </c>
      <c r="RR313" s="183">
        <v>1</v>
      </c>
      <c r="RS313" s="192" t="str">
        <f ca="1">IF(ISBLANK(RE313),"",ROUND(AVERAGE(OFFSET(RJ313:RR313,0,0,1,ion21Coop!$F$42)),1))</f>
        <v/>
      </c>
      <c r="RT313" s="269" t="str">
        <f t="shared" si="610"/>
        <v/>
      </c>
      <c r="RV313" s="119">
        <f t="shared" si="529"/>
        <v>21</v>
      </c>
      <c r="RW313" s="123" t="str">
        <f t="shared" si="550"/>
        <v/>
      </c>
      <c r="RX313" s="123">
        <v>308</v>
      </c>
      <c r="RY313" s="423"/>
      <c r="RZ313" s="423"/>
      <c r="SA313" s="423"/>
      <c r="SB313" s="423"/>
      <c r="SC313" s="421"/>
      <c r="SD313" s="422"/>
      <c r="SE313" s="269" t="str">
        <f t="shared" si="611"/>
        <v/>
      </c>
      <c r="SF313" s="180">
        <v>1</v>
      </c>
      <c r="SG313" s="269" t="str">
        <f t="shared" si="612"/>
        <v/>
      </c>
      <c r="SH313" s="180">
        <v>1</v>
      </c>
      <c r="SI313" s="181">
        <v>1</v>
      </c>
      <c r="SJ313" s="181">
        <v>1</v>
      </c>
      <c r="SK313" s="183">
        <v>1</v>
      </c>
      <c r="SL313" s="183">
        <v>1</v>
      </c>
      <c r="SM313" s="183">
        <v>1</v>
      </c>
      <c r="SN313" s="183">
        <v>1</v>
      </c>
      <c r="SO313" s="183">
        <v>1</v>
      </c>
      <c r="SP313" s="183">
        <v>1</v>
      </c>
      <c r="SQ313" s="192" t="str">
        <f ca="1">IF(ISBLANK(SC313),"",ROUND(AVERAGE(OFFSET(SH313:SP313,0,0,1,ion21Coop!$F$42)),1))</f>
        <v/>
      </c>
      <c r="SR313" s="269" t="str">
        <f t="shared" si="613"/>
        <v/>
      </c>
      <c r="ST313" s="565"/>
      <c r="SU313" s="565"/>
      <c r="SV313" s="566"/>
      <c r="SW313" s="567"/>
      <c r="SX313" s="565"/>
      <c r="SY313" s="566"/>
      <c r="SZ313" s="568"/>
      <c r="TA313" s="567"/>
      <c r="TB313" s="553"/>
    </row>
    <row r="314" spans="10:522" x14ac:dyDescent="0.3">
      <c r="J314" s="119">
        <f t="shared" si="509"/>
        <v>1</v>
      </c>
      <c r="K314" s="123" t="str">
        <f t="shared" si="530"/>
        <v>YaJo</v>
      </c>
      <c r="L314" s="123">
        <v>309</v>
      </c>
      <c r="M314" s="351"/>
      <c r="N314" s="351"/>
      <c r="O314" s="351"/>
      <c r="P314" s="351"/>
      <c r="Q314" s="369"/>
      <c r="R314" s="370"/>
      <c r="S314" s="269" t="str">
        <f t="shared" si="551"/>
        <v/>
      </c>
      <c r="T314" s="180">
        <v>1</v>
      </c>
      <c r="U314" s="269" t="str">
        <f t="shared" si="552"/>
        <v/>
      </c>
      <c r="V314" s="180">
        <v>1</v>
      </c>
      <c r="W314" s="181">
        <v>1</v>
      </c>
      <c r="X314" s="181">
        <v>1</v>
      </c>
      <c r="Y314" s="183">
        <v>1</v>
      </c>
      <c r="Z314" s="183">
        <v>1</v>
      </c>
      <c r="AA314" s="183">
        <v>1</v>
      </c>
      <c r="AB314" s="183">
        <v>1</v>
      </c>
      <c r="AC314" s="183">
        <v>1</v>
      </c>
      <c r="AD314" s="183">
        <v>1</v>
      </c>
      <c r="AE314" s="192" t="str">
        <f ca="1">IF(ISBLANK(Q314),"",ROUND(AVERAGE(OFFSET(V314:AD314,0,0,1,ion21Coop!$F$42)),1))</f>
        <v/>
      </c>
      <c r="AF314" s="269" t="str">
        <f t="shared" si="553"/>
        <v/>
      </c>
      <c r="AH314" s="119">
        <f t="shared" si="510"/>
        <v>2</v>
      </c>
      <c r="AI314" s="123" t="str">
        <f t="shared" si="531"/>
        <v>GeLo</v>
      </c>
      <c r="AJ314" s="123">
        <v>309</v>
      </c>
      <c r="AK314" s="351"/>
      <c r="AL314" s="351"/>
      <c r="AM314" s="351"/>
      <c r="AN314" s="351"/>
      <c r="AO314" s="369"/>
      <c r="AP314" s="370"/>
      <c r="AQ314" s="269" t="str">
        <f t="shared" si="554"/>
        <v/>
      </c>
      <c r="AR314" s="180">
        <v>1</v>
      </c>
      <c r="AS314" s="269" t="str">
        <f t="shared" si="555"/>
        <v/>
      </c>
      <c r="AT314" s="180">
        <v>1</v>
      </c>
      <c r="AU314" s="181">
        <v>1</v>
      </c>
      <c r="AV314" s="181">
        <v>1</v>
      </c>
      <c r="AW314" s="183">
        <v>1</v>
      </c>
      <c r="AX314" s="183">
        <v>1</v>
      </c>
      <c r="AY314" s="183">
        <v>1</v>
      </c>
      <c r="AZ314" s="183">
        <v>1</v>
      </c>
      <c r="BA314" s="183">
        <v>1</v>
      </c>
      <c r="BB314" s="183">
        <v>1</v>
      </c>
      <c r="BC314" s="192" t="str">
        <f ca="1">IF(ISBLANK(AO314),"",ROUND(AVERAGE(OFFSET(AT314:BB314,0,0,1,ion21Coop!$F$42)),1))</f>
        <v/>
      </c>
      <c r="BD314" s="269" t="str">
        <f t="shared" si="556"/>
        <v/>
      </c>
      <c r="BF314" s="119">
        <f t="shared" si="511"/>
        <v>3</v>
      </c>
      <c r="BG314" s="123" t="str">
        <f t="shared" si="532"/>
        <v>MiDo</v>
      </c>
      <c r="BH314" s="123">
        <v>309</v>
      </c>
      <c r="BI314" s="351"/>
      <c r="BJ314" s="351"/>
      <c r="BK314" s="351"/>
      <c r="BL314" s="351"/>
      <c r="BM314" s="369"/>
      <c r="BN314" s="370"/>
      <c r="BO314" s="269" t="str">
        <f t="shared" si="557"/>
        <v/>
      </c>
      <c r="BP314" s="180">
        <v>1</v>
      </c>
      <c r="BQ314" s="269" t="str">
        <f t="shared" si="558"/>
        <v/>
      </c>
      <c r="BR314" s="180">
        <v>1</v>
      </c>
      <c r="BS314" s="181">
        <v>1</v>
      </c>
      <c r="BT314" s="181">
        <v>1</v>
      </c>
      <c r="BU314" s="183">
        <v>1</v>
      </c>
      <c r="BV314" s="183">
        <v>1</v>
      </c>
      <c r="BW314" s="183">
        <v>1</v>
      </c>
      <c r="BX314" s="183">
        <v>1</v>
      </c>
      <c r="BY314" s="183">
        <v>1</v>
      </c>
      <c r="BZ314" s="183">
        <v>1</v>
      </c>
      <c r="CA314" s="192" t="str">
        <f ca="1">IF(ISBLANK(BM314),"",ROUND(AVERAGE(OFFSET(BR314:BZ314,0,0,1,ion21Coop!$F$42)),1))</f>
        <v/>
      </c>
      <c r="CB314" s="269" t="str">
        <f t="shared" si="559"/>
        <v/>
      </c>
      <c r="CD314" s="119">
        <f t="shared" si="512"/>
        <v>4</v>
      </c>
      <c r="CE314" s="123" t="str">
        <f t="shared" si="533"/>
        <v>EmNi</v>
      </c>
      <c r="CF314" s="123">
        <v>309</v>
      </c>
      <c r="CG314" s="351"/>
      <c r="CH314" s="351"/>
      <c r="CI314" s="351"/>
      <c r="CJ314" s="351"/>
      <c r="CK314" s="369"/>
      <c r="CL314" s="370"/>
      <c r="CM314" s="269" t="str">
        <f t="shared" si="560"/>
        <v/>
      </c>
      <c r="CN314" s="180">
        <v>1</v>
      </c>
      <c r="CO314" s="269" t="str">
        <f t="shared" si="561"/>
        <v/>
      </c>
      <c r="CP314" s="180">
        <v>1</v>
      </c>
      <c r="CQ314" s="181">
        <v>1</v>
      </c>
      <c r="CR314" s="181">
        <v>1</v>
      </c>
      <c r="CS314" s="183">
        <v>1</v>
      </c>
      <c r="CT314" s="183">
        <v>1</v>
      </c>
      <c r="CU314" s="183">
        <v>1</v>
      </c>
      <c r="CV314" s="183">
        <v>1</v>
      </c>
      <c r="CW314" s="183">
        <v>1</v>
      </c>
      <c r="CX314" s="183">
        <v>1</v>
      </c>
      <c r="CY314" s="192" t="str">
        <f ca="1">IF(ISBLANK(CK314),"",ROUND(AVERAGE(OFFSET(CP314:CX314,0,0,1,ion21Coop!$F$42)),1))</f>
        <v/>
      </c>
      <c r="CZ314" s="269" t="str">
        <f t="shared" si="562"/>
        <v/>
      </c>
      <c r="DB314" s="119">
        <f t="shared" si="513"/>
        <v>5</v>
      </c>
      <c r="DC314" s="123" t="str">
        <f t="shared" si="534"/>
        <v>HeJe</v>
      </c>
      <c r="DD314" s="123">
        <v>309</v>
      </c>
      <c r="DE314" s="423"/>
      <c r="DF314" s="423"/>
      <c r="DG314" s="423"/>
      <c r="DH314" s="423"/>
      <c r="DI314" s="421"/>
      <c r="DJ314" s="422"/>
      <c r="DK314" s="269" t="str">
        <f t="shared" si="563"/>
        <v/>
      </c>
      <c r="DL314" s="180">
        <v>1</v>
      </c>
      <c r="DM314" s="269" t="str">
        <f t="shared" si="564"/>
        <v/>
      </c>
      <c r="DN314" s="180">
        <v>1</v>
      </c>
      <c r="DO314" s="181">
        <v>1</v>
      </c>
      <c r="DP314" s="181">
        <v>1</v>
      </c>
      <c r="DQ314" s="183">
        <v>1</v>
      </c>
      <c r="DR314" s="183">
        <v>1</v>
      </c>
      <c r="DS314" s="183">
        <v>1</v>
      </c>
      <c r="DT314" s="183">
        <v>1</v>
      </c>
      <c r="DU314" s="183">
        <v>1</v>
      </c>
      <c r="DV314" s="183">
        <v>1</v>
      </c>
      <c r="DW314" s="192" t="str">
        <f ca="1">IF(ISBLANK(DI314),"",ROUND(AVERAGE(OFFSET(DN314:DV314,0,0,1,ion21Coop!$F$42)),1))</f>
        <v/>
      </c>
      <c r="DX314" s="269" t="str">
        <f t="shared" si="565"/>
        <v/>
      </c>
      <c r="DZ314" s="119">
        <f t="shared" si="514"/>
        <v>6</v>
      </c>
      <c r="EA314" s="123" t="str">
        <f t="shared" si="535"/>
        <v/>
      </c>
      <c r="EB314" s="123">
        <v>309</v>
      </c>
      <c r="EC314" s="423"/>
      <c r="ED314" s="423"/>
      <c r="EE314" s="423"/>
      <c r="EF314" s="423"/>
      <c r="EG314" s="421"/>
      <c r="EH314" s="422"/>
      <c r="EI314" s="269" t="str">
        <f t="shared" si="566"/>
        <v/>
      </c>
      <c r="EJ314" s="180">
        <v>1</v>
      </c>
      <c r="EK314" s="269" t="str">
        <f t="shared" si="567"/>
        <v/>
      </c>
      <c r="EL314" s="180">
        <v>1</v>
      </c>
      <c r="EM314" s="181">
        <v>1</v>
      </c>
      <c r="EN314" s="181">
        <v>1</v>
      </c>
      <c r="EO314" s="183">
        <v>1</v>
      </c>
      <c r="EP314" s="183">
        <v>1</v>
      </c>
      <c r="EQ314" s="183">
        <v>1</v>
      </c>
      <c r="ER314" s="183">
        <v>1</v>
      </c>
      <c r="ES314" s="183">
        <v>1</v>
      </c>
      <c r="ET314" s="183">
        <v>1</v>
      </c>
      <c r="EU314" s="192" t="str">
        <f ca="1">IF(ISBLANK(EG314),"",ROUND(AVERAGE(OFFSET(EL314:ET314,0,0,1,ion21Coop!$F$42)),1))</f>
        <v/>
      </c>
      <c r="EV314" s="269" t="str">
        <f t="shared" si="568"/>
        <v/>
      </c>
      <c r="EX314" s="119">
        <f t="shared" si="515"/>
        <v>7</v>
      </c>
      <c r="EY314" s="123" t="str">
        <f t="shared" si="536"/>
        <v/>
      </c>
      <c r="EZ314" s="123">
        <v>309</v>
      </c>
      <c r="FA314" s="423"/>
      <c r="FB314" s="423"/>
      <c r="FC314" s="423"/>
      <c r="FD314" s="423"/>
      <c r="FE314" s="421"/>
      <c r="FF314" s="422"/>
      <c r="FG314" s="269" t="str">
        <f t="shared" si="569"/>
        <v/>
      </c>
      <c r="FH314" s="180">
        <v>1</v>
      </c>
      <c r="FI314" s="269" t="str">
        <f t="shared" si="570"/>
        <v/>
      </c>
      <c r="FJ314" s="180">
        <v>1</v>
      </c>
      <c r="FK314" s="181">
        <v>1</v>
      </c>
      <c r="FL314" s="181">
        <v>1</v>
      </c>
      <c r="FM314" s="183">
        <v>1</v>
      </c>
      <c r="FN314" s="183">
        <v>1</v>
      </c>
      <c r="FO314" s="183">
        <v>1</v>
      </c>
      <c r="FP314" s="183">
        <v>1</v>
      </c>
      <c r="FQ314" s="183">
        <v>1</v>
      </c>
      <c r="FR314" s="183">
        <v>1</v>
      </c>
      <c r="FS314" s="192" t="str">
        <f ca="1">IF(ISBLANK(FE314),"",ROUND(AVERAGE(OFFSET(FJ314:FR314,0,0,1,ion21Coop!$F$42)),1))</f>
        <v/>
      </c>
      <c r="FT314" s="269" t="str">
        <f t="shared" si="571"/>
        <v/>
      </c>
      <c r="FV314" s="119">
        <f t="shared" si="516"/>
        <v>8</v>
      </c>
      <c r="FW314" s="123" t="str">
        <f t="shared" si="537"/>
        <v/>
      </c>
      <c r="FX314" s="123">
        <v>309</v>
      </c>
      <c r="FY314" s="423"/>
      <c r="FZ314" s="423"/>
      <c r="GA314" s="423"/>
      <c r="GB314" s="423"/>
      <c r="GC314" s="421"/>
      <c r="GD314" s="422"/>
      <c r="GE314" s="269" t="str">
        <f t="shared" si="572"/>
        <v/>
      </c>
      <c r="GF314" s="180">
        <v>1</v>
      </c>
      <c r="GG314" s="269" t="str">
        <f t="shared" si="573"/>
        <v/>
      </c>
      <c r="GH314" s="180">
        <v>1</v>
      </c>
      <c r="GI314" s="181">
        <v>1</v>
      </c>
      <c r="GJ314" s="181">
        <v>1</v>
      </c>
      <c r="GK314" s="183">
        <v>1</v>
      </c>
      <c r="GL314" s="183">
        <v>1</v>
      </c>
      <c r="GM314" s="183">
        <v>1</v>
      </c>
      <c r="GN314" s="183">
        <v>1</v>
      </c>
      <c r="GO314" s="183">
        <v>1</v>
      </c>
      <c r="GP314" s="183">
        <v>1</v>
      </c>
      <c r="GQ314" s="192" t="str">
        <f ca="1">IF(ISBLANK(GC314),"",ROUND(AVERAGE(OFFSET(GH314:GP314,0,0,1,ion21Coop!$F$42)),1))</f>
        <v/>
      </c>
      <c r="GR314" s="269" t="str">
        <f t="shared" si="574"/>
        <v/>
      </c>
      <c r="GT314" s="119">
        <f t="shared" si="517"/>
        <v>9</v>
      </c>
      <c r="GU314" s="123" t="str">
        <f t="shared" si="538"/>
        <v/>
      </c>
      <c r="GV314" s="123">
        <v>309</v>
      </c>
      <c r="GW314" s="423"/>
      <c r="GX314" s="423"/>
      <c r="GY314" s="423"/>
      <c r="GZ314" s="423"/>
      <c r="HA314" s="421"/>
      <c r="HB314" s="422"/>
      <c r="HC314" s="269" t="str">
        <f t="shared" si="575"/>
        <v/>
      </c>
      <c r="HD314" s="180">
        <v>1</v>
      </c>
      <c r="HE314" s="269" t="str">
        <f t="shared" si="576"/>
        <v/>
      </c>
      <c r="HF314" s="180">
        <v>1</v>
      </c>
      <c r="HG314" s="181">
        <v>1</v>
      </c>
      <c r="HH314" s="181">
        <v>1</v>
      </c>
      <c r="HI314" s="183">
        <v>1</v>
      </c>
      <c r="HJ314" s="183">
        <v>1</v>
      </c>
      <c r="HK314" s="183">
        <v>1</v>
      </c>
      <c r="HL314" s="183">
        <v>1</v>
      </c>
      <c r="HM314" s="183">
        <v>1</v>
      </c>
      <c r="HN314" s="183">
        <v>1</v>
      </c>
      <c r="HO314" s="192" t="str">
        <f ca="1">IF(ISBLANK(HA314),"",ROUND(AVERAGE(OFFSET(HF314:HN314,0,0,1,ion21Coop!$F$42)),1))</f>
        <v/>
      </c>
      <c r="HP314" s="269" t="str">
        <f t="shared" si="577"/>
        <v/>
      </c>
      <c r="HR314" s="119">
        <f t="shared" si="518"/>
        <v>10</v>
      </c>
      <c r="HS314" s="123" t="str">
        <f t="shared" si="539"/>
        <v/>
      </c>
      <c r="HT314" s="123">
        <v>309</v>
      </c>
      <c r="HU314" s="423"/>
      <c r="HV314" s="423"/>
      <c r="HW314" s="423"/>
      <c r="HX314" s="423"/>
      <c r="HY314" s="421"/>
      <c r="HZ314" s="422"/>
      <c r="IA314" s="269" t="str">
        <f t="shared" si="578"/>
        <v/>
      </c>
      <c r="IB314" s="180">
        <v>1</v>
      </c>
      <c r="IC314" s="269" t="str">
        <f t="shared" si="579"/>
        <v/>
      </c>
      <c r="ID314" s="180">
        <v>1</v>
      </c>
      <c r="IE314" s="181">
        <v>1</v>
      </c>
      <c r="IF314" s="181">
        <v>1</v>
      </c>
      <c r="IG314" s="183">
        <v>1</v>
      </c>
      <c r="IH314" s="183">
        <v>1</v>
      </c>
      <c r="II314" s="183">
        <v>1</v>
      </c>
      <c r="IJ314" s="183">
        <v>1</v>
      </c>
      <c r="IK314" s="183">
        <v>1</v>
      </c>
      <c r="IL314" s="183">
        <v>1</v>
      </c>
      <c r="IM314" s="192" t="str">
        <f ca="1">IF(ISBLANK(HY314),"",ROUND(AVERAGE(OFFSET(ID314:IL314,0,0,1,ion21Coop!$F$42)),1))</f>
        <v/>
      </c>
      <c r="IN314" s="269" t="str">
        <f t="shared" si="580"/>
        <v/>
      </c>
      <c r="IP314" s="119">
        <f t="shared" si="519"/>
        <v>11</v>
      </c>
      <c r="IQ314" s="123" t="str">
        <f t="shared" si="540"/>
        <v/>
      </c>
      <c r="IR314" s="123">
        <v>309</v>
      </c>
      <c r="IS314" s="423"/>
      <c r="IT314" s="423"/>
      <c r="IU314" s="423"/>
      <c r="IV314" s="423"/>
      <c r="IW314" s="421"/>
      <c r="IX314" s="422"/>
      <c r="IY314" s="269" t="str">
        <f t="shared" si="581"/>
        <v/>
      </c>
      <c r="IZ314" s="180">
        <v>1</v>
      </c>
      <c r="JA314" s="269" t="str">
        <f t="shared" si="582"/>
        <v/>
      </c>
      <c r="JB314" s="180">
        <v>1</v>
      </c>
      <c r="JC314" s="181">
        <v>1</v>
      </c>
      <c r="JD314" s="181">
        <v>1</v>
      </c>
      <c r="JE314" s="183">
        <v>1</v>
      </c>
      <c r="JF314" s="183">
        <v>1</v>
      </c>
      <c r="JG314" s="183">
        <v>1</v>
      </c>
      <c r="JH314" s="183">
        <v>1</v>
      </c>
      <c r="JI314" s="183">
        <v>1</v>
      </c>
      <c r="JJ314" s="183">
        <v>1</v>
      </c>
      <c r="JK314" s="192" t="str">
        <f ca="1">IF(ISBLANK(IW314),"",ROUND(AVERAGE(OFFSET(JB314:JJ314,0,0,1,ion21Coop!$F$42)),1))</f>
        <v/>
      </c>
      <c r="JL314" s="269" t="str">
        <f t="shared" si="583"/>
        <v/>
      </c>
      <c r="JN314" s="119">
        <f t="shared" si="520"/>
        <v>12</v>
      </c>
      <c r="JO314" s="123" t="str">
        <f t="shared" si="541"/>
        <v/>
      </c>
      <c r="JP314" s="123">
        <v>309</v>
      </c>
      <c r="JQ314" s="423"/>
      <c r="JR314" s="423"/>
      <c r="JS314" s="423"/>
      <c r="JT314" s="423"/>
      <c r="JU314" s="421"/>
      <c r="JV314" s="422"/>
      <c r="JW314" s="269" t="str">
        <f t="shared" si="584"/>
        <v/>
      </c>
      <c r="JX314" s="180">
        <v>1</v>
      </c>
      <c r="JY314" s="269" t="str">
        <f t="shared" si="585"/>
        <v/>
      </c>
      <c r="JZ314" s="180">
        <v>1</v>
      </c>
      <c r="KA314" s="181">
        <v>1</v>
      </c>
      <c r="KB314" s="181">
        <v>1</v>
      </c>
      <c r="KC314" s="183">
        <v>1</v>
      </c>
      <c r="KD314" s="183">
        <v>1</v>
      </c>
      <c r="KE314" s="183">
        <v>1</v>
      </c>
      <c r="KF314" s="183">
        <v>1</v>
      </c>
      <c r="KG314" s="183">
        <v>1</v>
      </c>
      <c r="KH314" s="183">
        <v>1</v>
      </c>
      <c r="KI314" s="192" t="str">
        <f ca="1">IF(ISBLANK(JU314),"",ROUND(AVERAGE(OFFSET(JZ314:KH314,0,0,1,ion21Coop!$F$42)),1))</f>
        <v/>
      </c>
      <c r="KJ314" s="269" t="str">
        <f t="shared" si="586"/>
        <v/>
      </c>
      <c r="KL314" s="119">
        <f t="shared" si="521"/>
        <v>13</v>
      </c>
      <c r="KM314" s="123" t="str">
        <f t="shared" si="542"/>
        <v/>
      </c>
      <c r="KN314" s="123">
        <v>309</v>
      </c>
      <c r="KO314" s="423"/>
      <c r="KP314" s="423"/>
      <c r="KQ314" s="423"/>
      <c r="KR314" s="423"/>
      <c r="KS314" s="421"/>
      <c r="KT314" s="422"/>
      <c r="KU314" s="269" t="str">
        <f t="shared" si="587"/>
        <v/>
      </c>
      <c r="KV314" s="180">
        <v>1</v>
      </c>
      <c r="KW314" s="269" t="str">
        <f t="shared" si="588"/>
        <v/>
      </c>
      <c r="KX314" s="180">
        <v>1</v>
      </c>
      <c r="KY314" s="181">
        <v>1</v>
      </c>
      <c r="KZ314" s="181">
        <v>1</v>
      </c>
      <c r="LA314" s="183">
        <v>1</v>
      </c>
      <c r="LB314" s="183">
        <v>1</v>
      </c>
      <c r="LC314" s="183">
        <v>1</v>
      </c>
      <c r="LD314" s="183">
        <v>1</v>
      </c>
      <c r="LE314" s="183">
        <v>1</v>
      </c>
      <c r="LF314" s="183">
        <v>1</v>
      </c>
      <c r="LG314" s="192" t="str">
        <f ca="1">IF(ISBLANK(KS314),"",ROUND(AVERAGE(OFFSET(KX314:LF314,0,0,1,ion21Coop!$F$42)),1))</f>
        <v/>
      </c>
      <c r="LH314" s="269" t="str">
        <f t="shared" si="589"/>
        <v/>
      </c>
      <c r="LJ314" s="119">
        <f t="shared" si="522"/>
        <v>14</v>
      </c>
      <c r="LK314" s="123" t="str">
        <f t="shared" si="543"/>
        <v/>
      </c>
      <c r="LL314" s="123">
        <v>309</v>
      </c>
      <c r="LM314" s="423"/>
      <c r="LN314" s="423"/>
      <c r="LO314" s="423"/>
      <c r="LP314" s="423"/>
      <c r="LQ314" s="421"/>
      <c r="LR314" s="422"/>
      <c r="LS314" s="269" t="str">
        <f t="shared" si="590"/>
        <v/>
      </c>
      <c r="LT314" s="180">
        <v>1</v>
      </c>
      <c r="LU314" s="269" t="str">
        <f t="shared" si="591"/>
        <v/>
      </c>
      <c r="LV314" s="180">
        <v>1</v>
      </c>
      <c r="LW314" s="181">
        <v>1</v>
      </c>
      <c r="LX314" s="181">
        <v>1</v>
      </c>
      <c r="LY314" s="183">
        <v>1</v>
      </c>
      <c r="LZ314" s="183">
        <v>1</v>
      </c>
      <c r="MA314" s="183">
        <v>1</v>
      </c>
      <c r="MB314" s="183">
        <v>1</v>
      </c>
      <c r="MC314" s="183">
        <v>1</v>
      </c>
      <c r="MD314" s="183">
        <v>1</v>
      </c>
      <c r="ME314" s="192" t="str">
        <f ca="1">IF(ISBLANK(LQ314),"",ROUND(AVERAGE(OFFSET(LV314:MD314,0,0,1,ion21Coop!$F$42)),1))</f>
        <v/>
      </c>
      <c r="MF314" s="269" t="str">
        <f t="shared" si="592"/>
        <v/>
      </c>
      <c r="MH314" s="119">
        <f t="shared" si="523"/>
        <v>15</v>
      </c>
      <c r="MI314" s="123" t="str">
        <f t="shared" si="544"/>
        <v/>
      </c>
      <c r="MJ314" s="123">
        <v>309</v>
      </c>
      <c r="MK314" s="423"/>
      <c r="ML314" s="423"/>
      <c r="MM314" s="423"/>
      <c r="MN314" s="423"/>
      <c r="MO314" s="421"/>
      <c r="MP314" s="422"/>
      <c r="MQ314" s="269" t="str">
        <f t="shared" si="593"/>
        <v/>
      </c>
      <c r="MR314" s="180">
        <v>1</v>
      </c>
      <c r="MS314" s="269" t="str">
        <f t="shared" si="594"/>
        <v/>
      </c>
      <c r="MT314" s="180">
        <v>1</v>
      </c>
      <c r="MU314" s="181">
        <v>1</v>
      </c>
      <c r="MV314" s="181">
        <v>1</v>
      </c>
      <c r="MW314" s="183">
        <v>1</v>
      </c>
      <c r="MX314" s="183">
        <v>1</v>
      </c>
      <c r="MY314" s="183">
        <v>1</v>
      </c>
      <c r="MZ314" s="183">
        <v>1</v>
      </c>
      <c r="NA314" s="183">
        <v>1</v>
      </c>
      <c r="NB314" s="183">
        <v>1</v>
      </c>
      <c r="NC314" s="192" t="str">
        <f ca="1">IF(ISBLANK(MO314),"",ROUND(AVERAGE(OFFSET(MT314:NB314,0,0,1,ion21Coop!$F$42)),1))</f>
        <v/>
      </c>
      <c r="ND314" s="269" t="str">
        <f t="shared" si="595"/>
        <v/>
      </c>
      <c r="NF314" s="119">
        <f t="shared" si="524"/>
        <v>16</v>
      </c>
      <c r="NG314" s="123" t="str">
        <f t="shared" si="545"/>
        <v/>
      </c>
      <c r="NH314" s="123">
        <v>309</v>
      </c>
      <c r="NI314" s="423"/>
      <c r="NJ314" s="423"/>
      <c r="NK314" s="423"/>
      <c r="NL314" s="423"/>
      <c r="NM314" s="421"/>
      <c r="NN314" s="422"/>
      <c r="NO314" s="269" t="str">
        <f t="shared" si="596"/>
        <v/>
      </c>
      <c r="NP314" s="180">
        <v>1</v>
      </c>
      <c r="NQ314" s="269" t="str">
        <f t="shared" si="597"/>
        <v/>
      </c>
      <c r="NR314" s="180">
        <v>1</v>
      </c>
      <c r="NS314" s="181">
        <v>1</v>
      </c>
      <c r="NT314" s="181">
        <v>1</v>
      </c>
      <c r="NU314" s="183">
        <v>1</v>
      </c>
      <c r="NV314" s="183">
        <v>1</v>
      </c>
      <c r="NW314" s="183">
        <v>1</v>
      </c>
      <c r="NX314" s="183">
        <v>1</v>
      </c>
      <c r="NY314" s="183">
        <v>1</v>
      </c>
      <c r="NZ314" s="183">
        <v>1</v>
      </c>
      <c r="OA314" s="192" t="str">
        <f ca="1">IF(ISBLANK(NM314),"",ROUND(AVERAGE(OFFSET(NR314:NZ314,0,0,1,ion21Coop!$F$42)),1))</f>
        <v/>
      </c>
      <c r="OB314" s="269" t="str">
        <f t="shared" si="598"/>
        <v/>
      </c>
      <c r="OD314" s="119">
        <f t="shared" si="525"/>
        <v>17</v>
      </c>
      <c r="OE314" s="123" t="str">
        <f t="shared" si="546"/>
        <v/>
      </c>
      <c r="OF314" s="123">
        <v>309</v>
      </c>
      <c r="OG314" s="423"/>
      <c r="OH314" s="423"/>
      <c r="OI314" s="423"/>
      <c r="OJ314" s="423"/>
      <c r="OK314" s="421"/>
      <c r="OL314" s="422"/>
      <c r="OM314" s="269" t="str">
        <f t="shared" si="599"/>
        <v/>
      </c>
      <c r="ON314" s="180">
        <v>1</v>
      </c>
      <c r="OO314" s="269" t="str">
        <f t="shared" si="600"/>
        <v/>
      </c>
      <c r="OP314" s="180">
        <v>1</v>
      </c>
      <c r="OQ314" s="181">
        <v>1</v>
      </c>
      <c r="OR314" s="181">
        <v>1</v>
      </c>
      <c r="OS314" s="183">
        <v>1</v>
      </c>
      <c r="OT314" s="183">
        <v>1</v>
      </c>
      <c r="OU314" s="183">
        <v>1</v>
      </c>
      <c r="OV314" s="183">
        <v>1</v>
      </c>
      <c r="OW314" s="183">
        <v>1</v>
      </c>
      <c r="OX314" s="183">
        <v>1</v>
      </c>
      <c r="OY314" s="192" t="str">
        <f ca="1">IF(ISBLANK(OK314),"",ROUND(AVERAGE(OFFSET(OP314:OX314,0,0,1,ion21Coop!$F$42)),1))</f>
        <v/>
      </c>
      <c r="OZ314" s="269" t="str">
        <f t="shared" si="601"/>
        <v/>
      </c>
      <c r="PB314" s="119">
        <f t="shared" si="526"/>
        <v>18</v>
      </c>
      <c r="PC314" s="123" t="str">
        <f t="shared" si="547"/>
        <v/>
      </c>
      <c r="PD314" s="123">
        <v>309</v>
      </c>
      <c r="PE314" s="423"/>
      <c r="PF314" s="423"/>
      <c r="PG314" s="423"/>
      <c r="PH314" s="423"/>
      <c r="PI314" s="421"/>
      <c r="PJ314" s="422"/>
      <c r="PK314" s="269" t="str">
        <f t="shared" si="602"/>
        <v/>
      </c>
      <c r="PL314" s="180">
        <v>1</v>
      </c>
      <c r="PM314" s="269" t="str">
        <f t="shared" si="603"/>
        <v/>
      </c>
      <c r="PN314" s="180">
        <v>1</v>
      </c>
      <c r="PO314" s="181">
        <v>1</v>
      </c>
      <c r="PP314" s="181">
        <v>1</v>
      </c>
      <c r="PQ314" s="183">
        <v>1</v>
      </c>
      <c r="PR314" s="183">
        <v>1</v>
      </c>
      <c r="PS314" s="183">
        <v>1</v>
      </c>
      <c r="PT314" s="183">
        <v>1</v>
      </c>
      <c r="PU314" s="183">
        <v>1</v>
      </c>
      <c r="PV314" s="183">
        <v>1</v>
      </c>
      <c r="PW314" s="192" t="str">
        <f ca="1">IF(ISBLANK(PI314),"",ROUND(AVERAGE(OFFSET(PN314:PV314,0,0,1,ion21Coop!$F$42)),1))</f>
        <v/>
      </c>
      <c r="PX314" s="269" t="str">
        <f t="shared" si="604"/>
        <v/>
      </c>
      <c r="PZ314" s="119">
        <f t="shared" si="527"/>
        <v>19</v>
      </c>
      <c r="QA314" s="123" t="str">
        <f t="shared" si="548"/>
        <v/>
      </c>
      <c r="QB314" s="123">
        <v>309</v>
      </c>
      <c r="QC314" s="423"/>
      <c r="QD314" s="423"/>
      <c r="QE314" s="423"/>
      <c r="QF314" s="423"/>
      <c r="QG314" s="421"/>
      <c r="QH314" s="422"/>
      <c r="QI314" s="269" t="str">
        <f t="shared" si="605"/>
        <v/>
      </c>
      <c r="QJ314" s="180">
        <v>1</v>
      </c>
      <c r="QK314" s="269" t="str">
        <f t="shared" si="606"/>
        <v/>
      </c>
      <c r="QL314" s="180">
        <v>1</v>
      </c>
      <c r="QM314" s="181">
        <v>1</v>
      </c>
      <c r="QN314" s="181">
        <v>1</v>
      </c>
      <c r="QO314" s="183">
        <v>1</v>
      </c>
      <c r="QP314" s="183">
        <v>1</v>
      </c>
      <c r="QQ314" s="183">
        <v>1</v>
      </c>
      <c r="QR314" s="183">
        <v>1</v>
      </c>
      <c r="QS314" s="183">
        <v>1</v>
      </c>
      <c r="QT314" s="183">
        <v>1</v>
      </c>
      <c r="QU314" s="192" t="str">
        <f ca="1">IF(ISBLANK(QG314),"",ROUND(AVERAGE(OFFSET(QL314:QT314,0,0,1,ion21Coop!$F$42)),1))</f>
        <v/>
      </c>
      <c r="QV314" s="269" t="str">
        <f t="shared" si="607"/>
        <v/>
      </c>
      <c r="QX314" s="119">
        <f t="shared" si="528"/>
        <v>20</v>
      </c>
      <c r="QY314" s="123" t="str">
        <f t="shared" si="549"/>
        <v/>
      </c>
      <c r="QZ314" s="123">
        <v>309</v>
      </c>
      <c r="RA314" s="423"/>
      <c r="RB314" s="423"/>
      <c r="RC314" s="423"/>
      <c r="RD314" s="423"/>
      <c r="RE314" s="421"/>
      <c r="RF314" s="422"/>
      <c r="RG314" s="269" t="str">
        <f t="shared" si="608"/>
        <v/>
      </c>
      <c r="RH314" s="180">
        <v>1</v>
      </c>
      <c r="RI314" s="269" t="str">
        <f t="shared" si="609"/>
        <v/>
      </c>
      <c r="RJ314" s="180">
        <v>1</v>
      </c>
      <c r="RK314" s="181">
        <v>1</v>
      </c>
      <c r="RL314" s="181">
        <v>1</v>
      </c>
      <c r="RM314" s="183">
        <v>1</v>
      </c>
      <c r="RN314" s="183">
        <v>1</v>
      </c>
      <c r="RO314" s="183">
        <v>1</v>
      </c>
      <c r="RP314" s="183">
        <v>1</v>
      </c>
      <c r="RQ314" s="183">
        <v>1</v>
      </c>
      <c r="RR314" s="183">
        <v>1</v>
      </c>
      <c r="RS314" s="192" t="str">
        <f ca="1">IF(ISBLANK(RE314),"",ROUND(AVERAGE(OFFSET(RJ314:RR314,0,0,1,ion21Coop!$F$42)),1))</f>
        <v/>
      </c>
      <c r="RT314" s="269" t="str">
        <f t="shared" si="610"/>
        <v/>
      </c>
      <c r="RV314" s="119">
        <f t="shared" si="529"/>
        <v>21</v>
      </c>
      <c r="RW314" s="123" t="str">
        <f t="shared" si="550"/>
        <v/>
      </c>
      <c r="RX314" s="123">
        <v>309</v>
      </c>
      <c r="RY314" s="423"/>
      <c r="RZ314" s="423"/>
      <c r="SA314" s="423"/>
      <c r="SB314" s="423"/>
      <c r="SC314" s="421"/>
      <c r="SD314" s="422"/>
      <c r="SE314" s="269" t="str">
        <f t="shared" si="611"/>
        <v/>
      </c>
      <c r="SF314" s="180">
        <v>1</v>
      </c>
      <c r="SG314" s="269" t="str">
        <f t="shared" si="612"/>
        <v/>
      </c>
      <c r="SH314" s="180">
        <v>1</v>
      </c>
      <c r="SI314" s="181">
        <v>1</v>
      </c>
      <c r="SJ314" s="181">
        <v>1</v>
      </c>
      <c r="SK314" s="183">
        <v>1</v>
      </c>
      <c r="SL314" s="183">
        <v>1</v>
      </c>
      <c r="SM314" s="183">
        <v>1</v>
      </c>
      <c r="SN314" s="183">
        <v>1</v>
      </c>
      <c r="SO314" s="183">
        <v>1</v>
      </c>
      <c r="SP314" s="183">
        <v>1</v>
      </c>
      <c r="SQ314" s="192" t="str">
        <f ca="1">IF(ISBLANK(SC314),"",ROUND(AVERAGE(OFFSET(SH314:SP314,0,0,1,ion21Coop!$F$42)),1))</f>
        <v/>
      </c>
      <c r="SR314" s="269" t="str">
        <f t="shared" si="613"/>
        <v/>
      </c>
      <c r="ST314" s="565"/>
      <c r="SU314" s="565"/>
      <c r="SV314" s="566"/>
      <c r="SW314" s="567"/>
      <c r="SX314" s="565"/>
      <c r="SY314" s="566"/>
      <c r="SZ314" s="568"/>
      <c r="TA314" s="567"/>
      <c r="TB314" s="553"/>
    </row>
    <row r="315" spans="10:522" x14ac:dyDescent="0.3">
      <c r="J315" s="119">
        <f t="shared" si="509"/>
        <v>1</v>
      </c>
      <c r="K315" s="123" t="str">
        <f t="shared" si="530"/>
        <v>YaJo</v>
      </c>
      <c r="L315" s="123">
        <v>310</v>
      </c>
      <c r="M315" s="351"/>
      <c r="N315" s="351"/>
      <c r="O315" s="351"/>
      <c r="P315" s="351"/>
      <c r="Q315" s="369"/>
      <c r="R315" s="370"/>
      <c r="S315" s="269" t="str">
        <f t="shared" si="551"/>
        <v/>
      </c>
      <c r="T315" s="180">
        <v>1</v>
      </c>
      <c r="U315" s="269" t="str">
        <f t="shared" si="552"/>
        <v/>
      </c>
      <c r="V315" s="180">
        <v>1</v>
      </c>
      <c r="W315" s="181">
        <v>1</v>
      </c>
      <c r="X315" s="181">
        <v>1</v>
      </c>
      <c r="Y315" s="183">
        <v>1</v>
      </c>
      <c r="Z315" s="183">
        <v>1</v>
      </c>
      <c r="AA315" s="183">
        <v>1</v>
      </c>
      <c r="AB315" s="183">
        <v>1</v>
      </c>
      <c r="AC315" s="183">
        <v>1</v>
      </c>
      <c r="AD315" s="183">
        <v>1</v>
      </c>
      <c r="AE315" s="192" t="str">
        <f ca="1">IF(ISBLANK(Q315),"",ROUND(AVERAGE(OFFSET(V315:AD315,0,0,1,ion21Coop!$F$42)),1))</f>
        <v/>
      </c>
      <c r="AF315" s="269" t="str">
        <f t="shared" si="553"/>
        <v/>
      </c>
      <c r="AH315" s="119">
        <f t="shared" si="510"/>
        <v>2</v>
      </c>
      <c r="AI315" s="123" t="str">
        <f t="shared" si="531"/>
        <v>GeLo</v>
      </c>
      <c r="AJ315" s="123">
        <v>310</v>
      </c>
      <c r="AK315" s="351"/>
      <c r="AL315" s="351"/>
      <c r="AM315" s="351"/>
      <c r="AN315" s="351"/>
      <c r="AO315" s="369"/>
      <c r="AP315" s="370"/>
      <c r="AQ315" s="269" t="str">
        <f t="shared" si="554"/>
        <v/>
      </c>
      <c r="AR315" s="180">
        <v>1</v>
      </c>
      <c r="AS315" s="269" t="str">
        <f t="shared" si="555"/>
        <v/>
      </c>
      <c r="AT315" s="180">
        <v>1</v>
      </c>
      <c r="AU315" s="181">
        <v>1</v>
      </c>
      <c r="AV315" s="181">
        <v>1</v>
      </c>
      <c r="AW315" s="183">
        <v>1</v>
      </c>
      <c r="AX315" s="183">
        <v>1</v>
      </c>
      <c r="AY315" s="183">
        <v>1</v>
      </c>
      <c r="AZ315" s="183">
        <v>1</v>
      </c>
      <c r="BA315" s="183">
        <v>1</v>
      </c>
      <c r="BB315" s="183">
        <v>1</v>
      </c>
      <c r="BC315" s="192" t="str">
        <f ca="1">IF(ISBLANK(AO315),"",ROUND(AVERAGE(OFFSET(AT315:BB315,0,0,1,ion21Coop!$F$42)),1))</f>
        <v/>
      </c>
      <c r="BD315" s="269" t="str">
        <f t="shared" si="556"/>
        <v/>
      </c>
      <c r="BF315" s="119">
        <f t="shared" si="511"/>
        <v>3</v>
      </c>
      <c r="BG315" s="123" t="str">
        <f t="shared" si="532"/>
        <v>MiDo</v>
      </c>
      <c r="BH315" s="123">
        <v>310</v>
      </c>
      <c r="BI315" s="351"/>
      <c r="BJ315" s="351"/>
      <c r="BK315" s="351"/>
      <c r="BL315" s="351"/>
      <c r="BM315" s="369"/>
      <c r="BN315" s="370"/>
      <c r="BO315" s="269" t="str">
        <f t="shared" si="557"/>
        <v/>
      </c>
      <c r="BP315" s="180">
        <v>1</v>
      </c>
      <c r="BQ315" s="269" t="str">
        <f t="shared" si="558"/>
        <v/>
      </c>
      <c r="BR315" s="180">
        <v>1</v>
      </c>
      <c r="BS315" s="181">
        <v>1</v>
      </c>
      <c r="BT315" s="181">
        <v>1</v>
      </c>
      <c r="BU315" s="183">
        <v>1</v>
      </c>
      <c r="BV315" s="183">
        <v>1</v>
      </c>
      <c r="BW315" s="183">
        <v>1</v>
      </c>
      <c r="BX315" s="183">
        <v>1</v>
      </c>
      <c r="BY315" s="183">
        <v>1</v>
      </c>
      <c r="BZ315" s="183">
        <v>1</v>
      </c>
      <c r="CA315" s="192" t="str">
        <f ca="1">IF(ISBLANK(BM315),"",ROUND(AVERAGE(OFFSET(BR315:BZ315,0,0,1,ion21Coop!$F$42)),1))</f>
        <v/>
      </c>
      <c r="CB315" s="269" t="str">
        <f t="shared" si="559"/>
        <v/>
      </c>
      <c r="CD315" s="119">
        <f t="shared" si="512"/>
        <v>4</v>
      </c>
      <c r="CE315" s="123" t="str">
        <f t="shared" si="533"/>
        <v>EmNi</v>
      </c>
      <c r="CF315" s="123">
        <v>310</v>
      </c>
      <c r="CG315" s="351"/>
      <c r="CH315" s="351"/>
      <c r="CI315" s="351"/>
      <c r="CJ315" s="351"/>
      <c r="CK315" s="369"/>
      <c r="CL315" s="370"/>
      <c r="CM315" s="269" t="str">
        <f t="shared" si="560"/>
        <v/>
      </c>
      <c r="CN315" s="180">
        <v>1</v>
      </c>
      <c r="CO315" s="269" t="str">
        <f t="shared" si="561"/>
        <v/>
      </c>
      <c r="CP315" s="180">
        <v>1</v>
      </c>
      <c r="CQ315" s="181">
        <v>1</v>
      </c>
      <c r="CR315" s="181">
        <v>1</v>
      </c>
      <c r="CS315" s="183">
        <v>1</v>
      </c>
      <c r="CT315" s="183">
        <v>1</v>
      </c>
      <c r="CU315" s="183">
        <v>1</v>
      </c>
      <c r="CV315" s="183">
        <v>1</v>
      </c>
      <c r="CW315" s="183">
        <v>1</v>
      </c>
      <c r="CX315" s="183">
        <v>1</v>
      </c>
      <c r="CY315" s="192" t="str">
        <f ca="1">IF(ISBLANK(CK315),"",ROUND(AVERAGE(OFFSET(CP315:CX315,0,0,1,ion21Coop!$F$42)),1))</f>
        <v/>
      </c>
      <c r="CZ315" s="269" t="str">
        <f t="shared" si="562"/>
        <v/>
      </c>
      <c r="DB315" s="119">
        <f t="shared" si="513"/>
        <v>5</v>
      </c>
      <c r="DC315" s="123" t="str">
        <f t="shared" si="534"/>
        <v>HeJe</v>
      </c>
      <c r="DD315" s="123">
        <v>310</v>
      </c>
      <c r="DE315" s="423"/>
      <c r="DF315" s="423"/>
      <c r="DG315" s="423"/>
      <c r="DH315" s="423"/>
      <c r="DI315" s="421"/>
      <c r="DJ315" s="422"/>
      <c r="DK315" s="269" t="str">
        <f t="shared" si="563"/>
        <v/>
      </c>
      <c r="DL315" s="180">
        <v>1</v>
      </c>
      <c r="DM315" s="269" t="str">
        <f t="shared" si="564"/>
        <v/>
      </c>
      <c r="DN315" s="180">
        <v>1</v>
      </c>
      <c r="DO315" s="181">
        <v>1</v>
      </c>
      <c r="DP315" s="181">
        <v>1</v>
      </c>
      <c r="DQ315" s="183">
        <v>1</v>
      </c>
      <c r="DR315" s="183">
        <v>1</v>
      </c>
      <c r="DS315" s="183">
        <v>1</v>
      </c>
      <c r="DT315" s="183">
        <v>1</v>
      </c>
      <c r="DU315" s="183">
        <v>1</v>
      </c>
      <c r="DV315" s="183">
        <v>1</v>
      </c>
      <c r="DW315" s="192" t="str">
        <f ca="1">IF(ISBLANK(DI315),"",ROUND(AVERAGE(OFFSET(DN315:DV315,0,0,1,ion21Coop!$F$42)),1))</f>
        <v/>
      </c>
      <c r="DX315" s="269" t="str">
        <f t="shared" si="565"/>
        <v/>
      </c>
      <c r="DZ315" s="119">
        <f t="shared" si="514"/>
        <v>6</v>
      </c>
      <c r="EA315" s="123" t="str">
        <f t="shared" si="535"/>
        <v/>
      </c>
      <c r="EB315" s="123">
        <v>310</v>
      </c>
      <c r="EC315" s="423"/>
      <c r="ED315" s="423"/>
      <c r="EE315" s="423"/>
      <c r="EF315" s="423"/>
      <c r="EG315" s="421"/>
      <c r="EH315" s="422"/>
      <c r="EI315" s="269" t="str">
        <f t="shared" si="566"/>
        <v/>
      </c>
      <c r="EJ315" s="180">
        <v>1</v>
      </c>
      <c r="EK315" s="269" t="str">
        <f t="shared" si="567"/>
        <v/>
      </c>
      <c r="EL315" s="180">
        <v>1</v>
      </c>
      <c r="EM315" s="181">
        <v>1</v>
      </c>
      <c r="EN315" s="181">
        <v>1</v>
      </c>
      <c r="EO315" s="183">
        <v>1</v>
      </c>
      <c r="EP315" s="183">
        <v>1</v>
      </c>
      <c r="EQ315" s="183">
        <v>1</v>
      </c>
      <c r="ER315" s="183">
        <v>1</v>
      </c>
      <c r="ES315" s="183">
        <v>1</v>
      </c>
      <c r="ET315" s="183">
        <v>1</v>
      </c>
      <c r="EU315" s="192" t="str">
        <f ca="1">IF(ISBLANK(EG315),"",ROUND(AVERAGE(OFFSET(EL315:ET315,0,0,1,ion21Coop!$F$42)),1))</f>
        <v/>
      </c>
      <c r="EV315" s="269" t="str">
        <f t="shared" si="568"/>
        <v/>
      </c>
      <c r="EX315" s="119">
        <f t="shared" si="515"/>
        <v>7</v>
      </c>
      <c r="EY315" s="123" t="str">
        <f t="shared" si="536"/>
        <v/>
      </c>
      <c r="EZ315" s="123">
        <v>310</v>
      </c>
      <c r="FA315" s="423"/>
      <c r="FB315" s="423"/>
      <c r="FC315" s="423"/>
      <c r="FD315" s="423"/>
      <c r="FE315" s="421"/>
      <c r="FF315" s="422"/>
      <c r="FG315" s="269" t="str">
        <f t="shared" si="569"/>
        <v/>
      </c>
      <c r="FH315" s="180">
        <v>1</v>
      </c>
      <c r="FI315" s="269" t="str">
        <f t="shared" si="570"/>
        <v/>
      </c>
      <c r="FJ315" s="180">
        <v>1</v>
      </c>
      <c r="FK315" s="181">
        <v>1</v>
      </c>
      <c r="FL315" s="181">
        <v>1</v>
      </c>
      <c r="FM315" s="183">
        <v>1</v>
      </c>
      <c r="FN315" s="183">
        <v>1</v>
      </c>
      <c r="FO315" s="183">
        <v>1</v>
      </c>
      <c r="FP315" s="183">
        <v>1</v>
      </c>
      <c r="FQ315" s="183">
        <v>1</v>
      </c>
      <c r="FR315" s="183">
        <v>1</v>
      </c>
      <c r="FS315" s="192" t="str">
        <f ca="1">IF(ISBLANK(FE315),"",ROUND(AVERAGE(OFFSET(FJ315:FR315,0,0,1,ion21Coop!$F$42)),1))</f>
        <v/>
      </c>
      <c r="FT315" s="269" t="str">
        <f t="shared" si="571"/>
        <v/>
      </c>
      <c r="FV315" s="119">
        <f t="shared" si="516"/>
        <v>8</v>
      </c>
      <c r="FW315" s="123" t="str">
        <f t="shared" si="537"/>
        <v/>
      </c>
      <c r="FX315" s="123">
        <v>310</v>
      </c>
      <c r="FY315" s="423"/>
      <c r="FZ315" s="423"/>
      <c r="GA315" s="423"/>
      <c r="GB315" s="423"/>
      <c r="GC315" s="421"/>
      <c r="GD315" s="422"/>
      <c r="GE315" s="269" t="str">
        <f t="shared" si="572"/>
        <v/>
      </c>
      <c r="GF315" s="180">
        <v>1</v>
      </c>
      <c r="GG315" s="269" t="str">
        <f t="shared" si="573"/>
        <v/>
      </c>
      <c r="GH315" s="180">
        <v>1</v>
      </c>
      <c r="GI315" s="181">
        <v>1</v>
      </c>
      <c r="GJ315" s="181">
        <v>1</v>
      </c>
      <c r="GK315" s="183">
        <v>1</v>
      </c>
      <c r="GL315" s="183">
        <v>1</v>
      </c>
      <c r="GM315" s="183">
        <v>1</v>
      </c>
      <c r="GN315" s="183">
        <v>1</v>
      </c>
      <c r="GO315" s="183">
        <v>1</v>
      </c>
      <c r="GP315" s="183">
        <v>1</v>
      </c>
      <c r="GQ315" s="192" t="str">
        <f ca="1">IF(ISBLANK(GC315),"",ROUND(AVERAGE(OFFSET(GH315:GP315,0,0,1,ion21Coop!$F$42)),1))</f>
        <v/>
      </c>
      <c r="GR315" s="269" t="str">
        <f t="shared" si="574"/>
        <v/>
      </c>
      <c r="GT315" s="119">
        <f t="shared" si="517"/>
        <v>9</v>
      </c>
      <c r="GU315" s="123" t="str">
        <f t="shared" si="538"/>
        <v/>
      </c>
      <c r="GV315" s="123">
        <v>310</v>
      </c>
      <c r="GW315" s="423"/>
      <c r="GX315" s="423"/>
      <c r="GY315" s="423"/>
      <c r="GZ315" s="423"/>
      <c r="HA315" s="421"/>
      <c r="HB315" s="422"/>
      <c r="HC315" s="269" t="str">
        <f t="shared" si="575"/>
        <v/>
      </c>
      <c r="HD315" s="180">
        <v>1</v>
      </c>
      <c r="HE315" s="269" t="str">
        <f t="shared" si="576"/>
        <v/>
      </c>
      <c r="HF315" s="180">
        <v>1</v>
      </c>
      <c r="HG315" s="181">
        <v>1</v>
      </c>
      <c r="HH315" s="181">
        <v>1</v>
      </c>
      <c r="HI315" s="183">
        <v>1</v>
      </c>
      <c r="HJ315" s="183">
        <v>1</v>
      </c>
      <c r="HK315" s="183">
        <v>1</v>
      </c>
      <c r="HL315" s="183">
        <v>1</v>
      </c>
      <c r="HM315" s="183">
        <v>1</v>
      </c>
      <c r="HN315" s="183">
        <v>1</v>
      </c>
      <c r="HO315" s="192" t="str">
        <f ca="1">IF(ISBLANK(HA315),"",ROUND(AVERAGE(OFFSET(HF315:HN315,0,0,1,ion21Coop!$F$42)),1))</f>
        <v/>
      </c>
      <c r="HP315" s="269" t="str">
        <f t="shared" si="577"/>
        <v/>
      </c>
      <c r="HR315" s="119">
        <f t="shared" si="518"/>
        <v>10</v>
      </c>
      <c r="HS315" s="123" t="str">
        <f t="shared" si="539"/>
        <v/>
      </c>
      <c r="HT315" s="123">
        <v>310</v>
      </c>
      <c r="HU315" s="423"/>
      <c r="HV315" s="423"/>
      <c r="HW315" s="423"/>
      <c r="HX315" s="423"/>
      <c r="HY315" s="421"/>
      <c r="HZ315" s="422"/>
      <c r="IA315" s="269" t="str">
        <f t="shared" si="578"/>
        <v/>
      </c>
      <c r="IB315" s="180">
        <v>1</v>
      </c>
      <c r="IC315" s="269" t="str">
        <f t="shared" si="579"/>
        <v/>
      </c>
      <c r="ID315" s="180">
        <v>1</v>
      </c>
      <c r="IE315" s="181">
        <v>1</v>
      </c>
      <c r="IF315" s="181">
        <v>1</v>
      </c>
      <c r="IG315" s="183">
        <v>1</v>
      </c>
      <c r="IH315" s="183">
        <v>1</v>
      </c>
      <c r="II315" s="183">
        <v>1</v>
      </c>
      <c r="IJ315" s="183">
        <v>1</v>
      </c>
      <c r="IK315" s="183">
        <v>1</v>
      </c>
      <c r="IL315" s="183">
        <v>1</v>
      </c>
      <c r="IM315" s="192" t="str">
        <f ca="1">IF(ISBLANK(HY315),"",ROUND(AVERAGE(OFFSET(ID315:IL315,0,0,1,ion21Coop!$F$42)),1))</f>
        <v/>
      </c>
      <c r="IN315" s="269" t="str">
        <f t="shared" si="580"/>
        <v/>
      </c>
      <c r="IP315" s="119">
        <f t="shared" si="519"/>
        <v>11</v>
      </c>
      <c r="IQ315" s="123" t="str">
        <f t="shared" si="540"/>
        <v/>
      </c>
      <c r="IR315" s="123">
        <v>310</v>
      </c>
      <c r="IS315" s="423"/>
      <c r="IT315" s="423"/>
      <c r="IU315" s="423"/>
      <c r="IV315" s="423"/>
      <c r="IW315" s="421"/>
      <c r="IX315" s="422"/>
      <c r="IY315" s="269" t="str">
        <f t="shared" si="581"/>
        <v/>
      </c>
      <c r="IZ315" s="180">
        <v>1</v>
      </c>
      <c r="JA315" s="269" t="str">
        <f t="shared" si="582"/>
        <v/>
      </c>
      <c r="JB315" s="180">
        <v>1</v>
      </c>
      <c r="JC315" s="181">
        <v>1</v>
      </c>
      <c r="JD315" s="181">
        <v>1</v>
      </c>
      <c r="JE315" s="183">
        <v>1</v>
      </c>
      <c r="JF315" s="183">
        <v>1</v>
      </c>
      <c r="JG315" s="183">
        <v>1</v>
      </c>
      <c r="JH315" s="183">
        <v>1</v>
      </c>
      <c r="JI315" s="183">
        <v>1</v>
      </c>
      <c r="JJ315" s="183">
        <v>1</v>
      </c>
      <c r="JK315" s="192" t="str">
        <f ca="1">IF(ISBLANK(IW315),"",ROUND(AVERAGE(OFFSET(JB315:JJ315,0,0,1,ion21Coop!$F$42)),1))</f>
        <v/>
      </c>
      <c r="JL315" s="269" t="str">
        <f t="shared" si="583"/>
        <v/>
      </c>
      <c r="JN315" s="119">
        <f t="shared" si="520"/>
        <v>12</v>
      </c>
      <c r="JO315" s="123" t="str">
        <f t="shared" si="541"/>
        <v/>
      </c>
      <c r="JP315" s="123">
        <v>310</v>
      </c>
      <c r="JQ315" s="423"/>
      <c r="JR315" s="423"/>
      <c r="JS315" s="423"/>
      <c r="JT315" s="423"/>
      <c r="JU315" s="421"/>
      <c r="JV315" s="422"/>
      <c r="JW315" s="269" t="str">
        <f t="shared" si="584"/>
        <v/>
      </c>
      <c r="JX315" s="180">
        <v>1</v>
      </c>
      <c r="JY315" s="269" t="str">
        <f t="shared" si="585"/>
        <v/>
      </c>
      <c r="JZ315" s="180">
        <v>1</v>
      </c>
      <c r="KA315" s="181">
        <v>1</v>
      </c>
      <c r="KB315" s="181">
        <v>1</v>
      </c>
      <c r="KC315" s="183">
        <v>1</v>
      </c>
      <c r="KD315" s="183">
        <v>1</v>
      </c>
      <c r="KE315" s="183">
        <v>1</v>
      </c>
      <c r="KF315" s="183">
        <v>1</v>
      </c>
      <c r="KG315" s="183">
        <v>1</v>
      </c>
      <c r="KH315" s="183">
        <v>1</v>
      </c>
      <c r="KI315" s="192" t="str">
        <f ca="1">IF(ISBLANK(JU315),"",ROUND(AVERAGE(OFFSET(JZ315:KH315,0,0,1,ion21Coop!$F$42)),1))</f>
        <v/>
      </c>
      <c r="KJ315" s="269" t="str">
        <f t="shared" si="586"/>
        <v/>
      </c>
      <c r="KL315" s="119">
        <f t="shared" si="521"/>
        <v>13</v>
      </c>
      <c r="KM315" s="123" t="str">
        <f t="shared" si="542"/>
        <v/>
      </c>
      <c r="KN315" s="123">
        <v>310</v>
      </c>
      <c r="KO315" s="423"/>
      <c r="KP315" s="423"/>
      <c r="KQ315" s="423"/>
      <c r="KR315" s="423"/>
      <c r="KS315" s="421"/>
      <c r="KT315" s="422"/>
      <c r="KU315" s="269" t="str">
        <f t="shared" si="587"/>
        <v/>
      </c>
      <c r="KV315" s="180">
        <v>1</v>
      </c>
      <c r="KW315" s="269" t="str">
        <f t="shared" si="588"/>
        <v/>
      </c>
      <c r="KX315" s="180">
        <v>1</v>
      </c>
      <c r="KY315" s="181">
        <v>1</v>
      </c>
      <c r="KZ315" s="181">
        <v>1</v>
      </c>
      <c r="LA315" s="183">
        <v>1</v>
      </c>
      <c r="LB315" s="183">
        <v>1</v>
      </c>
      <c r="LC315" s="183">
        <v>1</v>
      </c>
      <c r="LD315" s="183">
        <v>1</v>
      </c>
      <c r="LE315" s="183">
        <v>1</v>
      </c>
      <c r="LF315" s="183">
        <v>1</v>
      </c>
      <c r="LG315" s="192" t="str">
        <f ca="1">IF(ISBLANK(KS315),"",ROUND(AVERAGE(OFFSET(KX315:LF315,0,0,1,ion21Coop!$F$42)),1))</f>
        <v/>
      </c>
      <c r="LH315" s="269" t="str">
        <f t="shared" si="589"/>
        <v/>
      </c>
      <c r="LJ315" s="119">
        <f t="shared" si="522"/>
        <v>14</v>
      </c>
      <c r="LK315" s="123" t="str">
        <f t="shared" si="543"/>
        <v/>
      </c>
      <c r="LL315" s="123">
        <v>310</v>
      </c>
      <c r="LM315" s="423"/>
      <c r="LN315" s="423"/>
      <c r="LO315" s="423"/>
      <c r="LP315" s="423"/>
      <c r="LQ315" s="421"/>
      <c r="LR315" s="422"/>
      <c r="LS315" s="269" t="str">
        <f t="shared" si="590"/>
        <v/>
      </c>
      <c r="LT315" s="180">
        <v>1</v>
      </c>
      <c r="LU315" s="269" t="str">
        <f t="shared" si="591"/>
        <v/>
      </c>
      <c r="LV315" s="180">
        <v>1</v>
      </c>
      <c r="LW315" s="181">
        <v>1</v>
      </c>
      <c r="LX315" s="181">
        <v>1</v>
      </c>
      <c r="LY315" s="183">
        <v>1</v>
      </c>
      <c r="LZ315" s="183">
        <v>1</v>
      </c>
      <c r="MA315" s="183">
        <v>1</v>
      </c>
      <c r="MB315" s="183">
        <v>1</v>
      </c>
      <c r="MC315" s="183">
        <v>1</v>
      </c>
      <c r="MD315" s="183">
        <v>1</v>
      </c>
      <c r="ME315" s="192" t="str">
        <f ca="1">IF(ISBLANK(LQ315),"",ROUND(AVERAGE(OFFSET(LV315:MD315,0,0,1,ion21Coop!$F$42)),1))</f>
        <v/>
      </c>
      <c r="MF315" s="269" t="str">
        <f t="shared" si="592"/>
        <v/>
      </c>
      <c r="MH315" s="119">
        <f t="shared" si="523"/>
        <v>15</v>
      </c>
      <c r="MI315" s="123" t="str">
        <f t="shared" si="544"/>
        <v/>
      </c>
      <c r="MJ315" s="123">
        <v>310</v>
      </c>
      <c r="MK315" s="423"/>
      <c r="ML315" s="423"/>
      <c r="MM315" s="423"/>
      <c r="MN315" s="423"/>
      <c r="MO315" s="421"/>
      <c r="MP315" s="422"/>
      <c r="MQ315" s="269" t="str">
        <f t="shared" si="593"/>
        <v/>
      </c>
      <c r="MR315" s="180">
        <v>1</v>
      </c>
      <c r="MS315" s="269" t="str">
        <f t="shared" si="594"/>
        <v/>
      </c>
      <c r="MT315" s="180">
        <v>1</v>
      </c>
      <c r="MU315" s="181">
        <v>1</v>
      </c>
      <c r="MV315" s="181">
        <v>1</v>
      </c>
      <c r="MW315" s="183">
        <v>1</v>
      </c>
      <c r="MX315" s="183">
        <v>1</v>
      </c>
      <c r="MY315" s="183">
        <v>1</v>
      </c>
      <c r="MZ315" s="183">
        <v>1</v>
      </c>
      <c r="NA315" s="183">
        <v>1</v>
      </c>
      <c r="NB315" s="183">
        <v>1</v>
      </c>
      <c r="NC315" s="192" t="str">
        <f ca="1">IF(ISBLANK(MO315),"",ROUND(AVERAGE(OFFSET(MT315:NB315,0,0,1,ion21Coop!$F$42)),1))</f>
        <v/>
      </c>
      <c r="ND315" s="269" t="str">
        <f t="shared" si="595"/>
        <v/>
      </c>
      <c r="NF315" s="119">
        <f t="shared" si="524"/>
        <v>16</v>
      </c>
      <c r="NG315" s="123" t="str">
        <f t="shared" si="545"/>
        <v/>
      </c>
      <c r="NH315" s="123">
        <v>310</v>
      </c>
      <c r="NI315" s="423"/>
      <c r="NJ315" s="423"/>
      <c r="NK315" s="423"/>
      <c r="NL315" s="423"/>
      <c r="NM315" s="421"/>
      <c r="NN315" s="422"/>
      <c r="NO315" s="269" t="str">
        <f t="shared" si="596"/>
        <v/>
      </c>
      <c r="NP315" s="180">
        <v>1</v>
      </c>
      <c r="NQ315" s="269" t="str">
        <f t="shared" si="597"/>
        <v/>
      </c>
      <c r="NR315" s="180">
        <v>1</v>
      </c>
      <c r="NS315" s="181">
        <v>1</v>
      </c>
      <c r="NT315" s="181">
        <v>1</v>
      </c>
      <c r="NU315" s="183">
        <v>1</v>
      </c>
      <c r="NV315" s="183">
        <v>1</v>
      </c>
      <c r="NW315" s="183">
        <v>1</v>
      </c>
      <c r="NX315" s="183">
        <v>1</v>
      </c>
      <c r="NY315" s="183">
        <v>1</v>
      </c>
      <c r="NZ315" s="183">
        <v>1</v>
      </c>
      <c r="OA315" s="192" t="str">
        <f ca="1">IF(ISBLANK(NM315),"",ROUND(AVERAGE(OFFSET(NR315:NZ315,0,0,1,ion21Coop!$F$42)),1))</f>
        <v/>
      </c>
      <c r="OB315" s="269" t="str">
        <f t="shared" si="598"/>
        <v/>
      </c>
      <c r="OD315" s="119">
        <f t="shared" si="525"/>
        <v>17</v>
      </c>
      <c r="OE315" s="123" t="str">
        <f t="shared" si="546"/>
        <v/>
      </c>
      <c r="OF315" s="123">
        <v>310</v>
      </c>
      <c r="OG315" s="423"/>
      <c r="OH315" s="423"/>
      <c r="OI315" s="423"/>
      <c r="OJ315" s="423"/>
      <c r="OK315" s="421"/>
      <c r="OL315" s="422"/>
      <c r="OM315" s="269" t="str">
        <f t="shared" si="599"/>
        <v/>
      </c>
      <c r="ON315" s="180">
        <v>1</v>
      </c>
      <c r="OO315" s="269" t="str">
        <f t="shared" si="600"/>
        <v/>
      </c>
      <c r="OP315" s="180">
        <v>1</v>
      </c>
      <c r="OQ315" s="181">
        <v>1</v>
      </c>
      <c r="OR315" s="181">
        <v>1</v>
      </c>
      <c r="OS315" s="183">
        <v>1</v>
      </c>
      <c r="OT315" s="183">
        <v>1</v>
      </c>
      <c r="OU315" s="183">
        <v>1</v>
      </c>
      <c r="OV315" s="183">
        <v>1</v>
      </c>
      <c r="OW315" s="183">
        <v>1</v>
      </c>
      <c r="OX315" s="183">
        <v>1</v>
      </c>
      <c r="OY315" s="192" t="str">
        <f ca="1">IF(ISBLANK(OK315),"",ROUND(AVERAGE(OFFSET(OP315:OX315,0,0,1,ion21Coop!$F$42)),1))</f>
        <v/>
      </c>
      <c r="OZ315" s="269" t="str">
        <f t="shared" si="601"/>
        <v/>
      </c>
      <c r="PB315" s="119">
        <f t="shared" si="526"/>
        <v>18</v>
      </c>
      <c r="PC315" s="123" t="str">
        <f t="shared" si="547"/>
        <v/>
      </c>
      <c r="PD315" s="123">
        <v>310</v>
      </c>
      <c r="PE315" s="423"/>
      <c r="PF315" s="423"/>
      <c r="PG315" s="423"/>
      <c r="PH315" s="423"/>
      <c r="PI315" s="421"/>
      <c r="PJ315" s="422"/>
      <c r="PK315" s="269" t="str">
        <f t="shared" si="602"/>
        <v/>
      </c>
      <c r="PL315" s="180">
        <v>1</v>
      </c>
      <c r="PM315" s="269" t="str">
        <f t="shared" si="603"/>
        <v/>
      </c>
      <c r="PN315" s="180">
        <v>1</v>
      </c>
      <c r="PO315" s="181">
        <v>1</v>
      </c>
      <c r="PP315" s="181">
        <v>1</v>
      </c>
      <c r="PQ315" s="183">
        <v>1</v>
      </c>
      <c r="PR315" s="183">
        <v>1</v>
      </c>
      <c r="PS315" s="183">
        <v>1</v>
      </c>
      <c r="PT315" s="183">
        <v>1</v>
      </c>
      <c r="PU315" s="183">
        <v>1</v>
      </c>
      <c r="PV315" s="183">
        <v>1</v>
      </c>
      <c r="PW315" s="192" t="str">
        <f ca="1">IF(ISBLANK(PI315),"",ROUND(AVERAGE(OFFSET(PN315:PV315,0,0,1,ion21Coop!$F$42)),1))</f>
        <v/>
      </c>
      <c r="PX315" s="269" t="str">
        <f t="shared" si="604"/>
        <v/>
      </c>
      <c r="PZ315" s="119">
        <f t="shared" si="527"/>
        <v>19</v>
      </c>
      <c r="QA315" s="123" t="str">
        <f t="shared" si="548"/>
        <v/>
      </c>
      <c r="QB315" s="123">
        <v>310</v>
      </c>
      <c r="QC315" s="423"/>
      <c r="QD315" s="423"/>
      <c r="QE315" s="423"/>
      <c r="QF315" s="423"/>
      <c r="QG315" s="421"/>
      <c r="QH315" s="422"/>
      <c r="QI315" s="269" t="str">
        <f t="shared" si="605"/>
        <v/>
      </c>
      <c r="QJ315" s="180">
        <v>1</v>
      </c>
      <c r="QK315" s="269" t="str">
        <f t="shared" si="606"/>
        <v/>
      </c>
      <c r="QL315" s="180">
        <v>1</v>
      </c>
      <c r="QM315" s="181">
        <v>1</v>
      </c>
      <c r="QN315" s="181">
        <v>1</v>
      </c>
      <c r="QO315" s="183">
        <v>1</v>
      </c>
      <c r="QP315" s="183">
        <v>1</v>
      </c>
      <c r="QQ315" s="183">
        <v>1</v>
      </c>
      <c r="QR315" s="183">
        <v>1</v>
      </c>
      <c r="QS315" s="183">
        <v>1</v>
      </c>
      <c r="QT315" s="183">
        <v>1</v>
      </c>
      <c r="QU315" s="192" t="str">
        <f ca="1">IF(ISBLANK(QG315),"",ROUND(AVERAGE(OFFSET(QL315:QT315,0,0,1,ion21Coop!$F$42)),1))</f>
        <v/>
      </c>
      <c r="QV315" s="269" t="str">
        <f t="shared" si="607"/>
        <v/>
      </c>
      <c r="QX315" s="119">
        <f t="shared" si="528"/>
        <v>20</v>
      </c>
      <c r="QY315" s="123" t="str">
        <f t="shared" si="549"/>
        <v/>
      </c>
      <c r="QZ315" s="123">
        <v>310</v>
      </c>
      <c r="RA315" s="423"/>
      <c r="RB315" s="423"/>
      <c r="RC315" s="423"/>
      <c r="RD315" s="423"/>
      <c r="RE315" s="421"/>
      <c r="RF315" s="422"/>
      <c r="RG315" s="269" t="str">
        <f t="shared" si="608"/>
        <v/>
      </c>
      <c r="RH315" s="180">
        <v>1</v>
      </c>
      <c r="RI315" s="269" t="str">
        <f t="shared" si="609"/>
        <v/>
      </c>
      <c r="RJ315" s="180">
        <v>1</v>
      </c>
      <c r="RK315" s="181">
        <v>1</v>
      </c>
      <c r="RL315" s="181">
        <v>1</v>
      </c>
      <c r="RM315" s="183">
        <v>1</v>
      </c>
      <c r="RN315" s="183">
        <v>1</v>
      </c>
      <c r="RO315" s="183">
        <v>1</v>
      </c>
      <c r="RP315" s="183">
        <v>1</v>
      </c>
      <c r="RQ315" s="183">
        <v>1</v>
      </c>
      <c r="RR315" s="183">
        <v>1</v>
      </c>
      <c r="RS315" s="192" t="str">
        <f ca="1">IF(ISBLANK(RE315),"",ROUND(AVERAGE(OFFSET(RJ315:RR315,0,0,1,ion21Coop!$F$42)),1))</f>
        <v/>
      </c>
      <c r="RT315" s="269" t="str">
        <f t="shared" si="610"/>
        <v/>
      </c>
      <c r="RV315" s="119">
        <f t="shared" si="529"/>
        <v>21</v>
      </c>
      <c r="RW315" s="123" t="str">
        <f t="shared" si="550"/>
        <v/>
      </c>
      <c r="RX315" s="123">
        <v>310</v>
      </c>
      <c r="RY315" s="423"/>
      <c r="RZ315" s="423"/>
      <c r="SA315" s="423"/>
      <c r="SB315" s="423"/>
      <c r="SC315" s="421"/>
      <c r="SD315" s="422"/>
      <c r="SE315" s="269" t="str">
        <f t="shared" si="611"/>
        <v/>
      </c>
      <c r="SF315" s="180">
        <v>1</v>
      </c>
      <c r="SG315" s="269" t="str">
        <f t="shared" si="612"/>
        <v/>
      </c>
      <c r="SH315" s="180">
        <v>1</v>
      </c>
      <c r="SI315" s="181">
        <v>1</v>
      </c>
      <c r="SJ315" s="181">
        <v>1</v>
      </c>
      <c r="SK315" s="183">
        <v>1</v>
      </c>
      <c r="SL315" s="183">
        <v>1</v>
      </c>
      <c r="SM315" s="183">
        <v>1</v>
      </c>
      <c r="SN315" s="183">
        <v>1</v>
      </c>
      <c r="SO315" s="183">
        <v>1</v>
      </c>
      <c r="SP315" s="183">
        <v>1</v>
      </c>
      <c r="SQ315" s="192" t="str">
        <f ca="1">IF(ISBLANK(SC315),"",ROUND(AVERAGE(OFFSET(SH315:SP315,0,0,1,ion21Coop!$F$42)),1))</f>
        <v/>
      </c>
      <c r="SR315" s="269" t="str">
        <f t="shared" si="613"/>
        <v/>
      </c>
      <c r="ST315" s="565"/>
      <c r="SU315" s="565"/>
      <c r="SV315" s="566"/>
      <c r="SW315" s="567"/>
      <c r="SX315" s="565"/>
      <c r="SY315" s="566"/>
      <c r="SZ315" s="568"/>
      <c r="TA315" s="567"/>
      <c r="TB315" s="553"/>
    </row>
    <row r="316" spans="10:522" x14ac:dyDescent="0.3">
      <c r="J316" s="119">
        <f t="shared" si="509"/>
        <v>1</v>
      </c>
      <c r="K316" s="123" t="str">
        <f t="shared" si="530"/>
        <v>YaJo</v>
      </c>
      <c r="L316" s="123">
        <v>311</v>
      </c>
      <c r="M316" s="351"/>
      <c r="N316" s="351"/>
      <c r="O316" s="351"/>
      <c r="P316" s="351"/>
      <c r="Q316" s="369"/>
      <c r="R316" s="370"/>
      <c r="S316" s="269" t="str">
        <f t="shared" si="551"/>
        <v/>
      </c>
      <c r="T316" s="180">
        <v>1</v>
      </c>
      <c r="U316" s="269" t="str">
        <f t="shared" si="552"/>
        <v/>
      </c>
      <c r="V316" s="180">
        <v>1</v>
      </c>
      <c r="W316" s="181">
        <v>1</v>
      </c>
      <c r="X316" s="181">
        <v>1</v>
      </c>
      <c r="Y316" s="183">
        <v>1</v>
      </c>
      <c r="Z316" s="183">
        <v>1</v>
      </c>
      <c r="AA316" s="183">
        <v>1</v>
      </c>
      <c r="AB316" s="183">
        <v>1</v>
      </c>
      <c r="AC316" s="183">
        <v>1</v>
      </c>
      <c r="AD316" s="183">
        <v>1</v>
      </c>
      <c r="AE316" s="192" t="str">
        <f ca="1">IF(ISBLANK(Q316),"",ROUND(AVERAGE(OFFSET(V316:AD316,0,0,1,ion21Coop!$F$42)),1))</f>
        <v/>
      </c>
      <c r="AF316" s="269" t="str">
        <f t="shared" si="553"/>
        <v/>
      </c>
      <c r="AH316" s="119">
        <f t="shared" si="510"/>
        <v>2</v>
      </c>
      <c r="AI316" s="123" t="str">
        <f t="shared" si="531"/>
        <v>GeLo</v>
      </c>
      <c r="AJ316" s="123">
        <v>311</v>
      </c>
      <c r="AK316" s="351"/>
      <c r="AL316" s="351"/>
      <c r="AM316" s="351"/>
      <c r="AN316" s="351"/>
      <c r="AO316" s="369"/>
      <c r="AP316" s="370"/>
      <c r="AQ316" s="269" t="str">
        <f t="shared" si="554"/>
        <v/>
      </c>
      <c r="AR316" s="180">
        <v>1</v>
      </c>
      <c r="AS316" s="269" t="str">
        <f t="shared" si="555"/>
        <v/>
      </c>
      <c r="AT316" s="180">
        <v>1</v>
      </c>
      <c r="AU316" s="181">
        <v>1</v>
      </c>
      <c r="AV316" s="181">
        <v>1</v>
      </c>
      <c r="AW316" s="183">
        <v>1</v>
      </c>
      <c r="AX316" s="183">
        <v>1</v>
      </c>
      <c r="AY316" s="183">
        <v>1</v>
      </c>
      <c r="AZ316" s="183">
        <v>1</v>
      </c>
      <c r="BA316" s="183">
        <v>1</v>
      </c>
      <c r="BB316" s="183">
        <v>1</v>
      </c>
      <c r="BC316" s="192" t="str">
        <f ca="1">IF(ISBLANK(AO316),"",ROUND(AVERAGE(OFFSET(AT316:BB316,0,0,1,ion21Coop!$F$42)),1))</f>
        <v/>
      </c>
      <c r="BD316" s="269" t="str">
        <f t="shared" si="556"/>
        <v/>
      </c>
      <c r="BF316" s="119">
        <f t="shared" si="511"/>
        <v>3</v>
      </c>
      <c r="BG316" s="123" t="str">
        <f t="shared" si="532"/>
        <v>MiDo</v>
      </c>
      <c r="BH316" s="123">
        <v>311</v>
      </c>
      <c r="BI316" s="351"/>
      <c r="BJ316" s="351"/>
      <c r="BK316" s="351"/>
      <c r="BL316" s="351"/>
      <c r="BM316" s="369"/>
      <c r="BN316" s="370"/>
      <c r="BO316" s="269" t="str">
        <f t="shared" si="557"/>
        <v/>
      </c>
      <c r="BP316" s="180">
        <v>1</v>
      </c>
      <c r="BQ316" s="269" t="str">
        <f t="shared" si="558"/>
        <v/>
      </c>
      <c r="BR316" s="180">
        <v>1</v>
      </c>
      <c r="BS316" s="181">
        <v>1</v>
      </c>
      <c r="BT316" s="181">
        <v>1</v>
      </c>
      <c r="BU316" s="183">
        <v>1</v>
      </c>
      <c r="BV316" s="183">
        <v>1</v>
      </c>
      <c r="BW316" s="183">
        <v>1</v>
      </c>
      <c r="BX316" s="183">
        <v>1</v>
      </c>
      <c r="BY316" s="183">
        <v>1</v>
      </c>
      <c r="BZ316" s="183">
        <v>1</v>
      </c>
      <c r="CA316" s="192" t="str">
        <f ca="1">IF(ISBLANK(BM316),"",ROUND(AVERAGE(OFFSET(BR316:BZ316,0,0,1,ion21Coop!$F$42)),1))</f>
        <v/>
      </c>
      <c r="CB316" s="269" t="str">
        <f t="shared" si="559"/>
        <v/>
      </c>
      <c r="CD316" s="119">
        <f t="shared" si="512"/>
        <v>4</v>
      </c>
      <c r="CE316" s="123" t="str">
        <f t="shared" si="533"/>
        <v>EmNi</v>
      </c>
      <c r="CF316" s="123">
        <v>311</v>
      </c>
      <c r="CG316" s="351"/>
      <c r="CH316" s="351"/>
      <c r="CI316" s="351"/>
      <c r="CJ316" s="351"/>
      <c r="CK316" s="369"/>
      <c r="CL316" s="370"/>
      <c r="CM316" s="269" t="str">
        <f t="shared" si="560"/>
        <v/>
      </c>
      <c r="CN316" s="180">
        <v>1</v>
      </c>
      <c r="CO316" s="269" t="str">
        <f t="shared" si="561"/>
        <v/>
      </c>
      <c r="CP316" s="180">
        <v>1</v>
      </c>
      <c r="CQ316" s="181">
        <v>1</v>
      </c>
      <c r="CR316" s="181">
        <v>1</v>
      </c>
      <c r="CS316" s="183">
        <v>1</v>
      </c>
      <c r="CT316" s="183">
        <v>1</v>
      </c>
      <c r="CU316" s="183">
        <v>1</v>
      </c>
      <c r="CV316" s="183">
        <v>1</v>
      </c>
      <c r="CW316" s="183">
        <v>1</v>
      </c>
      <c r="CX316" s="183">
        <v>1</v>
      </c>
      <c r="CY316" s="192" t="str">
        <f ca="1">IF(ISBLANK(CK316),"",ROUND(AVERAGE(OFFSET(CP316:CX316,0,0,1,ion21Coop!$F$42)),1))</f>
        <v/>
      </c>
      <c r="CZ316" s="269" t="str">
        <f t="shared" si="562"/>
        <v/>
      </c>
      <c r="DB316" s="119">
        <f t="shared" si="513"/>
        <v>5</v>
      </c>
      <c r="DC316" s="123" t="str">
        <f t="shared" si="534"/>
        <v>HeJe</v>
      </c>
      <c r="DD316" s="123">
        <v>311</v>
      </c>
      <c r="DE316" s="423"/>
      <c r="DF316" s="423"/>
      <c r="DG316" s="423"/>
      <c r="DH316" s="423"/>
      <c r="DI316" s="421"/>
      <c r="DJ316" s="422"/>
      <c r="DK316" s="269" t="str">
        <f t="shared" si="563"/>
        <v/>
      </c>
      <c r="DL316" s="180">
        <v>1</v>
      </c>
      <c r="DM316" s="269" t="str">
        <f t="shared" si="564"/>
        <v/>
      </c>
      <c r="DN316" s="180">
        <v>1</v>
      </c>
      <c r="DO316" s="181">
        <v>1</v>
      </c>
      <c r="DP316" s="181">
        <v>1</v>
      </c>
      <c r="DQ316" s="183">
        <v>1</v>
      </c>
      <c r="DR316" s="183">
        <v>1</v>
      </c>
      <c r="DS316" s="183">
        <v>1</v>
      </c>
      <c r="DT316" s="183">
        <v>1</v>
      </c>
      <c r="DU316" s="183">
        <v>1</v>
      </c>
      <c r="DV316" s="183">
        <v>1</v>
      </c>
      <c r="DW316" s="192" t="str">
        <f ca="1">IF(ISBLANK(DI316),"",ROUND(AVERAGE(OFFSET(DN316:DV316,0,0,1,ion21Coop!$F$42)),1))</f>
        <v/>
      </c>
      <c r="DX316" s="269" t="str">
        <f t="shared" si="565"/>
        <v/>
      </c>
      <c r="DZ316" s="119">
        <f t="shared" si="514"/>
        <v>6</v>
      </c>
      <c r="EA316" s="123" t="str">
        <f t="shared" si="535"/>
        <v/>
      </c>
      <c r="EB316" s="123">
        <v>311</v>
      </c>
      <c r="EC316" s="423"/>
      <c r="ED316" s="423"/>
      <c r="EE316" s="423"/>
      <c r="EF316" s="423"/>
      <c r="EG316" s="421"/>
      <c r="EH316" s="422"/>
      <c r="EI316" s="269" t="str">
        <f t="shared" si="566"/>
        <v/>
      </c>
      <c r="EJ316" s="180">
        <v>1</v>
      </c>
      <c r="EK316" s="269" t="str">
        <f t="shared" si="567"/>
        <v/>
      </c>
      <c r="EL316" s="180">
        <v>1</v>
      </c>
      <c r="EM316" s="181">
        <v>1</v>
      </c>
      <c r="EN316" s="181">
        <v>1</v>
      </c>
      <c r="EO316" s="183">
        <v>1</v>
      </c>
      <c r="EP316" s="183">
        <v>1</v>
      </c>
      <c r="EQ316" s="183">
        <v>1</v>
      </c>
      <c r="ER316" s="183">
        <v>1</v>
      </c>
      <c r="ES316" s="183">
        <v>1</v>
      </c>
      <c r="ET316" s="183">
        <v>1</v>
      </c>
      <c r="EU316" s="192" t="str">
        <f ca="1">IF(ISBLANK(EG316),"",ROUND(AVERAGE(OFFSET(EL316:ET316,0,0,1,ion21Coop!$F$42)),1))</f>
        <v/>
      </c>
      <c r="EV316" s="269" t="str">
        <f t="shared" si="568"/>
        <v/>
      </c>
      <c r="EX316" s="119">
        <f t="shared" si="515"/>
        <v>7</v>
      </c>
      <c r="EY316" s="123" t="str">
        <f t="shared" si="536"/>
        <v/>
      </c>
      <c r="EZ316" s="123">
        <v>311</v>
      </c>
      <c r="FA316" s="423"/>
      <c r="FB316" s="423"/>
      <c r="FC316" s="423"/>
      <c r="FD316" s="423"/>
      <c r="FE316" s="421"/>
      <c r="FF316" s="422"/>
      <c r="FG316" s="269" t="str">
        <f t="shared" si="569"/>
        <v/>
      </c>
      <c r="FH316" s="180">
        <v>1</v>
      </c>
      <c r="FI316" s="269" t="str">
        <f t="shared" si="570"/>
        <v/>
      </c>
      <c r="FJ316" s="180">
        <v>1</v>
      </c>
      <c r="FK316" s="181">
        <v>1</v>
      </c>
      <c r="FL316" s="181">
        <v>1</v>
      </c>
      <c r="FM316" s="183">
        <v>1</v>
      </c>
      <c r="FN316" s="183">
        <v>1</v>
      </c>
      <c r="FO316" s="183">
        <v>1</v>
      </c>
      <c r="FP316" s="183">
        <v>1</v>
      </c>
      <c r="FQ316" s="183">
        <v>1</v>
      </c>
      <c r="FR316" s="183">
        <v>1</v>
      </c>
      <c r="FS316" s="192" t="str">
        <f ca="1">IF(ISBLANK(FE316),"",ROUND(AVERAGE(OFFSET(FJ316:FR316,0,0,1,ion21Coop!$F$42)),1))</f>
        <v/>
      </c>
      <c r="FT316" s="269" t="str">
        <f t="shared" si="571"/>
        <v/>
      </c>
      <c r="FV316" s="119">
        <f t="shared" si="516"/>
        <v>8</v>
      </c>
      <c r="FW316" s="123" t="str">
        <f t="shared" si="537"/>
        <v/>
      </c>
      <c r="FX316" s="123">
        <v>311</v>
      </c>
      <c r="FY316" s="423"/>
      <c r="FZ316" s="423"/>
      <c r="GA316" s="423"/>
      <c r="GB316" s="423"/>
      <c r="GC316" s="421"/>
      <c r="GD316" s="422"/>
      <c r="GE316" s="269" t="str">
        <f t="shared" si="572"/>
        <v/>
      </c>
      <c r="GF316" s="180">
        <v>1</v>
      </c>
      <c r="GG316" s="269" t="str">
        <f t="shared" si="573"/>
        <v/>
      </c>
      <c r="GH316" s="180">
        <v>1</v>
      </c>
      <c r="GI316" s="181">
        <v>1</v>
      </c>
      <c r="GJ316" s="181">
        <v>1</v>
      </c>
      <c r="GK316" s="183">
        <v>1</v>
      </c>
      <c r="GL316" s="183">
        <v>1</v>
      </c>
      <c r="GM316" s="183">
        <v>1</v>
      </c>
      <c r="GN316" s="183">
        <v>1</v>
      </c>
      <c r="GO316" s="183">
        <v>1</v>
      </c>
      <c r="GP316" s="183">
        <v>1</v>
      </c>
      <c r="GQ316" s="192" t="str">
        <f ca="1">IF(ISBLANK(GC316),"",ROUND(AVERAGE(OFFSET(GH316:GP316,0,0,1,ion21Coop!$F$42)),1))</f>
        <v/>
      </c>
      <c r="GR316" s="269" t="str">
        <f t="shared" si="574"/>
        <v/>
      </c>
      <c r="GT316" s="119">
        <f t="shared" si="517"/>
        <v>9</v>
      </c>
      <c r="GU316" s="123" t="str">
        <f t="shared" si="538"/>
        <v/>
      </c>
      <c r="GV316" s="123">
        <v>311</v>
      </c>
      <c r="GW316" s="423"/>
      <c r="GX316" s="423"/>
      <c r="GY316" s="423"/>
      <c r="GZ316" s="423"/>
      <c r="HA316" s="421"/>
      <c r="HB316" s="422"/>
      <c r="HC316" s="269" t="str">
        <f t="shared" si="575"/>
        <v/>
      </c>
      <c r="HD316" s="180">
        <v>1</v>
      </c>
      <c r="HE316" s="269" t="str">
        <f t="shared" si="576"/>
        <v/>
      </c>
      <c r="HF316" s="180">
        <v>1</v>
      </c>
      <c r="HG316" s="181">
        <v>1</v>
      </c>
      <c r="HH316" s="181">
        <v>1</v>
      </c>
      <c r="HI316" s="183">
        <v>1</v>
      </c>
      <c r="HJ316" s="183">
        <v>1</v>
      </c>
      <c r="HK316" s="183">
        <v>1</v>
      </c>
      <c r="HL316" s="183">
        <v>1</v>
      </c>
      <c r="HM316" s="183">
        <v>1</v>
      </c>
      <c r="HN316" s="183">
        <v>1</v>
      </c>
      <c r="HO316" s="192" t="str">
        <f ca="1">IF(ISBLANK(HA316),"",ROUND(AVERAGE(OFFSET(HF316:HN316,0,0,1,ion21Coop!$F$42)),1))</f>
        <v/>
      </c>
      <c r="HP316" s="269" t="str">
        <f t="shared" si="577"/>
        <v/>
      </c>
      <c r="HR316" s="119">
        <f t="shared" si="518"/>
        <v>10</v>
      </c>
      <c r="HS316" s="123" t="str">
        <f t="shared" si="539"/>
        <v/>
      </c>
      <c r="HT316" s="123">
        <v>311</v>
      </c>
      <c r="HU316" s="423"/>
      <c r="HV316" s="423"/>
      <c r="HW316" s="423"/>
      <c r="HX316" s="423"/>
      <c r="HY316" s="421"/>
      <c r="HZ316" s="422"/>
      <c r="IA316" s="269" t="str">
        <f t="shared" si="578"/>
        <v/>
      </c>
      <c r="IB316" s="180">
        <v>1</v>
      </c>
      <c r="IC316" s="269" t="str">
        <f t="shared" si="579"/>
        <v/>
      </c>
      <c r="ID316" s="180">
        <v>1</v>
      </c>
      <c r="IE316" s="181">
        <v>1</v>
      </c>
      <c r="IF316" s="181">
        <v>1</v>
      </c>
      <c r="IG316" s="183">
        <v>1</v>
      </c>
      <c r="IH316" s="183">
        <v>1</v>
      </c>
      <c r="II316" s="183">
        <v>1</v>
      </c>
      <c r="IJ316" s="183">
        <v>1</v>
      </c>
      <c r="IK316" s="183">
        <v>1</v>
      </c>
      <c r="IL316" s="183">
        <v>1</v>
      </c>
      <c r="IM316" s="192" t="str">
        <f ca="1">IF(ISBLANK(HY316),"",ROUND(AVERAGE(OFFSET(ID316:IL316,0,0,1,ion21Coop!$F$42)),1))</f>
        <v/>
      </c>
      <c r="IN316" s="269" t="str">
        <f t="shared" si="580"/>
        <v/>
      </c>
      <c r="IP316" s="119">
        <f t="shared" si="519"/>
        <v>11</v>
      </c>
      <c r="IQ316" s="123" t="str">
        <f t="shared" si="540"/>
        <v/>
      </c>
      <c r="IR316" s="123">
        <v>311</v>
      </c>
      <c r="IS316" s="423"/>
      <c r="IT316" s="423"/>
      <c r="IU316" s="423"/>
      <c r="IV316" s="423"/>
      <c r="IW316" s="421"/>
      <c r="IX316" s="422"/>
      <c r="IY316" s="269" t="str">
        <f t="shared" si="581"/>
        <v/>
      </c>
      <c r="IZ316" s="180">
        <v>1</v>
      </c>
      <c r="JA316" s="269" t="str">
        <f t="shared" si="582"/>
        <v/>
      </c>
      <c r="JB316" s="180">
        <v>1</v>
      </c>
      <c r="JC316" s="181">
        <v>1</v>
      </c>
      <c r="JD316" s="181">
        <v>1</v>
      </c>
      <c r="JE316" s="183">
        <v>1</v>
      </c>
      <c r="JF316" s="183">
        <v>1</v>
      </c>
      <c r="JG316" s="183">
        <v>1</v>
      </c>
      <c r="JH316" s="183">
        <v>1</v>
      </c>
      <c r="JI316" s="183">
        <v>1</v>
      </c>
      <c r="JJ316" s="183">
        <v>1</v>
      </c>
      <c r="JK316" s="192" t="str">
        <f ca="1">IF(ISBLANK(IW316),"",ROUND(AVERAGE(OFFSET(JB316:JJ316,0,0,1,ion21Coop!$F$42)),1))</f>
        <v/>
      </c>
      <c r="JL316" s="269" t="str">
        <f t="shared" si="583"/>
        <v/>
      </c>
      <c r="JN316" s="119">
        <f t="shared" si="520"/>
        <v>12</v>
      </c>
      <c r="JO316" s="123" t="str">
        <f t="shared" si="541"/>
        <v/>
      </c>
      <c r="JP316" s="123">
        <v>311</v>
      </c>
      <c r="JQ316" s="423"/>
      <c r="JR316" s="423"/>
      <c r="JS316" s="423"/>
      <c r="JT316" s="423"/>
      <c r="JU316" s="421"/>
      <c r="JV316" s="422"/>
      <c r="JW316" s="269" t="str">
        <f t="shared" si="584"/>
        <v/>
      </c>
      <c r="JX316" s="180">
        <v>1</v>
      </c>
      <c r="JY316" s="269" t="str">
        <f t="shared" si="585"/>
        <v/>
      </c>
      <c r="JZ316" s="180">
        <v>1</v>
      </c>
      <c r="KA316" s="181">
        <v>1</v>
      </c>
      <c r="KB316" s="181">
        <v>1</v>
      </c>
      <c r="KC316" s="183">
        <v>1</v>
      </c>
      <c r="KD316" s="183">
        <v>1</v>
      </c>
      <c r="KE316" s="183">
        <v>1</v>
      </c>
      <c r="KF316" s="183">
        <v>1</v>
      </c>
      <c r="KG316" s="183">
        <v>1</v>
      </c>
      <c r="KH316" s="183">
        <v>1</v>
      </c>
      <c r="KI316" s="192" t="str">
        <f ca="1">IF(ISBLANK(JU316),"",ROUND(AVERAGE(OFFSET(JZ316:KH316,0,0,1,ion21Coop!$F$42)),1))</f>
        <v/>
      </c>
      <c r="KJ316" s="269" t="str">
        <f t="shared" si="586"/>
        <v/>
      </c>
      <c r="KL316" s="119">
        <f t="shared" si="521"/>
        <v>13</v>
      </c>
      <c r="KM316" s="123" t="str">
        <f t="shared" si="542"/>
        <v/>
      </c>
      <c r="KN316" s="123">
        <v>311</v>
      </c>
      <c r="KO316" s="423"/>
      <c r="KP316" s="423"/>
      <c r="KQ316" s="423"/>
      <c r="KR316" s="423"/>
      <c r="KS316" s="421"/>
      <c r="KT316" s="422"/>
      <c r="KU316" s="269" t="str">
        <f t="shared" si="587"/>
        <v/>
      </c>
      <c r="KV316" s="180">
        <v>1</v>
      </c>
      <c r="KW316" s="269" t="str">
        <f t="shared" si="588"/>
        <v/>
      </c>
      <c r="KX316" s="180">
        <v>1</v>
      </c>
      <c r="KY316" s="181">
        <v>1</v>
      </c>
      <c r="KZ316" s="181">
        <v>1</v>
      </c>
      <c r="LA316" s="183">
        <v>1</v>
      </c>
      <c r="LB316" s="183">
        <v>1</v>
      </c>
      <c r="LC316" s="183">
        <v>1</v>
      </c>
      <c r="LD316" s="183">
        <v>1</v>
      </c>
      <c r="LE316" s="183">
        <v>1</v>
      </c>
      <c r="LF316" s="183">
        <v>1</v>
      </c>
      <c r="LG316" s="192" t="str">
        <f ca="1">IF(ISBLANK(KS316),"",ROUND(AVERAGE(OFFSET(KX316:LF316,0,0,1,ion21Coop!$F$42)),1))</f>
        <v/>
      </c>
      <c r="LH316" s="269" t="str">
        <f t="shared" si="589"/>
        <v/>
      </c>
      <c r="LJ316" s="119">
        <f t="shared" si="522"/>
        <v>14</v>
      </c>
      <c r="LK316" s="123" t="str">
        <f t="shared" si="543"/>
        <v/>
      </c>
      <c r="LL316" s="123">
        <v>311</v>
      </c>
      <c r="LM316" s="423"/>
      <c r="LN316" s="423"/>
      <c r="LO316" s="423"/>
      <c r="LP316" s="423"/>
      <c r="LQ316" s="421"/>
      <c r="LR316" s="422"/>
      <c r="LS316" s="269" t="str">
        <f t="shared" si="590"/>
        <v/>
      </c>
      <c r="LT316" s="180">
        <v>1</v>
      </c>
      <c r="LU316" s="269" t="str">
        <f t="shared" si="591"/>
        <v/>
      </c>
      <c r="LV316" s="180">
        <v>1</v>
      </c>
      <c r="LW316" s="181">
        <v>1</v>
      </c>
      <c r="LX316" s="181">
        <v>1</v>
      </c>
      <c r="LY316" s="183">
        <v>1</v>
      </c>
      <c r="LZ316" s="183">
        <v>1</v>
      </c>
      <c r="MA316" s="183">
        <v>1</v>
      </c>
      <c r="MB316" s="183">
        <v>1</v>
      </c>
      <c r="MC316" s="183">
        <v>1</v>
      </c>
      <c r="MD316" s="183">
        <v>1</v>
      </c>
      <c r="ME316" s="192" t="str">
        <f ca="1">IF(ISBLANK(LQ316),"",ROUND(AVERAGE(OFFSET(LV316:MD316,0,0,1,ion21Coop!$F$42)),1))</f>
        <v/>
      </c>
      <c r="MF316" s="269" t="str">
        <f t="shared" si="592"/>
        <v/>
      </c>
      <c r="MH316" s="119">
        <f t="shared" si="523"/>
        <v>15</v>
      </c>
      <c r="MI316" s="123" t="str">
        <f t="shared" si="544"/>
        <v/>
      </c>
      <c r="MJ316" s="123">
        <v>311</v>
      </c>
      <c r="MK316" s="423"/>
      <c r="ML316" s="423"/>
      <c r="MM316" s="423"/>
      <c r="MN316" s="423"/>
      <c r="MO316" s="421"/>
      <c r="MP316" s="422"/>
      <c r="MQ316" s="269" t="str">
        <f t="shared" si="593"/>
        <v/>
      </c>
      <c r="MR316" s="180">
        <v>1</v>
      </c>
      <c r="MS316" s="269" t="str">
        <f t="shared" si="594"/>
        <v/>
      </c>
      <c r="MT316" s="180">
        <v>1</v>
      </c>
      <c r="MU316" s="181">
        <v>1</v>
      </c>
      <c r="MV316" s="181">
        <v>1</v>
      </c>
      <c r="MW316" s="183">
        <v>1</v>
      </c>
      <c r="MX316" s="183">
        <v>1</v>
      </c>
      <c r="MY316" s="183">
        <v>1</v>
      </c>
      <c r="MZ316" s="183">
        <v>1</v>
      </c>
      <c r="NA316" s="183">
        <v>1</v>
      </c>
      <c r="NB316" s="183">
        <v>1</v>
      </c>
      <c r="NC316" s="192" t="str">
        <f ca="1">IF(ISBLANK(MO316),"",ROUND(AVERAGE(OFFSET(MT316:NB316,0,0,1,ion21Coop!$F$42)),1))</f>
        <v/>
      </c>
      <c r="ND316" s="269" t="str">
        <f t="shared" si="595"/>
        <v/>
      </c>
      <c r="NF316" s="119">
        <f t="shared" si="524"/>
        <v>16</v>
      </c>
      <c r="NG316" s="123" t="str">
        <f t="shared" si="545"/>
        <v/>
      </c>
      <c r="NH316" s="123">
        <v>311</v>
      </c>
      <c r="NI316" s="423"/>
      <c r="NJ316" s="423"/>
      <c r="NK316" s="423"/>
      <c r="NL316" s="423"/>
      <c r="NM316" s="421"/>
      <c r="NN316" s="422"/>
      <c r="NO316" s="269" t="str">
        <f t="shared" si="596"/>
        <v/>
      </c>
      <c r="NP316" s="180">
        <v>1</v>
      </c>
      <c r="NQ316" s="269" t="str">
        <f t="shared" si="597"/>
        <v/>
      </c>
      <c r="NR316" s="180">
        <v>1</v>
      </c>
      <c r="NS316" s="181">
        <v>1</v>
      </c>
      <c r="NT316" s="181">
        <v>1</v>
      </c>
      <c r="NU316" s="183">
        <v>1</v>
      </c>
      <c r="NV316" s="183">
        <v>1</v>
      </c>
      <c r="NW316" s="183">
        <v>1</v>
      </c>
      <c r="NX316" s="183">
        <v>1</v>
      </c>
      <c r="NY316" s="183">
        <v>1</v>
      </c>
      <c r="NZ316" s="183">
        <v>1</v>
      </c>
      <c r="OA316" s="192" t="str">
        <f ca="1">IF(ISBLANK(NM316),"",ROUND(AVERAGE(OFFSET(NR316:NZ316,0,0,1,ion21Coop!$F$42)),1))</f>
        <v/>
      </c>
      <c r="OB316" s="269" t="str">
        <f t="shared" si="598"/>
        <v/>
      </c>
      <c r="OD316" s="119">
        <f t="shared" si="525"/>
        <v>17</v>
      </c>
      <c r="OE316" s="123" t="str">
        <f t="shared" si="546"/>
        <v/>
      </c>
      <c r="OF316" s="123">
        <v>311</v>
      </c>
      <c r="OG316" s="423"/>
      <c r="OH316" s="423"/>
      <c r="OI316" s="423"/>
      <c r="OJ316" s="423"/>
      <c r="OK316" s="421"/>
      <c r="OL316" s="422"/>
      <c r="OM316" s="269" t="str">
        <f t="shared" si="599"/>
        <v/>
      </c>
      <c r="ON316" s="180">
        <v>1</v>
      </c>
      <c r="OO316" s="269" t="str">
        <f t="shared" si="600"/>
        <v/>
      </c>
      <c r="OP316" s="180">
        <v>1</v>
      </c>
      <c r="OQ316" s="181">
        <v>1</v>
      </c>
      <c r="OR316" s="181">
        <v>1</v>
      </c>
      <c r="OS316" s="183">
        <v>1</v>
      </c>
      <c r="OT316" s="183">
        <v>1</v>
      </c>
      <c r="OU316" s="183">
        <v>1</v>
      </c>
      <c r="OV316" s="183">
        <v>1</v>
      </c>
      <c r="OW316" s="183">
        <v>1</v>
      </c>
      <c r="OX316" s="183">
        <v>1</v>
      </c>
      <c r="OY316" s="192" t="str">
        <f ca="1">IF(ISBLANK(OK316),"",ROUND(AVERAGE(OFFSET(OP316:OX316,0,0,1,ion21Coop!$F$42)),1))</f>
        <v/>
      </c>
      <c r="OZ316" s="269" t="str">
        <f t="shared" si="601"/>
        <v/>
      </c>
      <c r="PB316" s="119">
        <f t="shared" si="526"/>
        <v>18</v>
      </c>
      <c r="PC316" s="123" t="str">
        <f t="shared" si="547"/>
        <v/>
      </c>
      <c r="PD316" s="123">
        <v>311</v>
      </c>
      <c r="PE316" s="423"/>
      <c r="PF316" s="423"/>
      <c r="PG316" s="423"/>
      <c r="PH316" s="423"/>
      <c r="PI316" s="421"/>
      <c r="PJ316" s="422"/>
      <c r="PK316" s="269" t="str">
        <f t="shared" si="602"/>
        <v/>
      </c>
      <c r="PL316" s="180">
        <v>1</v>
      </c>
      <c r="PM316" s="269" t="str">
        <f t="shared" si="603"/>
        <v/>
      </c>
      <c r="PN316" s="180">
        <v>1</v>
      </c>
      <c r="PO316" s="181">
        <v>1</v>
      </c>
      <c r="PP316" s="181">
        <v>1</v>
      </c>
      <c r="PQ316" s="183">
        <v>1</v>
      </c>
      <c r="PR316" s="183">
        <v>1</v>
      </c>
      <c r="PS316" s="183">
        <v>1</v>
      </c>
      <c r="PT316" s="183">
        <v>1</v>
      </c>
      <c r="PU316" s="183">
        <v>1</v>
      </c>
      <c r="PV316" s="183">
        <v>1</v>
      </c>
      <c r="PW316" s="192" t="str">
        <f ca="1">IF(ISBLANK(PI316),"",ROUND(AVERAGE(OFFSET(PN316:PV316,0,0,1,ion21Coop!$F$42)),1))</f>
        <v/>
      </c>
      <c r="PX316" s="269" t="str">
        <f t="shared" si="604"/>
        <v/>
      </c>
      <c r="PZ316" s="119">
        <f t="shared" si="527"/>
        <v>19</v>
      </c>
      <c r="QA316" s="123" t="str">
        <f t="shared" si="548"/>
        <v/>
      </c>
      <c r="QB316" s="123">
        <v>311</v>
      </c>
      <c r="QC316" s="423"/>
      <c r="QD316" s="423"/>
      <c r="QE316" s="423"/>
      <c r="QF316" s="423"/>
      <c r="QG316" s="421"/>
      <c r="QH316" s="422"/>
      <c r="QI316" s="269" t="str">
        <f t="shared" si="605"/>
        <v/>
      </c>
      <c r="QJ316" s="180">
        <v>1</v>
      </c>
      <c r="QK316" s="269" t="str">
        <f t="shared" si="606"/>
        <v/>
      </c>
      <c r="QL316" s="180">
        <v>1</v>
      </c>
      <c r="QM316" s="181">
        <v>1</v>
      </c>
      <c r="QN316" s="181">
        <v>1</v>
      </c>
      <c r="QO316" s="183">
        <v>1</v>
      </c>
      <c r="QP316" s="183">
        <v>1</v>
      </c>
      <c r="QQ316" s="183">
        <v>1</v>
      </c>
      <c r="QR316" s="183">
        <v>1</v>
      </c>
      <c r="QS316" s="183">
        <v>1</v>
      </c>
      <c r="QT316" s="183">
        <v>1</v>
      </c>
      <c r="QU316" s="192" t="str">
        <f ca="1">IF(ISBLANK(QG316),"",ROUND(AVERAGE(OFFSET(QL316:QT316,0,0,1,ion21Coop!$F$42)),1))</f>
        <v/>
      </c>
      <c r="QV316" s="269" t="str">
        <f t="shared" si="607"/>
        <v/>
      </c>
      <c r="QX316" s="119">
        <f t="shared" si="528"/>
        <v>20</v>
      </c>
      <c r="QY316" s="123" t="str">
        <f t="shared" si="549"/>
        <v/>
      </c>
      <c r="QZ316" s="123">
        <v>311</v>
      </c>
      <c r="RA316" s="423"/>
      <c r="RB316" s="423"/>
      <c r="RC316" s="423"/>
      <c r="RD316" s="423"/>
      <c r="RE316" s="421"/>
      <c r="RF316" s="422"/>
      <c r="RG316" s="269" t="str">
        <f t="shared" si="608"/>
        <v/>
      </c>
      <c r="RH316" s="180">
        <v>1</v>
      </c>
      <c r="RI316" s="269" t="str">
        <f t="shared" si="609"/>
        <v/>
      </c>
      <c r="RJ316" s="180">
        <v>1</v>
      </c>
      <c r="RK316" s="181">
        <v>1</v>
      </c>
      <c r="RL316" s="181">
        <v>1</v>
      </c>
      <c r="RM316" s="183">
        <v>1</v>
      </c>
      <c r="RN316" s="183">
        <v>1</v>
      </c>
      <c r="RO316" s="183">
        <v>1</v>
      </c>
      <c r="RP316" s="183">
        <v>1</v>
      </c>
      <c r="RQ316" s="183">
        <v>1</v>
      </c>
      <c r="RR316" s="183">
        <v>1</v>
      </c>
      <c r="RS316" s="192" t="str">
        <f ca="1">IF(ISBLANK(RE316),"",ROUND(AVERAGE(OFFSET(RJ316:RR316,0,0,1,ion21Coop!$F$42)),1))</f>
        <v/>
      </c>
      <c r="RT316" s="269" t="str">
        <f t="shared" si="610"/>
        <v/>
      </c>
      <c r="RV316" s="119">
        <f t="shared" si="529"/>
        <v>21</v>
      </c>
      <c r="RW316" s="123" t="str">
        <f t="shared" si="550"/>
        <v/>
      </c>
      <c r="RX316" s="123">
        <v>311</v>
      </c>
      <c r="RY316" s="423"/>
      <c r="RZ316" s="423"/>
      <c r="SA316" s="423"/>
      <c r="SB316" s="423"/>
      <c r="SC316" s="421"/>
      <c r="SD316" s="422"/>
      <c r="SE316" s="269" t="str">
        <f t="shared" si="611"/>
        <v/>
      </c>
      <c r="SF316" s="180">
        <v>1</v>
      </c>
      <c r="SG316" s="269" t="str">
        <f t="shared" si="612"/>
        <v/>
      </c>
      <c r="SH316" s="180">
        <v>1</v>
      </c>
      <c r="SI316" s="181">
        <v>1</v>
      </c>
      <c r="SJ316" s="181">
        <v>1</v>
      </c>
      <c r="SK316" s="183">
        <v>1</v>
      </c>
      <c r="SL316" s="183">
        <v>1</v>
      </c>
      <c r="SM316" s="183">
        <v>1</v>
      </c>
      <c r="SN316" s="183">
        <v>1</v>
      </c>
      <c r="SO316" s="183">
        <v>1</v>
      </c>
      <c r="SP316" s="183">
        <v>1</v>
      </c>
      <c r="SQ316" s="192" t="str">
        <f ca="1">IF(ISBLANK(SC316),"",ROUND(AVERAGE(OFFSET(SH316:SP316,0,0,1,ion21Coop!$F$42)),1))</f>
        <v/>
      </c>
      <c r="SR316" s="269" t="str">
        <f t="shared" si="613"/>
        <v/>
      </c>
      <c r="ST316" s="565"/>
      <c r="SU316" s="565"/>
      <c r="SV316" s="566"/>
      <c r="SW316" s="567"/>
      <c r="SX316" s="565"/>
      <c r="SY316" s="566"/>
      <c r="SZ316" s="568"/>
      <c r="TA316" s="567"/>
      <c r="TB316" s="553"/>
    </row>
    <row r="317" spans="10:522" x14ac:dyDescent="0.3">
      <c r="J317" s="119">
        <f t="shared" si="509"/>
        <v>1</v>
      </c>
      <c r="K317" s="123" t="str">
        <f t="shared" si="530"/>
        <v>YaJo</v>
      </c>
      <c r="L317" s="123">
        <v>312</v>
      </c>
      <c r="M317" s="351"/>
      <c r="N317" s="351"/>
      <c r="O317" s="351"/>
      <c r="P317" s="351"/>
      <c r="Q317" s="369"/>
      <c r="R317" s="370"/>
      <c r="S317" s="269" t="str">
        <f t="shared" si="551"/>
        <v/>
      </c>
      <c r="T317" s="180">
        <v>1</v>
      </c>
      <c r="U317" s="269" t="str">
        <f t="shared" si="552"/>
        <v/>
      </c>
      <c r="V317" s="180">
        <v>1</v>
      </c>
      <c r="W317" s="181">
        <v>1</v>
      </c>
      <c r="X317" s="181">
        <v>1</v>
      </c>
      <c r="Y317" s="183">
        <v>1</v>
      </c>
      <c r="Z317" s="183">
        <v>1</v>
      </c>
      <c r="AA317" s="183">
        <v>1</v>
      </c>
      <c r="AB317" s="183">
        <v>1</v>
      </c>
      <c r="AC317" s="183">
        <v>1</v>
      </c>
      <c r="AD317" s="183">
        <v>1</v>
      </c>
      <c r="AE317" s="192" t="str">
        <f ca="1">IF(ISBLANK(Q317),"",ROUND(AVERAGE(OFFSET(V317:AD317,0,0,1,ion21Coop!$F$42)),1))</f>
        <v/>
      </c>
      <c r="AF317" s="269" t="str">
        <f t="shared" si="553"/>
        <v/>
      </c>
      <c r="AH317" s="119">
        <f t="shared" si="510"/>
        <v>2</v>
      </c>
      <c r="AI317" s="123" t="str">
        <f t="shared" si="531"/>
        <v>GeLo</v>
      </c>
      <c r="AJ317" s="123">
        <v>312</v>
      </c>
      <c r="AK317" s="351"/>
      <c r="AL317" s="351"/>
      <c r="AM317" s="351"/>
      <c r="AN317" s="351"/>
      <c r="AO317" s="369"/>
      <c r="AP317" s="370"/>
      <c r="AQ317" s="269" t="str">
        <f t="shared" si="554"/>
        <v/>
      </c>
      <c r="AR317" s="180">
        <v>1</v>
      </c>
      <c r="AS317" s="269" t="str">
        <f t="shared" si="555"/>
        <v/>
      </c>
      <c r="AT317" s="180">
        <v>1</v>
      </c>
      <c r="AU317" s="181">
        <v>1</v>
      </c>
      <c r="AV317" s="181">
        <v>1</v>
      </c>
      <c r="AW317" s="183">
        <v>1</v>
      </c>
      <c r="AX317" s="183">
        <v>1</v>
      </c>
      <c r="AY317" s="183">
        <v>1</v>
      </c>
      <c r="AZ317" s="183">
        <v>1</v>
      </c>
      <c r="BA317" s="183">
        <v>1</v>
      </c>
      <c r="BB317" s="183">
        <v>1</v>
      </c>
      <c r="BC317" s="192" t="str">
        <f ca="1">IF(ISBLANK(AO317),"",ROUND(AVERAGE(OFFSET(AT317:BB317,0,0,1,ion21Coop!$F$42)),1))</f>
        <v/>
      </c>
      <c r="BD317" s="269" t="str">
        <f t="shared" si="556"/>
        <v/>
      </c>
      <c r="BF317" s="119">
        <f t="shared" si="511"/>
        <v>3</v>
      </c>
      <c r="BG317" s="123" t="str">
        <f t="shared" si="532"/>
        <v>MiDo</v>
      </c>
      <c r="BH317" s="123">
        <v>312</v>
      </c>
      <c r="BI317" s="351"/>
      <c r="BJ317" s="351"/>
      <c r="BK317" s="351"/>
      <c r="BL317" s="351"/>
      <c r="BM317" s="369"/>
      <c r="BN317" s="370"/>
      <c r="BO317" s="269" t="str">
        <f t="shared" si="557"/>
        <v/>
      </c>
      <c r="BP317" s="180">
        <v>1</v>
      </c>
      <c r="BQ317" s="269" t="str">
        <f t="shared" si="558"/>
        <v/>
      </c>
      <c r="BR317" s="180">
        <v>1</v>
      </c>
      <c r="BS317" s="181">
        <v>1</v>
      </c>
      <c r="BT317" s="181">
        <v>1</v>
      </c>
      <c r="BU317" s="183">
        <v>1</v>
      </c>
      <c r="BV317" s="183">
        <v>1</v>
      </c>
      <c r="BW317" s="183">
        <v>1</v>
      </c>
      <c r="BX317" s="183">
        <v>1</v>
      </c>
      <c r="BY317" s="183">
        <v>1</v>
      </c>
      <c r="BZ317" s="183">
        <v>1</v>
      </c>
      <c r="CA317" s="192" t="str">
        <f ca="1">IF(ISBLANK(BM317),"",ROUND(AVERAGE(OFFSET(BR317:BZ317,0,0,1,ion21Coop!$F$42)),1))</f>
        <v/>
      </c>
      <c r="CB317" s="269" t="str">
        <f t="shared" si="559"/>
        <v/>
      </c>
      <c r="CD317" s="119">
        <f t="shared" si="512"/>
        <v>4</v>
      </c>
      <c r="CE317" s="123" t="str">
        <f t="shared" si="533"/>
        <v>EmNi</v>
      </c>
      <c r="CF317" s="123">
        <v>312</v>
      </c>
      <c r="CG317" s="351"/>
      <c r="CH317" s="351"/>
      <c r="CI317" s="351"/>
      <c r="CJ317" s="351"/>
      <c r="CK317" s="369"/>
      <c r="CL317" s="370"/>
      <c r="CM317" s="269" t="str">
        <f t="shared" si="560"/>
        <v/>
      </c>
      <c r="CN317" s="180">
        <v>1</v>
      </c>
      <c r="CO317" s="269" t="str">
        <f t="shared" si="561"/>
        <v/>
      </c>
      <c r="CP317" s="180">
        <v>1</v>
      </c>
      <c r="CQ317" s="181">
        <v>1</v>
      </c>
      <c r="CR317" s="181">
        <v>1</v>
      </c>
      <c r="CS317" s="183">
        <v>1</v>
      </c>
      <c r="CT317" s="183">
        <v>1</v>
      </c>
      <c r="CU317" s="183">
        <v>1</v>
      </c>
      <c r="CV317" s="183">
        <v>1</v>
      </c>
      <c r="CW317" s="183">
        <v>1</v>
      </c>
      <c r="CX317" s="183">
        <v>1</v>
      </c>
      <c r="CY317" s="192" t="str">
        <f ca="1">IF(ISBLANK(CK317),"",ROUND(AVERAGE(OFFSET(CP317:CX317,0,0,1,ion21Coop!$F$42)),1))</f>
        <v/>
      </c>
      <c r="CZ317" s="269" t="str">
        <f t="shared" si="562"/>
        <v/>
      </c>
      <c r="DB317" s="119">
        <f t="shared" si="513"/>
        <v>5</v>
      </c>
      <c r="DC317" s="123" t="str">
        <f t="shared" si="534"/>
        <v>HeJe</v>
      </c>
      <c r="DD317" s="123">
        <v>312</v>
      </c>
      <c r="DE317" s="423"/>
      <c r="DF317" s="423"/>
      <c r="DG317" s="423"/>
      <c r="DH317" s="423"/>
      <c r="DI317" s="421"/>
      <c r="DJ317" s="422"/>
      <c r="DK317" s="269" t="str">
        <f t="shared" si="563"/>
        <v/>
      </c>
      <c r="DL317" s="180">
        <v>1</v>
      </c>
      <c r="DM317" s="269" t="str">
        <f t="shared" si="564"/>
        <v/>
      </c>
      <c r="DN317" s="180">
        <v>1</v>
      </c>
      <c r="DO317" s="181">
        <v>1</v>
      </c>
      <c r="DP317" s="181">
        <v>1</v>
      </c>
      <c r="DQ317" s="183">
        <v>1</v>
      </c>
      <c r="DR317" s="183">
        <v>1</v>
      </c>
      <c r="DS317" s="183">
        <v>1</v>
      </c>
      <c r="DT317" s="183">
        <v>1</v>
      </c>
      <c r="DU317" s="183">
        <v>1</v>
      </c>
      <c r="DV317" s="183">
        <v>1</v>
      </c>
      <c r="DW317" s="192" t="str">
        <f ca="1">IF(ISBLANK(DI317),"",ROUND(AVERAGE(OFFSET(DN317:DV317,0,0,1,ion21Coop!$F$42)),1))</f>
        <v/>
      </c>
      <c r="DX317" s="269" t="str">
        <f t="shared" si="565"/>
        <v/>
      </c>
      <c r="DZ317" s="119">
        <f t="shared" si="514"/>
        <v>6</v>
      </c>
      <c r="EA317" s="123" t="str">
        <f t="shared" si="535"/>
        <v/>
      </c>
      <c r="EB317" s="123">
        <v>312</v>
      </c>
      <c r="EC317" s="423"/>
      <c r="ED317" s="423"/>
      <c r="EE317" s="423"/>
      <c r="EF317" s="423"/>
      <c r="EG317" s="421"/>
      <c r="EH317" s="422"/>
      <c r="EI317" s="269" t="str">
        <f t="shared" si="566"/>
        <v/>
      </c>
      <c r="EJ317" s="180">
        <v>1</v>
      </c>
      <c r="EK317" s="269" t="str">
        <f t="shared" si="567"/>
        <v/>
      </c>
      <c r="EL317" s="180">
        <v>1</v>
      </c>
      <c r="EM317" s="181">
        <v>1</v>
      </c>
      <c r="EN317" s="181">
        <v>1</v>
      </c>
      <c r="EO317" s="183">
        <v>1</v>
      </c>
      <c r="EP317" s="183">
        <v>1</v>
      </c>
      <c r="EQ317" s="183">
        <v>1</v>
      </c>
      <c r="ER317" s="183">
        <v>1</v>
      </c>
      <c r="ES317" s="183">
        <v>1</v>
      </c>
      <c r="ET317" s="183">
        <v>1</v>
      </c>
      <c r="EU317" s="192" t="str">
        <f ca="1">IF(ISBLANK(EG317),"",ROUND(AVERAGE(OFFSET(EL317:ET317,0,0,1,ion21Coop!$F$42)),1))</f>
        <v/>
      </c>
      <c r="EV317" s="269" t="str">
        <f t="shared" si="568"/>
        <v/>
      </c>
      <c r="EX317" s="119">
        <f t="shared" si="515"/>
        <v>7</v>
      </c>
      <c r="EY317" s="123" t="str">
        <f t="shared" si="536"/>
        <v/>
      </c>
      <c r="EZ317" s="123">
        <v>312</v>
      </c>
      <c r="FA317" s="423"/>
      <c r="FB317" s="423"/>
      <c r="FC317" s="423"/>
      <c r="FD317" s="423"/>
      <c r="FE317" s="421"/>
      <c r="FF317" s="422"/>
      <c r="FG317" s="269" t="str">
        <f t="shared" si="569"/>
        <v/>
      </c>
      <c r="FH317" s="180">
        <v>1</v>
      </c>
      <c r="FI317" s="269" t="str">
        <f t="shared" si="570"/>
        <v/>
      </c>
      <c r="FJ317" s="180">
        <v>1</v>
      </c>
      <c r="FK317" s="181">
        <v>1</v>
      </c>
      <c r="FL317" s="181">
        <v>1</v>
      </c>
      <c r="FM317" s="183">
        <v>1</v>
      </c>
      <c r="FN317" s="183">
        <v>1</v>
      </c>
      <c r="FO317" s="183">
        <v>1</v>
      </c>
      <c r="FP317" s="183">
        <v>1</v>
      </c>
      <c r="FQ317" s="183">
        <v>1</v>
      </c>
      <c r="FR317" s="183">
        <v>1</v>
      </c>
      <c r="FS317" s="192" t="str">
        <f ca="1">IF(ISBLANK(FE317),"",ROUND(AVERAGE(OFFSET(FJ317:FR317,0,0,1,ion21Coop!$F$42)),1))</f>
        <v/>
      </c>
      <c r="FT317" s="269" t="str">
        <f t="shared" si="571"/>
        <v/>
      </c>
      <c r="FV317" s="119">
        <f t="shared" si="516"/>
        <v>8</v>
      </c>
      <c r="FW317" s="123" t="str">
        <f t="shared" si="537"/>
        <v/>
      </c>
      <c r="FX317" s="123">
        <v>312</v>
      </c>
      <c r="FY317" s="423"/>
      <c r="FZ317" s="423"/>
      <c r="GA317" s="423"/>
      <c r="GB317" s="423"/>
      <c r="GC317" s="421"/>
      <c r="GD317" s="422"/>
      <c r="GE317" s="269" t="str">
        <f t="shared" si="572"/>
        <v/>
      </c>
      <c r="GF317" s="180">
        <v>1</v>
      </c>
      <c r="GG317" s="269" t="str">
        <f t="shared" si="573"/>
        <v/>
      </c>
      <c r="GH317" s="180">
        <v>1</v>
      </c>
      <c r="GI317" s="181">
        <v>1</v>
      </c>
      <c r="GJ317" s="181">
        <v>1</v>
      </c>
      <c r="GK317" s="183">
        <v>1</v>
      </c>
      <c r="GL317" s="183">
        <v>1</v>
      </c>
      <c r="GM317" s="183">
        <v>1</v>
      </c>
      <c r="GN317" s="183">
        <v>1</v>
      </c>
      <c r="GO317" s="183">
        <v>1</v>
      </c>
      <c r="GP317" s="183">
        <v>1</v>
      </c>
      <c r="GQ317" s="192" t="str">
        <f ca="1">IF(ISBLANK(GC317),"",ROUND(AVERAGE(OFFSET(GH317:GP317,0,0,1,ion21Coop!$F$42)),1))</f>
        <v/>
      </c>
      <c r="GR317" s="269" t="str">
        <f t="shared" si="574"/>
        <v/>
      </c>
      <c r="GT317" s="119">
        <f t="shared" si="517"/>
        <v>9</v>
      </c>
      <c r="GU317" s="123" t="str">
        <f t="shared" si="538"/>
        <v/>
      </c>
      <c r="GV317" s="123">
        <v>312</v>
      </c>
      <c r="GW317" s="423"/>
      <c r="GX317" s="423"/>
      <c r="GY317" s="423"/>
      <c r="GZ317" s="423"/>
      <c r="HA317" s="421"/>
      <c r="HB317" s="422"/>
      <c r="HC317" s="269" t="str">
        <f t="shared" si="575"/>
        <v/>
      </c>
      <c r="HD317" s="180">
        <v>1</v>
      </c>
      <c r="HE317" s="269" t="str">
        <f t="shared" si="576"/>
        <v/>
      </c>
      <c r="HF317" s="180">
        <v>1</v>
      </c>
      <c r="HG317" s="181">
        <v>1</v>
      </c>
      <c r="HH317" s="181">
        <v>1</v>
      </c>
      <c r="HI317" s="183">
        <v>1</v>
      </c>
      <c r="HJ317" s="183">
        <v>1</v>
      </c>
      <c r="HK317" s="183">
        <v>1</v>
      </c>
      <c r="HL317" s="183">
        <v>1</v>
      </c>
      <c r="HM317" s="183">
        <v>1</v>
      </c>
      <c r="HN317" s="183">
        <v>1</v>
      </c>
      <c r="HO317" s="192" t="str">
        <f ca="1">IF(ISBLANK(HA317),"",ROUND(AVERAGE(OFFSET(HF317:HN317,0,0,1,ion21Coop!$F$42)),1))</f>
        <v/>
      </c>
      <c r="HP317" s="269" t="str">
        <f t="shared" si="577"/>
        <v/>
      </c>
      <c r="HR317" s="119">
        <f t="shared" si="518"/>
        <v>10</v>
      </c>
      <c r="HS317" s="123" t="str">
        <f t="shared" si="539"/>
        <v/>
      </c>
      <c r="HT317" s="123">
        <v>312</v>
      </c>
      <c r="HU317" s="423"/>
      <c r="HV317" s="423"/>
      <c r="HW317" s="423"/>
      <c r="HX317" s="423"/>
      <c r="HY317" s="421"/>
      <c r="HZ317" s="422"/>
      <c r="IA317" s="269" t="str">
        <f t="shared" si="578"/>
        <v/>
      </c>
      <c r="IB317" s="180">
        <v>1</v>
      </c>
      <c r="IC317" s="269" t="str">
        <f t="shared" si="579"/>
        <v/>
      </c>
      <c r="ID317" s="180">
        <v>1</v>
      </c>
      <c r="IE317" s="181">
        <v>1</v>
      </c>
      <c r="IF317" s="181">
        <v>1</v>
      </c>
      <c r="IG317" s="183">
        <v>1</v>
      </c>
      <c r="IH317" s="183">
        <v>1</v>
      </c>
      <c r="II317" s="183">
        <v>1</v>
      </c>
      <c r="IJ317" s="183">
        <v>1</v>
      </c>
      <c r="IK317" s="183">
        <v>1</v>
      </c>
      <c r="IL317" s="183">
        <v>1</v>
      </c>
      <c r="IM317" s="192" t="str">
        <f ca="1">IF(ISBLANK(HY317),"",ROUND(AVERAGE(OFFSET(ID317:IL317,0,0,1,ion21Coop!$F$42)),1))</f>
        <v/>
      </c>
      <c r="IN317" s="269" t="str">
        <f t="shared" si="580"/>
        <v/>
      </c>
      <c r="IP317" s="119">
        <f t="shared" si="519"/>
        <v>11</v>
      </c>
      <c r="IQ317" s="123" t="str">
        <f t="shared" si="540"/>
        <v/>
      </c>
      <c r="IR317" s="123">
        <v>312</v>
      </c>
      <c r="IS317" s="423"/>
      <c r="IT317" s="423"/>
      <c r="IU317" s="423"/>
      <c r="IV317" s="423"/>
      <c r="IW317" s="421"/>
      <c r="IX317" s="422"/>
      <c r="IY317" s="269" t="str">
        <f t="shared" si="581"/>
        <v/>
      </c>
      <c r="IZ317" s="180">
        <v>1</v>
      </c>
      <c r="JA317" s="269" t="str">
        <f t="shared" si="582"/>
        <v/>
      </c>
      <c r="JB317" s="180">
        <v>1</v>
      </c>
      <c r="JC317" s="181">
        <v>1</v>
      </c>
      <c r="JD317" s="181">
        <v>1</v>
      </c>
      <c r="JE317" s="183">
        <v>1</v>
      </c>
      <c r="JF317" s="183">
        <v>1</v>
      </c>
      <c r="JG317" s="183">
        <v>1</v>
      </c>
      <c r="JH317" s="183">
        <v>1</v>
      </c>
      <c r="JI317" s="183">
        <v>1</v>
      </c>
      <c r="JJ317" s="183">
        <v>1</v>
      </c>
      <c r="JK317" s="192" t="str">
        <f ca="1">IF(ISBLANK(IW317),"",ROUND(AVERAGE(OFFSET(JB317:JJ317,0,0,1,ion21Coop!$F$42)),1))</f>
        <v/>
      </c>
      <c r="JL317" s="269" t="str">
        <f t="shared" si="583"/>
        <v/>
      </c>
      <c r="JN317" s="119">
        <f t="shared" si="520"/>
        <v>12</v>
      </c>
      <c r="JO317" s="123" t="str">
        <f t="shared" si="541"/>
        <v/>
      </c>
      <c r="JP317" s="123">
        <v>312</v>
      </c>
      <c r="JQ317" s="423"/>
      <c r="JR317" s="423"/>
      <c r="JS317" s="423"/>
      <c r="JT317" s="423"/>
      <c r="JU317" s="421"/>
      <c r="JV317" s="422"/>
      <c r="JW317" s="269" t="str">
        <f t="shared" si="584"/>
        <v/>
      </c>
      <c r="JX317" s="180">
        <v>1</v>
      </c>
      <c r="JY317" s="269" t="str">
        <f t="shared" si="585"/>
        <v/>
      </c>
      <c r="JZ317" s="180">
        <v>1</v>
      </c>
      <c r="KA317" s="181">
        <v>1</v>
      </c>
      <c r="KB317" s="181">
        <v>1</v>
      </c>
      <c r="KC317" s="183">
        <v>1</v>
      </c>
      <c r="KD317" s="183">
        <v>1</v>
      </c>
      <c r="KE317" s="183">
        <v>1</v>
      </c>
      <c r="KF317" s="183">
        <v>1</v>
      </c>
      <c r="KG317" s="183">
        <v>1</v>
      </c>
      <c r="KH317" s="183">
        <v>1</v>
      </c>
      <c r="KI317" s="192" t="str">
        <f ca="1">IF(ISBLANK(JU317),"",ROUND(AVERAGE(OFFSET(JZ317:KH317,0,0,1,ion21Coop!$F$42)),1))</f>
        <v/>
      </c>
      <c r="KJ317" s="269" t="str">
        <f t="shared" si="586"/>
        <v/>
      </c>
      <c r="KL317" s="119">
        <f t="shared" si="521"/>
        <v>13</v>
      </c>
      <c r="KM317" s="123" t="str">
        <f t="shared" si="542"/>
        <v/>
      </c>
      <c r="KN317" s="123">
        <v>312</v>
      </c>
      <c r="KO317" s="423"/>
      <c r="KP317" s="423"/>
      <c r="KQ317" s="423"/>
      <c r="KR317" s="423"/>
      <c r="KS317" s="421"/>
      <c r="KT317" s="422"/>
      <c r="KU317" s="269" t="str">
        <f t="shared" si="587"/>
        <v/>
      </c>
      <c r="KV317" s="180">
        <v>1</v>
      </c>
      <c r="KW317" s="269" t="str">
        <f t="shared" si="588"/>
        <v/>
      </c>
      <c r="KX317" s="180">
        <v>1</v>
      </c>
      <c r="KY317" s="181">
        <v>1</v>
      </c>
      <c r="KZ317" s="181">
        <v>1</v>
      </c>
      <c r="LA317" s="183">
        <v>1</v>
      </c>
      <c r="LB317" s="183">
        <v>1</v>
      </c>
      <c r="LC317" s="183">
        <v>1</v>
      </c>
      <c r="LD317" s="183">
        <v>1</v>
      </c>
      <c r="LE317" s="183">
        <v>1</v>
      </c>
      <c r="LF317" s="183">
        <v>1</v>
      </c>
      <c r="LG317" s="192" t="str">
        <f ca="1">IF(ISBLANK(KS317),"",ROUND(AVERAGE(OFFSET(KX317:LF317,0,0,1,ion21Coop!$F$42)),1))</f>
        <v/>
      </c>
      <c r="LH317" s="269" t="str">
        <f t="shared" si="589"/>
        <v/>
      </c>
      <c r="LJ317" s="119">
        <f t="shared" si="522"/>
        <v>14</v>
      </c>
      <c r="LK317" s="123" t="str">
        <f t="shared" si="543"/>
        <v/>
      </c>
      <c r="LL317" s="123">
        <v>312</v>
      </c>
      <c r="LM317" s="423"/>
      <c r="LN317" s="423"/>
      <c r="LO317" s="423"/>
      <c r="LP317" s="423"/>
      <c r="LQ317" s="421"/>
      <c r="LR317" s="422"/>
      <c r="LS317" s="269" t="str">
        <f t="shared" si="590"/>
        <v/>
      </c>
      <c r="LT317" s="180">
        <v>1</v>
      </c>
      <c r="LU317" s="269" t="str">
        <f t="shared" si="591"/>
        <v/>
      </c>
      <c r="LV317" s="180">
        <v>1</v>
      </c>
      <c r="LW317" s="181">
        <v>1</v>
      </c>
      <c r="LX317" s="181">
        <v>1</v>
      </c>
      <c r="LY317" s="183">
        <v>1</v>
      </c>
      <c r="LZ317" s="183">
        <v>1</v>
      </c>
      <c r="MA317" s="183">
        <v>1</v>
      </c>
      <c r="MB317" s="183">
        <v>1</v>
      </c>
      <c r="MC317" s="183">
        <v>1</v>
      </c>
      <c r="MD317" s="183">
        <v>1</v>
      </c>
      <c r="ME317" s="192" t="str">
        <f ca="1">IF(ISBLANK(LQ317),"",ROUND(AVERAGE(OFFSET(LV317:MD317,0,0,1,ion21Coop!$F$42)),1))</f>
        <v/>
      </c>
      <c r="MF317" s="269" t="str">
        <f t="shared" si="592"/>
        <v/>
      </c>
      <c r="MH317" s="119">
        <f t="shared" si="523"/>
        <v>15</v>
      </c>
      <c r="MI317" s="123" t="str">
        <f t="shared" si="544"/>
        <v/>
      </c>
      <c r="MJ317" s="123">
        <v>312</v>
      </c>
      <c r="MK317" s="423"/>
      <c r="ML317" s="423"/>
      <c r="MM317" s="423"/>
      <c r="MN317" s="423"/>
      <c r="MO317" s="421"/>
      <c r="MP317" s="422"/>
      <c r="MQ317" s="269" t="str">
        <f t="shared" si="593"/>
        <v/>
      </c>
      <c r="MR317" s="180">
        <v>1</v>
      </c>
      <c r="MS317" s="269" t="str">
        <f t="shared" si="594"/>
        <v/>
      </c>
      <c r="MT317" s="180">
        <v>1</v>
      </c>
      <c r="MU317" s="181">
        <v>1</v>
      </c>
      <c r="MV317" s="181">
        <v>1</v>
      </c>
      <c r="MW317" s="183">
        <v>1</v>
      </c>
      <c r="MX317" s="183">
        <v>1</v>
      </c>
      <c r="MY317" s="183">
        <v>1</v>
      </c>
      <c r="MZ317" s="183">
        <v>1</v>
      </c>
      <c r="NA317" s="183">
        <v>1</v>
      </c>
      <c r="NB317" s="183">
        <v>1</v>
      </c>
      <c r="NC317" s="192" t="str">
        <f ca="1">IF(ISBLANK(MO317),"",ROUND(AVERAGE(OFFSET(MT317:NB317,0,0,1,ion21Coop!$F$42)),1))</f>
        <v/>
      </c>
      <c r="ND317" s="269" t="str">
        <f t="shared" si="595"/>
        <v/>
      </c>
      <c r="NF317" s="119">
        <f t="shared" si="524"/>
        <v>16</v>
      </c>
      <c r="NG317" s="123" t="str">
        <f t="shared" si="545"/>
        <v/>
      </c>
      <c r="NH317" s="123">
        <v>312</v>
      </c>
      <c r="NI317" s="423"/>
      <c r="NJ317" s="423"/>
      <c r="NK317" s="423"/>
      <c r="NL317" s="423"/>
      <c r="NM317" s="421"/>
      <c r="NN317" s="422"/>
      <c r="NO317" s="269" t="str">
        <f t="shared" si="596"/>
        <v/>
      </c>
      <c r="NP317" s="180">
        <v>1</v>
      </c>
      <c r="NQ317" s="269" t="str">
        <f t="shared" si="597"/>
        <v/>
      </c>
      <c r="NR317" s="180">
        <v>1</v>
      </c>
      <c r="NS317" s="181">
        <v>1</v>
      </c>
      <c r="NT317" s="181">
        <v>1</v>
      </c>
      <c r="NU317" s="183">
        <v>1</v>
      </c>
      <c r="NV317" s="183">
        <v>1</v>
      </c>
      <c r="NW317" s="183">
        <v>1</v>
      </c>
      <c r="NX317" s="183">
        <v>1</v>
      </c>
      <c r="NY317" s="183">
        <v>1</v>
      </c>
      <c r="NZ317" s="183">
        <v>1</v>
      </c>
      <c r="OA317" s="192" t="str">
        <f ca="1">IF(ISBLANK(NM317),"",ROUND(AVERAGE(OFFSET(NR317:NZ317,0,0,1,ion21Coop!$F$42)),1))</f>
        <v/>
      </c>
      <c r="OB317" s="269" t="str">
        <f t="shared" si="598"/>
        <v/>
      </c>
      <c r="OD317" s="119">
        <f t="shared" si="525"/>
        <v>17</v>
      </c>
      <c r="OE317" s="123" t="str">
        <f t="shared" si="546"/>
        <v/>
      </c>
      <c r="OF317" s="123">
        <v>312</v>
      </c>
      <c r="OG317" s="423"/>
      <c r="OH317" s="423"/>
      <c r="OI317" s="423"/>
      <c r="OJ317" s="423"/>
      <c r="OK317" s="421"/>
      <c r="OL317" s="422"/>
      <c r="OM317" s="269" t="str">
        <f t="shared" si="599"/>
        <v/>
      </c>
      <c r="ON317" s="180">
        <v>1</v>
      </c>
      <c r="OO317" s="269" t="str">
        <f t="shared" si="600"/>
        <v/>
      </c>
      <c r="OP317" s="180">
        <v>1</v>
      </c>
      <c r="OQ317" s="181">
        <v>1</v>
      </c>
      <c r="OR317" s="181">
        <v>1</v>
      </c>
      <c r="OS317" s="183">
        <v>1</v>
      </c>
      <c r="OT317" s="183">
        <v>1</v>
      </c>
      <c r="OU317" s="183">
        <v>1</v>
      </c>
      <c r="OV317" s="183">
        <v>1</v>
      </c>
      <c r="OW317" s="183">
        <v>1</v>
      </c>
      <c r="OX317" s="183">
        <v>1</v>
      </c>
      <c r="OY317" s="192" t="str">
        <f ca="1">IF(ISBLANK(OK317),"",ROUND(AVERAGE(OFFSET(OP317:OX317,0,0,1,ion21Coop!$F$42)),1))</f>
        <v/>
      </c>
      <c r="OZ317" s="269" t="str">
        <f t="shared" si="601"/>
        <v/>
      </c>
      <c r="PB317" s="119">
        <f t="shared" si="526"/>
        <v>18</v>
      </c>
      <c r="PC317" s="123" t="str">
        <f t="shared" si="547"/>
        <v/>
      </c>
      <c r="PD317" s="123">
        <v>312</v>
      </c>
      <c r="PE317" s="423"/>
      <c r="PF317" s="423"/>
      <c r="PG317" s="423"/>
      <c r="PH317" s="423"/>
      <c r="PI317" s="421"/>
      <c r="PJ317" s="422"/>
      <c r="PK317" s="269" t="str">
        <f t="shared" si="602"/>
        <v/>
      </c>
      <c r="PL317" s="180">
        <v>1</v>
      </c>
      <c r="PM317" s="269" t="str">
        <f t="shared" si="603"/>
        <v/>
      </c>
      <c r="PN317" s="180">
        <v>1</v>
      </c>
      <c r="PO317" s="181">
        <v>1</v>
      </c>
      <c r="PP317" s="181">
        <v>1</v>
      </c>
      <c r="PQ317" s="183">
        <v>1</v>
      </c>
      <c r="PR317" s="183">
        <v>1</v>
      </c>
      <c r="PS317" s="183">
        <v>1</v>
      </c>
      <c r="PT317" s="183">
        <v>1</v>
      </c>
      <c r="PU317" s="183">
        <v>1</v>
      </c>
      <c r="PV317" s="183">
        <v>1</v>
      </c>
      <c r="PW317" s="192" t="str">
        <f ca="1">IF(ISBLANK(PI317),"",ROUND(AVERAGE(OFFSET(PN317:PV317,0,0,1,ion21Coop!$F$42)),1))</f>
        <v/>
      </c>
      <c r="PX317" s="269" t="str">
        <f t="shared" si="604"/>
        <v/>
      </c>
      <c r="PZ317" s="119">
        <f t="shared" si="527"/>
        <v>19</v>
      </c>
      <c r="QA317" s="123" t="str">
        <f t="shared" si="548"/>
        <v/>
      </c>
      <c r="QB317" s="123">
        <v>312</v>
      </c>
      <c r="QC317" s="423"/>
      <c r="QD317" s="423"/>
      <c r="QE317" s="423"/>
      <c r="QF317" s="423"/>
      <c r="QG317" s="421"/>
      <c r="QH317" s="422"/>
      <c r="QI317" s="269" t="str">
        <f t="shared" si="605"/>
        <v/>
      </c>
      <c r="QJ317" s="180">
        <v>1</v>
      </c>
      <c r="QK317" s="269" t="str">
        <f t="shared" si="606"/>
        <v/>
      </c>
      <c r="QL317" s="180">
        <v>1</v>
      </c>
      <c r="QM317" s="181">
        <v>1</v>
      </c>
      <c r="QN317" s="181">
        <v>1</v>
      </c>
      <c r="QO317" s="183">
        <v>1</v>
      </c>
      <c r="QP317" s="183">
        <v>1</v>
      </c>
      <c r="QQ317" s="183">
        <v>1</v>
      </c>
      <c r="QR317" s="183">
        <v>1</v>
      </c>
      <c r="QS317" s="183">
        <v>1</v>
      </c>
      <c r="QT317" s="183">
        <v>1</v>
      </c>
      <c r="QU317" s="192" t="str">
        <f ca="1">IF(ISBLANK(QG317),"",ROUND(AVERAGE(OFFSET(QL317:QT317,0,0,1,ion21Coop!$F$42)),1))</f>
        <v/>
      </c>
      <c r="QV317" s="269" t="str">
        <f t="shared" si="607"/>
        <v/>
      </c>
      <c r="QX317" s="119">
        <f t="shared" si="528"/>
        <v>20</v>
      </c>
      <c r="QY317" s="123" t="str">
        <f t="shared" si="549"/>
        <v/>
      </c>
      <c r="QZ317" s="123">
        <v>312</v>
      </c>
      <c r="RA317" s="423"/>
      <c r="RB317" s="423"/>
      <c r="RC317" s="423"/>
      <c r="RD317" s="423"/>
      <c r="RE317" s="421"/>
      <c r="RF317" s="422"/>
      <c r="RG317" s="269" t="str">
        <f t="shared" si="608"/>
        <v/>
      </c>
      <c r="RH317" s="180">
        <v>1</v>
      </c>
      <c r="RI317" s="269" t="str">
        <f t="shared" si="609"/>
        <v/>
      </c>
      <c r="RJ317" s="180">
        <v>1</v>
      </c>
      <c r="RK317" s="181">
        <v>1</v>
      </c>
      <c r="RL317" s="181">
        <v>1</v>
      </c>
      <c r="RM317" s="183">
        <v>1</v>
      </c>
      <c r="RN317" s="183">
        <v>1</v>
      </c>
      <c r="RO317" s="183">
        <v>1</v>
      </c>
      <c r="RP317" s="183">
        <v>1</v>
      </c>
      <c r="RQ317" s="183">
        <v>1</v>
      </c>
      <c r="RR317" s="183">
        <v>1</v>
      </c>
      <c r="RS317" s="192" t="str">
        <f ca="1">IF(ISBLANK(RE317),"",ROUND(AVERAGE(OFFSET(RJ317:RR317,0,0,1,ion21Coop!$F$42)),1))</f>
        <v/>
      </c>
      <c r="RT317" s="269" t="str">
        <f t="shared" si="610"/>
        <v/>
      </c>
      <c r="RV317" s="119">
        <f t="shared" si="529"/>
        <v>21</v>
      </c>
      <c r="RW317" s="123" t="str">
        <f t="shared" si="550"/>
        <v/>
      </c>
      <c r="RX317" s="123">
        <v>312</v>
      </c>
      <c r="RY317" s="423"/>
      <c r="RZ317" s="423"/>
      <c r="SA317" s="423"/>
      <c r="SB317" s="423"/>
      <c r="SC317" s="421"/>
      <c r="SD317" s="422"/>
      <c r="SE317" s="269" t="str">
        <f t="shared" si="611"/>
        <v/>
      </c>
      <c r="SF317" s="180">
        <v>1</v>
      </c>
      <c r="SG317" s="269" t="str">
        <f t="shared" si="612"/>
        <v/>
      </c>
      <c r="SH317" s="180">
        <v>1</v>
      </c>
      <c r="SI317" s="181">
        <v>1</v>
      </c>
      <c r="SJ317" s="181">
        <v>1</v>
      </c>
      <c r="SK317" s="183">
        <v>1</v>
      </c>
      <c r="SL317" s="183">
        <v>1</v>
      </c>
      <c r="SM317" s="183">
        <v>1</v>
      </c>
      <c r="SN317" s="183">
        <v>1</v>
      </c>
      <c r="SO317" s="183">
        <v>1</v>
      </c>
      <c r="SP317" s="183">
        <v>1</v>
      </c>
      <c r="SQ317" s="192" t="str">
        <f ca="1">IF(ISBLANK(SC317),"",ROUND(AVERAGE(OFFSET(SH317:SP317,0,0,1,ion21Coop!$F$42)),1))</f>
        <v/>
      </c>
      <c r="SR317" s="269" t="str">
        <f t="shared" si="613"/>
        <v/>
      </c>
      <c r="ST317" s="565"/>
      <c r="SU317" s="565"/>
      <c r="SV317" s="566"/>
      <c r="SW317" s="567"/>
      <c r="SX317" s="565"/>
      <c r="SY317" s="566"/>
      <c r="SZ317" s="568"/>
      <c r="TA317" s="567"/>
      <c r="TB317" s="553"/>
    </row>
    <row r="318" spans="10:522" x14ac:dyDescent="0.3">
      <c r="J318" s="119">
        <f t="shared" si="509"/>
        <v>1</v>
      </c>
      <c r="K318" s="123" t="str">
        <f t="shared" si="530"/>
        <v>YaJo</v>
      </c>
      <c r="L318" s="123">
        <v>313</v>
      </c>
      <c r="M318" s="351"/>
      <c r="N318" s="351"/>
      <c r="O318" s="351"/>
      <c r="P318" s="351"/>
      <c r="Q318" s="369"/>
      <c r="R318" s="370"/>
      <c r="S318" s="269" t="str">
        <f t="shared" si="551"/>
        <v/>
      </c>
      <c r="T318" s="180">
        <v>1</v>
      </c>
      <c r="U318" s="269" t="str">
        <f t="shared" si="552"/>
        <v/>
      </c>
      <c r="V318" s="180">
        <v>1</v>
      </c>
      <c r="W318" s="181">
        <v>1</v>
      </c>
      <c r="X318" s="181">
        <v>1</v>
      </c>
      <c r="Y318" s="183">
        <v>1</v>
      </c>
      <c r="Z318" s="183">
        <v>1</v>
      </c>
      <c r="AA318" s="183">
        <v>1</v>
      </c>
      <c r="AB318" s="183">
        <v>1</v>
      </c>
      <c r="AC318" s="183">
        <v>1</v>
      </c>
      <c r="AD318" s="183">
        <v>1</v>
      </c>
      <c r="AE318" s="192" t="str">
        <f ca="1">IF(ISBLANK(Q318),"",ROUND(AVERAGE(OFFSET(V318:AD318,0,0,1,ion21Coop!$F$42)),1))</f>
        <v/>
      </c>
      <c r="AF318" s="269" t="str">
        <f t="shared" si="553"/>
        <v/>
      </c>
      <c r="AH318" s="119">
        <f t="shared" si="510"/>
        <v>2</v>
      </c>
      <c r="AI318" s="123" t="str">
        <f t="shared" si="531"/>
        <v>GeLo</v>
      </c>
      <c r="AJ318" s="123">
        <v>313</v>
      </c>
      <c r="AK318" s="351"/>
      <c r="AL318" s="351"/>
      <c r="AM318" s="351"/>
      <c r="AN318" s="351"/>
      <c r="AO318" s="369"/>
      <c r="AP318" s="370"/>
      <c r="AQ318" s="269" t="str">
        <f t="shared" si="554"/>
        <v/>
      </c>
      <c r="AR318" s="180">
        <v>1</v>
      </c>
      <c r="AS318" s="269" t="str">
        <f t="shared" si="555"/>
        <v/>
      </c>
      <c r="AT318" s="180">
        <v>1</v>
      </c>
      <c r="AU318" s="181">
        <v>1</v>
      </c>
      <c r="AV318" s="181">
        <v>1</v>
      </c>
      <c r="AW318" s="183">
        <v>1</v>
      </c>
      <c r="AX318" s="183">
        <v>1</v>
      </c>
      <c r="AY318" s="183">
        <v>1</v>
      </c>
      <c r="AZ318" s="183">
        <v>1</v>
      </c>
      <c r="BA318" s="183">
        <v>1</v>
      </c>
      <c r="BB318" s="183">
        <v>1</v>
      </c>
      <c r="BC318" s="192" t="str">
        <f ca="1">IF(ISBLANK(AO318),"",ROUND(AVERAGE(OFFSET(AT318:BB318,0,0,1,ion21Coop!$F$42)),1))</f>
        <v/>
      </c>
      <c r="BD318" s="269" t="str">
        <f t="shared" si="556"/>
        <v/>
      </c>
      <c r="BF318" s="119">
        <f t="shared" si="511"/>
        <v>3</v>
      </c>
      <c r="BG318" s="123" t="str">
        <f t="shared" si="532"/>
        <v>MiDo</v>
      </c>
      <c r="BH318" s="123">
        <v>313</v>
      </c>
      <c r="BI318" s="351"/>
      <c r="BJ318" s="351"/>
      <c r="BK318" s="351"/>
      <c r="BL318" s="351"/>
      <c r="BM318" s="369"/>
      <c r="BN318" s="370"/>
      <c r="BO318" s="269" t="str">
        <f t="shared" si="557"/>
        <v/>
      </c>
      <c r="BP318" s="180">
        <v>1</v>
      </c>
      <c r="BQ318" s="269" t="str">
        <f t="shared" si="558"/>
        <v/>
      </c>
      <c r="BR318" s="180">
        <v>1</v>
      </c>
      <c r="BS318" s="181">
        <v>1</v>
      </c>
      <c r="BT318" s="181">
        <v>1</v>
      </c>
      <c r="BU318" s="183">
        <v>1</v>
      </c>
      <c r="BV318" s="183">
        <v>1</v>
      </c>
      <c r="BW318" s="183">
        <v>1</v>
      </c>
      <c r="BX318" s="183">
        <v>1</v>
      </c>
      <c r="BY318" s="183">
        <v>1</v>
      </c>
      <c r="BZ318" s="183">
        <v>1</v>
      </c>
      <c r="CA318" s="192" t="str">
        <f ca="1">IF(ISBLANK(BM318),"",ROUND(AVERAGE(OFFSET(BR318:BZ318,0,0,1,ion21Coop!$F$42)),1))</f>
        <v/>
      </c>
      <c r="CB318" s="269" t="str">
        <f t="shared" si="559"/>
        <v/>
      </c>
      <c r="CD318" s="119">
        <f t="shared" si="512"/>
        <v>4</v>
      </c>
      <c r="CE318" s="123" t="str">
        <f t="shared" si="533"/>
        <v>EmNi</v>
      </c>
      <c r="CF318" s="123">
        <v>313</v>
      </c>
      <c r="CG318" s="351"/>
      <c r="CH318" s="351"/>
      <c r="CI318" s="351"/>
      <c r="CJ318" s="351"/>
      <c r="CK318" s="369"/>
      <c r="CL318" s="370"/>
      <c r="CM318" s="269" t="str">
        <f t="shared" si="560"/>
        <v/>
      </c>
      <c r="CN318" s="180">
        <v>1</v>
      </c>
      <c r="CO318" s="269" t="str">
        <f t="shared" si="561"/>
        <v/>
      </c>
      <c r="CP318" s="180">
        <v>1</v>
      </c>
      <c r="CQ318" s="181">
        <v>1</v>
      </c>
      <c r="CR318" s="181">
        <v>1</v>
      </c>
      <c r="CS318" s="183">
        <v>1</v>
      </c>
      <c r="CT318" s="183">
        <v>1</v>
      </c>
      <c r="CU318" s="183">
        <v>1</v>
      </c>
      <c r="CV318" s="183">
        <v>1</v>
      </c>
      <c r="CW318" s="183">
        <v>1</v>
      </c>
      <c r="CX318" s="183">
        <v>1</v>
      </c>
      <c r="CY318" s="192" t="str">
        <f ca="1">IF(ISBLANK(CK318),"",ROUND(AVERAGE(OFFSET(CP318:CX318,0,0,1,ion21Coop!$F$42)),1))</f>
        <v/>
      </c>
      <c r="CZ318" s="269" t="str">
        <f t="shared" si="562"/>
        <v/>
      </c>
      <c r="DB318" s="119">
        <f t="shared" si="513"/>
        <v>5</v>
      </c>
      <c r="DC318" s="123" t="str">
        <f t="shared" si="534"/>
        <v>HeJe</v>
      </c>
      <c r="DD318" s="123">
        <v>313</v>
      </c>
      <c r="DE318" s="423"/>
      <c r="DF318" s="423"/>
      <c r="DG318" s="423"/>
      <c r="DH318" s="423"/>
      <c r="DI318" s="421"/>
      <c r="DJ318" s="422"/>
      <c r="DK318" s="269" t="str">
        <f t="shared" si="563"/>
        <v/>
      </c>
      <c r="DL318" s="180">
        <v>1</v>
      </c>
      <c r="DM318" s="269" t="str">
        <f t="shared" si="564"/>
        <v/>
      </c>
      <c r="DN318" s="180">
        <v>1</v>
      </c>
      <c r="DO318" s="181">
        <v>1</v>
      </c>
      <c r="DP318" s="181">
        <v>1</v>
      </c>
      <c r="DQ318" s="183">
        <v>1</v>
      </c>
      <c r="DR318" s="183">
        <v>1</v>
      </c>
      <c r="DS318" s="183">
        <v>1</v>
      </c>
      <c r="DT318" s="183">
        <v>1</v>
      </c>
      <c r="DU318" s="183">
        <v>1</v>
      </c>
      <c r="DV318" s="183">
        <v>1</v>
      </c>
      <c r="DW318" s="192" t="str">
        <f ca="1">IF(ISBLANK(DI318),"",ROUND(AVERAGE(OFFSET(DN318:DV318,0,0,1,ion21Coop!$F$42)),1))</f>
        <v/>
      </c>
      <c r="DX318" s="269" t="str">
        <f t="shared" si="565"/>
        <v/>
      </c>
      <c r="DZ318" s="119">
        <f t="shared" si="514"/>
        <v>6</v>
      </c>
      <c r="EA318" s="123" t="str">
        <f t="shared" si="535"/>
        <v/>
      </c>
      <c r="EB318" s="123">
        <v>313</v>
      </c>
      <c r="EC318" s="423"/>
      <c r="ED318" s="423"/>
      <c r="EE318" s="423"/>
      <c r="EF318" s="423"/>
      <c r="EG318" s="421"/>
      <c r="EH318" s="422"/>
      <c r="EI318" s="269" t="str">
        <f t="shared" si="566"/>
        <v/>
      </c>
      <c r="EJ318" s="180">
        <v>1</v>
      </c>
      <c r="EK318" s="269" t="str">
        <f t="shared" si="567"/>
        <v/>
      </c>
      <c r="EL318" s="180">
        <v>1</v>
      </c>
      <c r="EM318" s="181">
        <v>1</v>
      </c>
      <c r="EN318" s="181">
        <v>1</v>
      </c>
      <c r="EO318" s="183">
        <v>1</v>
      </c>
      <c r="EP318" s="183">
        <v>1</v>
      </c>
      <c r="EQ318" s="183">
        <v>1</v>
      </c>
      <c r="ER318" s="183">
        <v>1</v>
      </c>
      <c r="ES318" s="183">
        <v>1</v>
      </c>
      <c r="ET318" s="183">
        <v>1</v>
      </c>
      <c r="EU318" s="192" t="str">
        <f ca="1">IF(ISBLANK(EG318),"",ROUND(AVERAGE(OFFSET(EL318:ET318,0,0,1,ion21Coop!$F$42)),1))</f>
        <v/>
      </c>
      <c r="EV318" s="269" t="str">
        <f t="shared" si="568"/>
        <v/>
      </c>
      <c r="EX318" s="119">
        <f t="shared" si="515"/>
        <v>7</v>
      </c>
      <c r="EY318" s="123" t="str">
        <f t="shared" si="536"/>
        <v/>
      </c>
      <c r="EZ318" s="123">
        <v>313</v>
      </c>
      <c r="FA318" s="423"/>
      <c r="FB318" s="423"/>
      <c r="FC318" s="423"/>
      <c r="FD318" s="423"/>
      <c r="FE318" s="421"/>
      <c r="FF318" s="422"/>
      <c r="FG318" s="269" t="str">
        <f t="shared" si="569"/>
        <v/>
      </c>
      <c r="FH318" s="180">
        <v>1</v>
      </c>
      <c r="FI318" s="269" t="str">
        <f t="shared" si="570"/>
        <v/>
      </c>
      <c r="FJ318" s="180">
        <v>1</v>
      </c>
      <c r="FK318" s="181">
        <v>1</v>
      </c>
      <c r="FL318" s="181">
        <v>1</v>
      </c>
      <c r="FM318" s="183">
        <v>1</v>
      </c>
      <c r="FN318" s="183">
        <v>1</v>
      </c>
      <c r="FO318" s="183">
        <v>1</v>
      </c>
      <c r="FP318" s="183">
        <v>1</v>
      </c>
      <c r="FQ318" s="183">
        <v>1</v>
      </c>
      <c r="FR318" s="183">
        <v>1</v>
      </c>
      <c r="FS318" s="192" t="str">
        <f ca="1">IF(ISBLANK(FE318),"",ROUND(AVERAGE(OFFSET(FJ318:FR318,0,0,1,ion21Coop!$F$42)),1))</f>
        <v/>
      </c>
      <c r="FT318" s="269" t="str">
        <f t="shared" si="571"/>
        <v/>
      </c>
      <c r="FV318" s="119">
        <f t="shared" si="516"/>
        <v>8</v>
      </c>
      <c r="FW318" s="123" t="str">
        <f t="shared" si="537"/>
        <v/>
      </c>
      <c r="FX318" s="123">
        <v>313</v>
      </c>
      <c r="FY318" s="423"/>
      <c r="FZ318" s="423"/>
      <c r="GA318" s="423"/>
      <c r="GB318" s="423"/>
      <c r="GC318" s="421"/>
      <c r="GD318" s="422"/>
      <c r="GE318" s="269" t="str">
        <f t="shared" si="572"/>
        <v/>
      </c>
      <c r="GF318" s="180">
        <v>1</v>
      </c>
      <c r="GG318" s="269" t="str">
        <f t="shared" si="573"/>
        <v/>
      </c>
      <c r="GH318" s="180">
        <v>1</v>
      </c>
      <c r="GI318" s="181">
        <v>1</v>
      </c>
      <c r="GJ318" s="181">
        <v>1</v>
      </c>
      <c r="GK318" s="183">
        <v>1</v>
      </c>
      <c r="GL318" s="183">
        <v>1</v>
      </c>
      <c r="GM318" s="183">
        <v>1</v>
      </c>
      <c r="GN318" s="183">
        <v>1</v>
      </c>
      <c r="GO318" s="183">
        <v>1</v>
      </c>
      <c r="GP318" s="183">
        <v>1</v>
      </c>
      <c r="GQ318" s="192" t="str">
        <f ca="1">IF(ISBLANK(GC318),"",ROUND(AVERAGE(OFFSET(GH318:GP318,0,0,1,ion21Coop!$F$42)),1))</f>
        <v/>
      </c>
      <c r="GR318" s="269" t="str">
        <f t="shared" si="574"/>
        <v/>
      </c>
      <c r="GT318" s="119">
        <f t="shared" si="517"/>
        <v>9</v>
      </c>
      <c r="GU318" s="123" t="str">
        <f t="shared" si="538"/>
        <v/>
      </c>
      <c r="GV318" s="123">
        <v>313</v>
      </c>
      <c r="GW318" s="423"/>
      <c r="GX318" s="423"/>
      <c r="GY318" s="423"/>
      <c r="GZ318" s="423"/>
      <c r="HA318" s="421"/>
      <c r="HB318" s="422"/>
      <c r="HC318" s="269" t="str">
        <f t="shared" si="575"/>
        <v/>
      </c>
      <c r="HD318" s="180">
        <v>1</v>
      </c>
      <c r="HE318" s="269" t="str">
        <f t="shared" si="576"/>
        <v/>
      </c>
      <c r="HF318" s="180">
        <v>1</v>
      </c>
      <c r="HG318" s="181">
        <v>1</v>
      </c>
      <c r="HH318" s="181">
        <v>1</v>
      </c>
      <c r="HI318" s="183">
        <v>1</v>
      </c>
      <c r="HJ318" s="183">
        <v>1</v>
      </c>
      <c r="HK318" s="183">
        <v>1</v>
      </c>
      <c r="HL318" s="183">
        <v>1</v>
      </c>
      <c r="HM318" s="183">
        <v>1</v>
      </c>
      <c r="HN318" s="183">
        <v>1</v>
      </c>
      <c r="HO318" s="192" t="str">
        <f ca="1">IF(ISBLANK(HA318),"",ROUND(AVERAGE(OFFSET(HF318:HN318,0,0,1,ion21Coop!$F$42)),1))</f>
        <v/>
      </c>
      <c r="HP318" s="269" t="str">
        <f t="shared" si="577"/>
        <v/>
      </c>
      <c r="HR318" s="119">
        <f t="shared" si="518"/>
        <v>10</v>
      </c>
      <c r="HS318" s="123" t="str">
        <f t="shared" si="539"/>
        <v/>
      </c>
      <c r="HT318" s="123">
        <v>313</v>
      </c>
      <c r="HU318" s="423"/>
      <c r="HV318" s="423"/>
      <c r="HW318" s="423"/>
      <c r="HX318" s="423"/>
      <c r="HY318" s="421"/>
      <c r="HZ318" s="422"/>
      <c r="IA318" s="269" t="str">
        <f t="shared" si="578"/>
        <v/>
      </c>
      <c r="IB318" s="180">
        <v>1</v>
      </c>
      <c r="IC318" s="269" t="str">
        <f t="shared" si="579"/>
        <v/>
      </c>
      <c r="ID318" s="180">
        <v>1</v>
      </c>
      <c r="IE318" s="181">
        <v>1</v>
      </c>
      <c r="IF318" s="181">
        <v>1</v>
      </c>
      <c r="IG318" s="183">
        <v>1</v>
      </c>
      <c r="IH318" s="183">
        <v>1</v>
      </c>
      <c r="II318" s="183">
        <v>1</v>
      </c>
      <c r="IJ318" s="183">
        <v>1</v>
      </c>
      <c r="IK318" s="183">
        <v>1</v>
      </c>
      <c r="IL318" s="183">
        <v>1</v>
      </c>
      <c r="IM318" s="192" t="str">
        <f ca="1">IF(ISBLANK(HY318),"",ROUND(AVERAGE(OFFSET(ID318:IL318,0,0,1,ion21Coop!$F$42)),1))</f>
        <v/>
      </c>
      <c r="IN318" s="269" t="str">
        <f t="shared" si="580"/>
        <v/>
      </c>
      <c r="IP318" s="119">
        <f t="shared" si="519"/>
        <v>11</v>
      </c>
      <c r="IQ318" s="123" t="str">
        <f t="shared" si="540"/>
        <v/>
      </c>
      <c r="IR318" s="123">
        <v>313</v>
      </c>
      <c r="IS318" s="423"/>
      <c r="IT318" s="423"/>
      <c r="IU318" s="423"/>
      <c r="IV318" s="423"/>
      <c r="IW318" s="421"/>
      <c r="IX318" s="422"/>
      <c r="IY318" s="269" t="str">
        <f t="shared" si="581"/>
        <v/>
      </c>
      <c r="IZ318" s="180">
        <v>1</v>
      </c>
      <c r="JA318" s="269" t="str">
        <f t="shared" si="582"/>
        <v/>
      </c>
      <c r="JB318" s="180">
        <v>1</v>
      </c>
      <c r="JC318" s="181">
        <v>1</v>
      </c>
      <c r="JD318" s="181">
        <v>1</v>
      </c>
      <c r="JE318" s="183">
        <v>1</v>
      </c>
      <c r="JF318" s="183">
        <v>1</v>
      </c>
      <c r="JG318" s="183">
        <v>1</v>
      </c>
      <c r="JH318" s="183">
        <v>1</v>
      </c>
      <c r="JI318" s="183">
        <v>1</v>
      </c>
      <c r="JJ318" s="183">
        <v>1</v>
      </c>
      <c r="JK318" s="192" t="str">
        <f ca="1">IF(ISBLANK(IW318),"",ROUND(AVERAGE(OFFSET(JB318:JJ318,0,0,1,ion21Coop!$F$42)),1))</f>
        <v/>
      </c>
      <c r="JL318" s="269" t="str">
        <f t="shared" si="583"/>
        <v/>
      </c>
      <c r="JN318" s="119">
        <f t="shared" si="520"/>
        <v>12</v>
      </c>
      <c r="JO318" s="123" t="str">
        <f t="shared" si="541"/>
        <v/>
      </c>
      <c r="JP318" s="123">
        <v>313</v>
      </c>
      <c r="JQ318" s="423"/>
      <c r="JR318" s="423"/>
      <c r="JS318" s="423"/>
      <c r="JT318" s="423"/>
      <c r="JU318" s="421"/>
      <c r="JV318" s="422"/>
      <c r="JW318" s="269" t="str">
        <f t="shared" si="584"/>
        <v/>
      </c>
      <c r="JX318" s="180">
        <v>1</v>
      </c>
      <c r="JY318" s="269" t="str">
        <f t="shared" si="585"/>
        <v/>
      </c>
      <c r="JZ318" s="180">
        <v>1</v>
      </c>
      <c r="KA318" s="181">
        <v>1</v>
      </c>
      <c r="KB318" s="181">
        <v>1</v>
      </c>
      <c r="KC318" s="183">
        <v>1</v>
      </c>
      <c r="KD318" s="183">
        <v>1</v>
      </c>
      <c r="KE318" s="183">
        <v>1</v>
      </c>
      <c r="KF318" s="183">
        <v>1</v>
      </c>
      <c r="KG318" s="183">
        <v>1</v>
      </c>
      <c r="KH318" s="183">
        <v>1</v>
      </c>
      <c r="KI318" s="192" t="str">
        <f ca="1">IF(ISBLANK(JU318),"",ROUND(AVERAGE(OFFSET(JZ318:KH318,0,0,1,ion21Coop!$F$42)),1))</f>
        <v/>
      </c>
      <c r="KJ318" s="269" t="str">
        <f t="shared" si="586"/>
        <v/>
      </c>
      <c r="KL318" s="119">
        <f t="shared" si="521"/>
        <v>13</v>
      </c>
      <c r="KM318" s="123" t="str">
        <f t="shared" si="542"/>
        <v/>
      </c>
      <c r="KN318" s="123">
        <v>313</v>
      </c>
      <c r="KO318" s="423"/>
      <c r="KP318" s="423"/>
      <c r="KQ318" s="423"/>
      <c r="KR318" s="423"/>
      <c r="KS318" s="421"/>
      <c r="KT318" s="422"/>
      <c r="KU318" s="269" t="str">
        <f t="shared" si="587"/>
        <v/>
      </c>
      <c r="KV318" s="180">
        <v>1</v>
      </c>
      <c r="KW318" s="269" t="str">
        <f t="shared" si="588"/>
        <v/>
      </c>
      <c r="KX318" s="180">
        <v>1</v>
      </c>
      <c r="KY318" s="181">
        <v>1</v>
      </c>
      <c r="KZ318" s="181">
        <v>1</v>
      </c>
      <c r="LA318" s="183">
        <v>1</v>
      </c>
      <c r="LB318" s="183">
        <v>1</v>
      </c>
      <c r="LC318" s="183">
        <v>1</v>
      </c>
      <c r="LD318" s="183">
        <v>1</v>
      </c>
      <c r="LE318" s="183">
        <v>1</v>
      </c>
      <c r="LF318" s="183">
        <v>1</v>
      </c>
      <c r="LG318" s="192" t="str">
        <f ca="1">IF(ISBLANK(KS318),"",ROUND(AVERAGE(OFFSET(KX318:LF318,0,0,1,ion21Coop!$F$42)),1))</f>
        <v/>
      </c>
      <c r="LH318" s="269" t="str">
        <f t="shared" si="589"/>
        <v/>
      </c>
      <c r="LJ318" s="119">
        <f t="shared" si="522"/>
        <v>14</v>
      </c>
      <c r="LK318" s="123" t="str">
        <f t="shared" si="543"/>
        <v/>
      </c>
      <c r="LL318" s="123">
        <v>313</v>
      </c>
      <c r="LM318" s="423"/>
      <c r="LN318" s="423"/>
      <c r="LO318" s="423"/>
      <c r="LP318" s="423"/>
      <c r="LQ318" s="421"/>
      <c r="LR318" s="422"/>
      <c r="LS318" s="269" t="str">
        <f t="shared" si="590"/>
        <v/>
      </c>
      <c r="LT318" s="180">
        <v>1</v>
      </c>
      <c r="LU318" s="269" t="str">
        <f t="shared" si="591"/>
        <v/>
      </c>
      <c r="LV318" s="180">
        <v>1</v>
      </c>
      <c r="LW318" s="181">
        <v>1</v>
      </c>
      <c r="LX318" s="181">
        <v>1</v>
      </c>
      <c r="LY318" s="183">
        <v>1</v>
      </c>
      <c r="LZ318" s="183">
        <v>1</v>
      </c>
      <c r="MA318" s="183">
        <v>1</v>
      </c>
      <c r="MB318" s="183">
        <v>1</v>
      </c>
      <c r="MC318" s="183">
        <v>1</v>
      </c>
      <c r="MD318" s="183">
        <v>1</v>
      </c>
      <c r="ME318" s="192" t="str">
        <f ca="1">IF(ISBLANK(LQ318),"",ROUND(AVERAGE(OFFSET(LV318:MD318,0,0,1,ion21Coop!$F$42)),1))</f>
        <v/>
      </c>
      <c r="MF318" s="269" t="str">
        <f t="shared" si="592"/>
        <v/>
      </c>
      <c r="MH318" s="119">
        <f t="shared" si="523"/>
        <v>15</v>
      </c>
      <c r="MI318" s="123" t="str">
        <f t="shared" si="544"/>
        <v/>
      </c>
      <c r="MJ318" s="123">
        <v>313</v>
      </c>
      <c r="MK318" s="423"/>
      <c r="ML318" s="423"/>
      <c r="MM318" s="423"/>
      <c r="MN318" s="423"/>
      <c r="MO318" s="421"/>
      <c r="MP318" s="422"/>
      <c r="MQ318" s="269" t="str">
        <f t="shared" si="593"/>
        <v/>
      </c>
      <c r="MR318" s="180">
        <v>1</v>
      </c>
      <c r="MS318" s="269" t="str">
        <f t="shared" si="594"/>
        <v/>
      </c>
      <c r="MT318" s="180">
        <v>1</v>
      </c>
      <c r="MU318" s="181">
        <v>1</v>
      </c>
      <c r="MV318" s="181">
        <v>1</v>
      </c>
      <c r="MW318" s="183">
        <v>1</v>
      </c>
      <c r="MX318" s="183">
        <v>1</v>
      </c>
      <c r="MY318" s="183">
        <v>1</v>
      </c>
      <c r="MZ318" s="183">
        <v>1</v>
      </c>
      <c r="NA318" s="183">
        <v>1</v>
      </c>
      <c r="NB318" s="183">
        <v>1</v>
      </c>
      <c r="NC318" s="192" t="str">
        <f ca="1">IF(ISBLANK(MO318),"",ROUND(AVERAGE(OFFSET(MT318:NB318,0,0,1,ion21Coop!$F$42)),1))</f>
        <v/>
      </c>
      <c r="ND318" s="269" t="str">
        <f t="shared" si="595"/>
        <v/>
      </c>
      <c r="NF318" s="119">
        <f t="shared" si="524"/>
        <v>16</v>
      </c>
      <c r="NG318" s="123" t="str">
        <f t="shared" si="545"/>
        <v/>
      </c>
      <c r="NH318" s="123">
        <v>313</v>
      </c>
      <c r="NI318" s="423"/>
      <c r="NJ318" s="423"/>
      <c r="NK318" s="423"/>
      <c r="NL318" s="423"/>
      <c r="NM318" s="421"/>
      <c r="NN318" s="422"/>
      <c r="NO318" s="269" t="str">
        <f t="shared" si="596"/>
        <v/>
      </c>
      <c r="NP318" s="180">
        <v>1</v>
      </c>
      <c r="NQ318" s="269" t="str">
        <f t="shared" si="597"/>
        <v/>
      </c>
      <c r="NR318" s="180">
        <v>1</v>
      </c>
      <c r="NS318" s="181">
        <v>1</v>
      </c>
      <c r="NT318" s="181">
        <v>1</v>
      </c>
      <c r="NU318" s="183">
        <v>1</v>
      </c>
      <c r="NV318" s="183">
        <v>1</v>
      </c>
      <c r="NW318" s="183">
        <v>1</v>
      </c>
      <c r="NX318" s="183">
        <v>1</v>
      </c>
      <c r="NY318" s="183">
        <v>1</v>
      </c>
      <c r="NZ318" s="183">
        <v>1</v>
      </c>
      <c r="OA318" s="192" t="str">
        <f ca="1">IF(ISBLANK(NM318),"",ROUND(AVERAGE(OFFSET(NR318:NZ318,0,0,1,ion21Coop!$F$42)),1))</f>
        <v/>
      </c>
      <c r="OB318" s="269" t="str">
        <f t="shared" si="598"/>
        <v/>
      </c>
      <c r="OD318" s="119">
        <f t="shared" si="525"/>
        <v>17</v>
      </c>
      <c r="OE318" s="123" t="str">
        <f t="shared" si="546"/>
        <v/>
      </c>
      <c r="OF318" s="123">
        <v>313</v>
      </c>
      <c r="OG318" s="423"/>
      <c r="OH318" s="423"/>
      <c r="OI318" s="423"/>
      <c r="OJ318" s="423"/>
      <c r="OK318" s="421"/>
      <c r="OL318" s="422"/>
      <c r="OM318" s="269" t="str">
        <f t="shared" si="599"/>
        <v/>
      </c>
      <c r="ON318" s="180">
        <v>1</v>
      </c>
      <c r="OO318" s="269" t="str">
        <f t="shared" si="600"/>
        <v/>
      </c>
      <c r="OP318" s="180">
        <v>1</v>
      </c>
      <c r="OQ318" s="181">
        <v>1</v>
      </c>
      <c r="OR318" s="181">
        <v>1</v>
      </c>
      <c r="OS318" s="183">
        <v>1</v>
      </c>
      <c r="OT318" s="183">
        <v>1</v>
      </c>
      <c r="OU318" s="183">
        <v>1</v>
      </c>
      <c r="OV318" s="183">
        <v>1</v>
      </c>
      <c r="OW318" s="183">
        <v>1</v>
      </c>
      <c r="OX318" s="183">
        <v>1</v>
      </c>
      <c r="OY318" s="192" t="str">
        <f ca="1">IF(ISBLANK(OK318),"",ROUND(AVERAGE(OFFSET(OP318:OX318,0,0,1,ion21Coop!$F$42)),1))</f>
        <v/>
      </c>
      <c r="OZ318" s="269" t="str">
        <f t="shared" si="601"/>
        <v/>
      </c>
      <c r="PB318" s="119">
        <f t="shared" si="526"/>
        <v>18</v>
      </c>
      <c r="PC318" s="123" t="str">
        <f t="shared" si="547"/>
        <v/>
      </c>
      <c r="PD318" s="123">
        <v>313</v>
      </c>
      <c r="PE318" s="423"/>
      <c r="PF318" s="423"/>
      <c r="PG318" s="423"/>
      <c r="PH318" s="423"/>
      <c r="PI318" s="421"/>
      <c r="PJ318" s="422"/>
      <c r="PK318" s="269" t="str">
        <f t="shared" si="602"/>
        <v/>
      </c>
      <c r="PL318" s="180">
        <v>1</v>
      </c>
      <c r="PM318" s="269" t="str">
        <f t="shared" si="603"/>
        <v/>
      </c>
      <c r="PN318" s="180">
        <v>1</v>
      </c>
      <c r="PO318" s="181">
        <v>1</v>
      </c>
      <c r="PP318" s="181">
        <v>1</v>
      </c>
      <c r="PQ318" s="183">
        <v>1</v>
      </c>
      <c r="PR318" s="183">
        <v>1</v>
      </c>
      <c r="PS318" s="183">
        <v>1</v>
      </c>
      <c r="PT318" s="183">
        <v>1</v>
      </c>
      <c r="PU318" s="183">
        <v>1</v>
      </c>
      <c r="PV318" s="183">
        <v>1</v>
      </c>
      <c r="PW318" s="192" t="str">
        <f ca="1">IF(ISBLANK(PI318),"",ROUND(AVERAGE(OFFSET(PN318:PV318,0,0,1,ion21Coop!$F$42)),1))</f>
        <v/>
      </c>
      <c r="PX318" s="269" t="str">
        <f t="shared" si="604"/>
        <v/>
      </c>
      <c r="PZ318" s="119">
        <f t="shared" si="527"/>
        <v>19</v>
      </c>
      <c r="QA318" s="123" t="str">
        <f t="shared" si="548"/>
        <v/>
      </c>
      <c r="QB318" s="123">
        <v>313</v>
      </c>
      <c r="QC318" s="423"/>
      <c r="QD318" s="423"/>
      <c r="QE318" s="423"/>
      <c r="QF318" s="423"/>
      <c r="QG318" s="421"/>
      <c r="QH318" s="422"/>
      <c r="QI318" s="269" t="str">
        <f t="shared" si="605"/>
        <v/>
      </c>
      <c r="QJ318" s="180">
        <v>1</v>
      </c>
      <c r="QK318" s="269" t="str">
        <f t="shared" si="606"/>
        <v/>
      </c>
      <c r="QL318" s="180">
        <v>1</v>
      </c>
      <c r="QM318" s="181">
        <v>1</v>
      </c>
      <c r="QN318" s="181">
        <v>1</v>
      </c>
      <c r="QO318" s="183">
        <v>1</v>
      </c>
      <c r="QP318" s="183">
        <v>1</v>
      </c>
      <c r="QQ318" s="183">
        <v>1</v>
      </c>
      <c r="QR318" s="183">
        <v>1</v>
      </c>
      <c r="QS318" s="183">
        <v>1</v>
      </c>
      <c r="QT318" s="183">
        <v>1</v>
      </c>
      <c r="QU318" s="192" t="str">
        <f ca="1">IF(ISBLANK(QG318),"",ROUND(AVERAGE(OFFSET(QL318:QT318,0,0,1,ion21Coop!$F$42)),1))</f>
        <v/>
      </c>
      <c r="QV318" s="269" t="str">
        <f t="shared" si="607"/>
        <v/>
      </c>
      <c r="QX318" s="119">
        <f t="shared" si="528"/>
        <v>20</v>
      </c>
      <c r="QY318" s="123" t="str">
        <f t="shared" si="549"/>
        <v/>
      </c>
      <c r="QZ318" s="123">
        <v>313</v>
      </c>
      <c r="RA318" s="423"/>
      <c r="RB318" s="423"/>
      <c r="RC318" s="423"/>
      <c r="RD318" s="423"/>
      <c r="RE318" s="421"/>
      <c r="RF318" s="422"/>
      <c r="RG318" s="269" t="str">
        <f t="shared" si="608"/>
        <v/>
      </c>
      <c r="RH318" s="180">
        <v>1</v>
      </c>
      <c r="RI318" s="269" t="str">
        <f t="shared" si="609"/>
        <v/>
      </c>
      <c r="RJ318" s="180">
        <v>1</v>
      </c>
      <c r="RK318" s="181">
        <v>1</v>
      </c>
      <c r="RL318" s="181">
        <v>1</v>
      </c>
      <c r="RM318" s="183">
        <v>1</v>
      </c>
      <c r="RN318" s="183">
        <v>1</v>
      </c>
      <c r="RO318" s="183">
        <v>1</v>
      </c>
      <c r="RP318" s="183">
        <v>1</v>
      </c>
      <c r="RQ318" s="183">
        <v>1</v>
      </c>
      <c r="RR318" s="183">
        <v>1</v>
      </c>
      <c r="RS318" s="192" t="str">
        <f ca="1">IF(ISBLANK(RE318),"",ROUND(AVERAGE(OFFSET(RJ318:RR318,0,0,1,ion21Coop!$F$42)),1))</f>
        <v/>
      </c>
      <c r="RT318" s="269" t="str">
        <f t="shared" si="610"/>
        <v/>
      </c>
      <c r="RV318" s="119">
        <f t="shared" si="529"/>
        <v>21</v>
      </c>
      <c r="RW318" s="123" t="str">
        <f t="shared" si="550"/>
        <v/>
      </c>
      <c r="RX318" s="123">
        <v>313</v>
      </c>
      <c r="RY318" s="423"/>
      <c r="RZ318" s="423"/>
      <c r="SA318" s="423"/>
      <c r="SB318" s="423"/>
      <c r="SC318" s="421"/>
      <c r="SD318" s="422"/>
      <c r="SE318" s="269" t="str">
        <f t="shared" si="611"/>
        <v/>
      </c>
      <c r="SF318" s="180">
        <v>1</v>
      </c>
      <c r="SG318" s="269" t="str">
        <f t="shared" si="612"/>
        <v/>
      </c>
      <c r="SH318" s="180">
        <v>1</v>
      </c>
      <c r="SI318" s="181">
        <v>1</v>
      </c>
      <c r="SJ318" s="181">
        <v>1</v>
      </c>
      <c r="SK318" s="183">
        <v>1</v>
      </c>
      <c r="SL318" s="183">
        <v>1</v>
      </c>
      <c r="SM318" s="183">
        <v>1</v>
      </c>
      <c r="SN318" s="183">
        <v>1</v>
      </c>
      <c r="SO318" s="183">
        <v>1</v>
      </c>
      <c r="SP318" s="183">
        <v>1</v>
      </c>
      <c r="SQ318" s="192" t="str">
        <f ca="1">IF(ISBLANK(SC318),"",ROUND(AVERAGE(OFFSET(SH318:SP318,0,0,1,ion21Coop!$F$42)),1))</f>
        <v/>
      </c>
      <c r="SR318" s="269" t="str">
        <f t="shared" si="613"/>
        <v/>
      </c>
      <c r="ST318" s="565"/>
      <c r="SU318" s="565"/>
      <c r="SV318" s="566"/>
      <c r="SW318" s="567"/>
      <c r="SX318" s="565"/>
      <c r="SY318" s="566"/>
      <c r="SZ318" s="568"/>
      <c r="TA318" s="567"/>
      <c r="TB318" s="553"/>
    </row>
    <row r="319" spans="10:522" x14ac:dyDescent="0.3">
      <c r="J319" s="119">
        <f t="shared" si="509"/>
        <v>1</v>
      </c>
      <c r="K319" s="123" t="str">
        <f t="shared" si="530"/>
        <v>YaJo</v>
      </c>
      <c r="L319" s="123">
        <v>314</v>
      </c>
      <c r="M319" s="351"/>
      <c r="N319" s="351"/>
      <c r="O319" s="351"/>
      <c r="P319" s="351"/>
      <c r="Q319" s="369"/>
      <c r="R319" s="370"/>
      <c r="S319" s="269" t="str">
        <f t="shared" si="551"/>
        <v/>
      </c>
      <c r="T319" s="180">
        <v>1</v>
      </c>
      <c r="U319" s="269" t="str">
        <f t="shared" si="552"/>
        <v/>
      </c>
      <c r="V319" s="180">
        <v>1</v>
      </c>
      <c r="W319" s="181">
        <v>1</v>
      </c>
      <c r="X319" s="181">
        <v>1</v>
      </c>
      <c r="Y319" s="183">
        <v>1</v>
      </c>
      <c r="Z319" s="183">
        <v>1</v>
      </c>
      <c r="AA319" s="183">
        <v>1</v>
      </c>
      <c r="AB319" s="183">
        <v>1</v>
      </c>
      <c r="AC319" s="183">
        <v>1</v>
      </c>
      <c r="AD319" s="183">
        <v>1</v>
      </c>
      <c r="AE319" s="192" t="str">
        <f ca="1">IF(ISBLANK(Q319),"",ROUND(AVERAGE(OFFSET(V319:AD319,0,0,1,ion21Coop!$F$42)),1))</f>
        <v/>
      </c>
      <c r="AF319" s="269" t="str">
        <f t="shared" si="553"/>
        <v/>
      </c>
      <c r="AH319" s="119">
        <f t="shared" si="510"/>
        <v>2</v>
      </c>
      <c r="AI319" s="123" t="str">
        <f t="shared" si="531"/>
        <v>GeLo</v>
      </c>
      <c r="AJ319" s="123">
        <v>314</v>
      </c>
      <c r="AK319" s="351"/>
      <c r="AL319" s="351"/>
      <c r="AM319" s="351"/>
      <c r="AN319" s="351"/>
      <c r="AO319" s="369"/>
      <c r="AP319" s="370"/>
      <c r="AQ319" s="269" t="str">
        <f t="shared" si="554"/>
        <v/>
      </c>
      <c r="AR319" s="180">
        <v>1</v>
      </c>
      <c r="AS319" s="269" t="str">
        <f t="shared" si="555"/>
        <v/>
      </c>
      <c r="AT319" s="180">
        <v>1</v>
      </c>
      <c r="AU319" s="181">
        <v>1</v>
      </c>
      <c r="AV319" s="181">
        <v>1</v>
      </c>
      <c r="AW319" s="183">
        <v>1</v>
      </c>
      <c r="AX319" s="183">
        <v>1</v>
      </c>
      <c r="AY319" s="183">
        <v>1</v>
      </c>
      <c r="AZ319" s="183">
        <v>1</v>
      </c>
      <c r="BA319" s="183">
        <v>1</v>
      </c>
      <c r="BB319" s="183">
        <v>1</v>
      </c>
      <c r="BC319" s="192" t="str">
        <f ca="1">IF(ISBLANK(AO319),"",ROUND(AVERAGE(OFFSET(AT319:BB319,0,0,1,ion21Coop!$F$42)),1))</f>
        <v/>
      </c>
      <c r="BD319" s="269" t="str">
        <f t="shared" si="556"/>
        <v/>
      </c>
      <c r="BF319" s="119">
        <f t="shared" si="511"/>
        <v>3</v>
      </c>
      <c r="BG319" s="123" t="str">
        <f t="shared" si="532"/>
        <v>MiDo</v>
      </c>
      <c r="BH319" s="123">
        <v>314</v>
      </c>
      <c r="BI319" s="351"/>
      <c r="BJ319" s="351"/>
      <c r="BK319" s="351"/>
      <c r="BL319" s="351"/>
      <c r="BM319" s="369"/>
      <c r="BN319" s="370"/>
      <c r="BO319" s="269" t="str">
        <f t="shared" si="557"/>
        <v/>
      </c>
      <c r="BP319" s="180">
        <v>1</v>
      </c>
      <c r="BQ319" s="269" t="str">
        <f t="shared" si="558"/>
        <v/>
      </c>
      <c r="BR319" s="180">
        <v>1</v>
      </c>
      <c r="BS319" s="181">
        <v>1</v>
      </c>
      <c r="BT319" s="181">
        <v>1</v>
      </c>
      <c r="BU319" s="183">
        <v>1</v>
      </c>
      <c r="BV319" s="183">
        <v>1</v>
      </c>
      <c r="BW319" s="183">
        <v>1</v>
      </c>
      <c r="BX319" s="183">
        <v>1</v>
      </c>
      <c r="BY319" s="183">
        <v>1</v>
      </c>
      <c r="BZ319" s="183">
        <v>1</v>
      </c>
      <c r="CA319" s="192" t="str">
        <f ca="1">IF(ISBLANK(BM319),"",ROUND(AVERAGE(OFFSET(BR319:BZ319,0,0,1,ion21Coop!$F$42)),1))</f>
        <v/>
      </c>
      <c r="CB319" s="269" t="str">
        <f t="shared" si="559"/>
        <v/>
      </c>
      <c r="CD319" s="119">
        <f t="shared" si="512"/>
        <v>4</v>
      </c>
      <c r="CE319" s="123" t="str">
        <f t="shared" si="533"/>
        <v>EmNi</v>
      </c>
      <c r="CF319" s="123">
        <v>314</v>
      </c>
      <c r="CG319" s="351"/>
      <c r="CH319" s="351"/>
      <c r="CI319" s="351"/>
      <c r="CJ319" s="351"/>
      <c r="CK319" s="369"/>
      <c r="CL319" s="370"/>
      <c r="CM319" s="269" t="str">
        <f t="shared" si="560"/>
        <v/>
      </c>
      <c r="CN319" s="180">
        <v>1</v>
      </c>
      <c r="CO319" s="269" t="str">
        <f t="shared" si="561"/>
        <v/>
      </c>
      <c r="CP319" s="180">
        <v>1</v>
      </c>
      <c r="CQ319" s="181">
        <v>1</v>
      </c>
      <c r="CR319" s="181">
        <v>1</v>
      </c>
      <c r="CS319" s="183">
        <v>1</v>
      </c>
      <c r="CT319" s="183">
        <v>1</v>
      </c>
      <c r="CU319" s="183">
        <v>1</v>
      </c>
      <c r="CV319" s="183">
        <v>1</v>
      </c>
      <c r="CW319" s="183">
        <v>1</v>
      </c>
      <c r="CX319" s="183">
        <v>1</v>
      </c>
      <c r="CY319" s="192" t="str">
        <f ca="1">IF(ISBLANK(CK319),"",ROUND(AVERAGE(OFFSET(CP319:CX319,0,0,1,ion21Coop!$F$42)),1))</f>
        <v/>
      </c>
      <c r="CZ319" s="269" t="str">
        <f t="shared" si="562"/>
        <v/>
      </c>
      <c r="DB319" s="119">
        <f t="shared" si="513"/>
        <v>5</v>
      </c>
      <c r="DC319" s="123" t="str">
        <f t="shared" si="534"/>
        <v>HeJe</v>
      </c>
      <c r="DD319" s="123">
        <v>314</v>
      </c>
      <c r="DE319" s="423"/>
      <c r="DF319" s="423"/>
      <c r="DG319" s="423"/>
      <c r="DH319" s="423"/>
      <c r="DI319" s="421"/>
      <c r="DJ319" s="422"/>
      <c r="DK319" s="269" t="str">
        <f t="shared" si="563"/>
        <v/>
      </c>
      <c r="DL319" s="180">
        <v>1</v>
      </c>
      <c r="DM319" s="269" t="str">
        <f t="shared" si="564"/>
        <v/>
      </c>
      <c r="DN319" s="180">
        <v>1</v>
      </c>
      <c r="DO319" s="181">
        <v>1</v>
      </c>
      <c r="DP319" s="181">
        <v>1</v>
      </c>
      <c r="DQ319" s="183">
        <v>1</v>
      </c>
      <c r="DR319" s="183">
        <v>1</v>
      </c>
      <c r="DS319" s="183">
        <v>1</v>
      </c>
      <c r="DT319" s="183">
        <v>1</v>
      </c>
      <c r="DU319" s="183">
        <v>1</v>
      </c>
      <c r="DV319" s="183">
        <v>1</v>
      </c>
      <c r="DW319" s="192" t="str">
        <f ca="1">IF(ISBLANK(DI319),"",ROUND(AVERAGE(OFFSET(DN319:DV319,0,0,1,ion21Coop!$F$42)),1))</f>
        <v/>
      </c>
      <c r="DX319" s="269" t="str">
        <f t="shared" si="565"/>
        <v/>
      </c>
      <c r="DZ319" s="119">
        <f t="shared" si="514"/>
        <v>6</v>
      </c>
      <c r="EA319" s="123" t="str">
        <f t="shared" si="535"/>
        <v/>
      </c>
      <c r="EB319" s="123">
        <v>314</v>
      </c>
      <c r="EC319" s="423"/>
      <c r="ED319" s="423"/>
      <c r="EE319" s="423"/>
      <c r="EF319" s="423"/>
      <c r="EG319" s="421"/>
      <c r="EH319" s="422"/>
      <c r="EI319" s="269" t="str">
        <f t="shared" si="566"/>
        <v/>
      </c>
      <c r="EJ319" s="180">
        <v>1</v>
      </c>
      <c r="EK319" s="269" t="str">
        <f t="shared" si="567"/>
        <v/>
      </c>
      <c r="EL319" s="180">
        <v>1</v>
      </c>
      <c r="EM319" s="181">
        <v>1</v>
      </c>
      <c r="EN319" s="181">
        <v>1</v>
      </c>
      <c r="EO319" s="183">
        <v>1</v>
      </c>
      <c r="EP319" s="183">
        <v>1</v>
      </c>
      <c r="EQ319" s="183">
        <v>1</v>
      </c>
      <c r="ER319" s="183">
        <v>1</v>
      </c>
      <c r="ES319" s="183">
        <v>1</v>
      </c>
      <c r="ET319" s="183">
        <v>1</v>
      </c>
      <c r="EU319" s="192" t="str">
        <f ca="1">IF(ISBLANK(EG319),"",ROUND(AVERAGE(OFFSET(EL319:ET319,0,0,1,ion21Coop!$F$42)),1))</f>
        <v/>
      </c>
      <c r="EV319" s="269" t="str">
        <f t="shared" si="568"/>
        <v/>
      </c>
      <c r="EX319" s="119">
        <f t="shared" si="515"/>
        <v>7</v>
      </c>
      <c r="EY319" s="123" t="str">
        <f t="shared" si="536"/>
        <v/>
      </c>
      <c r="EZ319" s="123">
        <v>314</v>
      </c>
      <c r="FA319" s="423"/>
      <c r="FB319" s="423"/>
      <c r="FC319" s="423"/>
      <c r="FD319" s="423"/>
      <c r="FE319" s="421"/>
      <c r="FF319" s="422"/>
      <c r="FG319" s="269" t="str">
        <f t="shared" si="569"/>
        <v/>
      </c>
      <c r="FH319" s="180">
        <v>1</v>
      </c>
      <c r="FI319" s="269" t="str">
        <f t="shared" si="570"/>
        <v/>
      </c>
      <c r="FJ319" s="180">
        <v>1</v>
      </c>
      <c r="FK319" s="181">
        <v>1</v>
      </c>
      <c r="FL319" s="181">
        <v>1</v>
      </c>
      <c r="FM319" s="183">
        <v>1</v>
      </c>
      <c r="FN319" s="183">
        <v>1</v>
      </c>
      <c r="FO319" s="183">
        <v>1</v>
      </c>
      <c r="FP319" s="183">
        <v>1</v>
      </c>
      <c r="FQ319" s="183">
        <v>1</v>
      </c>
      <c r="FR319" s="183">
        <v>1</v>
      </c>
      <c r="FS319" s="192" t="str">
        <f ca="1">IF(ISBLANK(FE319),"",ROUND(AVERAGE(OFFSET(FJ319:FR319,0,0,1,ion21Coop!$F$42)),1))</f>
        <v/>
      </c>
      <c r="FT319" s="269" t="str">
        <f t="shared" si="571"/>
        <v/>
      </c>
      <c r="FV319" s="119">
        <f t="shared" si="516"/>
        <v>8</v>
      </c>
      <c r="FW319" s="123" t="str">
        <f t="shared" si="537"/>
        <v/>
      </c>
      <c r="FX319" s="123">
        <v>314</v>
      </c>
      <c r="FY319" s="423"/>
      <c r="FZ319" s="423"/>
      <c r="GA319" s="423"/>
      <c r="GB319" s="423"/>
      <c r="GC319" s="421"/>
      <c r="GD319" s="422"/>
      <c r="GE319" s="269" t="str">
        <f t="shared" si="572"/>
        <v/>
      </c>
      <c r="GF319" s="180">
        <v>1</v>
      </c>
      <c r="GG319" s="269" t="str">
        <f t="shared" si="573"/>
        <v/>
      </c>
      <c r="GH319" s="180">
        <v>1</v>
      </c>
      <c r="GI319" s="181">
        <v>1</v>
      </c>
      <c r="GJ319" s="181">
        <v>1</v>
      </c>
      <c r="GK319" s="183">
        <v>1</v>
      </c>
      <c r="GL319" s="183">
        <v>1</v>
      </c>
      <c r="GM319" s="183">
        <v>1</v>
      </c>
      <c r="GN319" s="183">
        <v>1</v>
      </c>
      <c r="GO319" s="183">
        <v>1</v>
      </c>
      <c r="GP319" s="183">
        <v>1</v>
      </c>
      <c r="GQ319" s="192" t="str">
        <f ca="1">IF(ISBLANK(GC319),"",ROUND(AVERAGE(OFFSET(GH319:GP319,0,0,1,ion21Coop!$F$42)),1))</f>
        <v/>
      </c>
      <c r="GR319" s="269" t="str">
        <f t="shared" si="574"/>
        <v/>
      </c>
      <c r="GT319" s="119">
        <f t="shared" si="517"/>
        <v>9</v>
      </c>
      <c r="GU319" s="123" t="str">
        <f t="shared" si="538"/>
        <v/>
      </c>
      <c r="GV319" s="123">
        <v>314</v>
      </c>
      <c r="GW319" s="423"/>
      <c r="GX319" s="423"/>
      <c r="GY319" s="423"/>
      <c r="GZ319" s="423"/>
      <c r="HA319" s="421"/>
      <c r="HB319" s="422"/>
      <c r="HC319" s="269" t="str">
        <f t="shared" si="575"/>
        <v/>
      </c>
      <c r="HD319" s="180">
        <v>1</v>
      </c>
      <c r="HE319" s="269" t="str">
        <f t="shared" si="576"/>
        <v/>
      </c>
      <c r="HF319" s="180">
        <v>1</v>
      </c>
      <c r="HG319" s="181">
        <v>1</v>
      </c>
      <c r="HH319" s="181">
        <v>1</v>
      </c>
      <c r="HI319" s="183">
        <v>1</v>
      </c>
      <c r="HJ319" s="183">
        <v>1</v>
      </c>
      <c r="HK319" s="183">
        <v>1</v>
      </c>
      <c r="HL319" s="183">
        <v>1</v>
      </c>
      <c r="HM319" s="183">
        <v>1</v>
      </c>
      <c r="HN319" s="183">
        <v>1</v>
      </c>
      <c r="HO319" s="192" t="str">
        <f ca="1">IF(ISBLANK(HA319),"",ROUND(AVERAGE(OFFSET(HF319:HN319,0,0,1,ion21Coop!$F$42)),1))</f>
        <v/>
      </c>
      <c r="HP319" s="269" t="str">
        <f t="shared" si="577"/>
        <v/>
      </c>
      <c r="HR319" s="119">
        <f t="shared" si="518"/>
        <v>10</v>
      </c>
      <c r="HS319" s="123" t="str">
        <f t="shared" si="539"/>
        <v/>
      </c>
      <c r="HT319" s="123">
        <v>314</v>
      </c>
      <c r="HU319" s="423"/>
      <c r="HV319" s="423"/>
      <c r="HW319" s="423"/>
      <c r="HX319" s="423"/>
      <c r="HY319" s="421"/>
      <c r="HZ319" s="422"/>
      <c r="IA319" s="269" t="str">
        <f t="shared" si="578"/>
        <v/>
      </c>
      <c r="IB319" s="180">
        <v>1</v>
      </c>
      <c r="IC319" s="269" t="str">
        <f t="shared" si="579"/>
        <v/>
      </c>
      <c r="ID319" s="180">
        <v>1</v>
      </c>
      <c r="IE319" s="181">
        <v>1</v>
      </c>
      <c r="IF319" s="181">
        <v>1</v>
      </c>
      <c r="IG319" s="183">
        <v>1</v>
      </c>
      <c r="IH319" s="183">
        <v>1</v>
      </c>
      <c r="II319" s="183">
        <v>1</v>
      </c>
      <c r="IJ319" s="183">
        <v>1</v>
      </c>
      <c r="IK319" s="183">
        <v>1</v>
      </c>
      <c r="IL319" s="183">
        <v>1</v>
      </c>
      <c r="IM319" s="192" t="str">
        <f ca="1">IF(ISBLANK(HY319),"",ROUND(AVERAGE(OFFSET(ID319:IL319,0,0,1,ion21Coop!$F$42)),1))</f>
        <v/>
      </c>
      <c r="IN319" s="269" t="str">
        <f t="shared" si="580"/>
        <v/>
      </c>
      <c r="IP319" s="119">
        <f t="shared" si="519"/>
        <v>11</v>
      </c>
      <c r="IQ319" s="123" t="str">
        <f t="shared" si="540"/>
        <v/>
      </c>
      <c r="IR319" s="123">
        <v>314</v>
      </c>
      <c r="IS319" s="423"/>
      <c r="IT319" s="423"/>
      <c r="IU319" s="423"/>
      <c r="IV319" s="423"/>
      <c r="IW319" s="421"/>
      <c r="IX319" s="422"/>
      <c r="IY319" s="269" t="str">
        <f t="shared" si="581"/>
        <v/>
      </c>
      <c r="IZ319" s="180">
        <v>1</v>
      </c>
      <c r="JA319" s="269" t="str">
        <f t="shared" si="582"/>
        <v/>
      </c>
      <c r="JB319" s="180">
        <v>1</v>
      </c>
      <c r="JC319" s="181">
        <v>1</v>
      </c>
      <c r="JD319" s="181">
        <v>1</v>
      </c>
      <c r="JE319" s="183">
        <v>1</v>
      </c>
      <c r="JF319" s="183">
        <v>1</v>
      </c>
      <c r="JG319" s="183">
        <v>1</v>
      </c>
      <c r="JH319" s="183">
        <v>1</v>
      </c>
      <c r="JI319" s="183">
        <v>1</v>
      </c>
      <c r="JJ319" s="183">
        <v>1</v>
      </c>
      <c r="JK319" s="192" t="str">
        <f ca="1">IF(ISBLANK(IW319),"",ROUND(AVERAGE(OFFSET(JB319:JJ319,0,0,1,ion21Coop!$F$42)),1))</f>
        <v/>
      </c>
      <c r="JL319" s="269" t="str">
        <f t="shared" si="583"/>
        <v/>
      </c>
      <c r="JN319" s="119">
        <f t="shared" si="520"/>
        <v>12</v>
      </c>
      <c r="JO319" s="123" t="str">
        <f t="shared" si="541"/>
        <v/>
      </c>
      <c r="JP319" s="123">
        <v>314</v>
      </c>
      <c r="JQ319" s="423"/>
      <c r="JR319" s="423"/>
      <c r="JS319" s="423"/>
      <c r="JT319" s="423"/>
      <c r="JU319" s="421"/>
      <c r="JV319" s="422"/>
      <c r="JW319" s="269" t="str">
        <f t="shared" si="584"/>
        <v/>
      </c>
      <c r="JX319" s="180">
        <v>1</v>
      </c>
      <c r="JY319" s="269" t="str">
        <f t="shared" si="585"/>
        <v/>
      </c>
      <c r="JZ319" s="180">
        <v>1</v>
      </c>
      <c r="KA319" s="181">
        <v>1</v>
      </c>
      <c r="KB319" s="181">
        <v>1</v>
      </c>
      <c r="KC319" s="183">
        <v>1</v>
      </c>
      <c r="KD319" s="183">
        <v>1</v>
      </c>
      <c r="KE319" s="183">
        <v>1</v>
      </c>
      <c r="KF319" s="183">
        <v>1</v>
      </c>
      <c r="KG319" s="183">
        <v>1</v>
      </c>
      <c r="KH319" s="183">
        <v>1</v>
      </c>
      <c r="KI319" s="192" t="str">
        <f ca="1">IF(ISBLANK(JU319),"",ROUND(AVERAGE(OFFSET(JZ319:KH319,0,0,1,ion21Coop!$F$42)),1))</f>
        <v/>
      </c>
      <c r="KJ319" s="269" t="str">
        <f t="shared" si="586"/>
        <v/>
      </c>
      <c r="KL319" s="119">
        <f t="shared" si="521"/>
        <v>13</v>
      </c>
      <c r="KM319" s="123" t="str">
        <f t="shared" si="542"/>
        <v/>
      </c>
      <c r="KN319" s="123">
        <v>314</v>
      </c>
      <c r="KO319" s="423"/>
      <c r="KP319" s="423"/>
      <c r="KQ319" s="423"/>
      <c r="KR319" s="423"/>
      <c r="KS319" s="421"/>
      <c r="KT319" s="422"/>
      <c r="KU319" s="269" t="str">
        <f t="shared" si="587"/>
        <v/>
      </c>
      <c r="KV319" s="180">
        <v>1</v>
      </c>
      <c r="KW319" s="269" t="str">
        <f t="shared" si="588"/>
        <v/>
      </c>
      <c r="KX319" s="180">
        <v>1</v>
      </c>
      <c r="KY319" s="181">
        <v>1</v>
      </c>
      <c r="KZ319" s="181">
        <v>1</v>
      </c>
      <c r="LA319" s="183">
        <v>1</v>
      </c>
      <c r="LB319" s="183">
        <v>1</v>
      </c>
      <c r="LC319" s="183">
        <v>1</v>
      </c>
      <c r="LD319" s="183">
        <v>1</v>
      </c>
      <c r="LE319" s="183">
        <v>1</v>
      </c>
      <c r="LF319" s="183">
        <v>1</v>
      </c>
      <c r="LG319" s="192" t="str">
        <f ca="1">IF(ISBLANK(KS319),"",ROUND(AVERAGE(OFFSET(KX319:LF319,0,0,1,ion21Coop!$F$42)),1))</f>
        <v/>
      </c>
      <c r="LH319" s="269" t="str">
        <f t="shared" si="589"/>
        <v/>
      </c>
      <c r="LJ319" s="119">
        <f t="shared" si="522"/>
        <v>14</v>
      </c>
      <c r="LK319" s="123" t="str">
        <f t="shared" si="543"/>
        <v/>
      </c>
      <c r="LL319" s="123">
        <v>314</v>
      </c>
      <c r="LM319" s="423"/>
      <c r="LN319" s="423"/>
      <c r="LO319" s="423"/>
      <c r="LP319" s="423"/>
      <c r="LQ319" s="421"/>
      <c r="LR319" s="422"/>
      <c r="LS319" s="269" t="str">
        <f t="shared" si="590"/>
        <v/>
      </c>
      <c r="LT319" s="180">
        <v>1</v>
      </c>
      <c r="LU319" s="269" t="str">
        <f t="shared" si="591"/>
        <v/>
      </c>
      <c r="LV319" s="180">
        <v>1</v>
      </c>
      <c r="LW319" s="181">
        <v>1</v>
      </c>
      <c r="LX319" s="181">
        <v>1</v>
      </c>
      <c r="LY319" s="183">
        <v>1</v>
      </c>
      <c r="LZ319" s="183">
        <v>1</v>
      </c>
      <c r="MA319" s="183">
        <v>1</v>
      </c>
      <c r="MB319" s="183">
        <v>1</v>
      </c>
      <c r="MC319" s="183">
        <v>1</v>
      </c>
      <c r="MD319" s="183">
        <v>1</v>
      </c>
      <c r="ME319" s="192" t="str">
        <f ca="1">IF(ISBLANK(LQ319),"",ROUND(AVERAGE(OFFSET(LV319:MD319,0,0,1,ion21Coop!$F$42)),1))</f>
        <v/>
      </c>
      <c r="MF319" s="269" t="str">
        <f t="shared" si="592"/>
        <v/>
      </c>
      <c r="MH319" s="119">
        <f t="shared" si="523"/>
        <v>15</v>
      </c>
      <c r="MI319" s="123" t="str">
        <f t="shared" si="544"/>
        <v/>
      </c>
      <c r="MJ319" s="123">
        <v>314</v>
      </c>
      <c r="MK319" s="423"/>
      <c r="ML319" s="423"/>
      <c r="MM319" s="423"/>
      <c r="MN319" s="423"/>
      <c r="MO319" s="421"/>
      <c r="MP319" s="422"/>
      <c r="MQ319" s="269" t="str">
        <f t="shared" si="593"/>
        <v/>
      </c>
      <c r="MR319" s="180">
        <v>1</v>
      </c>
      <c r="MS319" s="269" t="str">
        <f t="shared" si="594"/>
        <v/>
      </c>
      <c r="MT319" s="180">
        <v>1</v>
      </c>
      <c r="MU319" s="181">
        <v>1</v>
      </c>
      <c r="MV319" s="181">
        <v>1</v>
      </c>
      <c r="MW319" s="183">
        <v>1</v>
      </c>
      <c r="MX319" s="183">
        <v>1</v>
      </c>
      <c r="MY319" s="183">
        <v>1</v>
      </c>
      <c r="MZ319" s="183">
        <v>1</v>
      </c>
      <c r="NA319" s="183">
        <v>1</v>
      </c>
      <c r="NB319" s="183">
        <v>1</v>
      </c>
      <c r="NC319" s="192" t="str">
        <f ca="1">IF(ISBLANK(MO319),"",ROUND(AVERAGE(OFFSET(MT319:NB319,0,0,1,ion21Coop!$F$42)),1))</f>
        <v/>
      </c>
      <c r="ND319" s="269" t="str">
        <f t="shared" si="595"/>
        <v/>
      </c>
      <c r="NF319" s="119">
        <f t="shared" si="524"/>
        <v>16</v>
      </c>
      <c r="NG319" s="123" t="str">
        <f t="shared" si="545"/>
        <v/>
      </c>
      <c r="NH319" s="123">
        <v>314</v>
      </c>
      <c r="NI319" s="423"/>
      <c r="NJ319" s="423"/>
      <c r="NK319" s="423"/>
      <c r="NL319" s="423"/>
      <c r="NM319" s="421"/>
      <c r="NN319" s="422"/>
      <c r="NO319" s="269" t="str">
        <f t="shared" si="596"/>
        <v/>
      </c>
      <c r="NP319" s="180">
        <v>1</v>
      </c>
      <c r="NQ319" s="269" t="str">
        <f t="shared" si="597"/>
        <v/>
      </c>
      <c r="NR319" s="180">
        <v>1</v>
      </c>
      <c r="NS319" s="181">
        <v>1</v>
      </c>
      <c r="NT319" s="181">
        <v>1</v>
      </c>
      <c r="NU319" s="183">
        <v>1</v>
      </c>
      <c r="NV319" s="183">
        <v>1</v>
      </c>
      <c r="NW319" s="183">
        <v>1</v>
      </c>
      <c r="NX319" s="183">
        <v>1</v>
      </c>
      <c r="NY319" s="183">
        <v>1</v>
      </c>
      <c r="NZ319" s="183">
        <v>1</v>
      </c>
      <c r="OA319" s="192" t="str">
        <f ca="1">IF(ISBLANK(NM319),"",ROUND(AVERAGE(OFFSET(NR319:NZ319,0,0,1,ion21Coop!$F$42)),1))</f>
        <v/>
      </c>
      <c r="OB319" s="269" t="str">
        <f t="shared" si="598"/>
        <v/>
      </c>
      <c r="OD319" s="119">
        <f t="shared" si="525"/>
        <v>17</v>
      </c>
      <c r="OE319" s="123" t="str">
        <f t="shared" si="546"/>
        <v/>
      </c>
      <c r="OF319" s="123">
        <v>314</v>
      </c>
      <c r="OG319" s="423"/>
      <c r="OH319" s="423"/>
      <c r="OI319" s="423"/>
      <c r="OJ319" s="423"/>
      <c r="OK319" s="421"/>
      <c r="OL319" s="422"/>
      <c r="OM319" s="269" t="str">
        <f t="shared" si="599"/>
        <v/>
      </c>
      <c r="ON319" s="180">
        <v>1</v>
      </c>
      <c r="OO319" s="269" t="str">
        <f t="shared" si="600"/>
        <v/>
      </c>
      <c r="OP319" s="180">
        <v>1</v>
      </c>
      <c r="OQ319" s="181">
        <v>1</v>
      </c>
      <c r="OR319" s="181">
        <v>1</v>
      </c>
      <c r="OS319" s="183">
        <v>1</v>
      </c>
      <c r="OT319" s="183">
        <v>1</v>
      </c>
      <c r="OU319" s="183">
        <v>1</v>
      </c>
      <c r="OV319" s="183">
        <v>1</v>
      </c>
      <c r="OW319" s="183">
        <v>1</v>
      </c>
      <c r="OX319" s="183">
        <v>1</v>
      </c>
      <c r="OY319" s="192" t="str">
        <f ca="1">IF(ISBLANK(OK319),"",ROUND(AVERAGE(OFFSET(OP319:OX319,0,0,1,ion21Coop!$F$42)),1))</f>
        <v/>
      </c>
      <c r="OZ319" s="269" t="str">
        <f t="shared" si="601"/>
        <v/>
      </c>
      <c r="PB319" s="119">
        <f t="shared" si="526"/>
        <v>18</v>
      </c>
      <c r="PC319" s="123" t="str">
        <f t="shared" si="547"/>
        <v/>
      </c>
      <c r="PD319" s="123">
        <v>314</v>
      </c>
      <c r="PE319" s="423"/>
      <c r="PF319" s="423"/>
      <c r="PG319" s="423"/>
      <c r="PH319" s="423"/>
      <c r="PI319" s="421"/>
      <c r="PJ319" s="422"/>
      <c r="PK319" s="269" t="str">
        <f t="shared" si="602"/>
        <v/>
      </c>
      <c r="PL319" s="180">
        <v>1</v>
      </c>
      <c r="PM319" s="269" t="str">
        <f t="shared" si="603"/>
        <v/>
      </c>
      <c r="PN319" s="180">
        <v>1</v>
      </c>
      <c r="PO319" s="181">
        <v>1</v>
      </c>
      <c r="PP319" s="181">
        <v>1</v>
      </c>
      <c r="PQ319" s="183">
        <v>1</v>
      </c>
      <c r="PR319" s="183">
        <v>1</v>
      </c>
      <c r="PS319" s="183">
        <v>1</v>
      </c>
      <c r="PT319" s="183">
        <v>1</v>
      </c>
      <c r="PU319" s="183">
        <v>1</v>
      </c>
      <c r="PV319" s="183">
        <v>1</v>
      </c>
      <c r="PW319" s="192" t="str">
        <f ca="1">IF(ISBLANK(PI319),"",ROUND(AVERAGE(OFFSET(PN319:PV319,0,0,1,ion21Coop!$F$42)),1))</f>
        <v/>
      </c>
      <c r="PX319" s="269" t="str">
        <f t="shared" si="604"/>
        <v/>
      </c>
      <c r="PZ319" s="119">
        <f t="shared" si="527"/>
        <v>19</v>
      </c>
      <c r="QA319" s="123" t="str">
        <f t="shared" si="548"/>
        <v/>
      </c>
      <c r="QB319" s="123">
        <v>314</v>
      </c>
      <c r="QC319" s="423"/>
      <c r="QD319" s="423"/>
      <c r="QE319" s="423"/>
      <c r="QF319" s="423"/>
      <c r="QG319" s="421"/>
      <c r="QH319" s="422"/>
      <c r="QI319" s="269" t="str">
        <f t="shared" si="605"/>
        <v/>
      </c>
      <c r="QJ319" s="180">
        <v>1</v>
      </c>
      <c r="QK319" s="269" t="str">
        <f t="shared" si="606"/>
        <v/>
      </c>
      <c r="QL319" s="180">
        <v>1</v>
      </c>
      <c r="QM319" s="181">
        <v>1</v>
      </c>
      <c r="QN319" s="181">
        <v>1</v>
      </c>
      <c r="QO319" s="183">
        <v>1</v>
      </c>
      <c r="QP319" s="183">
        <v>1</v>
      </c>
      <c r="QQ319" s="183">
        <v>1</v>
      </c>
      <c r="QR319" s="183">
        <v>1</v>
      </c>
      <c r="QS319" s="183">
        <v>1</v>
      </c>
      <c r="QT319" s="183">
        <v>1</v>
      </c>
      <c r="QU319" s="192" t="str">
        <f ca="1">IF(ISBLANK(QG319),"",ROUND(AVERAGE(OFFSET(QL319:QT319,0,0,1,ion21Coop!$F$42)),1))</f>
        <v/>
      </c>
      <c r="QV319" s="269" t="str">
        <f t="shared" si="607"/>
        <v/>
      </c>
      <c r="QX319" s="119">
        <f t="shared" si="528"/>
        <v>20</v>
      </c>
      <c r="QY319" s="123" t="str">
        <f t="shared" si="549"/>
        <v/>
      </c>
      <c r="QZ319" s="123">
        <v>314</v>
      </c>
      <c r="RA319" s="423"/>
      <c r="RB319" s="423"/>
      <c r="RC319" s="423"/>
      <c r="RD319" s="423"/>
      <c r="RE319" s="421"/>
      <c r="RF319" s="422"/>
      <c r="RG319" s="269" t="str">
        <f t="shared" si="608"/>
        <v/>
      </c>
      <c r="RH319" s="180">
        <v>1</v>
      </c>
      <c r="RI319" s="269" t="str">
        <f t="shared" si="609"/>
        <v/>
      </c>
      <c r="RJ319" s="180">
        <v>1</v>
      </c>
      <c r="RK319" s="181">
        <v>1</v>
      </c>
      <c r="RL319" s="181">
        <v>1</v>
      </c>
      <c r="RM319" s="183">
        <v>1</v>
      </c>
      <c r="RN319" s="183">
        <v>1</v>
      </c>
      <c r="RO319" s="183">
        <v>1</v>
      </c>
      <c r="RP319" s="183">
        <v>1</v>
      </c>
      <c r="RQ319" s="183">
        <v>1</v>
      </c>
      <c r="RR319" s="183">
        <v>1</v>
      </c>
      <c r="RS319" s="192" t="str">
        <f ca="1">IF(ISBLANK(RE319),"",ROUND(AVERAGE(OFFSET(RJ319:RR319,0,0,1,ion21Coop!$F$42)),1))</f>
        <v/>
      </c>
      <c r="RT319" s="269" t="str">
        <f t="shared" si="610"/>
        <v/>
      </c>
      <c r="RV319" s="119">
        <f t="shared" si="529"/>
        <v>21</v>
      </c>
      <c r="RW319" s="123" t="str">
        <f t="shared" si="550"/>
        <v/>
      </c>
      <c r="RX319" s="123">
        <v>314</v>
      </c>
      <c r="RY319" s="423"/>
      <c r="RZ319" s="423"/>
      <c r="SA319" s="423"/>
      <c r="SB319" s="423"/>
      <c r="SC319" s="421"/>
      <c r="SD319" s="422"/>
      <c r="SE319" s="269" t="str">
        <f t="shared" si="611"/>
        <v/>
      </c>
      <c r="SF319" s="180">
        <v>1</v>
      </c>
      <c r="SG319" s="269" t="str">
        <f t="shared" si="612"/>
        <v/>
      </c>
      <c r="SH319" s="180">
        <v>1</v>
      </c>
      <c r="SI319" s="181">
        <v>1</v>
      </c>
      <c r="SJ319" s="181">
        <v>1</v>
      </c>
      <c r="SK319" s="183">
        <v>1</v>
      </c>
      <c r="SL319" s="183">
        <v>1</v>
      </c>
      <c r="SM319" s="183">
        <v>1</v>
      </c>
      <c r="SN319" s="183">
        <v>1</v>
      </c>
      <c r="SO319" s="183">
        <v>1</v>
      </c>
      <c r="SP319" s="183">
        <v>1</v>
      </c>
      <c r="SQ319" s="192" t="str">
        <f ca="1">IF(ISBLANK(SC319),"",ROUND(AVERAGE(OFFSET(SH319:SP319,0,0,1,ion21Coop!$F$42)),1))</f>
        <v/>
      </c>
      <c r="SR319" s="269" t="str">
        <f t="shared" si="613"/>
        <v/>
      </c>
      <c r="ST319" s="565"/>
      <c r="SU319" s="565"/>
      <c r="SV319" s="566"/>
      <c r="SW319" s="567"/>
      <c r="SX319" s="565"/>
      <c r="SY319" s="566"/>
      <c r="SZ319" s="568"/>
      <c r="TA319" s="567"/>
      <c r="TB319" s="553"/>
    </row>
    <row r="320" spans="10:522" x14ac:dyDescent="0.3">
      <c r="J320" s="119">
        <f t="shared" si="509"/>
        <v>1</v>
      </c>
      <c r="K320" s="123" t="str">
        <f t="shared" si="530"/>
        <v>YaJo</v>
      </c>
      <c r="L320" s="123">
        <v>315</v>
      </c>
      <c r="M320" s="351"/>
      <c r="N320" s="351"/>
      <c r="O320" s="351"/>
      <c r="P320" s="351"/>
      <c r="Q320" s="369"/>
      <c r="R320" s="370"/>
      <c r="S320" s="269" t="str">
        <f t="shared" si="551"/>
        <v/>
      </c>
      <c r="T320" s="180">
        <v>1</v>
      </c>
      <c r="U320" s="269" t="str">
        <f t="shared" si="552"/>
        <v/>
      </c>
      <c r="V320" s="180">
        <v>1</v>
      </c>
      <c r="W320" s="181">
        <v>1</v>
      </c>
      <c r="X320" s="181">
        <v>1</v>
      </c>
      <c r="Y320" s="183">
        <v>1</v>
      </c>
      <c r="Z320" s="183">
        <v>1</v>
      </c>
      <c r="AA320" s="183">
        <v>1</v>
      </c>
      <c r="AB320" s="183">
        <v>1</v>
      </c>
      <c r="AC320" s="183">
        <v>1</v>
      </c>
      <c r="AD320" s="183">
        <v>1</v>
      </c>
      <c r="AE320" s="192" t="str">
        <f ca="1">IF(ISBLANK(Q320),"",ROUND(AVERAGE(OFFSET(V320:AD320,0,0,1,ion21Coop!$F$42)),1))</f>
        <v/>
      </c>
      <c r="AF320" s="269" t="str">
        <f t="shared" si="553"/>
        <v/>
      </c>
      <c r="AH320" s="119">
        <f t="shared" si="510"/>
        <v>2</v>
      </c>
      <c r="AI320" s="123" t="str">
        <f t="shared" si="531"/>
        <v>GeLo</v>
      </c>
      <c r="AJ320" s="123">
        <v>315</v>
      </c>
      <c r="AK320" s="351"/>
      <c r="AL320" s="351"/>
      <c r="AM320" s="351"/>
      <c r="AN320" s="351"/>
      <c r="AO320" s="369"/>
      <c r="AP320" s="370"/>
      <c r="AQ320" s="269" t="str">
        <f t="shared" si="554"/>
        <v/>
      </c>
      <c r="AR320" s="180">
        <v>1</v>
      </c>
      <c r="AS320" s="269" t="str">
        <f t="shared" si="555"/>
        <v/>
      </c>
      <c r="AT320" s="180">
        <v>1</v>
      </c>
      <c r="AU320" s="181">
        <v>1</v>
      </c>
      <c r="AV320" s="181">
        <v>1</v>
      </c>
      <c r="AW320" s="183">
        <v>1</v>
      </c>
      <c r="AX320" s="183">
        <v>1</v>
      </c>
      <c r="AY320" s="183">
        <v>1</v>
      </c>
      <c r="AZ320" s="183">
        <v>1</v>
      </c>
      <c r="BA320" s="183">
        <v>1</v>
      </c>
      <c r="BB320" s="183">
        <v>1</v>
      </c>
      <c r="BC320" s="192" t="str">
        <f ca="1">IF(ISBLANK(AO320),"",ROUND(AVERAGE(OFFSET(AT320:BB320,0,0,1,ion21Coop!$F$42)),1))</f>
        <v/>
      </c>
      <c r="BD320" s="269" t="str">
        <f t="shared" si="556"/>
        <v/>
      </c>
      <c r="BF320" s="119">
        <f t="shared" si="511"/>
        <v>3</v>
      </c>
      <c r="BG320" s="123" t="str">
        <f t="shared" si="532"/>
        <v>MiDo</v>
      </c>
      <c r="BH320" s="123">
        <v>315</v>
      </c>
      <c r="BI320" s="351"/>
      <c r="BJ320" s="351"/>
      <c r="BK320" s="351"/>
      <c r="BL320" s="351"/>
      <c r="BM320" s="369"/>
      <c r="BN320" s="370"/>
      <c r="BO320" s="269" t="str">
        <f t="shared" si="557"/>
        <v/>
      </c>
      <c r="BP320" s="180">
        <v>1</v>
      </c>
      <c r="BQ320" s="269" t="str">
        <f t="shared" si="558"/>
        <v/>
      </c>
      <c r="BR320" s="180">
        <v>1</v>
      </c>
      <c r="BS320" s="181">
        <v>1</v>
      </c>
      <c r="BT320" s="181">
        <v>1</v>
      </c>
      <c r="BU320" s="183">
        <v>1</v>
      </c>
      <c r="BV320" s="183">
        <v>1</v>
      </c>
      <c r="BW320" s="183">
        <v>1</v>
      </c>
      <c r="BX320" s="183">
        <v>1</v>
      </c>
      <c r="BY320" s="183">
        <v>1</v>
      </c>
      <c r="BZ320" s="183">
        <v>1</v>
      </c>
      <c r="CA320" s="192" t="str">
        <f ca="1">IF(ISBLANK(BM320),"",ROUND(AVERAGE(OFFSET(BR320:BZ320,0,0,1,ion21Coop!$F$42)),1))</f>
        <v/>
      </c>
      <c r="CB320" s="269" t="str">
        <f t="shared" si="559"/>
        <v/>
      </c>
      <c r="CD320" s="119">
        <f t="shared" si="512"/>
        <v>4</v>
      </c>
      <c r="CE320" s="123" t="str">
        <f t="shared" si="533"/>
        <v>EmNi</v>
      </c>
      <c r="CF320" s="123">
        <v>315</v>
      </c>
      <c r="CG320" s="351"/>
      <c r="CH320" s="351"/>
      <c r="CI320" s="351"/>
      <c r="CJ320" s="351"/>
      <c r="CK320" s="369"/>
      <c r="CL320" s="370"/>
      <c r="CM320" s="269" t="str">
        <f t="shared" si="560"/>
        <v/>
      </c>
      <c r="CN320" s="180">
        <v>1</v>
      </c>
      <c r="CO320" s="269" t="str">
        <f t="shared" si="561"/>
        <v/>
      </c>
      <c r="CP320" s="180">
        <v>1</v>
      </c>
      <c r="CQ320" s="181">
        <v>1</v>
      </c>
      <c r="CR320" s="181">
        <v>1</v>
      </c>
      <c r="CS320" s="183">
        <v>1</v>
      </c>
      <c r="CT320" s="183">
        <v>1</v>
      </c>
      <c r="CU320" s="183">
        <v>1</v>
      </c>
      <c r="CV320" s="183">
        <v>1</v>
      </c>
      <c r="CW320" s="183">
        <v>1</v>
      </c>
      <c r="CX320" s="183">
        <v>1</v>
      </c>
      <c r="CY320" s="192" t="str">
        <f ca="1">IF(ISBLANK(CK320),"",ROUND(AVERAGE(OFFSET(CP320:CX320,0,0,1,ion21Coop!$F$42)),1))</f>
        <v/>
      </c>
      <c r="CZ320" s="269" t="str">
        <f t="shared" si="562"/>
        <v/>
      </c>
      <c r="DB320" s="119">
        <f t="shared" si="513"/>
        <v>5</v>
      </c>
      <c r="DC320" s="123" t="str">
        <f t="shared" si="534"/>
        <v>HeJe</v>
      </c>
      <c r="DD320" s="123">
        <v>315</v>
      </c>
      <c r="DE320" s="423"/>
      <c r="DF320" s="423"/>
      <c r="DG320" s="423"/>
      <c r="DH320" s="423"/>
      <c r="DI320" s="421"/>
      <c r="DJ320" s="422"/>
      <c r="DK320" s="269" t="str">
        <f t="shared" si="563"/>
        <v/>
      </c>
      <c r="DL320" s="180">
        <v>1</v>
      </c>
      <c r="DM320" s="269" t="str">
        <f t="shared" si="564"/>
        <v/>
      </c>
      <c r="DN320" s="180">
        <v>1</v>
      </c>
      <c r="DO320" s="181">
        <v>1</v>
      </c>
      <c r="DP320" s="181">
        <v>1</v>
      </c>
      <c r="DQ320" s="183">
        <v>1</v>
      </c>
      <c r="DR320" s="183">
        <v>1</v>
      </c>
      <c r="DS320" s="183">
        <v>1</v>
      </c>
      <c r="DT320" s="183">
        <v>1</v>
      </c>
      <c r="DU320" s="183">
        <v>1</v>
      </c>
      <c r="DV320" s="183">
        <v>1</v>
      </c>
      <c r="DW320" s="192" t="str">
        <f ca="1">IF(ISBLANK(DI320),"",ROUND(AVERAGE(OFFSET(DN320:DV320,0,0,1,ion21Coop!$F$42)),1))</f>
        <v/>
      </c>
      <c r="DX320" s="269" t="str">
        <f t="shared" si="565"/>
        <v/>
      </c>
      <c r="DZ320" s="119">
        <f t="shared" si="514"/>
        <v>6</v>
      </c>
      <c r="EA320" s="123" t="str">
        <f t="shared" si="535"/>
        <v/>
      </c>
      <c r="EB320" s="123">
        <v>315</v>
      </c>
      <c r="EC320" s="423"/>
      <c r="ED320" s="423"/>
      <c r="EE320" s="423"/>
      <c r="EF320" s="423"/>
      <c r="EG320" s="421"/>
      <c r="EH320" s="422"/>
      <c r="EI320" s="269" t="str">
        <f t="shared" si="566"/>
        <v/>
      </c>
      <c r="EJ320" s="180">
        <v>1</v>
      </c>
      <c r="EK320" s="269" t="str">
        <f t="shared" si="567"/>
        <v/>
      </c>
      <c r="EL320" s="180">
        <v>1</v>
      </c>
      <c r="EM320" s="181">
        <v>1</v>
      </c>
      <c r="EN320" s="181">
        <v>1</v>
      </c>
      <c r="EO320" s="183">
        <v>1</v>
      </c>
      <c r="EP320" s="183">
        <v>1</v>
      </c>
      <c r="EQ320" s="183">
        <v>1</v>
      </c>
      <c r="ER320" s="183">
        <v>1</v>
      </c>
      <c r="ES320" s="183">
        <v>1</v>
      </c>
      <c r="ET320" s="183">
        <v>1</v>
      </c>
      <c r="EU320" s="192" t="str">
        <f ca="1">IF(ISBLANK(EG320),"",ROUND(AVERAGE(OFFSET(EL320:ET320,0,0,1,ion21Coop!$F$42)),1))</f>
        <v/>
      </c>
      <c r="EV320" s="269" t="str">
        <f t="shared" si="568"/>
        <v/>
      </c>
      <c r="EX320" s="119">
        <f t="shared" si="515"/>
        <v>7</v>
      </c>
      <c r="EY320" s="123" t="str">
        <f t="shared" si="536"/>
        <v/>
      </c>
      <c r="EZ320" s="123">
        <v>315</v>
      </c>
      <c r="FA320" s="423"/>
      <c r="FB320" s="423"/>
      <c r="FC320" s="423"/>
      <c r="FD320" s="423"/>
      <c r="FE320" s="421"/>
      <c r="FF320" s="422"/>
      <c r="FG320" s="269" t="str">
        <f t="shared" si="569"/>
        <v/>
      </c>
      <c r="FH320" s="180">
        <v>1</v>
      </c>
      <c r="FI320" s="269" t="str">
        <f t="shared" si="570"/>
        <v/>
      </c>
      <c r="FJ320" s="180">
        <v>1</v>
      </c>
      <c r="FK320" s="181">
        <v>1</v>
      </c>
      <c r="FL320" s="181">
        <v>1</v>
      </c>
      <c r="FM320" s="183">
        <v>1</v>
      </c>
      <c r="FN320" s="183">
        <v>1</v>
      </c>
      <c r="FO320" s="183">
        <v>1</v>
      </c>
      <c r="FP320" s="183">
        <v>1</v>
      </c>
      <c r="FQ320" s="183">
        <v>1</v>
      </c>
      <c r="FR320" s="183">
        <v>1</v>
      </c>
      <c r="FS320" s="192" t="str">
        <f ca="1">IF(ISBLANK(FE320),"",ROUND(AVERAGE(OFFSET(FJ320:FR320,0,0,1,ion21Coop!$F$42)),1))</f>
        <v/>
      </c>
      <c r="FT320" s="269" t="str">
        <f t="shared" si="571"/>
        <v/>
      </c>
      <c r="FV320" s="119">
        <f t="shared" si="516"/>
        <v>8</v>
      </c>
      <c r="FW320" s="123" t="str">
        <f t="shared" si="537"/>
        <v/>
      </c>
      <c r="FX320" s="123">
        <v>315</v>
      </c>
      <c r="FY320" s="423"/>
      <c r="FZ320" s="423"/>
      <c r="GA320" s="423"/>
      <c r="GB320" s="423"/>
      <c r="GC320" s="421"/>
      <c r="GD320" s="422"/>
      <c r="GE320" s="269" t="str">
        <f t="shared" si="572"/>
        <v/>
      </c>
      <c r="GF320" s="180">
        <v>1</v>
      </c>
      <c r="GG320" s="269" t="str">
        <f t="shared" si="573"/>
        <v/>
      </c>
      <c r="GH320" s="180">
        <v>1</v>
      </c>
      <c r="GI320" s="181">
        <v>1</v>
      </c>
      <c r="GJ320" s="181">
        <v>1</v>
      </c>
      <c r="GK320" s="183">
        <v>1</v>
      </c>
      <c r="GL320" s="183">
        <v>1</v>
      </c>
      <c r="GM320" s="183">
        <v>1</v>
      </c>
      <c r="GN320" s="183">
        <v>1</v>
      </c>
      <c r="GO320" s="183">
        <v>1</v>
      </c>
      <c r="GP320" s="183">
        <v>1</v>
      </c>
      <c r="GQ320" s="192" t="str">
        <f ca="1">IF(ISBLANK(GC320),"",ROUND(AVERAGE(OFFSET(GH320:GP320,0,0,1,ion21Coop!$F$42)),1))</f>
        <v/>
      </c>
      <c r="GR320" s="269" t="str">
        <f t="shared" si="574"/>
        <v/>
      </c>
      <c r="GT320" s="119">
        <f t="shared" si="517"/>
        <v>9</v>
      </c>
      <c r="GU320" s="123" t="str">
        <f t="shared" si="538"/>
        <v/>
      </c>
      <c r="GV320" s="123">
        <v>315</v>
      </c>
      <c r="GW320" s="423"/>
      <c r="GX320" s="423"/>
      <c r="GY320" s="423"/>
      <c r="GZ320" s="423"/>
      <c r="HA320" s="421"/>
      <c r="HB320" s="422"/>
      <c r="HC320" s="269" t="str">
        <f t="shared" si="575"/>
        <v/>
      </c>
      <c r="HD320" s="180">
        <v>1</v>
      </c>
      <c r="HE320" s="269" t="str">
        <f t="shared" si="576"/>
        <v/>
      </c>
      <c r="HF320" s="180">
        <v>1</v>
      </c>
      <c r="HG320" s="181">
        <v>1</v>
      </c>
      <c r="HH320" s="181">
        <v>1</v>
      </c>
      <c r="HI320" s="183">
        <v>1</v>
      </c>
      <c r="HJ320" s="183">
        <v>1</v>
      </c>
      <c r="HK320" s="183">
        <v>1</v>
      </c>
      <c r="HL320" s="183">
        <v>1</v>
      </c>
      <c r="HM320" s="183">
        <v>1</v>
      </c>
      <c r="HN320" s="183">
        <v>1</v>
      </c>
      <c r="HO320" s="192" t="str">
        <f ca="1">IF(ISBLANK(HA320),"",ROUND(AVERAGE(OFFSET(HF320:HN320,0,0,1,ion21Coop!$F$42)),1))</f>
        <v/>
      </c>
      <c r="HP320" s="269" t="str">
        <f t="shared" si="577"/>
        <v/>
      </c>
      <c r="HR320" s="119">
        <f t="shared" si="518"/>
        <v>10</v>
      </c>
      <c r="HS320" s="123" t="str">
        <f t="shared" si="539"/>
        <v/>
      </c>
      <c r="HT320" s="123">
        <v>315</v>
      </c>
      <c r="HU320" s="423"/>
      <c r="HV320" s="423"/>
      <c r="HW320" s="423"/>
      <c r="HX320" s="423"/>
      <c r="HY320" s="421"/>
      <c r="HZ320" s="422"/>
      <c r="IA320" s="269" t="str">
        <f t="shared" si="578"/>
        <v/>
      </c>
      <c r="IB320" s="180">
        <v>1</v>
      </c>
      <c r="IC320" s="269" t="str">
        <f t="shared" si="579"/>
        <v/>
      </c>
      <c r="ID320" s="180">
        <v>1</v>
      </c>
      <c r="IE320" s="181">
        <v>1</v>
      </c>
      <c r="IF320" s="181">
        <v>1</v>
      </c>
      <c r="IG320" s="183">
        <v>1</v>
      </c>
      <c r="IH320" s="183">
        <v>1</v>
      </c>
      <c r="II320" s="183">
        <v>1</v>
      </c>
      <c r="IJ320" s="183">
        <v>1</v>
      </c>
      <c r="IK320" s="183">
        <v>1</v>
      </c>
      <c r="IL320" s="183">
        <v>1</v>
      </c>
      <c r="IM320" s="192" t="str">
        <f ca="1">IF(ISBLANK(HY320),"",ROUND(AVERAGE(OFFSET(ID320:IL320,0,0,1,ion21Coop!$F$42)),1))</f>
        <v/>
      </c>
      <c r="IN320" s="269" t="str">
        <f t="shared" si="580"/>
        <v/>
      </c>
      <c r="IP320" s="119">
        <f t="shared" si="519"/>
        <v>11</v>
      </c>
      <c r="IQ320" s="123" t="str">
        <f t="shared" si="540"/>
        <v/>
      </c>
      <c r="IR320" s="123">
        <v>315</v>
      </c>
      <c r="IS320" s="423"/>
      <c r="IT320" s="423"/>
      <c r="IU320" s="423"/>
      <c r="IV320" s="423"/>
      <c r="IW320" s="421"/>
      <c r="IX320" s="422"/>
      <c r="IY320" s="269" t="str">
        <f t="shared" si="581"/>
        <v/>
      </c>
      <c r="IZ320" s="180">
        <v>1</v>
      </c>
      <c r="JA320" s="269" t="str">
        <f t="shared" si="582"/>
        <v/>
      </c>
      <c r="JB320" s="180">
        <v>1</v>
      </c>
      <c r="JC320" s="181">
        <v>1</v>
      </c>
      <c r="JD320" s="181">
        <v>1</v>
      </c>
      <c r="JE320" s="183">
        <v>1</v>
      </c>
      <c r="JF320" s="183">
        <v>1</v>
      </c>
      <c r="JG320" s="183">
        <v>1</v>
      </c>
      <c r="JH320" s="183">
        <v>1</v>
      </c>
      <c r="JI320" s="183">
        <v>1</v>
      </c>
      <c r="JJ320" s="183">
        <v>1</v>
      </c>
      <c r="JK320" s="192" t="str">
        <f ca="1">IF(ISBLANK(IW320),"",ROUND(AVERAGE(OFFSET(JB320:JJ320,0,0,1,ion21Coop!$F$42)),1))</f>
        <v/>
      </c>
      <c r="JL320" s="269" t="str">
        <f t="shared" si="583"/>
        <v/>
      </c>
      <c r="JN320" s="119">
        <f t="shared" si="520"/>
        <v>12</v>
      </c>
      <c r="JO320" s="123" t="str">
        <f t="shared" si="541"/>
        <v/>
      </c>
      <c r="JP320" s="123">
        <v>315</v>
      </c>
      <c r="JQ320" s="423"/>
      <c r="JR320" s="423"/>
      <c r="JS320" s="423"/>
      <c r="JT320" s="423"/>
      <c r="JU320" s="421"/>
      <c r="JV320" s="422"/>
      <c r="JW320" s="269" t="str">
        <f t="shared" si="584"/>
        <v/>
      </c>
      <c r="JX320" s="180">
        <v>1</v>
      </c>
      <c r="JY320" s="269" t="str">
        <f t="shared" si="585"/>
        <v/>
      </c>
      <c r="JZ320" s="180">
        <v>1</v>
      </c>
      <c r="KA320" s="181">
        <v>1</v>
      </c>
      <c r="KB320" s="181">
        <v>1</v>
      </c>
      <c r="KC320" s="183">
        <v>1</v>
      </c>
      <c r="KD320" s="183">
        <v>1</v>
      </c>
      <c r="KE320" s="183">
        <v>1</v>
      </c>
      <c r="KF320" s="183">
        <v>1</v>
      </c>
      <c r="KG320" s="183">
        <v>1</v>
      </c>
      <c r="KH320" s="183">
        <v>1</v>
      </c>
      <c r="KI320" s="192" t="str">
        <f ca="1">IF(ISBLANK(JU320),"",ROUND(AVERAGE(OFFSET(JZ320:KH320,0,0,1,ion21Coop!$F$42)),1))</f>
        <v/>
      </c>
      <c r="KJ320" s="269" t="str">
        <f t="shared" si="586"/>
        <v/>
      </c>
      <c r="KL320" s="119">
        <f t="shared" si="521"/>
        <v>13</v>
      </c>
      <c r="KM320" s="123" t="str">
        <f t="shared" si="542"/>
        <v/>
      </c>
      <c r="KN320" s="123">
        <v>315</v>
      </c>
      <c r="KO320" s="423"/>
      <c r="KP320" s="423"/>
      <c r="KQ320" s="423"/>
      <c r="KR320" s="423"/>
      <c r="KS320" s="421"/>
      <c r="KT320" s="422"/>
      <c r="KU320" s="269" t="str">
        <f t="shared" si="587"/>
        <v/>
      </c>
      <c r="KV320" s="180">
        <v>1</v>
      </c>
      <c r="KW320" s="269" t="str">
        <f t="shared" si="588"/>
        <v/>
      </c>
      <c r="KX320" s="180">
        <v>1</v>
      </c>
      <c r="KY320" s="181">
        <v>1</v>
      </c>
      <c r="KZ320" s="181">
        <v>1</v>
      </c>
      <c r="LA320" s="183">
        <v>1</v>
      </c>
      <c r="LB320" s="183">
        <v>1</v>
      </c>
      <c r="LC320" s="183">
        <v>1</v>
      </c>
      <c r="LD320" s="183">
        <v>1</v>
      </c>
      <c r="LE320" s="183">
        <v>1</v>
      </c>
      <c r="LF320" s="183">
        <v>1</v>
      </c>
      <c r="LG320" s="192" t="str">
        <f ca="1">IF(ISBLANK(KS320),"",ROUND(AVERAGE(OFFSET(KX320:LF320,0,0,1,ion21Coop!$F$42)),1))</f>
        <v/>
      </c>
      <c r="LH320" s="269" t="str">
        <f t="shared" si="589"/>
        <v/>
      </c>
      <c r="LJ320" s="119">
        <f t="shared" si="522"/>
        <v>14</v>
      </c>
      <c r="LK320" s="123" t="str">
        <f t="shared" si="543"/>
        <v/>
      </c>
      <c r="LL320" s="123">
        <v>315</v>
      </c>
      <c r="LM320" s="423"/>
      <c r="LN320" s="423"/>
      <c r="LO320" s="423"/>
      <c r="LP320" s="423"/>
      <c r="LQ320" s="421"/>
      <c r="LR320" s="422"/>
      <c r="LS320" s="269" t="str">
        <f t="shared" si="590"/>
        <v/>
      </c>
      <c r="LT320" s="180">
        <v>1</v>
      </c>
      <c r="LU320" s="269" t="str">
        <f t="shared" si="591"/>
        <v/>
      </c>
      <c r="LV320" s="180">
        <v>1</v>
      </c>
      <c r="LW320" s="181">
        <v>1</v>
      </c>
      <c r="LX320" s="181">
        <v>1</v>
      </c>
      <c r="LY320" s="183">
        <v>1</v>
      </c>
      <c r="LZ320" s="183">
        <v>1</v>
      </c>
      <c r="MA320" s="183">
        <v>1</v>
      </c>
      <c r="MB320" s="183">
        <v>1</v>
      </c>
      <c r="MC320" s="183">
        <v>1</v>
      </c>
      <c r="MD320" s="183">
        <v>1</v>
      </c>
      <c r="ME320" s="192" t="str">
        <f ca="1">IF(ISBLANK(LQ320),"",ROUND(AVERAGE(OFFSET(LV320:MD320,0,0,1,ion21Coop!$F$42)),1))</f>
        <v/>
      </c>
      <c r="MF320" s="269" t="str">
        <f t="shared" si="592"/>
        <v/>
      </c>
      <c r="MH320" s="119">
        <f t="shared" si="523"/>
        <v>15</v>
      </c>
      <c r="MI320" s="123" t="str">
        <f t="shared" si="544"/>
        <v/>
      </c>
      <c r="MJ320" s="123">
        <v>315</v>
      </c>
      <c r="MK320" s="423"/>
      <c r="ML320" s="423"/>
      <c r="MM320" s="423"/>
      <c r="MN320" s="423"/>
      <c r="MO320" s="421"/>
      <c r="MP320" s="422"/>
      <c r="MQ320" s="269" t="str">
        <f t="shared" si="593"/>
        <v/>
      </c>
      <c r="MR320" s="180">
        <v>1</v>
      </c>
      <c r="MS320" s="269" t="str">
        <f t="shared" si="594"/>
        <v/>
      </c>
      <c r="MT320" s="180">
        <v>1</v>
      </c>
      <c r="MU320" s="181">
        <v>1</v>
      </c>
      <c r="MV320" s="181">
        <v>1</v>
      </c>
      <c r="MW320" s="183">
        <v>1</v>
      </c>
      <c r="MX320" s="183">
        <v>1</v>
      </c>
      <c r="MY320" s="183">
        <v>1</v>
      </c>
      <c r="MZ320" s="183">
        <v>1</v>
      </c>
      <c r="NA320" s="183">
        <v>1</v>
      </c>
      <c r="NB320" s="183">
        <v>1</v>
      </c>
      <c r="NC320" s="192" t="str">
        <f ca="1">IF(ISBLANK(MO320),"",ROUND(AVERAGE(OFFSET(MT320:NB320,0,0,1,ion21Coop!$F$42)),1))</f>
        <v/>
      </c>
      <c r="ND320" s="269" t="str">
        <f t="shared" si="595"/>
        <v/>
      </c>
      <c r="NF320" s="119">
        <f t="shared" si="524"/>
        <v>16</v>
      </c>
      <c r="NG320" s="123" t="str">
        <f t="shared" si="545"/>
        <v/>
      </c>
      <c r="NH320" s="123">
        <v>315</v>
      </c>
      <c r="NI320" s="423"/>
      <c r="NJ320" s="423"/>
      <c r="NK320" s="423"/>
      <c r="NL320" s="423"/>
      <c r="NM320" s="421"/>
      <c r="NN320" s="422"/>
      <c r="NO320" s="269" t="str">
        <f t="shared" si="596"/>
        <v/>
      </c>
      <c r="NP320" s="180">
        <v>1</v>
      </c>
      <c r="NQ320" s="269" t="str">
        <f t="shared" si="597"/>
        <v/>
      </c>
      <c r="NR320" s="180">
        <v>1</v>
      </c>
      <c r="NS320" s="181">
        <v>1</v>
      </c>
      <c r="NT320" s="181">
        <v>1</v>
      </c>
      <c r="NU320" s="183">
        <v>1</v>
      </c>
      <c r="NV320" s="183">
        <v>1</v>
      </c>
      <c r="NW320" s="183">
        <v>1</v>
      </c>
      <c r="NX320" s="183">
        <v>1</v>
      </c>
      <c r="NY320" s="183">
        <v>1</v>
      </c>
      <c r="NZ320" s="183">
        <v>1</v>
      </c>
      <c r="OA320" s="192" t="str">
        <f ca="1">IF(ISBLANK(NM320),"",ROUND(AVERAGE(OFFSET(NR320:NZ320,0,0,1,ion21Coop!$F$42)),1))</f>
        <v/>
      </c>
      <c r="OB320" s="269" t="str">
        <f t="shared" si="598"/>
        <v/>
      </c>
      <c r="OD320" s="119">
        <f t="shared" si="525"/>
        <v>17</v>
      </c>
      <c r="OE320" s="123" t="str">
        <f t="shared" si="546"/>
        <v/>
      </c>
      <c r="OF320" s="123">
        <v>315</v>
      </c>
      <c r="OG320" s="423"/>
      <c r="OH320" s="423"/>
      <c r="OI320" s="423"/>
      <c r="OJ320" s="423"/>
      <c r="OK320" s="421"/>
      <c r="OL320" s="422"/>
      <c r="OM320" s="269" t="str">
        <f t="shared" si="599"/>
        <v/>
      </c>
      <c r="ON320" s="180">
        <v>1</v>
      </c>
      <c r="OO320" s="269" t="str">
        <f t="shared" si="600"/>
        <v/>
      </c>
      <c r="OP320" s="180">
        <v>1</v>
      </c>
      <c r="OQ320" s="181">
        <v>1</v>
      </c>
      <c r="OR320" s="181">
        <v>1</v>
      </c>
      <c r="OS320" s="183">
        <v>1</v>
      </c>
      <c r="OT320" s="183">
        <v>1</v>
      </c>
      <c r="OU320" s="183">
        <v>1</v>
      </c>
      <c r="OV320" s="183">
        <v>1</v>
      </c>
      <c r="OW320" s="183">
        <v>1</v>
      </c>
      <c r="OX320" s="183">
        <v>1</v>
      </c>
      <c r="OY320" s="192" t="str">
        <f ca="1">IF(ISBLANK(OK320),"",ROUND(AVERAGE(OFFSET(OP320:OX320,0,0,1,ion21Coop!$F$42)),1))</f>
        <v/>
      </c>
      <c r="OZ320" s="269" t="str">
        <f t="shared" si="601"/>
        <v/>
      </c>
      <c r="PB320" s="119">
        <f t="shared" si="526"/>
        <v>18</v>
      </c>
      <c r="PC320" s="123" t="str">
        <f t="shared" si="547"/>
        <v/>
      </c>
      <c r="PD320" s="123">
        <v>315</v>
      </c>
      <c r="PE320" s="423"/>
      <c r="PF320" s="423"/>
      <c r="PG320" s="423"/>
      <c r="PH320" s="423"/>
      <c r="PI320" s="421"/>
      <c r="PJ320" s="422"/>
      <c r="PK320" s="269" t="str">
        <f t="shared" si="602"/>
        <v/>
      </c>
      <c r="PL320" s="180">
        <v>1</v>
      </c>
      <c r="PM320" s="269" t="str">
        <f t="shared" si="603"/>
        <v/>
      </c>
      <c r="PN320" s="180">
        <v>1</v>
      </c>
      <c r="PO320" s="181">
        <v>1</v>
      </c>
      <c r="PP320" s="181">
        <v>1</v>
      </c>
      <c r="PQ320" s="183">
        <v>1</v>
      </c>
      <c r="PR320" s="183">
        <v>1</v>
      </c>
      <c r="PS320" s="183">
        <v>1</v>
      </c>
      <c r="PT320" s="183">
        <v>1</v>
      </c>
      <c r="PU320" s="183">
        <v>1</v>
      </c>
      <c r="PV320" s="183">
        <v>1</v>
      </c>
      <c r="PW320" s="192" t="str">
        <f ca="1">IF(ISBLANK(PI320),"",ROUND(AVERAGE(OFFSET(PN320:PV320,0,0,1,ion21Coop!$F$42)),1))</f>
        <v/>
      </c>
      <c r="PX320" s="269" t="str">
        <f t="shared" si="604"/>
        <v/>
      </c>
      <c r="PZ320" s="119">
        <f t="shared" si="527"/>
        <v>19</v>
      </c>
      <c r="QA320" s="123" t="str">
        <f t="shared" si="548"/>
        <v/>
      </c>
      <c r="QB320" s="123">
        <v>315</v>
      </c>
      <c r="QC320" s="423"/>
      <c r="QD320" s="423"/>
      <c r="QE320" s="423"/>
      <c r="QF320" s="423"/>
      <c r="QG320" s="421"/>
      <c r="QH320" s="422"/>
      <c r="QI320" s="269" t="str">
        <f t="shared" si="605"/>
        <v/>
      </c>
      <c r="QJ320" s="180">
        <v>1</v>
      </c>
      <c r="QK320" s="269" t="str">
        <f t="shared" si="606"/>
        <v/>
      </c>
      <c r="QL320" s="180">
        <v>1</v>
      </c>
      <c r="QM320" s="181">
        <v>1</v>
      </c>
      <c r="QN320" s="181">
        <v>1</v>
      </c>
      <c r="QO320" s="183">
        <v>1</v>
      </c>
      <c r="QP320" s="183">
        <v>1</v>
      </c>
      <c r="QQ320" s="183">
        <v>1</v>
      </c>
      <c r="QR320" s="183">
        <v>1</v>
      </c>
      <c r="QS320" s="183">
        <v>1</v>
      </c>
      <c r="QT320" s="183">
        <v>1</v>
      </c>
      <c r="QU320" s="192" t="str">
        <f ca="1">IF(ISBLANK(QG320),"",ROUND(AVERAGE(OFFSET(QL320:QT320,0,0,1,ion21Coop!$F$42)),1))</f>
        <v/>
      </c>
      <c r="QV320" s="269" t="str">
        <f t="shared" si="607"/>
        <v/>
      </c>
      <c r="QX320" s="119">
        <f t="shared" si="528"/>
        <v>20</v>
      </c>
      <c r="QY320" s="123" t="str">
        <f t="shared" si="549"/>
        <v/>
      </c>
      <c r="QZ320" s="123">
        <v>315</v>
      </c>
      <c r="RA320" s="423"/>
      <c r="RB320" s="423"/>
      <c r="RC320" s="423"/>
      <c r="RD320" s="423"/>
      <c r="RE320" s="421"/>
      <c r="RF320" s="422"/>
      <c r="RG320" s="269" t="str">
        <f t="shared" si="608"/>
        <v/>
      </c>
      <c r="RH320" s="180">
        <v>1</v>
      </c>
      <c r="RI320" s="269" t="str">
        <f t="shared" si="609"/>
        <v/>
      </c>
      <c r="RJ320" s="180">
        <v>1</v>
      </c>
      <c r="RK320" s="181">
        <v>1</v>
      </c>
      <c r="RL320" s="181">
        <v>1</v>
      </c>
      <c r="RM320" s="183">
        <v>1</v>
      </c>
      <c r="RN320" s="183">
        <v>1</v>
      </c>
      <c r="RO320" s="183">
        <v>1</v>
      </c>
      <c r="RP320" s="183">
        <v>1</v>
      </c>
      <c r="RQ320" s="183">
        <v>1</v>
      </c>
      <c r="RR320" s="183">
        <v>1</v>
      </c>
      <c r="RS320" s="192" t="str">
        <f ca="1">IF(ISBLANK(RE320),"",ROUND(AVERAGE(OFFSET(RJ320:RR320,0,0,1,ion21Coop!$F$42)),1))</f>
        <v/>
      </c>
      <c r="RT320" s="269" t="str">
        <f t="shared" si="610"/>
        <v/>
      </c>
      <c r="RV320" s="119">
        <f t="shared" si="529"/>
        <v>21</v>
      </c>
      <c r="RW320" s="123" t="str">
        <f t="shared" si="550"/>
        <v/>
      </c>
      <c r="RX320" s="123">
        <v>315</v>
      </c>
      <c r="RY320" s="423"/>
      <c r="RZ320" s="423"/>
      <c r="SA320" s="423"/>
      <c r="SB320" s="423"/>
      <c r="SC320" s="421"/>
      <c r="SD320" s="422"/>
      <c r="SE320" s="269" t="str">
        <f t="shared" si="611"/>
        <v/>
      </c>
      <c r="SF320" s="180">
        <v>1</v>
      </c>
      <c r="SG320" s="269" t="str">
        <f t="shared" si="612"/>
        <v/>
      </c>
      <c r="SH320" s="180">
        <v>1</v>
      </c>
      <c r="SI320" s="181">
        <v>1</v>
      </c>
      <c r="SJ320" s="181">
        <v>1</v>
      </c>
      <c r="SK320" s="183">
        <v>1</v>
      </c>
      <c r="SL320" s="183">
        <v>1</v>
      </c>
      <c r="SM320" s="183">
        <v>1</v>
      </c>
      <c r="SN320" s="183">
        <v>1</v>
      </c>
      <c r="SO320" s="183">
        <v>1</v>
      </c>
      <c r="SP320" s="183">
        <v>1</v>
      </c>
      <c r="SQ320" s="192" t="str">
        <f ca="1">IF(ISBLANK(SC320),"",ROUND(AVERAGE(OFFSET(SH320:SP320,0,0,1,ion21Coop!$F$42)),1))</f>
        <v/>
      </c>
      <c r="SR320" s="269" t="str">
        <f t="shared" si="613"/>
        <v/>
      </c>
      <c r="ST320" s="565"/>
      <c r="SU320" s="565"/>
      <c r="SV320" s="566"/>
      <c r="SW320" s="567"/>
      <c r="SX320" s="565"/>
      <c r="SY320" s="566"/>
      <c r="SZ320" s="568"/>
      <c r="TA320" s="567"/>
      <c r="TB320" s="553"/>
    </row>
    <row r="321" spans="10:522" x14ac:dyDescent="0.3">
      <c r="J321" s="119">
        <f t="shared" si="509"/>
        <v>1</v>
      </c>
      <c r="K321" s="123" t="str">
        <f t="shared" si="530"/>
        <v>YaJo</v>
      </c>
      <c r="L321" s="123">
        <v>316</v>
      </c>
      <c r="M321" s="351"/>
      <c r="N321" s="351"/>
      <c r="O321" s="351"/>
      <c r="P321" s="351"/>
      <c r="Q321" s="369"/>
      <c r="R321" s="370"/>
      <c r="S321" s="269" t="str">
        <f t="shared" si="551"/>
        <v/>
      </c>
      <c r="T321" s="180">
        <v>1</v>
      </c>
      <c r="U321" s="269" t="str">
        <f t="shared" si="552"/>
        <v/>
      </c>
      <c r="V321" s="180">
        <v>1</v>
      </c>
      <c r="W321" s="181">
        <v>1</v>
      </c>
      <c r="X321" s="181">
        <v>1</v>
      </c>
      <c r="Y321" s="183">
        <v>1</v>
      </c>
      <c r="Z321" s="183">
        <v>1</v>
      </c>
      <c r="AA321" s="183">
        <v>1</v>
      </c>
      <c r="AB321" s="183">
        <v>1</v>
      </c>
      <c r="AC321" s="183">
        <v>1</v>
      </c>
      <c r="AD321" s="183">
        <v>1</v>
      </c>
      <c r="AE321" s="192" t="str">
        <f ca="1">IF(ISBLANK(Q321),"",ROUND(AVERAGE(OFFSET(V321:AD321,0,0,1,ion21Coop!$F$42)),1))</f>
        <v/>
      </c>
      <c r="AF321" s="269" t="str">
        <f t="shared" si="553"/>
        <v/>
      </c>
      <c r="AH321" s="119">
        <f t="shared" si="510"/>
        <v>2</v>
      </c>
      <c r="AI321" s="123" t="str">
        <f t="shared" si="531"/>
        <v>GeLo</v>
      </c>
      <c r="AJ321" s="123">
        <v>316</v>
      </c>
      <c r="AK321" s="351"/>
      <c r="AL321" s="351"/>
      <c r="AM321" s="351"/>
      <c r="AN321" s="351"/>
      <c r="AO321" s="369"/>
      <c r="AP321" s="370"/>
      <c r="AQ321" s="269" t="str">
        <f t="shared" si="554"/>
        <v/>
      </c>
      <c r="AR321" s="180">
        <v>1</v>
      </c>
      <c r="AS321" s="269" t="str">
        <f t="shared" si="555"/>
        <v/>
      </c>
      <c r="AT321" s="180">
        <v>1</v>
      </c>
      <c r="AU321" s="181">
        <v>1</v>
      </c>
      <c r="AV321" s="181">
        <v>1</v>
      </c>
      <c r="AW321" s="183">
        <v>1</v>
      </c>
      <c r="AX321" s="183">
        <v>1</v>
      </c>
      <c r="AY321" s="183">
        <v>1</v>
      </c>
      <c r="AZ321" s="183">
        <v>1</v>
      </c>
      <c r="BA321" s="183">
        <v>1</v>
      </c>
      <c r="BB321" s="183">
        <v>1</v>
      </c>
      <c r="BC321" s="192" t="str">
        <f ca="1">IF(ISBLANK(AO321),"",ROUND(AVERAGE(OFFSET(AT321:BB321,0,0,1,ion21Coop!$F$42)),1))</f>
        <v/>
      </c>
      <c r="BD321" s="269" t="str">
        <f t="shared" si="556"/>
        <v/>
      </c>
      <c r="BF321" s="119">
        <f t="shared" si="511"/>
        <v>3</v>
      </c>
      <c r="BG321" s="123" t="str">
        <f t="shared" si="532"/>
        <v>MiDo</v>
      </c>
      <c r="BH321" s="123">
        <v>316</v>
      </c>
      <c r="BI321" s="351"/>
      <c r="BJ321" s="351"/>
      <c r="BK321" s="351"/>
      <c r="BL321" s="351"/>
      <c r="BM321" s="369"/>
      <c r="BN321" s="370"/>
      <c r="BO321" s="269" t="str">
        <f t="shared" si="557"/>
        <v/>
      </c>
      <c r="BP321" s="180">
        <v>1</v>
      </c>
      <c r="BQ321" s="269" t="str">
        <f t="shared" si="558"/>
        <v/>
      </c>
      <c r="BR321" s="180">
        <v>1</v>
      </c>
      <c r="BS321" s="181">
        <v>1</v>
      </c>
      <c r="BT321" s="181">
        <v>1</v>
      </c>
      <c r="BU321" s="183">
        <v>1</v>
      </c>
      <c r="BV321" s="183">
        <v>1</v>
      </c>
      <c r="BW321" s="183">
        <v>1</v>
      </c>
      <c r="BX321" s="183">
        <v>1</v>
      </c>
      <c r="BY321" s="183">
        <v>1</v>
      </c>
      <c r="BZ321" s="183">
        <v>1</v>
      </c>
      <c r="CA321" s="192" t="str">
        <f ca="1">IF(ISBLANK(BM321),"",ROUND(AVERAGE(OFFSET(BR321:BZ321,0,0,1,ion21Coop!$F$42)),1))</f>
        <v/>
      </c>
      <c r="CB321" s="269" t="str">
        <f t="shared" si="559"/>
        <v/>
      </c>
      <c r="CD321" s="119">
        <f t="shared" si="512"/>
        <v>4</v>
      </c>
      <c r="CE321" s="123" t="str">
        <f t="shared" si="533"/>
        <v>EmNi</v>
      </c>
      <c r="CF321" s="123">
        <v>316</v>
      </c>
      <c r="CG321" s="351"/>
      <c r="CH321" s="351"/>
      <c r="CI321" s="351"/>
      <c r="CJ321" s="351"/>
      <c r="CK321" s="369"/>
      <c r="CL321" s="370"/>
      <c r="CM321" s="269" t="str">
        <f t="shared" si="560"/>
        <v/>
      </c>
      <c r="CN321" s="180">
        <v>1</v>
      </c>
      <c r="CO321" s="269" t="str">
        <f t="shared" si="561"/>
        <v/>
      </c>
      <c r="CP321" s="180">
        <v>1</v>
      </c>
      <c r="CQ321" s="181">
        <v>1</v>
      </c>
      <c r="CR321" s="181">
        <v>1</v>
      </c>
      <c r="CS321" s="183">
        <v>1</v>
      </c>
      <c r="CT321" s="183">
        <v>1</v>
      </c>
      <c r="CU321" s="183">
        <v>1</v>
      </c>
      <c r="CV321" s="183">
        <v>1</v>
      </c>
      <c r="CW321" s="183">
        <v>1</v>
      </c>
      <c r="CX321" s="183">
        <v>1</v>
      </c>
      <c r="CY321" s="192" t="str">
        <f ca="1">IF(ISBLANK(CK321),"",ROUND(AVERAGE(OFFSET(CP321:CX321,0,0,1,ion21Coop!$F$42)),1))</f>
        <v/>
      </c>
      <c r="CZ321" s="269" t="str">
        <f t="shared" si="562"/>
        <v/>
      </c>
      <c r="DB321" s="119">
        <f t="shared" si="513"/>
        <v>5</v>
      </c>
      <c r="DC321" s="123" t="str">
        <f t="shared" si="534"/>
        <v>HeJe</v>
      </c>
      <c r="DD321" s="123">
        <v>316</v>
      </c>
      <c r="DE321" s="423"/>
      <c r="DF321" s="423"/>
      <c r="DG321" s="423"/>
      <c r="DH321" s="423"/>
      <c r="DI321" s="421"/>
      <c r="DJ321" s="422"/>
      <c r="DK321" s="269" t="str">
        <f t="shared" si="563"/>
        <v/>
      </c>
      <c r="DL321" s="180">
        <v>1</v>
      </c>
      <c r="DM321" s="269" t="str">
        <f t="shared" si="564"/>
        <v/>
      </c>
      <c r="DN321" s="180">
        <v>1</v>
      </c>
      <c r="DO321" s="181">
        <v>1</v>
      </c>
      <c r="DP321" s="181">
        <v>1</v>
      </c>
      <c r="DQ321" s="183">
        <v>1</v>
      </c>
      <c r="DR321" s="183">
        <v>1</v>
      </c>
      <c r="DS321" s="183">
        <v>1</v>
      </c>
      <c r="DT321" s="183">
        <v>1</v>
      </c>
      <c r="DU321" s="183">
        <v>1</v>
      </c>
      <c r="DV321" s="183">
        <v>1</v>
      </c>
      <c r="DW321" s="192" t="str">
        <f ca="1">IF(ISBLANK(DI321),"",ROUND(AVERAGE(OFFSET(DN321:DV321,0,0,1,ion21Coop!$F$42)),1))</f>
        <v/>
      </c>
      <c r="DX321" s="269" t="str">
        <f t="shared" si="565"/>
        <v/>
      </c>
      <c r="DZ321" s="119">
        <f t="shared" si="514"/>
        <v>6</v>
      </c>
      <c r="EA321" s="123" t="str">
        <f t="shared" si="535"/>
        <v/>
      </c>
      <c r="EB321" s="123">
        <v>316</v>
      </c>
      <c r="EC321" s="423"/>
      <c r="ED321" s="423"/>
      <c r="EE321" s="423"/>
      <c r="EF321" s="423"/>
      <c r="EG321" s="421"/>
      <c r="EH321" s="422"/>
      <c r="EI321" s="269" t="str">
        <f t="shared" si="566"/>
        <v/>
      </c>
      <c r="EJ321" s="180">
        <v>1</v>
      </c>
      <c r="EK321" s="269" t="str">
        <f t="shared" si="567"/>
        <v/>
      </c>
      <c r="EL321" s="180">
        <v>1</v>
      </c>
      <c r="EM321" s="181">
        <v>1</v>
      </c>
      <c r="EN321" s="181">
        <v>1</v>
      </c>
      <c r="EO321" s="183">
        <v>1</v>
      </c>
      <c r="EP321" s="183">
        <v>1</v>
      </c>
      <c r="EQ321" s="183">
        <v>1</v>
      </c>
      <c r="ER321" s="183">
        <v>1</v>
      </c>
      <c r="ES321" s="183">
        <v>1</v>
      </c>
      <c r="ET321" s="183">
        <v>1</v>
      </c>
      <c r="EU321" s="192" t="str">
        <f ca="1">IF(ISBLANK(EG321),"",ROUND(AVERAGE(OFFSET(EL321:ET321,0,0,1,ion21Coop!$F$42)),1))</f>
        <v/>
      </c>
      <c r="EV321" s="269" t="str">
        <f t="shared" si="568"/>
        <v/>
      </c>
      <c r="EX321" s="119">
        <f t="shared" si="515"/>
        <v>7</v>
      </c>
      <c r="EY321" s="123" t="str">
        <f t="shared" si="536"/>
        <v/>
      </c>
      <c r="EZ321" s="123">
        <v>316</v>
      </c>
      <c r="FA321" s="423"/>
      <c r="FB321" s="423"/>
      <c r="FC321" s="423"/>
      <c r="FD321" s="423"/>
      <c r="FE321" s="421"/>
      <c r="FF321" s="422"/>
      <c r="FG321" s="269" t="str">
        <f t="shared" si="569"/>
        <v/>
      </c>
      <c r="FH321" s="180">
        <v>1</v>
      </c>
      <c r="FI321" s="269" t="str">
        <f t="shared" si="570"/>
        <v/>
      </c>
      <c r="FJ321" s="180">
        <v>1</v>
      </c>
      <c r="FK321" s="181">
        <v>1</v>
      </c>
      <c r="FL321" s="181">
        <v>1</v>
      </c>
      <c r="FM321" s="183">
        <v>1</v>
      </c>
      <c r="FN321" s="183">
        <v>1</v>
      </c>
      <c r="FO321" s="183">
        <v>1</v>
      </c>
      <c r="FP321" s="183">
        <v>1</v>
      </c>
      <c r="FQ321" s="183">
        <v>1</v>
      </c>
      <c r="FR321" s="183">
        <v>1</v>
      </c>
      <c r="FS321" s="192" t="str">
        <f ca="1">IF(ISBLANK(FE321),"",ROUND(AVERAGE(OFFSET(FJ321:FR321,0,0,1,ion21Coop!$F$42)),1))</f>
        <v/>
      </c>
      <c r="FT321" s="269" t="str">
        <f t="shared" si="571"/>
        <v/>
      </c>
      <c r="FV321" s="119">
        <f t="shared" si="516"/>
        <v>8</v>
      </c>
      <c r="FW321" s="123" t="str">
        <f t="shared" si="537"/>
        <v/>
      </c>
      <c r="FX321" s="123">
        <v>316</v>
      </c>
      <c r="FY321" s="423"/>
      <c r="FZ321" s="423"/>
      <c r="GA321" s="423"/>
      <c r="GB321" s="423"/>
      <c r="GC321" s="421"/>
      <c r="GD321" s="422"/>
      <c r="GE321" s="269" t="str">
        <f t="shared" si="572"/>
        <v/>
      </c>
      <c r="GF321" s="180">
        <v>1</v>
      </c>
      <c r="GG321" s="269" t="str">
        <f t="shared" si="573"/>
        <v/>
      </c>
      <c r="GH321" s="180">
        <v>1</v>
      </c>
      <c r="GI321" s="181">
        <v>1</v>
      </c>
      <c r="GJ321" s="181">
        <v>1</v>
      </c>
      <c r="GK321" s="183">
        <v>1</v>
      </c>
      <c r="GL321" s="183">
        <v>1</v>
      </c>
      <c r="GM321" s="183">
        <v>1</v>
      </c>
      <c r="GN321" s="183">
        <v>1</v>
      </c>
      <c r="GO321" s="183">
        <v>1</v>
      </c>
      <c r="GP321" s="183">
        <v>1</v>
      </c>
      <c r="GQ321" s="192" t="str">
        <f ca="1">IF(ISBLANK(GC321),"",ROUND(AVERAGE(OFFSET(GH321:GP321,0,0,1,ion21Coop!$F$42)),1))</f>
        <v/>
      </c>
      <c r="GR321" s="269" t="str">
        <f t="shared" si="574"/>
        <v/>
      </c>
      <c r="GT321" s="119">
        <f t="shared" si="517"/>
        <v>9</v>
      </c>
      <c r="GU321" s="123" t="str">
        <f t="shared" si="538"/>
        <v/>
      </c>
      <c r="GV321" s="123">
        <v>316</v>
      </c>
      <c r="GW321" s="423"/>
      <c r="GX321" s="423"/>
      <c r="GY321" s="423"/>
      <c r="GZ321" s="423"/>
      <c r="HA321" s="421"/>
      <c r="HB321" s="422"/>
      <c r="HC321" s="269" t="str">
        <f t="shared" si="575"/>
        <v/>
      </c>
      <c r="HD321" s="180">
        <v>1</v>
      </c>
      <c r="HE321" s="269" t="str">
        <f t="shared" si="576"/>
        <v/>
      </c>
      <c r="HF321" s="180">
        <v>1</v>
      </c>
      <c r="HG321" s="181">
        <v>1</v>
      </c>
      <c r="HH321" s="181">
        <v>1</v>
      </c>
      <c r="HI321" s="183">
        <v>1</v>
      </c>
      <c r="HJ321" s="183">
        <v>1</v>
      </c>
      <c r="HK321" s="183">
        <v>1</v>
      </c>
      <c r="HL321" s="183">
        <v>1</v>
      </c>
      <c r="HM321" s="183">
        <v>1</v>
      </c>
      <c r="HN321" s="183">
        <v>1</v>
      </c>
      <c r="HO321" s="192" t="str">
        <f ca="1">IF(ISBLANK(HA321),"",ROUND(AVERAGE(OFFSET(HF321:HN321,0,0,1,ion21Coop!$F$42)),1))</f>
        <v/>
      </c>
      <c r="HP321" s="269" t="str">
        <f t="shared" si="577"/>
        <v/>
      </c>
      <c r="HR321" s="119">
        <f t="shared" si="518"/>
        <v>10</v>
      </c>
      <c r="HS321" s="123" t="str">
        <f t="shared" si="539"/>
        <v/>
      </c>
      <c r="HT321" s="123">
        <v>316</v>
      </c>
      <c r="HU321" s="423"/>
      <c r="HV321" s="423"/>
      <c r="HW321" s="423"/>
      <c r="HX321" s="423"/>
      <c r="HY321" s="421"/>
      <c r="HZ321" s="422"/>
      <c r="IA321" s="269" t="str">
        <f t="shared" si="578"/>
        <v/>
      </c>
      <c r="IB321" s="180">
        <v>1</v>
      </c>
      <c r="IC321" s="269" t="str">
        <f t="shared" si="579"/>
        <v/>
      </c>
      <c r="ID321" s="180">
        <v>1</v>
      </c>
      <c r="IE321" s="181">
        <v>1</v>
      </c>
      <c r="IF321" s="181">
        <v>1</v>
      </c>
      <c r="IG321" s="183">
        <v>1</v>
      </c>
      <c r="IH321" s="183">
        <v>1</v>
      </c>
      <c r="II321" s="183">
        <v>1</v>
      </c>
      <c r="IJ321" s="183">
        <v>1</v>
      </c>
      <c r="IK321" s="183">
        <v>1</v>
      </c>
      <c r="IL321" s="183">
        <v>1</v>
      </c>
      <c r="IM321" s="192" t="str">
        <f ca="1">IF(ISBLANK(HY321),"",ROUND(AVERAGE(OFFSET(ID321:IL321,0,0,1,ion21Coop!$F$42)),1))</f>
        <v/>
      </c>
      <c r="IN321" s="269" t="str">
        <f t="shared" si="580"/>
        <v/>
      </c>
      <c r="IP321" s="119">
        <f t="shared" si="519"/>
        <v>11</v>
      </c>
      <c r="IQ321" s="123" t="str">
        <f t="shared" si="540"/>
        <v/>
      </c>
      <c r="IR321" s="123">
        <v>316</v>
      </c>
      <c r="IS321" s="423"/>
      <c r="IT321" s="423"/>
      <c r="IU321" s="423"/>
      <c r="IV321" s="423"/>
      <c r="IW321" s="421"/>
      <c r="IX321" s="422"/>
      <c r="IY321" s="269" t="str">
        <f t="shared" si="581"/>
        <v/>
      </c>
      <c r="IZ321" s="180">
        <v>1</v>
      </c>
      <c r="JA321" s="269" t="str">
        <f t="shared" si="582"/>
        <v/>
      </c>
      <c r="JB321" s="180">
        <v>1</v>
      </c>
      <c r="JC321" s="181">
        <v>1</v>
      </c>
      <c r="JD321" s="181">
        <v>1</v>
      </c>
      <c r="JE321" s="183">
        <v>1</v>
      </c>
      <c r="JF321" s="183">
        <v>1</v>
      </c>
      <c r="JG321" s="183">
        <v>1</v>
      </c>
      <c r="JH321" s="183">
        <v>1</v>
      </c>
      <c r="JI321" s="183">
        <v>1</v>
      </c>
      <c r="JJ321" s="183">
        <v>1</v>
      </c>
      <c r="JK321" s="192" t="str">
        <f ca="1">IF(ISBLANK(IW321),"",ROUND(AVERAGE(OFFSET(JB321:JJ321,0,0,1,ion21Coop!$F$42)),1))</f>
        <v/>
      </c>
      <c r="JL321" s="269" t="str">
        <f t="shared" si="583"/>
        <v/>
      </c>
      <c r="JN321" s="119">
        <f t="shared" si="520"/>
        <v>12</v>
      </c>
      <c r="JO321" s="123" t="str">
        <f t="shared" si="541"/>
        <v/>
      </c>
      <c r="JP321" s="123">
        <v>316</v>
      </c>
      <c r="JQ321" s="423"/>
      <c r="JR321" s="423"/>
      <c r="JS321" s="423"/>
      <c r="JT321" s="423"/>
      <c r="JU321" s="421"/>
      <c r="JV321" s="422"/>
      <c r="JW321" s="269" t="str">
        <f t="shared" si="584"/>
        <v/>
      </c>
      <c r="JX321" s="180">
        <v>1</v>
      </c>
      <c r="JY321" s="269" t="str">
        <f t="shared" si="585"/>
        <v/>
      </c>
      <c r="JZ321" s="180">
        <v>1</v>
      </c>
      <c r="KA321" s="181">
        <v>1</v>
      </c>
      <c r="KB321" s="181">
        <v>1</v>
      </c>
      <c r="KC321" s="183">
        <v>1</v>
      </c>
      <c r="KD321" s="183">
        <v>1</v>
      </c>
      <c r="KE321" s="183">
        <v>1</v>
      </c>
      <c r="KF321" s="183">
        <v>1</v>
      </c>
      <c r="KG321" s="183">
        <v>1</v>
      </c>
      <c r="KH321" s="183">
        <v>1</v>
      </c>
      <c r="KI321" s="192" t="str">
        <f ca="1">IF(ISBLANK(JU321),"",ROUND(AVERAGE(OFFSET(JZ321:KH321,0,0,1,ion21Coop!$F$42)),1))</f>
        <v/>
      </c>
      <c r="KJ321" s="269" t="str">
        <f t="shared" si="586"/>
        <v/>
      </c>
      <c r="KL321" s="119">
        <f t="shared" si="521"/>
        <v>13</v>
      </c>
      <c r="KM321" s="123" t="str">
        <f t="shared" si="542"/>
        <v/>
      </c>
      <c r="KN321" s="123">
        <v>316</v>
      </c>
      <c r="KO321" s="423"/>
      <c r="KP321" s="423"/>
      <c r="KQ321" s="423"/>
      <c r="KR321" s="423"/>
      <c r="KS321" s="421"/>
      <c r="KT321" s="422"/>
      <c r="KU321" s="269" t="str">
        <f t="shared" si="587"/>
        <v/>
      </c>
      <c r="KV321" s="180">
        <v>1</v>
      </c>
      <c r="KW321" s="269" t="str">
        <f t="shared" si="588"/>
        <v/>
      </c>
      <c r="KX321" s="180">
        <v>1</v>
      </c>
      <c r="KY321" s="181">
        <v>1</v>
      </c>
      <c r="KZ321" s="181">
        <v>1</v>
      </c>
      <c r="LA321" s="183">
        <v>1</v>
      </c>
      <c r="LB321" s="183">
        <v>1</v>
      </c>
      <c r="LC321" s="183">
        <v>1</v>
      </c>
      <c r="LD321" s="183">
        <v>1</v>
      </c>
      <c r="LE321" s="183">
        <v>1</v>
      </c>
      <c r="LF321" s="183">
        <v>1</v>
      </c>
      <c r="LG321" s="192" t="str">
        <f ca="1">IF(ISBLANK(KS321),"",ROUND(AVERAGE(OFFSET(KX321:LF321,0,0,1,ion21Coop!$F$42)),1))</f>
        <v/>
      </c>
      <c r="LH321" s="269" t="str">
        <f t="shared" si="589"/>
        <v/>
      </c>
      <c r="LJ321" s="119">
        <f t="shared" si="522"/>
        <v>14</v>
      </c>
      <c r="LK321" s="123" t="str">
        <f t="shared" si="543"/>
        <v/>
      </c>
      <c r="LL321" s="123">
        <v>316</v>
      </c>
      <c r="LM321" s="423"/>
      <c r="LN321" s="423"/>
      <c r="LO321" s="423"/>
      <c r="LP321" s="423"/>
      <c r="LQ321" s="421"/>
      <c r="LR321" s="422"/>
      <c r="LS321" s="269" t="str">
        <f t="shared" si="590"/>
        <v/>
      </c>
      <c r="LT321" s="180">
        <v>1</v>
      </c>
      <c r="LU321" s="269" t="str">
        <f t="shared" si="591"/>
        <v/>
      </c>
      <c r="LV321" s="180">
        <v>1</v>
      </c>
      <c r="LW321" s="181">
        <v>1</v>
      </c>
      <c r="LX321" s="181">
        <v>1</v>
      </c>
      <c r="LY321" s="183">
        <v>1</v>
      </c>
      <c r="LZ321" s="183">
        <v>1</v>
      </c>
      <c r="MA321" s="183">
        <v>1</v>
      </c>
      <c r="MB321" s="183">
        <v>1</v>
      </c>
      <c r="MC321" s="183">
        <v>1</v>
      </c>
      <c r="MD321" s="183">
        <v>1</v>
      </c>
      <c r="ME321" s="192" t="str">
        <f ca="1">IF(ISBLANK(LQ321),"",ROUND(AVERAGE(OFFSET(LV321:MD321,0,0,1,ion21Coop!$F$42)),1))</f>
        <v/>
      </c>
      <c r="MF321" s="269" t="str">
        <f t="shared" si="592"/>
        <v/>
      </c>
      <c r="MH321" s="119">
        <f t="shared" si="523"/>
        <v>15</v>
      </c>
      <c r="MI321" s="123" t="str">
        <f t="shared" si="544"/>
        <v/>
      </c>
      <c r="MJ321" s="123">
        <v>316</v>
      </c>
      <c r="MK321" s="423"/>
      <c r="ML321" s="423"/>
      <c r="MM321" s="423"/>
      <c r="MN321" s="423"/>
      <c r="MO321" s="421"/>
      <c r="MP321" s="422"/>
      <c r="MQ321" s="269" t="str">
        <f t="shared" si="593"/>
        <v/>
      </c>
      <c r="MR321" s="180">
        <v>1</v>
      </c>
      <c r="MS321" s="269" t="str">
        <f t="shared" si="594"/>
        <v/>
      </c>
      <c r="MT321" s="180">
        <v>1</v>
      </c>
      <c r="MU321" s="181">
        <v>1</v>
      </c>
      <c r="MV321" s="181">
        <v>1</v>
      </c>
      <c r="MW321" s="183">
        <v>1</v>
      </c>
      <c r="MX321" s="183">
        <v>1</v>
      </c>
      <c r="MY321" s="183">
        <v>1</v>
      </c>
      <c r="MZ321" s="183">
        <v>1</v>
      </c>
      <c r="NA321" s="183">
        <v>1</v>
      </c>
      <c r="NB321" s="183">
        <v>1</v>
      </c>
      <c r="NC321" s="192" t="str">
        <f ca="1">IF(ISBLANK(MO321),"",ROUND(AVERAGE(OFFSET(MT321:NB321,0,0,1,ion21Coop!$F$42)),1))</f>
        <v/>
      </c>
      <c r="ND321" s="269" t="str">
        <f t="shared" si="595"/>
        <v/>
      </c>
      <c r="NF321" s="119">
        <f t="shared" si="524"/>
        <v>16</v>
      </c>
      <c r="NG321" s="123" t="str">
        <f t="shared" si="545"/>
        <v/>
      </c>
      <c r="NH321" s="123">
        <v>316</v>
      </c>
      <c r="NI321" s="423"/>
      <c r="NJ321" s="423"/>
      <c r="NK321" s="423"/>
      <c r="NL321" s="423"/>
      <c r="NM321" s="421"/>
      <c r="NN321" s="422"/>
      <c r="NO321" s="269" t="str">
        <f t="shared" si="596"/>
        <v/>
      </c>
      <c r="NP321" s="180">
        <v>1</v>
      </c>
      <c r="NQ321" s="269" t="str">
        <f t="shared" si="597"/>
        <v/>
      </c>
      <c r="NR321" s="180">
        <v>1</v>
      </c>
      <c r="NS321" s="181">
        <v>1</v>
      </c>
      <c r="NT321" s="181">
        <v>1</v>
      </c>
      <c r="NU321" s="183">
        <v>1</v>
      </c>
      <c r="NV321" s="183">
        <v>1</v>
      </c>
      <c r="NW321" s="183">
        <v>1</v>
      </c>
      <c r="NX321" s="183">
        <v>1</v>
      </c>
      <c r="NY321" s="183">
        <v>1</v>
      </c>
      <c r="NZ321" s="183">
        <v>1</v>
      </c>
      <c r="OA321" s="192" t="str">
        <f ca="1">IF(ISBLANK(NM321),"",ROUND(AVERAGE(OFFSET(NR321:NZ321,0,0,1,ion21Coop!$F$42)),1))</f>
        <v/>
      </c>
      <c r="OB321" s="269" t="str">
        <f t="shared" si="598"/>
        <v/>
      </c>
      <c r="OD321" s="119">
        <f t="shared" si="525"/>
        <v>17</v>
      </c>
      <c r="OE321" s="123" t="str">
        <f t="shared" si="546"/>
        <v/>
      </c>
      <c r="OF321" s="123">
        <v>316</v>
      </c>
      <c r="OG321" s="423"/>
      <c r="OH321" s="423"/>
      <c r="OI321" s="423"/>
      <c r="OJ321" s="423"/>
      <c r="OK321" s="421"/>
      <c r="OL321" s="422"/>
      <c r="OM321" s="269" t="str">
        <f t="shared" si="599"/>
        <v/>
      </c>
      <c r="ON321" s="180">
        <v>1</v>
      </c>
      <c r="OO321" s="269" t="str">
        <f t="shared" si="600"/>
        <v/>
      </c>
      <c r="OP321" s="180">
        <v>1</v>
      </c>
      <c r="OQ321" s="181">
        <v>1</v>
      </c>
      <c r="OR321" s="181">
        <v>1</v>
      </c>
      <c r="OS321" s="183">
        <v>1</v>
      </c>
      <c r="OT321" s="183">
        <v>1</v>
      </c>
      <c r="OU321" s="183">
        <v>1</v>
      </c>
      <c r="OV321" s="183">
        <v>1</v>
      </c>
      <c r="OW321" s="183">
        <v>1</v>
      </c>
      <c r="OX321" s="183">
        <v>1</v>
      </c>
      <c r="OY321" s="192" t="str">
        <f ca="1">IF(ISBLANK(OK321),"",ROUND(AVERAGE(OFFSET(OP321:OX321,0,0,1,ion21Coop!$F$42)),1))</f>
        <v/>
      </c>
      <c r="OZ321" s="269" t="str">
        <f t="shared" si="601"/>
        <v/>
      </c>
      <c r="PB321" s="119">
        <f t="shared" si="526"/>
        <v>18</v>
      </c>
      <c r="PC321" s="123" t="str">
        <f t="shared" si="547"/>
        <v/>
      </c>
      <c r="PD321" s="123">
        <v>316</v>
      </c>
      <c r="PE321" s="423"/>
      <c r="PF321" s="423"/>
      <c r="PG321" s="423"/>
      <c r="PH321" s="423"/>
      <c r="PI321" s="421"/>
      <c r="PJ321" s="422"/>
      <c r="PK321" s="269" t="str">
        <f t="shared" si="602"/>
        <v/>
      </c>
      <c r="PL321" s="180">
        <v>1</v>
      </c>
      <c r="PM321" s="269" t="str">
        <f t="shared" si="603"/>
        <v/>
      </c>
      <c r="PN321" s="180">
        <v>1</v>
      </c>
      <c r="PO321" s="181">
        <v>1</v>
      </c>
      <c r="PP321" s="181">
        <v>1</v>
      </c>
      <c r="PQ321" s="183">
        <v>1</v>
      </c>
      <c r="PR321" s="183">
        <v>1</v>
      </c>
      <c r="PS321" s="183">
        <v>1</v>
      </c>
      <c r="PT321" s="183">
        <v>1</v>
      </c>
      <c r="PU321" s="183">
        <v>1</v>
      </c>
      <c r="PV321" s="183">
        <v>1</v>
      </c>
      <c r="PW321" s="192" t="str">
        <f ca="1">IF(ISBLANK(PI321),"",ROUND(AVERAGE(OFFSET(PN321:PV321,0,0,1,ion21Coop!$F$42)),1))</f>
        <v/>
      </c>
      <c r="PX321" s="269" t="str">
        <f t="shared" si="604"/>
        <v/>
      </c>
      <c r="PZ321" s="119">
        <f t="shared" si="527"/>
        <v>19</v>
      </c>
      <c r="QA321" s="123" t="str">
        <f t="shared" si="548"/>
        <v/>
      </c>
      <c r="QB321" s="123">
        <v>316</v>
      </c>
      <c r="QC321" s="423"/>
      <c r="QD321" s="423"/>
      <c r="QE321" s="423"/>
      <c r="QF321" s="423"/>
      <c r="QG321" s="421"/>
      <c r="QH321" s="422"/>
      <c r="QI321" s="269" t="str">
        <f t="shared" si="605"/>
        <v/>
      </c>
      <c r="QJ321" s="180">
        <v>1</v>
      </c>
      <c r="QK321" s="269" t="str">
        <f t="shared" si="606"/>
        <v/>
      </c>
      <c r="QL321" s="180">
        <v>1</v>
      </c>
      <c r="QM321" s="181">
        <v>1</v>
      </c>
      <c r="QN321" s="181">
        <v>1</v>
      </c>
      <c r="QO321" s="183">
        <v>1</v>
      </c>
      <c r="QP321" s="183">
        <v>1</v>
      </c>
      <c r="QQ321" s="183">
        <v>1</v>
      </c>
      <c r="QR321" s="183">
        <v>1</v>
      </c>
      <c r="QS321" s="183">
        <v>1</v>
      </c>
      <c r="QT321" s="183">
        <v>1</v>
      </c>
      <c r="QU321" s="192" t="str">
        <f ca="1">IF(ISBLANK(QG321),"",ROUND(AVERAGE(OFFSET(QL321:QT321,0,0,1,ion21Coop!$F$42)),1))</f>
        <v/>
      </c>
      <c r="QV321" s="269" t="str">
        <f t="shared" si="607"/>
        <v/>
      </c>
      <c r="QX321" s="119">
        <f t="shared" si="528"/>
        <v>20</v>
      </c>
      <c r="QY321" s="123" t="str">
        <f t="shared" si="549"/>
        <v/>
      </c>
      <c r="QZ321" s="123">
        <v>316</v>
      </c>
      <c r="RA321" s="423"/>
      <c r="RB321" s="423"/>
      <c r="RC321" s="423"/>
      <c r="RD321" s="423"/>
      <c r="RE321" s="421"/>
      <c r="RF321" s="422"/>
      <c r="RG321" s="269" t="str">
        <f t="shared" si="608"/>
        <v/>
      </c>
      <c r="RH321" s="180">
        <v>1</v>
      </c>
      <c r="RI321" s="269" t="str">
        <f t="shared" si="609"/>
        <v/>
      </c>
      <c r="RJ321" s="180">
        <v>1</v>
      </c>
      <c r="RK321" s="181">
        <v>1</v>
      </c>
      <c r="RL321" s="181">
        <v>1</v>
      </c>
      <c r="RM321" s="183">
        <v>1</v>
      </c>
      <c r="RN321" s="183">
        <v>1</v>
      </c>
      <c r="RO321" s="183">
        <v>1</v>
      </c>
      <c r="RP321" s="183">
        <v>1</v>
      </c>
      <c r="RQ321" s="183">
        <v>1</v>
      </c>
      <c r="RR321" s="183">
        <v>1</v>
      </c>
      <c r="RS321" s="192" t="str">
        <f ca="1">IF(ISBLANK(RE321),"",ROUND(AVERAGE(OFFSET(RJ321:RR321,0,0,1,ion21Coop!$F$42)),1))</f>
        <v/>
      </c>
      <c r="RT321" s="269" t="str">
        <f t="shared" si="610"/>
        <v/>
      </c>
      <c r="RV321" s="119">
        <f t="shared" si="529"/>
        <v>21</v>
      </c>
      <c r="RW321" s="123" t="str">
        <f t="shared" si="550"/>
        <v/>
      </c>
      <c r="RX321" s="123">
        <v>316</v>
      </c>
      <c r="RY321" s="423"/>
      <c r="RZ321" s="423"/>
      <c r="SA321" s="423"/>
      <c r="SB321" s="423"/>
      <c r="SC321" s="421"/>
      <c r="SD321" s="422"/>
      <c r="SE321" s="269" t="str">
        <f t="shared" si="611"/>
        <v/>
      </c>
      <c r="SF321" s="180">
        <v>1</v>
      </c>
      <c r="SG321" s="269" t="str">
        <f t="shared" si="612"/>
        <v/>
      </c>
      <c r="SH321" s="180">
        <v>1</v>
      </c>
      <c r="SI321" s="181">
        <v>1</v>
      </c>
      <c r="SJ321" s="181">
        <v>1</v>
      </c>
      <c r="SK321" s="183">
        <v>1</v>
      </c>
      <c r="SL321" s="183">
        <v>1</v>
      </c>
      <c r="SM321" s="183">
        <v>1</v>
      </c>
      <c r="SN321" s="183">
        <v>1</v>
      </c>
      <c r="SO321" s="183">
        <v>1</v>
      </c>
      <c r="SP321" s="183">
        <v>1</v>
      </c>
      <c r="SQ321" s="192" t="str">
        <f ca="1">IF(ISBLANK(SC321),"",ROUND(AVERAGE(OFFSET(SH321:SP321,0,0,1,ion21Coop!$F$42)),1))</f>
        <v/>
      </c>
      <c r="SR321" s="269" t="str">
        <f t="shared" si="613"/>
        <v/>
      </c>
      <c r="ST321" s="565"/>
      <c r="SU321" s="565"/>
      <c r="SV321" s="566"/>
      <c r="SW321" s="567"/>
      <c r="SX321" s="565"/>
      <c r="SY321" s="566"/>
      <c r="SZ321" s="568"/>
      <c r="TA321" s="567"/>
      <c r="TB321" s="553"/>
    </row>
    <row r="322" spans="10:522" x14ac:dyDescent="0.3">
      <c r="J322" s="119">
        <f t="shared" si="509"/>
        <v>1</v>
      </c>
      <c r="K322" s="123" t="str">
        <f t="shared" si="530"/>
        <v>YaJo</v>
      </c>
      <c r="L322" s="123">
        <v>317</v>
      </c>
      <c r="M322" s="351"/>
      <c r="N322" s="351"/>
      <c r="O322" s="351"/>
      <c r="P322" s="351"/>
      <c r="Q322" s="369"/>
      <c r="R322" s="370"/>
      <c r="S322" s="269" t="str">
        <f t="shared" si="551"/>
        <v/>
      </c>
      <c r="T322" s="180">
        <v>1</v>
      </c>
      <c r="U322" s="269" t="str">
        <f t="shared" si="552"/>
        <v/>
      </c>
      <c r="V322" s="180">
        <v>1</v>
      </c>
      <c r="W322" s="181">
        <v>1</v>
      </c>
      <c r="X322" s="181">
        <v>1</v>
      </c>
      <c r="Y322" s="183">
        <v>1</v>
      </c>
      <c r="Z322" s="183">
        <v>1</v>
      </c>
      <c r="AA322" s="183">
        <v>1</v>
      </c>
      <c r="AB322" s="183">
        <v>1</v>
      </c>
      <c r="AC322" s="183">
        <v>1</v>
      </c>
      <c r="AD322" s="183">
        <v>1</v>
      </c>
      <c r="AE322" s="192" t="str">
        <f ca="1">IF(ISBLANK(Q322),"",ROUND(AVERAGE(OFFSET(V322:AD322,0,0,1,ion21Coop!$F$42)),1))</f>
        <v/>
      </c>
      <c r="AF322" s="269" t="str">
        <f t="shared" si="553"/>
        <v/>
      </c>
      <c r="AH322" s="119">
        <f t="shared" si="510"/>
        <v>2</v>
      </c>
      <c r="AI322" s="123" t="str">
        <f t="shared" si="531"/>
        <v>GeLo</v>
      </c>
      <c r="AJ322" s="123">
        <v>317</v>
      </c>
      <c r="AK322" s="351"/>
      <c r="AL322" s="351"/>
      <c r="AM322" s="351"/>
      <c r="AN322" s="351"/>
      <c r="AO322" s="369"/>
      <c r="AP322" s="370"/>
      <c r="AQ322" s="269" t="str">
        <f t="shared" si="554"/>
        <v/>
      </c>
      <c r="AR322" s="180">
        <v>1</v>
      </c>
      <c r="AS322" s="269" t="str">
        <f t="shared" si="555"/>
        <v/>
      </c>
      <c r="AT322" s="180">
        <v>1</v>
      </c>
      <c r="AU322" s="181">
        <v>1</v>
      </c>
      <c r="AV322" s="181">
        <v>1</v>
      </c>
      <c r="AW322" s="183">
        <v>1</v>
      </c>
      <c r="AX322" s="183">
        <v>1</v>
      </c>
      <c r="AY322" s="183">
        <v>1</v>
      </c>
      <c r="AZ322" s="183">
        <v>1</v>
      </c>
      <c r="BA322" s="183">
        <v>1</v>
      </c>
      <c r="BB322" s="183">
        <v>1</v>
      </c>
      <c r="BC322" s="192" t="str">
        <f ca="1">IF(ISBLANK(AO322),"",ROUND(AVERAGE(OFFSET(AT322:BB322,0,0,1,ion21Coop!$F$42)),1))</f>
        <v/>
      </c>
      <c r="BD322" s="269" t="str">
        <f t="shared" si="556"/>
        <v/>
      </c>
      <c r="BF322" s="119">
        <f t="shared" si="511"/>
        <v>3</v>
      </c>
      <c r="BG322" s="123" t="str">
        <f t="shared" si="532"/>
        <v>MiDo</v>
      </c>
      <c r="BH322" s="123">
        <v>317</v>
      </c>
      <c r="BI322" s="351"/>
      <c r="BJ322" s="351"/>
      <c r="BK322" s="351"/>
      <c r="BL322" s="351"/>
      <c r="BM322" s="369"/>
      <c r="BN322" s="370"/>
      <c r="BO322" s="269" t="str">
        <f t="shared" si="557"/>
        <v/>
      </c>
      <c r="BP322" s="180">
        <v>1</v>
      </c>
      <c r="BQ322" s="269" t="str">
        <f t="shared" si="558"/>
        <v/>
      </c>
      <c r="BR322" s="180">
        <v>1</v>
      </c>
      <c r="BS322" s="181">
        <v>1</v>
      </c>
      <c r="BT322" s="181">
        <v>1</v>
      </c>
      <c r="BU322" s="183">
        <v>1</v>
      </c>
      <c r="BV322" s="183">
        <v>1</v>
      </c>
      <c r="BW322" s="183">
        <v>1</v>
      </c>
      <c r="BX322" s="183">
        <v>1</v>
      </c>
      <c r="BY322" s="183">
        <v>1</v>
      </c>
      <c r="BZ322" s="183">
        <v>1</v>
      </c>
      <c r="CA322" s="192" t="str">
        <f ca="1">IF(ISBLANK(BM322),"",ROUND(AVERAGE(OFFSET(BR322:BZ322,0,0,1,ion21Coop!$F$42)),1))</f>
        <v/>
      </c>
      <c r="CB322" s="269" t="str">
        <f t="shared" si="559"/>
        <v/>
      </c>
      <c r="CD322" s="119">
        <f t="shared" si="512"/>
        <v>4</v>
      </c>
      <c r="CE322" s="123" t="str">
        <f t="shared" si="533"/>
        <v>EmNi</v>
      </c>
      <c r="CF322" s="123">
        <v>317</v>
      </c>
      <c r="CG322" s="351"/>
      <c r="CH322" s="351"/>
      <c r="CI322" s="351"/>
      <c r="CJ322" s="351"/>
      <c r="CK322" s="369"/>
      <c r="CL322" s="370"/>
      <c r="CM322" s="269" t="str">
        <f t="shared" si="560"/>
        <v/>
      </c>
      <c r="CN322" s="180">
        <v>1</v>
      </c>
      <c r="CO322" s="269" t="str">
        <f t="shared" si="561"/>
        <v/>
      </c>
      <c r="CP322" s="180">
        <v>1</v>
      </c>
      <c r="CQ322" s="181">
        <v>1</v>
      </c>
      <c r="CR322" s="181">
        <v>1</v>
      </c>
      <c r="CS322" s="183">
        <v>1</v>
      </c>
      <c r="CT322" s="183">
        <v>1</v>
      </c>
      <c r="CU322" s="183">
        <v>1</v>
      </c>
      <c r="CV322" s="183">
        <v>1</v>
      </c>
      <c r="CW322" s="183">
        <v>1</v>
      </c>
      <c r="CX322" s="183">
        <v>1</v>
      </c>
      <c r="CY322" s="192" t="str">
        <f ca="1">IF(ISBLANK(CK322),"",ROUND(AVERAGE(OFFSET(CP322:CX322,0,0,1,ion21Coop!$F$42)),1))</f>
        <v/>
      </c>
      <c r="CZ322" s="269" t="str">
        <f t="shared" si="562"/>
        <v/>
      </c>
      <c r="DB322" s="119">
        <f t="shared" si="513"/>
        <v>5</v>
      </c>
      <c r="DC322" s="123" t="str">
        <f t="shared" si="534"/>
        <v>HeJe</v>
      </c>
      <c r="DD322" s="123">
        <v>317</v>
      </c>
      <c r="DE322" s="423"/>
      <c r="DF322" s="423"/>
      <c r="DG322" s="423"/>
      <c r="DH322" s="423"/>
      <c r="DI322" s="421"/>
      <c r="DJ322" s="422"/>
      <c r="DK322" s="269" t="str">
        <f t="shared" si="563"/>
        <v/>
      </c>
      <c r="DL322" s="180">
        <v>1</v>
      </c>
      <c r="DM322" s="269" t="str">
        <f t="shared" si="564"/>
        <v/>
      </c>
      <c r="DN322" s="180">
        <v>1</v>
      </c>
      <c r="DO322" s="181">
        <v>1</v>
      </c>
      <c r="DP322" s="181">
        <v>1</v>
      </c>
      <c r="DQ322" s="183">
        <v>1</v>
      </c>
      <c r="DR322" s="183">
        <v>1</v>
      </c>
      <c r="DS322" s="183">
        <v>1</v>
      </c>
      <c r="DT322" s="183">
        <v>1</v>
      </c>
      <c r="DU322" s="183">
        <v>1</v>
      </c>
      <c r="DV322" s="183">
        <v>1</v>
      </c>
      <c r="DW322" s="192" t="str">
        <f ca="1">IF(ISBLANK(DI322),"",ROUND(AVERAGE(OFFSET(DN322:DV322,0,0,1,ion21Coop!$F$42)),1))</f>
        <v/>
      </c>
      <c r="DX322" s="269" t="str">
        <f t="shared" si="565"/>
        <v/>
      </c>
      <c r="DZ322" s="119">
        <f t="shared" si="514"/>
        <v>6</v>
      </c>
      <c r="EA322" s="123" t="str">
        <f t="shared" si="535"/>
        <v/>
      </c>
      <c r="EB322" s="123">
        <v>317</v>
      </c>
      <c r="EC322" s="423"/>
      <c r="ED322" s="423"/>
      <c r="EE322" s="423"/>
      <c r="EF322" s="423"/>
      <c r="EG322" s="421"/>
      <c r="EH322" s="422"/>
      <c r="EI322" s="269" t="str">
        <f t="shared" si="566"/>
        <v/>
      </c>
      <c r="EJ322" s="180">
        <v>1</v>
      </c>
      <c r="EK322" s="269" t="str">
        <f t="shared" si="567"/>
        <v/>
      </c>
      <c r="EL322" s="180">
        <v>1</v>
      </c>
      <c r="EM322" s="181">
        <v>1</v>
      </c>
      <c r="EN322" s="181">
        <v>1</v>
      </c>
      <c r="EO322" s="183">
        <v>1</v>
      </c>
      <c r="EP322" s="183">
        <v>1</v>
      </c>
      <c r="EQ322" s="183">
        <v>1</v>
      </c>
      <c r="ER322" s="183">
        <v>1</v>
      </c>
      <c r="ES322" s="183">
        <v>1</v>
      </c>
      <c r="ET322" s="183">
        <v>1</v>
      </c>
      <c r="EU322" s="192" t="str">
        <f ca="1">IF(ISBLANK(EG322),"",ROUND(AVERAGE(OFFSET(EL322:ET322,0,0,1,ion21Coop!$F$42)),1))</f>
        <v/>
      </c>
      <c r="EV322" s="269" t="str">
        <f t="shared" si="568"/>
        <v/>
      </c>
      <c r="EX322" s="119">
        <f t="shared" si="515"/>
        <v>7</v>
      </c>
      <c r="EY322" s="123" t="str">
        <f t="shared" si="536"/>
        <v/>
      </c>
      <c r="EZ322" s="123">
        <v>317</v>
      </c>
      <c r="FA322" s="423"/>
      <c r="FB322" s="423"/>
      <c r="FC322" s="423"/>
      <c r="FD322" s="423"/>
      <c r="FE322" s="421"/>
      <c r="FF322" s="422"/>
      <c r="FG322" s="269" t="str">
        <f t="shared" si="569"/>
        <v/>
      </c>
      <c r="FH322" s="180">
        <v>1</v>
      </c>
      <c r="FI322" s="269" t="str">
        <f t="shared" si="570"/>
        <v/>
      </c>
      <c r="FJ322" s="180">
        <v>1</v>
      </c>
      <c r="FK322" s="181">
        <v>1</v>
      </c>
      <c r="FL322" s="181">
        <v>1</v>
      </c>
      <c r="FM322" s="183">
        <v>1</v>
      </c>
      <c r="FN322" s="183">
        <v>1</v>
      </c>
      <c r="FO322" s="183">
        <v>1</v>
      </c>
      <c r="FP322" s="183">
        <v>1</v>
      </c>
      <c r="FQ322" s="183">
        <v>1</v>
      </c>
      <c r="FR322" s="183">
        <v>1</v>
      </c>
      <c r="FS322" s="192" t="str">
        <f ca="1">IF(ISBLANK(FE322),"",ROUND(AVERAGE(OFFSET(FJ322:FR322,0,0,1,ion21Coop!$F$42)),1))</f>
        <v/>
      </c>
      <c r="FT322" s="269" t="str">
        <f t="shared" si="571"/>
        <v/>
      </c>
      <c r="FV322" s="119">
        <f t="shared" si="516"/>
        <v>8</v>
      </c>
      <c r="FW322" s="123" t="str">
        <f t="shared" si="537"/>
        <v/>
      </c>
      <c r="FX322" s="123">
        <v>317</v>
      </c>
      <c r="FY322" s="423"/>
      <c r="FZ322" s="423"/>
      <c r="GA322" s="423"/>
      <c r="GB322" s="423"/>
      <c r="GC322" s="421"/>
      <c r="GD322" s="422"/>
      <c r="GE322" s="269" t="str">
        <f t="shared" si="572"/>
        <v/>
      </c>
      <c r="GF322" s="180">
        <v>1</v>
      </c>
      <c r="GG322" s="269" t="str">
        <f t="shared" si="573"/>
        <v/>
      </c>
      <c r="GH322" s="180">
        <v>1</v>
      </c>
      <c r="GI322" s="181">
        <v>1</v>
      </c>
      <c r="GJ322" s="181">
        <v>1</v>
      </c>
      <c r="GK322" s="183">
        <v>1</v>
      </c>
      <c r="GL322" s="183">
        <v>1</v>
      </c>
      <c r="GM322" s="183">
        <v>1</v>
      </c>
      <c r="GN322" s="183">
        <v>1</v>
      </c>
      <c r="GO322" s="183">
        <v>1</v>
      </c>
      <c r="GP322" s="183">
        <v>1</v>
      </c>
      <c r="GQ322" s="192" t="str">
        <f ca="1">IF(ISBLANK(GC322),"",ROUND(AVERAGE(OFFSET(GH322:GP322,0,0,1,ion21Coop!$F$42)),1))</f>
        <v/>
      </c>
      <c r="GR322" s="269" t="str">
        <f t="shared" si="574"/>
        <v/>
      </c>
      <c r="GT322" s="119">
        <f t="shared" si="517"/>
        <v>9</v>
      </c>
      <c r="GU322" s="123" t="str">
        <f t="shared" si="538"/>
        <v/>
      </c>
      <c r="GV322" s="123">
        <v>317</v>
      </c>
      <c r="GW322" s="423"/>
      <c r="GX322" s="423"/>
      <c r="GY322" s="423"/>
      <c r="GZ322" s="423"/>
      <c r="HA322" s="421"/>
      <c r="HB322" s="422"/>
      <c r="HC322" s="269" t="str">
        <f t="shared" si="575"/>
        <v/>
      </c>
      <c r="HD322" s="180">
        <v>1</v>
      </c>
      <c r="HE322" s="269" t="str">
        <f t="shared" si="576"/>
        <v/>
      </c>
      <c r="HF322" s="180">
        <v>1</v>
      </c>
      <c r="HG322" s="181">
        <v>1</v>
      </c>
      <c r="HH322" s="181">
        <v>1</v>
      </c>
      <c r="HI322" s="183">
        <v>1</v>
      </c>
      <c r="HJ322" s="183">
        <v>1</v>
      </c>
      <c r="HK322" s="183">
        <v>1</v>
      </c>
      <c r="HL322" s="183">
        <v>1</v>
      </c>
      <c r="HM322" s="183">
        <v>1</v>
      </c>
      <c r="HN322" s="183">
        <v>1</v>
      </c>
      <c r="HO322" s="192" t="str">
        <f ca="1">IF(ISBLANK(HA322),"",ROUND(AVERAGE(OFFSET(HF322:HN322,0,0,1,ion21Coop!$F$42)),1))</f>
        <v/>
      </c>
      <c r="HP322" s="269" t="str">
        <f t="shared" si="577"/>
        <v/>
      </c>
      <c r="HR322" s="119">
        <f t="shared" si="518"/>
        <v>10</v>
      </c>
      <c r="HS322" s="123" t="str">
        <f t="shared" si="539"/>
        <v/>
      </c>
      <c r="HT322" s="123">
        <v>317</v>
      </c>
      <c r="HU322" s="423"/>
      <c r="HV322" s="423"/>
      <c r="HW322" s="423"/>
      <c r="HX322" s="423"/>
      <c r="HY322" s="421"/>
      <c r="HZ322" s="422"/>
      <c r="IA322" s="269" t="str">
        <f t="shared" si="578"/>
        <v/>
      </c>
      <c r="IB322" s="180">
        <v>1</v>
      </c>
      <c r="IC322" s="269" t="str">
        <f t="shared" si="579"/>
        <v/>
      </c>
      <c r="ID322" s="180">
        <v>1</v>
      </c>
      <c r="IE322" s="181">
        <v>1</v>
      </c>
      <c r="IF322" s="181">
        <v>1</v>
      </c>
      <c r="IG322" s="183">
        <v>1</v>
      </c>
      <c r="IH322" s="183">
        <v>1</v>
      </c>
      <c r="II322" s="183">
        <v>1</v>
      </c>
      <c r="IJ322" s="183">
        <v>1</v>
      </c>
      <c r="IK322" s="183">
        <v>1</v>
      </c>
      <c r="IL322" s="183">
        <v>1</v>
      </c>
      <c r="IM322" s="192" t="str">
        <f ca="1">IF(ISBLANK(HY322),"",ROUND(AVERAGE(OFFSET(ID322:IL322,0,0,1,ion21Coop!$F$42)),1))</f>
        <v/>
      </c>
      <c r="IN322" s="269" t="str">
        <f t="shared" si="580"/>
        <v/>
      </c>
      <c r="IP322" s="119">
        <f t="shared" si="519"/>
        <v>11</v>
      </c>
      <c r="IQ322" s="123" t="str">
        <f t="shared" si="540"/>
        <v/>
      </c>
      <c r="IR322" s="123">
        <v>317</v>
      </c>
      <c r="IS322" s="423"/>
      <c r="IT322" s="423"/>
      <c r="IU322" s="423"/>
      <c r="IV322" s="423"/>
      <c r="IW322" s="421"/>
      <c r="IX322" s="422"/>
      <c r="IY322" s="269" t="str">
        <f t="shared" si="581"/>
        <v/>
      </c>
      <c r="IZ322" s="180">
        <v>1</v>
      </c>
      <c r="JA322" s="269" t="str">
        <f t="shared" si="582"/>
        <v/>
      </c>
      <c r="JB322" s="180">
        <v>1</v>
      </c>
      <c r="JC322" s="181">
        <v>1</v>
      </c>
      <c r="JD322" s="181">
        <v>1</v>
      </c>
      <c r="JE322" s="183">
        <v>1</v>
      </c>
      <c r="JF322" s="183">
        <v>1</v>
      </c>
      <c r="JG322" s="183">
        <v>1</v>
      </c>
      <c r="JH322" s="183">
        <v>1</v>
      </c>
      <c r="JI322" s="183">
        <v>1</v>
      </c>
      <c r="JJ322" s="183">
        <v>1</v>
      </c>
      <c r="JK322" s="192" t="str">
        <f ca="1">IF(ISBLANK(IW322),"",ROUND(AVERAGE(OFFSET(JB322:JJ322,0,0,1,ion21Coop!$F$42)),1))</f>
        <v/>
      </c>
      <c r="JL322" s="269" t="str">
        <f t="shared" si="583"/>
        <v/>
      </c>
      <c r="JN322" s="119">
        <f t="shared" si="520"/>
        <v>12</v>
      </c>
      <c r="JO322" s="123" t="str">
        <f t="shared" si="541"/>
        <v/>
      </c>
      <c r="JP322" s="123">
        <v>317</v>
      </c>
      <c r="JQ322" s="423"/>
      <c r="JR322" s="423"/>
      <c r="JS322" s="423"/>
      <c r="JT322" s="423"/>
      <c r="JU322" s="421"/>
      <c r="JV322" s="422"/>
      <c r="JW322" s="269" t="str">
        <f t="shared" si="584"/>
        <v/>
      </c>
      <c r="JX322" s="180">
        <v>1</v>
      </c>
      <c r="JY322" s="269" t="str">
        <f t="shared" si="585"/>
        <v/>
      </c>
      <c r="JZ322" s="180">
        <v>1</v>
      </c>
      <c r="KA322" s="181">
        <v>1</v>
      </c>
      <c r="KB322" s="181">
        <v>1</v>
      </c>
      <c r="KC322" s="183">
        <v>1</v>
      </c>
      <c r="KD322" s="183">
        <v>1</v>
      </c>
      <c r="KE322" s="183">
        <v>1</v>
      </c>
      <c r="KF322" s="183">
        <v>1</v>
      </c>
      <c r="KG322" s="183">
        <v>1</v>
      </c>
      <c r="KH322" s="183">
        <v>1</v>
      </c>
      <c r="KI322" s="192" t="str">
        <f ca="1">IF(ISBLANK(JU322),"",ROUND(AVERAGE(OFFSET(JZ322:KH322,0,0,1,ion21Coop!$F$42)),1))</f>
        <v/>
      </c>
      <c r="KJ322" s="269" t="str">
        <f t="shared" si="586"/>
        <v/>
      </c>
      <c r="KL322" s="119">
        <f t="shared" si="521"/>
        <v>13</v>
      </c>
      <c r="KM322" s="123" t="str">
        <f t="shared" si="542"/>
        <v/>
      </c>
      <c r="KN322" s="123">
        <v>317</v>
      </c>
      <c r="KO322" s="423"/>
      <c r="KP322" s="423"/>
      <c r="KQ322" s="423"/>
      <c r="KR322" s="423"/>
      <c r="KS322" s="421"/>
      <c r="KT322" s="422"/>
      <c r="KU322" s="269" t="str">
        <f t="shared" si="587"/>
        <v/>
      </c>
      <c r="KV322" s="180">
        <v>1</v>
      </c>
      <c r="KW322" s="269" t="str">
        <f t="shared" si="588"/>
        <v/>
      </c>
      <c r="KX322" s="180">
        <v>1</v>
      </c>
      <c r="KY322" s="181">
        <v>1</v>
      </c>
      <c r="KZ322" s="181">
        <v>1</v>
      </c>
      <c r="LA322" s="183">
        <v>1</v>
      </c>
      <c r="LB322" s="183">
        <v>1</v>
      </c>
      <c r="LC322" s="183">
        <v>1</v>
      </c>
      <c r="LD322" s="183">
        <v>1</v>
      </c>
      <c r="LE322" s="183">
        <v>1</v>
      </c>
      <c r="LF322" s="183">
        <v>1</v>
      </c>
      <c r="LG322" s="192" t="str">
        <f ca="1">IF(ISBLANK(KS322),"",ROUND(AVERAGE(OFFSET(KX322:LF322,0,0,1,ion21Coop!$F$42)),1))</f>
        <v/>
      </c>
      <c r="LH322" s="269" t="str">
        <f t="shared" si="589"/>
        <v/>
      </c>
      <c r="LJ322" s="119">
        <f t="shared" si="522"/>
        <v>14</v>
      </c>
      <c r="LK322" s="123" t="str">
        <f t="shared" si="543"/>
        <v/>
      </c>
      <c r="LL322" s="123">
        <v>317</v>
      </c>
      <c r="LM322" s="423"/>
      <c r="LN322" s="423"/>
      <c r="LO322" s="423"/>
      <c r="LP322" s="423"/>
      <c r="LQ322" s="421"/>
      <c r="LR322" s="422"/>
      <c r="LS322" s="269" t="str">
        <f t="shared" si="590"/>
        <v/>
      </c>
      <c r="LT322" s="180">
        <v>1</v>
      </c>
      <c r="LU322" s="269" t="str">
        <f t="shared" si="591"/>
        <v/>
      </c>
      <c r="LV322" s="180">
        <v>1</v>
      </c>
      <c r="LW322" s="181">
        <v>1</v>
      </c>
      <c r="LX322" s="181">
        <v>1</v>
      </c>
      <c r="LY322" s="183">
        <v>1</v>
      </c>
      <c r="LZ322" s="183">
        <v>1</v>
      </c>
      <c r="MA322" s="183">
        <v>1</v>
      </c>
      <c r="MB322" s="183">
        <v>1</v>
      </c>
      <c r="MC322" s="183">
        <v>1</v>
      </c>
      <c r="MD322" s="183">
        <v>1</v>
      </c>
      <c r="ME322" s="192" t="str">
        <f ca="1">IF(ISBLANK(LQ322),"",ROUND(AVERAGE(OFFSET(LV322:MD322,0,0,1,ion21Coop!$F$42)),1))</f>
        <v/>
      </c>
      <c r="MF322" s="269" t="str">
        <f t="shared" si="592"/>
        <v/>
      </c>
      <c r="MH322" s="119">
        <f t="shared" si="523"/>
        <v>15</v>
      </c>
      <c r="MI322" s="123" t="str">
        <f t="shared" si="544"/>
        <v/>
      </c>
      <c r="MJ322" s="123">
        <v>317</v>
      </c>
      <c r="MK322" s="423"/>
      <c r="ML322" s="423"/>
      <c r="MM322" s="423"/>
      <c r="MN322" s="423"/>
      <c r="MO322" s="421"/>
      <c r="MP322" s="422"/>
      <c r="MQ322" s="269" t="str">
        <f t="shared" si="593"/>
        <v/>
      </c>
      <c r="MR322" s="180">
        <v>1</v>
      </c>
      <c r="MS322" s="269" t="str">
        <f t="shared" si="594"/>
        <v/>
      </c>
      <c r="MT322" s="180">
        <v>1</v>
      </c>
      <c r="MU322" s="181">
        <v>1</v>
      </c>
      <c r="MV322" s="181">
        <v>1</v>
      </c>
      <c r="MW322" s="183">
        <v>1</v>
      </c>
      <c r="MX322" s="183">
        <v>1</v>
      </c>
      <c r="MY322" s="183">
        <v>1</v>
      </c>
      <c r="MZ322" s="183">
        <v>1</v>
      </c>
      <c r="NA322" s="183">
        <v>1</v>
      </c>
      <c r="NB322" s="183">
        <v>1</v>
      </c>
      <c r="NC322" s="192" t="str">
        <f ca="1">IF(ISBLANK(MO322),"",ROUND(AVERAGE(OFFSET(MT322:NB322,0,0,1,ion21Coop!$F$42)),1))</f>
        <v/>
      </c>
      <c r="ND322" s="269" t="str">
        <f t="shared" si="595"/>
        <v/>
      </c>
      <c r="NF322" s="119">
        <f t="shared" si="524"/>
        <v>16</v>
      </c>
      <c r="NG322" s="123" t="str">
        <f t="shared" si="545"/>
        <v/>
      </c>
      <c r="NH322" s="123">
        <v>317</v>
      </c>
      <c r="NI322" s="423"/>
      <c r="NJ322" s="423"/>
      <c r="NK322" s="423"/>
      <c r="NL322" s="423"/>
      <c r="NM322" s="421"/>
      <c r="NN322" s="422"/>
      <c r="NO322" s="269" t="str">
        <f t="shared" si="596"/>
        <v/>
      </c>
      <c r="NP322" s="180">
        <v>1</v>
      </c>
      <c r="NQ322" s="269" t="str">
        <f t="shared" si="597"/>
        <v/>
      </c>
      <c r="NR322" s="180">
        <v>1</v>
      </c>
      <c r="NS322" s="181">
        <v>1</v>
      </c>
      <c r="NT322" s="181">
        <v>1</v>
      </c>
      <c r="NU322" s="183">
        <v>1</v>
      </c>
      <c r="NV322" s="183">
        <v>1</v>
      </c>
      <c r="NW322" s="183">
        <v>1</v>
      </c>
      <c r="NX322" s="183">
        <v>1</v>
      </c>
      <c r="NY322" s="183">
        <v>1</v>
      </c>
      <c r="NZ322" s="183">
        <v>1</v>
      </c>
      <c r="OA322" s="192" t="str">
        <f ca="1">IF(ISBLANK(NM322),"",ROUND(AVERAGE(OFFSET(NR322:NZ322,0,0,1,ion21Coop!$F$42)),1))</f>
        <v/>
      </c>
      <c r="OB322" s="269" t="str">
        <f t="shared" si="598"/>
        <v/>
      </c>
      <c r="OD322" s="119">
        <f t="shared" si="525"/>
        <v>17</v>
      </c>
      <c r="OE322" s="123" t="str">
        <f t="shared" si="546"/>
        <v/>
      </c>
      <c r="OF322" s="123">
        <v>317</v>
      </c>
      <c r="OG322" s="423"/>
      <c r="OH322" s="423"/>
      <c r="OI322" s="423"/>
      <c r="OJ322" s="423"/>
      <c r="OK322" s="421"/>
      <c r="OL322" s="422"/>
      <c r="OM322" s="269" t="str">
        <f t="shared" si="599"/>
        <v/>
      </c>
      <c r="ON322" s="180">
        <v>1</v>
      </c>
      <c r="OO322" s="269" t="str">
        <f t="shared" si="600"/>
        <v/>
      </c>
      <c r="OP322" s="180">
        <v>1</v>
      </c>
      <c r="OQ322" s="181">
        <v>1</v>
      </c>
      <c r="OR322" s="181">
        <v>1</v>
      </c>
      <c r="OS322" s="183">
        <v>1</v>
      </c>
      <c r="OT322" s="183">
        <v>1</v>
      </c>
      <c r="OU322" s="183">
        <v>1</v>
      </c>
      <c r="OV322" s="183">
        <v>1</v>
      </c>
      <c r="OW322" s="183">
        <v>1</v>
      </c>
      <c r="OX322" s="183">
        <v>1</v>
      </c>
      <c r="OY322" s="192" t="str">
        <f ca="1">IF(ISBLANK(OK322),"",ROUND(AVERAGE(OFFSET(OP322:OX322,0,0,1,ion21Coop!$F$42)),1))</f>
        <v/>
      </c>
      <c r="OZ322" s="269" t="str">
        <f t="shared" si="601"/>
        <v/>
      </c>
      <c r="PB322" s="119">
        <f t="shared" si="526"/>
        <v>18</v>
      </c>
      <c r="PC322" s="123" t="str">
        <f t="shared" si="547"/>
        <v/>
      </c>
      <c r="PD322" s="123">
        <v>317</v>
      </c>
      <c r="PE322" s="423"/>
      <c r="PF322" s="423"/>
      <c r="PG322" s="423"/>
      <c r="PH322" s="423"/>
      <c r="PI322" s="421"/>
      <c r="PJ322" s="422"/>
      <c r="PK322" s="269" t="str">
        <f t="shared" si="602"/>
        <v/>
      </c>
      <c r="PL322" s="180">
        <v>1</v>
      </c>
      <c r="PM322" s="269" t="str">
        <f t="shared" si="603"/>
        <v/>
      </c>
      <c r="PN322" s="180">
        <v>1</v>
      </c>
      <c r="PO322" s="181">
        <v>1</v>
      </c>
      <c r="PP322" s="181">
        <v>1</v>
      </c>
      <c r="PQ322" s="183">
        <v>1</v>
      </c>
      <c r="PR322" s="183">
        <v>1</v>
      </c>
      <c r="PS322" s="183">
        <v>1</v>
      </c>
      <c r="PT322" s="183">
        <v>1</v>
      </c>
      <c r="PU322" s="183">
        <v>1</v>
      </c>
      <c r="PV322" s="183">
        <v>1</v>
      </c>
      <c r="PW322" s="192" t="str">
        <f ca="1">IF(ISBLANK(PI322),"",ROUND(AVERAGE(OFFSET(PN322:PV322,0,0,1,ion21Coop!$F$42)),1))</f>
        <v/>
      </c>
      <c r="PX322" s="269" t="str">
        <f t="shared" si="604"/>
        <v/>
      </c>
      <c r="PZ322" s="119">
        <f t="shared" si="527"/>
        <v>19</v>
      </c>
      <c r="QA322" s="123" t="str">
        <f t="shared" si="548"/>
        <v/>
      </c>
      <c r="QB322" s="123">
        <v>317</v>
      </c>
      <c r="QC322" s="423"/>
      <c r="QD322" s="423"/>
      <c r="QE322" s="423"/>
      <c r="QF322" s="423"/>
      <c r="QG322" s="421"/>
      <c r="QH322" s="422"/>
      <c r="QI322" s="269" t="str">
        <f t="shared" si="605"/>
        <v/>
      </c>
      <c r="QJ322" s="180">
        <v>1</v>
      </c>
      <c r="QK322" s="269" t="str">
        <f t="shared" si="606"/>
        <v/>
      </c>
      <c r="QL322" s="180">
        <v>1</v>
      </c>
      <c r="QM322" s="181">
        <v>1</v>
      </c>
      <c r="QN322" s="181">
        <v>1</v>
      </c>
      <c r="QO322" s="183">
        <v>1</v>
      </c>
      <c r="QP322" s="183">
        <v>1</v>
      </c>
      <c r="QQ322" s="183">
        <v>1</v>
      </c>
      <c r="QR322" s="183">
        <v>1</v>
      </c>
      <c r="QS322" s="183">
        <v>1</v>
      </c>
      <c r="QT322" s="183">
        <v>1</v>
      </c>
      <c r="QU322" s="192" t="str">
        <f ca="1">IF(ISBLANK(QG322),"",ROUND(AVERAGE(OFFSET(QL322:QT322,0,0,1,ion21Coop!$F$42)),1))</f>
        <v/>
      </c>
      <c r="QV322" s="269" t="str">
        <f t="shared" si="607"/>
        <v/>
      </c>
      <c r="QX322" s="119">
        <f t="shared" si="528"/>
        <v>20</v>
      </c>
      <c r="QY322" s="123" t="str">
        <f t="shared" si="549"/>
        <v/>
      </c>
      <c r="QZ322" s="123">
        <v>317</v>
      </c>
      <c r="RA322" s="423"/>
      <c r="RB322" s="423"/>
      <c r="RC322" s="423"/>
      <c r="RD322" s="423"/>
      <c r="RE322" s="421"/>
      <c r="RF322" s="422"/>
      <c r="RG322" s="269" t="str">
        <f t="shared" si="608"/>
        <v/>
      </c>
      <c r="RH322" s="180">
        <v>1</v>
      </c>
      <c r="RI322" s="269" t="str">
        <f t="shared" si="609"/>
        <v/>
      </c>
      <c r="RJ322" s="180">
        <v>1</v>
      </c>
      <c r="RK322" s="181">
        <v>1</v>
      </c>
      <c r="RL322" s="181">
        <v>1</v>
      </c>
      <c r="RM322" s="183">
        <v>1</v>
      </c>
      <c r="RN322" s="183">
        <v>1</v>
      </c>
      <c r="RO322" s="183">
        <v>1</v>
      </c>
      <c r="RP322" s="183">
        <v>1</v>
      </c>
      <c r="RQ322" s="183">
        <v>1</v>
      </c>
      <c r="RR322" s="183">
        <v>1</v>
      </c>
      <c r="RS322" s="192" t="str">
        <f ca="1">IF(ISBLANK(RE322),"",ROUND(AVERAGE(OFFSET(RJ322:RR322,0,0,1,ion21Coop!$F$42)),1))</f>
        <v/>
      </c>
      <c r="RT322" s="269" t="str">
        <f t="shared" si="610"/>
        <v/>
      </c>
      <c r="RV322" s="119">
        <f t="shared" si="529"/>
        <v>21</v>
      </c>
      <c r="RW322" s="123" t="str">
        <f t="shared" si="550"/>
        <v/>
      </c>
      <c r="RX322" s="123">
        <v>317</v>
      </c>
      <c r="RY322" s="423"/>
      <c r="RZ322" s="423"/>
      <c r="SA322" s="423"/>
      <c r="SB322" s="423"/>
      <c r="SC322" s="421"/>
      <c r="SD322" s="422"/>
      <c r="SE322" s="269" t="str">
        <f t="shared" si="611"/>
        <v/>
      </c>
      <c r="SF322" s="180">
        <v>1</v>
      </c>
      <c r="SG322" s="269" t="str">
        <f t="shared" si="612"/>
        <v/>
      </c>
      <c r="SH322" s="180">
        <v>1</v>
      </c>
      <c r="SI322" s="181">
        <v>1</v>
      </c>
      <c r="SJ322" s="181">
        <v>1</v>
      </c>
      <c r="SK322" s="183">
        <v>1</v>
      </c>
      <c r="SL322" s="183">
        <v>1</v>
      </c>
      <c r="SM322" s="183">
        <v>1</v>
      </c>
      <c r="SN322" s="183">
        <v>1</v>
      </c>
      <c r="SO322" s="183">
        <v>1</v>
      </c>
      <c r="SP322" s="183">
        <v>1</v>
      </c>
      <c r="SQ322" s="192" t="str">
        <f ca="1">IF(ISBLANK(SC322),"",ROUND(AVERAGE(OFFSET(SH322:SP322,0,0,1,ion21Coop!$F$42)),1))</f>
        <v/>
      </c>
      <c r="SR322" s="269" t="str">
        <f t="shared" si="613"/>
        <v/>
      </c>
      <c r="ST322" s="565"/>
      <c r="SU322" s="565"/>
      <c r="SV322" s="566"/>
      <c r="SW322" s="567"/>
      <c r="SX322" s="565"/>
      <c r="SY322" s="566"/>
      <c r="SZ322" s="568"/>
      <c r="TA322" s="567"/>
      <c r="TB322" s="553"/>
    </row>
    <row r="323" spans="10:522" x14ac:dyDescent="0.3">
      <c r="J323" s="119">
        <f t="shared" si="509"/>
        <v>1</v>
      </c>
      <c r="K323" s="123" t="str">
        <f t="shared" si="530"/>
        <v>YaJo</v>
      </c>
      <c r="L323" s="123">
        <v>318</v>
      </c>
      <c r="M323" s="351"/>
      <c r="N323" s="351"/>
      <c r="O323" s="351"/>
      <c r="P323" s="351"/>
      <c r="Q323" s="369"/>
      <c r="R323" s="370"/>
      <c r="S323" s="269" t="str">
        <f t="shared" si="551"/>
        <v/>
      </c>
      <c r="T323" s="180">
        <v>1</v>
      </c>
      <c r="U323" s="269" t="str">
        <f t="shared" si="552"/>
        <v/>
      </c>
      <c r="V323" s="180">
        <v>1</v>
      </c>
      <c r="W323" s="181">
        <v>1</v>
      </c>
      <c r="X323" s="181">
        <v>1</v>
      </c>
      <c r="Y323" s="183">
        <v>1</v>
      </c>
      <c r="Z323" s="183">
        <v>1</v>
      </c>
      <c r="AA323" s="183">
        <v>1</v>
      </c>
      <c r="AB323" s="183">
        <v>1</v>
      </c>
      <c r="AC323" s="183">
        <v>1</v>
      </c>
      <c r="AD323" s="183">
        <v>1</v>
      </c>
      <c r="AE323" s="192" t="str">
        <f ca="1">IF(ISBLANK(Q323),"",ROUND(AVERAGE(OFFSET(V323:AD323,0,0,1,ion21Coop!$F$42)),1))</f>
        <v/>
      </c>
      <c r="AF323" s="269" t="str">
        <f t="shared" si="553"/>
        <v/>
      </c>
      <c r="AH323" s="119">
        <f t="shared" si="510"/>
        <v>2</v>
      </c>
      <c r="AI323" s="123" t="str">
        <f t="shared" si="531"/>
        <v>GeLo</v>
      </c>
      <c r="AJ323" s="123">
        <v>318</v>
      </c>
      <c r="AK323" s="351"/>
      <c r="AL323" s="351"/>
      <c r="AM323" s="351"/>
      <c r="AN323" s="351"/>
      <c r="AO323" s="369"/>
      <c r="AP323" s="370"/>
      <c r="AQ323" s="269" t="str">
        <f t="shared" si="554"/>
        <v/>
      </c>
      <c r="AR323" s="180">
        <v>1</v>
      </c>
      <c r="AS323" s="269" t="str">
        <f t="shared" si="555"/>
        <v/>
      </c>
      <c r="AT323" s="180">
        <v>1</v>
      </c>
      <c r="AU323" s="181">
        <v>1</v>
      </c>
      <c r="AV323" s="181">
        <v>1</v>
      </c>
      <c r="AW323" s="183">
        <v>1</v>
      </c>
      <c r="AX323" s="183">
        <v>1</v>
      </c>
      <c r="AY323" s="183">
        <v>1</v>
      </c>
      <c r="AZ323" s="183">
        <v>1</v>
      </c>
      <c r="BA323" s="183">
        <v>1</v>
      </c>
      <c r="BB323" s="183">
        <v>1</v>
      </c>
      <c r="BC323" s="192" t="str">
        <f ca="1">IF(ISBLANK(AO323),"",ROUND(AVERAGE(OFFSET(AT323:BB323,0,0,1,ion21Coop!$F$42)),1))</f>
        <v/>
      </c>
      <c r="BD323" s="269" t="str">
        <f t="shared" si="556"/>
        <v/>
      </c>
      <c r="BF323" s="119">
        <f t="shared" si="511"/>
        <v>3</v>
      </c>
      <c r="BG323" s="123" t="str">
        <f t="shared" si="532"/>
        <v>MiDo</v>
      </c>
      <c r="BH323" s="123">
        <v>318</v>
      </c>
      <c r="BI323" s="351"/>
      <c r="BJ323" s="351"/>
      <c r="BK323" s="351"/>
      <c r="BL323" s="351"/>
      <c r="BM323" s="369"/>
      <c r="BN323" s="370"/>
      <c r="BO323" s="269" t="str">
        <f t="shared" si="557"/>
        <v/>
      </c>
      <c r="BP323" s="180">
        <v>1</v>
      </c>
      <c r="BQ323" s="269" t="str">
        <f t="shared" si="558"/>
        <v/>
      </c>
      <c r="BR323" s="180">
        <v>1</v>
      </c>
      <c r="BS323" s="181">
        <v>1</v>
      </c>
      <c r="BT323" s="181">
        <v>1</v>
      </c>
      <c r="BU323" s="183">
        <v>1</v>
      </c>
      <c r="BV323" s="183">
        <v>1</v>
      </c>
      <c r="BW323" s="183">
        <v>1</v>
      </c>
      <c r="BX323" s="183">
        <v>1</v>
      </c>
      <c r="BY323" s="183">
        <v>1</v>
      </c>
      <c r="BZ323" s="183">
        <v>1</v>
      </c>
      <c r="CA323" s="192" t="str">
        <f ca="1">IF(ISBLANK(BM323),"",ROUND(AVERAGE(OFFSET(BR323:BZ323,0,0,1,ion21Coop!$F$42)),1))</f>
        <v/>
      </c>
      <c r="CB323" s="269" t="str">
        <f t="shared" si="559"/>
        <v/>
      </c>
      <c r="CD323" s="119">
        <f t="shared" si="512"/>
        <v>4</v>
      </c>
      <c r="CE323" s="123" t="str">
        <f t="shared" si="533"/>
        <v>EmNi</v>
      </c>
      <c r="CF323" s="123">
        <v>318</v>
      </c>
      <c r="CG323" s="351"/>
      <c r="CH323" s="351"/>
      <c r="CI323" s="351"/>
      <c r="CJ323" s="351"/>
      <c r="CK323" s="369"/>
      <c r="CL323" s="370"/>
      <c r="CM323" s="269" t="str">
        <f t="shared" si="560"/>
        <v/>
      </c>
      <c r="CN323" s="180">
        <v>1</v>
      </c>
      <c r="CO323" s="269" t="str">
        <f t="shared" si="561"/>
        <v/>
      </c>
      <c r="CP323" s="180">
        <v>1</v>
      </c>
      <c r="CQ323" s="181">
        <v>1</v>
      </c>
      <c r="CR323" s="181">
        <v>1</v>
      </c>
      <c r="CS323" s="183">
        <v>1</v>
      </c>
      <c r="CT323" s="183">
        <v>1</v>
      </c>
      <c r="CU323" s="183">
        <v>1</v>
      </c>
      <c r="CV323" s="183">
        <v>1</v>
      </c>
      <c r="CW323" s="183">
        <v>1</v>
      </c>
      <c r="CX323" s="183">
        <v>1</v>
      </c>
      <c r="CY323" s="192" t="str">
        <f ca="1">IF(ISBLANK(CK323),"",ROUND(AVERAGE(OFFSET(CP323:CX323,0,0,1,ion21Coop!$F$42)),1))</f>
        <v/>
      </c>
      <c r="CZ323" s="269" t="str">
        <f t="shared" si="562"/>
        <v/>
      </c>
      <c r="DB323" s="119">
        <f t="shared" si="513"/>
        <v>5</v>
      </c>
      <c r="DC323" s="123" t="str">
        <f t="shared" si="534"/>
        <v>HeJe</v>
      </c>
      <c r="DD323" s="123">
        <v>318</v>
      </c>
      <c r="DE323" s="423"/>
      <c r="DF323" s="423"/>
      <c r="DG323" s="423"/>
      <c r="DH323" s="423"/>
      <c r="DI323" s="421"/>
      <c r="DJ323" s="422"/>
      <c r="DK323" s="269" t="str">
        <f t="shared" si="563"/>
        <v/>
      </c>
      <c r="DL323" s="180">
        <v>1</v>
      </c>
      <c r="DM323" s="269" t="str">
        <f t="shared" si="564"/>
        <v/>
      </c>
      <c r="DN323" s="180">
        <v>1</v>
      </c>
      <c r="DO323" s="181">
        <v>1</v>
      </c>
      <c r="DP323" s="181">
        <v>1</v>
      </c>
      <c r="DQ323" s="183">
        <v>1</v>
      </c>
      <c r="DR323" s="183">
        <v>1</v>
      </c>
      <c r="DS323" s="183">
        <v>1</v>
      </c>
      <c r="DT323" s="183">
        <v>1</v>
      </c>
      <c r="DU323" s="183">
        <v>1</v>
      </c>
      <c r="DV323" s="183">
        <v>1</v>
      </c>
      <c r="DW323" s="192" t="str">
        <f ca="1">IF(ISBLANK(DI323),"",ROUND(AVERAGE(OFFSET(DN323:DV323,0,0,1,ion21Coop!$F$42)),1))</f>
        <v/>
      </c>
      <c r="DX323" s="269" t="str">
        <f t="shared" si="565"/>
        <v/>
      </c>
      <c r="DZ323" s="119">
        <f t="shared" si="514"/>
        <v>6</v>
      </c>
      <c r="EA323" s="123" t="str">
        <f t="shared" si="535"/>
        <v/>
      </c>
      <c r="EB323" s="123">
        <v>318</v>
      </c>
      <c r="EC323" s="423"/>
      <c r="ED323" s="423"/>
      <c r="EE323" s="423"/>
      <c r="EF323" s="423"/>
      <c r="EG323" s="421"/>
      <c r="EH323" s="422"/>
      <c r="EI323" s="269" t="str">
        <f t="shared" si="566"/>
        <v/>
      </c>
      <c r="EJ323" s="180">
        <v>1</v>
      </c>
      <c r="EK323" s="269" t="str">
        <f t="shared" si="567"/>
        <v/>
      </c>
      <c r="EL323" s="180">
        <v>1</v>
      </c>
      <c r="EM323" s="181">
        <v>1</v>
      </c>
      <c r="EN323" s="181">
        <v>1</v>
      </c>
      <c r="EO323" s="183">
        <v>1</v>
      </c>
      <c r="EP323" s="183">
        <v>1</v>
      </c>
      <c r="EQ323" s="183">
        <v>1</v>
      </c>
      <c r="ER323" s="183">
        <v>1</v>
      </c>
      <c r="ES323" s="183">
        <v>1</v>
      </c>
      <c r="ET323" s="183">
        <v>1</v>
      </c>
      <c r="EU323" s="192" t="str">
        <f ca="1">IF(ISBLANK(EG323),"",ROUND(AVERAGE(OFFSET(EL323:ET323,0,0,1,ion21Coop!$F$42)),1))</f>
        <v/>
      </c>
      <c r="EV323" s="269" t="str">
        <f t="shared" si="568"/>
        <v/>
      </c>
      <c r="EX323" s="119">
        <f t="shared" si="515"/>
        <v>7</v>
      </c>
      <c r="EY323" s="123" t="str">
        <f t="shared" si="536"/>
        <v/>
      </c>
      <c r="EZ323" s="123">
        <v>318</v>
      </c>
      <c r="FA323" s="423"/>
      <c r="FB323" s="423"/>
      <c r="FC323" s="423"/>
      <c r="FD323" s="423"/>
      <c r="FE323" s="421"/>
      <c r="FF323" s="422"/>
      <c r="FG323" s="269" t="str">
        <f t="shared" si="569"/>
        <v/>
      </c>
      <c r="FH323" s="180">
        <v>1</v>
      </c>
      <c r="FI323" s="269" t="str">
        <f t="shared" si="570"/>
        <v/>
      </c>
      <c r="FJ323" s="180">
        <v>1</v>
      </c>
      <c r="FK323" s="181">
        <v>1</v>
      </c>
      <c r="FL323" s="181">
        <v>1</v>
      </c>
      <c r="FM323" s="183">
        <v>1</v>
      </c>
      <c r="FN323" s="183">
        <v>1</v>
      </c>
      <c r="FO323" s="183">
        <v>1</v>
      </c>
      <c r="FP323" s="183">
        <v>1</v>
      </c>
      <c r="FQ323" s="183">
        <v>1</v>
      </c>
      <c r="FR323" s="183">
        <v>1</v>
      </c>
      <c r="FS323" s="192" t="str">
        <f ca="1">IF(ISBLANK(FE323),"",ROUND(AVERAGE(OFFSET(FJ323:FR323,0,0,1,ion21Coop!$F$42)),1))</f>
        <v/>
      </c>
      <c r="FT323" s="269" t="str">
        <f t="shared" si="571"/>
        <v/>
      </c>
      <c r="FV323" s="119">
        <f t="shared" si="516"/>
        <v>8</v>
      </c>
      <c r="FW323" s="123" t="str">
        <f t="shared" si="537"/>
        <v/>
      </c>
      <c r="FX323" s="123">
        <v>318</v>
      </c>
      <c r="FY323" s="423"/>
      <c r="FZ323" s="423"/>
      <c r="GA323" s="423"/>
      <c r="GB323" s="423"/>
      <c r="GC323" s="421"/>
      <c r="GD323" s="422"/>
      <c r="GE323" s="269" t="str">
        <f t="shared" si="572"/>
        <v/>
      </c>
      <c r="GF323" s="180">
        <v>1</v>
      </c>
      <c r="GG323" s="269" t="str">
        <f t="shared" si="573"/>
        <v/>
      </c>
      <c r="GH323" s="180">
        <v>1</v>
      </c>
      <c r="GI323" s="181">
        <v>1</v>
      </c>
      <c r="GJ323" s="181">
        <v>1</v>
      </c>
      <c r="GK323" s="183">
        <v>1</v>
      </c>
      <c r="GL323" s="183">
        <v>1</v>
      </c>
      <c r="GM323" s="183">
        <v>1</v>
      </c>
      <c r="GN323" s="183">
        <v>1</v>
      </c>
      <c r="GO323" s="183">
        <v>1</v>
      </c>
      <c r="GP323" s="183">
        <v>1</v>
      </c>
      <c r="GQ323" s="192" t="str">
        <f ca="1">IF(ISBLANK(GC323),"",ROUND(AVERAGE(OFFSET(GH323:GP323,0,0,1,ion21Coop!$F$42)),1))</f>
        <v/>
      </c>
      <c r="GR323" s="269" t="str">
        <f t="shared" si="574"/>
        <v/>
      </c>
      <c r="GT323" s="119">
        <f t="shared" si="517"/>
        <v>9</v>
      </c>
      <c r="GU323" s="123" t="str">
        <f t="shared" si="538"/>
        <v/>
      </c>
      <c r="GV323" s="123">
        <v>318</v>
      </c>
      <c r="GW323" s="423"/>
      <c r="GX323" s="423"/>
      <c r="GY323" s="423"/>
      <c r="GZ323" s="423"/>
      <c r="HA323" s="421"/>
      <c r="HB323" s="422"/>
      <c r="HC323" s="269" t="str">
        <f t="shared" si="575"/>
        <v/>
      </c>
      <c r="HD323" s="180">
        <v>1</v>
      </c>
      <c r="HE323" s="269" t="str">
        <f t="shared" si="576"/>
        <v/>
      </c>
      <c r="HF323" s="180">
        <v>1</v>
      </c>
      <c r="HG323" s="181">
        <v>1</v>
      </c>
      <c r="HH323" s="181">
        <v>1</v>
      </c>
      <c r="HI323" s="183">
        <v>1</v>
      </c>
      <c r="HJ323" s="183">
        <v>1</v>
      </c>
      <c r="HK323" s="183">
        <v>1</v>
      </c>
      <c r="HL323" s="183">
        <v>1</v>
      </c>
      <c r="HM323" s="183">
        <v>1</v>
      </c>
      <c r="HN323" s="183">
        <v>1</v>
      </c>
      <c r="HO323" s="192" t="str">
        <f ca="1">IF(ISBLANK(HA323),"",ROUND(AVERAGE(OFFSET(HF323:HN323,0,0,1,ion21Coop!$F$42)),1))</f>
        <v/>
      </c>
      <c r="HP323" s="269" t="str">
        <f t="shared" si="577"/>
        <v/>
      </c>
      <c r="HR323" s="119">
        <f t="shared" si="518"/>
        <v>10</v>
      </c>
      <c r="HS323" s="123" t="str">
        <f t="shared" si="539"/>
        <v/>
      </c>
      <c r="HT323" s="123">
        <v>318</v>
      </c>
      <c r="HU323" s="423"/>
      <c r="HV323" s="423"/>
      <c r="HW323" s="423"/>
      <c r="HX323" s="423"/>
      <c r="HY323" s="421"/>
      <c r="HZ323" s="422"/>
      <c r="IA323" s="269" t="str">
        <f t="shared" si="578"/>
        <v/>
      </c>
      <c r="IB323" s="180">
        <v>1</v>
      </c>
      <c r="IC323" s="269" t="str">
        <f t="shared" si="579"/>
        <v/>
      </c>
      <c r="ID323" s="180">
        <v>1</v>
      </c>
      <c r="IE323" s="181">
        <v>1</v>
      </c>
      <c r="IF323" s="181">
        <v>1</v>
      </c>
      <c r="IG323" s="183">
        <v>1</v>
      </c>
      <c r="IH323" s="183">
        <v>1</v>
      </c>
      <c r="II323" s="183">
        <v>1</v>
      </c>
      <c r="IJ323" s="183">
        <v>1</v>
      </c>
      <c r="IK323" s="183">
        <v>1</v>
      </c>
      <c r="IL323" s="183">
        <v>1</v>
      </c>
      <c r="IM323" s="192" t="str">
        <f ca="1">IF(ISBLANK(HY323),"",ROUND(AVERAGE(OFFSET(ID323:IL323,0,0,1,ion21Coop!$F$42)),1))</f>
        <v/>
      </c>
      <c r="IN323" s="269" t="str">
        <f t="shared" si="580"/>
        <v/>
      </c>
      <c r="IP323" s="119">
        <f t="shared" si="519"/>
        <v>11</v>
      </c>
      <c r="IQ323" s="123" t="str">
        <f t="shared" si="540"/>
        <v/>
      </c>
      <c r="IR323" s="123">
        <v>318</v>
      </c>
      <c r="IS323" s="423"/>
      <c r="IT323" s="423"/>
      <c r="IU323" s="423"/>
      <c r="IV323" s="423"/>
      <c r="IW323" s="421"/>
      <c r="IX323" s="422"/>
      <c r="IY323" s="269" t="str">
        <f t="shared" si="581"/>
        <v/>
      </c>
      <c r="IZ323" s="180">
        <v>1</v>
      </c>
      <c r="JA323" s="269" t="str">
        <f t="shared" si="582"/>
        <v/>
      </c>
      <c r="JB323" s="180">
        <v>1</v>
      </c>
      <c r="JC323" s="181">
        <v>1</v>
      </c>
      <c r="JD323" s="181">
        <v>1</v>
      </c>
      <c r="JE323" s="183">
        <v>1</v>
      </c>
      <c r="JF323" s="183">
        <v>1</v>
      </c>
      <c r="JG323" s="183">
        <v>1</v>
      </c>
      <c r="JH323" s="183">
        <v>1</v>
      </c>
      <c r="JI323" s="183">
        <v>1</v>
      </c>
      <c r="JJ323" s="183">
        <v>1</v>
      </c>
      <c r="JK323" s="192" t="str">
        <f ca="1">IF(ISBLANK(IW323),"",ROUND(AVERAGE(OFFSET(JB323:JJ323,0,0,1,ion21Coop!$F$42)),1))</f>
        <v/>
      </c>
      <c r="JL323" s="269" t="str">
        <f t="shared" si="583"/>
        <v/>
      </c>
      <c r="JN323" s="119">
        <f t="shared" si="520"/>
        <v>12</v>
      </c>
      <c r="JO323" s="123" t="str">
        <f t="shared" si="541"/>
        <v/>
      </c>
      <c r="JP323" s="123">
        <v>318</v>
      </c>
      <c r="JQ323" s="423"/>
      <c r="JR323" s="423"/>
      <c r="JS323" s="423"/>
      <c r="JT323" s="423"/>
      <c r="JU323" s="421"/>
      <c r="JV323" s="422"/>
      <c r="JW323" s="269" t="str">
        <f t="shared" si="584"/>
        <v/>
      </c>
      <c r="JX323" s="180">
        <v>1</v>
      </c>
      <c r="JY323" s="269" t="str">
        <f t="shared" si="585"/>
        <v/>
      </c>
      <c r="JZ323" s="180">
        <v>1</v>
      </c>
      <c r="KA323" s="181">
        <v>1</v>
      </c>
      <c r="KB323" s="181">
        <v>1</v>
      </c>
      <c r="KC323" s="183">
        <v>1</v>
      </c>
      <c r="KD323" s="183">
        <v>1</v>
      </c>
      <c r="KE323" s="183">
        <v>1</v>
      </c>
      <c r="KF323" s="183">
        <v>1</v>
      </c>
      <c r="KG323" s="183">
        <v>1</v>
      </c>
      <c r="KH323" s="183">
        <v>1</v>
      </c>
      <c r="KI323" s="192" t="str">
        <f ca="1">IF(ISBLANK(JU323),"",ROUND(AVERAGE(OFFSET(JZ323:KH323,0,0,1,ion21Coop!$F$42)),1))</f>
        <v/>
      </c>
      <c r="KJ323" s="269" t="str">
        <f t="shared" si="586"/>
        <v/>
      </c>
      <c r="KL323" s="119">
        <f t="shared" si="521"/>
        <v>13</v>
      </c>
      <c r="KM323" s="123" t="str">
        <f t="shared" si="542"/>
        <v/>
      </c>
      <c r="KN323" s="123">
        <v>318</v>
      </c>
      <c r="KO323" s="423"/>
      <c r="KP323" s="423"/>
      <c r="KQ323" s="423"/>
      <c r="KR323" s="423"/>
      <c r="KS323" s="421"/>
      <c r="KT323" s="422"/>
      <c r="KU323" s="269" t="str">
        <f t="shared" si="587"/>
        <v/>
      </c>
      <c r="KV323" s="180">
        <v>1</v>
      </c>
      <c r="KW323" s="269" t="str">
        <f t="shared" si="588"/>
        <v/>
      </c>
      <c r="KX323" s="180">
        <v>1</v>
      </c>
      <c r="KY323" s="181">
        <v>1</v>
      </c>
      <c r="KZ323" s="181">
        <v>1</v>
      </c>
      <c r="LA323" s="183">
        <v>1</v>
      </c>
      <c r="LB323" s="183">
        <v>1</v>
      </c>
      <c r="LC323" s="183">
        <v>1</v>
      </c>
      <c r="LD323" s="183">
        <v>1</v>
      </c>
      <c r="LE323" s="183">
        <v>1</v>
      </c>
      <c r="LF323" s="183">
        <v>1</v>
      </c>
      <c r="LG323" s="192" t="str">
        <f ca="1">IF(ISBLANK(KS323),"",ROUND(AVERAGE(OFFSET(KX323:LF323,0,0,1,ion21Coop!$F$42)),1))</f>
        <v/>
      </c>
      <c r="LH323" s="269" t="str">
        <f t="shared" si="589"/>
        <v/>
      </c>
      <c r="LJ323" s="119">
        <f t="shared" si="522"/>
        <v>14</v>
      </c>
      <c r="LK323" s="123" t="str">
        <f t="shared" si="543"/>
        <v/>
      </c>
      <c r="LL323" s="123">
        <v>318</v>
      </c>
      <c r="LM323" s="423"/>
      <c r="LN323" s="423"/>
      <c r="LO323" s="423"/>
      <c r="LP323" s="423"/>
      <c r="LQ323" s="421"/>
      <c r="LR323" s="422"/>
      <c r="LS323" s="269" t="str">
        <f t="shared" si="590"/>
        <v/>
      </c>
      <c r="LT323" s="180">
        <v>1</v>
      </c>
      <c r="LU323" s="269" t="str">
        <f t="shared" si="591"/>
        <v/>
      </c>
      <c r="LV323" s="180">
        <v>1</v>
      </c>
      <c r="LW323" s="181">
        <v>1</v>
      </c>
      <c r="LX323" s="181">
        <v>1</v>
      </c>
      <c r="LY323" s="183">
        <v>1</v>
      </c>
      <c r="LZ323" s="183">
        <v>1</v>
      </c>
      <c r="MA323" s="183">
        <v>1</v>
      </c>
      <c r="MB323" s="183">
        <v>1</v>
      </c>
      <c r="MC323" s="183">
        <v>1</v>
      </c>
      <c r="MD323" s="183">
        <v>1</v>
      </c>
      <c r="ME323" s="192" t="str">
        <f ca="1">IF(ISBLANK(LQ323),"",ROUND(AVERAGE(OFFSET(LV323:MD323,0,0,1,ion21Coop!$F$42)),1))</f>
        <v/>
      </c>
      <c r="MF323" s="269" t="str">
        <f t="shared" si="592"/>
        <v/>
      </c>
      <c r="MH323" s="119">
        <f t="shared" si="523"/>
        <v>15</v>
      </c>
      <c r="MI323" s="123" t="str">
        <f t="shared" si="544"/>
        <v/>
      </c>
      <c r="MJ323" s="123">
        <v>318</v>
      </c>
      <c r="MK323" s="423"/>
      <c r="ML323" s="423"/>
      <c r="MM323" s="423"/>
      <c r="MN323" s="423"/>
      <c r="MO323" s="421"/>
      <c r="MP323" s="422"/>
      <c r="MQ323" s="269" t="str">
        <f t="shared" si="593"/>
        <v/>
      </c>
      <c r="MR323" s="180">
        <v>1</v>
      </c>
      <c r="MS323" s="269" t="str">
        <f t="shared" si="594"/>
        <v/>
      </c>
      <c r="MT323" s="180">
        <v>1</v>
      </c>
      <c r="MU323" s="181">
        <v>1</v>
      </c>
      <c r="MV323" s="181">
        <v>1</v>
      </c>
      <c r="MW323" s="183">
        <v>1</v>
      </c>
      <c r="MX323" s="183">
        <v>1</v>
      </c>
      <c r="MY323" s="183">
        <v>1</v>
      </c>
      <c r="MZ323" s="183">
        <v>1</v>
      </c>
      <c r="NA323" s="183">
        <v>1</v>
      </c>
      <c r="NB323" s="183">
        <v>1</v>
      </c>
      <c r="NC323" s="192" t="str">
        <f ca="1">IF(ISBLANK(MO323),"",ROUND(AVERAGE(OFFSET(MT323:NB323,0,0,1,ion21Coop!$F$42)),1))</f>
        <v/>
      </c>
      <c r="ND323" s="269" t="str">
        <f t="shared" si="595"/>
        <v/>
      </c>
      <c r="NF323" s="119">
        <f t="shared" si="524"/>
        <v>16</v>
      </c>
      <c r="NG323" s="123" t="str">
        <f t="shared" si="545"/>
        <v/>
      </c>
      <c r="NH323" s="123">
        <v>318</v>
      </c>
      <c r="NI323" s="423"/>
      <c r="NJ323" s="423"/>
      <c r="NK323" s="423"/>
      <c r="NL323" s="423"/>
      <c r="NM323" s="421"/>
      <c r="NN323" s="422"/>
      <c r="NO323" s="269" t="str">
        <f t="shared" si="596"/>
        <v/>
      </c>
      <c r="NP323" s="180">
        <v>1</v>
      </c>
      <c r="NQ323" s="269" t="str">
        <f t="shared" si="597"/>
        <v/>
      </c>
      <c r="NR323" s="180">
        <v>1</v>
      </c>
      <c r="NS323" s="181">
        <v>1</v>
      </c>
      <c r="NT323" s="181">
        <v>1</v>
      </c>
      <c r="NU323" s="183">
        <v>1</v>
      </c>
      <c r="NV323" s="183">
        <v>1</v>
      </c>
      <c r="NW323" s="183">
        <v>1</v>
      </c>
      <c r="NX323" s="183">
        <v>1</v>
      </c>
      <c r="NY323" s="183">
        <v>1</v>
      </c>
      <c r="NZ323" s="183">
        <v>1</v>
      </c>
      <c r="OA323" s="192" t="str">
        <f ca="1">IF(ISBLANK(NM323),"",ROUND(AVERAGE(OFFSET(NR323:NZ323,0,0,1,ion21Coop!$F$42)),1))</f>
        <v/>
      </c>
      <c r="OB323" s="269" t="str">
        <f t="shared" si="598"/>
        <v/>
      </c>
      <c r="OD323" s="119">
        <f t="shared" si="525"/>
        <v>17</v>
      </c>
      <c r="OE323" s="123" t="str">
        <f t="shared" si="546"/>
        <v/>
      </c>
      <c r="OF323" s="123">
        <v>318</v>
      </c>
      <c r="OG323" s="423"/>
      <c r="OH323" s="423"/>
      <c r="OI323" s="423"/>
      <c r="OJ323" s="423"/>
      <c r="OK323" s="421"/>
      <c r="OL323" s="422"/>
      <c r="OM323" s="269" t="str">
        <f t="shared" si="599"/>
        <v/>
      </c>
      <c r="ON323" s="180">
        <v>1</v>
      </c>
      <c r="OO323" s="269" t="str">
        <f t="shared" si="600"/>
        <v/>
      </c>
      <c r="OP323" s="180">
        <v>1</v>
      </c>
      <c r="OQ323" s="181">
        <v>1</v>
      </c>
      <c r="OR323" s="181">
        <v>1</v>
      </c>
      <c r="OS323" s="183">
        <v>1</v>
      </c>
      <c r="OT323" s="183">
        <v>1</v>
      </c>
      <c r="OU323" s="183">
        <v>1</v>
      </c>
      <c r="OV323" s="183">
        <v>1</v>
      </c>
      <c r="OW323" s="183">
        <v>1</v>
      </c>
      <c r="OX323" s="183">
        <v>1</v>
      </c>
      <c r="OY323" s="192" t="str">
        <f ca="1">IF(ISBLANK(OK323),"",ROUND(AVERAGE(OFFSET(OP323:OX323,0,0,1,ion21Coop!$F$42)),1))</f>
        <v/>
      </c>
      <c r="OZ323" s="269" t="str">
        <f t="shared" si="601"/>
        <v/>
      </c>
      <c r="PB323" s="119">
        <f t="shared" si="526"/>
        <v>18</v>
      </c>
      <c r="PC323" s="123" t="str">
        <f t="shared" si="547"/>
        <v/>
      </c>
      <c r="PD323" s="123">
        <v>318</v>
      </c>
      <c r="PE323" s="423"/>
      <c r="PF323" s="423"/>
      <c r="PG323" s="423"/>
      <c r="PH323" s="423"/>
      <c r="PI323" s="421"/>
      <c r="PJ323" s="422"/>
      <c r="PK323" s="269" t="str">
        <f t="shared" si="602"/>
        <v/>
      </c>
      <c r="PL323" s="180">
        <v>1</v>
      </c>
      <c r="PM323" s="269" t="str">
        <f t="shared" si="603"/>
        <v/>
      </c>
      <c r="PN323" s="180">
        <v>1</v>
      </c>
      <c r="PO323" s="181">
        <v>1</v>
      </c>
      <c r="PP323" s="181">
        <v>1</v>
      </c>
      <c r="PQ323" s="183">
        <v>1</v>
      </c>
      <c r="PR323" s="183">
        <v>1</v>
      </c>
      <c r="PS323" s="183">
        <v>1</v>
      </c>
      <c r="PT323" s="183">
        <v>1</v>
      </c>
      <c r="PU323" s="183">
        <v>1</v>
      </c>
      <c r="PV323" s="183">
        <v>1</v>
      </c>
      <c r="PW323" s="192" t="str">
        <f ca="1">IF(ISBLANK(PI323),"",ROUND(AVERAGE(OFFSET(PN323:PV323,0,0,1,ion21Coop!$F$42)),1))</f>
        <v/>
      </c>
      <c r="PX323" s="269" t="str">
        <f t="shared" si="604"/>
        <v/>
      </c>
      <c r="PZ323" s="119">
        <f t="shared" si="527"/>
        <v>19</v>
      </c>
      <c r="QA323" s="123" t="str">
        <f t="shared" si="548"/>
        <v/>
      </c>
      <c r="QB323" s="123">
        <v>318</v>
      </c>
      <c r="QC323" s="423"/>
      <c r="QD323" s="423"/>
      <c r="QE323" s="423"/>
      <c r="QF323" s="423"/>
      <c r="QG323" s="421"/>
      <c r="QH323" s="422"/>
      <c r="QI323" s="269" t="str">
        <f t="shared" si="605"/>
        <v/>
      </c>
      <c r="QJ323" s="180">
        <v>1</v>
      </c>
      <c r="QK323" s="269" t="str">
        <f t="shared" si="606"/>
        <v/>
      </c>
      <c r="QL323" s="180">
        <v>1</v>
      </c>
      <c r="QM323" s="181">
        <v>1</v>
      </c>
      <c r="QN323" s="181">
        <v>1</v>
      </c>
      <c r="QO323" s="183">
        <v>1</v>
      </c>
      <c r="QP323" s="183">
        <v>1</v>
      </c>
      <c r="QQ323" s="183">
        <v>1</v>
      </c>
      <c r="QR323" s="183">
        <v>1</v>
      </c>
      <c r="QS323" s="183">
        <v>1</v>
      </c>
      <c r="QT323" s="183">
        <v>1</v>
      </c>
      <c r="QU323" s="192" t="str">
        <f ca="1">IF(ISBLANK(QG323),"",ROUND(AVERAGE(OFFSET(QL323:QT323,0,0,1,ion21Coop!$F$42)),1))</f>
        <v/>
      </c>
      <c r="QV323" s="269" t="str">
        <f t="shared" si="607"/>
        <v/>
      </c>
      <c r="QX323" s="119">
        <f t="shared" si="528"/>
        <v>20</v>
      </c>
      <c r="QY323" s="123" t="str">
        <f t="shared" si="549"/>
        <v/>
      </c>
      <c r="QZ323" s="123">
        <v>318</v>
      </c>
      <c r="RA323" s="423"/>
      <c r="RB323" s="423"/>
      <c r="RC323" s="423"/>
      <c r="RD323" s="423"/>
      <c r="RE323" s="421"/>
      <c r="RF323" s="422"/>
      <c r="RG323" s="269" t="str">
        <f t="shared" si="608"/>
        <v/>
      </c>
      <c r="RH323" s="180">
        <v>1</v>
      </c>
      <c r="RI323" s="269" t="str">
        <f t="shared" si="609"/>
        <v/>
      </c>
      <c r="RJ323" s="180">
        <v>1</v>
      </c>
      <c r="RK323" s="181">
        <v>1</v>
      </c>
      <c r="RL323" s="181">
        <v>1</v>
      </c>
      <c r="RM323" s="183">
        <v>1</v>
      </c>
      <c r="RN323" s="183">
        <v>1</v>
      </c>
      <c r="RO323" s="183">
        <v>1</v>
      </c>
      <c r="RP323" s="183">
        <v>1</v>
      </c>
      <c r="RQ323" s="183">
        <v>1</v>
      </c>
      <c r="RR323" s="183">
        <v>1</v>
      </c>
      <c r="RS323" s="192" t="str">
        <f ca="1">IF(ISBLANK(RE323),"",ROUND(AVERAGE(OFFSET(RJ323:RR323,0,0,1,ion21Coop!$F$42)),1))</f>
        <v/>
      </c>
      <c r="RT323" s="269" t="str">
        <f t="shared" si="610"/>
        <v/>
      </c>
      <c r="RV323" s="119">
        <f t="shared" si="529"/>
        <v>21</v>
      </c>
      <c r="RW323" s="123" t="str">
        <f t="shared" si="550"/>
        <v/>
      </c>
      <c r="RX323" s="123">
        <v>318</v>
      </c>
      <c r="RY323" s="423"/>
      <c r="RZ323" s="423"/>
      <c r="SA323" s="423"/>
      <c r="SB323" s="423"/>
      <c r="SC323" s="421"/>
      <c r="SD323" s="422"/>
      <c r="SE323" s="269" t="str">
        <f t="shared" si="611"/>
        <v/>
      </c>
      <c r="SF323" s="180">
        <v>1</v>
      </c>
      <c r="SG323" s="269" t="str">
        <f t="shared" si="612"/>
        <v/>
      </c>
      <c r="SH323" s="180">
        <v>1</v>
      </c>
      <c r="SI323" s="181">
        <v>1</v>
      </c>
      <c r="SJ323" s="181">
        <v>1</v>
      </c>
      <c r="SK323" s="183">
        <v>1</v>
      </c>
      <c r="SL323" s="183">
        <v>1</v>
      </c>
      <c r="SM323" s="183">
        <v>1</v>
      </c>
      <c r="SN323" s="183">
        <v>1</v>
      </c>
      <c r="SO323" s="183">
        <v>1</v>
      </c>
      <c r="SP323" s="183">
        <v>1</v>
      </c>
      <c r="SQ323" s="192" t="str">
        <f ca="1">IF(ISBLANK(SC323),"",ROUND(AVERAGE(OFFSET(SH323:SP323,0,0,1,ion21Coop!$F$42)),1))</f>
        <v/>
      </c>
      <c r="SR323" s="269" t="str">
        <f t="shared" si="613"/>
        <v/>
      </c>
      <c r="ST323" s="565"/>
      <c r="SU323" s="565"/>
      <c r="SV323" s="566"/>
      <c r="SW323" s="567"/>
      <c r="SX323" s="565"/>
      <c r="SY323" s="566"/>
      <c r="SZ323" s="568"/>
      <c r="TA323" s="567"/>
      <c r="TB323" s="553"/>
    </row>
    <row r="324" spans="10:522" x14ac:dyDescent="0.3">
      <c r="J324" s="119">
        <f t="shared" si="509"/>
        <v>1</v>
      </c>
      <c r="K324" s="123" t="str">
        <f t="shared" si="530"/>
        <v>YaJo</v>
      </c>
      <c r="L324" s="123">
        <v>319</v>
      </c>
      <c r="M324" s="351"/>
      <c r="N324" s="351"/>
      <c r="O324" s="351"/>
      <c r="P324" s="351"/>
      <c r="Q324" s="369"/>
      <c r="R324" s="370"/>
      <c r="S324" s="269" t="str">
        <f t="shared" si="551"/>
        <v/>
      </c>
      <c r="T324" s="180">
        <v>1</v>
      </c>
      <c r="U324" s="269" t="str">
        <f t="shared" si="552"/>
        <v/>
      </c>
      <c r="V324" s="180">
        <v>1</v>
      </c>
      <c r="W324" s="181">
        <v>1</v>
      </c>
      <c r="X324" s="181">
        <v>1</v>
      </c>
      <c r="Y324" s="183">
        <v>1</v>
      </c>
      <c r="Z324" s="183">
        <v>1</v>
      </c>
      <c r="AA324" s="183">
        <v>1</v>
      </c>
      <c r="AB324" s="183">
        <v>1</v>
      </c>
      <c r="AC324" s="183">
        <v>1</v>
      </c>
      <c r="AD324" s="183">
        <v>1</v>
      </c>
      <c r="AE324" s="192" t="str">
        <f ca="1">IF(ISBLANK(Q324),"",ROUND(AVERAGE(OFFSET(V324:AD324,0,0,1,ion21Coop!$F$42)),1))</f>
        <v/>
      </c>
      <c r="AF324" s="269" t="str">
        <f t="shared" si="553"/>
        <v/>
      </c>
      <c r="AH324" s="119">
        <f t="shared" si="510"/>
        <v>2</v>
      </c>
      <c r="AI324" s="123" t="str">
        <f t="shared" si="531"/>
        <v>GeLo</v>
      </c>
      <c r="AJ324" s="123">
        <v>319</v>
      </c>
      <c r="AK324" s="351"/>
      <c r="AL324" s="351"/>
      <c r="AM324" s="351"/>
      <c r="AN324" s="351"/>
      <c r="AO324" s="369"/>
      <c r="AP324" s="370"/>
      <c r="AQ324" s="269" t="str">
        <f t="shared" si="554"/>
        <v/>
      </c>
      <c r="AR324" s="180">
        <v>1</v>
      </c>
      <c r="AS324" s="269" t="str">
        <f t="shared" si="555"/>
        <v/>
      </c>
      <c r="AT324" s="180">
        <v>1</v>
      </c>
      <c r="AU324" s="181">
        <v>1</v>
      </c>
      <c r="AV324" s="181">
        <v>1</v>
      </c>
      <c r="AW324" s="183">
        <v>1</v>
      </c>
      <c r="AX324" s="183">
        <v>1</v>
      </c>
      <c r="AY324" s="183">
        <v>1</v>
      </c>
      <c r="AZ324" s="183">
        <v>1</v>
      </c>
      <c r="BA324" s="183">
        <v>1</v>
      </c>
      <c r="BB324" s="183">
        <v>1</v>
      </c>
      <c r="BC324" s="192" t="str">
        <f ca="1">IF(ISBLANK(AO324),"",ROUND(AVERAGE(OFFSET(AT324:BB324,0,0,1,ion21Coop!$F$42)),1))</f>
        <v/>
      </c>
      <c r="BD324" s="269" t="str">
        <f t="shared" si="556"/>
        <v/>
      </c>
      <c r="BF324" s="119">
        <f t="shared" si="511"/>
        <v>3</v>
      </c>
      <c r="BG324" s="123" t="str">
        <f t="shared" si="532"/>
        <v>MiDo</v>
      </c>
      <c r="BH324" s="123">
        <v>319</v>
      </c>
      <c r="BI324" s="351"/>
      <c r="BJ324" s="351"/>
      <c r="BK324" s="351"/>
      <c r="BL324" s="351"/>
      <c r="BM324" s="369"/>
      <c r="BN324" s="370"/>
      <c r="BO324" s="269" t="str">
        <f t="shared" si="557"/>
        <v/>
      </c>
      <c r="BP324" s="180">
        <v>1</v>
      </c>
      <c r="BQ324" s="269" t="str">
        <f t="shared" si="558"/>
        <v/>
      </c>
      <c r="BR324" s="180">
        <v>1</v>
      </c>
      <c r="BS324" s="181">
        <v>1</v>
      </c>
      <c r="BT324" s="181">
        <v>1</v>
      </c>
      <c r="BU324" s="183">
        <v>1</v>
      </c>
      <c r="BV324" s="183">
        <v>1</v>
      </c>
      <c r="BW324" s="183">
        <v>1</v>
      </c>
      <c r="BX324" s="183">
        <v>1</v>
      </c>
      <c r="BY324" s="183">
        <v>1</v>
      </c>
      <c r="BZ324" s="183">
        <v>1</v>
      </c>
      <c r="CA324" s="192" t="str">
        <f ca="1">IF(ISBLANK(BM324),"",ROUND(AVERAGE(OFFSET(BR324:BZ324,0,0,1,ion21Coop!$F$42)),1))</f>
        <v/>
      </c>
      <c r="CB324" s="269" t="str">
        <f t="shared" si="559"/>
        <v/>
      </c>
      <c r="CD324" s="119">
        <f t="shared" si="512"/>
        <v>4</v>
      </c>
      <c r="CE324" s="123" t="str">
        <f t="shared" si="533"/>
        <v>EmNi</v>
      </c>
      <c r="CF324" s="123">
        <v>319</v>
      </c>
      <c r="CG324" s="351"/>
      <c r="CH324" s="351"/>
      <c r="CI324" s="351"/>
      <c r="CJ324" s="351"/>
      <c r="CK324" s="369"/>
      <c r="CL324" s="370"/>
      <c r="CM324" s="269" t="str">
        <f t="shared" si="560"/>
        <v/>
      </c>
      <c r="CN324" s="180">
        <v>1</v>
      </c>
      <c r="CO324" s="269" t="str">
        <f t="shared" si="561"/>
        <v/>
      </c>
      <c r="CP324" s="180">
        <v>1</v>
      </c>
      <c r="CQ324" s="181">
        <v>1</v>
      </c>
      <c r="CR324" s="181">
        <v>1</v>
      </c>
      <c r="CS324" s="183">
        <v>1</v>
      </c>
      <c r="CT324" s="183">
        <v>1</v>
      </c>
      <c r="CU324" s="183">
        <v>1</v>
      </c>
      <c r="CV324" s="183">
        <v>1</v>
      </c>
      <c r="CW324" s="183">
        <v>1</v>
      </c>
      <c r="CX324" s="183">
        <v>1</v>
      </c>
      <c r="CY324" s="192" t="str">
        <f ca="1">IF(ISBLANK(CK324),"",ROUND(AVERAGE(OFFSET(CP324:CX324,0,0,1,ion21Coop!$F$42)),1))</f>
        <v/>
      </c>
      <c r="CZ324" s="269" t="str">
        <f t="shared" si="562"/>
        <v/>
      </c>
      <c r="DB324" s="119">
        <f t="shared" si="513"/>
        <v>5</v>
      </c>
      <c r="DC324" s="123" t="str">
        <f t="shared" si="534"/>
        <v>HeJe</v>
      </c>
      <c r="DD324" s="123">
        <v>319</v>
      </c>
      <c r="DE324" s="423"/>
      <c r="DF324" s="423"/>
      <c r="DG324" s="423"/>
      <c r="DH324" s="423"/>
      <c r="DI324" s="421"/>
      <c r="DJ324" s="422"/>
      <c r="DK324" s="269" t="str">
        <f t="shared" si="563"/>
        <v/>
      </c>
      <c r="DL324" s="180">
        <v>1</v>
      </c>
      <c r="DM324" s="269" t="str">
        <f t="shared" si="564"/>
        <v/>
      </c>
      <c r="DN324" s="180">
        <v>1</v>
      </c>
      <c r="DO324" s="181">
        <v>1</v>
      </c>
      <c r="DP324" s="181">
        <v>1</v>
      </c>
      <c r="DQ324" s="183">
        <v>1</v>
      </c>
      <c r="DR324" s="183">
        <v>1</v>
      </c>
      <c r="DS324" s="183">
        <v>1</v>
      </c>
      <c r="DT324" s="183">
        <v>1</v>
      </c>
      <c r="DU324" s="183">
        <v>1</v>
      </c>
      <c r="DV324" s="183">
        <v>1</v>
      </c>
      <c r="DW324" s="192" t="str">
        <f ca="1">IF(ISBLANK(DI324),"",ROUND(AVERAGE(OFFSET(DN324:DV324,0,0,1,ion21Coop!$F$42)),1))</f>
        <v/>
      </c>
      <c r="DX324" s="269" t="str">
        <f t="shared" si="565"/>
        <v/>
      </c>
      <c r="DZ324" s="119">
        <f t="shared" si="514"/>
        <v>6</v>
      </c>
      <c r="EA324" s="123" t="str">
        <f t="shared" si="535"/>
        <v/>
      </c>
      <c r="EB324" s="123">
        <v>319</v>
      </c>
      <c r="EC324" s="423"/>
      <c r="ED324" s="423"/>
      <c r="EE324" s="423"/>
      <c r="EF324" s="423"/>
      <c r="EG324" s="421"/>
      <c r="EH324" s="422"/>
      <c r="EI324" s="269" t="str">
        <f t="shared" si="566"/>
        <v/>
      </c>
      <c r="EJ324" s="180">
        <v>1</v>
      </c>
      <c r="EK324" s="269" t="str">
        <f t="shared" si="567"/>
        <v/>
      </c>
      <c r="EL324" s="180">
        <v>1</v>
      </c>
      <c r="EM324" s="181">
        <v>1</v>
      </c>
      <c r="EN324" s="181">
        <v>1</v>
      </c>
      <c r="EO324" s="183">
        <v>1</v>
      </c>
      <c r="EP324" s="183">
        <v>1</v>
      </c>
      <c r="EQ324" s="183">
        <v>1</v>
      </c>
      <c r="ER324" s="183">
        <v>1</v>
      </c>
      <c r="ES324" s="183">
        <v>1</v>
      </c>
      <c r="ET324" s="183">
        <v>1</v>
      </c>
      <c r="EU324" s="192" t="str">
        <f ca="1">IF(ISBLANK(EG324),"",ROUND(AVERAGE(OFFSET(EL324:ET324,0,0,1,ion21Coop!$F$42)),1))</f>
        <v/>
      </c>
      <c r="EV324" s="269" t="str">
        <f t="shared" si="568"/>
        <v/>
      </c>
      <c r="EX324" s="119">
        <f t="shared" si="515"/>
        <v>7</v>
      </c>
      <c r="EY324" s="123" t="str">
        <f t="shared" si="536"/>
        <v/>
      </c>
      <c r="EZ324" s="123">
        <v>319</v>
      </c>
      <c r="FA324" s="423"/>
      <c r="FB324" s="423"/>
      <c r="FC324" s="423"/>
      <c r="FD324" s="423"/>
      <c r="FE324" s="421"/>
      <c r="FF324" s="422"/>
      <c r="FG324" s="269" t="str">
        <f t="shared" si="569"/>
        <v/>
      </c>
      <c r="FH324" s="180">
        <v>1</v>
      </c>
      <c r="FI324" s="269" t="str">
        <f t="shared" si="570"/>
        <v/>
      </c>
      <c r="FJ324" s="180">
        <v>1</v>
      </c>
      <c r="FK324" s="181">
        <v>1</v>
      </c>
      <c r="FL324" s="181">
        <v>1</v>
      </c>
      <c r="FM324" s="183">
        <v>1</v>
      </c>
      <c r="FN324" s="183">
        <v>1</v>
      </c>
      <c r="FO324" s="183">
        <v>1</v>
      </c>
      <c r="FP324" s="183">
        <v>1</v>
      </c>
      <c r="FQ324" s="183">
        <v>1</v>
      </c>
      <c r="FR324" s="183">
        <v>1</v>
      </c>
      <c r="FS324" s="192" t="str">
        <f ca="1">IF(ISBLANK(FE324),"",ROUND(AVERAGE(OFFSET(FJ324:FR324,0,0,1,ion21Coop!$F$42)),1))</f>
        <v/>
      </c>
      <c r="FT324" s="269" t="str">
        <f t="shared" si="571"/>
        <v/>
      </c>
      <c r="FV324" s="119">
        <f t="shared" si="516"/>
        <v>8</v>
      </c>
      <c r="FW324" s="123" t="str">
        <f t="shared" si="537"/>
        <v/>
      </c>
      <c r="FX324" s="123">
        <v>319</v>
      </c>
      <c r="FY324" s="423"/>
      <c r="FZ324" s="423"/>
      <c r="GA324" s="423"/>
      <c r="GB324" s="423"/>
      <c r="GC324" s="421"/>
      <c r="GD324" s="422"/>
      <c r="GE324" s="269" t="str">
        <f t="shared" si="572"/>
        <v/>
      </c>
      <c r="GF324" s="180">
        <v>1</v>
      </c>
      <c r="GG324" s="269" t="str">
        <f t="shared" si="573"/>
        <v/>
      </c>
      <c r="GH324" s="180">
        <v>1</v>
      </c>
      <c r="GI324" s="181">
        <v>1</v>
      </c>
      <c r="GJ324" s="181">
        <v>1</v>
      </c>
      <c r="GK324" s="183">
        <v>1</v>
      </c>
      <c r="GL324" s="183">
        <v>1</v>
      </c>
      <c r="GM324" s="183">
        <v>1</v>
      </c>
      <c r="GN324" s="183">
        <v>1</v>
      </c>
      <c r="GO324" s="183">
        <v>1</v>
      </c>
      <c r="GP324" s="183">
        <v>1</v>
      </c>
      <c r="GQ324" s="192" t="str">
        <f ca="1">IF(ISBLANK(GC324),"",ROUND(AVERAGE(OFFSET(GH324:GP324,0,0,1,ion21Coop!$F$42)),1))</f>
        <v/>
      </c>
      <c r="GR324" s="269" t="str">
        <f t="shared" si="574"/>
        <v/>
      </c>
      <c r="GT324" s="119">
        <f t="shared" si="517"/>
        <v>9</v>
      </c>
      <c r="GU324" s="123" t="str">
        <f t="shared" si="538"/>
        <v/>
      </c>
      <c r="GV324" s="123">
        <v>319</v>
      </c>
      <c r="GW324" s="423"/>
      <c r="GX324" s="423"/>
      <c r="GY324" s="423"/>
      <c r="GZ324" s="423"/>
      <c r="HA324" s="421"/>
      <c r="HB324" s="422"/>
      <c r="HC324" s="269" t="str">
        <f t="shared" si="575"/>
        <v/>
      </c>
      <c r="HD324" s="180">
        <v>1</v>
      </c>
      <c r="HE324" s="269" t="str">
        <f t="shared" si="576"/>
        <v/>
      </c>
      <c r="HF324" s="180">
        <v>1</v>
      </c>
      <c r="HG324" s="181">
        <v>1</v>
      </c>
      <c r="HH324" s="181">
        <v>1</v>
      </c>
      <c r="HI324" s="183">
        <v>1</v>
      </c>
      <c r="HJ324" s="183">
        <v>1</v>
      </c>
      <c r="HK324" s="183">
        <v>1</v>
      </c>
      <c r="HL324" s="183">
        <v>1</v>
      </c>
      <c r="HM324" s="183">
        <v>1</v>
      </c>
      <c r="HN324" s="183">
        <v>1</v>
      </c>
      <c r="HO324" s="192" t="str">
        <f ca="1">IF(ISBLANK(HA324),"",ROUND(AVERAGE(OFFSET(HF324:HN324,0,0,1,ion21Coop!$F$42)),1))</f>
        <v/>
      </c>
      <c r="HP324" s="269" t="str">
        <f t="shared" si="577"/>
        <v/>
      </c>
      <c r="HR324" s="119">
        <f t="shared" si="518"/>
        <v>10</v>
      </c>
      <c r="HS324" s="123" t="str">
        <f t="shared" si="539"/>
        <v/>
      </c>
      <c r="HT324" s="123">
        <v>319</v>
      </c>
      <c r="HU324" s="423"/>
      <c r="HV324" s="423"/>
      <c r="HW324" s="423"/>
      <c r="HX324" s="423"/>
      <c r="HY324" s="421"/>
      <c r="HZ324" s="422"/>
      <c r="IA324" s="269" t="str">
        <f t="shared" si="578"/>
        <v/>
      </c>
      <c r="IB324" s="180">
        <v>1</v>
      </c>
      <c r="IC324" s="269" t="str">
        <f t="shared" si="579"/>
        <v/>
      </c>
      <c r="ID324" s="180">
        <v>1</v>
      </c>
      <c r="IE324" s="181">
        <v>1</v>
      </c>
      <c r="IF324" s="181">
        <v>1</v>
      </c>
      <c r="IG324" s="183">
        <v>1</v>
      </c>
      <c r="IH324" s="183">
        <v>1</v>
      </c>
      <c r="II324" s="183">
        <v>1</v>
      </c>
      <c r="IJ324" s="183">
        <v>1</v>
      </c>
      <c r="IK324" s="183">
        <v>1</v>
      </c>
      <c r="IL324" s="183">
        <v>1</v>
      </c>
      <c r="IM324" s="192" t="str">
        <f ca="1">IF(ISBLANK(HY324),"",ROUND(AVERAGE(OFFSET(ID324:IL324,0,0,1,ion21Coop!$F$42)),1))</f>
        <v/>
      </c>
      <c r="IN324" s="269" t="str">
        <f t="shared" si="580"/>
        <v/>
      </c>
      <c r="IP324" s="119">
        <f t="shared" si="519"/>
        <v>11</v>
      </c>
      <c r="IQ324" s="123" t="str">
        <f t="shared" si="540"/>
        <v/>
      </c>
      <c r="IR324" s="123">
        <v>319</v>
      </c>
      <c r="IS324" s="423"/>
      <c r="IT324" s="423"/>
      <c r="IU324" s="423"/>
      <c r="IV324" s="423"/>
      <c r="IW324" s="421"/>
      <c r="IX324" s="422"/>
      <c r="IY324" s="269" t="str">
        <f t="shared" si="581"/>
        <v/>
      </c>
      <c r="IZ324" s="180">
        <v>1</v>
      </c>
      <c r="JA324" s="269" t="str">
        <f t="shared" si="582"/>
        <v/>
      </c>
      <c r="JB324" s="180">
        <v>1</v>
      </c>
      <c r="JC324" s="181">
        <v>1</v>
      </c>
      <c r="JD324" s="181">
        <v>1</v>
      </c>
      <c r="JE324" s="183">
        <v>1</v>
      </c>
      <c r="JF324" s="183">
        <v>1</v>
      </c>
      <c r="JG324" s="183">
        <v>1</v>
      </c>
      <c r="JH324" s="183">
        <v>1</v>
      </c>
      <c r="JI324" s="183">
        <v>1</v>
      </c>
      <c r="JJ324" s="183">
        <v>1</v>
      </c>
      <c r="JK324" s="192" t="str">
        <f ca="1">IF(ISBLANK(IW324),"",ROUND(AVERAGE(OFFSET(JB324:JJ324,0,0,1,ion21Coop!$F$42)),1))</f>
        <v/>
      </c>
      <c r="JL324" s="269" t="str">
        <f t="shared" si="583"/>
        <v/>
      </c>
      <c r="JN324" s="119">
        <f t="shared" si="520"/>
        <v>12</v>
      </c>
      <c r="JO324" s="123" t="str">
        <f t="shared" si="541"/>
        <v/>
      </c>
      <c r="JP324" s="123">
        <v>319</v>
      </c>
      <c r="JQ324" s="423"/>
      <c r="JR324" s="423"/>
      <c r="JS324" s="423"/>
      <c r="JT324" s="423"/>
      <c r="JU324" s="421"/>
      <c r="JV324" s="422"/>
      <c r="JW324" s="269" t="str">
        <f t="shared" si="584"/>
        <v/>
      </c>
      <c r="JX324" s="180">
        <v>1</v>
      </c>
      <c r="JY324" s="269" t="str">
        <f t="shared" si="585"/>
        <v/>
      </c>
      <c r="JZ324" s="180">
        <v>1</v>
      </c>
      <c r="KA324" s="181">
        <v>1</v>
      </c>
      <c r="KB324" s="181">
        <v>1</v>
      </c>
      <c r="KC324" s="183">
        <v>1</v>
      </c>
      <c r="KD324" s="183">
        <v>1</v>
      </c>
      <c r="KE324" s="183">
        <v>1</v>
      </c>
      <c r="KF324" s="183">
        <v>1</v>
      </c>
      <c r="KG324" s="183">
        <v>1</v>
      </c>
      <c r="KH324" s="183">
        <v>1</v>
      </c>
      <c r="KI324" s="192" t="str">
        <f ca="1">IF(ISBLANK(JU324),"",ROUND(AVERAGE(OFFSET(JZ324:KH324,0,0,1,ion21Coop!$F$42)),1))</f>
        <v/>
      </c>
      <c r="KJ324" s="269" t="str">
        <f t="shared" si="586"/>
        <v/>
      </c>
      <c r="KL324" s="119">
        <f t="shared" si="521"/>
        <v>13</v>
      </c>
      <c r="KM324" s="123" t="str">
        <f t="shared" si="542"/>
        <v/>
      </c>
      <c r="KN324" s="123">
        <v>319</v>
      </c>
      <c r="KO324" s="423"/>
      <c r="KP324" s="423"/>
      <c r="KQ324" s="423"/>
      <c r="KR324" s="423"/>
      <c r="KS324" s="421"/>
      <c r="KT324" s="422"/>
      <c r="KU324" s="269" t="str">
        <f t="shared" si="587"/>
        <v/>
      </c>
      <c r="KV324" s="180">
        <v>1</v>
      </c>
      <c r="KW324" s="269" t="str">
        <f t="shared" si="588"/>
        <v/>
      </c>
      <c r="KX324" s="180">
        <v>1</v>
      </c>
      <c r="KY324" s="181">
        <v>1</v>
      </c>
      <c r="KZ324" s="181">
        <v>1</v>
      </c>
      <c r="LA324" s="183">
        <v>1</v>
      </c>
      <c r="LB324" s="183">
        <v>1</v>
      </c>
      <c r="LC324" s="183">
        <v>1</v>
      </c>
      <c r="LD324" s="183">
        <v>1</v>
      </c>
      <c r="LE324" s="183">
        <v>1</v>
      </c>
      <c r="LF324" s="183">
        <v>1</v>
      </c>
      <c r="LG324" s="192" t="str">
        <f ca="1">IF(ISBLANK(KS324),"",ROUND(AVERAGE(OFFSET(KX324:LF324,0,0,1,ion21Coop!$F$42)),1))</f>
        <v/>
      </c>
      <c r="LH324" s="269" t="str">
        <f t="shared" si="589"/>
        <v/>
      </c>
      <c r="LJ324" s="119">
        <f t="shared" si="522"/>
        <v>14</v>
      </c>
      <c r="LK324" s="123" t="str">
        <f t="shared" si="543"/>
        <v/>
      </c>
      <c r="LL324" s="123">
        <v>319</v>
      </c>
      <c r="LM324" s="423"/>
      <c r="LN324" s="423"/>
      <c r="LO324" s="423"/>
      <c r="LP324" s="423"/>
      <c r="LQ324" s="421"/>
      <c r="LR324" s="422"/>
      <c r="LS324" s="269" t="str">
        <f t="shared" si="590"/>
        <v/>
      </c>
      <c r="LT324" s="180">
        <v>1</v>
      </c>
      <c r="LU324" s="269" t="str">
        <f t="shared" si="591"/>
        <v/>
      </c>
      <c r="LV324" s="180">
        <v>1</v>
      </c>
      <c r="LW324" s="181">
        <v>1</v>
      </c>
      <c r="LX324" s="181">
        <v>1</v>
      </c>
      <c r="LY324" s="183">
        <v>1</v>
      </c>
      <c r="LZ324" s="183">
        <v>1</v>
      </c>
      <c r="MA324" s="183">
        <v>1</v>
      </c>
      <c r="MB324" s="183">
        <v>1</v>
      </c>
      <c r="MC324" s="183">
        <v>1</v>
      </c>
      <c r="MD324" s="183">
        <v>1</v>
      </c>
      <c r="ME324" s="192" t="str">
        <f ca="1">IF(ISBLANK(LQ324),"",ROUND(AVERAGE(OFFSET(LV324:MD324,0,0,1,ion21Coop!$F$42)),1))</f>
        <v/>
      </c>
      <c r="MF324" s="269" t="str">
        <f t="shared" si="592"/>
        <v/>
      </c>
      <c r="MH324" s="119">
        <f t="shared" si="523"/>
        <v>15</v>
      </c>
      <c r="MI324" s="123" t="str">
        <f t="shared" si="544"/>
        <v/>
      </c>
      <c r="MJ324" s="123">
        <v>319</v>
      </c>
      <c r="MK324" s="423"/>
      <c r="ML324" s="423"/>
      <c r="MM324" s="423"/>
      <c r="MN324" s="423"/>
      <c r="MO324" s="421"/>
      <c r="MP324" s="422"/>
      <c r="MQ324" s="269" t="str">
        <f t="shared" si="593"/>
        <v/>
      </c>
      <c r="MR324" s="180">
        <v>1</v>
      </c>
      <c r="MS324" s="269" t="str">
        <f t="shared" si="594"/>
        <v/>
      </c>
      <c r="MT324" s="180">
        <v>1</v>
      </c>
      <c r="MU324" s="181">
        <v>1</v>
      </c>
      <c r="MV324" s="181">
        <v>1</v>
      </c>
      <c r="MW324" s="183">
        <v>1</v>
      </c>
      <c r="MX324" s="183">
        <v>1</v>
      </c>
      <c r="MY324" s="183">
        <v>1</v>
      </c>
      <c r="MZ324" s="183">
        <v>1</v>
      </c>
      <c r="NA324" s="183">
        <v>1</v>
      </c>
      <c r="NB324" s="183">
        <v>1</v>
      </c>
      <c r="NC324" s="192" t="str">
        <f ca="1">IF(ISBLANK(MO324),"",ROUND(AVERAGE(OFFSET(MT324:NB324,0,0,1,ion21Coop!$F$42)),1))</f>
        <v/>
      </c>
      <c r="ND324" s="269" t="str">
        <f t="shared" si="595"/>
        <v/>
      </c>
      <c r="NF324" s="119">
        <f t="shared" si="524"/>
        <v>16</v>
      </c>
      <c r="NG324" s="123" t="str">
        <f t="shared" si="545"/>
        <v/>
      </c>
      <c r="NH324" s="123">
        <v>319</v>
      </c>
      <c r="NI324" s="423"/>
      <c r="NJ324" s="423"/>
      <c r="NK324" s="423"/>
      <c r="NL324" s="423"/>
      <c r="NM324" s="421"/>
      <c r="NN324" s="422"/>
      <c r="NO324" s="269" t="str">
        <f t="shared" si="596"/>
        <v/>
      </c>
      <c r="NP324" s="180">
        <v>1</v>
      </c>
      <c r="NQ324" s="269" t="str">
        <f t="shared" si="597"/>
        <v/>
      </c>
      <c r="NR324" s="180">
        <v>1</v>
      </c>
      <c r="NS324" s="181">
        <v>1</v>
      </c>
      <c r="NT324" s="181">
        <v>1</v>
      </c>
      <c r="NU324" s="183">
        <v>1</v>
      </c>
      <c r="NV324" s="183">
        <v>1</v>
      </c>
      <c r="NW324" s="183">
        <v>1</v>
      </c>
      <c r="NX324" s="183">
        <v>1</v>
      </c>
      <c r="NY324" s="183">
        <v>1</v>
      </c>
      <c r="NZ324" s="183">
        <v>1</v>
      </c>
      <c r="OA324" s="192" t="str">
        <f ca="1">IF(ISBLANK(NM324),"",ROUND(AVERAGE(OFFSET(NR324:NZ324,0,0,1,ion21Coop!$F$42)),1))</f>
        <v/>
      </c>
      <c r="OB324" s="269" t="str">
        <f t="shared" si="598"/>
        <v/>
      </c>
      <c r="OD324" s="119">
        <f t="shared" si="525"/>
        <v>17</v>
      </c>
      <c r="OE324" s="123" t="str">
        <f t="shared" si="546"/>
        <v/>
      </c>
      <c r="OF324" s="123">
        <v>319</v>
      </c>
      <c r="OG324" s="423"/>
      <c r="OH324" s="423"/>
      <c r="OI324" s="423"/>
      <c r="OJ324" s="423"/>
      <c r="OK324" s="421"/>
      <c r="OL324" s="422"/>
      <c r="OM324" s="269" t="str">
        <f t="shared" si="599"/>
        <v/>
      </c>
      <c r="ON324" s="180">
        <v>1</v>
      </c>
      <c r="OO324" s="269" t="str">
        <f t="shared" si="600"/>
        <v/>
      </c>
      <c r="OP324" s="180">
        <v>1</v>
      </c>
      <c r="OQ324" s="181">
        <v>1</v>
      </c>
      <c r="OR324" s="181">
        <v>1</v>
      </c>
      <c r="OS324" s="183">
        <v>1</v>
      </c>
      <c r="OT324" s="183">
        <v>1</v>
      </c>
      <c r="OU324" s="183">
        <v>1</v>
      </c>
      <c r="OV324" s="183">
        <v>1</v>
      </c>
      <c r="OW324" s="183">
        <v>1</v>
      </c>
      <c r="OX324" s="183">
        <v>1</v>
      </c>
      <c r="OY324" s="192" t="str">
        <f ca="1">IF(ISBLANK(OK324),"",ROUND(AVERAGE(OFFSET(OP324:OX324,0,0,1,ion21Coop!$F$42)),1))</f>
        <v/>
      </c>
      <c r="OZ324" s="269" t="str">
        <f t="shared" si="601"/>
        <v/>
      </c>
      <c r="PB324" s="119">
        <f t="shared" si="526"/>
        <v>18</v>
      </c>
      <c r="PC324" s="123" t="str">
        <f t="shared" si="547"/>
        <v/>
      </c>
      <c r="PD324" s="123">
        <v>319</v>
      </c>
      <c r="PE324" s="423"/>
      <c r="PF324" s="423"/>
      <c r="PG324" s="423"/>
      <c r="PH324" s="423"/>
      <c r="PI324" s="421"/>
      <c r="PJ324" s="422"/>
      <c r="PK324" s="269" t="str">
        <f t="shared" si="602"/>
        <v/>
      </c>
      <c r="PL324" s="180">
        <v>1</v>
      </c>
      <c r="PM324" s="269" t="str">
        <f t="shared" si="603"/>
        <v/>
      </c>
      <c r="PN324" s="180">
        <v>1</v>
      </c>
      <c r="PO324" s="181">
        <v>1</v>
      </c>
      <c r="PP324" s="181">
        <v>1</v>
      </c>
      <c r="PQ324" s="183">
        <v>1</v>
      </c>
      <c r="PR324" s="183">
        <v>1</v>
      </c>
      <c r="PS324" s="183">
        <v>1</v>
      </c>
      <c r="PT324" s="183">
        <v>1</v>
      </c>
      <c r="PU324" s="183">
        <v>1</v>
      </c>
      <c r="PV324" s="183">
        <v>1</v>
      </c>
      <c r="PW324" s="192" t="str">
        <f ca="1">IF(ISBLANK(PI324),"",ROUND(AVERAGE(OFFSET(PN324:PV324,0,0,1,ion21Coop!$F$42)),1))</f>
        <v/>
      </c>
      <c r="PX324" s="269" t="str">
        <f t="shared" si="604"/>
        <v/>
      </c>
      <c r="PZ324" s="119">
        <f t="shared" si="527"/>
        <v>19</v>
      </c>
      <c r="QA324" s="123" t="str">
        <f t="shared" si="548"/>
        <v/>
      </c>
      <c r="QB324" s="123">
        <v>319</v>
      </c>
      <c r="QC324" s="423"/>
      <c r="QD324" s="423"/>
      <c r="QE324" s="423"/>
      <c r="QF324" s="423"/>
      <c r="QG324" s="421"/>
      <c r="QH324" s="422"/>
      <c r="QI324" s="269" t="str">
        <f t="shared" si="605"/>
        <v/>
      </c>
      <c r="QJ324" s="180">
        <v>1</v>
      </c>
      <c r="QK324" s="269" t="str">
        <f t="shared" si="606"/>
        <v/>
      </c>
      <c r="QL324" s="180">
        <v>1</v>
      </c>
      <c r="QM324" s="181">
        <v>1</v>
      </c>
      <c r="QN324" s="181">
        <v>1</v>
      </c>
      <c r="QO324" s="183">
        <v>1</v>
      </c>
      <c r="QP324" s="183">
        <v>1</v>
      </c>
      <c r="QQ324" s="183">
        <v>1</v>
      </c>
      <c r="QR324" s="183">
        <v>1</v>
      </c>
      <c r="QS324" s="183">
        <v>1</v>
      </c>
      <c r="QT324" s="183">
        <v>1</v>
      </c>
      <c r="QU324" s="192" t="str">
        <f ca="1">IF(ISBLANK(QG324),"",ROUND(AVERAGE(OFFSET(QL324:QT324,0,0,1,ion21Coop!$F$42)),1))</f>
        <v/>
      </c>
      <c r="QV324" s="269" t="str">
        <f t="shared" si="607"/>
        <v/>
      </c>
      <c r="QX324" s="119">
        <f t="shared" si="528"/>
        <v>20</v>
      </c>
      <c r="QY324" s="123" t="str">
        <f t="shared" si="549"/>
        <v/>
      </c>
      <c r="QZ324" s="123">
        <v>319</v>
      </c>
      <c r="RA324" s="423"/>
      <c r="RB324" s="423"/>
      <c r="RC324" s="423"/>
      <c r="RD324" s="423"/>
      <c r="RE324" s="421"/>
      <c r="RF324" s="422"/>
      <c r="RG324" s="269" t="str">
        <f t="shared" si="608"/>
        <v/>
      </c>
      <c r="RH324" s="180">
        <v>1</v>
      </c>
      <c r="RI324" s="269" t="str">
        <f t="shared" si="609"/>
        <v/>
      </c>
      <c r="RJ324" s="180">
        <v>1</v>
      </c>
      <c r="RK324" s="181">
        <v>1</v>
      </c>
      <c r="RL324" s="181">
        <v>1</v>
      </c>
      <c r="RM324" s="183">
        <v>1</v>
      </c>
      <c r="RN324" s="183">
        <v>1</v>
      </c>
      <c r="RO324" s="183">
        <v>1</v>
      </c>
      <c r="RP324" s="183">
        <v>1</v>
      </c>
      <c r="RQ324" s="183">
        <v>1</v>
      </c>
      <c r="RR324" s="183">
        <v>1</v>
      </c>
      <c r="RS324" s="192" t="str">
        <f ca="1">IF(ISBLANK(RE324),"",ROUND(AVERAGE(OFFSET(RJ324:RR324,0,0,1,ion21Coop!$F$42)),1))</f>
        <v/>
      </c>
      <c r="RT324" s="269" t="str">
        <f t="shared" si="610"/>
        <v/>
      </c>
      <c r="RV324" s="119">
        <f t="shared" si="529"/>
        <v>21</v>
      </c>
      <c r="RW324" s="123" t="str">
        <f t="shared" si="550"/>
        <v/>
      </c>
      <c r="RX324" s="123">
        <v>319</v>
      </c>
      <c r="RY324" s="423"/>
      <c r="RZ324" s="423"/>
      <c r="SA324" s="423"/>
      <c r="SB324" s="423"/>
      <c r="SC324" s="421"/>
      <c r="SD324" s="422"/>
      <c r="SE324" s="269" t="str">
        <f t="shared" si="611"/>
        <v/>
      </c>
      <c r="SF324" s="180">
        <v>1</v>
      </c>
      <c r="SG324" s="269" t="str">
        <f t="shared" si="612"/>
        <v/>
      </c>
      <c r="SH324" s="180">
        <v>1</v>
      </c>
      <c r="SI324" s="181">
        <v>1</v>
      </c>
      <c r="SJ324" s="181">
        <v>1</v>
      </c>
      <c r="SK324" s="183">
        <v>1</v>
      </c>
      <c r="SL324" s="183">
        <v>1</v>
      </c>
      <c r="SM324" s="183">
        <v>1</v>
      </c>
      <c r="SN324" s="183">
        <v>1</v>
      </c>
      <c r="SO324" s="183">
        <v>1</v>
      </c>
      <c r="SP324" s="183">
        <v>1</v>
      </c>
      <c r="SQ324" s="192" t="str">
        <f ca="1">IF(ISBLANK(SC324),"",ROUND(AVERAGE(OFFSET(SH324:SP324,0,0,1,ion21Coop!$F$42)),1))</f>
        <v/>
      </c>
      <c r="SR324" s="269" t="str">
        <f t="shared" si="613"/>
        <v/>
      </c>
      <c r="ST324" s="565"/>
      <c r="SU324" s="565"/>
      <c r="SV324" s="566"/>
      <c r="SW324" s="567"/>
      <c r="SX324" s="565"/>
      <c r="SY324" s="566"/>
      <c r="SZ324" s="568"/>
      <c r="TA324" s="567"/>
      <c r="TB324" s="553"/>
    </row>
    <row r="325" spans="10:522" x14ac:dyDescent="0.3">
      <c r="J325" s="119">
        <f t="shared" si="509"/>
        <v>1</v>
      </c>
      <c r="K325" s="123" t="str">
        <f t="shared" si="530"/>
        <v>YaJo</v>
      </c>
      <c r="L325" s="123">
        <v>320</v>
      </c>
      <c r="M325" s="351"/>
      <c r="N325" s="351"/>
      <c r="O325" s="351"/>
      <c r="P325" s="351"/>
      <c r="Q325" s="369"/>
      <c r="R325" s="370"/>
      <c r="S325" s="269" t="str">
        <f t="shared" si="551"/>
        <v/>
      </c>
      <c r="T325" s="180">
        <v>1</v>
      </c>
      <c r="U325" s="269" t="str">
        <f t="shared" si="552"/>
        <v/>
      </c>
      <c r="V325" s="180">
        <v>1</v>
      </c>
      <c r="W325" s="181">
        <v>1</v>
      </c>
      <c r="X325" s="181">
        <v>1</v>
      </c>
      <c r="Y325" s="183">
        <v>1</v>
      </c>
      <c r="Z325" s="183">
        <v>1</v>
      </c>
      <c r="AA325" s="183">
        <v>1</v>
      </c>
      <c r="AB325" s="183">
        <v>1</v>
      </c>
      <c r="AC325" s="183">
        <v>1</v>
      </c>
      <c r="AD325" s="183">
        <v>1</v>
      </c>
      <c r="AE325" s="192" t="str">
        <f ca="1">IF(ISBLANK(Q325),"",ROUND(AVERAGE(OFFSET(V325:AD325,0,0,1,ion21Coop!$F$42)),1))</f>
        <v/>
      </c>
      <c r="AF325" s="269" t="str">
        <f t="shared" si="553"/>
        <v/>
      </c>
      <c r="AH325" s="119">
        <f t="shared" si="510"/>
        <v>2</v>
      </c>
      <c r="AI325" s="123" t="str">
        <f t="shared" si="531"/>
        <v>GeLo</v>
      </c>
      <c r="AJ325" s="123">
        <v>320</v>
      </c>
      <c r="AK325" s="351"/>
      <c r="AL325" s="351"/>
      <c r="AM325" s="351"/>
      <c r="AN325" s="351"/>
      <c r="AO325" s="369"/>
      <c r="AP325" s="370"/>
      <c r="AQ325" s="269" t="str">
        <f t="shared" si="554"/>
        <v/>
      </c>
      <c r="AR325" s="180">
        <v>1</v>
      </c>
      <c r="AS325" s="269" t="str">
        <f t="shared" si="555"/>
        <v/>
      </c>
      <c r="AT325" s="180">
        <v>1</v>
      </c>
      <c r="AU325" s="181">
        <v>1</v>
      </c>
      <c r="AV325" s="181">
        <v>1</v>
      </c>
      <c r="AW325" s="183">
        <v>1</v>
      </c>
      <c r="AX325" s="183">
        <v>1</v>
      </c>
      <c r="AY325" s="183">
        <v>1</v>
      </c>
      <c r="AZ325" s="183">
        <v>1</v>
      </c>
      <c r="BA325" s="183">
        <v>1</v>
      </c>
      <c r="BB325" s="183">
        <v>1</v>
      </c>
      <c r="BC325" s="192" t="str">
        <f ca="1">IF(ISBLANK(AO325),"",ROUND(AVERAGE(OFFSET(AT325:BB325,0,0,1,ion21Coop!$F$42)),1))</f>
        <v/>
      </c>
      <c r="BD325" s="269" t="str">
        <f t="shared" si="556"/>
        <v/>
      </c>
      <c r="BF325" s="119">
        <f t="shared" si="511"/>
        <v>3</v>
      </c>
      <c r="BG325" s="123" t="str">
        <f t="shared" si="532"/>
        <v>MiDo</v>
      </c>
      <c r="BH325" s="123">
        <v>320</v>
      </c>
      <c r="BI325" s="351"/>
      <c r="BJ325" s="351"/>
      <c r="BK325" s="351"/>
      <c r="BL325" s="351"/>
      <c r="BM325" s="369"/>
      <c r="BN325" s="370"/>
      <c r="BO325" s="269" t="str">
        <f t="shared" si="557"/>
        <v/>
      </c>
      <c r="BP325" s="180">
        <v>1</v>
      </c>
      <c r="BQ325" s="269" t="str">
        <f t="shared" si="558"/>
        <v/>
      </c>
      <c r="BR325" s="180">
        <v>1</v>
      </c>
      <c r="BS325" s="181">
        <v>1</v>
      </c>
      <c r="BT325" s="181">
        <v>1</v>
      </c>
      <c r="BU325" s="183">
        <v>1</v>
      </c>
      <c r="BV325" s="183">
        <v>1</v>
      </c>
      <c r="BW325" s="183">
        <v>1</v>
      </c>
      <c r="BX325" s="183">
        <v>1</v>
      </c>
      <c r="BY325" s="183">
        <v>1</v>
      </c>
      <c r="BZ325" s="183">
        <v>1</v>
      </c>
      <c r="CA325" s="192" t="str">
        <f ca="1">IF(ISBLANK(BM325),"",ROUND(AVERAGE(OFFSET(BR325:BZ325,0,0,1,ion21Coop!$F$42)),1))</f>
        <v/>
      </c>
      <c r="CB325" s="269" t="str">
        <f t="shared" si="559"/>
        <v/>
      </c>
      <c r="CD325" s="119">
        <f t="shared" si="512"/>
        <v>4</v>
      </c>
      <c r="CE325" s="123" t="str">
        <f t="shared" si="533"/>
        <v>EmNi</v>
      </c>
      <c r="CF325" s="123">
        <v>320</v>
      </c>
      <c r="CG325" s="351"/>
      <c r="CH325" s="351"/>
      <c r="CI325" s="351"/>
      <c r="CJ325" s="351"/>
      <c r="CK325" s="369"/>
      <c r="CL325" s="370"/>
      <c r="CM325" s="269" t="str">
        <f t="shared" si="560"/>
        <v/>
      </c>
      <c r="CN325" s="180">
        <v>1</v>
      </c>
      <c r="CO325" s="269" t="str">
        <f t="shared" si="561"/>
        <v/>
      </c>
      <c r="CP325" s="180">
        <v>1</v>
      </c>
      <c r="CQ325" s="181">
        <v>1</v>
      </c>
      <c r="CR325" s="181">
        <v>1</v>
      </c>
      <c r="CS325" s="183">
        <v>1</v>
      </c>
      <c r="CT325" s="183">
        <v>1</v>
      </c>
      <c r="CU325" s="183">
        <v>1</v>
      </c>
      <c r="CV325" s="183">
        <v>1</v>
      </c>
      <c r="CW325" s="183">
        <v>1</v>
      </c>
      <c r="CX325" s="183">
        <v>1</v>
      </c>
      <c r="CY325" s="192" t="str">
        <f ca="1">IF(ISBLANK(CK325),"",ROUND(AVERAGE(OFFSET(CP325:CX325,0,0,1,ion21Coop!$F$42)),1))</f>
        <v/>
      </c>
      <c r="CZ325" s="269" t="str">
        <f t="shared" si="562"/>
        <v/>
      </c>
      <c r="DB325" s="119">
        <f t="shared" si="513"/>
        <v>5</v>
      </c>
      <c r="DC325" s="123" t="str">
        <f t="shared" si="534"/>
        <v>HeJe</v>
      </c>
      <c r="DD325" s="123">
        <v>320</v>
      </c>
      <c r="DE325" s="423"/>
      <c r="DF325" s="423"/>
      <c r="DG325" s="423"/>
      <c r="DH325" s="423"/>
      <c r="DI325" s="421"/>
      <c r="DJ325" s="422"/>
      <c r="DK325" s="269" t="str">
        <f t="shared" si="563"/>
        <v/>
      </c>
      <c r="DL325" s="180">
        <v>1</v>
      </c>
      <c r="DM325" s="269" t="str">
        <f t="shared" si="564"/>
        <v/>
      </c>
      <c r="DN325" s="180">
        <v>1</v>
      </c>
      <c r="DO325" s="181">
        <v>1</v>
      </c>
      <c r="DP325" s="181">
        <v>1</v>
      </c>
      <c r="DQ325" s="183">
        <v>1</v>
      </c>
      <c r="DR325" s="183">
        <v>1</v>
      </c>
      <c r="DS325" s="183">
        <v>1</v>
      </c>
      <c r="DT325" s="183">
        <v>1</v>
      </c>
      <c r="DU325" s="183">
        <v>1</v>
      </c>
      <c r="DV325" s="183">
        <v>1</v>
      </c>
      <c r="DW325" s="192" t="str">
        <f ca="1">IF(ISBLANK(DI325),"",ROUND(AVERAGE(OFFSET(DN325:DV325,0,0,1,ion21Coop!$F$42)),1))</f>
        <v/>
      </c>
      <c r="DX325" s="269" t="str">
        <f t="shared" si="565"/>
        <v/>
      </c>
      <c r="DZ325" s="119">
        <f t="shared" si="514"/>
        <v>6</v>
      </c>
      <c r="EA325" s="123" t="str">
        <f t="shared" si="535"/>
        <v/>
      </c>
      <c r="EB325" s="123">
        <v>320</v>
      </c>
      <c r="EC325" s="423"/>
      <c r="ED325" s="423"/>
      <c r="EE325" s="423"/>
      <c r="EF325" s="423"/>
      <c r="EG325" s="421"/>
      <c r="EH325" s="422"/>
      <c r="EI325" s="269" t="str">
        <f t="shared" si="566"/>
        <v/>
      </c>
      <c r="EJ325" s="180">
        <v>1</v>
      </c>
      <c r="EK325" s="269" t="str">
        <f t="shared" si="567"/>
        <v/>
      </c>
      <c r="EL325" s="180">
        <v>1</v>
      </c>
      <c r="EM325" s="181">
        <v>1</v>
      </c>
      <c r="EN325" s="181">
        <v>1</v>
      </c>
      <c r="EO325" s="183">
        <v>1</v>
      </c>
      <c r="EP325" s="183">
        <v>1</v>
      </c>
      <c r="EQ325" s="183">
        <v>1</v>
      </c>
      <c r="ER325" s="183">
        <v>1</v>
      </c>
      <c r="ES325" s="183">
        <v>1</v>
      </c>
      <c r="ET325" s="183">
        <v>1</v>
      </c>
      <c r="EU325" s="192" t="str">
        <f ca="1">IF(ISBLANK(EG325),"",ROUND(AVERAGE(OFFSET(EL325:ET325,0,0,1,ion21Coop!$F$42)),1))</f>
        <v/>
      </c>
      <c r="EV325" s="269" t="str">
        <f t="shared" si="568"/>
        <v/>
      </c>
      <c r="EX325" s="119">
        <f t="shared" si="515"/>
        <v>7</v>
      </c>
      <c r="EY325" s="123" t="str">
        <f t="shared" si="536"/>
        <v/>
      </c>
      <c r="EZ325" s="123">
        <v>320</v>
      </c>
      <c r="FA325" s="423"/>
      <c r="FB325" s="423"/>
      <c r="FC325" s="423"/>
      <c r="FD325" s="423"/>
      <c r="FE325" s="421"/>
      <c r="FF325" s="422"/>
      <c r="FG325" s="269" t="str">
        <f t="shared" si="569"/>
        <v/>
      </c>
      <c r="FH325" s="180">
        <v>1</v>
      </c>
      <c r="FI325" s="269" t="str">
        <f t="shared" si="570"/>
        <v/>
      </c>
      <c r="FJ325" s="180">
        <v>1</v>
      </c>
      <c r="FK325" s="181">
        <v>1</v>
      </c>
      <c r="FL325" s="181">
        <v>1</v>
      </c>
      <c r="FM325" s="183">
        <v>1</v>
      </c>
      <c r="FN325" s="183">
        <v>1</v>
      </c>
      <c r="FO325" s="183">
        <v>1</v>
      </c>
      <c r="FP325" s="183">
        <v>1</v>
      </c>
      <c r="FQ325" s="183">
        <v>1</v>
      </c>
      <c r="FR325" s="183">
        <v>1</v>
      </c>
      <c r="FS325" s="192" t="str">
        <f ca="1">IF(ISBLANK(FE325),"",ROUND(AVERAGE(OFFSET(FJ325:FR325,0,0,1,ion21Coop!$F$42)),1))</f>
        <v/>
      </c>
      <c r="FT325" s="269" t="str">
        <f t="shared" si="571"/>
        <v/>
      </c>
      <c r="FV325" s="119">
        <f t="shared" si="516"/>
        <v>8</v>
      </c>
      <c r="FW325" s="123" t="str">
        <f t="shared" si="537"/>
        <v/>
      </c>
      <c r="FX325" s="123">
        <v>320</v>
      </c>
      <c r="FY325" s="423"/>
      <c r="FZ325" s="423"/>
      <c r="GA325" s="423"/>
      <c r="GB325" s="423"/>
      <c r="GC325" s="421"/>
      <c r="GD325" s="422"/>
      <c r="GE325" s="269" t="str">
        <f t="shared" si="572"/>
        <v/>
      </c>
      <c r="GF325" s="180">
        <v>1</v>
      </c>
      <c r="GG325" s="269" t="str">
        <f t="shared" si="573"/>
        <v/>
      </c>
      <c r="GH325" s="180">
        <v>1</v>
      </c>
      <c r="GI325" s="181">
        <v>1</v>
      </c>
      <c r="GJ325" s="181">
        <v>1</v>
      </c>
      <c r="GK325" s="183">
        <v>1</v>
      </c>
      <c r="GL325" s="183">
        <v>1</v>
      </c>
      <c r="GM325" s="183">
        <v>1</v>
      </c>
      <c r="GN325" s="183">
        <v>1</v>
      </c>
      <c r="GO325" s="183">
        <v>1</v>
      </c>
      <c r="GP325" s="183">
        <v>1</v>
      </c>
      <c r="GQ325" s="192" t="str">
        <f ca="1">IF(ISBLANK(GC325),"",ROUND(AVERAGE(OFFSET(GH325:GP325,0,0,1,ion21Coop!$F$42)),1))</f>
        <v/>
      </c>
      <c r="GR325" s="269" t="str">
        <f t="shared" si="574"/>
        <v/>
      </c>
      <c r="GT325" s="119">
        <f t="shared" si="517"/>
        <v>9</v>
      </c>
      <c r="GU325" s="123" t="str">
        <f t="shared" si="538"/>
        <v/>
      </c>
      <c r="GV325" s="123">
        <v>320</v>
      </c>
      <c r="GW325" s="423"/>
      <c r="GX325" s="423"/>
      <c r="GY325" s="423"/>
      <c r="GZ325" s="423"/>
      <c r="HA325" s="421"/>
      <c r="HB325" s="422"/>
      <c r="HC325" s="269" t="str">
        <f t="shared" si="575"/>
        <v/>
      </c>
      <c r="HD325" s="180">
        <v>1</v>
      </c>
      <c r="HE325" s="269" t="str">
        <f t="shared" si="576"/>
        <v/>
      </c>
      <c r="HF325" s="180">
        <v>1</v>
      </c>
      <c r="HG325" s="181">
        <v>1</v>
      </c>
      <c r="HH325" s="181">
        <v>1</v>
      </c>
      <c r="HI325" s="183">
        <v>1</v>
      </c>
      <c r="HJ325" s="183">
        <v>1</v>
      </c>
      <c r="HK325" s="183">
        <v>1</v>
      </c>
      <c r="HL325" s="183">
        <v>1</v>
      </c>
      <c r="HM325" s="183">
        <v>1</v>
      </c>
      <c r="HN325" s="183">
        <v>1</v>
      </c>
      <c r="HO325" s="192" t="str">
        <f ca="1">IF(ISBLANK(HA325),"",ROUND(AVERAGE(OFFSET(HF325:HN325,0,0,1,ion21Coop!$F$42)),1))</f>
        <v/>
      </c>
      <c r="HP325" s="269" t="str">
        <f t="shared" si="577"/>
        <v/>
      </c>
      <c r="HR325" s="119">
        <f t="shared" si="518"/>
        <v>10</v>
      </c>
      <c r="HS325" s="123" t="str">
        <f t="shared" si="539"/>
        <v/>
      </c>
      <c r="HT325" s="123">
        <v>320</v>
      </c>
      <c r="HU325" s="423"/>
      <c r="HV325" s="423"/>
      <c r="HW325" s="423"/>
      <c r="HX325" s="423"/>
      <c r="HY325" s="421"/>
      <c r="HZ325" s="422"/>
      <c r="IA325" s="269" t="str">
        <f t="shared" si="578"/>
        <v/>
      </c>
      <c r="IB325" s="180">
        <v>1</v>
      </c>
      <c r="IC325" s="269" t="str">
        <f t="shared" si="579"/>
        <v/>
      </c>
      <c r="ID325" s="180">
        <v>1</v>
      </c>
      <c r="IE325" s="181">
        <v>1</v>
      </c>
      <c r="IF325" s="181">
        <v>1</v>
      </c>
      <c r="IG325" s="183">
        <v>1</v>
      </c>
      <c r="IH325" s="183">
        <v>1</v>
      </c>
      <c r="II325" s="183">
        <v>1</v>
      </c>
      <c r="IJ325" s="183">
        <v>1</v>
      </c>
      <c r="IK325" s="183">
        <v>1</v>
      </c>
      <c r="IL325" s="183">
        <v>1</v>
      </c>
      <c r="IM325" s="192" t="str">
        <f ca="1">IF(ISBLANK(HY325),"",ROUND(AVERAGE(OFFSET(ID325:IL325,0,0,1,ion21Coop!$F$42)),1))</f>
        <v/>
      </c>
      <c r="IN325" s="269" t="str">
        <f t="shared" si="580"/>
        <v/>
      </c>
      <c r="IP325" s="119">
        <f t="shared" si="519"/>
        <v>11</v>
      </c>
      <c r="IQ325" s="123" t="str">
        <f t="shared" si="540"/>
        <v/>
      </c>
      <c r="IR325" s="123">
        <v>320</v>
      </c>
      <c r="IS325" s="423"/>
      <c r="IT325" s="423"/>
      <c r="IU325" s="423"/>
      <c r="IV325" s="423"/>
      <c r="IW325" s="421"/>
      <c r="IX325" s="422"/>
      <c r="IY325" s="269" t="str">
        <f t="shared" si="581"/>
        <v/>
      </c>
      <c r="IZ325" s="180">
        <v>1</v>
      </c>
      <c r="JA325" s="269" t="str">
        <f t="shared" si="582"/>
        <v/>
      </c>
      <c r="JB325" s="180">
        <v>1</v>
      </c>
      <c r="JC325" s="181">
        <v>1</v>
      </c>
      <c r="JD325" s="181">
        <v>1</v>
      </c>
      <c r="JE325" s="183">
        <v>1</v>
      </c>
      <c r="JF325" s="183">
        <v>1</v>
      </c>
      <c r="JG325" s="183">
        <v>1</v>
      </c>
      <c r="JH325" s="183">
        <v>1</v>
      </c>
      <c r="JI325" s="183">
        <v>1</v>
      </c>
      <c r="JJ325" s="183">
        <v>1</v>
      </c>
      <c r="JK325" s="192" t="str">
        <f ca="1">IF(ISBLANK(IW325),"",ROUND(AVERAGE(OFFSET(JB325:JJ325,0,0,1,ion21Coop!$F$42)),1))</f>
        <v/>
      </c>
      <c r="JL325" s="269" t="str">
        <f t="shared" si="583"/>
        <v/>
      </c>
      <c r="JN325" s="119">
        <f t="shared" si="520"/>
        <v>12</v>
      </c>
      <c r="JO325" s="123" t="str">
        <f t="shared" si="541"/>
        <v/>
      </c>
      <c r="JP325" s="123">
        <v>320</v>
      </c>
      <c r="JQ325" s="423"/>
      <c r="JR325" s="423"/>
      <c r="JS325" s="423"/>
      <c r="JT325" s="423"/>
      <c r="JU325" s="421"/>
      <c r="JV325" s="422"/>
      <c r="JW325" s="269" t="str">
        <f t="shared" si="584"/>
        <v/>
      </c>
      <c r="JX325" s="180">
        <v>1</v>
      </c>
      <c r="JY325" s="269" t="str">
        <f t="shared" si="585"/>
        <v/>
      </c>
      <c r="JZ325" s="180">
        <v>1</v>
      </c>
      <c r="KA325" s="181">
        <v>1</v>
      </c>
      <c r="KB325" s="181">
        <v>1</v>
      </c>
      <c r="KC325" s="183">
        <v>1</v>
      </c>
      <c r="KD325" s="183">
        <v>1</v>
      </c>
      <c r="KE325" s="183">
        <v>1</v>
      </c>
      <c r="KF325" s="183">
        <v>1</v>
      </c>
      <c r="KG325" s="183">
        <v>1</v>
      </c>
      <c r="KH325" s="183">
        <v>1</v>
      </c>
      <c r="KI325" s="192" t="str">
        <f ca="1">IF(ISBLANK(JU325),"",ROUND(AVERAGE(OFFSET(JZ325:KH325,0,0,1,ion21Coop!$F$42)),1))</f>
        <v/>
      </c>
      <c r="KJ325" s="269" t="str">
        <f t="shared" si="586"/>
        <v/>
      </c>
      <c r="KL325" s="119">
        <f t="shared" si="521"/>
        <v>13</v>
      </c>
      <c r="KM325" s="123" t="str">
        <f t="shared" si="542"/>
        <v/>
      </c>
      <c r="KN325" s="123">
        <v>320</v>
      </c>
      <c r="KO325" s="423"/>
      <c r="KP325" s="423"/>
      <c r="KQ325" s="423"/>
      <c r="KR325" s="423"/>
      <c r="KS325" s="421"/>
      <c r="KT325" s="422"/>
      <c r="KU325" s="269" t="str">
        <f t="shared" si="587"/>
        <v/>
      </c>
      <c r="KV325" s="180">
        <v>1</v>
      </c>
      <c r="KW325" s="269" t="str">
        <f t="shared" si="588"/>
        <v/>
      </c>
      <c r="KX325" s="180">
        <v>1</v>
      </c>
      <c r="KY325" s="181">
        <v>1</v>
      </c>
      <c r="KZ325" s="181">
        <v>1</v>
      </c>
      <c r="LA325" s="183">
        <v>1</v>
      </c>
      <c r="LB325" s="183">
        <v>1</v>
      </c>
      <c r="LC325" s="183">
        <v>1</v>
      </c>
      <c r="LD325" s="183">
        <v>1</v>
      </c>
      <c r="LE325" s="183">
        <v>1</v>
      </c>
      <c r="LF325" s="183">
        <v>1</v>
      </c>
      <c r="LG325" s="192" t="str">
        <f ca="1">IF(ISBLANK(KS325),"",ROUND(AVERAGE(OFFSET(KX325:LF325,0,0,1,ion21Coop!$F$42)),1))</f>
        <v/>
      </c>
      <c r="LH325" s="269" t="str">
        <f t="shared" si="589"/>
        <v/>
      </c>
      <c r="LJ325" s="119">
        <f t="shared" si="522"/>
        <v>14</v>
      </c>
      <c r="LK325" s="123" t="str">
        <f t="shared" si="543"/>
        <v/>
      </c>
      <c r="LL325" s="123">
        <v>320</v>
      </c>
      <c r="LM325" s="423"/>
      <c r="LN325" s="423"/>
      <c r="LO325" s="423"/>
      <c r="LP325" s="423"/>
      <c r="LQ325" s="421"/>
      <c r="LR325" s="422"/>
      <c r="LS325" s="269" t="str">
        <f t="shared" si="590"/>
        <v/>
      </c>
      <c r="LT325" s="180">
        <v>1</v>
      </c>
      <c r="LU325" s="269" t="str">
        <f t="shared" si="591"/>
        <v/>
      </c>
      <c r="LV325" s="180">
        <v>1</v>
      </c>
      <c r="LW325" s="181">
        <v>1</v>
      </c>
      <c r="LX325" s="181">
        <v>1</v>
      </c>
      <c r="LY325" s="183">
        <v>1</v>
      </c>
      <c r="LZ325" s="183">
        <v>1</v>
      </c>
      <c r="MA325" s="183">
        <v>1</v>
      </c>
      <c r="MB325" s="183">
        <v>1</v>
      </c>
      <c r="MC325" s="183">
        <v>1</v>
      </c>
      <c r="MD325" s="183">
        <v>1</v>
      </c>
      <c r="ME325" s="192" t="str">
        <f ca="1">IF(ISBLANK(LQ325),"",ROUND(AVERAGE(OFFSET(LV325:MD325,0,0,1,ion21Coop!$F$42)),1))</f>
        <v/>
      </c>
      <c r="MF325" s="269" t="str">
        <f t="shared" si="592"/>
        <v/>
      </c>
      <c r="MH325" s="119">
        <f t="shared" si="523"/>
        <v>15</v>
      </c>
      <c r="MI325" s="123" t="str">
        <f t="shared" si="544"/>
        <v/>
      </c>
      <c r="MJ325" s="123">
        <v>320</v>
      </c>
      <c r="MK325" s="423"/>
      <c r="ML325" s="423"/>
      <c r="MM325" s="423"/>
      <c r="MN325" s="423"/>
      <c r="MO325" s="421"/>
      <c r="MP325" s="422"/>
      <c r="MQ325" s="269" t="str">
        <f t="shared" si="593"/>
        <v/>
      </c>
      <c r="MR325" s="180">
        <v>1</v>
      </c>
      <c r="MS325" s="269" t="str">
        <f t="shared" si="594"/>
        <v/>
      </c>
      <c r="MT325" s="180">
        <v>1</v>
      </c>
      <c r="MU325" s="181">
        <v>1</v>
      </c>
      <c r="MV325" s="181">
        <v>1</v>
      </c>
      <c r="MW325" s="183">
        <v>1</v>
      </c>
      <c r="MX325" s="183">
        <v>1</v>
      </c>
      <c r="MY325" s="183">
        <v>1</v>
      </c>
      <c r="MZ325" s="183">
        <v>1</v>
      </c>
      <c r="NA325" s="183">
        <v>1</v>
      </c>
      <c r="NB325" s="183">
        <v>1</v>
      </c>
      <c r="NC325" s="192" t="str">
        <f ca="1">IF(ISBLANK(MO325),"",ROUND(AVERAGE(OFFSET(MT325:NB325,0,0,1,ion21Coop!$F$42)),1))</f>
        <v/>
      </c>
      <c r="ND325" s="269" t="str">
        <f t="shared" si="595"/>
        <v/>
      </c>
      <c r="NF325" s="119">
        <f t="shared" si="524"/>
        <v>16</v>
      </c>
      <c r="NG325" s="123" t="str">
        <f t="shared" si="545"/>
        <v/>
      </c>
      <c r="NH325" s="123">
        <v>320</v>
      </c>
      <c r="NI325" s="423"/>
      <c r="NJ325" s="423"/>
      <c r="NK325" s="423"/>
      <c r="NL325" s="423"/>
      <c r="NM325" s="421"/>
      <c r="NN325" s="422"/>
      <c r="NO325" s="269" t="str">
        <f t="shared" si="596"/>
        <v/>
      </c>
      <c r="NP325" s="180">
        <v>1</v>
      </c>
      <c r="NQ325" s="269" t="str">
        <f t="shared" si="597"/>
        <v/>
      </c>
      <c r="NR325" s="180">
        <v>1</v>
      </c>
      <c r="NS325" s="181">
        <v>1</v>
      </c>
      <c r="NT325" s="181">
        <v>1</v>
      </c>
      <c r="NU325" s="183">
        <v>1</v>
      </c>
      <c r="NV325" s="183">
        <v>1</v>
      </c>
      <c r="NW325" s="183">
        <v>1</v>
      </c>
      <c r="NX325" s="183">
        <v>1</v>
      </c>
      <c r="NY325" s="183">
        <v>1</v>
      </c>
      <c r="NZ325" s="183">
        <v>1</v>
      </c>
      <c r="OA325" s="192" t="str">
        <f ca="1">IF(ISBLANK(NM325),"",ROUND(AVERAGE(OFFSET(NR325:NZ325,0,0,1,ion21Coop!$F$42)),1))</f>
        <v/>
      </c>
      <c r="OB325" s="269" t="str">
        <f t="shared" si="598"/>
        <v/>
      </c>
      <c r="OD325" s="119">
        <f t="shared" si="525"/>
        <v>17</v>
      </c>
      <c r="OE325" s="123" t="str">
        <f t="shared" si="546"/>
        <v/>
      </c>
      <c r="OF325" s="123">
        <v>320</v>
      </c>
      <c r="OG325" s="423"/>
      <c r="OH325" s="423"/>
      <c r="OI325" s="423"/>
      <c r="OJ325" s="423"/>
      <c r="OK325" s="421"/>
      <c r="OL325" s="422"/>
      <c r="OM325" s="269" t="str">
        <f t="shared" si="599"/>
        <v/>
      </c>
      <c r="ON325" s="180">
        <v>1</v>
      </c>
      <c r="OO325" s="269" t="str">
        <f t="shared" si="600"/>
        <v/>
      </c>
      <c r="OP325" s="180">
        <v>1</v>
      </c>
      <c r="OQ325" s="181">
        <v>1</v>
      </c>
      <c r="OR325" s="181">
        <v>1</v>
      </c>
      <c r="OS325" s="183">
        <v>1</v>
      </c>
      <c r="OT325" s="183">
        <v>1</v>
      </c>
      <c r="OU325" s="183">
        <v>1</v>
      </c>
      <c r="OV325" s="183">
        <v>1</v>
      </c>
      <c r="OW325" s="183">
        <v>1</v>
      </c>
      <c r="OX325" s="183">
        <v>1</v>
      </c>
      <c r="OY325" s="192" t="str">
        <f ca="1">IF(ISBLANK(OK325),"",ROUND(AVERAGE(OFFSET(OP325:OX325,0,0,1,ion21Coop!$F$42)),1))</f>
        <v/>
      </c>
      <c r="OZ325" s="269" t="str">
        <f t="shared" si="601"/>
        <v/>
      </c>
      <c r="PB325" s="119">
        <f t="shared" si="526"/>
        <v>18</v>
      </c>
      <c r="PC325" s="123" t="str">
        <f t="shared" si="547"/>
        <v/>
      </c>
      <c r="PD325" s="123">
        <v>320</v>
      </c>
      <c r="PE325" s="423"/>
      <c r="PF325" s="423"/>
      <c r="PG325" s="423"/>
      <c r="PH325" s="423"/>
      <c r="PI325" s="421"/>
      <c r="PJ325" s="422"/>
      <c r="PK325" s="269" t="str">
        <f t="shared" si="602"/>
        <v/>
      </c>
      <c r="PL325" s="180">
        <v>1</v>
      </c>
      <c r="PM325" s="269" t="str">
        <f t="shared" si="603"/>
        <v/>
      </c>
      <c r="PN325" s="180">
        <v>1</v>
      </c>
      <c r="PO325" s="181">
        <v>1</v>
      </c>
      <c r="PP325" s="181">
        <v>1</v>
      </c>
      <c r="PQ325" s="183">
        <v>1</v>
      </c>
      <c r="PR325" s="183">
        <v>1</v>
      </c>
      <c r="PS325" s="183">
        <v>1</v>
      </c>
      <c r="PT325" s="183">
        <v>1</v>
      </c>
      <c r="PU325" s="183">
        <v>1</v>
      </c>
      <c r="PV325" s="183">
        <v>1</v>
      </c>
      <c r="PW325" s="192" t="str">
        <f ca="1">IF(ISBLANK(PI325),"",ROUND(AVERAGE(OFFSET(PN325:PV325,0,0,1,ion21Coop!$F$42)),1))</f>
        <v/>
      </c>
      <c r="PX325" s="269" t="str">
        <f t="shared" si="604"/>
        <v/>
      </c>
      <c r="PZ325" s="119">
        <f t="shared" si="527"/>
        <v>19</v>
      </c>
      <c r="QA325" s="123" t="str">
        <f t="shared" si="548"/>
        <v/>
      </c>
      <c r="QB325" s="123">
        <v>320</v>
      </c>
      <c r="QC325" s="423"/>
      <c r="QD325" s="423"/>
      <c r="QE325" s="423"/>
      <c r="QF325" s="423"/>
      <c r="QG325" s="421"/>
      <c r="QH325" s="422"/>
      <c r="QI325" s="269" t="str">
        <f t="shared" si="605"/>
        <v/>
      </c>
      <c r="QJ325" s="180">
        <v>1</v>
      </c>
      <c r="QK325" s="269" t="str">
        <f t="shared" si="606"/>
        <v/>
      </c>
      <c r="QL325" s="180">
        <v>1</v>
      </c>
      <c r="QM325" s="181">
        <v>1</v>
      </c>
      <c r="QN325" s="181">
        <v>1</v>
      </c>
      <c r="QO325" s="183">
        <v>1</v>
      </c>
      <c r="QP325" s="183">
        <v>1</v>
      </c>
      <c r="QQ325" s="183">
        <v>1</v>
      </c>
      <c r="QR325" s="183">
        <v>1</v>
      </c>
      <c r="QS325" s="183">
        <v>1</v>
      </c>
      <c r="QT325" s="183">
        <v>1</v>
      </c>
      <c r="QU325" s="192" t="str">
        <f ca="1">IF(ISBLANK(QG325),"",ROUND(AVERAGE(OFFSET(QL325:QT325,0,0,1,ion21Coop!$F$42)),1))</f>
        <v/>
      </c>
      <c r="QV325" s="269" t="str">
        <f t="shared" si="607"/>
        <v/>
      </c>
      <c r="QX325" s="119">
        <f t="shared" si="528"/>
        <v>20</v>
      </c>
      <c r="QY325" s="123" t="str">
        <f t="shared" si="549"/>
        <v/>
      </c>
      <c r="QZ325" s="123">
        <v>320</v>
      </c>
      <c r="RA325" s="423"/>
      <c r="RB325" s="423"/>
      <c r="RC325" s="423"/>
      <c r="RD325" s="423"/>
      <c r="RE325" s="421"/>
      <c r="RF325" s="422"/>
      <c r="RG325" s="269" t="str">
        <f t="shared" si="608"/>
        <v/>
      </c>
      <c r="RH325" s="180">
        <v>1</v>
      </c>
      <c r="RI325" s="269" t="str">
        <f t="shared" si="609"/>
        <v/>
      </c>
      <c r="RJ325" s="180">
        <v>1</v>
      </c>
      <c r="RK325" s="181">
        <v>1</v>
      </c>
      <c r="RL325" s="181">
        <v>1</v>
      </c>
      <c r="RM325" s="183">
        <v>1</v>
      </c>
      <c r="RN325" s="183">
        <v>1</v>
      </c>
      <c r="RO325" s="183">
        <v>1</v>
      </c>
      <c r="RP325" s="183">
        <v>1</v>
      </c>
      <c r="RQ325" s="183">
        <v>1</v>
      </c>
      <c r="RR325" s="183">
        <v>1</v>
      </c>
      <c r="RS325" s="192" t="str">
        <f ca="1">IF(ISBLANK(RE325),"",ROUND(AVERAGE(OFFSET(RJ325:RR325,0,0,1,ion21Coop!$F$42)),1))</f>
        <v/>
      </c>
      <c r="RT325" s="269" t="str">
        <f t="shared" si="610"/>
        <v/>
      </c>
      <c r="RV325" s="119">
        <f t="shared" si="529"/>
        <v>21</v>
      </c>
      <c r="RW325" s="123" t="str">
        <f t="shared" si="550"/>
        <v/>
      </c>
      <c r="RX325" s="123">
        <v>320</v>
      </c>
      <c r="RY325" s="423"/>
      <c r="RZ325" s="423"/>
      <c r="SA325" s="423"/>
      <c r="SB325" s="423"/>
      <c r="SC325" s="421"/>
      <c r="SD325" s="422"/>
      <c r="SE325" s="269" t="str">
        <f t="shared" si="611"/>
        <v/>
      </c>
      <c r="SF325" s="180">
        <v>1</v>
      </c>
      <c r="SG325" s="269" t="str">
        <f t="shared" si="612"/>
        <v/>
      </c>
      <c r="SH325" s="180">
        <v>1</v>
      </c>
      <c r="SI325" s="181">
        <v>1</v>
      </c>
      <c r="SJ325" s="181">
        <v>1</v>
      </c>
      <c r="SK325" s="183">
        <v>1</v>
      </c>
      <c r="SL325" s="183">
        <v>1</v>
      </c>
      <c r="SM325" s="183">
        <v>1</v>
      </c>
      <c r="SN325" s="183">
        <v>1</v>
      </c>
      <c r="SO325" s="183">
        <v>1</v>
      </c>
      <c r="SP325" s="183">
        <v>1</v>
      </c>
      <c r="SQ325" s="192" t="str">
        <f ca="1">IF(ISBLANK(SC325),"",ROUND(AVERAGE(OFFSET(SH325:SP325,0,0,1,ion21Coop!$F$42)),1))</f>
        <v/>
      </c>
      <c r="SR325" s="269" t="str">
        <f t="shared" si="613"/>
        <v/>
      </c>
      <c r="ST325" s="565"/>
      <c r="SU325" s="565"/>
      <c r="SV325" s="566"/>
      <c r="SW325" s="567"/>
      <c r="SX325" s="565"/>
      <c r="SY325" s="566"/>
      <c r="SZ325" s="568"/>
      <c r="TA325" s="567"/>
      <c r="TB325" s="553"/>
    </row>
    <row r="326" spans="10:522" x14ac:dyDescent="0.3">
      <c r="J326" s="119">
        <f t="shared" si="509"/>
        <v>1</v>
      </c>
      <c r="K326" s="123" t="str">
        <f t="shared" si="530"/>
        <v>YaJo</v>
      </c>
      <c r="L326" s="123">
        <v>321</v>
      </c>
      <c r="M326" s="351"/>
      <c r="N326" s="351"/>
      <c r="O326" s="351"/>
      <c r="P326" s="351"/>
      <c r="Q326" s="369"/>
      <c r="R326" s="370"/>
      <c r="S326" s="269" t="str">
        <f t="shared" si="551"/>
        <v/>
      </c>
      <c r="T326" s="180">
        <v>1</v>
      </c>
      <c r="U326" s="269" t="str">
        <f t="shared" si="552"/>
        <v/>
      </c>
      <c r="V326" s="180">
        <v>1</v>
      </c>
      <c r="W326" s="181">
        <v>1</v>
      </c>
      <c r="X326" s="181">
        <v>1</v>
      </c>
      <c r="Y326" s="183">
        <v>1</v>
      </c>
      <c r="Z326" s="183">
        <v>1</v>
      </c>
      <c r="AA326" s="183">
        <v>1</v>
      </c>
      <c r="AB326" s="183">
        <v>1</v>
      </c>
      <c r="AC326" s="183">
        <v>1</v>
      </c>
      <c r="AD326" s="183">
        <v>1</v>
      </c>
      <c r="AE326" s="192" t="str">
        <f ca="1">IF(ISBLANK(Q326),"",ROUND(AVERAGE(OFFSET(V326:AD326,0,0,1,ion21Coop!$F$42)),1))</f>
        <v/>
      </c>
      <c r="AF326" s="269" t="str">
        <f t="shared" si="553"/>
        <v/>
      </c>
      <c r="AH326" s="119">
        <f t="shared" si="510"/>
        <v>2</v>
      </c>
      <c r="AI326" s="123" t="str">
        <f t="shared" si="531"/>
        <v>GeLo</v>
      </c>
      <c r="AJ326" s="123">
        <v>321</v>
      </c>
      <c r="AK326" s="351"/>
      <c r="AL326" s="351"/>
      <c r="AM326" s="351"/>
      <c r="AN326" s="351"/>
      <c r="AO326" s="369"/>
      <c r="AP326" s="370"/>
      <c r="AQ326" s="269" t="str">
        <f t="shared" si="554"/>
        <v/>
      </c>
      <c r="AR326" s="180">
        <v>1</v>
      </c>
      <c r="AS326" s="269" t="str">
        <f t="shared" si="555"/>
        <v/>
      </c>
      <c r="AT326" s="180">
        <v>1</v>
      </c>
      <c r="AU326" s="181">
        <v>1</v>
      </c>
      <c r="AV326" s="181">
        <v>1</v>
      </c>
      <c r="AW326" s="183">
        <v>1</v>
      </c>
      <c r="AX326" s="183">
        <v>1</v>
      </c>
      <c r="AY326" s="183">
        <v>1</v>
      </c>
      <c r="AZ326" s="183">
        <v>1</v>
      </c>
      <c r="BA326" s="183">
        <v>1</v>
      </c>
      <c r="BB326" s="183">
        <v>1</v>
      </c>
      <c r="BC326" s="192" t="str">
        <f ca="1">IF(ISBLANK(AO326),"",ROUND(AVERAGE(OFFSET(AT326:BB326,0,0,1,ion21Coop!$F$42)),1))</f>
        <v/>
      </c>
      <c r="BD326" s="269" t="str">
        <f t="shared" si="556"/>
        <v/>
      </c>
      <c r="BF326" s="119">
        <f t="shared" si="511"/>
        <v>3</v>
      </c>
      <c r="BG326" s="123" t="str">
        <f t="shared" si="532"/>
        <v>MiDo</v>
      </c>
      <c r="BH326" s="123">
        <v>321</v>
      </c>
      <c r="BI326" s="351"/>
      <c r="BJ326" s="351"/>
      <c r="BK326" s="351"/>
      <c r="BL326" s="351"/>
      <c r="BM326" s="369"/>
      <c r="BN326" s="370"/>
      <c r="BO326" s="269" t="str">
        <f t="shared" si="557"/>
        <v/>
      </c>
      <c r="BP326" s="180">
        <v>1</v>
      </c>
      <c r="BQ326" s="269" t="str">
        <f t="shared" si="558"/>
        <v/>
      </c>
      <c r="BR326" s="180">
        <v>1</v>
      </c>
      <c r="BS326" s="181">
        <v>1</v>
      </c>
      <c r="BT326" s="181">
        <v>1</v>
      </c>
      <c r="BU326" s="183">
        <v>1</v>
      </c>
      <c r="BV326" s="183">
        <v>1</v>
      </c>
      <c r="BW326" s="183">
        <v>1</v>
      </c>
      <c r="BX326" s="183">
        <v>1</v>
      </c>
      <c r="BY326" s="183">
        <v>1</v>
      </c>
      <c r="BZ326" s="183">
        <v>1</v>
      </c>
      <c r="CA326" s="192" t="str">
        <f ca="1">IF(ISBLANK(BM326),"",ROUND(AVERAGE(OFFSET(BR326:BZ326,0,0,1,ion21Coop!$F$42)),1))</f>
        <v/>
      </c>
      <c r="CB326" s="269" t="str">
        <f t="shared" si="559"/>
        <v/>
      </c>
      <c r="CD326" s="119">
        <f t="shared" si="512"/>
        <v>4</v>
      </c>
      <c r="CE326" s="123" t="str">
        <f t="shared" si="533"/>
        <v>EmNi</v>
      </c>
      <c r="CF326" s="123">
        <v>321</v>
      </c>
      <c r="CG326" s="351"/>
      <c r="CH326" s="351"/>
      <c r="CI326" s="351"/>
      <c r="CJ326" s="351"/>
      <c r="CK326" s="369"/>
      <c r="CL326" s="370"/>
      <c r="CM326" s="269" t="str">
        <f t="shared" si="560"/>
        <v/>
      </c>
      <c r="CN326" s="180">
        <v>1</v>
      </c>
      <c r="CO326" s="269" t="str">
        <f t="shared" si="561"/>
        <v/>
      </c>
      <c r="CP326" s="180">
        <v>1</v>
      </c>
      <c r="CQ326" s="181">
        <v>1</v>
      </c>
      <c r="CR326" s="181">
        <v>1</v>
      </c>
      <c r="CS326" s="183">
        <v>1</v>
      </c>
      <c r="CT326" s="183">
        <v>1</v>
      </c>
      <c r="CU326" s="183">
        <v>1</v>
      </c>
      <c r="CV326" s="183">
        <v>1</v>
      </c>
      <c r="CW326" s="183">
        <v>1</v>
      </c>
      <c r="CX326" s="183">
        <v>1</v>
      </c>
      <c r="CY326" s="192" t="str">
        <f ca="1">IF(ISBLANK(CK326),"",ROUND(AVERAGE(OFFSET(CP326:CX326,0,0,1,ion21Coop!$F$42)),1))</f>
        <v/>
      </c>
      <c r="CZ326" s="269" t="str">
        <f t="shared" si="562"/>
        <v/>
      </c>
      <c r="DB326" s="119">
        <f t="shared" si="513"/>
        <v>5</v>
      </c>
      <c r="DC326" s="123" t="str">
        <f t="shared" si="534"/>
        <v>HeJe</v>
      </c>
      <c r="DD326" s="123">
        <v>321</v>
      </c>
      <c r="DE326" s="423"/>
      <c r="DF326" s="423"/>
      <c r="DG326" s="423"/>
      <c r="DH326" s="423"/>
      <c r="DI326" s="421"/>
      <c r="DJ326" s="422"/>
      <c r="DK326" s="269" t="str">
        <f t="shared" si="563"/>
        <v/>
      </c>
      <c r="DL326" s="180">
        <v>1</v>
      </c>
      <c r="DM326" s="269" t="str">
        <f t="shared" si="564"/>
        <v/>
      </c>
      <c r="DN326" s="180">
        <v>1</v>
      </c>
      <c r="DO326" s="181">
        <v>1</v>
      </c>
      <c r="DP326" s="181">
        <v>1</v>
      </c>
      <c r="DQ326" s="183">
        <v>1</v>
      </c>
      <c r="DR326" s="183">
        <v>1</v>
      </c>
      <c r="DS326" s="183">
        <v>1</v>
      </c>
      <c r="DT326" s="183">
        <v>1</v>
      </c>
      <c r="DU326" s="183">
        <v>1</v>
      </c>
      <c r="DV326" s="183">
        <v>1</v>
      </c>
      <c r="DW326" s="192" t="str">
        <f ca="1">IF(ISBLANK(DI326),"",ROUND(AVERAGE(OFFSET(DN326:DV326,0,0,1,ion21Coop!$F$42)),1))</f>
        <v/>
      </c>
      <c r="DX326" s="269" t="str">
        <f t="shared" si="565"/>
        <v/>
      </c>
      <c r="DZ326" s="119">
        <f t="shared" si="514"/>
        <v>6</v>
      </c>
      <c r="EA326" s="123" t="str">
        <f t="shared" si="535"/>
        <v/>
      </c>
      <c r="EB326" s="123">
        <v>321</v>
      </c>
      <c r="EC326" s="423"/>
      <c r="ED326" s="423"/>
      <c r="EE326" s="423"/>
      <c r="EF326" s="423"/>
      <c r="EG326" s="421"/>
      <c r="EH326" s="422"/>
      <c r="EI326" s="269" t="str">
        <f t="shared" si="566"/>
        <v/>
      </c>
      <c r="EJ326" s="180">
        <v>1</v>
      </c>
      <c r="EK326" s="269" t="str">
        <f t="shared" si="567"/>
        <v/>
      </c>
      <c r="EL326" s="180">
        <v>1</v>
      </c>
      <c r="EM326" s="181">
        <v>1</v>
      </c>
      <c r="EN326" s="181">
        <v>1</v>
      </c>
      <c r="EO326" s="183">
        <v>1</v>
      </c>
      <c r="EP326" s="183">
        <v>1</v>
      </c>
      <c r="EQ326" s="183">
        <v>1</v>
      </c>
      <c r="ER326" s="183">
        <v>1</v>
      </c>
      <c r="ES326" s="183">
        <v>1</v>
      </c>
      <c r="ET326" s="183">
        <v>1</v>
      </c>
      <c r="EU326" s="192" t="str">
        <f ca="1">IF(ISBLANK(EG326),"",ROUND(AVERAGE(OFFSET(EL326:ET326,0,0,1,ion21Coop!$F$42)),1))</f>
        <v/>
      </c>
      <c r="EV326" s="269" t="str">
        <f t="shared" si="568"/>
        <v/>
      </c>
      <c r="EX326" s="119">
        <f t="shared" si="515"/>
        <v>7</v>
      </c>
      <c r="EY326" s="123" t="str">
        <f t="shared" si="536"/>
        <v/>
      </c>
      <c r="EZ326" s="123">
        <v>321</v>
      </c>
      <c r="FA326" s="423"/>
      <c r="FB326" s="423"/>
      <c r="FC326" s="423"/>
      <c r="FD326" s="423"/>
      <c r="FE326" s="421"/>
      <c r="FF326" s="422"/>
      <c r="FG326" s="269" t="str">
        <f t="shared" si="569"/>
        <v/>
      </c>
      <c r="FH326" s="180">
        <v>1</v>
      </c>
      <c r="FI326" s="269" t="str">
        <f t="shared" si="570"/>
        <v/>
      </c>
      <c r="FJ326" s="180">
        <v>1</v>
      </c>
      <c r="FK326" s="181">
        <v>1</v>
      </c>
      <c r="FL326" s="181">
        <v>1</v>
      </c>
      <c r="FM326" s="183">
        <v>1</v>
      </c>
      <c r="FN326" s="183">
        <v>1</v>
      </c>
      <c r="FO326" s="183">
        <v>1</v>
      </c>
      <c r="FP326" s="183">
        <v>1</v>
      </c>
      <c r="FQ326" s="183">
        <v>1</v>
      </c>
      <c r="FR326" s="183">
        <v>1</v>
      </c>
      <c r="FS326" s="192" t="str">
        <f ca="1">IF(ISBLANK(FE326),"",ROUND(AVERAGE(OFFSET(FJ326:FR326,0,0,1,ion21Coop!$F$42)),1))</f>
        <v/>
      </c>
      <c r="FT326" s="269" t="str">
        <f t="shared" si="571"/>
        <v/>
      </c>
      <c r="FV326" s="119">
        <f t="shared" si="516"/>
        <v>8</v>
      </c>
      <c r="FW326" s="123" t="str">
        <f t="shared" si="537"/>
        <v/>
      </c>
      <c r="FX326" s="123">
        <v>321</v>
      </c>
      <c r="FY326" s="423"/>
      <c r="FZ326" s="423"/>
      <c r="GA326" s="423"/>
      <c r="GB326" s="423"/>
      <c r="GC326" s="421"/>
      <c r="GD326" s="422"/>
      <c r="GE326" s="269" t="str">
        <f t="shared" si="572"/>
        <v/>
      </c>
      <c r="GF326" s="180">
        <v>1</v>
      </c>
      <c r="GG326" s="269" t="str">
        <f t="shared" si="573"/>
        <v/>
      </c>
      <c r="GH326" s="180">
        <v>1</v>
      </c>
      <c r="GI326" s="181">
        <v>1</v>
      </c>
      <c r="GJ326" s="181">
        <v>1</v>
      </c>
      <c r="GK326" s="183">
        <v>1</v>
      </c>
      <c r="GL326" s="183">
        <v>1</v>
      </c>
      <c r="GM326" s="183">
        <v>1</v>
      </c>
      <c r="GN326" s="183">
        <v>1</v>
      </c>
      <c r="GO326" s="183">
        <v>1</v>
      </c>
      <c r="GP326" s="183">
        <v>1</v>
      </c>
      <c r="GQ326" s="192" t="str">
        <f ca="1">IF(ISBLANK(GC326),"",ROUND(AVERAGE(OFFSET(GH326:GP326,0,0,1,ion21Coop!$F$42)),1))</f>
        <v/>
      </c>
      <c r="GR326" s="269" t="str">
        <f t="shared" si="574"/>
        <v/>
      </c>
      <c r="GT326" s="119">
        <f t="shared" si="517"/>
        <v>9</v>
      </c>
      <c r="GU326" s="123" t="str">
        <f t="shared" si="538"/>
        <v/>
      </c>
      <c r="GV326" s="123">
        <v>321</v>
      </c>
      <c r="GW326" s="423"/>
      <c r="GX326" s="423"/>
      <c r="GY326" s="423"/>
      <c r="GZ326" s="423"/>
      <c r="HA326" s="421"/>
      <c r="HB326" s="422"/>
      <c r="HC326" s="269" t="str">
        <f t="shared" si="575"/>
        <v/>
      </c>
      <c r="HD326" s="180">
        <v>1</v>
      </c>
      <c r="HE326" s="269" t="str">
        <f t="shared" si="576"/>
        <v/>
      </c>
      <c r="HF326" s="180">
        <v>1</v>
      </c>
      <c r="HG326" s="181">
        <v>1</v>
      </c>
      <c r="HH326" s="181">
        <v>1</v>
      </c>
      <c r="HI326" s="183">
        <v>1</v>
      </c>
      <c r="HJ326" s="183">
        <v>1</v>
      </c>
      <c r="HK326" s="183">
        <v>1</v>
      </c>
      <c r="HL326" s="183">
        <v>1</v>
      </c>
      <c r="HM326" s="183">
        <v>1</v>
      </c>
      <c r="HN326" s="183">
        <v>1</v>
      </c>
      <c r="HO326" s="192" t="str">
        <f ca="1">IF(ISBLANK(HA326),"",ROUND(AVERAGE(OFFSET(HF326:HN326,0,0,1,ion21Coop!$F$42)),1))</f>
        <v/>
      </c>
      <c r="HP326" s="269" t="str">
        <f t="shared" si="577"/>
        <v/>
      </c>
      <c r="HR326" s="119">
        <f t="shared" si="518"/>
        <v>10</v>
      </c>
      <c r="HS326" s="123" t="str">
        <f t="shared" si="539"/>
        <v/>
      </c>
      <c r="HT326" s="123">
        <v>321</v>
      </c>
      <c r="HU326" s="423"/>
      <c r="HV326" s="423"/>
      <c r="HW326" s="423"/>
      <c r="HX326" s="423"/>
      <c r="HY326" s="421"/>
      <c r="HZ326" s="422"/>
      <c r="IA326" s="269" t="str">
        <f t="shared" si="578"/>
        <v/>
      </c>
      <c r="IB326" s="180">
        <v>1</v>
      </c>
      <c r="IC326" s="269" t="str">
        <f t="shared" si="579"/>
        <v/>
      </c>
      <c r="ID326" s="180">
        <v>1</v>
      </c>
      <c r="IE326" s="181">
        <v>1</v>
      </c>
      <c r="IF326" s="181">
        <v>1</v>
      </c>
      <c r="IG326" s="183">
        <v>1</v>
      </c>
      <c r="IH326" s="183">
        <v>1</v>
      </c>
      <c r="II326" s="183">
        <v>1</v>
      </c>
      <c r="IJ326" s="183">
        <v>1</v>
      </c>
      <c r="IK326" s="183">
        <v>1</v>
      </c>
      <c r="IL326" s="183">
        <v>1</v>
      </c>
      <c r="IM326" s="192" t="str">
        <f ca="1">IF(ISBLANK(HY326),"",ROUND(AVERAGE(OFFSET(ID326:IL326,0,0,1,ion21Coop!$F$42)),1))</f>
        <v/>
      </c>
      <c r="IN326" s="269" t="str">
        <f t="shared" si="580"/>
        <v/>
      </c>
      <c r="IP326" s="119">
        <f t="shared" si="519"/>
        <v>11</v>
      </c>
      <c r="IQ326" s="123" t="str">
        <f t="shared" si="540"/>
        <v/>
      </c>
      <c r="IR326" s="123">
        <v>321</v>
      </c>
      <c r="IS326" s="423"/>
      <c r="IT326" s="423"/>
      <c r="IU326" s="423"/>
      <c r="IV326" s="423"/>
      <c r="IW326" s="421"/>
      <c r="IX326" s="422"/>
      <c r="IY326" s="269" t="str">
        <f t="shared" si="581"/>
        <v/>
      </c>
      <c r="IZ326" s="180">
        <v>1</v>
      </c>
      <c r="JA326" s="269" t="str">
        <f t="shared" si="582"/>
        <v/>
      </c>
      <c r="JB326" s="180">
        <v>1</v>
      </c>
      <c r="JC326" s="181">
        <v>1</v>
      </c>
      <c r="JD326" s="181">
        <v>1</v>
      </c>
      <c r="JE326" s="183">
        <v>1</v>
      </c>
      <c r="JF326" s="183">
        <v>1</v>
      </c>
      <c r="JG326" s="183">
        <v>1</v>
      </c>
      <c r="JH326" s="183">
        <v>1</v>
      </c>
      <c r="JI326" s="183">
        <v>1</v>
      </c>
      <c r="JJ326" s="183">
        <v>1</v>
      </c>
      <c r="JK326" s="192" t="str">
        <f ca="1">IF(ISBLANK(IW326),"",ROUND(AVERAGE(OFFSET(JB326:JJ326,0,0,1,ion21Coop!$F$42)),1))</f>
        <v/>
      </c>
      <c r="JL326" s="269" t="str">
        <f t="shared" si="583"/>
        <v/>
      </c>
      <c r="JN326" s="119">
        <f t="shared" si="520"/>
        <v>12</v>
      </c>
      <c r="JO326" s="123" t="str">
        <f t="shared" si="541"/>
        <v/>
      </c>
      <c r="JP326" s="123">
        <v>321</v>
      </c>
      <c r="JQ326" s="423"/>
      <c r="JR326" s="423"/>
      <c r="JS326" s="423"/>
      <c r="JT326" s="423"/>
      <c r="JU326" s="421"/>
      <c r="JV326" s="422"/>
      <c r="JW326" s="269" t="str">
        <f t="shared" si="584"/>
        <v/>
      </c>
      <c r="JX326" s="180">
        <v>1</v>
      </c>
      <c r="JY326" s="269" t="str">
        <f t="shared" si="585"/>
        <v/>
      </c>
      <c r="JZ326" s="180">
        <v>1</v>
      </c>
      <c r="KA326" s="181">
        <v>1</v>
      </c>
      <c r="KB326" s="181">
        <v>1</v>
      </c>
      <c r="KC326" s="183">
        <v>1</v>
      </c>
      <c r="KD326" s="183">
        <v>1</v>
      </c>
      <c r="KE326" s="183">
        <v>1</v>
      </c>
      <c r="KF326" s="183">
        <v>1</v>
      </c>
      <c r="KG326" s="183">
        <v>1</v>
      </c>
      <c r="KH326" s="183">
        <v>1</v>
      </c>
      <c r="KI326" s="192" t="str">
        <f ca="1">IF(ISBLANK(JU326),"",ROUND(AVERAGE(OFFSET(JZ326:KH326,0,0,1,ion21Coop!$F$42)),1))</f>
        <v/>
      </c>
      <c r="KJ326" s="269" t="str">
        <f t="shared" si="586"/>
        <v/>
      </c>
      <c r="KL326" s="119">
        <f t="shared" si="521"/>
        <v>13</v>
      </c>
      <c r="KM326" s="123" t="str">
        <f t="shared" si="542"/>
        <v/>
      </c>
      <c r="KN326" s="123">
        <v>321</v>
      </c>
      <c r="KO326" s="423"/>
      <c r="KP326" s="423"/>
      <c r="KQ326" s="423"/>
      <c r="KR326" s="423"/>
      <c r="KS326" s="421"/>
      <c r="KT326" s="422"/>
      <c r="KU326" s="269" t="str">
        <f t="shared" si="587"/>
        <v/>
      </c>
      <c r="KV326" s="180">
        <v>1</v>
      </c>
      <c r="KW326" s="269" t="str">
        <f t="shared" si="588"/>
        <v/>
      </c>
      <c r="KX326" s="180">
        <v>1</v>
      </c>
      <c r="KY326" s="181">
        <v>1</v>
      </c>
      <c r="KZ326" s="181">
        <v>1</v>
      </c>
      <c r="LA326" s="183">
        <v>1</v>
      </c>
      <c r="LB326" s="183">
        <v>1</v>
      </c>
      <c r="LC326" s="183">
        <v>1</v>
      </c>
      <c r="LD326" s="183">
        <v>1</v>
      </c>
      <c r="LE326" s="183">
        <v>1</v>
      </c>
      <c r="LF326" s="183">
        <v>1</v>
      </c>
      <c r="LG326" s="192" t="str">
        <f ca="1">IF(ISBLANK(KS326),"",ROUND(AVERAGE(OFFSET(KX326:LF326,0,0,1,ion21Coop!$F$42)),1))</f>
        <v/>
      </c>
      <c r="LH326" s="269" t="str">
        <f t="shared" si="589"/>
        <v/>
      </c>
      <c r="LJ326" s="119">
        <f t="shared" si="522"/>
        <v>14</v>
      </c>
      <c r="LK326" s="123" t="str">
        <f t="shared" si="543"/>
        <v/>
      </c>
      <c r="LL326" s="123">
        <v>321</v>
      </c>
      <c r="LM326" s="423"/>
      <c r="LN326" s="423"/>
      <c r="LO326" s="423"/>
      <c r="LP326" s="423"/>
      <c r="LQ326" s="421"/>
      <c r="LR326" s="422"/>
      <c r="LS326" s="269" t="str">
        <f t="shared" si="590"/>
        <v/>
      </c>
      <c r="LT326" s="180">
        <v>1</v>
      </c>
      <c r="LU326" s="269" t="str">
        <f t="shared" si="591"/>
        <v/>
      </c>
      <c r="LV326" s="180">
        <v>1</v>
      </c>
      <c r="LW326" s="181">
        <v>1</v>
      </c>
      <c r="LX326" s="181">
        <v>1</v>
      </c>
      <c r="LY326" s="183">
        <v>1</v>
      </c>
      <c r="LZ326" s="183">
        <v>1</v>
      </c>
      <c r="MA326" s="183">
        <v>1</v>
      </c>
      <c r="MB326" s="183">
        <v>1</v>
      </c>
      <c r="MC326" s="183">
        <v>1</v>
      </c>
      <c r="MD326" s="183">
        <v>1</v>
      </c>
      <c r="ME326" s="192" t="str">
        <f ca="1">IF(ISBLANK(LQ326),"",ROUND(AVERAGE(OFFSET(LV326:MD326,0,0,1,ion21Coop!$F$42)),1))</f>
        <v/>
      </c>
      <c r="MF326" s="269" t="str">
        <f t="shared" si="592"/>
        <v/>
      </c>
      <c r="MH326" s="119">
        <f t="shared" si="523"/>
        <v>15</v>
      </c>
      <c r="MI326" s="123" t="str">
        <f t="shared" si="544"/>
        <v/>
      </c>
      <c r="MJ326" s="123">
        <v>321</v>
      </c>
      <c r="MK326" s="423"/>
      <c r="ML326" s="423"/>
      <c r="MM326" s="423"/>
      <c r="MN326" s="423"/>
      <c r="MO326" s="421"/>
      <c r="MP326" s="422"/>
      <c r="MQ326" s="269" t="str">
        <f t="shared" si="593"/>
        <v/>
      </c>
      <c r="MR326" s="180">
        <v>1</v>
      </c>
      <c r="MS326" s="269" t="str">
        <f t="shared" si="594"/>
        <v/>
      </c>
      <c r="MT326" s="180">
        <v>1</v>
      </c>
      <c r="MU326" s="181">
        <v>1</v>
      </c>
      <c r="MV326" s="181">
        <v>1</v>
      </c>
      <c r="MW326" s="183">
        <v>1</v>
      </c>
      <c r="MX326" s="183">
        <v>1</v>
      </c>
      <c r="MY326" s="183">
        <v>1</v>
      </c>
      <c r="MZ326" s="183">
        <v>1</v>
      </c>
      <c r="NA326" s="183">
        <v>1</v>
      </c>
      <c r="NB326" s="183">
        <v>1</v>
      </c>
      <c r="NC326" s="192" t="str">
        <f ca="1">IF(ISBLANK(MO326),"",ROUND(AVERAGE(OFFSET(MT326:NB326,0,0,1,ion21Coop!$F$42)),1))</f>
        <v/>
      </c>
      <c r="ND326" s="269" t="str">
        <f t="shared" si="595"/>
        <v/>
      </c>
      <c r="NF326" s="119">
        <f t="shared" si="524"/>
        <v>16</v>
      </c>
      <c r="NG326" s="123" t="str">
        <f t="shared" si="545"/>
        <v/>
      </c>
      <c r="NH326" s="123">
        <v>321</v>
      </c>
      <c r="NI326" s="423"/>
      <c r="NJ326" s="423"/>
      <c r="NK326" s="423"/>
      <c r="NL326" s="423"/>
      <c r="NM326" s="421"/>
      <c r="NN326" s="422"/>
      <c r="NO326" s="269" t="str">
        <f t="shared" si="596"/>
        <v/>
      </c>
      <c r="NP326" s="180">
        <v>1</v>
      </c>
      <c r="NQ326" s="269" t="str">
        <f t="shared" si="597"/>
        <v/>
      </c>
      <c r="NR326" s="180">
        <v>1</v>
      </c>
      <c r="NS326" s="181">
        <v>1</v>
      </c>
      <c r="NT326" s="181">
        <v>1</v>
      </c>
      <c r="NU326" s="183">
        <v>1</v>
      </c>
      <c r="NV326" s="183">
        <v>1</v>
      </c>
      <c r="NW326" s="183">
        <v>1</v>
      </c>
      <c r="NX326" s="183">
        <v>1</v>
      </c>
      <c r="NY326" s="183">
        <v>1</v>
      </c>
      <c r="NZ326" s="183">
        <v>1</v>
      </c>
      <c r="OA326" s="192" t="str">
        <f ca="1">IF(ISBLANK(NM326),"",ROUND(AVERAGE(OFFSET(NR326:NZ326,0,0,1,ion21Coop!$F$42)),1))</f>
        <v/>
      </c>
      <c r="OB326" s="269" t="str">
        <f t="shared" si="598"/>
        <v/>
      </c>
      <c r="OD326" s="119">
        <f t="shared" si="525"/>
        <v>17</v>
      </c>
      <c r="OE326" s="123" t="str">
        <f t="shared" si="546"/>
        <v/>
      </c>
      <c r="OF326" s="123">
        <v>321</v>
      </c>
      <c r="OG326" s="423"/>
      <c r="OH326" s="423"/>
      <c r="OI326" s="423"/>
      <c r="OJ326" s="423"/>
      <c r="OK326" s="421"/>
      <c r="OL326" s="422"/>
      <c r="OM326" s="269" t="str">
        <f t="shared" si="599"/>
        <v/>
      </c>
      <c r="ON326" s="180">
        <v>1</v>
      </c>
      <c r="OO326" s="269" t="str">
        <f t="shared" si="600"/>
        <v/>
      </c>
      <c r="OP326" s="180">
        <v>1</v>
      </c>
      <c r="OQ326" s="181">
        <v>1</v>
      </c>
      <c r="OR326" s="181">
        <v>1</v>
      </c>
      <c r="OS326" s="183">
        <v>1</v>
      </c>
      <c r="OT326" s="183">
        <v>1</v>
      </c>
      <c r="OU326" s="183">
        <v>1</v>
      </c>
      <c r="OV326" s="183">
        <v>1</v>
      </c>
      <c r="OW326" s="183">
        <v>1</v>
      </c>
      <c r="OX326" s="183">
        <v>1</v>
      </c>
      <c r="OY326" s="192" t="str">
        <f ca="1">IF(ISBLANK(OK326),"",ROUND(AVERAGE(OFFSET(OP326:OX326,0,0,1,ion21Coop!$F$42)),1))</f>
        <v/>
      </c>
      <c r="OZ326" s="269" t="str">
        <f t="shared" si="601"/>
        <v/>
      </c>
      <c r="PB326" s="119">
        <f t="shared" si="526"/>
        <v>18</v>
      </c>
      <c r="PC326" s="123" t="str">
        <f t="shared" si="547"/>
        <v/>
      </c>
      <c r="PD326" s="123">
        <v>321</v>
      </c>
      <c r="PE326" s="423"/>
      <c r="PF326" s="423"/>
      <c r="PG326" s="423"/>
      <c r="PH326" s="423"/>
      <c r="PI326" s="421"/>
      <c r="PJ326" s="422"/>
      <c r="PK326" s="269" t="str">
        <f t="shared" si="602"/>
        <v/>
      </c>
      <c r="PL326" s="180">
        <v>1</v>
      </c>
      <c r="PM326" s="269" t="str">
        <f t="shared" si="603"/>
        <v/>
      </c>
      <c r="PN326" s="180">
        <v>1</v>
      </c>
      <c r="PO326" s="181">
        <v>1</v>
      </c>
      <c r="PP326" s="181">
        <v>1</v>
      </c>
      <c r="PQ326" s="183">
        <v>1</v>
      </c>
      <c r="PR326" s="183">
        <v>1</v>
      </c>
      <c r="PS326" s="183">
        <v>1</v>
      </c>
      <c r="PT326" s="183">
        <v>1</v>
      </c>
      <c r="PU326" s="183">
        <v>1</v>
      </c>
      <c r="PV326" s="183">
        <v>1</v>
      </c>
      <c r="PW326" s="192" t="str">
        <f ca="1">IF(ISBLANK(PI326),"",ROUND(AVERAGE(OFFSET(PN326:PV326,0,0,1,ion21Coop!$F$42)),1))</f>
        <v/>
      </c>
      <c r="PX326" s="269" t="str">
        <f t="shared" si="604"/>
        <v/>
      </c>
      <c r="PZ326" s="119">
        <f t="shared" si="527"/>
        <v>19</v>
      </c>
      <c r="QA326" s="123" t="str">
        <f t="shared" si="548"/>
        <v/>
      </c>
      <c r="QB326" s="123">
        <v>321</v>
      </c>
      <c r="QC326" s="423"/>
      <c r="QD326" s="423"/>
      <c r="QE326" s="423"/>
      <c r="QF326" s="423"/>
      <c r="QG326" s="421"/>
      <c r="QH326" s="422"/>
      <c r="QI326" s="269" t="str">
        <f t="shared" si="605"/>
        <v/>
      </c>
      <c r="QJ326" s="180">
        <v>1</v>
      </c>
      <c r="QK326" s="269" t="str">
        <f t="shared" si="606"/>
        <v/>
      </c>
      <c r="QL326" s="180">
        <v>1</v>
      </c>
      <c r="QM326" s="181">
        <v>1</v>
      </c>
      <c r="QN326" s="181">
        <v>1</v>
      </c>
      <c r="QO326" s="183">
        <v>1</v>
      </c>
      <c r="QP326" s="183">
        <v>1</v>
      </c>
      <c r="QQ326" s="183">
        <v>1</v>
      </c>
      <c r="QR326" s="183">
        <v>1</v>
      </c>
      <c r="QS326" s="183">
        <v>1</v>
      </c>
      <c r="QT326" s="183">
        <v>1</v>
      </c>
      <c r="QU326" s="192" t="str">
        <f ca="1">IF(ISBLANK(QG326),"",ROUND(AVERAGE(OFFSET(QL326:QT326,0,0,1,ion21Coop!$F$42)),1))</f>
        <v/>
      </c>
      <c r="QV326" s="269" t="str">
        <f t="shared" si="607"/>
        <v/>
      </c>
      <c r="QX326" s="119">
        <f t="shared" si="528"/>
        <v>20</v>
      </c>
      <c r="QY326" s="123" t="str">
        <f t="shared" si="549"/>
        <v/>
      </c>
      <c r="QZ326" s="123">
        <v>321</v>
      </c>
      <c r="RA326" s="423"/>
      <c r="RB326" s="423"/>
      <c r="RC326" s="423"/>
      <c r="RD326" s="423"/>
      <c r="RE326" s="421"/>
      <c r="RF326" s="422"/>
      <c r="RG326" s="269" t="str">
        <f t="shared" si="608"/>
        <v/>
      </c>
      <c r="RH326" s="180">
        <v>1</v>
      </c>
      <c r="RI326" s="269" t="str">
        <f t="shared" si="609"/>
        <v/>
      </c>
      <c r="RJ326" s="180">
        <v>1</v>
      </c>
      <c r="RK326" s="181">
        <v>1</v>
      </c>
      <c r="RL326" s="181">
        <v>1</v>
      </c>
      <c r="RM326" s="183">
        <v>1</v>
      </c>
      <c r="RN326" s="183">
        <v>1</v>
      </c>
      <c r="RO326" s="183">
        <v>1</v>
      </c>
      <c r="RP326" s="183">
        <v>1</v>
      </c>
      <c r="RQ326" s="183">
        <v>1</v>
      </c>
      <c r="RR326" s="183">
        <v>1</v>
      </c>
      <c r="RS326" s="192" t="str">
        <f ca="1">IF(ISBLANK(RE326),"",ROUND(AVERAGE(OFFSET(RJ326:RR326,0,0,1,ion21Coop!$F$42)),1))</f>
        <v/>
      </c>
      <c r="RT326" s="269" t="str">
        <f t="shared" si="610"/>
        <v/>
      </c>
      <c r="RV326" s="119">
        <f t="shared" si="529"/>
        <v>21</v>
      </c>
      <c r="RW326" s="123" t="str">
        <f t="shared" si="550"/>
        <v/>
      </c>
      <c r="RX326" s="123">
        <v>321</v>
      </c>
      <c r="RY326" s="423"/>
      <c r="RZ326" s="423"/>
      <c r="SA326" s="423"/>
      <c r="SB326" s="423"/>
      <c r="SC326" s="421"/>
      <c r="SD326" s="422"/>
      <c r="SE326" s="269" t="str">
        <f t="shared" si="611"/>
        <v/>
      </c>
      <c r="SF326" s="180">
        <v>1</v>
      </c>
      <c r="SG326" s="269" t="str">
        <f t="shared" si="612"/>
        <v/>
      </c>
      <c r="SH326" s="180">
        <v>1</v>
      </c>
      <c r="SI326" s="181">
        <v>1</v>
      </c>
      <c r="SJ326" s="181">
        <v>1</v>
      </c>
      <c r="SK326" s="183">
        <v>1</v>
      </c>
      <c r="SL326" s="183">
        <v>1</v>
      </c>
      <c r="SM326" s="183">
        <v>1</v>
      </c>
      <c r="SN326" s="183">
        <v>1</v>
      </c>
      <c r="SO326" s="183">
        <v>1</v>
      </c>
      <c r="SP326" s="183">
        <v>1</v>
      </c>
      <c r="SQ326" s="192" t="str">
        <f ca="1">IF(ISBLANK(SC326),"",ROUND(AVERAGE(OFFSET(SH326:SP326,0,0,1,ion21Coop!$F$42)),1))</f>
        <v/>
      </c>
      <c r="SR326" s="269" t="str">
        <f t="shared" si="613"/>
        <v/>
      </c>
      <c r="ST326" s="565"/>
      <c r="SU326" s="565"/>
      <c r="SV326" s="566"/>
      <c r="SW326" s="567"/>
      <c r="SX326" s="565"/>
      <c r="SY326" s="566"/>
      <c r="SZ326" s="568"/>
      <c r="TA326" s="567"/>
      <c r="TB326" s="553"/>
    </row>
    <row r="327" spans="10:522" x14ac:dyDescent="0.3">
      <c r="J327" s="119">
        <f t="shared" si="509"/>
        <v>1</v>
      </c>
      <c r="K327" s="123" t="str">
        <f t="shared" si="530"/>
        <v>YaJo</v>
      </c>
      <c r="L327" s="123">
        <v>322</v>
      </c>
      <c r="M327" s="351"/>
      <c r="N327" s="351"/>
      <c r="O327" s="351"/>
      <c r="P327" s="351"/>
      <c r="Q327" s="369"/>
      <c r="R327" s="370"/>
      <c r="S327" s="269" t="str">
        <f t="shared" si="551"/>
        <v/>
      </c>
      <c r="T327" s="180">
        <v>1</v>
      </c>
      <c r="U327" s="269" t="str">
        <f t="shared" si="552"/>
        <v/>
      </c>
      <c r="V327" s="180">
        <v>1</v>
      </c>
      <c r="W327" s="181">
        <v>1</v>
      </c>
      <c r="X327" s="181">
        <v>1</v>
      </c>
      <c r="Y327" s="183">
        <v>1</v>
      </c>
      <c r="Z327" s="183">
        <v>1</v>
      </c>
      <c r="AA327" s="183">
        <v>1</v>
      </c>
      <c r="AB327" s="183">
        <v>1</v>
      </c>
      <c r="AC327" s="183">
        <v>1</v>
      </c>
      <c r="AD327" s="183">
        <v>1</v>
      </c>
      <c r="AE327" s="192" t="str">
        <f ca="1">IF(ISBLANK(Q327),"",ROUND(AVERAGE(OFFSET(V327:AD327,0,0,1,ion21Coop!$F$42)),1))</f>
        <v/>
      </c>
      <c r="AF327" s="269" t="str">
        <f t="shared" si="553"/>
        <v/>
      </c>
      <c r="AH327" s="119">
        <f t="shared" si="510"/>
        <v>2</v>
      </c>
      <c r="AI327" s="123" t="str">
        <f t="shared" si="531"/>
        <v>GeLo</v>
      </c>
      <c r="AJ327" s="123">
        <v>322</v>
      </c>
      <c r="AK327" s="351"/>
      <c r="AL327" s="351"/>
      <c r="AM327" s="351"/>
      <c r="AN327" s="351"/>
      <c r="AO327" s="369"/>
      <c r="AP327" s="370"/>
      <c r="AQ327" s="269" t="str">
        <f t="shared" si="554"/>
        <v/>
      </c>
      <c r="AR327" s="180">
        <v>1</v>
      </c>
      <c r="AS327" s="269" t="str">
        <f t="shared" si="555"/>
        <v/>
      </c>
      <c r="AT327" s="180">
        <v>1</v>
      </c>
      <c r="AU327" s="181">
        <v>1</v>
      </c>
      <c r="AV327" s="181">
        <v>1</v>
      </c>
      <c r="AW327" s="183">
        <v>1</v>
      </c>
      <c r="AX327" s="183">
        <v>1</v>
      </c>
      <c r="AY327" s="183">
        <v>1</v>
      </c>
      <c r="AZ327" s="183">
        <v>1</v>
      </c>
      <c r="BA327" s="183">
        <v>1</v>
      </c>
      <c r="BB327" s="183">
        <v>1</v>
      </c>
      <c r="BC327" s="192" t="str">
        <f ca="1">IF(ISBLANK(AO327),"",ROUND(AVERAGE(OFFSET(AT327:BB327,0,0,1,ion21Coop!$F$42)),1))</f>
        <v/>
      </c>
      <c r="BD327" s="269" t="str">
        <f t="shared" si="556"/>
        <v/>
      </c>
      <c r="BF327" s="119">
        <f t="shared" si="511"/>
        <v>3</v>
      </c>
      <c r="BG327" s="123" t="str">
        <f t="shared" si="532"/>
        <v>MiDo</v>
      </c>
      <c r="BH327" s="123">
        <v>322</v>
      </c>
      <c r="BI327" s="351"/>
      <c r="BJ327" s="351"/>
      <c r="BK327" s="351"/>
      <c r="BL327" s="351"/>
      <c r="BM327" s="369"/>
      <c r="BN327" s="370"/>
      <c r="BO327" s="269" t="str">
        <f t="shared" si="557"/>
        <v/>
      </c>
      <c r="BP327" s="180">
        <v>1</v>
      </c>
      <c r="BQ327" s="269" t="str">
        <f t="shared" si="558"/>
        <v/>
      </c>
      <c r="BR327" s="180">
        <v>1</v>
      </c>
      <c r="BS327" s="181">
        <v>1</v>
      </c>
      <c r="BT327" s="181">
        <v>1</v>
      </c>
      <c r="BU327" s="183">
        <v>1</v>
      </c>
      <c r="BV327" s="183">
        <v>1</v>
      </c>
      <c r="BW327" s="183">
        <v>1</v>
      </c>
      <c r="BX327" s="183">
        <v>1</v>
      </c>
      <c r="BY327" s="183">
        <v>1</v>
      </c>
      <c r="BZ327" s="183">
        <v>1</v>
      </c>
      <c r="CA327" s="192" t="str">
        <f ca="1">IF(ISBLANK(BM327),"",ROUND(AVERAGE(OFFSET(BR327:BZ327,0,0,1,ion21Coop!$F$42)),1))</f>
        <v/>
      </c>
      <c r="CB327" s="269" t="str">
        <f t="shared" si="559"/>
        <v/>
      </c>
      <c r="CD327" s="119">
        <f t="shared" si="512"/>
        <v>4</v>
      </c>
      <c r="CE327" s="123" t="str">
        <f t="shared" si="533"/>
        <v>EmNi</v>
      </c>
      <c r="CF327" s="123">
        <v>322</v>
      </c>
      <c r="CG327" s="351"/>
      <c r="CH327" s="351"/>
      <c r="CI327" s="351"/>
      <c r="CJ327" s="351"/>
      <c r="CK327" s="369"/>
      <c r="CL327" s="370"/>
      <c r="CM327" s="269" t="str">
        <f t="shared" si="560"/>
        <v/>
      </c>
      <c r="CN327" s="180">
        <v>1</v>
      </c>
      <c r="CO327" s="269" t="str">
        <f t="shared" si="561"/>
        <v/>
      </c>
      <c r="CP327" s="180">
        <v>1</v>
      </c>
      <c r="CQ327" s="181">
        <v>1</v>
      </c>
      <c r="CR327" s="181">
        <v>1</v>
      </c>
      <c r="CS327" s="183">
        <v>1</v>
      </c>
      <c r="CT327" s="183">
        <v>1</v>
      </c>
      <c r="CU327" s="183">
        <v>1</v>
      </c>
      <c r="CV327" s="183">
        <v>1</v>
      </c>
      <c r="CW327" s="183">
        <v>1</v>
      </c>
      <c r="CX327" s="183">
        <v>1</v>
      </c>
      <c r="CY327" s="192" t="str">
        <f ca="1">IF(ISBLANK(CK327),"",ROUND(AVERAGE(OFFSET(CP327:CX327,0,0,1,ion21Coop!$F$42)),1))</f>
        <v/>
      </c>
      <c r="CZ327" s="269" t="str">
        <f t="shared" si="562"/>
        <v/>
      </c>
      <c r="DB327" s="119">
        <f t="shared" si="513"/>
        <v>5</v>
      </c>
      <c r="DC327" s="123" t="str">
        <f t="shared" si="534"/>
        <v>HeJe</v>
      </c>
      <c r="DD327" s="123">
        <v>322</v>
      </c>
      <c r="DE327" s="423"/>
      <c r="DF327" s="423"/>
      <c r="DG327" s="423"/>
      <c r="DH327" s="423"/>
      <c r="DI327" s="421"/>
      <c r="DJ327" s="422"/>
      <c r="DK327" s="269" t="str">
        <f t="shared" si="563"/>
        <v/>
      </c>
      <c r="DL327" s="180">
        <v>1</v>
      </c>
      <c r="DM327" s="269" t="str">
        <f t="shared" si="564"/>
        <v/>
      </c>
      <c r="DN327" s="180">
        <v>1</v>
      </c>
      <c r="DO327" s="181">
        <v>1</v>
      </c>
      <c r="DP327" s="181">
        <v>1</v>
      </c>
      <c r="DQ327" s="183">
        <v>1</v>
      </c>
      <c r="DR327" s="183">
        <v>1</v>
      </c>
      <c r="DS327" s="183">
        <v>1</v>
      </c>
      <c r="DT327" s="183">
        <v>1</v>
      </c>
      <c r="DU327" s="183">
        <v>1</v>
      </c>
      <c r="DV327" s="183">
        <v>1</v>
      </c>
      <c r="DW327" s="192" t="str">
        <f ca="1">IF(ISBLANK(DI327),"",ROUND(AVERAGE(OFFSET(DN327:DV327,0,0,1,ion21Coop!$F$42)),1))</f>
        <v/>
      </c>
      <c r="DX327" s="269" t="str">
        <f t="shared" si="565"/>
        <v/>
      </c>
      <c r="DZ327" s="119">
        <f t="shared" si="514"/>
        <v>6</v>
      </c>
      <c r="EA327" s="123" t="str">
        <f t="shared" si="535"/>
        <v/>
      </c>
      <c r="EB327" s="123">
        <v>322</v>
      </c>
      <c r="EC327" s="423"/>
      <c r="ED327" s="423"/>
      <c r="EE327" s="423"/>
      <c r="EF327" s="423"/>
      <c r="EG327" s="421"/>
      <c r="EH327" s="422"/>
      <c r="EI327" s="269" t="str">
        <f t="shared" si="566"/>
        <v/>
      </c>
      <c r="EJ327" s="180">
        <v>1</v>
      </c>
      <c r="EK327" s="269" t="str">
        <f t="shared" si="567"/>
        <v/>
      </c>
      <c r="EL327" s="180">
        <v>1</v>
      </c>
      <c r="EM327" s="181">
        <v>1</v>
      </c>
      <c r="EN327" s="181">
        <v>1</v>
      </c>
      <c r="EO327" s="183">
        <v>1</v>
      </c>
      <c r="EP327" s="183">
        <v>1</v>
      </c>
      <c r="EQ327" s="183">
        <v>1</v>
      </c>
      <c r="ER327" s="183">
        <v>1</v>
      </c>
      <c r="ES327" s="183">
        <v>1</v>
      </c>
      <c r="ET327" s="183">
        <v>1</v>
      </c>
      <c r="EU327" s="192" t="str">
        <f ca="1">IF(ISBLANK(EG327),"",ROUND(AVERAGE(OFFSET(EL327:ET327,0,0,1,ion21Coop!$F$42)),1))</f>
        <v/>
      </c>
      <c r="EV327" s="269" t="str">
        <f t="shared" si="568"/>
        <v/>
      </c>
      <c r="EX327" s="119">
        <f t="shared" si="515"/>
        <v>7</v>
      </c>
      <c r="EY327" s="123" t="str">
        <f t="shared" si="536"/>
        <v/>
      </c>
      <c r="EZ327" s="123">
        <v>322</v>
      </c>
      <c r="FA327" s="423"/>
      <c r="FB327" s="423"/>
      <c r="FC327" s="423"/>
      <c r="FD327" s="423"/>
      <c r="FE327" s="421"/>
      <c r="FF327" s="422"/>
      <c r="FG327" s="269" t="str">
        <f t="shared" si="569"/>
        <v/>
      </c>
      <c r="FH327" s="180">
        <v>1</v>
      </c>
      <c r="FI327" s="269" t="str">
        <f t="shared" si="570"/>
        <v/>
      </c>
      <c r="FJ327" s="180">
        <v>1</v>
      </c>
      <c r="FK327" s="181">
        <v>1</v>
      </c>
      <c r="FL327" s="181">
        <v>1</v>
      </c>
      <c r="FM327" s="183">
        <v>1</v>
      </c>
      <c r="FN327" s="183">
        <v>1</v>
      </c>
      <c r="FO327" s="183">
        <v>1</v>
      </c>
      <c r="FP327" s="183">
        <v>1</v>
      </c>
      <c r="FQ327" s="183">
        <v>1</v>
      </c>
      <c r="FR327" s="183">
        <v>1</v>
      </c>
      <c r="FS327" s="192" t="str">
        <f ca="1">IF(ISBLANK(FE327),"",ROUND(AVERAGE(OFFSET(FJ327:FR327,0,0,1,ion21Coop!$F$42)),1))</f>
        <v/>
      </c>
      <c r="FT327" s="269" t="str">
        <f t="shared" si="571"/>
        <v/>
      </c>
      <c r="FV327" s="119">
        <f t="shared" si="516"/>
        <v>8</v>
      </c>
      <c r="FW327" s="123" t="str">
        <f t="shared" si="537"/>
        <v/>
      </c>
      <c r="FX327" s="123">
        <v>322</v>
      </c>
      <c r="FY327" s="423"/>
      <c r="FZ327" s="423"/>
      <c r="GA327" s="423"/>
      <c r="GB327" s="423"/>
      <c r="GC327" s="421"/>
      <c r="GD327" s="422"/>
      <c r="GE327" s="269" t="str">
        <f t="shared" si="572"/>
        <v/>
      </c>
      <c r="GF327" s="180">
        <v>1</v>
      </c>
      <c r="GG327" s="269" t="str">
        <f t="shared" si="573"/>
        <v/>
      </c>
      <c r="GH327" s="180">
        <v>1</v>
      </c>
      <c r="GI327" s="181">
        <v>1</v>
      </c>
      <c r="GJ327" s="181">
        <v>1</v>
      </c>
      <c r="GK327" s="183">
        <v>1</v>
      </c>
      <c r="GL327" s="183">
        <v>1</v>
      </c>
      <c r="GM327" s="183">
        <v>1</v>
      </c>
      <c r="GN327" s="183">
        <v>1</v>
      </c>
      <c r="GO327" s="183">
        <v>1</v>
      </c>
      <c r="GP327" s="183">
        <v>1</v>
      </c>
      <c r="GQ327" s="192" t="str">
        <f ca="1">IF(ISBLANK(GC327),"",ROUND(AVERAGE(OFFSET(GH327:GP327,0,0,1,ion21Coop!$F$42)),1))</f>
        <v/>
      </c>
      <c r="GR327" s="269" t="str">
        <f t="shared" si="574"/>
        <v/>
      </c>
      <c r="GT327" s="119">
        <f t="shared" si="517"/>
        <v>9</v>
      </c>
      <c r="GU327" s="123" t="str">
        <f t="shared" si="538"/>
        <v/>
      </c>
      <c r="GV327" s="123">
        <v>322</v>
      </c>
      <c r="GW327" s="423"/>
      <c r="GX327" s="423"/>
      <c r="GY327" s="423"/>
      <c r="GZ327" s="423"/>
      <c r="HA327" s="421"/>
      <c r="HB327" s="422"/>
      <c r="HC327" s="269" t="str">
        <f t="shared" si="575"/>
        <v/>
      </c>
      <c r="HD327" s="180">
        <v>1</v>
      </c>
      <c r="HE327" s="269" t="str">
        <f t="shared" si="576"/>
        <v/>
      </c>
      <c r="HF327" s="180">
        <v>1</v>
      </c>
      <c r="HG327" s="181">
        <v>1</v>
      </c>
      <c r="HH327" s="181">
        <v>1</v>
      </c>
      <c r="HI327" s="183">
        <v>1</v>
      </c>
      <c r="HJ327" s="183">
        <v>1</v>
      </c>
      <c r="HK327" s="183">
        <v>1</v>
      </c>
      <c r="HL327" s="183">
        <v>1</v>
      </c>
      <c r="HM327" s="183">
        <v>1</v>
      </c>
      <c r="HN327" s="183">
        <v>1</v>
      </c>
      <c r="HO327" s="192" t="str">
        <f ca="1">IF(ISBLANK(HA327),"",ROUND(AVERAGE(OFFSET(HF327:HN327,0,0,1,ion21Coop!$F$42)),1))</f>
        <v/>
      </c>
      <c r="HP327" s="269" t="str">
        <f t="shared" si="577"/>
        <v/>
      </c>
      <c r="HR327" s="119">
        <f t="shared" si="518"/>
        <v>10</v>
      </c>
      <c r="HS327" s="123" t="str">
        <f t="shared" si="539"/>
        <v/>
      </c>
      <c r="HT327" s="123">
        <v>322</v>
      </c>
      <c r="HU327" s="423"/>
      <c r="HV327" s="423"/>
      <c r="HW327" s="423"/>
      <c r="HX327" s="423"/>
      <c r="HY327" s="421"/>
      <c r="HZ327" s="422"/>
      <c r="IA327" s="269" t="str">
        <f t="shared" si="578"/>
        <v/>
      </c>
      <c r="IB327" s="180">
        <v>1</v>
      </c>
      <c r="IC327" s="269" t="str">
        <f t="shared" si="579"/>
        <v/>
      </c>
      <c r="ID327" s="180">
        <v>1</v>
      </c>
      <c r="IE327" s="181">
        <v>1</v>
      </c>
      <c r="IF327" s="181">
        <v>1</v>
      </c>
      <c r="IG327" s="183">
        <v>1</v>
      </c>
      <c r="IH327" s="183">
        <v>1</v>
      </c>
      <c r="II327" s="183">
        <v>1</v>
      </c>
      <c r="IJ327" s="183">
        <v>1</v>
      </c>
      <c r="IK327" s="183">
        <v>1</v>
      </c>
      <c r="IL327" s="183">
        <v>1</v>
      </c>
      <c r="IM327" s="192" t="str">
        <f ca="1">IF(ISBLANK(HY327),"",ROUND(AVERAGE(OFFSET(ID327:IL327,0,0,1,ion21Coop!$F$42)),1))</f>
        <v/>
      </c>
      <c r="IN327" s="269" t="str">
        <f t="shared" si="580"/>
        <v/>
      </c>
      <c r="IP327" s="119">
        <f t="shared" si="519"/>
        <v>11</v>
      </c>
      <c r="IQ327" s="123" t="str">
        <f t="shared" si="540"/>
        <v/>
      </c>
      <c r="IR327" s="123">
        <v>322</v>
      </c>
      <c r="IS327" s="423"/>
      <c r="IT327" s="423"/>
      <c r="IU327" s="423"/>
      <c r="IV327" s="423"/>
      <c r="IW327" s="421"/>
      <c r="IX327" s="422"/>
      <c r="IY327" s="269" t="str">
        <f t="shared" si="581"/>
        <v/>
      </c>
      <c r="IZ327" s="180">
        <v>1</v>
      </c>
      <c r="JA327" s="269" t="str">
        <f t="shared" si="582"/>
        <v/>
      </c>
      <c r="JB327" s="180">
        <v>1</v>
      </c>
      <c r="JC327" s="181">
        <v>1</v>
      </c>
      <c r="JD327" s="181">
        <v>1</v>
      </c>
      <c r="JE327" s="183">
        <v>1</v>
      </c>
      <c r="JF327" s="183">
        <v>1</v>
      </c>
      <c r="JG327" s="183">
        <v>1</v>
      </c>
      <c r="JH327" s="183">
        <v>1</v>
      </c>
      <c r="JI327" s="183">
        <v>1</v>
      </c>
      <c r="JJ327" s="183">
        <v>1</v>
      </c>
      <c r="JK327" s="192" t="str">
        <f ca="1">IF(ISBLANK(IW327),"",ROUND(AVERAGE(OFFSET(JB327:JJ327,0,0,1,ion21Coop!$F$42)),1))</f>
        <v/>
      </c>
      <c r="JL327" s="269" t="str">
        <f t="shared" si="583"/>
        <v/>
      </c>
      <c r="JN327" s="119">
        <f t="shared" si="520"/>
        <v>12</v>
      </c>
      <c r="JO327" s="123" t="str">
        <f t="shared" si="541"/>
        <v/>
      </c>
      <c r="JP327" s="123">
        <v>322</v>
      </c>
      <c r="JQ327" s="423"/>
      <c r="JR327" s="423"/>
      <c r="JS327" s="423"/>
      <c r="JT327" s="423"/>
      <c r="JU327" s="421"/>
      <c r="JV327" s="422"/>
      <c r="JW327" s="269" t="str">
        <f t="shared" si="584"/>
        <v/>
      </c>
      <c r="JX327" s="180">
        <v>1</v>
      </c>
      <c r="JY327" s="269" t="str">
        <f t="shared" si="585"/>
        <v/>
      </c>
      <c r="JZ327" s="180">
        <v>1</v>
      </c>
      <c r="KA327" s="181">
        <v>1</v>
      </c>
      <c r="KB327" s="181">
        <v>1</v>
      </c>
      <c r="KC327" s="183">
        <v>1</v>
      </c>
      <c r="KD327" s="183">
        <v>1</v>
      </c>
      <c r="KE327" s="183">
        <v>1</v>
      </c>
      <c r="KF327" s="183">
        <v>1</v>
      </c>
      <c r="KG327" s="183">
        <v>1</v>
      </c>
      <c r="KH327" s="183">
        <v>1</v>
      </c>
      <c r="KI327" s="192" t="str">
        <f ca="1">IF(ISBLANK(JU327),"",ROUND(AVERAGE(OFFSET(JZ327:KH327,0,0,1,ion21Coop!$F$42)),1))</f>
        <v/>
      </c>
      <c r="KJ327" s="269" t="str">
        <f t="shared" si="586"/>
        <v/>
      </c>
      <c r="KL327" s="119">
        <f t="shared" si="521"/>
        <v>13</v>
      </c>
      <c r="KM327" s="123" t="str">
        <f t="shared" si="542"/>
        <v/>
      </c>
      <c r="KN327" s="123">
        <v>322</v>
      </c>
      <c r="KO327" s="423"/>
      <c r="KP327" s="423"/>
      <c r="KQ327" s="423"/>
      <c r="KR327" s="423"/>
      <c r="KS327" s="421"/>
      <c r="KT327" s="422"/>
      <c r="KU327" s="269" t="str">
        <f t="shared" si="587"/>
        <v/>
      </c>
      <c r="KV327" s="180">
        <v>1</v>
      </c>
      <c r="KW327" s="269" t="str">
        <f t="shared" si="588"/>
        <v/>
      </c>
      <c r="KX327" s="180">
        <v>1</v>
      </c>
      <c r="KY327" s="181">
        <v>1</v>
      </c>
      <c r="KZ327" s="181">
        <v>1</v>
      </c>
      <c r="LA327" s="183">
        <v>1</v>
      </c>
      <c r="LB327" s="183">
        <v>1</v>
      </c>
      <c r="LC327" s="183">
        <v>1</v>
      </c>
      <c r="LD327" s="183">
        <v>1</v>
      </c>
      <c r="LE327" s="183">
        <v>1</v>
      </c>
      <c r="LF327" s="183">
        <v>1</v>
      </c>
      <c r="LG327" s="192" t="str">
        <f ca="1">IF(ISBLANK(KS327),"",ROUND(AVERAGE(OFFSET(KX327:LF327,0,0,1,ion21Coop!$F$42)),1))</f>
        <v/>
      </c>
      <c r="LH327" s="269" t="str">
        <f t="shared" si="589"/>
        <v/>
      </c>
      <c r="LJ327" s="119">
        <f t="shared" si="522"/>
        <v>14</v>
      </c>
      <c r="LK327" s="123" t="str">
        <f t="shared" si="543"/>
        <v/>
      </c>
      <c r="LL327" s="123">
        <v>322</v>
      </c>
      <c r="LM327" s="423"/>
      <c r="LN327" s="423"/>
      <c r="LO327" s="423"/>
      <c r="LP327" s="423"/>
      <c r="LQ327" s="421"/>
      <c r="LR327" s="422"/>
      <c r="LS327" s="269" t="str">
        <f t="shared" si="590"/>
        <v/>
      </c>
      <c r="LT327" s="180">
        <v>1</v>
      </c>
      <c r="LU327" s="269" t="str">
        <f t="shared" si="591"/>
        <v/>
      </c>
      <c r="LV327" s="180">
        <v>1</v>
      </c>
      <c r="LW327" s="181">
        <v>1</v>
      </c>
      <c r="LX327" s="181">
        <v>1</v>
      </c>
      <c r="LY327" s="183">
        <v>1</v>
      </c>
      <c r="LZ327" s="183">
        <v>1</v>
      </c>
      <c r="MA327" s="183">
        <v>1</v>
      </c>
      <c r="MB327" s="183">
        <v>1</v>
      </c>
      <c r="MC327" s="183">
        <v>1</v>
      </c>
      <c r="MD327" s="183">
        <v>1</v>
      </c>
      <c r="ME327" s="192" t="str">
        <f ca="1">IF(ISBLANK(LQ327),"",ROUND(AVERAGE(OFFSET(LV327:MD327,0,0,1,ion21Coop!$F$42)),1))</f>
        <v/>
      </c>
      <c r="MF327" s="269" t="str">
        <f t="shared" si="592"/>
        <v/>
      </c>
      <c r="MH327" s="119">
        <f t="shared" si="523"/>
        <v>15</v>
      </c>
      <c r="MI327" s="123" t="str">
        <f t="shared" si="544"/>
        <v/>
      </c>
      <c r="MJ327" s="123">
        <v>322</v>
      </c>
      <c r="MK327" s="423"/>
      <c r="ML327" s="423"/>
      <c r="MM327" s="423"/>
      <c r="MN327" s="423"/>
      <c r="MO327" s="421"/>
      <c r="MP327" s="422"/>
      <c r="MQ327" s="269" t="str">
        <f t="shared" si="593"/>
        <v/>
      </c>
      <c r="MR327" s="180">
        <v>1</v>
      </c>
      <c r="MS327" s="269" t="str">
        <f t="shared" si="594"/>
        <v/>
      </c>
      <c r="MT327" s="180">
        <v>1</v>
      </c>
      <c r="MU327" s="181">
        <v>1</v>
      </c>
      <c r="MV327" s="181">
        <v>1</v>
      </c>
      <c r="MW327" s="183">
        <v>1</v>
      </c>
      <c r="MX327" s="183">
        <v>1</v>
      </c>
      <c r="MY327" s="183">
        <v>1</v>
      </c>
      <c r="MZ327" s="183">
        <v>1</v>
      </c>
      <c r="NA327" s="183">
        <v>1</v>
      </c>
      <c r="NB327" s="183">
        <v>1</v>
      </c>
      <c r="NC327" s="192" t="str">
        <f ca="1">IF(ISBLANK(MO327),"",ROUND(AVERAGE(OFFSET(MT327:NB327,0,0,1,ion21Coop!$F$42)),1))</f>
        <v/>
      </c>
      <c r="ND327" s="269" t="str">
        <f t="shared" si="595"/>
        <v/>
      </c>
      <c r="NF327" s="119">
        <f t="shared" si="524"/>
        <v>16</v>
      </c>
      <c r="NG327" s="123" t="str">
        <f t="shared" si="545"/>
        <v/>
      </c>
      <c r="NH327" s="123">
        <v>322</v>
      </c>
      <c r="NI327" s="423"/>
      <c r="NJ327" s="423"/>
      <c r="NK327" s="423"/>
      <c r="NL327" s="423"/>
      <c r="NM327" s="421"/>
      <c r="NN327" s="422"/>
      <c r="NO327" s="269" t="str">
        <f t="shared" si="596"/>
        <v/>
      </c>
      <c r="NP327" s="180">
        <v>1</v>
      </c>
      <c r="NQ327" s="269" t="str">
        <f t="shared" si="597"/>
        <v/>
      </c>
      <c r="NR327" s="180">
        <v>1</v>
      </c>
      <c r="NS327" s="181">
        <v>1</v>
      </c>
      <c r="NT327" s="181">
        <v>1</v>
      </c>
      <c r="NU327" s="183">
        <v>1</v>
      </c>
      <c r="NV327" s="183">
        <v>1</v>
      </c>
      <c r="NW327" s="183">
        <v>1</v>
      </c>
      <c r="NX327" s="183">
        <v>1</v>
      </c>
      <c r="NY327" s="183">
        <v>1</v>
      </c>
      <c r="NZ327" s="183">
        <v>1</v>
      </c>
      <c r="OA327" s="192" t="str">
        <f ca="1">IF(ISBLANK(NM327),"",ROUND(AVERAGE(OFFSET(NR327:NZ327,0,0,1,ion21Coop!$F$42)),1))</f>
        <v/>
      </c>
      <c r="OB327" s="269" t="str">
        <f t="shared" si="598"/>
        <v/>
      </c>
      <c r="OD327" s="119">
        <f t="shared" si="525"/>
        <v>17</v>
      </c>
      <c r="OE327" s="123" t="str">
        <f t="shared" si="546"/>
        <v/>
      </c>
      <c r="OF327" s="123">
        <v>322</v>
      </c>
      <c r="OG327" s="423"/>
      <c r="OH327" s="423"/>
      <c r="OI327" s="423"/>
      <c r="OJ327" s="423"/>
      <c r="OK327" s="421"/>
      <c r="OL327" s="422"/>
      <c r="OM327" s="269" t="str">
        <f t="shared" si="599"/>
        <v/>
      </c>
      <c r="ON327" s="180">
        <v>1</v>
      </c>
      <c r="OO327" s="269" t="str">
        <f t="shared" si="600"/>
        <v/>
      </c>
      <c r="OP327" s="180">
        <v>1</v>
      </c>
      <c r="OQ327" s="181">
        <v>1</v>
      </c>
      <c r="OR327" s="181">
        <v>1</v>
      </c>
      <c r="OS327" s="183">
        <v>1</v>
      </c>
      <c r="OT327" s="183">
        <v>1</v>
      </c>
      <c r="OU327" s="183">
        <v>1</v>
      </c>
      <c r="OV327" s="183">
        <v>1</v>
      </c>
      <c r="OW327" s="183">
        <v>1</v>
      </c>
      <c r="OX327" s="183">
        <v>1</v>
      </c>
      <c r="OY327" s="192" t="str">
        <f ca="1">IF(ISBLANK(OK327),"",ROUND(AVERAGE(OFFSET(OP327:OX327,0,0,1,ion21Coop!$F$42)),1))</f>
        <v/>
      </c>
      <c r="OZ327" s="269" t="str">
        <f t="shared" si="601"/>
        <v/>
      </c>
      <c r="PB327" s="119">
        <f t="shared" si="526"/>
        <v>18</v>
      </c>
      <c r="PC327" s="123" t="str">
        <f t="shared" si="547"/>
        <v/>
      </c>
      <c r="PD327" s="123">
        <v>322</v>
      </c>
      <c r="PE327" s="423"/>
      <c r="PF327" s="423"/>
      <c r="PG327" s="423"/>
      <c r="PH327" s="423"/>
      <c r="PI327" s="421"/>
      <c r="PJ327" s="422"/>
      <c r="PK327" s="269" t="str">
        <f t="shared" si="602"/>
        <v/>
      </c>
      <c r="PL327" s="180">
        <v>1</v>
      </c>
      <c r="PM327" s="269" t="str">
        <f t="shared" si="603"/>
        <v/>
      </c>
      <c r="PN327" s="180">
        <v>1</v>
      </c>
      <c r="PO327" s="181">
        <v>1</v>
      </c>
      <c r="PP327" s="181">
        <v>1</v>
      </c>
      <c r="PQ327" s="183">
        <v>1</v>
      </c>
      <c r="PR327" s="183">
        <v>1</v>
      </c>
      <c r="PS327" s="183">
        <v>1</v>
      </c>
      <c r="PT327" s="183">
        <v>1</v>
      </c>
      <c r="PU327" s="183">
        <v>1</v>
      </c>
      <c r="PV327" s="183">
        <v>1</v>
      </c>
      <c r="PW327" s="192" t="str">
        <f ca="1">IF(ISBLANK(PI327),"",ROUND(AVERAGE(OFFSET(PN327:PV327,0,0,1,ion21Coop!$F$42)),1))</f>
        <v/>
      </c>
      <c r="PX327" s="269" t="str">
        <f t="shared" si="604"/>
        <v/>
      </c>
      <c r="PZ327" s="119">
        <f t="shared" si="527"/>
        <v>19</v>
      </c>
      <c r="QA327" s="123" t="str">
        <f t="shared" si="548"/>
        <v/>
      </c>
      <c r="QB327" s="123">
        <v>322</v>
      </c>
      <c r="QC327" s="423"/>
      <c r="QD327" s="423"/>
      <c r="QE327" s="423"/>
      <c r="QF327" s="423"/>
      <c r="QG327" s="421"/>
      <c r="QH327" s="422"/>
      <c r="QI327" s="269" t="str">
        <f t="shared" si="605"/>
        <v/>
      </c>
      <c r="QJ327" s="180">
        <v>1</v>
      </c>
      <c r="QK327" s="269" t="str">
        <f t="shared" si="606"/>
        <v/>
      </c>
      <c r="QL327" s="180">
        <v>1</v>
      </c>
      <c r="QM327" s="181">
        <v>1</v>
      </c>
      <c r="QN327" s="181">
        <v>1</v>
      </c>
      <c r="QO327" s="183">
        <v>1</v>
      </c>
      <c r="QP327" s="183">
        <v>1</v>
      </c>
      <c r="QQ327" s="183">
        <v>1</v>
      </c>
      <c r="QR327" s="183">
        <v>1</v>
      </c>
      <c r="QS327" s="183">
        <v>1</v>
      </c>
      <c r="QT327" s="183">
        <v>1</v>
      </c>
      <c r="QU327" s="192" t="str">
        <f ca="1">IF(ISBLANK(QG327),"",ROUND(AVERAGE(OFFSET(QL327:QT327,0,0,1,ion21Coop!$F$42)),1))</f>
        <v/>
      </c>
      <c r="QV327" s="269" t="str">
        <f t="shared" si="607"/>
        <v/>
      </c>
      <c r="QX327" s="119">
        <f t="shared" si="528"/>
        <v>20</v>
      </c>
      <c r="QY327" s="123" t="str">
        <f t="shared" si="549"/>
        <v/>
      </c>
      <c r="QZ327" s="123">
        <v>322</v>
      </c>
      <c r="RA327" s="423"/>
      <c r="RB327" s="423"/>
      <c r="RC327" s="423"/>
      <c r="RD327" s="423"/>
      <c r="RE327" s="421"/>
      <c r="RF327" s="422"/>
      <c r="RG327" s="269" t="str">
        <f t="shared" si="608"/>
        <v/>
      </c>
      <c r="RH327" s="180">
        <v>1</v>
      </c>
      <c r="RI327" s="269" t="str">
        <f t="shared" si="609"/>
        <v/>
      </c>
      <c r="RJ327" s="180">
        <v>1</v>
      </c>
      <c r="RK327" s="181">
        <v>1</v>
      </c>
      <c r="RL327" s="181">
        <v>1</v>
      </c>
      <c r="RM327" s="183">
        <v>1</v>
      </c>
      <c r="RN327" s="183">
        <v>1</v>
      </c>
      <c r="RO327" s="183">
        <v>1</v>
      </c>
      <c r="RP327" s="183">
        <v>1</v>
      </c>
      <c r="RQ327" s="183">
        <v>1</v>
      </c>
      <c r="RR327" s="183">
        <v>1</v>
      </c>
      <c r="RS327" s="192" t="str">
        <f ca="1">IF(ISBLANK(RE327),"",ROUND(AVERAGE(OFFSET(RJ327:RR327,0,0,1,ion21Coop!$F$42)),1))</f>
        <v/>
      </c>
      <c r="RT327" s="269" t="str">
        <f t="shared" si="610"/>
        <v/>
      </c>
      <c r="RV327" s="119">
        <f t="shared" si="529"/>
        <v>21</v>
      </c>
      <c r="RW327" s="123" t="str">
        <f t="shared" si="550"/>
        <v/>
      </c>
      <c r="RX327" s="123">
        <v>322</v>
      </c>
      <c r="RY327" s="423"/>
      <c r="RZ327" s="423"/>
      <c r="SA327" s="423"/>
      <c r="SB327" s="423"/>
      <c r="SC327" s="421"/>
      <c r="SD327" s="422"/>
      <c r="SE327" s="269" t="str">
        <f t="shared" si="611"/>
        <v/>
      </c>
      <c r="SF327" s="180">
        <v>1</v>
      </c>
      <c r="SG327" s="269" t="str">
        <f t="shared" si="612"/>
        <v/>
      </c>
      <c r="SH327" s="180">
        <v>1</v>
      </c>
      <c r="SI327" s="181">
        <v>1</v>
      </c>
      <c r="SJ327" s="181">
        <v>1</v>
      </c>
      <c r="SK327" s="183">
        <v>1</v>
      </c>
      <c r="SL327" s="183">
        <v>1</v>
      </c>
      <c r="SM327" s="183">
        <v>1</v>
      </c>
      <c r="SN327" s="183">
        <v>1</v>
      </c>
      <c r="SO327" s="183">
        <v>1</v>
      </c>
      <c r="SP327" s="183">
        <v>1</v>
      </c>
      <c r="SQ327" s="192" t="str">
        <f ca="1">IF(ISBLANK(SC327),"",ROUND(AVERAGE(OFFSET(SH327:SP327,0,0,1,ion21Coop!$F$42)),1))</f>
        <v/>
      </c>
      <c r="SR327" s="269" t="str">
        <f t="shared" si="613"/>
        <v/>
      </c>
      <c r="ST327" s="565"/>
      <c r="SU327" s="565"/>
      <c r="SV327" s="566"/>
      <c r="SW327" s="567"/>
      <c r="SX327" s="565"/>
      <c r="SY327" s="566"/>
      <c r="SZ327" s="568"/>
      <c r="TA327" s="567"/>
      <c r="TB327" s="553"/>
    </row>
    <row r="328" spans="10:522" x14ac:dyDescent="0.3">
      <c r="J328" s="119">
        <f t="shared" ref="J328:J338" si="614">J$3</f>
        <v>1</v>
      </c>
      <c r="K328" s="123" t="str">
        <f t="shared" si="530"/>
        <v>YaJo</v>
      </c>
      <c r="L328" s="123">
        <v>323</v>
      </c>
      <c r="M328" s="351"/>
      <c r="N328" s="351"/>
      <c r="O328" s="351"/>
      <c r="P328" s="351"/>
      <c r="Q328" s="369"/>
      <c r="R328" s="370"/>
      <c r="S328" s="269" t="str">
        <f t="shared" si="551"/>
        <v/>
      </c>
      <c r="T328" s="180">
        <v>1</v>
      </c>
      <c r="U328" s="269" t="str">
        <f t="shared" si="552"/>
        <v/>
      </c>
      <c r="V328" s="180">
        <v>1</v>
      </c>
      <c r="W328" s="181">
        <v>1</v>
      </c>
      <c r="X328" s="181">
        <v>1</v>
      </c>
      <c r="Y328" s="183">
        <v>1</v>
      </c>
      <c r="Z328" s="183">
        <v>1</v>
      </c>
      <c r="AA328" s="183">
        <v>1</v>
      </c>
      <c r="AB328" s="183">
        <v>1</v>
      </c>
      <c r="AC328" s="183">
        <v>1</v>
      </c>
      <c r="AD328" s="183">
        <v>1</v>
      </c>
      <c r="AE328" s="192" t="str">
        <f ca="1">IF(ISBLANK(Q328),"",ROUND(AVERAGE(OFFSET(V328:AD328,0,0,1,ion21Coop!$F$42)),1))</f>
        <v/>
      </c>
      <c r="AF328" s="269" t="str">
        <f t="shared" si="553"/>
        <v/>
      </c>
      <c r="AH328" s="119">
        <f t="shared" ref="AH328:AH338" si="615">AH$3</f>
        <v>2</v>
      </c>
      <c r="AI328" s="123" t="str">
        <f t="shared" si="531"/>
        <v>GeLo</v>
      </c>
      <c r="AJ328" s="123">
        <v>323</v>
      </c>
      <c r="AK328" s="351"/>
      <c r="AL328" s="351"/>
      <c r="AM328" s="351"/>
      <c r="AN328" s="351"/>
      <c r="AO328" s="369"/>
      <c r="AP328" s="370"/>
      <c r="AQ328" s="269" t="str">
        <f t="shared" si="554"/>
        <v/>
      </c>
      <c r="AR328" s="180">
        <v>1</v>
      </c>
      <c r="AS328" s="269" t="str">
        <f t="shared" si="555"/>
        <v/>
      </c>
      <c r="AT328" s="180">
        <v>1</v>
      </c>
      <c r="AU328" s="181">
        <v>1</v>
      </c>
      <c r="AV328" s="181">
        <v>1</v>
      </c>
      <c r="AW328" s="183">
        <v>1</v>
      </c>
      <c r="AX328" s="183">
        <v>1</v>
      </c>
      <c r="AY328" s="183">
        <v>1</v>
      </c>
      <c r="AZ328" s="183">
        <v>1</v>
      </c>
      <c r="BA328" s="183">
        <v>1</v>
      </c>
      <c r="BB328" s="183">
        <v>1</v>
      </c>
      <c r="BC328" s="192" t="str">
        <f ca="1">IF(ISBLANK(AO328),"",ROUND(AVERAGE(OFFSET(AT328:BB328,0,0,1,ion21Coop!$F$42)),1))</f>
        <v/>
      </c>
      <c r="BD328" s="269" t="str">
        <f t="shared" si="556"/>
        <v/>
      </c>
      <c r="BF328" s="119">
        <f t="shared" ref="BF328:BF338" si="616">BF$3</f>
        <v>3</v>
      </c>
      <c r="BG328" s="123" t="str">
        <f t="shared" si="532"/>
        <v>MiDo</v>
      </c>
      <c r="BH328" s="123">
        <v>323</v>
      </c>
      <c r="BI328" s="351"/>
      <c r="BJ328" s="351"/>
      <c r="BK328" s="351"/>
      <c r="BL328" s="351"/>
      <c r="BM328" s="369"/>
      <c r="BN328" s="370"/>
      <c r="BO328" s="269" t="str">
        <f t="shared" si="557"/>
        <v/>
      </c>
      <c r="BP328" s="180">
        <v>1</v>
      </c>
      <c r="BQ328" s="269" t="str">
        <f t="shared" si="558"/>
        <v/>
      </c>
      <c r="BR328" s="180">
        <v>1</v>
      </c>
      <c r="BS328" s="181">
        <v>1</v>
      </c>
      <c r="BT328" s="181">
        <v>1</v>
      </c>
      <c r="BU328" s="183">
        <v>1</v>
      </c>
      <c r="BV328" s="183">
        <v>1</v>
      </c>
      <c r="BW328" s="183">
        <v>1</v>
      </c>
      <c r="BX328" s="183">
        <v>1</v>
      </c>
      <c r="BY328" s="183">
        <v>1</v>
      </c>
      <c r="BZ328" s="183">
        <v>1</v>
      </c>
      <c r="CA328" s="192" t="str">
        <f ca="1">IF(ISBLANK(BM328),"",ROUND(AVERAGE(OFFSET(BR328:BZ328,0,0,1,ion21Coop!$F$42)),1))</f>
        <v/>
      </c>
      <c r="CB328" s="269" t="str">
        <f t="shared" si="559"/>
        <v/>
      </c>
      <c r="CD328" s="119">
        <f t="shared" ref="CD328:CD338" si="617">CD$3</f>
        <v>4</v>
      </c>
      <c r="CE328" s="123" t="str">
        <f t="shared" si="533"/>
        <v>EmNi</v>
      </c>
      <c r="CF328" s="123">
        <v>323</v>
      </c>
      <c r="CG328" s="351"/>
      <c r="CH328" s="351"/>
      <c r="CI328" s="351"/>
      <c r="CJ328" s="351"/>
      <c r="CK328" s="369"/>
      <c r="CL328" s="370"/>
      <c r="CM328" s="269" t="str">
        <f t="shared" si="560"/>
        <v/>
      </c>
      <c r="CN328" s="180">
        <v>1</v>
      </c>
      <c r="CO328" s="269" t="str">
        <f t="shared" si="561"/>
        <v/>
      </c>
      <c r="CP328" s="180">
        <v>1</v>
      </c>
      <c r="CQ328" s="181">
        <v>1</v>
      </c>
      <c r="CR328" s="181">
        <v>1</v>
      </c>
      <c r="CS328" s="183">
        <v>1</v>
      </c>
      <c r="CT328" s="183">
        <v>1</v>
      </c>
      <c r="CU328" s="183">
        <v>1</v>
      </c>
      <c r="CV328" s="183">
        <v>1</v>
      </c>
      <c r="CW328" s="183">
        <v>1</v>
      </c>
      <c r="CX328" s="183">
        <v>1</v>
      </c>
      <c r="CY328" s="192" t="str">
        <f ca="1">IF(ISBLANK(CK328),"",ROUND(AVERAGE(OFFSET(CP328:CX328,0,0,1,ion21Coop!$F$42)),1))</f>
        <v/>
      </c>
      <c r="CZ328" s="269" t="str">
        <f t="shared" si="562"/>
        <v/>
      </c>
      <c r="DB328" s="119">
        <f t="shared" ref="DB328:DB338" si="618">DB$3</f>
        <v>5</v>
      </c>
      <c r="DC328" s="123" t="str">
        <f t="shared" si="534"/>
        <v>HeJe</v>
      </c>
      <c r="DD328" s="123">
        <v>323</v>
      </c>
      <c r="DE328" s="423"/>
      <c r="DF328" s="423"/>
      <c r="DG328" s="423"/>
      <c r="DH328" s="423"/>
      <c r="DI328" s="421"/>
      <c r="DJ328" s="422"/>
      <c r="DK328" s="269" t="str">
        <f t="shared" si="563"/>
        <v/>
      </c>
      <c r="DL328" s="180">
        <v>1</v>
      </c>
      <c r="DM328" s="269" t="str">
        <f t="shared" si="564"/>
        <v/>
      </c>
      <c r="DN328" s="180">
        <v>1</v>
      </c>
      <c r="DO328" s="181">
        <v>1</v>
      </c>
      <c r="DP328" s="181">
        <v>1</v>
      </c>
      <c r="DQ328" s="183">
        <v>1</v>
      </c>
      <c r="DR328" s="183">
        <v>1</v>
      </c>
      <c r="DS328" s="183">
        <v>1</v>
      </c>
      <c r="DT328" s="183">
        <v>1</v>
      </c>
      <c r="DU328" s="183">
        <v>1</v>
      </c>
      <c r="DV328" s="183">
        <v>1</v>
      </c>
      <c r="DW328" s="192" t="str">
        <f ca="1">IF(ISBLANK(DI328),"",ROUND(AVERAGE(OFFSET(DN328:DV328,0,0,1,ion21Coop!$F$42)),1))</f>
        <v/>
      </c>
      <c r="DX328" s="269" t="str">
        <f t="shared" si="565"/>
        <v/>
      </c>
      <c r="DZ328" s="119">
        <f t="shared" ref="DZ328:DZ338" si="619">DZ$3</f>
        <v>6</v>
      </c>
      <c r="EA328" s="123" t="str">
        <f t="shared" si="535"/>
        <v/>
      </c>
      <c r="EB328" s="123">
        <v>323</v>
      </c>
      <c r="EC328" s="423"/>
      <c r="ED328" s="423"/>
      <c r="EE328" s="423"/>
      <c r="EF328" s="423"/>
      <c r="EG328" s="421"/>
      <c r="EH328" s="422"/>
      <c r="EI328" s="269" t="str">
        <f t="shared" si="566"/>
        <v/>
      </c>
      <c r="EJ328" s="180">
        <v>1</v>
      </c>
      <c r="EK328" s="269" t="str">
        <f t="shared" si="567"/>
        <v/>
      </c>
      <c r="EL328" s="180">
        <v>1</v>
      </c>
      <c r="EM328" s="181">
        <v>1</v>
      </c>
      <c r="EN328" s="181">
        <v>1</v>
      </c>
      <c r="EO328" s="183">
        <v>1</v>
      </c>
      <c r="EP328" s="183">
        <v>1</v>
      </c>
      <c r="EQ328" s="183">
        <v>1</v>
      </c>
      <c r="ER328" s="183">
        <v>1</v>
      </c>
      <c r="ES328" s="183">
        <v>1</v>
      </c>
      <c r="ET328" s="183">
        <v>1</v>
      </c>
      <c r="EU328" s="192" t="str">
        <f ca="1">IF(ISBLANK(EG328),"",ROUND(AVERAGE(OFFSET(EL328:ET328,0,0,1,ion21Coop!$F$42)),1))</f>
        <v/>
      </c>
      <c r="EV328" s="269" t="str">
        <f t="shared" si="568"/>
        <v/>
      </c>
      <c r="EX328" s="119">
        <f t="shared" ref="EX328:EX338" si="620">EX$3</f>
        <v>7</v>
      </c>
      <c r="EY328" s="123" t="str">
        <f t="shared" si="536"/>
        <v/>
      </c>
      <c r="EZ328" s="123">
        <v>323</v>
      </c>
      <c r="FA328" s="423"/>
      <c r="FB328" s="423"/>
      <c r="FC328" s="423"/>
      <c r="FD328" s="423"/>
      <c r="FE328" s="421"/>
      <c r="FF328" s="422"/>
      <c r="FG328" s="269" t="str">
        <f t="shared" si="569"/>
        <v/>
      </c>
      <c r="FH328" s="180">
        <v>1</v>
      </c>
      <c r="FI328" s="269" t="str">
        <f t="shared" si="570"/>
        <v/>
      </c>
      <c r="FJ328" s="180">
        <v>1</v>
      </c>
      <c r="FK328" s="181">
        <v>1</v>
      </c>
      <c r="FL328" s="181">
        <v>1</v>
      </c>
      <c r="FM328" s="183">
        <v>1</v>
      </c>
      <c r="FN328" s="183">
        <v>1</v>
      </c>
      <c r="FO328" s="183">
        <v>1</v>
      </c>
      <c r="FP328" s="183">
        <v>1</v>
      </c>
      <c r="FQ328" s="183">
        <v>1</v>
      </c>
      <c r="FR328" s="183">
        <v>1</v>
      </c>
      <c r="FS328" s="192" t="str">
        <f ca="1">IF(ISBLANK(FE328),"",ROUND(AVERAGE(OFFSET(FJ328:FR328,0,0,1,ion21Coop!$F$42)),1))</f>
        <v/>
      </c>
      <c r="FT328" s="269" t="str">
        <f t="shared" si="571"/>
        <v/>
      </c>
      <c r="FV328" s="119">
        <f t="shared" ref="FV328:FV338" si="621">FV$3</f>
        <v>8</v>
      </c>
      <c r="FW328" s="123" t="str">
        <f t="shared" si="537"/>
        <v/>
      </c>
      <c r="FX328" s="123">
        <v>323</v>
      </c>
      <c r="FY328" s="423"/>
      <c r="FZ328" s="423"/>
      <c r="GA328" s="423"/>
      <c r="GB328" s="423"/>
      <c r="GC328" s="421"/>
      <c r="GD328" s="422"/>
      <c r="GE328" s="269" t="str">
        <f t="shared" si="572"/>
        <v/>
      </c>
      <c r="GF328" s="180">
        <v>1</v>
      </c>
      <c r="GG328" s="269" t="str">
        <f t="shared" si="573"/>
        <v/>
      </c>
      <c r="GH328" s="180">
        <v>1</v>
      </c>
      <c r="GI328" s="181">
        <v>1</v>
      </c>
      <c r="GJ328" s="181">
        <v>1</v>
      </c>
      <c r="GK328" s="183">
        <v>1</v>
      </c>
      <c r="GL328" s="183">
        <v>1</v>
      </c>
      <c r="GM328" s="183">
        <v>1</v>
      </c>
      <c r="GN328" s="183">
        <v>1</v>
      </c>
      <c r="GO328" s="183">
        <v>1</v>
      </c>
      <c r="GP328" s="183">
        <v>1</v>
      </c>
      <c r="GQ328" s="192" t="str">
        <f ca="1">IF(ISBLANK(GC328),"",ROUND(AVERAGE(OFFSET(GH328:GP328,0,0,1,ion21Coop!$F$42)),1))</f>
        <v/>
      </c>
      <c r="GR328" s="269" t="str">
        <f t="shared" si="574"/>
        <v/>
      </c>
      <c r="GT328" s="119">
        <f t="shared" ref="GT328:GT338" si="622">GT$3</f>
        <v>9</v>
      </c>
      <c r="GU328" s="123" t="str">
        <f t="shared" si="538"/>
        <v/>
      </c>
      <c r="GV328" s="123">
        <v>323</v>
      </c>
      <c r="GW328" s="423"/>
      <c r="GX328" s="423"/>
      <c r="GY328" s="423"/>
      <c r="GZ328" s="423"/>
      <c r="HA328" s="421"/>
      <c r="HB328" s="422"/>
      <c r="HC328" s="269" t="str">
        <f t="shared" si="575"/>
        <v/>
      </c>
      <c r="HD328" s="180">
        <v>1</v>
      </c>
      <c r="HE328" s="269" t="str">
        <f t="shared" si="576"/>
        <v/>
      </c>
      <c r="HF328" s="180">
        <v>1</v>
      </c>
      <c r="HG328" s="181">
        <v>1</v>
      </c>
      <c r="HH328" s="181">
        <v>1</v>
      </c>
      <c r="HI328" s="183">
        <v>1</v>
      </c>
      <c r="HJ328" s="183">
        <v>1</v>
      </c>
      <c r="HK328" s="183">
        <v>1</v>
      </c>
      <c r="HL328" s="183">
        <v>1</v>
      </c>
      <c r="HM328" s="183">
        <v>1</v>
      </c>
      <c r="HN328" s="183">
        <v>1</v>
      </c>
      <c r="HO328" s="192" t="str">
        <f ca="1">IF(ISBLANK(HA328),"",ROUND(AVERAGE(OFFSET(HF328:HN328,0,0,1,ion21Coop!$F$42)),1))</f>
        <v/>
      </c>
      <c r="HP328" s="269" t="str">
        <f t="shared" si="577"/>
        <v/>
      </c>
      <c r="HR328" s="119">
        <f t="shared" ref="HR328:HR338" si="623">HR$3</f>
        <v>10</v>
      </c>
      <c r="HS328" s="123" t="str">
        <f t="shared" si="539"/>
        <v/>
      </c>
      <c r="HT328" s="123">
        <v>323</v>
      </c>
      <c r="HU328" s="423"/>
      <c r="HV328" s="423"/>
      <c r="HW328" s="423"/>
      <c r="HX328" s="423"/>
      <c r="HY328" s="421"/>
      <c r="HZ328" s="422"/>
      <c r="IA328" s="269" t="str">
        <f t="shared" si="578"/>
        <v/>
      </c>
      <c r="IB328" s="180">
        <v>1</v>
      </c>
      <c r="IC328" s="269" t="str">
        <f t="shared" si="579"/>
        <v/>
      </c>
      <c r="ID328" s="180">
        <v>1</v>
      </c>
      <c r="IE328" s="181">
        <v>1</v>
      </c>
      <c r="IF328" s="181">
        <v>1</v>
      </c>
      <c r="IG328" s="183">
        <v>1</v>
      </c>
      <c r="IH328" s="183">
        <v>1</v>
      </c>
      <c r="II328" s="183">
        <v>1</v>
      </c>
      <c r="IJ328" s="183">
        <v>1</v>
      </c>
      <c r="IK328" s="183">
        <v>1</v>
      </c>
      <c r="IL328" s="183">
        <v>1</v>
      </c>
      <c r="IM328" s="192" t="str">
        <f ca="1">IF(ISBLANK(HY328),"",ROUND(AVERAGE(OFFSET(ID328:IL328,0,0,1,ion21Coop!$F$42)),1))</f>
        <v/>
      </c>
      <c r="IN328" s="269" t="str">
        <f t="shared" si="580"/>
        <v/>
      </c>
      <c r="IP328" s="119">
        <f t="shared" ref="IP328:IP338" si="624">IP$3</f>
        <v>11</v>
      </c>
      <c r="IQ328" s="123" t="str">
        <f t="shared" si="540"/>
        <v/>
      </c>
      <c r="IR328" s="123">
        <v>323</v>
      </c>
      <c r="IS328" s="423"/>
      <c r="IT328" s="423"/>
      <c r="IU328" s="423"/>
      <c r="IV328" s="423"/>
      <c r="IW328" s="421"/>
      <c r="IX328" s="422"/>
      <c r="IY328" s="269" t="str">
        <f t="shared" si="581"/>
        <v/>
      </c>
      <c r="IZ328" s="180">
        <v>1</v>
      </c>
      <c r="JA328" s="269" t="str">
        <f t="shared" si="582"/>
        <v/>
      </c>
      <c r="JB328" s="180">
        <v>1</v>
      </c>
      <c r="JC328" s="181">
        <v>1</v>
      </c>
      <c r="JD328" s="181">
        <v>1</v>
      </c>
      <c r="JE328" s="183">
        <v>1</v>
      </c>
      <c r="JF328" s="183">
        <v>1</v>
      </c>
      <c r="JG328" s="183">
        <v>1</v>
      </c>
      <c r="JH328" s="183">
        <v>1</v>
      </c>
      <c r="JI328" s="183">
        <v>1</v>
      </c>
      <c r="JJ328" s="183">
        <v>1</v>
      </c>
      <c r="JK328" s="192" t="str">
        <f ca="1">IF(ISBLANK(IW328),"",ROUND(AVERAGE(OFFSET(JB328:JJ328,0,0,1,ion21Coop!$F$42)),1))</f>
        <v/>
      </c>
      <c r="JL328" s="269" t="str">
        <f t="shared" si="583"/>
        <v/>
      </c>
      <c r="JN328" s="119">
        <f t="shared" ref="JN328:JN338" si="625">JN$3</f>
        <v>12</v>
      </c>
      <c r="JO328" s="123" t="str">
        <f t="shared" si="541"/>
        <v/>
      </c>
      <c r="JP328" s="123">
        <v>323</v>
      </c>
      <c r="JQ328" s="423"/>
      <c r="JR328" s="423"/>
      <c r="JS328" s="423"/>
      <c r="JT328" s="423"/>
      <c r="JU328" s="421"/>
      <c r="JV328" s="422"/>
      <c r="JW328" s="269" t="str">
        <f t="shared" si="584"/>
        <v/>
      </c>
      <c r="JX328" s="180">
        <v>1</v>
      </c>
      <c r="JY328" s="269" t="str">
        <f t="shared" si="585"/>
        <v/>
      </c>
      <c r="JZ328" s="180">
        <v>1</v>
      </c>
      <c r="KA328" s="181">
        <v>1</v>
      </c>
      <c r="KB328" s="181">
        <v>1</v>
      </c>
      <c r="KC328" s="183">
        <v>1</v>
      </c>
      <c r="KD328" s="183">
        <v>1</v>
      </c>
      <c r="KE328" s="183">
        <v>1</v>
      </c>
      <c r="KF328" s="183">
        <v>1</v>
      </c>
      <c r="KG328" s="183">
        <v>1</v>
      </c>
      <c r="KH328" s="183">
        <v>1</v>
      </c>
      <c r="KI328" s="192" t="str">
        <f ca="1">IF(ISBLANK(JU328),"",ROUND(AVERAGE(OFFSET(JZ328:KH328,0,0,1,ion21Coop!$F$42)),1))</f>
        <v/>
      </c>
      <c r="KJ328" s="269" t="str">
        <f t="shared" si="586"/>
        <v/>
      </c>
      <c r="KL328" s="119">
        <f t="shared" ref="KL328:KL338" si="626">KL$3</f>
        <v>13</v>
      </c>
      <c r="KM328" s="123" t="str">
        <f t="shared" si="542"/>
        <v/>
      </c>
      <c r="KN328" s="123">
        <v>323</v>
      </c>
      <c r="KO328" s="423"/>
      <c r="KP328" s="423"/>
      <c r="KQ328" s="423"/>
      <c r="KR328" s="423"/>
      <c r="KS328" s="421"/>
      <c r="KT328" s="422"/>
      <c r="KU328" s="269" t="str">
        <f t="shared" si="587"/>
        <v/>
      </c>
      <c r="KV328" s="180">
        <v>1</v>
      </c>
      <c r="KW328" s="269" t="str">
        <f t="shared" si="588"/>
        <v/>
      </c>
      <c r="KX328" s="180">
        <v>1</v>
      </c>
      <c r="KY328" s="181">
        <v>1</v>
      </c>
      <c r="KZ328" s="181">
        <v>1</v>
      </c>
      <c r="LA328" s="183">
        <v>1</v>
      </c>
      <c r="LB328" s="183">
        <v>1</v>
      </c>
      <c r="LC328" s="183">
        <v>1</v>
      </c>
      <c r="LD328" s="183">
        <v>1</v>
      </c>
      <c r="LE328" s="183">
        <v>1</v>
      </c>
      <c r="LF328" s="183">
        <v>1</v>
      </c>
      <c r="LG328" s="192" t="str">
        <f ca="1">IF(ISBLANK(KS328),"",ROUND(AVERAGE(OFFSET(KX328:LF328,0,0,1,ion21Coop!$F$42)),1))</f>
        <v/>
      </c>
      <c r="LH328" s="269" t="str">
        <f t="shared" si="589"/>
        <v/>
      </c>
      <c r="LJ328" s="119">
        <f t="shared" ref="LJ328:LJ338" si="627">LJ$3</f>
        <v>14</v>
      </c>
      <c r="LK328" s="123" t="str">
        <f t="shared" si="543"/>
        <v/>
      </c>
      <c r="LL328" s="123">
        <v>323</v>
      </c>
      <c r="LM328" s="423"/>
      <c r="LN328" s="423"/>
      <c r="LO328" s="423"/>
      <c r="LP328" s="423"/>
      <c r="LQ328" s="421"/>
      <c r="LR328" s="422"/>
      <c r="LS328" s="269" t="str">
        <f t="shared" si="590"/>
        <v/>
      </c>
      <c r="LT328" s="180">
        <v>1</v>
      </c>
      <c r="LU328" s="269" t="str">
        <f t="shared" si="591"/>
        <v/>
      </c>
      <c r="LV328" s="180">
        <v>1</v>
      </c>
      <c r="LW328" s="181">
        <v>1</v>
      </c>
      <c r="LX328" s="181">
        <v>1</v>
      </c>
      <c r="LY328" s="183">
        <v>1</v>
      </c>
      <c r="LZ328" s="183">
        <v>1</v>
      </c>
      <c r="MA328" s="183">
        <v>1</v>
      </c>
      <c r="MB328" s="183">
        <v>1</v>
      </c>
      <c r="MC328" s="183">
        <v>1</v>
      </c>
      <c r="MD328" s="183">
        <v>1</v>
      </c>
      <c r="ME328" s="192" t="str">
        <f ca="1">IF(ISBLANK(LQ328),"",ROUND(AVERAGE(OFFSET(LV328:MD328,0,0,1,ion21Coop!$F$42)),1))</f>
        <v/>
      </c>
      <c r="MF328" s="269" t="str">
        <f t="shared" si="592"/>
        <v/>
      </c>
      <c r="MH328" s="119">
        <f t="shared" ref="MH328:MH338" si="628">MH$3</f>
        <v>15</v>
      </c>
      <c r="MI328" s="123" t="str">
        <f t="shared" si="544"/>
        <v/>
      </c>
      <c r="MJ328" s="123">
        <v>323</v>
      </c>
      <c r="MK328" s="423"/>
      <c r="ML328" s="423"/>
      <c r="MM328" s="423"/>
      <c r="MN328" s="423"/>
      <c r="MO328" s="421"/>
      <c r="MP328" s="422"/>
      <c r="MQ328" s="269" t="str">
        <f t="shared" si="593"/>
        <v/>
      </c>
      <c r="MR328" s="180">
        <v>1</v>
      </c>
      <c r="MS328" s="269" t="str">
        <f t="shared" si="594"/>
        <v/>
      </c>
      <c r="MT328" s="180">
        <v>1</v>
      </c>
      <c r="MU328" s="181">
        <v>1</v>
      </c>
      <c r="MV328" s="181">
        <v>1</v>
      </c>
      <c r="MW328" s="183">
        <v>1</v>
      </c>
      <c r="MX328" s="183">
        <v>1</v>
      </c>
      <c r="MY328" s="183">
        <v>1</v>
      </c>
      <c r="MZ328" s="183">
        <v>1</v>
      </c>
      <c r="NA328" s="183">
        <v>1</v>
      </c>
      <c r="NB328" s="183">
        <v>1</v>
      </c>
      <c r="NC328" s="192" t="str">
        <f ca="1">IF(ISBLANK(MO328),"",ROUND(AVERAGE(OFFSET(MT328:NB328,0,0,1,ion21Coop!$F$42)),1))</f>
        <v/>
      </c>
      <c r="ND328" s="269" t="str">
        <f t="shared" si="595"/>
        <v/>
      </c>
      <c r="NF328" s="119">
        <f t="shared" ref="NF328:NF338" si="629">NF$3</f>
        <v>16</v>
      </c>
      <c r="NG328" s="123" t="str">
        <f t="shared" si="545"/>
        <v/>
      </c>
      <c r="NH328" s="123">
        <v>323</v>
      </c>
      <c r="NI328" s="423"/>
      <c r="NJ328" s="423"/>
      <c r="NK328" s="423"/>
      <c r="NL328" s="423"/>
      <c r="NM328" s="421"/>
      <c r="NN328" s="422"/>
      <c r="NO328" s="269" t="str">
        <f t="shared" si="596"/>
        <v/>
      </c>
      <c r="NP328" s="180">
        <v>1</v>
      </c>
      <c r="NQ328" s="269" t="str">
        <f t="shared" si="597"/>
        <v/>
      </c>
      <c r="NR328" s="180">
        <v>1</v>
      </c>
      <c r="NS328" s="181">
        <v>1</v>
      </c>
      <c r="NT328" s="181">
        <v>1</v>
      </c>
      <c r="NU328" s="183">
        <v>1</v>
      </c>
      <c r="NV328" s="183">
        <v>1</v>
      </c>
      <c r="NW328" s="183">
        <v>1</v>
      </c>
      <c r="NX328" s="183">
        <v>1</v>
      </c>
      <c r="NY328" s="183">
        <v>1</v>
      </c>
      <c r="NZ328" s="183">
        <v>1</v>
      </c>
      <c r="OA328" s="192" t="str">
        <f ca="1">IF(ISBLANK(NM328),"",ROUND(AVERAGE(OFFSET(NR328:NZ328,0,0,1,ion21Coop!$F$42)),1))</f>
        <v/>
      </c>
      <c r="OB328" s="269" t="str">
        <f t="shared" si="598"/>
        <v/>
      </c>
      <c r="OD328" s="119">
        <f t="shared" ref="OD328:OD338" si="630">OD$3</f>
        <v>17</v>
      </c>
      <c r="OE328" s="123" t="str">
        <f t="shared" si="546"/>
        <v/>
      </c>
      <c r="OF328" s="123">
        <v>323</v>
      </c>
      <c r="OG328" s="423"/>
      <c r="OH328" s="423"/>
      <c r="OI328" s="423"/>
      <c r="OJ328" s="423"/>
      <c r="OK328" s="421"/>
      <c r="OL328" s="422"/>
      <c r="OM328" s="269" t="str">
        <f t="shared" si="599"/>
        <v/>
      </c>
      <c r="ON328" s="180">
        <v>1</v>
      </c>
      <c r="OO328" s="269" t="str">
        <f t="shared" si="600"/>
        <v/>
      </c>
      <c r="OP328" s="180">
        <v>1</v>
      </c>
      <c r="OQ328" s="181">
        <v>1</v>
      </c>
      <c r="OR328" s="181">
        <v>1</v>
      </c>
      <c r="OS328" s="183">
        <v>1</v>
      </c>
      <c r="OT328" s="183">
        <v>1</v>
      </c>
      <c r="OU328" s="183">
        <v>1</v>
      </c>
      <c r="OV328" s="183">
        <v>1</v>
      </c>
      <c r="OW328" s="183">
        <v>1</v>
      </c>
      <c r="OX328" s="183">
        <v>1</v>
      </c>
      <c r="OY328" s="192" t="str">
        <f ca="1">IF(ISBLANK(OK328),"",ROUND(AVERAGE(OFFSET(OP328:OX328,0,0,1,ion21Coop!$F$42)),1))</f>
        <v/>
      </c>
      <c r="OZ328" s="269" t="str">
        <f t="shared" si="601"/>
        <v/>
      </c>
      <c r="PB328" s="119">
        <f t="shared" ref="PB328:PB338" si="631">PB$3</f>
        <v>18</v>
      </c>
      <c r="PC328" s="123" t="str">
        <f t="shared" si="547"/>
        <v/>
      </c>
      <c r="PD328" s="123">
        <v>323</v>
      </c>
      <c r="PE328" s="423"/>
      <c r="PF328" s="423"/>
      <c r="PG328" s="423"/>
      <c r="PH328" s="423"/>
      <c r="PI328" s="421"/>
      <c r="PJ328" s="422"/>
      <c r="PK328" s="269" t="str">
        <f t="shared" si="602"/>
        <v/>
      </c>
      <c r="PL328" s="180">
        <v>1</v>
      </c>
      <c r="PM328" s="269" t="str">
        <f t="shared" si="603"/>
        <v/>
      </c>
      <c r="PN328" s="180">
        <v>1</v>
      </c>
      <c r="PO328" s="181">
        <v>1</v>
      </c>
      <c r="PP328" s="181">
        <v>1</v>
      </c>
      <c r="PQ328" s="183">
        <v>1</v>
      </c>
      <c r="PR328" s="183">
        <v>1</v>
      </c>
      <c r="PS328" s="183">
        <v>1</v>
      </c>
      <c r="PT328" s="183">
        <v>1</v>
      </c>
      <c r="PU328" s="183">
        <v>1</v>
      </c>
      <c r="PV328" s="183">
        <v>1</v>
      </c>
      <c r="PW328" s="192" t="str">
        <f ca="1">IF(ISBLANK(PI328),"",ROUND(AVERAGE(OFFSET(PN328:PV328,0,0,1,ion21Coop!$F$42)),1))</f>
        <v/>
      </c>
      <c r="PX328" s="269" t="str">
        <f t="shared" si="604"/>
        <v/>
      </c>
      <c r="PZ328" s="119">
        <f t="shared" ref="PZ328:PZ338" si="632">PZ$3</f>
        <v>19</v>
      </c>
      <c r="QA328" s="123" t="str">
        <f t="shared" si="548"/>
        <v/>
      </c>
      <c r="QB328" s="123">
        <v>323</v>
      </c>
      <c r="QC328" s="423"/>
      <c r="QD328" s="423"/>
      <c r="QE328" s="423"/>
      <c r="QF328" s="423"/>
      <c r="QG328" s="421"/>
      <c r="QH328" s="422"/>
      <c r="QI328" s="269" t="str">
        <f t="shared" si="605"/>
        <v/>
      </c>
      <c r="QJ328" s="180">
        <v>1</v>
      </c>
      <c r="QK328" s="269" t="str">
        <f t="shared" si="606"/>
        <v/>
      </c>
      <c r="QL328" s="180">
        <v>1</v>
      </c>
      <c r="QM328" s="181">
        <v>1</v>
      </c>
      <c r="QN328" s="181">
        <v>1</v>
      </c>
      <c r="QO328" s="183">
        <v>1</v>
      </c>
      <c r="QP328" s="183">
        <v>1</v>
      </c>
      <c r="QQ328" s="183">
        <v>1</v>
      </c>
      <c r="QR328" s="183">
        <v>1</v>
      </c>
      <c r="QS328" s="183">
        <v>1</v>
      </c>
      <c r="QT328" s="183">
        <v>1</v>
      </c>
      <c r="QU328" s="192" t="str">
        <f ca="1">IF(ISBLANK(QG328),"",ROUND(AVERAGE(OFFSET(QL328:QT328,0,0,1,ion21Coop!$F$42)),1))</f>
        <v/>
      </c>
      <c r="QV328" s="269" t="str">
        <f t="shared" si="607"/>
        <v/>
      </c>
      <c r="QX328" s="119">
        <f t="shared" ref="QX328:QX338" si="633">QX$3</f>
        <v>20</v>
      </c>
      <c r="QY328" s="123" t="str">
        <f t="shared" si="549"/>
        <v/>
      </c>
      <c r="QZ328" s="123">
        <v>323</v>
      </c>
      <c r="RA328" s="423"/>
      <c r="RB328" s="423"/>
      <c r="RC328" s="423"/>
      <c r="RD328" s="423"/>
      <c r="RE328" s="421"/>
      <c r="RF328" s="422"/>
      <c r="RG328" s="269" t="str">
        <f t="shared" si="608"/>
        <v/>
      </c>
      <c r="RH328" s="180">
        <v>1</v>
      </c>
      <c r="RI328" s="269" t="str">
        <f t="shared" si="609"/>
        <v/>
      </c>
      <c r="RJ328" s="180">
        <v>1</v>
      </c>
      <c r="RK328" s="181">
        <v>1</v>
      </c>
      <c r="RL328" s="181">
        <v>1</v>
      </c>
      <c r="RM328" s="183">
        <v>1</v>
      </c>
      <c r="RN328" s="183">
        <v>1</v>
      </c>
      <c r="RO328" s="183">
        <v>1</v>
      </c>
      <c r="RP328" s="183">
        <v>1</v>
      </c>
      <c r="RQ328" s="183">
        <v>1</v>
      </c>
      <c r="RR328" s="183">
        <v>1</v>
      </c>
      <c r="RS328" s="192" t="str">
        <f ca="1">IF(ISBLANK(RE328),"",ROUND(AVERAGE(OFFSET(RJ328:RR328,0,0,1,ion21Coop!$F$42)),1))</f>
        <v/>
      </c>
      <c r="RT328" s="269" t="str">
        <f t="shared" si="610"/>
        <v/>
      </c>
      <c r="RV328" s="119">
        <f t="shared" ref="RV328:RV338" si="634">RV$3</f>
        <v>21</v>
      </c>
      <c r="RW328" s="123" t="str">
        <f t="shared" si="550"/>
        <v/>
      </c>
      <c r="RX328" s="123">
        <v>323</v>
      </c>
      <c r="RY328" s="423"/>
      <c r="RZ328" s="423"/>
      <c r="SA328" s="423"/>
      <c r="SB328" s="423"/>
      <c r="SC328" s="421"/>
      <c r="SD328" s="422"/>
      <c r="SE328" s="269" t="str">
        <f t="shared" si="611"/>
        <v/>
      </c>
      <c r="SF328" s="180">
        <v>1</v>
      </c>
      <c r="SG328" s="269" t="str">
        <f t="shared" si="612"/>
        <v/>
      </c>
      <c r="SH328" s="180">
        <v>1</v>
      </c>
      <c r="SI328" s="181">
        <v>1</v>
      </c>
      <c r="SJ328" s="181">
        <v>1</v>
      </c>
      <c r="SK328" s="183">
        <v>1</v>
      </c>
      <c r="SL328" s="183">
        <v>1</v>
      </c>
      <c r="SM328" s="183">
        <v>1</v>
      </c>
      <c r="SN328" s="183">
        <v>1</v>
      </c>
      <c r="SO328" s="183">
        <v>1</v>
      </c>
      <c r="SP328" s="183">
        <v>1</v>
      </c>
      <c r="SQ328" s="192" t="str">
        <f ca="1">IF(ISBLANK(SC328),"",ROUND(AVERAGE(OFFSET(SH328:SP328,0,0,1,ion21Coop!$F$42)),1))</f>
        <v/>
      </c>
      <c r="SR328" s="269" t="str">
        <f t="shared" si="613"/>
        <v/>
      </c>
      <c r="ST328" s="565"/>
      <c r="SU328" s="565"/>
      <c r="SV328" s="566"/>
      <c r="SW328" s="567"/>
      <c r="SX328" s="565"/>
      <c r="SY328" s="566"/>
      <c r="SZ328" s="568"/>
      <c r="TA328" s="567"/>
      <c r="TB328" s="553"/>
    </row>
    <row r="329" spans="10:522" x14ac:dyDescent="0.3">
      <c r="J329" s="119">
        <f t="shared" si="614"/>
        <v>1</v>
      </c>
      <c r="K329" s="123" t="str">
        <f t="shared" ref="K329:K338" si="635">VLOOKUP(J329,$B$6:$C$26,2)</f>
        <v>YaJo</v>
      </c>
      <c r="L329" s="123">
        <v>324</v>
      </c>
      <c r="M329" s="351"/>
      <c r="N329" s="351"/>
      <c r="O329" s="351"/>
      <c r="P329" s="351"/>
      <c r="Q329" s="369"/>
      <c r="R329" s="370"/>
      <c r="S329" s="269" t="str">
        <f t="shared" si="551"/>
        <v/>
      </c>
      <c r="T329" s="180">
        <v>1</v>
      </c>
      <c r="U329" s="269" t="str">
        <f t="shared" si="552"/>
        <v/>
      </c>
      <c r="V329" s="180">
        <v>1</v>
      </c>
      <c r="W329" s="181">
        <v>1</v>
      </c>
      <c r="X329" s="181">
        <v>1</v>
      </c>
      <c r="Y329" s="183">
        <v>1</v>
      </c>
      <c r="Z329" s="183">
        <v>1</v>
      </c>
      <c r="AA329" s="183">
        <v>1</v>
      </c>
      <c r="AB329" s="183">
        <v>1</v>
      </c>
      <c r="AC329" s="183">
        <v>1</v>
      </c>
      <c r="AD329" s="183">
        <v>1</v>
      </c>
      <c r="AE329" s="192" t="str">
        <f ca="1">IF(ISBLANK(Q329),"",ROUND(AVERAGE(OFFSET(V329:AD329,0,0,1,ion21Coop!$F$42)),1))</f>
        <v/>
      </c>
      <c r="AF329" s="269" t="str">
        <f t="shared" si="553"/>
        <v/>
      </c>
      <c r="AH329" s="119">
        <f t="shared" si="615"/>
        <v>2</v>
      </c>
      <c r="AI329" s="123" t="str">
        <f t="shared" ref="AI329:AI338" si="636">VLOOKUP(AH329,$B$6:$C$26,2)</f>
        <v>GeLo</v>
      </c>
      <c r="AJ329" s="123">
        <v>324</v>
      </c>
      <c r="AK329" s="351"/>
      <c r="AL329" s="351"/>
      <c r="AM329" s="351"/>
      <c r="AN329" s="351"/>
      <c r="AO329" s="369"/>
      <c r="AP329" s="370"/>
      <c r="AQ329" s="269" t="str">
        <f t="shared" si="554"/>
        <v/>
      </c>
      <c r="AR329" s="180">
        <v>1</v>
      </c>
      <c r="AS329" s="269" t="str">
        <f t="shared" si="555"/>
        <v/>
      </c>
      <c r="AT329" s="180">
        <v>1</v>
      </c>
      <c r="AU329" s="181">
        <v>1</v>
      </c>
      <c r="AV329" s="181">
        <v>1</v>
      </c>
      <c r="AW329" s="183">
        <v>1</v>
      </c>
      <c r="AX329" s="183">
        <v>1</v>
      </c>
      <c r="AY329" s="183">
        <v>1</v>
      </c>
      <c r="AZ329" s="183">
        <v>1</v>
      </c>
      <c r="BA329" s="183">
        <v>1</v>
      </c>
      <c r="BB329" s="183">
        <v>1</v>
      </c>
      <c r="BC329" s="192" t="str">
        <f ca="1">IF(ISBLANK(AO329),"",ROUND(AVERAGE(OFFSET(AT329:BB329,0,0,1,ion21Coop!$F$42)),1))</f>
        <v/>
      </c>
      <c r="BD329" s="269" t="str">
        <f t="shared" si="556"/>
        <v/>
      </c>
      <c r="BF329" s="119">
        <f t="shared" si="616"/>
        <v>3</v>
      </c>
      <c r="BG329" s="123" t="str">
        <f t="shared" ref="BG329:BG338" si="637">VLOOKUP(BF329,$B$6:$C$26,2)</f>
        <v>MiDo</v>
      </c>
      <c r="BH329" s="123">
        <v>324</v>
      </c>
      <c r="BI329" s="351"/>
      <c r="BJ329" s="351"/>
      <c r="BK329" s="351"/>
      <c r="BL329" s="351"/>
      <c r="BM329" s="369"/>
      <c r="BN329" s="370"/>
      <c r="BO329" s="269" t="str">
        <f t="shared" si="557"/>
        <v/>
      </c>
      <c r="BP329" s="180">
        <v>1</v>
      </c>
      <c r="BQ329" s="269" t="str">
        <f t="shared" si="558"/>
        <v/>
      </c>
      <c r="BR329" s="180">
        <v>1</v>
      </c>
      <c r="BS329" s="181">
        <v>1</v>
      </c>
      <c r="BT329" s="181">
        <v>1</v>
      </c>
      <c r="BU329" s="183">
        <v>1</v>
      </c>
      <c r="BV329" s="183">
        <v>1</v>
      </c>
      <c r="BW329" s="183">
        <v>1</v>
      </c>
      <c r="BX329" s="183">
        <v>1</v>
      </c>
      <c r="BY329" s="183">
        <v>1</v>
      </c>
      <c r="BZ329" s="183">
        <v>1</v>
      </c>
      <c r="CA329" s="192" t="str">
        <f ca="1">IF(ISBLANK(BM329),"",ROUND(AVERAGE(OFFSET(BR329:BZ329,0,0,1,ion21Coop!$F$42)),1))</f>
        <v/>
      </c>
      <c r="CB329" s="269" t="str">
        <f t="shared" si="559"/>
        <v/>
      </c>
      <c r="CD329" s="119">
        <f t="shared" si="617"/>
        <v>4</v>
      </c>
      <c r="CE329" s="123" t="str">
        <f t="shared" ref="CE329:CE338" si="638">VLOOKUP(CD329,$B$6:$C$26,2)</f>
        <v>EmNi</v>
      </c>
      <c r="CF329" s="123">
        <v>324</v>
      </c>
      <c r="CG329" s="351"/>
      <c r="CH329" s="351"/>
      <c r="CI329" s="351"/>
      <c r="CJ329" s="351"/>
      <c r="CK329" s="369"/>
      <c r="CL329" s="370"/>
      <c r="CM329" s="269" t="str">
        <f t="shared" si="560"/>
        <v/>
      </c>
      <c r="CN329" s="180">
        <v>1</v>
      </c>
      <c r="CO329" s="269" t="str">
        <f t="shared" si="561"/>
        <v/>
      </c>
      <c r="CP329" s="180">
        <v>1</v>
      </c>
      <c r="CQ329" s="181">
        <v>1</v>
      </c>
      <c r="CR329" s="181">
        <v>1</v>
      </c>
      <c r="CS329" s="183">
        <v>1</v>
      </c>
      <c r="CT329" s="183">
        <v>1</v>
      </c>
      <c r="CU329" s="183">
        <v>1</v>
      </c>
      <c r="CV329" s="183">
        <v>1</v>
      </c>
      <c r="CW329" s="183">
        <v>1</v>
      </c>
      <c r="CX329" s="183">
        <v>1</v>
      </c>
      <c r="CY329" s="192" t="str">
        <f ca="1">IF(ISBLANK(CK329),"",ROUND(AVERAGE(OFFSET(CP329:CX329,0,0,1,ion21Coop!$F$42)),1))</f>
        <v/>
      </c>
      <c r="CZ329" s="269" t="str">
        <f t="shared" si="562"/>
        <v/>
      </c>
      <c r="DB329" s="119">
        <f t="shared" si="618"/>
        <v>5</v>
      </c>
      <c r="DC329" s="123" t="str">
        <f t="shared" ref="DC329:DC338" si="639">VLOOKUP(DB329,$B$6:$C$26,2)</f>
        <v>HeJe</v>
      </c>
      <c r="DD329" s="123">
        <v>324</v>
      </c>
      <c r="DE329" s="423"/>
      <c r="DF329" s="423"/>
      <c r="DG329" s="423"/>
      <c r="DH329" s="423"/>
      <c r="DI329" s="421"/>
      <c r="DJ329" s="422"/>
      <c r="DK329" s="269" t="str">
        <f t="shared" si="563"/>
        <v/>
      </c>
      <c r="DL329" s="180">
        <v>1</v>
      </c>
      <c r="DM329" s="269" t="str">
        <f t="shared" si="564"/>
        <v/>
      </c>
      <c r="DN329" s="180">
        <v>1</v>
      </c>
      <c r="DO329" s="181">
        <v>1</v>
      </c>
      <c r="DP329" s="181">
        <v>1</v>
      </c>
      <c r="DQ329" s="183">
        <v>1</v>
      </c>
      <c r="DR329" s="183">
        <v>1</v>
      </c>
      <c r="DS329" s="183">
        <v>1</v>
      </c>
      <c r="DT329" s="183">
        <v>1</v>
      </c>
      <c r="DU329" s="183">
        <v>1</v>
      </c>
      <c r="DV329" s="183">
        <v>1</v>
      </c>
      <c r="DW329" s="192" t="str">
        <f ca="1">IF(ISBLANK(DI329),"",ROUND(AVERAGE(OFFSET(DN329:DV329,0,0,1,ion21Coop!$F$42)),1))</f>
        <v/>
      </c>
      <c r="DX329" s="269" t="str">
        <f t="shared" si="565"/>
        <v/>
      </c>
      <c r="DZ329" s="119">
        <f t="shared" si="619"/>
        <v>6</v>
      </c>
      <c r="EA329" s="123" t="str">
        <f t="shared" ref="EA329:EA338" si="640">VLOOKUP(DZ329,$B$6:$C$26,2)</f>
        <v/>
      </c>
      <c r="EB329" s="123">
        <v>324</v>
      </c>
      <c r="EC329" s="423"/>
      <c r="ED329" s="423"/>
      <c r="EE329" s="423"/>
      <c r="EF329" s="423"/>
      <c r="EG329" s="421"/>
      <c r="EH329" s="422"/>
      <c r="EI329" s="269" t="str">
        <f t="shared" si="566"/>
        <v/>
      </c>
      <c r="EJ329" s="180">
        <v>1</v>
      </c>
      <c r="EK329" s="269" t="str">
        <f t="shared" si="567"/>
        <v/>
      </c>
      <c r="EL329" s="180">
        <v>1</v>
      </c>
      <c r="EM329" s="181">
        <v>1</v>
      </c>
      <c r="EN329" s="181">
        <v>1</v>
      </c>
      <c r="EO329" s="183">
        <v>1</v>
      </c>
      <c r="EP329" s="183">
        <v>1</v>
      </c>
      <c r="EQ329" s="183">
        <v>1</v>
      </c>
      <c r="ER329" s="183">
        <v>1</v>
      </c>
      <c r="ES329" s="183">
        <v>1</v>
      </c>
      <c r="ET329" s="183">
        <v>1</v>
      </c>
      <c r="EU329" s="192" t="str">
        <f ca="1">IF(ISBLANK(EG329),"",ROUND(AVERAGE(OFFSET(EL329:ET329,0,0,1,ion21Coop!$F$42)),1))</f>
        <v/>
      </c>
      <c r="EV329" s="269" t="str">
        <f t="shared" si="568"/>
        <v/>
      </c>
      <c r="EX329" s="119">
        <f t="shared" si="620"/>
        <v>7</v>
      </c>
      <c r="EY329" s="123" t="str">
        <f t="shared" ref="EY329:EY338" si="641">VLOOKUP(EX329,$B$6:$C$26,2)</f>
        <v/>
      </c>
      <c r="EZ329" s="123">
        <v>324</v>
      </c>
      <c r="FA329" s="423"/>
      <c r="FB329" s="423"/>
      <c r="FC329" s="423"/>
      <c r="FD329" s="423"/>
      <c r="FE329" s="421"/>
      <c r="FF329" s="422"/>
      <c r="FG329" s="269" t="str">
        <f t="shared" si="569"/>
        <v/>
      </c>
      <c r="FH329" s="180">
        <v>1</v>
      </c>
      <c r="FI329" s="269" t="str">
        <f t="shared" si="570"/>
        <v/>
      </c>
      <c r="FJ329" s="180">
        <v>1</v>
      </c>
      <c r="FK329" s="181">
        <v>1</v>
      </c>
      <c r="FL329" s="181">
        <v>1</v>
      </c>
      <c r="FM329" s="183">
        <v>1</v>
      </c>
      <c r="FN329" s="183">
        <v>1</v>
      </c>
      <c r="FO329" s="183">
        <v>1</v>
      </c>
      <c r="FP329" s="183">
        <v>1</v>
      </c>
      <c r="FQ329" s="183">
        <v>1</v>
      </c>
      <c r="FR329" s="183">
        <v>1</v>
      </c>
      <c r="FS329" s="192" t="str">
        <f ca="1">IF(ISBLANK(FE329),"",ROUND(AVERAGE(OFFSET(FJ329:FR329,0,0,1,ion21Coop!$F$42)),1))</f>
        <v/>
      </c>
      <c r="FT329" s="269" t="str">
        <f t="shared" si="571"/>
        <v/>
      </c>
      <c r="FV329" s="119">
        <f t="shared" si="621"/>
        <v>8</v>
      </c>
      <c r="FW329" s="123" t="str">
        <f t="shared" ref="FW329:FW338" si="642">VLOOKUP(FV329,$B$6:$C$26,2)</f>
        <v/>
      </c>
      <c r="FX329" s="123">
        <v>324</v>
      </c>
      <c r="FY329" s="423"/>
      <c r="FZ329" s="423"/>
      <c r="GA329" s="423"/>
      <c r="GB329" s="423"/>
      <c r="GC329" s="421"/>
      <c r="GD329" s="422"/>
      <c r="GE329" s="269" t="str">
        <f t="shared" si="572"/>
        <v/>
      </c>
      <c r="GF329" s="180">
        <v>1</v>
      </c>
      <c r="GG329" s="269" t="str">
        <f t="shared" si="573"/>
        <v/>
      </c>
      <c r="GH329" s="180">
        <v>1</v>
      </c>
      <c r="GI329" s="181">
        <v>1</v>
      </c>
      <c r="GJ329" s="181">
        <v>1</v>
      </c>
      <c r="GK329" s="183">
        <v>1</v>
      </c>
      <c r="GL329" s="183">
        <v>1</v>
      </c>
      <c r="GM329" s="183">
        <v>1</v>
      </c>
      <c r="GN329" s="183">
        <v>1</v>
      </c>
      <c r="GO329" s="183">
        <v>1</v>
      </c>
      <c r="GP329" s="183">
        <v>1</v>
      </c>
      <c r="GQ329" s="192" t="str">
        <f ca="1">IF(ISBLANK(GC329),"",ROUND(AVERAGE(OFFSET(GH329:GP329,0,0,1,ion21Coop!$F$42)),1))</f>
        <v/>
      </c>
      <c r="GR329" s="269" t="str">
        <f t="shared" si="574"/>
        <v/>
      </c>
      <c r="GT329" s="119">
        <f t="shared" si="622"/>
        <v>9</v>
      </c>
      <c r="GU329" s="123" t="str">
        <f t="shared" ref="GU329:GU338" si="643">VLOOKUP(GT329,$B$6:$C$26,2)</f>
        <v/>
      </c>
      <c r="GV329" s="123">
        <v>324</v>
      </c>
      <c r="GW329" s="423"/>
      <c r="GX329" s="423"/>
      <c r="GY329" s="423"/>
      <c r="GZ329" s="423"/>
      <c r="HA329" s="421"/>
      <c r="HB329" s="422"/>
      <c r="HC329" s="269" t="str">
        <f t="shared" si="575"/>
        <v/>
      </c>
      <c r="HD329" s="180">
        <v>1</v>
      </c>
      <c r="HE329" s="269" t="str">
        <f t="shared" si="576"/>
        <v/>
      </c>
      <c r="HF329" s="180">
        <v>1</v>
      </c>
      <c r="HG329" s="181">
        <v>1</v>
      </c>
      <c r="HH329" s="181">
        <v>1</v>
      </c>
      <c r="HI329" s="183">
        <v>1</v>
      </c>
      <c r="HJ329" s="183">
        <v>1</v>
      </c>
      <c r="HK329" s="183">
        <v>1</v>
      </c>
      <c r="HL329" s="183">
        <v>1</v>
      </c>
      <c r="HM329" s="183">
        <v>1</v>
      </c>
      <c r="HN329" s="183">
        <v>1</v>
      </c>
      <c r="HO329" s="192" t="str">
        <f ca="1">IF(ISBLANK(HA329),"",ROUND(AVERAGE(OFFSET(HF329:HN329,0,0,1,ion21Coop!$F$42)),1))</f>
        <v/>
      </c>
      <c r="HP329" s="269" t="str">
        <f t="shared" si="577"/>
        <v/>
      </c>
      <c r="HR329" s="119">
        <f t="shared" si="623"/>
        <v>10</v>
      </c>
      <c r="HS329" s="123" t="str">
        <f t="shared" ref="HS329:HS338" si="644">VLOOKUP(HR329,$B$6:$C$26,2)</f>
        <v/>
      </c>
      <c r="HT329" s="123">
        <v>324</v>
      </c>
      <c r="HU329" s="423"/>
      <c r="HV329" s="423"/>
      <c r="HW329" s="423"/>
      <c r="HX329" s="423"/>
      <c r="HY329" s="421"/>
      <c r="HZ329" s="422"/>
      <c r="IA329" s="269" t="str">
        <f t="shared" si="578"/>
        <v/>
      </c>
      <c r="IB329" s="180">
        <v>1</v>
      </c>
      <c r="IC329" s="269" t="str">
        <f t="shared" si="579"/>
        <v/>
      </c>
      <c r="ID329" s="180">
        <v>1</v>
      </c>
      <c r="IE329" s="181">
        <v>1</v>
      </c>
      <c r="IF329" s="181">
        <v>1</v>
      </c>
      <c r="IG329" s="183">
        <v>1</v>
      </c>
      <c r="IH329" s="183">
        <v>1</v>
      </c>
      <c r="II329" s="183">
        <v>1</v>
      </c>
      <c r="IJ329" s="183">
        <v>1</v>
      </c>
      <c r="IK329" s="183">
        <v>1</v>
      </c>
      <c r="IL329" s="183">
        <v>1</v>
      </c>
      <c r="IM329" s="192" t="str">
        <f ca="1">IF(ISBLANK(HY329),"",ROUND(AVERAGE(OFFSET(ID329:IL329,0,0,1,ion21Coop!$F$42)),1))</f>
        <v/>
      </c>
      <c r="IN329" s="269" t="str">
        <f t="shared" si="580"/>
        <v/>
      </c>
      <c r="IP329" s="119">
        <f t="shared" si="624"/>
        <v>11</v>
      </c>
      <c r="IQ329" s="123" t="str">
        <f t="shared" ref="IQ329:IQ338" si="645">VLOOKUP(IP329,$B$6:$C$26,2)</f>
        <v/>
      </c>
      <c r="IR329" s="123">
        <v>324</v>
      </c>
      <c r="IS329" s="423"/>
      <c r="IT329" s="423"/>
      <c r="IU329" s="423"/>
      <c r="IV329" s="423"/>
      <c r="IW329" s="421"/>
      <c r="IX329" s="422"/>
      <c r="IY329" s="269" t="str">
        <f t="shared" si="581"/>
        <v/>
      </c>
      <c r="IZ329" s="180">
        <v>1</v>
      </c>
      <c r="JA329" s="269" t="str">
        <f t="shared" si="582"/>
        <v/>
      </c>
      <c r="JB329" s="180">
        <v>1</v>
      </c>
      <c r="JC329" s="181">
        <v>1</v>
      </c>
      <c r="JD329" s="181">
        <v>1</v>
      </c>
      <c r="JE329" s="183">
        <v>1</v>
      </c>
      <c r="JF329" s="183">
        <v>1</v>
      </c>
      <c r="JG329" s="183">
        <v>1</v>
      </c>
      <c r="JH329" s="183">
        <v>1</v>
      </c>
      <c r="JI329" s="183">
        <v>1</v>
      </c>
      <c r="JJ329" s="183">
        <v>1</v>
      </c>
      <c r="JK329" s="192" t="str">
        <f ca="1">IF(ISBLANK(IW329),"",ROUND(AVERAGE(OFFSET(JB329:JJ329,0,0,1,ion21Coop!$F$42)),1))</f>
        <v/>
      </c>
      <c r="JL329" s="269" t="str">
        <f t="shared" si="583"/>
        <v/>
      </c>
      <c r="JN329" s="119">
        <f t="shared" si="625"/>
        <v>12</v>
      </c>
      <c r="JO329" s="123" t="str">
        <f t="shared" ref="JO329:JO338" si="646">VLOOKUP(JN329,$B$6:$C$26,2)</f>
        <v/>
      </c>
      <c r="JP329" s="123">
        <v>324</v>
      </c>
      <c r="JQ329" s="423"/>
      <c r="JR329" s="423"/>
      <c r="JS329" s="423"/>
      <c r="JT329" s="423"/>
      <c r="JU329" s="421"/>
      <c r="JV329" s="422"/>
      <c r="JW329" s="269" t="str">
        <f t="shared" si="584"/>
        <v/>
      </c>
      <c r="JX329" s="180">
        <v>1</v>
      </c>
      <c r="JY329" s="269" t="str">
        <f t="shared" si="585"/>
        <v/>
      </c>
      <c r="JZ329" s="180">
        <v>1</v>
      </c>
      <c r="KA329" s="181">
        <v>1</v>
      </c>
      <c r="KB329" s="181">
        <v>1</v>
      </c>
      <c r="KC329" s="183">
        <v>1</v>
      </c>
      <c r="KD329" s="183">
        <v>1</v>
      </c>
      <c r="KE329" s="183">
        <v>1</v>
      </c>
      <c r="KF329" s="183">
        <v>1</v>
      </c>
      <c r="KG329" s="183">
        <v>1</v>
      </c>
      <c r="KH329" s="183">
        <v>1</v>
      </c>
      <c r="KI329" s="192" t="str">
        <f ca="1">IF(ISBLANK(JU329),"",ROUND(AVERAGE(OFFSET(JZ329:KH329,0,0,1,ion21Coop!$F$42)),1))</f>
        <v/>
      </c>
      <c r="KJ329" s="269" t="str">
        <f t="shared" si="586"/>
        <v/>
      </c>
      <c r="KL329" s="119">
        <f t="shared" si="626"/>
        <v>13</v>
      </c>
      <c r="KM329" s="123" t="str">
        <f t="shared" ref="KM329:KM338" si="647">VLOOKUP(KL329,$B$6:$C$26,2)</f>
        <v/>
      </c>
      <c r="KN329" s="123">
        <v>324</v>
      </c>
      <c r="KO329" s="423"/>
      <c r="KP329" s="423"/>
      <c r="KQ329" s="423"/>
      <c r="KR329" s="423"/>
      <c r="KS329" s="421"/>
      <c r="KT329" s="422"/>
      <c r="KU329" s="269" t="str">
        <f t="shared" si="587"/>
        <v/>
      </c>
      <c r="KV329" s="180">
        <v>1</v>
      </c>
      <c r="KW329" s="269" t="str">
        <f t="shared" si="588"/>
        <v/>
      </c>
      <c r="KX329" s="180">
        <v>1</v>
      </c>
      <c r="KY329" s="181">
        <v>1</v>
      </c>
      <c r="KZ329" s="181">
        <v>1</v>
      </c>
      <c r="LA329" s="183">
        <v>1</v>
      </c>
      <c r="LB329" s="183">
        <v>1</v>
      </c>
      <c r="LC329" s="183">
        <v>1</v>
      </c>
      <c r="LD329" s="183">
        <v>1</v>
      </c>
      <c r="LE329" s="183">
        <v>1</v>
      </c>
      <c r="LF329" s="183">
        <v>1</v>
      </c>
      <c r="LG329" s="192" t="str">
        <f ca="1">IF(ISBLANK(KS329),"",ROUND(AVERAGE(OFFSET(KX329:LF329,0,0,1,ion21Coop!$F$42)),1))</f>
        <v/>
      </c>
      <c r="LH329" s="269" t="str">
        <f t="shared" si="589"/>
        <v/>
      </c>
      <c r="LJ329" s="119">
        <f t="shared" si="627"/>
        <v>14</v>
      </c>
      <c r="LK329" s="123" t="str">
        <f t="shared" ref="LK329:LK338" si="648">VLOOKUP(LJ329,$B$6:$C$26,2)</f>
        <v/>
      </c>
      <c r="LL329" s="123">
        <v>324</v>
      </c>
      <c r="LM329" s="423"/>
      <c r="LN329" s="423"/>
      <c r="LO329" s="423"/>
      <c r="LP329" s="423"/>
      <c r="LQ329" s="421"/>
      <c r="LR329" s="422"/>
      <c r="LS329" s="269" t="str">
        <f t="shared" si="590"/>
        <v/>
      </c>
      <c r="LT329" s="180">
        <v>1</v>
      </c>
      <c r="LU329" s="269" t="str">
        <f t="shared" si="591"/>
        <v/>
      </c>
      <c r="LV329" s="180">
        <v>1</v>
      </c>
      <c r="LW329" s="181">
        <v>1</v>
      </c>
      <c r="LX329" s="181">
        <v>1</v>
      </c>
      <c r="LY329" s="183">
        <v>1</v>
      </c>
      <c r="LZ329" s="183">
        <v>1</v>
      </c>
      <c r="MA329" s="183">
        <v>1</v>
      </c>
      <c r="MB329" s="183">
        <v>1</v>
      </c>
      <c r="MC329" s="183">
        <v>1</v>
      </c>
      <c r="MD329" s="183">
        <v>1</v>
      </c>
      <c r="ME329" s="192" t="str">
        <f ca="1">IF(ISBLANK(LQ329),"",ROUND(AVERAGE(OFFSET(LV329:MD329,0,0,1,ion21Coop!$F$42)),1))</f>
        <v/>
      </c>
      <c r="MF329" s="269" t="str">
        <f t="shared" si="592"/>
        <v/>
      </c>
      <c r="MH329" s="119">
        <f t="shared" si="628"/>
        <v>15</v>
      </c>
      <c r="MI329" s="123" t="str">
        <f t="shared" ref="MI329:MI338" si="649">VLOOKUP(MH329,$B$6:$C$26,2)</f>
        <v/>
      </c>
      <c r="MJ329" s="123">
        <v>324</v>
      </c>
      <c r="MK329" s="423"/>
      <c r="ML329" s="423"/>
      <c r="MM329" s="423"/>
      <c r="MN329" s="423"/>
      <c r="MO329" s="421"/>
      <c r="MP329" s="422"/>
      <c r="MQ329" s="269" t="str">
        <f t="shared" si="593"/>
        <v/>
      </c>
      <c r="MR329" s="180">
        <v>1</v>
      </c>
      <c r="MS329" s="269" t="str">
        <f t="shared" si="594"/>
        <v/>
      </c>
      <c r="MT329" s="180">
        <v>1</v>
      </c>
      <c r="MU329" s="181">
        <v>1</v>
      </c>
      <c r="MV329" s="181">
        <v>1</v>
      </c>
      <c r="MW329" s="183">
        <v>1</v>
      </c>
      <c r="MX329" s="183">
        <v>1</v>
      </c>
      <c r="MY329" s="183">
        <v>1</v>
      </c>
      <c r="MZ329" s="183">
        <v>1</v>
      </c>
      <c r="NA329" s="183">
        <v>1</v>
      </c>
      <c r="NB329" s="183">
        <v>1</v>
      </c>
      <c r="NC329" s="192" t="str">
        <f ca="1">IF(ISBLANK(MO329),"",ROUND(AVERAGE(OFFSET(MT329:NB329,0,0,1,ion21Coop!$F$42)),1))</f>
        <v/>
      </c>
      <c r="ND329" s="269" t="str">
        <f t="shared" si="595"/>
        <v/>
      </c>
      <c r="NF329" s="119">
        <f t="shared" si="629"/>
        <v>16</v>
      </c>
      <c r="NG329" s="123" t="str">
        <f t="shared" ref="NG329:NG338" si="650">VLOOKUP(NF329,$B$6:$C$26,2)</f>
        <v/>
      </c>
      <c r="NH329" s="123">
        <v>324</v>
      </c>
      <c r="NI329" s="423"/>
      <c r="NJ329" s="423"/>
      <c r="NK329" s="423"/>
      <c r="NL329" s="423"/>
      <c r="NM329" s="421"/>
      <c r="NN329" s="422"/>
      <c r="NO329" s="269" t="str">
        <f t="shared" si="596"/>
        <v/>
      </c>
      <c r="NP329" s="180">
        <v>1</v>
      </c>
      <c r="NQ329" s="269" t="str">
        <f t="shared" si="597"/>
        <v/>
      </c>
      <c r="NR329" s="180">
        <v>1</v>
      </c>
      <c r="NS329" s="181">
        <v>1</v>
      </c>
      <c r="NT329" s="181">
        <v>1</v>
      </c>
      <c r="NU329" s="183">
        <v>1</v>
      </c>
      <c r="NV329" s="183">
        <v>1</v>
      </c>
      <c r="NW329" s="183">
        <v>1</v>
      </c>
      <c r="NX329" s="183">
        <v>1</v>
      </c>
      <c r="NY329" s="183">
        <v>1</v>
      </c>
      <c r="NZ329" s="183">
        <v>1</v>
      </c>
      <c r="OA329" s="192" t="str">
        <f ca="1">IF(ISBLANK(NM329),"",ROUND(AVERAGE(OFFSET(NR329:NZ329,0,0,1,ion21Coop!$F$42)),1))</f>
        <v/>
      </c>
      <c r="OB329" s="269" t="str">
        <f t="shared" si="598"/>
        <v/>
      </c>
      <c r="OD329" s="119">
        <f t="shared" si="630"/>
        <v>17</v>
      </c>
      <c r="OE329" s="123" t="str">
        <f t="shared" ref="OE329:OE338" si="651">VLOOKUP(OD329,$B$6:$C$26,2)</f>
        <v/>
      </c>
      <c r="OF329" s="123">
        <v>324</v>
      </c>
      <c r="OG329" s="423"/>
      <c r="OH329" s="423"/>
      <c r="OI329" s="423"/>
      <c r="OJ329" s="423"/>
      <c r="OK329" s="421"/>
      <c r="OL329" s="422"/>
      <c r="OM329" s="269" t="str">
        <f t="shared" si="599"/>
        <v/>
      </c>
      <c r="ON329" s="180">
        <v>1</v>
      </c>
      <c r="OO329" s="269" t="str">
        <f t="shared" si="600"/>
        <v/>
      </c>
      <c r="OP329" s="180">
        <v>1</v>
      </c>
      <c r="OQ329" s="181">
        <v>1</v>
      </c>
      <c r="OR329" s="181">
        <v>1</v>
      </c>
      <c r="OS329" s="183">
        <v>1</v>
      </c>
      <c r="OT329" s="183">
        <v>1</v>
      </c>
      <c r="OU329" s="183">
        <v>1</v>
      </c>
      <c r="OV329" s="183">
        <v>1</v>
      </c>
      <c r="OW329" s="183">
        <v>1</v>
      </c>
      <c r="OX329" s="183">
        <v>1</v>
      </c>
      <c r="OY329" s="192" t="str">
        <f ca="1">IF(ISBLANK(OK329),"",ROUND(AVERAGE(OFFSET(OP329:OX329,0,0,1,ion21Coop!$F$42)),1))</f>
        <v/>
      </c>
      <c r="OZ329" s="269" t="str">
        <f t="shared" si="601"/>
        <v/>
      </c>
      <c r="PB329" s="119">
        <f t="shared" si="631"/>
        <v>18</v>
      </c>
      <c r="PC329" s="123" t="str">
        <f t="shared" ref="PC329:PC338" si="652">VLOOKUP(PB329,$B$6:$C$26,2)</f>
        <v/>
      </c>
      <c r="PD329" s="123">
        <v>324</v>
      </c>
      <c r="PE329" s="423"/>
      <c r="PF329" s="423"/>
      <c r="PG329" s="423"/>
      <c r="PH329" s="423"/>
      <c r="PI329" s="421"/>
      <c r="PJ329" s="422"/>
      <c r="PK329" s="269" t="str">
        <f t="shared" si="602"/>
        <v/>
      </c>
      <c r="PL329" s="180">
        <v>1</v>
      </c>
      <c r="PM329" s="269" t="str">
        <f t="shared" si="603"/>
        <v/>
      </c>
      <c r="PN329" s="180">
        <v>1</v>
      </c>
      <c r="PO329" s="181">
        <v>1</v>
      </c>
      <c r="PP329" s="181">
        <v>1</v>
      </c>
      <c r="PQ329" s="183">
        <v>1</v>
      </c>
      <c r="PR329" s="183">
        <v>1</v>
      </c>
      <c r="PS329" s="183">
        <v>1</v>
      </c>
      <c r="PT329" s="183">
        <v>1</v>
      </c>
      <c r="PU329" s="183">
        <v>1</v>
      </c>
      <c r="PV329" s="183">
        <v>1</v>
      </c>
      <c r="PW329" s="192" t="str">
        <f ca="1">IF(ISBLANK(PI329),"",ROUND(AVERAGE(OFFSET(PN329:PV329,0,0,1,ion21Coop!$F$42)),1))</f>
        <v/>
      </c>
      <c r="PX329" s="269" t="str">
        <f t="shared" si="604"/>
        <v/>
      </c>
      <c r="PZ329" s="119">
        <f t="shared" si="632"/>
        <v>19</v>
      </c>
      <c r="QA329" s="123" t="str">
        <f t="shared" ref="QA329:QA338" si="653">VLOOKUP(PZ329,$B$6:$C$26,2)</f>
        <v/>
      </c>
      <c r="QB329" s="123">
        <v>324</v>
      </c>
      <c r="QC329" s="423"/>
      <c r="QD329" s="423"/>
      <c r="QE329" s="423"/>
      <c r="QF329" s="423"/>
      <c r="QG329" s="421"/>
      <c r="QH329" s="422"/>
      <c r="QI329" s="269" t="str">
        <f t="shared" si="605"/>
        <v/>
      </c>
      <c r="QJ329" s="180">
        <v>1</v>
      </c>
      <c r="QK329" s="269" t="str">
        <f t="shared" si="606"/>
        <v/>
      </c>
      <c r="QL329" s="180">
        <v>1</v>
      </c>
      <c r="QM329" s="181">
        <v>1</v>
      </c>
      <c r="QN329" s="181">
        <v>1</v>
      </c>
      <c r="QO329" s="183">
        <v>1</v>
      </c>
      <c r="QP329" s="183">
        <v>1</v>
      </c>
      <c r="QQ329" s="183">
        <v>1</v>
      </c>
      <c r="QR329" s="183">
        <v>1</v>
      </c>
      <c r="QS329" s="183">
        <v>1</v>
      </c>
      <c r="QT329" s="183">
        <v>1</v>
      </c>
      <c r="QU329" s="192" t="str">
        <f ca="1">IF(ISBLANK(QG329),"",ROUND(AVERAGE(OFFSET(QL329:QT329,0,0,1,ion21Coop!$F$42)),1))</f>
        <v/>
      </c>
      <c r="QV329" s="269" t="str">
        <f t="shared" si="607"/>
        <v/>
      </c>
      <c r="QX329" s="119">
        <f t="shared" si="633"/>
        <v>20</v>
      </c>
      <c r="QY329" s="123" t="str">
        <f t="shared" ref="QY329:QY338" si="654">VLOOKUP(QX329,$B$6:$C$26,2)</f>
        <v/>
      </c>
      <c r="QZ329" s="123">
        <v>324</v>
      </c>
      <c r="RA329" s="423"/>
      <c r="RB329" s="423"/>
      <c r="RC329" s="423"/>
      <c r="RD329" s="423"/>
      <c r="RE329" s="421"/>
      <c r="RF329" s="422"/>
      <c r="RG329" s="269" t="str">
        <f t="shared" si="608"/>
        <v/>
      </c>
      <c r="RH329" s="180">
        <v>1</v>
      </c>
      <c r="RI329" s="269" t="str">
        <f t="shared" si="609"/>
        <v/>
      </c>
      <c r="RJ329" s="180">
        <v>1</v>
      </c>
      <c r="RK329" s="181">
        <v>1</v>
      </c>
      <c r="RL329" s="181">
        <v>1</v>
      </c>
      <c r="RM329" s="183">
        <v>1</v>
      </c>
      <c r="RN329" s="183">
        <v>1</v>
      </c>
      <c r="RO329" s="183">
        <v>1</v>
      </c>
      <c r="RP329" s="183">
        <v>1</v>
      </c>
      <c r="RQ329" s="183">
        <v>1</v>
      </c>
      <c r="RR329" s="183">
        <v>1</v>
      </c>
      <c r="RS329" s="192" t="str">
        <f ca="1">IF(ISBLANK(RE329),"",ROUND(AVERAGE(OFFSET(RJ329:RR329,0,0,1,ion21Coop!$F$42)),1))</f>
        <v/>
      </c>
      <c r="RT329" s="269" t="str">
        <f t="shared" si="610"/>
        <v/>
      </c>
      <c r="RV329" s="119">
        <f t="shared" si="634"/>
        <v>21</v>
      </c>
      <c r="RW329" s="123" t="str">
        <f t="shared" ref="RW329:RW338" si="655">VLOOKUP(RV329,$B$6:$C$26,2)</f>
        <v/>
      </c>
      <c r="RX329" s="123">
        <v>324</v>
      </c>
      <c r="RY329" s="423"/>
      <c r="RZ329" s="423"/>
      <c r="SA329" s="423"/>
      <c r="SB329" s="423"/>
      <c r="SC329" s="421"/>
      <c r="SD329" s="422"/>
      <c r="SE329" s="269" t="str">
        <f t="shared" si="611"/>
        <v/>
      </c>
      <c r="SF329" s="180">
        <v>1</v>
      </c>
      <c r="SG329" s="269" t="str">
        <f t="shared" si="612"/>
        <v/>
      </c>
      <c r="SH329" s="180">
        <v>1</v>
      </c>
      <c r="SI329" s="181">
        <v>1</v>
      </c>
      <c r="SJ329" s="181">
        <v>1</v>
      </c>
      <c r="SK329" s="183">
        <v>1</v>
      </c>
      <c r="SL329" s="183">
        <v>1</v>
      </c>
      <c r="SM329" s="183">
        <v>1</v>
      </c>
      <c r="SN329" s="183">
        <v>1</v>
      </c>
      <c r="SO329" s="183">
        <v>1</v>
      </c>
      <c r="SP329" s="183">
        <v>1</v>
      </c>
      <c r="SQ329" s="192" t="str">
        <f ca="1">IF(ISBLANK(SC329),"",ROUND(AVERAGE(OFFSET(SH329:SP329,0,0,1,ion21Coop!$F$42)),1))</f>
        <v/>
      </c>
      <c r="SR329" s="269" t="str">
        <f t="shared" si="613"/>
        <v/>
      </c>
      <c r="ST329" s="565"/>
      <c r="SU329" s="565"/>
      <c r="SV329" s="566"/>
      <c r="SW329" s="567"/>
      <c r="SX329" s="565"/>
      <c r="SY329" s="566"/>
      <c r="SZ329" s="568"/>
      <c r="TA329" s="567"/>
      <c r="TB329" s="553"/>
    </row>
    <row r="330" spans="10:522" x14ac:dyDescent="0.3">
      <c r="J330" s="119">
        <f t="shared" si="614"/>
        <v>1</v>
      </c>
      <c r="K330" s="123" t="str">
        <f t="shared" si="635"/>
        <v>YaJo</v>
      </c>
      <c r="L330" s="123">
        <v>325</v>
      </c>
      <c r="M330" s="351"/>
      <c r="N330" s="351"/>
      <c r="O330" s="351"/>
      <c r="P330" s="351"/>
      <c r="Q330" s="369"/>
      <c r="R330" s="370"/>
      <c r="S330" s="269" t="str">
        <f t="shared" si="551"/>
        <v/>
      </c>
      <c r="T330" s="180">
        <v>1</v>
      </c>
      <c r="U330" s="269" t="str">
        <f t="shared" si="552"/>
        <v/>
      </c>
      <c r="V330" s="180">
        <v>1</v>
      </c>
      <c r="W330" s="181">
        <v>1</v>
      </c>
      <c r="X330" s="181">
        <v>1</v>
      </c>
      <c r="Y330" s="183">
        <v>1</v>
      </c>
      <c r="Z330" s="183">
        <v>1</v>
      </c>
      <c r="AA330" s="183">
        <v>1</v>
      </c>
      <c r="AB330" s="183">
        <v>1</v>
      </c>
      <c r="AC330" s="183">
        <v>1</v>
      </c>
      <c r="AD330" s="183">
        <v>1</v>
      </c>
      <c r="AE330" s="192" t="str">
        <f ca="1">IF(ISBLANK(Q330),"",ROUND(AVERAGE(OFFSET(V330:AD330,0,0,1,ion21Coop!$F$42)),1))</f>
        <v/>
      </c>
      <c r="AF330" s="269" t="str">
        <f t="shared" si="553"/>
        <v/>
      </c>
      <c r="AH330" s="119">
        <f t="shared" si="615"/>
        <v>2</v>
      </c>
      <c r="AI330" s="123" t="str">
        <f t="shared" si="636"/>
        <v>GeLo</v>
      </c>
      <c r="AJ330" s="123">
        <v>325</v>
      </c>
      <c r="AK330" s="351"/>
      <c r="AL330" s="351"/>
      <c r="AM330" s="351"/>
      <c r="AN330" s="351"/>
      <c r="AO330" s="369"/>
      <c r="AP330" s="370"/>
      <c r="AQ330" s="269" t="str">
        <f t="shared" si="554"/>
        <v/>
      </c>
      <c r="AR330" s="180">
        <v>1</v>
      </c>
      <c r="AS330" s="269" t="str">
        <f t="shared" si="555"/>
        <v/>
      </c>
      <c r="AT330" s="180">
        <v>1</v>
      </c>
      <c r="AU330" s="181">
        <v>1</v>
      </c>
      <c r="AV330" s="181">
        <v>1</v>
      </c>
      <c r="AW330" s="183">
        <v>1</v>
      </c>
      <c r="AX330" s="183">
        <v>1</v>
      </c>
      <c r="AY330" s="183">
        <v>1</v>
      </c>
      <c r="AZ330" s="183">
        <v>1</v>
      </c>
      <c r="BA330" s="183">
        <v>1</v>
      </c>
      <c r="BB330" s="183">
        <v>1</v>
      </c>
      <c r="BC330" s="192" t="str">
        <f ca="1">IF(ISBLANK(AO330),"",ROUND(AVERAGE(OFFSET(AT330:BB330,0,0,1,ion21Coop!$F$42)),1))</f>
        <v/>
      </c>
      <c r="BD330" s="269" t="str">
        <f t="shared" si="556"/>
        <v/>
      </c>
      <c r="BF330" s="119">
        <f t="shared" si="616"/>
        <v>3</v>
      </c>
      <c r="BG330" s="123" t="str">
        <f t="shared" si="637"/>
        <v>MiDo</v>
      </c>
      <c r="BH330" s="123">
        <v>325</v>
      </c>
      <c r="BI330" s="351"/>
      <c r="BJ330" s="351"/>
      <c r="BK330" s="351"/>
      <c r="BL330" s="351"/>
      <c r="BM330" s="369"/>
      <c r="BN330" s="370"/>
      <c r="BO330" s="269" t="str">
        <f t="shared" si="557"/>
        <v/>
      </c>
      <c r="BP330" s="180">
        <v>1</v>
      </c>
      <c r="BQ330" s="269" t="str">
        <f t="shared" si="558"/>
        <v/>
      </c>
      <c r="BR330" s="180">
        <v>1</v>
      </c>
      <c r="BS330" s="181">
        <v>1</v>
      </c>
      <c r="BT330" s="181">
        <v>1</v>
      </c>
      <c r="BU330" s="183">
        <v>1</v>
      </c>
      <c r="BV330" s="183">
        <v>1</v>
      </c>
      <c r="BW330" s="183">
        <v>1</v>
      </c>
      <c r="BX330" s="183">
        <v>1</v>
      </c>
      <c r="BY330" s="183">
        <v>1</v>
      </c>
      <c r="BZ330" s="183">
        <v>1</v>
      </c>
      <c r="CA330" s="192" t="str">
        <f ca="1">IF(ISBLANK(BM330),"",ROUND(AVERAGE(OFFSET(BR330:BZ330,0,0,1,ion21Coop!$F$42)),1))</f>
        <v/>
      </c>
      <c r="CB330" s="269" t="str">
        <f t="shared" si="559"/>
        <v/>
      </c>
      <c r="CD330" s="119">
        <f t="shared" si="617"/>
        <v>4</v>
      </c>
      <c r="CE330" s="123" t="str">
        <f t="shared" si="638"/>
        <v>EmNi</v>
      </c>
      <c r="CF330" s="123">
        <v>325</v>
      </c>
      <c r="CG330" s="351"/>
      <c r="CH330" s="351"/>
      <c r="CI330" s="351"/>
      <c r="CJ330" s="351"/>
      <c r="CK330" s="369"/>
      <c r="CL330" s="370"/>
      <c r="CM330" s="269" t="str">
        <f t="shared" si="560"/>
        <v/>
      </c>
      <c r="CN330" s="180">
        <v>1</v>
      </c>
      <c r="CO330" s="269" t="str">
        <f t="shared" si="561"/>
        <v/>
      </c>
      <c r="CP330" s="180">
        <v>1</v>
      </c>
      <c r="CQ330" s="181">
        <v>1</v>
      </c>
      <c r="CR330" s="181">
        <v>1</v>
      </c>
      <c r="CS330" s="183">
        <v>1</v>
      </c>
      <c r="CT330" s="183">
        <v>1</v>
      </c>
      <c r="CU330" s="183">
        <v>1</v>
      </c>
      <c r="CV330" s="183">
        <v>1</v>
      </c>
      <c r="CW330" s="183">
        <v>1</v>
      </c>
      <c r="CX330" s="183">
        <v>1</v>
      </c>
      <c r="CY330" s="192" t="str">
        <f ca="1">IF(ISBLANK(CK330),"",ROUND(AVERAGE(OFFSET(CP330:CX330,0,0,1,ion21Coop!$F$42)),1))</f>
        <v/>
      </c>
      <c r="CZ330" s="269" t="str">
        <f t="shared" si="562"/>
        <v/>
      </c>
      <c r="DB330" s="119">
        <f t="shared" si="618"/>
        <v>5</v>
      </c>
      <c r="DC330" s="123" t="str">
        <f t="shared" si="639"/>
        <v>HeJe</v>
      </c>
      <c r="DD330" s="123">
        <v>325</v>
      </c>
      <c r="DE330" s="423"/>
      <c r="DF330" s="423"/>
      <c r="DG330" s="423"/>
      <c r="DH330" s="423"/>
      <c r="DI330" s="421"/>
      <c r="DJ330" s="422"/>
      <c r="DK330" s="269" t="str">
        <f t="shared" si="563"/>
        <v/>
      </c>
      <c r="DL330" s="180">
        <v>1</v>
      </c>
      <c r="DM330" s="269" t="str">
        <f t="shared" si="564"/>
        <v/>
      </c>
      <c r="DN330" s="180">
        <v>1</v>
      </c>
      <c r="DO330" s="181">
        <v>1</v>
      </c>
      <c r="DP330" s="181">
        <v>1</v>
      </c>
      <c r="DQ330" s="183">
        <v>1</v>
      </c>
      <c r="DR330" s="183">
        <v>1</v>
      </c>
      <c r="DS330" s="183">
        <v>1</v>
      </c>
      <c r="DT330" s="183">
        <v>1</v>
      </c>
      <c r="DU330" s="183">
        <v>1</v>
      </c>
      <c r="DV330" s="183">
        <v>1</v>
      </c>
      <c r="DW330" s="192" t="str">
        <f ca="1">IF(ISBLANK(DI330),"",ROUND(AVERAGE(OFFSET(DN330:DV330,0,0,1,ion21Coop!$F$42)),1))</f>
        <v/>
      </c>
      <c r="DX330" s="269" t="str">
        <f t="shared" si="565"/>
        <v/>
      </c>
      <c r="DZ330" s="119">
        <f t="shared" si="619"/>
        <v>6</v>
      </c>
      <c r="EA330" s="123" t="str">
        <f t="shared" si="640"/>
        <v/>
      </c>
      <c r="EB330" s="123">
        <v>325</v>
      </c>
      <c r="EC330" s="423"/>
      <c r="ED330" s="423"/>
      <c r="EE330" s="423"/>
      <c r="EF330" s="423"/>
      <c r="EG330" s="421"/>
      <c r="EH330" s="422"/>
      <c r="EI330" s="269" t="str">
        <f t="shared" si="566"/>
        <v/>
      </c>
      <c r="EJ330" s="180">
        <v>1</v>
      </c>
      <c r="EK330" s="269" t="str">
        <f t="shared" si="567"/>
        <v/>
      </c>
      <c r="EL330" s="180">
        <v>1</v>
      </c>
      <c r="EM330" s="181">
        <v>1</v>
      </c>
      <c r="EN330" s="181">
        <v>1</v>
      </c>
      <c r="EO330" s="183">
        <v>1</v>
      </c>
      <c r="EP330" s="183">
        <v>1</v>
      </c>
      <c r="EQ330" s="183">
        <v>1</v>
      </c>
      <c r="ER330" s="183">
        <v>1</v>
      </c>
      <c r="ES330" s="183">
        <v>1</v>
      </c>
      <c r="ET330" s="183">
        <v>1</v>
      </c>
      <c r="EU330" s="192" t="str">
        <f ca="1">IF(ISBLANK(EG330),"",ROUND(AVERAGE(OFFSET(EL330:ET330,0,0,1,ion21Coop!$F$42)),1))</f>
        <v/>
      </c>
      <c r="EV330" s="269" t="str">
        <f t="shared" si="568"/>
        <v/>
      </c>
      <c r="EX330" s="119">
        <f t="shared" si="620"/>
        <v>7</v>
      </c>
      <c r="EY330" s="123" t="str">
        <f t="shared" si="641"/>
        <v/>
      </c>
      <c r="EZ330" s="123">
        <v>325</v>
      </c>
      <c r="FA330" s="423"/>
      <c r="FB330" s="423"/>
      <c r="FC330" s="423"/>
      <c r="FD330" s="423"/>
      <c r="FE330" s="421"/>
      <c r="FF330" s="422"/>
      <c r="FG330" s="269" t="str">
        <f t="shared" si="569"/>
        <v/>
      </c>
      <c r="FH330" s="180">
        <v>1</v>
      </c>
      <c r="FI330" s="269" t="str">
        <f t="shared" si="570"/>
        <v/>
      </c>
      <c r="FJ330" s="180">
        <v>1</v>
      </c>
      <c r="FK330" s="181">
        <v>1</v>
      </c>
      <c r="FL330" s="181">
        <v>1</v>
      </c>
      <c r="FM330" s="183">
        <v>1</v>
      </c>
      <c r="FN330" s="183">
        <v>1</v>
      </c>
      <c r="FO330" s="183">
        <v>1</v>
      </c>
      <c r="FP330" s="183">
        <v>1</v>
      </c>
      <c r="FQ330" s="183">
        <v>1</v>
      </c>
      <c r="FR330" s="183">
        <v>1</v>
      </c>
      <c r="FS330" s="192" t="str">
        <f ca="1">IF(ISBLANK(FE330),"",ROUND(AVERAGE(OFFSET(FJ330:FR330,0,0,1,ion21Coop!$F$42)),1))</f>
        <v/>
      </c>
      <c r="FT330" s="269" t="str">
        <f t="shared" si="571"/>
        <v/>
      </c>
      <c r="FV330" s="119">
        <f t="shared" si="621"/>
        <v>8</v>
      </c>
      <c r="FW330" s="123" t="str">
        <f t="shared" si="642"/>
        <v/>
      </c>
      <c r="FX330" s="123">
        <v>325</v>
      </c>
      <c r="FY330" s="423"/>
      <c r="FZ330" s="423"/>
      <c r="GA330" s="423"/>
      <c r="GB330" s="423"/>
      <c r="GC330" s="421"/>
      <c r="GD330" s="422"/>
      <c r="GE330" s="269" t="str">
        <f t="shared" si="572"/>
        <v/>
      </c>
      <c r="GF330" s="180">
        <v>1</v>
      </c>
      <c r="GG330" s="269" t="str">
        <f t="shared" si="573"/>
        <v/>
      </c>
      <c r="GH330" s="180">
        <v>1</v>
      </c>
      <c r="GI330" s="181">
        <v>1</v>
      </c>
      <c r="GJ330" s="181">
        <v>1</v>
      </c>
      <c r="GK330" s="183">
        <v>1</v>
      </c>
      <c r="GL330" s="183">
        <v>1</v>
      </c>
      <c r="GM330" s="183">
        <v>1</v>
      </c>
      <c r="GN330" s="183">
        <v>1</v>
      </c>
      <c r="GO330" s="183">
        <v>1</v>
      </c>
      <c r="GP330" s="183">
        <v>1</v>
      </c>
      <c r="GQ330" s="192" t="str">
        <f ca="1">IF(ISBLANK(GC330),"",ROUND(AVERAGE(OFFSET(GH330:GP330,0,0,1,ion21Coop!$F$42)),1))</f>
        <v/>
      </c>
      <c r="GR330" s="269" t="str">
        <f t="shared" si="574"/>
        <v/>
      </c>
      <c r="GT330" s="119">
        <f t="shared" si="622"/>
        <v>9</v>
      </c>
      <c r="GU330" s="123" t="str">
        <f t="shared" si="643"/>
        <v/>
      </c>
      <c r="GV330" s="123">
        <v>325</v>
      </c>
      <c r="GW330" s="423"/>
      <c r="GX330" s="423"/>
      <c r="GY330" s="423"/>
      <c r="GZ330" s="423"/>
      <c r="HA330" s="421"/>
      <c r="HB330" s="422"/>
      <c r="HC330" s="269" t="str">
        <f t="shared" si="575"/>
        <v/>
      </c>
      <c r="HD330" s="180">
        <v>1</v>
      </c>
      <c r="HE330" s="269" t="str">
        <f t="shared" si="576"/>
        <v/>
      </c>
      <c r="HF330" s="180">
        <v>1</v>
      </c>
      <c r="HG330" s="181">
        <v>1</v>
      </c>
      <c r="HH330" s="181">
        <v>1</v>
      </c>
      <c r="HI330" s="183">
        <v>1</v>
      </c>
      <c r="HJ330" s="183">
        <v>1</v>
      </c>
      <c r="HK330" s="183">
        <v>1</v>
      </c>
      <c r="HL330" s="183">
        <v>1</v>
      </c>
      <c r="HM330" s="183">
        <v>1</v>
      </c>
      <c r="HN330" s="183">
        <v>1</v>
      </c>
      <c r="HO330" s="192" t="str">
        <f ca="1">IF(ISBLANK(HA330),"",ROUND(AVERAGE(OFFSET(HF330:HN330,0,0,1,ion21Coop!$F$42)),1))</f>
        <v/>
      </c>
      <c r="HP330" s="269" t="str">
        <f t="shared" si="577"/>
        <v/>
      </c>
      <c r="HR330" s="119">
        <f t="shared" si="623"/>
        <v>10</v>
      </c>
      <c r="HS330" s="123" t="str">
        <f t="shared" si="644"/>
        <v/>
      </c>
      <c r="HT330" s="123">
        <v>325</v>
      </c>
      <c r="HU330" s="423"/>
      <c r="HV330" s="423"/>
      <c r="HW330" s="423"/>
      <c r="HX330" s="423"/>
      <c r="HY330" s="421"/>
      <c r="HZ330" s="422"/>
      <c r="IA330" s="269" t="str">
        <f t="shared" si="578"/>
        <v/>
      </c>
      <c r="IB330" s="180">
        <v>1</v>
      </c>
      <c r="IC330" s="269" t="str">
        <f t="shared" si="579"/>
        <v/>
      </c>
      <c r="ID330" s="180">
        <v>1</v>
      </c>
      <c r="IE330" s="181">
        <v>1</v>
      </c>
      <c r="IF330" s="181">
        <v>1</v>
      </c>
      <c r="IG330" s="183">
        <v>1</v>
      </c>
      <c r="IH330" s="183">
        <v>1</v>
      </c>
      <c r="II330" s="183">
        <v>1</v>
      </c>
      <c r="IJ330" s="183">
        <v>1</v>
      </c>
      <c r="IK330" s="183">
        <v>1</v>
      </c>
      <c r="IL330" s="183">
        <v>1</v>
      </c>
      <c r="IM330" s="192" t="str">
        <f ca="1">IF(ISBLANK(HY330),"",ROUND(AVERAGE(OFFSET(ID330:IL330,0,0,1,ion21Coop!$F$42)),1))</f>
        <v/>
      </c>
      <c r="IN330" s="269" t="str">
        <f t="shared" si="580"/>
        <v/>
      </c>
      <c r="IP330" s="119">
        <f t="shared" si="624"/>
        <v>11</v>
      </c>
      <c r="IQ330" s="123" t="str">
        <f t="shared" si="645"/>
        <v/>
      </c>
      <c r="IR330" s="123">
        <v>325</v>
      </c>
      <c r="IS330" s="423"/>
      <c r="IT330" s="423"/>
      <c r="IU330" s="423"/>
      <c r="IV330" s="423"/>
      <c r="IW330" s="421"/>
      <c r="IX330" s="422"/>
      <c r="IY330" s="269" t="str">
        <f t="shared" si="581"/>
        <v/>
      </c>
      <c r="IZ330" s="180">
        <v>1</v>
      </c>
      <c r="JA330" s="269" t="str">
        <f t="shared" si="582"/>
        <v/>
      </c>
      <c r="JB330" s="180">
        <v>1</v>
      </c>
      <c r="JC330" s="181">
        <v>1</v>
      </c>
      <c r="JD330" s="181">
        <v>1</v>
      </c>
      <c r="JE330" s="183">
        <v>1</v>
      </c>
      <c r="JF330" s="183">
        <v>1</v>
      </c>
      <c r="JG330" s="183">
        <v>1</v>
      </c>
      <c r="JH330" s="183">
        <v>1</v>
      </c>
      <c r="JI330" s="183">
        <v>1</v>
      </c>
      <c r="JJ330" s="183">
        <v>1</v>
      </c>
      <c r="JK330" s="192" t="str">
        <f ca="1">IF(ISBLANK(IW330),"",ROUND(AVERAGE(OFFSET(JB330:JJ330,0,0,1,ion21Coop!$F$42)),1))</f>
        <v/>
      </c>
      <c r="JL330" s="269" t="str">
        <f t="shared" si="583"/>
        <v/>
      </c>
      <c r="JN330" s="119">
        <f t="shared" si="625"/>
        <v>12</v>
      </c>
      <c r="JO330" s="123" t="str">
        <f t="shared" si="646"/>
        <v/>
      </c>
      <c r="JP330" s="123">
        <v>325</v>
      </c>
      <c r="JQ330" s="423"/>
      <c r="JR330" s="423"/>
      <c r="JS330" s="423"/>
      <c r="JT330" s="423"/>
      <c r="JU330" s="421"/>
      <c r="JV330" s="422"/>
      <c r="JW330" s="269" t="str">
        <f t="shared" si="584"/>
        <v/>
      </c>
      <c r="JX330" s="180">
        <v>1</v>
      </c>
      <c r="JY330" s="269" t="str">
        <f t="shared" si="585"/>
        <v/>
      </c>
      <c r="JZ330" s="180">
        <v>1</v>
      </c>
      <c r="KA330" s="181">
        <v>1</v>
      </c>
      <c r="KB330" s="181">
        <v>1</v>
      </c>
      <c r="KC330" s="183">
        <v>1</v>
      </c>
      <c r="KD330" s="183">
        <v>1</v>
      </c>
      <c r="KE330" s="183">
        <v>1</v>
      </c>
      <c r="KF330" s="183">
        <v>1</v>
      </c>
      <c r="KG330" s="183">
        <v>1</v>
      </c>
      <c r="KH330" s="183">
        <v>1</v>
      </c>
      <c r="KI330" s="192" t="str">
        <f ca="1">IF(ISBLANK(JU330),"",ROUND(AVERAGE(OFFSET(JZ330:KH330,0,0,1,ion21Coop!$F$42)),1))</f>
        <v/>
      </c>
      <c r="KJ330" s="269" t="str">
        <f t="shared" si="586"/>
        <v/>
      </c>
      <c r="KL330" s="119">
        <f t="shared" si="626"/>
        <v>13</v>
      </c>
      <c r="KM330" s="123" t="str">
        <f t="shared" si="647"/>
        <v/>
      </c>
      <c r="KN330" s="123">
        <v>325</v>
      </c>
      <c r="KO330" s="423"/>
      <c r="KP330" s="423"/>
      <c r="KQ330" s="423"/>
      <c r="KR330" s="423"/>
      <c r="KS330" s="421"/>
      <c r="KT330" s="422"/>
      <c r="KU330" s="269" t="str">
        <f t="shared" si="587"/>
        <v/>
      </c>
      <c r="KV330" s="180">
        <v>1</v>
      </c>
      <c r="KW330" s="269" t="str">
        <f t="shared" si="588"/>
        <v/>
      </c>
      <c r="KX330" s="180">
        <v>1</v>
      </c>
      <c r="KY330" s="181">
        <v>1</v>
      </c>
      <c r="KZ330" s="181">
        <v>1</v>
      </c>
      <c r="LA330" s="183">
        <v>1</v>
      </c>
      <c r="LB330" s="183">
        <v>1</v>
      </c>
      <c r="LC330" s="183">
        <v>1</v>
      </c>
      <c r="LD330" s="183">
        <v>1</v>
      </c>
      <c r="LE330" s="183">
        <v>1</v>
      </c>
      <c r="LF330" s="183">
        <v>1</v>
      </c>
      <c r="LG330" s="192" t="str">
        <f ca="1">IF(ISBLANK(KS330),"",ROUND(AVERAGE(OFFSET(KX330:LF330,0,0,1,ion21Coop!$F$42)),1))</f>
        <v/>
      </c>
      <c r="LH330" s="269" t="str">
        <f t="shared" si="589"/>
        <v/>
      </c>
      <c r="LJ330" s="119">
        <f t="shared" si="627"/>
        <v>14</v>
      </c>
      <c r="LK330" s="123" t="str">
        <f t="shared" si="648"/>
        <v/>
      </c>
      <c r="LL330" s="123">
        <v>325</v>
      </c>
      <c r="LM330" s="423"/>
      <c r="LN330" s="423"/>
      <c r="LO330" s="423"/>
      <c r="LP330" s="423"/>
      <c r="LQ330" s="421"/>
      <c r="LR330" s="422"/>
      <c r="LS330" s="269" t="str">
        <f t="shared" si="590"/>
        <v/>
      </c>
      <c r="LT330" s="180">
        <v>1</v>
      </c>
      <c r="LU330" s="269" t="str">
        <f t="shared" si="591"/>
        <v/>
      </c>
      <c r="LV330" s="180">
        <v>1</v>
      </c>
      <c r="LW330" s="181">
        <v>1</v>
      </c>
      <c r="LX330" s="181">
        <v>1</v>
      </c>
      <c r="LY330" s="183">
        <v>1</v>
      </c>
      <c r="LZ330" s="183">
        <v>1</v>
      </c>
      <c r="MA330" s="183">
        <v>1</v>
      </c>
      <c r="MB330" s="183">
        <v>1</v>
      </c>
      <c r="MC330" s="183">
        <v>1</v>
      </c>
      <c r="MD330" s="183">
        <v>1</v>
      </c>
      <c r="ME330" s="192" t="str">
        <f ca="1">IF(ISBLANK(LQ330),"",ROUND(AVERAGE(OFFSET(LV330:MD330,0,0,1,ion21Coop!$F$42)),1))</f>
        <v/>
      </c>
      <c r="MF330" s="269" t="str">
        <f t="shared" si="592"/>
        <v/>
      </c>
      <c r="MH330" s="119">
        <f t="shared" si="628"/>
        <v>15</v>
      </c>
      <c r="MI330" s="123" t="str">
        <f t="shared" si="649"/>
        <v/>
      </c>
      <c r="MJ330" s="123">
        <v>325</v>
      </c>
      <c r="MK330" s="423"/>
      <c r="ML330" s="423"/>
      <c r="MM330" s="423"/>
      <c r="MN330" s="423"/>
      <c r="MO330" s="421"/>
      <c r="MP330" s="422"/>
      <c r="MQ330" s="269" t="str">
        <f t="shared" si="593"/>
        <v/>
      </c>
      <c r="MR330" s="180">
        <v>1</v>
      </c>
      <c r="MS330" s="269" t="str">
        <f t="shared" si="594"/>
        <v/>
      </c>
      <c r="MT330" s="180">
        <v>1</v>
      </c>
      <c r="MU330" s="181">
        <v>1</v>
      </c>
      <c r="MV330" s="181">
        <v>1</v>
      </c>
      <c r="MW330" s="183">
        <v>1</v>
      </c>
      <c r="MX330" s="183">
        <v>1</v>
      </c>
      <c r="MY330" s="183">
        <v>1</v>
      </c>
      <c r="MZ330" s="183">
        <v>1</v>
      </c>
      <c r="NA330" s="183">
        <v>1</v>
      </c>
      <c r="NB330" s="183">
        <v>1</v>
      </c>
      <c r="NC330" s="192" t="str">
        <f ca="1">IF(ISBLANK(MO330),"",ROUND(AVERAGE(OFFSET(MT330:NB330,0,0,1,ion21Coop!$F$42)),1))</f>
        <v/>
      </c>
      <c r="ND330" s="269" t="str">
        <f t="shared" si="595"/>
        <v/>
      </c>
      <c r="NF330" s="119">
        <f t="shared" si="629"/>
        <v>16</v>
      </c>
      <c r="NG330" s="123" t="str">
        <f t="shared" si="650"/>
        <v/>
      </c>
      <c r="NH330" s="123">
        <v>325</v>
      </c>
      <c r="NI330" s="423"/>
      <c r="NJ330" s="423"/>
      <c r="NK330" s="423"/>
      <c r="NL330" s="423"/>
      <c r="NM330" s="421"/>
      <c r="NN330" s="422"/>
      <c r="NO330" s="269" t="str">
        <f t="shared" si="596"/>
        <v/>
      </c>
      <c r="NP330" s="180">
        <v>1</v>
      </c>
      <c r="NQ330" s="269" t="str">
        <f t="shared" si="597"/>
        <v/>
      </c>
      <c r="NR330" s="180">
        <v>1</v>
      </c>
      <c r="NS330" s="181">
        <v>1</v>
      </c>
      <c r="NT330" s="181">
        <v>1</v>
      </c>
      <c r="NU330" s="183">
        <v>1</v>
      </c>
      <c r="NV330" s="183">
        <v>1</v>
      </c>
      <c r="NW330" s="183">
        <v>1</v>
      </c>
      <c r="NX330" s="183">
        <v>1</v>
      </c>
      <c r="NY330" s="183">
        <v>1</v>
      </c>
      <c r="NZ330" s="183">
        <v>1</v>
      </c>
      <c r="OA330" s="192" t="str">
        <f ca="1">IF(ISBLANK(NM330),"",ROUND(AVERAGE(OFFSET(NR330:NZ330,0,0,1,ion21Coop!$F$42)),1))</f>
        <v/>
      </c>
      <c r="OB330" s="269" t="str">
        <f t="shared" si="598"/>
        <v/>
      </c>
      <c r="OD330" s="119">
        <f t="shared" si="630"/>
        <v>17</v>
      </c>
      <c r="OE330" s="123" t="str">
        <f t="shared" si="651"/>
        <v/>
      </c>
      <c r="OF330" s="123">
        <v>325</v>
      </c>
      <c r="OG330" s="423"/>
      <c r="OH330" s="423"/>
      <c r="OI330" s="423"/>
      <c r="OJ330" s="423"/>
      <c r="OK330" s="421"/>
      <c r="OL330" s="422"/>
      <c r="OM330" s="269" t="str">
        <f t="shared" si="599"/>
        <v/>
      </c>
      <c r="ON330" s="180">
        <v>1</v>
      </c>
      <c r="OO330" s="269" t="str">
        <f t="shared" si="600"/>
        <v/>
      </c>
      <c r="OP330" s="180">
        <v>1</v>
      </c>
      <c r="OQ330" s="181">
        <v>1</v>
      </c>
      <c r="OR330" s="181">
        <v>1</v>
      </c>
      <c r="OS330" s="183">
        <v>1</v>
      </c>
      <c r="OT330" s="183">
        <v>1</v>
      </c>
      <c r="OU330" s="183">
        <v>1</v>
      </c>
      <c r="OV330" s="183">
        <v>1</v>
      </c>
      <c r="OW330" s="183">
        <v>1</v>
      </c>
      <c r="OX330" s="183">
        <v>1</v>
      </c>
      <c r="OY330" s="192" t="str">
        <f ca="1">IF(ISBLANK(OK330),"",ROUND(AVERAGE(OFFSET(OP330:OX330,0,0,1,ion21Coop!$F$42)),1))</f>
        <v/>
      </c>
      <c r="OZ330" s="269" t="str">
        <f t="shared" si="601"/>
        <v/>
      </c>
      <c r="PB330" s="119">
        <f t="shared" si="631"/>
        <v>18</v>
      </c>
      <c r="PC330" s="123" t="str">
        <f t="shared" si="652"/>
        <v/>
      </c>
      <c r="PD330" s="123">
        <v>325</v>
      </c>
      <c r="PE330" s="423"/>
      <c r="PF330" s="423"/>
      <c r="PG330" s="423"/>
      <c r="PH330" s="423"/>
      <c r="PI330" s="421"/>
      <c r="PJ330" s="422"/>
      <c r="PK330" s="269" t="str">
        <f t="shared" si="602"/>
        <v/>
      </c>
      <c r="PL330" s="180">
        <v>1</v>
      </c>
      <c r="PM330" s="269" t="str">
        <f t="shared" si="603"/>
        <v/>
      </c>
      <c r="PN330" s="180">
        <v>1</v>
      </c>
      <c r="PO330" s="181">
        <v>1</v>
      </c>
      <c r="PP330" s="181">
        <v>1</v>
      </c>
      <c r="PQ330" s="183">
        <v>1</v>
      </c>
      <c r="PR330" s="183">
        <v>1</v>
      </c>
      <c r="PS330" s="183">
        <v>1</v>
      </c>
      <c r="PT330" s="183">
        <v>1</v>
      </c>
      <c r="PU330" s="183">
        <v>1</v>
      </c>
      <c r="PV330" s="183">
        <v>1</v>
      </c>
      <c r="PW330" s="192" t="str">
        <f ca="1">IF(ISBLANK(PI330),"",ROUND(AVERAGE(OFFSET(PN330:PV330,0,0,1,ion21Coop!$F$42)),1))</f>
        <v/>
      </c>
      <c r="PX330" s="269" t="str">
        <f t="shared" si="604"/>
        <v/>
      </c>
      <c r="PZ330" s="119">
        <f t="shared" si="632"/>
        <v>19</v>
      </c>
      <c r="QA330" s="123" t="str">
        <f t="shared" si="653"/>
        <v/>
      </c>
      <c r="QB330" s="123">
        <v>325</v>
      </c>
      <c r="QC330" s="423"/>
      <c r="QD330" s="423"/>
      <c r="QE330" s="423"/>
      <c r="QF330" s="423"/>
      <c r="QG330" s="421"/>
      <c r="QH330" s="422"/>
      <c r="QI330" s="269" t="str">
        <f t="shared" si="605"/>
        <v/>
      </c>
      <c r="QJ330" s="180">
        <v>1</v>
      </c>
      <c r="QK330" s="269" t="str">
        <f t="shared" si="606"/>
        <v/>
      </c>
      <c r="QL330" s="180">
        <v>1</v>
      </c>
      <c r="QM330" s="181">
        <v>1</v>
      </c>
      <c r="QN330" s="181">
        <v>1</v>
      </c>
      <c r="QO330" s="183">
        <v>1</v>
      </c>
      <c r="QP330" s="183">
        <v>1</v>
      </c>
      <c r="QQ330" s="183">
        <v>1</v>
      </c>
      <c r="QR330" s="183">
        <v>1</v>
      </c>
      <c r="QS330" s="183">
        <v>1</v>
      </c>
      <c r="QT330" s="183">
        <v>1</v>
      </c>
      <c r="QU330" s="192" t="str">
        <f ca="1">IF(ISBLANK(QG330),"",ROUND(AVERAGE(OFFSET(QL330:QT330,0,0,1,ion21Coop!$F$42)),1))</f>
        <v/>
      </c>
      <c r="QV330" s="269" t="str">
        <f t="shared" si="607"/>
        <v/>
      </c>
      <c r="QX330" s="119">
        <f t="shared" si="633"/>
        <v>20</v>
      </c>
      <c r="QY330" s="123" t="str">
        <f t="shared" si="654"/>
        <v/>
      </c>
      <c r="QZ330" s="123">
        <v>325</v>
      </c>
      <c r="RA330" s="423"/>
      <c r="RB330" s="423"/>
      <c r="RC330" s="423"/>
      <c r="RD330" s="423"/>
      <c r="RE330" s="421"/>
      <c r="RF330" s="422"/>
      <c r="RG330" s="269" t="str">
        <f t="shared" si="608"/>
        <v/>
      </c>
      <c r="RH330" s="180">
        <v>1</v>
      </c>
      <c r="RI330" s="269" t="str">
        <f t="shared" si="609"/>
        <v/>
      </c>
      <c r="RJ330" s="180">
        <v>1</v>
      </c>
      <c r="RK330" s="181">
        <v>1</v>
      </c>
      <c r="RL330" s="181">
        <v>1</v>
      </c>
      <c r="RM330" s="183">
        <v>1</v>
      </c>
      <c r="RN330" s="183">
        <v>1</v>
      </c>
      <c r="RO330" s="183">
        <v>1</v>
      </c>
      <c r="RP330" s="183">
        <v>1</v>
      </c>
      <c r="RQ330" s="183">
        <v>1</v>
      </c>
      <c r="RR330" s="183">
        <v>1</v>
      </c>
      <c r="RS330" s="192" t="str">
        <f ca="1">IF(ISBLANK(RE330),"",ROUND(AVERAGE(OFFSET(RJ330:RR330,0,0,1,ion21Coop!$F$42)),1))</f>
        <v/>
      </c>
      <c r="RT330" s="269" t="str">
        <f t="shared" si="610"/>
        <v/>
      </c>
      <c r="RV330" s="119">
        <f t="shared" si="634"/>
        <v>21</v>
      </c>
      <c r="RW330" s="123" t="str">
        <f t="shared" si="655"/>
        <v/>
      </c>
      <c r="RX330" s="123">
        <v>325</v>
      </c>
      <c r="RY330" s="423"/>
      <c r="RZ330" s="423"/>
      <c r="SA330" s="423"/>
      <c r="SB330" s="423"/>
      <c r="SC330" s="421"/>
      <c r="SD330" s="422"/>
      <c r="SE330" s="269" t="str">
        <f t="shared" si="611"/>
        <v/>
      </c>
      <c r="SF330" s="180">
        <v>1</v>
      </c>
      <c r="SG330" s="269" t="str">
        <f t="shared" si="612"/>
        <v/>
      </c>
      <c r="SH330" s="180">
        <v>1</v>
      </c>
      <c r="SI330" s="181">
        <v>1</v>
      </c>
      <c r="SJ330" s="181">
        <v>1</v>
      </c>
      <c r="SK330" s="183">
        <v>1</v>
      </c>
      <c r="SL330" s="183">
        <v>1</v>
      </c>
      <c r="SM330" s="183">
        <v>1</v>
      </c>
      <c r="SN330" s="183">
        <v>1</v>
      </c>
      <c r="SO330" s="183">
        <v>1</v>
      </c>
      <c r="SP330" s="183">
        <v>1</v>
      </c>
      <c r="SQ330" s="192" t="str">
        <f ca="1">IF(ISBLANK(SC330),"",ROUND(AVERAGE(OFFSET(SH330:SP330,0,0,1,ion21Coop!$F$42)),1))</f>
        <v/>
      </c>
      <c r="SR330" s="269" t="str">
        <f t="shared" si="613"/>
        <v/>
      </c>
      <c r="ST330" s="565"/>
      <c r="SU330" s="565"/>
      <c r="SV330" s="566"/>
      <c r="SW330" s="567"/>
      <c r="SX330" s="565"/>
      <c r="SY330" s="566"/>
      <c r="SZ330" s="568"/>
      <c r="TA330" s="567"/>
      <c r="TB330" s="553"/>
    </row>
    <row r="331" spans="10:522" x14ac:dyDescent="0.3">
      <c r="J331" s="119">
        <f t="shared" si="614"/>
        <v>1</v>
      </c>
      <c r="K331" s="123" t="str">
        <f t="shared" si="635"/>
        <v>YaJo</v>
      </c>
      <c r="L331" s="123">
        <v>326</v>
      </c>
      <c r="M331" s="351"/>
      <c r="N331" s="351"/>
      <c r="O331" s="351"/>
      <c r="P331" s="351"/>
      <c r="Q331" s="369"/>
      <c r="R331" s="370"/>
      <c r="S331" s="269" t="str">
        <f t="shared" si="551"/>
        <v/>
      </c>
      <c r="T331" s="180">
        <v>1</v>
      </c>
      <c r="U331" s="269" t="str">
        <f t="shared" si="552"/>
        <v/>
      </c>
      <c r="V331" s="180">
        <v>1</v>
      </c>
      <c r="W331" s="181">
        <v>1</v>
      </c>
      <c r="X331" s="181">
        <v>1</v>
      </c>
      <c r="Y331" s="183">
        <v>1</v>
      </c>
      <c r="Z331" s="183">
        <v>1</v>
      </c>
      <c r="AA331" s="183">
        <v>1</v>
      </c>
      <c r="AB331" s="183">
        <v>1</v>
      </c>
      <c r="AC331" s="183">
        <v>1</v>
      </c>
      <c r="AD331" s="183">
        <v>1</v>
      </c>
      <c r="AE331" s="192" t="str">
        <f ca="1">IF(ISBLANK(Q331),"",ROUND(AVERAGE(OFFSET(V331:AD331,0,0,1,ion21Coop!$F$42)),1))</f>
        <v/>
      </c>
      <c r="AF331" s="269" t="str">
        <f t="shared" si="553"/>
        <v/>
      </c>
      <c r="AH331" s="119">
        <f t="shared" si="615"/>
        <v>2</v>
      </c>
      <c r="AI331" s="123" t="str">
        <f t="shared" si="636"/>
        <v>GeLo</v>
      </c>
      <c r="AJ331" s="123">
        <v>326</v>
      </c>
      <c r="AK331" s="351"/>
      <c r="AL331" s="351"/>
      <c r="AM331" s="351"/>
      <c r="AN331" s="351"/>
      <c r="AO331" s="369"/>
      <c r="AP331" s="370"/>
      <c r="AQ331" s="269" t="str">
        <f t="shared" si="554"/>
        <v/>
      </c>
      <c r="AR331" s="180">
        <v>1</v>
      </c>
      <c r="AS331" s="269" t="str">
        <f t="shared" si="555"/>
        <v/>
      </c>
      <c r="AT331" s="180">
        <v>1</v>
      </c>
      <c r="AU331" s="181">
        <v>1</v>
      </c>
      <c r="AV331" s="181">
        <v>1</v>
      </c>
      <c r="AW331" s="183">
        <v>1</v>
      </c>
      <c r="AX331" s="183">
        <v>1</v>
      </c>
      <c r="AY331" s="183">
        <v>1</v>
      </c>
      <c r="AZ331" s="183">
        <v>1</v>
      </c>
      <c r="BA331" s="183">
        <v>1</v>
      </c>
      <c r="BB331" s="183">
        <v>1</v>
      </c>
      <c r="BC331" s="192" t="str">
        <f ca="1">IF(ISBLANK(AO331),"",ROUND(AVERAGE(OFFSET(AT331:BB331,0,0,1,ion21Coop!$F$42)),1))</f>
        <v/>
      </c>
      <c r="BD331" s="269" t="str">
        <f t="shared" si="556"/>
        <v/>
      </c>
      <c r="BF331" s="119">
        <f t="shared" si="616"/>
        <v>3</v>
      </c>
      <c r="BG331" s="123" t="str">
        <f t="shared" si="637"/>
        <v>MiDo</v>
      </c>
      <c r="BH331" s="123">
        <v>326</v>
      </c>
      <c r="BI331" s="351"/>
      <c r="BJ331" s="351"/>
      <c r="BK331" s="351"/>
      <c r="BL331" s="351"/>
      <c r="BM331" s="369"/>
      <c r="BN331" s="370"/>
      <c r="BO331" s="269" t="str">
        <f t="shared" si="557"/>
        <v/>
      </c>
      <c r="BP331" s="180">
        <v>1</v>
      </c>
      <c r="BQ331" s="269" t="str">
        <f t="shared" si="558"/>
        <v/>
      </c>
      <c r="BR331" s="180">
        <v>1</v>
      </c>
      <c r="BS331" s="181">
        <v>1</v>
      </c>
      <c r="BT331" s="181">
        <v>1</v>
      </c>
      <c r="BU331" s="183">
        <v>1</v>
      </c>
      <c r="BV331" s="183">
        <v>1</v>
      </c>
      <c r="BW331" s="183">
        <v>1</v>
      </c>
      <c r="BX331" s="183">
        <v>1</v>
      </c>
      <c r="BY331" s="183">
        <v>1</v>
      </c>
      <c r="BZ331" s="183">
        <v>1</v>
      </c>
      <c r="CA331" s="192" t="str">
        <f ca="1">IF(ISBLANK(BM331),"",ROUND(AVERAGE(OFFSET(BR331:BZ331,0,0,1,ion21Coop!$F$42)),1))</f>
        <v/>
      </c>
      <c r="CB331" s="269" t="str">
        <f t="shared" si="559"/>
        <v/>
      </c>
      <c r="CD331" s="119">
        <f t="shared" si="617"/>
        <v>4</v>
      </c>
      <c r="CE331" s="123" t="str">
        <f t="shared" si="638"/>
        <v>EmNi</v>
      </c>
      <c r="CF331" s="123">
        <v>326</v>
      </c>
      <c r="CG331" s="351"/>
      <c r="CH331" s="351"/>
      <c r="CI331" s="351"/>
      <c r="CJ331" s="351"/>
      <c r="CK331" s="369"/>
      <c r="CL331" s="370"/>
      <c r="CM331" s="269" t="str">
        <f t="shared" si="560"/>
        <v/>
      </c>
      <c r="CN331" s="180">
        <v>1</v>
      </c>
      <c r="CO331" s="269" t="str">
        <f t="shared" si="561"/>
        <v/>
      </c>
      <c r="CP331" s="180">
        <v>1</v>
      </c>
      <c r="CQ331" s="181">
        <v>1</v>
      </c>
      <c r="CR331" s="181">
        <v>1</v>
      </c>
      <c r="CS331" s="183">
        <v>1</v>
      </c>
      <c r="CT331" s="183">
        <v>1</v>
      </c>
      <c r="CU331" s="183">
        <v>1</v>
      </c>
      <c r="CV331" s="183">
        <v>1</v>
      </c>
      <c r="CW331" s="183">
        <v>1</v>
      </c>
      <c r="CX331" s="183">
        <v>1</v>
      </c>
      <c r="CY331" s="192" t="str">
        <f ca="1">IF(ISBLANK(CK331),"",ROUND(AVERAGE(OFFSET(CP331:CX331,0,0,1,ion21Coop!$F$42)),1))</f>
        <v/>
      </c>
      <c r="CZ331" s="269" t="str">
        <f t="shared" si="562"/>
        <v/>
      </c>
      <c r="DB331" s="119">
        <f t="shared" si="618"/>
        <v>5</v>
      </c>
      <c r="DC331" s="123" t="str">
        <f t="shared" si="639"/>
        <v>HeJe</v>
      </c>
      <c r="DD331" s="123">
        <v>326</v>
      </c>
      <c r="DE331" s="423"/>
      <c r="DF331" s="423"/>
      <c r="DG331" s="423"/>
      <c r="DH331" s="423"/>
      <c r="DI331" s="421"/>
      <c r="DJ331" s="422"/>
      <c r="DK331" s="269" t="str">
        <f t="shared" si="563"/>
        <v/>
      </c>
      <c r="DL331" s="180">
        <v>1</v>
      </c>
      <c r="DM331" s="269" t="str">
        <f t="shared" si="564"/>
        <v/>
      </c>
      <c r="DN331" s="180">
        <v>1</v>
      </c>
      <c r="DO331" s="181">
        <v>1</v>
      </c>
      <c r="DP331" s="181">
        <v>1</v>
      </c>
      <c r="DQ331" s="183">
        <v>1</v>
      </c>
      <c r="DR331" s="183">
        <v>1</v>
      </c>
      <c r="DS331" s="183">
        <v>1</v>
      </c>
      <c r="DT331" s="183">
        <v>1</v>
      </c>
      <c r="DU331" s="183">
        <v>1</v>
      </c>
      <c r="DV331" s="183">
        <v>1</v>
      </c>
      <c r="DW331" s="192" t="str">
        <f ca="1">IF(ISBLANK(DI331),"",ROUND(AVERAGE(OFFSET(DN331:DV331,0,0,1,ion21Coop!$F$42)),1))</f>
        <v/>
      </c>
      <c r="DX331" s="269" t="str">
        <f t="shared" si="565"/>
        <v/>
      </c>
      <c r="DZ331" s="119">
        <f t="shared" si="619"/>
        <v>6</v>
      </c>
      <c r="EA331" s="123" t="str">
        <f t="shared" si="640"/>
        <v/>
      </c>
      <c r="EB331" s="123">
        <v>326</v>
      </c>
      <c r="EC331" s="423"/>
      <c r="ED331" s="423"/>
      <c r="EE331" s="423"/>
      <c r="EF331" s="423"/>
      <c r="EG331" s="421"/>
      <c r="EH331" s="422"/>
      <c r="EI331" s="269" t="str">
        <f t="shared" si="566"/>
        <v/>
      </c>
      <c r="EJ331" s="180">
        <v>1</v>
      </c>
      <c r="EK331" s="269" t="str">
        <f t="shared" si="567"/>
        <v/>
      </c>
      <c r="EL331" s="180">
        <v>1</v>
      </c>
      <c r="EM331" s="181">
        <v>1</v>
      </c>
      <c r="EN331" s="181">
        <v>1</v>
      </c>
      <c r="EO331" s="183">
        <v>1</v>
      </c>
      <c r="EP331" s="183">
        <v>1</v>
      </c>
      <c r="EQ331" s="183">
        <v>1</v>
      </c>
      <c r="ER331" s="183">
        <v>1</v>
      </c>
      <c r="ES331" s="183">
        <v>1</v>
      </c>
      <c r="ET331" s="183">
        <v>1</v>
      </c>
      <c r="EU331" s="192" t="str">
        <f ca="1">IF(ISBLANK(EG331),"",ROUND(AVERAGE(OFFSET(EL331:ET331,0,0,1,ion21Coop!$F$42)),1))</f>
        <v/>
      </c>
      <c r="EV331" s="269" t="str">
        <f t="shared" si="568"/>
        <v/>
      </c>
      <c r="EX331" s="119">
        <f t="shared" si="620"/>
        <v>7</v>
      </c>
      <c r="EY331" s="123" t="str">
        <f t="shared" si="641"/>
        <v/>
      </c>
      <c r="EZ331" s="123">
        <v>326</v>
      </c>
      <c r="FA331" s="423"/>
      <c r="FB331" s="423"/>
      <c r="FC331" s="423"/>
      <c r="FD331" s="423"/>
      <c r="FE331" s="421"/>
      <c r="FF331" s="422"/>
      <c r="FG331" s="269" t="str">
        <f t="shared" si="569"/>
        <v/>
      </c>
      <c r="FH331" s="180">
        <v>1</v>
      </c>
      <c r="FI331" s="269" t="str">
        <f t="shared" si="570"/>
        <v/>
      </c>
      <c r="FJ331" s="180">
        <v>1</v>
      </c>
      <c r="FK331" s="181">
        <v>1</v>
      </c>
      <c r="FL331" s="181">
        <v>1</v>
      </c>
      <c r="FM331" s="183">
        <v>1</v>
      </c>
      <c r="FN331" s="183">
        <v>1</v>
      </c>
      <c r="FO331" s="183">
        <v>1</v>
      </c>
      <c r="FP331" s="183">
        <v>1</v>
      </c>
      <c r="FQ331" s="183">
        <v>1</v>
      </c>
      <c r="FR331" s="183">
        <v>1</v>
      </c>
      <c r="FS331" s="192" t="str">
        <f ca="1">IF(ISBLANK(FE331),"",ROUND(AVERAGE(OFFSET(FJ331:FR331,0,0,1,ion21Coop!$F$42)),1))</f>
        <v/>
      </c>
      <c r="FT331" s="269" t="str">
        <f t="shared" si="571"/>
        <v/>
      </c>
      <c r="FV331" s="119">
        <f t="shared" si="621"/>
        <v>8</v>
      </c>
      <c r="FW331" s="123" t="str">
        <f t="shared" si="642"/>
        <v/>
      </c>
      <c r="FX331" s="123">
        <v>326</v>
      </c>
      <c r="FY331" s="423"/>
      <c r="FZ331" s="423"/>
      <c r="GA331" s="423"/>
      <c r="GB331" s="423"/>
      <c r="GC331" s="421"/>
      <c r="GD331" s="422"/>
      <c r="GE331" s="269" t="str">
        <f t="shared" si="572"/>
        <v/>
      </c>
      <c r="GF331" s="180">
        <v>1</v>
      </c>
      <c r="GG331" s="269" t="str">
        <f t="shared" si="573"/>
        <v/>
      </c>
      <c r="GH331" s="180">
        <v>1</v>
      </c>
      <c r="GI331" s="181">
        <v>1</v>
      </c>
      <c r="GJ331" s="181">
        <v>1</v>
      </c>
      <c r="GK331" s="183">
        <v>1</v>
      </c>
      <c r="GL331" s="183">
        <v>1</v>
      </c>
      <c r="GM331" s="183">
        <v>1</v>
      </c>
      <c r="GN331" s="183">
        <v>1</v>
      </c>
      <c r="GO331" s="183">
        <v>1</v>
      </c>
      <c r="GP331" s="183">
        <v>1</v>
      </c>
      <c r="GQ331" s="192" t="str">
        <f ca="1">IF(ISBLANK(GC331),"",ROUND(AVERAGE(OFFSET(GH331:GP331,0,0,1,ion21Coop!$F$42)),1))</f>
        <v/>
      </c>
      <c r="GR331" s="269" t="str">
        <f t="shared" si="574"/>
        <v/>
      </c>
      <c r="GT331" s="119">
        <f t="shared" si="622"/>
        <v>9</v>
      </c>
      <c r="GU331" s="123" t="str">
        <f t="shared" si="643"/>
        <v/>
      </c>
      <c r="GV331" s="123">
        <v>326</v>
      </c>
      <c r="GW331" s="423"/>
      <c r="GX331" s="423"/>
      <c r="GY331" s="423"/>
      <c r="GZ331" s="423"/>
      <c r="HA331" s="421"/>
      <c r="HB331" s="422"/>
      <c r="HC331" s="269" t="str">
        <f t="shared" si="575"/>
        <v/>
      </c>
      <c r="HD331" s="180">
        <v>1</v>
      </c>
      <c r="HE331" s="269" t="str">
        <f t="shared" si="576"/>
        <v/>
      </c>
      <c r="HF331" s="180">
        <v>1</v>
      </c>
      <c r="HG331" s="181">
        <v>1</v>
      </c>
      <c r="HH331" s="181">
        <v>1</v>
      </c>
      <c r="HI331" s="183">
        <v>1</v>
      </c>
      <c r="HJ331" s="183">
        <v>1</v>
      </c>
      <c r="HK331" s="183">
        <v>1</v>
      </c>
      <c r="HL331" s="183">
        <v>1</v>
      </c>
      <c r="HM331" s="183">
        <v>1</v>
      </c>
      <c r="HN331" s="183">
        <v>1</v>
      </c>
      <c r="HO331" s="192" t="str">
        <f ca="1">IF(ISBLANK(HA331),"",ROUND(AVERAGE(OFFSET(HF331:HN331,0,0,1,ion21Coop!$F$42)),1))</f>
        <v/>
      </c>
      <c r="HP331" s="269" t="str">
        <f t="shared" si="577"/>
        <v/>
      </c>
      <c r="HR331" s="119">
        <f t="shared" si="623"/>
        <v>10</v>
      </c>
      <c r="HS331" s="123" t="str">
        <f t="shared" si="644"/>
        <v/>
      </c>
      <c r="HT331" s="123">
        <v>326</v>
      </c>
      <c r="HU331" s="423"/>
      <c r="HV331" s="423"/>
      <c r="HW331" s="423"/>
      <c r="HX331" s="423"/>
      <c r="HY331" s="421"/>
      <c r="HZ331" s="422"/>
      <c r="IA331" s="269" t="str">
        <f t="shared" si="578"/>
        <v/>
      </c>
      <c r="IB331" s="180">
        <v>1</v>
      </c>
      <c r="IC331" s="269" t="str">
        <f t="shared" si="579"/>
        <v/>
      </c>
      <c r="ID331" s="180">
        <v>1</v>
      </c>
      <c r="IE331" s="181">
        <v>1</v>
      </c>
      <c r="IF331" s="181">
        <v>1</v>
      </c>
      <c r="IG331" s="183">
        <v>1</v>
      </c>
      <c r="IH331" s="183">
        <v>1</v>
      </c>
      <c r="II331" s="183">
        <v>1</v>
      </c>
      <c r="IJ331" s="183">
        <v>1</v>
      </c>
      <c r="IK331" s="183">
        <v>1</v>
      </c>
      <c r="IL331" s="183">
        <v>1</v>
      </c>
      <c r="IM331" s="192" t="str">
        <f ca="1">IF(ISBLANK(HY331),"",ROUND(AVERAGE(OFFSET(ID331:IL331,0,0,1,ion21Coop!$F$42)),1))</f>
        <v/>
      </c>
      <c r="IN331" s="269" t="str">
        <f t="shared" si="580"/>
        <v/>
      </c>
      <c r="IP331" s="119">
        <f t="shared" si="624"/>
        <v>11</v>
      </c>
      <c r="IQ331" s="123" t="str">
        <f t="shared" si="645"/>
        <v/>
      </c>
      <c r="IR331" s="123">
        <v>326</v>
      </c>
      <c r="IS331" s="423"/>
      <c r="IT331" s="423"/>
      <c r="IU331" s="423"/>
      <c r="IV331" s="423"/>
      <c r="IW331" s="421"/>
      <c r="IX331" s="422"/>
      <c r="IY331" s="269" t="str">
        <f t="shared" si="581"/>
        <v/>
      </c>
      <c r="IZ331" s="180">
        <v>1</v>
      </c>
      <c r="JA331" s="269" t="str">
        <f t="shared" si="582"/>
        <v/>
      </c>
      <c r="JB331" s="180">
        <v>1</v>
      </c>
      <c r="JC331" s="181">
        <v>1</v>
      </c>
      <c r="JD331" s="181">
        <v>1</v>
      </c>
      <c r="JE331" s="183">
        <v>1</v>
      </c>
      <c r="JF331" s="183">
        <v>1</v>
      </c>
      <c r="JG331" s="183">
        <v>1</v>
      </c>
      <c r="JH331" s="183">
        <v>1</v>
      </c>
      <c r="JI331" s="183">
        <v>1</v>
      </c>
      <c r="JJ331" s="183">
        <v>1</v>
      </c>
      <c r="JK331" s="192" t="str">
        <f ca="1">IF(ISBLANK(IW331),"",ROUND(AVERAGE(OFFSET(JB331:JJ331,0,0,1,ion21Coop!$F$42)),1))</f>
        <v/>
      </c>
      <c r="JL331" s="269" t="str">
        <f t="shared" si="583"/>
        <v/>
      </c>
      <c r="JN331" s="119">
        <f t="shared" si="625"/>
        <v>12</v>
      </c>
      <c r="JO331" s="123" t="str">
        <f t="shared" si="646"/>
        <v/>
      </c>
      <c r="JP331" s="123">
        <v>326</v>
      </c>
      <c r="JQ331" s="423"/>
      <c r="JR331" s="423"/>
      <c r="JS331" s="423"/>
      <c r="JT331" s="423"/>
      <c r="JU331" s="421"/>
      <c r="JV331" s="422"/>
      <c r="JW331" s="269" t="str">
        <f t="shared" si="584"/>
        <v/>
      </c>
      <c r="JX331" s="180">
        <v>1</v>
      </c>
      <c r="JY331" s="269" t="str">
        <f t="shared" si="585"/>
        <v/>
      </c>
      <c r="JZ331" s="180">
        <v>1</v>
      </c>
      <c r="KA331" s="181">
        <v>1</v>
      </c>
      <c r="KB331" s="181">
        <v>1</v>
      </c>
      <c r="KC331" s="183">
        <v>1</v>
      </c>
      <c r="KD331" s="183">
        <v>1</v>
      </c>
      <c r="KE331" s="183">
        <v>1</v>
      </c>
      <c r="KF331" s="183">
        <v>1</v>
      </c>
      <c r="KG331" s="183">
        <v>1</v>
      </c>
      <c r="KH331" s="183">
        <v>1</v>
      </c>
      <c r="KI331" s="192" t="str">
        <f ca="1">IF(ISBLANK(JU331),"",ROUND(AVERAGE(OFFSET(JZ331:KH331,0,0,1,ion21Coop!$F$42)),1))</f>
        <v/>
      </c>
      <c r="KJ331" s="269" t="str">
        <f t="shared" si="586"/>
        <v/>
      </c>
      <c r="KL331" s="119">
        <f t="shared" si="626"/>
        <v>13</v>
      </c>
      <c r="KM331" s="123" t="str">
        <f t="shared" si="647"/>
        <v/>
      </c>
      <c r="KN331" s="123">
        <v>326</v>
      </c>
      <c r="KO331" s="423"/>
      <c r="KP331" s="423"/>
      <c r="KQ331" s="423"/>
      <c r="KR331" s="423"/>
      <c r="KS331" s="421"/>
      <c r="KT331" s="422"/>
      <c r="KU331" s="269" t="str">
        <f t="shared" si="587"/>
        <v/>
      </c>
      <c r="KV331" s="180">
        <v>1</v>
      </c>
      <c r="KW331" s="269" t="str">
        <f t="shared" si="588"/>
        <v/>
      </c>
      <c r="KX331" s="180">
        <v>1</v>
      </c>
      <c r="KY331" s="181">
        <v>1</v>
      </c>
      <c r="KZ331" s="181">
        <v>1</v>
      </c>
      <c r="LA331" s="183">
        <v>1</v>
      </c>
      <c r="LB331" s="183">
        <v>1</v>
      </c>
      <c r="LC331" s="183">
        <v>1</v>
      </c>
      <c r="LD331" s="183">
        <v>1</v>
      </c>
      <c r="LE331" s="183">
        <v>1</v>
      </c>
      <c r="LF331" s="183">
        <v>1</v>
      </c>
      <c r="LG331" s="192" t="str">
        <f ca="1">IF(ISBLANK(KS331),"",ROUND(AVERAGE(OFFSET(KX331:LF331,0,0,1,ion21Coop!$F$42)),1))</f>
        <v/>
      </c>
      <c r="LH331" s="269" t="str">
        <f t="shared" si="589"/>
        <v/>
      </c>
      <c r="LJ331" s="119">
        <f t="shared" si="627"/>
        <v>14</v>
      </c>
      <c r="LK331" s="123" t="str">
        <f t="shared" si="648"/>
        <v/>
      </c>
      <c r="LL331" s="123">
        <v>326</v>
      </c>
      <c r="LM331" s="423"/>
      <c r="LN331" s="423"/>
      <c r="LO331" s="423"/>
      <c r="LP331" s="423"/>
      <c r="LQ331" s="421"/>
      <c r="LR331" s="422"/>
      <c r="LS331" s="269" t="str">
        <f t="shared" si="590"/>
        <v/>
      </c>
      <c r="LT331" s="180">
        <v>1</v>
      </c>
      <c r="LU331" s="269" t="str">
        <f t="shared" si="591"/>
        <v/>
      </c>
      <c r="LV331" s="180">
        <v>1</v>
      </c>
      <c r="LW331" s="181">
        <v>1</v>
      </c>
      <c r="LX331" s="181">
        <v>1</v>
      </c>
      <c r="LY331" s="183">
        <v>1</v>
      </c>
      <c r="LZ331" s="183">
        <v>1</v>
      </c>
      <c r="MA331" s="183">
        <v>1</v>
      </c>
      <c r="MB331" s="183">
        <v>1</v>
      </c>
      <c r="MC331" s="183">
        <v>1</v>
      </c>
      <c r="MD331" s="183">
        <v>1</v>
      </c>
      <c r="ME331" s="192" t="str">
        <f ca="1">IF(ISBLANK(LQ331),"",ROUND(AVERAGE(OFFSET(LV331:MD331,0,0,1,ion21Coop!$F$42)),1))</f>
        <v/>
      </c>
      <c r="MF331" s="269" t="str">
        <f t="shared" si="592"/>
        <v/>
      </c>
      <c r="MH331" s="119">
        <f t="shared" si="628"/>
        <v>15</v>
      </c>
      <c r="MI331" s="123" t="str">
        <f t="shared" si="649"/>
        <v/>
      </c>
      <c r="MJ331" s="123">
        <v>326</v>
      </c>
      <c r="MK331" s="423"/>
      <c r="ML331" s="423"/>
      <c r="MM331" s="423"/>
      <c r="MN331" s="423"/>
      <c r="MO331" s="421"/>
      <c r="MP331" s="422"/>
      <c r="MQ331" s="269" t="str">
        <f t="shared" si="593"/>
        <v/>
      </c>
      <c r="MR331" s="180">
        <v>1</v>
      </c>
      <c r="MS331" s="269" t="str">
        <f t="shared" si="594"/>
        <v/>
      </c>
      <c r="MT331" s="180">
        <v>1</v>
      </c>
      <c r="MU331" s="181">
        <v>1</v>
      </c>
      <c r="MV331" s="181">
        <v>1</v>
      </c>
      <c r="MW331" s="183">
        <v>1</v>
      </c>
      <c r="MX331" s="183">
        <v>1</v>
      </c>
      <c r="MY331" s="183">
        <v>1</v>
      </c>
      <c r="MZ331" s="183">
        <v>1</v>
      </c>
      <c r="NA331" s="183">
        <v>1</v>
      </c>
      <c r="NB331" s="183">
        <v>1</v>
      </c>
      <c r="NC331" s="192" t="str">
        <f ca="1">IF(ISBLANK(MO331),"",ROUND(AVERAGE(OFFSET(MT331:NB331,0,0,1,ion21Coop!$F$42)),1))</f>
        <v/>
      </c>
      <c r="ND331" s="269" t="str">
        <f t="shared" si="595"/>
        <v/>
      </c>
      <c r="NF331" s="119">
        <f t="shared" si="629"/>
        <v>16</v>
      </c>
      <c r="NG331" s="123" t="str">
        <f t="shared" si="650"/>
        <v/>
      </c>
      <c r="NH331" s="123">
        <v>326</v>
      </c>
      <c r="NI331" s="423"/>
      <c r="NJ331" s="423"/>
      <c r="NK331" s="423"/>
      <c r="NL331" s="423"/>
      <c r="NM331" s="421"/>
      <c r="NN331" s="422"/>
      <c r="NO331" s="269" t="str">
        <f t="shared" si="596"/>
        <v/>
      </c>
      <c r="NP331" s="180">
        <v>1</v>
      </c>
      <c r="NQ331" s="269" t="str">
        <f t="shared" si="597"/>
        <v/>
      </c>
      <c r="NR331" s="180">
        <v>1</v>
      </c>
      <c r="NS331" s="181">
        <v>1</v>
      </c>
      <c r="NT331" s="181">
        <v>1</v>
      </c>
      <c r="NU331" s="183">
        <v>1</v>
      </c>
      <c r="NV331" s="183">
        <v>1</v>
      </c>
      <c r="NW331" s="183">
        <v>1</v>
      </c>
      <c r="NX331" s="183">
        <v>1</v>
      </c>
      <c r="NY331" s="183">
        <v>1</v>
      </c>
      <c r="NZ331" s="183">
        <v>1</v>
      </c>
      <c r="OA331" s="192" t="str">
        <f ca="1">IF(ISBLANK(NM331),"",ROUND(AVERAGE(OFFSET(NR331:NZ331,0,0,1,ion21Coop!$F$42)),1))</f>
        <v/>
      </c>
      <c r="OB331" s="269" t="str">
        <f t="shared" si="598"/>
        <v/>
      </c>
      <c r="OD331" s="119">
        <f t="shared" si="630"/>
        <v>17</v>
      </c>
      <c r="OE331" s="123" t="str">
        <f t="shared" si="651"/>
        <v/>
      </c>
      <c r="OF331" s="123">
        <v>326</v>
      </c>
      <c r="OG331" s="423"/>
      <c r="OH331" s="423"/>
      <c r="OI331" s="423"/>
      <c r="OJ331" s="423"/>
      <c r="OK331" s="421"/>
      <c r="OL331" s="422"/>
      <c r="OM331" s="269" t="str">
        <f t="shared" si="599"/>
        <v/>
      </c>
      <c r="ON331" s="180">
        <v>1</v>
      </c>
      <c r="OO331" s="269" t="str">
        <f t="shared" si="600"/>
        <v/>
      </c>
      <c r="OP331" s="180">
        <v>1</v>
      </c>
      <c r="OQ331" s="181">
        <v>1</v>
      </c>
      <c r="OR331" s="181">
        <v>1</v>
      </c>
      <c r="OS331" s="183">
        <v>1</v>
      </c>
      <c r="OT331" s="183">
        <v>1</v>
      </c>
      <c r="OU331" s="183">
        <v>1</v>
      </c>
      <c r="OV331" s="183">
        <v>1</v>
      </c>
      <c r="OW331" s="183">
        <v>1</v>
      </c>
      <c r="OX331" s="183">
        <v>1</v>
      </c>
      <c r="OY331" s="192" t="str">
        <f ca="1">IF(ISBLANK(OK331),"",ROUND(AVERAGE(OFFSET(OP331:OX331,0,0,1,ion21Coop!$F$42)),1))</f>
        <v/>
      </c>
      <c r="OZ331" s="269" t="str">
        <f t="shared" si="601"/>
        <v/>
      </c>
      <c r="PB331" s="119">
        <f t="shared" si="631"/>
        <v>18</v>
      </c>
      <c r="PC331" s="123" t="str">
        <f t="shared" si="652"/>
        <v/>
      </c>
      <c r="PD331" s="123">
        <v>326</v>
      </c>
      <c r="PE331" s="423"/>
      <c r="PF331" s="423"/>
      <c r="PG331" s="423"/>
      <c r="PH331" s="423"/>
      <c r="PI331" s="421"/>
      <c r="PJ331" s="422"/>
      <c r="PK331" s="269" t="str">
        <f t="shared" si="602"/>
        <v/>
      </c>
      <c r="PL331" s="180">
        <v>1</v>
      </c>
      <c r="PM331" s="269" t="str">
        <f t="shared" si="603"/>
        <v/>
      </c>
      <c r="PN331" s="180">
        <v>1</v>
      </c>
      <c r="PO331" s="181">
        <v>1</v>
      </c>
      <c r="PP331" s="181">
        <v>1</v>
      </c>
      <c r="PQ331" s="183">
        <v>1</v>
      </c>
      <c r="PR331" s="183">
        <v>1</v>
      </c>
      <c r="PS331" s="183">
        <v>1</v>
      </c>
      <c r="PT331" s="183">
        <v>1</v>
      </c>
      <c r="PU331" s="183">
        <v>1</v>
      </c>
      <c r="PV331" s="183">
        <v>1</v>
      </c>
      <c r="PW331" s="192" t="str">
        <f ca="1">IF(ISBLANK(PI331),"",ROUND(AVERAGE(OFFSET(PN331:PV331,0,0,1,ion21Coop!$F$42)),1))</f>
        <v/>
      </c>
      <c r="PX331" s="269" t="str">
        <f t="shared" si="604"/>
        <v/>
      </c>
      <c r="PZ331" s="119">
        <f t="shared" si="632"/>
        <v>19</v>
      </c>
      <c r="QA331" s="123" t="str">
        <f t="shared" si="653"/>
        <v/>
      </c>
      <c r="QB331" s="123">
        <v>326</v>
      </c>
      <c r="QC331" s="423"/>
      <c r="QD331" s="423"/>
      <c r="QE331" s="423"/>
      <c r="QF331" s="423"/>
      <c r="QG331" s="421"/>
      <c r="QH331" s="422"/>
      <c r="QI331" s="269" t="str">
        <f t="shared" si="605"/>
        <v/>
      </c>
      <c r="QJ331" s="180">
        <v>1</v>
      </c>
      <c r="QK331" s="269" t="str">
        <f t="shared" si="606"/>
        <v/>
      </c>
      <c r="QL331" s="180">
        <v>1</v>
      </c>
      <c r="QM331" s="181">
        <v>1</v>
      </c>
      <c r="QN331" s="181">
        <v>1</v>
      </c>
      <c r="QO331" s="183">
        <v>1</v>
      </c>
      <c r="QP331" s="183">
        <v>1</v>
      </c>
      <c r="QQ331" s="183">
        <v>1</v>
      </c>
      <c r="QR331" s="183">
        <v>1</v>
      </c>
      <c r="QS331" s="183">
        <v>1</v>
      </c>
      <c r="QT331" s="183">
        <v>1</v>
      </c>
      <c r="QU331" s="192" t="str">
        <f ca="1">IF(ISBLANK(QG331),"",ROUND(AVERAGE(OFFSET(QL331:QT331,0,0,1,ion21Coop!$F$42)),1))</f>
        <v/>
      </c>
      <c r="QV331" s="269" t="str">
        <f t="shared" si="607"/>
        <v/>
      </c>
      <c r="QX331" s="119">
        <f t="shared" si="633"/>
        <v>20</v>
      </c>
      <c r="QY331" s="123" t="str">
        <f t="shared" si="654"/>
        <v/>
      </c>
      <c r="QZ331" s="123">
        <v>326</v>
      </c>
      <c r="RA331" s="423"/>
      <c r="RB331" s="423"/>
      <c r="RC331" s="423"/>
      <c r="RD331" s="423"/>
      <c r="RE331" s="421"/>
      <c r="RF331" s="422"/>
      <c r="RG331" s="269" t="str">
        <f t="shared" si="608"/>
        <v/>
      </c>
      <c r="RH331" s="180">
        <v>1</v>
      </c>
      <c r="RI331" s="269" t="str">
        <f t="shared" si="609"/>
        <v/>
      </c>
      <c r="RJ331" s="180">
        <v>1</v>
      </c>
      <c r="RK331" s="181">
        <v>1</v>
      </c>
      <c r="RL331" s="181">
        <v>1</v>
      </c>
      <c r="RM331" s="183">
        <v>1</v>
      </c>
      <c r="RN331" s="183">
        <v>1</v>
      </c>
      <c r="RO331" s="183">
        <v>1</v>
      </c>
      <c r="RP331" s="183">
        <v>1</v>
      </c>
      <c r="RQ331" s="183">
        <v>1</v>
      </c>
      <c r="RR331" s="183">
        <v>1</v>
      </c>
      <c r="RS331" s="192" t="str">
        <f ca="1">IF(ISBLANK(RE331),"",ROUND(AVERAGE(OFFSET(RJ331:RR331,0,0,1,ion21Coop!$F$42)),1))</f>
        <v/>
      </c>
      <c r="RT331" s="269" t="str">
        <f t="shared" si="610"/>
        <v/>
      </c>
      <c r="RV331" s="119">
        <f t="shared" si="634"/>
        <v>21</v>
      </c>
      <c r="RW331" s="123" t="str">
        <f t="shared" si="655"/>
        <v/>
      </c>
      <c r="RX331" s="123">
        <v>326</v>
      </c>
      <c r="RY331" s="423"/>
      <c r="RZ331" s="423"/>
      <c r="SA331" s="423"/>
      <c r="SB331" s="423"/>
      <c r="SC331" s="421"/>
      <c r="SD331" s="422"/>
      <c r="SE331" s="269" t="str">
        <f t="shared" si="611"/>
        <v/>
      </c>
      <c r="SF331" s="180">
        <v>1</v>
      </c>
      <c r="SG331" s="269" t="str">
        <f t="shared" si="612"/>
        <v/>
      </c>
      <c r="SH331" s="180">
        <v>1</v>
      </c>
      <c r="SI331" s="181">
        <v>1</v>
      </c>
      <c r="SJ331" s="181">
        <v>1</v>
      </c>
      <c r="SK331" s="183">
        <v>1</v>
      </c>
      <c r="SL331" s="183">
        <v>1</v>
      </c>
      <c r="SM331" s="183">
        <v>1</v>
      </c>
      <c r="SN331" s="183">
        <v>1</v>
      </c>
      <c r="SO331" s="183">
        <v>1</v>
      </c>
      <c r="SP331" s="183">
        <v>1</v>
      </c>
      <c r="SQ331" s="192" t="str">
        <f ca="1">IF(ISBLANK(SC331),"",ROUND(AVERAGE(OFFSET(SH331:SP331,0,0,1,ion21Coop!$F$42)),1))</f>
        <v/>
      </c>
      <c r="SR331" s="269" t="str">
        <f t="shared" si="613"/>
        <v/>
      </c>
      <c r="ST331" s="565"/>
      <c r="SU331" s="565"/>
      <c r="SV331" s="566"/>
      <c r="SW331" s="567"/>
      <c r="SX331" s="565"/>
      <c r="SY331" s="566"/>
      <c r="SZ331" s="568"/>
      <c r="TA331" s="567"/>
      <c r="TB331" s="553"/>
    </row>
    <row r="332" spans="10:522" x14ac:dyDescent="0.3">
      <c r="J332" s="119">
        <f t="shared" si="614"/>
        <v>1</v>
      </c>
      <c r="K332" s="123" t="str">
        <f t="shared" si="635"/>
        <v>YaJo</v>
      </c>
      <c r="L332" s="123">
        <v>327</v>
      </c>
      <c r="M332" s="351"/>
      <c r="N332" s="351"/>
      <c r="O332" s="351"/>
      <c r="P332" s="351"/>
      <c r="Q332" s="369"/>
      <c r="R332" s="370"/>
      <c r="S332" s="269" t="str">
        <f t="shared" si="551"/>
        <v/>
      </c>
      <c r="T332" s="180">
        <v>1</v>
      </c>
      <c r="U332" s="269" t="str">
        <f t="shared" si="552"/>
        <v/>
      </c>
      <c r="V332" s="180">
        <v>1</v>
      </c>
      <c r="W332" s="181">
        <v>1</v>
      </c>
      <c r="X332" s="181">
        <v>1</v>
      </c>
      <c r="Y332" s="183">
        <v>1</v>
      </c>
      <c r="Z332" s="183">
        <v>1</v>
      </c>
      <c r="AA332" s="183">
        <v>1</v>
      </c>
      <c r="AB332" s="183">
        <v>1</v>
      </c>
      <c r="AC332" s="183">
        <v>1</v>
      </c>
      <c r="AD332" s="183">
        <v>1</v>
      </c>
      <c r="AE332" s="192" t="str">
        <f ca="1">IF(ISBLANK(Q332),"",ROUND(AVERAGE(OFFSET(V332:AD332,0,0,1,ion21Coop!$F$42)),1))</f>
        <v/>
      </c>
      <c r="AF332" s="269" t="str">
        <f t="shared" si="553"/>
        <v/>
      </c>
      <c r="AH332" s="119">
        <f t="shared" si="615"/>
        <v>2</v>
      </c>
      <c r="AI332" s="123" t="str">
        <f t="shared" si="636"/>
        <v>GeLo</v>
      </c>
      <c r="AJ332" s="123">
        <v>327</v>
      </c>
      <c r="AK332" s="351"/>
      <c r="AL332" s="351"/>
      <c r="AM332" s="351"/>
      <c r="AN332" s="351"/>
      <c r="AO332" s="369"/>
      <c r="AP332" s="370"/>
      <c r="AQ332" s="269" t="str">
        <f t="shared" si="554"/>
        <v/>
      </c>
      <c r="AR332" s="180">
        <v>1</v>
      </c>
      <c r="AS332" s="269" t="str">
        <f t="shared" si="555"/>
        <v/>
      </c>
      <c r="AT332" s="180">
        <v>1</v>
      </c>
      <c r="AU332" s="181">
        <v>1</v>
      </c>
      <c r="AV332" s="181">
        <v>1</v>
      </c>
      <c r="AW332" s="183">
        <v>1</v>
      </c>
      <c r="AX332" s="183">
        <v>1</v>
      </c>
      <c r="AY332" s="183">
        <v>1</v>
      </c>
      <c r="AZ332" s="183">
        <v>1</v>
      </c>
      <c r="BA332" s="183">
        <v>1</v>
      </c>
      <c r="BB332" s="183">
        <v>1</v>
      </c>
      <c r="BC332" s="192" t="str">
        <f ca="1">IF(ISBLANK(AO332),"",ROUND(AVERAGE(OFFSET(AT332:BB332,0,0,1,ion21Coop!$F$42)),1))</f>
        <v/>
      </c>
      <c r="BD332" s="269" t="str">
        <f t="shared" si="556"/>
        <v/>
      </c>
      <c r="BF332" s="119">
        <f t="shared" si="616"/>
        <v>3</v>
      </c>
      <c r="BG332" s="123" t="str">
        <f t="shared" si="637"/>
        <v>MiDo</v>
      </c>
      <c r="BH332" s="123">
        <v>327</v>
      </c>
      <c r="BI332" s="351"/>
      <c r="BJ332" s="351"/>
      <c r="BK332" s="351"/>
      <c r="BL332" s="351"/>
      <c r="BM332" s="369"/>
      <c r="BN332" s="370"/>
      <c r="BO332" s="269" t="str">
        <f t="shared" si="557"/>
        <v/>
      </c>
      <c r="BP332" s="180">
        <v>1</v>
      </c>
      <c r="BQ332" s="269" t="str">
        <f t="shared" si="558"/>
        <v/>
      </c>
      <c r="BR332" s="180">
        <v>1</v>
      </c>
      <c r="BS332" s="181">
        <v>1</v>
      </c>
      <c r="BT332" s="181">
        <v>1</v>
      </c>
      <c r="BU332" s="183">
        <v>1</v>
      </c>
      <c r="BV332" s="183">
        <v>1</v>
      </c>
      <c r="BW332" s="183">
        <v>1</v>
      </c>
      <c r="BX332" s="183">
        <v>1</v>
      </c>
      <c r="BY332" s="183">
        <v>1</v>
      </c>
      <c r="BZ332" s="183">
        <v>1</v>
      </c>
      <c r="CA332" s="192" t="str">
        <f ca="1">IF(ISBLANK(BM332),"",ROUND(AVERAGE(OFFSET(BR332:BZ332,0,0,1,ion21Coop!$F$42)),1))</f>
        <v/>
      </c>
      <c r="CB332" s="269" t="str">
        <f t="shared" si="559"/>
        <v/>
      </c>
      <c r="CD332" s="119">
        <f t="shared" si="617"/>
        <v>4</v>
      </c>
      <c r="CE332" s="123" t="str">
        <f t="shared" si="638"/>
        <v>EmNi</v>
      </c>
      <c r="CF332" s="123">
        <v>327</v>
      </c>
      <c r="CG332" s="351"/>
      <c r="CH332" s="351"/>
      <c r="CI332" s="351"/>
      <c r="CJ332" s="351"/>
      <c r="CK332" s="369"/>
      <c r="CL332" s="370"/>
      <c r="CM332" s="269" t="str">
        <f t="shared" si="560"/>
        <v/>
      </c>
      <c r="CN332" s="180">
        <v>1</v>
      </c>
      <c r="CO332" s="269" t="str">
        <f t="shared" si="561"/>
        <v/>
      </c>
      <c r="CP332" s="180">
        <v>1</v>
      </c>
      <c r="CQ332" s="181">
        <v>1</v>
      </c>
      <c r="CR332" s="181">
        <v>1</v>
      </c>
      <c r="CS332" s="183">
        <v>1</v>
      </c>
      <c r="CT332" s="183">
        <v>1</v>
      </c>
      <c r="CU332" s="183">
        <v>1</v>
      </c>
      <c r="CV332" s="183">
        <v>1</v>
      </c>
      <c r="CW332" s="183">
        <v>1</v>
      </c>
      <c r="CX332" s="183">
        <v>1</v>
      </c>
      <c r="CY332" s="192" t="str">
        <f ca="1">IF(ISBLANK(CK332),"",ROUND(AVERAGE(OFFSET(CP332:CX332,0,0,1,ion21Coop!$F$42)),1))</f>
        <v/>
      </c>
      <c r="CZ332" s="269" t="str">
        <f t="shared" si="562"/>
        <v/>
      </c>
      <c r="DB332" s="119">
        <f t="shared" si="618"/>
        <v>5</v>
      </c>
      <c r="DC332" s="123" t="str">
        <f t="shared" si="639"/>
        <v>HeJe</v>
      </c>
      <c r="DD332" s="123">
        <v>327</v>
      </c>
      <c r="DE332" s="423"/>
      <c r="DF332" s="423"/>
      <c r="DG332" s="423"/>
      <c r="DH332" s="423"/>
      <c r="DI332" s="421"/>
      <c r="DJ332" s="422"/>
      <c r="DK332" s="269" t="str">
        <f t="shared" si="563"/>
        <v/>
      </c>
      <c r="DL332" s="180">
        <v>1</v>
      </c>
      <c r="DM332" s="269" t="str">
        <f t="shared" si="564"/>
        <v/>
      </c>
      <c r="DN332" s="180">
        <v>1</v>
      </c>
      <c r="DO332" s="181">
        <v>1</v>
      </c>
      <c r="DP332" s="181">
        <v>1</v>
      </c>
      <c r="DQ332" s="183">
        <v>1</v>
      </c>
      <c r="DR332" s="183">
        <v>1</v>
      </c>
      <c r="DS332" s="183">
        <v>1</v>
      </c>
      <c r="DT332" s="183">
        <v>1</v>
      </c>
      <c r="DU332" s="183">
        <v>1</v>
      </c>
      <c r="DV332" s="183">
        <v>1</v>
      </c>
      <c r="DW332" s="192" t="str">
        <f ca="1">IF(ISBLANK(DI332),"",ROUND(AVERAGE(OFFSET(DN332:DV332,0,0,1,ion21Coop!$F$42)),1))</f>
        <v/>
      </c>
      <c r="DX332" s="269" t="str">
        <f t="shared" si="565"/>
        <v/>
      </c>
      <c r="DZ332" s="119">
        <f t="shared" si="619"/>
        <v>6</v>
      </c>
      <c r="EA332" s="123" t="str">
        <f t="shared" si="640"/>
        <v/>
      </c>
      <c r="EB332" s="123">
        <v>327</v>
      </c>
      <c r="EC332" s="423"/>
      <c r="ED332" s="423"/>
      <c r="EE332" s="423"/>
      <c r="EF332" s="423"/>
      <c r="EG332" s="421"/>
      <c r="EH332" s="422"/>
      <c r="EI332" s="269" t="str">
        <f t="shared" si="566"/>
        <v/>
      </c>
      <c r="EJ332" s="180">
        <v>1</v>
      </c>
      <c r="EK332" s="269" t="str">
        <f t="shared" si="567"/>
        <v/>
      </c>
      <c r="EL332" s="180">
        <v>1</v>
      </c>
      <c r="EM332" s="181">
        <v>1</v>
      </c>
      <c r="EN332" s="181">
        <v>1</v>
      </c>
      <c r="EO332" s="183">
        <v>1</v>
      </c>
      <c r="EP332" s="183">
        <v>1</v>
      </c>
      <c r="EQ332" s="183">
        <v>1</v>
      </c>
      <c r="ER332" s="183">
        <v>1</v>
      </c>
      <c r="ES332" s="183">
        <v>1</v>
      </c>
      <c r="ET332" s="183">
        <v>1</v>
      </c>
      <c r="EU332" s="192" t="str">
        <f ca="1">IF(ISBLANK(EG332),"",ROUND(AVERAGE(OFFSET(EL332:ET332,0,0,1,ion21Coop!$F$42)),1))</f>
        <v/>
      </c>
      <c r="EV332" s="269" t="str">
        <f t="shared" si="568"/>
        <v/>
      </c>
      <c r="EX332" s="119">
        <f t="shared" si="620"/>
        <v>7</v>
      </c>
      <c r="EY332" s="123" t="str">
        <f t="shared" si="641"/>
        <v/>
      </c>
      <c r="EZ332" s="123">
        <v>327</v>
      </c>
      <c r="FA332" s="423"/>
      <c r="FB332" s="423"/>
      <c r="FC332" s="423"/>
      <c r="FD332" s="423"/>
      <c r="FE332" s="421"/>
      <c r="FF332" s="422"/>
      <c r="FG332" s="269" t="str">
        <f t="shared" si="569"/>
        <v/>
      </c>
      <c r="FH332" s="180">
        <v>1</v>
      </c>
      <c r="FI332" s="269" t="str">
        <f t="shared" si="570"/>
        <v/>
      </c>
      <c r="FJ332" s="180">
        <v>1</v>
      </c>
      <c r="FK332" s="181">
        <v>1</v>
      </c>
      <c r="FL332" s="181">
        <v>1</v>
      </c>
      <c r="FM332" s="183">
        <v>1</v>
      </c>
      <c r="FN332" s="183">
        <v>1</v>
      </c>
      <c r="FO332" s="183">
        <v>1</v>
      </c>
      <c r="FP332" s="183">
        <v>1</v>
      </c>
      <c r="FQ332" s="183">
        <v>1</v>
      </c>
      <c r="FR332" s="183">
        <v>1</v>
      </c>
      <c r="FS332" s="192" t="str">
        <f ca="1">IF(ISBLANK(FE332),"",ROUND(AVERAGE(OFFSET(FJ332:FR332,0,0,1,ion21Coop!$F$42)),1))</f>
        <v/>
      </c>
      <c r="FT332" s="269" t="str">
        <f t="shared" si="571"/>
        <v/>
      </c>
      <c r="FV332" s="119">
        <f t="shared" si="621"/>
        <v>8</v>
      </c>
      <c r="FW332" s="123" t="str">
        <f t="shared" si="642"/>
        <v/>
      </c>
      <c r="FX332" s="123">
        <v>327</v>
      </c>
      <c r="FY332" s="423"/>
      <c r="FZ332" s="423"/>
      <c r="GA332" s="423"/>
      <c r="GB332" s="423"/>
      <c r="GC332" s="421"/>
      <c r="GD332" s="422"/>
      <c r="GE332" s="269" t="str">
        <f t="shared" si="572"/>
        <v/>
      </c>
      <c r="GF332" s="180">
        <v>1</v>
      </c>
      <c r="GG332" s="269" t="str">
        <f t="shared" si="573"/>
        <v/>
      </c>
      <c r="GH332" s="180">
        <v>1</v>
      </c>
      <c r="GI332" s="181">
        <v>1</v>
      </c>
      <c r="GJ332" s="181">
        <v>1</v>
      </c>
      <c r="GK332" s="183">
        <v>1</v>
      </c>
      <c r="GL332" s="183">
        <v>1</v>
      </c>
      <c r="GM332" s="183">
        <v>1</v>
      </c>
      <c r="GN332" s="183">
        <v>1</v>
      </c>
      <c r="GO332" s="183">
        <v>1</v>
      </c>
      <c r="GP332" s="183">
        <v>1</v>
      </c>
      <c r="GQ332" s="192" t="str">
        <f ca="1">IF(ISBLANK(GC332),"",ROUND(AVERAGE(OFFSET(GH332:GP332,0,0,1,ion21Coop!$F$42)),1))</f>
        <v/>
      </c>
      <c r="GR332" s="269" t="str">
        <f t="shared" si="574"/>
        <v/>
      </c>
      <c r="GT332" s="119">
        <f t="shared" si="622"/>
        <v>9</v>
      </c>
      <c r="GU332" s="123" t="str">
        <f t="shared" si="643"/>
        <v/>
      </c>
      <c r="GV332" s="123">
        <v>327</v>
      </c>
      <c r="GW332" s="423"/>
      <c r="GX332" s="423"/>
      <c r="GY332" s="423"/>
      <c r="GZ332" s="423"/>
      <c r="HA332" s="421"/>
      <c r="HB332" s="422"/>
      <c r="HC332" s="269" t="str">
        <f t="shared" si="575"/>
        <v/>
      </c>
      <c r="HD332" s="180">
        <v>1</v>
      </c>
      <c r="HE332" s="269" t="str">
        <f t="shared" si="576"/>
        <v/>
      </c>
      <c r="HF332" s="180">
        <v>1</v>
      </c>
      <c r="HG332" s="181">
        <v>1</v>
      </c>
      <c r="HH332" s="181">
        <v>1</v>
      </c>
      <c r="HI332" s="183">
        <v>1</v>
      </c>
      <c r="HJ332" s="183">
        <v>1</v>
      </c>
      <c r="HK332" s="183">
        <v>1</v>
      </c>
      <c r="HL332" s="183">
        <v>1</v>
      </c>
      <c r="HM332" s="183">
        <v>1</v>
      </c>
      <c r="HN332" s="183">
        <v>1</v>
      </c>
      <c r="HO332" s="192" t="str">
        <f ca="1">IF(ISBLANK(HA332),"",ROUND(AVERAGE(OFFSET(HF332:HN332,0,0,1,ion21Coop!$F$42)),1))</f>
        <v/>
      </c>
      <c r="HP332" s="269" t="str">
        <f t="shared" si="577"/>
        <v/>
      </c>
      <c r="HR332" s="119">
        <f t="shared" si="623"/>
        <v>10</v>
      </c>
      <c r="HS332" s="123" t="str">
        <f t="shared" si="644"/>
        <v/>
      </c>
      <c r="HT332" s="123">
        <v>327</v>
      </c>
      <c r="HU332" s="423"/>
      <c r="HV332" s="423"/>
      <c r="HW332" s="423"/>
      <c r="HX332" s="423"/>
      <c r="HY332" s="421"/>
      <c r="HZ332" s="422"/>
      <c r="IA332" s="269" t="str">
        <f t="shared" si="578"/>
        <v/>
      </c>
      <c r="IB332" s="180">
        <v>1</v>
      </c>
      <c r="IC332" s="269" t="str">
        <f t="shared" si="579"/>
        <v/>
      </c>
      <c r="ID332" s="180">
        <v>1</v>
      </c>
      <c r="IE332" s="181">
        <v>1</v>
      </c>
      <c r="IF332" s="181">
        <v>1</v>
      </c>
      <c r="IG332" s="183">
        <v>1</v>
      </c>
      <c r="IH332" s="183">
        <v>1</v>
      </c>
      <c r="II332" s="183">
        <v>1</v>
      </c>
      <c r="IJ332" s="183">
        <v>1</v>
      </c>
      <c r="IK332" s="183">
        <v>1</v>
      </c>
      <c r="IL332" s="183">
        <v>1</v>
      </c>
      <c r="IM332" s="192" t="str">
        <f ca="1">IF(ISBLANK(HY332),"",ROUND(AVERAGE(OFFSET(ID332:IL332,0,0,1,ion21Coop!$F$42)),1))</f>
        <v/>
      </c>
      <c r="IN332" s="269" t="str">
        <f t="shared" si="580"/>
        <v/>
      </c>
      <c r="IP332" s="119">
        <f t="shared" si="624"/>
        <v>11</v>
      </c>
      <c r="IQ332" s="123" t="str">
        <f t="shared" si="645"/>
        <v/>
      </c>
      <c r="IR332" s="123">
        <v>327</v>
      </c>
      <c r="IS332" s="423"/>
      <c r="IT332" s="423"/>
      <c r="IU332" s="423"/>
      <c r="IV332" s="423"/>
      <c r="IW332" s="421"/>
      <c r="IX332" s="422"/>
      <c r="IY332" s="269" t="str">
        <f t="shared" si="581"/>
        <v/>
      </c>
      <c r="IZ332" s="180">
        <v>1</v>
      </c>
      <c r="JA332" s="269" t="str">
        <f t="shared" si="582"/>
        <v/>
      </c>
      <c r="JB332" s="180">
        <v>1</v>
      </c>
      <c r="JC332" s="181">
        <v>1</v>
      </c>
      <c r="JD332" s="181">
        <v>1</v>
      </c>
      <c r="JE332" s="183">
        <v>1</v>
      </c>
      <c r="JF332" s="183">
        <v>1</v>
      </c>
      <c r="JG332" s="183">
        <v>1</v>
      </c>
      <c r="JH332" s="183">
        <v>1</v>
      </c>
      <c r="JI332" s="183">
        <v>1</v>
      </c>
      <c r="JJ332" s="183">
        <v>1</v>
      </c>
      <c r="JK332" s="192" t="str">
        <f ca="1">IF(ISBLANK(IW332),"",ROUND(AVERAGE(OFFSET(JB332:JJ332,0,0,1,ion21Coop!$F$42)),1))</f>
        <v/>
      </c>
      <c r="JL332" s="269" t="str">
        <f t="shared" si="583"/>
        <v/>
      </c>
      <c r="JN332" s="119">
        <f t="shared" si="625"/>
        <v>12</v>
      </c>
      <c r="JO332" s="123" t="str">
        <f t="shared" si="646"/>
        <v/>
      </c>
      <c r="JP332" s="123">
        <v>327</v>
      </c>
      <c r="JQ332" s="423"/>
      <c r="JR332" s="423"/>
      <c r="JS332" s="423"/>
      <c r="JT332" s="423"/>
      <c r="JU332" s="421"/>
      <c r="JV332" s="422"/>
      <c r="JW332" s="269" t="str">
        <f t="shared" si="584"/>
        <v/>
      </c>
      <c r="JX332" s="180">
        <v>1</v>
      </c>
      <c r="JY332" s="269" t="str">
        <f t="shared" si="585"/>
        <v/>
      </c>
      <c r="JZ332" s="180">
        <v>1</v>
      </c>
      <c r="KA332" s="181">
        <v>1</v>
      </c>
      <c r="KB332" s="181">
        <v>1</v>
      </c>
      <c r="KC332" s="183">
        <v>1</v>
      </c>
      <c r="KD332" s="183">
        <v>1</v>
      </c>
      <c r="KE332" s="183">
        <v>1</v>
      </c>
      <c r="KF332" s="183">
        <v>1</v>
      </c>
      <c r="KG332" s="183">
        <v>1</v>
      </c>
      <c r="KH332" s="183">
        <v>1</v>
      </c>
      <c r="KI332" s="192" t="str">
        <f ca="1">IF(ISBLANK(JU332),"",ROUND(AVERAGE(OFFSET(JZ332:KH332,0,0,1,ion21Coop!$F$42)),1))</f>
        <v/>
      </c>
      <c r="KJ332" s="269" t="str">
        <f t="shared" si="586"/>
        <v/>
      </c>
      <c r="KL332" s="119">
        <f t="shared" si="626"/>
        <v>13</v>
      </c>
      <c r="KM332" s="123" t="str">
        <f t="shared" si="647"/>
        <v/>
      </c>
      <c r="KN332" s="123">
        <v>327</v>
      </c>
      <c r="KO332" s="423"/>
      <c r="KP332" s="423"/>
      <c r="KQ332" s="423"/>
      <c r="KR332" s="423"/>
      <c r="KS332" s="421"/>
      <c r="KT332" s="422"/>
      <c r="KU332" s="269" t="str">
        <f t="shared" si="587"/>
        <v/>
      </c>
      <c r="KV332" s="180">
        <v>1</v>
      </c>
      <c r="KW332" s="269" t="str">
        <f t="shared" si="588"/>
        <v/>
      </c>
      <c r="KX332" s="180">
        <v>1</v>
      </c>
      <c r="KY332" s="181">
        <v>1</v>
      </c>
      <c r="KZ332" s="181">
        <v>1</v>
      </c>
      <c r="LA332" s="183">
        <v>1</v>
      </c>
      <c r="LB332" s="183">
        <v>1</v>
      </c>
      <c r="LC332" s="183">
        <v>1</v>
      </c>
      <c r="LD332" s="183">
        <v>1</v>
      </c>
      <c r="LE332" s="183">
        <v>1</v>
      </c>
      <c r="LF332" s="183">
        <v>1</v>
      </c>
      <c r="LG332" s="192" t="str">
        <f ca="1">IF(ISBLANK(KS332),"",ROUND(AVERAGE(OFFSET(KX332:LF332,0,0,1,ion21Coop!$F$42)),1))</f>
        <v/>
      </c>
      <c r="LH332" s="269" t="str">
        <f t="shared" si="589"/>
        <v/>
      </c>
      <c r="LJ332" s="119">
        <f t="shared" si="627"/>
        <v>14</v>
      </c>
      <c r="LK332" s="123" t="str">
        <f t="shared" si="648"/>
        <v/>
      </c>
      <c r="LL332" s="123">
        <v>327</v>
      </c>
      <c r="LM332" s="423"/>
      <c r="LN332" s="423"/>
      <c r="LO332" s="423"/>
      <c r="LP332" s="423"/>
      <c r="LQ332" s="421"/>
      <c r="LR332" s="422"/>
      <c r="LS332" s="269" t="str">
        <f t="shared" si="590"/>
        <v/>
      </c>
      <c r="LT332" s="180">
        <v>1</v>
      </c>
      <c r="LU332" s="269" t="str">
        <f t="shared" si="591"/>
        <v/>
      </c>
      <c r="LV332" s="180">
        <v>1</v>
      </c>
      <c r="LW332" s="181">
        <v>1</v>
      </c>
      <c r="LX332" s="181">
        <v>1</v>
      </c>
      <c r="LY332" s="183">
        <v>1</v>
      </c>
      <c r="LZ332" s="183">
        <v>1</v>
      </c>
      <c r="MA332" s="183">
        <v>1</v>
      </c>
      <c r="MB332" s="183">
        <v>1</v>
      </c>
      <c r="MC332" s="183">
        <v>1</v>
      </c>
      <c r="MD332" s="183">
        <v>1</v>
      </c>
      <c r="ME332" s="192" t="str">
        <f ca="1">IF(ISBLANK(LQ332),"",ROUND(AVERAGE(OFFSET(LV332:MD332,0,0,1,ion21Coop!$F$42)),1))</f>
        <v/>
      </c>
      <c r="MF332" s="269" t="str">
        <f t="shared" si="592"/>
        <v/>
      </c>
      <c r="MH332" s="119">
        <f t="shared" si="628"/>
        <v>15</v>
      </c>
      <c r="MI332" s="123" t="str">
        <f t="shared" si="649"/>
        <v/>
      </c>
      <c r="MJ332" s="123">
        <v>327</v>
      </c>
      <c r="MK332" s="423"/>
      <c r="ML332" s="423"/>
      <c r="MM332" s="423"/>
      <c r="MN332" s="423"/>
      <c r="MO332" s="421"/>
      <c r="MP332" s="422"/>
      <c r="MQ332" s="269" t="str">
        <f t="shared" si="593"/>
        <v/>
      </c>
      <c r="MR332" s="180">
        <v>1</v>
      </c>
      <c r="MS332" s="269" t="str">
        <f t="shared" si="594"/>
        <v/>
      </c>
      <c r="MT332" s="180">
        <v>1</v>
      </c>
      <c r="MU332" s="181">
        <v>1</v>
      </c>
      <c r="MV332" s="181">
        <v>1</v>
      </c>
      <c r="MW332" s="183">
        <v>1</v>
      </c>
      <c r="MX332" s="183">
        <v>1</v>
      </c>
      <c r="MY332" s="183">
        <v>1</v>
      </c>
      <c r="MZ332" s="183">
        <v>1</v>
      </c>
      <c r="NA332" s="183">
        <v>1</v>
      </c>
      <c r="NB332" s="183">
        <v>1</v>
      </c>
      <c r="NC332" s="192" t="str">
        <f ca="1">IF(ISBLANK(MO332),"",ROUND(AVERAGE(OFFSET(MT332:NB332,0,0,1,ion21Coop!$F$42)),1))</f>
        <v/>
      </c>
      <c r="ND332" s="269" t="str">
        <f t="shared" si="595"/>
        <v/>
      </c>
      <c r="NF332" s="119">
        <f t="shared" si="629"/>
        <v>16</v>
      </c>
      <c r="NG332" s="123" t="str">
        <f t="shared" si="650"/>
        <v/>
      </c>
      <c r="NH332" s="123">
        <v>327</v>
      </c>
      <c r="NI332" s="423"/>
      <c r="NJ332" s="423"/>
      <c r="NK332" s="423"/>
      <c r="NL332" s="423"/>
      <c r="NM332" s="421"/>
      <c r="NN332" s="422"/>
      <c r="NO332" s="269" t="str">
        <f t="shared" si="596"/>
        <v/>
      </c>
      <c r="NP332" s="180">
        <v>1</v>
      </c>
      <c r="NQ332" s="269" t="str">
        <f t="shared" si="597"/>
        <v/>
      </c>
      <c r="NR332" s="180">
        <v>1</v>
      </c>
      <c r="NS332" s="181">
        <v>1</v>
      </c>
      <c r="NT332" s="181">
        <v>1</v>
      </c>
      <c r="NU332" s="183">
        <v>1</v>
      </c>
      <c r="NV332" s="183">
        <v>1</v>
      </c>
      <c r="NW332" s="183">
        <v>1</v>
      </c>
      <c r="NX332" s="183">
        <v>1</v>
      </c>
      <c r="NY332" s="183">
        <v>1</v>
      </c>
      <c r="NZ332" s="183">
        <v>1</v>
      </c>
      <c r="OA332" s="192" t="str">
        <f ca="1">IF(ISBLANK(NM332),"",ROUND(AVERAGE(OFFSET(NR332:NZ332,0,0,1,ion21Coop!$F$42)),1))</f>
        <v/>
      </c>
      <c r="OB332" s="269" t="str">
        <f t="shared" si="598"/>
        <v/>
      </c>
      <c r="OD332" s="119">
        <f t="shared" si="630"/>
        <v>17</v>
      </c>
      <c r="OE332" s="123" t="str">
        <f t="shared" si="651"/>
        <v/>
      </c>
      <c r="OF332" s="123">
        <v>327</v>
      </c>
      <c r="OG332" s="423"/>
      <c r="OH332" s="423"/>
      <c r="OI332" s="423"/>
      <c r="OJ332" s="423"/>
      <c r="OK332" s="421"/>
      <c r="OL332" s="422"/>
      <c r="OM332" s="269" t="str">
        <f t="shared" si="599"/>
        <v/>
      </c>
      <c r="ON332" s="180">
        <v>1</v>
      </c>
      <c r="OO332" s="269" t="str">
        <f t="shared" si="600"/>
        <v/>
      </c>
      <c r="OP332" s="180">
        <v>1</v>
      </c>
      <c r="OQ332" s="181">
        <v>1</v>
      </c>
      <c r="OR332" s="181">
        <v>1</v>
      </c>
      <c r="OS332" s="183">
        <v>1</v>
      </c>
      <c r="OT332" s="183">
        <v>1</v>
      </c>
      <c r="OU332" s="183">
        <v>1</v>
      </c>
      <c r="OV332" s="183">
        <v>1</v>
      </c>
      <c r="OW332" s="183">
        <v>1</v>
      </c>
      <c r="OX332" s="183">
        <v>1</v>
      </c>
      <c r="OY332" s="192" t="str">
        <f ca="1">IF(ISBLANK(OK332),"",ROUND(AVERAGE(OFFSET(OP332:OX332,0,0,1,ion21Coop!$F$42)),1))</f>
        <v/>
      </c>
      <c r="OZ332" s="269" t="str">
        <f t="shared" si="601"/>
        <v/>
      </c>
      <c r="PB332" s="119">
        <f t="shared" si="631"/>
        <v>18</v>
      </c>
      <c r="PC332" s="123" t="str">
        <f t="shared" si="652"/>
        <v/>
      </c>
      <c r="PD332" s="123">
        <v>327</v>
      </c>
      <c r="PE332" s="423"/>
      <c r="PF332" s="423"/>
      <c r="PG332" s="423"/>
      <c r="PH332" s="423"/>
      <c r="PI332" s="421"/>
      <c r="PJ332" s="422"/>
      <c r="PK332" s="269" t="str">
        <f t="shared" si="602"/>
        <v/>
      </c>
      <c r="PL332" s="180">
        <v>1</v>
      </c>
      <c r="PM332" s="269" t="str">
        <f t="shared" si="603"/>
        <v/>
      </c>
      <c r="PN332" s="180">
        <v>1</v>
      </c>
      <c r="PO332" s="181">
        <v>1</v>
      </c>
      <c r="PP332" s="181">
        <v>1</v>
      </c>
      <c r="PQ332" s="183">
        <v>1</v>
      </c>
      <c r="PR332" s="183">
        <v>1</v>
      </c>
      <c r="PS332" s="183">
        <v>1</v>
      </c>
      <c r="PT332" s="183">
        <v>1</v>
      </c>
      <c r="PU332" s="183">
        <v>1</v>
      </c>
      <c r="PV332" s="183">
        <v>1</v>
      </c>
      <c r="PW332" s="192" t="str">
        <f ca="1">IF(ISBLANK(PI332),"",ROUND(AVERAGE(OFFSET(PN332:PV332,0,0,1,ion21Coop!$F$42)),1))</f>
        <v/>
      </c>
      <c r="PX332" s="269" t="str">
        <f t="shared" si="604"/>
        <v/>
      </c>
      <c r="PZ332" s="119">
        <f t="shared" si="632"/>
        <v>19</v>
      </c>
      <c r="QA332" s="123" t="str">
        <f t="shared" si="653"/>
        <v/>
      </c>
      <c r="QB332" s="123">
        <v>327</v>
      </c>
      <c r="QC332" s="423"/>
      <c r="QD332" s="423"/>
      <c r="QE332" s="423"/>
      <c r="QF332" s="423"/>
      <c r="QG332" s="421"/>
      <c r="QH332" s="422"/>
      <c r="QI332" s="269" t="str">
        <f t="shared" si="605"/>
        <v/>
      </c>
      <c r="QJ332" s="180">
        <v>1</v>
      </c>
      <c r="QK332" s="269" t="str">
        <f t="shared" si="606"/>
        <v/>
      </c>
      <c r="QL332" s="180">
        <v>1</v>
      </c>
      <c r="QM332" s="181">
        <v>1</v>
      </c>
      <c r="QN332" s="181">
        <v>1</v>
      </c>
      <c r="QO332" s="183">
        <v>1</v>
      </c>
      <c r="QP332" s="183">
        <v>1</v>
      </c>
      <c r="QQ332" s="183">
        <v>1</v>
      </c>
      <c r="QR332" s="183">
        <v>1</v>
      </c>
      <c r="QS332" s="183">
        <v>1</v>
      </c>
      <c r="QT332" s="183">
        <v>1</v>
      </c>
      <c r="QU332" s="192" t="str">
        <f ca="1">IF(ISBLANK(QG332),"",ROUND(AVERAGE(OFFSET(QL332:QT332,0,0,1,ion21Coop!$F$42)),1))</f>
        <v/>
      </c>
      <c r="QV332" s="269" t="str">
        <f t="shared" si="607"/>
        <v/>
      </c>
      <c r="QX332" s="119">
        <f t="shared" si="633"/>
        <v>20</v>
      </c>
      <c r="QY332" s="123" t="str">
        <f t="shared" si="654"/>
        <v/>
      </c>
      <c r="QZ332" s="123">
        <v>327</v>
      </c>
      <c r="RA332" s="423"/>
      <c r="RB332" s="423"/>
      <c r="RC332" s="423"/>
      <c r="RD332" s="423"/>
      <c r="RE332" s="421"/>
      <c r="RF332" s="422"/>
      <c r="RG332" s="269" t="str">
        <f t="shared" si="608"/>
        <v/>
      </c>
      <c r="RH332" s="180">
        <v>1</v>
      </c>
      <c r="RI332" s="269" t="str">
        <f t="shared" si="609"/>
        <v/>
      </c>
      <c r="RJ332" s="180">
        <v>1</v>
      </c>
      <c r="RK332" s="181">
        <v>1</v>
      </c>
      <c r="RL332" s="181">
        <v>1</v>
      </c>
      <c r="RM332" s="183">
        <v>1</v>
      </c>
      <c r="RN332" s="183">
        <v>1</v>
      </c>
      <c r="RO332" s="183">
        <v>1</v>
      </c>
      <c r="RP332" s="183">
        <v>1</v>
      </c>
      <c r="RQ332" s="183">
        <v>1</v>
      </c>
      <c r="RR332" s="183">
        <v>1</v>
      </c>
      <c r="RS332" s="192" t="str">
        <f ca="1">IF(ISBLANK(RE332),"",ROUND(AVERAGE(OFFSET(RJ332:RR332,0,0,1,ion21Coop!$F$42)),1))</f>
        <v/>
      </c>
      <c r="RT332" s="269" t="str">
        <f t="shared" si="610"/>
        <v/>
      </c>
      <c r="RV332" s="119">
        <f t="shared" si="634"/>
        <v>21</v>
      </c>
      <c r="RW332" s="123" t="str">
        <f t="shared" si="655"/>
        <v/>
      </c>
      <c r="RX332" s="123">
        <v>327</v>
      </c>
      <c r="RY332" s="423"/>
      <c r="RZ332" s="423"/>
      <c r="SA332" s="423"/>
      <c r="SB332" s="423"/>
      <c r="SC332" s="421"/>
      <c r="SD332" s="422"/>
      <c r="SE332" s="269" t="str">
        <f t="shared" si="611"/>
        <v/>
      </c>
      <c r="SF332" s="180">
        <v>1</v>
      </c>
      <c r="SG332" s="269" t="str">
        <f t="shared" si="612"/>
        <v/>
      </c>
      <c r="SH332" s="180">
        <v>1</v>
      </c>
      <c r="SI332" s="181">
        <v>1</v>
      </c>
      <c r="SJ332" s="181">
        <v>1</v>
      </c>
      <c r="SK332" s="183">
        <v>1</v>
      </c>
      <c r="SL332" s="183">
        <v>1</v>
      </c>
      <c r="SM332" s="183">
        <v>1</v>
      </c>
      <c r="SN332" s="183">
        <v>1</v>
      </c>
      <c r="SO332" s="183">
        <v>1</v>
      </c>
      <c r="SP332" s="183">
        <v>1</v>
      </c>
      <c r="SQ332" s="192" t="str">
        <f ca="1">IF(ISBLANK(SC332),"",ROUND(AVERAGE(OFFSET(SH332:SP332,0,0,1,ion21Coop!$F$42)),1))</f>
        <v/>
      </c>
      <c r="SR332" s="269" t="str">
        <f t="shared" si="613"/>
        <v/>
      </c>
      <c r="ST332" s="565"/>
      <c r="SU332" s="565"/>
      <c r="SV332" s="566"/>
      <c r="SW332" s="567"/>
      <c r="SX332" s="565"/>
      <c r="SY332" s="566"/>
      <c r="SZ332" s="568"/>
      <c r="TA332" s="567"/>
      <c r="TB332" s="553"/>
    </row>
    <row r="333" spans="10:522" x14ac:dyDescent="0.3">
      <c r="J333" s="119">
        <f t="shared" si="614"/>
        <v>1</v>
      </c>
      <c r="K333" s="123" t="str">
        <f t="shared" si="635"/>
        <v>YaJo</v>
      </c>
      <c r="L333" s="123">
        <v>328</v>
      </c>
      <c r="M333" s="351"/>
      <c r="N333" s="351"/>
      <c r="O333" s="351"/>
      <c r="P333" s="351"/>
      <c r="Q333" s="369"/>
      <c r="R333" s="370"/>
      <c r="S333" s="269" t="str">
        <f t="shared" si="551"/>
        <v/>
      </c>
      <c r="T333" s="180">
        <v>1</v>
      </c>
      <c r="U333" s="269" t="str">
        <f t="shared" si="552"/>
        <v/>
      </c>
      <c r="V333" s="180">
        <v>1</v>
      </c>
      <c r="W333" s="181">
        <v>1</v>
      </c>
      <c r="X333" s="181">
        <v>1</v>
      </c>
      <c r="Y333" s="183">
        <v>1</v>
      </c>
      <c r="Z333" s="183">
        <v>1</v>
      </c>
      <c r="AA333" s="183">
        <v>1</v>
      </c>
      <c r="AB333" s="183">
        <v>1</v>
      </c>
      <c r="AC333" s="183">
        <v>1</v>
      </c>
      <c r="AD333" s="183">
        <v>1</v>
      </c>
      <c r="AE333" s="192" t="str">
        <f ca="1">IF(ISBLANK(Q333),"",ROUND(AVERAGE(OFFSET(V333:AD333,0,0,1,ion21Coop!$F$42)),1))</f>
        <v/>
      </c>
      <c r="AF333" s="269" t="str">
        <f t="shared" si="553"/>
        <v/>
      </c>
      <c r="AH333" s="119">
        <f t="shared" si="615"/>
        <v>2</v>
      </c>
      <c r="AI333" s="123" t="str">
        <f t="shared" si="636"/>
        <v>GeLo</v>
      </c>
      <c r="AJ333" s="123">
        <v>328</v>
      </c>
      <c r="AK333" s="351"/>
      <c r="AL333" s="351"/>
      <c r="AM333" s="351"/>
      <c r="AN333" s="351"/>
      <c r="AO333" s="369"/>
      <c r="AP333" s="370"/>
      <c r="AQ333" s="269" t="str">
        <f t="shared" si="554"/>
        <v/>
      </c>
      <c r="AR333" s="180">
        <v>1</v>
      </c>
      <c r="AS333" s="269" t="str">
        <f t="shared" si="555"/>
        <v/>
      </c>
      <c r="AT333" s="180">
        <v>1</v>
      </c>
      <c r="AU333" s="181">
        <v>1</v>
      </c>
      <c r="AV333" s="181">
        <v>1</v>
      </c>
      <c r="AW333" s="183">
        <v>1</v>
      </c>
      <c r="AX333" s="183">
        <v>1</v>
      </c>
      <c r="AY333" s="183">
        <v>1</v>
      </c>
      <c r="AZ333" s="183">
        <v>1</v>
      </c>
      <c r="BA333" s="183">
        <v>1</v>
      </c>
      <c r="BB333" s="183">
        <v>1</v>
      </c>
      <c r="BC333" s="192" t="str">
        <f ca="1">IF(ISBLANK(AO333),"",ROUND(AVERAGE(OFFSET(AT333:BB333,0,0,1,ion21Coop!$F$42)),1))</f>
        <v/>
      </c>
      <c r="BD333" s="269" t="str">
        <f t="shared" si="556"/>
        <v/>
      </c>
      <c r="BF333" s="119">
        <f t="shared" si="616"/>
        <v>3</v>
      </c>
      <c r="BG333" s="123" t="str">
        <f t="shared" si="637"/>
        <v>MiDo</v>
      </c>
      <c r="BH333" s="123">
        <v>328</v>
      </c>
      <c r="BI333" s="351"/>
      <c r="BJ333" s="351"/>
      <c r="BK333" s="351"/>
      <c r="BL333" s="351"/>
      <c r="BM333" s="369"/>
      <c r="BN333" s="370"/>
      <c r="BO333" s="269" t="str">
        <f t="shared" si="557"/>
        <v/>
      </c>
      <c r="BP333" s="180">
        <v>1</v>
      </c>
      <c r="BQ333" s="269" t="str">
        <f t="shared" si="558"/>
        <v/>
      </c>
      <c r="BR333" s="180">
        <v>1</v>
      </c>
      <c r="BS333" s="181">
        <v>1</v>
      </c>
      <c r="BT333" s="181">
        <v>1</v>
      </c>
      <c r="BU333" s="183">
        <v>1</v>
      </c>
      <c r="BV333" s="183">
        <v>1</v>
      </c>
      <c r="BW333" s="183">
        <v>1</v>
      </c>
      <c r="BX333" s="183">
        <v>1</v>
      </c>
      <c r="BY333" s="183">
        <v>1</v>
      </c>
      <c r="BZ333" s="183">
        <v>1</v>
      </c>
      <c r="CA333" s="192" t="str">
        <f ca="1">IF(ISBLANK(BM333),"",ROUND(AVERAGE(OFFSET(BR333:BZ333,0,0,1,ion21Coop!$F$42)),1))</f>
        <v/>
      </c>
      <c r="CB333" s="269" t="str">
        <f t="shared" si="559"/>
        <v/>
      </c>
      <c r="CD333" s="119">
        <f t="shared" si="617"/>
        <v>4</v>
      </c>
      <c r="CE333" s="123" t="str">
        <f t="shared" si="638"/>
        <v>EmNi</v>
      </c>
      <c r="CF333" s="123">
        <v>328</v>
      </c>
      <c r="CG333" s="351"/>
      <c r="CH333" s="351"/>
      <c r="CI333" s="351"/>
      <c r="CJ333" s="351"/>
      <c r="CK333" s="369"/>
      <c r="CL333" s="370"/>
      <c r="CM333" s="269" t="str">
        <f t="shared" si="560"/>
        <v/>
      </c>
      <c r="CN333" s="180">
        <v>1</v>
      </c>
      <c r="CO333" s="269" t="str">
        <f t="shared" si="561"/>
        <v/>
      </c>
      <c r="CP333" s="180">
        <v>1</v>
      </c>
      <c r="CQ333" s="181">
        <v>1</v>
      </c>
      <c r="CR333" s="181">
        <v>1</v>
      </c>
      <c r="CS333" s="183">
        <v>1</v>
      </c>
      <c r="CT333" s="183">
        <v>1</v>
      </c>
      <c r="CU333" s="183">
        <v>1</v>
      </c>
      <c r="CV333" s="183">
        <v>1</v>
      </c>
      <c r="CW333" s="183">
        <v>1</v>
      </c>
      <c r="CX333" s="183">
        <v>1</v>
      </c>
      <c r="CY333" s="192" t="str">
        <f ca="1">IF(ISBLANK(CK333),"",ROUND(AVERAGE(OFFSET(CP333:CX333,0,0,1,ion21Coop!$F$42)),1))</f>
        <v/>
      </c>
      <c r="CZ333" s="269" t="str">
        <f t="shared" si="562"/>
        <v/>
      </c>
      <c r="DB333" s="119">
        <f t="shared" si="618"/>
        <v>5</v>
      </c>
      <c r="DC333" s="123" t="str">
        <f t="shared" si="639"/>
        <v>HeJe</v>
      </c>
      <c r="DD333" s="123">
        <v>328</v>
      </c>
      <c r="DE333" s="423"/>
      <c r="DF333" s="423"/>
      <c r="DG333" s="423"/>
      <c r="DH333" s="423"/>
      <c r="DI333" s="421"/>
      <c r="DJ333" s="422"/>
      <c r="DK333" s="269" t="str">
        <f t="shared" si="563"/>
        <v/>
      </c>
      <c r="DL333" s="180">
        <v>1</v>
      </c>
      <c r="DM333" s="269" t="str">
        <f t="shared" si="564"/>
        <v/>
      </c>
      <c r="DN333" s="180">
        <v>1</v>
      </c>
      <c r="DO333" s="181">
        <v>1</v>
      </c>
      <c r="DP333" s="181">
        <v>1</v>
      </c>
      <c r="DQ333" s="183">
        <v>1</v>
      </c>
      <c r="DR333" s="183">
        <v>1</v>
      </c>
      <c r="DS333" s="183">
        <v>1</v>
      </c>
      <c r="DT333" s="183">
        <v>1</v>
      </c>
      <c r="DU333" s="183">
        <v>1</v>
      </c>
      <c r="DV333" s="183">
        <v>1</v>
      </c>
      <c r="DW333" s="192" t="str">
        <f ca="1">IF(ISBLANK(DI333),"",ROUND(AVERAGE(OFFSET(DN333:DV333,0,0,1,ion21Coop!$F$42)),1))</f>
        <v/>
      </c>
      <c r="DX333" s="269" t="str">
        <f t="shared" si="565"/>
        <v/>
      </c>
      <c r="DZ333" s="119">
        <f t="shared" si="619"/>
        <v>6</v>
      </c>
      <c r="EA333" s="123" t="str">
        <f t="shared" si="640"/>
        <v/>
      </c>
      <c r="EB333" s="123">
        <v>328</v>
      </c>
      <c r="EC333" s="423"/>
      <c r="ED333" s="423"/>
      <c r="EE333" s="423"/>
      <c r="EF333" s="423"/>
      <c r="EG333" s="421"/>
      <c r="EH333" s="422"/>
      <c r="EI333" s="269" t="str">
        <f t="shared" si="566"/>
        <v/>
      </c>
      <c r="EJ333" s="180">
        <v>1</v>
      </c>
      <c r="EK333" s="269" t="str">
        <f t="shared" si="567"/>
        <v/>
      </c>
      <c r="EL333" s="180">
        <v>1</v>
      </c>
      <c r="EM333" s="181">
        <v>1</v>
      </c>
      <c r="EN333" s="181">
        <v>1</v>
      </c>
      <c r="EO333" s="183">
        <v>1</v>
      </c>
      <c r="EP333" s="183">
        <v>1</v>
      </c>
      <c r="EQ333" s="183">
        <v>1</v>
      </c>
      <c r="ER333" s="183">
        <v>1</v>
      </c>
      <c r="ES333" s="183">
        <v>1</v>
      </c>
      <c r="ET333" s="183">
        <v>1</v>
      </c>
      <c r="EU333" s="192" t="str">
        <f ca="1">IF(ISBLANK(EG333),"",ROUND(AVERAGE(OFFSET(EL333:ET333,0,0,1,ion21Coop!$F$42)),1))</f>
        <v/>
      </c>
      <c r="EV333" s="269" t="str">
        <f t="shared" si="568"/>
        <v/>
      </c>
      <c r="EX333" s="119">
        <f t="shared" si="620"/>
        <v>7</v>
      </c>
      <c r="EY333" s="123" t="str">
        <f t="shared" si="641"/>
        <v/>
      </c>
      <c r="EZ333" s="123">
        <v>328</v>
      </c>
      <c r="FA333" s="423"/>
      <c r="FB333" s="423"/>
      <c r="FC333" s="423"/>
      <c r="FD333" s="423"/>
      <c r="FE333" s="421"/>
      <c r="FF333" s="422"/>
      <c r="FG333" s="269" t="str">
        <f t="shared" si="569"/>
        <v/>
      </c>
      <c r="FH333" s="180">
        <v>1</v>
      </c>
      <c r="FI333" s="269" t="str">
        <f t="shared" si="570"/>
        <v/>
      </c>
      <c r="FJ333" s="180">
        <v>1</v>
      </c>
      <c r="FK333" s="181">
        <v>1</v>
      </c>
      <c r="FL333" s="181">
        <v>1</v>
      </c>
      <c r="FM333" s="183">
        <v>1</v>
      </c>
      <c r="FN333" s="183">
        <v>1</v>
      </c>
      <c r="FO333" s="183">
        <v>1</v>
      </c>
      <c r="FP333" s="183">
        <v>1</v>
      </c>
      <c r="FQ333" s="183">
        <v>1</v>
      </c>
      <c r="FR333" s="183">
        <v>1</v>
      </c>
      <c r="FS333" s="192" t="str">
        <f ca="1">IF(ISBLANK(FE333),"",ROUND(AVERAGE(OFFSET(FJ333:FR333,0,0,1,ion21Coop!$F$42)),1))</f>
        <v/>
      </c>
      <c r="FT333" s="269" t="str">
        <f t="shared" si="571"/>
        <v/>
      </c>
      <c r="FV333" s="119">
        <f t="shared" si="621"/>
        <v>8</v>
      </c>
      <c r="FW333" s="123" t="str">
        <f t="shared" si="642"/>
        <v/>
      </c>
      <c r="FX333" s="123">
        <v>328</v>
      </c>
      <c r="FY333" s="423"/>
      <c r="FZ333" s="423"/>
      <c r="GA333" s="423"/>
      <c r="GB333" s="423"/>
      <c r="GC333" s="421"/>
      <c r="GD333" s="422"/>
      <c r="GE333" s="269" t="str">
        <f t="shared" si="572"/>
        <v/>
      </c>
      <c r="GF333" s="180">
        <v>1</v>
      </c>
      <c r="GG333" s="269" t="str">
        <f t="shared" si="573"/>
        <v/>
      </c>
      <c r="GH333" s="180">
        <v>1</v>
      </c>
      <c r="GI333" s="181">
        <v>1</v>
      </c>
      <c r="GJ333" s="181">
        <v>1</v>
      </c>
      <c r="GK333" s="183">
        <v>1</v>
      </c>
      <c r="GL333" s="183">
        <v>1</v>
      </c>
      <c r="GM333" s="183">
        <v>1</v>
      </c>
      <c r="GN333" s="183">
        <v>1</v>
      </c>
      <c r="GO333" s="183">
        <v>1</v>
      </c>
      <c r="GP333" s="183">
        <v>1</v>
      </c>
      <c r="GQ333" s="192" t="str">
        <f ca="1">IF(ISBLANK(GC333),"",ROUND(AVERAGE(OFFSET(GH333:GP333,0,0,1,ion21Coop!$F$42)),1))</f>
        <v/>
      </c>
      <c r="GR333" s="269" t="str">
        <f t="shared" si="574"/>
        <v/>
      </c>
      <c r="GT333" s="119">
        <f t="shared" si="622"/>
        <v>9</v>
      </c>
      <c r="GU333" s="123" t="str">
        <f t="shared" si="643"/>
        <v/>
      </c>
      <c r="GV333" s="123">
        <v>328</v>
      </c>
      <c r="GW333" s="423"/>
      <c r="GX333" s="423"/>
      <c r="GY333" s="423"/>
      <c r="GZ333" s="423"/>
      <c r="HA333" s="421"/>
      <c r="HB333" s="422"/>
      <c r="HC333" s="269" t="str">
        <f t="shared" si="575"/>
        <v/>
      </c>
      <c r="HD333" s="180">
        <v>1</v>
      </c>
      <c r="HE333" s="269" t="str">
        <f t="shared" si="576"/>
        <v/>
      </c>
      <c r="HF333" s="180">
        <v>1</v>
      </c>
      <c r="HG333" s="181">
        <v>1</v>
      </c>
      <c r="HH333" s="181">
        <v>1</v>
      </c>
      <c r="HI333" s="183">
        <v>1</v>
      </c>
      <c r="HJ333" s="183">
        <v>1</v>
      </c>
      <c r="HK333" s="183">
        <v>1</v>
      </c>
      <c r="HL333" s="183">
        <v>1</v>
      </c>
      <c r="HM333" s="183">
        <v>1</v>
      </c>
      <c r="HN333" s="183">
        <v>1</v>
      </c>
      <c r="HO333" s="192" t="str">
        <f ca="1">IF(ISBLANK(HA333),"",ROUND(AVERAGE(OFFSET(HF333:HN333,0,0,1,ion21Coop!$F$42)),1))</f>
        <v/>
      </c>
      <c r="HP333" s="269" t="str">
        <f t="shared" si="577"/>
        <v/>
      </c>
      <c r="HR333" s="119">
        <f t="shared" si="623"/>
        <v>10</v>
      </c>
      <c r="HS333" s="123" t="str">
        <f t="shared" si="644"/>
        <v/>
      </c>
      <c r="HT333" s="123">
        <v>328</v>
      </c>
      <c r="HU333" s="423"/>
      <c r="HV333" s="423"/>
      <c r="HW333" s="423"/>
      <c r="HX333" s="423"/>
      <c r="HY333" s="421"/>
      <c r="HZ333" s="422"/>
      <c r="IA333" s="269" t="str">
        <f t="shared" si="578"/>
        <v/>
      </c>
      <c r="IB333" s="180">
        <v>1</v>
      </c>
      <c r="IC333" s="269" t="str">
        <f t="shared" si="579"/>
        <v/>
      </c>
      <c r="ID333" s="180">
        <v>1</v>
      </c>
      <c r="IE333" s="181">
        <v>1</v>
      </c>
      <c r="IF333" s="181">
        <v>1</v>
      </c>
      <c r="IG333" s="183">
        <v>1</v>
      </c>
      <c r="IH333" s="183">
        <v>1</v>
      </c>
      <c r="II333" s="183">
        <v>1</v>
      </c>
      <c r="IJ333" s="183">
        <v>1</v>
      </c>
      <c r="IK333" s="183">
        <v>1</v>
      </c>
      <c r="IL333" s="183">
        <v>1</v>
      </c>
      <c r="IM333" s="192" t="str">
        <f ca="1">IF(ISBLANK(HY333),"",ROUND(AVERAGE(OFFSET(ID333:IL333,0,0,1,ion21Coop!$F$42)),1))</f>
        <v/>
      </c>
      <c r="IN333" s="269" t="str">
        <f t="shared" si="580"/>
        <v/>
      </c>
      <c r="IP333" s="119">
        <f t="shared" si="624"/>
        <v>11</v>
      </c>
      <c r="IQ333" s="123" t="str">
        <f t="shared" si="645"/>
        <v/>
      </c>
      <c r="IR333" s="123">
        <v>328</v>
      </c>
      <c r="IS333" s="423"/>
      <c r="IT333" s="423"/>
      <c r="IU333" s="423"/>
      <c r="IV333" s="423"/>
      <c r="IW333" s="421"/>
      <c r="IX333" s="422"/>
      <c r="IY333" s="269" t="str">
        <f t="shared" si="581"/>
        <v/>
      </c>
      <c r="IZ333" s="180">
        <v>1</v>
      </c>
      <c r="JA333" s="269" t="str">
        <f t="shared" si="582"/>
        <v/>
      </c>
      <c r="JB333" s="180">
        <v>1</v>
      </c>
      <c r="JC333" s="181">
        <v>1</v>
      </c>
      <c r="JD333" s="181">
        <v>1</v>
      </c>
      <c r="JE333" s="183">
        <v>1</v>
      </c>
      <c r="JF333" s="183">
        <v>1</v>
      </c>
      <c r="JG333" s="183">
        <v>1</v>
      </c>
      <c r="JH333" s="183">
        <v>1</v>
      </c>
      <c r="JI333" s="183">
        <v>1</v>
      </c>
      <c r="JJ333" s="183">
        <v>1</v>
      </c>
      <c r="JK333" s="192" t="str">
        <f ca="1">IF(ISBLANK(IW333),"",ROUND(AVERAGE(OFFSET(JB333:JJ333,0,0,1,ion21Coop!$F$42)),1))</f>
        <v/>
      </c>
      <c r="JL333" s="269" t="str">
        <f t="shared" si="583"/>
        <v/>
      </c>
      <c r="JN333" s="119">
        <f t="shared" si="625"/>
        <v>12</v>
      </c>
      <c r="JO333" s="123" t="str">
        <f t="shared" si="646"/>
        <v/>
      </c>
      <c r="JP333" s="123">
        <v>328</v>
      </c>
      <c r="JQ333" s="423"/>
      <c r="JR333" s="423"/>
      <c r="JS333" s="423"/>
      <c r="JT333" s="423"/>
      <c r="JU333" s="421"/>
      <c r="JV333" s="422"/>
      <c r="JW333" s="269" t="str">
        <f t="shared" si="584"/>
        <v/>
      </c>
      <c r="JX333" s="180">
        <v>1</v>
      </c>
      <c r="JY333" s="269" t="str">
        <f t="shared" si="585"/>
        <v/>
      </c>
      <c r="JZ333" s="180">
        <v>1</v>
      </c>
      <c r="KA333" s="181">
        <v>1</v>
      </c>
      <c r="KB333" s="181">
        <v>1</v>
      </c>
      <c r="KC333" s="183">
        <v>1</v>
      </c>
      <c r="KD333" s="183">
        <v>1</v>
      </c>
      <c r="KE333" s="183">
        <v>1</v>
      </c>
      <c r="KF333" s="183">
        <v>1</v>
      </c>
      <c r="KG333" s="183">
        <v>1</v>
      </c>
      <c r="KH333" s="183">
        <v>1</v>
      </c>
      <c r="KI333" s="192" t="str">
        <f ca="1">IF(ISBLANK(JU333),"",ROUND(AVERAGE(OFFSET(JZ333:KH333,0,0,1,ion21Coop!$F$42)),1))</f>
        <v/>
      </c>
      <c r="KJ333" s="269" t="str">
        <f t="shared" si="586"/>
        <v/>
      </c>
      <c r="KL333" s="119">
        <f t="shared" si="626"/>
        <v>13</v>
      </c>
      <c r="KM333" s="123" t="str">
        <f t="shared" si="647"/>
        <v/>
      </c>
      <c r="KN333" s="123">
        <v>328</v>
      </c>
      <c r="KO333" s="423"/>
      <c r="KP333" s="423"/>
      <c r="KQ333" s="423"/>
      <c r="KR333" s="423"/>
      <c r="KS333" s="421"/>
      <c r="KT333" s="422"/>
      <c r="KU333" s="269" t="str">
        <f t="shared" si="587"/>
        <v/>
      </c>
      <c r="KV333" s="180">
        <v>1</v>
      </c>
      <c r="KW333" s="269" t="str">
        <f t="shared" si="588"/>
        <v/>
      </c>
      <c r="KX333" s="180">
        <v>1</v>
      </c>
      <c r="KY333" s="181">
        <v>1</v>
      </c>
      <c r="KZ333" s="181">
        <v>1</v>
      </c>
      <c r="LA333" s="183">
        <v>1</v>
      </c>
      <c r="LB333" s="183">
        <v>1</v>
      </c>
      <c r="LC333" s="183">
        <v>1</v>
      </c>
      <c r="LD333" s="183">
        <v>1</v>
      </c>
      <c r="LE333" s="183">
        <v>1</v>
      </c>
      <c r="LF333" s="183">
        <v>1</v>
      </c>
      <c r="LG333" s="192" t="str">
        <f ca="1">IF(ISBLANK(KS333),"",ROUND(AVERAGE(OFFSET(KX333:LF333,0,0,1,ion21Coop!$F$42)),1))</f>
        <v/>
      </c>
      <c r="LH333" s="269" t="str">
        <f t="shared" si="589"/>
        <v/>
      </c>
      <c r="LJ333" s="119">
        <f t="shared" si="627"/>
        <v>14</v>
      </c>
      <c r="LK333" s="123" t="str">
        <f t="shared" si="648"/>
        <v/>
      </c>
      <c r="LL333" s="123">
        <v>328</v>
      </c>
      <c r="LM333" s="423"/>
      <c r="LN333" s="423"/>
      <c r="LO333" s="423"/>
      <c r="LP333" s="423"/>
      <c r="LQ333" s="421"/>
      <c r="LR333" s="422"/>
      <c r="LS333" s="269" t="str">
        <f t="shared" si="590"/>
        <v/>
      </c>
      <c r="LT333" s="180">
        <v>1</v>
      </c>
      <c r="LU333" s="269" t="str">
        <f t="shared" si="591"/>
        <v/>
      </c>
      <c r="LV333" s="180">
        <v>1</v>
      </c>
      <c r="LW333" s="181">
        <v>1</v>
      </c>
      <c r="LX333" s="181">
        <v>1</v>
      </c>
      <c r="LY333" s="183">
        <v>1</v>
      </c>
      <c r="LZ333" s="183">
        <v>1</v>
      </c>
      <c r="MA333" s="183">
        <v>1</v>
      </c>
      <c r="MB333" s="183">
        <v>1</v>
      </c>
      <c r="MC333" s="183">
        <v>1</v>
      </c>
      <c r="MD333" s="183">
        <v>1</v>
      </c>
      <c r="ME333" s="192" t="str">
        <f ca="1">IF(ISBLANK(LQ333),"",ROUND(AVERAGE(OFFSET(LV333:MD333,0,0,1,ion21Coop!$F$42)),1))</f>
        <v/>
      </c>
      <c r="MF333" s="269" t="str">
        <f t="shared" si="592"/>
        <v/>
      </c>
      <c r="MH333" s="119">
        <f t="shared" si="628"/>
        <v>15</v>
      </c>
      <c r="MI333" s="123" t="str">
        <f t="shared" si="649"/>
        <v/>
      </c>
      <c r="MJ333" s="123">
        <v>328</v>
      </c>
      <c r="MK333" s="423"/>
      <c r="ML333" s="423"/>
      <c r="MM333" s="423"/>
      <c r="MN333" s="423"/>
      <c r="MO333" s="421"/>
      <c r="MP333" s="422"/>
      <c r="MQ333" s="269" t="str">
        <f t="shared" si="593"/>
        <v/>
      </c>
      <c r="MR333" s="180">
        <v>1</v>
      </c>
      <c r="MS333" s="269" t="str">
        <f t="shared" si="594"/>
        <v/>
      </c>
      <c r="MT333" s="180">
        <v>1</v>
      </c>
      <c r="MU333" s="181">
        <v>1</v>
      </c>
      <c r="MV333" s="181">
        <v>1</v>
      </c>
      <c r="MW333" s="183">
        <v>1</v>
      </c>
      <c r="MX333" s="183">
        <v>1</v>
      </c>
      <c r="MY333" s="183">
        <v>1</v>
      </c>
      <c r="MZ333" s="183">
        <v>1</v>
      </c>
      <c r="NA333" s="183">
        <v>1</v>
      </c>
      <c r="NB333" s="183">
        <v>1</v>
      </c>
      <c r="NC333" s="192" t="str">
        <f ca="1">IF(ISBLANK(MO333),"",ROUND(AVERAGE(OFFSET(MT333:NB333,0,0,1,ion21Coop!$F$42)),1))</f>
        <v/>
      </c>
      <c r="ND333" s="269" t="str">
        <f t="shared" si="595"/>
        <v/>
      </c>
      <c r="NF333" s="119">
        <f t="shared" si="629"/>
        <v>16</v>
      </c>
      <c r="NG333" s="123" t="str">
        <f t="shared" si="650"/>
        <v/>
      </c>
      <c r="NH333" s="123">
        <v>328</v>
      </c>
      <c r="NI333" s="423"/>
      <c r="NJ333" s="423"/>
      <c r="NK333" s="423"/>
      <c r="NL333" s="423"/>
      <c r="NM333" s="421"/>
      <c r="NN333" s="422"/>
      <c r="NO333" s="269" t="str">
        <f t="shared" si="596"/>
        <v/>
      </c>
      <c r="NP333" s="180">
        <v>1</v>
      </c>
      <c r="NQ333" s="269" t="str">
        <f t="shared" si="597"/>
        <v/>
      </c>
      <c r="NR333" s="180">
        <v>1</v>
      </c>
      <c r="NS333" s="181">
        <v>1</v>
      </c>
      <c r="NT333" s="181">
        <v>1</v>
      </c>
      <c r="NU333" s="183">
        <v>1</v>
      </c>
      <c r="NV333" s="183">
        <v>1</v>
      </c>
      <c r="NW333" s="183">
        <v>1</v>
      </c>
      <c r="NX333" s="183">
        <v>1</v>
      </c>
      <c r="NY333" s="183">
        <v>1</v>
      </c>
      <c r="NZ333" s="183">
        <v>1</v>
      </c>
      <c r="OA333" s="192" t="str">
        <f ca="1">IF(ISBLANK(NM333),"",ROUND(AVERAGE(OFFSET(NR333:NZ333,0,0,1,ion21Coop!$F$42)),1))</f>
        <v/>
      </c>
      <c r="OB333" s="269" t="str">
        <f t="shared" si="598"/>
        <v/>
      </c>
      <c r="OD333" s="119">
        <f t="shared" si="630"/>
        <v>17</v>
      </c>
      <c r="OE333" s="123" t="str">
        <f t="shared" si="651"/>
        <v/>
      </c>
      <c r="OF333" s="123">
        <v>328</v>
      </c>
      <c r="OG333" s="423"/>
      <c r="OH333" s="423"/>
      <c r="OI333" s="423"/>
      <c r="OJ333" s="423"/>
      <c r="OK333" s="421"/>
      <c r="OL333" s="422"/>
      <c r="OM333" s="269" t="str">
        <f t="shared" si="599"/>
        <v/>
      </c>
      <c r="ON333" s="180">
        <v>1</v>
      </c>
      <c r="OO333" s="269" t="str">
        <f t="shared" si="600"/>
        <v/>
      </c>
      <c r="OP333" s="180">
        <v>1</v>
      </c>
      <c r="OQ333" s="181">
        <v>1</v>
      </c>
      <c r="OR333" s="181">
        <v>1</v>
      </c>
      <c r="OS333" s="183">
        <v>1</v>
      </c>
      <c r="OT333" s="183">
        <v>1</v>
      </c>
      <c r="OU333" s="183">
        <v>1</v>
      </c>
      <c r="OV333" s="183">
        <v>1</v>
      </c>
      <c r="OW333" s="183">
        <v>1</v>
      </c>
      <c r="OX333" s="183">
        <v>1</v>
      </c>
      <c r="OY333" s="192" t="str">
        <f ca="1">IF(ISBLANK(OK333),"",ROUND(AVERAGE(OFFSET(OP333:OX333,0,0,1,ion21Coop!$F$42)),1))</f>
        <v/>
      </c>
      <c r="OZ333" s="269" t="str">
        <f t="shared" si="601"/>
        <v/>
      </c>
      <c r="PB333" s="119">
        <f t="shared" si="631"/>
        <v>18</v>
      </c>
      <c r="PC333" s="123" t="str">
        <f t="shared" si="652"/>
        <v/>
      </c>
      <c r="PD333" s="123">
        <v>328</v>
      </c>
      <c r="PE333" s="423"/>
      <c r="PF333" s="423"/>
      <c r="PG333" s="423"/>
      <c r="PH333" s="423"/>
      <c r="PI333" s="421"/>
      <c r="PJ333" s="422"/>
      <c r="PK333" s="269" t="str">
        <f t="shared" si="602"/>
        <v/>
      </c>
      <c r="PL333" s="180">
        <v>1</v>
      </c>
      <c r="PM333" s="269" t="str">
        <f t="shared" si="603"/>
        <v/>
      </c>
      <c r="PN333" s="180">
        <v>1</v>
      </c>
      <c r="PO333" s="181">
        <v>1</v>
      </c>
      <c r="PP333" s="181">
        <v>1</v>
      </c>
      <c r="PQ333" s="183">
        <v>1</v>
      </c>
      <c r="PR333" s="183">
        <v>1</v>
      </c>
      <c r="PS333" s="183">
        <v>1</v>
      </c>
      <c r="PT333" s="183">
        <v>1</v>
      </c>
      <c r="PU333" s="183">
        <v>1</v>
      </c>
      <c r="PV333" s="183">
        <v>1</v>
      </c>
      <c r="PW333" s="192" t="str">
        <f ca="1">IF(ISBLANK(PI333),"",ROUND(AVERAGE(OFFSET(PN333:PV333,0,0,1,ion21Coop!$F$42)),1))</f>
        <v/>
      </c>
      <c r="PX333" s="269" t="str">
        <f t="shared" si="604"/>
        <v/>
      </c>
      <c r="PZ333" s="119">
        <f t="shared" si="632"/>
        <v>19</v>
      </c>
      <c r="QA333" s="123" t="str">
        <f t="shared" si="653"/>
        <v/>
      </c>
      <c r="QB333" s="123">
        <v>328</v>
      </c>
      <c r="QC333" s="423"/>
      <c r="QD333" s="423"/>
      <c r="QE333" s="423"/>
      <c r="QF333" s="423"/>
      <c r="QG333" s="421"/>
      <c r="QH333" s="422"/>
      <c r="QI333" s="269" t="str">
        <f t="shared" si="605"/>
        <v/>
      </c>
      <c r="QJ333" s="180">
        <v>1</v>
      </c>
      <c r="QK333" s="269" t="str">
        <f t="shared" si="606"/>
        <v/>
      </c>
      <c r="QL333" s="180">
        <v>1</v>
      </c>
      <c r="QM333" s="181">
        <v>1</v>
      </c>
      <c r="QN333" s="181">
        <v>1</v>
      </c>
      <c r="QO333" s="183">
        <v>1</v>
      </c>
      <c r="QP333" s="183">
        <v>1</v>
      </c>
      <c r="QQ333" s="183">
        <v>1</v>
      </c>
      <c r="QR333" s="183">
        <v>1</v>
      </c>
      <c r="QS333" s="183">
        <v>1</v>
      </c>
      <c r="QT333" s="183">
        <v>1</v>
      </c>
      <c r="QU333" s="192" t="str">
        <f ca="1">IF(ISBLANK(QG333),"",ROUND(AVERAGE(OFFSET(QL333:QT333,0,0,1,ion21Coop!$F$42)),1))</f>
        <v/>
      </c>
      <c r="QV333" s="269" t="str">
        <f t="shared" si="607"/>
        <v/>
      </c>
      <c r="QX333" s="119">
        <f t="shared" si="633"/>
        <v>20</v>
      </c>
      <c r="QY333" s="123" t="str">
        <f t="shared" si="654"/>
        <v/>
      </c>
      <c r="QZ333" s="123">
        <v>328</v>
      </c>
      <c r="RA333" s="423"/>
      <c r="RB333" s="423"/>
      <c r="RC333" s="423"/>
      <c r="RD333" s="423"/>
      <c r="RE333" s="421"/>
      <c r="RF333" s="422"/>
      <c r="RG333" s="269" t="str">
        <f t="shared" si="608"/>
        <v/>
      </c>
      <c r="RH333" s="180">
        <v>1</v>
      </c>
      <c r="RI333" s="269" t="str">
        <f t="shared" si="609"/>
        <v/>
      </c>
      <c r="RJ333" s="180">
        <v>1</v>
      </c>
      <c r="RK333" s="181">
        <v>1</v>
      </c>
      <c r="RL333" s="181">
        <v>1</v>
      </c>
      <c r="RM333" s="183">
        <v>1</v>
      </c>
      <c r="RN333" s="183">
        <v>1</v>
      </c>
      <c r="RO333" s="183">
        <v>1</v>
      </c>
      <c r="RP333" s="183">
        <v>1</v>
      </c>
      <c r="RQ333" s="183">
        <v>1</v>
      </c>
      <c r="RR333" s="183">
        <v>1</v>
      </c>
      <c r="RS333" s="192" t="str">
        <f ca="1">IF(ISBLANK(RE333),"",ROUND(AVERAGE(OFFSET(RJ333:RR333,0,0,1,ion21Coop!$F$42)),1))</f>
        <v/>
      </c>
      <c r="RT333" s="269" t="str">
        <f t="shared" si="610"/>
        <v/>
      </c>
      <c r="RV333" s="119">
        <f t="shared" si="634"/>
        <v>21</v>
      </c>
      <c r="RW333" s="123" t="str">
        <f t="shared" si="655"/>
        <v/>
      </c>
      <c r="RX333" s="123">
        <v>328</v>
      </c>
      <c r="RY333" s="423"/>
      <c r="RZ333" s="423"/>
      <c r="SA333" s="423"/>
      <c r="SB333" s="423"/>
      <c r="SC333" s="421"/>
      <c r="SD333" s="422"/>
      <c r="SE333" s="269" t="str">
        <f t="shared" si="611"/>
        <v/>
      </c>
      <c r="SF333" s="180">
        <v>1</v>
      </c>
      <c r="SG333" s="269" t="str">
        <f t="shared" si="612"/>
        <v/>
      </c>
      <c r="SH333" s="180">
        <v>1</v>
      </c>
      <c r="SI333" s="181">
        <v>1</v>
      </c>
      <c r="SJ333" s="181">
        <v>1</v>
      </c>
      <c r="SK333" s="183">
        <v>1</v>
      </c>
      <c r="SL333" s="183">
        <v>1</v>
      </c>
      <c r="SM333" s="183">
        <v>1</v>
      </c>
      <c r="SN333" s="183">
        <v>1</v>
      </c>
      <c r="SO333" s="183">
        <v>1</v>
      </c>
      <c r="SP333" s="183">
        <v>1</v>
      </c>
      <c r="SQ333" s="192" t="str">
        <f ca="1">IF(ISBLANK(SC333),"",ROUND(AVERAGE(OFFSET(SH333:SP333,0,0,1,ion21Coop!$F$42)),1))</f>
        <v/>
      </c>
      <c r="SR333" s="269" t="str">
        <f t="shared" si="613"/>
        <v/>
      </c>
      <c r="ST333" s="565"/>
      <c r="SU333" s="565"/>
      <c r="SV333" s="566"/>
      <c r="SW333" s="567"/>
      <c r="SX333" s="565"/>
      <c r="SY333" s="566"/>
      <c r="SZ333" s="568"/>
      <c r="TA333" s="567"/>
      <c r="TB333" s="553"/>
    </row>
    <row r="334" spans="10:522" x14ac:dyDescent="0.3">
      <c r="J334" s="119">
        <f t="shared" si="614"/>
        <v>1</v>
      </c>
      <c r="K334" s="123" t="str">
        <f t="shared" si="635"/>
        <v>YaJo</v>
      </c>
      <c r="L334" s="123">
        <v>329</v>
      </c>
      <c r="M334" s="351"/>
      <c r="N334" s="351"/>
      <c r="O334" s="351"/>
      <c r="P334" s="351"/>
      <c r="Q334" s="369"/>
      <c r="R334" s="370"/>
      <c r="S334" s="269" t="str">
        <f t="shared" si="551"/>
        <v/>
      </c>
      <c r="T334" s="180">
        <v>1</v>
      </c>
      <c r="U334" s="269" t="str">
        <f t="shared" si="552"/>
        <v/>
      </c>
      <c r="V334" s="180">
        <v>1</v>
      </c>
      <c r="W334" s="181">
        <v>1</v>
      </c>
      <c r="X334" s="181">
        <v>1</v>
      </c>
      <c r="Y334" s="183">
        <v>1</v>
      </c>
      <c r="Z334" s="183">
        <v>1</v>
      </c>
      <c r="AA334" s="183">
        <v>1</v>
      </c>
      <c r="AB334" s="183">
        <v>1</v>
      </c>
      <c r="AC334" s="183">
        <v>1</v>
      </c>
      <c r="AD334" s="183">
        <v>1</v>
      </c>
      <c r="AE334" s="192" t="str">
        <f ca="1">IF(ISBLANK(Q334),"",ROUND(AVERAGE(OFFSET(V334:AD334,0,0,1,ion21Coop!$F$42)),1))</f>
        <v/>
      </c>
      <c r="AF334" s="269" t="str">
        <f t="shared" si="553"/>
        <v/>
      </c>
      <c r="AH334" s="119">
        <f t="shared" si="615"/>
        <v>2</v>
      </c>
      <c r="AI334" s="123" t="str">
        <f t="shared" si="636"/>
        <v>GeLo</v>
      </c>
      <c r="AJ334" s="123">
        <v>329</v>
      </c>
      <c r="AK334" s="351"/>
      <c r="AL334" s="351"/>
      <c r="AM334" s="351"/>
      <c r="AN334" s="351"/>
      <c r="AO334" s="369"/>
      <c r="AP334" s="370"/>
      <c r="AQ334" s="269" t="str">
        <f t="shared" si="554"/>
        <v/>
      </c>
      <c r="AR334" s="180">
        <v>1</v>
      </c>
      <c r="AS334" s="269" t="str">
        <f t="shared" si="555"/>
        <v/>
      </c>
      <c r="AT334" s="180">
        <v>1</v>
      </c>
      <c r="AU334" s="181">
        <v>1</v>
      </c>
      <c r="AV334" s="181">
        <v>1</v>
      </c>
      <c r="AW334" s="183">
        <v>1</v>
      </c>
      <c r="AX334" s="183">
        <v>1</v>
      </c>
      <c r="AY334" s="183">
        <v>1</v>
      </c>
      <c r="AZ334" s="183">
        <v>1</v>
      </c>
      <c r="BA334" s="183">
        <v>1</v>
      </c>
      <c r="BB334" s="183">
        <v>1</v>
      </c>
      <c r="BC334" s="192" t="str">
        <f ca="1">IF(ISBLANK(AO334),"",ROUND(AVERAGE(OFFSET(AT334:BB334,0,0,1,ion21Coop!$F$42)),1))</f>
        <v/>
      </c>
      <c r="BD334" s="269" t="str">
        <f t="shared" si="556"/>
        <v/>
      </c>
      <c r="BF334" s="119">
        <f t="shared" si="616"/>
        <v>3</v>
      </c>
      <c r="BG334" s="123" t="str">
        <f t="shared" si="637"/>
        <v>MiDo</v>
      </c>
      <c r="BH334" s="123">
        <v>329</v>
      </c>
      <c r="BI334" s="351"/>
      <c r="BJ334" s="351"/>
      <c r="BK334" s="351"/>
      <c r="BL334" s="351"/>
      <c r="BM334" s="369"/>
      <c r="BN334" s="370"/>
      <c r="BO334" s="269" t="str">
        <f t="shared" si="557"/>
        <v/>
      </c>
      <c r="BP334" s="180">
        <v>1</v>
      </c>
      <c r="BQ334" s="269" t="str">
        <f t="shared" si="558"/>
        <v/>
      </c>
      <c r="BR334" s="180">
        <v>1</v>
      </c>
      <c r="BS334" s="181">
        <v>1</v>
      </c>
      <c r="BT334" s="181">
        <v>1</v>
      </c>
      <c r="BU334" s="183">
        <v>1</v>
      </c>
      <c r="BV334" s="183">
        <v>1</v>
      </c>
      <c r="BW334" s="183">
        <v>1</v>
      </c>
      <c r="BX334" s="183">
        <v>1</v>
      </c>
      <c r="BY334" s="183">
        <v>1</v>
      </c>
      <c r="BZ334" s="183">
        <v>1</v>
      </c>
      <c r="CA334" s="192" t="str">
        <f ca="1">IF(ISBLANK(BM334),"",ROUND(AVERAGE(OFFSET(BR334:BZ334,0,0,1,ion21Coop!$F$42)),1))</f>
        <v/>
      </c>
      <c r="CB334" s="269" t="str">
        <f t="shared" si="559"/>
        <v/>
      </c>
      <c r="CD334" s="119">
        <f t="shared" si="617"/>
        <v>4</v>
      </c>
      <c r="CE334" s="123" t="str">
        <f t="shared" si="638"/>
        <v>EmNi</v>
      </c>
      <c r="CF334" s="123">
        <v>329</v>
      </c>
      <c r="CG334" s="351"/>
      <c r="CH334" s="351"/>
      <c r="CI334" s="351"/>
      <c r="CJ334" s="351"/>
      <c r="CK334" s="369"/>
      <c r="CL334" s="370"/>
      <c r="CM334" s="269" t="str">
        <f t="shared" si="560"/>
        <v/>
      </c>
      <c r="CN334" s="180">
        <v>1</v>
      </c>
      <c r="CO334" s="269" t="str">
        <f t="shared" si="561"/>
        <v/>
      </c>
      <c r="CP334" s="180">
        <v>1</v>
      </c>
      <c r="CQ334" s="181">
        <v>1</v>
      </c>
      <c r="CR334" s="181">
        <v>1</v>
      </c>
      <c r="CS334" s="183">
        <v>1</v>
      </c>
      <c r="CT334" s="183">
        <v>1</v>
      </c>
      <c r="CU334" s="183">
        <v>1</v>
      </c>
      <c r="CV334" s="183">
        <v>1</v>
      </c>
      <c r="CW334" s="183">
        <v>1</v>
      </c>
      <c r="CX334" s="183">
        <v>1</v>
      </c>
      <c r="CY334" s="192" t="str">
        <f ca="1">IF(ISBLANK(CK334),"",ROUND(AVERAGE(OFFSET(CP334:CX334,0,0,1,ion21Coop!$F$42)),1))</f>
        <v/>
      </c>
      <c r="CZ334" s="269" t="str">
        <f t="shared" si="562"/>
        <v/>
      </c>
      <c r="DB334" s="119">
        <f t="shared" si="618"/>
        <v>5</v>
      </c>
      <c r="DC334" s="123" t="str">
        <f t="shared" si="639"/>
        <v>HeJe</v>
      </c>
      <c r="DD334" s="123">
        <v>329</v>
      </c>
      <c r="DE334" s="423"/>
      <c r="DF334" s="423"/>
      <c r="DG334" s="423"/>
      <c r="DH334" s="423"/>
      <c r="DI334" s="421"/>
      <c r="DJ334" s="422"/>
      <c r="DK334" s="269" t="str">
        <f t="shared" si="563"/>
        <v/>
      </c>
      <c r="DL334" s="180">
        <v>1</v>
      </c>
      <c r="DM334" s="269" t="str">
        <f t="shared" si="564"/>
        <v/>
      </c>
      <c r="DN334" s="180">
        <v>1</v>
      </c>
      <c r="DO334" s="181">
        <v>1</v>
      </c>
      <c r="DP334" s="181">
        <v>1</v>
      </c>
      <c r="DQ334" s="183">
        <v>1</v>
      </c>
      <c r="DR334" s="183">
        <v>1</v>
      </c>
      <c r="DS334" s="183">
        <v>1</v>
      </c>
      <c r="DT334" s="183">
        <v>1</v>
      </c>
      <c r="DU334" s="183">
        <v>1</v>
      </c>
      <c r="DV334" s="183">
        <v>1</v>
      </c>
      <c r="DW334" s="192" t="str">
        <f ca="1">IF(ISBLANK(DI334),"",ROUND(AVERAGE(OFFSET(DN334:DV334,0,0,1,ion21Coop!$F$42)),1))</f>
        <v/>
      </c>
      <c r="DX334" s="269" t="str">
        <f t="shared" si="565"/>
        <v/>
      </c>
      <c r="DZ334" s="119">
        <f t="shared" si="619"/>
        <v>6</v>
      </c>
      <c r="EA334" s="123" t="str">
        <f t="shared" si="640"/>
        <v/>
      </c>
      <c r="EB334" s="123">
        <v>329</v>
      </c>
      <c r="EC334" s="423"/>
      <c r="ED334" s="423"/>
      <c r="EE334" s="423"/>
      <c r="EF334" s="423"/>
      <c r="EG334" s="421"/>
      <c r="EH334" s="422"/>
      <c r="EI334" s="269" t="str">
        <f t="shared" si="566"/>
        <v/>
      </c>
      <c r="EJ334" s="180">
        <v>1</v>
      </c>
      <c r="EK334" s="269" t="str">
        <f t="shared" si="567"/>
        <v/>
      </c>
      <c r="EL334" s="180">
        <v>1</v>
      </c>
      <c r="EM334" s="181">
        <v>1</v>
      </c>
      <c r="EN334" s="181">
        <v>1</v>
      </c>
      <c r="EO334" s="183">
        <v>1</v>
      </c>
      <c r="EP334" s="183">
        <v>1</v>
      </c>
      <c r="EQ334" s="183">
        <v>1</v>
      </c>
      <c r="ER334" s="183">
        <v>1</v>
      </c>
      <c r="ES334" s="183">
        <v>1</v>
      </c>
      <c r="ET334" s="183">
        <v>1</v>
      </c>
      <c r="EU334" s="192" t="str">
        <f ca="1">IF(ISBLANK(EG334),"",ROUND(AVERAGE(OFFSET(EL334:ET334,0,0,1,ion21Coop!$F$42)),1))</f>
        <v/>
      </c>
      <c r="EV334" s="269" t="str">
        <f t="shared" si="568"/>
        <v/>
      </c>
      <c r="EX334" s="119">
        <f t="shared" si="620"/>
        <v>7</v>
      </c>
      <c r="EY334" s="123" t="str">
        <f t="shared" si="641"/>
        <v/>
      </c>
      <c r="EZ334" s="123">
        <v>329</v>
      </c>
      <c r="FA334" s="423"/>
      <c r="FB334" s="423"/>
      <c r="FC334" s="423"/>
      <c r="FD334" s="423"/>
      <c r="FE334" s="421"/>
      <c r="FF334" s="422"/>
      <c r="FG334" s="269" t="str">
        <f t="shared" si="569"/>
        <v/>
      </c>
      <c r="FH334" s="180">
        <v>1</v>
      </c>
      <c r="FI334" s="269" t="str">
        <f t="shared" si="570"/>
        <v/>
      </c>
      <c r="FJ334" s="180">
        <v>1</v>
      </c>
      <c r="FK334" s="181">
        <v>1</v>
      </c>
      <c r="FL334" s="181">
        <v>1</v>
      </c>
      <c r="FM334" s="183">
        <v>1</v>
      </c>
      <c r="FN334" s="183">
        <v>1</v>
      </c>
      <c r="FO334" s="183">
        <v>1</v>
      </c>
      <c r="FP334" s="183">
        <v>1</v>
      </c>
      <c r="FQ334" s="183">
        <v>1</v>
      </c>
      <c r="FR334" s="183">
        <v>1</v>
      </c>
      <c r="FS334" s="192" t="str">
        <f ca="1">IF(ISBLANK(FE334),"",ROUND(AVERAGE(OFFSET(FJ334:FR334,0,0,1,ion21Coop!$F$42)),1))</f>
        <v/>
      </c>
      <c r="FT334" s="269" t="str">
        <f t="shared" si="571"/>
        <v/>
      </c>
      <c r="FV334" s="119">
        <f t="shared" si="621"/>
        <v>8</v>
      </c>
      <c r="FW334" s="123" t="str">
        <f t="shared" si="642"/>
        <v/>
      </c>
      <c r="FX334" s="123">
        <v>329</v>
      </c>
      <c r="FY334" s="423"/>
      <c r="FZ334" s="423"/>
      <c r="GA334" s="423"/>
      <c r="GB334" s="423"/>
      <c r="GC334" s="421"/>
      <c r="GD334" s="422"/>
      <c r="GE334" s="269" t="str">
        <f t="shared" si="572"/>
        <v/>
      </c>
      <c r="GF334" s="180">
        <v>1</v>
      </c>
      <c r="GG334" s="269" t="str">
        <f t="shared" si="573"/>
        <v/>
      </c>
      <c r="GH334" s="180">
        <v>1</v>
      </c>
      <c r="GI334" s="181">
        <v>1</v>
      </c>
      <c r="GJ334" s="181">
        <v>1</v>
      </c>
      <c r="GK334" s="183">
        <v>1</v>
      </c>
      <c r="GL334" s="183">
        <v>1</v>
      </c>
      <c r="GM334" s="183">
        <v>1</v>
      </c>
      <c r="GN334" s="183">
        <v>1</v>
      </c>
      <c r="GO334" s="183">
        <v>1</v>
      </c>
      <c r="GP334" s="183">
        <v>1</v>
      </c>
      <c r="GQ334" s="192" t="str">
        <f ca="1">IF(ISBLANK(GC334),"",ROUND(AVERAGE(OFFSET(GH334:GP334,0,0,1,ion21Coop!$F$42)),1))</f>
        <v/>
      </c>
      <c r="GR334" s="269" t="str">
        <f t="shared" si="574"/>
        <v/>
      </c>
      <c r="GT334" s="119">
        <f t="shared" si="622"/>
        <v>9</v>
      </c>
      <c r="GU334" s="123" t="str">
        <f t="shared" si="643"/>
        <v/>
      </c>
      <c r="GV334" s="123">
        <v>329</v>
      </c>
      <c r="GW334" s="423"/>
      <c r="GX334" s="423"/>
      <c r="GY334" s="423"/>
      <c r="GZ334" s="423"/>
      <c r="HA334" s="421"/>
      <c r="HB334" s="422"/>
      <c r="HC334" s="269" t="str">
        <f t="shared" si="575"/>
        <v/>
      </c>
      <c r="HD334" s="180">
        <v>1</v>
      </c>
      <c r="HE334" s="269" t="str">
        <f t="shared" si="576"/>
        <v/>
      </c>
      <c r="HF334" s="180">
        <v>1</v>
      </c>
      <c r="HG334" s="181">
        <v>1</v>
      </c>
      <c r="HH334" s="181">
        <v>1</v>
      </c>
      <c r="HI334" s="183">
        <v>1</v>
      </c>
      <c r="HJ334" s="183">
        <v>1</v>
      </c>
      <c r="HK334" s="183">
        <v>1</v>
      </c>
      <c r="HL334" s="183">
        <v>1</v>
      </c>
      <c r="HM334" s="183">
        <v>1</v>
      </c>
      <c r="HN334" s="183">
        <v>1</v>
      </c>
      <c r="HO334" s="192" t="str">
        <f ca="1">IF(ISBLANK(HA334),"",ROUND(AVERAGE(OFFSET(HF334:HN334,0,0,1,ion21Coop!$F$42)),1))</f>
        <v/>
      </c>
      <c r="HP334" s="269" t="str">
        <f t="shared" si="577"/>
        <v/>
      </c>
      <c r="HR334" s="119">
        <f t="shared" si="623"/>
        <v>10</v>
      </c>
      <c r="HS334" s="123" t="str">
        <f t="shared" si="644"/>
        <v/>
      </c>
      <c r="HT334" s="123">
        <v>329</v>
      </c>
      <c r="HU334" s="423"/>
      <c r="HV334" s="423"/>
      <c r="HW334" s="423"/>
      <c r="HX334" s="423"/>
      <c r="HY334" s="421"/>
      <c r="HZ334" s="422"/>
      <c r="IA334" s="269" t="str">
        <f t="shared" si="578"/>
        <v/>
      </c>
      <c r="IB334" s="180">
        <v>1</v>
      </c>
      <c r="IC334" s="269" t="str">
        <f t="shared" si="579"/>
        <v/>
      </c>
      <c r="ID334" s="180">
        <v>1</v>
      </c>
      <c r="IE334" s="181">
        <v>1</v>
      </c>
      <c r="IF334" s="181">
        <v>1</v>
      </c>
      <c r="IG334" s="183">
        <v>1</v>
      </c>
      <c r="IH334" s="183">
        <v>1</v>
      </c>
      <c r="II334" s="183">
        <v>1</v>
      </c>
      <c r="IJ334" s="183">
        <v>1</v>
      </c>
      <c r="IK334" s="183">
        <v>1</v>
      </c>
      <c r="IL334" s="183">
        <v>1</v>
      </c>
      <c r="IM334" s="192" t="str">
        <f ca="1">IF(ISBLANK(HY334),"",ROUND(AVERAGE(OFFSET(ID334:IL334,0,0,1,ion21Coop!$F$42)),1))</f>
        <v/>
      </c>
      <c r="IN334" s="269" t="str">
        <f t="shared" si="580"/>
        <v/>
      </c>
      <c r="IP334" s="119">
        <f t="shared" si="624"/>
        <v>11</v>
      </c>
      <c r="IQ334" s="123" t="str">
        <f t="shared" si="645"/>
        <v/>
      </c>
      <c r="IR334" s="123">
        <v>329</v>
      </c>
      <c r="IS334" s="423"/>
      <c r="IT334" s="423"/>
      <c r="IU334" s="423"/>
      <c r="IV334" s="423"/>
      <c r="IW334" s="421"/>
      <c r="IX334" s="422"/>
      <c r="IY334" s="269" t="str">
        <f t="shared" si="581"/>
        <v/>
      </c>
      <c r="IZ334" s="180">
        <v>1</v>
      </c>
      <c r="JA334" s="269" t="str">
        <f t="shared" si="582"/>
        <v/>
      </c>
      <c r="JB334" s="180">
        <v>1</v>
      </c>
      <c r="JC334" s="181">
        <v>1</v>
      </c>
      <c r="JD334" s="181">
        <v>1</v>
      </c>
      <c r="JE334" s="183">
        <v>1</v>
      </c>
      <c r="JF334" s="183">
        <v>1</v>
      </c>
      <c r="JG334" s="183">
        <v>1</v>
      </c>
      <c r="JH334" s="183">
        <v>1</v>
      </c>
      <c r="JI334" s="183">
        <v>1</v>
      </c>
      <c r="JJ334" s="183">
        <v>1</v>
      </c>
      <c r="JK334" s="192" t="str">
        <f ca="1">IF(ISBLANK(IW334),"",ROUND(AVERAGE(OFFSET(JB334:JJ334,0,0,1,ion21Coop!$F$42)),1))</f>
        <v/>
      </c>
      <c r="JL334" s="269" t="str">
        <f t="shared" si="583"/>
        <v/>
      </c>
      <c r="JN334" s="119">
        <f t="shared" si="625"/>
        <v>12</v>
      </c>
      <c r="JO334" s="123" t="str">
        <f t="shared" si="646"/>
        <v/>
      </c>
      <c r="JP334" s="123">
        <v>329</v>
      </c>
      <c r="JQ334" s="423"/>
      <c r="JR334" s="423"/>
      <c r="JS334" s="423"/>
      <c r="JT334" s="423"/>
      <c r="JU334" s="421"/>
      <c r="JV334" s="422"/>
      <c r="JW334" s="269" t="str">
        <f t="shared" si="584"/>
        <v/>
      </c>
      <c r="JX334" s="180">
        <v>1</v>
      </c>
      <c r="JY334" s="269" t="str">
        <f t="shared" si="585"/>
        <v/>
      </c>
      <c r="JZ334" s="180">
        <v>1</v>
      </c>
      <c r="KA334" s="181">
        <v>1</v>
      </c>
      <c r="KB334" s="181">
        <v>1</v>
      </c>
      <c r="KC334" s="183">
        <v>1</v>
      </c>
      <c r="KD334" s="183">
        <v>1</v>
      </c>
      <c r="KE334" s="183">
        <v>1</v>
      </c>
      <c r="KF334" s="183">
        <v>1</v>
      </c>
      <c r="KG334" s="183">
        <v>1</v>
      </c>
      <c r="KH334" s="183">
        <v>1</v>
      </c>
      <c r="KI334" s="192" t="str">
        <f ca="1">IF(ISBLANK(JU334),"",ROUND(AVERAGE(OFFSET(JZ334:KH334,0,0,1,ion21Coop!$F$42)),1))</f>
        <v/>
      </c>
      <c r="KJ334" s="269" t="str">
        <f t="shared" si="586"/>
        <v/>
      </c>
      <c r="KL334" s="119">
        <f t="shared" si="626"/>
        <v>13</v>
      </c>
      <c r="KM334" s="123" t="str">
        <f t="shared" si="647"/>
        <v/>
      </c>
      <c r="KN334" s="123">
        <v>329</v>
      </c>
      <c r="KO334" s="423"/>
      <c r="KP334" s="423"/>
      <c r="KQ334" s="423"/>
      <c r="KR334" s="423"/>
      <c r="KS334" s="421"/>
      <c r="KT334" s="422"/>
      <c r="KU334" s="269" t="str">
        <f t="shared" si="587"/>
        <v/>
      </c>
      <c r="KV334" s="180">
        <v>1</v>
      </c>
      <c r="KW334" s="269" t="str">
        <f t="shared" si="588"/>
        <v/>
      </c>
      <c r="KX334" s="180">
        <v>1</v>
      </c>
      <c r="KY334" s="181">
        <v>1</v>
      </c>
      <c r="KZ334" s="181">
        <v>1</v>
      </c>
      <c r="LA334" s="183">
        <v>1</v>
      </c>
      <c r="LB334" s="183">
        <v>1</v>
      </c>
      <c r="LC334" s="183">
        <v>1</v>
      </c>
      <c r="LD334" s="183">
        <v>1</v>
      </c>
      <c r="LE334" s="183">
        <v>1</v>
      </c>
      <c r="LF334" s="183">
        <v>1</v>
      </c>
      <c r="LG334" s="192" t="str">
        <f ca="1">IF(ISBLANK(KS334),"",ROUND(AVERAGE(OFFSET(KX334:LF334,0,0,1,ion21Coop!$F$42)),1))</f>
        <v/>
      </c>
      <c r="LH334" s="269" t="str">
        <f t="shared" si="589"/>
        <v/>
      </c>
      <c r="LJ334" s="119">
        <f t="shared" si="627"/>
        <v>14</v>
      </c>
      <c r="LK334" s="123" t="str">
        <f t="shared" si="648"/>
        <v/>
      </c>
      <c r="LL334" s="123">
        <v>329</v>
      </c>
      <c r="LM334" s="423"/>
      <c r="LN334" s="423"/>
      <c r="LO334" s="423"/>
      <c r="LP334" s="423"/>
      <c r="LQ334" s="421"/>
      <c r="LR334" s="422"/>
      <c r="LS334" s="269" t="str">
        <f t="shared" si="590"/>
        <v/>
      </c>
      <c r="LT334" s="180">
        <v>1</v>
      </c>
      <c r="LU334" s="269" t="str">
        <f t="shared" si="591"/>
        <v/>
      </c>
      <c r="LV334" s="180">
        <v>1</v>
      </c>
      <c r="LW334" s="181">
        <v>1</v>
      </c>
      <c r="LX334" s="181">
        <v>1</v>
      </c>
      <c r="LY334" s="183">
        <v>1</v>
      </c>
      <c r="LZ334" s="183">
        <v>1</v>
      </c>
      <c r="MA334" s="183">
        <v>1</v>
      </c>
      <c r="MB334" s="183">
        <v>1</v>
      </c>
      <c r="MC334" s="183">
        <v>1</v>
      </c>
      <c r="MD334" s="183">
        <v>1</v>
      </c>
      <c r="ME334" s="192" t="str">
        <f ca="1">IF(ISBLANK(LQ334),"",ROUND(AVERAGE(OFFSET(LV334:MD334,0,0,1,ion21Coop!$F$42)),1))</f>
        <v/>
      </c>
      <c r="MF334" s="269" t="str">
        <f t="shared" si="592"/>
        <v/>
      </c>
      <c r="MH334" s="119">
        <f t="shared" si="628"/>
        <v>15</v>
      </c>
      <c r="MI334" s="123" t="str">
        <f t="shared" si="649"/>
        <v/>
      </c>
      <c r="MJ334" s="123">
        <v>329</v>
      </c>
      <c r="MK334" s="423"/>
      <c r="ML334" s="423"/>
      <c r="MM334" s="423"/>
      <c r="MN334" s="423"/>
      <c r="MO334" s="421"/>
      <c r="MP334" s="422"/>
      <c r="MQ334" s="269" t="str">
        <f t="shared" si="593"/>
        <v/>
      </c>
      <c r="MR334" s="180">
        <v>1</v>
      </c>
      <c r="MS334" s="269" t="str">
        <f t="shared" si="594"/>
        <v/>
      </c>
      <c r="MT334" s="180">
        <v>1</v>
      </c>
      <c r="MU334" s="181">
        <v>1</v>
      </c>
      <c r="MV334" s="181">
        <v>1</v>
      </c>
      <c r="MW334" s="183">
        <v>1</v>
      </c>
      <c r="MX334" s="183">
        <v>1</v>
      </c>
      <c r="MY334" s="183">
        <v>1</v>
      </c>
      <c r="MZ334" s="183">
        <v>1</v>
      </c>
      <c r="NA334" s="183">
        <v>1</v>
      </c>
      <c r="NB334" s="183">
        <v>1</v>
      </c>
      <c r="NC334" s="192" t="str">
        <f ca="1">IF(ISBLANK(MO334),"",ROUND(AVERAGE(OFFSET(MT334:NB334,0,0,1,ion21Coop!$F$42)),1))</f>
        <v/>
      </c>
      <c r="ND334" s="269" t="str">
        <f t="shared" si="595"/>
        <v/>
      </c>
      <c r="NF334" s="119">
        <f t="shared" si="629"/>
        <v>16</v>
      </c>
      <c r="NG334" s="123" t="str">
        <f t="shared" si="650"/>
        <v/>
      </c>
      <c r="NH334" s="123">
        <v>329</v>
      </c>
      <c r="NI334" s="423"/>
      <c r="NJ334" s="423"/>
      <c r="NK334" s="423"/>
      <c r="NL334" s="423"/>
      <c r="NM334" s="421"/>
      <c r="NN334" s="422"/>
      <c r="NO334" s="269" t="str">
        <f t="shared" si="596"/>
        <v/>
      </c>
      <c r="NP334" s="180">
        <v>1</v>
      </c>
      <c r="NQ334" s="269" t="str">
        <f t="shared" si="597"/>
        <v/>
      </c>
      <c r="NR334" s="180">
        <v>1</v>
      </c>
      <c r="NS334" s="181">
        <v>1</v>
      </c>
      <c r="NT334" s="181">
        <v>1</v>
      </c>
      <c r="NU334" s="183">
        <v>1</v>
      </c>
      <c r="NV334" s="183">
        <v>1</v>
      </c>
      <c r="NW334" s="183">
        <v>1</v>
      </c>
      <c r="NX334" s="183">
        <v>1</v>
      </c>
      <c r="NY334" s="183">
        <v>1</v>
      </c>
      <c r="NZ334" s="183">
        <v>1</v>
      </c>
      <c r="OA334" s="192" t="str">
        <f ca="1">IF(ISBLANK(NM334),"",ROUND(AVERAGE(OFFSET(NR334:NZ334,0,0,1,ion21Coop!$F$42)),1))</f>
        <v/>
      </c>
      <c r="OB334" s="269" t="str">
        <f t="shared" si="598"/>
        <v/>
      </c>
      <c r="OD334" s="119">
        <f t="shared" si="630"/>
        <v>17</v>
      </c>
      <c r="OE334" s="123" t="str">
        <f t="shared" si="651"/>
        <v/>
      </c>
      <c r="OF334" s="123">
        <v>329</v>
      </c>
      <c r="OG334" s="423"/>
      <c r="OH334" s="423"/>
      <c r="OI334" s="423"/>
      <c r="OJ334" s="423"/>
      <c r="OK334" s="421"/>
      <c r="OL334" s="422"/>
      <c r="OM334" s="269" t="str">
        <f t="shared" si="599"/>
        <v/>
      </c>
      <c r="ON334" s="180">
        <v>1</v>
      </c>
      <c r="OO334" s="269" t="str">
        <f t="shared" si="600"/>
        <v/>
      </c>
      <c r="OP334" s="180">
        <v>1</v>
      </c>
      <c r="OQ334" s="181">
        <v>1</v>
      </c>
      <c r="OR334" s="181">
        <v>1</v>
      </c>
      <c r="OS334" s="183">
        <v>1</v>
      </c>
      <c r="OT334" s="183">
        <v>1</v>
      </c>
      <c r="OU334" s="183">
        <v>1</v>
      </c>
      <c r="OV334" s="183">
        <v>1</v>
      </c>
      <c r="OW334" s="183">
        <v>1</v>
      </c>
      <c r="OX334" s="183">
        <v>1</v>
      </c>
      <c r="OY334" s="192" t="str">
        <f ca="1">IF(ISBLANK(OK334),"",ROUND(AVERAGE(OFFSET(OP334:OX334,0,0,1,ion21Coop!$F$42)),1))</f>
        <v/>
      </c>
      <c r="OZ334" s="269" t="str">
        <f t="shared" si="601"/>
        <v/>
      </c>
      <c r="PB334" s="119">
        <f t="shared" si="631"/>
        <v>18</v>
      </c>
      <c r="PC334" s="123" t="str">
        <f t="shared" si="652"/>
        <v/>
      </c>
      <c r="PD334" s="123">
        <v>329</v>
      </c>
      <c r="PE334" s="423"/>
      <c r="PF334" s="423"/>
      <c r="PG334" s="423"/>
      <c r="PH334" s="423"/>
      <c r="PI334" s="421"/>
      <c r="PJ334" s="422"/>
      <c r="PK334" s="269" t="str">
        <f t="shared" si="602"/>
        <v/>
      </c>
      <c r="PL334" s="180">
        <v>1</v>
      </c>
      <c r="PM334" s="269" t="str">
        <f t="shared" si="603"/>
        <v/>
      </c>
      <c r="PN334" s="180">
        <v>1</v>
      </c>
      <c r="PO334" s="181">
        <v>1</v>
      </c>
      <c r="PP334" s="181">
        <v>1</v>
      </c>
      <c r="PQ334" s="183">
        <v>1</v>
      </c>
      <c r="PR334" s="183">
        <v>1</v>
      </c>
      <c r="PS334" s="183">
        <v>1</v>
      </c>
      <c r="PT334" s="183">
        <v>1</v>
      </c>
      <c r="PU334" s="183">
        <v>1</v>
      </c>
      <c r="PV334" s="183">
        <v>1</v>
      </c>
      <c r="PW334" s="192" t="str">
        <f ca="1">IF(ISBLANK(PI334),"",ROUND(AVERAGE(OFFSET(PN334:PV334,0,0,1,ion21Coop!$F$42)),1))</f>
        <v/>
      </c>
      <c r="PX334" s="269" t="str">
        <f t="shared" si="604"/>
        <v/>
      </c>
      <c r="PZ334" s="119">
        <f t="shared" si="632"/>
        <v>19</v>
      </c>
      <c r="QA334" s="123" t="str">
        <f t="shared" si="653"/>
        <v/>
      </c>
      <c r="QB334" s="123">
        <v>329</v>
      </c>
      <c r="QC334" s="423"/>
      <c r="QD334" s="423"/>
      <c r="QE334" s="423"/>
      <c r="QF334" s="423"/>
      <c r="QG334" s="421"/>
      <c r="QH334" s="422"/>
      <c r="QI334" s="269" t="str">
        <f t="shared" si="605"/>
        <v/>
      </c>
      <c r="QJ334" s="180">
        <v>1</v>
      </c>
      <c r="QK334" s="269" t="str">
        <f t="shared" si="606"/>
        <v/>
      </c>
      <c r="QL334" s="180">
        <v>1</v>
      </c>
      <c r="QM334" s="181">
        <v>1</v>
      </c>
      <c r="QN334" s="181">
        <v>1</v>
      </c>
      <c r="QO334" s="183">
        <v>1</v>
      </c>
      <c r="QP334" s="183">
        <v>1</v>
      </c>
      <c r="QQ334" s="183">
        <v>1</v>
      </c>
      <c r="QR334" s="183">
        <v>1</v>
      </c>
      <c r="QS334" s="183">
        <v>1</v>
      </c>
      <c r="QT334" s="183">
        <v>1</v>
      </c>
      <c r="QU334" s="192" t="str">
        <f ca="1">IF(ISBLANK(QG334),"",ROUND(AVERAGE(OFFSET(QL334:QT334,0,0,1,ion21Coop!$F$42)),1))</f>
        <v/>
      </c>
      <c r="QV334" s="269" t="str">
        <f t="shared" si="607"/>
        <v/>
      </c>
      <c r="QX334" s="119">
        <f t="shared" si="633"/>
        <v>20</v>
      </c>
      <c r="QY334" s="123" t="str">
        <f t="shared" si="654"/>
        <v/>
      </c>
      <c r="QZ334" s="123">
        <v>329</v>
      </c>
      <c r="RA334" s="423"/>
      <c r="RB334" s="423"/>
      <c r="RC334" s="423"/>
      <c r="RD334" s="423"/>
      <c r="RE334" s="421"/>
      <c r="RF334" s="422"/>
      <c r="RG334" s="269" t="str">
        <f t="shared" si="608"/>
        <v/>
      </c>
      <c r="RH334" s="180">
        <v>1</v>
      </c>
      <c r="RI334" s="269" t="str">
        <f t="shared" si="609"/>
        <v/>
      </c>
      <c r="RJ334" s="180">
        <v>1</v>
      </c>
      <c r="RK334" s="181">
        <v>1</v>
      </c>
      <c r="RL334" s="181">
        <v>1</v>
      </c>
      <c r="RM334" s="183">
        <v>1</v>
      </c>
      <c r="RN334" s="183">
        <v>1</v>
      </c>
      <c r="RO334" s="183">
        <v>1</v>
      </c>
      <c r="RP334" s="183">
        <v>1</v>
      </c>
      <c r="RQ334" s="183">
        <v>1</v>
      </c>
      <c r="RR334" s="183">
        <v>1</v>
      </c>
      <c r="RS334" s="192" t="str">
        <f ca="1">IF(ISBLANK(RE334),"",ROUND(AVERAGE(OFFSET(RJ334:RR334,0,0,1,ion21Coop!$F$42)),1))</f>
        <v/>
      </c>
      <c r="RT334" s="269" t="str">
        <f t="shared" si="610"/>
        <v/>
      </c>
      <c r="RV334" s="119">
        <f t="shared" si="634"/>
        <v>21</v>
      </c>
      <c r="RW334" s="123" t="str">
        <f t="shared" si="655"/>
        <v/>
      </c>
      <c r="RX334" s="123">
        <v>329</v>
      </c>
      <c r="RY334" s="423"/>
      <c r="RZ334" s="423"/>
      <c r="SA334" s="423"/>
      <c r="SB334" s="423"/>
      <c r="SC334" s="421"/>
      <c r="SD334" s="422"/>
      <c r="SE334" s="269" t="str">
        <f t="shared" si="611"/>
        <v/>
      </c>
      <c r="SF334" s="180">
        <v>1</v>
      </c>
      <c r="SG334" s="269" t="str">
        <f t="shared" si="612"/>
        <v/>
      </c>
      <c r="SH334" s="180">
        <v>1</v>
      </c>
      <c r="SI334" s="181">
        <v>1</v>
      </c>
      <c r="SJ334" s="181">
        <v>1</v>
      </c>
      <c r="SK334" s="183">
        <v>1</v>
      </c>
      <c r="SL334" s="183">
        <v>1</v>
      </c>
      <c r="SM334" s="183">
        <v>1</v>
      </c>
      <c r="SN334" s="183">
        <v>1</v>
      </c>
      <c r="SO334" s="183">
        <v>1</v>
      </c>
      <c r="SP334" s="183">
        <v>1</v>
      </c>
      <c r="SQ334" s="192" t="str">
        <f ca="1">IF(ISBLANK(SC334),"",ROUND(AVERAGE(OFFSET(SH334:SP334,0,0,1,ion21Coop!$F$42)),1))</f>
        <v/>
      </c>
      <c r="SR334" s="269" t="str">
        <f t="shared" si="613"/>
        <v/>
      </c>
      <c r="ST334" s="565"/>
      <c r="SU334" s="565"/>
      <c r="SV334" s="566"/>
      <c r="SW334" s="567"/>
      <c r="SX334" s="565"/>
      <c r="SY334" s="566"/>
      <c r="SZ334" s="568"/>
      <c r="TA334" s="567"/>
      <c r="TB334" s="553"/>
    </row>
    <row r="335" spans="10:522" x14ac:dyDescent="0.3">
      <c r="J335" s="119">
        <f t="shared" si="614"/>
        <v>1</v>
      </c>
      <c r="K335" s="123" t="str">
        <f t="shared" si="635"/>
        <v>YaJo</v>
      </c>
      <c r="L335" s="123">
        <v>330</v>
      </c>
      <c r="M335" s="351"/>
      <c r="N335" s="351"/>
      <c r="O335" s="351"/>
      <c r="P335" s="351"/>
      <c r="Q335" s="369"/>
      <c r="R335" s="370"/>
      <c r="S335" s="269" t="str">
        <f t="shared" si="551"/>
        <v/>
      </c>
      <c r="T335" s="180">
        <v>1</v>
      </c>
      <c r="U335" s="269" t="str">
        <f t="shared" si="552"/>
        <v/>
      </c>
      <c r="V335" s="180">
        <v>1</v>
      </c>
      <c r="W335" s="181">
        <v>1</v>
      </c>
      <c r="X335" s="181">
        <v>1</v>
      </c>
      <c r="Y335" s="183">
        <v>1</v>
      </c>
      <c r="Z335" s="183">
        <v>1</v>
      </c>
      <c r="AA335" s="183">
        <v>1</v>
      </c>
      <c r="AB335" s="183">
        <v>1</v>
      </c>
      <c r="AC335" s="183">
        <v>1</v>
      </c>
      <c r="AD335" s="183">
        <v>1</v>
      </c>
      <c r="AE335" s="192" t="str">
        <f ca="1">IF(ISBLANK(Q335),"",ROUND(AVERAGE(OFFSET(V335:AD335,0,0,1,ion21Coop!$F$42)),1))</f>
        <v/>
      </c>
      <c r="AF335" s="269" t="str">
        <f t="shared" si="553"/>
        <v/>
      </c>
      <c r="AH335" s="119">
        <f t="shared" si="615"/>
        <v>2</v>
      </c>
      <c r="AI335" s="123" t="str">
        <f t="shared" si="636"/>
        <v>GeLo</v>
      </c>
      <c r="AJ335" s="123">
        <v>330</v>
      </c>
      <c r="AK335" s="351"/>
      <c r="AL335" s="351"/>
      <c r="AM335" s="351"/>
      <c r="AN335" s="351"/>
      <c r="AO335" s="369"/>
      <c r="AP335" s="370"/>
      <c r="AQ335" s="269" t="str">
        <f t="shared" si="554"/>
        <v/>
      </c>
      <c r="AR335" s="180">
        <v>1</v>
      </c>
      <c r="AS335" s="269" t="str">
        <f t="shared" si="555"/>
        <v/>
      </c>
      <c r="AT335" s="180">
        <v>1</v>
      </c>
      <c r="AU335" s="181">
        <v>1</v>
      </c>
      <c r="AV335" s="181">
        <v>1</v>
      </c>
      <c r="AW335" s="183">
        <v>1</v>
      </c>
      <c r="AX335" s="183">
        <v>1</v>
      </c>
      <c r="AY335" s="183">
        <v>1</v>
      </c>
      <c r="AZ335" s="183">
        <v>1</v>
      </c>
      <c r="BA335" s="183">
        <v>1</v>
      </c>
      <c r="BB335" s="183">
        <v>1</v>
      </c>
      <c r="BC335" s="192" t="str">
        <f ca="1">IF(ISBLANK(AO335),"",ROUND(AVERAGE(OFFSET(AT335:BB335,0,0,1,ion21Coop!$F$42)),1))</f>
        <v/>
      </c>
      <c r="BD335" s="269" t="str">
        <f t="shared" si="556"/>
        <v/>
      </c>
      <c r="BF335" s="119">
        <f t="shared" si="616"/>
        <v>3</v>
      </c>
      <c r="BG335" s="123" t="str">
        <f t="shared" si="637"/>
        <v>MiDo</v>
      </c>
      <c r="BH335" s="123">
        <v>330</v>
      </c>
      <c r="BI335" s="351"/>
      <c r="BJ335" s="351"/>
      <c r="BK335" s="351"/>
      <c r="BL335" s="351"/>
      <c r="BM335" s="369"/>
      <c r="BN335" s="370"/>
      <c r="BO335" s="269" t="str">
        <f t="shared" si="557"/>
        <v/>
      </c>
      <c r="BP335" s="180">
        <v>1</v>
      </c>
      <c r="BQ335" s="269" t="str">
        <f t="shared" si="558"/>
        <v/>
      </c>
      <c r="BR335" s="180">
        <v>1</v>
      </c>
      <c r="BS335" s="181">
        <v>1</v>
      </c>
      <c r="BT335" s="181">
        <v>1</v>
      </c>
      <c r="BU335" s="183">
        <v>1</v>
      </c>
      <c r="BV335" s="183">
        <v>1</v>
      </c>
      <c r="BW335" s="183">
        <v>1</v>
      </c>
      <c r="BX335" s="183">
        <v>1</v>
      </c>
      <c r="BY335" s="183">
        <v>1</v>
      </c>
      <c r="BZ335" s="183">
        <v>1</v>
      </c>
      <c r="CA335" s="192" t="str">
        <f ca="1">IF(ISBLANK(BM335),"",ROUND(AVERAGE(OFFSET(BR335:BZ335,0,0,1,ion21Coop!$F$42)),1))</f>
        <v/>
      </c>
      <c r="CB335" s="269" t="str">
        <f t="shared" si="559"/>
        <v/>
      </c>
      <c r="CD335" s="119">
        <f t="shared" si="617"/>
        <v>4</v>
      </c>
      <c r="CE335" s="123" t="str">
        <f t="shared" si="638"/>
        <v>EmNi</v>
      </c>
      <c r="CF335" s="123">
        <v>330</v>
      </c>
      <c r="CG335" s="351"/>
      <c r="CH335" s="351"/>
      <c r="CI335" s="351"/>
      <c r="CJ335" s="351"/>
      <c r="CK335" s="369"/>
      <c r="CL335" s="370"/>
      <c r="CM335" s="269" t="str">
        <f t="shared" si="560"/>
        <v/>
      </c>
      <c r="CN335" s="180">
        <v>1</v>
      </c>
      <c r="CO335" s="269" t="str">
        <f t="shared" si="561"/>
        <v/>
      </c>
      <c r="CP335" s="180">
        <v>1</v>
      </c>
      <c r="CQ335" s="181">
        <v>1</v>
      </c>
      <c r="CR335" s="181">
        <v>1</v>
      </c>
      <c r="CS335" s="183">
        <v>1</v>
      </c>
      <c r="CT335" s="183">
        <v>1</v>
      </c>
      <c r="CU335" s="183">
        <v>1</v>
      </c>
      <c r="CV335" s="183">
        <v>1</v>
      </c>
      <c r="CW335" s="183">
        <v>1</v>
      </c>
      <c r="CX335" s="183">
        <v>1</v>
      </c>
      <c r="CY335" s="192" t="str">
        <f ca="1">IF(ISBLANK(CK335),"",ROUND(AVERAGE(OFFSET(CP335:CX335,0,0,1,ion21Coop!$F$42)),1))</f>
        <v/>
      </c>
      <c r="CZ335" s="269" t="str">
        <f t="shared" si="562"/>
        <v/>
      </c>
      <c r="DB335" s="119">
        <f t="shared" si="618"/>
        <v>5</v>
      </c>
      <c r="DC335" s="123" t="str">
        <f t="shared" si="639"/>
        <v>HeJe</v>
      </c>
      <c r="DD335" s="123">
        <v>330</v>
      </c>
      <c r="DE335" s="423"/>
      <c r="DF335" s="423"/>
      <c r="DG335" s="423"/>
      <c r="DH335" s="423"/>
      <c r="DI335" s="421"/>
      <c r="DJ335" s="422"/>
      <c r="DK335" s="269" t="str">
        <f t="shared" si="563"/>
        <v/>
      </c>
      <c r="DL335" s="180">
        <v>1</v>
      </c>
      <c r="DM335" s="269" t="str">
        <f t="shared" si="564"/>
        <v/>
      </c>
      <c r="DN335" s="180">
        <v>1</v>
      </c>
      <c r="DO335" s="181">
        <v>1</v>
      </c>
      <c r="DP335" s="181">
        <v>1</v>
      </c>
      <c r="DQ335" s="183">
        <v>1</v>
      </c>
      <c r="DR335" s="183">
        <v>1</v>
      </c>
      <c r="DS335" s="183">
        <v>1</v>
      </c>
      <c r="DT335" s="183">
        <v>1</v>
      </c>
      <c r="DU335" s="183">
        <v>1</v>
      </c>
      <c r="DV335" s="183">
        <v>1</v>
      </c>
      <c r="DW335" s="192" t="str">
        <f ca="1">IF(ISBLANK(DI335),"",ROUND(AVERAGE(OFFSET(DN335:DV335,0,0,1,ion21Coop!$F$42)),1))</f>
        <v/>
      </c>
      <c r="DX335" s="269" t="str">
        <f t="shared" si="565"/>
        <v/>
      </c>
      <c r="DZ335" s="119">
        <f t="shared" si="619"/>
        <v>6</v>
      </c>
      <c r="EA335" s="123" t="str">
        <f t="shared" si="640"/>
        <v/>
      </c>
      <c r="EB335" s="123">
        <v>330</v>
      </c>
      <c r="EC335" s="423"/>
      <c r="ED335" s="423"/>
      <c r="EE335" s="423"/>
      <c r="EF335" s="423"/>
      <c r="EG335" s="421"/>
      <c r="EH335" s="422"/>
      <c r="EI335" s="269" t="str">
        <f t="shared" si="566"/>
        <v/>
      </c>
      <c r="EJ335" s="180">
        <v>1</v>
      </c>
      <c r="EK335" s="269" t="str">
        <f t="shared" si="567"/>
        <v/>
      </c>
      <c r="EL335" s="180">
        <v>1</v>
      </c>
      <c r="EM335" s="181">
        <v>1</v>
      </c>
      <c r="EN335" s="181">
        <v>1</v>
      </c>
      <c r="EO335" s="183">
        <v>1</v>
      </c>
      <c r="EP335" s="183">
        <v>1</v>
      </c>
      <c r="EQ335" s="183">
        <v>1</v>
      </c>
      <c r="ER335" s="183">
        <v>1</v>
      </c>
      <c r="ES335" s="183">
        <v>1</v>
      </c>
      <c r="ET335" s="183">
        <v>1</v>
      </c>
      <c r="EU335" s="192" t="str">
        <f ca="1">IF(ISBLANK(EG335),"",ROUND(AVERAGE(OFFSET(EL335:ET335,0,0,1,ion21Coop!$F$42)),1))</f>
        <v/>
      </c>
      <c r="EV335" s="269" t="str">
        <f t="shared" si="568"/>
        <v/>
      </c>
      <c r="EX335" s="119">
        <f t="shared" si="620"/>
        <v>7</v>
      </c>
      <c r="EY335" s="123" t="str">
        <f t="shared" si="641"/>
        <v/>
      </c>
      <c r="EZ335" s="123">
        <v>330</v>
      </c>
      <c r="FA335" s="423"/>
      <c r="FB335" s="423"/>
      <c r="FC335" s="423"/>
      <c r="FD335" s="423"/>
      <c r="FE335" s="421"/>
      <c r="FF335" s="422"/>
      <c r="FG335" s="269" t="str">
        <f t="shared" si="569"/>
        <v/>
      </c>
      <c r="FH335" s="180">
        <v>1</v>
      </c>
      <c r="FI335" s="269" t="str">
        <f t="shared" si="570"/>
        <v/>
      </c>
      <c r="FJ335" s="180">
        <v>1</v>
      </c>
      <c r="FK335" s="181">
        <v>1</v>
      </c>
      <c r="FL335" s="181">
        <v>1</v>
      </c>
      <c r="FM335" s="183">
        <v>1</v>
      </c>
      <c r="FN335" s="183">
        <v>1</v>
      </c>
      <c r="FO335" s="183">
        <v>1</v>
      </c>
      <c r="FP335" s="183">
        <v>1</v>
      </c>
      <c r="FQ335" s="183">
        <v>1</v>
      </c>
      <c r="FR335" s="183">
        <v>1</v>
      </c>
      <c r="FS335" s="192" t="str">
        <f ca="1">IF(ISBLANK(FE335),"",ROUND(AVERAGE(OFFSET(FJ335:FR335,0,0,1,ion21Coop!$F$42)),1))</f>
        <v/>
      </c>
      <c r="FT335" s="269" t="str">
        <f t="shared" si="571"/>
        <v/>
      </c>
      <c r="FV335" s="119">
        <f t="shared" si="621"/>
        <v>8</v>
      </c>
      <c r="FW335" s="123" t="str">
        <f t="shared" si="642"/>
        <v/>
      </c>
      <c r="FX335" s="123">
        <v>330</v>
      </c>
      <c r="FY335" s="423"/>
      <c r="FZ335" s="423"/>
      <c r="GA335" s="423"/>
      <c r="GB335" s="423"/>
      <c r="GC335" s="421"/>
      <c r="GD335" s="422"/>
      <c r="GE335" s="269" t="str">
        <f t="shared" si="572"/>
        <v/>
      </c>
      <c r="GF335" s="180">
        <v>1</v>
      </c>
      <c r="GG335" s="269" t="str">
        <f t="shared" si="573"/>
        <v/>
      </c>
      <c r="GH335" s="180">
        <v>1</v>
      </c>
      <c r="GI335" s="181">
        <v>1</v>
      </c>
      <c r="GJ335" s="181">
        <v>1</v>
      </c>
      <c r="GK335" s="183">
        <v>1</v>
      </c>
      <c r="GL335" s="183">
        <v>1</v>
      </c>
      <c r="GM335" s="183">
        <v>1</v>
      </c>
      <c r="GN335" s="183">
        <v>1</v>
      </c>
      <c r="GO335" s="183">
        <v>1</v>
      </c>
      <c r="GP335" s="183">
        <v>1</v>
      </c>
      <c r="GQ335" s="192" t="str">
        <f ca="1">IF(ISBLANK(GC335),"",ROUND(AVERAGE(OFFSET(GH335:GP335,0,0,1,ion21Coop!$F$42)),1))</f>
        <v/>
      </c>
      <c r="GR335" s="269" t="str">
        <f t="shared" si="574"/>
        <v/>
      </c>
      <c r="GT335" s="119">
        <f t="shared" si="622"/>
        <v>9</v>
      </c>
      <c r="GU335" s="123" t="str">
        <f t="shared" si="643"/>
        <v/>
      </c>
      <c r="GV335" s="123">
        <v>330</v>
      </c>
      <c r="GW335" s="423"/>
      <c r="GX335" s="423"/>
      <c r="GY335" s="423"/>
      <c r="GZ335" s="423"/>
      <c r="HA335" s="421"/>
      <c r="HB335" s="422"/>
      <c r="HC335" s="269" t="str">
        <f t="shared" si="575"/>
        <v/>
      </c>
      <c r="HD335" s="180">
        <v>1</v>
      </c>
      <c r="HE335" s="269" t="str">
        <f t="shared" si="576"/>
        <v/>
      </c>
      <c r="HF335" s="180">
        <v>1</v>
      </c>
      <c r="HG335" s="181">
        <v>1</v>
      </c>
      <c r="HH335" s="181">
        <v>1</v>
      </c>
      <c r="HI335" s="183">
        <v>1</v>
      </c>
      <c r="HJ335" s="183">
        <v>1</v>
      </c>
      <c r="HK335" s="183">
        <v>1</v>
      </c>
      <c r="HL335" s="183">
        <v>1</v>
      </c>
      <c r="HM335" s="183">
        <v>1</v>
      </c>
      <c r="HN335" s="183">
        <v>1</v>
      </c>
      <c r="HO335" s="192" t="str">
        <f ca="1">IF(ISBLANK(HA335),"",ROUND(AVERAGE(OFFSET(HF335:HN335,0,0,1,ion21Coop!$F$42)),1))</f>
        <v/>
      </c>
      <c r="HP335" s="269" t="str">
        <f t="shared" si="577"/>
        <v/>
      </c>
      <c r="HR335" s="119">
        <f t="shared" si="623"/>
        <v>10</v>
      </c>
      <c r="HS335" s="123" t="str">
        <f t="shared" si="644"/>
        <v/>
      </c>
      <c r="HT335" s="123">
        <v>330</v>
      </c>
      <c r="HU335" s="423"/>
      <c r="HV335" s="423"/>
      <c r="HW335" s="423"/>
      <c r="HX335" s="423"/>
      <c r="HY335" s="421"/>
      <c r="HZ335" s="422"/>
      <c r="IA335" s="269" t="str">
        <f t="shared" si="578"/>
        <v/>
      </c>
      <c r="IB335" s="180">
        <v>1</v>
      </c>
      <c r="IC335" s="269" t="str">
        <f t="shared" si="579"/>
        <v/>
      </c>
      <c r="ID335" s="180">
        <v>1</v>
      </c>
      <c r="IE335" s="181">
        <v>1</v>
      </c>
      <c r="IF335" s="181">
        <v>1</v>
      </c>
      <c r="IG335" s="183">
        <v>1</v>
      </c>
      <c r="IH335" s="183">
        <v>1</v>
      </c>
      <c r="II335" s="183">
        <v>1</v>
      </c>
      <c r="IJ335" s="183">
        <v>1</v>
      </c>
      <c r="IK335" s="183">
        <v>1</v>
      </c>
      <c r="IL335" s="183">
        <v>1</v>
      </c>
      <c r="IM335" s="192" t="str">
        <f ca="1">IF(ISBLANK(HY335),"",ROUND(AVERAGE(OFFSET(ID335:IL335,0,0,1,ion21Coop!$F$42)),1))</f>
        <v/>
      </c>
      <c r="IN335" s="269" t="str">
        <f t="shared" si="580"/>
        <v/>
      </c>
      <c r="IP335" s="119">
        <f t="shared" si="624"/>
        <v>11</v>
      </c>
      <c r="IQ335" s="123" t="str">
        <f t="shared" si="645"/>
        <v/>
      </c>
      <c r="IR335" s="123">
        <v>330</v>
      </c>
      <c r="IS335" s="423"/>
      <c r="IT335" s="423"/>
      <c r="IU335" s="423"/>
      <c r="IV335" s="423"/>
      <c r="IW335" s="421"/>
      <c r="IX335" s="422"/>
      <c r="IY335" s="269" t="str">
        <f t="shared" si="581"/>
        <v/>
      </c>
      <c r="IZ335" s="180">
        <v>1</v>
      </c>
      <c r="JA335" s="269" t="str">
        <f t="shared" si="582"/>
        <v/>
      </c>
      <c r="JB335" s="180">
        <v>1</v>
      </c>
      <c r="JC335" s="181">
        <v>1</v>
      </c>
      <c r="JD335" s="181">
        <v>1</v>
      </c>
      <c r="JE335" s="183">
        <v>1</v>
      </c>
      <c r="JF335" s="183">
        <v>1</v>
      </c>
      <c r="JG335" s="183">
        <v>1</v>
      </c>
      <c r="JH335" s="183">
        <v>1</v>
      </c>
      <c r="JI335" s="183">
        <v>1</v>
      </c>
      <c r="JJ335" s="183">
        <v>1</v>
      </c>
      <c r="JK335" s="192" t="str">
        <f ca="1">IF(ISBLANK(IW335),"",ROUND(AVERAGE(OFFSET(JB335:JJ335,0,0,1,ion21Coop!$F$42)),1))</f>
        <v/>
      </c>
      <c r="JL335" s="269" t="str">
        <f t="shared" si="583"/>
        <v/>
      </c>
      <c r="JN335" s="119">
        <f t="shared" si="625"/>
        <v>12</v>
      </c>
      <c r="JO335" s="123" t="str">
        <f t="shared" si="646"/>
        <v/>
      </c>
      <c r="JP335" s="123">
        <v>330</v>
      </c>
      <c r="JQ335" s="423"/>
      <c r="JR335" s="423"/>
      <c r="JS335" s="423"/>
      <c r="JT335" s="423"/>
      <c r="JU335" s="421"/>
      <c r="JV335" s="422"/>
      <c r="JW335" s="269" t="str">
        <f t="shared" si="584"/>
        <v/>
      </c>
      <c r="JX335" s="180">
        <v>1</v>
      </c>
      <c r="JY335" s="269" t="str">
        <f t="shared" si="585"/>
        <v/>
      </c>
      <c r="JZ335" s="180">
        <v>1</v>
      </c>
      <c r="KA335" s="181">
        <v>1</v>
      </c>
      <c r="KB335" s="181">
        <v>1</v>
      </c>
      <c r="KC335" s="183">
        <v>1</v>
      </c>
      <c r="KD335" s="183">
        <v>1</v>
      </c>
      <c r="KE335" s="183">
        <v>1</v>
      </c>
      <c r="KF335" s="183">
        <v>1</v>
      </c>
      <c r="KG335" s="183">
        <v>1</v>
      </c>
      <c r="KH335" s="183">
        <v>1</v>
      </c>
      <c r="KI335" s="192" t="str">
        <f ca="1">IF(ISBLANK(JU335),"",ROUND(AVERAGE(OFFSET(JZ335:KH335,0,0,1,ion21Coop!$F$42)),1))</f>
        <v/>
      </c>
      <c r="KJ335" s="269" t="str">
        <f t="shared" si="586"/>
        <v/>
      </c>
      <c r="KL335" s="119">
        <f t="shared" si="626"/>
        <v>13</v>
      </c>
      <c r="KM335" s="123" t="str">
        <f t="shared" si="647"/>
        <v/>
      </c>
      <c r="KN335" s="123">
        <v>330</v>
      </c>
      <c r="KO335" s="423"/>
      <c r="KP335" s="423"/>
      <c r="KQ335" s="423"/>
      <c r="KR335" s="423"/>
      <c r="KS335" s="421"/>
      <c r="KT335" s="422"/>
      <c r="KU335" s="269" t="str">
        <f t="shared" si="587"/>
        <v/>
      </c>
      <c r="KV335" s="180">
        <v>1</v>
      </c>
      <c r="KW335" s="269" t="str">
        <f t="shared" si="588"/>
        <v/>
      </c>
      <c r="KX335" s="180">
        <v>1</v>
      </c>
      <c r="KY335" s="181">
        <v>1</v>
      </c>
      <c r="KZ335" s="181">
        <v>1</v>
      </c>
      <c r="LA335" s="183">
        <v>1</v>
      </c>
      <c r="LB335" s="183">
        <v>1</v>
      </c>
      <c r="LC335" s="183">
        <v>1</v>
      </c>
      <c r="LD335" s="183">
        <v>1</v>
      </c>
      <c r="LE335" s="183">
        <v>1</v>
      </c>
      <c r="LF335" s="183">
        <v>1</v>
      </c>
      <c r="LG335" s="192" t="str">
        <f ca="1">IF(ISBLANK(KS335),"",ROUND(AVERAGE(OFFSET(KX335:LF335,0,0,1,ion21Coop!$F$42)),1))</f>
        <v/>
      </c>
      <c r="LH335" s="269" t="str">
        <f t="shared" si="589"/>
        <v/>
      </c>
      <c r="LJ335" s="119">
        <f t="shared" si="627"/>
        <v>14</v>
      </c>
      <c r="LK335" s="123" t="str">
        <f t="shared" si="648"/>
        <v/>
      </c>
      <c r="LL335" s="123">
        <v>330</v>
      </c>
      <c r="LM335" s="423"/>
      <c r="LN335" s="423"/>
      <c r="LO335" s="423"/>
      <c r="LP335" s="423"/>
      <c r="LQ335" s="421"/>
      <c r="LR335" s="422"/>
      <c r="LS335" s="269" t="str">
        <f t="shared" si="590"/>
        <v/>
      </c>
      <c r="LT335" s="180">
        <v>1</v>
      </c>
      <c r="LU335" s="269" t="str">
        <f t="shared" si="591"/>
        <v/>
      </c>
      <c r="LV335" s="180">
        <v>1</v>
      </c>
      <c r="LW335" s="181">
        <v>1</v>
      </c>
      <c r="LX335" s="181">
        <v>1</v>
      </c>
      <c r="LY335" s="183">
        <v>1</v>
      </c>
      <c r="LZ335" s="183">
        <v>1</v>
      </c>
      <c r="MA335" s="183">
        <v>1</v>
      </c>
      <c r="MB335" s="183">
        <v>1</v>
      </c>
      <c r="MC335" s="183">
        <v>1</v>
      </c>
      <c r="MD335" s="183">
        <v>1</v>
      </c>
      <c r="ME335" s="192" t="str">
        <f ca="1">IF(ISBLANK(LQ335),"",ROUND(AVERAGE(OFFSET(LV335:MD335,0,0,1,ion21Coop!$F$42)),1))</f>
        <v/>
      </c>
      <c r="MF335" s="269" t="str">
        <f t="shared" si="592"/>
        <v/>
      </c>
      <c r="MH335" s="119">
        <f t="shared" si="628"/>
        <v>15</v>
      </c>
      <c r="MI335" s="123" t="str">
        <f t="shared" si="649"/>
        <v/>
      </c>
      <c r="MJ335" s="123">
        <v>330</v>
      </c>
      <c r="MK335" s="423"/>
      <c r="ML335" s="423"/>
      <c r="MM335" s="423"/>
      <c r="MN335" s="423"/>
      <c r="MO335" s="421"/>
      <c r="MP335" s="422"/>
      <c r="MQ335" s="269" t="str">
        <f t="shared" si="593"/>
        <v/>
      </c>
      <c r="MR335" s="180">
        <v>1</v>
      </c>
      <c r="MS335" s="269" t="str">
        <f t="shared" si="594"/>
        <v/>
      </c>
      <c r="MT335" s="180">
        <v>1</v>
      </c>
      <c r="MU335" s="181">
        <v>1</v>
      </c>
      <c r="MV335" s="181">
        <v>1</v>
      </c>
      <c r="MW335" s="183">
        <v>1</v>
      </c>
      <c r="MX335" s="183">
        <v>1</v>
      </c>
      <c r="MY335" s="183">
        <v>1</v>
      </c>
      <c r="MZ335" s="183">
        <v>1</v>
      </c>
      <c r="NA335" s="183">
        <v>1</v>
      </c>
      <c r="NB335" s="183">
        <v>1</v>
      </c>
      <c r="NC335" s="192" t="str">
        <f ca="1">IF(ISBLANK(MO335),"",ROUND(AVERAGE(OFFSET(MT335:NB335,0,0,1,ion21Coop!$F$42)),1))</f>
        <v/>
      </c>
      <c r="ND335" s="269" t="str">
        <f t="shared" si="595"/>
        <v/>
      </c>
      <c r="NF335" s="119">
        <f t="shared" si="629"/>
        <v>16</v>
      </c>
      <c r="NG335" s="123" t="str">
        <f t="shared" si="650"/>
        <v/>
      </c>
      <c r="NH335" s="123">
        <v>330</v>
      </c>
      <c r="NI335" s="423"/>
      <c r="NJ335" s="423"/>
      <c r="NK335" s="423"/>
      <c r="NL335" s="423"/>
      <c r="NM335" s="421"/>
      <c r="NN335" s="422"/>
      <c r="NO335" s="269" t="str">
        <f t="shared" si="596"/>
        <v/>
      </c>
      <c r="NP335" s="180">
        <v>1</v>
      </c>
      <c r="NQ335" s="269" t="str">
        <f t="shared" si="597"/>
        <v/>
      </c>
      <c r="NR335" s="180">
        <v>1</v>
      </c>
      <c r="NS335" s="181">
        <v>1</v>
      </c>
      <c r="NT335" s="181">
        <v>1</v>
      </c>
      <c r="NU335" s="183">
        <v>1</v>
      </c>
      <c r="NV335" s="183">
        <v>1</v>
      </c>
      <c r="NW335" s="183">
        <v>1</v>
      </c>
      <c r="NX335" s="183">
        <v>1</v>
      </c>
      <c r="NY335" s="183">
        <v>1</v>
      </c>
      <c r="NZ335" s="183">
        <v>1</v>
      </c>
      <c r="OA335" s="192" t="str">
        <f ca="1">IF(ISBLANK(NM335),"",ROUND(AVERAGE(OFFSET(NR335:NZ335,0,0,1,ion21Coop!$F$42)),1))</f>
        <v/>
      </c>
      <c r="OB335" s="269" t="str">
        <f t="shared" si="598"/>
        <v/>
      </c>
      <c r="OD335" s="119">
        <f t="shared" si="630"/>
        <v>17</v>
      </c>
      <c r="OE335" s="123" t="str">
        <f t="shared" si="651"/>
        <v/>
      </c>
      <c r="OF335" s="123">
        <v>330</v>
      </c>
      <c r="OG335" s="423"/>
      <c r="OH335" s="423"/>
      <c r="OI335" s="423"/>
      <c r="OJ335" s="423"/>
      <c r="OK335" s="421"/>
      <c r="OL335" s="422"/>
      <c r="OM335" s="269" t="str">
        <f t="shared" si="599"/>
        <v/>
      </c>
      <c r="ON335" s="180">
        <v>1</v>
      </c>
      <c r="OO335" s="269" t="str">
        <f t="shared" si="600"/>
        <v/>
      </c>
      <c r="OP335" s="180">
        <v>1</v>
      </c>
      <c r="OQ335" s="181">
        <v>1</v>
      </c>
      <c r="OR335" s="181">
        <v>1</v>
      </c>
      <c r="OS335" s="183">
        <v>1</v>
      </c>
      <c r="OT335" s="183">
        <v>1</v>
      </c>
      <c r="OU335" s="183">
        <v>1</v>
      </c>
      <c r="OV335" s="183">
        <v>1</v>
      </c>
      <c r="OW335" s="183">
        <v>1</v>
      </c>
      <c r="OX335" s="183">
        <v>1</v>
      </c>
      <c r="OY335" s="192" t="str">
        <f ca="1">IF(ISBLANK(OK335),"",ROUND(AVERAGE(OFFSET(OP335:OX335,0,0,1,ion21Coop!$F$42)),1))</f>
        <v/>
      </c>
      <c r="OZ335" s="269" t="str">
        <f t="shared" si="601"/>
        <v/>
      </c>
      <c r="PB335" s="119">
        <f t="shared" si="631"/>
        <v>18</v>
      </c>
      <c r="PC335" s="123" t="str">
        <f t="shared" si="652"/>
        <v/>
      </c>
      <c r="PD335" s="123">
        <v>330</v>
      </c>
      <c r="PE335" s="423"/>
      <c r="PF335" s="423"/>
      <c r="PG335" s="423"/>
      <c r="PH335" s="423"/>
      <c r="PI335" s="421"/>
      <c r="PJ335" s="422"/>
      <c r="PK335" s="269" t="str">
        <f t="shared" si="602"/>
        <v/>
      </c>
      <c r="PL335" s="180">
        <v>1</v>
      </c>
      <c r="PM335" s="269" t="str">
        <f t="shared" si="603"/>
        <v/>
      </c>
      <c r="PN335" s="180">
        <v>1</v>
      </c>
      <c r="PO335" s="181">
        <v>1</v>
      </c>
      <c r="PP335" s="181">
        <v>1</v>
      </c>
      <c r="PQ335" s="183">
        <v>1</v>
      </c>
      <c r="PR335" s="183">
        <v>1</v>
      </c>
      <c r="PS335" s="183">
        <v>1</v>
      </c>
      <c r="PT335" s="183">
        <v>1</v>
      </c>
      <c r="PU335" s="183">
        <v>1</v>
      </c>
      <c r="PV335" s="183">
        <v>1</v>
      </c>
      <c r="PW335" s="192" t="str">
        <f ca="1">IF(ISBLANK(PI335),"",ROUND(AVERAGE(OFFSET(PN335:PV335,0,0,1,ion21Coop!$F$42)),1))</f>
        <v/>
      </c>
      <c r="PX335" s="269" t="str">
        <f t="shared" si="604"/>
        <v/>
      </c>
      <c r="PZ335" s="119">
        <f t="shared" si="632"/>
        <v>19</v>
      </c>
      <c r="QA335" s="123" t="str">
        <f t="shared" si="653"/>
        <v/>
      </c>
      <c r="QB335" s="123">
        <v>330</v>
      </c>
      <c r="QC335" s="423"/>
      <c r="QD335" s="423"/>
      <c r="QE335" s="423"/>
      <c r="QF335" s="423"/>
      <c r="QG335" s="421"/>
      <c r="QH335" s="422"/>
      <c r="QI335" s="269" t="str">
        <f t="shared" si="605"/>
        <v/>
      </c>
      <c r="QJ335" s="180">
        <v>1</v>
      </c>
      <c r="QK335" s="269" t="str">
        <f t="shared" si="606"/>
        <v/>
      </c>
      <c r="QL335" s="180">
        <v>1</v>
      </c>
      <c r="QM335" s="181">
        <v>1</v>
      </c>
      <c r="QN335" s="181">
        <v>1</v>
      </c>
      <c r="QO335" s="183">
        <v>1</v>
      </c>
      <c r="QP335" s="183">
        <v>1</v>
      </c>
      <c r="QQ335" s="183">
        <v>1</v>
      </c>
      <c r="QR335" s="183">
        <v>1</v>
      </c>
      <c r="QS335" s="183">
        <v>1</v>
      </c>
      <c r="QT335" s="183">
        <v>1</v>
      </c>
      <c r="QU335" s="192" t="str">
        <f ca="1">IF(ISBLANK(QG335),"",ROUND(AVERAGE(OFFSET(QL335:QT335,0,0,1,ion21Coop!$F$42)),1))</f>
        <v/>
      </c>
      <c r="QV335" s="269" t="str">
        <f t="shared" si="607"/>
        <v/>
      </c>
      <c r="QX335" s="119">
        <f t="shared" si="633"/>
        <v>20</v>
      </c>
      <c r="QY335" s="123" t="str">
        <f t="shared" si="654"/>
        <v/>
      </c>
      <c r="QZ335" s="123">
        <v>330</v>
      </c>
      <c r="RA335" s="423"/>
      <c r="RB335" s="423"/>
      <c r="RC335" s="423"/>
      <c r="RD335" s="423"/>
      <c r="RE335" s="421"/>
      <c r="RF335" s="422"/>
      <c r="RG335" s="269" t="str">
        <f t="shared" si="608"/>
        <v/>
      </c>
      <c r="RH335" s="180">
        <v>1</v>
      </c>
      <c r="RI335" s="269" t="str">
        <f t="shared" si="609"/>
        <v/>
      </c>
      <c r="RJ335" s="180">
        <v>1</v>
      </c>
      <c r="RK335" s="181">
        <v>1</v>
      </c>
      <c r="RL335" s="181">
        <v>1</v>
      </c>
      <c r="RM335" s="183">
        <v>1</v>
      </c>
      <c r="RN335" s="183">
        <v>1</v>
      </c>
      <c r="RO335" s="183">
        <v>1</v>
      </c>
      <c r="RP335" s="183">
        <v>1</v>
      </c>
      <c r="RQ335" s="183">
        <v>1</v>
      </c>
      <c r="RR335" s="183">
        <v>1</v>
      </c>
      <c r="RS335" s="192" t="str">
        <f ca="1">IF(ISBLANK(RE335),"",ROUND(AVERAGE(OFFSET(RJ335:RR335,0,0,1,ion21Coop!$F$42)),1))</f>
        <v/>
      </c>
      <c r="RT335" s="269" t="str">
        <f t="shared" si="610"/>
        <v/>
      </c>
      <c r="RV335" s="119">
        <f t="shared" si="634"/>
        <v>21</v>
      </c>
      <c r="RW335" s="123" t="str">
        <f t="shared" si="655"/>
        <v/>
      </c>
      <c r="RX335" s="123">
        <v>330</v>
      </c>
      <c r="RY335" s="423"/>
      <c r="RZ335" s="423"/>
      <c r="SA335" s="423"/>
      <c r="SB335" s="423"/>
      <c r="SC335" s="421"/>
      <c r="SD335" s="422"/>
      <c r="SE335" s="269" t="str">
        <f t="shared" si="611"/>
        <v/>
      </c>
      <c r="SF335" s="180">
        <v>1</v>
      </c>
      <c r="SG335" s="269" t="str">
        <f t="shared" si="612"/>
        <v/>
      </c>
      <c r="SH335" s="180">
        <v>1</v>
      </c>
      <c r="SI335" s="181">
        <v>1</v>
      </c>
      <c r="SJ335" s="181">
        <v>1</v>
      </c>
      <c r="SK335" s="183">
        <v>1</v>
      </c>
      <c r="SL335" s="183">
        <v>1</v>
      </c>
      <c r="SM335" s="183">
        <v>1</v>
      </c>
      <c r="SN335" s="183">
        <v>1</v>
      </c>
      <c r="SO335" s="183">
        <v>1</v>
      </c>
      <c r="SP335" s="183">
        <v>1</v>
      </c>
      <c r="SQ335" s="192" t="str">
        <f ca="1">IF(ISBLANK(SC335),"",ROUND(AVERAGE(OFFSET(SH335:SP335,0,0,1,ion21Coop!$F$42)),1))</f>
        <v/>
      </c>
      <c r="SR335" s="269" t="str">
        <f t="shared" si="613"/>
        <v/>
      </c>
      <c r="ST335" s="565"/>
      <c r="SU335" s="565"/>
      <c r="SV335" s="566"/>
      <c r="SW335" s="567"/>
      <c r="SX335" s="565"/>
      <c r="SY335" s="566"/>
      <c r="SZ335" s="568"/>
      <c r="TA335" s="567"/>
      <c r="TB335" s="553"/>
    </row>
    <row r="336" spans="10:522" x14ac:dyDescent="0.3">
      <c r="J336" s="119">
        <f t="shared" si="614"/>
        <v>1</v>
      </c>
      <c r="K336" s="123" t="str">
        <f t="shared" si="635"/>
        <v>YaJo</v>
      </c>
      <c r="L336" s="123">
        <v>331</v>
      </c>
      <c r="M336" s="351"/>
      <c r="N336" s="351"/>
      <c r="O336" s="351"/>
      <c r="P336" s="351"/>
      <c r="Q336" s="369"/>
      <c r="R336" s="370"/>
      <c r="S336" s="269" t="str">
        <f t="shared" si="551"/>
        <v/>
      </c>
      <c r="T336" s="180">
        <v>1</v>
      </c>
      <c r="U336" s="269" t="str">
        <f t="shared" si="552"/>
        <v/>
      </c>
      <c r="V336" s="180">
        <v>1</v>
      </c>
      <c r="W336" s="181">
        <v>1</v>
      </c>
      <c r="X336" s="181">
        <v>1</v>
      </c>
      <c r="Y336" s="183">
        <v>1</v>
      </c>
      <c r="Z336" s="183">
        <v>1</v>
      </c>
      <c r="AA336" s="183">
        <v>1</v>
      </c>
      <c r="AB336" s="183">
        <v>1</v>
      </c>
      <c r="AC336" s="183">
        <v>1</v>
      </c>
      <c r="AD336" s="183">
        <v>1</v>
      </c>
      <c r="AE336" s="192" t="str">
        <f ca="1">IF(ISBLANK(Q336),"",ROUND(AVERAGE(OFFSET(V336:AD336,0,0,1,ion21Coop!$F$42)),1))</f>
        <v/>
      </c>
      <c r="AF336" s="269" t="str">
        <f t="shared" si="553"/>
        <v/>
      </c>
      <c r="AH336" s="119">
        <f t="shared" si="615"/>
        <v>2</v>
      </c>
      <c r="AI336" s="123" t="str">
        <f t="shared" si="636"/>
        <v>GeLo</v>
      </c>
      <c r="AJ336" s="123">
        <v>331</v>
      </c>
      <c r="AK336" s="351"/>
      <c r="AL336" s="351"/>
      <c r="AM336" s="351"/>
      <c r="AN336" s="351"/>
      <c r="AO336" s="369"/>
      <c r="AP336" s="370"/>
      <c r="AQ336" s="269" t="str">
        <f t="shared" si="554"/>
        <v/>
      </c>
      <c r="AR336" s="180">
        <v>1</v>
      </c>
      <c r="AS336" s="269" t="str">
        <f t="shared" si="555"/>
        <v/>
      </c>
      <c r="AT336" s="180">
        <v>1</v>
      </c>
      <c r="AU336" s="181">
        <v>1</v>
      </c>
      <c r="AV336" s="181">
        <v>1</v>
      </c>
      <c r="AW336" s="183">
        <v>1</v>
      </c>
      <c r="AX336" s="183">
        <v>1</v>
      </c>
      <c r="AY336" s="183">
        <v>1</v>
      </c>
      <c r="AZ336" s="183">
        <v>1</v>
      </c>
      <c r="BA336" s="183">
        <v>1</v>
      </c>
      <c r="BB336" s="183">
        <v>1</v>
      </c>
      <c r="BC336" s="192" t="str">
        <f ca="1">IF(ISBLANK(AO336),"",ROUND(AVERAGE(OFFSET(AT336:BB336,0,0,1,ion21Coop!$F$42)),1))</f>
        <v/>
      </c>
      <c r="BD336" s="269" t="str">
        <f t="shared" si="556"/>
        <v/>
      </c>
      <c r="BF336" s="119">
        <f t="shared" si="616"/>
        <v>3</v>
      </c>
      <c r="BG336" s="123" t="str">
        <f t="shared" si="637"/>
        <v>MiDo</v>
      </c>
      <c r="BH336" s="123">
        <v>331</v>
      </c>
      <c r="BI336" s="351"/>
      <c r="BJ336" s="351"/>
      <c r="BK336" s="351"/>
      <c r="BL336" s="351"/>
      <c r="BM336" s="369"/>
      <c r="BN336" s="370"/>
      <c r="BO336" s="269" t="str">
        <f t="shared" si="557"/>
        <v/>
      </c>
      <c r="BP336" s="180">
        <v>1</v>
      </c>
      <c r="BQ336" s="269" t="str">
        <f t="shared" si="558"/>
        <v/>
      </c>
      <c r="BR336" s="180">
        <v>1</v>
      </c>
      <c r="BS336" s="181">
        <v>1</v>
      </c>
      <c r="BT336" s="181">
        <v>1</v>
      </c>
      <c r="BU336" s="183">
        <v>1</v>
      </c>
      <c r="BV336" s="183">
        <v>1</v>
      </c>
      <c r="BW336" s="183">
        <v>1</v>
      </c>
      <c r="BX336" s="183">
        <v>1</v>
      </c>
      <c r="BY336" s="183">
        <v>1</v>
      </c>
      <c r="BZ336" s="183">
        <v>1</v>
      </c>
      <c r="CA336" s="192" t="str">
        <f ca="1">IF(ISBLANK(BM336),"",ROUND(AVERAGE(OFFSET(BR336:BZ336,0,0,1,ion21Coop!$F$42)),1))</f>
        <v/>
      </c>
      <c r="CB336" s="269" t="str">
        <f t="shared" si="559"/>
        <v/>
      </c>
      <c r="CD336" s="119">
        <f t="shared" si="617"/>
        <v>4</v>
      </c>
      <c r="CE336" s="123" t="str">
        <f t="shared" si="638"/>
        <v>EmNi</v>
      </c>
      <c r="CF336" s="123">
        <v>331</v>
      </c>
      <c r="CG336" s="351"/>
      <c r="CH336" s="351"/>
      <c r="CI336" s="351"/>
      <c r="CJ336" s="351"/>
      <c r="CK336" s="369"/>
      <c r="CL336" s="370"/>
      <c r="CM336" s="269" t="str">
        <f t="shared" si="560"/>
        <v/>
      </c>
      <c r="CN336" s="180">
        <v>1</v>
      </c>
      <c r="CO336" s="269" t="str">
        <f t="shared" si="561"/>
        <v/>
      </c>
      <c r="CP336" s="180">
        <v>1</v>
      </c>
      <c r="CQ336" s="181">
        <v>1</v>
      </c>
      <c r="CR336" s="181">
        <v>1</v>
      </c>
      <c r="CS336" s="183">
        <v>1</v>
      </c>
      <c r="CT336" s="183">
        <v>1</v>
      </c>
      <c r="CU336" s="183">
        <v>1</v>
      </c>
      <c r="CV336" s="183">
        <v>1</v>
      </c>
      <c r="CW336" s="183">
        <v>1</v>
      </c>
      <c r="CX336" s="183">
        <v>1</v>
      </c>
      <c r="CY336" s="192" t="str">
        <f ca="1">IF(ISBLANK(CK336),"",ROUND(AVERAGE(OFFSET(CP336:CX336,0,0,1,ion21Coop!$F$42)),1))</f>
        <v/>
      </c>
      <c r="CZ336" s="269" t="str">
        <f t="shared" si="562"/>
        <v/>
      </c>
      <c r="DB336" s="119">
        <f t="shared" si="618"/>
        <v>5</v>
      </c>
      <c r="DC336" s="123" t="str">
        <f t="shared" si="639"/>
        <v>HeJe</v>
      </c>
      <c r="DD336" s="123">
        <v>331</v>
      </c>
      <c r="DE336" s="423"/>
      <c r="DF336" s="423"/>
      <c r="DG336" s="423"/>
      <c r="DH336" s="423"/>
      <c r="DI336" s="421"/>
      <c r="DJ336" s="422"/>
      <c r="DK336" s="269" t="str">
        <f t="shared" si="563"/>
        <v/>
      </c>
      <c r="DL336" s="180">
        <v>1</v>
      </c>
      <c r="DM336" s="269" t="str">
        <f t="shared" si="564"/>
        <v/>
      </c>
      <c r="DN336" s="180">
        <v>1</v>
      </c>
      <c r="DO336" s="181">
        <v>1</v>
      </c>
      <c r="DP336" s="181">
        <v>1</v>
      </c>
      <c r="DQ336" s="183">
        <v>1</v>
      </c>
      <c r="DR336" s="183">
        <v>1</v>
      </c>
      <c r="DS336" s="183">
        <v>1</v>
      </c>
      <c r="DT336" s="183">
        <v>1</v>
      </c>
      <c r="DU336" s="183">
        <v>1</v>
      </c>
      <c r="DV336" s="183">
        <v>1</v>
      </c>
      <c r="DW336" s="192" t="str">
        <f ca="1">IF(ISBLANK(DI336),"",ROUND(AVERAGE(OFFSET(DN336:DV336,0,0,1,ion21Coop!$F$42)),1))</f>
        <v/>
      </c>
      <c r="DX336" s="269" t="str">
        <f t="shared" si="565"/>
        <v/>
      </c>
      <c r="DZ336" s="119">
        <f t="shared" si="619"/>
        <v>6</v>
      </c>
      <c r="EA336" s="123" t="str">
        <f t="shared" si="640"/>
        <v/>
      </c>
      <c r="EB336" s="123">
        <v>331</v>
      </c>
      <c r="EC336" s="423"/>
      <c r="ED336" s="423"/>
      <c r="EE336" s="423"/>
      <c r="EF336" s="423"/>
      <c r="EG336" s="421"/>
      <c r="EH336" s="422"/>
      <c r="EI336" s="269" t="str">
        <f t="shared" si="566"/>
        <v/>
      </c>
      <c r="EJ336" s="180">
        <v>1</v>
      </c>
      <c r="EK336" s="269" t="str">
        <f t="shared" si="567"/>
        <v/>
      </c>
      <c r="EL336" s="180">
        <v>1</v>
      </c>
      <c r="EM336" s="181">
        <v>1</v>
      </c>
      <c r="EN336" s="181">
        <v>1</v>
      </c>
      <c r="EO336" s="183">
        <v>1</v>
      </c>
      <c r="EP336" s="183">
        <v>1</v>
      </c>
      <c r="EQ336" s="183">
        <v>1</v>
      </c>
      <c r="ER336" s="183">
        <v>1</v>
      </c>
      <c r="ES336" s="183">
        <v>1</v>
      </c>
      <c r="ET336" s="183">
        <v>1</v>
      </c>
      <c r="EU336" s="192" t="str">
        <f ca="1">IF(ISBLANK(EG336),"",ROUND(AVERAGE(OFFSET(EL336:ET336,0,0,1,ion21Coop!$F$42)),1))</f>
        <v/>
      </c>
      <c r="EV336" s="269" t="str">
        <f t="shared" si="568"/>
        <v/>
      </c>
      <c r="EX336" s="119">
        <f t="shared" si="620"/>
        <v>7</v>
      </c>
      <c r="EY336" s="123" t="str">
        <f t="shared" si="641"/>
        <v/>
      </c>
      <c r="EZ336" s="123">
        <v>331</v>
      </c>
      <c r="FA336" s="423"/>
      <c r="FB336" s="423"/>
      <c r="FC336" s="423"/>
      <c r="FD336" s="423"/>
      <c r="FE336" s="421"/>
      <c r="FF336" s="422"/>
      <c r="FG336" s="269" t="str">
        <f t="shared" si="569"/>
        <v/>
      </c>
      <c r="FH336" s="180">
        <v>1</v>
      </c>
      <c r="FI336" s="269" t="str">
        <f t="shared" si="570"/>
        <v/>
      </c>
      <c r="FJ336" s="180">
        <v>1</v>
      </c>
      <c r="FK336" s="181">
        <v>1</v>
      </c>
      <c r="FL336" s="181">
        <v>1</v>
      </c>
      <c r="FM336" s="183">
        <v>1</v>
      </c>
      <c r="FN336" s="183">
        <v>1</v>
      </c>
      <c r="FO336" s="183">
        <v>1</v>
      </c>
      <c r="FP336" s="183">
        <v>1</v>
      </c>
      <c r="FQ336" s="183">
        <v>1</v>
      </c>
      <c r="FR336" s="183">
        <v>1</v>
      </c>
      <c r="FS336" s="192" t="str">
        <f ca="1">IF(ISBLANK(FE336),"",ROUND(AVERAGE(OFFSET(FJ336:FR336,0,0,1,ion21Coop!$F$42)),1))</f>
        <v/>
      </c>
      <c r="FT336" s="269" t="str">
        <f t="shared" si="571"/>
        <v/>
      </c>
      <c r="FV336" s="119">
        <f t="shared" si="621"/>
        <v>8</v>
      </c>
      <c r="FW336" s="123" t="str">
        <f t="shared" si="642"/>
        <v/>
      </c>
      <c r="FX336" s="123">
        <v>331</v>
      </c>
      <c r="FY336" s="423"/>
      <c r="FZ336" s="423"/>
      <c r="GA336" s="423"/>
      <c r="GB336" s="423"/>
      <c r="GC336" s="421"/>
      <c r="GD336" s="422"/>
      <c r="GE336" s="269" t="str">
        <f t="shared" si="572"/>
        <v/>
      </c>
      <c r="GF336" s="180">
        <v>1</v>
      </c>
      <c r="GG336" s="269" t="str">
        <f t="shared" si="573"/>
        <v/>
      </c>
      <c r="GH336" s="180">
        <v>1</v>
      </c>
      <c r="GI336" s="181">
        <v>1</v>
      </c>
      <c r="GJ336" s="181">
        <v>1</v>
      </c>
      <c r="GK336" s="183">
        <v>1</v>
      </c>
      <c r="GL336" s="183">
        <v>1</v>
      </c>
      <c r="GM336" s="183">
        <v>1</v>
      </c>
      <c r="GN336" s="183">
        <v>1</v>
      </c>
      <c r="GO336" s="183">
        <v>1</v>
      </c>
      <c r="GP336" s="183">
        <v>1</v>
      </c>
      <c r="GQ336" s="192" t="str">
        <f ca="1">IF(ISBLANK(GC336),"",ROUND(AVERAGE(OFFSET(GH336:GP336,0,0,1,ion21Coop!$F$42)),1))</f>
        <v/>
      </c>
      <c r="GR336" s="269" t="str">
        <f t="shared" si="574"/>
        <v/>
      </c>
      <c r="GT336" s="119">
        <f t="shared" si="622"/>
        <v>9</v>
      </c>
      <c r="GU336" s="123" t="str">
        <f t="shared" si="643"/>
        <v/>
      </c>
      <c r="GV336" s="123">
        <v>331</v>
      </c>
      <c r="GW336" s="423"/>
      <c r="GX336" s="423"/>
      <c r="GY336" s="423"/>
      <c r="GZ336" s="423"/>
      <c r="HA336" s="421"/>
      <c r="HB336" s="422"/>
      <c r="HC336" s="269" t="str">
        <f t="shared" si="575"/>
        <v/>
      </c>
      <c r="HD336" s="180">
        <v>1</v>
      </c>
      <c r="HE336" s="269" t="str">
        <f t="shared" si="576"/>
        <v/>
      </c>
      <c r="HF336" s="180">
        <v>1</v>
      </c>
      <c r="HG336" s="181">
        <v>1</v>
      </c>
      <c r="HH336" s="181">
        <v>1</v>
      </c>
      <c r="HI336" s="183">
        <v>1</v>
      </c>
      <c r="HJ336" s="183">
        <v>1</v>
      </c>
      <c r="HK336" s="183">
        <v>1</v>
      </c>
      <c r="HL336" s="183">
        <v>1</v>
      </c>
      <c r="HM336" s="183">
        <v>1</v>
      </c>
      <c r="HN336" s="183">
        <v>1</v>
      </c>
      <c r="HO336" s="192" t="str">
        <f ca="1">IF(ISBLANK(HA336),"",ROUND(AVERAGE(OFFSET(HF336:HN336,0,0,1,ion21Coop!$F$42)),1))</f>
        <v/>
      </c>
      <c r="HP336" s="269" t="str">
        <f t="shared" si="577"/>
        <v/>
      </c>
      <c r="HR336" s="119">
        <f t="shared" si="623"/>
        <v>10</v>
      </c>
      <c r="HS336" s="123" t="str">
        <f t="shared" si="644"/>
        <v/>
      </c>
      <c r="HT336" s="123">
        <v>331</v>
      </c>
      <c r="HU336" s="423"/>
      <c r="HV336" s="423"/>
      <c r="HW336" s="423"/>
      <c r="HX336" s="423"/>
      <c r="HY336" s="421"/>
      <c r="HZ336" s="422"/>
      <c r="IA336" s="269" t="str">
        <f t="shared" si="578"/>
        <v/>
      </c>
      <c r="IB336" s="180">
        <v>1</v>
      </c>
      <c r="IC336" s="269" t="str">
        <f t="shared" si="579"/>
        <v/>
      </c>
      <c r="ID336" s="180">
        <v>1</v>
      </c>
      <c r="IE336" s="181">
        <v>1</v>
      </c>
      <c r="IF336" s="181">
        <v>1</v>
      </c>
      <c r="IG336" s="183">
        <v>1</v>
      </c>
      <c r="IH336" s="183">
        <v>1</v>
      </c>
      <c r="II336" s="183">
        <v>1</v>
      </c>
      <c r="IJ336" s="183">
        <v>1</v>
      </c>
      <c r="IK336" s="183">
        <v>1</v>
      </c>
      <c r="IL336" s="183">
        <v>1</v>
      </c>
      <c r="IM336" s="192" t="str">
        <f ca="1">IF(ISBLANK(HY336),"",ROUND(AVERAGE(OFFSET(ID336:IL336,0,0,1,ion21Coop!$F$42)),1))</f>
        <v/>
      </c>
      <c r="IN336" s="269" t="str">
        <f t="shared" si="580"/>
        <v/>
      </c>
      <c r="IP336" s="119">
        <f t="shared" si="624"/>
        <v>11</v>
      </c>
      <c r="IQ336" s="123" t="str">
        <f t="shared" si="645"/>
        <v/>
      </c>
      <c r="IR336" s="123">
        <v>331</v>
      </c>
      <c r="IS336" s="423"/>
      <c r="IT336" s="423"/>
      <c r="IU336" s="423"/>
      <c r="IV336" s="423"/>
      <c r="IW336" s="421"/>
      <c r="IX336" s="422"/>
      <c r="IY336" s="269" t="str">
        <f t="shared" si="581"/>
        <v/>
      </c>
      <c r="IZ336" s="180">
        <v>1</v>
      </c>
      <c r="JA336" s="269" t="str">
        <f t="shared" si="582"/>
        <v/>
      </c>
      <c r="JB336" s="180">
        <v>1</v>
      </c>
      <c r="JC336" s="181">
        <v>1</v>
      </c>
      <c r="JD336" s="181">
        <v>1</v>
      </c>
      <c r="JE336" s="183">
        <v>1</v>
      </c>
      <c r="JF336" s="183">
        <v>1</v>
      </c>
      <c r="JG336" s="183">
        <v>1</v>
      </c>
      <c r="JH336" s="183">
        <v>1</v>
      </c>
      <c r="JI336" s="183">
        <v>1</v>
      </c>
      <c r="JJ336" s="183">
        <v>1</v>
      </c>
      <c r="JK336" s="192" t="str">
        <f ca="1">IF(ISBLANK(IW336),"",ROUND(AVERAGE(OFFSET(JB336:JJ336,0,0,1,ion21Coop!$F$42)),1))</f>
        <v/>
      </c>
      <c r="JL336" s="269" t="str">
        <f t="shared" si="583"/>
        <v/>
      </c>
      <c r="JN336" s="119">
        <f t="shared" si="625"/>
        <v>12</v>
      </c>
      <c r="JO336" s="123" t="str">
        <f t="shared" si="646"/>
        <v/>
      </c>
      <c r="JP336" s="123">
        <v>331</v>
      </c>
      <c r="JQ336" s="423"/>
      <c r="JR336" s="423"/>
      <c r="JS336" s="423"/>
      <c r="JT336" s="423"/>
      <c r="JU336" s="421"/>
      <c r="JV336" s="422"/>
      <c r="JW336" s="269" t="str">
        <f t="shared" si="584"/>
        <v/>
      </c>
      <c r="JX336" s="180">
        <v>1</v>
      </c>
      <c r="JY336" s="269" t="str">
        <f t="shared" si="585"/>
        <v/>
      </c>
      <c r="JZ336" s="180">
        <v>1</v>
      </c>
      <c r="KA336" s="181">
        <v>1</v>
      </c>
      <c r="KB336" s="181">
        <v>1</v>
      </c>
      <c r="KC336" s="183">
        <v>1</v>
      </c>
      <c r="KD336" s="183">
        <v>1</v>
      </c>
      <c r="KE336" s="183">
        <v>1</v>
      </c>
      <c r="KF336" s="183">
        <v>1</v>
      </c>
      <c r="KG336" s="183">
        <v>1</v>
      </c>
      <c r="KH336" s="183">
        <v>1</v>
      </c>
      <c r="KI336" s="192" t="str">
        <f ca="1">IF(ISBLANK(JU336),"",ROUND(AVERAGE(OFFSET(JZ336:KH336,0,0,1,ion21Coop!$F$42)),1))</f>
        <v/>
      </c>
      <c r="KJ336" s="269" t="str">
        <f t="shared" si="586"/>
        <v/>
      </c>
      <c r="KL336" s="119">
        <f t="shared" si="626"/>
        <v>13</v>
      </c>
      <c r="KM336" s="123" t="str">
        <f t="shared" si="647"/>
        <v/>
      </c>
      <c r="KN336" s="123">
        <v>331</v>
      </c>
      <c r="KO336" s="423"/>
      <c r="KP336" s="423"/>
      <c r="KQ336" s="423"/>
      <c r="KR336" s="423"/>
      <c r="KS336" s="421"/>
      <c r="KT336" s="422"/>
      <c r="KU336" s="269" t="str">
        <f t="shared" si="587"/>
        <v/>
      </c>
      <c r="KV336" s="180">
        <v>1</v>
      </c>
      <c r="KW336" s="269" t="str">
        <f t="shared" si="588"/>
        <v/>
      </c>
      <c r="KX336" s="180">
        <v>1</v>
      </c>
      <c r="KY336" s="181">
        <v>1</v>
      </c>
      <c r="KZ336" s="181">
        <v>1</v>
      </c>
      <c r="LA336" s="183">
        <v>1</v>
      </c>
      <c r="LB336" s="183">
        <v>1</v>
      </c>
      <c r="LC336" s="183">
        <v>1</v>
      </c>
      <c r="LD336" s="183">
        <v>1</v>
      </c>
      <c r="LE336" s="183">
        <v>1</v>
      </c>
      <c r="LF336" s="183">
        <v>1</v>
      </c>
      <c r="LG336" s="192" t="str">
        <f ca="1">IF(ISBLANK(KS336),"",ROUND(AVERAGE(OFFSET(KX336:LF336,0,0,1,ion21Coop!$F$42)),1))</f>
        <v/>
      </c>
      <c r="LH336" s="269" t="str">
        <f t="shared" si="589"/>
        <v/>
      </c>
      <c r="LJ336" s="119">
        <f t="shared" si="627"/>
        <v>14</v>
      </c>
      <c r="LK336" s="123" t="str">
        <f t="shared" si="648"/>
        <v/>
      </c>
      <c r="LL336" s="123">
        <v>331</v>
      </c>
      <c r="LM336" s="423"/>
      <c r="LN336" s="423"/>
      <c r="LO336" s="423"/>
      <c r="LP336" s="423"/>
      <c r="LQ336" s="421"/>
      <c r="LR336" s="422"/>
      <c r="LS336" s="269" t="str">
        <f t="shared" si="590"/>
        <v/>
      </c>
      <c r="LT336" s="180">
        <v>1</v>
      </c>
      <c r="LU336" s="269" t="str">
        <f t="shared" si="591"/>
        <v/>
      </c>
      <c r="LV336" s="180">
        <v>1</v>
      </c>
      <c r="LW336" s="181">
        <v>1</v>
      </c>
      <c r="LX336" s="181">
        <v>1</v>
      </c>
      <c r="LY336" s="183">
        <v>1</v>
      </c>
      <c r="LZ336" s="183">
        <v>1</v>
      </c>
      <c r="MA336" s="183">
        <v>1</v>
      </c>
      <c r="MB336" s="183">
        <v>1</v>
      </c>
      <c r="MC336" s="183">
        <v>1</v>
      </c>
      <c r="MD336" s="183">
        <v>1</v>
      </c>
      <c r="ME336" s="192" t="str">
        <f ca="1">IF(ISBLANK(LQ336),"",ROUND(AVERAGE(OFFSET(LV336:MD336,0,0,1,ion21Coop!$F$42)),1))</f>
        <v/>
      </c>
      <c r="MF336" s="269" t="str">
        <f t="shared" si="592"/>
        <v/>
      </c>
      <c r="MH336" s="119">
        <f t="shared" si="628"/>
        <v>15</v>
      </c>
      <c r="MI336" s="123" t="str">
        <f t="shared" si="649"/>
        <v/>
      </c>
      <c r="MJ336" s="123">
        <v>331</v>
      </c>
      <c r="MK336" s="423"/>
      <c r="ML336" s="423"/>
      <c r="MM336" s="423"/>
      <c r="MN336" s="423"/>
      <c r="MO336" s="421"/>
      <c r="MP336" s="422"/>
      <c r="MQ336" s="269" t="str">
        <f t="shared" si="593"/>
        <v/>
      </c>
      <c r="MR336" s="180">
        <v>1</v>
      </c>
      <c r="MS336" s="269" t="str">
        <f t="shared" si="594"/>
        <v/>
      </c>
      <c r="MT336" s="180">
        <v>1</v>
      </c>
      <c r="MU336" s="181">
        <v>1</v>
      </c>
      <c r="MV336" s="181">
        <v>1</v>
      </c>
      <c r="MW336" s="183">
        <v>1</v>
      </c>
      <c r="MX336" s="183">
        <v>1</v>
      </c>
      <c r="MY336" s="183">
        <v>1</v>
      </c>
      <c r="MZ336" s="183">
        <v>1</v>
      </c>
      <c r="NA336" s="183">
        <v>1</v>
      </c>
      <c r="NB336" s="183">
        <v>1</v>
      </c>
      <c r="NC336" s="192" t="str">
        <f ca="1">IF(ISBLANK(MO336),"",ROUND(AVERAGE(OFFSET(MT336:NB336,0,0,1,ion21Coop!$F$42)),1))</f>
        <v/>
      </c>
      <c r="ND336" s="269" t="str">
        <f t="shared" si="595"/>
        <v/>
      </c>
      <c r="NF336" s="119">
        <f t="shared" si="629"/>
        <v>16</v>
      </c>
      <c r="NG336" s="123" t="str">
        <f t="shared" si="650"/>
        <v/>
      </c>
      <c r="NH336" s="123">
        <v>331</v>
      </c>
      <c r="NI336" s="423"/>
      <c r="NJ336" s="423"/>
      <c r="NK336" s="423"/>
      <c r="NL336" s="423"/>
      <c r="NM336" s="421"/>
      <c r="NN336" s="422"/>
      <c r="NO336" s="269" t="str">
        <f t="shared" si="596"/>
        <v/>
      </c>
      <c r="NP336" s="180">
        <v>1</v>
      </c>
      <c r="NQ336" s="269" t="str">
        <f t="shared" si="597"/>
        <v/>
      </c>
      <c r="NR336" s="180">
        <v>1</v>
      </c>
      <c r="NS336" s="181">
        <v>1</v>
      </c>
      <c r="NT336" s="181">
        <v>1</v>
      </c>
      <c r="NU336" s="183">
        <v>1</v>
      </c>
      <c r="NV336" s="183">
        <v>1</v>
      </c>
      <c r="NW336" s="183">
        <v>1</v>
      </c>
      <c r="NX336" s="183">
        <v>1</v>
      </c>
      <c r="NY336" s="183">
        <v>1</v>
      </c>
      <c r="NZ336" s="183">
        <v>1</v>
      </c>
      <c r="OA336" s="192" t="str">
        <f ca="1">IF(ISBLANK(NM336),"",ROUND(AVERAGE(OFFSET(NR336:NZ336,0,0,1,ion21Coop!$F$42)),1))</f>
        <v/>
      </c>
      <c r="OB336" s="269" t="str">
        <f t="shared" si="598"/>
        <v/>
      </c>
      <c r="OD336" s="119">
        <f t="shared" si="630"/>
        <v>17</v>
      </c>
      <c r="OE336" s="123" t="str">
        <f t="shared" si="651"/>
        <v/>
      </c>
      <c r="OF336" s="123">
        <v>331</v>
      </c>
      <c r="OG336" s="423"/>
      <c r="OH336" s="423"/>
      <c r="OI336" s="423"/>
      <c r="OJ336" s="423"/>
      <c r="OK336" s="421"/>
      <c r="OL336" s="422"/>
      <c r="OM336" s="269" t="str">
        <f t="shared" si="599"/>
        <v/>
      </c>
      <c r="ON336" s="180">
        <v>1</v>
      </c>
      <c r="OO336" s="269" t="str">
        <f t="shared" si="600"/>
        <v/>
      </c>
      <c r="OP336" s="180">
        <v>1</v>
      </c>
      <c r="OQ336" s="181">
        <v>1</v>
      </c>
      <c r="OR336" s="181">
        <v>1</v>
      </c>
      <c r="OS336" s="183">
        <v>1</v>
      </c>
      <c r="OT336" s="183">
        <v>1</v>
      </c>
      <c r="OU336" s="183">
        <v>1</v>
      </c>
      <c r="OV336" s="183">
        <v>1</v>
      </c>
      <c r="OW336" s="183">
        <v>1</v>
      </c>
      <c r="OX336" s="183">
        <v>1</v>
      </c>
      <c r="OY336" s="192" t="str">
        <f ca="1">IF(ISBLANK(OK336),"",ROUND(AVERAGE(OFFSET(OP336:OX336,0,0,1,ion21Coop!$F$42)),1))</f>
        <v/>
      </c>
      <c r="OZ336" s="269" t="str">
        <f t="shared" si="601"/>
        <v/>
      </c>
      <c r="PB336" s="119">
        <f t="shared" si="631"/>
        <v>18</v>
      </c>
      <c r="PC336" s="123" t="str">
        <f t="shared" si="652"/>
        <v/>
      </c>
      <c r="PD336" s="123">
        <v>331</v>
      </c>
      <c r="PE336" s="423"/>
      <c r="PF336" s="423"/>
      <c r="PG336" s="423"/>
      <c r="PH336" s="423"/>
      <c r="PI336" s="421"/>
      <c r="PJ336" s="422"/>
      <c r="PK336" s="269" t="str">
        <f t="shared" si="602"/>
        <v/>
      </c>
      <c r="PL336" s="180">
        <v>1</v>
      </c>
      <c r="PM336" s="269" t="str">
        <f t="shared" si="603"/>
        <v/>
      </c>
      <c r="PN336" s="180">
        <v>1</v>
      </c>
      <c r="PO336" s="181">
        <v>1</v>
      </c>
      <c r="PP336" s="181">
        <v>1</v>
      </c>
      <c r="PQ336" s="183">
        <v>1</v>
      </c>
      <c r="PR336" s="183">
        <v>1</v>
      </c>
      <c r="PS336" s="183">
        <v>1</v>
      </c>
      <c r="PT336" s="183">
        <v>1</v>
      </c>
      <c r="PU336" s="183">
        <v>1</v>
      </c>
      <c r="PV336" s="183">
        <v>1</v>
      </c>
      <c r="PW336" s="192" t="str">
        <f ca="1">IF(ISBLANK(PI336),"",ROUND(AVERAGE(OFFSET(PN336:PV336,0,0,1,ion21Coop!$F$42)),1))</f>
        <v/>
      </c>
      <c r="PX336" s="269" t="str">
        <f t="shared" si="604"/>
        <v/>
      </c>
      <c r="PZ336" s="119">
        <f t="shared" si="632"/>
        <v>19</v>
      </c>
      <c r="QA336" s="123" t="str">
        <f t="shared" si="653"/>
        <v/>
      </c>
      <c r="QB336" s="123">
        <v>331</v>
      </c>
      <c r="QC336" s="423"/>
      <c r="QD336" s="423"/>
      <c r="QE336" s="423"/>
      <c r="QF336" s="423"/>
      <c r="QG336" s="421"/>
      <c r="QH336" s="422"/>
      <c r="QI336" s="269" t="str">
        <f t="shared" si="605"/>
        <v/>
      </c>
      <c r="QJ336" s="180">
        <v>1</v>
      </c>
      <c r="QK336" s="269" t="str">
        <f t="shared" si="606"/>
        <v/>
      </c>
      <c r="QL336" s="180">
        <v>1</v>
      </c>
      <c r="QM336" s="181">
        <v>1</v>
      </c>
      <c r="QN336" s="181">
        <v>1</v>
      </c>
      <c r="QO336" s="183">
        <v>1</v>
      </c>
      <c r="QP336" s="183">
        <v>1</v>
      </c>
      <c r="QQ336" s="183">
        <v>1</v>
      </c>
      <c r="QR336" s="183">
        <v>1</v>
      </c>
      <c r="QS336" s="183">
        <v>1</v>
      </c>
      <c r="QT336" s="183">
        <v>1</v>
      </c>
      <c r="QU336" s="192" t="str">
        <f ca="1">IF(ISBLANK(QG336),"",ROUND(AVERAGE(OFFSET(QL336:QT336,0,0,1,ion21Coop!$F$42)),1))</f>
        <v/>
      </c>
      <c r="QV336" s="269" t="str">
        <f t="shared" si="607"/>
        <v/>
      </c>
      <c r="QX336" s="119">
        <f t="shared" si="633"/>
        <v>20</v>
      </c>
      <c r="QY336" s="123" t="str">
        <f t="shared" si="654"/>
        <v/>
      </c>
      <c r="QZ336" s="123">
        <v>331</v>
      </c>
      <c r="RA336" s="423"/>
      <c r="RB336" s="423"/>
      <c r="RC336" s="423"/>
      <c r="RD336" s="423"/>
      <c r="RE336" s="421"/>
      <c r="RF336" s="422"/>
      <c r="RG336" s="269" t="str">
        <f t="shared" si="608"/>
        <v/>
      </c>
      <c r="RH336" s="180">
        <v>1</v>
      </c>
      <c r="RI336" s="269" t="str">
        <f t="shared" si="609"/>
        <v/>
      </c>
      <c r="RJ336" s="180">
        <v>1</v>
      </c>
      <c r="RK336" s="181">
        <v>1</v>
      </c>
      <c r="RL336" s="181">
        <v>1</v>
      </c>
      <c r="RM336" s="183">
        <v>1</v>
      </c>
      <c r="RN336" s="183">
        <v>1</v>
      </c>
      <c r="RO336" s="183">
        <v>1</v>
      </c>
      <c r="RP336" s="183">
        <v>1</v>
      </c>
      <c r="RQ336" s="183">
        <v>1</v>
      </c>
      <c r="RR336" s="183">
        <v>1</v>
      </c>
      <c r="RS336" s="192" t="str">
        <f ca="1">IF(ISBLANK(RE336),"",ROUND(AVERAGE(OFFSET(RJ336:RR336,0,0,1,ion21Coop!$F$42)),1))</f>
        <v/>
      </c>
      <c r="RT336" s="269" t="str">
        <f t="shared" si="610"/>
        <v/>
      </c>
      <c r="RV336" s="119">
        <f t="shared" si="634"/>
        <v>21</v>
      </c>
      <c r="RW336" s="123" t="str">
        <f t="shared" si="655"/>
        <v/>
      </c>
      <c r="RX336" s="123">
        <v>331</v>
      </c>
      <c r="RY336" s="423"/>
      <c r="RZ336" s="423"/>
      <c r="SA336" s="423"/>
      <c r="SB336" s="423"/>
      <c r="SC336" s="421"/>
      <c r="SD336" s="422"/>
      <c r="SE336" s="269" t="str">
        <f t="shared" si="611"/>
        <v/>
      </c>
      <c r="SF336" s="180">
        <v>1</v>
      </c>
      <c r="SG336" s="269" t="str">
        <f t="shared" si="612"/>
        <v/>
      </c>
      <c r="SH336" s="180">
        <v>1</v>
      </c>
      <c r="SI336" s="181">
        <v>1</v>
      </c>
      <c r="SJ336" s="181">
        <v>1</v>
      </c>
      <c r="SK336" s="183">
        <v>1</v>
      </c>
      <c r="SL336" s="183">
        <v>1</v>
      </c>
      <c r="SM336" s="183">
        <v>1</v>
      </c>
      <c r="SN336" s="183">
        <v>1</v>
      </c>
      <c r="SO336" s="183">
        <v>1</v>
      </c>
      <c r="SP336" s="183">
        <v>1</v>
      </c>
      <c r="SQ336" s="192" t="str">
        <f ca="1">IF(ISBLANK(SC336),"",ROUND(AVERAGE(OFFSET(SH336:SP336,0,0,1,ion21Coop!$F$42)),1))</f>
        <v/>
      </c>
      <c r="SR336" s="269" t="str">
        <f t="shared" si="613"/>
        <v/>
      </c>
      <c r="ST336" s="565"/>
      <c r="SU336" s="565"/>
      <c r="SV336" s="566"/>
      <c r="SW336" s="567"/>
      <c r="SX336" s="565"/>
      <c r="SY336" s="566"/>
      <c r="SZ336" s="568"/>
      <c r="TA336" s="567"/>
      <c r="TB336" s="553"/>
    </row>
    <row r="337" spans="10:522" x14ac:dyDescent="0.3">
      <c r="J337" s="119">
        <f t="shared" si="614"/>
        <v>1</v>
      </c>
      <c r="K337" s="123" t="str">
        <f t="shared" si="635"/>
        <v>YaJo</v>
      </c>
      <c r="L337" s="123">
        <v>332</v>
      </c>
      <c r="M337" s="351"/>
      <c r="N337" s="351"/>
      <c r="O337" s="351"/>
      <c r="P337" s="351"/>
      <c r="Q337" s="369"/>
      <c r="R337" s="370"/>
      <c r="S337" s="269" t="str">
        <f t="shared" si="551"/>
        <v/>
      </c>
      <c r="T337" s="180">
        <v>1</v>
      </c>
      <c r="U337" s="269" t="str">
        <f t="shared" si="552"/>
        <v/>
      </c>
      <c r="V337" s="180">
        <v>1</v>
      </c>
      <c r="W337" s="181">
        <v>1</v>
      </c>
      <c r="X337" s="181">
        <v>1</v>
      </c>
      <c r="Y337" s="183">
        <v>1</v>
      </c>
      <c r="Z337" s="183">
        <v>1</v>
      </c>
      <c r="AA337" s="183">
        <v>1</v>
      </c>
      <c r="AB337" s="183">
        <v>1</v>
      </c>
      <c r="AC337" s="183">
        <v>1</v>
      </c>
      <c r="AD337" s="183">
        <v>1</v>
      </c>
      <c r="AE337" s="192" t="str">
        <f ca="1">IF(ISBLANK(Q337),"",ROUND(AVERAGE(OFFSET(V337:AD337,0,0,1,ion21Coop!$F$42)),1))</f>
        <v/>
      </c>
      <c r="AF337" s="269" t="str">
        <f t="shared" si="553"/>
        <v/>
      </c>
      <c r="AH337" s="119">
        <f t="shared" si="615"/>
        <v>2</v>
      </c>
      <c r="AI337" s="123" t="str">
        <f t="shared" si="636"/>
        <v>GeLo</v>
      </c>
      <c r="AJ337" s="123">
        <v>332</v>
      </c>
      <c r="AK337" s="351"/>
      <c r="AL337" s="351"/>
      <c r="AM337" s="351"/>
      <c r="AN337" s="351"/>
      <c r="AO337" s="369"/>
      <c r="AP337" s="370"/>
      <c r="AQ337" s="269" t="str">
        <f t="shared" si="554"/>
        <v/>
      </c>
      <c r="AR337" s="180">
        <v>1</v>
      </c>
      <c r="AS337" s="269" t="str">
        <f t="shared" si="555"/>
        <v/>
      </c>
      <c r="AT337" s="180">
        <v>1</v>
      </c>
      <c r="AU337" s="181">
        <v>1</v>
      </c>
      <c r="AV337" s="181">
        <v>1</v>
      </c>
      <c r="AW337" s="183">
        <v>1</v>
      </c>
      <c r="AX337" s="183">
        <v>1</v>
      </c>
      <c r="AY337" s="183">
        <v>1</v>
      </c>
      <c r="AZ337" s="183">
        <v>1</v>
      </c>
      <c r="BA337" s="183">
        <v>1</v>
      </c>
      <c r="BB337" s="183">
        <v>1</v>
      </c>
      <c r="BC337" s="192" t="str">
        <f ca="1">IF(ISBLANK(AO337),"",ROUND(AVERAGE(OFFSET(AT337:BB337,0,0,1,ion21Coop!$F$42)),1))</f>
        <v/>
      </c>
      <c r="BD337" s="269" t="str">
        <f t="shared" si="556"/>
        <v/>
      </c>
      <c r="BF337" s="119">
        <f t="shared" si="616"/>
        <v>3</v>
      </c>
      <c r="BG337" s="123" t="str">
        <f t="shared" si="637"/>
        <v>MiDo</v>
      </c>
      <c r="BH337" s="123">
        <v>332</v>
      </c>
      <c r="BI337" s="351"/>
      <c r="BJ337" s="351"/>
      <c r="BK337" s="351"/>
      <c r="BL337" s="351"/>
      <c r="BM337" s="369"/>
      <c r="BN337" s="370"/>
      <c r="BO337" s="269" t="str">
        <f t="shared" si="557"/>
        <v/>
      </c>
      <c r="BP337" s="180">
        <v>1</v>
      </c>
      <c r="BQ337" s="269" t="str">
        <f t="shared" si="558"/>
        <v/>
      </c>
      <c r="BR337" s="180">
        <v>1</v>
      </c>
      <c r="BS337" s="181">
        <v>1</v>
      </c>
      <c r="BT337" s="181">
        <v>1</v>
      </c>
      <c r="BU337" s="183">
        <v>1</v>
      </c>
      <c r="BV337" s="183">
        <v>1</v>
      </c>
      <c r="BW337" s="183">
        <v>1</v>
      </c>
      <c r="BX337" s="183">
        <v>1</v>
      </c>
      <c r="BY337" s="183">
        <v>1</v>
      </c>
      <c r="BZ337" s="183">
        <v>1</v>
      </c>
      <c r="CA337" s="192" t="str">
        <f ca="1">IF(ISBLANK(BM337),"",ROUND(AVERAGE(OFFSET(BR337:BZ337,0,0,1,ion21Coop!$F$42)),1))</f>
        <v/>
      </c>
      <c r="CB337" s="269" t="str">
        <f t="shared" si="559"/>
        <v/>
      </c>
      <c r="CD337" s="119">
        <f t="shared" si="617"/>
        <v>4</v>
      </c>
      <c r="CE337" s="123" t="str">
        <f t="shared" si="638"/>
        <v>EmNi</v>
      </c>
      <c r="CF337" s="123">
        <v>332</v>
      </c>
      <c r="CG337" s="351"/>
      <c r="CH337" s="351"/>
      <c r="CI337" s="351"/>
      <c r="CJ337" s="351"/>
      <c r="CK337" s="369"/>
      <c r="CL337" s="370"/>
      <c r="CM337" s="269" t="str">
        <f t="shared" si="560"/>
        <v/>
      </c>
      <c r="CN337" s="180">
        <v>1</v>
      </c>
      <c r="CO337" s="269" t="str">
        <f t="shared" si="561"/>
        <v/>
      </c>
      <c r="CP337" s="180">
        <v>1</v>
      </c>
      <c r="CQ337" s="181">
        <v>1</v>
      </c>
      <c r="CR337" s="181">
        <v>1</v>
      </c>
      <c r="CS337" s="183">
        <v>1</v>
      </c>
      <c r="CT337" s="183">
        <v>1</v>
      </c>
      <c r="CU337" s="183">
        <v>1</v>
      </c>
      <c r="CV337" s="183">
        <v>1</v>
      </c>
      <c r="CW337" s="183">
        <v>1</v>
      </c>
      <c r="CX337" s="183">
        <v>1</v>
      </c>
      <c r="CY337" s="192" t="str">
        <f ca="1">IF(ISBLANK(CK337),"",ROUND(AVERAGE(OFFSET(CP337:CX337,0,0,1,ion21Coop!$F$42)),1))</f>
        <v/>
      </c>
      <c r="CZ337" s="269" t="str">
        <f t="shared" si="562"/>
        <v/>
      </c>
      <c r="DB337" s="119">
        <f t="shared" si="618"/>
        <v>5</v>
      </c>
      <c r="DC337" s="123" t="str">
        <f t="shared" si="639"/>
        <v>HeJe</v>
      </c>
      <c r="DD337" s="123">
        <v>332</v>
      </c>
      <c r="DE337" s="423"/>
      <c r="DF337" s="423"/>
      <c r="DG337" s="423"/>
      <c r="DH337" s="423"/>
      <c r="DI337" s="421"/>
      <c r="DJ337" s="422"/>
      <c r="DK337" s="269" t="str">
        <f t="shared" si="563"/>
        <v/>
      </c>
      <c r="DL337" s="180">
        <v>1</v>
      </c>
      <c r="DM337" s="269" t="str">
        <f t="shared" si="564"/>
        <v/>
      </c>
      <c r="DN337" s="180">
        <v>1</v>
      </c>
      <c r="DO337" s="181">
        <v>1</v>
      </c>
      <c r="DP337" s="181">
        <v>1</v>
      </c>
      <c r="DQ337" s="183">
        <v>1</v>
      </c>
      <c r="DR337" s="183">
        <v>1</v>
      </c>
      <c r="DS337" s="183">
        <v>1</v>
      </c>
      <c r="DT337" s="183">
        <v>1</v>
      </c>
      <c r="DU337" s="183">
        <v>1</v>
      </c>
      <c r="DV337" s="183">
        <v>1</v>
      </c>
      <c r="DW337" s="192" t="str">
        <f ca="1">IF(ISBLANK(DI337),"",ROUND(AVERAGE(OFFSET(DN337:DV337,0,0,1,ion21Coop!$F$42)),1))</f>
        <v/>
      </c>
      <c r="DX337" s="269" t="str">
        <f t="shared" si="565"/>
        <v/>
      </c>
      <c r="DZ337" s="119">
        <f t="shared" si="619"/>
        <v>6</v>
      </c>
      <c r="EA337" s="123" t="str">
        <f t="shared" si="640"/>
        <v/>
      </c>
      <c r="EB337" s="123">
        <v>332</v>
      </c>
      <c r="EC337" s="423"/>
      <c r="ED337" s="423"/>
      <c r="EE337" s="423"/>
      <c r="EF337" s="423"/>
      <c r="EG337" s="421"/>
      <c r="EH337" s="422"/>
      <c r="EI337" s="269" t="str">
        <f t="shared" si="566"/>
        <v/>
      </c>
      <c r="EJ337" s="180">
        <v>1</v>
      </c>
      <c r="EK337" s="269" t="str">
        <f t="shared" si="567"/>
        <v/>
      </c>
      <c r="EL337" s="180">
        <v>1</v>
      </c>
      <c r="EM337" s="181">
        <v>1</v>
      </c>
      <c r="EN337" s="181">
        <v>1</v>
      </c>
      <c r="EO337" s="183">
        <v>1</v>
      </c>
      <c r="EP337" s="183">
        <v>1</v>
      </c>
      <c r="EQ337" s="183">
        <v>1</v>
      </c>
      <c r="ER337" s="183">
        <v>1</v>
      </c>
      <c r="ES337" s="183">
        <v>1</v>
      </c>
      <c r="ET337" s="183">
        <v>1</v>
      </c>
      <c r="EU337" s="192" t="str">
        <f ca="1">IF(ISBLANK(EG337),"",ROUND(AVERAGE(OFFSET(EL337:ET337,0,0,1,ion21Coop!$F$42)),1))</f>
        <v/>
      </c>
      <c r="EV337" s="269" t="str">
        <f t="shared" si="568"/>
        <v/>
      </c>
      <c r="EX337" s="119">
        <f t="shared" si="620"/>
        <v>7</v>
      </c>
      <c r="EY337" s="123" t="str">
        <f t="shared" si="641"/>
        <v/>
      </c>
      <c r="EZ337" s="123">
        <v>332</v>
      </c>
      <c r="FA337" s="423"/>
      <c r="FB337" s="423"/>
      <c r="FC337" s="423"/>
      <c r="FD337" s="423"/>
      <c r="FE337" s="421"/>
      <c r="FF337" s="422"/>
      <c r="FG337" s="269" t="str">
        <f t="shared" si="569"/>
        <v/>
      </c>
      <c r="FH337" s="180">
        <v>1</v>
      </c>
      <c r="FI337" s="269" t="str">
        <f t="shared" si="570"/>
        <v/>
      </c>
      <c r="FJ337" s="180">
        <v>1</v>
      </c>
      <c r="FK337" s="181">
        <v>1</v>
      </c>
      <c r="FL337" s="181">
        <v>1</v>
      </c>
      <c r="FM337" s="183">
        <v>1</v>
      </c>
      <c r="FN337" s="183">
        <v>1</v>
      </c>
      <c r="FO337" s="183">
        <v>1</v>
      </c>
      <c r="FP337" s="183">
        <v>1</v>
      </c>
      <c r="FQ337" s="183">
        <v>1</v>
      </c>
      <c r="FR337" s="183">
        <v>1</v>
      </c>
      <c r="FS337" s="192" t="str">
        <f ca="1">IF(ISBLANK(FE337),"",ROUND(AVERAGE(OFFSET(FJ337:FR337,0,0,1,ion21Coop!$F$42)),1))</f>
        <v/>
      </c>
      <c r="FT337" s="269" t="str">
        <f t="shared" si="571"/>
        <v/>
      </c>
      <c r="FV337" s="119">
        <f t="shared" si="621"/>
        <v>8</v>
      </c>
      <c r="FW337" s="123" t="str">
        <f t="shared" si="642"/>
        <v/>
      </c>
      <c r="FX337" s="123">
        <v>332</v>
      </c>
      <c r="FY337" s="423"/>
      <c r="FZ337" s="423"/>
      <c r="GA337" s="423"/>
      <c r="GB337" s="423"/>
      <c r="GC337" s="421"/>
      <c r="GD337" s="422"/>
      <c r="GE337" s="269" t="str">
        <f t="shared" si="572"/>
        <v/>
      </c>
      <c r="GF337" s="180">
        <v>1</v>
      </c>
      <c r="GG337" s="269" t="str">
        <f t="shared" si="573"/>
        <v/>
      </c>
      <c r="GH337" s="180">
        <v>1</v>
      </c>
      <c r="GI337" s="181">
        <v>1</v>
      </c>
      <c r="GJ337" s="181">
        <v>1</v>
      </c>
      <c r="GK337" s="183">
        <v>1</v>
      </c>
      <c r="GL337" s="183">
        <v>1</v>
      </c>
      <c r="GM337" s="183">
        <v>1</v>
      </c>
      <c r="GN337" s="183">
        <v>1</v>
      </c>
      <c r="GO337" s="183">
        <v>1</v>
      </c>
      <c r="GP337" s="183">
        <v>1</v>
      </c>
      <c r="GQ337" s="192" t="str">
        <f ca="1">IF(ISBLANK(GC337),"",ROUND(AVERAGE(OFFSET(GH337:GP337,0,0,1,ion21Coop!$F$42)),1))</f>
        <v/>
      </c>
      <c r="GR337" s="269" t="str">
        <f t="shared" si="574"/>
        <v/>
      </c>
      <c r="GT337" s="119">
        <f t="shared" si="622"/>
        <v>9</v>
      </c>
      <c r="GU337" s="123" t="str">
        <f t="shared" si="643"/>
        <v/>
      </c>
      <c r="GV337" s="123">
        <v>332</v>
      </c>
      <c r="GW337" s="423"/>
      <c r="GX337" s="423"/>
      <c r="GY337" s="423"/>
      <c r="GZ337" s="423"/>
      <c r="HA337" s="421"/>
      <c r="HB337" s="422"/>
      <c r="HC337" s="269" t="str">
        <f t="shared" si="575"/>
        <v/>
      </c>
      <c r="HD337" s="180">
        <v>1</v>
      </c>
      <c r="HE337" s="269" t="str">
        <f t="shared" si="576"/>
        <v/>
      </c>
      <c r="HF337" s="180">
        <v>1</v>
      </c>
      <c r="HG337" s="181">
        <v>1</v>
      </c>
      <c r="HH337" s="181">
        <v>1</v>
      </c>
      <c r="HI337" s="183">
        <v>1</v>
      </c>
      <c r="HJ337" s="183">
        <v>1</v>
      </c>
      <c r="HK337" s="183">
        <v>1</v>
      </c>
      <c r="HL337" s="183">
        <v>1</v>
      </c>
      <c r="HM337" s="183">
        <v>1</v>
      </c>
      <c r="HN337" s="183">
        <v>1</v>
      </c>
      <c r="HO337" s="192" t="str">
        <f ca="1">IF(ISBLANK(HA337),"",ROUND(AVERAGE(OFFSET(HF337:HN337,0,0,1,ion21Coop!$F$42)),1))</f>
        <v/>
      </c>
      <c r="HP337" s="269" t="str">
        <f t="shared" si="577"/>
        <v/>
      </c>
      <c r="HR337" s="119">
        <f t="shared" si="623"/>
        <v>10</v>
      </c>
      <c r="HS337" s="123" t="str">
        <f t="shared" si="644"/>
        <v/>
      </c>
      <c r="HT337" s="123">
        <v>332</v>
      </c>
      <c r="HU337" s="423"/>
      <c r="HV337" s="423"/>
      <c r="HW337" s="423"/>
      <c r="HX337" s="423"/>
      <c r="HY337" s="421"/>
      <c r="HZ337" s="422"/>
      <c r="IA337" s="269" t="str">
        <f t="shared" si="578"/>
        <v/>
      </c>
      <c r="IB337" s="180">
        <v>1</v>
      </c>
      <c r="IC337" s="269" t="str">
        <f t="shared" si="579"/>
        <v/>
      </c>
      <c r="ID337" s="180">
        <v>1</v>
      </c>
      <c r="IE337" s="181">
        <v>1</v>
      </c>
      <c r="IF337" s="181">
        <v>1</v>
      </c>
      <c r="IG337" s="183">
        <v>1</v>
      </c>
      <c r="IH337" s="183">
        <v>1</v>
      </c>
      <c r="II337" s="183">
        <v>1</v>
      </c>
      <c r="IJ337" s="183">
        <v>1</v>
      </c>
      <c r="IK337" s="183">
        <v>1</v>
      </c>
      <c r="IL337" s="183">
        <v>1</v>
      </c>
      <c r="IM337" s="192" t="str">
        <f ca="1">IF(ISBLANK(HY337),"",ROUND(AVERAGE(OFFSET(ID337:IL337,0,0,1,ion21Coop!$F$42)),1))</f>
        <v/>
      </c>
      <c r="IN337" s="269" t="str">
        <f t="shared" si="580"/>
        <v/>
      </c>
      <c r="IP337" s="119">
        <f t="shared" si="624"/>
        <v>11</v>
      </c>
      <c r="IQ337" s="123" t="str">
        <f t="shared" si="645"/>
        <v/>
      </c>
      <c r="IR337" s="123">
        <v>332</v>
      </c>
      <c r="IS337" s="423"/>
      <c r="IT337" s="423"/>
      <c r="IU337" s="423"/>
      <c r="IV337" s="423"/>
      <c r="IW337" s="421"/>
      <c r="IX337" s="422"/>
      <c r="IY337" s="269" t="str">
        <f t="shared" si="581"/>
        <v/>
      </c>
      <c r="IZ337" s="180">
        <v>1</v>
      </c>
      <c r="JA337" s="269" t="str">
        <f t="shared" si="582"/>
        <v/>
      </c>
      <c r="JB337" s="180">
        <v>1</v>
      </c>
      <c r="JC337" s="181">
        <v>1</v>
      </c>
      <c r="JD337" s="181">
        <v>1</v>
      </c>
      <c r="JE337" s="183">
        <v>1</v>
      </c>
      <c r="JF337" s="183">
        <v>1</v>
      </c>
      <c r="JG337" s="183">
        <v>1</v>
      </c>
      <c r="JH337" s="183">
        <v>1</v>
      </c>
      <c r="JI337" s="183">
        <v>1</v>
      </c>
      <c r="JJ337" s="183">
        <v>1</v>
      </c>
      <c r="JK337" s="192" t="str">
        <f ca="1">IF(ISBLANK(IW337),"",ROUND(AVERAGE(OFFSET(JB337:JJ337,0,0,1,ion21Coop!$F$42)),1))</f>
        <v/>
      </c>
      <c r="JL337" s="269" t="str">
        <f t="shared" si="583"/>
        <v/>
      </c>
      <c r="JN337" s="119">
        <f t="shared" si="625"/>
        <v>12</v>
      </c>
      <c r="JO337" s="123" t="str">
        <f t="shared" si="646"/>
        <v/>
      </c>
      <c r="JP337" s="123">
        <v>332</v>
      </c>
      <c r="JQ337" s="423"/>
      <c r="JR337" s="423"/>
      <c r="JS337" s="423"/>
      <c r="JT337" s="423"/>
      <c r="JU337" s="421"/>
      <c r="JV337" s="422"/>
      <c r="JW337" s="269" t="str">
        <f t="shared" si="584"/>
        <v/>
      </c>
      <c r="JX337" s="180">
        <v>1</v>
      </c>
      <c r="JY337" s="269" t="str">
        <f t="shared" si="585"/>
        <v/>
      </c>
      <c r="JZ337" s="180">
        <v>1</v>
      </c>
      <c r="KA337" s="181">
        <v>1</v>
      </c>
      <c r="KB337" s="181">
        <v>1</v>
      </c>
      <c r="KC337" s="183">
        <v>1</v>
      </c>
      <c r="KD337" s="183">
        <v>1</v>
      </c>
      <c r="KE337" s="183">
        <v>1</v>
      </c>
      <c r="KF337" s="183">
        <v>1</v>
      </c>
      <c r="KG337" s="183">
        <v>1</v>
      </c>
      <c r="KH337" s="183">
        <v>1</v>
      </c>
      <c r="KI337" s="192" t="str">
        <f ca="1">IF(ISBLANK(JU337),"",ROUND(AVERAGE(OFFSET(JZ337:KH337,0,0,1,ion21Coop!$F$42)),1))</f>
        <v/>
      </c>
      <c r="KJ337" s="269" t="str">
        <f t="shared" si="586"/>
        <v/>
      </c>
      <c r="KL337" s="119">
        <f t="shared" si="626"/>
        <v>13</v>
      </c>
      <c r="KM337" s="123" t="str">
        <f t="shared" si="647"/>
        <v/>
      </c>
      <c r="KN337" s="123">
        <v>332</v>
      </c>
      <c r="KO337" s="423"/>
      <c r="KP337" s="423"/>
      <c r="KQ337" s="423"/>
      <c r="KR337" s="423"/>
      <c r="KS337" s="421"/>
      <c r="KT337" s="422"/>
      <c r="KU337" s="269" t="str">
        <f t="shared" si="587"/>
        <v/>
      </c>
      <c r="KV337" s="180">
        <v>1</v>
      </c>
      <c r="KW337" s="269" t="str">
        <f t="shared" si="588"/>
        <v/>
      </c>
      <c r="KX337" s="180">
        <v>1</v>
      </c>
      <c r="KY337" s="181">
        <v>1</v>
      </c>
      <c r="KZ337" s="181">
        <v>1</v>
      </c>
      <c r="LA337" s="183">
        <v>1</v>
      </c>
      <c r="LB337" s="183">
        <v>1</v>
      </c>
      <c r="LC337" s="183">
        <v>1</v>
      </c>
      <c r="LD337" s="183">
        <v>1</v>
      </c>
      <c r="LE337" s="183">
        <v>1</v>
      </c>
      <c r="LF337" s="183">
        <v>1</v>
      </c>
      <c r="LG337" s="192" t="str">
        <f ca="1">IF(ISBLANK(KS337),"",ROUND(AVERAGE(OFFSET(KX337:LF337,0,0,1,ion21Coop!$F$42)),1))</f>
        <v/>
      </c>
      <c r="LH337" s="269" t="str">
        <f t="shared" si="589"/>
        <v/>
      </c>
      <c r="LJ337" s="119">
        <f t="shared" si="627"/>
        <v>14</v>
      </c>
      <c r="LK337" s="123" t="str">
        <f t="shared" si="648"/>
        <v/>
      </c>
      <c r="LL337" s="123">
        <v>332</v>
      </c>
      <c r="LM337" s="423"/>
      <c r="LN337" s="423"/>
      <c r="LO337" s="423"/>
      <c r="LP337" s="423"/>
      <c r="LQ337" s="421"/>
      <c r="LR337" s="422"/>
      <c r="LS337" s="269" t="str">
        <f t="shared" si="590"/>
        <v/>
      </c>
      <c r="LT337" s="180">
        <v>1</v>
      </c>
      <c r="LU337" s="269" t="str">
        <f t="shared" si="591"/>
        <v/>
      </c>
      <c r="LV337" s="180">
        <v>1</v>
      </c>
      <c r="LW337" s="181">
        <v>1</v>
      </c>
      <c r="LX337" s="181">
        <v>1</v>
      </c>
      <c r="LY337" s="183">
        <v>1</v>
      </c>
      <c r="LZ337" s="183">
        <v>1</v>
      </c>
      <c r="MA337" s="183">
        <v>1</v>
      </c>
      <c r="MB337" s="183">
        <v>1</v>
      </c>
      <c r="MC337" s="183">
        <v>1</v>
      </c>
      <c r="MD337" s="183">
        <v>1</v>
      </c>
      <c r="ME337" s="192" t="str">
        <f ca="1">IF(ISBLANK(LQ337),"",ROUND(AVERAGE(OFFSET(LV337:MD337,0,0,1,ion21Coop!$F$42)),1))</f>
        <v/>
      </c>
      <c r="MF337" s="269" t="str">
        <f t="shared" si="592"/>
        <v/>
      </c>
      <c r="MH337" s="119">
        <f t="shared" si="628"/>
        <v>15</v>
      </c>
      <c r="MI337" s="123" t="str">
        <f t="shared" si="649"/>
        <v/>
      </c>
      <c r="MJ337" s="123">
        <v>332</v>
      </c>
      <c r="MK337" s="423"/>
      <c r="ML337" s="423"/>
      <c r="MM337" s="423"/>
      <c r="MN337" s="423"/>
      <c r="MO337" s="421"/>
      <c r="MP337" s="422"/>
      <c r="MQ337" s="269" t="str">
        <f t="shared" si="593"/>
        <v/>
      </c>
      <c r="MR337" s="180">
        <v>1</v>
      </c>
      <c r="MS337" s="269" t="str">
        <f t="shared" si="594"/>
        <v/>
      </c>
      <c r="MT337" s="180">
        <v>1</v>
      </c>
      <c r="MU337" s="181">
        <v>1</v>
      </c>
      <c r="MV337" s="181">
        <v>1</v>
      </c>
      <c r="MW337" s="183">
        <v>1</v>
      </c>
      <c r="MX337" s="183">
        <v>1</v>
      </c>
      <c r="MY337" s="183">
        <v>1</v>
      </c>
      <c r="MZ337" s="183">
        <v>1</v>
      </c>
      <c r="NA337" s="183">
        <v>1</v>
      </c>
      <c r="NB337" s="183">
        <v>1</v>
      </c>
      <c r="NC337" s="192" t="str">
        <f ca="1">IF(ISBLANK(MO337),"",ROUND(AVERAGE(OFFSET(MT337:NB337,0,0,1,ion21Coop!$F$42)),1))</f>
        <v/>
      </c>
      <c r="ND337" s="269" t="str">
        <f t="shared" si="595"/>
        <v/>
      </c>
      <c r="NF337" s="119">
        <f t="shared" si="629"/>
        <v>16</v>
      </c>
      <c r="NG337" s="123" t="str">
        <f t="shared" si="650"/>
        <v/>
      </c>
      <c r="NH337" s="123">
        <v>332</v>
      </c>
      <c r="NI337" s="423"/>
      <c r="NJ337" s="423"/>
      <c r="NK337" s="423"/>
      <c r="NL337" s="423"/>
      <c r="NM337" s="421"/>
      <c r="NN337" s="422"/>
      <c r="NO337" s="269" t="str">
        <f t="shared" si="596"/>
        <v/>
      </c>
      <c r="NP337" s="180">
        <v>1</v>
      </c>
      <c r="NQ337" s="269" t="str">
        <f t="shared" si="597"/>
        <v/>
      </c>
      <c r="NR337" s="180">
        <v>1</v>
      </c>
      <c r="NS337" s="181">
        <v>1</v>
      </c>
      <c r="NT337" s="181">
        <v>1</v>
      </c>
      <c r="NU337" s="183">
        <v>1</v>
      </c>
      <c r="NV337" s="183">
        <v>1</v>
      </c>
      <c r="NW337" s="183">
        <v>1</v>
      </c>
      <c r="NX337" s="183">
        <v>1</v>
      </c>
      <c r="NY337" s="183">
        <v>1</v>
      </c>
      <c r="NZ337" s="183">
        <v>1</v>
      </c>
      <c r="OA337" s="192" t="str">
        <f ca="1">IF(ISBLANK(NM337),"",ROUND(AVERAGE(OFFSET(NR337:NZ337,0,0,1,ion21Coop!$F$42)),1))</f>
        <v/>
      </c>
      <c r="OB337" s="269" t="str">
        <f t="shared" si="598"/>
        <v/>
      </c>
      <c r="OD337" s="119">
        <f t="shared" si="630"/>
        <v>17</v>
      </c>
      <c r="OE337" s="123" t="str">
        <f t="shared" si="651"/>
        <v/>
      </c>
      <c r="OF337" s="123">
        <v>332</v>
      </c>
      <c r="OG337" s="423"/>
      <c r="OH337" s="423"/>
      <c r="OI337" s="423"/>
      <c r="OJ337" s="423"/>
      <c r="OK337" s="421"/>
      <c r="OL337" s="422"/>
      <c r="OM337" s="269" t="str">
        <f t="shared" si="599"/>
        <v/>
      </c>
      <c r="ON337" s="180">
        <v>1</v>
      </c>
      <c r="OO337" s="269" t="str">
        <f t="shared" si="600"/>
        <v/>
      </c>
      <c r="OP337" s="180">
        <v>1</v>
      </c>
      <c r="OQ337" s="181">
        <v>1</v>
      </c>
      <c r="OR337" s="181">
        <v>1</v>
      </c>
      <c r="OS337" s="183">
        <v>1</v>
      </c>
      <c r="OT337" s="183">
        <v>1</v>
      </c>
      <c r="OU337" s="183">
        <v>1</v>
      </c>
      <c r="OV337" s="183">
        <v>1</v>
      </c>
      <c r="OW337" s="183">
        <v>1</v>
      </c>
      <c r="OX337" s="183">
        <v>1</v>
      </c>
      <c r="OY337" s="192" t="str">
        <f ca="1">IF(ISBLANK(OK337),"",ROUND(AVERAGE(OFFSET(OP337:OX337,0,0,1,ion21Coop!$F$42)),1))</f>
        <v/>
      </c>
      <c r="OZ337" s="269" t="str">
        <f t="shared" si="601"/>
        <v/>
      </c>
      <c r="PB337" s="119">
        <f t="shared" si="631"/>
        <v>18</v>
      </c>
      <c r="PC337" s="123" t="str">
        <f t="shared" si="652"/>
        <v/>
      </c>
      <c r="PD337" s="123">
        <v>332</v>
      </c>
      <c r="PE337" s="423"/>
      <c r="PF337" s="423"/>
      <c r="PG337" s="423"/>
      <c r="PH337" s="423"/>
      <c r="PI337" s="421"/>
      <c r="PJ337" s="422"/>
      <c r="PK337" s="269" t="str">
        <f t="shared" si="602"/>
        <v/>
      </c>
      <c r="PL337" s="180">
        <v>1</v>
      </c>
      <c r="PM337" s="269" t="str">
        <f t="shared" si="603"/>
        <v/>
      </c>
      <c r="PN337" s="180">
        <v>1</v>
      </c>
      <c r="PO337" s="181">
        <v>1</v>
      </c>
      <c r="PP337" s="181">
        <v>1</v>
      </c>
      <c r="PQ337" s="183">
        <v>1</v>
      </c>
      <c r="PR337" s="183">
        <v>1</v>
      </c>
      <c r="PS337" s="183">
        <v>1</v>
      </c>
      <c r="PT337" s="183">
        <v>1</v>
      </c>
      <c r="PU337" s="183">
        <v>1</v>
      </c>
      <c r="PV337" s="183">
        <v>1</v>
      </c>
      <c r="PW337" s="192" t="str">
        <f ca="1">IF(ISBLANK(PI337),"",ROUND(AVERAGE(OFFSET(PN337:PV337,0,0,1,ion21Coop!$F$42)),1))</f>
        <v/>
      </c>
      <c r="PX337" s="269" t="str">
        <f t="shared" si="604"/>
        <v/>
      </c>
      <c r="PZ337" s="119">
        <f t="shared" si="632"/>
        <v>19</v>
      </c>
      <c r="QA337" s="123" t="str">
        <f t="shared" si="653"/>
        <v/>
      </c>
      <c r="QB337" s="123">
        <v>332</v>
      </c>
      <c r="QC337" s="423"/>
      <c r="QD337" s="423"/>
      <c r="QE337" s="423"/>
      <c r="QF337" s="423"/>
      <c r="QG337" s="421"/>
      <c r="QH337" s="422"/>
      <c r="QI337" s="269" t="str">
        <f t="shared" si="605"/>
        <v/>
      </c>
      <c r="QJ337" s="180">
        <v>1</v>
      </c>
      <c r="QK337" s="269" t="str">
        <f t="shared" si="606"/>
        <v/>
      </c>
      <c r="QL337" s="180">
        <v>1</v>
      </c>
      <c r="QM337" s="181">
        <v>1</v>
      </c>
      <c r="QN337" s="181">
        <v>1</v>
      </c>
      <c r="QO337" s="183">
        <v>1</v>
      </c>
      <c r="QP337" s="183">
        <v>1</v>
      </c>
      <c r="QQ337" s="183">
        <v>1</v>
      </c>
      <c r="QR337" s="183">
        <v>1</v>
      </c>
      <c r="QS337" s="183">
        <v>1</v>
      </c>
      <c r="QT337" s="183">
        <v>1</v>
      </c>
      <c r="QU337" s="192" t="str">
        <f ca="1">IF(ISBLANK(QG337),"",ROUND(AVERAGE(OFFSET(QL337:QT337,0,0,1,ion21Coop!$F$42)),1))</f>
        <v/>
      </c>
      <c r="QV337" s="269" t="str">
        <f t="shared" si="607"/>
        <v/>
      </c>
      <c r="QX337" s="119">
        <f t="shared" si="633"/>
        <v>20</v>
      </c>
      <c r="QY337" s="123" t="str">
        <f t="shared" si="654"/>
        <v/>
      </c>
      <c r="QZ337" s="123">
        <v>332</v>
      </c>
      <c r="RA337" s="423"/>
      <c r="RB337" s="423"/>
      <c r="RC337" s="423"/>
      <c r="RD337" s="423"/>
      <c r="RE337" s="421"/>
      <c r="RF337" s="422"/>
      <c r="RG337" s="269" t="str">
        <f t="shared" si="608"/>
        <v/>
      </c>
      <c r="RH337" s="180">
        <v>1</v>
      </c>
      <c r="RI337" s="269" t="str">
        <f t="shared" si="609"/>
        <v/>
      </c>
      <c r="RJ337" s="180">
        <v>1</v>
      </c>
      <c r="RK337" s="181">
        <v>1</v>
      </c>
      <c r="RL337" s="181">
        <v>1</v>
      </c>
      <c r="RM337" s="183">
        <v>1</v>
      </c>
      <c r="RN337" s="183">
        <v>1</v>
      </c>
      <c r="RO337" s="183">
        <v>1</v>
      </c>
      <c r="RP337" s="183">
        <v>1</v>
      </c>
      <c r="RQ337" s="183">
        <v>1</v>
      </c>
      <c r="RR337" s="183">
        <v>1</v>
      </c>
      <c r="RS337" s="192" t="str">
        <f ca="1">IF(ISBLANK(RE337),"",ROUND(AVERAGE(OFFSET(RJ337:RR337,0,0,1,ion21Coop!$F$42)),1))</f>
        <v/>
      </c>
      <c r="RT337" s="269" t="str">
        <f t="shared" si="610"/>
        <v/>
      </c>
      <c r="RV337" s="119">
        <f t="shared" si="634"/>
        <v>21</v>
      </c>
      <c r="RW337" s="123" t="str">
        <f t="shared" si="655"/>
        <v/>
      </c>
      <c r="RX337" s="123">
        <v>332</v>
      </c>
      <c r="RY337" s="423"/>
      <c r="RZ337" s="423"/>
      <c r="SA337" s="423"/>
      <c r="SB337" s="423"/>
      <c r="SC337" s="421"/>
      <c r="SD337" s="422"/>
      <c r="SE337" s="269" t="str">
        <f t="shared" si="611"/>
        <v/>
      </c>
      <c r="SF337" s="180">
        <v>1</v>
      </c>
      <c r="SG337" s="269" t="str">
        <f t="shared" si="612"/>
        <v/>
      </c>
      <c r="SH337" s="180">
        <v>1</v>
      </c>
      <c r="SI337" s="181">
        <v>1</v>
      </c>
      <c r="SJ337" s="181">
        <v>1</v>
      </c>
      <c r="SK337" s="183">
        <v>1</v>
      </c>
      <c r="SL337" s="183">
        <v>1</v>
      </c>
      <c r="SM337" s="183">
        <v>1</v>
      </c>
      <c r="SN337" s="183">
        <v>1</v>
      </c>
      <c r="SO337" s="183">
        <v>1</v>
      </c>
      <c r="SP337" s="183">
        <v>1</v>
      </c>
      <c r="SQ337" s="192" t="str">
        <f ca="1">IF(ISBLANK(SC337),"",ROUND(AVERAGE(OFFSET(SH337:SP337,0,0,1,ion21Coop!$F$42)),1))</f>
        <v/>
      </c>
      <c r="SR337" s="269" t="str">
        <f t="shared" si="613"/>
        <v/>
      </c>
      <c r="ST337" s="565"/>
      <c r="SU337" s="565"/>
      <c r="SV337" s="566"/>
      <c r="SW337" s="567"/>
      <c r="SX337" s="565"/>
      <c r="SY337" s="566"/>
      <c r="SZ337" s="568"/>
      <c r="TA337" s="567"/>
      <c r="TB337" s="553"/>
    </row>
    <row r="338" spans="10:522" x14ac:dyDescent="0.3">
      <c r="J338" s="119">
        <f t="shared" si="614"/>
        <v>1</v>
      </c>
      <c r="K338" s="123" t="str">
        <f t="shared" si="635"/>
        <v>YaJo</v>
      </c>
      <c r="L338" s="123">
        <v>333</v>
      </c>
      <c r="M338" s="351"/>
      <c r="N338" s="351"/>
      <c r="O338" s="351"/>
      <c r="P338" s="351"/>
      <c r="Q338" s="369"/>
      <c r="R338" s="370"/>
      <c r="S338" s="269" t="str">
        <f t="shared" si="551"/>
        <v/>
      </c>
      <c r="T338" s="180">
        <v>1</v>
      </c>
      <c r="U338" s="269" t="str">
        <f t="shared" si="552"/>
        <v/>
      </c>
      <c r="V338" s="180">
        <v>1</v>
      </c>
      <c r="W338" s="181">
        <v>1</v>
      </c>
      <c r="X338" s="181">
        <v>1</v>
      </c>
      <c r="Y338" s="183">
        <v>1</v>
      </c>
      <c r="Z338" s="183">
        <v>1</v>
      </c>
      <c r="AA338" s="183">
        <v>1</v>
      </c>
      <c r="AB338" s="183">
        <v>1</v>
      </c>
      <c r="AC338" s="183">
        <v>1</v>
      </c>
      <c r="AD338" s="183">
        <v>1</v>
      </c>
      <c r="AE338" s="192" t="str">
        <f ca="1">IF(ISBLANK(Q338),"",ROUND(AVERAGE(OFFSET(V338:AD338,0,0,1,ion21Coop!$F$42)),1))</f>
        <v/>
      </c>
      <c r="AF338" s="269" t="str">
        <f t="shared" si="553"/>
        <v/>
      </c>
      <c r="AH338" s="119">
        <f t="shared" si="615"/>
        <v>2</v>
      </c>
      <c r="AI338" s="123" t="str">
        <f t="shared" si="636"/>
        <v>GeLo</v>
      </c>
      <c r="AJ338" s="123">
        <v>333</v>
      </c>
      <c r="AK338" s="351"/>
      <c r="AL338" s="351"/>
      <c r="AM338" s="351"/>
      <c r="AN338" s="351"/>
      <c r="AO338" s="369"/>
      <c r="AP338" s="370"/>
      <c r="AQ338" s="269" t="str">
        <f t="shared" si="554"/>
        <v/>
      </c>
      <c r="AR338" s="180">
        <v>1</v>
      </c>
      <c r="AS338" s="269" t="str">
        <f t="shared" si="555"/>
        <v/>
      </c>
      <c r="AT338" s="180">
        <v>1</v>
      </c>
      <c r="AU338" s="181">
        <v>1</v>
      </c>
      <c r="AV338" s="181">
        <v>1</v>
      </c>
      <c r="AW338" s="183">
        <v>1</v>
      </c>
      <c r="AX338" s="183">
        <v>1</v>
      </c>
      <c r="AY338" s="183">
        <v>1</v>
      </c>
      <c r="AZ338" s="183">
        <v>1</v>
      </c>
      <c r="BA338" s="183">
        <v>1</v>
      </c>
      <c r="BB338" s="183">
        <v>1</v>
      </c>
      <c r="BC338" s="192" t="str">
        <f ca="1">IF(ISBLANK(AO338),"",ROUND(AVERAGE(OFFSET(AT338:BB338,0,0,1,ion21Coop!$F$42)),1))</f>
        <v/>
      </c>
      <c r="BD338" s="269" t="str">
        <f t="shared" si="556"/>
        <v/>
      </c>
      <c r="BF338" s="119">
        <f t="shared" si="616"/>
        <v>3</v>
      </c>
      <c r="BG338" s="123" t="str">
        <f t="shared" si="637"/>
        <v>MiDo</v>
      </c>
      <c r="BH338" s="123">
        <v>333</v>
      </c>
      <c r="BI338" s="351"/>
      <c r="BJ338" s="351"/>
      <c r="BK338" s="351"/>
      <c r="BL338" s="351"/>
      <c r="BM338" s="369"/>
      <c r="BN338" s="370"/>
      <c r="BO338" s="269" t="str">
        <f t="shared" si="557"/>
        <v/>
      </c>
      <c r="BP338" s="180">
        <v>1</v>
      </c>
      <c r="BQ338" s="269" t="str">
        <f t="shared" si="558"/>
        <v/>
      </c>
      <c r="BR338" s="180">
        <v>1</v>
      </c>
      <c r="BS338" s="181">
        <v>1</v>
      </c>
      <c r="BT338" s="181">
        <v>1</v>
      </c>
      <c r="BU338" s="183">
        <v>1</v>
      </c>
      <c r="BV338" s="183">
        <v>1</v>
      </c>
      <c r="BW338" s="183">
        <v>1</v>
      </c>
      <c r="BX338" s="183">
        <v>1</v>
      </c>
      <c r="BY338" s="183">
        <v>1</v>
      </c>
      <c r="BZ338" s="183">
        <v>1</v>
      </c>
      <c r="CA338" s="192" t="str">
        <f ca="1">IF(ISBLANK(BM338),"",ROUND(AVERAGE(OFFSET(BR338:BZ338,0,0,1,ion21Coop!$F$42)),1))</f>
        <v/>
      </c>
      <c r="CB338" s="269" t="str">
        <f t="shared" si="559"/>
        <v/>
      </c>
      <c r="CD338" s="119">
        <f t="shared" si="617"/>
        <v>4</v>
      </c>
      <c r="CE338" s="123" t="str">
        <f t="shared" si="638"/>
        <v>EmNi</v>
      </c>
      <c r="CF338" s="123">
        <v>333</v>
      </c>
      <c r="CG338" s="351"/>
      <c r="CH338" s="351"/>
      <c r="CI338" s="351"/>
      <c r="CJ338" s="351"/>
      <c r="CK338" s="369"/>
      <c r="CL338" s="370"/>
      <c r="CM338" s="269" t="str">
        <f t="shared" si="560"/>
        <v/>
      </c>
      <c r="CN338" s="180">
        <v>1</v>
      </c>
      <c r="CO338" s="269" t="str">
        <f t="shared" si="561"/>
        <v/>
      </c>
      <c r="CP338" s="180">
        <v>1</v>
      </c>
      <c r="CQ338" s="181">
        <v>1</v>
      </c>
      <c r="CR338" s="181">
        <v>1</v>
      </c>
      <c r="CS338" s="183">
        <v>1</v>
      </c>
      <c r="CT338" s="183">
        <v>1</v>
      </c>
      <c r="CU338" s="183">
        <v>1</v>
      </c>
      <c r="CV338" s="183">
        <v>1</v>
      </c>
      <c r="CW338" s="183">
        <v>1</v>
      </c>
      <c r="CX338" s="183">
        <v>1</v>
      </c>
      <c r="CY338" s="192" t="str">
        <f ca="1">IF(ISBLANK(CK338),"",ROUND(AVERAGE(OFFSET(CP338:CX338,0,0,1,ion21Coop!$F$42)),1))</f>
        <v/>
      </c>
      <c r="CZ338" s="269" t="str">
        <f t="shared" si="562"/>
        <v/>
      </c>
      <c r="DB338" s="119">
        <f t="shared" si="618"/>
        <v>5</v>
      </c>
      <c r="DC338" s="123" t="str">
        <f t="shared" si="639"/>
        <v>HeJe</v>
      </c>
      <c r="DD338" s="123">
        <v>333</v>
      </c>
      <c r="DE338" s="423"/>
      <c r="DF338" s="423"/>
      <c r="DG338" s="423"/>
      <c r="DH338" s="423"/>
      <c r="DI338" s="421"/>
      <c r="DJ338" s="422"/>
      <c r="DK338" s="269" t="str">
        <f t="shared" si="563"/>
        <v/>
      </c>
      <c r="DL338" s="180">
        <v>1</v>
      </c>
      <c r="DM338" s="269" t="str">
        <f t="shared" si="564"/>
        <v/>
      </c>
      <c r="DN338" s="180">
        <v>1</v>
      </c>
      <c r="DO338" s="181">
        <v>1</v>
      </c>
      <c r="DP338" s="181">
        <v>1</v>
      </c>
      <c r="DQ338" s="183">
        <v>1</v>
      </c>
      <c r="DR338" s="183">
        <v>1</v>
      </c>
      <c r="DS338" s="183">
        <v>1</v>
      </c>
      <c r="DT338" s="183">
        <v>1</v>
      </c>
      <c r="DU338" s="183">
        <v>1</v>
      </c>
      <c r="DV338" s="183">
        <v>1</v>
      </c>
      <c r="DW338" s="192" t="str">
        <f ca="1">IF(ISBLANK(DI338),"",ROUND(AVERAGE(OFFSET(DN338:DV338,0,0,1,ion21Coop!$F$42)),1))</f>
        <v/>
      </c>
      <c r="DX338" s="269" t="str">
        <f t="shared" si="565"/>
        <v/>
      </c>
      <c r="DZ338" s="119">
        <f t="shared" si="619"/>
        <v>6</v>
      </c>
      <c r="EA338" s="123" t="str">
        <f t="shared" si="640"/>
        <v/>
      </c>
      <c r="EB338" s="123">
        <v>333</v>
      </c>
      <c r="EC338" s="423"/>
      <c r="ED338" s="423"/>
      <c r="EE338" s="423"/>
      <c r="EF338" s="423"/>
      <c r="EG338" s="421"/>
      <c r="EH338" s="422"/>
      <c r="EI338" s="269" t="str">
        <f t="shared" si="566"/>
        <v/>
      </c>
      <c r="EJ338" s="180">
        <v>1</v>
      </c>
      <c r="EK338" s="269" t="str">
        <f t="shared" si="567"/>
        <v/>
      </c>
      <c r="EL338" s="180">
        <v>1</v>
      </c>
      <c r="EM338" s="181">
        <v>1</v>
      </c>
      <c r="EN338" s="181">
        <v>1</v>
      </c>
      <c r="EO338" s="183">
        <v>1</v>
      </c>
      <c r="EP338" s="183">
        <v>1</v>
      </c>
      <c r="EQ338" s="183">
        <v>1</v>
      </c>
      <c r="ER338" s="183">
        <v>1</v>
      </c>
      <c r="ES338" s="183">
        <v>1</v>
      </c>
      <c r="ET338" s="183">
        <v>1</v>
      </c>
      <c r="EU338" s="192" t="str">
        <f ca="1">IF(ISBLANK(EG338),"",ROUND(AVERAGE(OFFSET(EL338:ET338,0,0,1,ion21Coop!$F$42)),1))</f>
        <v/>
      </c>
      <c r="EV338" s="269" t="str">
        <f t="shared" si="568"/>
        <v/>
      </c>
      <c r="EX338" s="119">
        <f t="shared" si="620"/>
        <v>7</v>
      </c>
      <c r="EY338" s="123" t="str">
        <f t="shared" si="641"/>
        <v/>
      </c>
      <c r="EZ338" s="123">
        <v>333</v>
      </c>
      <c r="FA338" s="423"/>
      <c r="FB338" s="423"/>
      <c r="FC338" s="423"/>
      <c r="FD338" s="423"/>
      <c r="FE338" s="421"/>
      <c r="FF338" s="422"/>
      <c r="FG338" s="269" t="str">
        <f t="shared" si="569"/>
        <v/>
      </c>
      <c r="FH338" s="180">
        <v>1</v>
      </c>
      <c r="FI338" s="269" t="str">
        <f t="shared" si="570"/>
        <v/>
      </c>
      <c r="FJ338" s="180">
        <v>1</v>
      </c>
      <c r="FK338" s="181">
        <v>1</v>
      </c>
      <c r="FL338" s="181">
        <v>1</v>
      </c>
      <c r="FM338" s="183">
        <v>1</v>
      </c>
      <c r="FN338" s="183">
        <v>1</v>
      </c>
      <c r="FO338" s="183">
        <v>1</v>
      </c>
      <c r="FP338" s="183">
        <v>1</v>
      </c>
      <c r="FQ338" s="183">
        <v>1</v>
      </c>
      <c r="FR338" s="183">
        <v>1</v>
      </c>
      <c r="FS338" s="192" t="str">
        <f ca="1">IF(ISBLANK(FE338),"",ROUND(AVERAGE(OFFSET(FJ338:FR338,0,0,1,ion21Coop!$F$42)),1))</f>
        <v/>
      </c>
      <c r="FT338" s="269" t="str">
        <f t="shared" si="571"/>
        <v/>
      </c>
      <c r="FV338" s="119">
        <f t="shared" si="621"/>
        <v>8</v>
      </c>
      <c r="FW338" s="123" t="str">
        <f t="shared" si="642"/>
        <v/>
      </c>
      <c r="FX338" s="123">
        <v>333</v>
      </c>
      <c r="FY338" s="423"/>
      <c r="FZ338" s="423"/>
      <c r="GA338" s="423"/>
      <c r="GB338" s="423"/>
      <c r="GC338" s="421"/>
      <c r="GD338" s="422"/>
      <c r="GE338" s="269" t="str">
        <f t="shared" si="572"/>
        <v/>
      </c>
      <c r="GF338" s="180">
        <v>1</v>
      </c>
      <c r="GG338" s="269" t="str">
        <f t="shared" si="573"/>
        <v/>
      </c>
      <c r="GH338" s="180">
        <v>1</v>
      </c>
      <c r="GI338" s="181">
        <v>1</v>
      </c>
      <c r="GJ338" s="181">
        <v>1</v>
      </c>
      <c r="GK338" s="183">
        <v>1</v>
      </c>
      <c r="GL338" s="183">
        <v>1</v>
      </c>
      <c r="GM338" s="183">
        <v>1</v>
      </c>
      <c r="GN338" s="183">
        <v>1</v>
      </c>
      <c r="GO338" s="183">
        <v>1</v>
      </c>
      <c r="GP338" s="183">
        <v>1</v>
      </c>
      <c r="GQ338" s="192" t="str">
        <f ca="1">IF(ISBLANK(GC338),"",ROUND(AVERAGE(OFFSET(GH338:GP338,0,0,1,ion21Coop!$F$42)),1))</f>
        <v/>
      </c>
      <c r="GR338" s="269" t="str">
        <f t="shared" si="574"/>
        <v/>
      </c>
      <c r="GT338" s="119">
        <f t="shared" si="622"/>
        <v>9</v>
      </c>
      <c r="GU338" s="123" t="str">
        <f t="shared" si="643"/>
        <v/>
      </c>
      <c r="GV338" s="123">
        <v>333</v>
      </c>
      <c r="GW338" s="423"/>
      <c r="GX338" s="423"/>
      <c r="GY338" s="423"/>
      <c r="GZ338" s="423"/>
      <c r="HA338" s="421"/>
      <c r="HB338" s="422"/>
      <c r="HC338" s="269" t="str">
        <f t="shared" si="575"/>
        <v/>
      </c>
      <c r="HD338" s="180">
        <v>1</v>
      </c>
      <c r="HE338" s="269" t="str">
        <f t="shared" si="576"/>
        <v/>
      </c>
      <c r="HF338" s="180">
        <v>1</v>
      </c>
      <c r="HG338" s="181">
        <v>1</v>
      </c>
      <c r="HH338" s="181">
        <v>1</v>
      </c>
      <c r="HI338" s="183">
        <v>1</v>
      </c>
      <c r="HJ338" s="183">
        <v>1</v>
      </c>
      <c r="HK338" s="183">
        <v>1</v>
      </c>
      <c r="HL338" s="183">
        <v>1</v>
      </c>
      <c r="HM338" s="183">
        <v>1</v>
      </c>
      <c r="HN338" s="183">
        <v>1</v>
      </c>
      <c r="HO338" s="192" t="str">
        <f ca="1">IF(ISBLANK(HA338),"",ROUND(AVERAGE(OFFSET(HF338:HN338,0,0,1,ion21Coop!$F$42)),1))</f>
        <v/>
      </c>
      <c r="HP338" s="269" t="str">
        <f t="shared" si="577"/>
        <v/>
      </c>
      <c r="HR338" s="119">
        <f t="shared" si="623"/>
        <v>10</v>
      </c>
      <c r="HS338" s="123" t="str">
        <f t="shared" si="644"/>
        <v/>
      </c>
      <c r="HT338" s="123">
        <v>333</v>
      </c>
      <c r="HU338" s="423"/>
      <c r="HV338" s="423"/>
      <c r="HW338" s="423"/>
      <c r="HX338" s="423"/>
      <c r="HY338" s="421"/>
      <c r="HZ338" s="422"/>
      <c r="IA338" s="269" t="str">
        <f t="shared" si="578"/>
        <v/>
      </c>
      <c r="IB338" s="180">
        <v>1</v>
      </c>
      <c r="IC338" s="269" t="str">
        <f t="shared" si="579"/>
        <v/>
      </c>
      <c r="ID338" s="180">
        <v>1</v>
      </c>
      <c r="IE338" s="181">
        <v>1</v>
      </c>
      <c r="IF338" s="181">
        <v>1</v>
      </c>
      <c r="IG338" s="183">
        <v>1</v>
      </c>
      <c r="IH338" s="183">
        <v>1</v>
      </c>
      <c r="II338" s="183">
        <v>1</v>
      </c>
      <c r="IJ338" s="183">
        <v>1</v>
      </c>
      <c r="IK338" s="183">
        <v>1</v>
      </c>
      <c r="IL338" s="183">
        <v>1</v>
      </c>
      <c r="IM338" s="192" t="str">
        <f ca="1">IF(ISBLANK(HY338),"",ROUND(AVERAGE(OFFSET(ID338:IL338,0,0,1,ion21Coop!$F$42)),1))</f>
        <v/>
      </c>
      <c r="IN338" s="269" t="str">
        <f t="shared" si="580"/>
        <v/>
      </c>
      <c r="IP338" s="119">
        <f t="shared" si="624"/>
        <v>11</v>
      </c>
      <c r="IQ338" s="123" t="str">
        <f t="shared" si="645"/>
        <v/>
      </c>
      <c r="IR338" s="123">
        <v>333</v>
      </c>
      <c r="IS338" s="423"/>
      <c r="IT338" s="423"/>
      <c r="IU338" s="423"/>
      <c r="IV338" s="423"/>
      <c r="IW338" s="421"/>
      <c r="IX338" s="422"/>
      <c r="IY338" s="269" t="str">
        <f t="shared" si="581"/>
        <v/>
      </c>
      <c r="IZ338" s="180">
        <v>1</v>
      </c>
      <c r="JA338" s="269" t="str">
        <f t="shared" si="582"/>
        <v/>
      </c>
      <c r="JB338" s="180">
        <v>1</v>
      </c>
      <c r="JC338" s="181">
        <v>1</v>
      </c>
      <c r="JD338" s="181">
        <v>1</v>
      </c>
      <c r="JE338" s="183">
        <v>1</v>
      </c>
      <c r="JF338" s="183">
        <v>1</v>
      </c>
      <c r="JG338" s="183">
        <v>1</v>
      </c>
      <c r="JH338" s="183">
        <v>1</v>
      </c>
      <c r="JI338" s="183">
        <v>1</v>
      </c>
      <c r="JJ338" s="183">
        <v>1</v>
      </c>
      <c r="JK338" s="192" t="str">
        <f ca="1">IF(ISBLANK(IW338),"",ROUND(AVERAGE(OFFSET(JB338:JJ338,0,0,1,ion21Coop!$F$42)),1))</f>
        <v/>
      </c>
      <c r="JL338" s="269" t="str">
        <f t="shared" si="583"/>
        <v/>
      </c>
      <c r="JN338" s="119">
        <f t="shared" si="625"/>
        <v>12</v>
      </c>
      <c r="JO338" s="123" t="str">
        <f t="shared" si="646"/>
        <v/>
      </c>
      <c r="JP338" s="123">
        <v>333</v>
      </c>
      <c r="JQ338" s="423"/>
      <c r="JR338" s="423"/>
      <c r="JS338" s="423"/>
      <c r="JT338" s="423"/>
      <c r="JU338" s="421"/>
      <c r="JV338" s="422"/>
      <c r="JW338" s="269" t="str">
        <f t="shared" si="584"/>
        <v/>
      </c>
      <c r="JX338" s="180">
        <v>1</v>
      </c>
      <c r="JY338" s="269" t="str">
        <f t="shared" si="585"/>
        <v/>
      </c>
      <c r="JZ338" s="180">
        <v>1</v>
      </c>
      <c r="KA338" s="181">
        <v>1</v>
      </c>
      <c r="KB338" s="181">
        <v>1</v>
      </c>
      <c r="KC338" s="183">
        <v>1</v>
      </c>
      <c r="KD338" s="183">
        <v>1</v>
      </c>
      <c r="KE338" s="183">
        <v>1</v>
      </c>
      <c r="KF338" s="183">
        <v>1</v>
      </c>
      <c r="KG338" s="183">
        <v>1</v>
      </c>
      <c r="KH338" s="183">
        <v>1</v>
      </c>
      <c r="KI338" s="192" t="str">
        <f ca="1">IF(ISBLANK(JU338),"",ROUND(AVERAGE(OFFSET(JZ338:KH338,0,0,1,ion21Coop!$F$42)),1))</f>
        <v/>
      </c>
      <c r="KJ338" s="269" t="str">
        <f t="shared" si="586"/>
        <v/>
      </c>
      <c r="KL338" s="119">
        <f t="shared" si="626"/>
        <v>13</v>
      </c>
      <c r="KM338" s="123" t="str">
        <f t="shared" si="647"/>
        <v/>
      </c>
      <c r="KN338" s="123">
        <v>333</v>
      </c>
      <c r="KO338" s="423"/>
      <c r="KP338" s="423"/>
      <c r="KQ338" s="423"/>
      <c r="KR338" s="423"/>
      <c r="KS338" s="421"/>
      <c r="KT338" s="422"/>
      <c r="KU338" s="269" t="str">
        <f t="shared" si="587"/>
        <v/>
      </c>
      <c r="KV338" s="180">
        <v>1</v>
      </c>
      <c r="KW338" s="269" t="str">
        <f t="shared" si="588"/>
        <v/>
      </c>
      <c r="KX338" s="180">
        <v>1</v>
      </c>
      <c r="KY338" s="181">
        <v>1</v>
      </c>
      <c r="KZ338" s="181">
        <v>1</v>
      </c>
      <c r="LA338" s="183">
        <v>1</v>
      </c>
      <c r="LB338" s="183">
        <v>1</v>
      </c>
      <c r="LC338" s="183">
        <v>1</v>
      </c>
      <c r="LD338" s="183">
        <v>1</v>
      </c>
      <c r="LE338" s="183">
        <v>1</v>
      </c>
      <c r="LF338" s="183">
        <v>1</v>
      </c>
      <c r="LG338" s="192" t="str">
        <f ca="1">IF(ISBLANK(KS338),"",ROUND(AVERAGE(OFFSET(KX338:LF338,0,0,1,ion21Coop!$F$42)),1))</f>
        <v/>
      </c>
      <c r="LH338" s="269" t="str">
        <f t="shared" si="589"/>
        <v/>
      </c>
      <c r="LJ338" s="119">
        <f t="shared" si="627"/>
        <v>14</v>
      </c>
      <c r="LK338" s="123" t="str">
        <f t="shared" si="648"/>
        <v/>
      </c>
      <c r="LL338" s="123">
        <v>333</v>
      </c>
      <c r="LM338" s="423"/>
      <c r="LN338" s="423"/>
      <c r="LO338" s="423"/>
      <c r="LP338" s="423"/>
      <c r="LQ338" s="421"/>
      <c r="LR338" s="422"/>
      <c r="LS338" s="269" t="str">
        <f t="shared" si="590"/>
        <v/>
      </c>
      <c r="LT338" s="180">
        <v>1</v>
      </c>
      <c r="LU338" s="269" t="str">
        <f t="shared" si="591"/>
        <v/>
      </c>
      <c r="LV338" s="180">
        <v>1</v>
      </c>
      <c r="LW338" s="181">
        <v>1</v>
      </c>
      <c r="LX338" s="181">
        <v>1</v>
      </c>
      <c r="LY338" s="183">
        <v>1</v>
      </c>
      <c r="LZ338" s="183">
        <v>1</v>
      </c>
      <c r="MA338" s="183">
        <v>1</v>
      </c>
      <c r="MB338" s="183">
        <v>1</v>
      </c>
      <c r="MC338" s="183">
        <v>1</v>
      </c>
      <c r="MD338" s="183">
        <v>1</v>
      </c>
      <c r="ME338" s="192" t="str">
        <f ca="1">IF(ISBLANK(LQ338),"",ROUND(AVERAGE(OFFSET(LV338:MD338,0,0,1,ion21Coop!$F$42)),1))</f>
        <v/>
      </c>
      <c r="MF338" s="269" t="str">
        <f t="shared" si="592"/>
        <v/>
      </c>
      <c r="MH338" s="119">
        <f t="shared" si="628"/>
        <v>15</v>
      </c>
      <c r="MI338" s="123" t="str">
        <f t="shared" si="649"/>
        <v/>
      </c>
      <c r="MJ338" s="123">
        <v>333</v>
      </c>
      <c r="MK338" s="423"/>
      <c r="ML338" s="423"/>
      <c r="MM338" s="423"/>
      <c r="MN338" s="423"/>
      <c r="MO338" s="421"/>
      <c r="MP338" s="422"/>
      <c r="MQ338" s="269" t="str">
        <f t="shared" si="593"/>
        <v/>
      </c>
      <c r="MR338" s="180">
        <v>1</v>
      </c>
      <c r="MS338" s="269" t="str">
        <f t="shared" si="594"/>
        <v/>
      </c>
      <c r="MT338" s="180">
        <v>1</v>
      </c>
      <c r="MU338" s="181">
        <v>1</v>
      </c>
      <c r="MV338" s="181">
        <v>1</v>
      </c>
      <c r="MW338" s="183">
        <v>1</v>
      </c>
      <c r="MX338" s="183">
        <v>1</v>
      </c>
      <c r="MY338" s="183">
        <v>1</v>
      </c>
      <c r="MZ338" s="183">
        <v>1</v>
      </c>
      <c r="NA338" s="183">
        <v>1</v>
      </c>
      <c r="NB338" s="183">
        <v>1</v>
      </c>
      <c r="NC338" s="192" t="str">
        <f ca="1">IF(ISBLANK(MO338),"",ROUND(AVERAGE(OFFSET(MT338:NB338,0,0,1,ion21Coop!$F$42)),1))</f>
        <v/>
      </c>
      <c r="ND338" s="269" t="str">
        <f t="shared" si="595"/>
        <v/>
      </c>
      <c r="NF338" s="119">
        <f t="shared" si="629"/>
        <v>16</v>
      </c>
      <c r="NG338" s="123" t="str">
        <f t="shared" si="650"/>
        <v/>
      </c>
      <c r="NH338" s="123">
        <v>333</v>
      </c>
      <c r="NI338" s="423"/>
      <c r="NJ338" s="423"/>
      <c r="NK338" s="423"/>
      <c r="NL338" s="423"/>
      <c r="NM338" s="421"/>
      <c r="NN338" s="422"/>
      <c r="NO338" s="269" t="str">
        <f t="shared" si="596"/>
        <v/>
      </c>
      <c r="NP338" s="180">
        <v>1</v>
      </c>
      <c r="NQ338" s="269" t="str">
        <f t="shared" si="597"/>
        <v/>
      </c>
      <c r="NR338" s="180">
        <v>1</v>
      </c>
      <c r="NS338" s="181">
        <v>1</v>
      </c>
      <c r="NT338" s="181">
        <v>1</v>
      </c>
      <c r="NU338" s="183">
        <v>1</v>
      </c>
      <c r="NV338" s="183">
        <v>1</v>
      </c>
      <c r="NW338" s="183">
        <v>1</v>
      </c>
      <c r="NX338" s="183">
        <v>1</v>
      </c>
      <c r="NY338" s="183">
        <v>1</v>
      </c>
      <c r="NZ338" s="183">
        <v>1</v>
      </c>
      <c r="OA338" s="192" t="str">
        <f ca="1">IF(ISBLANK(NM338),"",ROUND(AVERAGE(OFFSET(NR338:NZ338,0,0,1,ion21Coop!$F$42)),1))</f>
        <v/>
      </c>
      <c r="OB338" s="269" t="str">
        <f t="shared" si="598"/>
        <v/>
      </c>
      <c r="OD338" s="119">
        <f t="shared" si="630"/>
        <v>17</v>
      </c>
      <c r="OE338" s="123" t="str">
        <f t="shared" si="651"/>
        <v/>
      </c>
      <c r="OF338" s="123">
        <v>333</v>
      </c>
      <c r="OG338" s="423"/>
      <c r="OH338" s="423"/>
      <c r="OI338" s="423"/>
      <c r="OJ338" s="423"/>
      <c r="OK338" s="421"/>
      <c r="OL338" s="422"/>
      <c r="OM338" s="269" t="str">
        <f t="shared" si="599"/>
        <v/>
      </c>
      <c r="ON338" s="180">
        <v>1</v>
      </c>
      <c r="OO338" s="269" t="str">
        <f t="shared" si="600"/>
        <v/>
      </c>
      <c r="OP338" s="180">
        <v>1</v>
      </c>
      <c r="OQ338" s="181">
        <v>1</v>
      </c>
      <c r="OR338" s="181">
        <v>1</v>
      </c>
      <c r="OS338" s="183">
        <v>1</v>
      </c>
      <c r="OT338" s="183">
        <v>1</v>
      </c>
      <c r="OU338" s="183">
        <v>1</v>
      </c>
      <c r="OV338" s="183">
        <v>1</v>
      </c>
      <c r="OW338" s="183">
        <v>1</v>
      </c>
      <c r="OX338" s="183">
        <v>1</v>
      </c>
      <c r="OY338" s="192" t="str">
        <f ca="1">IF(ISBLANK(OK338),"",ROUND(AVERAGE(OFFSET(OP338:OX338,0,0,1,ion21Coop!$F$42)),1))</f>
        <v/>
      </c>
      <c r="OZ338" s="269" t="str">
        <f t="shared" si="601"/>
        <v/>
      </c>
      <c r="PB338" s="119">
        <f t="shared" si="631"/>
        <v>18</v>
      </c>
      <c r="PC338" s="123" t="str">
        <f t="shared" si="652"/>
        <v/>
      </c>
      <c r="PD338" s="123">
        <v>333</v>
      </c>
      <c r="PE338" s="423"/>
      <c r="PF338" s="423"/>
      <c r="PG338" s="423"/>
      <c r="PH338" s="423"/>
      <c r="PI338" s="421"/>
      <c r="PJ338" s="422"/>
      <c r="PK338" s="269" t="str">
        <f t="shared" si="602"/>
        <v/>
      </c>
      <c r="PL338" s="180">
        <v>1</v>
      </c>
      <c r="PM338" s="269" t="str">
        <f t="shared" si="603"/>
        <v/>
      </c>
      <c r="PN338" s="180">
        <v>1</v>
      </c>
      <c r="PO338" s="181">
        <v>1</v>
      </c>
      <c r="PP338" s="181">
        <v>1</v>
      </c>
      <c r="PQ338" s="183">
        <v>1</v>
      </c>
      <c r="PR338" s="183">
        <v>1</v>
      </c>
      <c r="PS338" s="183">
        <v>1</v>
      </c>
      <c r="PT338" s="183">
        <v>1</v>
      </c>
      <c r="PU338" s="183">
        <v>1</v>
      </c>
      <c r="PV338" s="183">
        <v>1</v>
      </c>
      <c r="PW338" s="192" t="str">
        <f ca="1">IF(ISBLANK(PI338),"",ROUND(AVERAGE(OFFSET(PN338:PV338,0,0,1,ion21Coop!$F$42)),1))</f>
        <v/>
      </c>
      <c r="PX338" s="269" t="str">
        <f t="shared" si="604"/>
        <v/>
      </c>
      <c r="PZ338" s="119">
        <f t="shared" si="632"/>
        <v>19</v>
      </c>
      <c r="QA338" s="123" t="str">
        <f t="shared" si="653"/>
        <v/>
      </c>
      <c r="QB338" s="123">
        <v>333</v>
      </c>
      <c r="QC338" s="423"/>
      <c r="QD338" s="423"/>
      <c r="QE338" s="423"/>
      <c r="QF338" s="423"/>
      <c r="QG338" s="421"/>
      <c r="QH338" s="422"/>
      <c r="QI338" s="269" t="str">
        <f t="shared" si="605"/>
        <v/>
      </c>
      <c r="QJ338" s="180">
        <v>1</v>
      </c>
      <c r="QK338" s="269" t="str">
        <f t="shared" si="606"/>
        <v/>
      </c>
      <c r="QL338" s="180">
        <v>1</v>
      </c>
      <c r="QM338" s="181">
        <v>1</v>
      </c>
      <c r="QN338" s="181">
        <v>1</v>
      </c>
      <c r="QO338" s="183">
        <v>1</v>
      </c>
      <c r="QP338" s="183">
        <v>1</v>
      </c>
      <c r="QQ338" s="183">
        <v>1</v>
      </c>
      <c r="QR338" s="183">
        <v>1</v>
      </c>
      <c r="QS338" s="183">
        <v>1</v>
      </c>
      <c r="QT338" s="183">
        <v>1</v>
      </c>
      <c r="QU338" s="192" t="str">
        <f ca="1">IF(ISBLANK(QG338),"",ROUND(AVERAGE(OFFSET(QL338:QT338,0,0,1,ion21Coop!$F$42)),1))</f>
        <v/>
      </c>
      <c r="QV338" s="269" t="str">
        <f t="shared" si="607"/>
        <v/>
      </c>
      <c r="QX338" s="119">
        <f t="shared" si="633"/>
        <v>20</v>
      </c>
      <c r="QY338" s="123" t="str">
        <f t="shared" si="654"/>
        <v/>
      </c>
      <c r="QZ338" s="123">
        <v>333</v>
      </c>
      <c r="RA338" s="423"/>
      <c r="RB338" s="423"/>
      <c r="RC338" s="423"/>
      <c r="RD338" s="423"/>
      <c r="RE338" s="421"/>
      <c r="RF338" s="422"/>
      <c r="RG338" s="269" t="str">
        <f t="shared" si="608"/>
        <v/>
      </c>
      <c r="RH338" s="180">
        <v>1</v>
      </c>
      <c r="RI338" s="269" t="str">
        <f t="shared" si="609"/>
        <v/>
      </c>
      <c r="RJ338" s="180">
        <v>1</v>
      </c>
      <c r="RK338" s="181">
        <v>1</v>
      </c>
      <c r="RL338" s="181">
        <v>1</v>
      </c>
      <c r="RM338" s="183">
        <v>1</v>
      </c>
      <c r="RN338" s="183">
        <v>1</v>
      </c>
      <c r="RO338" s="183">
        <v>1</v>
      </c>
      <c r="RP338" s="183">
        <v>1</v>
      </c>
      <c r="RQ338" s="183">
        <v>1</v>
      </c>
      <c r="RR338" s="183">
        <v>1</v>
      </c>
      <c r="RS338" s="192" t="str">
        <f ca="1">IF(ISBLANK(RE338),"",ROUND(AVERAGE(OFFSET(RJ338:RR338,0,0,1,ion21Coop!$F$42)),1))</f>
        <v/>
      </c>
      <c r="RT338" s="269" t="str">
        <f t="shared" si="610"/>
        <v/>
      </c>
      <c r="RV338" s="119">
        <f t="shared" si="634"/>
        <v>21</v>
      </c>
      <c r="RW338" s="123" t="str">
        <f t="shared" si="655"/>
        <v/>
      </c>
      <c r="RX338" s="123">
        <v>333</v>
      </c>
      <c r="RY338" s="423"/>
      <c r="RZ338" s="423"/>
      <c r="SA338" s="423"/>
      <c r="SB338" s="423"/>
      <c r="SC338" s="421"/>
      <c r="SD338" s="422"/>
      <c r="SE338" s="269" t="str">
        <f t="shared" si="611"/>
        <v/>
      </c>
      <c r="SF338" s="180">
        <v>1</v>
      </c>
      <c r="SG338" s="269" t="str">
        <f t="shared" si="612"/>
        <v/>
      </c>
      <c r="SH338" s="180">
        <v>1</v>
      </c>
      <c r="SI338" s="181">
        <v>1</v>
      </c>
      <c r="SJ338" s="181">
        <v>1</v>
      </c>
      <c r="SK338" s="183">
        <v>1</v>
      </c>
      <c r="SL338" s="183">
        <v>1</v>
      </c>
      <c r="SM338" s="183">
        <v>1</v>
      </c>
      <c r="SN338" s="183">
        <v>1</v>
      </c>
      <c r="SO338" s="183">
        <v>1</v>
      </c>
      <c r="SP338" s="183">
        <v>1</v>
      </c>
      <c r="SQ338" s="192" t="str">
        <f ca="1">IF(ISBLANK(SC338),"",ROUND(AVERAGE(OFFSET(SH338:SP338,0,0,1,ion21Coop!$F$42)),1))</f>
        <v/>
      </c>
      <c r="SR338" s="269" t="str">
        <f t="shared" si="613"/>
        <v/>
      </c>
      <c r="ST338" s="565"/>
      <c r="SU338" s="565"/>
      <c r="SV338" s="566"/>
      <c r="SW338" s="567"/>
      <c r="SX338" s="565"/>
      <c r="SY338" s="566"/>
      <c r="SZ338" s="568"/>
      <c r="TA338" s="567"/>
      <c r="TB338" s="553"/>
    </row>
    <row r="339" spans="10:522" x14ac:dyDescent="0.3">
      <c r="ST339" s="565"/>
      <c r="SU339" s="565"/>
      <c r="SV339" s="566"/>
      <c r="SW339" s="567"/>
      <c r="SX339" s="565"/>
      <c r="SY339" s="566"/>
      <c r="SZ339" s="568"/>
      <c r="TA339" s="567"/>
      <c r="TB339" s="553"/>
    </row>
    <row r="340" spans="10:522" x14ac:dyDescent="0.3">
      <c r="ST340" s="565"/>
      <c r="SU340" s="565"/>
      <c r="SV340" s="566"/>
      <c r="SW340" s="567"/>
      <c r="SX340" s="565"/>
      <c r="SY340" s="566"/>
      <c r="SZ340" s="568"/>
      <c r="TA340" s="567"/>
      <c r="TB340" s="553"/>
    </row>
    <row r="341" spans="10:522" x14ac:dyDescent="0.3">
      <c r="ST341" s="565"/>
      <c r="SU341" s="565"/>
      <c r="SV341" s="566"/>
      <c r="SW341" s="567"/>
      <c r="SX341" s="565"/>
      <c r="SY341" s="566"/>
      <c r="SZ341" s="568"/>
      <c r="TA341" s="567"/>
      <c r="TB341" s="553"/>
    </row>
    <row r="342" spans="10:522" x14ac:dyDescent="0.3">
      <c r="ST342" s="565"/>
      <c r="SU342" s="565"/>
      <c r="SV342" s="566"/>
      <c r="SW342" s="567"/>
      <c r="SX342" s="565"/>
      <c r="SY342" s="566"/>
      <c r="SZ342" s="568"/>
      <c r="TA342" s="567"/>
      <c r="TB342" s="553"/>
    </row>
    <row r="343" spans="10:522" x14ac:dyDescent="0.3">
      <c r="ST343" s="565"/>
      <c r="SU343" s="565"/>
      <c r="SV343" s="566"/>
      <c r="SW343" s="567"/>
      <c r="SX343" s="565"/>
      <c r="SY343" s="566"/>
      <c r="SZ343" s="568"/>
      <c r="TA343" s="567"/>
      <c r="TB343" s="553"/>
    </row>
    <row r="344" spans="10:522" x14ac:dyDescent="0.3">
      <c r="ST344" s="565"/>
      <c r="SU344" s="565"/>
      <c r="SV344" s="566"/>
      <c r="SW344" s="567"/>
      <c r="SX344" s="565"/>
      <c r="SY344" s="566"/>
      <c r="SZ344" s="568"/>
      <c r="TA344" s="567"/>
      <c r="TB344" s="553"/>
    </row>
    <row r="345" spans="10:522" x14ac:dyDescent="0.3">
      <c r="ST345" s="565"/>
      <c r="SU345" s="565"/>
      <c r="SV345" s="566"/>
      <c r="SW345" s="567"/>
      <c r="SX345" s="565"/>
      <c r="SY345" s="566"/>
      <c r="SZ345" s="568"/>
      <c r="TA345" s="567"/>
      <c r="TB345" s="553"/>
    </row>
    <row r="346" spans="10:522" x14ac:dyDescent="0.3">
      <c r="ST346" s="565"/>
      <c r="SU346" s="565"/>
      <c r="SV346" s="566"/>
      <c r="SW346" s="567"/>
      <c r="SX346" s="565"/>
      <c r="SY346" s="566"/>
      <c r="SZ346" s="568"/>
      <c r="TA346" s="567"/>
      <c r="TB346" s="553"/>
    </row>
    <row r="347" spans="10:522" x14ac:dyDescent="0.3">
      <c r="ST347" s="565"/>
      <c r="SU347" s="565"/>
      <c r="SV347" s="566"/>
      <c r="SW347" s="567"/>
      <c r="SX347" s="565"/>
      <c r="SY347" s="566"/>
      <c r="SZ347" s="568"/>
      <c r="TA347" s="567"/>
      <c r="TB347" s="553"/>
    </row>
    <row r="348" spans="10:522" x14ac:dyDescent="0.3">
      <c r="ST348" s="565"/>
      <c r="SU348" s="565"/>
      <c r="SV348" s="566"/>
      <c r="SW348" s="567"/>
      <c r="SX348" s="565"/>
      <c r="SY348" s="566"/>
      <c r="SZ348" s="568"/>
      <c r="TA348" s="567"/>
      <c r="TB348" s="553"/>
    </row>
    <row r="349" spans="10:522" x14ac:dyDescent="0.3">
      <c r="ST349" s="565"/>
      <c r="SU349" s="565"/>
      <c r="SV349" s="566"/>
      <c r="SW349" s="567"/>
      <c r="SX349" s="565"/>
      <c r="SY349" s="566"/>
      <c r="SZ349" s="568"/>
      <c r="TA349" s="567"/>
      <c r="TB349" s="553"/>
    </row>
    <row r="350" spans="10:522" x14ac:dyDescent="0.3">
      <c r="ST350" s="565"/>
      <c r="SU350" s="565"/>
      <c r="SV350" s="566"/>
      <c r="SW350" s="567"/>
      <c r="SX350" s="565"/>
      <c r="SY350" s="566"/>
      <c r="SZ350" s="568"/>
      <c r="TA350" s="567"/>
      <c r="TB350" s="553"/>
    </row>
    <row r="351" spans="10:522" x14ac:dyDescent="0.3">
      <c r="ST351" s="565"/>
      <c r="SU351" s="565"/>
      <c r="SV351" s="566"/>
      <c r="SW351" s="567"/>
      <c r="SX351" s="565"/>
      <c r="SY351" s="566"/>
      <c r="SZ351" s="568"/>
      <c r="TA351" s="567"/>
      <c r="TB351" s="553"/>
    </row>
    <row r="352" spans="10:522" x14ac:dyDescent="0.3">
      <c r="ST352" s="565"/>
      <c r="SU352" s="565"/>
      <c r="SV352" s="566"/>
      <c r="SW352" s="567"/>
      <c r="SX352" s="565"/>
      <c r="SY352" s="566"/>
      <c r="SZ352" s="568"/>
      <c r="TA352" s="567"/>
      <c r="TB352" s="553"/>
    </row>
    <row r="353" spans="514:522" x14ac:dyDescent="0.3">
      <c r="ST353" s="565"/>
      <c r="SU353" s="565"/>
      <c r="SV353" s="566"/>
      <c r="SW353" s="567"/>
      <c r="SX353" s="565"/>
      <c r="SY353" s="566"/>
      <c r="SZ353" s="568"/>
      <c r="TA353" s="567"/>
      <c r="TB353" s="553"/>
    </row>
    <row r="354" spans="514:522" x14ac:dyDescent="0.3">
      <c r="ST354" s="565"/>
      <c r="SU354" s="565"/>
      <c r="SV354" s="566"/>
      <c r="SW354" s="567"/>
      <c r="SX354" s="565"/>
      <c r="SY354" s="566"/>
      <c r="SZ354" s="568"/>
      <c r="TA354" s="567"/>
      <c r="TB354" s="553"/>
    </row>
    <row r="355" spans="514:522" x14ac:dyDescent="0.3">
      <c r="ST355" s="565"/>
      <c r="SU355" s="565"/>
      <c r="SV355" s="566"/>
      <c r="SW355" s="567"/>
      <c r="SX355" s="565"/>
      <c r="SY355" s="566"/>
      <c r="SZ355" s="568"/>
      <c r="TA355" s="567"/>
      <c r="TB355" s="553"/>
    </row>
    <row r="356" spans="514:522" x14ac:dyDescent="0.3">
      <c r="ST356" s="565"/>
      <c r="SU356" s="565"/>
      <c r="SV356" s="566"/>
      <c r="SW356" s="567"/>
      <c r="SX356" s="565"/>
      <c r="SY356" s="566"/>
      <c r="SZ356" s="568"/>
      <c r="TA356" s="567"/>
      <c r="TB356" s="553"/>
    </row>
    <row r="357" spans="514:522" x14ac:dyDescent="0.3">
      <c r="ST357" s="565"/>
      <c r="SU357" s="565"/>
      <c r="SV357" s="566"/>
      <c r="SW357" s="567"/>
      <c r="SX357" s="565"/>
      <c r="SY357" s="566"/>
      <c r="SZ357" s="568"/>
      <c r="TA357" s="567"/>
      <c r="TB357" s="553"/>
    </row>
    <row r="358" spans="514:522" x14ac:dyDescent="0.3">
      <c r="ST358" s="565"/>
      <c r="SU358" s="565"/>
      <c r="SV358" s="566"/>
      <c r="SW358" s="567"/>
      <c r="SX358" s="565"/>
      <c r="SY358" s="566"/>
      <c r="SZ358" s="568"/>
      <c r="TA358" s="567"/>
      <c r="TB358" s="553"/>
    </row>
    <row r="359" spans="514:522" x14ac:dyDescent="0.3">
      <c r="ST359" s="565"/>
      <c r="SU359" s="565"/>
      <c r="SV359" s="566"/>
      <c r="SW359" s="567"/>
      <c r="SX359" s="565"/>
      <c r="SY359" s="566"/>
      <c r="SZ359" s="568"/>
      <c r="TA359" s="567"/>
      <c r="TB359" s="553"/>
    </row>
    <row r="360" spans="514:522" x14ac:dyDescent="0.3">
      <c r="ST360" s="565"/>
      <c r="SU360" s="565"/>
      <c r="SV360" s="566"/>
      <c r="SW360" s="567"/>
      <c r="SX360" s="565"/>
      <c r="SY360" s="566"/>
      <c r="SZ360" s="568"/>
      <c r="TA360" s="567"/>
      <c r="TB360" s="553"/>
    </row>
    <row r="361" spans="514:522" x14ac:dyDescent="0.3">
      <c r="ST361" s="565"/>
      <c r="SU361" s="565"/>
      <c r="SV361" s="566"/>
      <c r="SW361" s="567"/>
      <c r="SX361" s="565"/>
      <c r="SY361" s="566"/>
      <c r="SZ361" s="568"/>
      <c r="TA361" s="567"/>
      <c r="TB361" s="553"/>
    </row>
    <row r="362" spans="514:522" x14ac:dyDescent="0.3">
      <c r="ST362" s="565"/>
      <c r="SU362" s="565"/>
      <c r="SV362" s="566"/>
      <c r="SW362" s="567"/>
      <c r="SX362" s="565"/>
      <c r="SY362" s="566"/>
      <c r="SZ362" s="568"/>
      <c r="TA362" s="567"/>
      <c r="TB362" s="553"/>
    </row>
    <row r="363" spans="514:522" x14ac:dyDescent="0.3">
      <c r="ST363" s="565"/>
      <c r="SU363" s="565"/>
      <c r="SV363" s="566"/>
      <c r="SW363" s="567"/>
      <c r="SX363" s="565"/>
      <c r="SY363" s="566"/>
      <c r="SZ363" s="568"/>
      <c r="TA363" s="567"/>
      <c r="TB363" s="553"/>
    </row>
    <row r="364" spans="514:522" x14ac:dyDescent="0.3">
      <c r="ST364" s="565"/>
      <c r="SU364" s="565"/>
      <c r="SV364" s="566"/>
      <c r="SW364" s="567"/>
      <c r="SX364" s="565"/>
      <c r="SY364" s="566"/>
      <c r="SZ364" s="568"/>
      <c r="TA364" s="567"/>
      <c r="TB364" s="553"/>
    </row>
    <row r="365" spans="514:522" x14ac:dyDescent="0.3">
      <c r="ST365" s="565"/>
      <c r="SU365" s="565"/>
      <c r="SV365" s="566"/>
      <c r="SW365" s="567"/>
      <c r="SX365" s="565"/>
      <c r="SY365" s="566"/>
      <c r="SZ365" s="568"/>
      <c r="TA365" s="567"/>
      <c r="TB365" s="553"/>
    </row>
    <row r="366" spans="514:522" x14ac:dyDescent="0.3">
      <c r="ST366" s="565"/>
      <c r="SU366" s="565"/>
      <c r="SV366" s="566"/>
      <c r="SW366" s="567"/>
      <c r="SX366" s="565"/>
      <c r="SY366" s="566"/>
      <c r="SZ366" s="568"/>
      <c r="TA366" s="567"/>
      <c r="TB366" s="553"/>
    </row>
    <row r="367" spans="514:522" x14ac:dyDescent="0.3">
      <c r="ST367" s="565"/>
      <c r="SU367" s="565"/>
      <c r="SV367" s="566"/>
      <c r="SW367" s="567"/>
      <c r="SX367" s="565"/>
      <c r="SY367" s="566"/>
      <c r="SZ367" s="568"/>
      <c r="TA367" s="567"/>
      <c r="TB367" s="553"/>
    </row>
    <row r="368" spans="514:522" x14ac:dyDescent="0.3">
      <c r="ST368" s="565"/>
      <c r="SU368" s="565"/>
      <c r="SV368" s="566"/>
      <c r="SW368" s="567"/>
      <c r="SX368" s="565"/>
      <c r="SY368" s="566"/>
      <c r="SZ368" s="568"/>
      <c r="TA368" s="567"/>
      <c r="TB368" s="553"/>
    </row>
    <row r="369" spans="514:522" x14ac:dyDescent="0.3">
      <c r="ST369" s="565"/>
      <c r="SU369" s="565"/>
      <c r="SV369" s="566"/>
      <c r="SW369" s="567"/>
      <c r="SX369" s="565"/>
      <c r="SY369" s="566"/>
      <c r="SZ369" s="568"/>
      <c r="TA369" s="567"/>
      <c r="TB369" s="553"/>
    </row>
    <row r="370" spans="514:522" x14ac:dyDescent="0.3">
      <c r="ST370" s="565"/>
      <c r="SU370" s="565"/>
      <c r="SV370" s="566"/>
      <c r="SW370" s="567"/>
      <c r="SX370" s="565"/>
      <c r="SY370" s="566"/>
      <c r="SZ370" s="568"/>
      <c r="TA370" s="567"/>
      <c r="TB370" s="553"/>
    </row>
    <row r="371" spans="514:522" x14ac:dyDescent="0.3">
      <c r="ST371" s="565"/>
      <c r="SU371" s="565"/>
      <c r="SV371" s="566"/>
      <c r="SW371" s="567"/>
      <c r="SX371" s="565"/>
      <c r="SY371" s="566"/>
      <c r="SZ371" s="568"/>
      <c r="TA371" s="567"/>
      <c r="TB371" s="553"/>
    </row>
    <row r="372" spans="514:522" x14ac:dyDescent="0.3">
      <c r="ST372" s="565"/>
      <c r="SU372" s="565"/>
      <c r="SV372" s="566"/>
      <c r="SW372" s="567"/>
      <c r="SX372" s="565"/>
      <c r="SY372" s="566"/>
      <c r="SZ372" s="568"/>
      <c r="TA372" s="567"/>
      <c r="TB372" s="553"/>
    </row>
    <row r="373" spans="514:522" x14ac:dyDescent="0.3">
      <c r="ST373" s="565"/>
      <c r="SU373" s="565"/>
      <c r="SV373" s="566"/>
      <c r="SW373" s="567"/>
      <c r="SX373" s="565"/>
      <c r="SY373" s="566"/>
      <c r="SZ373" s="568"/>
      <c r="TA373" s="567"/>
      <c r="TB373" s="553"/>
    </row>
    <row r="374" spans="514:522" x14ac:dyDescent="0.3">
      <c r="ST374" s="565"/>
      <c r="SU374" s="565"/>
      <c r="SV374" s="566"/>
      <c r="SW374" s="567"/>
      <c r="SX374" s="565"/>
      <c r="SY374" s="566"/>
      <c r="SZ374" s="568"/>
      <c r="TA374" s="567"/>
      <c r="TB374" s="553"/>
    </row>
    <row r="375" spans="514:522" x14ac:dyDescent="0.3">
      <c r="ST375" s="565"/>
      <c r="SU375" s="565"/>
      <c r="SV375" s="566"/>
      <c r="SW375" s="567"/>
      <c r="SX375" s="565"/>
      <c r="SY375" s="566"/>
      <c r="SZ375" s="568"/>
      <c r="TA375" s="567"/>
      <c r="TB375" s="553"/>
    </row>
    <row r="376" spans="514:522" x14ac:dyDescent="0.3">
      <c r="ST376" s="565"/>
      <c r="SU376" s="565"/>
      <c r="SV376" s="566"/>
      <c r="SW376" s="567"/>
      <c r="SX376" s="565"/>
      <c r="SY376" s="566"/>
      <c r="SZ376" s="568"/>
      <c r="TA376" s="567"/>
      <c r="TB376" s="553"/>
    </row>
    <row r="377" spans="514:522" x14ac:dyDescent="0.3">
      <c r="ST377" s="565"/>
      <c r="SU377" s="565"/>
      <c r="SV377" s="566"/>
      <c r="SW377" s="567"/>
      <c r="SX377" s="565"/>
      <c r="SY377" s="566"/>
      <c r="SZ377" s="568"/>
      <c r="TA377" s="567"/>
      <c r="TB377" s="553"/>
    </row>
    <row r="378" spans="514:522" x14ac:dyDescent="0.3">
      <c r="ST378" s="565"/>
      <c r="SU378" s="565"/>
      <c r="SV378" s="566"/>
      <c r="SW378" s="567"/>
      <c r="SX378" s="565"/>
      <c r="SY378" s="566"/>
      <c r="SZ378" s="568"/>
      <c r="TA378" s="567"/>
      <c r="TB378" s="553"/>
    </row>
    <row r="379" spans="514:522" x14ac:dyDescent="0.3">
      <c r="ST379" s="565"/>
      <c r="SU379" s="565"/>
      <c r="SV379" s="566"/>
      <c r="SW379" s="567"/>
      <c r="SX379" s="565"/>
      <c r="SY379" s="566"/>
      <c r="SZ379" s="568"/>
      <c r="TA379" s="567"/>
      <c r="TB379" s="553"/>
    </row>
    <row r="380" spans="514:522" x14ac:dyDescent="0.3">
      <c r="ST380" s="565"/>
      <c r="SU380" s="565"/>
      <c r="SV380" s="566"/>
      <c r="SW380" s="567"/>
      <c r="SX380" s="565"/>
      <c r="SY380" s="566"/>
      <c r="SZ380" s="568"/>
      <c r="TA380" s="567"/>
      <c r="TB380" s="553"/>
    </row>
    <row r="381" spans="514:522" x14ac:dyDescent="0.3">
      <c r="ST381" s="565"/>
      <c r="SU381" s="565"/>
      <c r="SV381" s="566"/>
      <c r="SW381" s="567"/>
      <c r="SX381" s="565"/>
      <c r="SY381" s="566"/>
      <c r="SZ381" s="568"/>
      <c r="TA381" s="567"/>
      <c r="TB381" s="553"/>
    </row>
    <row r="382" spans="514:522" x14ac:dyDescent="0.3">
      <c r="ST382" s="565"/>
      <c r="SU382" s="565"/>
      <c r="SV382" s="566"/>
      <c r="SW382" s="567"/>
      <c r="SX382" s="565"/>
      <c r="SY382" s="566"/>
      <c r="SZ382" s="568"/>
      <c r="TA382" s="567"/>
      <c r="TB382" s="553"/>
    </row>
    <row r="383" spans="514:522" x14ac:dyDescent="0.3">
      <c r="ST383" s="565"/>
      <c r="SU383" s="565"/>
      <c r="SV383" s="566"/>
      <c r="SW383" s="567"/>
      <c r="SX383" s="565"/>
      <c r="SY383" s="566"/>
      <c r="SZ383" s="568"/>
      <c r="TA383" s="567"/>
      <c r="TB383" s="553"/>
    </row>
    <row r="384" spans="514:522" x14ac:dyDescent="0.3">
      <c r="ST384" s="565"/>
      <c r="SU384" s="565"/>
      <c r="SV384" s="566"/>
      <c r="SW384" s="567"/>
      <c r="SX384" s="565"/>
      <c r="SY384" s="566"/>
      <c r="SZ384" s="568"/>
      <c r="TA384" s="567"/>
      <c r="TB384" s="553"/>
    </row>
    <row r="385" spans="514:522" x14ac:dyDescent="0.3">
      <c r="ST385" s="565"/>
      <c r="SU385" s="565"/>
      <c r="SV385" s="566"/>
      <c r="SW385" s="567"/>
      <c r="SX385" s="565"/>
      <c r="SY385" s="566"/>
      <c r="SZ385" s="568"/>
      <c r="TA385" s="567"/>
      <c r="TB385" s="553"/>
    </row>
    <row r="386" spans="514:522" x14ac:dyDescent="0.3">
      <c r="ST386" s="565"/>
      <c r="SU386" s="565"/>
      <c r="SV386" s="566"/>
      <c r="SW386" s="567"/>
      <c r="SX386" s="565"/>
      <c r="SY386" s="566"/>
      <c r="SZ386" s="568"/>
      <c r="TA386" s="567"/>
      <c r="TB386" s="553"/>
    </row>
    <row r="387" spans="514:522" x14ac:dyDescent="0.3">
      <c r="ST387" s="565"/>
      <c r="SU387" s="565"/>
      <c r="SV387" s="566"/>
      <c r="SW387" s="567"/>
      <c r="SX387" s="565"/>
      <c r="SY387" s="566"/>
      <c r="SZ387" s="568"/>
      <c r="TA387" s="567"/>
      <c r="TB387" s="553"/>
    </row>
    <row r="388" spans="514:522" x14ac:dyDescent="0.3">
      <c r="ST388" s="565"/>
      <c r="SU388" s="565"/>
      <c r="SV388" s="566"/>
      <c r="SW388" s="567"/>
      <c r="SX388" s="565"/>
      <c r="SY388" s="566"/>
      <c r="SZ388" s="568"/>
      <c r="TA388" s="567"/>
      <c r="TB388" s="553"/>
    </row>
    <row r="389" spans="514:522" x14ac:dyDescent="0.3">
      <c r="ST389" s="565"/>
      <c r="SU389" s="565"/>
      <c r="SV389" s="566"/>
      <c r="SW389" s="567"/>
      <c r="SX389" s="565"/>
      <c r="SY389" s="566"/>
      <c r="SZ389" s="568"/>
      <c r="TA389" s="567"/>
      <c r="TB389" s="553"/>
    </row>
    <row r="390" spans="514:522" x14ac:dyDescent="0.3">
      <c r="ST390" s="565"/>
      <c r="SU390" s="565"/>
      <c r="SV390" s="566"/>
      <c r="SW390" s="567"/>
      <c r="SX390" s="565"/>
      <c r="SY390" s="566"/>
      <c r="SZ390" s="568"/>
      <c r="TA390" s="567"/>
      <c r="TB390" s="553"/>
    </row>
    <row r="391" spans="514:522" x14ac:dyDescent="0.3">
      <c r="ST391" s="565"/>
      <c r="SU391" s="565"/>
      <c r="SV391" s="566"/>
      <c r="SW391" s="567"/>
      <c r="SX391" s="565"/>
      <c r="SY391" s="566"/>
      <c r="SZ391" s="568"/>
      <c r="TA391" s="567"/>
      <c r="TB391" s="553"/>
    </row>
    <row r="392" spans="514:522" x14ac:dyDescent="0.3">
      <c r="ST392" s="565"/>
      <c r="SU392" s="565"/>
      <c r="SV392" s="566"/>
      <c r="SW392" s="567"/>
      <c r="SX392" s="565"/>
      <c r="SY392" s="566"/>
      <c r="SZ392" s="568"/>
      <c r="TA392" s="567"/>
      <c r="TB392" s="553"/>
    </row>
    <row r="393" spans="514:522" x14ac:dyDescent="0.3">
      <c r="ST393" s="565"/>
      <c r="SU393" s="565"/>
      <c r="SV393" s="566"/>
      <c r="SW393" s="567"/>
      <c r="SX393" s="565"/>
      <c r="SY393" s="566"/>
      <c r="SZ393" s="568"/>
      <c r="TA393" s="567"/>
      <c r="TB393" s="553"/>
    </row>
    <row r="394" spans="514:522" x14ac:dyDescent="0.3">
      <c r="ST394" s="565"/>
      <c r="SU394" s="565"/>
      <c r="SV394" s="566"/>
      <c r="SW394" s="567"/>
      <c r="SX394" s="565"/>
      <c r="SY394" s="566"/>
      <c r="SZ394" s="568"/>
      <c r="TA394" s="567"/>
      <c r="TB394" s="553"/>
    </row>
    <row r="395" spans="514:522" x14ac:dyDescent="0.3">
      <c r="ST395" s="565"/>
      <c r="SU395" s="565"/>
      <c r="SV395" s="566"/>
      <c r="SW395" s="567"/>
      <c r="SX395" s="565"/>
      <c r="SY395" s="566"/>
      <c r="SZ395" s="568"/>
      <c r="TA395" s="567"/>
      <c r="TB395" s="553"/>
    </row>
    <row r="396" spans="514:522" x14ac:dyDescent="0.3">
      <c r="ST396" s="565"/>
      <c r="SU396" s="565"/>
      <c r="SV396" s="566"/>
      <c r="SW396" s="567"/>
      <c r="SX396" s="565"/>
      <c r="SY396" s="566"/>
      <c r="SZ396" s="568"/>
      <c r="TA396" s="567"/>
      <c r="TB396" s="553"/>
    </row>
    <row r="397" spans="514:522" x14ac:dyDescent="0.3">
      <c r="ST397" s="565"/>
      <c r="SU397" s="565"/>
      <c r="SV397" s="566"/>
      <c r="SW397" s="567"/>
      <c r="SX397" s="565"/>
      <c r="SY397" s="566"/>
      <c r="SZ397" s="568"/>
      <c r="TA397" s="567"/>
      <c r="TB397" s="553"/>
    </row>
    <row r="398" spans="514:522" x14ac:dyDescent="0.3">
      <c r="ST398" s="565"/>
      <c r="SU398" s="565"/>
      <c r="SV398" s="566"/>
      <c r="SW398" s="567"/>
      <c r="SX398" s="565"/>
      <c r="SY398" s="566"/>
      <c r="SZ398" s="568"/>
      <c r="TA398" s="567"/>
      <c r="TB398" s="553"/>
    </row>
    <row r="399" spans="514:522" x14ac:dyDescent="0.3">
      <c r="ST399" s="565"/>
      <c r="SU399" s="565"/>
      <c r="SV399" s="566"/>
      <c r="SW399" s="567"/>
      <c r="SX399" s="565"/>
      <c r="SY399" s="566"/>
      <c r="SZ399" s="568"/>
      <c r="TA399" s="567"/>
      <c r="TB399" s="553"/>
    </row>
    <row r="400" spans="514:522" x14ac:dyDescent="0.3">
      <c r="ST400" s="565"/>
      <c r="SU400" s="565"/>
      <c r="SV400" s="566"/>
      <c r="SW400" s="567"/>
      <c r="SX400" s="565"/>
      <c r="SY400" s="566"/>
      <c r="SZ400" s="568"/>
      <c r="TA400" s="567"/>
      <c r="TB400" s="553"/>
    </row>
    <row r="401" spans="514:522" x14ac:dyDescent="0.3">
      <c r="ST401" s="565"/>
      <c r="SU401" s="565"/>
      <c r="SV401" s="566"/>
      <c r="SW401" s="567"/>
      <c r="SX401" s="565"/>
      <c r="SY401" s="566"/>
      <c r="SZ401" s="568"/>
      <c r="TA401" s="567"/>
      <c r="TB401" s="553"/>
    </row>
    <row r="402" spans="514:522" x14ac:dyDescent="0.3">
      <c r="ST402" s="565"/>
      <c r="SU402" s="565"/>
      <c r="SV402" s="566"/>
      <c r="SW402" s="567"/>
      <c r="SX402" s="565"/>
      <c r="SY402" s="566"/>
      <c r="SZ402" s="568"/>
      <c r="TA402" s="567"/>
      <c r="TB402" s="553"/>
    </row>
    <row r="403" spans="514:522" x14ac:dyDescent="0.3">
      <c r="ST403" s="565"/>
      <c r="SU403" s="565"/>
      <c r="SV403" s="566"/>
      <c r="SW403" s="567"/>
      <c r="SX403" s="565"/>
      <c r="SY403" s="566"/>
      <c r="SZ403" s="568"/>
      <c r="TA403" s="567"/>
      <c r="TB403" s="553"/>
    </row>
    <row r="404" spans="514:522" x14ac:dyDescent="0.3">
      <c r="ST404" s="565"/>
      <c r="SU404" s="565"/>
      <c r="SV404" s="566"/>
      <c r="SW404" s="567"/>
      <c r="SX404" s="565"/>
      <c r="SY404" s="566"/>
      <c r="SZ404" s="568"/>
      <c r="TA404" s="567"/>
      <c r="TB404" s="553"/>
    </row>
    <row r="405" spans="514:522" x14ac:dyDescent="0.3">
      <c r="ST405" s="565"/>
      <c r="SU405" s="565"/>
      <c r="SV405" s="566"/>
      <c r="SW405" s="567"/>
      <c r="SX405" s="565"/>
      <c r="SY405" s="566"/>
      <c r="SZ405" s="568"/>
      <c r="TA405" s="567"/>
      <c r="TB405" s="553"/>
    </row>
    <row r="406" spans="514:522" x14ac:dyDescent="0.3">
      <c r="ST406" s="565"/>
      <c r="SU406" s="565"/>
      <c r="SV406" s="566"/>
      <c r="SW406" s="567"/>
      <c r="SX406" s="565"/>
      <c r="SY406" s="566"/>
      <c r="SZ406" s="568"/>
      <c r="TA406" s="567"/>
      <c r="TB406" s="553"/>
    </row>
    <row r="407" spans="514:522" x14ac:dyDescent="0.3">
      <c r="ST407" s="565"/>
      <c r="SU407" s="565"/>
      <c r="SV407" s="566"/>
      <c r="SW407" s="567"/>
      <c r="SX407" s="565"/>
      <c r="SY407" s="566"/>
      <c r="SZ407" s="568"/>
      <c r="TA407" s="567"/>
      <c r="TB407" s="553"/>
    </row>
    <row r="408" spans="514:522" x14ac:dyDescent="0.3">
      <c r="ST408" s="565"/>
      <c r="SU408" s="565"/>
      <c r="SV408" s="566"/>
      <c r="SW408" s="567"/>
      <c r="SX408" s="565"/>
      <c r="SY408" s="566"/>
      <c r="SZ408" s="568"/>
      <c r="TA408" s="567"/>
      <c r="TB408" s="553"/>
    </row>
    <row r="409" spans="514:522" x14ac:dyDescent="0.3">
      <c r="ST409" s="565"/>
      <c r="SU409" s="565"/>
      <c r="SV409" s="566"/>
      <c r="SW409" s="567"/>
      <c r="SX409" s="565"/>
      <c r="SY409" s="566"/>
      <c r="SZ409" s="568"/>
      <c r="TA409" s="567"/>
      <c r="TB409" s="553"/>
    </row>
    <row r="410" spans="514:522" x14ac:dyDescent="0.3">
      <c r="ST410" s="565"/>
      <c r="SU410" s="565"/>
      <c r="SV410" s="566"/>
      <c r="SW410" s="567"/>
      <c r="SX410" s="565"/>
      <c r="SY410" s="566"/>
      <c r="SZ410" s="568"/>
      <c r="TA410" s="567"/>
      <c r="TB410" s="553"/>
    </row>
    <row r="411" spans="514:522" x14ac:dyDescent="0.3">
      <c r="ST411" s="565"/>
      <c r="SU411" s="565"/>
      <c r="SV411" s="566"/>
      <c r="SW411" s="567"/>
      <c r="SX411" s="565"/>
      <c r="SY411" s="566"/>
      <c r="SZ411" s="568"/>
      <c r="TA411" s="567"/>
      <c r="TB411" s="553"/>
    </row>
    <row r="412" spans="514:522" x14ac:dyDescent="0.3">
      <c r="ST412" s="565"/>
      <c r="SU412" s="565"/>
      <c r="SV412" s="566"/>
      <c r="SW412" s="567"/>
      <c r="SX412" s="565"/>
      <c r="SY412" s="566"/>
      <c r="SZ412" s="568"/>
      <c r="TA412" s="567"/>
      <c r="TB412" s="553"/>
    </row>
    <row r="413" spans="514:522" x14ac:dyDescent="0.3">
      <c r="ST413" s="565"/>
      <c r="SU413" s="565"/>
      <c r="SV413" s="566"/>
      <c r="SW413" s="567"/>
      <c r="SX413" s="565"/>
      <c r="SY413" s="566"/>
      <c r="SZ413" s="568"/>
      <c r="TA413" s="567"/>
      <c r="TB413" s="553"/>
    </row>
    <row r="414" spans="514:522" x14ac:dyDescent="0.3">
      <c r="ST414" s="565"/>
      <c r="SU414" s="565"/>
      <c r="SV414" s="566"/>
      <c r="SW414" s="567"/>
      <c r="SX414" s="565"/>
      <c r="SY414" s="566"/>
      <c r="SZ414" s="568"/>
      <c r="TA414" s="567"/>
      <c r="TB414" s="553"/>
    </row>
    <row r="415" spans="514:522" x14ac:dyDescent="0.3">
      <c r="ST415" s="565"/>
      <c r="SU415" s="565"/>
      <c r="SV415" s="566"/>
      <c r="SW415" s="567"/>
      <c r="SX415" s="565"/>
      <c r="SY415" s="566"/>
      <c r="SZ415" s="568"/>
      <c r="TA415" s="567"/>
      <c r="TB415" s="553"/>
    </row>
    <row r="416" spans="514:522" x14ac:dyDescent="0.3">
      <c r="ST416" s="565"/>
      <c r="SU416" s="565"/>
      <c r="SV416" s="566"/>
      <c r="SW416" s="567"/>
      <c r="SX416" s="565"/>
      <c r="SY416" s="566"/>
      <c r="SZ416" s="568"/>
      <c r="TA416" s="567"/>
      <c r="TB416" s="553"/>
    </row>
    <row r="417" spans="514:522" x14ac:dyDescent="0.3">
      <c r="ST417" s="565"/>
      <c r="SU417" s="565"/>
      <c r="SV417" s="566"/>
      <c r="SW417" s="567"/>
      <c r="SX417" s="565"/>
      <c r="SY417" s="566"/>
      <c r="SZ417" s="568"/>
      <c r="TA417" s="567"/>
      <c r="TB417" s="553"/>
    </row>
    <row r="418" spans="514:522" x14ac:dyDescent="0.3">
      <c r="ST418" s="565"/>
      <c r="SU418" s="565"/>
      <c r="SV418" s="566"/>
      <c r="SW418" s="567"/>
      <c r="SX418" s="565"/>
      <c r="SY418" s="566"/>
      <c r="SZ418" s="568"/>
      <c r="TA418" s="567"/>
      <c r="TB418" s="553"/>
    </row>
    <row r="419" spans="514:522" x14ac:dyDescent="0.3">
      <c r="ST419" s="565"/>
      <c r="SU419" s="565"/>
      <c r="SV419" s="566"/>
      <c r="SW419" s="567"/>
      <c r="SX419" s="565"/>
      <c r="SY419" s="566"/>
      <c r="SZ419" s="568"/>
      <c r="TA419" s="567"/>
      <c r="TB419" s="553"/>
    </row>
    <row r="420" spans="514:522" x14ac:dyDescent="0.3">
      <c r="ST420" s="565"/>
      <c r="SU420" s="565"/>
      <c r="SV420" s="566"/>
      <c r="SW420" s="567"/>
      <c r="SX420" s="565"/>
      <c r="SY420" s="566"/>
      <c r="SZ420" s="568"/>
      <c r="TA420" s="567"/>
      <c r="TB420" s="553"/>
    </row>
    <row r="421" spans="514:522" x14ac:dyDescent="0.3">
      <c r="ST421" s="565"/>
      <c r="SU421" s="565"/>
      <c r="SV421" s="566"/>
      <c r="SW421" s="567"/>
      <c r="SX421" s="565"/>
      <c r="SY421" s="566"/>
      <c r="SZ421" s="568"/>
      <c r="TA421" s="567"/>
      <c r="TB421" s="553"/>
    </row>
    <row r="422" spans="514:522" x14ac:dyDescent="0.3">
      <c r="ST422" s="565"/>
      <c r="SU422" s="565"/>
      <c r="SV422" s="566"/>
      <c r="SW422" s="567"/>
      <c r="SX422" s="565"/>
      <c r="SY422" s="566"/>
      <c r="SZ422" s="568"/>
      <c r="TA422" s="567"/>
      <c r="TB422" s="553"/>
    </row>
    <row r="423" spans="514:522" x14ac:dyDescent="0.3">
      <c r="ST423" s="565"/>
      <c r="SU423" s="565"/>
      <c r="SV423" s="566"/>
      <c r="SW423" s="567"/>
      <c r="SX423" s="565"/>
      <c r="SY423" s="566"/>
      <c r="SZ423" s="568"/>
      <c r="TA423" s="567"/>
      <c r="TB423" s="553"/>
    </row>
    <row r="424" spans="514:522" x14ac:dyDescent="0.3">
      <c r="ST424" s="565"/>
      <c r="SU424" s="565"/>
      <c r="SV424" s="566"/>
      <c r="SW424" s="567"/>
      <c r="SX424" s="565"/>
      <c r="SY424" s="566"/>
      <c r="SZ424" s="568"/>
      <c r="TA424" s="567"/>
      <c r="TB424" s="553"/>
    </row>
    <row r="425" spans="514:522" x14ac:dyDescent="0.3">
      <c r="ST425" s="565"/>
      <c r="SU425" s="565"/>
      <c r="SV425" s="566"/>
      <c r="SW425" s="567"/>
      <c r="SX425" s="565"/>
      <c r="SY425" s="566"/>
      <c r="SZ425" s="568"/>
      <c r="TA425" s="567"/>
      <c r="TB425" s="553"/>
    </row>
    <row r="426" spans="514:522" x14ac:dyDescent="0.3">
      <c r="ST426" s="565"/>
      <c r="SU426" s="565"/>
      <c r="SV426" s="566"/>
      <c r="SW426" s="567"/>
      <c r="SX426" s="565"/>
      <c r="SY426" s="566"/>
      <c r="SZ426" s="568"/>
      <c r="TA426" s="567"/>
      <c r="TB426" s="553"/>
    </row>
    <row r="427" spans="514:522" x14ac:dyDescent="0.3">
      <c r="ST427" s="565"/>
      <c r="SU427" s="565"/>
      <c r="SV427" s="566"/>
      <c r="SW427" s="567"/>
      <c r="SX427" s="565"/>
      <c r="SY427" s="566"/>
      <c r="SZ427" s="568"/>
      <c r="TA427" s="567"/>
      <c r="TB427" s="553"/>
    </row>
    <row r="428" spans="514:522" x14ac:dyDescent="0.3">
      <c r="ST428" s="565"/>
      <c r="SU428" s="565"/>
      <c r="SV428" s="566"/>
      <c r="SW428" s="567"/>
      <c r="SX428" s="565"/>
      <c r="SY428" s="566"/>
      <c r="SZ428" s="568"/>
      <c r="TA428" s="567"/>
      <c r="TB428" s="553"/>
    </row>
    <row r="429" spans="514:522" x14ac:dyDescent="0.3">
      <c r="ST429" s="565"/>
      <c r="SU429" s="565"/>
      <c r="SV429" s="566"/>
      <c r="SW429" s="567"/>
      <c r="SX429" s="565"/>
      <c r="SY429" s="566"/>
      <c r="SZ429" s="568"/>
      <c r="TA429" s="567"/>
      <c r="TB429" s="553"/>
    </row>
    <row r="430" spans="514:522" x14ac:dyDescent="0.3">
      <c r="ST430" s="565"/>
      <c r="SU430" s="565"/>
      <c r="SV430" s="566"/>
      <c r="SW430" s="567"/>
      <c r="SX430" s="565"/>
      <c r="SY430" s="566"/>
      <c r="SZ430" s="568"/>
      <c r="TA430" s="567"/>
      <c r="TB430" s="553"/>
    </row>
    <row r="431" spans="514:522" x14ac:dyDescent="0.3">
      <c r="ST431" s="565"/>
      <c r="SU431" s="565"/>
      <c r="SV431" s="566"/>
      <c r="SW431" s="567"/>
      <c r="SX431" s="565"/>
      <c r="SY431" s="566"/>
      <c r="SZ431" s="568"/>
      <c r="TA431" s="567"/>
      <c r="TB431" s="553"/>
    </row>
    <row r="432" spans="514:522" x14ac:dyDescent="0.3">
      <c r="ST432" s="565"/>
      <c r="SU432" s="565"/>
      <c r="SV432" s="566"/>
      <c r="SW432" s="567"/>
      <c r="SX432" s="565"/>
      <c r="SY432" s="566"/>
      <c r="SZ432" s="568"/>
      <c r="TA432" s="567"/>
      <c r="TB432" s="553"/>
    </row>
    <row r="433" spans="514:522" x14ac:dyDescent="0.3">
      <c r="ST433" s="565"/>
      <c r="SU433" s="565"/>
      <c r="SV433" s="566"/>
      <c r="SW433" s="567"/>
      <c r="SX433" s="565"/>
      <c r="SY433" s="566"/>
      <c r="SZ433" s="568"/>
      <c r="TA433" s="567"/>
      <c r="TB433" s="553"/>
    </row>
    <row r="434" spans="514:522" x14ac:dyDescent="0.3">
      <c r="ST434" s="565"/>
      <c r="SU434" s="565"/>
      <c r="SV434" s="566"/>
      <c r="SW434" s="567"/>
      <c r="SX434" s="565"/>
      <c r="SY434" s="566"/>
      <c r="SZ434" s="568"/>
      <c r="TA434" s="567"/>
      <c r="TB434" s="553"/>
    </row>
    <row r="435" spans="514:522" x14ac:dyDescent="0.3">
      <c r="ST435" s="565"/>
      <c r="SU435" s="565"/>
      <c r="SV435" s="566"/>
      <c r="SW435" s="567"/>
      <c r="SX435" s="565"/>
      <c r="SY435" s="566"/>
      <c r="SZ435" s="568"/>
      <c r="TA435" s="567"/>
      <c r="TB435" s="553"/>
    </row>
    <row r="436" spans="514:522" x14ac:dyDescent="0.3">
      <c r="ST436" s="565"/>
      <c r="SU436" s="565"/>
      <c r="SV436" s="566"/>
      <c r="SW436" s="567"/>
      <c r="SX436" s="565"/>
      <c r="SY436" s="566"/>
      <c r="SZ436" s="568"/>
      <c r="TA436" s="567"/>
      <c r="TB436" s="553"/>
    </row>
    <row r="437" spans="514:522" x14ac:dyDescent="0.3">
      <c r="ST437" s="565"/>
      <c r="SU437" s="565"/>
      <c r="SV437" s="566"/>
      <c r="SW437" s="567"/>
      <c r="SX437" s="565"/>
      <c r="SY437" s="566"/>
      <c r="SZ437" s="568"/>
      <c r="TA437" s="567"/>
      <c r="TB437" s="553"/>
    </row>
    <row r="438" spans="514:522" x14ac:dyDescent="0.3">
      <c r="ST438" s="565"/>
      <c r="SU438" s="565"/>
      <c r="SV438" s="566"/>
      <c r="SW438" s="567"/>
      <c r="SX438" s="565"/>
      <c r="SY438" s="566"/>
      <c r="SZ438" s="568"/>
      <c r="TA438" s="567"/>
      <c r="TB438" s="553"/>
    </row>
    <row r="439" spans="514:522" x14ac:dyDescent="0.3">
      <c r="ST439" s="565"/>
      <c r="SU439" s="565"/>
      <c r="SV439" s="566"/>
      <c r="SW439" s="567"/>
      <c r="SX439" s="565"/>
      <c r="SY439" s="566"/>
      <c r="SZ439" s="568"/>
      <c r="TA439" s="567"/>
      <c r="TB439" s="553"/>
    </row>
    <row r="440" spans="514:522" x14ac:dyDescent="0.3">
      <c r="ST440" s="565"/>
      <c r="SU440" s="565"/>
      <c r="SV440" s="566"/>
      <c r="SW440" s="567"/>
      <c r="SX440" s="565"/>
      <c r="SY440" s="566"/>
      <c r="SZ440" s="568"/>
      <c r="TA440" s="567"/>
      <c r="TB440" s="553"/>
    </row>
    <row r="441" spans="514:522" x14ac:dyDescent="0.3">
      <c r="ST441" s="565"/>
      <c r="SU441" s="565"/>
      <c r="SV441" s="566"/>
      <c r="SW441" s="567"/>
      <c r="SX441" s="565"/>
      <c r="SY441" s="566"/>
      <c r="SZ441" s="568"/>
      <c r="TA441" s="567"/>
      <c r="TB441" s="553"/>
    </row>
    <row r="442" spans="514:522" x14ac:dyDescent="0.3">
      <c r="ST442" s="565"/>
      <c r="SU442" s="565"/>
      <c r="SV442" s="566"/>
      <c r="SW442" s="567"/>
      <c r="SX442" s="565"/>
      <c r="SY442" s="566"/>
      <c r="SZ442" s="568"/>
      <c r="TA442" s="567"/>
      <c r="TB442" s="553"/>
    </row>
    <row r="443" spans="514:522" x14ac:dyDescent="0.3">
      <c r="ST443" s="565"/>
      <c r="SU443" s="565"/>
      <c r="SV443" s="566"/>
      <c r="SW443" s="567"/>
      <c r="SX443" s="565"/>
      <c r="SY443" s="566"/>
      <c r="SZ443" s="568"/>
      <c r="TA443" s="567"/>
      <c r="TB443" s="553"/>
    </row>
    <row r="444" spans="514:522" x14ac:dyDescent="0.3">
      <c r="ST444" s="565"/>
      <c r="SU444" s="565"/>
      <c r="SV444" s="566"/>
      <c r="SW444" s="567"/>
      <c r="SX444" s="565"/>
      <c r="SY444" s="566"/>
      <c r="SZ444" s="568"/>
      <c r="TA444" s="567"/>
      <c r="TB444" s="553"/>
    </row>
    <row r="445" spans="514:522" x14ac:dyDescent="0.3">
      <c r="ST445" s="565"/>
      <c r="SU445" s="565"/>
      <c r="SV445" s="566"/>
      <c r="SW445" s="567"/>
      <c r="SX445" s="565"/>
      <c r="SY445" s="566"/>
      <c r="SZ445" s="568"/>
      <c r="TA445" s="567"/>
      <c r="TB445" s="553"/>
    </row>
    <row r="446" spans="514:522" x14ac:dyDescent="0.3">
      <c r="ST446" s="565"/>
      <c r="SU446" s="565"/>
      <c r="SV446" s="566"/>
      <c r="SW446" s="567"/>
      <c r="SX446" s="565"/>
      <c r="SY446" s="566"/>
      <c r="SZ446" s="568"/>
      <c r="TA446" s="567"/>
      <c r="TB446" s="553"/>
    </row>
    <row r="447" spans="514:522" x14ac:dyDescent="0.3">
      <c r="ST447" s="565"/>
      <c r="SU447" s="565"/>
      <c r="SV447" s="566"/>
      <c r="SW447" s="567"/>
      <c r="SX447" s="565"/>
      <c r="SY447" s="566"/>
      <c r="SZ447" s="568"/>
      <c r="TA447" s="567"/>
      <c r="TB447" s="553"/>
    </row>
    <row r="448" spans="514:522" x14ac:dyDescent="0.3">
      <c r="ST448" s="565"/>
      <c r="SU448" s="565"/>
      <c r="SV448" s="566"/>
      <c r="SW448" s="567"/>
      <c r="SX448" s="565"/>
      <c r="SY448" s="566"/>
      <c r="SZ448" s="568"/>
      <c r="TA448" s="567"/>
      <c r="TB448" s="553"/>
    </row>
    <row r="449" spans="514:522" x14ac:dyDescent="0.3">
      <c r="ST449" s="565"/>
      <c r="SU449" s="565"/>
      <c r="SV449" s="566"/>
      <c r="SW449" s="567"/>
      <c r="SX449" s="565"/>
      <c r="SY449" s="566"/>
      <c r="SZ449" s="568"/>
      <c r="TA449" s="567"/>
      <c r="TB449" s="553"/>
    </row>
    <row r="450" spans="514:522" x14ac:dyDescent="0.3">
      <c r="ST450" s="565"/>
      <c r="SU450" s="565"/>
      <c r="SV450" s="566"/>
      <c r="SW450" s="567"/>
      <c r="SX450" s="565"/>
      <c r="SY450" s="566"/>
      <c r="SZ450" s="568"/>
      <c r="TA450" s="567"/>
      <c r="TB450" s="553"/>
    </row>
    <row r="451" spans="514:522" x14ac:dyDescent="0.3">
      <c r="ST451" s="565"/>
      <c r="SU451" s="565"/>
      <c r="SV451" s="566"/>
      <c r="SW451" s="567"/>
      <c r="SX451" s="565"/>
      <c r="SY451" s="566"/>
      <c r="SZ451" s="568"/>
      <c r="TA451" s="567"/>
      <c r="TB451" s="553"/>
    </row>
    <row r="452" spans="514:522" x14ac:dyDescent="0.3">
      <c r="ST452" s="565"/>
      <c r="SU452" s="565"/>
      <c r="SV452" s="566"/>
      <c r="SW452" s="567"/>
      <c r="SX452" s="565"/>
      <c r="SY452" s="566"/>
      <c r="SZ452" s="568"/>
      <c r="TA452" s="567"/>
      <c r="TB452" s="553"/>
    </row>
    <row r="453" spans="514:522" x14ac:dyDescent="0.3">
      <c r="ST453" s="565"/>
      <c r="SU453" s="565"/>
      <c r="SV453" s="566"/>
      <c r="SW453" s="567"/>
      <c r="SX453" s="565"/>
      <c r="SY453" s="566"/>
      <c r="SZ453" s="568"/>
      <c r="TA453" s="567"/>
      <c r="TB453" s="553"/>
    </row>
    <row r="454" spans="514:522" x14ac:dyDescent="0.3">
      <c r="ST454" s="565"/>
      <c r="SU454" s="565"/>
      <c r="SV454" s="566"/>
      <c r="SW454" s="567"/>
      <c r="SX454" s="565"/>
      <c r="SY454" s="566"/>
      <c r="SZ454" s="568"/>
      <c r="TA454" s="567"/>
      <c r="TB454" s="553"/>
    </row>
    <row r="455" spans="514:522" x14ac:dyDescent="0.3">
      <c r="ST455" s="565"/>
      <c r="SU455" s="565"/>
      <c r="SV455" s="566"/>
      <c r="SW455" s="567"/>
      <c r="SX455" s="565"/>
      <c r="SY455" s="566"/>
      <c r="SZ455" s="568"/>
      <c r="TA455" s="567"/>
      <c r="TB455" s="553"/>
    </row>
    <row r="456" spans="514:522" x14ac:dyDescent="0.3">
      <c r="ST456" s="565"/>
      <c r="SU456" s="565"/>
      <c r="SV456" s="566"/>
      <c r="SW456" s="567"/>
      <c r="SX456" s="565"/>
      <c r="SY456" s="566"/>
      <c r="SZ456" s="568"/>
      <c r="TA456" s="567"/>
      <c r="TB456" s="553"/>
    </row>
    <row r="457" spans="514:522" x14ac:dyDescent="0.3">
      <c r="ST457" s="565"/>
      <c r="SU457" s="565"/>
      <c r="SV457" s="566"/>
      <c r="SW457" s="567"/>
      <c r="SX457" s="565"/>
      <c r="SY457" s="566"/>
      <c r="SZ457" s="568"/>
      <c r="TA457" s="567"/>
      <c r="TB457" s="553"/>
    </row>
    <row r="458" spans="514:522" x14ac:dyDescent="0.3">
      <c r="ST458" s="565"/>
      <c r="SU458" s="565"/>
      <c r="SV458" s="566"/>
      <c r="SW458" s="567"/>
      <c r="SX458" s="565"/>
      <c r="SY458" s="566"/>
      <c r="SZ458" s="568"/>
      <c r="TA458" s="567"/>
      <c r="TB458" s="553"/>
    </row>
    <row r="459" spans="514:522" x14ac:dyDescent="0.3">
      <c r="ST459" s="565"/>
      <c r="SU459" s="565"/>
      <c r="SV459" s="566"/>
      <c r="SW459" s="567"/>
      <c r="SX459" s="565"/>
      <c r="SY459" s="566"/>
      <c r="SZ459" s="568"/>
      <c r="TA459" s="567"/>
      <c r="TB459" s="553"/>
    </row>
    <row r="460" spans="514:522" x14ac:dyDescent="0.3">
      <c r="ST460" s="565"/>
      <c r="SU460" s="565"/>
      <c r="SV460" s="566"/>
      <c r="SW460" s="567"/>
      <c r="SX460" s="565"/>
      <c r="SY460" s="566"/>
      <c r="SZ460" s="568"/>
      <c r="TA460" s="567"/>
      <c r="TB460" s="553"/>
    </row>
    <row r="461" spans="514:522" x14ac:dyDescent="0.3">
      <c r="ST461" s="565"/>
      <c r="SU461" s="565"/>
      <c r="SV461" s="566"/>
      <c r="SW461" s="567"/>
      <c r="SX461" s="565"/>
      <c r="SY461" s="566"/>
      <c r="SZ461" s="568"/>
      <c r="TA461" s="567"/>
      <c r="TB461" s="553"/>
    </row>
    <row r="462" spans="514:522" x14ac:dyDescent="0.3">
      <c r="ST462" s="565"/>
      <c r="SU462" s="565"/>
      <c r="SV462" s="566"/>
      <c r="SW462" s="567"/>
      <c r="SX462" s="565"/>
      <c r="SY462" s="566"/>
      <c r="SZ462" s="568"/>
      <c r="TA462" s="567"/>
      <c r="TB462" s="553"/>
    </row>
    <row r="463" spans="514:522" x14ac:dyDescent="0.3">
      <c r="ST463" s="565"/>
      <c r="SU463" s="565"/>
      <c r="SV463" s="566"/>
      <c r="SW463" s="567"/>
      <c r="SX463" s="565"/>
      <c r="SY463" s="566"/>
      <c r="SZ463" s="568"/>
      <c r="TA463" s="567"/>
      <c r="TB463" s="553"/>
    </row>
    <row r="464" spans="514:522" x14ac:dyDescent="0.3">
      <c r="ST464" s="565"/>
      <c r="SU464" s="565"/>
      <c r="SV464" s="566"/>
      <c r="SW464" s="567"/>
      <c r="SX464" s="565"/>
      <c r="SY464" s="566"/>
      <c r="SZ464" s="568"/>
      <c r="TA464" s="567"/>
      <c r="TB464" s="553"/>
    </row>
    <row r="465" spans="514:522" x14ac:dyDescent="0.3">
      <c r="ST465" s="565"/>
      <c r="SU465" s="565"/>
      <c r="SV465" s="566"/>
      <c r="SW465" s="567"/>
      <c r="SX465" s="565"/>
      <c r="SY465" s="566"/>
      <c r="SZ465" s="568"/>
      <c r="TA465" s="567"/>
      <c r="TB465" s="553"/>
    </row>
    <row r="466" spans="514:522" x14ac:dyDescent="0.3">
      <c r="ST466" s="565"/>
      <c r="SU466" s="565"/>
      <c r="SV466" s="566"/>
      <c r="SW466" s="567"/>
      <c r="SX466" s="565"/>
      <c r="SY466" s="566"/>
      <c r="SZ466" s="568"/>
      <c r="TA466" s="567"/>
      <c r="TB466" s="553"/>
    </row>
    <row r="467" spans="514:522" x14ac:dyDescent="0.3">
      <c r="ST467" s="565"/>
      <c r="SU467" s="565"/>
      <c r="SV467" s="566"/>
      <c r="SW467" s="567"/>
      <c r="SX467" s="565"/>
      <c r="SY467" s="566"/>
      <c r="SZ467" s="568"/>
      <c r="TA467" s="567"/>
      <c r="TB467" s="553"/>
    </row>
    <row r="468" spans="514:522" x14ac:dyDescent="0.3">
      <c r="ST468" s="565"/>
      <c r="SU468" s="565"/>
      <c r="SV468" s="566"/>
      <c r="SW468" s="567"/>
      <c r="SX468" s="565"/>
      <c r="SY468" s="566"/>
      <c r="SZ468" s="568"/>
      <c r="TA468" s="567"/>
      <c r="TB468" s="553"/>
    </row>
    <row r="469" spans="514:522" x14ac:dyDescent="0.3">
      <c r="ST469" s="565"/>
      <c r="SU469" s="565"/>
      <c r="SV469" s="566"/>
      <c r="SW469" s="567"/>
      <c r="SX469" s="565"/>
      <c r="SY469" s="566"/>
      <c r="SZ469" s="568"/>
      <c r="TA469" s="567"/>
      <c r="TB469" s="553"/>
    </row>
    <row r="470" spans="514:522" x14ac:dyDescent="0.3">
      <c r="ST470" s="565"/>
      <c r="SU470" s="565"/>
      <c r="SV470" s="566"/>
      <c r="SW470" s="567"/>
      <c r="SX470" s="565"/>
      <c r="SY470" s="566"/>
      <c r="SZ470" s="568"/>
      <c r="TA470" s="567"/>
      <c r="TB470" s="553"/>
    </row>
    <row r="471" spans="514:522" x14ac:dyDescent="0.3">
      <c r="ST471" s="565"/>
      <c r="SU471" s="565"/>
      <c r="SV471" s="566"/>
      <c r="SW471" s="567"/>
      <c r="SX471" s="565"/>
      <c r="SY471" s="566"/>
      <c r="SZ471" s="568"/>
      <c r="TA471" s="567"/>
      <c r="TB471" s="553"/>
    </row>
    <row r="472" spans="514:522" x14ac:dyDescent="0.3">
      <c r="ST472" s="565"/>
      <c r="SU472" s="565"/>
      <c r="SV472" s="566"/>
      <c r="SW472" s="567"/>
      <c r="SX472" s="565"/>
      <c r="SY472" s="566"/>
      <c r="SZ472" s="568"/>
      <c r="TA472" s="567"/>
      <c r="TB472" s="553"/>
    </row>
    <row r="473" spans="514:522" x14ac:dyDescent="0.3">
      <c r="ST473" s="565"/>
      <c r="SU473" s="565"/>
      <c r="SV473" s="566"/>
      <c r="SW473" s="567"/>
      <c r="SX473" s="565"/>
      <c r="SY473" s="566"/>
      <c r="SZ473" s="568"/>
      <c r="TA473" s="567"/>
      <c r="TB473" s="553"/>
    </row>
    <row r="474" spans="514:522" x14ac:dyDescent="0.3">
      <c r="ST474" s="565"/>
      <c r="SU474" s="565"/>
      <c r="SV474" s="566"/>
      <c r="SW474" s="567"/>
      <c r="SX474" s="565"/>
      <c r="SY474" s="566"/>
      <c r="SZ474" s="568"/>
      <c r="TA474" s="567"/>
      <c r="TB474" s="553"/>
    </row>
    <row r="475" spans="514:522" x14ac:dyDescent="0.3">
      <c r="ST475" s="565"/>
      <c r="SU475" s="565"/>
      <c r="SV475" s="566"/>
      <c r="SW475" s="567"/>
      <c r="SX475" s="565"/>
      <c r="SY475" s="566"/>
      <c r="SZ475" s="568"/>
      <c r="TA475" s="567"/>
      <c r="TB475" s="553"/>
    </row>
    <row r="476" spans="514:522" x14ac:dyDescent="0.3">
      <c r="ST476" s="565"/>
      <c r="SU476" s="565"/>
      <c r="SV476" s="566"/>
      <c r="SW476" s="567"/>
      <c r="SX476" s="565"/>
      <c r="SY476" s="566"/>
      <c r="SZ476" s="568"/>
      <c r="TA476" s="567"/>
      <c r="TB476" s="553"/>
    </row>
    <row r="477" spans="514:522" x14ac:dyDescent="0.3">
      <c r="ST477" s="565"/>
      <c r="SU477" s="565"/>
      <c r="SV477" s="566"/>
      <c r="SW477" s="567"/>
      <c r="SX477" s="565"/>
      <c r="SY477" s="566"/>
      <c r="SZ477" s="568"/>
      <c r="TA477" s="567"/>
      <c r="TB477" s="553"/>
    </row>
    <row r="478" spans="514:522" x14ac:dyDescent="0.3">
      <c r="ST478" s="565"/>
      <c r="SU478" s="565"/>
      <c r="SV478" s="566"/>
      <c r="SW478" s="567"/>
      <c r="SX478" s="565"/>
      <c r="SY478" s="566"/>
      <c r="SZ478" s="568"/>
      <c r="TA478" s="567"/>
      <c r="TB478" s="553"/>
    </row>
    <row r="479" spans="514:522" x14ac:dyDescent="0.3">
      <c r="ST479" s="565"/>
      <c r="SU479" s="565"/>
      <c r="SV479" s="566"/>
      <c r="SW479" s="567"/>
      <c r="SX479" s="565"/>
      <c r="SY479" s="566"/>
      <c r="SZ479" s="568"/>
      <c r="TA479" s="567"/>
      <c r="TB479" s="553"/>
    </row>
    <row r="480" spans="514:522" x14ac:dyDescent="0.3">
      <c r="ST480" s="565"/>
      <c r="SU480" s="565"/>
      <c r="SV480" s="566"/>
      <c r="SW480" s="567"/>
      <c r="SX480" s="565"/>
      <c r="SY480" s="566"/>
      <c r="SZ480" s="568"/>
      <c r="TA480" s="567"/>
      <c r="TB480" s="553"/>
    </row>
    <row r="481" spans="514:522" x14ac:dyDescent="0.3">
      <c r="ST481" s="565"/>
      <c r="SU481" s="565"/>
      <c r="SV481" s="566"/>
      <c r="SW481" s="567"/>
      <c r="SX481" s="565"/>
      <c r="SY481" s="566"/>
      <c r="SZ481" s="568"/>
      <c r="TA481" s="567"/>
      <c r="TB481" s="553"/>
    </row>
    <row r="482" spans="514:522" x14ac:dyDescent="0.3">
      <c r="ST482" s="565"/>
      <c r="SU482" s="565"/>
      <c r="SV482" s="566"/>
      <c r="SW482" s="567"/>
      <c r="SX482" s="565"/>
      <c r="SY482" s="566"/>
      <c r="SZ482" s="568"/>
      <c r="TA482" s="567"/>
      <c r="TB482" s="553"/>
    </row>
    <row r="483" spans="514:522" x14ac:dyDescent="0.3">
      <c r="ST483" s="565"/>
      <c r="SU483" s="565"/>
      <c r="SV483" s="566"/>
      <c r="SW483" s="567"/>
      <c r="SX483" s="565"/>
      <c r="SY483" s="566"/>
      <c r="SZ483" s="568"/>
      <c r="TA483" s="567"/>
      <c r="TB483" s="553"/>
    </row>
    <row r="484" spans="514:522" x14ac:dyDescent="0.3">
      <c r="ST484" s="565"/>
      <c r="SU484" s="565"/>
      <c r="SV484" s="566"/>
      <c r="SW484" s="567"/>
      <c r="SX484" s="565"/>
      <c r="SY484" s="566"/>
      <c r="SZ484" s="568"/>
      <c r="TA484" s="567"/>
      <c r="TB484" s="553"/>
    </row>
    <row r="485" spans="514:522" x14ac:dyDescent="0.3">
      <c r="ST485" s="565"/>
      <c r="SU485" s="565"/>
      <c r="SV485" s="566"/>
      <c r="SW485" s="567"/>
      <c r="SX485" s="565"/>
      <c r="SY485" s="566"/>
      <c r="SZ485" s="568"/>
      <c r="TA485" s="567"/>
      <c r="TB485" s="553"/>
    </row>
    <row r="486" spans="514:522" x14ac:dyDescent="0.3">
      <c r="ST486" s="565"/>
      <c r="SU486" s="565"/>
      <c r="SV486" s="566"/>
      <c r="SW486" s="567"/>
      <c r="SX486" s="565"/>
      <c r="SY486" s="566"/>
      <c r="SZ486" s="568"/>
      <c r="TA486" s="567"/>
      <c r="TB486" s="553"/>
    </row>
    <row r="487" spans="514:522" x14ac:dyDescent="0.3">
      <c r="ST487" s="565"/>
      <c r="SU487" s="565"/>
      <c r="SV487" s="566"/>
      <c r="SW487" s="567"/>
      <c r="SX487" s="565"/>
      <c r="SY487" s="566"/>
      <c r="SZ487" s="568"/>
      <c r="TA487" s="567"/>
      <c r="TB487" s="553"/>
    </row>
    <row r="488" spans="514:522" x14ac:dyDescent="0.3">
      <c r="ST488" s="565"/>
      <c r="SU488" s="565"/>
      <c r="SV488" s="566"/>
      <c r="SW488" s="567"/>
      <c r="SX488" s="565"/>
      <c r="SY488" s="566"/>
      <c r="SZ488" s="568"/>
      <c r="TA488" s="567"/>
      <c r="TB488" s="553"/>
    </row>
    <row r="489" spans="514:522" x14ac:dyDescent="0.3">
      <c r="ST489" s="565"/>
      <c r="SU489" s="565"/>
      <c r="SV489" s="566"/>
      <c r="SW489" s="567"/>
      <c r="SX489" s="565"/>
      <c r="SY489" s="566"/>
      <c r="SZ489" s="568"/>
      <c r="TA489" s="567"/>
      <c r="TB489" s="553"/>
    </row>
    <row r="490" spans="514:522" x14ac:dyDescent="0.3">
      <c r="ST490" s="565"/>
      <c r="SU490" s="565"/>
      <c r="SV490" s="566"/>
      <c r="SW490" s="567"/>
      <c r="SX490" s="565"/>
      <c r="SY490" s="566"/>
      <c r="SZ490" s="568"/>
      <c r="TA490" s="567"/>
      <c r="TB490" s="553"/>
    </row>
    <row r="491" spans="514:522" x14ac:dyDescent="0.3">
      <c r="ST491" s="565"/>
      <c r="SU491" s="565"/>
      <c r="SV491" s="566"/>
      <c r="SW491" s="567"/>
      <c r="SX491" s="565"/>
      <c r="SY491" s="566"/>
      <c r="SZ491" s="568"/>
      <c r="TA491" s="567"/>
      <c r="TB491" s="553"/>
    </row>
    <row r="492" spans="514:522" x14ac:dyDescent="0.3">
      <c r="ST492" s="565"/>
      <c r="SU492" s="565"/>
      <c r="SV492" s="566"/>
      <c r="SW492" s="567"/>
      <c r="SX492" s="565"/>
      <c r="SY492" s="566"/>
      <c r="SZ492" s="568"/>
      <c r="TA492" s="567"/>
      <c r="TB492" s="553"/>
    </row>
    <row r="493" spans="514:522" x14ac:dyDescent="0.3">
      <c r="ST493" s="565"/>
      <c r="SU493" s="565"/>
      <c r="SV493" s="566"/>
      <c r="SW493" s="567"/>
      <c r="SX493" s="565"/>
      <c r="SY493" s="566"/>
      <c r="SZ493" s="568"/>
      <c r="TA493" s="567"/>
      <c r="TB493" s="553"/>
    </row>
    <row r="494" spans="514:522" x14ac:dyDescent="0.3">
      <c r="ST494" s="565"/>
      <c r="SU494" s="565"/>
      <c r="SV494" s="566"/>
      <c r="SW494" s="567"/>
      <c r="SX494" s="565"/>
      <c r="SY494" s="566"/>
      <c r="SZ494" s="568"/>
      <c r="TA494" s="567"/>
      <c r="TB494" s="553"/>
    </row>
    <row r="495" spans="514:522" x14ac:dyDescent="0.3">
      <c r="ST495" s="565"/>
      <c r="SU495" s="565"/>
      <c r="SV495" s="566"/>
      <c r="SW495" s="567"/>
      <c r="SX495" s="565"/>
      <c r="SY495" s="566"/>
      <c r="SZ495" s="568"/>
      <c r="TA495" s="567"/>
      <c r="TB495" s="553"/>
    </row>
    <row r="496" spans="514:522" x14ac:dyDescent="0.3">
      <c r="ST496" s="565"/>
      <c r="SU496" s="565"/>
      <c r="SV496" s="566"/>
      <c r="SW496" s="567"/>
      <c r="SX496" s="565"/>
      <c r="SY496" s="566"/>
      <c r="SZ496" s="568"/>
      <c r="TA496" s="567"/>
      <c r="TB496" s="553"/>
    </row>
    <row r="497" spans="514:522" x14ac:dyDescent="0.3">
      <c r="ST497" s="565"/>
      <c r="SU497" s="565"/>
      <c r="SV497" s="566"/>
      <c r="SW497" s="567"/>
      <c r="SX497" s="565"/>
      <c r="SY497" s="566"/>
      <c r="SZ497" s="568"/>
      <c r="TA497" s="567"/>
      <c r="TB497" s="553"/>
    </row>
    <row r="498" spans="514:522" x14ac:dyDescent="0.3">
      <c r="ST498" s="565"/>
      <c r="SU498" s="565"/>
      <c r="SV498" s="566"/>
      <c r="SW498" s="567"/>
      <c r="SX498" s="565"/>
      <c r="SY498" s="566"/>
      <c r="SZ498" s="568"/>
      <c r="TA498" s="567"/>
      <c r="TB498" s="553"/>
    </row>
    <row r="499" spans="514:522" x14ac:dyDescent="0.3">
      <c r="ST499" s="565"/>
      <c r="SU499" s="565"/>
      <c r="SV499" s="566"/>
      <c r="SW499" s="567"/>
      <c r="SX499" s="565"/>
      <c r="SY499" s="566"/>
      <c r="SZ499" s="568"/>
      <c r="TA499" s="567"/>
      <c r="TB499" s="553"/>
    </row>
    <row r="500" spans="514:522" x14ac:dyDescent="0.3">
      <c r="ST500" s="565"/>
      <c r="SU500" s="565"/>
      <c r="SV500" s="566"/>
      <c r="SW500" s="567"/>
      <c r="SX500" s="565"/>
      <c r="SY500" s="566"/>
      <c r="SZ500" s="568"/>
      <c r="TA500" s="567"/>
      <c r="TB500" s="553"/>
    </row>
    <row r="501" spans="514:522" x14ac:dyDescent="0.3">
      <c r="ST501" s="565"/>
      <c r="SU501" s="565"/>
      <c r="SV501" s="566"/>
      <c r="SW501" s="567"/>
      <c r="SX501" s="565"/>
      <c r="SY501" s="566"/>
      <c r="SZ501" s="568"/>
      <c r="TA501" s="567"/>
      <c r="TB501" s="553"/>
    </row>
    <row r="502" spans="514:522" x14ac:dyDescent="0.3">
      <c r="ST502" s="565"/>
      <c r="SU502" s="565"/>
      <c r="SV502" s="566"/>
      <c r="SW502" s="567"/>
      <c r="SX502" s="565"/>
      <c r="SY502" s="566"/>
      <c r="SZ502" s="568"/>
      <c r="TA502" s="567"/>
      <c r="TB502" s="553"/>
    </row>
    <row r="503" spans="514:522" x14ac:dyDescent="0.3">
      <c r="ST503" s="565"/>
      <c r="SU503" s="565"/>
      <c r="SV503" s="566"/>
      <c r="SW503" s="567"/>
      <c r="SX503" s="565"/>
      <c r="SY503" s="566"/>
      <c r="SZ503" s="568"/>
      <c r="TA503" s="567"/>
      <c r="TB503" s="553"/>
    </row>
    <row r="504" spans="514:522" x14ac:dyDescent="0.3">
      <c r="ST504" s="565"/>
      <c r="SU504" s="565"/>
      <c r="SV504" s="566"/>
      <c r="SW504" s="567"/>
      <c r="SX504" s="565"/>
      <c r="SY504" s="566"/>
      <c r="SZ504" s="568"/>
      <c r="TA504" s="567"/>
      <c r="TB504" s="553"/>
    </row>
    <row r="505" spans="514:522" x14ac:dyDescent="0.3">
      <c r="ST505" s="565"/>
      <c r="SU505" s="565"/>
      <c r="SV505" s="566"/>
      <c r="SW505" s="567"/>
      <c r="SX505" s="565"/>
      <c r="SY505" s="566"/>
      <c r="SZ505" s="568"/>
      <c r="TA505" s="567"/>
      <c r="TB505" s="553"/>
    </row>
    <row r="506" spans="514:522" x14ac:dyDescent="0.3">
      <c r="ST506" s="565"/>
      <c r="SU506" s="565"/>
      <c r="SV506" s="566"/>
      <c r="SW506" s="567"/>
      <c r="SX506" s="565"/>
      <c r="SY506" s="566"/>
      <c r="SZ506" s="568"/>
      <c r="TA506" s="567"/>
      <c r="TB506" s="553"/>
    </row>
    <row r="507" spans="514:522" x14ac:dyDescent="0.3">
      <c r="ST507" s="565"/>
      <c r="SU507" s="565"/>
      <c r="SV507" s="566"/>
      <c r="SW507" s="567"/>
      <c r="SX507" s="565"/>
      <c r="SY507" s="566"/>
      <c r="SZ507" s="568"/>
      <c r="TA507" s="567"/>
      <c r="TB507" s="553"/>
    </row>
    <row r="508" spans="514:522" x14ac:dyDescent="0.3">
      <c r="ST508" s="565"/>
      <c r="SU508" s="565"/>
      <c r="SV508" s="566"/>
      <c r="SW508" s="567"/>
      <c r="SX508" s="565"/>
      <c r="SY508" s="566"/>
      <c r="SZ508" s="568"/>
      <c r="TA508" s="567"/>
      <c r="TB508" s="553"/>
    </row>
    <row r="509" spans="514:522" x14ac:dyDescent="0.3">
      <c r="ST509" s="565"/>
      <c r="SU509" s="565"/>
      <c r="SV509" s="566"/>
      <c r="SW509" s="567"/>
      <c r="SX509" s="565"/>
      <c r="SY509" s="566"/>
      <c r="SZ509" s="568"/>
      <c r="TA509" s="567"/>
      <c r="TB509" s="553"/>
    </row>
    <row r="510" spans="514:522" x14ac:dyDescent="0.3">
      <c r="ST510" s="565"/>
      <c r="SU510" s="565"/>
      <c r="SV510" s="566"/>
      <c r="SW510" s="567"/>
      <c r="SX510" s="565"/>
      <c r="SY510" s="566"/>
      <c r="SZ510" s="568"/>
      <c r="TA510" s="567"/>
      <c r="TB510" s="553"/>
    </row>
    <row r="511" spans="514:522" x14ac:dyDescent="0.3">
      <c r="ST511" s="565"/>
      <c r="SU511" s="565"/>
      <c r="SV511" s="566"/>
      <c r="SW511" s="567"/>
      <c r="SX511" s="565"/>
      <c r="SY511" s="566"/>
      <c r="SZ511" s="568"/>
      <c r="TA511" s="567"/>
      <c r="TB511" s="553"/>
    </row>
    <row r="512" spans="514:522" x14ac:dyDescent="0.3">
      <c r="ST512" s="565"/>
      <c r="SU512" s="565"/>
      <c r="SV512" s="566"/>
      <c r="SW512" s="567"/>
      <c r="SX512" s="565"/>
      <c r="SY512" s="566"/>
      <c r="SZ512" s="568"/>
      <c r="TA512" s="567"/>
      <c r="TB512" s="553"/>
    </row>
    <row r="513" spans="514:522" x14ac:dyDescent="0.3">
      <c r="ST513" s="565"/>
      <c r="SU513" s="565"/>
      <c r="SV513" s="566"/>
      <c r="SW513" s="567"/>
      <c r="SX513" s="565"/>
      <c r="SY513" s="566"/>
      <c r="SZ513" s="568"/>
      <c r="TA513" s="567"/>
      <c r="TB513" s="553"/>
    </row>
    <row r="514" spans="514:522" x14ac:dyDescent="0.3">
      <c r="ST514" s="565"/>
      <c r="SU514" s="565"/>
      <c r="SV514" s="566"/>
      <c r="SW514" s="567"/>
      <c r="SX514" s="565"/>
      <c r="SY514" s="566"/>
      <c r="SZ514" s="568"/>
      <c r="TA514" s="567"/>
      <c r="TB514" s="553"/>
    </row>
    <row r="515" spans="514:522" x14ac:dyDescent="0.3">
      <c r="ST515" s="565"/>
      <c r="SU515" s="565"/>
      <c r="SV515" s="566"/>
      <c r="SW515" s="567"/>
      <c r="SX515" s="565"/>
      <c r="SY515" s="566"/>
      <c r="SZ515" s="568"/>
      <c r="TA515" s="567"/>
      <c r="TB515" s="553"/>
    </row>
    <row r="516" spans="514:522" x14ac:dyDescent="0.3">
      <c r="ST516" s="565"/>
      <c r="SU516" s="565"/>
      <c r="SV516" s="566"/>
      <c r="SW516" s="567"/>
      <c r="SX516" s="565"/>
      <c r="SY516" s="566"/>
      <c r="SZ516" s="568"/>
      <c r="TA516" s="567"/>
      <c r="TB516" s="553"/>
    </row>
    <row r="517" spans="514:522" x14ac:dyDescent="0.3">
      <c r="ST517" s="565"/>
      <c r="SU517" s="565"/>
      <c r="SV517" s="566"/>
      <c r="SW517" s="567"/>
      <c r="SX517" s="565"/>
      <c r="SY517" s="566"/>
      <c r="SZ517" s="568"/>
      <c r="TA517" s="567"/>
      <c r="TB517" s="553"/>
    </row>
    <row r="518" spans="514:522" x14ac:dyDescent="0.3">
      <c r="ST518" s="565"/>
      <c r="SU518" s="565"/>
      <c r="SV518" s="566"/>
      <c r="SW518" s="567"/>
      <c r="SX518" s="565"/>
      <c r="SY518" s="566"/>
      <c r="SZ518" s="568"/>
      <c r="TA518" s="567"/>
      <c r="TB518" s="553"/>
    </row>
    <row r="519" spans="514:522" x14ac:dyDescent="0.3">
      <c r="ST519" s="565"/>
      <c r="SU519" s="565"/>
      <c r="SV519" s="566"/>
      <c r="SW519" s="567"/>
      <c r="SX519" s="565"/>
      <c r="SY519" s="566"/>
      <c r="SZ519" s="568"/>
      <c r="TA519" s="567"/>
      <c r="TB519" s="553"/>
    </row>
    <row r="520" spans="514:522" x14ac:dyDescent="0.3">
      <c r="ST520" s="565"/>
      <c r="SU520" s="565"/>
      <c r="SV520" s="566"/>
      <c r="SW520" s="567"/>
      <c r="SX520" s="565"/>
      <c r="SY520" s="566"/>
      <c r="SZ520" s="568"/>
      <c r="TA520" s="567"/>
      <c r="TB520" s="553"/>
    </row>
    <row r="521" spans="514:522" x14ac:dyDescent="0.3">
      <c r="ST521" s="565"/>
      <c r="SU521" s="565"/>
      <c r="SV521" s="566"/>
      <c r="SW521" s="567"/>
      <c r="SX521" s="565"/>
      <c r="SY521" s="566"/>
      <c r="SZ521" s="568"/>
      <c r="TA521" s="567"/>
      <c r="TB521" s="553"/>
    </row>
    <row r="522" spans="514:522" x14ac:dyDescent="0.3">
      <c r="ST522" s="565"/>
      <c r="SU522" s="565"/>
      <c r="SV522" s="566"/>
      <c r="SW522" s="567"/>
      <c r="SX522" s="565"/>
      <c r="SY522" s="566"/>
      <c r="SZ522" s="568"/>
      <c r="TA522" s="567"/>
      <c r="TB522" s="553"/>
    </row>
    <row r="523" spans="514:522" x14ac:dyDescent="0.3">
      <c r="ST523" s="565"/>
      <c r="SU523" s="565"/>
      <c r="SV523" s="566"/>
      <c r="SW523" s="567"/>
      <c r="SX523" s="565"/>
      <c r="SY523" s="566"/>
      <c r="SZ523" s="568"/>
      <c r="TA523" s="567"/>
      <c r="TB523" s="553"/>
    </row>
    <row r="524" spans="514:522" x14ac:dyDescent="0.3">
      <c r="ST524" s="565"/>
      <c r="SU524" s="565"/>
      <c r="SV524" s="566"/>
      <c r="SW524" s="567"/>
      <c r="SX524" s="565"/>
      <c r="SY524" s="566"/>
      <c r="SZ524" s="568"/>
      <c r="TA524" s="567"/>
      <c r="TB524" s="553"/>
    </row>
    <row r="525" spans="514:522" x14ac:dyDescent="0.3">
      <c r="ST525" s="565"/>
      <c r="SU525" s="565"/>
      <c r="SV525" s="566"/>
      <c r="SW525" s="567"/>
      <c r="SX525" s="565"/>
      <c r="SY525" s="566"/>
      <c r="SZ525" s="568"/>
      <c r="TA525" s="567"/>
      <c r="TB525" s="553"/>
    </row>
    <row r="526" spans="514:522" x14ac:dyDescent="0.3">
      <c r="ST526" s="565"/>
      <c r="SU526" s="565"/>
      <c r="SV526" s="566"/>
      <c r="SW526" s="567"/>
      <c r="SX526" s="565"/>
      <c r="SY526" s="566"/>
      <c r="SZ526" s="568"/>
      <c r="TA526" s="567"/>
      <c r="TB526" s="553"/>
    </row>
    <row r="527" spans="514:522" x14ac:dyDescent="0.3">
      <c r="ST527" s="565"/>
      <c r="SU527" s="565"/>
      <c r="SV527" s="566"/>
      <c r="SW527" s="567"/>
      <c r="SX527" s="565"/>
      <c r="SY527" s="566"/>
      <c r="SZ527" s="568"/>
      <c r="TA527" s="567"/>
      <c r="TB527" s="553"/>
    </row>
    <row r="528" spans="514:522" x14ac:dyDescent="0.3">
      <c r="ST528" s="565"/>
      <c r="SU528" s="565"/>
      <c r="SV528" s="566"/>
      <c r="SW528" s="567"/>
      <c r="SX528" s="565"/>
      <c r="SY528" s="566"/>
      <c r="SZ528" s="568"/>
      <c r="TA528" s="567"/>
      <c r="TB528" s="553"/>
    </row>
    <row r="529" spans="514:522" x14ac:dyDescent="0.3">
      <c r="ST529" s="565"/>
      <c r="SU529" s="565"/>
      <c r="SV529" s="566"/>
      <c r="SW529" s="567"/>
      <c r="SX529" s="565"/>
      <c r="SY529" s="566"/>
      <c r="SZ529" s="568"/>
      <c r="TA529" s="567"/>
      <c r="TB529" s="553"/>
    </row>
    <row r="530" spans="514:522" x14ac:dyDescent="0.3">
      <c r="ST530" s="565"/>
      <c r="SU530" s="565"/>
      <c r="SV530" s="566"/>
      <c r="SW530" s="567"/>
      <c r="SX530" s="565"/>
      <c r="SY530" s="566"/>
      <c r="SZ530" s="568"/>
      <c r="TA530" s="567"/>
      <c r="TB530" s="553"/>
    </row>
    <row r="531" spans="514:522" x14ac:dyDescent="0.3">
      <c r="ST531" s="565"/>
      <c r="SU531" s="565"/>
      <c r="SV531" s="566"/>
      <c r="SW531" s="567"/>
      <c r="SX531" s="565"/>
      <c r="SY531" s="566"/>
      <c r="SZ531" s="568"/>
      <c r="TA531" s="567"/>
      <c r="TB531" s="553"/>
    </row>
    <row r="532" spans="514:522" x14ac:dyDescent="0.3">
      <c r="ST532" s="565"/>
      <c r="SU532" s="565"/>
      <c r="SV532" s="566"/>
      <c r="SW532" s="567"/>
      <c r="SX532" s="565"/>
      <c r="SY532" s="566"/>
      <c r="SZ532" s="568"/>
      <c r="TA532" s="567"/>
      <c r="TB532" s="553"/>
    </row>
    <row r="533" spans="514:522" x14ac:dyDescent="0.3">
      <c r="ST533" s="565"/>
      <c r="SU533" s="565"/>
      <c r="SV533" s="566"/>
      <c r="SW533" s="567"/>
      <c r="SX533" s="565"/>
      <c r="SY533" s="566"/>
      <c r="SZ533" s="568"/>
      <c r="TA533" s="567"/>
      <c r="TB533" s="553"/>
    </row>
    <row r="534" spans="514:522" x14ac:dyDescent="0.3">
      <c r="ST534" s="565"/>
      <c r="SU534" s="565"/>
      <c r="SV534" s="566"/>
      <c r="SW534" s="567"/>
      <c r="SX534" s="565"/>
      <c r="SY534" s="566"/>
      <c r="SZ534" s="568"/>
      <c r="TA534" s="567"/>
      <c r="TB534" s="553"/>
    </row>
    <row r="535" spans="514:522" x14ac:dyDescent="0.3">
      <c r="ST535" s="565"/>
      <c r="SU535" s="565"/>
      <c r="SV535" s="566"/>
      <c r="SW535" s="567"/>
      <c r="SX535" s="565"/>
      <c r="SY535" s="566"/>
      <c r="SZ535" s="568"/>
      <c r="TA535" s="567"/>
      <c r="TB535" s="553"/>
    </row>
    <row r="536" spans="514:522" x14ac:dyDescent="0.3">
      <c r="ST536" s="565"/>
      <c r="SU536" s="565"/>
      <c r="SV536" s="566"/>
      <c r="SW536" s="567"/>
      <c r="SX536" s="565"/>
      <c r="SY536" s="566"/>
      <c r="SZ536" s="568"/>
      <c r="TA536" s="567"/>
      <c r="TB536" s="553"/>
    </row>
    <row r="537" spans="514:522" x14ac:dyDescent="0.3">
      <c r="ST537" s="565"/>
      <c r="SU537" s="565"/>
      <c r="SV537" s="566"/>
      <c r="SW537" s="567"/>
      <c r="SX537" s="565"/>
      <c r="SY537" s="566"/>
      <c r="SZ537" s="568"/>
      <c r="TA537" s="567"/>
      <c r="TB537" s="553"/>
    </row>
    <row r="538" spans="514:522" x14ac:dyDescent="0.3">
      <c r="ST538" s="565"/>
      <c r="SU538" s="565"/>
      <c r="SV538" s="566"/>
      <c r="SW538" s="567"/>
      <c r="SX538" s="565"/>
      <c r="SY538" s="566"/>
      <c r="SZ538" s="568"/>
      <c r="TA538" s="567"/>
      <c r="TB538" s="553"/>
    </row>
    <row r="539" spans="514:522" x14ac:dyDescent="0.3">
      <c r="ST539" s="565"/>
      <c r="SU539" s="565"/>
      <c r="SV539" s="566"/>
      <c r="SW539" s="567"/>
      <c r="SX539" s="565"/>
      <c r="SY539" s="566"/>
      <c r="SZ539" s="568"/>
      <c r="TA539" s="567"/>
      <c r="TB539" s="553"/>
    </row>
    <row r="540" spans="514:522" x14ac:dyDescent="0.3">
      <c r="ST540" s="565"/>
      <c r="SU540" s="565"/>
      <c r="SV540" s="566"/>
      <c r="SW540" s="567"/>
      <c r="SX540" s="565"/>
      <c r="SY540" s="566"/>
      <c r="SZ540" s="568"/>
      <c r="TA540" s="567"/>
      <c r="TB540" s="553"/>
    </row>
    <row r="541" spans="514:522" x14ac:dyDescent="0.3">
      <c r="ST541" s="565"/>
      <c r="SU541" s="565"/>
      <c r="SV541" s="566"/>
      <c r="SW541" s="567"/>
      <c r="SX541" s="565"/>
      <c r="SY541" s="566"/>
      <c r="SZ541" s="568"/>
      <c r="TA541" s="567"/>
      <c r="TB541" s="553"/>
    </row>
    <row r="542" spans="514:522" x14ac:dyDescent="0.3">
      <c r="ST542" s="565"/>
      <c r="SU542" s="565"/>
      <c r="SV542" s="566"/>
      <c r="SW542" s="567"/>
      <c r="SX542" s="565"/>
      <c r="SY542" s="566"/>
      <c r="SZ542" s="568"/>
      <c r="TA542" s="567"/>
      <c r="TB542" s="553"/>
    </row>
    <row r="543" spans="514:522" x14ac:dyDescent="0.3">
      <c r="ST543" s="565"/>
      <c r="SU543" s="565"/>
      <c r="SV543" s="566"/>
      <c r="SW543" s="567"/>
      <c r="SX543" s="565"/>
      <c r="SY543" s="566"/>
      <c r="SZ543" s="568"/>
      <c r="TA543" s="567"/>
      <c r="TB543" s="553"/>
    </row>
    <row r="544" spans="514:522" x14ac:dyDescent="0.3">
      <c r="ST544" s="565"/>
      <c r="SU544" s="565"/>
      <c r="SV544" s="566"/>
      <c r="SW544" s="567"/>
      <c r="SX544" s="565"/>
      <c r="SY544" s="566"/>
      <c r="SZ544" s="568"/>
      <c r="TA544" s="567"/>
      <c r="TB544" s="553"/>
    </row>
    <row r="545" spans="514:522" x14ac:dyDescent="0.3">
      <c r="ST545" s="565"/>
      <c r="SU545" s="565"/>
      <c r="SV545" s="566"/>
      <c r="SW545" s="567"/>
      <c r="SX545" s="565"/>
      <c r="SY545" s="566"/>
      <c r="SZ545" s="568"/>
      <c r="TA545" s="567"/>
      <c r="TB545" s="553"/>
    </row>
    <row r="546" spans="514:522" x14ac:dyDescent="0.3">
      <c r="ST546" s="565"/>
      <c r="SU546" s="565"/>
      <c r="SV546" s="566"/>
      <c r="SW546" s="567"/>
      <c r="SX546" s="565"/>
      <c r="SY546" s="566"/>
      <c r="SZ546" s="568"/>
      <c r="TA546" s="567"/>
      <c r="TB546" s="553"/>
    </row>
    <row r="547" spans="514:522" x14ac:dyDescent="0.3">
      <c r="ST547" s="565"/>
      <c r="SU547" s="565"/>
      <c r="SV547" s="566"/>
      <c r="SW547" s="567"/>
      <c r="SX547" s="565"/>
      <c r="SY547" s="566"/>
      <c r="SZ547" s="568"/>
      <c r="TA547" s="567"/>
      <c r="TB547" s="553"/>
    </row>
    <row r="548" spans="514:522" x14ac:dyDescent="0.3">
      <c r="ST548" s="565"/>
      <c r="SU548" s="565"/>
      <c r="SV548" s="566"/>
      <c r="SW548" s="567"/>
      <c r="SX548" s="565"/>
      <c r="SY548" s="566"/>
      <c r="SZ548" s="568"/>
      <c r="TA548" s="567"/>
      <c r="TB548" s="553"/>
    </row>
    <row r="549" spans="514:522" x14ac:dyDescent="0.3">
      <c r="ST549" s="565"/>
      <c r="SU549" s="565"/>
      <c r="SV549" s="566"/>
      <c r="SW549" s="567"/>
      <c r="SX549" s="565"/>
      <c r="SY549" s="566"/>
      <c r="SZ549" s="568"/>
      <c r="TA549" s="567"/>
      <c r="TB549" s="553"/>
    </row>
    <row r="550" spans="514:522" x14ac:dyDescent="0.3">
      <c r="ST550" s="565"/>
      <c r="SU550" s="565"/>
      <c r="SV550" s="566"/>
      <c r="SW550" s="567"/>
      <c r="SX550" s="565"/>
      <c r="SY550" s="566"/>
      <c r="SZ550" s="568"/>
      <c r="TA550" s="567"/>
      <c r="TB550" s="553"/>
    </row>
    <row r="551" spans="514:522" x14ac:dyDescent="0.3">
      <c r="ST551" s="565"/>
      <c r="SU551" s="565"/>
      <c r="SV551" s="566"/>
      <c r="SW551" s="567"/>
      <c r="SX551" s="565"/>
      <c r="SY551" s="566"/>
      <c r="SZ551" s="568"/>
      <c r="TA551" s="567"/>
      <c r="TB551" s="553"/>
    </row>
    <row r="552" spans="514:522" x14ac:dyDescent="0.3">
      <c r="ST552" s="565"/>
      <c r="SU552" s="565"/>
      <c r="SV552" s="566"/>
      <c r="SW552" s="567"/>
      <c r="SX552" s="565"/>
      <c r="SY552" s="566"/>
      <c r="SZ552" s="568"/>
      <c r="TA552" s="567"/>
      <c r="TB552" s="553"/>
    </row>
    <row r="553" spans="514:522" x14ac:dyDescent="0.3">
      <c r="ST553" s="565"/>
      <c r="SU553" s="565"/>
      <c r="SV553" s="566"/>
      <c r="SW553" s="567"/>
      <c r="SX553" s="565"/>
      <c r="SY553" s="566"/>
      <c r="SZ553" s="568"/>
      <c r="TA553" s="567"/>
      <c r="TB553" s="553"/>
    </row>
    <row r="554" spans="514:522" x14ac:dyDescent="0.3">
      <c r="ST554" s="565"/>
      <c r="SU554" s="565"/>
      <c r="SV554" s="566"/>
      <c r="SW554" s="567"/>
      <c r="SX554" s="565"/>
      <c r="SY554" s="566"/>
      <c r="SZ554" s="568"/>
      <c r="TA554" s="567"/>
      <c r="TB554" s="553"/>
    </row>
    <row r="555" spans="514:522" x14ac:dyDescent="0.3">
      <c r="ST555" s="565"/>
      <c r="SU555" s="565"/>
      <c r="SV555" s="566"/>
      <c r="SW555" s="567"/>
      <c r="SX555" s="565"/>
      <c r="SY555" s="566"/>
      <c r="SZ555" s="568"/>
      <c r="TA555" s="567"/>
      <c r="TB555" s="553"/>
    </row>
    <row r="556" spans="514:522" x14ac:dyDescent="0.3">
      <c r="ST556" s="565"/>
      <c r="SU556" s="565"/>
      <c r="SV556" s="566"/>
      <c r="SW556" s="567"/>
      <c r="SX556" s="565"/>
      <c r="SY556" s="566"/>
      <c r="SZ556" s="568"/>
      <c r="TA556" s="567"/>
      <c r="TB556" s="553"/>
    </row>
    <row r="557" spans="514:522" x14ac:dyDescent="0.3">
      <c r="ST557" s="565"/>
      <c r="SU557" s="565"/>
      <c r="SV557" s="566"/>
      <c r="SW557" s="567"/>
      <c r="SX557" s="565"/>
      <c r="SY557" s="566"/>
      <c r="SZ557" s="568"/>
      <c r="TA557" s="567"/>
      <c r="TB557" s="553"/>
    </row>
    <row r="558" spans="514:522" x14ac:dyDescent="0.3">
      <c r="ST558" s="565"/>
      <c r="SU558" s="565"/>
      <c r="SV558" s="566"/>
      <c r="SW558" s="567"/>
      <c r="SX558" s="565"/>
      <c r="SY558" s="566"/>
      <c r="SZ558" s="568"/>
      <c r="TA558" s="567"/>
      <c r="TB558" s="553"/>
    </row>
    <row r="559" spans="514:522" x14ac:dyDescent="0.3">
      <c r="ST559" s="565"/>
      <c r="SU559" s="565"/>
      <c r="SV559" s="566"/>
      <c r="SW559" s="567"/>
      <c r="SX559" s="565"/>
      <c r="SY559" s="566"/>
      <c r="SZ559" s="568"/>
      <c r="TA559" s="567"/>
      <c r="TB559" s="553"/>
    </row>
    <row r="560" spans="514:522" x14ac:dyDescent="0.3">
      <c r="ST560" s="565"/>
      <c r="SU560" s="565"/>
      <c r="SV560" s="566"/>
      <c r="SW560" s="567"/>
      <c r="SX560" s="565"/>
      <c r="SY560" s="566"/>
      <c r="SZ560" s="568"/>
      <c r="TA560" s="567"/>
      <c r="TB560" s="553"/>
    </row>
    <row r="561" spans="514:522" x14ac:dyDescent="0.3">
      <c r="ST561" s="565"/>
      <c r="SU561" s="565"/>
      <c r="SV561" s="566"/>
      <c r="SW561" s="567"/>
      <c r="SX561" s="565"/>
      <c r="SY561" s="566"/>
      <c r="SZ561" s="568"/>
      <c r="TA561" s="567"/>
      <c r="TB561" s="553"/>
    </row>
    <row r="562" spans="514:522" x14ac:dyDescent="0.3">
      <c r="ST562" s="565"/>
      <c r="SU562" s="565"/>
      <c r="SV562" s="566"/>
      <c r="SW562" s="567"/>
      <c r="SX562" s="565"/>
      <c r="SY562" s="566"/>
      <c r="SZ562" s="568"/>
      <c r="TA562" s="567"/>
      <c r="TB562" s="553"/>
    </row>
    <row r="563" spans="514:522" x14ac:dyDescent="0.3">
      <c r="ST563" s="565"/>
      <c r="SU563" s="565"/>
      <c r="SV563" s="566"/>
      <c r="SW563" s="567"/>
      <c r="SX563" s="565"/>
      <c r="SY563" s="566"/>
      <c r="SZ563" s="568"/>
      <c r="TA563" s="567"/>
      <c r="TB563" s="553"/>
    </row>
    <row r="564" spans="514:522" x14ac:dyDescent="0.3">
      <c r="ST564" s="565"/>
      <c r="SU564" s="565"/>
      <c r="SV564" s="566"/>
      <c r="SW564" s="567"/>
      <c r="SX564" s="565"/>
      <c r="SY564" s="566"/>
      <c r="SZ564" s="568"/>
      <c r="TA564" s="567"/>
      <c r="TB564" s="553"/>
    </row>
    <row r="565" spans="514:522" x14ac:dyDescent="0.3">
      <c r="ST565" s="565"/>
      <c r="SU565" s="565"/>
      <c r="SV565" s="566"/>
      <c r="SW565" s="567"/>
      <c r="SX565" s="565"/>
      <c r="SY565" s="566"/>
      <c r="SZ565" s="568"/>
      <c r="TA565" s="567"/>
      <c r="TB565" s="553"/>
    </row>
    <row r="566" spans="514:522" x14ac:dyDescent="0.3">
      <c r="ST566" s="565"/>
      <c r="SU566" s="565"/>
      <c r="SV566" s="566"/>
      <c r="SW566" s="567"/>
      <c r="SX566" s="565"/>
      <c r="SY566" s="566"/>
      <c r="SZ566" s="568"/>
      <c r="TA566" s="567"/>
      <c r="TB566" s="553"/>
    </row>
    <row r="567" spans="514:522" x14ac:dyDescent="0.3">
      <c r="ST567" s="565"/>
      <c r="SU567" s="565"/>
      <c r="SV567" s="566"/>
      <c r="SW567" s="567"/>
      <c r="SX567" s="565"/>
      <c r="SY567" s="566"/>
      <c r="SZ567" s="568"/>
      <c r="TA567" s="567"/>
      <c r="TB567" s="553"/>
    </row>
    <row r="568" spans="514:522" x14ac:dyDescent="0.3">
      <c r="ST568" s="565"/>
      <c r="SU568" s="565"/>
      <c r="SV568" s="566"/>
      <c r="SW568" s="567"/>
      <c r="SX568" s="565"/>
      <c r="SY568" s="566"/>
      <c r="SZ568" s="568"/>
      <c r="TA568" s="567"/>
      <c r="TB568" s="553"/>
    </row>
    <row r="569" spans="514:522" x14ac:dyDescent="0.3">
      <c r="ST569" s="565"/>
      <c r="SU569" s="565"/>
      <c r="SV569" s="566"/>
      <c r="SW569" s="567"/>
      <c r="SX569" s="565"/>
      <c r="SY569" s="566"/>
      <c r="SZ569" s="568"/>
      <c r="TA569" s="567"/>
      <c r="TB569" s="553"/>
    </row>
    <row r="570" spans="514:522" x14ac:dyDescent="0.3">
      <c r="ST570" s="565"/>
      <c r="SU570" s="565"/>
      <c r="SV570" s="566"/>
      <c r="SW570" s="567"/>
      <c r="SX570" s="565"/>
      <c r="SY570" s="566"/>
      <c r="SZ570" s="568"/>
      <c r="TA570" s="567"/>
      <c r="TB570" s="553"/>
    </row>
    <row r="571" spans="514:522" x14ac:dyDescent="0.3">
      <c r="ST571" s="565"/>
      <c r="SU571" s="565"/>
      <c r="SV571" s="566"/>
      <c r="SW571" s="567"/>
      <c r="SX571" s="565"/>
      <c r="SY571" s="566"/>
      <c r="SZ571" s="568"/>
      <c r="TA571" s="567"/>
      <c r="TB571" s="553"/>
    </row>
    <row r="572" spans="514:522" x14ac:dyDescent="0.3">
      <c r="ST572" s="565"/>
      <c r="SU572" s="565"/>
      <c r="SV572" s="566"/>
      <c r="SW572" s="567"/>
      <c r="SX572" s="565"/>
      <c r="SY572" s="566"/>
      <c r="SZ572" s="568"/>
      <c r="TA572" s="567"/>
      <c r="TB572" s="553"/>
    </row>
    <row r="573" spans="514:522" x14ac:dyDescent="0.3">
      <c r="ST573" s="565"/>
      <c r="SU573" s="565"/>
      <c r="SV573" s="566"/>
      <c r="SW573" s="567"/>
      <c r="SX573" s="565"/>
      <c r="SY573" s="566"/>
      <c r="SZ573" s="568"/>
      <c r="TA573" s="567"/>
      <c r="TB573" s="553"/>
    </row>
    <row r="574" spans="514:522" x14ac:dyDescent="0.3">
      <c r="ST574" s="565"/>
      <c r="SU574" s="565"/>
      <c r="SV574" s="566"/>
      <c r="SW574" s="567"/>
      <c r="SX574" s="565"/>
      <c r="SY574" s="566"/>
      <c r="SZ574" s="568"/>
      <c r="TA574" s="567"/>
      <c r="TB574" s="553"/>
    </row>
    <row r="575" spans="514:522" x14ac:dyDescent="0.3">
      <c r="ST575" s="565"/>
      <c r="SU575" s="565"/>
      <c r="SV575" s="566"/>
      <c r="SW575" s="567"/>
      <c r="SX575" s="565"/>
      <c r="SY575" s="566"/>
      <c r="SZ575" s="568"/>
      <c r="TA575" s="567"/>
      <c r="TB575" s="553"/>
    </row>
    <row r="576" spans="514:522" x14ac:dyDescent="0.3">
      <c r="ST576" s="565"/>
      <c r="SU576" s="565"/>
      <c r="SV576" s="566"/>
      <c r="SW576" s="567"/>
      <c r="SX576" s="565"/>
      <c r="SY576" s="566"/>
      <c r="SZ576" s="568"/>
      <c r="TA576" s="567"/>
      <c r="TB576" s="553"/>
    </row>
    <row r="577" spans="514:522" x14ac:dyDescent="0.3">
      <c r="ST577" s="565"/>
      <c r="SU577" s="565"/>
      <c r="SV577" s="566"/>
      <c r="SW577" s="567"/>
      <c r="SX577" s="565"/>
      <c r="SY577" s="566"/>
      <c r="SZ577" s="568"/>
      <c r="TA577" s="567"/>
      <c r="TB577" s="553"/>
    </row>
    <row r="578" spans="514:522" x14ac:dyDescent="0.3">
      <c r="ST578" s="565"/>
      <c r="SU578" s="565"/>
      <c r="SV578" s="566"/>
      <c r="SW578" s="567"/>
      <c r="SX578" s="565"/>
      <c r="SY578" s="566"/>
      <c r="SZ578" s="568"/>
      <c r="TA578" s="567"/>
      <c r="TB578" s="553"/>
    </row>
    <row r="579" spans="514:522" x14ac:dyDescent="0.3">
      <c r="ST579" s="565"/>
      <c r="SU579" s="565"/>
      <c r="SV579" s="566"/>
      <c r="SW579" s="567"/>
      <c r="SX579" s="565"/>
      <c r="SY579" s="566"/>
      <c r="SZ579" s="568"/>
      <c r="TA579" s="567"/>
      <c r="TB579" s="553"/>
    </row>
    <row r="580" spans="514:522" x14ac:dyDescent="0.3">
      <c r="ST580" s="565"/>
      <c r="SU580" s="565"/>
      <c r="SV580" s="566"/>
      <c r="SW580" s="567"/>
      <c r="SX580" s="565"/>
      <c r="SY580" s="566"/>
      <c r="SZ580" s="568"/>
      <c r="TA580" s="567"/>
      <c r="TB580" s="553"/>
    </row>
    <row r="581" spans="514:522" x14ac:dyDescent="0.3">
      <c r="ST581" s="565"/>
      <c r="SU581" s="565"/>
      <c r="SV581" s="566"/>
      <c r="SW581" s="567"/>
      <c r="SX581" s="565"/>
      <c r="SY581" s="566"/>
      <c r="SZ581" s="568"/>
      <c r="TA581" s="567"/>
      <c r="TB581" s="553"/>
    </row>
    <row r="582" spans="514:522" x14ac:dyDescent="0.3">
      <c r="ST582" s="565"/>
      <c r="SU582" s="565"/>
      <c r="SV582" s="566"/>
      <c r="SW582" s="567"/>
      <c r="SX582" s="565"/>
      <c r="SY582" s="566"/>
      <c r="SZ582" s="568"/>
      <c r="TA582" s="567"/>
      <c r="TB582" s="553"/>
    </row>
    <row r="583" spans="514:522" x14ac:dyDescent="0.3">
      <c r="ST583" s="565"/>
      <c r="SU583" s="565"/>
      <c r="SV583" s="566"/>
      <c r="SW583" s="567"/>
      <c r="SX583" s="565"/>
      <c r="SY583" s="566"/>
      <c r="SZ583" s="568"/>
      <c r="TA583" s="567"/>
      <c r="TB583" s="553"/>
    </row>
    <row r="584" spans="514:522" x14ac:dyDescent="0.3">
      <c r="ST584" s="565"/>
      <c r="SU584" s="565"/>
      <c r="SV584" s="566"/>
      <c r="SW584" s="567"/>
      <c r="SX584" s="565"/>
      <c r="SY584" s="566"/>
      <c r="SZ584" s="568"/>
      <c r="TA584" s="567"/>
      <c r="TB584" s="553"/>
    </row>
    <row r="585" spans="514:522" x14ac:dyDescent="0.3">
      <c r="ST585" s="565"/>
      <c r="SU585" s="565"/>
      <c r="SV585" s="566"/>
      <c r="SW585" s="567"/>
      <c r="SX585" s="565"/>
      <c r="SY585" s="566"/>
      <c r="SZ585" s="568"/>
      <c r="TA585" s="567"/>
      <c r="TB585" s="553"/>
    </row>
    <row r="586" spans="514:522" x14ac:dyDescent="0.3">
      <c r="ST586" s="565"/>
      <c r="SU586" s="565"/>
      <c r="SV586" s="566"/>
      <c r="SW586" s="567"/>
      <c r="SX586" s="565"/>
      <c r="SY586" s="566"/>
      <c r="SZ586" s="568"/>
      <c r="TA586" s="567"/>
      <c r="TB586" s="553"/>
    </row>
    <row r="587" spans="514:522" x14ac:dyDescent="0.3">
      <c r="ST587" s="565"/>
      <c r="SU587" s="565"/>
      <c r="SV587" s="566"/>
      <c r="SW587" s="567"/>
      <c r="SX587" s="565"/>
      <c r="SY587" s="566"/>
      <c r="SZ587" s="568"/>
      <c r="TA587" s="567"/>
      <c r="TB587" s="553"/>
    </row>
    <row r="588" spans="514:522" x14ac:dyDescent="0.3">
      <c r="ST588" s="565"/>
      <c r="SU588" s="565"/>
      <c r="SV588" s="566"/>
      <c r="SW588" s="567"/>
      <c r="SX588" s="565"/>
      <c r="SY588" s="566"/>
      <c r="SZ588" s="568"/>
      <c r="TA588" s="567"/>
      <c r="TB588" s="553"/>
    </row>
    <row r="589" spans="514:522" x14ac:dyDescent="0.3">
      <c r="ST589" s="565"/>
      <c r="SU589" s="565"/>
      <c r="SV589" s="566"/>
      <c r="SW589" s="567"/>
      <c r="SX589" s="565"/>
      <c r="SY589" s="566"/>
      <c r="SZ589" s="568"/>
      <c r="TA589" s="567"/>
      <c r="TB589" s="553"/>
    </row>
    <row r="590" spans="514:522" x14ac:dyDescent="0.3">
      <c r="ST590" s="565"/>
      <c r="SU590" s="565"/>
      <c r="SV590" s="566"/>
      <c r="SW590" s="567"/>
      <c r="SX590" s="565"/>
      <c r="SY590" s="566"/>
      <c r="SZ590" s="568"/>
      <c r="TA590" s="567"/>
      <c r="TB590" s="553"/>
    </row>
    <row r="591" spans="514:522" x14ac:dyDescent="0.3">
      <c r="ST591" s="565"/>
      <c r="SU591" s="565"/>
      <c r="SV591" s="566"/>
      <c r="SW591" s="567"/>
      <c r="SX591" s="565"/>
      <c r="SY591" s="566"/>
      <c r="SZ591" s="568"/>
      <c r="TA591" s="567"/>
      <c r="TB591" s="553"/>
    </row>
    <row r="592" spans="514:522" x14ac:dyDescent="0.3">
      <c r="ST592" s="565"/>
      <c r="SU592" s="565"/>
      <c r="SV592" s="566"/>
      <c r="SW592" s="567"/>
      <c r="SX592" s="565"/>
      <c r="SY592" s="566"/>
      <c r="SZ592" s="568"/>
      <c r="TA592" s="567"/>
      <c r="TB592" s="553"/>
    </row>
    <row r="593" spans="514:522" x14ac:dyDescent="0.3">
      <c r="ST593" s="565"/>
      <c r="SU593" s="565"/>
      <c r="SV593" s="566"/>
      <c r="SW593" s="567"/>
      <c r="SX593" s="565"/>
      <c r="SY593" s="566"/>
      <c r="SZ593" s="568"/>
      <c r="TA593" s="567"/>
      <c r="TB593" s="553"/>
    </row>
    <row r="594" spans="514:522" x14ac:dyDescent="0.3">
      <c r="ST594" s="565"/>
      <c r="SU594" s="565"/>
      <c r="SV594" s="566"/>
      <c r="SW594" s="567"/>
      <c r="SX594" s="565"/>
      <c r="SY594" s="566"/>
      <c r="SZ594" s="568"/>
      <c r="TA594" s="567"/>
      <c r="TB594" s="553"/>
    </row>
    <row r="595" spans="514:522" x14ac:dyDescent="0.3">
      <c r="ST595" s="565"/>
      <c r="SU595" s="565"/>
      <c r="SV595" s="566"/>
      <c r="SW595" s="567"/>
      <c r="SX595" s="565"/>
      <c r="SY595" s="566"/>
      <c r="SZ595" s="568"/>
      <c r="TA595" s="567"/>
      <c r="TB595" s="553"/>
    </row>
    <row r="596" spans="514:522" x14ac:dyDescent="0.3">
      <c r="ST596" s="565"/>
      <c r="SU596" s="565"/>
      <c r="SV596" s="566"/>
      <c r="SW596" s="567"/>
      <c r="SX596" s="565"/>
      <c r="SY596" s="566"/>
      <c r="SZ596" s="568"/>
      <c r="TA596" s="567"/>
      <c r="TB596" s="553"/>
    </row>
    <row r="597" spans="514:522" x14ac:dyDescent="0.3">
      <c r="ST597" s="565"/>
      <c r="SU597" s="565"/>
      <c r="SV597" s="566"/>
      <c r="SW597" s="567"/>
      <c r="SX597" s="565"/>
      <c r="SY597" s="566"/>
      <c r="SZ597" s="568"/>
      <c r="TA597" s="567"/>
      <c r="TB597" s="553"/>
    </row>
    <row r="598" spans="514:522" x14ac:dyDescent="0.3">
      <c r="ST598" s="565"/>
      <c r="SU598" s="565"/>
      <c r="SV598" s="566"/>
      <c r="SW598" s="567"/>
      <c r="SX598" s="565"/>
      <c r="SY598" s="566"/>
      <c r="SZ598" s="568"/>
      <c r="TA598" s="567"/>
      <c r="TB598" s="553"/>
    </row>
    <row r="599" spans="514:522" x14ac:dyDescent="0.3">
      <c r="ST599" s="565"/>
      <c r="SU599" s="565"/>
      <c r="SV599" s="566"/>
      <c r="SW599" s="567"/>
      <c r="SX599" s="565"/>
      <c r="SY599" s="566"/>
      <c r="SZ599" s="568"/>
      <c r="TA599" s="567"/>
      <c r="TB599" s="553"/>
    </row>
    <row r="600" spans="514:522" x14ac:dyDescent="0.3">
      <c r="ST600" s="565"/>
      <c r="SU600" s="565"/>
      <c r="SV600" s="566"/>
      <c r="SW600" s="567"/>
      <c r="SX600" s="565"/>
      <c r="SY600" s="566"/>
      <c r="SZ600" s="568"/>
      <c r="TA600" s="567"/>
      <c r="TB600" s="553"/>
    </row>
    <row r="601" spans="514:522" x14ac:dyDescent="0.3">
      <c r="ST601" s="565"/>
      <c r="SU601" s="565"/>
      <c r="SV601" s="566"/>
      <c r="SW601" s="567"/>
      <c r="SX601" s="565"/>
      <c r="SY601" s="566"/>
      <c r="SZ601" s="568"/>
      <c r="TA601" s="567"/>
      <c r="TB601" s="553"/>
    </row>
    <row r="602" spans="514:522" x14ac:dyDescent="0.3">
      <c r="ST602" s="565"/>
      <c r="SU602" s="565"/>
      <c r="SV602" s="566"/>
      <c r="SW602" s="567"/>
      <c r="SX602" s="565"/>
      <c r="SY602" s="566"/>
      <c r="SZ602" s="568"/>
      <c r="TA602" s="567"/>
      <c r="TB602" s="553"/>
    </row>
    <row r="603" spans="514:522" x14ac:dyDescent="0.3">
      <c r="ST603" s="565"/>
      <c r="SU603" s="565"/>
      <c r="SV603" s="566"/>
      <c r="SW603" s="567"/>
      <c r="SX603" s="565"/>
      <c r="SY603" s="566"/>
      <c r="SZ603" s="568"/>
      <c r="TA603" s="567"/>
      <c r="TB603" s="553"/>
    </row>
    <row r="604" spans="514:522" x14ac:dyDescent="0.3">
      <c r="ST604" s="565"/>
      <c r="SU604" s="565"/>
      <c r="SV604" s="566"/>
      <c r="SW604" s="567"/>
      <c r="SX604" s="565"/>
      <c r="SY604" s="566"/>
      <c r="SZ604" s="568"/>
      <c r="TA604" s="567"/>
      <c r="TB604" s="553"/>
    </row>
    <row r="605" spans="514:522" x14ac:dyDescent="0.3">
      <c r="ST605" s="565"/>
      <c r="SU605" s="565"/>
      <c r="SV605" s="566"/>
      <c r="SW605" s="567"/>
      <c r="SX605" s="565"/>
      <c r="SY605" s="566"/>
      <c r="SZ605" s="568"/>
      <c r="TA605" s="567"/>
      <c r="TB605" s="553"/>
    </row>
    <row r="606" spans="514:522" x14ac:dyDescent="0.3">
      <c r="ST606" s="565"/>
      <c r="SU606" s="565"/>
      <c r="SV606" s="566"/>
      <c r="SW606" s="567"/>
      <c r="SX606" s="565"/>
      <c r="SY606" s="566"/>
      <c r="SZ606" s="568"/>
      <c r="TA606" s="567"/>
      <c r="TB606" s="553"/>
    </row>
    <row r="607" spans="514:522" x14ac:dyDescent="0.3">
      <c r="ST607" s="565"/>
      <c r="SU607" s="565"/>
      <c r="SV607" s="566"/>
      <c r="SW607" s="567"/>
      <c r="SX607" s="565"/>
      <c r="SY607" s="566"/>
      <c r="SZ607" s="568"/>
      <c r="TA607" s="567"/>
      <c r="TB607" s="553"/>
    </row>
    <row r="608" spans="514:522" x14ac:dyDescent="0.3">
      <c r="ST608" s="565"/>
      <c r="SU608" s="565"/>
      <c r="SV608" s="566"/>
      <c r="SW608" s="567"/>
      <c r="SX608" s="565"/>
      <c r="SY608" s="566"/>
      <c r="SZ608" s="568"/>
      <c r="TA608" s="567"/>
      <c r="TB608" s="553"/>
    </row>
    <row r="609" spans="514:522" x14ac:dyDescent="0.3">
      <c r="ST609" s="565"/>
      <c r="SU609" s="565"/>
      <c r="SV609" s="566"/>
      <c r="SW609" s="567"/>
      <c r="SX609" s="565"/>
      <c r="SY609" s="566"/>
      <c r="SZ609" s="568"/>
      <c r="TA609" s="567"/>
      <c r="TB609" s="553"/>
    </row>
    <row r="610" spans="514:522" x14ac:dyDescent="0.3">
      <c r="ST610" s="565"/>
      <c r="SU610" s="565"/>
      <c r="SV610" s="566"/>
      <c r="SW610" s="567"/>
      <c r="SX610" s="565"/>
      <c r="SY610" s="566"/>
      <c r="SZ610" s="568"/>
      <c r="TA610" s="567"/>
      <c r="TB610" s="553"/>
    </row>
    <row r="611" spans="514:522" x14ac:dyDescent="0.3">
      <c r="ST611" s="565"/>
      <c r="SU611" s="565"/>
      <c r="SV611" s="566"/>
      <c r="SW611" s="567"/>
      <c r="SX611" s="565"/>
      <c r="SY611" s="566"/>
      <c r="SZ611" s="568"/>
      <c r="TA611" s="567"/>
      <c r="TB611" s="553"/>
    </row>
    <row r="612" spans="514:522" x14ac:dyDescent="0.3">
      <c r="ST612" s="565"/>
      <c r="SU612" s="565"/>
      <c r="SV612" s="566"/>
      <c r="SW612" s="567"/>
      <c r="SX612" s="565"/>
      <c r="SY612" s="566"/>
      <c r="SZ612" s="568"/>
      <c r="TA612" s="567"/>
      <c r="TB612" s="553"/>
    </row>
    <row r="613" spans="514:522" x14ac:dyDescent="0.3">
      <c r="ST613" s="565"/>
      <c r="SU613" s="565"/>
      <c r="SV613" s="566"/>
      <c r="SW613" s="567"/>
      <c r="SX613" s="565"/>
      <c r="SY613" s="566"/>
      <c r="SZ613" s="568"/>
      <c r="TA613" s="567"/>
      <c r="TB613" s="553"/>
    </row>
    <row r="614" spans="514:522" x14ac:dyDescent="0.3">
      <c r="ST614" s="565"/>
      <c r="SU614" s="565"/>
      <c r="SV614" s="566"/>
      <c r="SW614" s="567"/>
      <c r="SX614" s="565"/>
      <c r="SY614" s="566"/>
      <c r="SZ614" s="568"/>
      <c r="TA614" s="567"/>
      <c r="TB614" s="553"/>
    </row>
    <row r="615" spans="514:522" x14ac:dyDescent="0.3">
      <c r="ST615" s="565"/>
      <c r="SU615" s="565"/>
      <c r="SV615" s="566"/>
      <c r="SW615" s="567"/>
      <c r="SX615" s="565"/>
      <c r="SY615" s="566"/>
      <c r="SZ615" s="568"/>
      <c r="TA615" s="567"/>
      <c r="TB615" s="553"/>
    </row>
    <row r="616" spans="514:522" x14ac:dyDescent="0.3">
      <c r="ST616" s="565"/>
      <c r="SU616" s="565"/>
      <c r="SV616" s="566"/>
      <c r="SW616" s="567"/>
      <c r="SX616" s="565"/>
      <c r="SY616" s="566"/>
      <c r="SZ616" s="568"/>
      <c r="TA616" s="567"/>
      <c r="TB616" s="553"/>
    </row>
    <row r="617" spans="514:522" x14ac:dyDescent="0.3">
      <c r="ST617" s="565"/>
      <c r="SU617" s="565"/>
      <c r="SV617" s="566"/>
      <c r="SW617" s="567"/>
      <c r="SX617" s="565"/>
      <c r="SY617" s="566"/>
      <c r="SZ617" s="568"/>
      <c r="TA617" s="567"/>
      <c r="TB617" s="553"/>
    </row>
    <row r="618" spans="514:522" x14ac:dyDescent="0.3">
      <c r="ST618" s="565"/>
      <c r="SU618" s="565"/>
      <c r="SV618" s="566"/>
      <c r="SW618" s="567"/>
      <c r="SX618" s="565"/>
      <c r="SY618" s="566"/>
      <c r="SZ618" s="568"/>
      <c r="TA618" s="567"/>
      <c r="TB618" s="553"/>
    </row>
    <row r="619" spans="514:522" x14ac:dyDescent="0.3">
      <c r="ST619" s="565"/>
      <c r="SU619" s="565"/>
      <c r="SV619" s="566"/>
      <c r="SW619" s="567"/>
      <c r="SX619" s="565"/>
      <c r="SY619" s="566"/>
      <c r="SZ619" s="568"/>
      <c r="TA619" s="567"/>
      <c r="TB619" s="553"/>
    </row>
    <row r="620" spans="514:522" x14ac:dyDescent="0.3">
      <c r="ST620" s="565"/>
      <c r="SU620" s="565"/>
      <c r="SV620" s="566"/>
      <c r="SW620" s="567"/>
      <c r="SX620" s="565"/>
      <c r="SY620" s="566"/>
      <c r="SZ620" s="568"/>
      <c r="TA620" s="567"/>
      <c r="TB620" s="553"/>
    </row>
    <row r="621" spans="514:522" x14ac:dyDescent="0.3">
      <c r="ST621" s="565"/>
      <c r="SU621" s="565"/>
      <c r="SV621" s="566"/>
      <c r="SW621" s="567"/>
      <c r="SX621" s="565"/>
      <c r="SY621" s="566"/>
      <c r="SZ621" s="568"/>
      <c r="TA621" s="567"/>
      <c r="TB621" s="553"/>
    </row>
    <row r="622" spans="514:522" x14ac:dyDescent="0.3">
      <c r="ST622" s="565"/>
      <c r="SU622" s="565"/>
      <c r="SV622" s="566"/>
      <c r="SW622" s="567"/>
      <c r="SX622" s="565"/>
      <c r="SY622" s="566"/>
      <c r="SZ622" s="568"/>
      <c r="TA622" s="567"/>
      <c r="TB622" s="553"/>
    </row>
    <row r="623" spans="514:522" x14ac:dyDescent="0.3">
      <c r="ST623" s="565"/>
      <c r="SU623" s="565"/>
      <c r="SV623" s="566"/>
      <c r="SW623" s="567"/>
      <c r="SX623" s="565"/>
      <c r="SY623" s="566"/>
      <c r="SZ623" s="568"/>
      <c r="TA623" s="567"/>
      <c r="TB623" s="553"/>
    </row>
    <row r="624" spans="514:522" x14ac:dyDescent="0.3">
      <c r="ST624" s="565"/>
      <c r="SU624" s="565"/>
      <c r="SV624" s="566"/>
      <c r="SW624" s="567"/>
      <c r="SX624" s="565"/>
      <c r="SY624" s="566"/>
      <c r="SZ624" s="568"/>
      <c r="TA624" s="567"/>
      <c r="TB624" s="553"/>
    </row>
    <row r="625" spans="514:522" x14ac:dyDescent="0.3">
      <c r="ST625" s="565"/>
      <c r="SU625" s="565"/>
      <c r="SV625" s="566"/>
      <c r="SW625" s="567"/>
      <c r="SX625" s="565"/>
      <c r="SY625" s="566"/>
      <c r="SZ625" s="568"/>
      <c r="TA625" s="567"/>
      <c r="TB625" s="553"/>
    </row>
    <row r="626" spans="514:522" x14ac:dyDescent="0.3">
      <c r="ST626" s="565"/>
      <c r="SU626" s="565"/>
      <c r="SV626" s="566"/>
      <c r="SW626" s="567"/>
      <c r="SX626" s="565"/>
      <c r="SY626" s="566"/>
      <c r="SZ626" s="568"/>
      <c r="TA626" s="567"/>
      <c r="TB626" s="553"/>
    </row>
    <row r="627" spans="514:522" x14ac:dyDescent="0.3">
      <c r="ST627" s="565"/>
      <c r="SU627" s="565"/>
      <c r="SV627" s="566"/>
      <c r="SW627" s="567"/>
      <c r="SX627" s="565"/>
      <c r="SY627" s="566"/>
      <c r="SZ627" s="568"/>
      <c r="TA627" s="567"/>
      <c r="TB627" s="553"/>
    </row>
    <row r="628" spans="514:522" x14ac:dyDescent="0.3">
      <c r="ST628" s="565"/>
      <c r="SU628" s="565"/>
      <c r="SV628" s="566"/>
      <c r="SW628" s="567"/>
      <c r="SX628" s="565"/>
      <c r="SY628" s="566"/>
      <c r="SZ628" s="568"/>
      <c r="TA628" s="567"/>
      <c r="TB628" s="553"/>
    </row>
    <row r="629" spans="514:522" x14ac:dyDescent="0.3">
      <c r="ST629" s="565"/>
      <c r="SU629" s="565"/>
      <c r="SV629" s="566"/>
      <c r="SW629" s="567"/>
      <c r="SX629" s="565"/>
      <c r="SY629" s="566"/>
      <c r="SZ629" s="568"/>
      <c r="TA629" s="567"/>
      <c r="TB629" s="553"/>
    </row>
    <row r="630" spans="514:522" x14ac:dyDescent="0.3">
      <c r="ST630" s="565"/>
      <c r="SU630" s="565"/>
      <c r="SV630" s="566"/>
      <c r="SW630" s="567"/>
      <c r="SX630" s="565"/>
      <c r="SY630" s="566"/>
      <c r="SZ630" s="568"/>
      <c r="TA630" s="567"/>
      <c r="TB630" s="553"/>
    </row>
    <row r="631" spans="514:522" x14ac:dyDescent="0.3">
      <c r="ST631" s="565"/>
      <c r="SU631" s="565"/>
      <c r="SV631" s="566"/>
      <c r="SW631" s="567"/>
      <c r="SX631" s="565"/>
      <c r="SY631" s="566"/>
      <c r="SZ631" s="568"/>
      <c r="TA631" s="567"/>
      <c r="TB631" s="553"/>
    </row>
    <row r="632" spans="514:522" x14ac:dyDescent="0.3">
      <c r="ST632" s="565"/>
      <c r="SU632" s="565"/>
      <c r="SV632" s="566"/>
      <c r="SW632" s="567"/>
      <c r="SX632" s="565"/>
      <c r="SY632" s="566"/>
      <c r="SZ632" s="568"/>
      <c r="TA632" s="567"/>
      <c r="TB632" s="553"/>
    </row>
    <row r="633" spans="514:522" x14ac:dyDescent="0.3">
      <c r="ST633" s="565"/>
      <c r="SU633" s="565"/>
      <c r="SV633" s="566"/>
      <c r="SW633" s="567"/>
      <c r="SX633" s="565"/>
      <c r="SY633" s="566"/>
      <c r="SZ633" s="568"/>
      <c r="TA633" s="567"/>
      <c r="TB633" s="553"/>
    </row>
    <row r="634" spans="514:522" x14ac:dyDescent="0.3">
      <c r="ST634" s="565"/>
      <c r="SU634" s="565"/>
      <c r="SV634" s="566"/>
      <c r="SW634" s="567"/>
      <c r="SX634" s="565"/>
      <c r="SY634" s="566"/>
      <c r="SZ634" s="568"/>
      <c r="TA634" s="567"/>
      <c r="TB634" s="553"/>
    </row>
    <row r="635" spans="514:522" x14ac:dyDescent="0.3">
      <c r="ST635" s="565"/>
      <c r="SU635" s="565"/>
      <c r="SV635" s="566"/>
      <c r="SW635" s="567"/>
      <c r="SX635" s="565"/>
      <c r="SY635" s="566"/>
      <c r="SZ635" s="568"/>
      <c r="TA635" s="567"/>
      <c r="TB635" s="553"/>
    </row>
    <row r="636" spans="514:522" x14ac:dyDescent="0.3">
      <c r="ST636" s="565"/>
      <c r="SU636" s="565"/>
      <c r="SV636" s="566"/>
      <c r="SW636" s="567"/>
      <c r="SX636" s="565"/>
      <c r="SY636" s="566"/>
      <c r="SZ636" s="568"/>
      <c r="TA636" s="567"/>
      <c r="TB636" s="553"/>
    </row>
    <row r="637" spans="514:522" x14ac:dyDescent="0.3">
      <c r="ST637" s="565"/>
      <c r="SU637" s="565"/>
      <c r="SV637" s="566"/>
      <c r="SW637" s="567"/>
      <c r="SX637" s="565"/>
      <c r="SY637" s="566"/>
      <c r="SZ637" s="568"/>
      <c r="TA637" s="567"/>
      <c r="TB637" s="553"/>
    </row>
    <row r="638" spans="514:522" x14ac:dyDescent="0.3">
      <c r="ST638" s="565"/>
      <c r="SU638" s="565"/>
      <c r="SV638" s="566"/>
      <c r="SW638" s="567"/>
      <c r="SX638" s="565"/>
      <c r="SY638" s="566"/>
      <c r="SZ638" s="568"/>
      <c r="TA638" s="567"/>
      <c r="TB638" s="553"/>
    </row>
    <row r="639" spans="514:522" x14ac:dyDescent="0.3">
      <c r="ST639" s="565"/>
      <c r="SU639" s="565"/>
      <c r="SV639" s="566"/>
      <c r="SW639" s="567"/>
      <c r="SX639" s="565"/>
      <c r="SY639" s="566"/>
      <c r="SZ639" s="568"/>
      <c r="TA639" s="567"/>
      <c r="TB639" s="553"/>
    </row>
    <row r="640" spans="514:522" x14ac:dyDescent="0.3">
      <c r="ST640" s="565"/>
      <c r="SU640" s="565"/>
      <c r="SV640" s="566"/>
      <c r="SW640" s="567"/>
      <c r="SX640" s="565"/>
      <c r="SY640" s="566"/>
      <c r="SZ640" s="568"/>
      <c r="TA640" s="567"/>
      <c r="TB640" s="553"/>
    </row>
    <row r="641" spans="514:522" x14ac:dyDescent="0.3">
      <c r="ST641" s="565"/>
      <c r="SU641" s="565"/>
      <c r="SV641" s="566"/>
      <c r="SW641" s="567"/>
      <c r="SX641" s="565"/>
      <c r="SY641" s="566"/>
      <c r="SZ641" s="568"/>
      <c r="TA641" s="567"/>
      <c r="TB641" s="553"/>
    </row>
    <row r="642" spans="514:522" x14ac:dyDescent="0.3">
      <c r="ST642" s="565"/>
      <c r="SU642" s="565"/>
      <c r="SV642" s="566"/>
      <c r="SW642" s="567"/>
      <c r="SX642" s="565"/>
      <c r="SY642" s="566"/>
      <c r="SZ642" s="568"/>
      <c r="TA642" s="567"/>
      <c r="TB642" s="553"/>
    </row>
    <row r="643" spans="514:522" x14ac:dyDescent="0.3">
      <c r="ST643" s="565"/>
      <c r="SU643" s="565"/>
      <c r="SV643" s="566"/>
      <c r="SW643" s="567"/>
      <c r="SX643" s="565"/>
      <c r="SY643" s="566"/>
      <c r="SZ643" s="568"/>
      <c r="TA643" s="567"/>
      <c r="TB643" s="553"/>
    </row>
    <row r="644" spans="514:522" x14ac:dyDescent="0.3">
      <c r="ST644" s="565"/>
      <c r="SU644" s="565"/>
      <c r="SV644" s="566"/>
      <c r="SW644" s="567"/>
      <c r="SX644" s="565"/>
      <c r="SY644" s="566"/>
      <c r="SZ644" s="568"/>
      <c r="TA644" s="567"/>
      <c r="TB644" s="553"/>
    </row>
    <row r="645" spans="514:522" x14ac:dyDescent="0.3">
      <c r="ST645" s="565"/>
      <c r="SU645" s="565"/>
      <c r="SV645" s="566"/>
      <c r="SW645" s="567"/>
      <c r="SX645" s="565"/>
      <c r="SY645" s="566"/>
      <c r="SZ645" s="568"/>
      <c r="TA645" s="567"/>
      <c r="TB645" s="553"/>
    </row>
    <row r="646" spans="514:522" x14ac:dyDescent="0.3">
      <c r="ST646" s="565"/>
      <c r="SU646" s="565"/>
      <c r="SV646" s="566"/>
      <c r="SW646" s="567"/>
      <c r="SX646" s="565"/>
      <c r="SY646" s="566"/>
      <c r="SZ646" s="568"/>
      <c r="TA646" s="567"/>
      <c r="TB646" s="553"/>
    </row>
    <row r="647" spans="514:522" x14ac:dyDescent="0.3">
      <c r="ST647" s="565"/>
      <c r="SU647" s="565"/>
      <c r="SV647" s="566"/>
      <c r="SW647" s="567"/>
      <c r="SX647" s="565"/>
      <c r="SY647" s="566"/>
      <c r="SZ647" s="568"/>
      <c r="TA647" s="567"/>
      <c r="TB647" s="553"/>
    </row>
    <row r="648" spans="514:522" x14ac:dyDescent="0.3">
      <c r="ST648" s="565"/>
      <c r="SU648" s="565"/>
      <c r="SV648" s="566"/>
      <c r="SW648" s="567"/>
      <c r="SX648" s="565"/>
      <c r="SY648" s="566"/>
      <c r="SZ648" s="568"/>
      <c r="TA648" s="567"/>
      <c r="TB648" s="553"/>
    </row>
    <row r="649" spans="514:522" x14ac:dyDescent="0.3">
      <c r="ST649" s="565"/>
      <c r="SU649" s="565"/>
      <c r="SV649" s="566"/>
      <c r="SW649" s="567"/>
      <c r="SX649" s="565"/>
      <c r="SY649" s="566"/>
      <c r="SZ649" s="568"/>
      <c r="TA649" s="567"/>
      <c r="TB649" s="553"/>
    </row>
    <row r="650" spans="514:522" x14ac:dyDescent="0.3">
      <c r="ST650" s="565"/>
      <c r="SU650" s="565"/>
      <c r="SV650" s="566"/>
      <c r="SW650" s="567"/>
      <c r="SX650" s="565"/>
      <c r="SY650" s="566"/>
      <c r="SZ650" s="568"/>
      <c r="TA650" s="567"/>
      <c r="TB650" s="553"/>
    </row>
    <row r="651" spans="514:522" x14ac:dyDescent="0.3">
      <c r="ST651" s="565"/>
      <c r="SU651" s="565"/>
      <c r="SV651" s="566"/>
      <c r="SW651" s="567"/>
      <c r="SX651" s="565"/>
      <c r="SY651" s="566"/>
      <c r="SZ651" s="568"/>
      <c r="TA651" s="567"/>
      <c r="TB651" s="553"/>
    </row>
    <row r="652" spans="514:522" x14ac:dyDescent="0.3">
      <c r="ST652" s="565"/>
      <c r="SU652" s="565"/>
      <c r="SV652" s="566"/>
      <c r="SW652" s="567"/>
      <c r="SX652" s="565"/>
      <c r="SY652" s="566"/>
      <c r="SZ652" s="568"/>
      <c r="TA652" s="567"/>
      <c r="TB652" s="553"/>
    </row>
    <row r="653" spans="514:522" x14ac:dyDescent="0.3">
      <c r="ST653" s="565"/>
      <c r="SU653" s="565"/>
      <c r="SV653" s="566"/>
      <c r="SW653" s="567"/>
      <c r="SX653" s="565"/>
      <c r="SY653" s="566"/>
      <c r="SZ653" s="568"/>
      <c r="TA653" s="567"/>
      <c r="TB653" s="553"/>
    </row>
    <row r="654" spans="514:522" x14ac:dyDescent="0.3">
      <c r="ST654" s="565"/>
      <c r="SU654" s="565"/>
      <c r="SV654" s="566"/>
      <c r="SW654" s="567"/>
      <c r="SX654" s="565"/>
      <c r="SY654" s="566"/>
      <c r="SZ654" s="568"/>
      <c r="TA654" s="567"/>
      <c r="TB654" s="553"/>
    </row>
    <row r="655" spans="514:522" x14ac:dyDescent="0.3">
      <c r="ST655" s="565"/>
      <c r="SU655" s="565"/>
      <c r="SV655" s="566"/>
      <c r="SW655" s="567"/>
      <c r="SX655" s="565"/>
      <c r="SY655" s="566"/>
      <c r="SZ655" s="568"/>
      <c r="TA655" s="567"/>
      <c r="TB655" s="553"/>
    </row>
    <row r="656" spans="514:522" x14ac:dyDescent="0.3">
      <c r="ST656" s="565"/>
      <c r="SU656" s="565"/>
      <c r="SV656" s="566"/>
      <c r="SW656" s="567"/>
      <c r="SX656" s="565"/>
      <c r="SY656" s="566"/>
      <c r="SZ656" s="568"/>
      <c r="TA656" s="567"/>
      <c r="TB656" s="553"/>
    </row>
    <row r="657" spans="514:522" x14ac:dyDescent="0.3">
      <c r="ST657" s="565"/>
      <c r="SU657" s="565"/>
      <c r="SV657" s="566"/>
      <c r="SW657" s="567"/>
      <c r="SX657" s="565"/>
      <c r="SY657" s="566"/>
      <c r="SZ657" s="568"/>
      <c r="TA657" s="567"/>
      <c r="TB657" s="553"/>
    </row>
    <row r="658" spans="514:522" x14ac:dyDescent="0.3">
      <c r="ST658" s="565"/>
      <c r="SU658" s="565"/>
      <c r="SV658" s="566"/>
      <c r="SW658" s="567"/>
      <c r="SX658" s="565"/>
      <c r="SY658" s="566"/>
      <c r="SZ658" s="568"/>
      <c r="TA658" s="567"/>
      <c r="TB658" s="553"/>
    </row>
    <row r="659" spans="514:522" x14ac:dyDescent="0.3">
      <c r="ST659" s="565"/>
      <c r="SU659" s="565"/>
      <c r="SV659" s="566"/>
      <c r="SW659" s="567"/>
      <c r="SX659" s="565"/>
      <c r="SY659" s="566"/>
      <c r="SZ659" s="568"/>
      <c r="TA659" s="567"/>
      <c r="TB659" s="553"/>
    </row>
    <row r="660" spans="514:522" x14ac:dyDescent="0.3">
      <c r="ST660" s="565"/>
      <c r="SU660" s="565"/>
      <c r="SV660" s="566"/>
      <c r="SW660" s="567"/>
      <c r="SX660" s="565"/>
      <c r="SY660" s="566"/>
      <c r="SZ660" s="568"/>
      <c r="TA660" s="567"/>
      <c r="TB660" s="553"/>
    </row>
    <row r="661" spans="514:522" x14ac:dyDescent="0.3">
      <c r="ST661" s="565"/>
      <c r="SU661" s="565"/>
      <c r="SV661" s="566"/>
      <c r="SW661" s="567"/>
      <c r="SX661" s="565"/>
      <c r="SY661" s="566"/>
      <c r="SZ661" s="568"/>
      <c r="TA661" s="567"/>
      <c r="TB661" s="553"/>
    </row>
    <row r="662" spans="514:522" x14ac:dyDescent="0.3">
      <c r="ST662" s="565"/>
      <c r="SU662" s="565"/>
      <c r="SV662" s="566"/>
      <c r="SW662" s="567"/>
      <c r="SX662" s="565"/>
      <c r="SY662" s="566"/>
      <c r="SZ662" s="568"/>
      <c r="TA662" s="567"/>
      <c r="TB662" s="553"/>
    </row>
    <row r="663" spans="514:522" x14ac:dyDescent="0.3">
      <c r="ST663" s="565"/>
      <c r="SU663" s="565"/>
      <c r="SV663" s="566"/>
      <c r="SW663" s="567"/>
      <c r="SX663" s="565"/>
      <c r="SY663" s="566"/>
      <c r="SZ663" s="568"/>
      <c r="TA663" s="567"/>
      <c r="TB663" s="553"/>
    </row>
    <row r="664" spans="514:522" x14ac:dyDescent="0.3">
      <c r="ST664" s="565"/>
      <c r="SU664" s="565"/>
      <c r="SV664" s="566"/>
      <c r="SW664" s="567"/>
      <c r="SX664" s="565"/>
      <c r="SY664" s="566"/>
      <c r="SZ664" s="568"/>
      <c r="TA664" s="567"/>
      <c r="TB664" s="553"/>
    </row>
    <row r="665" spans="514:522" x14ac:dyDescent="0.3">
      <c r="ST665" s="565"/>
      <c r="SU665" s="565"/>
      <c r="SV665" s="566"/>
      <c r="SW665" s="567"/>
      <c r="SX665" s="565"/>
      <c r="SY665" s="566"/>
      <c r="SZ665" s="568"/>
      <c r="TA665" s="567"/>
      <c r="TB665" s="553"/>
    </row>
    <row r="666" spans="514:522" x14ac:dyDescent="0.3">
      <c r="ST666" s="565"/>
      <c r="SU666" s="565"/>
      <c r="SV666" s="566"/>
      <c r="SW666" s="567"/>
      <c r="SX666" s="565"/>
      <c r="SY666" s="566"/>
      <c r="SZ666" s="568"/>
      <c r="TA666" s="567"/>
      <c r="TB666" s="553"/>
    </row>
    <row r="667" spans="514:522" x14ac:dyDescent="0.3">
      <c r="ST667" s="565"/>
      <c r="SU667" s="565"/>
      <c r="SV667" s="566"/>
      <c r="SW667" s="567"/>
      <c r="SX667" s="565"/>
      <c r="SY667" s="566"/>
      <c r="SZ667" s="568"/>
      <c r="TA667" s="567"/>
      <c r="TB667" s="553"/>
    </row>
    <row r="668" spans="514:522" x14ac:dyDescent="0.3">
      <c r="ST668" s="565"/>
      <c r="SU668" s="565"/>
      <c r="SV668" s="566"/>
      <c r="SW668" s="567"/>
      <c r="SX668" s="565"/>
      <c r="SY668" s="566"/>
      <c r="SZ668" s="568"/>
      <c r="TA668" s="567"/>
      <c r="TB668" s="553"/>
    </row>
    <row r="669" spans="514:522" x14ac:dyDescent="0.3">
      <c r="ST669" s="565"/>
      <c r="SU669" s="565"/>
      <c r="SV669" s="566"/>
      <c r="SW669" s="567"/>
      <c r="SX669" s="565"/>
      <c r="SY669" s="566"/>
      <c r="SZ669" s="568"/>
      <c r="TA669" s="567"/>
      <c r="TB669" s="553"/>
    </row>
    <row r="670" spans="514:522" x14ac:dyDescent="0.3">
      <c r="ST670" s="565"/>
      <c r="SU670" s="565"/>
      <c r="SV670" s="566"/>
      <c r="SW670" s="567"/>
      <c r="SX670" s="565"/>
      <c r="SY670" s="566"/>
      <c r="SZ670" s="568"/>
      <c r="TA670" s="567"/>
      <c r="TB670" s="553"/>
    </row>
    <row r="671" spans="514:522" x14ac:dyDescent="0.3">
      <c r="ST671" s="565"/>
      <c r="SU671" s="565"/>
      <c r="SV671" s="566"/>
      <c r="SW671" s="567"/>
      <c r="SX671" s="565"/>
      <c r="SY671" s="566"/>
      <c r="SZ671" s="568"/>
      <c r="TA671" s="567"/>
      <c r="TB671" s="553"/>
    </row>
    <row r="672" spans="514:522" x14ac:dyDescent="0.3">
      <c r="ST672" s="565"/>
      <c r="SU672" s="565"/>
      <c r="SV672" s="566"/>
      <c r="SW672" s="567"/>
      <c r="SX672" s="565"/>
      <c r="SY672" s="566"/>
      <c r="SZ672" s="568"/>
      <c r="TA672" s="567"/>
      <c r="TB672" s="553"/>
    </row>
    <row r="673" spans="514:522" x14ac:dyDescent="0.3">
      <c r="ST673" s="565"/>
      <c r="SU673" s="565"/>
      <c r="SV673" s="566"/>
      <c r="SW673" s="567"/>
      <c r="SX673" s="565"/>
      <c r="SY673" s="566"/>
      <c r="SZ673" s="568"/>
      <c r="TA673" s="567"/>
      <c r="TB673" s="553"/>
    </row>
    <row r="674" spans="514:522" x14ac:dyDescent="0.3">
      <c r="ST674" s="565"/>
      <c r="SU674" s="565"/>
      <c r="SV674" s="566"/>
      <c r="SW674" s="567"/>
      <c r="SX674" s="565"/>
      <c r="SY674" s="566"/>
      <c r="SZ674" s="568"/>
      <c r="TA674" s="567"/>
      <c r="TB674" s="553"/>
    </row>
    <row r="675" spans="514:522" x14ac:dyDescent="0.3">
      <c r="ST675" s="565"/>
      <c r="SU675" s="565"/>
      <c r="SV675" s="566"/>
      <c r="SW675" s="567"/>
      <c r="SX675" s="565"/>
      <c r="SY675" s="566"/>
      <c r="SZ675" s="568"/>
      <c r="TA675" s="567"/>
      <c r="TB675" s="553"/>
    </row>
    <row r="676" spans="514:522" x14ac:dyDescent="0.3">
      <c r="ST676" s="565"/>
      <c r="SU676" s="565"/>
      <c r="SV676" s="566"/>
      <c r="SW676" s="567"/>
      <c r="SX676" s="565"/>
      <c r="SY676" s="566"/>
      <c r="SZ676" s="568"/>
      <c r="TA676" s="567"/>
      <c r="TB676" s="553"/>
    </row>
    <row r="677" spans="514:522" x14ac:dyDescent="0.3">
      <c r="ST677" s="565"/>
      <c r="SU677" s="565"/>
      <c r="SV677" s="566"/>
      <c r="SW677" s="567"/>
      <c r="SX677" s="565"/>
      <c r="SY677" s="566"/>
      <c r="SZ677" s="568"/>
      <c r="TA677" s="567"/>
      <c r="TB677" s="553"/>
    </row>
    <row r="678" spans="514:522" x14ac:dyDescent="0.3">
      <c r="ST678" s="565"/>
      <c r="SU678" s="565"/>
      <c r="SV678" s="566"/>
      <c r="SW678" s="567"/>
      <c r="SX678" s="565"/>
      <c r="SY678" s="566"/>
      <c r="SZ678" s="568"/>
      <c r="TA678" s="567"/>
      <c r="TB678" s="553"/>
    </row>
    <row r="679" spans="514:522" x14ac:dyDescent="0.3">
      <c r="ST679" s="565"/>
      <c r="SU679" s="565"/>
      <c r="SV679" s="566"/>
      <c r="SW679" s="567"/>
      <c r="SX679" s="565"/>
      <c r="SY679" s="566"/>
      <c r="SZ679" s="568"/>
      <c r="TA679" s="567"/>
      <c r="TB679" s="553"/>
    </row>
    <row r="680" spans="514:522" x14ac:dyDescent="0.3">
      <c r="ST680" s="565"/>
      <c r="SU680" s="565"/>
      <c r="SV680" s="566"/>
      <c r="SW680" s="567"/>
      <c r="SX680" s="565"/>
      <c r="SY680" s="566"/>
      <c r="SZ680" s="568"/>
      <c r="TA680" s="567"/>
      <c r="TB680" s="553"/>
    </row>
    <row r="681" spans="514:522" x14ac:dyDescent="0.3">
      <c r="ST681" s="565"/>
      <c r="SU681" s="565"/>
      <c r="SV681" s="566"/>
      <c r="SW681" s="567"/>
      <c r="SX681" s="565"/>
      <c r="SY681" s="566"/>
      <c r="SZ681" s="568"/>
      <c r="TA681" s="567"/>
      <c r="TB681" s="553"/>
    </row>
    <row r="682" spans="514:522" x14ac:dyDescent="0.3">
      <c r="ST682" s="565"/>
      <c r="SU682" s="565"/>
      <c r="SV682" s="566"/>
      <c r="SW682" s="567"/>
      <c r="SX682" s="565"/>
      <c r="SY682" s="566"/>
      <c r="SZ682" s="568"/>
      <c r="TA682" s="567"/>
      <c r="TB682" s="553"/>
    </row>
    <row r="683" spans="514:522" x14ac:dyDescent="0.3">
      <c r="ST683" s="565"/>
      <c r="SU683" s="565"/>
      <c r="SV683" s="566"/>
      <c r="SW683" s="567"/>
      <c r="SX683" s="565"/>
      <c r="SY683" s="566"/>
      <c r="SZ683" s="568"/>
      <c r="TA683" s="567"/>
      <c r="TB683" s="553"/>
    </row>
    <row r="684" spans="514:522" x14ac:dyDescent="0.3">
      <c r="ST684" s="565"/>
      <c r="SU684" s="565"/>
      <c r="SV684" s="566"/>
      <c r="SW684" s="567"/>
      <c r="SX684" s="565"/>
      <c r="SY684" s="566"/>
      <c r="SZ684" s="568"/>
      <c r="TA684" s="567"/>
      <c r="TB684" s="553"/>
    </row>
    <row r="685" spans="514:522" x14ac:dyDescent="0.3">
      <c r="ST685" s="565"/>
      <c r="SU685" s="565"/>
      <c r="SV685" s="566"/>
      <c r="SW685" s="567"/>
      <c r="SX685" s="565"/>
      <c r="SY685" s="566"/>
      <c r="SZ685" s="568"/>
      <c r="TA685" s="567"/>
      <c r="TB685" s="553"/>
    </row>
    <row r="686" spans="514:522" x14ac:dyDescent="0.3">
      <c r="ST686" s="565"/>
      <c r="SU686" s="565"/>
      <c r="SV686" s="566"/>
      <c r="SW686" s="567"/>
      <c r="SX686" s="565"/>
      <c r="SY686" s="566"/>
      <c r="SZ686" s="568"/>
      <c r="TA686" s="567"/>
      <c r="TB686" s="553"/>
    </row>
    <row r="687" spans="514:522" x14ac:dyDescent="0.3">
      <c r="ST687" s="565"/>
      <c r="SU687" s="565"/>
      <c r="SV687" s="566"/>
      <c r="SW687" s="567"/>
      <c r="SX687" s="565"/>
      <c r="SY687" s="566"/>
      <c r="SZ687" s="568"/>
      <c r="TA687" s="567"/>
      <c r="TB687" s="553"/>
    </row>
    <row r="688" spans="514:522" x14ac:dyDescent="0.3">
      <c r="ST688" s="565"/>
      <c r="SU688" s="565"/>
      <c r="SV688" s="566"/>
      <c r="SW688" s="567"/>
      <c r="SX688" s="565"/>
      <c r="SY688" s="566"/>
      <c r="SZ688" s="568"/>
      <c r="TA688" s="567"/>
      <c r="TB688" s="553"/>
    </row>
    <row r="689" spans="514:522" x14ac:dyDescent="0.3">
      <c r="ST689" s="565"/>
      <c r="SU689" s="565"/>
      <c r="SV689" s="566"/>
      <c r="SW689" s="567"/>
      <c r="SX689" s="565"/>
      <c r="SY689" s="566"/>
      <c r="SZ689" s="568"/>
      <c r="TA689" s="567"/>
      <c r="TB689" s="553"/>
    </row>
    <row r="690" spans="514:522" x14ac:dyDescent="0.3">
      <c r="ST690" s="565"/>
      <c r="SU690" s="565"/>
      <c r="SV690" s="566"/>
      <c r="SW690" s="567"/>
      <c r="SX690" s="565"/>
      <c r="SY690" s="566"/>
      <c r="SZ690" s="568"/>
      <c r="TA690" s="567"/>
      <c r="TB690" s="553"/>
    </row>
    <row r="691" spans="514:522" x14ac:dyDescent="0.3">
      <c r="ST691" s="565"/>
      <c r="SU691" s="565"/>
      <c r="SV691" s="566"/>
      <c r="SW691" s="567"/>
      <c r="SX691" s="565"/>
      <c r="SY691" s="566"/>
      <c r="SZ691" s="568"/>
      <c r="TA691" s="567"/>
      <c r="TB691" s="553"/>
    </row>
    <row r="692" spans="514:522" x14ac:dyDescent="0.3">
      <c r="ST692" s="565"/>
      <c r="SU692" s="565"/>
      <c r="SV692" s="566"/>
      <c r="SW692" s="567"/>
      <c r="SX692" s="565"/>
      <c r="SY692" s="566"/>
      <c r="SZ692" s="568"/>
      <c r="TA692" s="567"/>
      <c r="TB692" s="553"/>
    </row>
    <row r="693" spans="514:522" x14ac:dyDescent="0.3">
      <c r="ST693" s="565"/>
      <c r="SU693" s="565"/>
      <c r="SV693" s="566"/>
      <c r="SW693" s="567"/>
      <c r="SX693" s="565"/>
      <c r="SY693" s="566"/>
      <c r="SZ693" s="568"/>
      <c r="TA693" s="567"/>
      <c r="TB693" s="553"/>
    </row>
    <row r="694" spans="514:522" x14ac:dyDescent="0.3">
      <c r="ST694" s="565"/>
      <c r="SU694" s="565"/>
      <c r="SV694" s="566"/>
      <c r="SW694" s="567"/>
      <c r="SX694" s="565"/>
      <c r="SY694" s="566"/>
      <c r="SZ694" s="568"/>
      <c r="TA694" s="567"/>
      <c r="TB694" s="553"/>
    </row>
    <row r="695" spans="514:522" x14ac:dyDescent="0.3">
      <c r="ST695" s="565"/>
      <c r="SU695" s="565"/>
      <c r="SV695" s="566"/>
      <c r="SW695" s="567"/>
      <c r="SX695" s="565"/>
      <c r="SY695" s="566"/>
      <c r="SZ695" s="568"/>
      <c r="TA695" s="567"/>
      <c r="TB695" s="553"/>
    </row>
    <row r="696" spans="514:522" x14ac:dyDescent="0.3">
      <c r="ST696" s="565"/>
      <c r="SU696" s="565"/>
      <c r="SV696" s="566"/>
      <c r="SW696" s="567"/>
      <c r="SX696" s="565"/>
      <c r="SY696" s="566"/>
      <c r="SZ696" s="568"/>
      <c r="TA696" s="567"/>
      <c r="TB696" s="553"/>
    </row>
    <row r="697" spans="514:522" x14ac:dyDescent="0.3">
      <c r="ST697" s="565"/>
      <c r="SU697" s="565"/>
      <c r="SV697" s="566"/>
      <c r="SW697" s="567"/>
      <c r="SX697" s="565"/>
      <c r="SY697" s="566"/>
      <c r="SZ697" s="568"/>
      <c r="TA697" s="567"/>
      <c r="TB697" s="553"/>
    </row>
    <row r="698" spans="514:522" x14ac:dyDescent="0.3">
      <c r="ST698" s="565"/>
      <c r="SU698" s="565"/>
      <c r="SV698" s="566"/>
      <c r="SW698" s="567"/>
      <c r="SX698" s="565"/>
      <c r="SY698" s="566"/>
      <c r="SZ698" s="568"/>
      <c r="TA698" s="567"/>
      <c r="TB698" s="553"/>
    </row>
    <row r="699" spans="514:522" x14ac:dyDescent="0.3">
      <c r="ST699" s="565"/>
      <c r="SU699" s="565"/>
      <c r="SV699" s="566"/>
      <c r="SW699" s="567"/>
      <c r="SX699" s="565"/>
      <c r="SY699" s="566"/>
      <c r="SZ699" s="568"/>
      <c r="TA699" s="567"/>
      <c r="TB699" s="553"/>
    </row>
    <row r="700" spans="514:522" x14ac:dyDescent="0.3">
      <c r="ST700" s="565"/>
      <c r="SU700" s="565"/>
      <c r="SV700" s="566"/>
      <c r="SW700" s="567"/>
      <c r="SX700" s="565"/>
      <c r="SY700" s="566"/>
      <c r="SZ700" s="568"/>
      <c r="TA700" s="567"/>
      <c r="TB700" s="553"/>
    </row>
    <row r="701" spans="514:522" x14ac:dyDescent="0.3">
      <c r="ST701" s="565"/>
      <c r="SU701" s="565"/>
      <c r="SV701" s="566"/>
      <c r="SW701" s="567"/>
      <c r="SX701" s="565"/>
      <c r="SY701" s="566"/>
      <c r="SZ701" s="568"/>
      <c r="TA701" s="567"/>
      <c r="TB701" s="553"/>
    </row>
    <row r="702" spans="514:522" x14ac:dyDescent="0.3">
      <c r="ST702" s="565"/>
      <c r="SU702" s="565"/>
      <c r="SV702" s="566"/>
      <c r="SW702" s="567"/>
      <c r="SX702" s="565"/>
      <c r="SY702" s="566"/>
      <c r="SZ702" s="568"/>
      <c r="TA702" s="567"/>
      <c r="TB702" s="553"/>
    </row>
    <row r="703" spans="514:522" x14ac:dyDescent="0.3">
      <c r="ST703" s="565"/>
      <c r="SU703" s="565"/>
      <c r="SV703" s="566"/>
      <c r="SW703" s="567"/>
      <c r="SX703" s="565"/>
      <c r="SY703" s="566"/>
      <c r="SZ703" s="568"/>
      <c r="TA703" s="567"/>
      <c r="TB703" s="553"/>
    </row>
    <row r="704" spans="514:522" x14ac:dyDescent="0.3">
      <c r="ST704" s="565"/>
      <c r="SU704" s="565"/>
      <c r="SV704" s="566"/>
      <c r="SW704" s="567"/>
      <c r="SX704" s="565"/>
      <c r="SY704" s="566"/>
      <c r="SZ704" s="568"/>
      <c r="TA704" s="567"/>
      <c r="TB704" s="553"/>
    </row>
    <row r="705" spans="514:522" x14ac:dyDescent="0.3">
      <c r="ST705" s="565"/>
      <c r="SU705" s="565"/>
      <c r="SV705" s="566"/>
      <c r="SW705" s="567"/>
      <c r="SX705" s="565"/>
      <c r="SY705" s="566"/>
      <c r="SZ705" s="568"/>
      <c r="TA705" s="567"/>
      <c r="TB705" s="553"/>
    </row>
    <row r="706" spans="514:522" x14ac:dyDescent="0.3">
      <c r="ST706" s="565"/>
      <c r="SU706" s="565"/>
      <c r="SV706" s="566"/>
      <c r="SW706" s="567"/>
      <c r="SX706" s="565"/>
      <c r="SY706" s="566"/>
      <c r="SZ706" s="568"/>
      <c r="TA706" s="567"/>
      <c r="TB706" s="553"/>
    </row>
    <row r="707" spans="514:522" x14ac:dyDescent="0.3">
      <c r="ST707" s="565"/>
      <c r="SU707" s="565"/>
      <c r="SV707" s="566"/>
      <c r="SW707" s="567"/>
      <c r="SX707" s="565"/>
      <c r="SY707" s="566"/>
      <c r="SZ707" s="568"/>
      <c r="TA707" s="567"/>
      <c r="TB707" s="553"/>
    </row>
    <row r="708" spans="514:522" x14ac:dyDescent="0.3">
      <c r="ST708" s="565"/>
      <c r="SU708" s="565"/>
      <c r="SV708" s="566"/>
      <c r="SW708" s="567"/>
      <c r="SX708" s="565"/>
      <c r="SY708" s="566"/>
      <c r="SZ708" s="568"/>
      <c r="TA708" s="567"/>
      <c r="TB708" s="553"/>
    </row>
    <row r="709" spans="514:522" x14ac:dyDescent="0.3">
      <c r="ST709" s="565"/>
      <c r="SU709" s="565"/>
      <c r="SV709" s="566"/>
      <c r="SW709" s="567"/>
      <c r="SX709" s="565"/>
      <c r="SY709" s="566"/>
      <c r="SZ709" s="568"/>
      <c r="TA709" s="567"/>
      <c r="TB709" s="553"/>
    </row>
    <row r="710" spans="514:522" x14ac:dyDescent="0.3">
      <c r="ST710" s="565"/>
      <c r="SU710" s="565"/>
      <c r="SV710" s="566"/>
      <c r="SW710" s="567"/>
      <c r="SX710" s="565"/>
      <c r="SY710" s="566"/>
      <c r="SZ710" s="568"/>
      <c r="TA710" s="567"/>
      <c r="TB710" s="553"/>
    </row>
    <row r="711" spans="514:522" x14ac:dyDescent="0.3">
      <c r="ST711" s="565"/>
      <c r="SU711" s="565"/>
      <c r="SV711" s="566"/>
      <c r="SW711" s="567"/>
      <c r="SX711" s="565"/>
      <c r="SY711" s="566"/>
      <c r="SZ711" s="568"/>
      <c r="TA711" s="567"/>
      <c r="TB711" s="553"/>
    </row>
    <row r="712" spans="514:522" x14ac:dyDescent="0.3">
      <c r="ST712" s="565"/>
      <c r="SU712" s="565"/>
      <c r="SV712" s="566"/>
      <c r="SW712" s="567"/>
      <c r="SX712" s="565"/>
      <c r="SY712" s="566"/>
      <c r="SZ712" s="568"/>
      <c r="TA712" s="567"/>
      <c r="TB712" s="553"/>
    </row>
    <row r="713" spans="514:522" x14ac:dyDescent="0.3">
      <c r="ST713" s="565"/>
      <c r="SU713" s="565"/>
      <c r="SV713" s="566"/>
      <c r="SW713" s="567"/>
      <c r="SX713" s="565"/>
      <c r="SY713" s="566"/>
      <c r="SZ713" s="568"/>
      <c r="TA713" s="567"/>
      <c r="TB713" s="553"/>
    </row>
    <row r="714" spans="514:522" x14ac:dyDescent="0.3">
      <c r="ST714" s="565"/>
      <c r="SU714" s="565"/>
      <c r="SV714" s="566"/>
      <c r="SW714" s="567"/>
      <c r="SX714" s="565"/>
      <c r="SY714" s="566"/>
      <c r="SZ714" s="568"/>
      <c r="TA714" s="567"/>
      <c r="TB714" s="553"/>
    </row>
    <row r="715" spans="514:522" x14ac:dyDescent="0.3">
      <c r="ST715" s="565"/>
      <c r="SU715" s="565"/>
      <c r="SV715" s="566"/>
      <c r="SW715" s="567"/>
      <c r="SX715" s="565"/>
      <c r="SY715" s="566"/>
      <c r="SZ715" s="568"/>
      <c r="TA715" s="567"/>
      <c r="TB715" s="553"/>
    </row>
    <row r="716" spans="514:522" x14ac:dyDescent="0.3">
      <c r="ST716" s="565"/>
      <c r="SU716" s="565"/>
      <c r="SV716" s="566"/>
      <c r="SW716" s="567"/>
      <c r="SX716" s="565"/>
      <c r="SY716" s="566"/>
      <c r="SZ716" s="568"/>
      <c r="TA716" s="567"/>
      <c r="TB716" s="553"/>
    </row>
    <row r="717" spans="514:522" x14ac:dyDescent="0.3">
      <c r="ST717" s="565"/>
      <c r="SU717" s="565"/>
      <c r="SV717" s="566"/>
      <c r="SW717" s="567"/>
      <c r="SX717" s="565"/>
      <c r="SY717" s="566"/>
      <c r="SZ717" s="568"/>
      <c r="TA717" s="567"/>
      <c r="TB717" s="553"/>
    </row>
    <row r="718" spans="514:522" x14ac:dyDescent="0.3">
      <c r="ST718" s="565"/>
      <c r="SU718" s="565"/>
      <c r="SV718" s="566"/>
      <c r="SW718" s="567"/>
      <c r="SX718" s="565"/>
      <c r="SY718" s="566"/>
      <c r="SZ718" s="568"/>
      <c r="TA718" s="567"/>
      <c r="TB718" s="553"/>
    </row>
    <row r="719" spans="514:522" x14ac:dyDescent="0.3">
      <c r="ST719" s="565"/>
      <c r="SU719" s="565"/>
      <c r="SV719" s="566"/>
      <c r="SW719" s="567"/>
      <c r="SX719" s="565"/>
      <c r="SY719" s="566"/>
      <c r="SZ719" s="568"/>
      <c r="TA719" s="567"/>
      <c r="TB719" s="553"/>
    </row>
    <row r="720" spans="514:522" x14ac:dyDescent="0.3">
      <c r="ST720" s="565"/>
      <c r="SU720" s="565"/>
      <c r="SV720" s="566"/>
      <c r="SW720" s="567"/>
      <c r="SX720" s="565"/>
      <c r="SY720" s="566"/>
      <c r="SZ720" s="568"/>
      <c r="TA720" s="567"/>
      <c r="TB720" s="553"/>
    </row>
    <row r="721" spans="514:522" x14ac:dyDescent="0.3">
      <c r="ST721" s="565"/>
      <c r="SU721" s="565"/>
      <c r="SV721" s="566"/>
      <c r="SW721" s="567"/>
      <c r="SX721" s="565"/>
      <c r="SY721" s="566"/>
      <c r="SZ721" s="568"/>
      <c r="TA721" s="567"/>
      <c r="TB721" s="553"/>
    </row>
    <row r="722" spans="514:522" x14ac:dyDescent="0.3">
      <c r="ST722" s="565"/>
      <c r="SU722" s="565"/>
      <c r="SV722" s="566"/>
      <c r="SW722" s="567"/>
      <c r="SX722" s="565"/>
      <c r="SY722" s="566"/>
      <c r="SZ722" s="568"/>
      <c r="TA722" s="567"/>
      <c r="TB722" s="553"/>
    </row>
    <row r="723" spans="514:522" x14ac:dyDescent="0.3">
      <c r="ST723" s="565"/>
      <c r="SU723" s="565"/>
      <c r="SV723" s="566"/>
      <c r="SW723" s="567"/>
      <c r="SX723" s="565"/>
      <c r="SY723" s="566"/>
      <c r="SZ723" s="568"/>
      <c r="TA723" s="567"/>
      <c r="TB723" s="553"/>
    </row>
    <row r="724" spans="514:522" x14ac:dyDescent="0.3">
      <c r="ST724" s="565"/>
      <c r="SU724" s="565"/>
      <c r="SV724" s="566"/>
      <c r="SW724" s="567"/>
      <c r="SX724" s="565"/>
      <c r="SY724" s="566"/>
      <c r="SZ724" s="568"/>
      <c r="TA724" s="567"/>
      <c r="TB724" s="553"/>
    </row>
    <row r="725" spans="514:522" x14ac:dyDescent="0.3">
      <c r="ST725" s="565"/>
      <c r="SU725" s="565"/>
      <c r="SV725" s="566"/>
      <c r="SW725" s="567"/>
      <c r="SX725" s="565"/>
      <c r="SY725" s="566"/>
      <c r="SZ725" s="568"/>
      <c r="TA725" s="567"/>
      <c r="TB725" s="553"/>
    </row>
    <row r="726" spans="514:522" x14ac:dyDescent="0.3">
      <c r="ST726" s="565"/>
      <c r="SU726" s="565"/>
      <c r="SV726" s="566"/>
      <c r="SW726" s="567"/>
      <c r="SX726" s="565"/>
      <c r="SY726" s="566"/>
      <c r="SZ726" s="568"/>
      <c r="TA726" s="567"/>
      <c r="TB726" s="553"/>
    </row>
    <row r="727" spans="514:522" x14ac:dyDescent="0.3">
      <c r="ST727" s="565"/>
      <c r="SU727" s="565"/>
      <c r="SV727" s="566"/>
      <c r="SW727" s="567"/>
      <c r="SX727" s="565"/>
      <c r="SY727" s="566"/>
      <c r="SZ727" s="568"/>
      <c r="TA727" s="567"/>
      <c r="TB727" s="553"/>
    </row>
    <row r="728" spans="514:522" x14ac:dyDescent="0.3">
      <c r="ST728" s="565"/>
      <c r="SU728" s="565"/>
      <c r="SV728" s="566"/>
      <c r="SW728" s="567"/>
      <c r="SX728" s="565"/>
      <c r="SY728" s="566"/>
      <c r="SZ728" s="568"/>
      <c r="TA728" s="567"/>
      <c r="TB728" s="553"/>
    </row>
    <row r="729" spans="514:522" x14ac:dyDescent="0.3">
      <c r="ST729" s="565"/>
      <c r="SU729" s="565"/>
      <c r="SV729" s="566"/>
      <c r="SW729" s="567"/>
      <c r="SX729" s="565"/>
      <c r="SY729" s="566"/>
      <c r="SZ729" s="568"/>
      <c r="TA729" s="567"/>
      <c r="TB729" s="553"/>
    </row>
    <row r="730" spans="514:522" x14ac:dyDescent="0.3">
      <c r="ST730" s="565"/>
      <c r="SU730" s="565"/>
      <c r="SV730" s="566"/>
      <c r="SW730" s="567"/>
      <c r="SX730" s="565"/>
      <c r="SY730" s="566"/>
      <c r="SZ730" s="568"/>
      <c r="TA730" s="567"/>
      <c r="TB730" s="553"/>
    </row>
    <row r="731" spans="514:522" x14ac:dyDescent="0.3">
      <c r="ST731" s="565"/>
      <c r="SU731" s="565"/>
      <c r="SV731" s="566"/>
      <c r="SW731" s="567"/>
      <c r="SX731" s="565"/>
      <c r="SY731" s="566"/>
      <c r="SZ731" s="568"/>
      <c r="TA731" s="567"/>
      <c r="TB731" s="553"/>
    </row>
    <row r="732" spans="514:522" x14ac:dyDescent="0.3">
      <c r="ST732" s="565"/>
      <c r="SU732" s="565"/>
      <c r="SV732" s="566"/>
      <c r="SW732" s="567"/>
      <c r="SX732" s="565"/>
      <c r="SY732" s="566"/>
      <c r="SZ732" s="568"/>
      <c r="TA732" s="567"/>
      <c r="TB732" s="553"/>
    </row>
    <row r="733" spans="514:522" x14ac:dyDescent="0.3">
      <c r="ST733" s="565"/>
      <c r="SU733" s="565"/>
      <c r="SV733" s="566"/>
      <c r="SW733" s="567"/>
      <c r="SX733" s="565"/>
      <c r="SY733" s="566"/>
      <c r="SZ733" s="568"/>
      <c r="TA733" s="567"/>
      <c r="TB733" s="553"/>
    </row>
    <row r="734" spans="514:522" x14ac:dyDescent="0.3">
      <c r="ST734" s="565"/>
      <c r="SU734" s="565"/>
      <c r="SV734" s="566"/>
      <c r="SW734" s="567"/>
      <c r="SX734" s="565"/>
      <c r="SY734" s="566"/>
      <c r="SZ734" s="568"/>
      <c r="TA734" s="567"/>
      <c r="TB734" s="553"/>
    </row>
    <row r="735" spans="514:522" x14ac:dyDescent="0.3">
      <c r="ST735" s="565"/>
      <c r="SU735" s="565"/>
      <c r="SV735" s="566"/>
      <c r="SW735" s="567"/>
      <c r="SX735" s="565"/>
      <c r="SY735" s="566"/>
      <c r="SZ735" s="568"/>
      <c r="TA735" s="567"/>
      <c r="TB735" s="553"/>
    </row>
    <row r="736" spans="514:522" x14ac:dyDescent="0.3">
      <c r="ST736" s="565"/>
      <c r="SU736" s="565"/>
      <c r="SV736" s="566"/>
      <c r="SW736" s="567"/>
      <c r="SX736" s="565"/>
      <c r="SY736" s="566"/>
      <c r="SZ736" s="568"/>
      <c r="TA736" s="567"/>
      <c r="TB736" s="553"/>
    </row>
    <row r="737" spans="514:522" x14ac:dyDescent="0.3">
      <c r="ST737" s="565"/>
      <c r="SU737" s="565"/>
      <c r="SV737" s="566"/>
      <c r="SW737" s="567"/>
      <c r="SX737" s="565"/>
      <c r="SY737" s="566"/>
      <c r="SZ737" s="568"/>
      <c r="TA737" s="567"/>
      <c r="TB737" s="553"/>
    </row>
    <row r="738" spans="514:522" x14ac:dyDescent="0.3">
      <c r="ST738" s="565"/>
      <c r="SU738" s="565"/>
      <c r="SV738" s="566"/>
      <c r="SW738" s="567"/>
      <c r="SX738" s="565"/>
      <c r="SY738" s="566"/>
      <c r="SZ738" s="568"/>
      <c r="TA738" s="567"/>
      <c r="TB738" s="553"/>
    </row>
    <row r="739" spans="514:522" x14ac:dyDescent="0.3">
      <c r="ST739" s="565"/>
      <c r="SU739" s="565"/>
      <c r="SV739" s="566"/>
      <c r="SW739" s="567"/>
      <c r="SX739" s="565"/>
      <c r="SY739" s="566"/>
      <c r="SZ739" s="568"/>
      <c r="TA739" s="567"/>
      <c r="TB739" s="553"/>
    </row>
    <row r="740" spans="514:522" x14ac:dyDescent="0.3">
      <c r="ST740" s="565"/>
      <c r="SU740" s="565"/>
      <c r="SV740" s="566"/>
      <c r="SW740" s="567"/>
      <c r="SX740" s="565"/>
      <c r="SY740" s="566"/>
      <c r="SZ740" s="568"/>
      <c r="TA740" s="567"/>
      <c r="TB740" s="553"/>
    </row>
    <row r="741" spans="514:522" x14ac:dyDescent="0.3">
      <c r="ST741" s="565"/>
      <c r="SU741" s="565"/>
      <c r="SV741" s="566"/>
      <c r="SW741" s="567"/>
      <c r="SX741" s="565"/>
      <c r="SY741" s="566"/>
      <c r="SZ741" s="568"/>
      <c r="TA741" s="567"/>
      <c r="TB741" s="553"/>
    </row>
    <row r="742" spans="514:522" x14ac:dyDescent="0.3">
      <c r="ST742" s="565"/>
      <c r="SU742" s="565"/>
      <c r="SV742" s="566"/>
      <c r="SW742" s="567"/>
      <c r="SX742" s="565"/>
      <c r="SY742" s="566"/>
      <c r="SZ742" s="568"/>
      <c r="TA742" s="567"/>
      <c r="TB742" s="553"/>
    </row>
    <row r="743" spans="514:522" x14ac:dyDescent="0.3">
      <c r="ST743" s="565"/>
      <c r="SU743" s="565"/>
      <c r="SV743" s="566"/>
      <c r="SW743" s="567"/>
      <c r="SX743" s="565"/>
      <c r="SY743" s="566"/>
      <c r="SZ743" s="568"/>
      <c r="TA743" s="567"/>
      <c r="TB743" s="553"/>
    </row>
    <row r="744" spans="514:522" x14ac:dyDescent="0.3">
      <c r="ST744" s="565"/>
      <c r="SU744" s="565"/>
      <c r="SV744" s="566"/>
      <c r="SW744" s="567"/>
      <c r="SX744" s="565"/>
      <c r="SY744" s="566"/>
      <c r="SZ744" s="568"/>
      <c r="TA744" s="567"/>
      <c r="TB744" s="553"/>
    </row>
    <row r="745" spans="514:522" x14ac:dyDescent="0.3">
      <c r="ST745" s="565"/>
      <c r="SU745" s="565"/>
      <c r="SV745" s="566"/>
      <c r="SW745" s="567"/>
      <c r="SX745" s="565"/>
      <c r="SY745" s="566"/>
      <c r="SZ745" s="568"/>
      <c r="TA745" s="567"/>
      <c r="TB745" s="553"/>
    </row>
    <row r="746" spans="514:522" x14ac:dyDescent="0.3">
      <c r="ST746" s="565"/>
      <c r="SU746" s="565"/>
      <c r="SV746" s="566"/>
      <c r="SW746" s="567"/>
      <c r="SX746" s="565"/>
      <c r="SY746" s="566"/>
      <c r="SZ746" s="568"/>
      <c r="TA746" s="567"/>
      <c r="TB746" s="553"/>
    </row>
    <row r="747" spans="514:522" x14ac:dyDescent="0.3">
      <c r="ST747" s="565"/>
      <c r="SU747" s="565"/>
      <c r="SV747" s="566"/>
      <c r="SW747" s="567"/>
      <c r="SX747" s="565"/>
      <c r="SY747" s="566"/>
      <c r="SZ747" s="568"/>
      <c r="TA747" s="567"/>
      <c r="TB747" s="553"/>
    </row>
    <row r="748" spans="514:522" x14ac:dyDescent="0.3">
      <c r="ST748" s="565"/>
      <c r="SU748" s="565"/>
      <c r="SV748" s="566"/>
      <c r="SW748" s="567"/>
      <c r="SX748" s="565"/>
      <c r="SY748" s="566"/>
      <c r="SZ748" s="568"/>
      <c r="TA748" s="567"/>
      <c r="TB748" s="553"/>
    </row>
    <row r="749" spans="514:522" x14ac:dyDescent="0.3">
      <c r="ST749" s="565"/>
      <c r="SU749" s="565"/>
      <c r="SV749" s="566"/>
      <c r="SW749" s="567"/>
      <c r="SX749" s="565"/>
      <c r="SY749" s="566"/>
      <c r="SZ749" s="568"/>
      <c r="TA749" s="567"/>
      <c r="TB749" s="553"/>
    </row>
    <row r="750" spans="514:522" x14ac:dyDescent="0.3">
      <c r="ST750" s="565"/>
      <c r="SU750" s="565"/>
      <c r="SV750" s="566"/>
      <c r="SW750" s="567"/>
      <c r="SX750" s="565"/>
      <c r="SY750" s="566"/>
      <c r="SZ750" s="568"/>
      <c r="TA750" s="567"/>
      <c r="TB750" s="553"/>
    </row>
    <row r="751" spans="514:522" x14ac:dyDescent="0.3">
      <c r="ST751" s="565"/>
      <c r="SU751" s="565"/>
      <c r="SV751" s="566"/>
      <c r="SW751" s="567"/>
      <c r="SX751" s="565"/>
      <c r="SY751" s="566"/>
      <c r="SZ751" s="568"/>
      <c r="TA751" s="567"/>
      <c r="TB751" s="553"/>
    </row>
    <row r="752" spans="514:522" x14ac:dyDescent="0.3">
      <c r="ST752" s="565"/>
      <c r="SU752" s="565"/>
      <c r="SV752" s="566"/>
      <c r="SW752" s="567"/>
      <c r="SX752" s="565"/>
      <c r="SY752" s="566"/>
      <c r="SZ752" s="568"/>
      <c r="TA752" s="567"/>
      <c r="TB752" s="553"/>
    </row>
    <row r="753" spans="514:522" x14ac:dyDescent="0.3">
      <c r="ST753" s="565"/>
      <c r="SU753" s="565"/>
      <c r="SV753" s="566"/>
      <c r="SW753" s="567"/>
      <c r="SX753" s="565"/>
      <c r="SY753" s="566"/>
      <c r="SZ753" s="568"/>
      <c r="TA753" s="567"/>
      <c r="TB753" s="553"/>
    </row>
    <row r="754" spans="514:522" x14ac:dyDescent="0.3">
      <c r="ST754" s="565"/>
      <c r="SU754" s="565"/>
      <c r="SV754" s="566"/>
      <c r="SW754" s="567"/>
      <c r="SX754" s="565"/>
      <c r="SY754" s="566"/>
      <c r="SZ754" s="568"/>
      <c r="TA754" s="567"/>
      <c r="TB754" s="553"/>
    </row>
    <row r="755" spans="514:522" x14ac:dyDescent="0.3">
      <c r="ST755" s="565"/>
      <c r="SU755" s="565"/>
      <c r="SV755" s="566"/>
      <c r="SW755" s="567"/>
      <c r="SX755" s="565"/>
      <c r="SY755" s="566"/>
      <c r="SZ755" s="568"/>
      <c r="TA755" s="567"/>
      <c r="TB755" s="553"/>
    </row>
    <row r="756" spans="514:522" x14ac:dyDescent="0.3">
      <c r="ST756" s="565"/>
      <c r="SU756" s="565"/>
      <c r="SV756" s="566"/>
      <c r="SW756" s="567"/>
      <c r="SX756" s="565"/>
      <c r="SY756" s="566"/>
      <c r="SZ756" s="568"/>
      <c r="TA756" s="567"/>
      <c r="TB756" s="553"/>
    </row>
    <row r="757" spans="514:522" x14ac:dyDescent="0.3">
      <c r="ST757" s="565"/>
      <c r="SU757" s="565"/>
      <c r="SV757" s="566"/>
      <c r="SW757" s="567"/>
      <c r="SX757" s="565"/>
      <c r="SY757" s="566"/>
      <c r="SZ757" s="568"/>
      <c r="TA757" s="567"/>
      <c r="TB757" s="553"/>
    </row>
    <row r="758" spans="514:522" x14ac:dyDescent="0.3">
      <c r="ST758" s="565"/>
      <c r="SU758" s="565"/>
      <c r="SV758" s="566"/>
      <c r="SW758" s="567"/>
      <c r="SX758" s="565"/>
      <c r="SY758" s="566"/>
      <c r="SZ758" s="568"/>
      <c r="TA758" s="567"/>
      <c r="TB758" s="553"/>
    </row>
    <row r="759" spans="514:522" x14ac:dyDescent="0.3">
      <c r="ST759" s="565"/>
      <c r="SU759" s="565"/>
      <c r="SV759" s="566"/>
      <c r="SW759" s="567"/>
      <c r="SX759" s="565"/>
      <c r="SY759" s="566"/>
      <c r="SZ759" s="568"/>
      <c r="TA759" s="567"/>
      <c r="TB759" s="553"/>
    </row>
    <row r="760" spans="514:522" x14ac:dyDescent="0.3">
      <c r="ST760" s="565"/>
      <c r="SU760" s="565"/>
      <c r="SV760" s="566"/>
      <c r="SW760" s="567"/>
      <c r="SX760" s="565"/>
      <c r="SY760" s="566"/>
      <c r="SZ760" s="568"/>
      <c r="TA760" s="567"/>
      <c r="TB760" s="553"/>
    </row>
    <row r="761" spans="514:522" x14ac:dyDescent="0.3">
      <c r="ST761" s="565"/>
      <c r="SU761" s="565"/>
      <c r="SV761" s="566"/>
      <c r="SW761" s="567"/>
      <c r="SX761" s="565"/>
      <c r="SY761" s="566"/>
      <c r="SZ761" s="568"/>
      <c r="TA761" s="567"/>
      <c r="TB761" s="553"/>
    </row>
    <row r="762" spans="514:522" x14ac:dyDescent="0.3">
      <c r="ST762" s="565"/>
      <c r="SU762" s="565"/>
      <c r="SV762" s="566"/>
      <c r="SW762" s="567"/>
      <c r="SX762" s="565"/>
      <c r="SY762" s="566"/>
      <c r="SZ762" s="568"/>
      <c r="TA762" s="567"/>
      <c r="TB762" s="553"/>
    </row>
    <row r="763" spans="514:522" x14ac:dyDescent="0.3">
      <c r="ST763" s="565"/>
      <c r="SU763" s="565"/>
      <c r="SV763" s="566"/>
      <c r="SW763" s="567"/>
      <c r="SX763" s="565"/>
      <c r="SY763" s="566"/>
      <c r="SZ763" s="568"/>
      <c r="TA763" s="567"/>
      <c r="TB763" s="553"/>
    </row>
    <row r="764" spans="514:522" x14ac:dyDescent="0.3">
      <c r="ST764" s="565"/>
      <c r="SU764" s="565"/>
      <c r="SV764" s="566"/>
      <c r="SW764" s="567"/>
      <c r="SX764" s="565"/>
      <c r="SY764" s="566"/>
      <c r="SZ764" s="568"/>
      <c r="TA764" s="567"/>
      <c r="TB764" s="553"/>
    </row>
    <row r="765" spans="514:522" x14ac:dyDescent="0.3">
      <c r="ST765" s="565"/>
      <c r="SU765" s="565"/>
      <c r="SV765" s="566"/>
      <c r="SW765" s="567"/>
      <c r="SX765" s="565"/>
      <c r="SY765" s="566"/>
      <c r="SZ765" s="568"/>
      <c r="TA765" s="567"/>
      <c r="TB765" s="553"/>
    </row>
    <row r="766" spans="514:522" x14ac:dyDescent="0.3">
      <c r="ST766" s="565"/>
      <c r="SU766" s="565"/>
      <c r="SV766" s="566"/>
      <c r="SW766" s="567"/>
      <c r="SX766" s="565"/>
      <c r="SY766" s="566"/>
      <c r="SZ766" s="568"/>
      <c r="TA766" s="567"/>
      <c r="TB766" s="553"/>
    </row>
    <row r="767" spans="514:522" x14ac:dyDescent="0.3">
      <c r="ST767" s="565"/>
      <c r="SU767" s="565"/>
      <c r="SV767" s="566"/>
      <c r="SW767" s="567"/>
      <c r="SX767" s="565"/>
      <c r="SY767" s="566"/>
      <c r="SZ767" s="568"/>
      <c r="TA767" s="567"/>
      <c r="TB767" s="553"/>
    </row>
    <row r="768" spans="514:522" x14ac:dyDescent="0.3">
      <c r="ST768" s="565"/>
      <c r="SU768" s="565"/>
      <c r="SV768" s="566"/>
      <c r="SW768" s="567"/>
      <c r="SX768" s="565"/>
      <c r="SY768" s="566"/>
      <c r="SZ768" s="568"/>
      <c r="TA768" s="567"/>
      <c r="TB768" s="553"/>
    </row>
    <row r="769" spans="514:522" x14ac:dyDescent="0.3">
      <c r="ST769" s="565"/>
      <c r="SU769" s="565"/>
      <c r="SV769" s="566"/>
      <c r="SW769" s="567"/>
      <c r="SX769" s="565"/>
      <c r="SY769" s="566"/>
      <c r="SZ769" s="568"/>
      <c r="TA769" s="567"/>
      <c r="TB769" s="553"/>
    </row>
    <row r="770" spans="514:522" x14ac:dyDescent="0.3">
      <c r="ST770" s="565"/>
      <c r="SU770" s="565"/>
      <c r="SV770" s="566"/>
      <c r="SW770" s="567"/>
      <c r="SX770" s="565"/>
      <c r="SY770" s="566"/>
      <c r="SZ770" s="568"/>
      <c r="TA770" s="567"/>
      <c r="TB770" s="553"/>
    </row>
    <row r="771" spans="514:522" x14ac:dyDescent="0.3">
      <c r="ST771" s="565"/>
      <c r="SU771" s="565"/>
      <c r="SV771" s="566"/>
      <c r="SW771" s="567"/>
      <c r="SX771" s="565"/>
      <c r="SY771" s="566"/>
      <c r="SZ771" s="568"/>
      <c r="TA771" s="567"/>
      <c r="TB771" s="553"/>
    </row>
    <row r="772" spans="514:522" x14ac:dyDescent="0.3">
      <c r="ST772" s="565"/>
      <c r="SU772" s="565"/>
      <c r="SV772" s="566"/>
      <c r="SW772" s="567"/>
      <c r="SX772" s="565"/>
      <c r="SY772" s="566"/>
      <c r="SZ772" s="568"/>
      <c r="TA772" s="567"/>
      <c r="TB772" s="553"/>
    </row>
    <row r="773" spans="514:522" x14ac:dyDescent="0.3">
      <c r="ST773" s="565"/>
      <c r="SU773" s="565"/>
      <c r="SV773" s="566"/>
      <c r="SW773" s="567"/>
      <c r="SX773" s="565"/>
      <c r="SY773" s="566"/>
      <c r="SZ773" s="568"/>
      <c r="TA773" s="567"/>
      <c r="TB773" s="553"/>
    </row>
    <row r="774" spans="514:522" x14ac:dyDescent="0.3">
      <c r="ST774" s="565"/>
      <c r="SU774" s="565"/>
      <c r="SV774" s="566"/>
      <c r="SW774" s="567"/>
      <c r="SX774" s="565"/>
      <c r="SY774" s="566"/>
      <c r="SZ774" s="568"/>
      <c r="TA774" s="567"/>
      <c r="TB774" s="553"/>
    </row>
    <row r="775" spans="514:522" x14ac:dyDescent="0.3">
      <c r="ST775" s="565"/>
      <c r="SU775" s="565"/>
      <c r="SV775" s="566"/>
      <c r="SW775" s="567"/>
      <c r="SX775" s="565"/>
      <c r="SY775" s="566"/>
      <c r="SZ775" s="568"/>
      <c r="TA775" s="567"/>
      <c r="TB775" s="553"/>
    </row>
    <row r="776" spans="514:522" x14ac:dyDescent="0.3">
      <c r="ST776" s="565"/>
      <c r="SU776" s="565"/>
      <c r="SV776" s="566"/>
      <c r="SW776" s="567"/>
      <c r="SX776" s="565"/>
      <c r="SY776" s="566"/>
      <c r="SZ776" s="568"/>
      <c r="TA776" s="567"/>
      <c r="TB776" s="553"/>
    </row>
    <row r="777" spans="514:522" x14ac:dyDescent="0.3">
      <c r="ST777" s="565"/>
      <c r="SU777" s="565"/>
      <c r="SV777" s="566"/>
      <c r="SW777" s="567"/>
      <c r="SX777" s="565"/>
      <c r="SY777" s="566"/>
      <c r="SZ777" s="568"/>
      <c r="TA777" s="567"/>
      <c r="TB777" s="553"/>
    </row>
    <row r="778" spans="514:522" x14ac:dyDescent="0.3">
      <c r="ST778" s="565"/>
      <c r="SU778" s="565"/>
      <c r="SV778" s="566"/>
      <c r="SW778" s="567"/>
      <c r="SX778" s="565"/>
      <c r="SY778" s="566"/>
      <c r="SZ778" s="568"/>
      <c r="TA778" s="567"/>
      <c r="TB778" s="553"/>
    </row>
    <row r="779" spans="514:522" x14ac:dyDescent="0.3">
      <c r="ST779" s="565"/>
      <c r="SU779" s="565"/>
      <c r="SV779" s="566"/>
      <c r="SW779" s="567"/>
      <c r="SX779" s="565"/>
      <c r="SY779" s="566"/>
      <c r="SZ779" s="568"/>
      <c r="TA779" s="567"/>
      <c r="TB779" s="553"/>
    </row>
    <row r="780" spans="514:522" x14ac:dyDescent="0.3">
      <c r="ST780" s="565"/>
      <c r="SU780" s="565"/>
      <c r="SV780" s="566"/>
      <c r="SW780" s="567"/>
      <c r="SX780" s="565"/>
      <c r="SY780" s="566"/>
      <c r="SZ780" s="568"/>
      <c r="TA780" s="567"/>
      <c r="TB780" s="553"/>
    </row>
    <row r="781" spans="514:522" x14ac:dyDescent="0.3">
      <c r="ST781" s="565"/>
      <c r="SU781" s="565"/>
      <c r="SV781" s="566"/>
      <c r="SW781" s="567"/>
      <c r="SX781" s="565"/>
      <c r="SY781" s="566"/>
      <c r="SZ781" s="568"/>
      <c r="TA781" s="567"/>
      <c r="TB781" s="553"/>
    </row>
    <row r="782" spans="514:522" x14ac:dyDescent="0.3">
      <c r="ST782" s="565"/>
      <c r="SU782" s="565"/>
      <c r="SV782" s="566"/>
      <c r="SW782" s="567"/>
      <c r="SX782" s="565"/>
      <c r="SY782" s="566"/>
      <c r="SZ782" s="568"/>
      <c r="TA782" s="567"/>
      <c r="TB782" s="553"/>
    </row>
    <row r="783" spans="514:522" x14ac:dyDescent="0.3">
      <c r="ST783" s="565"/>
      <c r="SU783" s="565"/>
      <c r="SV783" s="566"/>
      <c r="SW783" s="567"/>
      <c r="SX783" s="565"/>
      <c r="SY783" s="566"/>
      <c r="SZ783" s="568"/>
      <c r="TA783" s="567"/>
      <c r="TB783" s="553"/>
    </row>
    <row r="784" spans="514:522" x14ac:dyDescent="0.3">
      <c r="ST784" s="565"/>
      <c r="SU784" s="565"/>
      <c r="SV784" s="566"/>
      <c r="SW784" s="567"/>
      <c r="SX784" s="565"/>
      <c r="SY784" s="566"/>
      <c r="SZ784" s="568"/>
      <c r="TA784" s="567"/>
      <c r="TB784" s="553"/>
    </row>
    <row r="785" spans="514:522" x14ac:dyDescent="0.3">
      <c r="ST785" s="565"/>
      <c r="SU785" s="565"/>
      <c r="SV785" s="566"/>
      <c r="SW785" s="567"/>
      <c r="SX785" s="565"/>
      <c r="SY785" s="566"/>
      <c r="SZ785" s="568"/>
      <c r="TA785" s="567"/>
      <c r="TB785" s="553"/>
    </row>
    <row r="786" spans="514:522" x14ac:dyDescent="0.3">
      <c r="ST786" s="565"/>
      <c r="SU786" s="565"/>
      <c r="SV786" s="566"/>
      <c r="SW786" s="567"/>
      <c r="SX786" s="565"/>
      <c r="SY786" s="566"/>
      <c r="SZ786" s="568"/>
      <c r="TA786" s="567"/>
      <c r="TB786" s="553"/>
    </row>
    <row r="787" spans="514:522" x14ac:dyDescent="0.3">
      <c r="ST787" s="565"/>
      <c r="SU787" s="565"/>
      <c r="SV787" s="566"/>
      <c r="SW787" s="567"/>
      <c r="SX787" s="565"/>
      <c r="SY787" s="566"/>
      <c r="SZ787" s="568"/>
      <c r="TA787" s="567"/>
      <c r="TB787" s="553"/>
    </row>
    <row r="788" spans="514:522" x14ac:dyDescent="0.3">
      <c r="ST788" s="565"/>
      <c r="SU788" s="565"/>
      <c r="SV788" s="566"/>
      <c r="SW788" s="567"/>
      <c r="SX788" s="565"/>
      <c r="SY788" s="566"/>
      <c r="SZ788" s="568"/>
      <c r="TA788" s="567"/>
      <c r="TB788" s="553"/>
    </row>
    <row r="789" spans="514:522" x14ac:dyDescent="0.3">
      <c r="ST789" s="565"/>
      <c r="SU789" s="565"/>
      <c r="SV789" s="566"/>
      <c r="SW789" s="567"/>
      <c r="SX789" s="565"/>
      <c r="SY789" s="566"/>
      <c r="SZ789" s="568"/>
      <c r="TA789" s="567"/>
      <c r="TB789" s="553"/>
    </row>
    <row r="790" spans="514:522" x14ac:dyDescent="0.3">
      <c r="ST790" s="565"/>
      <c r="SU790" s="565"/>
      <c r="SV790" s="566"/>
      <c r="SW790" s="567"/>
      <c r="SX790" s="565"/>
      <c r="SY790" s="566"/>
      <c r="SZ790" s="568"/>
      <c r="TA790" s="567"/>
      <c r="TB790" s="553"/>
    </row>
    <row r="791" spans="514:522" x14ac:dyDescent="0.3">
      <c r="ST791" s="565"/>
      <c r="SU791" s="565"/>
      <c r="SV791" s="566"/>
      <c r="SW791" s="567"/>
      <c r="SX791" s="565"/>
      <c r="SY791" s="566"/>
      <c r="SZ791" s="568"/>
      <c r="TA791" s="567"/>
      <c r="TB791" s="553"/>
    </row>
    <row r="792" spans="514:522" x14ac:dyDescent="0.3">
      <c r="ST792" s="565"/>
      <c r="SU792" s="565"/>
      <c r="SV792" s="566"/>
      <c r="SW792" s="567"/>
      <c r="SX792" s="565"/>
      <c r="SY792" s="566"/>
      <c r="SZ792" s="568"/>
      <c r="TA792" s="567"/>
      <c r="TB792" s="553"/>
    </row>
    <row r="793" spans="514:522" x14ac:dyDescent="0.3">
      <c r="ST793" s="565"/>
      <c r="SU793" s="565"/>
      <c r="SV793" s="566"/>
      <c r="SW793" s="567"/>
      <c r="SX793" s="565"/>
      <c r="SY793" s="566"/>
      <c r="SZ793" s="568"/>
      <c r="TA793" s="567"/>
      <c r="TB793" s="553"/>
    </row>
    <row r="794" spans="514:522" x14ac:dyDescent="0.3">
      <c r="ST794" s="565"/>
      <c r="SU794" s="565"/>
      <c r="SV794" s="566"/>
      <c r="SW794" s="567"/>
      <c r="SX794" s="565"/>
      <c r="SY794" s="566"/>
      <c r="SZ794" s="568"/>
      <c r="TA794" s="567"/>
      <c r="TB794" s="553"/>
    </row>
    <row r="795" spans="514:522" x14ac:dyDescent="0.3">
      <c r="ST795" s="565"/>
      <c r="SU795" s="565"/>
      <c r="SV795" s="566"/>
      <c r="SW795" s="567"/>
      <c r="SX795" s="565"/>
      <c r="SY795" s="566"/>
      <c r="SZ795" s="568"/>
      <c r="TA795" s="567"/>
      <c r="TB795" s="553"/>
    </row>
    <row r="796" spans="514:522" x14ac:dyDescent="0.3">
      <c r="ST796" s="565"/>
      <c r="SU796" s="565"/>
      <c r="SV796" s="566"/>
      <c r="SW796" s="567"/>
      <c r="SX796" s="565"/>
      <c r="SY796" s="566"/>
      <c r="SZ796" s="568"/>
      <c r="TA796" s="567"/>
      <c r="TB796" s="553"/>
    </row>
    <row r="797" spans="514:522" x14ac:dyDescent="0.3">
      <c r="ST797" s="565"/>
      <c r="SU797" s="565"/>
      <c r="SV797" s="566"/>
      <c r="SW797" s="567"/>
      <c r="SX797" s="565"/>
      <c r="SY797" s="566"/>
      <c r="SZ797" s="568"/>
      <c r="TA797" s="567"/>
      <c r="TB797" s="553"/>
    </row>
    <row r="798" spans="514:522" x14ac:dyDescent="0.3">
      <c r="ST798" s="565"/>
      <c r="SU798" s="565"/>
      <c r="SV798" s="566"/>
      <c r="SW798" s="567"/>
      <c r="SX798" s="565"/>
      <c r="SY798" s="566"/>
      <c r="SZ798" s="568"/>
      <c r="TA798" s="567"/>
      <c r="TB798" s="553"/>
    </row>
    <row r="799" spans="514:522" x14ac:dyDescent="0.3">
      <c r="ST799" s="565"/>
      <c r="SU799" s="565"/>
      <c r="SV799" s="566"/>
      <c r="SW799" s="567"/>
      <c r="SX799" s="565"/>
      <c r="SY799" s="566"/>
      <c r="SZ799" s="568"/>
      <c r="TA799" s="567"/>
      <c r="TB799" s="553"/>
    </row>
    <row r="800" spans="514:522" x14ac:dyDescent="0.3">
      <c r="ST800" s="565"/>
      <c r="SU800" s="565"/>
      <c r="SV800" s="566"/>
      <c r="SW800" s="567"/>
      <c r="SX800" s="565"/>
      <c r="SY800" s="566"/>
      <c r="SZ800" s="568"/>
      <c r="TA800" s="567"/>
      <c r="TB800" s="553"/>
    </row>
    <row r="801" spans="514:522" x14ac:dyDescent="0.3">
      <c r="ST801" s="565"/>
      <c r="SU801" s="565"/>
      <c r="SV801" s="566"/>
      <c r="SW801" s="567"/>
      <c r="SX801" s="565"/>
      <c r="SY801" s="566"/>
      <c r="SZ801" s="568"/>
      <c r="TA801" s="567"/>
      <c r="TB801" s="553"/>
    </row>
    <row r="802" spans="514:522" x14ac:dyDescent="0.3">
      <c r="ST802" s="565"/>
      <c r="SU802" s="565"/>
      <c r="SV802" s="566"/>
      <c r="SW802" s="567"/>
      <c r="SX802" s="565"/>
      <c r="SY802" s="566"/>
      <c r="SZ802" s="568"/>
      <c r="TA802" s="567"/>
      <c r="TB802" s="553"/>
    </row>
    <row r="803" spans="514:522" x14ac:dyDescent="0.3">
      <c r="ST803" s="565"/>
      <c r="SU803" s="565"/>
      <c r="SV803" s="566"/>
      <c r="SW803" s="567"/>
      <c r="SX803" s="565"/>
      <c r="SY803" s="566"/>
      <c r="SZ803" s="568"/>
      <c r="TA803" s="567"/>
      <c r="TB803" s="553"/>
    </row>
    <row r="804" spans="514:522" x14ac:dyDescent="0.3">
      <c r="ST804" s="565"/>
      <c r="SU804" s="565"/>
      <c r="SV804" s="566"/>
      <c r="SW804" s="567"/>
      <c r="SX804" s="565"/>
      <c r="SY804" s="566"/>
      <c r="SZ804" s="568"/>
      <c r="TA804" s="567"/>
      <c r="TB804" s="553"/>
    </row>
    <row r="805" spans="514:522" x14ac:dyDescent="0.3">
      <c r="ST805" s="565"/>
      <c r="SU805" s="565"/>
      <c r="SV805" s="566"/>
      <c r="SW805" s="567"/>
      <c r="SX805" s="565"/>
      <c r="SY805" s="566"/>
      <c r="SZ805" s="568"/>
      <c r="TA805" s="567"/>
      <c r="TB805" s="553"/>
    </row>
    <row r="806" spans="514:522" x14ac:dyDescent="0.3">
      <c r="ST806" s="565"/>
      <c r="SU806" s="565"/>
      <c r="SV806" s="566"/>
      <c r="SW806" s="567"/>
      <c r="SX806" s="565"/>
      <c r="SY806" s="566"/>
      <c r="SZ806" s="568"/>
      <c r="TA806" s="567"/>
      <c r="TB806" s="553"/>
    </row>
    <row r="807" spans="514:522" x14ac:dyDescent="0.3">
      <c r="ST807" s="565"/>
      <c r="SU807" s="565"/>
      <c r="SV807" s="566"/>
      <c r="SW807" s="567"/>
      <c r="SX807" s="565"/>
      <c r="SY807" s="566"/>
      <c r="SZ807" s="568"/>
      <c r="TA807" s="567"/>
      <c r="TB807" s="553"/>
    </row>
    <row r="808" spans="514:522" x14ac:dyDescent="0.3">
      <c r="ST808" s="565"/>
      <c r="SU808" s="565"/>
      <c r="SV808" s="566"/>
      <c r="SW808" s="567"/>
      <c r="SX808" s="565"/>
      <c r="SY808" s="566"/>
      <c r="SZ808" s="568"/>
      <c r="TA808" s="567"/>
      <c r="TB808" s="553"/>
    </row>
    <row r="809" spans="514:522" x14ac:dyDescent="0.3">
      <c r="ST809" s="565"/>
      <c r="SU809" s="565"/>
      <c r="SV809" s="566"/>
      <c r="SW809" s="567"/>
      <c r="SX809" s="565"/>
      <c r="SY809" s="566"/>
      <c r="SZ809" s="568"/>
      <c r="TA809" s="567"/>
      <c r="TB809" s="553"/>
    </row>
    <row r="810" spans="514:522" x14ac:dyDescent="0.3">
      <c r="ST810" s="565"/>
      <c r="SU810" s="565"/>
      <c r="SV810" s="566"/>
      <c r="SW810" s="567"/>
      <c r="SX810" s="565"/>
      <c r="SY810" s="566"/>
      <c r="SZ810" s="568"/>
      <c r="TA810" s="567"/>
      <c r="TB810" s="553"/>
    </row>
    <row r="811" spans="514:522" x14ac:dyDescent="0.3">
      <c r="ST811" s="565"/>
      <c r="SU811" s="565"/>
      <c r="SV811" s="566"/>
      <c r="SW811" s="567"/>
      <c r="SX811" s="565"/>
      <c r="SY811" s="566"/>
      <c r="SZ811" s="568"/>
      <c r="TA811" s="567"/>
      <c r="TB811" s="553"/>
    </row>
    <row r="812" spans="514:522" x14ac:dyDescent="0.3">
      <c r="ST812" s="565"/>
      <c r="SU812" s="565"/>
      <c r="SV812" s="566"/>
      <c r="SW812" s="567"/>
      <c r="SX812" s="565"/>
      <c r="SY812" s="566"/>
      <c r="SZ812" s="568"/>
      <c r="TA812" s="567"/>
      <c r="TB812" s="553"/>
    </row>
    <row r="813" spans="514:522" x14ac:dyDescent="0.3">
      <c r="ST813" s="565"/>
      <c r="SU813" s="565"/>
      <c r="SV813" s="566"/>
      <c r="SW813" s="567"/>
      <c r="SX813" s="565"/>
      <c r="SY813" s="566"/>
      <c r="SZ813" s="568"/>
      <c r="TA813" s="567"/>
      <c r="TB813" s="553"/>
    </row>
    <row r="814" spans="514:522" x14ac:dyDescent="0.3">
      <c r="ST814" s="565"/>
      <c r="SU814" s="565"/>
      <c r="SV814" s="566"/>
      <c r="SW814" s="567"/>
      <c r="SX814" s="565"/>
      <c r="SY814" s="566"/>
      <c r="SZ814" s="568"/>
      <c r="TA814" s="567"/>
      <c r="TB814" s="553"/>
    </row>
    <row r="815" spans="514:522" x14ac:dyDescent="0.3">
      <c r="ST815" s="565"/>
      <c r="SU815" s="565"/>
      <c r="SV815" s="566"/>
      <c r="SW815" s="567"/>
      <c r="SX815" s="565"/>
      <c r="SY815" s="566"/>
      <c r="SZ815" s="568"/>
      <c r="TA815" s="567"/>
      <c r="TB815" s="553"/>
    </row>
    <row r="816" spans="514:522" x14ac:dyDescent="0.3">
      <c r="ST816" s="565"/>
      <c r="SU816" s="565"/>
      <c r="SV816" s="566"/>
      <c r="SW816" s="567"/>
      <c r="SX816" s="565"/>
      <c r="SY816" s="566"/>
      <c r="SZ816" s="568"/>
      <c r="TA816" s="567"/>
      <c r="TB816" s="553"/>
    </row>
    <row r="817" spans="514:522" x14ac:dyDescent="0.3">
      <c r="ST817" s="565"/>
      <c r="SU817" s="565"/>
      <c r="SV817" s="566"/>
      <c r="SW817" s="567"/>
      <c r="SX817" s="565"/>
      <c r="SY817" s="566"/>
      <c r="SZ817" s="568"/>
      <c r="TA817" s="567"/>
      <c r="TB817" s="553"/>
    </row>
    <row r="818" spans="514:522" x14ac:dyDescent="0.3">
      <c r="ST818" s="565"/>
      <c r="SU818" s="565"/>
      <c r="SV818" s="566"/>
      <c r="SW818" s="567"/>
      <c r="SX818" s="565"/>
      <c r="SY818" s="566"/>
      <c r="SZ818" s="568"/>
      <c r="TA818" s="567"/>
      <c r="TB818" s="553"/>
    </row>
    <row r="819" spans="514:522" x14ac:dyDescent="0.3">
      <c r="ST819" s="565"/>
      <c r="SU819" s="565"/>
      <c r="SV819" s="566"/>
      <c r="SW819" s="567"/>
      <c r="SX819" s="565"/>
      <c r="SY819" s="566"/>
      <c r="SZ819" s="568"/>
      <c r="TA819" s="567"/>
      <c r="TB819" s="553"/>
    </row>
    <row r="820" spans="514:522" x14ac:dyDescent="0.3">
      <c r="ST820" s="565"/>
      <c r="SU820" s="565"/>
      <c r="SV820" s="566"/>
      <c r="SW820" s="567"/>
      <c r="SX820" s="565"/>
      <c r="SY820" s="566"/>
      <c r="SZ820" s="568"/>
      <c r="TA820" s="567"/>
      <c r="TB820" s="553"/>
    </row>
    <row r="821" spans="514:522" x14ac:dyDescent="0.3">
      <c r="ST821" s="565"/>
      <c r="SU821" s="565"/>
      <c r="SV821" s="566"/>
      <c r="SW821" s="567"/>
      <c r="SX821" s="565"/>
      <c r="SY821" s="566"/>
      <c r="SZ821" s="568"/>
      <c r="TA821" s="567"/>
      <c r="TB821" s="553"/>
    </row>
    <row r="822" spans="514:522" x14ac:dyDescent="0.3">
      <c r="ST822" s="565"/>
      <c r="SU822" s="565"/>
      <c r="SV822" s="566"/>
      <c r="SW822" s="567"/>
      <c r="SX822" s="565"/>
      <c r="SY822" s="566"/>
      <c r="SZ822" s="568"/>
      <c r="TA822" s="567"/>
      <c r="TB822" s="553"/>
    </row>
    <row r="823" spans="514:522" x14ac:dyDescent="0.3">
      <c r="ST823" s="565"/>
      <c r="SU823" s="565"/>
      <c r="SV823" s="566"/>
      <c r="SW823" s="567"/>
      <c r="SX823" s="565"/>
      <c r="SY823" s="566"/>
      <c r="SZ823" s="568"/>
      <c r="TA823" s="567"/>
      <c r="TB823" s="553"/>
    </row>
    <row r="824" spans="514:522" x14ac:dyDescent="0.3">
      <c r="ST824" s="565"/>
      <c r="SU824" s="565"/>
      <c r="SV824" s="566"/>
      <c r="SW824" s="567"/>
      <c r="SX824" s="565"/>
      <c r="SY824" s="566"/>
      <c r="SZ824" s="568"/>
      <c r="TA824" s="567"/>
      <c r="TB824" s="553"/>
    </row>
    <row r="825" spans="514:522" x14ac:dyDescent="0.3">
      <c r="ST825" s="565"/>
      <c r="SU825" s="565"/>
      <c r="SV825" s="566"/>
      <c r="SW825" s="567"/>
      <c r="SX825" s="565"/>
      <c r="SY825" s="566"/>
      <c r="SZ825" s="568"/>
      <c r="TA825" s="567"/>
      <c r="TB825" s="553"/>
    </row>
    <row r="826" spans="514:522" x14ac:dyDescent="0.3">
      <c r="ST826" s="565"/>
      <c r="SU826" s="565"/>
      <c r="SV826" s="566"/>
      <c r="SW826" s="567"/>
      <c r="SX826" s="565"/>
      <c r="SY826" s="566"/>
      <c r="SZ826" s="568"/>
      <c r="TA826" s="567"/>
      <c r="TB826" s="553"/>
    </row>
    <row r="827" spans="514:522" x14ac:dyDescent="0.3">
      <c r="ST827" s="565"/>
      <c r="SU827" s="565"/>
      <c r="SV827" s="566"/>
      <c r="SW827" s="567"/>
      <c r="SX827" s="565"/>
      <c r="SY827" s="566"/>
      <c r="SZ827" s="568"/>
      <c r="TA827" s="567"/>
      <c r="TB827" s="553"/>
    </row>
    <row r="828" spans="514:522" x14ac:dyDescent="0.3">
      <c r="ST828" s="565"/>
      <c r="SU828" s="565"/>
      <c r="SV828" s="566"/>
      <c r="SW828" s="567"/>
      <c r="SX828" s="565"/>
      <c r="SY828" s="566"/>
      <c r="SZ828" s="568"/>
      <c r="TA828" s="567"/>
      <c r="TB828" s="553"/>
    </row>
    <row r="829" spans="514:522" x14ac:dyDescent="0.3">
      <c r="ST829" s="565"/>
      <c r="SU829" s="565"/>
      <c r="SV829" s="566"/>
      <c r="SW829" s="567"/>
      <c r="SX829" s="565"/>
      <c r="SY829" s="566"/>
      <c r="SZ829" s="568"/>
      <c r="TA829" s="567"/>
      <c r="TB829" s="553"/>
    </row>
    <row r="830" spans="514:522" x14ac:dyDescent="0.3">
      <c r="ST830" s="565"/>
      <c r="SU830" s="565"/>
      <c r="SV830" s="566"/>
      <c r="SW830" s="567"/>
      <c r="SX830" s="565"/>
      <c r="SY830" s="566"/>
      <c r="SZ830" s="568"/>
      <c r="TA830" s="567"/>
      <c r="TB830" s="553"/>
    </row>
    <row r="831" spans="514:522" x14ac:dyDescent="0.3">
      <c r="ST831" s="565"/>
      <c r="SU831" s="565"/>
      <c r="SV831" s="566"/>
      <c r="SW831" s="567"/>
      <c r="SX831" s="565"/>
      <c r="SY831" s="566"/>
      <c r="SZ831" s="568"/>
      <c r="TA831" s="567"/>
      <c r="TB831" s="553"/>
    </row>
    <row r="832" spans="514:522" x14ac:dyDescent="0.3">
      <c r="ST832" s="565"/>
      <c r="SU832" s="565"/>
      <c r="SV832" s="566"/>
      <c r="SW832" s="567"/>
      <c r="SX832" s="565"/>
      <c r="SY832" s="566"/>
      <c r="SZ832" s="568"/>
      <c r="TA832" s="567"/>
      <c r="TB832" s="553"/>
    </row>
    <row r="833" spans="514:522" x14ac:dyDescent="0.3">
      <c r="ST833" s="565"/>
      <c r="SU833" s="565"/>
      <c r="SV833" s="566"/>
      <c r="SW833" s="567"/>
      <c r="SX833" s="565"/>
      <c r="SY833" s="566"/>
      <c r="SZ833" s="568"/>
      <c r="TA833" s="567"/>
      <c r="TB833" s="553"/>
    </row>
    <row r="834" spans="514:522" x14ac:dyDescent="0.3">
      <c r="ST834" s="565"/>
      <c r="SU834" s="565"/>
      <c r="SV834" s="566"/>
      <c r="SW834" s="567"/>
      <c r="SX834" s="565"/>
      <c r="SY834" s="566"/>
      <c r="SZ834" s="568"/>
      <c r="TA834" s="567"/>
      <c r="TB834" s="553"/>
    </row>
    <row r="835" spans="514:522" x14ac:dyDescent="0.3">
      <c r="ST835" s="565"/>
      <c r="SU835" s="565"/>
      <c r="SV835" s="566"/>
      <c r="SW835" s="567"/>
      <c r="SX835" s="565"/>
      <c r="SY835" s="566"/>
      <c r="SZ835" s="568"/>
      <c r="TA835" s="567"/>
      <c r="TB835" s="553"/>
    </row>
    <row r="836" spans="514:522" x14ac:dyDescent="0.3">
      <c r="ST836" s="565"/>
      <c r="SU836" s="565"/>
      <c r="SV836" s="566"/>
      <c r="SW836" s="567"/>
      <c r="SX836" s="565"/>
      <c r="SY836" s="566"/>
      <c r="SZ836" s="568"/>
      <c r="TA836" s="567"/>
      <c r="TB836" s="553"/>
    </row>
    <row r="837" spans="514:522" x14ac:dyDescent="0.3">
      <c r="ST837" s="565"/>
      <c r="SU837" s="565"/>
      <c r="SV837" s="566"/>
      <c r="SW837" s="567"/>
      <c r="SX837" s="565"/>
      <c r="SY837" s="566"/>
      <c r="SZ837" s="568"/>
      <c r="TA837" s="567"/>
      <c r="TB837" s="553"/>
    </row>
    <row r="838" spans="514:522" x14ac:dyDescent="0.3">
      <c r="ST838" s="565"/>
      <c r="SU838" s="565"/>
      <c r="SV838" s="566"/>
      <c r="SW838" s="567"/>
      <c r="SX838" s="565"/>
      <c r="SY838" s="566"/>
      <c r="SZ838" s="568"/>
      <c r="TA838" s="567"/>
      <c r="TB838" s="553"/>
    </row>
    <row r="839" spans="514:522" x14ac:dyDescent="0.3">
      <c r="ST839" s="565"/>
      <c r="SU839" s="565"/>
      <c r="SV839" s="566"/>
      <c r="SW839" s="567"/>
      <c r="SX839" s="565"/>
      <c r="SY839" s="566"/>
      <c r="SZ839" s="568"/>
      <c r="TA839" s="567"/>
      <c r="TB839" s="553"/>
    </row>
    <row r="840" spans="514:522" x14ac:dyDescent="0.3">
      <c r="ST840" s="565"/>
      <c r="SU840" s="565"/>
      <c r="SV840" s="566"/>
      <c r="SW840" s="567"/>
      <c r="SX840" s="565"/>
      <c r="SY840" s="566"/>
      <c r="SZ840" s="568"/>
      <c r="TA840" s="567"/>
      <c r="TB840" s="553"/>
    </row>
    <row r="841" spans="514:522" x14ac:dyDescent="0.3">
      <c r="ST841" s="565"/>
      <c r="SU841" s="565"/>
      <c r="SV841" s="566"/>
      <c r="SW841" s="567"/>
      <c r="SX841" s="565"/>
      <c r="SY841" s="566"/>
      <c r="SZ841" s="568"/>
      <c r="TA841" s="567"/>
      <c r="TB841" s="553"/>
    </row>
    <row r="842" spans="514:522" x14ac:dyDescent="0.3">
      <c r="ST842" s="565"/>
      <c r="SU842" s="565"/>
      <c r="SV842" s="566"/>
      <c r="SW842" s="567"/>
      <c r="SX842" s="565"/>
      <c r="SY842" s="566"/>
      <c r="SZ842" s="568"/>
      <c r="TA842" s="567"/>
      <c r="TB842" s="553"/>
    </row>
    <row r="843" spans="514:522" x14ac:dyDescent="0.3">
      <c r="ST843" s="565"/>
      <c r="SU843" s="565"/>
      <c r="SV843" s="566"/>
      <c r="SW843" s="567"/>
      <c r="SX843" s="565"/>
      <c r="SY843" s="566"/>
      <c r="SZ843" s="568"/>
      <c r="TA843" s="567"/>
      <c r="TB843" s="553"/>
    </row>
    <row r="844" spans="514:522" x14ac:dyDescent="0.3">
      <c r="ST844" s="565"/>
      <c r="SU844" s="565"/>
      <c r="SV844" s="566"/>
      <c r="SW844" s="567"/>
      <c r="SX844" s="565"/>
      <c r="SY844" s="566"/>
      <c r="SZ844" s="568"/>
      <c r="TA844" s="567"/>
      <c r="TB844" s="553"/>
    </row>
    <row r="845" spans="514:522" x14ac:dyDescent="0.3">
      <c r="ST845" s="565"/>
      <c r="SU845" s="565"/>
      <c r="SV845" s="566"/>
      <c r="SW845" s="567"/>
      <c r="SX845" s="565"/>
      <c r="SY845" s="566"/>
      <c r="SZ845" s="568"/>
      <c r="TA845" s="567"/>
      <c r="TB845" s="553"/>
    </row>
    <row r="846" spans="514:522" x14ac:dyDescent="0.3">
      <c r="ST846" s="565"/>
      <c r="SU846" s="565"/>
      <c r="SV846" s="566"/>
      <c r="SW846" s="567"/>
      <c r="SX846" s="565"/>
      <c r="SY846" s="566"/>
      <c r="SZ846" s="568"/>
      <c r="TA846" s="567"/>
      <c r="TB846" s="553"/>
    </row>
    <row r="847" spans="514:522" x14ac:dyDescent="0.3">
      <c r="ST847" s="565"/>
      <c r="SU847" s="565"/>
      <c r="SV847" s="566"/>
      <c r="SW847" s="567"/>
      <c r="SX847" s="565"/>
      <c r="SY847" s="566"/>
      <c r="SZ847" s="568"/>
      <c r="TA847" s="567"/>
      <c r="TB847" s="553"/>
    </row>
    <row r="848" spans="514:522" x14ac:dyDescent="0.3">
      <c r="ST848" s="565"/>
      <c r="SU848" s="565"/>
      <c r="SV848" s="566"/>
      <c r="SW848" s="567"/>
      <c r="SX848" s="565"/>
      <c r="SY848" s="566"/>
      <c r="SZ848" s="568"/>
      <c r="TA848" s="567"/>
      <c r="TB848" s="553"/>
    </row>
    <row r="849" spans="514:522" x14ac:dyDescent="0.3">
      <c r="ST849" s="565"/>
      <c r="SU849" s="565"/>
      <c r="SV849" s="566"/>
      <c r="SW849" s="567"/>
      <c r="SX849" s="565"/>
      <c r="SY849" s="566"/>
      <c r="SZ849" s="568"/>
      <c r="TA849" s="567"/>
      <c r="TB849" s="553"/>
    </row>
    <row r="850" spans="514:522" x14ac:dyDescent="0.3">
      <c r="ST850" s="565"/>
      <c r="SU850" s="565"/>
      <c r="SV850" s="566"/>
      <c r="SW850" s="567"/>
      <c r="SX850" s="565"/>
      <c r="SY850" s="566"/>
      <c r="SZ850" s="568"/>
      <c r="TA850" s="567"/>
      <c r="TB850" s="553"/>
    </row>
    <row r="851" spans="514:522" x14ac:dyDescent="0.3">
      <c r="ST851" s="565"/>
      <c r="SU851" s="565"/>
      <c r="SV851" s="566"/>
      <c r="SW851" s="567"/>
      <c r="SX851" s="565"/>
      <c r="SY851" s="566"/>
      <c r="SZ851" s="568"/>
      <c r="TA851" s="567"/>
      <c r="TB851" s="553"/>
    </row>
    <row r="852" spans="514:522" x14ac:dyDescent="0.3">
      <c r="ST852" s="565"/>
      <c r="SU852" s="565"/>
      <c r="SV852" s="566"/>
      <c r="SW852" s="567"/>
      <c r="SX852" s="565"/>
      <c r="SY852" s="566"/>
      <c r="SZ852" s="568"/>
      <c r="TA852" s="567"/>
      <c r="TB852" s="553"/>
    </row>
    <row r="853" spans="514:522" x14ac:dyDescent="0.3">
      <c r="ST853" s="565"/>
      <c r="SU853" s="565"/>
      <c r="SV853" s="566"/>
      <c r="SW853" s="567"/>
      <c r="SX853" s="565"/>
      <c r="SY853" s="566"/>
      <c r="SZ853" s="568"/>
      <c r="TA853" s="567"/>
      <c r="TB853" s="553"/>
    </row>
    <row r="854" spans="514:522" x14ac:dyDescent="0.3">
      <c r="ST854" s="565"/>
      <c r="SU854" s="565"/>
      <c r="SV854" s="566"/>
      <c r="SW854" s="567"/>
      <c r="SX854" s="565"/>
      <c r="SY854" s="566"/>
      <c r="SZ854" s="568"/>
      <c r="TA854" s="567"/>
      <c r="TB854" s="553"/>
    </row>
    <row r="855" spans="514:522" x14ac:dyDescent="0.3">
      <c r="ST855" s="565"/>
      <c r="SU855" s="565"/>
      <c r="SV855" s="566"/>
      <c r="SW855" s="567"/>
      <c r="SX855" s="565"/>
      <c r="SY855" s="566"/>
      <c r="SZ855" s="568"/>
      <c r="TA855" s="567"/>
      <c r="TB855" s="553"/>
    </row>
    <row r="856" spans="514:522" x14ac:dyDescent="0.3">
      <c r="ST856" s="565"/>
      <c r="SU856" s="565"/>
      <c r="SV856" s="566"/>
      <c r="SW856" s="567"/>
      <c r="SX856" s="565"/>
      <c r="SY856" s="566"/>
      <c r="SZ856" s="568"/>
      <c r="TA856" s="567"/>
      <c r="TB856" s="553"/>
    </row>
    <row r="857" spans="514:522" x14ac:dyDescent="0.3">
      <c r="ST857" s="565"/>
      <c r="SU857" s="565"/>
      <c r="SV857" s="566"/>
      <c r="SW857" s="567"/>
      <c r="SX857" s="565"/>
      <c r="SY857" s="566"/>
      <c r="SZ857" s="568"/>
      <c r="TA857" s="567"/>
      <c r="TB857" s="553"/>
    </row>
    <row r="858" spans="514:522" x14ac:dyDescent="0.3">
      <c r="ST858" s="565"/>
      <c r="SU858" s="565"/>
      <c r="SV858" s="566"/>
      <c r="SW858" s="567"/>
      <c r="SX858" s="565"/>
      <c r="SY858" s="566"/>
      <c r="SZ858" s="568"/>
      <c r="TA858" s="567"/>
      <c r="TB858" s="553"/>
    </row>
    <row r="859" spans="514:522" x14ac:dyDescent="0.3">
      <c r="ST859" s="565"/>
      <c r="SU859" s="565"/>
      <c r="SV859" s="566"/>
      <c r="SW859" s="567"/>
      <c r="SX859" s="565"/>
      <c r="SY859" s="566"/>
      <c r="SZ859" s="568"/>
      <c r="TA859" s="567"/>
      <c r="TB859" s="553"/>
    </row>
    <row r="860" spans="514:522" x14ac:dyDescent="0.3">
      <c r="ST860" s="565"/>
      <c r="SU860" s="565"/>
      <c r="SV860" s="566"/>
      <c r="SW860" s="567"/>
      <c r="SX860" s="565"/>
      <c r="SY860" s="566"/>
      <c r="SZ860" s="568"/>
      <c r="TA860" s="567"/>
      <c r="TB860" s="553"/>
    </row>
    <row r="861" spans="514:522" x14ac:dyDescent="0.3">
      <c r="ST861" s="565"/>
      <c r="SU861" s="565"/>
      <c r="SV861" s="566"/>
      <c r="SW861" s="567"/>
      <c r="SX861" s="565"/>
      <c r="SY861" s="566"/>
      <c r="SZ861" s="568"/>
      <c r="TA861" s="567"/>
      <c r="TB861" s="553"/>
    </row>
    <row r="862" spans="514:522" x14ac:dyDescent="0.3">
      <c r="ST862" s="565"/>
      <c r="SU862" s="565"/>
      <c r="SV862" s="566"/>
      <c r="SW862" s="567"/>
      <c r="SX862" s="565"/>
      <c r="SY862" s="566"/>
      <c r="SZ862" s="568"/>
      <c r="TA862" s="567"/>
      <c r="TB862" s="553"/>
    </row>
    <row r="863" spans="514:522" x14ac:dyDescent="0.3">
      <c r="ST863" s="565"/>
      <c r="SU863" s="565"/>
      <c r="SV863" s="566"/>
      <c r="SW863" s="567"/>
      <c r="SX863" s="565"/>
      <c r="SY863" s="566"/>
      <c r="SZ863" s="568"/>
      <c r="TA863" s="567"/>
      <c r="TB863" s="553"/>
    </row>
    <row r="864" spans="514:522" x14ac:dyDescent="0.3">
      <c r="ST864" s="565"/>
      <c r="SU864" s="565"/>
      <c r="SV864" s="566"/>
      <c r="SW864" s="567"/>
      <c r="SX864" s="565"/>
      <c r="SY864" s="566"/>
      <c r="SZ864" s="568"/>
      <c r="TA864" s="567"/>
      <c r="TB864" s="553"/>
    </row>
    <row r="865" spans="514:522" x14ac:dyDescent="0.3">
      <c r="ST865" s="565"/>
      <c r="SU865" s="565"/>
      <c r="SV865" s="566"/>
      <c r="SW865" s="567"/>
      <c r="SX865" s="565"/>
      <c r="SY865" s="566"/>
      <c r="SZ865" s="568"/>
      <c r="TA865" s="567"/>
      <c r="TB865" s="553"/>
    </row>
    <row r="866" spans="514:522" x14ac:dyDescent="0.3">
      <c r="ST866" s="565"/>
      <c r="SU866" s="565"/>
      <c r="SV866" s="566"/>
      <c r="SW866" s="567"/>
      <c r="SX866" s="565"/>
      <c r="SY866" s="566"/>
      <c r="SZ866" s="568"/>
      <c r="TA866" s="567"/>
      <c r="TB866" s="553"/>
    </row>
    <row r="867" spans="514:522" x14ac:dyDescent="0.3">
      <c r="ST867" s="565"/>
      <c r="SU867" s="565"/>
      <c r="SV867" s="566"/>
      <c r="SW867" s="567"/>
      <c r="SX867" s="565"/>
      <c r="SY867" s="566"/>
      <c r="SZ867" s="568"/>
      <c r="TA867" s="567"/>
      <c r="TB867" s="553"/>
    </row>
    <row r="868" spans="514:522" x14ac:dyDescent="0.3">
      <c r="ST868" s="565"/>
      <c r="SU868" s="565"/>
      <c r="SV868" s="566"/>
      <c r="SW868" s="567"/>
      <c r="SX868" s="565"/>
      <c r="SY868" s="566"/>
      <c r="SZ868" s="568"/>
      <c r="TA868" s="567"/>
      <c r="TB868" s="553"/>
    </row>
    <row r="869" spans="514:522" x14ac:dyDescent="0.3">
      <c r="ST869" s="565"/>
      <c r="SU869" s="565"/>
      <c r="SV869" s="566"/>
      <c r="SW869" s="567"/>
      <c r="SX869" s="565"/>
      <c r="SY869" s="566"/>
      <c r="SZ869" s="568"/>
      <c r="TA869" s="567"/>
      <c r="TB869" s="553"/>
    </row>
    <row r="870" spans="514:522" x14ac:dyDescent="0.3">
      <c r="ST870" s="565"/>
      <c r="SU870" s="565"/>
      <c r="SV870" s="566"/>
      <c r="SW870" s="567"/>
      <c r="SX870" s="565"/>
      <c r="SY870" s="566"/>
      <c r="SZ870" s="568"/>
      <c r="TA870" s="567"/>
      <c r="TB870" s="553"/>
    </row>
    <row r="871" spans="514:522" x14ac:dyDescent="0.3">
      <c r="ST871" s="565"/>
      <c r="SU871" s="565"/>
      <c r="SV871" s="566"/>
      <c r="SW871" s="567"/>
      <c r="SX871" s="565"/>
      <c r="SY871" s="566"/>
      <c r="SZ871" s="568"/>
      <c r="TA871" s="567"/>
      <c r="TB871" s="553"/>
    </row>
    <row r="872" spans="514:522" x14ac:dyDescent="0.3">
      <c r="ST872" s="565"/>
      <c r="SU872" s="565"/>
      <c r="SV872" s="566"/>
      <c r="SW872" s="567"/>
      <c r="SX872" s="565"/>
      <c r="SY872" s="566"/>
      <c r="SZ872" s="568"/>
      <c r="TA872" s="567"/>
      <c r="TB872" s="553"/>
    </row>
    <row r="873" spans="514:522" x14ac:dyDescent="0.3">
      <c r="ST873" s="565"/>
      <c r="SU873" s="565"/>
      <c r="SV873" s="566"/>
      <c r="SW873" s="567"/>
      <c r="SX873" s="565"/>
      <c r="SY873" s="566"/>
      <c r="SZ873" s="568"/>
      <c r="TA873" s="567"/>
      <c r="TB873" s="553"/>
    </row>
    <row r="874" spans="514:522" x14ac:dyDescent="0.3">
      <c r="ST874" s="565"/>
      <c r="SU874" s="565"/>
      <c r="SV874" s="566"/>
      <c r="SW874" s="567"/>
      <c r="SX874" s="565"/>
      <c r="SY874" s="566"/>
      <c r="SZ874" s="568"/>
      <c r="TA874" s="567"/>
      <c r="TB874" s="553"/>
    </row>
    <row r="875" spans="514:522" x14ac:dyDescent="0.3">
      <c r="ST875" s="565"/>
      <c r="SU875" s="565"/>
      <c r="SV875" s="566"/>
      <c r="SW875" s="567"/>
      <c r="SX875" s="565"/>
      <c r="SY875" s="566"/>
      <c r="SZ875" s="568"/>
      <c r="TA875" s="567"/>
      <c r="TB875" s="553"/>
    </row>
    <row r="876" spans="514:522" x14ac:dyDescent="0.3">
      <c r="ST876" s="565"/>
      <c r="SU876" s="565"/>
      <c r="SV876" s="566"/>
      <c r="SW876" s="567"/>
      <c r="SX876" s="565"/>
      <c r="SY876" s="566"/>
      <c r="SZ876" s="568"/>
      <c r="TA876" s="567"/>
      <c r="TB876" s="553"/>
    </row>
    <row r="877" spans="514:522" x14ac:dyDescent="0.3">
      <c r="ST877" s="565"/>
      <c r="SU877" s="565"/>
      <c r="SV877" s="566"/>
      <c r="SW877" s="567"/>
      <c r="SX877" s="565"/>
      <c r="SY877" s="566"/>
      <c r="SZ877" s="568"/>
      <c r="TA877" s="567"/>
      <c r="TB877" s="553"/>
    </row>
    <row r="878" spans="514:522" x14ac:dyDescent="0.3">
      <c r="ST878" s="565"/>
      <c r="SU878" s="565"/>
      <c r="SV878" s="566"/>
      <c r="SW878" s="567"/>
      <c r="SX878" s="565"/>
      <c r="SY878" s="566"/>
      <c r="SZ878" s="568"/>
      <c r="TA878" s="567"/>
      <c r="TB878" s="553"/>
    </row>
    <row r="879" spans="514:522" x14ac:dyDescent="0.3">
      <c r="ST879" s="565"/>
      <c r="SU879" s="565"/>
      <c r="SV879" s="566"/>
      <c r="SW879" s="567"/>
      <c r="SX879" s="565"/>
      <c r="SY879" s="566"/>
      <c r="SZ879" s="568"/>
      <c r="TA879" s="567"/>
      <c r="TB879" s="553"/>
    </row>
    <row r="880" spans="514:522" x14ac:dyDescent="0.3">
      <c r="ST880" s="565"/>
      <c r="SU880" s="565"/>
      <c r="SV880" s="566"/>
      <c r="SW880" s="567"/>
      <c r="SX880" s="565"/>
      <c r="SY880" s="566"/>
      <c r="SZ880" s="568"/>
      <c r="TA880" s="567"/>
      <c r="TB880" s="553"/>
    </row>
    <row r="881" spans="514:522" x14ac:dyDescent="0.3">
      <c r="ST881" s="565"/>
      <c r="SU881" s="565"/>
      <c r="SV881" s="566"/>
      <c r="SW881" s="567"/>
      <c r="SX881" s="565"/>
      <c r="SY881" s="566"/>
      <c r="SZ881" s="568"/>
      <c r="TA881" s="567"/>
      <c r="TB881" s="553"/>
    </row>
    <row r="882" spans="514:522" x14ac:dyDescent="0.3">
      <c r="ST882" s="565"/>
      <c r="SU882" s="565"/>
      <c r="SV882" s="566"/>
      <c r="SW882" s="567"/>
      <c r="SX882" s="565"/>
      <c r="SY882" s="566"/>
      <c r="SZ882" s="568"/>
      <c r="TA882" s="567"/>
      <c r="TB882" s="553"/>
    </row>
    <row r="883" spans="514:522" x14ac:dyDescent="0.3">
      <c r="ST883" s="565"/>
      <c r="SU883" s="565"/>
      <c r="SV883" s="566"/>
      <c r="SW883" s="567"/>
      <c r="SX883" s="565"/>
      <c r="SY883" s="566"/>
      <c r="SZ883" s="568"/>
      <c r="TA883" s="567"/>
      <c r="TB883" s="553"/>
    </row>
    <row r="884" spans="514:522" x14ac:dyDescent="0.3">
      <c r="ST884" s="565"/>
      <c r="SU884" s="565"/>
      <c r="SV884" s="566"/>
      <c r="SW884" s="567"/>
      <c r="SX884" s="565"/>
      <c r="SY884" s="566"/>
      <c r="SZ884" s="568"/>
      <c r="TA884" s="567"/>
      <c r="TB884" s="553"/>
    </row>
    <row r="885" spans="514:522" x14ac:dyDescent="0.3">
      <c r="ST885" s="565"/>
      <c r="SU885" s="565"/>
      <c r="SV885" s="566"/>
      <c r="SW885" s="567"/>
      <c r="SX885" s="565"/>
      <c r="SY885" s="566"/>
      <c r="SZ885" s="568"/>
      <c r="TA885" s="567"/>
      <c r="TB885" s="553"/>
    </row>
    <row r="886" spans="514:522" x14ac:dyDescent="0.3">
      <c r="ST886" s="565"/>
      <c r="SU886" s="565"/>
      <c r="SV886" s="566"/>
      <c r="SW886" s="567"/>
      <c r="SX886" s="565"/>
      <c r="SY886" s="566"/>
      <c r="SZ886" s="568"/>
      <c r="TA886" s="567"/>
      <c r="TB886" s="553"/>
    </row>
    <row r="887" spans="514:522" x14ac:dyDescent="0.3">
      <c r="ST887" s="565"/>
      <c r="SU887" s="565"/>
      <c r="SV887" s="566"/>
      <c r="SW887" s="567"/>
      <c r="SX887" s="565"/>
      <c r="SY887" s="566"/>
      <c r="SZ887" s="568"/>
      <c r="TA887" s="567"/>
      <c r="TB887" s="553"/>
    </row>
    <row r="888" spans="514:522" x14ac:dyDescent="0.3">
      <c r="ST888" s="565"/>
      <c r="SU888" s="565"/>
      <c r="SV888" s="566"/>
      <c r="SW888" s="567"/>
      <c r="SX888" s="565"/>
      <c r="SY888" s="566"/>
      <c r="SZ888" s="568"/>
      <c r="TA888" s="567"/>
      <c r="TB888" s="553"/>
    </row>
    <row r="889" spans="514:522" x14ac:dyDescent="0.3">
      <c r="ST889" s="565"/>
      <c r="SU889" s="565"/>
      <c r="SV889" s="566"/>
      <c r="SW889" s="567"/>
      <c r="SX889" s="565"/>
      <c r="SY889" s="566"/>
      <c r="SZ889" s="568"/>
      <c r="TA889" s="567"/>
      <c r="TB889" s="553"/>
    </row>
    <row r="890" spans="514:522" x14ac:dyDescent="0.3">
      <c r="ST890" s="565"/>
      <c r="SU890" s="565"/>
      <c r="SV890" s="566"/>
      <c r="SW890" s="567"/>
      <c r="SX890" s="565"/>
      <c r="SY890" s="566"/>
      <c r="SZ890" s="568"/>
      <c r="TA890" s="567"/>
      <c r="TB890" s="553"/>
    </row>
    <row r="891" spans="514:522" x14ac:dyDescent="0.3">
      <c r="ST891" s="565"/>
      <c r="SU891" s="565"/>
      <c r="SV891" s="566"/>
      <c r="SW891" s="567"/>
      <c r="SX891" s="565"/>
      <c r="SY891" s="566"/>
      <c r="SZ891" s="568"/>
      <c r="TA891" s="567"/>
      <c r="TB891" s="553"/>
    </row>
    <row r="892" spans="514:522" x14ac:dyDescent="0.3">
      <c r="ST892" s="565"/>
      <c r="SU892" s="565"/>
      <c r="SV892" s="566"/>
      <c r="SW892" s="567"/>
      <c r="SX892" s="565"/>
      <c r="SY892" s="566"/>
      <c r="SZ892" s="568"/>
      <c r="TA892" s="567"/>
      <c r="TB892" s="553"/>
    </row>
    <row r="893" spans="514:522" x14ac:dyDescent="0.3">
      <c r="ST893" s="565"/>
      <c r="SU893" s="565"/>
      <c r="SV893" s="566"/>
      <c r="SW893" s="567"/>
      <c r="SX893" s="565"/>
      <c r="SY893" s="566"/>
      <c r="SZ893" s="568"/>
      <c r="TA893" s="567"/>
      <c r="TB893" s="553"/>
    </row>
    <row r="894" spans="514:522" x14ac:dyDescent="0.3">
      <c r="ST894" s="565"/>
      <c r="SU894" s="565"/>
      <c r="SV894" s="566"/>
      <c r="SW894" s="567"/>
      <c r="SX894" s="565"/>
      <c r="SY894" s="566"/>
      <c r="SZ894" s="568"/>
      <c r="TA894" s="567"/>
      <c r="TB894" s="553"/>
    </row>
    <row r="895" spans="514:522" x14ac:dyDescent="0.3">
      <c r="ST895" s="565"/>
      <c r="SU895" s="565"/>
      <c r="SV895" s="566"/>
      <c r="SW895" s="567"/>
      <c r="SX895" s="565"/>
      <c r="SY895" s="566"/>
      <c r="SZ895" s="568"/>
      <c r="TA895" s="567"/>
      <c r="TB895" s="553"/>
    </row>
    <row r="896" spans="514:522" x14ac:dyDescent="0.3">
      <c r="ST896" s="565"/>
      <c r="SU896" s="565"/>
      <c r="SV896" s="566"/>
      <c r="SW896" s="567"/>
      <c r="SX896" s="565"/>
      <c r="SY896" s="566"/>
      <c r="SZ896" s="568"/>
      <c r="TA896" s="567"/>
      <c r="TB896" s="553"/>
    </row>
    <row r="897" spans="514:522" x14ac:dyDescent="0.3">
      <c r="ST897" s="565"/>
      <c r="SU897" s="565"/>
      <c r="SV897" s="566"/>
      <c r="SW897" s="567"/>
      <c r="SX897" s="565"/>
      <c r="SY897" s="566"/>
      <c r="SZ897" s="568"/>
      <c r="TA897" s="567"/>
      <c r="TB897" s="553"/>
    </row>
    <row r="898" spans="514:522" x14ac:dyDescent="0.3">
      <c r="ST898" s="565"/>
      <c r="SU898" s="565"/>
      <c r="SV898" s="566"/>
      <c r="SW898" s="567"/>
      <c r="SX898" s="565"/>
      <c r="SY898" s="566"/>
      <c r="SZ898" s="568"/>
      <c r="TA898" s="567"/>
      <c r="TB898" s="553"/>
    </row>
    <row r="899" spans="514:522" x14ac:dyDescent="0.3">
      <c r="ST899" s="565"/>
      <c r="SU899" s="565"/>
      <c r="SV899" s="566"/>
      <c r="SW899" s="567"/>
      <c r="SX899" s="565"/>
      <c r="SY899" s="566"/>
      <c r="SZ899" s="568"/>
      <c r="TA899" s="567"/>
      <c r="TB899" s="553"/>
    </row>
    <row r="900" spans="514:522" x14ac:dyDescent="0.3">
      <c r="ST900" s="565"/>
      <c r="SU900" s="565"/>
      <c r="SV900" s="566"/>
      <c r="SW900" s="567"/>
      <c r="SX900" s="565"/>
      <c r="SY900" s="566"/>
      <c r="SZ900" s="568"/>
      <c r="TA900" s="567"/>
      <c r="TB900" s="553"/>
    </row>
    <row r="901" spans="514:522" x14ac:dyDescent="0.3">
      <c r="ST901" s="565"/>
      <c r="SU901" s="565"/>
      <c r="SV901" s="566"/>
      <c r="SW901" s="567"/>
      <c r="SX901" s="565"/>
      <c r="SY901" s="566"/>
      <c r="SZ901" s="568"/>
      <c r="TA901" s="567"/>
      <c r="TB901" s="553"/>
    </row>
    <row r="902" spans="514:522" x14ac:dyDescent="0.3">
      <c r="ST902" s="565"/>
      <c r="SU902" s="565"/>
      <c r="SV902" s="566"/>
      <c r="SW902" s="567"/>
      <c r="SX902" s="565"/>
      <c r="SY902" s="566"/>
      <c r="SZ902" s="568"/>
      <c r="TA902" s="567"/>
      <c r="TB902" s="553"/>
    </row>
    <row r="903" spans="514:522" x14ac:dyDescent="0.3">
      <c r="ST903" s="565"/>
      <c r="SU903" s="565"/>
      <c r="SV903" s="566"/>
      <c r="SW903" s="567"/>
      <c r="SX903" s="565"/>
      <c r="SY903" s="566"/>
      <c r="SZ903" s="568"/>
      <c r="TA903" s="567"/>
      <c r="TB903" s="553"/>
    </row>
    <row r="904" spans="514:522" x14ac:dyDescent="0.3">
      <c r="ST904" s="565"/>
      <c r="SU904" s="565"/>
      <c r="SV904" s="566"/>
      <c r="SW904" s="567"/>
      <c r="SX904" s="565"/>
      <c r="SY904" s="566"/>
      <c r="SZ904" s="568"/>
      <c r="TA904" s="567"/>
      <c r="TB904" s="553"/>
    </row>
    <row r="905" spans="514:522" x14ac:dyDescent="0.3">
      <c r="ST905" s="565"/>
      <c r="SU905" s="565"/>
      <c r="SV905" s="566"/>
      <c r="SW905" s="567"/>
      <c r="SX905" s="565"/>
      <c r="SY905" s="566"/>
      <c r="SZ905" s="568"/>
      <c r="TA905" s="567"/>
      <c r="TB905" s="553"/>
    </row>
    <row r="906" spans="514:522" x14ac:dyDescent="0.3">
      <c r="ST906" s="565"/>
      <c r="SU906" s="565"/>
      <c r="SV906" s="566"/>
      <c r="SW906" s="567"/>
      <c r="SX906" s="565"/>
      <c r="SY906" s="566"/>
      <c r="SZ906" s="568"/>
      <c r="TA906" s="567"/>
      <c r="TB906" s="553"/>
    </row>
    <row r="907" spans="514:522" x14ac:dyDescent="0.3">
      <c r="ST907" s="565"/>
      <c r="SU907" s="565"/>
      <c r="SV907" s="566"/>
      <c r="SW907" s="567"/>
      <c r="SX907" s="565"/>
      <c r="SY907" s="566"/>
      <c r="SZ907" s="568"/>
      <c r="TA907" s="567"/>
      <c r="TB907" s="553"/>
    </row>
    <row r="908" spans="514:522" x14ac:dyDescent="0.3">
      <c r="ST908" s="565"/>
      <c r="SU908" s="565"/>
      <c r="SV908" s="566"/>
      <c r="SW908" s="567"/>
      <c r="SX908" s="565"/>
      <c r="SY908" s="566"/>
      <c r="SZ908" s="568"/>
      <c r="TA908" s="567"/>
      <c r="TB908" s="553"/>
    </row>
    <row r="909" spans="514:522" x14ac:dyDescent="0.3">
      <c r="ST909" s="565"/>
      <c r="SU909" s="565"/>
      <c r="SV909" s="566"/>
      <c r="SW909" s="567"/>
      <c r="SX909" s="565"/>
      <c r="SY909" s="566"/>
      <c r="SZ909" s="568"/>
      <c r="TA909" s="567"/>
      <c r="TB909" s="553"/>
    </row>
    <row r="910" spans="514:522" x14ac:dyDescent="0.3">
      <c r="ST910" s="565"/>
      <c r="SU910" s="565"/>
      <c r="SV910" s="566"/>
      <c r="SW910" s="567"/>
      <c r="SX910" s="565"/>
      <c r="SY910" s="566"/>
      <c r="SZ910" s="568"/>
      <c r="TA910" s="567"/>
      <c r="TB910" s="553"/>
    </row>
    <row r="911" spans="514:522" x14ac:dyDescent="0.3">
      <c r="ST911" s="565"/>
      <c r="SU911" s="565"/>
      <c r="SV911" s="566"/>
      <c r="SW911" s="567"/>
      <c r="SX911" s="565"/>
      <c r="SY911" s="566"/>
      <c r="SZ911" s="568"/>
      <c r="TA911" s="567"/>
      <c r="TB911" s="553"/>
    </row>
    <row r="912" spans="514:522" x14ac:dyDescent="0.3">
      <c r="ST912" s="565"/>
      <c r="SU912" s="565"/>
      <c r="SV912" s="566"/>
      <c r="SW912" s="567"/>
      <c r="SX912" s="565"/>
      <c r="SY912" s="566"/>
      <c r="SZ912" s="568"/>
      <c r="TA912" s="567"/>
      <c r="TB912" s="553"/>
    </row>
    <row r="913" spans="514:522" x14ac:dyDescent="0.3">
      <c r="ST913" s="565"/>
      <c r="SU913" s="565"/>
      <c r="SV913" s="566"/>
      <c r="SW913" s="567"/>
      <c r="SX913" s="565"/>
      <c r="SY913" s="566"/>
      <c r="SZ913" s="568"/>
      <c r="TA913" s="567"/>
      <c r="TB913" s="553"/>
    </row>
    <row r="914" spans="514:522" x14ac:dyDescent="0.3">
      <c r="ST914" s="565"/>
      <c r="SU914" s="565"/>
      <c r="SV914" s="566"/>
      <c r="SW914" s="567"/>
      <c r="SX914" s="565"/>
      <c r="SY914" s="566"/>
      <c r="SZ914" s="568"/>
      <c r="TA914" s="567"/>
      <c r="TB914" s="553"/>
    </row>
    <row r="915" spans="514:522" x14ac:dyDescent="0.3">
      <c r="ST915" s="565"/>
      <c r="SU915" s="565"/>
      <c r="SV915" s="566"/>
      <c r="SW915" s="567"/>
      <c r="SX915" s="565"/>
      <c r="SY915" s="566"/>
      <c r="SZ915" s="568"/>
      <c r="TA915" s="567"/>
      <c r="TB915" s="553"/>
    </row>
    <row r="916" spans="514:522" x14ac:dyDescent="0.3">
      <c r="ST916" s="565"/>
      <c r="SU916" s="565"/>
      <c r="SV916" s="566"/>
      <c r="SW916" s="567"/>
      <c r="SX916" s="565"/>
      <c r="SY916" s="566"/>
      <c r="SZ916" s="568"/>
      <c r="TA916" s="567"/>
      <c r="TB916" s="553"/>
    </row>
    <row r="917" spans="514:522" x14ac:dyDescent="0.3">
      <c r="ST917" s="565"/>
      <c r="SU917" s="565"/>
      <c r="SV917" s="566"/>
      <c r="SW917" s="567"/>
      <c r="SX917" s="565"/>
      <c r="SY917" s="566"/>
      <c r="SZ917" s="568"/>
      <c r="TA917" s="567"/>
      <c r="TB917" s="553"/>
    </row>
    <row r="918" spans="514:522" x14ac:dyDescent="0.3">
      <c r="ST918" s="565"/>
      <c r="SU918" s="565"/>
      <c r="SV918" s="566"/>
      <c r="SW918" s="567"/>
      <c r="SX918" s="565"/>
      <c r="SY918" s="566"/>
      <c r="SZ918" s="568"/>
      <c r="TA918" s="567"/>
      <c r="TB918" s="553"/>
    </row>
    <row r="919" spans="514:522" x14ac:dyDescent="0.3">
      <c r="ST919" s="565"/>
      <c r="SU919" s="565"/>
      <c r="SV919" s="566"/>
      <c r="SW919" s="567"/>
      <c r="SX919" s="565"/>
      <c r="SY919" s="566"/>
      <c r="SZ919" s="568"/>
      <c r="TA919" s="567"/>
      <c r="TB919" s="553"/>
    </row>
    <row r="920" spans="514:522" x14ac:dyDescent="0.3">
      <c r="ST920" s="565"/>
      <c r="SU920" s="565"/>
      <c r="SV920" s="566"/>
      <c r="SW920" s="567"/>
      <c r="SX920" s="565"/>
      <c r="SY920" s="566"/>
      <c r="SZ920" s="568"/>
      <c r="TA920" s="567"/>
      <c r="TB920" s="553"/>
    </row>
    <row r="921" spans="514:522" x14ac:dyDescent="0.3">
      <c r="ST921" s="565"/>
      <c r="SU921" s="565"/>
      <c r="SV921" s="566"/>
      <c r="SW921" s="567"/>
      <c r="SX921" s="565"/>
      <c r="SY921" s="566"/>
      <c r="SZ921" s="568"/>
      <c r="TA921" s="567"/>
      <c r="TB921" s="553"/>
    </row>
    <row r="922" spans="514:522" x14ac:dyDescent="0.3">
      <c r="ST922" s="565"/>
      <c r="SU922" s="565"/>
      <c r="SV922" s="566"/>
      <c r="SW922" s="567"/>
      <c r="SX922" s="565"/>
      <c r="SY922" s="566"/>
      <c r="SZ922" s="568"/>
      <c r="TA922" s="567"/>
      <c r="TB922" s="553"/>
    </row>
    <row r="923" spans="514:522" x14ac:dyDescent="0.3">
      <c r="ST923" s="565"/>
      <c r="SU923" s="565"/>
      <c r="SV923" s="566"/>
      <c r="SW923" s="567"/>
      <c r="SX923" s="565"/>
      <c r="SY923" s="566"/>
      <c r="SZ923" s="568"/>
      <c r="TA923" s="567"/>
      <c r="TB923" s="553"/>
    </row>
    <row r="924" spans="514:522" x14ac:dyDescent="0.3">
      <c r="ST924" s="565"/>
      <c r="SU924" s="565"/>
      <c r="SV924" s="566"/>
      <c r="SW924" s="567"/>
      <c r="SX924" s="565"/>
      <c r="SY924" s="566"/>
      <c r="SZ924" s="568"/>
      <c r="TA924" s="567"/>
      <c r="TB924" s="553"/>
    </row>
    <row r="925" spans="514:522" x14ac:dyDescent="0.3">
      <c r="ST925" s="565"/>
      <c r="SU925" s="565"/>
      <c r="SV925" s="566"/>
      <c r="SW925" s="567"/>
      <c r="SX925" s="565"/>
      <c r="SY925" s="566"/>
      <c r="SZ925" s="568"/>
      <c r="TA925" s="567"/>
      <c r="TB925" s="553"/>
    </row>
    <row r="926" spans="514:522" x14ac:dyDescent="0.3">
      <c r="ST926" s="565"/>
      <c r="SU926" s="565"/>
      <c r="SV926" s="566"/>
      <c r="SW926" s="567"/>
      <c r="SX926" s="565"/>
      <c r="SY926" s="566"/>
      <c r="SZ926" s="568"/>
      <c r="TA926" s="567"/>
      <c r="TB926" s="553"/>
    </row>
    <row r="927" spans="514:522" x14ac:dyDescent="0.3">
      <c r="ST927" s="565"/>
      <c r="SU927" s="565"/>
      <c r="SV927" s="566"/>
      <c r="SW927" s="567"/>
      <c r="SX927" s="565"/>
      <c r="SY927" s="566"/>
      <c r="SZ927" s="568"/>
      <c r="TA927" s="567"/>
      <c r="TB927" s="553"/>
    </row>
    <row r="928" spans="514:522" x14ac:dyDescent="0.3">
      <c r="ST928" s="565"/>
      <c r="SU928" s="565"/>
      <c r="SV928" s="566"/>
      <c r="SW928" s="567"/>
      <c r="SX928" s="565"/>
      <c r="SY928" s="566"/>
      <c r="SZ928" s="568"/>
      <c r="TA928" s="567"/>
      <c r="TB928" s="553"/>
    </row>
    <row r="929" spans="514:522" x14ac:dyDescent="0.3">
      <c r="ST929" s="565"/>
      <c r="SU929" s="565"/>
      <c r="SV929" s="566"/>
      <c r="SW929" s="567"/>
      <c r="SX929" s="565"/>
      <c r="SY929" s="566"/>
      <c r="SZ929" s="568"/>
      <c r="TA929" s="567"/>
      <c r="TB929" s="553"/>
    </row>
    <row r="930" spans="514:522" x14ac:dyDescent="0.3">
      <c r="ST930" s="565"/>
      <c r="SU930" s="565"/>
      <c r="SV930" s="566"/>
      <c r="SW930" s="567"/>
      <c r="SX930" s="565"/>
      <c r="SY930" s="566"/>
      <c r="SZ930" s="568"/>
      <c r="TA930" s="567"/>
      <c r="TB930" s="553"/>
    </row>
    <row r="931" spans="514:522" x14ac:dyDescent="0.3">
      <c r="ST931" s="565"/>
      <c r="SU931" s="565"/>
      <c r="SV931" s="566"/>
      <c r="SW931" s="567"/>
      <c r="SX931" s="565"/>
      <c r="SY931" s="566"/>
      <c r="SZ931" s="568"/>
      <c r="TA931" s="567"/>
      <c r="TB931" s="553"/>
    </row>
    <row r="932" spans="514:522" x14ac:dyDescent="0.3">
      <c r="ST932" s="565"/>
      <c r="SU932" s="565"/>
      <c r="SV932" s="566"/>
      <c r="SW932" s="567"/>
      <c r="SX932" s="565"/>
      <c r="SY932" s="566"/>
      <c r="SZ932" s="568"/>
      <c r="TA932" s="567"/>
      <c r="TB932" s="553"/>
    </row>
    <row r="933" spans="514:522" x14ac:dyDescent="0.3">
      <c r="ST933" s="565"/>
      <c r="SU933" s="565"/>
      <c r="SV933" s="566"/>
      <c r="SW933" s="567"/>
      <c r="SX933" s="565"/>
      <c r="SY933" s="566"/>
      <c r="SZ933" s="568"/>
      <c r="TA933" s="567"/>
      <c r="TB933" s="553"/>
    </row>
    <row r="934" spans="514:522" x14ac:dyDescent="0.3">
      <c r="ST934" s="565"/>
      <c r="SU934" s="565"/>
      <c r="SV934" s="566"/>
      <c r="SW934" s="567"/>
      <c r="SX934" s="565"/>
      <c r="SY934" s="566"/>
      <c r="SZ934" s="568"/>
      <c r="TA934" s="567"/>
      <c r="TB934" s="553"/>
    </row>
    <row r="935" spans="514:522" x14ac:dyDescent="0.3">
      <c r="ST935" s="565"/>
      <c r="SU935" s="565"/>
      <c r="SV935" s="566"/>
      <c r="SW935" s="567"/>
      <c r="SX935" s="565"/>
      <c r="SY935" s="566"/>
      <c r="SZ935" s="568"/>
      <c r="TA935" s="567"/>
      <c r="TB935" s="553"/>
    </row>
    <row r="936" spans="514:522" x14ac:dyDescent="0.3">
      <c r="ST936" s="565"/>
      <c r="SU936" s="565"/>
      <c r="SV936" s="566"/>
      <c r="SW936" s="567"/>
      <c r="SX936" s="565"/>
      <c r="SY936" s="566"/>
      <c r="SZ936" s="568"/>
      <c r="TA936" s="567"/>
      <c r="TB936" s="553"/>
    </row>
    <row r="937" spans="514:522" x14ac:dyDescent="0.3">
      <c r="ST937" s="565"/>
      <c r="SU937" s="565"/>
      <c r="SV937" s="566"/>
      <c r="SW937" s="567"/>
      <c r="SX937" s="565"/>
      <c r="SY937" s="566"/>
      <c r="SZ937" s="568"/>
      <c r="TA937" s="567"/>
      <c r="TB937" s="553"/>
    </row>
    <row r="938" spans="514:522" x14ac:dyDescent="0.3">
      <c r="ST938" s="565"/>
      <c r="SU938" s="565"/>
      <c r="SV938" s="566"/>
      <c r="SW938" s="567"/>
      <c r="SX938" s="565"/>
      <c r="SY938" s="566"/>
      <c r="SZ938" s="568"/>
      <c r="TA938" s="567"/>
      <c r="TB938" s="553"/>
    </row>
    <row r="939" spans="514:522" x14ac:dyDescent="0.3">
      <c r="ST939" s="565"/>
      <c r="SU939" s="565"/>
      <c r="SV939" s="566"/>
      <c r="SW939" s="567"/>
      <c r="SX939" s="565"/>
      <c r="SY939" s="566"/>
      <c r="SZ939" s="568"/>
      <c r="TA939" s="567"/>
      <c r="TB939" s="553"/>
    </row>
    <row r="940" spans="514:522" x14ac:dyDescent="0.3">
      <c r="ST940" s="565"/>
      <c r="SU940" s="565"/>
      <c r="SV940" s="566"/>
      <c r="SW940" s="567"/>
      <c r="SX940" s="565"/>
      <c r="SY940" s="566"/>
      <c r="SZ940" s="568"/>
      <c r="TA940" s="567"/>
      <c r="TB940" s="553"/>
    </row>
    <row r="941" spans="514:522" x14ac:dyDescent="0.3">
      <c r="ST941" s="565"/>
      <c r="SU941" s="565"/>
      <c r="SV941" s="566"/>
      <c r="SW941" s="567"/>
      <c r="SX941" s="565"/>
      <c r="SY941" s="566"/>
      <c r="SZ941" s="568"/>
      <c r="TA941" s="567"/>
      <c r="TB941" s="553"/>
    </row>
    <row r="942" spans="514:522" x14ac:dyDescent="0.3">
      <c r="ST942" s="565"/>
      <c r="SU942" s="565"/>
      <c r="SV942" s="566"/>
      <c r="SW942" s="567"/>
      <c r="SX942" s="565"/>
      <c r="SY942" s="566"/>
      <c r="SZ942" s="568"/>
      <c r="TA942" s="567"/>
      <c r="TB942" s="553"/>
    </row>
    <row r="943" spans="514:522" x14ac:dyDescent="0.3">
      <c r="ST943" s="565"/>
      <c r="SU943" s="565"/>
      <c r="SV943" s="566"/>
      <c r="SW943" s="567"/>
      <c r="SX943" s="565"/>
      <c r="SY943" s="566"/>
      <c r="SZ943" s="568"/>
      <c r="TA943" s="567"/>
      <c r="TB943" s="553"/>
    </row>
    <row r="944" spans="514:522" x14ac:dyDescent="0.3">
      <c r="ST944" s="565"/>
      <c r="SU944" s="565"/>
      <c r="SV944" s="566"/>
      <c r="SW944" s="567"/>
      <c r="SX944" s="565"/>
      <c r="SY944" s="566"/>
      <c r="SZ944" s="568"/>
      <c r="TA944" s="567"/>
      <c r="TB944" s="553"/>
    </row>
    <row r="945" spans="514:522" x14ac:dyDescent="0.3">
      <c r="ST945" s="565"/>
      <c r="SU945" s="565"/>
      <c r="SV945" s="566"/>
      <c r="SW945" s="567"/>
      <c r="SX945" s="565"/>
      <c r="SY945" s="566"/>
      <c r="SZ945" s="568"/>
      <c r="TA945" s="567"/>
      <c r="TB945" s="553"/>
    </row>
    <row r="946" spans="514:522" x14ac:dyDescent="0.3">
      <c r="ST946" s="565"/>
      <c r="SU946" s="565"/>
      <c r="SV946" s="566"/>
      <c r="SW946" s="567"/>
      <c r="SX946" s="565"/>
      <c r="SY946" s="566"/>
      <c r="SZ946" s="568"/>
      <c r="TA946" s="567"/>
      <c r="TB946" s="553"/>
    </row>
    <row r="947" spans="514:522" x14ac:dyDescent="0.3">
      <c r="ST947" s="565"/>
      <c r="SU947" s="565"/>
      <c r="SV947" s="566"/>
      <c r="SW947" s="567"/>
      <c r="SX947" s="565"/>
      <c r="SY947" s="566"/>
      <c r="SZ947" s="568"/>
      <c r="TA947" s="567"/>
      <c r="TB947" s="553"/>
    </row>
    <row r="948" spans="514:522" x14ac:dyDescent="0.3">
      <c r="ST948" s="565"/>
      <c r="SU948" s="565"/>
      <c r="SV948" s="566"/>
      <c r="SW948" s="567"/>
      <c r="SX948" s="565"/>
      <c r="SY948" s="566"/>
      <c r="SZ948" s="568"/>
      <c r="TA948" s="567"/>
      <c r="TB948" s="553"/>
    </row>
    <row r="949" spans="514:522" x14ac:dyDescent="0.3">
      <c r="ST949" s="565"/>
      <c r="SU949" s="565"/>
      <c r="SV949" s="566"/>
      <c r="SW949" s="567"/>
      <c r="SX949" s="565"/>
      <c r="SY949" s="566"/>
      <c r="SZ949" s="568"/>
      <c r="TA949" s="567"/>
      <c r="TB949" s="553"/>
    </row>
    <row r="950" spans="514:522" x14ac:dyDescent="0.3">
      <c r="ST950" s="565"/>
      <c r="SU950" s="565"/>
      <c r="SV950" s="566"/>
      <c r="SW950" s="567"/>
      <c r="SX950" s="565"/>
      <c r="SY950" s="566"/>
      <c r="SZ950" s="568"/>
      <c r="TA950" s="567"/>
      <c r="TB950" s="553"/>
    </row>
    <row r="951" spans="514:522" x14ac:dyDescent="0.3">
      <c r="ST951" s="565"/>
      <c r="SU951" s="565"/>
      <c r="SV951" s="566"/>
      <c r="SW951" s="567"/>
      <c r="SX951" s="565"/>
      <c r="SY951" s="566"/>
      <c r="SZ951" s="568"/>
      <c r="TA951" s="567"/>
      <c r="TB951" s="553"/>
    </row>
    <row r="952" spans="514:522" x14ac:dyDescent="0.3">
      <c r="ST952" s="565"/>
      <c r="SU952" s="565"/>
      <c r="SV952" s="566"/>
      <c r="SW952" s="567"/>
      <c r="SX952" s="565"/>
      <c r="SY952" s="566"/>
      <c r="SZ952" s="568"/>
      <c r="TA952" s="567"/>
      <c r="TB952" s="553"/>
    </row>
    <row r="953" spans="514:522" x14ac:dyDescent="0.3">
      <c r="ST953" s="565"/>
      <c r="SU953" s="565"/>
      <c r="SV953" s="566"/>
      <c r="SW953" s="567"/>
      <c r="SX953" s="565"/>
      <c r="SY953" s="566"/>
      <c r="SZ953" s="568"/>
      <c r="TA953" s="567"/>
      <c r="TB953" s="553"/>
    </row>
    <row r="954" spans="514:522" x14ac:dyDescent="0.3">
      <c r="ST954" s="565"/>
      <c r="SU954" s="565"/>
      <c r="SV954" s="566"/>
      <c r="SW954" s="567"/>
      <c r="SX954" s="565"/>
      <c r="SY954" s="566"/>
      <c r="SZ954" s="568"/>
      <c r="TA954" s="567"/>
      <c r="TB954" s="553"/>
    </row>
    <row r="955" spans="514:522" x14ac:dyDescent="0.3">
      <c r="ST955" s="565"/>
      <c r="SU955" s="565"/>
      <c r="SV955" s="566"/>
      <c r="SW955" s="567"/>
      <c r="SX955" s="565"/>
      <c r="SY955" s="566"/>
      <c r="SZ955" s="568"/>
      <c r="TA955" s="567"/>
      <c r="TB955" s="553"/>
    </row>
    <row r="956" spans="514:522" x14ac:dyDescent="0.3">
      <c r="ST956" s="565"/>
      <c r="SU956" s="565"/>
      <c r="SV956" s="566"/>
      <c r="SW956" s="567"/>
      <c r="SX956" s="565"/>
      <c r="SY956" s="566"/>
      <c r="SZ956" s="568"/>
      <c r="TA956" s="567"/>
      <c r="TB956" s="553"/>
    </row>
    <row r="957" spans="514:522" x14ac:dyDescent="0.3">
      <c r="ST957" s="565"/>
      <c r="SU957" s="565"/>
      <c r="SV957" s="566"/>
      <c r="SW957" s="567"/>
      <c r="SX957" s="565"/>
      <c r="SY957" s="566"/>
      <c r="SZ957" s="568"/>
      <c r="TA957" s="567"/>
      <c r="TB957" s="553"/>
    </row>
    <row r="958" spans="514:522" x14ac:dyDescent="0.3">
      <c r="ST958" s="565"/>
      <c r="SU958" s="565"/>
      <c r="SV958" s="566"/>
      <c r="SW958" s="567"/>
      <c r="SX958" s="565"/>
      <c r="SY958" s="566"/>
      <c r="SZ958" s="568"/>
      <c r="TA958" s="567"/>
      <c r="TB958" s="553"/>
    </row>
    <row r="959" spans="514:522" x14ac:dyDescent="0.3">
      <c r="ST959" s="565"/>
      <c r="SU959" s="565"/>
      <c r="SV959" s="566"/>
      <c r="SW959" s="567"/>
      <c r="SX959" s="565"/>
      <c r="SY959" s="566"/>
      <c r="SZ959" s="568"/>
      <c r="TA959" s="567"/>
      <c r="TB959" s="553"/>
    </row>
    <row r="960" spans="514:522" x14ac:dyDescent="0.3">
      <c r="ST960" s="565"/>
      <c r="SU960" s="565"/>
      <c r="SV960" s="566"/>
      <c r="SW960" s="567"/>
      <c r="SX960" s="565"/>
      <c r="SY960" s="566"/>
      <c r="SZ960" s="568"/>
      <c r="TA960" s="567"/>
      <c r="TB960" s="553"/>
    </row>
    <row r="961" spans="514:522" x14ac:dyDescent="0.3">
      <c r="ST961" s="565"/>
      <c r="SU961" s="565"/>
      <c r="SV961" s="566"/>
      <c r="SW961" s="567"/>
      <c r="SX961" s="565"/>
      <c r="SY961" s="566"/>
      <c r="SZ961" s="568"/>
      <c r="TA961" s="567"/>
      <c r="TB961" s="553"/>
    </row>
    <row r="962" spans="514:522" x14ac:dyDescent="0.3">
      <c r="ST962" s="565"/>
      <c r="SU962" s="565"/>
      <c r="SV962" s="566"/>
      <c r="SW962" s="567"/>
      <c r="SX962" s="565"/>
      <c r="SY962" s="566"/>
      <c r="SZ962" s="568"/>
      <c r="TA962" s="567"/>
      <c r="TB962" s="553"/>
    </row>
    <row r="963" spans="514:522" x14ac:dyDescent="0.3">
      <c r="ST963" s="565"/>
      <c r="SU963" s="565"/>
      <c r="SV963" s="566"/>
      <c r="SW963" s="567"/>
      <c r="SX963" s="565"/>
      <c r="SY963" s="566"/>
      <c r="SZ963" s="568"/>
      <c r="TA963" s="567"/>
      <c r="TB963" s="553"/>
    </row>
    <row r="964" spans="514:522" x14ac:dyDescent="0.3">
      <c r="ST964" s="565"/>
      <c r="SU964" s="565"/>
      <c r="SV964" s="566"/>
      <c r="SW964" s="567"/>
      <c r="SX964" s="565"/>
      <c r="SY964" s="566"/>
      <c r="SZ964" s="568"/>
      <c r="TA964" s="567"/>
      <c r="TB964" s="553"/>
    </row>
    <row r="965" spans="514:522" x14ac:dyDescent="0.3">
      <c r="ST965" s="565"/>
      <c r="SU965" s="565"/>
      <c r="SV965" s="566"/>
      <c r="SW965" s="567"/>
      <c r="SX965" s="565"/>
      <c r="SY965" s="566"/>
      <c r="SZ965" s="568"/>
      <c r="TA965" s="567"/>
      <c r="TB965" s="553"/>
    </row>
    <row r="966" spans="514:522" x14ac:dyDescent="0.3">
      <c r="ST966" s="565"/>
      <c r="SU966" s="565"/>
      <c r="SV966" s="566"/>
      <c r="SW966" s="567"/>
      <c r="SX966" s="565"/>
      <c r="SY966" s="566"/>
      <c r="SZ966" s="568"/>
      <c r="TA966" s="567"/>
      <c r="TB966" s="553"/>
    </row>
    <row r="967" spans="514:522" x14ac:dyDescent="0.3">
      <c r="ST967" s="565"/>
      <c r="SU967" s="565"/>
      <c r="SV967" s="566"/>
      <c r="SW967" s="567"/>
      <c r="SX967" s="565"/>
      <c r="SY967" s="566"/>
      <c r="SZ967" s="568"/>
      <c r="TA967" s="567"/>
      <c r="TB967" s="553"/>
    </row>
    <row r="968" spans="514:522" x14ac:dyDescent="0.3">
      <c r="ST968" s="565"/>
      <c r="SU968" s="565"/>
      <c r="SV968" s="566"/>
      <c r="SW968" s="567"/>
      <c r="SX968" s="565"/>
      <c r="SY968" s="566"/>
      <c r="SZ968" s="568"/>
      <c r="TA968" s="567"/>
      <c r="TB968" s="553"/>
    </row>
    <row r="969" spans="514:522" x14ac:dyDescent="0.3">
      <c r="ST969" s="565"/>
      <c r="SU969" s="565"/>
      <c r="SV969" s="566"/>
      <c r="SW969" s="567"/>
      <c r="SX969" s="565"/>
      <c r="SY969" s="566"/>
      <c r="SZ969" s="568"/>
      <c r="TA969" s="567"/>
      <c r="TB969" s="553"/>
    </row>
    <row r="970" spans="514:522" x14ac:dyDescent="0.3">
      <c r="ST970" s="565"/>
      <c r="SU970" s="565"/>
      <c r="SV970" s="566"/>
      <c r="SW970" s="567"/>
      <c r="SX970" s="565"/>
      <c r="SY970" s="566"/>
      <c r="SZ970" s="568"/>
      <c r="TA970" s="567"/>
      <c r="TB970" s="553"/>
    </row>
    <row r="971" spans="514:522" x14ac:dyDescent="0.3">
      <c r="ST971" s="565"/>
      <c r="SU971" s="565"/>
      <c r="SV971" s="566"/>
      <c r="SW971" s="567"/>
      <c r="SX971" s="565"/>
      <c r="SY971" s="566"/>
      <c r="SZ971" s="568"/>
      <c r="TA971" s="567"/>
      <c r="TB971" s="553"/>
    </row>
    <row r="972" spans="514:522" x14ac:dyDescent="0.3">
      <c r="ST972" s="565"/>
      <c r="SU972" s="565"/>
      <c r="SV972" s="566"/>
      <c r="SW972" s="567"/>
      <c r="SX972" s="565"/>
      <c r="SY972" s="566"/>
      <c r="SZ972" s="568"/>
      <c r="TA972" s="567"/>
      <c r="TB972" s="553"/>
    </row>
    <row r="973" spans="514:522" x14ac:dyDescent="0.3">
      <c r="ST973" s="565"/>
      <c r="SU973" s="565"/>
      <c r="SV973" s="566"/>
      <c r="SW973" s="567"/>
      <c r="SX973" s="565"/>
      <c r="SY973" s="566"/>
      <c r="SZ973" s="568"/>
      <c r="TA973" s="567"/>
      <c r="TB973" s="553"/>
    </row>
    <row r="974" spans="514:522" x14ac:dyDescent="0.3">
      <c r="ST974" s="565"/>
      <c r="SU974" s="565"/>
      <c r="SV974" s="566"/>
      <c r="SW974" s="567"/>
      <c r="SX974" s="565"/>
      <c r="SY974" s="566"/>
      <c r="SZ974" s="568"/>
      <c r="TA974" s="567"/>
      <c r="TB974" s="553"/>
    </row>
    <row r="975" spans="514:522" x14ac:dyDescent="0.3">
      <c r="ST975" s="565"/>
      <c r="SU975" s="565"/>
      <c r="SV975" s="566"/>
      <c r="SW975" s="567"/>
      <c r="SX975" s="565"/>
      <c r="SY975" s="566"/>
      <c r="SZ975" s="568"/>
      <c r="TA975" s="567"/>
      <c r="TB975" s="553"/>
    </row>
    <row r="976" spans="514:522" x14ac:dyDescent="0.3">
      <c r="ST976" s="565"/>
      <c r="SU976" s="565"/>
      <c r="SV976" s="566"/>
      <c r="SW976" s="567"/>
      <c r="SX976" s="565"/>
      <c r="SY976" s="566"/>
      <c r="SZ976" s="568"/>
      <c r="TA976" s="567"/>
      <c r="TB976" s="553"/>
    </row>
    <row r="977" spans="514:522" x14ac:dyDescent="0.3">
      <c r="ST977" s="565"/>
      <c r="SU977" s="565"/>
      <c r="SV977" s="566"/>
      <c r="SW977" s="567"/>
      <c r="SX977" s="565"/>
      <c r="SY977" s="566"/>
      <c r="SZ977" s="568"/>
      <c r="TA977" s="567"/>
      <c r="TB977" s="553"/>
    </row>
    <row r="978" spans="514:522" x14ac:dyDescent="0.3">
      <c r="ST978" s="565"/>
      <c r="SU978" s="565"/>
      <c r="SV978" s="566"/>
      <c r="SW978" s="567"/>
      <c r="SX978" s="565"/>
      <c r="SY978" s="566"/>
      <c r="SZ978" s="568"/>
      <c r="TA978" s="567"/>
      <c r="TB978" s="553"/>
    </row>
    <row r="979" spans="514:522" x14ac:dyDescent="0.3">
      <c r="ST979" s="565"/>
      <c r="SU979" s="565"/>
      <c r="SV979" s="566"/>
      <c r="SW979" s="567"/>
      <c r="SX979" s="565"/>
      <c r="SY979" s="566"/>
      <c r="SZ979" s="568"/>
      <c r="TA979" s="567"/>
      <c r="TB979" s="553"/>
    </row>
    <row r="980" spans="514:522" x14ac:dyDescent="0.3">
      <c r="ST980" s="565"/>
      <c r="SU980" s="565"/>
      <c r="SV980" s="566"/>
      <c r="SW980" s="567"/>
      <c r="SX980" s="565"/>
      <c r="SY980" s="566"/>
      <c r="SZ980" s="568"/>
      <c r="TA980" s="567"/>
      <c r="TB980" s="553"/>
    </row>
    <row r="981" spans="514:522" x14ac:dyDescent="0.3">
      <c r="ST981" s="565"/>
      <c r="SU981" s="565"/>
      <c r="SV981" s="566"/>
      <c r="SW981" s="567"/>
      <c r="SX981" s="565"/>
      <c r="SY981" s="566"/>
      <c r="SZ981" s="568"/>
      <c r="TA981" s="567"/>
      <c r="TB981" s="553"/>
    </row>
    <row r="982" spans="514:522" x14ac:dyDescent="0.3">
      <c r="ST982" s="565"/>
      <c r="SU982" s="565"/>
      <c r="SV982" s="566"/>
      <c r="SW982" s="567"/>
      <c r="SX982" s="565"/>
      <c r="SY982" s="566"/>
      <c r="SZ982" s="568"/>
      <c r="TA982" s="567"/>
      <c r="TB982" s="553"/>
    </row>
    <row r="983" spans="514:522" x14ac:dyDescent="0.3">
      <c r="ST983" s="565"/>
      <c r="SU983" s="565"/>
      <c r="SV983" s="566"/>
      <c r="SW983" s="567"/>
      <c r="SX983" s="565"/>
      <c r="SY983" s="566"/>
      <c r="SZ983" s="568"/>
      <c r="TA983" s="567"/>
      <c r="TB983" s="553"/>
    </row>
    <row r="984" spans="514:522" x14ac:dyDescent="0.3">
      <c r="ST984" s="565"/>
      <c r="SU984" s="565"/>
      <c r="SV984" s="566"/>
      <c r="SW984" s="567"/>
      <c r="SX984" s="565"/>
      <c r="SY984" s="566"/>
      <c r="SZ984" s="568"/>
      <c r="TA984" s="567"/>
      <c r="TB984" s="553"/>
    </row>
    <row r="985" spans="514:522" x14ac:dyDescent="0.3">
      <c r="ST985" s="565"/>
      <c r="SU985" s="565"/>
      <c r="SV985" s="566"/>
      <c r="SW985" s="567"/>
      <c r="SX985" s="565"/>
      <c r="SY985" s="566"/>
      <c r="SZ985" s="568"/>
      <c r="TA985" s="567"/>
      <c r="TB985" s="553"/>
    </row>
    <row r="986" spans="514:522" x14ac:dyDescent="0.3">
      <c r="ST986" s="565"/>
      <c r="SU986" s="565"/>
      <c r="SV986" s="566"/>
      <c r="SW986" s="567"/>
      <c r="SX986" s="565"/>
      <c r="SY986" s="566"/>
      <c r="SZ986" s="568"/>
      <c r="TA986" s="567"/>
      <c r="TB986" s="553"/>
    </row>
    <row r="987" spans="514:522" x14ac:dyDescent="0.3">
      <c r="ST987" s="565"/>
      <c r="SU987" s="565"/>
      <c r="SV987" s="566"/>
      <c r="SW987" s="567"/>
      <c r="SX987" s="565"/>
      <c r="SY987" s="566"/>
      <c r="SZ987" s="568"/>
      <c r="TA987" s="567"/>
      <c r="TB987" s="553"/>
    </row>
    <row r="988" spans="514:522" x14ac:dyDescent="0.3">
      <c r="ST988" s="565"/>
      <c r="SU988" s="565"/>
      <c r="SV988" s="566"/>
      <c r="SW988" s="567"/>
      <c r="SX988" s="565"/>
      <c r="SY988" s="566"/>
      <c r="SZ988" s="568"/>
      <c r="TA988" s="567"/>
      <c r="TB988" s="553"/>
    </row>
    <row r="989" spans="514:522" x14ac:dyDescent="0.3">
      <c r="ST989" s="565"/>
      <c r="SU989" s="565"/>
      <c r="SV989" s="566"/>
      <c r="SW989" s="567"/>
      <c r="SX989" s="565"/>
      <c r="SY989" s="566"/>
      <c r="SZ989" s="568"/>
      <c r="TA989" s="567"/>
      <c r="TB989" s="553"/>
    </row>
    <row r="990" spans="514:522" x14ac:dyDescent="0.3">
      <c r="ST990" s="565"/>
      <c r="SU990" s="565"/>
      <c r="SV990" s="566"/>
      <c r="SW990" s="567"/>
      <c r="SX990" s="565"/>
      <c r="SY990" s="566"/>
      <c r="SZ990" s="568"/>
      <c r="TA990" s="567"/>
      <c r="TB990" s="553"/>
    </row>
    <row r="991" spans="514:522" x14ac:dyDescent="0.3">
      <c r="ST991" s="565"/>
      <c r="SU991" s="565"/>
      <c r="SV991" s="566"/>
      <c r="SW991" s="567"/>
      <c r="SX991" s="565"/>
      <c r="SY991" s="566"/>
      <c r="SZ991" s="568"/>
      <c r="TA991" s="567"/>
      <c r="TB991" s="553"/>
    </row>
    <row r="992" spans="514:522" x14ac:dyDescent="0.3">
      <c r="ST992" s="565"/>
      <c r="SU992" s="565"/>
      <c r="SV992" s="566"/>
      <c r="SW992" s="567"/>
      <c r="SX992" s="565"/>
      <c r="SY992" s="566"/>
      <c r="SZ992" s="568"/>
      <c r="TA992" s="567"/>
      <c r="TB992" s="553"/>
    </row>
    <row r="993" spans="514:522" x14ac:dyDescent="0.3">
      <c r="ST993" s="565"/>
      <c r="SU993" s="565"/>
      <c r="SV993" s="566"/>
      <c r="SW993" s="567"/>
      <c r="SX993" s="565"/>
      <c r="SY993" s="566"/>
      <c r="SZ993" s="568"/>
      <c r="TA993" s="567"/>
      <c r="TB993" s="553"/>
    </row>
    <row r="994" spans="514:522" x14ac:dyDescent="0.3">
      <c r="ST994" s="565"/>
      <c r="SU994" s="565"/>
      <c r="SV994" s="566"/>
      <c r="SW994" s="567"/>
      <c r="SX994" s="565"/>
      <c r="SY994" s="566"/>
      <c r="SZ994" s="568"/>
      <c r="TA994" s="567"/>
      <c r="TB994" s="553"/>
    </row>
    <row r="995" spans="514:522" x14ac:dyDescent="0.3">
      <c r="ST995" s="565"/>
      <c r="SU995" s="565"/>
      <c r="SV995" s="566"/>
      <c r="SW995" s="567"/>
      <c r="SX995" s="565"/>
      <c r="SY995" s="566"/>
      <c r="SZ995" s="568"/>
      <c r="TA995" s="567"/>
      <c r="TB995" s="553"/>
    </row>
    <row r="996" spans="514:522" x14ac:dyDescent="0.3">
      <c r="ST996" s="565"/>
      <c r="SU996" s="565"/>
      <c r="SV996" s="566"/>
      <c r="SW996" s="567"/>
      <c r="SX996" s="565"/>
      <c r="SY996" s="566"/>
      <c r="SZ996" s="568"/>
      <c r="TA996" s="567"/>
      <c r="TB996" s="553"/>
    </row>
    <row r="997" spans="514:522" x14ac:dyDescent="0.3">
      <c r="ST997" s="565"/>
      <c r="SU997" s="565"/>
      <c r="SV997" s="566"/>
      <c r="SW997" s="567"/>
      <c r="SX997" s="565"/>
      <c r="SY997" s="566"/>
      <c r="SZ997" s="568"/>
      <c r="TA997" s="567"/>
      <c r="TB997" s="553"/>
    </row>
    <row r="998" spans="514:522" x14ac:dyDescent="0.3">
      <c r="ST998" s="565"/>
      <c r="SU998" s="565"/>
      <c r="SV998" s="566"/>
      <c r="SW998" s="567"/>
      <c r="SX998" s="565"/>
      <c r="SY998" s="566"/>
      <c r="SZ998" s="568"/>
      <c r="TA998" s="567"/>
      <c r="TB998" s="553"/>
    </row>
    <row r="999" spans="514:522" x14ac:dyDescent="0.3">
      <c r="ST999" s="565"/>
      <c r="SU999" s="565"/>
      <c r="SV999" s="566"/>
      <c r="SW999" s="567"/>
      <c r="SX999" s="565"/>
      <c r="SY999" s="566"/>
      <c r="SZ999" s="568"/>
      <c r="TA999" s="567"/>
      <c r="TB999" s="553"/>
    </row>
  </sheetData>
  <sheetProtection password="C950" sheet="1" objects="1" scenarios="1"/>
  <protectedRanges>
    <protectedRange sqref="M6:R6" name="ION21_0"/>
    <protectedRange sqref="M7:R7" name="ION21_1"/>
    <protectedRange sqref="M8:R8" name="ION21_2"/>
    <protectedRange sqref="M9:R9" name="ION21_3"/>
    <protectedRange sqref="M10:R10" name="ION21_4"/>
    <protectedRange sqref="M11:R11" name="ION21_5"/>
    <protectedRange sqref="M12:R12" name="ION21_6"/>
    <protectedRange sqref="M13:R13" name="ION21_7"/>
    <protectedRange sqref="M14:R14" name="ION21_8"/>
    <protectedRange sqref="M15:R15" name="ION21_9"/>
    <protectedRange sqref="M16:R16" name="ION21_10"/>
    <protectedRange sqref="M17:R17" name="ION21_11"/>
    <protectedRange sqref="M18:R18" name="ION21_12"/>
    <protectedRange sqref="M19:R19" name="ION21_13"/>
    <protectedRange sqref="M20:R20" name="ION21_14"/>
    <protectedRange sqref="M21:R21" name="ION21_15"/>
    <protectedRange sqref="M22:R22" name="ION21_16"/>
    <protectedRange sqref="M23:R23" name="ION21_17"/>
    <protectedRange sqref="M24:R24" name="ION21_18"/>
    <protectedRange sqref="M25:R25" name="ION21_19"/>
    <protectedRange sqref="M26:R26" name="ION21_20"/>
    <protectedRange sqref="M27:R27" name="ION21_21"/>
    <protectedRange sqref="M28:R28" name="ION21_22"/>
    <protectedRange sqref="M29:R29" name="ION21_23"/>
    <protectedRange sqref="M30:R30" name="ION21_24"/>
    <protectedRange sqref="M31:R31" name="ION21_25"/>
    <protectedRange sqref="M32:R32" name="ION21_26"/>
    <protectedRange sqref="M33:R33" name="ION21_27"/>
    <protectedRange sqref="M34:R34" name="ION21_28"/>
    <protectedRange sqref="M35:R35" name="ION21_29"/>
    <protectedRange sqref="M36:R36" name="ION21_30"/>
    <protectedRange sqref="M37:R37" name="ION21_31"/>
    <protectedRange sqref="M38:R38" name="ION21_32"/>
    <protectedRange sqref="M39:R39" name="ION21_33"/>
    <protectedRange sqref="M40:R40" name="ION21_34"/>
    <protectedRange sqref="M41:R41" name="ION21_35"/>
    <protectedRange sqref="M42:R42" name="ION21_36"/>
    <protectedRange sqref="M43:R43" name="ION21_37"/>
    <protectedRange sqref="M44:R44" name="ION21_38"/>
    <protectedRange sqref="M45:R45" name="ION21_39"/>
    <protectedRange sqref="M46:R46" name="ION21_40"/>
    <protectedRange sqref="M47:R47" name="ION21_41"/>
    <protectedRange sqref="M48:R48" name="ION21_42"/>
    <protectedRange sqref="M49:R49" name="ION21_43"/>
    <protectedRange sqref="M50:R50" name="ION21_44"/>
    <protectedRange sqref="M51:R51" name="ION21_45"/>
    <protectedRange sqref="M52:R52" name="ION21_46"/>
    <protectedRange sqref="M53:R53" name="ION21_47"/>
    <protectedRange sqref="M54:R54" name="ION21_48"/>
    <protectedRange sqref="M55:R55" name="ION21_49"/>
    <protectedRange sqref="M56:R56" name="ION21_50"/>
    <protectedRange sqref="M57:R57" name="ION21_51"/>
    <protectedRange sqref="M58:R58" name="ION21_52"/>
    <protectedRange sqref="M59:R59" name="ION21_53"/>
    <protectedRange sqref="M60:R60" name="ION21_54"/>
    <protectedRange sqref="M61:R61" name="ION21_55"/>
    <protectedRange sqref="M62:R62" name="ION21_56"/>
    <protectedRange sqref="M63:R63" name="ION21_57"/>
    <protectedRange sqref="M64:R64" name="ION21_58"/>
    <protectedRange sqref="M65:R65" name="ION21_59"/>
    <protectedRange sqref="M66:R66" name="ION21_60"/>
    <protectedRange sqref="M67:R67" name="ION21_61"/>
    <protectedRange sqref="M68:R68" name="ION21_62"/>
    <protectedRange sqref="M69:R69" name="ION21_63"/>
    <protectedRange sqref="M70:R70" name="ION21_64"/>
    <protectedRange sqref="M71:R71" name="ION21_65"/>
    <protectedRange sqref="M72:R72" name="ION21_66"/>
    <protectedRange sqref="M73:R73" name="ION21_67"/>
    <protectedRange sqref="M74:R74" name="ION21_68"/>
    <protectedRange sqref="M75:R75" name="ION21_69"/>
    <protectedRange sqref="M76:R76" name="ION21_70"/>
    <protectedRange sqref="M77:R77" name="ION21_71"/>
    <protectedRange sqref="M78:R78" name="ION21_72"/>
    <protectedRange sqref="M79:R79" name="ION21_73"/>
    <protectedRange sqref="M80:R80" name="ION21_74"/>
    <protectedRange sqref="M81:R81" name="ION21_75"/>
    <protectedRange sqref="M82:R82" name="ION21_76"/>
    <protectedRange sqref="M83:R83" name="ION21_77"/>
    <protectedRange sqref="M84:R84" name="ION21_78"/>
    <protectedRange sqref="M85:R85" name="ION21_79"/>
    <protectedRange sqref="M86:R86" name="ION21_80"/>
    <protectedRange sqref="M87:R87" name="ION21_81"/>
    <protectedRange sqref="M88:R88" name="ION21_82"/>
    <protectedRange sqref="M89:R89" name="ION21_83"/>
    <protectedRange sqref="M90:R90" name="ION21_84"/>
    <protectedRange sqref="M91:R91" name="ION21_85"/>
    <protectedRange sqref="M92:R92" name="ION21_86"/>
    <protectedRange sqref="M93:R93" name="ION21_87"/>
    <protectedRange sqref="M94:R94" name="ION21_88"/>
    <protectedRange sqref="M95:R95" name="ION21_89"/>
    <protectedRange sqref="M96:R96" name="ION21_90"/>
    <protectedRange sqref="M97:R97" name="ION21_91"/>
    <protectedRange sqref="M98:R98" name="ION21_92"/>
    <protectedRange sqref="M99:R99" name="ION21_93"/>
    <protectedRange sqref="M100:R100" name="ION21_94"/>
    <protectedRange sqref="M101:R101" name="ION21_95"/>
    <protectedRange sqref="M102:R102" name="ION21_96"/>
    <protectedRange sqref="M103:R103" name="ION21_97"/>
    <protectedRange sqref="M104:R104" name="ION21_98"/>
    <protectedRange sqref="M105:R105" name="ION21_99"/>
    <protectedRange sqref="M106:R106" name="ION21_100"/>
    <protectedRange sqref="M107:R107" name="ION21_101"/>
    <protectedRange sqref="M108:R108" name="ION21_102"/>
    <protectedRange sqref="M109:R109" name="ION21_103"/>
    <protectedRange sqref="M110:R110" name="ION21_104"/>
    <protectedRange sqref="M111:R111" name="ION21_105"/>
    <protectedRange sqref="M112:R112" name="ION21_106"/>
    <protectedRange sqref="M113:R113" name="ION21_107"/>
    <protectedRange sqref="M114:R114" name="ION21_108"/>
    <protectedRange sqref="M115:R115" name="ION21_109"/>
    <protectedRange sqref="M116:R116" name="ION21_110"/>
    <protectedRange sqref="M117:R117" name="ION21_111"/>
    <protectedRange sqref="M118:R118" name="ION21_112"/>
    <protectedRange sqref="M119:R119" name="ION21_113"/>
    <protectedRange sqref="M120:R120" name="ION21_114"/>
    <protectedRange sqref="M121:R121" name="ION21_115"/>
    <protectedRange sqref="M122:R122" name="ION21_116"/>
    <protectedRange sqref="M123:R123" name="ION21_117"/>
    <protectedRange sqref="M124:R124" name="ION21_118"/>
    <protectedRange sqref="M125:R125" name="ION21_119"/>
    <protectedRange sqref="M126:R126" name="ION21_120"/>
    <protectedRange sqref="M127:R127" name="ION21_121"/>
    <protectedRange sqref="M128:R128" name="ION21_122"/>
    <protectedRange sqref="M129:R129" name="ION21_123"/>
    <protectedRange sqref="M130:R130" name="ION21_124"/>
    <protectedRange sqref="M131:R131" name="ION21_125"/>
    <protectedRange sqref="M132:R132" name="ION21_126"/>
    <protectedRange sqref="M133:R133" name="ION21_127"/>
    <protectedRange sqref="M134:R134" name="ION21_128"/>
    <protectedRange sqref="M135:R135" name="ION21_129"/>
    <protectedRange sqref="M136:R136" name="ION21_130"/>
    <protectedRange sqref="M137:R137" name="ION21_131"/>
    <protectedRange sqref="M138:R138" name="ION21_132"/>
    <protectedRange sqref="M139:R139" name="ION21_133"/>
    <protectedRange sqref="M140:R140" name="ION21_134"/>
    <protectedRange sqref="M141:R141" name="ION21_135"/>
    <protectedRange sqref="M142:R142" name="ION21_136"/>
    <protectedRange sqref="M143:R143" name="ION21_137"/>
    <protectedRange sqref="M144:R144" name="ION21_138"/>
    <protectedRange sqref="M145:R145" name="ION21_139"/>
    <protectedRange sqref="M146:R146" name="ION21_140"/>
    <protectedRange sqref="M147:R147" name="ION21_141"/>
    <protectedRange sqref="M148:R148" name="ION21_142"/>
    <protectedRange sqref="M149:R149" name="ION21_143"/>
    <protectedRange sqref="M150:R150" name="ION21_144"/>
    <protectedRange sqref="M151:R151" name="ION21_145"/>
    <protectedRange sqref="M152:R152" name="ION21_146"/>
    <protectedRange sqref="M153:R153" name="ION21_147"/>
    <protectedRange sqref="M154:R154" name="ION21_148"/>
    <protectedRange sqref="M155:R155" name="ION21_149"/>
    <protectedRange sqref="M156:R156" name="ION21_150"/>
    <protectedRange sqref="M157:R157" name="ION21_151"/>
    <protectedRange sqref="M158:R158" name="ION21_152"/>
    <protectedRange sqref="M159:R159" name="ION21_153"/>
    <protectedRange sqref="M160:R160" name="ION21_154"/>
    <protectedRange sqref="M161:R161" name="ION21_155"/>
    <protectedRange sqref="M162:R162" name="ION21_156"/>
    <protectedRange sqref="M163:R163" name="ION21_157"/>
    <protectedRange sqref="M164:R164" name="ION21_158"/>
    <protectedRange sqref="M165:R165" name="ION21_159"/>
    <protectedRange sqref="M166:R166" name="ION21_160"/>
    <protectedRange sqref="M167:R167" name="ION21_161"/>
    <protectedRange sqref="M168:R168" name="ION21_162"/>
    <protectedRange sqref="M169:R169" name="ION21_163"/>
    <protectedRange sqref="M170:R170" name="ION21_164"/>
    <protectedRange sqref="M171:R171" name="ION21_165"/>
    <protectedRange sqref="M172:R172" name="ION21_166"/>
    <protectedRange sqref="M173:R173" name="ION21_167"/>
    <protectedRange sqref="M174:R174" name="ION21_168"/>
    <protectedRange sqref="M175:R175" name="ION21_169"/>
    <protectedRange sqref="M176:R176" name="ION21_170"/>
    <protectedRange sqref="M177:R177" name="ION21_171"/>
    <protectedRange sqref="M178:R178" name="ION21_172"/>
    <protectedRange sqref="M179:R179" name="ION21_173"/>
    <protectedRange sqref="M180:R180" name="ION21_174"/>
    <protectedRange sqref="M181:R181" name="ION21_175"/>
    <protectedRange sqref="M182:R182" name="ION21_176"/>
    <protectedRange sqref="M183:R183" name="ION21_177"/>
    <protectedRange sqref="M184:R184" name="ION21_178"/>
    <protectedRange sqref="M185:R185" name="ION21_179"/>
    <protectedRange sqref="M186:R186" name="ION21_180"/>
    <protectedRange sqref="M187:R187" name="ION21_181"/>
    <protectedRange sqref="M188:R188" name="ION21_182"/>
    <protectedRange sqref="M189:R189" name="ION21_183"/>
    <protectedRange sqref="M190:R190" name="ION21_184"/>
    <protectedRange sqref="M191:R191" name="ION21_185"/>
    <protectedRange sqref="M192:R192" name="ION21_186"/>
    <protectedRange sqref="M193:R193" name="ION21_187"/>
    <protectedRange sqref="M194:R194" name="ION21_188"/>
    <protectedRange sqref="M195:R195" name="ION21_189"/>
    <protectedRange sqref="M196:R196" name="ION21_190"/>
    <protectedRange sqref="M197:R197" name="ION21_191"/>
    <protectedRange sqref="M198:R198" name="ION21_192"/>
    <protectedRange sqref="M199:R199" name="ION21_193"/>
    <protectedRange sqref="M200:R200" name="ION21_194"/>
    <protectedRange sqref="M201:R201" name="ION21_195"/>
    <protectedRange sqref="M202:R202" name="ION21_196"/>
    <protectedRange sqref="M203:R203" name="ION21_197"/>
    <protectedRange sqref="M204:R204" name="ION21_198"/>
    <protectedRange sqref="M205:R205" name="ION21_199"/>
    <protectedRange sqref="M206:R206" name="ION21_200"/>
    <protectedRange sqref="M207:R207" name="ION21_201"/>
    <protectedRange sqref="M208:R208" name="ION21_202"/>
    <protectedRange sqref="M209:R209" name="ION21_203"/>
    <protectedRange sqref="M210:R210" name="ION21_204"/>
    <protectedRange sqref="M211:R211" name="ION21_205"/>
    <protectedRange sqref="M212:R212" name="ION21_206"/>
    <protectedRange sqref="M213:R213" name="ION21_207"/>
    <protectedRange sqref="M214:R214" name="ION21_208"/>
    <protectedRange sqref="M215:R215" name="ION21_209"/>
    <protectedRange sqref="M216:R216" name="ION21_210"/>
    <protectedRange sqref="M217:R217" name="ION21_211"/>
    <protectedRange sqref="M218:R218" name="ION21_212"/>
    <protectedRange sqref="M219:R219" name="ION21_213"/>
    <protectedRange sqref="M220:R220" name="ION21_214"/>
    <protectedRange sqref="M221:R221" name="ION21_215"/>
    <protectedRange sqref="M222:R222" name="ION21_216"/>
    <protectedRange sqref="M223:R223" name="ION21_217"/>
    <protectedRange sqref="M224:R224" name="ION21_218"/>
    <protectedRange sqref="M225:R225" name="ION21_219"/>
    <protectedRange sqref="M226:R226" name="ION21_220"/>
    <protectedRange sqref="M227:R227" name="ION21_221"/>
    <protectedRange sqref="M228:R228" name="ION21_222"/>
    <protectedRange sqref="M229:R229" name="ION21_223"/>
    <protectedRange sqref="M230:R230" name="ION21_224"/>
    <protectedRange sqref="M231:R231" name="ION21_225"/>
    <protectedRange sqref="M232:R232" name="ION21_226"/>
    <protectedRange sqref="M233:R233" name="ION21_227"/>
    <protectedRange sqref="M234:R234" name="ION21_228"/>
    <protectedRange sqref="M235:R235" name="ION21_229"/>
    <protectedRange sqref="M236:R236" name="ION21_230"/>
    <protectedRange sqref="M237:R237" name="ION21_231"/>
    <protectedRange sqref="M238:R238" name="ION21_232"/>
    <protectedRange sqref="M239:R239" name="ION21_233"/>
    <protectedRange sqref="M240:R240" name="ION21_234"/>
    <protectedRange sqref="M241:R241" name="ION21_235"/>
    <protectedRange sqref="M242:R242" name="ION21_236"/>
    <protectedRange sqref="M243:R243" name="ION21_237"/>
    <protectedRange sqref="M244:R244" name="ION21_238"/>
    <protectedRange sqref="M245:R245" name="ION21_239"/>
    <protectedRange sqref="M246:R246" name="ION21_240"/>
    <protectedRange sqref="M247:R247" name="ION21_241"/>
    <protectedRange sqref="M248:R248" name="ION21_242"/>
    <protectedRange sqref="M249:R249" name="ION21_243"/>
    <protectedRange sqref="M250:R250" name="ION21_244"/>
    <protectedRange sqref="M251:R251" name="ION21_245"/>
    <protectedRange sqref="M252:R252" name="ION21_246"/>
    <protectedRange sqref="M253:R253" name="ION21_247"/>
    <protectedRange sqref="M254:R254" name="ION21_248"/>
    <protectedRange sqref="M255:R255" name="ION21_249"/>
    <protectedRange sqref="M256:R256" name="ION21_250"/>
    <protectedRange sqref="M257:R257" name="ION21_251"/>
    <protectedRange sqref="M258:R258" name="ION21_252"/>
    <protectedRange sqref="M259:R259" name="ION21_253"/>
    <protectedRange sqref="M260:R260" name="ION21_254"/>
    <protectedRange sqref="M261:R261" name="ION21_255"/>
    <protectedRange sqref="M262:R262" name="ION21_256"/>
    <protectedRange sqref="M263:R263" name="ION21_257"/>
    <protectedRange sqref="M264:R264" name="ION21_258"/>
    <protectedRange sqref="M265:R265" name="ION21_259"/>
    <protectedRange sqref="M266:R266" name="ION21_260"/>
    <protectedRange sqref="M267:R267" name="ION21_261"/>
    <protectedRange sqref="M268:R268" name="ION21_262"/>
    <protectedRange sqref="M269:R269" name="ION21_263"/>
    <protectedRange sqref="M270:R270" name="ION21_264"/>
    <protectedRange sqref="M271:R271" name="ION21_265"/>
    <protectedRange sqref="M272:R272" name="ION21_266"/>
    <protectedRange sqref="M273:R273" name="ION21_267"/>
    <protectedRange sqref="M274:R274" name="ION21_268"/>
    <protectedRange sqref="M275:R275" name="ION21_269"/>
    <protectedRange sqref="M276:R276" name="ION21_270"/>
    <protectedRange sqref="M277:R277" name="ION21_271"/>
    <protectedRange sqref="M278:R278" name="ION21_272"/>
    <protectedRange sqref="M279:R279" name="ION21_273"/>
    <protectedRange sqref="M280:R280" name="ION21_274"/>
    <protectedRange sqref="M281:R281" name="ION21_275"/>
    <protectedRange sqref="M282:R282" name="ION21_276"/>
    <protectedRange sqref="M283:R283" name="ION21_277"/>
    <protectedRange sqref="M284:R284" name="ION21_278"/>
    <protectedRange sqref="M285:R285" name="ION21_279"/>
    <protectedRange sqref="M286:R286" name="ION21_280"/>
    <protectedRange sqref="M287:R287" name="ION21_281"/>
    <protectedRange sqref="M288:R288" name="ION21_282"/>
    <protectedRange sqref="M289:R289" name="ION21_283"/>
    <protectedRange sqref="M290:R290" name="ION21_284"/>
    <protectedRange sqref="M291:R291" name="ION21_285"/>
    <protectedRange sqref="M292:R292" name="ION21_286"/>
    <protectedRange sqref="M293:R293" name="ION21_287"/>
    <protectedRange sqref="M294:R294" name="ION21_288"/>
    <protectedRange sqref="M295:R295" name="ION21_289"/>
    <protectedRange sqref="M296:R296" name="ION21_290"/>
    <protectedRange sqref="M297:R297" name="ION21_291"/>
    <protectedRange sqref="M298:R298" name="ION21_292"/>
    <protectedRange sqref="M299:R299" name="ION21_293"/>
    <protectedRange sqref="M300:R300" name="ION21_294"/>
    <protectedRange sqref="M301:R301" name="ION21_295"/>
    <protectedRange sqref="M302:R302" name="ION21_296"/>
    <protectedRange sqref="M303:R303" name="ION21_297"/>
    <protectedRange sqref="M304:R304" name="ION21_298"/>
    <protectedRange sqref="M305:R305" name="ION21_299"/>
    <protectedRange sqref="M306:R306" name="ION21_300"/>
    <protectedRange sqref="M307:R307" name="ION21_301"/>
    <protectedRange sqref="M308:R308" name="ION21_302"/>
    <protectedRange sqref="M309:R309" name="ION21_303"/>
    <protectedRange sqref="M310:R310" name="ION21_304"/>
    <protectedRange sqref="M311:R311" name="ION21_305"/>
    <protectedRange sqref="M312:R312" name="ION21_306"/>
    <protectedRange sqref="M313:R313" name="ION21_307"/>
    <protectedRange sqref="M314:R314" name="ION21_308"/>
    <protectedRange sqref="M315:R315" name="ION21_309"/>
    <protectedRange sqref="M316:R316" name="ION21_310"/>
    <protectedRange sqref="M317:R317" name="ION21_311"/>
    <protectedRange sqref="M318:R318" name="ION21_312"/>
    <protectedRange sqref="M319:R319" name="ION21_313"/>
    <protectedRange sqref="M320:R320" name="ION21_314"/>
    <protectedRange sqref="M321:R321" name="ION21_315"/>
    <protectedRange sqref="M322:R322" name="ION21_316"/>
    <protectedRange sqref="M323:R323" name="ION21_317"/>
    <protectedRange sqref="M324:R324" name="ION21_318"/>
    <protectedRange sqref="M325:R325" name="ION21_319"/>
    <protectedRange sqref="M326:R326" name="ION21_320"/>
    <protectedRange sqref="M327:R327" name="ION21_321"/>
    <protectedRange sqref="M328:R328" name="ION21_322"/>
    <protectedRange sqref="M329:R329" name="ION21_323"/>
    <protectedRange sqref="M330:R330" name="ION21_324"/>
    <protectedRange sqref="M331:R331" name="ION21_325"/>
    <protectedRange sqref="M332:R332" name="ION21_326"/>
    <protectedRange sqref="M333:R333" name="ION21_327"/>
    <protectedRange sqref="M334:R334" name="ION21_328"/>
    <protectedRange sqref="M335:R335" name="ION21_329"/>
    <protectedRange sqref="M336:R336" name="ION21_330"/>
    <protectedRange sqref="M337:R337" name="ION21_331"/>
    <protectedRange sqref="M338:R338" name="ION21_332"/>
    <protectedRange sqref="AK6:AP6" name="ION21_333"/>
    <protectedRange sqref="AK7:AP7" name="ION21_334"/>
    <protectedRange sqref="AK8:AP8" name="ION21_335"/>
    <protectedRange sqref="AK9:AP9" name="ION21_336"/>
    <protectedRange sqref="AK10:AP10" name="ION21_337"/>
    <protectedRange sqref="AK11:AP11" name="ION21_338"/>
    <protectedRange sqref="AK12:AP12" name="ION21_339"/>
    <protectedRange sqref="AK13:AP13" name="ION21_340"/>
    <protectedRange sqref="AK14:AP14" name="ION21_341"/>
    <protectedRange sqref="AK15:AP15" name="ION21_342"/>
    <protectedRange sqref="AK16:AP16" name="ION21_343"/>
    <protectedRange sqref="AK17:AP17" name="ION21_344"/>
    <protectedRange sqref="AK18:AP18" name="ION21_345"/>
    <protectedRange sqref="AK19:AP19" name="ION21_346"/>
    <protectedRange sqref="AK20:AP20" name="ION21_347"/>
    <protectedRange sqref="AK21:AP21" name="ION21_348"/>
    <protectedRange sqref="AK22:AP22" name="ION21_349"/>
    <protectedRange sqref="AK23:AP23" name="ION21_350"/>
    <protectedRange sqref="AK24:AP24" name="ION21_351"/>
    <protectedRange sqref="AK25:AP25" name="ION21_352"/>
    <protectedRange sqref="AK26:AP26" name="ION21_353"/>
    <protectedRange sqref="AK27:AP27" name="ION21_354"/>
    <protectedRange sqref="AK28:AP28" name="ION21_355"/>
    <protectedRange sqref="AK29:AP29" name="ION21_356"/>
    <protectedRange sqref="AK30:AP30" name="ION21_357"/>
    <protectedRange sqref="AK31:AP31" name="ION21_358"/>
    <protectedRange sqref="AK32:AP32" name="ION21_359"/>
    <protectedRange sqref="AK33:AP33" name="ION21_360"/>
    <protectedRange sqref="AK34:AP34" name="ION21_361"/>
    <protectedRange sqref="AK35:AP35" name="ION21_362"/>
    <protectedRange sqref="AK36:AP36" name="ION21_363"/>
    <protectedRange sqref="AK37:AP37" name="ION21_364"/>
    <protectedRange sqref="AK38:AP38" name="ION21_365"/>
    <protectedRange sqref="AK39:AP39" name="ION21_366"/>
    <protectedRange sqref="AK40:AP40" name="ION21_367"/>
    <protectedRange sqref="AK41:AP41" name="ION21_368"/>
    <protectedRange sqref="AK42:AP42" name="ION21_369"/>
    <protectedRange sqref="AK43:AP43" name="ION21_370"/>
    <protectedRange sqref="AK44:AP44" name="ION21_371"/>
    <protectedRange sqref="AK45:AP45" name="ION21_372"/>
    <protectedRange sqref="AK46:AP46" name="ION21_373"/>
    <protectedRange sqref="AK47:AP47" name="ION21_374"/>
    <protectedRange sqref="AK48:AP48" name="ION21_375"/>
    <protectedRange sqref="AK49:AP49" name="ION21_376"/>
    <protectedRange sqref="AK50:AP50" name="ION21_377"/>
    <protectedRange sqref="AK51:AP51" name="ION21_378"/>
    <protectedRange sqref="AK52:AP52" name="ION21_379"/>
    <protectedRange sqref="AK53:AP53" name="ION21_380"/>
    <protectedRange sqref="AK54:AP54" name="ION21_381"/>
    <protectedRange sqref="AK55:AP55" name="ION21_382"/>
    <protectedRange sqref="AK56:AP56" name="ION21_383"/>
    <protectedRange sqref="AK57:AP57" name="ION21_384"/>
    <protectedRange sqref="AK58:AP58" name="ION21_385"/>
    <protectedRange sqref="AK59:AP59" name="ION21_386"/>
    <protectedRange sqref="AK60:AP60" name="ION21_387"/>
    <protectedRange sqref="AK61:AP61" name="ION21_388"/>
    <protectedRange sqref="AK62:AP62" name="ION21_389"/>
    <protectedRange sqref="AK63:AP63" name="ION21_390"/>
    <protectedRange sqref="AK64:AP64" name="ION21_391"/>
    <protectedRange sqref="AK65:AP65" name="ION21_392"/>
    <protectedRange sqref="AK66:AP66" name="ION21_393"/>
    <protectedRange sqref="AK67:AP67" name="ION21_394"/>
    <protectedRange sqref="AK68:AP68" name="ION21_395"/>
    <protectedRange sqref="AK69:AP69" name="ION21_396"/>
    <protectedRange sqref="AK70:AP70" name="ION21_397"/>
    <protectedRange sqref="AK71:AP71" name="ION21_398"/>
    <protectedRange sqref="AK72:AP72" name="ION21_399"/>
    <protectedRange sqref="AK73:AP73" name="ION21_400"/>
    <protectedRange sqref="AK74:AP74" name="ION21_401"/>
    <protectedRange sqref="AK75:AP75" name="ION21_402"/>
    <protectedRange sqref="AK76:AP76" name="ION21_403"/>
    <protectedRange sqref="AK77:AP77" name="ION21_404"/>
    <protectedRange sqref="AK78:AP78" name="ION21_405"/>
    <protectedRange sqref="AK79:AP79" name="ION21_406"/>
    <protectedRange sqref="AK80:AP80" name="ION21_407"/>
    <protectedRange sqref="AK81:AP81" name="ION21_408"/>
    <protectedRange sqref="AK82:AP82" name="ION21_409"/>
    <protectedRange sqref="AK83:AP83" name="ION21_410"/>
    <protectedRange sqref="AK84:AP84" name="ION21_411"/>
    <protectedRange sqref="AK85:AP85" name="ION21_412"/>
    <protectedRange sqref="AK86:AP86" name="ION21_413"/>
    <protectedRange sqref="AK87:AP87" name="ION21_414"/>
    <protectedRange sqref="AK88:AP88" name="ION21_415"/>
    <protectedRange sqref="AK89:AP89" name="ION21_416"/>
    <protectedRange sqref="AK90:AP90" name="ION21_417"/>
    <protectedRange sqref="AK91:AP91" name="ION21_418"/>
    <protectedRange sqref="AK92:AP92" name="ION21_419"/>
    <protectedRange sqref="AK93:AP93" name="ION21_420"/>
    <protectedRange sqref="AK94:AP94" name="ION21_421"/>
    <protectedRange sqref="AK95:AP95" name="ION21_422"/>
    <protectedRange sqref="AK96:AP96" name="ION21_423"/>
    <protectedRange sqref="AK97:AP97" name="ION21_424"/>
    <protectedRange sqref="AK98:AP98" name="ION21_425"/>
    <protectedRange sqref="AK99:AP99" name="ION21_426"/>
    <protectedRange sqref="AK100:AP100" name="ION21_427"/>
    <protectedRange sqref="AK101:AP101" name="ION21_428"/>
    <protectedRange sqref="AK102:AP102" name="ION21_429"/>
    <protectedRange sqref="AK103:AP103" name="ION21_430"/>
    <protectedRange sqref="AK104:AP104" name="ION21_431"/>
    <protectedRange sqref="AK105:AP105" name="ION21_432"/>
    <protectedRange sqref="AK106:AP106" name="ION21_433"/>
    <protectedRange sqref="AK107:AP107" name="ION21_434"/>
    <protectedRange sqref="AK108:AP108" name="ION21_435"/>
    <protectedRange sqref="AK109:AP109" name="ION21_436"/>
    <protectedRange sqref="AK110:AP110" name="ION21_437"/>
    <protectedRange sqref="AK111:AP111" name="ION21_438"/>
    <protectedRange sqref="AK112:AP112" name="ION21_439"/>
    <protectedRange sqref="AK113:AP113" name="ION21_440"/>
    <protectedRange sqref="AK114:AP114" name="ION21_441"/>
    <protectedRange sqref="AK115:AP115" name="ION21_442"/>
    <protectedRange sqref="AK116:AP116" name="ION21_443"/>
    <protectedRange sqref="AK117:AP117" name="ION21_444"/>
    <protectedRange sqref="AK118:AP118" name="ION21_445"/>
    <protectedRange sqref="AK119:AP119" name="ION21_446"/>
    <protectedRange sqref="AK120:AP120" name="ION21_447"/>
    <protectedRange sqref="AK121:AP121" name="ION21_448"/>
    <protectedRange sqref="AK122:AP122" name="ION21_449"/>
    <protectedRange sqref="AK123:AP123" name="ION21_450"/>
    <protectedRange sqref="AK124:AP124" name="ION21_451"/>
    <protectedRange sqref="AK125:AP125" name="ION21_452"/>
    <protectedRange sqref="AK126:AP126" name="ION21_453"/>
    <protectedRange sqref="AK127:AP127" name="ION21_454"/>
    <protectedRange sqref="AK128:AP128" name="ION21_455"/>
    <protectedRange sqref="AK129:AP129" name="ION21_456"/>
    <protectedRange sqref="AK130:AP130" name="ION21_457"/>
    <protectedRange sqref="AK131:AP131" name="ION21_458"/>
    <protectedRange sqref="AK132:AP132" name="ION21_459"/>
    <protectedRange sqref="AK133:AP133" name="ION21_460"/>
    <protectedRange sqref="AK134:AP134" name="ION21_461"/>
    <protectedRange sqref="AK135:AP135" name="ION21_462"/>
    <protectedRange sqref="AK136:AP136" name="ION21_463"/>
    <protectedRange sqref="AK137:AP137" name="ION21_464"/>
    <protectedRange sqref="AK138:AP138" name="ION21_465"/>
    <protectedRange sqref="AK139:AP139" name="ION21_466"/>
    <protectedRange sqref="AK140:AP140" name="ION21_467"/>
    <protectedRange sqref="AK141:AP141" name="ION21_468"/>
    <protectedRange sqref="AK142:AP142" name="ION21_469"/>
    <protectedRange sqref="AK143:AP143" name="ION21_470"/>
    <protectedRange sqref="AK144:AP144" name="ION21_471"/>
    <protectedRange sqref="AK145:AP145" name="ION21_472"/>
    <protectedRange sqref="AK146:AP146" name="ION21_473"/>
    <protectedRange sqref="AK147:AP147" name="ION21_474"/>
    <protectedRange sqref="AK148:AP148" name="ION21_475"/>
    <protectedRange sqref="AK149:AP149" name="ION21_476"/>
    <protectedRange sqref="AK150:AP150" name="ION21_477"/>
    <protectedRange sqref="AK151:AP151" name="ION21_478"/>
    <protectedRange sqref="AK152:AP152" name="ION21_479"/>
    <protectedRange sqref="AK153:AP153" name="ION21_480"/>
    <protectedRange sqref="AK154:AP154" name="ION21_481"/>
    <protectedRange sqref="AK155:AP155" name="ION21_482"/>
    <protectedRange sqref="AK156:AP156" name="ION21_483"/>
    <protectedRange sqref="AK157:AP157" name="ION21_484"/>
    <protectedRange sqref="AK158:AP158" name="ION21_485"/>
    <protectedRange sqref="AK159:AP159" name="ION21_486"/>
    <protectedRange sqref="AK160:AP160" name="ION21_487"/>
    <protectedRange sqref="AK161:AP161" name="ION21_488"/>
    <protectedRange sqref="AK162:AP162" name="ION21_489"/>
    <protectedRange sqref="AK163:AP163" name="ION21_490"/>
    <protectedRange sqref="AK164:AP164" name="ION21_491"/>
    <protectedRange sqref="AK165:AP165" name="ION21_492"/>
    <protectedRange sqref="AK166:AP166" name="ION21_493"/>
    <protectedRange sqref="AK167:AP167" name="ION21_494"/>
    <protectedRange sqref="AK168:AP168" name="ION21_495"/>
    <protectedRange sqref="AK169:AP169" name="ION21_496"/>
    <protectedRange sqref="AK170:AP170" name="ION21_497"/>
    <protectedRange sqref="AK171:AP171" name="ION21_498"/>
    <protectedRange sqref="AK172:AP172" name="ION21_499"/>
    <protectedRange sqref="AK173:AP173" name="ION21_500"/>
    <protectedRange sqref="AK174:AP174" name="ION21_501"/>
    <protectedRange sqref="AK175:AP175" name="ION21_502"/>
    <protectedRange sqref="AK176:AP176" name="ION21_503"/>
    <protectedRange sqref="AK177:AP177" name="ION21_504"/>
    <protectedRange sqref="AK178:AP178" name="ION21_505"/>
    <protectedRange sqref="AK179:AP179" name="ION21_506"/>
    <protectedRange sqref="AK180:AP180" name="ION21_507"/>
    <protectedRange sqref="AK181:AP181" name="ION21_508"/>
    <protectedRange sqref="AK182:AP182" name="ION21_509"/>
    <protectedRange sqref="AK183:AP183" name="ION21_510"/>
    <protectedRange sqref="AK184:AP184" name="ION21_511"/>
    <protectedRange sqref="AK185:AP185" name="ION21_512"/>
    <protectedRange sqref="AK186:AP186" name="ION21_513"/>
    <protectedRange sqref="AK187:AP187" name="ION21_514"/>
    <protectedRange sqref="AK188:AP188" name="ION21_515"/>
    <protectedRange sqref="AK189:AP189" name="ION21_516"/>
    <protectedRange sqref="AK190:AP190" name="ION21_517"/>
    <protectedRange sqref="AK191:AP191" name="ION21_518"/>
    <protectedRange sqref="AK192:AP192" name="ION21_519"/>
    <protectedRange sqref="AK193:AP193" name="ION21_520"/>
    <protectedRange sqref="AK194:AP194" name="ION21_521"/>
    <protectedRange sqref="AK195:AP195" name="ION21_522"/>
    <protectedRange sqref="AK196:AP196" name="ION21_523"/>
    <protectedRange sqref="AK197:AP197" name="ION21_524"/>
    <protectedRange sqref="AK198:AP198" name="ION21_525"/>
    <protectedRange sqref="AK199:AP199" name="ION21_526"/>
    <protectedRange sqref="AK200:AP200" name="ION21_527"/>
    <protectedRange sqref="AK201:AP201" name="ION21_528"/>
    <protectedRange sqref="AK202:AP202" name="ION21_529"/>
    <protectedRange sqref="AK203:AP203" name="ION21_530"/>
    <protectedRange sqref="AK204:AP204" name="ION21_531"/>
    <protectedRange sqref="AK205:AP205" name="ION21_532"/>
    <protectedRange sqref="AK206:AP206" name="ION21_533"/>
    <protectedRange sqref="AK207:AP207" name="ION21_534"/>
    <protectedRange sqref="AK208:AP208" name="ION21_535"/>
    <protectedRange sqref="AK209:AP209" name="ION21_536"/>
    <protectedRange sqref="AK210:AP210" name="ION21_537"/>
    <protectedRange sqref="AK211:AP211" name="ION21_538"/>
    <protectedRange sqref="AK212:AP212" name="ION21_539"/>
    <protectedRange sqref="AK213:AP213" name="ION21_540"/>
    <protectedRange sqref="AK214:AP214" name="ION21_541"/>
    <protectedRange sqref="AK215:AP215" name="ION21_542"/>
    <protectedRange sqref="AK216:AP216" name="ION21_543"/>
    <protectedRange sqref="AK217:AP217" name="ION21_544"/>
    <protectedRange sqref="AK218:AP218" name="ION21_545"/>
    <protectedRange sqref="AK219:AP219" name="ION21_546"/>
    <protectedRange sqref="AK220:AP220" name="ION21_547"/>
    <protectedRange sqref="AK221:AP221" name="ION21_548"/>
    <protectedRange sqref="AK222:AP222" name="ION21_549"/>
    <protectedRange sqref="AK223:AP223" name="ION21_550"/>
    <protectedRange sqref="AK224:AP224" name="ION21_551"/>
    <protectedRange sqref="AK225:AP225" name="ION21_552"/>
    <protectedRange sqref="AK226:AP226" name="ION21_553"/>
    <protectedRange sqref="AK227:AP227" name="ION21_554"/>
    <protectedRange sqref="AK228:AP228" name="ION21_555"/>
    <protectedRange sqref="AK229:AP229" name="ION21_556"/>
    <protectedRange sqref="AK230:AP230" name="ION21_557"/>
    <protectedRange sqref="AK231:AP231" name="ION21_558"/>
    <protectedRange sqref="AK232:AP232" name="ION21_559"/>
    <protectedRange sqref="AK233:AP233" name="ION21_560"/>
    <protectedRange sqref="AK234:AP234" name="ION21_561"/>
    <protectedRange sqref="AK235:AP235" name="ION21_562"/>
    <protectedRange sqref="AK236:AP236" name="ION21_563"/>
    <protectedRange sqref="AK237:AP237" name="ION21_564"/>
    <protectedRange sqref="AK238:AP238" name="ION21_565"/>
    <protectedRange sqref="AK239:AP239" name="ION21_566"/>
    <protectedRange sqref="AK240:AP240" name="ION21_567"/>
    <protectedRange sqref="AK241:AP241" name="ION21_568"/>
    <protectedRange sqref="AK242:AP242" name="ION21_569"/>
    <protectedRange sqref="AK243:AP243" name="ION21_570"/>
    <protectedRange sqref="AK244:AP244" name="ION21_571"/>
    <protectedRange sqref="AK245:AP245" name="ION21_572"/>
    <protectedRange sqref="AK246:AP246" name="ION21_573"/>
    <protectedRange sqref="AK247:AP247" name="ION21_574"/>
    <protectedRange sqref="AK248:AP248" name="ION21_575"/>
    <protectedRange sqref="AK249:AP249" name="ION21_576"/>
    <protectedRange sqref="AK250:AP250" name="ION21_577"/>
    <protectedRange sqref="AK251:AP251" name="ION21_578"/>
    <protectedRange sqref="AK252:AP252" name="ION21_579"/>
    <protectedRange sqref="AK253:AP253" name="ION21_580"/>
    <protectedRange sqref="AK254:AP254" name="ION21_581"/>
    <protectedRange sqref="AK255:AP255" name="ION21_582"/>
    <protectedRange sqref="AK256:AP256" name="ION21_583"/>
    <protectedRange sqref="AK257:AP257" name="ION21_584"/>
    <protectedRange sqref="AK258:AP258" name="ION21_585"/>
    <protectedRange sqref="AK259:AP259" name="ION21_586"/>
    <protectedRange sqref="AK260:AP260" name="ION21_587"/>
    <protectedRange sqref="AK261:AP261" name="ION21_588"/>
    <protectedRange sqref="AK262:AP262" name="ION21_589"/>
    <protectedRange sqref="AK263:AP263" name="ION21_590"/>
    <protectedRange sqref="AK264:AP264" name="ION21_591"/>
    <protectedRange sqref="AK265:AP265" name="ION21_592"/>
    <protectedRange sqref="AK266:AP266" name="ION21_593"/>
    <protectedRange sqref="AK267:AP267" name="ION21_594"/>
    <protectedRange sqref="AK268:AP268" name="ION21_595"/>
    <protectedRange sqref="AK269:AP269" name="ION21_596"/>
    <protectedRange sqref="AK270:AP270" name="ION21_597"/>
    <protectedRange sqref="AK271:AP271" name="ION21_598"/>
    <protectedRange sqref="AK272:AP272" name="ION21_599"/>
    <protectedRange sqref="AK273:AP273" name="ION21_600"/>
    <protectedRange sqref="AK274:AP274" name="ION21_601"/>
    <protectedRange sqref="AK275:AP275" name="ION21_602"/>
    <protectedRange sqref="AK276:AP276" name="ION21_603"/>
    <protectedRange sqref="AK277:AP277" name="ION21_604"/>
    <protectedRange sqref="AK278:AP278" name="ION21_605"/>
    <protectedRange sqref="AK279:AP279" name="ION21_606"/>
    <protectedRange sqref="AK280:AP280" name="ION21_607"/>
    <protectedRange sqref="AK281:AP281" name="ION21_608"/>
    <protectedRange sqref="AK282:AP282" name="ION21_609"/>
    <protectedRange sqref="AK283:AP283" name="ION21_610"/>
    <protectedRange sqref="AK284:AP284" name="ION21_611"/>
    <protectedRange sqref="AK285:AP285" name="ION21_612"/>
    <protectedRange sqref="AK286:AP286" name="ION21_613"/>
    <protectedRange sqref="AK287:AP287" name="ION21_614"/>
    <protectedRange sqref="AK288:AP288" name="ION21_615"/>
    <protectedRange sqref="AK289:AP289" name="ION21_616"/>
    <protectedRange sqref="AK290:AP290" name="ION21_617"/>
    <protectedRange sqref="AK291:AP291" name="ION21_618"/>
    <protectedRange sqref="AK292:AP292" name="ION21_619"/>
    <protectedRange sqref="AK293:AP293" name="ION21_620"/>
    <protectedRange sqref="AK294:AP294" name="ION21_621"/>
    <protectedRange sqref="AK295:AP295" name="ION21_622"/>
    <protectedRange sqref="AK296:AP296" name="ION21_623"/>
    <protectedRange sqref="AK297:AP297" name="ION21_624"/>
    <protectedRange sqref="AK298:AP298" name="ION21_625"/>
    <protectedRange sqref="AK299:AP299" name="ION21_626"/>
    <protectedRange sqref="AK300:AP300" name="ION21_627"/>
    <protectedRange sqref="AK301:AP301" name="ION21_628"/>
    <protectedRange sqref="AK302:AP302" name="ION21_629"/>
    <protectedRange sqref="AK303:AP303" name="ION21_630"/>
    <protectedRange sqref="AK304:AP304" name="ION21_631"/>
    <protectedRange sqref="AK305:AP305" name="ION21_632"/>
    <protectedRange sqref="AK306:AP306" name="ION21_633"/>
    <protectedRange sqref="AK307:AP307" name="ION21_634"/>
    <protectedRange sqref="AK308:AP308" name="ION21_635"/>
    <protectedRange sqref="AK309:AP309" name="ION21_636"/>
    <protectedRange sqref="AK310:AP310" name="ION21_637"/>
    <protectedRange sqref="AK311:AP311" name="ION21_638"/>
    <protectedRange sqref="AK312:AP312" name="ION21_639"/>
    <protectedRange sqref="AK313:AP313" name="ION21_640"/>
    <protectedRange sqref="AK314:AP314" name="ION21_641"/>
    <protectedRange sqref="AK315:AP315" name="ION21_642"/>
    <protectedRange sqref="AK316:AP316" name="ION21_643"/>
    <protectedRange sqref="AK317:AP317" name="ION21_644"/>
    <protectedRange sqref="AK318:AP318" name="ION21_645"/>
    <protectedRange sqref="AK319:AP319" name="ION21_646"/>
    <protectedRange sqref="AK320:AP320" name="ION21_647"/>
    <protectedRange sqref="AK321:AP321" name="ION21_648"/>
    <protectedRange sqref="AK322:AP322" name="ION21_649"/>
    <protectedRange sqref="AK323:AP323" name="ION21_650"/>
    <protectedRange sqref="AK324:AP324" name="ION21_651"/>
    <protectedRange sqref="AK325:AP325" name="ION21_652"/>
    <protectedRange sqref="AK326:AP326" name="ION21_653"/>
    <protectedRange sqref="AK327:AP327" name="ION21_654"/>
    <protectedRange sqref="AK328:AP328" name="ION21_655"/>
    <protectedRange sqref="AK329:AP329" name="ION21_656"/>
    <protectedRange sqref="AK330:AP330" name="ION21_657"/>
    <protectedRange sqref="AK331:AP331" name="ION21_658"/>
    <protectedRange sqref="AK332:AP332" name="ION21_659"/>
    <protectedRange sqref="AK333:AP333" name="ION21_660"/>
    <protectedRange sqref="AK334:AP334" name="ION21_661"/>
    <protectedRange sqref="AK335:AP335" name="ION21_662"/>
    <protectedRange sqref="AK336:AP336" name="ION21_663"/>
    <protectedRange sqref="AK337:AP337" name="ION21_664"/>
    <protectedRange sqref="AK338:AP338" name="ION21_665"/>
    <protectedRange sqref="BI6:BN6" name="ION21_666"/>
    <protectedRange sqref="BI7:BN7" name="ION21_667"/>
    <protectedRange sqref="BI8:BN8" name="ION21_668"/>
    <protectedRange sqref="BI9:BN9" name="ION21_669"/>
    <protectedRange sqref="BI10:BN10" name="ION21_670"/>
    <protectedRange sqref="BI11:BN11" name="ION21_671"/>
    <protectedRange sqref="BI12:BN12" name="ION21_672"/>
    <protectedRange sqref="BI13:BN13" name="ION21_673"/>
    <protectedRange sqref="BI14:BN14" name="ION21_674"/>
    <protectedRange sqref="BI15:BN15" name="ION21_675"/>
    <protectedRange sqref="BI16:BN16" name="ION21_676"/>
    <protectedRange sqref="BI17:BN17" name="ION21_677"/>
    <protectedRange sqref="BI18:BN18" name="ION21_678"/>
    <protectedRange sqref="BI19:BN19" name="ION21_679"/>
    <protectedRange sqref="BI20:BN20" name="ION21_680"/>
    <protectedRange sqref="BI21:BN21" name="ION21_681"/>
    <protectedRange sqref="BI22:BN22" name="ION21_682"/>
    <protectedRange sqref="BI23:BN23" name="ION21_683"/>
    <protectedRange sqref="BI24:BN24" name="ION21_684"/>
    <protectedRange sqref="BI25:BN25" name="ION21_685"/>
    <protectedRange sqref="BI26:BN26" name="ION21_686"/>
    <protectedRange sqref="BI27:BN27" name="ION21_687"/>
    <protectedRange sqref="BI28:BN28" name="ION21_688"/>
    <protectedRange sqref="BI29:BN29" name="ION21_689"/>
    <protectedRange sqref="BI30:BN30" name="ION21_690"/>
    <protectedRange sqref="BI31:BN31" name="ION21_691"/>
    <protectedRange sqref="BI32:BN32" name="ION21_692"/>
    <protectedRange sqref="BI33:BN33" name="ION21_693"/>
    <protectedRange sqref="BI34:BN34" name="ION21_694"/>
    <protectedRange sqref="BI35:BN35" name="ION21_695"/>
    <protectedRange sqref="BI36:BN36" name="ION21_696"/>
    <protectedRange sqref="BI37:BN37" name="ION21_697"/>
    <protectedRange sqref="BI38:BN38" name="ION21_698"/>
    <protectedRange sqref="BI39:BN39" name="ION21_699"/>
    <protectedRange sqref="BI40:BN40" name="ION21_700"/>
    <protectedRange sqref="BI41:BN41" name="ION21_701"/>
    <protectedRange sqref="BI42:BN42" name="ION21_702"/>
    <protectedRange sqref="BI43:BN43" name="ION21_703"/>
    <protectedRange sqref="BI44:BN44" name="ION21_704"/>
    <protectedRange sqref="BI45:BN45" name="ION21_705"/>
    <protectedRange sqref="BI46:BN46" name="ION21_706"/>
    <protectedRange sqref="BI47:BN47" name="ION21_707"/>
    <protectedRange sqref="BI48:BN48" name="ION21_708"/>
    <protectedRange sqref="BI49:BN49" name="ION21_709"/>
    <protectedRange sqref="BI50:BN50" name="ION21_710"/>
    <protectedRange sqref="BI51:BN51" name="ION21_711"/>
    <protectedRange sqref="BI52:BN52" name="ION21_712"/>
    <protectedRange sqref="BI53:BN53" name="ION21_713"/>
    <protectedRange sqref="BI54:BN54" name="ION21_714"/>
    <protectedRange sqref="BI55:BN55" name="ION21_715"/>
    <protectedRange sqref="BI56:BN56" name="ION21_716"/>
    <protectedRange sqref="BI57:BN57" name="ION21_717"/>
    <protectedRange sqref="BI58:BN58" name="ION21_718"/>
    <protectedRange sqref="BI59:BN59" name="ION21_719"/>
    <protectedRange sqref="BI60:BN60" name="ION21_720"/>
    <protectedRange sqref="BI61:BN61" name="ION21_721"/>
    <protectedRange sqref="BI62:BN62" name="ION21_722"/>
    <protectedRange sqref="BI63:BN63" name="ION21_723"/>
    <protectedRange sqref="BI64:BN64" name="ION21_724"/>
    <protectedRange sqref="BI65:BN65" name="ION21_725"/>
    <protectedRange sqref="BI66:BN66" name="ION21_726"/>
    <protectedRange sqref="BI67:BN67" name="ION21_727"/>
    <protectedRange sqref="BI68:BN68" name="ION21_728"/>
    <protectedRange sqref="BI69:BN69" name="ION21_729"/>
    <protectedRange sqref="BI70:BN70" name="ION21_730"/>
    <protectedRange sqref="BI71:BN71" name="ION21_731"/>
    <protectedRange sqref="BI72:BN72" name="ION21_732"/>
    <protectedRange sqref="BI73:BN73" name="ION21_733"/>
    <protectedRange sqref="BI74:BN74" name="ION21_734"/>
    <protectedRange sqref="BI75:BN75" name="ION21_735"/>
    <protectedRange sqref="BI76:BN76" name="ION21_736"/>
    <protectedRange sqref="BI77:BN77" name="ION21_737"/>
    <protectedRange sqref="BI78:BN78" name="ION21_738"/>
    <protectedRange sqref="BI79:BN79" name="ION21_739"/>
    <protectedRange sqref="BI80:BN80" name="ION21_740"/>
    <protectedRange sqref="BI81:BN81" name="ION21_741"/>
    <protectedRange sqref="BI82:BN82" name="ION21_742"/>
    <protectedRange sqref="BI83:BN83" name="ION21_743"/>
    <protectedRange sqref="BI84:BN84" name="ION21_744"/>
    <protectedRange sqref="BI85:BN85" name="ION21_745"/>
    <protectedRange sqref="BI86:BN86" name="ION21_746"/>
    <protectedRange sqref="BI87:BN87" name="ION21_747"/>
    <protectedRange sqref="BI88:BN88" name="ION21_748"/>
    <protectedRange sqref="BI89:BN89" name="ION21_749"/>
    <protectedRange sqref="BI90:BN90" name="ION21_750"/>
    <protectedRange sqref="BI91:BN91" name="ION21_751"/>
    <protectedRange sqref="BI92:BN92" name="ION21_752"/>
    <protectedRange sqref="BI93:BN93" name="ION21_753"/>
    <protectedRange sqref="BI94:BN94" name="ION21_754"/>
    <protectedRange sqref="BI95:BN95" name="ION21_755"/>
    <protectedRange sqref="BI96:BN96" name="ION21_756"/>
    <protectedRange sqref="BI97:BN97" name="ION21_757"/>
    <protectedRange sqref="BI98:BN98" name="ION21_758"/>
    <protectedRange sqref="BI99:BN99" name="ION21_759"/>
    <protectedRange sqref="BI100:BN100" name="ION21_760"/>
    <protectedRange sqref="BI101:BN101" name="ION21_761"/>
    <protectedRange sqref="BI102:BN102" name="ION21_762"/>
    <protectedRange sqref="BI103:BN103" name="ION21_763"/>
    <protectedRange sqref="BI104:BN104" name="ION21_764"/>
    <protectedRange sqref="BI105:BN105" name="ION21_765"/>
    <protectedRange sqref="BI106:BN106" name="ION21_766"/>
    <protectedRange sqref="BI107:BN107" name="ION21_767"/>
    <protectedRange sqref="BI108:BN108" name="ION21_768"/>
    <protectedRange sqref="BI109:BN109" name="ION21_769"/>
    <protectedRange sqref="BI110:BN110" name="ION21_770"/>
    <protectedRange sqref="BI111:BN111" name="ION21_771"/>
    <protectedRange sqref="BI112:BN112" name="ION21_772"/>
    <protectedRange sqref="BI113:BN113" name="ION21_773"/>
    <protectedRange sqref="BI114:BN114" name="ION21_774"/>
    <protectedRange sqref="BI115:BN115" name="ION21_775"/>
    <protectedRange sqref="BI116:BN116" name="ION21_776"/>
    <protectedRange sqref="BI117:BN117" name="ION21_777"/>
    <protectedRange sqref="BI118:BN118" name="ION21_778"/>
    <protectedRange sqref="BI119:BN119" name="ION21_779"/>
    <protectedRange sqref="BI120:BN120" name="ION21_780"/>
    <protectedRange sqref="BI121:BN121" name="ION21_781"/>
    <protectedRange sqref="BI122:BN122" name="ION21_782"/>
    <protectedRange sqref="BI123:BN123" name="ION21_783"/>
    <protectedRange sqref="BI124:BN124" name="ION21_784"/>
    <protectedRange sqref="BI125:BN125" name="ION21_785"/>
    <protectedRange sqref="BI126:BN126" name="ION21_786"/>
    <protectedRange sqref="BI127:BN127" name="ION21_787"/>
    <protectedRange sqref="BI128:BN128" name="ION21_788"/>
    <protectedRange sqref="BI129:BN129" name="ION21_789"/>
    <protectedRange sqref="BI130:BN130" name="ION21_790"/>
    <protectedRange sqref="BI131:BN131" name="ION21_791"/>
    <protectedRange sqref="BI132:BN132" name="ION21_792"/>
    <protectedRange sqref="BI133:BN133" name="ION21_793"/>
    <protectedRange sqref="BI134:BN134" name="ION21_794"/>
    <protectedRange sqref="BI135:BN135" name="ION21_795"/>
    <protectedRange sqref="BI136:BN136" name="ION21_796"/>
    <protectedRange sqref="BI137:BN137" name="ION21_797"/>
    <protectedRange sqref="BI138:BN138" name="ION21_798"/>
    <protectedRange sqref="BI139:BN139" name="ION21_799"/>
    <protectedRange sqref="BI140:BN140" name="ION21_800"/>
    <protectedRange sqref="BI141:BN141" name="ION21_801"/>
    <protectedRange sqref="BI142:BN142" name="ION21_802"/>
    <protectedRange sqref="BI143:BN143" name="ION21_803"/>
    <protectedRange sqref="BI144:BN144" name="ION21_804"/>
    <protectedRange sqref="BI145:BN145" name="ION21_805"/>
    <protectedRange sqref="BI146:BN146" name="ION21_806"/>
    <protectedRange sqref="BI147:BN147" name="ION21_807"/>
    <protectedRange sqref="BI148:BN148" name="ION21_808"/>
    <protectedRange sqref="BI149:BN149" name="ION21_809"/>
    <protectedRange sqref="BI150:BN150" name="ION21_810"/>
    <protectedRange sqref="BI151:BN151" name="ION21_811"/>
    <protectedRange sqref="BI152:BN152" name="ION21_812"/>
    <protectedRange sqref="BI153:BN153" name="ION21_813"/>
    <protectedRange sqref="BI154:BN154" name="ION21_814"/>
    <protectedRange sqref="BI155:BN155" name="ION21_815"/>
    <protectedRange sqref="BI156:BN156" name="ION21_816"/>
    <protectedRange sqref="BI157:BN157" name="ION21_817"/>
    <protectedRange sqref="BI158:BN158" name="ION21_818"/>
    <protectedRange sqref="BI159:BN159" name="ION21_819"/>
    <protectedRange sqref="BI160:BN160" name="ION21_820"/>
    <protectedRange sqref="BI161:BN161" name="ION21_821"/>
    <protectedRange sqref="BI162:BN162" name="ION21_822"/>
    <protectedRange sqref="BI163:BN163" name="ION21_823"/>
    <protectedRange sqref="BI164:BN164" name="ION21_824"/>
    <protectedRange sqref="BI165:BN165" name="ION21_825"/>
    <protectedRange sqref="BI166:BN166" name="ION21_826"/>
    <protectedRange sqref="BI167:BN167" name="ION21_827"/>
    <protectedRange sqref="BI168:BN168" name="ION21_828"/>
    <protectedRange sqref="BI169:BN169" name="ION21_829"/>
    <protectedRange sqref="BI170:BN170" name="ION21_830"/>
    <protectedRange sqref="BI171:BN171" name="ION21_831"/>
    <protectedRange sqref="BI172:BN172" name="ION21_832"/>
    <protectedRange sqref="BI173:BN173" name="ION21_833"/>
    <protectedRange sqref="BI174:BN174" name="ION21_834"/>
    <protectedRange sqref="BI175:BN175" name="ION21_835"/>
    <protectedRange sqref="BI176:BN176" name="ION21_836"/>
    <protectedRange sqref="BI177:BN177" name="ION21_837"/>
    <protectedRange sqref="BI178:BN178" name="ION21_838"/>
    <protectedRange sqref="BI179:BN179" name="ION21_839"/>
    <protectedRange sqref="BI180:BN180" name="ION21_840"/>
    <protectedRange sqref="BI181:BN181" name="ION21_841"/>
    <protectedRange sqref="BI182:BN182" name="ION21_842"/>
    <protectedRange sqref="BI183:BN183" name="ION21_843"/>
    <protectedRange sqref="BI184:BN184" name="ION21_844"/>
    <protectedRange sqref="BI185:BN185" name="ION21_845"/>
    <protectedRange sqref="BI186:BN186" name="ION21_846"/>
    <protectedRange sqref="BI187:BN187" name="ION21_847"/>
    <protectedRange sqref="BI188:BN188" name="ION21_848"/>
    <protectedRange sqref="BI189:BN189" name="ION21_849"/>
    <protectedRange sqref="BI190:BN190" name="ION21_850"/>
    <protectedRange sqref="BI191:BN191" name="ION21_851"/>
    <protectedRange sqref="BI192:BN192" name="ION21_852"/>
    <protectedRange sqref="BI193:BN193" name="ION21_853"/>
    <protectedRange sqref="BI194:BN194" name="ION21_854"/>
    <protectedRange sqref="BI195:BN195" name="ION21_855"/>
    <protectedRange sqref="BI196:BN196" name="ION21_856"/>
    <protectedRange sqref="BI197:BN197" name="ION21_857"/>
    <protectedRange sqref="BI198:BN198" name="ION21_858"/>
    <protectedRange sqref="BI199:BN199" name="ION21_859"/>
    <protectedRange sqref="BI200:BN200" name="ION21_860"/>
    <protectedRange sqref="BI201:BN201" name="ION21_861"/>
    <protectedRange sqref="BI202:BN202" name="ION21_862"/>
    <protectedRange sqref="BI203:BN203" name="ION21_863"/>
    <protectedRange sqref="BI204:BN204" name="ION21_864"/>
    <protectedRange sqref="BI205:BN205" name="ION21_865"/>
    <protectedRange sqref="BI206:BN206" name="ION21_866"/>
    <protectedRange sqref="BI207:BN207" name="ION21_867"/>
    <protectedRange sqref="BI208:BN208" name="ION21_868"/>
    <protectedRange sqref="BI209:BN209" name="ION21_869"/>
    <protectedRange sqref="BI210:BN210" name="ION21_870"/>
    <protectedRange sqref="BI211:BN211" name="ION21_871"/>
    <protectedRange sqref="BI212:BN212" name="ION21_872"/>
    <protectedRange sqref="BI213:BN213" name="ION21_873"/>
    <protectedRange sqref="BI214:BN214" name="ION21_874"/>
    <protectedRange sqref="BI215:BN215" name="ION21_875"/>
    <protectedRange sqref="BI216:BN216" name="ION21_876"/>
    <protectedRange sqref="BI217:BN217" name="ION21_877"/>
    <protectedRange sqref="BI218:BN218" name="ION21_878"/>
    <protectedRange sqref="BI219:BN219" name="ION21_879"/>
    <protectedRange sqref="BI220:BN220" name="ION21_880"/>
    <protectedRange sqref="BI221:BN221" name="ION21_881"/>
    <protectedRange sqref="BI222:BN222" name="ION21_882"/>
    <protectedRange sqref="BI223:BN223" name="ION21_883"/>
    <protectedRange sqref="BI224:BN224" name="ION21_884"/>
    <protectedRange sqref="BI225:BN225" name="ION21_885"/>
    <protectedRange sqref="BI226:BN226" name="ION21_886"/>
    <protectedRange sqref="BI227:BN227" name="ION21_887"/>
    <protectedRange sqref="BI228:BN228" name="ION21_888"/>
    <protectedRange sqref="BI229:BN229" name="ION21_889"/>
    <protectedRange sqref="BI230:BN230" name="ION21_890"/>
    <protectedRange sqref="BI231:BN231" name="ION21_891"/>
    <protectedRange sqref="BI232:BN232" name="ION21_892"/>
    <protectedRange sqref="BI233:BN233" name="ION21_893"/>
    <protectedRange sqref="BI234:BN234" name="ION21_894"/>
    <protectedRange sqref="BI235:BN235" name="ION21_895"/>
    <protectedRange sqref="BI236:BN236" name="ION21_896"/>
    <protectedRange sqref="BI237:BN237" name="ION21_897"/>
    <protectedRange sqref="BI238:BN238" name="ION21_898"/>
    <protectedRange sqref="BI239:BN239" name="ION21_899"/>
    <protectedRange sqref="BI240:BN240" name="ION21_900"/>
    <protectedRange sqref="BI241:BN241" name="ION21_901"/>
    <protectedRange sqref="BI242:BN242" name="ION21_902"/>
    <protectedRange sqref="BI243:BN243" name="ION21_903"/>
    <protectedRange sqref="BI244:BN244" name="ION21_904"/>
    <protectedRange sqref="BI245:BN245" name="ION21_905"/>
    <protectedRange sqref="BI246:BN246" name="ION21_906"/>
    <protectedRange sqref="BI247:BN247" name="ION21_907"/>
    <protectedRange sqref="BI248:BN248" name="ION21_908"/>
    <protectedRange sqref="BI249:BN249" name="ION21_909"/>
    <protectedRange sqref="BI250:BN250" name="ION21_910"/>
    <protectedRange sqref="BI251:BN251" name="ION21_911"/>
    <protectedRange sqref="BI252:BN252" name="ION21_912"/>
    <protectedRange sqref="BI253:BN253" name="ION21_913"/>
    <protectedRange sqref="BI254:BN254" name="ION21_914"/>
    <protectedRange sqref="BI255:BN255" name="ION21_915"/>
    <protectedRange sqref="BI256:BN256" name="ION21_916"/>
    <protectedRange sqref="BI257:BN257" name="ION21_917"/>
    <protectedRange sqref="BI258:BN258" name="ION21_918"/>
    <protectedRange sqref="BI259:BN259" name="ION21_919"/>
    <protectedRange sqref="BI260:BN260" name="ION21_920"/>
    <protectedRange sqref="BI261:BN261" name="ION21_921"/>
    <protectedRange sqref="BI262:BN262" name="ION21_922"/>
    <protectedRange sqref="BI263:BN263" name="ION21_923"/>
    <protectedRange sqref="BI264:BN264" name="ION21_924"/>
    <protectedRange sqref="BI265:BN265" name="ION21_925"/>
    <protectedRange sqref="BI266:BN266" name="ION21_926"/>
    <protectedRange sqref="BI267:BN267" name="ION21_927"/>
    <protectedRange sqref="BI268:BN268" name="ION21_928"/>
    <protectedRange sqref="BI269:BN269" name="ION21_929"/>
    <protectedRange sqref="BI270:BN270" name="ION21_930"/>
    <protectedRange sqref="BI271:BN271" name="ION21_931"/>
    <protectedRange sqref="BI272:BN272" name="ION21_932"/>
    <protectedRange sqref="BI273:BN273" name="ION21_933"/>
    <protectedRange sqref="BI274:BN274" name="ION21_934"/>
    <protectedRange sqref="BI275:BN275" name="ION21_935"/>
    <protectedRange sqref="BI276:BN276" name="ION21_936"/>
    <protectedRange sqref="BI277:BN277" name="ION21_937"/>
    <protectedRange sqref="BI278:BN278" name="ION21_938"/>
    <protectedRange sqref="BI279:BN279" name="ION21_939"/>
    <protectedRange sqref="BI280:BN280" name="ION21_940"/>
    <protectedRange sqref="BI281:BN281" name="ION21_941"/>
    <protectedRange sqref="BI282:BN282" name="ION21_942"/>
    <protectedRange sqref="BI283:BN283" name="ION21_943"/>
    <protectedRange sqref="BI284:BN284" name="ION21_944"/>
    <protectedRange sqref="BI285:BN285" name="ION21_945"/>
    <protectedRange sqref="BI286:BN286" name="ION21_946"/>
    <protectedRange sqref="BI287:BN287" name="ION21_947"/>
    <protectedRange sqref="BI288:BN288" name="ION21_948"/>
    <protectedRange sqref="BI289:BN289" name="ION21_949"/>
    <protectedRange sqref="BI290:BN290" name="ION21_950"/>
    <protectedRange sqref="BI291:BN291" name="ION21_951"/>
    <protectedRange sqref="BI292:BN292" name="ION21_952"/>
    <protectedRange sqref="BI293:BN293" name="ION21_953"/>
    <protectedRange sqref="BI294:BN294" name="ION21_954"/>
    <protectedRange sqref="BI295:BN295" name="ION21_955"/>
    <protectedRange sqref="BI296:BN296" name="ION21_956"/>
    <protectedRange sqref="BI297:BN297" name="ION21_957"/>
    <protectedRange sqref="BI298:BN298" name="ION21_958"/>
    <protectedRange sqref="BI299:BN299" name="ION21_959"/>
    <protectedRange sqref="BI300:BN300" name="ION21_960"/>
    <protectedRange sqref="BI301:BN301" name="ION21_961"/>
    <protectedRange sqref="BI302:BN302" name="ION21_962"/>
    <protectedRange sqref="BI303:BN303" name="ION21_963"/>
    <protectedRange sqref="BI304:BN304" name="ION21_964"/>
    <protectedRange sqref="BI305:BN305" name="ION21_965"/>
    <protectedRange sqref="BI306:BN306" name="ION21_966"/>
    <protectedRange sqref="BI307:BN307" name="ION21_967"/>
    <protectedRange sqref="BI308:BN308" name="ION21_968"/>
    <protectedRange sqref="BI309:BN309" name="ION21_969"/>
    <protectedRange sqref="BI310:BN310" name="ION21_970"/>
    <protectedRange sqref="BI311:BN311" name="ION21_971"/>
    <protectedRange sqref="BI312:BN312" name="ION21_972"/>
    <protectedRange sqref="BI313:BN313" name="ION21_973"/>
    <protectedRange sqref="BI314:BN314" name="ION21_974"/>
    <protectedRange sqref="BI315:BN315" name="ION21_975"/>
    <protectedRange sqref="BI316:BN316" name="ION21_976"/>
    <protectedRange sqref="BI317:BN317" name="ION21_977"/>
    <protectedRange sqref="BI318:BN318" name="ION21_978"/>
    <protectedRange sqref="BI319:BN319" name="ION21_979"/>
    <protectedRange sqref="BI320:BN320" name="ION21_980"/>
    <protectedRange sqref="BI321:BN321" name="ION21_981"/>
    <protectedRange sqref="BI322:BN322" name="ION21_982"/>
    <protectedRange sqref="BI323:BN323" name="ION21_983"/>
    <protectedRange sqref="BI324:BN324" name="ION21_984"/>
    <protectedRange sqref="BI325:BN325" name="ION21_985"/>
    <protectedRange sqref="BI326:BN326" name="ION21_986"/>
    <protectedRange sqref="BI327:BN327" name="ION21_987"/>
    <protectedRange sqref="BI328:BN328" name="ION21_988"/>
    <protectedRange sqref="BI329:BN329" name="ION21_989"/>
    <protectedRange sqref="BI330:BN330" name="ION21_990"/>
    <protectedRange sqref="BI331:BN331" name="ION21_991"/>
    <protectedRange sqref="BI332:BN332" name="ION21_992"/>
    <protectedRange sqref="BI333:BN333" name="ION21_993"/>
    <protectedRange sqref="BI334:BN334" name="ION21_994"/>
    <protectedRange sqref="BI335:BN335" name="ION21_995"/>
    <protectedRange sqref="BI336:BN336" name="ION21_996"/>
    <protectedRange sqref="BI337:BN337" name="ION21_997"/>
    <protectedRange sqref="BI338:BN338" name="ION21_998"/>
    <protectedRange sqref="CG6:CL6" name="ION21_999"/>
    <protectedRange sqref="CG7:CL7" name="ION21_1000"/>
    <protectedRange sqref="CG8:CL8" name="ION21_1001"/>
    <protectedRange sqref="CG9:CL9" name="ION21_1002"/>
    <protectedRange sqref="CG10:CL10" name="ION21_1003"/>
    <protectedRange sqref="CG11:CL11" name="ION21_1004"/>
    <protectedRange sqref="CG12:CL12" name="ION21_1005"/>
    <protectedRange sqref="CG13:CL13" name="ION21_1006"/>
    <protectedRange sqref="CG14:CL14" name="ION21_1007"/>
    <protectedRange sqref="CG15:CL15" name="ION21_1008"/>
    <protectedRange sqref="CG16:CL16" name="ION21_1009"/>
    <protectedRange sqref="CG17:CL17" name="ION21_1010"/>
    <protectedRange sqref="CG18:CL18" name="ION21_1011"/>
    <protectedRange sqref="CG19:CL19" name="ION21_1012"/>
    <protectedRange sqref="CG20:CL20" name="ION21_1013"/>
    <protectedRange sqref="CG21:CL21" name="ION21_1014"/>
    <protectedRange sqref="CG22:CL22" name="ION21_1015"/>
    <protectedRange sqref="CG23:CL23" name="ION21_1016"/>
    <protectedRange sqref="CG24:CL24" name="ION21_1017"/>
    <protectedRange sqref="CG25:CL25" name="ION21_1018"/>
    <protectedRange sqref="CG26:CL26" name="ION21_1019"/>
    <protectedRange sqref="CG27:CL27" name="ION21_1020"/>
    <protectedRange sqref="CG28:CL28" name="ION21_1021"/>
    <protectedRange sqref="CG29:CL29" name="ION21_1022"/>
    <protectedRange sqref="CG30:CL30" name="ION21_1023"/>
    <protectedRange sqref="CG31:CL31" name="ION21_1024"/>
    <protectedRange sqref="CG32:CL32" name="ION21_1025"/>
    <protectedRange sqref="CG33:CL33" name="ION21_1026"/>
    <protectedRange sqref="CG34:CL34" name="ION21_1027"/>
    <protectedRange sqref="CG35:CL35" name="ION21_1028"/>
    <protectedRange sqref="CG36:CL36" name="ION21_1029"/>
    <protectedRange sqref="CG37:CL37" name="ION21_1030"/>
    <protectedRange sqref="CG38:CL38" name="ION21_1031"/>
    <protectedRange sqref="CG39:CL39" name="ION21_1032"/>
    <protectedRange sqref="CG40:CL40" name="ION21_1033"/>
    <protectedRange sqref="CG41:CL41" name="ION21_1034"/>
    <protectedRange sqref="CG42:CL42" name="ION21_1035"/>
    <protectedRange sqref="CG43:CL43" name="ION21_1036"/>
    <protectedRange sqref="CG44:CL44" name="ION21_1037"/>
    <protectedRange sqref="CG45:CL45" name="ION21_1038"/>
    <protectedRange sqref="CG46:CL46" name="ION21_1039"/>
    <protectedRange sqref="CG47:CL47" name="ION21_1040"/>
    <protectedRange sqref="CG48:CL48" name="ION21_1041"/>
    <protectedRange sqref="CG49:CL49" name="ION21_1042"/>
    <protectedRange sqref="CG50:CL50" name="ION21_1043"/>
    <protectedRange sqref="CG51:CL51" name="ION21_1044"/>
    <protectedRange sqref="CG52:CL52" name="ION21_1045"/>
    <protectedRange sqref="CG53:CL53" name="ION21_1046"/>
    <protectedRange sqref="CG54:CL54" name="ION21_1047"/>
    <protectedRange sqref="CG55:CL55" name="ION21_1048"/>
    <protectedRange sqref="CG56:CL56" name="ION21_1049"/>
    <protectedRange sqref="CG57:CL57" name="ION21_1050"/>
    <protectedRange sqref="CG58:CL58" name="ION21_1051"/>
    <protectedRange sqref="CG59:CL59" name="ION21_1052"/>
    <protectedRange sqref="CG60:CL60" name="ION21_1053"/>
    <protectedRange sqref="CG61:CL61" name="ION21_1054"/>
    <protectedRange sqref="CG62:CL62" name="ION21_1055"/>
    <protectedRange sqref="CG63:CL63" name="ION21_1056"/>
    <protectedRange sqref="CG64:CL64" name="ION21_1057"/>
    <protectedRange sqref="CG65:CL65" name="ION21_1058"/>
    <protectedRange sqref="CG66:CL66" name="ION21_1059"/>
    <protectedRange sqref="CG67:CL67" name="ION21_1060"/>
    <protectedRange sqref="CG68:CL68" name="ION21_1061"/>
    <protectedRange sqref="CG69:CL69" name="ION21_1062"/>
    <protectedRange sqref="CG70:CL70" name="ION21_1063"/>
    <protectedRange sqref="CG71:CL71" name="ION21_1064"/>
    <protectedRange sqref="CG72:CL72" name="ION21_1065"/>
    <protectedRange sqref="CG73:CL73" name="ION21_1066"/>
    <protectedRange sqref="CG74:CL74" name="ION21_1067"/>
    <protectedRange sqref="CG75:CL75" name="ION21_1068"/>
    <protectedRange sqref="CG76:CL76" name="ION21_1069"/>
    <protectedRange sqref="CG77:CL77" name="ION21_1070"/>
    <protectedRange sqref="CG78:CL78" name="ION21_1071"/>
    <protectedRange sqref="CG79:CL79" name="ION21_1072"/>
    <protectedRange sqref="CG80:CL80" name="ION21_1073"/>
    <protectedRange sqref="CG81:CL81" name="ION21_1074"/>
    <protectedRange sqref="CG82:CL82" name="ION21_1075"/>
    <protectedRange sqref="CG83:CL83" name="ION21_1076"/>
    <protectedRange sqref="CG84:CL84" name="ION21_1077"/>
    <protectedRange sqref="CG85:CL85" name="ION21_1078"/>
    <protectedRange sqref="CG86:CL86" name="ION21_1079"/>
    <protectedRange sqref="CG87:CL87" name="ION21_1080"/>
    <protectedRange sqref="CG88:CL88" name="ION21_1081"/>
    <protectedRange sqref="CG89:CL89" name="ION21_1082"/>
    <protectedRange sqref="CG90:CL90" name="ION21_1083"/>
    <protectedRange sqref="CG91:CL91" name="ION21_1084"/>
    <protectedRange sqref="CG92:CL92" name="ION21_1085"/>
    <protectedRange sqref="CG93:CL93" name="ION21_1086"/>
    <protectedRange sqref="CG94:CL94" name="ION21_1087"/>
    <protectedRange sqref="CG95:CL95" name="ION21_1088"/>
    <protectedRange sqref="CG96:CL96" name="ION21_1089"/>
    <protectedRange sqref="CG97:CL97" name="ION21_1090"/>
    <protectedRange sqref="CG98:CL98" name="ION21_1091"/>
    <protectedRange sqref="CG99:CL99" name="ION21_1092"/>
    <protectedRange sqref="CG100:CL100" name="ION21_1093"/>
    <protectedRange sqref="CG101:CL101" name="ION21_1094"/>
    <protectedRange sqref="CG102:CL102" name="ION21_1095"/>
    <protectedRange sqref="CG103:CL103" name="ION21_1096"/>
    <protectedRange sqref="CG104:CL104" name="ION21_1097"/>
    <protectedRange sqref="CG105:CL105" name="ION21_1098"/>
    <protectedRange sqref="CG106:CL106" name="ION21_1099"/>
    <protectedRange sqref="CG107:CL107" name="ION21_1100"/>
    <protectedRange sqref="CG108:CL108" name="ION21_1101"/>
    <protectedRange sqref="CG109:CL109" name="ION21_1102"/>
    <protectedRange sqref="CG110:CL110" name="ION21_1103"/>
    <protectedRange sqref="CG111:CL111" name="ION21_1104"/>
    <protectedRange sqref="CG112:CL112" name="ION21_1105"/>
    <protectedRange sqref="CG113:CL113" name="ION21_1106"/>
    <protectedRange sqref="CG114:CL114" name="ION21_1107"/>
    <protectedRange sqref="CG115:CL115" name="ION21_1108"/>
    <protectedRange sqref="CG116:CL116" name="ION21_1109"/>
    <protectedRange sqref="CG117:CL117" name="ION21_1110"/>
    <protectedRange sqref="CG118:CL118" name="ION21_1111"/>
    <protectedRange sqref="CG119:CL119" name="ION21_1112"/>
    <protectedRange sqref="CG120:CL120" name="ION21_1113"/>
    <protectedRange sqref="CG121:CL121" name="ION21_1114"/>
    <protectedRange sqref="CG122:CL122" name="ION21_1115"/>
    <protectedRange sqref="CG123:CL123" name="ION21_1116"/>
    <protectedRange sqref="CG124:CL124" name="ION21_1117"/>
    <protectedRange sqref="CG125:CL125" name="ION21_1118"/>
    <protectedRange sqref="CG126:CL126" name="ION21_1119"/>
    <protectedRange sqref="CG127:CL127" name="ION21_1120"/>
    <protectedRange sqref="CG128:CL128" name="ION21_1121"/>
    <protectedRange sqref="CG129:CL129" name="ION21_1122"/>
    <protectedRange sqref="CG130:CL130" name="ION21_1123"/>
    <protectedRange sqref="CG131:CL131" name="ION21_1124"/>
    <protectedRange sqref="CG132:CL132" name="ION21_1125"/>
    <protectedRange sqref="CG133:CL133" name="ION21_1126"/>
    <protectedRange sqref="CG134:CL134" name="ION21_1127"/>
    <protectedRange sqref="CG135:CL135" name="ION21_1128"/>
    <protectedRange sqref="CG136:CL136" name="ION21_1129"/>
    <protectedRange sqref="CG137:CL137" name="ION21_1130"/>
    <protectedRange sqref="CG138:CL138" name="ION21_1131"/>
    <protectedRange sqref="CG139:CL139" name="ION21_1132"/>
    <protectedRange sqref="CG140:CL140" name="ION21_1133"/>
    <protectedRange sqref="CG141:CL141" name="ION21_1134"/>
    <protectedRange sqref="CG142:CL142" name="ION21_1135"/>
    <protectedRange sqref="CG143:CL143" name="ION21_1136"/>
    <protectedRange sqref="CG144:CL144" name="ION21_1137"/>
    <protectedRange sqref="CG145:CL145" name="ION21_1138"/>
    <protectedRange sqref="CG146:CL146" name="ION21_1139"/>
    <protectedRange sqref="CG147:CL147" name="ION21_1140"/>
    <protectedRange sqref="CG148:CL148" name="ION21_1141"/>
    <protectedRange sqref="CG149:CL149" name="ION21_1142"/>
    <protectedRange sqref="CG150:CL150" name="ION21_1143"/>
    <protectedRange sqref="CG151:CL151" name="ION21_1144"/>
    <protectedRange sqref="CG152:CL152" name="ION21_1145"/>
    <protectedRange sqref="CG153:CL153" name="ION21_1146"/>
    <protectedRange sqref="CG154:CL154" name="ION21_1147"/>
    <protectedRange sqref="CG155:CL155" name="ION21_1148"/>
    <protectedRange sqref="CG156:CL156" name="ION21_1149"/>
    <protectedRange sqref="CG157:CL157" name="ION21_1150"/>
    <protectedRange sqref="CG158:CL158" name="ION21_1151"/>
    <protectedRange sqref="CG159:CL159" name="ION21_1152"/>
    <protectedRange sqref="CG160:CL160" name="ION21_1153"/>
    <protectedRange sqref="CG161:CL161" name="ION21_1154"/>
    <protectedRange sqref="CG162:CL162" name="ION21_1155"/>
    <protectedRange sqref="CG163:CL163" name="ION21_1156"/>
    <protectedRange sqref="CG164:CL164" name="ION21_1157"/>
    <protectedRange sqref="CG165:CL165" name="ION21_1158"/>
    <protectedRange sqref="CG166:CL166" name="ION21_1159"/>
    <protectedRange sqref="CG167:CL167" name="ION21_1160"/>
    <protectedRange sqref="CG168:CL168" name="ION21_1161"/>
    <protectedRange sqref="CG169:CL169" name="ION21_1162"/>
    <protectedRange sqref="CG170:CL170" name="ION21_1163"/>
    <protectedRange sqref="CG171:CL171" name="ION21_1164"/>
    <protectedRange sqref="CG172:CL172" name="ION21_1165"/>
    <protectedRange sqref="CG173:CL173" name="ION21_1166"/>
    <protectedRange sqref="CG174:CL174" name="ION21_1167"/>
    <protectedRange sqref="CG175:CL175" name="ION21_1168"/>
    <protectedRange sqref="CG176:CL176" name="ION21_1169"/>
    <protectedRange sqref="CG177:CL177" name="ION21_1170"/>
    <protectedRange sqref="CG178:CL178" name="ION21_1171"/>
    <protectedRange sqref="CG179:CL179" name="ION21_1172"/>
    <protectedRange sqref="CG180:CL180" name="ION21_1173"/>
    <protectedRange sqref="CG181:CL181" name="ION21_1174"/>
    <protectedRange sqref="CG182:CL182" name="ION21_1175"/>
    <protectedRange sqref="CG183:CL183" name="ION21_1176"/>
    <protectedRange sqref="CG184:CL184" name="ION21_1177"/>
    <protectedRange sqref="CG185:CL185" name="ION21_1178"/>
    <protectedRange sqref="CG186:CL186" name="ION21_1179"/>
    <protectedRange sqref="CG187:CL187" name="ION21_1180"/>
    <protectedRange sqref="CG188:CL188" name="ION21_1181"/>
    <protectedRange sqref="CG189:CL189" name="ION21_1182"/>
    <protectedRange sqref="CG190:CL190" name="ION21_1183"/>
    <protectedRange sqref="CG191:CL191" name="ION21_1184"/>
    <protectedRange sqref="CG192:CL192" name="ION21_1185"/>
    <protectedRange sqref="CG193:CL193" name="ION21_1186"/>
    <protectedRange sqref="CG194:CL194" name="ION21_1187"/>
    <protectedRange sqref="CG195:CL195" name="ION21_1188"/>
    <protectedRange sqref="CG196:CL196" name="ION21_1189"/>
    <protectedRange sqref="CG197:CL197" name="ION21_1190"/>
    <protectedRange sqref="CG198:CL198" name="ION21_1191"/>
    <protectedRange sqref="CG199:CL199" name="ION21_1192"/>
    <protectedRange sqref="CG200:CL200" name="ION21_1193"/>
    <protectedRange sqref="CG201:CL201" name="ION21_1194"/>
    <protectedRange sqref="CG202:CL202" name="ION21_1195"/>
    <protectedRange sqref="CG203:CL203" name="ION21_1196"/>
    <protectedRange sqref="CG204:CL204" name="ION21_1197"/>
    <protectedRange sqref="CG205:CL205" name="ION21_1198"/>
    <protectedRange sqref="CG206:CL206" name="ION21_1199"/>
    <protectedRange sqref="CG207:CL207" name="ION21_1200"/>
    <protectedRange sqref="CG208:CL208" name="ION21_1201"/>
    <protectedRange sqref="CG209:CL209" name="ION21_1202"/>
    <protectedRange sqref="CG210:CL210" name="ION21_1203"/>
    <protectedRange sqref="CG211:CL211" name="ION21_1204"/>
    <protectedRange sqref="CG212:CL212" name="ION21_1205"/>
    <protectedRange sqref="CG213:CL213" name="ION21_1206"/>
    <protectedRange sqref="CG214:CL214" name="ION21_1207"/>
    <protectedRange sqref="CG215:CL215" name="ION21_1208"/>
    <protectedRange sqref="CG216:CL216" name="ION21_1209"/>
    <protectedRange sqref="CG217:CL217" name="ION21_1210"/>
    <protectedRange sqref="CG218:CL218" name="ION21_1211"/>
    <protectedRange sqref="CG219:CL219" name="ION21_1212"/>
    <protectedRange sqref="CG220:CL220" name="ION21_1213"/>
    <protectedRange sqref="CG221:CL221" name="ION21_1214"/>
    <protectedRange sqref="CG222:CL222" name="ION21_1215"/>
    <protectedRange sqref="CG223:CL223" name="ION21_1216"/>
    <protectedRange sqref="CG224:CL224" name="ION21_1217"/>
    <protectedRange sqref="CG225:CL225" name="ION21_1218"/>
    <protectedRange sqref="CG226:CL226" name="ION21_1219"/>
    <protectedRange sqref="CG227:CL227" name="ION21_1220"/>
    <protectedRange sqref="CG228:CL228" name="ION21_1221"/>
    <protectedRange sqref="CG229:CL229" name="ION21_1222"/>
    <protectedRange sqref="CG230:CL230" name="ION21_1223"/>
    <protectedRange sqref="CG231:CL231" name="ION21_1224"/>
    <protectedRange sqref="CG232:CL232" name="ION21_1225"/>
    <protectedRange sqref="CG233:CL233" name="ION21_1226"/>
    <protectedRange sqref="CG234:CL234" name="ION21_1227"/>
    <protectedRange sqref="CG235:CL235" name="ION21_1228"/>
    <protectedRange sqref="CG236:CL236" name="ION21_1229"/>
    <protectedRange sqref="CG237:CL237" name="ION21_1230"/>
    <protectedRange sqref="CG238:CL238" name="ION21_1231"/>
    <protectedRange sqref="CG239:CL239" name="ION21_1232"/>
    <protectedRange sqref="CG240:CL240" name="ION21_1233"/>
    <protectedRange sqref="CG241:CL241" name="ION21_1234"/>
    <protectedRange sqref="CG242:CL242" name="ION21_1235"/>
    <protectedRange sqref="CG243:CL243" name="ION21_1236"/>
    <protectedRange sqref="CG244:CL244" name="ION21_1237"/>
    <protectedRange sqref="CG245:CL245" name="ION21_1238"/>
    <protectedRange sqref="CG246:CL246" name="ION21_1239"/>
    <protectedRange sqref="CG247:CL247" name="ION21_1240"/>
    <protectedRange sqref="CG248:CL248" name="ION21_1241"/>
    <protectedRange sqref="CG249:CL249" name="ION21_1242"/>
    <protectedRange sqref="CG250:CL250" name="ION21_1243"/>
    <protectedRange sqref="CG251:CL251" name="ION21_1244"/>
    <protectedRange sqref="CG252:CL252" name="ION21_1245"/>
    <protectedRange sqref="CG253:CL253" name="ION21_1246"/>
    <protectedRange sqref="CG254:CL254" name="ION21_1247"/>
    <protectedRange sqref="CG255:CL255" name="ION21_1248"/>
    <protectedRange sqref="CG256:CL256" name="ION21_1249"/>
    <protectedRange sqref="CG257:CL257" name="ION21_1250"/>
    <protectedRange sqref="CG258:CL258" name="ION21_1251"/>
    <protectedRange sqref="CG259:CL259" name="ION21_1252"/>
    <protectedRange sqref="CG260:CL260" name="ION21_1253"/>
    <protectedRange sqref="CG261:CL261" name="ION21_1254"/>
    <protectedRange sqref="CG262:CL262" name="ION21_1255"/>
    <protectedRange sqref="CG263:CL263" name="ION21_1256"/>
    <protectedRange sqref="CG264:CL264" name="ION21_1257"/>
    <protectedRange sqref="CG265:CL265" name="ION21_1258"/>
    <protectedRange sqref="CG266:CL266" name="ION21_1259"/>
    <protectedRange sqref="CG267:CL267" name="ION21_1260"/>
    <protectedRange sqref="CG268:CL268" name="ION21_1261"/>
    <protectedRange sqref="CG269:CL269" name="ION21_1262"/>
    <protectedRange sqref="CG270:CL270" name="ION21_1263"/>
    <protectedRange sqref="CG271:CL271" name="ION21_1264"/>
    <protectedRange sqref="CG272:CL272" name="ION21_1265"/>
    <protectedRange sqref="CG273:CL273" name="ION21_1266"/>
    <protectedRange sqref="CG274:CL274" name="ION21_1267"/>
    <protectedRange sqref="CG275:CL275" name="ION21_1268"/>
    <protectedRange sqref="CG276:CL276" name="ION21_1269"/>
    <protectedRange sqref="CG277:CL277" name="ION21_1270"/>
    <protectedRange sqref="CG278:CL278" name="ION21_1271"/>
    <protectedRange sqref="CG279:CL279" name="ION21_1272"/>
    <protectedRange sqref="CG280:CL280" name="ION21_1273"/>
    <protectedRange sqref="CG281:CL281" name="ION21_1274"/>
    <protectedRange sqref="CG282:CL282" name="ION21_1275"/>
    <protectedRange sqref="CG283:CL283" name="ION21_1276"/>
    <protectedRange sqref="CG284:CL284" name="ION21_1277"/>
    <protectedRange sqref="CG285:CL285" name="ION21_1278"/>
    <protectedRange sqref="CG286:CL286" name="ION21_1279"/>
    <protectedRange sqref="CG287:CL287" name="ION21_1280"/>
    <protectedRange sqref="CG288:CL288" name="ION21_1281"/>
    <protectedRange sqref="CG289:CL289" name="ION21_1282"/>
    <protectedRange sqref="CG290:CL290" name="ION21_1283"/>
    <protectedRange sqref="CG291:CL291" name="ION21_1284"/>
    <protectedRange sqref="CG292:CL292" name="ION21_1285"/>
    <protectedRange sqref="CG293:CL293" name="ION21_1286"/>
    <protectedRange sqref="CG294:CL294" name="ION21_1287"/>
    <protectedRange sqref="CG295:CL295" name="ION21_1288"/>
    <protectedRange sqref="CG296:CL296" name="ION21_1289"/>
    <protectedRange sqref="CG297:CL297" name="ION21_1290"/>
    <protectedRange sqref="CG298:CL298" name="ION21_1291"/>
    <protectedRange sqref="CG299:CL299" name="ION21_1292"/>
    <protectedRange sqref="CG300:CL300" name="ION21_1293"/>
    <protectedRange sqref="CG301:CL301" name="ION21_1294"/>
    <protectedRange sqref="CG302:CL302" name="ION21_1295"/>
    <protectedRange sqref="CG303:CL303" name="ION21_1296"/>
    <protectedRange sqref="CG304:CL304" name="ION21_1297"/>
    <protectedRange sqref="CG305:CL305" name="ION21_1298"/>
    <protectedRange sqref="CG306:CL306" name="ION21_1299"/>
    <protectedRange sqref="CG307:CL307" name="ION21_1300"/>
    <protectedRange sqref="CG308:CL308" name="ION21_1301"/>
    <protectedRange sqref="CG309:CL309" name="ION21_1302"/>
    <protectedRange sqref="CG310:CL310" name="ION21_1303"/>
    <protectedRange sqref="CG311:CL311" name="ION21_1304"/>
    <protectedRange sqref="CG312:CL312" name="ION21_1305"/>
    <protectedRange sqref="CG313:CL313" name="ION21_1306"/>
    <protectedRange sqref="CG314:CL314" name="ION21_1307"/>
    <protectedRange sqref="CG315:CL315" name="ION21_1308"/>
    <protectedRange sqref="CG316:CL316" name="ION21_1309"/>
    <protectedRange sqref="CG317:CL317" name="ION21_1310"/>
    <protectedRange sqref="CG318:CL318" name="ION21_1311"/>
    <protectedRange sqref="CG319:CL319" name="ION21_1312"/>
    <protectedRange sqref="CG320:CL320" name="ION21_1313"/>
    <protectedRange sqref="CG321:CL321" name="ION21_1314"/>
    <protectedRange sqref="CG322:CL322" name="ION21_1315"/>
    <protectedRange sqref="CG323:CL323" name="ION21_1316"/>
    <protectedRange sqref="CG324:CL324" name="ION21_1317"/>
    <protectedRange sqref="CG325:CL325" name="ION21_1318"/>
    <protectedRange sqref="CG326:CL326" name="ION21_1319"/>
    <protectedRange sqref="CG327:CL327" name="ION21_1320"/>
    <protectedRange sqref="CG328:CL328" name="ION21_1321"/>
    <protectedRange sqref="CG329:CL329" name="ION21_1322"/>
    <protectedRange sqref="CG330:CL330" name="ION21_1323"/>
    <protectedRange sqref="CG331:CL331" name="ION21_1324"/>
    <protectedRange sqref="CG332:CL332" name="ION21_1325"/>
    <protectedRange sqref="CG333:CL333" name="ION21_1326"/>
    <protectedRange sqref="CG334:CL334" name="ION21_1327"/>
    <protectedRange sqref="CG335:CL335" name="ION21_1328"/>
    <protectedRange sqref="CG336:CL336" name="ION21_1329"/>
    <protectedRange sqref="CG337:CL337" name="ION21_1330"/>
    <protectedRange sqref="CG338:CL338" name="ION21_1331"/>
    <protectedRange sqref="TB6" name="ION21_1332"/>
    <protectedRange sqref="TB7" name="ION21_1333"/>
    <protectedRange sqref="TB8" name="ION21_1334"/>
    <protectedRange sqref="TB9" name="ION21_1335"/>
    <protectedRange sqref="TB10" name="ION21_1336"/>
    <protectedRange sqref="TB11" name="ION21_1337"/>
    <protectedRange sqref="TB12" name="ION21_1338"/>
    <protectedRange sqref="TB13" name="ION21_1339"/>
    <protectedRange sqref="TB14" name="ION21_1340"/>
    <protectedRange sqref="TB15" name="ION21_1341"/>
    <protectedRange sqref="TB16" name="ION21_1342"/>
    <protectedRange sqref="TB17" name="ION21_1343"/>
    <protectedRange sqref="TB18" name="ION21_1344"/>
    <protectedRange sqref="TB19" name="ION21_1345"/>
    <protectedRange sqref="TB20" name="ION21_1346"/>
    <protectedRange sqref="TB21" name="ION21_1347"/>
    <protectedRange sqref="TB22" name="ION21_1348"/>
    <protectedRange sqref="TB23" name="ION21_1349"/>
    <protectedRange sqref="TB24" name="ION21_1350"/>
    <protectedRange sqref="TB25" name="ION21_1351"/>
    <protectedRange sqref="TB26" name="ION21_1352"/>
    <protectedRange sqref="TB27" name="ION21_1353"/>
    <protectedRange sqref="TB28" name="ION21_1354"/>
    <protectedRange sqref="TB29" name="ION21_1355"/>
    <protectedRange sqref="TB30" name="ION21_1356"/>
    <protectedRange sqref="TB31" name="ION21_1357"/>
    <protectedRange sqref="TB32" name="ION21_1358"/>
    <protectedRange sqref="TB33" name="ION21_1359"/>
    <protectedRange sqref="TB34" name="ION21_1360"/>
    <protectedRange sqref="TB35" name="ION21_1361"/>
    <protectedRange sqref="TB36" name="ION21_1362"/>
    <protectedRange sqref="TB37" name="ION21_1363"/>
    <protectedRange sqref="TB38" name="ION21_1364"/>
    <protectedRange sqref="TB39" name="ION21_1365"/>
    <protectedRange sqref="TB40" name="ION21_1366"/>
    <protectedRange sqref="TB41" name="ION21_1367"/>
    <protectedRange sqref="TB42" name="ION21_1368"/>
    <protectedRange sqref="TB43" name="ION21_1369"/>
    <protectedRange sqref="TB44" name="ION21_1370"/>
    <protectedRange sqref="TB45" name="ION21_1371"/>
    <protectedRange sqref="TB46" name="ION21_1372"/>
    <protectedRange sqref="TB47" name="ION21_1373"/>
    <protectedRange sqref="TB48" name="ION21_1374"/>
    <protectedRange sqref="TB49" name="ION21_1375"/>
    <protectedRange sqref="TB50" name="ION21_1376"/>
    <protectedRange sqref="TB51" name="ION21_1377"/>
    <protectedRange sqref="TB52" name="ION21_1378"/>
    <protectedRange sqref="TB53" name="ION21_1379"/>
    <protectedRange sqref="TB54" name="ION21_1380"/>
    <protectedRange sqref="TB55" name="ION21_1381"/>
    <protectedRange sqref="TB56" name="ION21_1382"/>
    <protectedRange sqref="TB57" name="ION21_1383"/>
    <protectedRange sqref="TB58" name="ION21_1384"/>
    <protectedRange sqref="TB59" name="ION21_1385"/>
    <protectedRange sqref="TB60" name="ION21_1386"/>
    <protectedRange sqref="TB61" name="ION21_1387"/>
    <protectedRange sqref="TB62" name="ION21_1388"/>
    <protectedRange sqref="TB63" name="ION21_1389"/>
    <protectedRange sqref="TB64" name="ION21_1390"/>
    <protectedRange sqref="TB65" name="ION21_1391"/>
    <protectedRange sqref="TB66" name="ION21_1392"/>
    <protectedRange sqref="TB67" name="ION21_1393"/>
    <protectedRange sqref="TB68" name="ION21_1394"/>
    <protectedRange sqref="TB69" name="ION21_1395"/>
    <protectedRange sqref="TB70" name="ION21_1396"/>
    <protectedRange sqref="TB71" name="ION21_1397"/>
    <protectedRange sqref="TB72" name="ION21_1398"/>
    <protectedRange sqref="TB73" name="ION21_1399"/>
    <protectedRange sqref="TB74" name="ION21_1400"/>
    <protectedRange sqref="TB75" name="ION21_1401"/>
    <protectedRange sqref="TB76" name="ION21_1402"/>
    <protectedRange sqref="TB77" name="ION21_1403"/>
    <protectedRange sqref="TB78" name="ION21_1404"/>
    <protectedRange sqref="TB79" name="ION21_1405"/>
    <protectedRange sqref="TB80" name="ION21_1406"/>
    <protectedRange sqref="TB81" name="ION21_1407"/>
    <protectedRange sqref="TB82" name="ION21_1408"/>
    <protectedRange sqref="TB83" name="ION21_1409"/>
    <protectedRange sqref="TB84" name="ION21_1410"/>
    <protectedRange sqref="TB85" name="ION21_1411"/>
    <protectedRange sqref="TB86" name="ION21_1412"/>
    <protectedRange sqref="TB87" name="ION21_1413"/>
    <protectedRange sqref="TB88" name="ION21_1414"/>
    <protectedRange sqref="TB89" name="ION21_1415"/>
    <protectedRange sqref="TB90" name="ION21_1416"/>
    <protectedRange sqref="TB91" name="ION21_1417"/>
    <protectedRange sqref="TB92" name="ION21_1418"/>
    <protectedRange sqref="TB93" name="ION21_1419"/>
    <protectedRange sqref="TB94" name="ION21_1420"/>
    <protectedRange sqref="TB95" name="ION21_1421"/>
    <protectedRange sqref="TB96" name="ION21_1422"/>
    <protectedRange sqref="TB97" name="ION21_1423"/>
    <protectedRange sqref="TB98" name="ION21_1424"/>
    <protectedRange sqref="TB99" name="ION21_1425"/>
    <protectedRange sqref="TB100" name="ION21_1426"/>
    <protectedRange sqref="TB101" name="ION21_1427"/>
    <protectedRange sqref="TB102" name="ION21_1428"/>
    <protectedRange sqref="TB103" name="ION21_1429"/>
    <protectedRange sqref="TB104" name="ION21_1430"/>
    <protectedRange sqref="TB105" name="ION21_1431"/>
    <protectedRange sqref="TB106" name="ION21_1432"/>
    <protectedRange sqref="TB107" name="ION21_1433"/>
    <protectedRange sqref="TB108" name="ION21_1434"/>
    <protectedRange sqref="TB109" name="ION21_1435"/>
    <protectedRange sqref="TB110" name="ION21_1436"/>
    <protectedRange sqref="TB111" name="ION21_1437"/>
    <protectedRange sqref="TB112" name="ION21_1438"/>
    <protectedRange sqref="TB113" name="ION21_1439"/>
    <protectedRange sqref="TB114" name="ION21_1440"/>
    <protectedRange sqref="TB115" name="ION21_1441"/>
    <protectedRange sqref="TB116" name="ION21_1442"/>
    <protectedRange sqref="TB117" name="ION21_1443"/>
    <protectedRange sqref="TB118" name="ION21_1444"/>
    <protectedRange sqref="TB119" name="ION21_1445"/>
    <protectedRange sqref="TB120" name="ION21_1446"/>
    <protectedRange sqref="TB121" name="ION21_1447"/>
    <protectedRange sqref="TB122" name="ION21_1448"/>
    <protectedRange sqref="TB123" name="ION21_1449"/>
    <protectedRange sqref="TB124" name="ION21_1450"/>
    <protectedRange sqref="TB125" name="ION21_1451"/>
    <protectedRange sqref="TB126" name="ION21_1452"/>
    <protectedRange sqref="TB127" name="ION21_1453"/>
    <protectedRange sqref="TB128" name="ION21_1454"/>
    <protectedRange sqref="TB129" name="ION21_1455"/>
    <protectedRange sqref="TB130" name="ION21_1456"/>
    <protectedRange sqref="TB131" name="ION21_1457"/>
    <protectedRange sqref="TB132" name="ION21_1458"/>
    <protectedRange sqref="TB133" name="ION21_1459"/>
    <protectedRange sqref="TB134" name="ION21_1460"/>
    <protectedRange sqref="TB135" name="ION21_1461"/>
    <protectedRange sqref="TB136" name="ION21_1462"/>
    <protectedRange sqref="TB137" name="ION21_1463"/>
    <protectedRange sqref="TB138" name="ION21_1464"/>
    <protectedRange sqref="TB139" name="ION21_1465"/>
    <protectedRange sqref="TB140" name="ION21_1466"/>
    <protectedRange sqref="TB141" name="ION21_1467"/>
    <protectedRange sqref="TB142" name="ION21_1468"/>
    <protectedRange sqref="TB143" name="ION21_1469"/>
    <protectedRange sqref="TB144" name="ION21_1470"/>
    <protectedRange sqref="TB145" name="ION21_1471"/>
    <protectedRange sqref="TB146" name="ION21_1472"/>
    <protectedRange sqref="TB147" name="ION21_1473"/>
    <protectedRange sqref="TB148" name="ION21_1474"/>
    <protectedRange sqref="TB149" name="ION21_1475"/>
    <protectedRange sqref="TB150" name="ION21_1476"/>
    <protectedRange sqref="TB151" name="ION21_1477"/>
    <protectedRange sqref="TB152" name="ION21_1478"/>
    <protectedRange sqref="TB153" name="ION21_1479"/>
    <protectedRange sqref="TB154" name="ION21_1480"/>
    <protectedRange sqref="TB155" name="ION21_1481"/>
    <protectedRange sqref="TB156" name="ION21_1482"/>
    <protectedRange sqref="TB157" name="ION21_1483"/>
    <protectedRange sqref="TB158" name="ION21_1484"/>
    <protectedRange sqref="TB159" name="ION21_1485"/>
    <protectedRange sqref="TB160" name="ION21_1486"/>
    <protectedRange sqref="TB161" name="ION21_1487"/>
    <protectedRange sqref="TB162" name="ION21_1488"/>
    <protectedRange sqref="TB163" name="ION21_1489"/>
    <protectedRange sqref="TB164" name="ION21_1490"/>
    <protectedRange sqref="TB165" name="ION21_1491"/>
    <protectedRange sqref="TB166" name="ION21_1492"/>
    <protectedRange sqref="TB167" name="ION21_1493"/>
    <protectedRange sqref="TB168" name="ION21_1494"/>
    <protectedRange sqref="TB169" name="ION21_1495"/>
    <protectedRange sqref="TB170" name="ION21_1496"/>
    <protectedRange sqref="TB171" name="ION21_1497"/>
    <protectedRange sqref="TB172" name="ION21_1498"/>
    <protectedRange sqref="TB173" name="ION21_1499"/>
    <protectedRange sqref="TB174" name="ION21_1500"/>
    <protectedRange sqref="TB175" name="ION21_1501"/>
    <protectedRange sqref="TB176" name="ION21_1502"/>
    <protectedRange sqref="TB177" name="ION21_1503"/>
    <protectedRange sqref="TB178" name="ION21_1504"/>
    <protectedRange sqref="TB179" name="ION21_1505"/>
    <protectedRange sqref="TB180" name="ION21_1506"/>
    <protectedRange sqref="TB181" name="ION21_1507"/>
    <protectedRange sqref="TB182" name="ION21_1508"/>
    <protectedRange sqref="TB183" name="ION21_1509"/>
    <protectedRange sqref="TB184" name="ION21_1510"/>
    <protectedRange sqref="TB185" name="ION21_1511"/>
    <protectedRange sqref="TB186" name="ION21_1512"/>
    <protectedRange sqref="TB187" name="ION21_1513"/>
    <protectedRange sqref="TB188" name="ION21_1514"/>
    <protectedRange sqref="TB189" name="ION21_1515"/>
    <protectedRange sqref="TB190" name="ION21_1516"/>
    <protectedRange sqref="TB191" name="ION21_1517"/>
    <protectedRange sqref="TB192" name="ION21_1518"/>
    <protectedRange sqref="TB193" name="ION21_1519"/>
    <protectedRange sqref="TB194" name="ION21_1520"/>
    <protectedRange sqref="TB195" name="ION21_1521"/>
    <protectedRange sqref="TB196" name="ION21_1522"/>
    <protectedRange sqref="TB197" name="ION21_1523"/>
    <protectedRange sqref="TB198" name="ION21_1524"/>
    <protectedRange sqref="TB199" name="ION21_1525"/>
    <protectedRange sqref="TB200" name="ION21_1526"/>
    <protectedRange sqref="TB201" name="ION21_1527"/>
    <protectedRange sqref="TB202" name="ION21_1528"/>
    <protectedRange sqref="TB203" name="ION21_1529"/>
    <protectedRange sqref="TB204" name="ION21_1530"/>
    <protectedRange sqref="TB205" name="ION21_1531"/>
    <protectedRange sqref="TB206" name="ION21_1532"/>
    <protectedRange sqref="TB207" name="ION21_1533"/>
    <protectedRange sqref="TB208" name="ION21_1534"/>
    <protectedRange sqref="TB209" name="ION21_1535"/>
    <protectedRange sqref="TB210" name="ION21_1536"/>
    <protectedRange sqref="TB211" name="ION21_1537"/>
    <protectedRange sqref="TB212" name="ION21_1538"/>
    <protectedRange sqref="TB213" name="ION21_1539"/>
    <protectedRange sqref="TB214" name="ION21_1540"/>
    <protectedRange sqref="TB215" name="ION21_1541"/>
    <protectedRange sqref="TB216" name="ION21_1542"/>
    <protectedRange sqref="TB217" name="ION21_1543"/>
    <protectedRange sqref="TB218" name="ION21_1544"/>
    <protectedRange sqref="TB219" name="ION21_1545"/>
    <protectedRange sqref="TB220" name="ION21_1546"/>
    <protectedRange sqref="TB221" name="ION21_1547"/>
    <protectedRange sqref="TB222" name="ION21_1548"/>
    <protectedRange sqref="TB223" name="ION21_1549"/>
    <protectedRange sqref="TB224" name="ION21_1550"/>
    <protectedRange sqref="TB225" name="ION21_1551"/>
    <protectedRange sqref="TB226" name="ION21_1552"/>
    <protectedRange sqref="TB227" name="ION21_1553"/>
    <protectedRange sqref="TB228" name="ION21_1554"/>
    <protectedRange sqref="TB229" name="ION21_1555"/>
    <protectedRange sqref="TB230" name="ION21_1556"/>
    <protectedRange sqref="TB231" name="ION21_1557"/>
    <protectedRange sqref="TB232" name="ION21_1558"/>
    <protectedRange sqref="TB233" name="ION21_1559"/>
    <protectedRange sqref="TB234" name="ION21_1560"/>
    <protectedRange sqref="TB235" name="ION21_1561"/>
    <protectedRange sqref="TB236" name="ION21_1562"/>
    <protectedRange sqref="TB237" name="ION21_1563"/>
    <protectedRange sqref="TB238" name="ION21_1564"/>
    <protectedRange sqref="TB239" name="ION21_1565"/>
    <protectedRange sqref="TB240" name="ION21_1566"/>
    <protectedRange sqref="TB241" name="ION21_1567"/>
    <protectedRange sqref="TB242" name="ION21_1568"/>
    <protectedRange sqref="TB243" name="ION21_1569"/>
    <protectedRange sqref="TB244" name="ION21_1570"/>
    <protectedRange sqref="TB245" name="ION21_1571"/>
    <protectedRange sqref="TB246" name="ION21_1572"/>
    <protectedRange sqref="TB247" name="ION21_1573"/>
    <protectedRange sqref="TB248" name="ION21_1574"/>
    <protectedRange sqref="TB249" name="ION21_1575"/>
    <protectedRange sqref="TB250" name="ION21_1576"/>
    <protectedRange sqref="TB251" name="ION21_1577"/>
    <protectedRange sqref="TB252" name="ION21_1578"/>
    <protectedRange sqref="TB253" name="ION21_1579"/>
    <protectedRange sqref="TB254" name="ION21_1580"/>
    <protectedRange sqref="TB255" name="ION21_1581"/>
    <protectedRange sqref="TB256" name="ION21_1582"/>
    <protectedRange sqref="TB257" name="ION21_1583"/>
    <protectedRange sqref="TB258" name="ION21_1584"/>
    <protectedRange sqref="TB259" name="ION21_1585"/>
    <protectedRange sqref="TB260" name="ION21_1586"/>
    <protectedRange sqref="TB261" name="ION21_1587"/>
    <protectedRange sqref="TB262" name="ION21_1588"/>
    <protectedRange sqref="TB263" name="ION21_1589"/>
    <protectedRange sqref="TB264" name="ION21_1590"/>
    <protectedRange sqref="TB265" name="ION21_1591"/>
    <protectedRange sqref="TB266" name="ION21_1592"/>
    <protectedRange sqref="TB267" name="ION21_1593"/>
    <protectedRange sqref="TB268" name="ION21_1594"/>
    <protectedRange sqref="TB269" name="ION21_1595"/>
    <protectedRange sqref="TB270" name="ION21_1596"/>
    <protectedRange sqref="TB271" name="ION21_1597"/>
    <protectedRange sqref="TB272" name="ION21_1598"/>
    <protectedRange sqref="TB273" name="ION21_1599"/>
    <protectedRange sqref="TB274" name="ION21_1600"/>
    <protectedRange sqref="TB275" name="ION21_1601"/>
    <protectedRange sqref="TB276" name="ION21_1602"/>
    <protectedRange sqref="TB277" name="ION21_1603"/>
    <protectedRange sqref="TB278" name="ION21_1604"/>
    <protectedRange sqref="TB279" name="ION21_1605"/>
    <protectedRange sqref="TB280" name="ION21_1606"/>
    <protectedRange sqref="TB281" name="ION21_1607"/>
    <protectedRange sqref="TB282" name="ION21_1608"/>
    <protectedRange sqref="TB283" name="ION21_1609"/>
    <protectedRange sqref="TB284" name="ION21_1610"/>
    <protectedRange sqref="TB285" name="ION21_1611"/>
    <protectedRange sqref="TB286" name="ION21_1612"/>
    <protectedRange sqref="TB287" name="ION21_1613"/>
    <protectedRange sqref="TB288" name="ION21_1614"/>
    <protectedRange sqref="TB289" name="ION21_1615"/>
    <protectedRange sqref="TB290" name="ION21_1616"/>
    <protectedRange sqref="TB291" name="ION21_1617"/>
    <protectedRange sqref="TB292" name="ION21_1618"/>
    <protectedRange sqref="TB293" name="ION21_1619"/>
    <protectedRange sqref="TB294" name="ION21_1620"/>
    <protectedRange sqref="TB295" name="ION21_1621"/>
    <protectedRange sqref="TB296" name="ION21_1622"/>
    <protectedRange sqref="TB297" name="ION21_1623"/>
    <protectedRange sqref="TB298" name="ION21_1624"/>
    <protectedRange sqref="TB299" name="ION21_1625"/>
    <protectedRange sqref="TB300" name="ION21_1626"/>
    <protectedRange sqref="TB301" name="ION21_1627"/>
    <protectedRange sqref="TB302" name="ION21_1628"/>
    <protectedRange sqref="TB303" name="ION21_1629"/>
    <protectedRange sqref="TB304" name="ION21_1630"/>
    <protectedRange sqref="TB305" name="ION21_1631"/>
    <protectedRange sqref="TB306" name="ION21_1632"/>
    <protectedRange sqref="TB307" name="ION21_1633"/>
    <protectedRange sqref="TB308" name="ION21_1634"/>
    <protectedRange sqref="TB309" name="ION21_1635"/>
    <protectedRange sqref="TB310" name="ION21_1636"/>
    <protectedRange sqref="TB311" name="ION21_1637"/>
    <protectedRange sqref="TB312" name="ION21_1638"/>
    <protectedRange sqref="TB313" name="ION21_1639"/>
    <protectedRange sqref="TB314" name="ION21_1640"/>
    <protectedRange sqref="TB315" name="ION21_1641"/>
    <protectedRange sqref="TB316" name="ION21_1642"/>
    <protectedRange sqref="TB317" name="ION21_1643"/>
    <protectedRange sqref="TB318" name="ION21_1644"/>
    <protectedRange sqref="TB319" name="ION21_1645"/>
    <protectedRange sqref="TB320" name="ION21_1646"/>
    <protectedRange sqref="TB321" name="ION21_1647"/>
    <protectedRange sqref="TB322" name="ION21_1648"/>
    <protectedRange sqref="TB323" name="ION21_1649"/>
    <protectedRange sqref="TB324" name="ION21_1650"/>
    <protectedRange sqref="TB325" name="ION21_1651"/>
    <protectedRange sqref="TB326" name="ION21_1652"/>
    <protectedRange sqref="TB327" name="ION21_1653"/>
    <protectedRange sqref="TB328" name="ION21_1654"/>
    <protectedRange sqref="TB329" name="ION21_1655"/>
    <protectedRange sqref="TB330" name="ION21_1656"/>
    <protectedRange sqref="TB331" name="ION21_1657"/>
    <protectedRange sqref="TB332" name="ION21_1658"/>
    <protectedRange sqref="TB333" name="ION21_1659"/>
    <protectedRange sqref="TB334" name="ION21_1660"/>
    <protectedRange sqref="TB335" name="ION21_1661"/>
    <protectedRange sqref="TB336" name="ION21_1662"/>
    <protectedRange sqref="TB337" name="ION21_1663"/>
    <protectedRange sqref="TB338" name="ION21_1664"/>
    <protectedRange sqref="TB339" name="ION21_1665"/>
    <protectedRange sqref="TB340" name="ION21_1666"/>
    <protectedRange sqref="TB341" name="ION21_1667"/>
    <protectedRange sqref="TB342" name="ION21_1668"/>
    <protectedRange sqref="TB343" name="ION21_1669"/>
    <protectedRange sqref="TB344" name="ION21_1670"/>
    <protectedRange sqref="TB345" name="ION21_1671"/>
    <protectedRange sqref="TB346" name="ION21_1672"/>
    <protectedRange sqref="TB347" name="ION21_1673"/>
    <protectedRange sqref="TB348" name="ION21_1674"/>
    <protectedRange sqref="TB349" name="ION21_1675"/>
    <protectedRange sqref="TB350" name="ION21_1676"/>
    <protectedRange sqref="TB351" name="ION21_1677"/>
    <protectedRange sqref="TB352" name="ION21_1678"/>
    <protectedRange sqref="TB353" name="ION21_1679"/>
    <protectedRange sqref="TB354" name="ION21_1680"/>
    <protectedRange sqref="TB355" name="ION21_1681"/>
    <protectedRange sqref="TB356" name="ION21_1682"/>
    <protectedRange sqref="TB357" name="ION21_1683"/>
    <protectedRange sqref="TB358" name="ION21_1684"/>
    <protectedRange sqref="TB359" name="ION21_1685"/>
    <protectedRange sqref="TB360" name="ION21_1686"/>
    <protectedRange sqref="TB361" name="ION21_1687"/>
    <protectedRange sqref="TB362" name="ION21_1688"/>
    <protectedRange sqref="TB363" name="ION21_1689"/>
    <protectedRange sqref="TB364" name="ION21_1690"/>
    <protectedRange sqref="TB365" name="ION21_1691"/>
    <protectedRange sqref="TB366" name="ION21_1692"/>
    <protectedRange sqref="TB367" name="ION21_1693"/>
    <protectedRange sqref="TB368" name="ION21_1694"/>
    <protectedRange sqref="TB369" name="ION21_1695"/>
    <protectedRange sqref="TB370" name="ION21_1696"/>
    <protectedRange sqref="TB371" name="ION21_1697"/>
    <protectedRange sqref="TB372" name="ION21_1698"/>
    <protectedRange sqref="TB373" name="ION21_1699"/>
    <protectedRange sqref="TB374" name="ION21_1700"/>
    <protectedRange sqref="TB375" name="ION21_1701"/>
    <protectedRange sqref="TB376" name="ION21_1702"/>
    <protectedRange sqref="TB377" name="ION21_1703"/>
    <protectedRange sqref="TB378" name="ION21_1704"/>
    <protectedRange sqref="TB379" name="ION21_1705"/>
    <protectedRange sqref="TB380" name="ION21_1706"/>
    <protectedRange sqref="TB381" name="ION21_1707"/>
    <protectedRange sqref="TB382" name="ION21_1708"/>
    <protectedRange sqref="TB383" name="ION21_1709"/>
    <protectedRange sqref="TB384" name="ION21_1710"/>
    <protectedRange sqref="TB385" name="ION21_1711"/>
    <protectedRange sqref="TB386" name="ION21_1712"/>
    <protectedRange sqref="TB387" name="ION21_1713"/>
    <protectedRange sqref="TB388" name="ION21_1714"/>
    <protectedRange sqref="TB389" name="ION21_1715"/>
    <protectedRange sqref="TB390" name="ION21_1716"/>
    <protectedRange sqref="TB391" name="ION21_1717"/>
    <protectedRange sqref="TB392" name="ION21_1718"/>
    <protectedRange sqref="TB393" name="ION21_1719"/>
    <protectedRange sqref="TB394" name="ION21_1720"/>
    <protectedRange sqref="TB395" name="ION21_1721"/>
    <protectedRange sqref="TB396" name="ION21_1722"/>
    <protectedRange sqref="TB397" name="ION21_1723"/>
    <protectedRange sqref="TB398" name="ION21_1724"/>
    <protectedRange sqref="TB399" name="ION21_1725"/>
    <protectedRange sqref="TB400" name="ION21_1726"/>
    <protectedRange sqref="TB401" name="ION21_1727"/>
    <protectedRange sqref="TB402" name="ION21_1728"/>
    <protectedRange sqref="TB403" name="ION21_1729"/>
    <protectedRange sqref="TB404" name="ION21_1730"/>
    <protectedRange sqref="TB405" name="ION21_1731"/>
    <protectedRange sqref="TB406" name="ION21_1732"/>
    <protectedRange sqref="TB407" name="ION21_1733"/>
    <protectedRange sqref="TB408" name="ION21_1734"/>
    <protectedRange sqref="TB409" name="ION21_1735"/>
    <protectedRange sqref="TB410" name="ION21_1736"/>
    <protectedRange sqref="TB411" name="ION21_1737"/>
    <protectedRange sqref="TB412" name="ION21_1738"/>
    <protectedRange sqref="TB413" name="ION21_1739"/>
    <protectedRange sqref="TB414" name="ION21_1740"/>
    <protectedRange sqref="TB415" name="ION21_1741"/>
    <protectedRange sqref="TB416" name="ION21_1742"/>
    <protectedRange sqref="TB417" name="ION21_1743"/>
    <protectedRange sqref="TB418" name="ION21_1744"/>
    <protectedRange sqref="TB419" name="ION21_1745"/>
    <protectedRange sqref="TB420" name="ION21_1746"/>
    <protectedRange sqref="TB421" name="ION21_1747"/>
    <protectedRange sqref="TB422" name="ION21_1748"/>
    <protectedRange sqref="TB423" name="ION21_1749"/>
    <protectedRange sqref="TB424" name="ION21_1750"/>
    <protectedRange sqref="TB425" name="ION21_1751"/>
    <protectedRange sqref="TB426" name="ION21_1752"/>
    <protectedRange sqref="TB427" name="ION21_1753"/>
    <protectedRange sqref="TB428" name="ION21_1754"/>
    <protectedRange sqref="TB429" name="ION21_1755"/>
    <protectedRange sqref="TB430" name="ION21_1756"/>
    <protectedRange sqref="TB431" name="ION21_1757"/>
    <protectedRange sqref="TB432" name="ION21_1758"/>
    <protectedRange sqref="TB433" name="ION21_1759"/>
    <protectedRange sqref="TB434" name="ION21_1760"/>
    <protectedRange sqref="TB435" name="ION21_1761"/>
    <protectedRange sqref="TB436" name="ION21_1762"/>
    <protectedRange sqref="TB437" name="ION21_1763"/>
    <protectedRange sqref="TB438" name="ION21_1764"/>
    <protectedRange sqref="TB439" name="ION21_1765"/>
    <protectedRange sqref="TB440" name="ION21_1766"/>
    <protectedRange sqref="TB441" name="ION21_1767"/>
    <protectedRange sqref="TB442" name="ION21_1768"/>
    <protectedRange sqref="TB443" name="ION21_1769"/>
    <protectedRange sqref="TB444" name="ION21_1770"/>
    <protectedRange sqref="TB445" name="ION21_1771"/>
    <protectedRange sqref="TB446" name="ION21_1772"/>
    <protectedRange sqref="TB447" name="ION21_1773"/>
    <protectedRange sqref="TB448" name="ION21_1774"/>
    <protectedRange sqref="TB449" name="ION21_1775"/>
    <protectedRange sqref="TB450" name="ION21_1776"/>
    <protectedRange sqref="TB451" name="ION21_1777"/>
    <protectedRange sqref="TB452" name="ION21_1778"/>
    <protectedRange sqref="TB453" name="ION21_1779"/>
    <protectedRange sqref="TB454" name="ION21_1780"/>
    <protectedRange sqref="TB455" name="ION21_1781"/>
    <protectedRange sqref="TB456" name="ION21_1782"/>
    <protectedRange sqref="TB457" name="ION21_1783"/>
    <protectedRange sqref="TB458" name="ION21_1784"/>
    <protectedRange sqref="TB459" name="ION21_1785"/>
    <protectedRange sqref="TB460" name="ION21_1786"/>
    <protectedRange sqref="TB461" name="ION21_1787"/>
    <protectedRange sqref="TB462" name="ION21_1788"/>
    <protectedRange sqref="TB463" name="ION21_1789"/>
    <protectedRange sqref="TB464" name="ION21_1790"/>
    <protectedRange sqref="TB465" name="ION21_1791"/>
    <protectedRange sqref="TB466" name="ION21_1792"/>
    <protectedRange sqref="TB467" name="ION21_1793"/>
    <protectedRange sqref="TB468" name="ION21_1794"/>
    <protectedRange sqref="TB469" name="ION21_1795"/>
    <protectedRange sqref="TB470" name="ION21_1796"/>
    <protectedRange sqref="TB471" name="ION21_1797"/>
    <protectedRange sqref="TB472" name="ION21_1798"/>
    <protectedRange sqref="TB473" name="ION21_1799"/>
    <protectedRange sqref="TB474" name="ION21_1800"/>
    <protectedRange sqref="TB475" name="ION21_1801"/>
    <protectedRange sqref="TB476" name="ION21_1802"/>
    <protectedRange sqref="TB477" name="ION21_1803"/>
    <protectedRange sqref="TB478" name="ION21_1804"/>
    <protectedRange sqref="TB479" name="ION21_1805"/>
    <protectedRange sqref="TB480" name="ION21_1806"/>
    <protectedRange sqref="TB481" name="ION21_1807"/>
    <protectedRange sqref="TB482" name="ION21_1808"/>
    <protectedRange sqref="TB483" name="ION21_1809"/>
    <protectedRange sqref="TB484" name="ION21_1810"/>
    <protectedRange sqref="TB485" name="ION21_1811"/>
    <protectedRange sqref="TB486" name="ION21_1812"/>
    <protectedRange sqref="TB487" name="ION21_1813"/>
    <protectedRange sqref="TB488" name="ION21_1814"/>
    <protectedRange sqref="TB489" name="ION21_1815"/>
    <protectedRange sqref="TB490" name="ION21_1816"/>
    <protectedRange sqref="TB491" name="ION21_1817"/>
    <protectedRange sqref="TB492" name="ION21_1818"/>
    <protectedRange sqref="TB493" name="ION21_1819"/>
    <protectedRange sqref="TB494" name="ION21_1820"/>
    <protectedRange sqref="TB495" name="ION21_1821"/>
    <protectedRange sqref="TB496" name="ION21_1822"/>
    <protectedRange sqref="TB497" name="ION21_1823"/>
    <protectedRange sqref="TB498" name="ION21_1824"/>
    <protectedRange sqref="TB499" name="ION21_1825"/>
    <protectedRange sqref="TB500" name="ION21_1826"/>
    <protectedRange sqref="TB501" name="ION21_1827"/>
    <protectedRange sqref="TB502" name="ION21_1828"/>
    <protectedRange sqref="TB503" name="ION21_1829"/>
    <protectedRange sqref="TB504" name="ION21_1830"/>
    <protectedRange sqref="TB505" name="ION21_1831"/>
    <protectedRange sqref="TB506" name="ION21_1832"/>
    <protectedRange sqref="TB507" name="ION21_1833"/>
    <protectedRange sqref="TB508" name="ION21_1834"/>
    <protectedRange sqref="TB509" name="ION21_1835"/>
    <protectedRange sqref="TB510" name="ION21_1836"/>
    <protectedRange sqref="TB511" name="ION21_1837"/>
    <protectedRange sqref="TB512" name="ION21_1838"/>
    <protectedRange sqref="TB513" name="ION21_1839"/>
    <protectedRange sqref="TB514" name="ION21_1840"/>
    <protectedRange sqref="TB515" name="ION21_1841"/>
    <protectedRange sqref="TB516" name="ION21_1842"/>
    <protectedRange sqref="TB517" name="ION21_1843"/>
    <protectedRange sqref="TB518" name="ION21_1844"/>
    <protectedRange sqref="TB519" name="ION21_1845"/>
    <protectedRange sqref="TB520" name="ION21_1846"/>
    <protectedRange sqref="TB521" name="ION21_1847"/>
    <protectedRange sqref="TB522" name="ION21_1848"/>
    <protectedRange sqref="TB523" name="ION21_1849"/>
    <protectedRange sqref="TB524" name="ION21_1850"/>
    <protectedRange sqref="TB525" name="ION21_1851"/>
    <protectedRange sqref="TB526" name="ION21_1852"/>
    <protectedRange sqref="TB527" name="ION21_1853"/>
    <protectedRange sqref="TB528" name="ION21_1854"/>
    <protectedRange sqref="TB529" name="ION21_1855"/>
    <protectedRange sqref="TB530" name="ION21_1856"/>
    <protectedRange sqref="TB531" name="ION21_1857"/>
    <protectedRange sqref="TB532" name="ION21_1858"/>
    <protectedRange sqref="TB533" name="ION21_1859"/>
    <protectedRange sqref="TB534" name="ION21_1860"/>
    <protectedRange sqref="TB535" name="ION21_1861"/>
    <protectedRange sqref="TB536" name="ION21_1862"/>
    <protectedRange sqref="TB537" name="ION21_1863"/>
    <protectedRange sqref="TB538" name="ION21_1864"/>
    <protectedRange sqref="TB539" name="ION21_1865"/>
    <protectedRange sqref="TB540" name="ION21_1866"/>
    <protectedRange sqref="TB541" name="ION21_1867"/>
    <protectedRange sqref="TB542" name="ION21_1868"/>
    <protectedRange sqref="TB543" name="ION21_1869"/>
    <protectedRange sqref="TB544" name="ION21_1870"/>
    <protectedRange sqref="TB545" name="ION21_1871"/>
    <protectedRange sqref="TB546" name="ION21_1872"/>
    <protectedRange sqref="TB547" name="ION21_1873"/>
    <protectedRange sqref="TB548" name="ION21_1874"/>
    <protectedRange sqref="TB549" name="ION21_1875"/>
    <protectedRange sqref="TB550" name="ION21_1876"/>
    <protectedRange sqref="TB551" name="ION21_1877"/>
    <protectedRange sqref="TB552" name="ION21_1878"/>
    <protectedRange sqref="TB553" name="ION21_1879"/>
    <protectedRange sqref="TB554" name="ION21_1880"/>
    <protectedRange sqref="TB555" name="ION21_1881"/>
    <protectedRange sqref="TB556" name="ION21_1882"/>
    <protectedRange sqref="TB557" name="ION21_1883"/>
    <protectedRange sqref="TB558" name="ION21_1884"/>
    <protectedRange sqref="TB559" name="ION21_1885"/>
    <protectedRange sqref="TB560" name="ION21_1886"/>
    <protectedRange sqref="TB561" name="ION21_1887"/>
    <protectedRange sqref="TB562" name="ION21_1888"/>
    <protectedRange sqref="TB563" name="ION21_1889"/>
    <protectedRange sqref="TB564" name="ION21_1890"/>
    <protectedRange sqref="TB565" name="ION21_1891"/>
    <protectedRange sqref="TB566" name="ION21_1892"/>
    <protectedRange sqref="TB567" name="ION21_1893"/>
    <protectedRange sqref="TB568" name="ION21_1894"/>
    <protectedRange sqref="TB569" name="ION21_1895"/>
    <protectedRange sqref="TB570" name="ION21_1896"/>
    <protectedRange sqref="TB571" name="ION21_1897"/>
    <protectedRange sqref="TB572" name="ION21_1898"/>
    <protectedRange sqref="TB573" name="ION21_1899"/>
    <protectedRange sqref="TB574" name="ION21_1900"/>
    <protectedRange sqref="TB575" name="ION21_1901"/>
    <protectedRange sqref="TB576" name="ION21_1902"/>
    <protectedRange sqref="TB577" name="ION21_1903"/>
    <protectedRange sqref="TB578" name="ION21_1904"/>
    <protectedRange sqref="TB579" name="ION21_1905"/>
    <protectedRange sqref="TB580" name="ION21_1906"/>
    <protectedRange sqref="TB581" name="ION21_1907"/>
    <protectedRange sqref="TB582" name="ION21_1908"/>
    <protectedRange sqref="TB583" name="ION21_1909"/>
    <protectedRange sqref="TB584" name="ION21_1910"/>
    <protectedRange sqref="TB585" name="ION21_1911"/>
    <protectedRange sqref="TB586" name="ION21_1912"/>
    <protectedRange sqref="TB587" name="ION21_1913"/>
    <protectedRange sqref="TB588" name="ION21_1914"/>
    <protectedRange sqref="TB589" name="ION21_1915"/>
    <protectedRange sqref="TB590" name="ION21_1916"/>
    <protectedRange sqref="TB591" name="ION21_1917"/>
    <protectedRange sqref="TB592" name="ION21_1918"/>
    <protectedRange sqref="TB593" name="ION21_1919"/>
    <protectedRange sqref="TB594" name="ION21_1920"/>
    <protectedRange sqref="TB595" name="ION21_1921"/>
    <protectedRange sqref="TB596" name="ION21_1922"/>
    <protectedRange sqref="TB597" name="ION21_1923"/>
    <protectedRange sqref="TB598" name="ION21_1924"/>
    <protectedRange sqref="TB599" name="ION21_1925"/>
    <protectedRange sqref="TB600" name="ION21_1926"/>
    <protectedRange sqref="TB601" name="ION21_1927"/>
    <protectedRange sqref="TB602" name="ION21_1928"/>
    <protectedRange sqref="TB603" name="ION21_1929"/>
    <protectedRange sqref="TB604" name="ION21_1930"/>
    <protectedRange sqref="TB605" name="ION21_1931"/>
    <protectedRange sqref="TB606" name="ION21_1932"/>
    <protectedRange sqref="TB607" name="ION21_1933"/>
    <protectedRange sqref="TB608" name="ION21_1934"/>
    <protectedRange sqref="TB609" name="ION21_1935"/>
    <protectedRange sqref="TB610" name="ION21_1936"/>
    <protectedRange sqref="TB611" name="ION21_1937"/>
    <protectedRange sqref="TB612" name="ION21_1938"/>
    <protectedRange sqref="TB613" name="ION21_1939"/>
    <protectedRange sqref="TB614" name="ION21_1940"/>
    <protectedRange sqref="TB615" name="ION21_1941"/>
    <protectedRange sqref="TB616" name="ION21_1942"/>
    <protectedRange sqref="TB617" name="ION21_1943"/>
    <protectedRange sqref="TB618" name="ION21_1944"/>
    <protectedRange sqref="TB619" name="ION21_1945"/>
    <protectedRange sqref="TB620" name="ION21_1946"/>
    <protectedRange sqref="TB621" name="ION21_1947"/>
    <protectedRange sqref="TB622" name="ION21_1948"/>
    <protectedRange sqref="TB623" name="ION21_1949"/>
    <protectedRange sqref="TB624" name="ION21_1950"/>
    <protectedRange sqref="TB625" name="ION21_1951"/>
    <protectedRange sqref="TB626" name="ION21_1952"/>
    <protectedRange sqref="TB627" name="ION21_1953"/>
    <protectedRange sqref="TB628" name="ION21_1954"/>
    <protectedRange sqref="TB629" name="ION21_1955"/>
    <protectedRange sqref="TB630" name="ION21_1956"/>
    <protectedRange sqref="TB631" name="ION21_1957"/>
    <protectedRange sqref="TB632" name="ION21_1958"/>
    <protectedRange sqref="TB633" name="ION21_1959"/>
    <protectedRange sqref="TB634" name="ION21_1960"/>
    <protectedRange sqref="TB635" name="ION21_1961"/>
    <protectedRange sqref="TB636" name="ION21_1962"/>
    <protectedRange sqref="TB637" name="ION21_1963"/>
    <protectedRange sqref="TB638" name="ION21_1964"/>
    <protectedRange sqref="TB639" name="ION21_1965"/>
    <protectedRange sqref="TB640" name="ION21_1966"/>
    <protectedRange sqref="TB641" name="ION21_1967"/>
    <protectedRange sqref="TB642" name="ION21_1968"/>
    <protectedRange sqref="TB643" name="ION21_1969"/>
    <protectedRange sqref="TB644" name="ION21_1970"/>
    <protectedRange sqref="TB645" name="ION21_1971"/>
    <protectedRange sqref="TB646" name="ION21_1972"/>
    <protectedRange sqref="TB647" name="ION21_1973"/>
    <protectedRange sqref="TB648" name="ION21_1974"/>
    <protectedRange sqref="TB649" name="ION21_1975"/>
    <protectedRange sqref="TB650" name="ION21_1976"/>
    <protectedRange sqref="TB651" name="ION21_1977"/>
    <protectedRange sqref="TB652" name="ION21_1978"/>
    <protectedRange sqref="TB653" name="ION21_1979"/>
    <protectedRange sqref="TB654" name="ION21_1980"/>
    <protectedRange sqref="TB655" name="ION21_1981"/>
    <protectedRange sqref="TB656" name="ION21_1982"/>
    <protectedRange sqref="TB657" name="ION21_1983"/>
    <protectedRange sqref="TB658" name="ION21_1984"/>
    <protectedRange sqref="TB659" name="ION21_1985"/>
    <protectedRange sqref="TB660" name="ION21_1986"/>
    <protectedRange sqref="TB661" name="ION21_1987"/>
    <protectedRange sqref="TB662" name="ION21_1988"/>
    <protectedRange sqref="TB663" name="ION21_1989"/>
    <protectedRange sqref="TB664" name="ION21_1990"/>
    <protectedRange sqref="TB665" name="ION21_1991"/>
    <protectedRange sqref="TB666" name="ION21_1992"/>
    <protectedRange sqref="TB667" name="ION21_1993"/>
    <protectedRange sqref="TB668" name="ION21_1994"/>
    <protectedRange sqref="TB669" name="ION21_1995"/>
    <protectedRange sqref="TB670" name="ION21_1996"/>
    <protectedRange sqref="TB671" name="ION21_1997"/>
    <protectedRange sqref="TB672" name="ION21_1998"/>
    <protectedRange sqref="TB673" name="ION21_1999"/>
    <protectedRange sqref="TB674" name="ION21_2000"/>
    <protectedRange sqref="TB675" name="ION21_2001"/>
    <protectedRange sqref="TB676" name="ION21_2002"/>
    <protectedRange sqref="TB677" name="ION21_2003"/>
    <protectedRange sqref="TB678" name="ION21_2004"/>
    <protectedRange sqref="TB679" name="ION21_2005"/>
    <protectedRange sqref="TB680" name="ION21_2006"/>
    <protectedRange sqref="TB681" name="ION21_2007"/>
    <protectedRange sqref="TB682" name="ION21_2008"/>
    <protectedRange sqref="TB683" name="ION21_2009"/>
    <protectedRange sqref="TB684" name="ION21_2010"/>
    <protectedRange sqref="TB685" name="ION21_2011"/>
    <protectedRange sqref="TB686" name="ION21_2012"/>
    <protectedRange sqref="TB687" name="ION21_2013"/>
    <protectedRange sqref="TB688" name="ION21_2014"/>
    <protectedRange sqref="TB689" name="ION21_2015"/>
    <protectedRange sqref="TB690" name="ION21_2016"/>
    <protectedRange sqref="TB691" name="ION21_2017"/>
    <protectedRange sqref="TB692" name="ION21_2018"/>
    <protectedRange sqref="TB693" name="ION21_2019"/>
    <protectedRange sqref="TB694" name="ION21_2020"/>
    <protectedRange sqref="TB695" name="ION21_2021"/>
    <protectedRange sqref="TB696" name="ION21_2022"/>
    <protectedRange sqref="TB697" name="ION21_2023"/>
    <protectedRange sqref="TB698" name="ION21_2024"/>
    <protectedRange sqref="TB699" name="ION21_2025"/>
    <protectedRange sqref="TB700" name="ION21_2026"/>
    <protectedRange sqref="TB701" name="ION21_2027"/>
    <protectedRange sqref="TB702" name="ION21_2028"/>
    <protectedRange sqref="TB703" name="ION21_2029"/>
    <protectedRange sqref="TB704" name="ION21_2030"/>
    <protectedRange sqref="TB705" name="ION21_2031"/>
    <protectedRange sqref="TB706" name="ION21_2032"/>
    <protectedRange sqref="TB707" name="ION21_2033"/>
    <protectedRange sqref="TB708" name="ION21_2034"/>
    <protectedRange sqref="TB709" name="ION21_2035"/>
    <protectedRange sqref="TB710" name="ION21_2036"/>
    <protectedRange sqref="TB711" name="ION21_2037"/>
    <protectedRange sqref="TB712" name="ION21_2038"/>
    <protectedRange sqref="TB713" name="ION21_2039"/>
    <protectedRange sqref="TB714" name="ION21_2040"/>
    <protectedRange sqref="TB715" name="ION21_2041"/>
    <protectedRange sqref="TB716" name="ION21_2042"/>
    <protectedRange sqref="TB717" name="ION21_2043"/>
    <protectedRange sqref="TB718" name="ION21_2044"/>
    <protectedRange sqref="TB719" name="ION21_2045"/>
    <protectedRange sqref="TB720" name="ION21_2046"/>
    <protectedRange sqref="TB721" name="ION21_2047"/>
    <protectedRange sqref="TB722" name="ION21_2048"/>
    <protectedRange sqref="TB723" name="ION21_2049"/>
    <protectedRange sqref="TB724" name="ION21_2050"/>
    <protectedRange sqref="TB725" name="ION21_2051"/>
    <protectedRange sqref="TB726" name="ION21_2052"/>
    <protectedRange sqref="TB727" name="ION21_2053"/>
    <protectedRange sqref="TB728" name="ION21_2054"/>
    <protectedRange sqref="TB729" name="ION21_2055"/>
    <protectedRange sqref="TB730" name="ION21_2056"/>
    <protectedRange sqref="TB731" name="ION21_2057"/>
    <protectedRange sqref="TB732" name="ION21_2058"/>
    <protectedRange sqref="TB733" name="ION21_2059"/>
    <protectedRange sqref="TB734" name="ION21_2060"/>
    <protectedRange sqref="TB735" name="ION21_2061"/>
    <protectedRange sqref="TB736" name="ION21_2062"/>
    <protectedRange sqref="TB737" name="ION21_2063"/>
    <protectedRange sqref="TB738" name="ION21_2064"/>
    <protectedRange sqref="TB739" name="ION21_2065"/>
    <protectedRange sqref="TB740" name="ION21_2066"/>
    <protectedRange sqref="TB741" name="ION21_2067"/>
    <protectedRange sqref="TB742" name="ION21_2068"/>
    <protectedRange sqref="TB743" name="ION21_2069"/>
    <protectedRange sqref="TB744" name="ION21_2070"/>
    <protectedRange sqref="TB745" name="ION21_2071"/>
    <protectedRange sqref="TB746" name="ION21_2072"/>
    <protectedRange sqref="TB747" name="ION21_2073"/>
    <protectedRange sqref="TB748" name="ION21_2074"/>
    <protectedRange sqref="TB749" name="ION21_2075"/>
    <protectedRange sqref="TB750" name="ION21_2076"/>
    <protectedRange sqref="TB751" name="ION21_2077"/>
    <protectedRange sqref="TB752" name="ION21_2078"/>
    <protectedRange sqref="TB753" name="ION21_2079"/>
    <protectedRange sqref="TB754" name="ION21_2080"/>
    <protectedRange sqref="TB755" name="ION21_2081"/>
    <protectedRange sqref="TB756" name="ION21_2082"/>
    <protectedRange sqref="TB757" name="ION21_2083"/>
    <protectedRange sqref="TB758" name="ION21_2084"/>
    <protectedRange sqref="TB759" name="ION21_2085"/>
    <protectedRange sqref="TB760" name="ION21_2086"/>
    <protectedRange sqref="TB761" name="ION21_2087"/>
    <protectedRange sqref="TB762" name="ION21_2088"/>
    <protectedRange sqref="TB763" name="ION21_2089"/>
    <protectedRange sqref="TB764" name="ION21_2090"/>
    <protectedRange sqref="TB765" name="ION21_2091"/>
    <protectedRange sqref="TB766" name="ION21_2092"/>
    <protectedRange sqref="TB767" name="ION21_2093"/>
    <protectedRange sqref="TB768" name="ION21_2094"/>
    <protectedRange sqref="TB769" name="ION21_2095"/>
    <protectedRange sqref="TB770" name="ION21_2096"/>
    <protectedRange sqref="TB771" name="ION21_2097"/>
    <protectedRange sqref="TB772" name="ION21_2098"/>
    <protectedRange sqref="TB773" name="ION21_2099"/>
    <protectedRange sqref="TB774" name="ION21_2100"/>
    <protectedRange sqref="TB775" name="ION21_2101"/>
    <protectedRange sqref="TB776" name="ION21_2102"/>
    <protectedRange sqref="TB777" name="ION21_2103"/>
    <protectedRange sqref="TB778" name="ION21_2104"/>
    <protectedRange sqref="TB779" name="ION21_2105"/>
    <protectedRange sqref="TB780" name="ION21_2106"/>
    <protectedRange sqref="TB781" name="ION21_2107"/>
    <protectedRange sqref="TB782" name="ION21_2108"/>
    <protectedRange sqref="TB783" name="ION21_2109"/>
    <protectedRange sqref="TB784" name="ION21_2110"/>
    <protectedRange sqref="TB785" name="ION21_2111"/>
    <protectedRange sqref="TB786" name="ION21_2112"/>
    <protectedRange sqref="TB787" name="ION21_2113"/>
    <protectedRange sqref="TB788" name="ION21_2114"/>
    <protectedRange sqref="TB789" name="ION21_2115"/>
    <protectedRange sqref="TB790" name="ION21_2116"/>
    <protectedRange sqref="TB791" name="ION21_2117"/>
    <protectedRange sqref="TB792" name="ION21_2118"/>
    <protectedRange sqref="TB793" name="ION21_2119"/>
    <protectedRange sqref="TB794" name="ION21_2120"/>
    <protectedRange sqref="TB795" name="ION21_2121"/>
    <protectedRange sqref="TB796" name="ION21_2122"/>
    <protectedRange sqref="TB797" name="ION21_2123"/>
    <protectedRange sqref="TB798" name="ION21_2124"/>
    <protectedRange sqref="TB799" name="ION21_2125"/>
    <protectedRange sqref="TB800" name="ION21_2126"/>
    <protectedRange sqref="TB801" name="ION21_2127"/>
    <protectedRange sqref="TB802" name="ION21_2128"/>
    <protectedRange sqref="TB803" name="ION21_2129"/>
    <protectedRange sqref="TB804" name="ION21_2130"/>
    <protectedRange sqref="TB805" name="ION21_2131"/>
    <protectedRange sqref="TB806" name="ION21_2132"/>
    <protectedRange sqref="TB807" name="ION21_2133"/>
    <protectedRange sqref="TB808" name="ION21_2134"/>
    <protectedRange sqref="TB809" name="ION21_2135"/>
    <protectedRange sqref="TB810" name="ION21_2136"/>
    <protectedRange sqref="TB811" name="ION21_2137"/>
    <protectedRange sqref="TB812" name="ION21_2138"/>
    <protectedRange sqref="TB813" name="ION21_2139"/>
    <protectedRange sqref="TB814" name="ION21_2140"/>
    <protectedRange sqref="TB815" name="ION21_2141"/>
    <protectedRange sqref="TB816" name="ION21_2142"/>
    <protectedRange sqref="TB817" name="ION21_2143"/>
    <protectedRange sqref="TB818" name="ION21_2144"/>
    <protectedRange sqref="TB819" name="ION21_2145"/>
    <protectedRange sqref="TB820" name="ION21_2146"/>
    <protectedRange sqref="TB821" name="ION21_2147"/>
    <protectedRange sqref="TB822" name="ION21_2148"/>
    <protectedRange sqref="TB823" name="ION21_2149"/>
    <protectedRange sqref="TB824" name="ION21_2150"/>
    <protectedRange sqref="TB825" name="ION21_2151"/>
    <protectedRange sqref="TB826" name="ION21_2152"/>
    <protectedRange sqref="TB827" name="ION21_2153"/>
    <protectedRange sqref="TB828" name="ION21_2154"/>
    <protectedRange sqref="TB829" name="ION21_2155"/>
    <protectedRange sqref="TB830" name="ION21_2156"/>
    <protectedRange sqref="TB831" name="ION21_2157"/>
    <protectedRange sqref="TB832" name="ION21_2158"/>
    <protectedRange sqref="TB833" name="ION21_2159"/>
    <protectedRange sqref="TB834" name="ION21_2160"/>
    <protectedRange sqref="TB835" name="ION21_2161"/>
    <protectedRange sqref="TB836" name="ION21_2162"/>
    <protectedRange sqref="TB837" name="ION21_2163"/>
    <protectedRange sqref="TB838" name="ION21_2164"/>
    <protectedRange sqref="TB839" name="ION21_2165"/>
    <protectedRange sqref="TB840" name="ION21_2166"/>
    <protectedRange sqref="TB841" name="ION21_2167"/>
    <protectedRange sqref="TB842" name="ION21_2168"/>
    <protectedRange sqref="TB843" name="ION21_2169"/>
    <protectedRange sqref="TB844" name="ION21_2170"/>
    <protectedRange sqref="TB845" name="ION21_2171"/>
    <protectedRange sqref="TB846" name="ION21_2172"/>
    <protectedRange sqref="TB847" name="ION21_2173"/>
    <protectedRange sqref="TB848" name="ION21_2174"/>
    <protectedRange sqref="TB849" name="ION21_2175"/>
    <protectedRange sqref="TB850" name="ION21_2176"/>
    <protectedRange sqref="TB851" name="ION21_2177"/>
    <protectedRange sqref="TB852" name="ION21_2178"/>
    <protectedRange sqref="TB853" name="ION21_2179"/>
    <protectedRange sqref="TB854" name="ION21_2180"/>
    <protectedRange sqref="TB855" name="ION21_2181"/>
    <protectedRange sqref="TB856" name="ION21_2182"/>
    <protectedRange sqref="TB857" name="ION21_2183"/>
    <protectedRange sqref="TB858" name="ION21_2184"/>
    <protectedRange sqref="TB859" name="ION21_2185"/>
    <protectedRange sqref="TB860" name="ION21_2186"/>
    <protectedRange sqref="TB861" name="ION21_2187"/>
    <protectedRange sqref="TB862" name="ION21_2188"/>
    <protectedRange sqref="TB863" name="ION21_2189"/>
    <protectedRange sqref="TB864" name="ION21_2190"/>
    <protectedRange sqref="TB865" name="ION21_2191"/>
    <protectedRange sqref="TB866" name="ION21_2192"/>
    <protectedRange sqref="TB867" name="ION21_2193"/>
    <protectedRange sqref="TB868" name="ION21_2194"/>
    <protectedRange sqref="TB869" name="ION21_2195"/>
    <protectedRange sqref="TB870" name="ION21_2196"/>
    <protectedRange sqref="TB871" name="ION21_2197"/>
    <protectedRange sqref="TB872" name="ION21_2198"/>
    <protectedRange sqref="TB873" name="ION21_2199"/>
    <protectedRange sqref="TB874" name="ION21_2200"/>
    <protectedRange sqref="TB875" name="ION21_2201"/>
    <protectedRange sqref="TB876" name="ION21_2202"/>
    <protectedRange sqref="TB877" name="ION21_2203"/>
    <protectedRange sqref="TB878" name="ION21_2204"/>
    <protectedRange sqref="TB879" name="ION21_2205"/>
    <protectedRange sqref="TB880" name="ION21_2206"/>
    <protectedRange sqref="TB881" name="ION21_2207"/>
    <protectedRange sqref="TB882" name="ION21_2208"/>
    <protectedRange sqref="TB883" name="ION21_2209"/>
    <protectedRange sqref="TB884" name="ION21_2210"/>
    <protectedRange sqref="TB885" name="ION21_2211"/>
    <protectedRange sqref="TB886" name="ION21_2212"/>
    <protectedRange sqref="TB887" name="ION21_2213"/>
    <protectedRange sqref="TB888" name="ION21_2214"/>
    <protectedRange sqref="TB889" name="ION21_2215"/>
    <protectedRange sqref="TB890" name="ION21_2216"/>
    <protectedRange sqref="TB891" name="ION21_2217"/>
    <protectedRange sqref="TB892" name="ION21_2218"/>
    <protectedRange sqref="TB893" name="ION21_2219"/>
    <protectedRange sqref="TB894" name="ION21_2220"/>
    <protectedRange sqref="TB895" name="ION21_2221"/>
    <protectedRange sqref="TB896" name="ION21_2222"/>
    <protectedRange sqref="TB897" name="ION21_2223"/>
    <protectedRange sqref="TB898" name="ION21_2224"/>
    <protectedRange sqref="TB899" name="ION21_2225"/>
    <protectedRange sqref="TB900" name="ION21_2226"/>
    <protectedRange sqref="TB901" name="ION21_2227"/>
    <protectedRange sqref="TB902" name="ION21_2228"/>
    <protectedRange sqref="TB903" name="ION21_2229"/>
    <protectedRange sqref="TB904" name="ION21_2230"/>
    <protectedRange sqref="TB905" name="ION21_2231"/>
    <protectedRange sqref="TB906" name="ION21_2232"/>
    <protectedRange sqref="TB907" name="ION21_2233"/>
    <protectedRange sqref="TB908" name="ION21_2234"/>
    <protectedRange sqref="TB909" name="ION21_2235"/>
    <protectedRange sqref="TB910" name="ION21_2236"/>
    <protectedRange sqref="TB911" name="ION21_2237"/>
    <protectedRange sqref="TB912" name="ION21_2238"/>
    <protectedRange sqref="TB913" name="ION21_2239"/>
    <protectedRange sqref="TB914" name="ION21_2240"/>
    <protectedRange sqref="TB915" name="ION21_2241"/>
    <protectedRange sqref="TB916" name="ION21_2242"/>
    <protectedRange sqref="TB917" name="ION21_2243"/>
    <protectedRange sqref="TB918" name="ION21_2244"/>
    <protectedRange sqref="TB919" name="ION21_2245"/>
    <protectedRange sqref="TB920" name="ION21_2246"/>
    <protectedRange sqref="TB921" name="ION21_2247"/>
    <protectedRange sqref="TB922" name="ION21_2248"/>
    <protectedRange sqref="TB923" name="ION21_2249"/>
    <protectedRange sqref="TB924" name="ION21_2250"/>
    <protectedRange sqref="TB925" name="ION21_2251"/>
    <protectedRange sqref="TB926" name="ION21_2252"/>
    <protectedRange sqref="TB927" name="ION21_2253"/>
    <protectedRange sqref="TB928" name="ION21_2254"/>
    <protectedRange sqref="TB929" name="ION21_2255"/>
    <protectedRange sqref="TB930" name="ION21_2256"/>
    <protectedRange sqref="TB931" name="ION21_2257"/>
    <protectedRange sqref="TB932" name="ION21_2258"/>
    <protectedRange sqref="TB933" name="ION21_2259"/>
    <protectedRange sqref="TB934" name="ION21_2260"/>
    <protectedRange sqref="TB935" name="ION21_2261"/>
    <protectedRange sqref="TB936" name="ION21_2262"/>
    <protectedRange sqref="TB937" name="ION21_2263"/>
    <protectedRange sqref="TB938" name="ION21_2264"/>
    <protectedRange sqref="TB939" name="ION21_2265"/>
    <protectedRange sqref="TB940" name="ION21_2266"/>
    <protectedRange sqref="TB941" name="ION21_2267"/>
    <protectedRange sqref="TB942" name="ION21_2268"/>
    <protectedRange sqref="TB943" name="ION21_2269"/>
    <protectedRange sqref="TB944" name="ION21_2270"/>
    <protectedRange sqref="TB945" name="ION21_2271"/>
    <protectedRange sqref="TB946" name="ION21_2272"/>
    <protectedRange sqref="TB947" name="ION21_2273"/>
    <protectedRange sqref="TB948" name="ION21_2274"/>
    <protectedRange sqref="TB949" name="ION21_2275"/>
    <protectedRange sqref="TB950" name="ION21_2276"/>
    <protectedRange sqref="TB951" name="ION21_2277"/>
    <protectedRange sqref="TB952" name="ION21_2278"/>
    <protectedRange sqref="TB953" name="ION21_2279"/>
    <protectedRange sqref="TB954" name="ION21_2280"/>
    <protectedRange sqref="TB955" name="ION21_2281"/>
    <protectedRange sqref="TB956" name="ION21_2282"/>
    <protectedRange sqref="TB957" name="ION21_2283"/>
    <protectedRange sqref="TB958" name="ION21_2284"/>
    <protectedRange sqref="TB959" name="ION21_2285"/>
    <protectedRange sqref="TB960" name="ION21_2286"/>
    <protectedRange sqref="TB961" name="ION21_2287"/>
    <protectedRange sqref="TB962" name="ION21_2288"/>
    <protectedRange sqref="TB963" name="ION21_2289"/>
    <protectedRange sqref="TB964" name="ION21_2290"/>
    <protectedRange sqref="TB965" name="ION21_2291"/>
    <protectedRange sqref="TB966" name="ION21_2292"/>
    <protectedRange sqref="TB967" name="ION21_2293"/>
    <protectedRange sqref="TB968" name="ION21_2294"/>
    <protectedRange sqref="TB969" name="ION21_2295"/>
    <protectedRange sqref="TB970" name="ION21_2296"/>
    <protectedRange sqref="TB971" name="ION21_2297"/>
    <protectedRange sqref="TB972" name="ION21_2298"/>
    <protectedRange sqref="TB973" name="ION21_2299"/>
    <protectedRange sqref="TB974" name="ION21_2300"/>
    <protectedRange sqref="TB975" name="ION21_2301"/>
    <protectedRange sqref="TB976" name="ION21_2302"/>
    <protectedRange sqref="TB977" name="ION21_2303"/>
    <protectedRange sqref="TB978" name="ION21_2304"/>
    <protectedRange sqref="TB979" name="ION21_2305"/>
    <protectedRange sqref="TB980" name="ION21_2306"/>
    <protectedRange sqref="TB981" name="ION21_2307"/>
    <protectedRange sqref="TB982" name="ION21_2308"/>
    <protectedRange sqref="TB983" name="ION21_2309"/>
    <protectedRange sqref="TB984" name="ION21_2310"/>
    <protectedRange sqref="TB985" name="ION21_2311"/>
    <protectedRange sqref="TB986" name="ION21_2312"/>
    <protectedRange sqref="TB987" name="ION21_2313"/>
    <protectedRange sqref="TB988" name="ION21_2314"/>
    <protectedRange sqref="TB989" name="ION21_2315"/>
    <protectedRange sqref="TB990" name="ION21_2316"/>
    <protectedRange sqref="TB991" name="ION21_2317"/>
    <protectedRange sqref="TB992" name="ION21_2318"/>
    <protectedRange sqref="TB993" name="ION21_2319"/>
    <protectedRange sqref="TB994" name="ION21_2320"/>
    <protectedRange sqref="TB995" name="ION21_2321"/>
    <protectedRange sqref="TB996" name="ION21_2322"/>
    <protectedRange sqref="TB997" name="ION21_2323"/>
    <protectedRange sqref="TB998" name="ION21_2324"/>
    <protectedRange sqref="TB999" name="ION21_2325"/>
  </protectedRanges>
  <mergeCells count="133">
    <mergeCell ref="SU4:SV4"/>
    <mergeCell ref="SX4:SY4"/>
    <mergeCell ref="SZ4:TB4"/>
    <mergeCell ref="A1:E1"/>
    <mergeCell ref="J4:K4"/>
    <mergeCell ref="B4:C4"/>
    <mergeCell ref="D4:E4"/>
    <mergeCell ref="F4:H4"/>
    <mergeCell ref="AH4:AI4"/>
    <mergeCell ref="AE4:AF4"/>
    <mergeCell ref="V4:AD4"/>
    <mergeCell ref="M4:P4"/>
    <mergeCell ref="Q4:S4"/>
    <mergeCell ref="T4:U4"/>
    <mergeCell ref="BF4:BG4"/>
    <mergeCell ref="BI4:BL4"/>
    <mergeCell ref="BM4:BO4"/>
    <mergeCell ref="BP4:BQ4"/>
    <mergeCell ref="BR4:BZ4"/>
    <mergeCell ref="AK4:AN4"/>
    <mergeCell ref="AO4:AQ4"/>
    <mergeCell ref="AR4:AS4"/>
    <mergeCell ref="AT4:BB4"/>
    <mergeCell ref="BC4:BD4"/>
    <mergeCell ref="CP4:CX4"/>
    <mergeCell ref="CY4:CZ4"/>
    <mergeCell ref="DB4:DC4"/>
    <mergeCell ref="DE4:DH4"/>
    <mergeCell ref="DI4:DK4"/>
    <mergeCell ref="CA4:CB4"/>
    <mergeCell ref="CD4:CE4"/>
    <mergeCell ref="CG4:CJ4"/>
    <mergeCell ref="CK4:CM4"/>
    <mergeCell ref="CN4:CO4"/>
    <mergeCell ref="EG4:EI4"/>
    <mergeCell ref="EJ4:EK4"/>
    <mergeCell ref="EL4:ET4"/>
    <mergeCell ref="EU4:EV4"/>
    <mergeCell ref="EX4:EY4"/>
    <mergeCell ref="DL4:DM4"/>
    <mergeCell ref="DN4:DV4"/>
    <mergeCell ref="DW4:DX4"/>
    <mergeCell ref="DZ4:EA4"/>
    <mergeCell ref="EC4:EF4"/>
    <mergeCell ref="FV4:FW4"/>
    <mergeCell ref="FY4:GB4"/>
    <mergeCell ref="GC4:GE4"/>
    <mergeCell ref="GF4:GG4"/>
    <mergeCell ref="GH4:GP4"/>
    <mergeCell ref="FA4:FD4"/>
    <mergeCell ref="FE4:FG4"/>
    <mergeCell ref="FH4:FI4"/>
    <mergeCell ref="FJ4:FR4"/>
    <mergeCell ref="FS4:FT4"/>
    <mergeCell ref="HF4:HN4"/>
    <mergeCell ref="HO4:HP4"/>
    <mergeCell ref="HR4:HS4"/>
    <mergeCell ref="HU4:HX4"/>
    <mergeCell ref="HY4:IA4"/>
    <mergeCell ref="GQ4:GR4"/>
    <mergeCell ref="GT4:GU4"/>
    <mergeCell ref="GW4:GZ4"/>
    <mergeCell ref="HA4:HC4"/>
    <mergeCell ref="HD4:HE4"/>
    <mergeCell ref="IW4:IY4"/>
    <mergeCell ref="IZ4:JA4"/>
    <mergeCell ref="JB4:JJ4"/>
    <mergeCell ref="JK4:JL4"/>
    <mergeCell ref="JN4:JO4"/>
    <mergeCell ref="IB4:IC4"/>
    <mergeCell ref="ID4:IL4"/>
    <mergeCell ref="IM4:IN4"/>
    <mergeCell ref="IP4:IQ4"/>
    <mergeCell ref="IS4:IV4"/>
    <mergeCell ref="KL4:KM4"/>
    <mergeCell ref="KO4:KR4"/>
    <mergeCell ref="KS4:KU4"/>
    <mergeCell ref="KV4:KW4"/>
    <mergeCell ref="KX4:LF4"/>
    <mergeCell ref="JQ4:JT4"/>
    <mergeCell ref="JU4:JW4"/>
    <mergeCell ref="JX4:JY4"/>
    <mergeCell ref="JZ4:KH4"/>
    <mergeCell ref="KI4:KJ4"/>
    <mergeCell ref="LV4:MD4"/>
    <mergeCell ref="ME4:MF4"/>
    <mergeCell ref="MH4:MI4"/>
    <mergeCell ref="MK4:MN4"/>
    <mergeCell ref="MO4:MQ4"/>
    <mergeCell ref="LG4:LH4"/>
    <mergeCell ref="LJ4:LK4"/>
    <mergeCell ref="LM4:LP4"/>
    <mergeCell ref="LQ4:LS4"/>
    <mergeCell ref="LT4:LU4"/>
    <mergeCell ref="NM4:NO4"/>
    <mergeCell ref="NP4:NQ4"/>
    <mergeCell ref="NR4:NZ4"/>
    <mergeCell ref="OA4:OB4"/>
    <mergeCell ref="OD4:OE4"/>
    <mergeCell ref="MR4:MS4"/>
    <mergeCell ref="MT4:NB4"/>
    <mergeCell ref="NC4:ND4"/>
    <mergeCell ref="NF4:NG4"/>
    <mergeCell ref="NI4:NL4"/>
    <mergeCell ref="PB4:PC4"/>
    <mergeCell ref="PE4:PH4"/>
    <mergeCell ref="PI4:PK4"/>
    <mergeCell ref="PL4:PM4"/>
    <mergeCell ref="PN4:PV4"/>
    <mergeCell ref="OG4:OJ4"/>
    <mergeCell ref="OK4:OM4"/>
    <mergeCell ref="ON4:OO4"/>
    <mergeCell ref="OP4:OX4"/>
    <mergeCell ref="OY4:OZ4"/>
    <mergeCell ref="QL4:QT4"/>
    <mergeCell ref="QU4:QV4"/>
    <mergeCell ref="QX4:QY4"/>
    <mergeCell ref="RA4:RD4"/>
    <mergeCell ref="RE4:RG4"/>
    <mergeCell ref="PW4:PX4"/>
    <mergeCell ref="PZ4:QA4"/>
    <mergeCell ref="QC4:QF4"/>
    <mergeCell ref="QG4:QI4"/>
    <mergeCell ref="QJ4:QK4"/>
    <mergeCell ref="SC4:SE4"/>
    <mergeCell ref="SF4:SG4"/>
    <mergeCell ref="SH4:SP4"/>
    <mergeCell ref="SQ4:SR4"/>
    <mergeCell ref="RH4:RI4"/>
    <mergeCell ref="RJ4:RR4"/>
    <mergeCell ref="RS4:RT4"/>
    <mergeCell ref="RV4:RW4"/>
    <mergeCell ref="RY4:SB4"/>
  </mergeCells>
  <hyperlinks>
    <hyperlink ref="V5" location="TeamACT!A6" display="SV1"/>
    <hyperlink ref="AT5" location="TeamACT!A6" display="SV1"/>
    <hyperlink ref="BR5" location="TeamACT!A6" display="SV1"/>
    <hyperlink ref="CP5" location="TeamACT!A6" display="SV1"/>
    <hyperlink ref="DN5" location="TeamACT!A6" display="SV1"/>
    <hyperlink ref="EL5" location="TeamACT!A6" display="SV1"/>
    <hyperlink ref="FJ5" location="TeamACT!A6" display="SV1"/>
    <hyperlink ref="GH5" location="TeamACT!A6" display="SV1"/>
    <hyperlink ref="HF5" location="TeamACT!A6" display="SV1"/>
    <hyperlink ref="ID5" location="TeamACT!A6" display="SV1"/>
    <hyperlink ref="JB5" location="TeamACT!A6" display="SV1"/>
    <hyperlink ref="JZ5" location="TeamACT!A6" display="SV1"/>
    <hyperlink ref="KX5" location="TeamACT!A6" display="SV1"/>
    <hyperlink ref="LV5" location="TeamACT!A6" display="SV1"/>
    <hyperlink ref="MT5" location="TeamACT!A6" display="SV1"/>
    <hyperlink ref="NR5" location="TeamACT!A6" display="SV1"/>
    <hyperlink ref="OP5" location="TeamACT!A6" display="SV1"/>
    <hyperlink ref="PN5" location="TeamACT!A6" display="SV1"/>
    <hyperlink ref="QL5" location="TeamACT!A6" display="SV1"/>
    <hyperlink ref="RJ5" location="TeamACT!A6" display="SV1"/>
    <hyperlink ref="SH5" location="TeamACT!A6" display="SV1"/>
    <hyperlink ref="W5" location="TeamACT!A8" display="SV2"/>
    <hyperlink ref="AU5" location="TeamACT!A8" display="SV2"/>
    <hyperlink ref="BS5" location="TeamACT!A8" display="SV2"/>
    <hyperlink ref="CQ5" location="TeamACT!A8" display="SV2"/>
    <hyperlink ref="DO5" location="TeamACT!A8" display="SV2"/>
    <hyperlink ref="EM5" location="TeamACT!A8" display="SV2"/>
    <hyperlink ref="FK5" location="TeamACT!A8" display="SV2"/>
    <hyperlink ref="GI5" location="TeamACT!A8" display="SV2"/>
    <hyperlink ref="HG5" location="TeamACT!A8" display="SV2"/>
    <hyperlink ref="IE5" location="TeamACT!A8" display="SV2"/>
    <hyperlink ref="JC5" location="TeamACT!A8" display="SV2"/>
    <hyperlink ref="KA5" location="TeamACT!A8" display="SV2"/>
    <hyperlink ref="KY5" location="TeamACT!A8" display="SV2"/>
    <hyperlink ref="LW5" location="TeamACT!A8" display="SV2"/>
    <hyperlink ref="MU5" location="TeamACT!A8" display="SV2"/>
    <hyperlink ref="NS5" location="TeamACT!A8" display="SV2"/>
    <hyperlink ref="OQ5" location="TeamACT!A8" display="SV2"/>
    <hyperlink ref="PO5" location="TeamACT!A8" display="SV2"/>
    <hyperlink ref="QM5" location="TeamACT!A8" display="SV2"/>
    <hyperlink ref="RK5" location="TeamACT!A8" display="SV2"/>
    <hyperlink ref="SI5" location="TeamACT!A8" display="SV2"/>
    <hyperlink ref="TA6" location="TeamACT!$V$7" display="0.5"/>
    <hyperlink ref="TA7" location="TeamACT!$V$7" display="0"/>
    <hyperlink ref="TA8" location="TeamACT!$V$7" display="0.5"/>
    <hyperlink ref="TA9" location="TeamACT!$W$7" display="0"/>
    <hyperlink ref="TA10" location="TeamACT!$X$6" display="0.5"/>
  </hyperlink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19460" r:id="rId4" name="ComboBoxSet">
          <controlPr locked="0" defaultSize="0" autoLine="0" listFillRange="$A$29:$A$32" r:id="rId5">
            <anchor moveWithCells="1">
              <from>
                <xdr:col>3</xdr:col>
                <xdr:colOff>144780</xdr:colOff>
                <xdr:row>2</xdr:row>
                <xdr:rowOff>7620</xdr:rowOff>
              </from>
              <to>
                <xdr:col>4</xdr:col>
                <xdr:colOff>259080</xdr:colOff>
                <xdr:row>3</xdr:row>
                <xdr:rowOff>0</xdr:rowOff>
              </to>
            </anchor>
          </controlPr>
        </control>
      </mc:Choice>
      <mc:Fallback>
        <control shapeId="19460" r:id="rId4" name="ComboBoxSet"/>
      </mc:Fallback>
    </mc:AlternateContent>
    <mc:AlternateContent xmlns:mc="http://schemas.openxmlformats.org/markup-compatibility/2006">
      <mc:Choice Requires="x14">
        <control shapeId="19459" r:id="rId6" name="ComboBoxMem">
          <controlPr locked="0" defaultSize="0" autoLine="0" listFillRange="$A$5:$A$10" r:id="rId7">
            <anchor moveWithCells="1">
              <from>
                <xdr:col>1</xdr:col>
                <xdr:colOff>15240</xdr:colOff>
                <xdr:row>2</xdr:row>
                <xdr:rowOff>7620</xdr:rowOff>
              </from>
              <to>
                <xdr:col>3</xdr:col>
                <xdr:colOff>144780</xdr:colOff>
                <xdr:row>3</xdr:row>
                <xdr:rowOff>0</xdr:rowOff>
              </to>
            </anchor>
          </controlPr>
        </control>
      </mc:Choice>
      <mc:Fallback>
        <control shapeId="19459" r:id="rId6" name="ComboBoxMem"/>
      </mc:Fallback>
    </mc:AlternateContent>
    <mc:AlternateContent xmlns:mc="http://schemas.openxmlformats.org/markup-compatibility/2006">
      <mc:Choice Requires="x14">
        <control shapeId="19458" r:id="rId8" name="ComboBox2">
          <controlPr defaultSize="0" autoLine="0" listFillRange="B45:B47" r:id="rId9">
            <anchor moveWithCells="1">
              <from>
                <xdr:col>21</xdr:col>
                <xdr:colOff>7620</xdr:colOff>
                <xdr:row>3</xdr:row>
                <xdr:rowOff>0</xdr:rowOff>
              </from>
              <to>
                <xdr:col>23</xdr:col>
                <xdr:colOff>320040</xdr:colOff>
                <xdr:row>4</xdr:row>
                <xdr:rowOff>0</xdr:rowOff>
              </to>
            </anchor>
          </controlPr>
        </control>
      </mc:Choice>
      <mc:Fallback>
        <control shapeId="19458" r:id="rId8" name="ComboBox2"/>
      </mc:Fallback>
    </mc:AlternateContent>
    <mc:AlternateContent xmlns:mc="http://schemas.openxmlformats.org/markup-compatibility/2006">
      <mc:Choice Requires="x14">
        <control shapeId="19457" r:id="rId10" name="ComboBox1">
          <controlPr defaultSize="0" autoLine="0" listFillRange="B38:B40" r:id="rId11">
            <anchor moveWithCells="1">
              <from>
                <xdr:col>19</xdr:col>
                <xdr:colOff>7620</xdr:colOff>
                <xdr:row>3</xdr:row>
                <xdr:rowOff>0</xdr:rowOff>
              </from>
              <to>
                <xdr:col>21</xdr:col>
                <xdr:colOff>0</xdr:colOff>
                <xdr:row>4</xdr:row>
                <xdr:rowOff>0</xdr:rowOff>
              </to>
            </anchor>
          </controlPr>
        </control>
      </mc:Choice>
      <mc:Fallback>
        <control shapeId="19457" r:id="rId10" name="ComboBox1"/>
      </mc:Fallback>
    </mc:AlternateContent>
    <mc:AlternateContent xmlns:mc="http://schemas.openxmlformats.org/markup-compatibility/2006">
      <mc:Choice Requires="x14">
        <control shapeId="19461" r:id="rId12" name="ComboBox3">
          <controlPr defaultSize="0" autoLine="0" listFillRange="B38:B40" r:id="rId13">
            <anchor moveWithCells="1">
              <from>
                <xdr:col>43</xdr:col>
                <xdr:colOff>7620</xdr:colOff>
                <xdr:row>3</xdr:row>
                <xdr:rowOff>0</xdr:rowOff>
              </from>
              <to>
                <xdr:col>45</xdr:col>
                <xdr:colOff>0</xdr:colOff>
                <xdr:row>4</xdr:row>
                <xdr:rowOff>0</xdr:rowOff>
              </to>
            </anchor>
          </controlPr>
        </control>
      </mc:Choice>
      <mc:Fallback>
        <control shapeId="19461" r:id="rId12" name="ComboBox3"/>
      </mc:Fallback>
    </mc:AlternateContent>
    <mc:AlternateContent xmlns:mc="http://schemas.openxmlformats.org/markup-compatibility/2006">
      <mc:Choice Requires="x14">
        <control shapeId="19462" r:id="rId14" name="ComboBox4">
          <controlPr defaultSize="0" autoLine="0" listFillRange="B45:B47" r:id="rId15">
            <anchor moveWithCells="1">
              <from>
                <xdr:col>45</xdr:col>
                <xdr:colOff>7620</xdr:colOff>
                <xdr:row>3</xdr:row>
                <xdr:rowOff>0</xdr:rowOff>
              </from>
              <to>
                <xdr:col>47</xdr:col>
                <xdr:colOff>320040</xdr:colOff>
                <xdr:row>4</xdr:row>
                <xdr:rowOff>0</xdr:rowOff>
              </to>
            </anchor>
          </controlPr>
        </control>
      </mc:Choice>
      <mc:Fallback>
        <control shapeId="19462" r:id="rId14" name="ComboBox4"/>
      </mc:Fallback>
    </mc:AlternateContent>
    <mc:AlternateContent xmlns:mc="http://schemas.openxmlformats.org/markup-compatibility/2006">
      <mc:Choice Requires="x14">
        <control shapeId="19465" r:id="rId16" name="ComboBox5">
          <controlPr defaultSize="0" autoLine="0" listFillRange="B38:B40" r:id="rId17">
            <anchor moveWithCells="1">
              <from>
                <xdr:col>67</xdr:col>
                <xdr:colOff>7620</xdr:colOff>
                <xdr:row>3</xdr:row>
                <xdr:rowOff>0</xdr:rowOff>
              </from>
              <to>
                <xdr:col>69</xdr:col>
                <xdr:colOff>0</xdr:colOff>
                <xdr:row>4</xdr:row>
                <xdr:rowOff>0</xdr:rowOff>
              </to>
            </anchor>
          </controlPr>
        </control>
      </mc:Choice>
      <mc:Fallback>
        <control shapeId="19465" r:id="rId16" name="ComboBox5"/>
      </mc:Fallback>
    </mc:AlternateContent>
    <mc:AlternateContent xmlns:mc="http://schemas.openxmlformats.org/markup-compatibility/2006">
      <mc:Choice Requires="x14">
        <control shapeId="19466" r:id="rId18" name="ComboBox6">
          <controlPr defaultSize="0" autoLine="0" listFillRange="B45:B47" r:id="rId19">
            <anchor moveWithCells="1">
              <from>
                <xdr:col>69</xdr:col>
                <xdr:colOff>7620</xdr:colOff>
                <xdr:row>3</xdr:row>
                <xdr:rowOff>0</xdr:rowOff>
              </from>
              <to>
                <xdr:col>71</xdr:col>
                <xdr:colOff>320040</xdr:colOff>
                <xdr:row>4</xdr:row>
                <xdr:rowOff>0</xdr:rowOff>
              </to>
            </anchor>
          </controlPr>
        </control>
      </mc:Choice>
      <mc:Fallback>
        <control shapeId="19466" r:id="rId18" name="ComboBox6"/>
      </mc:Fallback>
    </mc:AlternateContent>
    <mc:AlternateContent xmlns:mc="http://schemas.openxmlformats.org/markup-compatibility/2006">
      <mc:Choice Requires="x14">
        <control shapeId="19467" r:id="rId20" name="ComboBox7">
          <controlPr defaultSize="0" autoLine="0" listFillRange="B38:B40" r:id="rId21">
            <anchor moveWithCells="1">
              <from>
                <xdr:col>91</xdr:col>
                <xdr:colOff>7620</xdr:colOff>
                <xdr:row>3</xdr:row>
                <xdr:rowOff>0</xdr:rowOff>
              </from>
              <to>
                <xdr:col>93</xdr:col>
                <xdr:colOff>0</xdr:colOff>
                <xdr:row>4</xdr:row>
                <xdr:rowOff>0</xdr:rowOff>
              </to>
            </anchor>
          </controlPr>
        </control>
      </mc:Choice>
      <mc:Fallback>
        <control shapeId="19467" r:id="rId20" name="ComboBox7"/>
      </mc:Fallback>
    </mc:AlternateContent>
    <mc:AlternateContent xmlns:mc="http://schemas.openxmlformats.org/markup-compatibility/2006">
      <mc:Choice Requires="x14">
        <control shapeId="19468" r:id="rId22" name="ComboBox8">
          <controlPr defaultSize="0" autoLine="0" listFillRange="B45:B47" r:id="rId23">
            <anchor moveWithCells="1">
              <from>
                <xdr:col>93</xdr:col>
                <xdr:colOff>7620</xdr:colOff>
                <xdr:row>3</xdr:row>
                <xdr:rowOff>0</xdr:rowOff>
              </from>
              <to>
                <xdr:col>95</xdr:col>
                <xdr:colOff>320040</xdr:colOff>
                <xdr:row>4</xdr:row>
                <xdr:rowOff>0</xdr:rowOff>
              </to>
            </anchor>
          </controlPr>
        </control>
      </mc:Choice>
      <mc:Fallback>
        <control shapeId="19468" r:id="rId22" name="ComboBox8"/>
      </mc:Fallback>
    </mc:AlternateContent>
    <mc:AlternateContent xmlns:mc="http://schemas.openxmlformats.org/markup-compatibility/2006">
      <mc:Choice Requires="x14">
        <control shapeId="19469" r:id="rId24" name="ComboBox9">
          <controlPr defaultSize="0" autoLine="0" listFillRange="B38:B40" r:id="rId25">
            <anchor moveWithCells="1">
              <from>
                <xdr:col>115</xdr:col>
                <xdr:colOff>7620</xdr:colOff>
                <xdr:row>3</xdr:row>
                <xdr:rowOff>0</xdr:rowOff>
              </from>
              <to>
                <xdr:col>117</xdr:col>
                <xdr:colOff>0</xdr:colOff>
                <xdr:row>4</xdr:row>
                <xdr:rowOff>0</xdr:rowOff>
              </to>
            </anchor>
          </controlPr>
        </control>
      </mc:Choice>
      <mc:Fallback>
        <control shapeId="19469" r:id="rId24" name="ComboBox9"/>
      </mc:Fallback>
    </mc:AlternateContent>
    <mc:AlternateContent xmlns:mc="http://schemas.openxmlformats.org/markup-compatibility/2006">
      <mc:Choice Requires="x14">
        <control shapeId="19470" r:id="rId26" name="ComboBox10">
          <controlPr defaultSize="0" autoLine="0" listFillRange="B45:B47" r:id="rId27">
            <anchor moveWithCells="1">
              <from>
                <xdr:col>117</xdr:col>
                <xdr:colOff>7620</xdr:colOff>
                <xdr:row>3</xdr:row>
                <xdr:rowOff>0</xdr:rowOff>
              </from>
              <to>
                <xdr:col>119</xdr:col>
                <xdr:colOff>320040</xdr:colOff>
                <xdr:row>4</xdr:row>
                <xdr:rowOff>0</xdr:rowOff>
              </to>
            </anchor>
          </controlPr>
        </control>
      </mc:Choice>
      <mc:Fallback>
        <control shapeId="19470" r:id="rId26" name="ComboBox10"/>
      </mc:Fallback>
    </mc:AlternateContent>
    <mc:AlternateContent xmlns:mc="http://schemas.openxmlformats.org/markup-compatibility/2006">
      <mc:Choice Requires="x14">
        <control shapeId="19471" r:id="rId28" name="ComboBox11">
          <controlPr defaultSize="0" autoLine="0" listFillRange="B38:B40" r:id="rId29">
            <anchor moveWithCells="1">
              <from>
                <xdr:col>139</xdr:col>
                <xdr:colOff>30480</xdr:colOff>
                <xdr:row>3</xdr:row>
                <xdr:rowOff>0</xdr:rowOff>
              </from>
              <to>
                <xdr:col>141</xdr:col>
                <xdr:colOff>22860</xdr:colOff>
                <xdr:row>4</xdr:row>
                <xdr:rowOff>0</xdr:rowOff>
              </to>
            </anchor>
          </controlPr>
        </control>
      </mc:Choice>
      <mc:Fallback>
        <control shapeId="19471" r:id="rId28" name="ComboBox11"/>
      </mc:Fallback>
    </mc:AlternateContent>
    <mc:AlternateContent xmlns:mc="http://schemas.openxmlformats.org/markup-compatibility/2006">
      <mc:Choice Requires="x14">
        <control shapeId="19472" r:id="rId30" name="ComboBox12">
          <controlPr defaultSize="0" autoLine="0" listFillRange="B45:B47" r:id="rId31">
            <anchor moveWithCells="1">
              <from>
                <xdr:col>141</xdr:col>
                <xdr:colOff>7620</xdr:colOff>
                <xdr:row>3</xdr:row>
                <xdr:rowOff>0</xdr:rowOff>
              </from>
              <to>
                <xdr:col>143</xdr:col>
                <xdr:colOff>320040</xdr:colOff>
                <xdr:row>4</xdr:row>
                <xdr:rowOff>0</xdr:rowOff>
              </to>
            </anchor>
          </controlPr>
        </control>
      </mc:Choice>
      <mc:Fallback>
        <control shapeId="19472" r:id="rId30" name="ComboBox12"/>
      </mc:Fallback>
    </mc:AlternateContent>
    <mc:AlternateContent xmlns:mc="http://schemas.openxmlformats.org/markup-compatibility/2006">
      <mc:Choice Requires="x14">
        <control shapeId="19473" r:id="rId32" name="ComboBox13">
          <controlPr defaultSize="0" autoLine="0" listFillRange="B38:B40" r:id="rId33">
            <anchor moveWithCells="1">
              <from>
                <xdr:col>163</xdr:col>
                <xdr:colOff>7620</xdr:colOff>
                <xdr:row>3</xdr:row>
                <xdr:rowOff>0</xdr:rowOff>
              </from>
              <to>
                <xdr:col>165</xdr:col>
                <xdr:colOff>0</xdr:colOff>
                <xdr:row>4</xdr:row>
                <xdr:rowOff>0</xdr:rowOff>
              </to>
            </anchor>
          </controlPr>
        </control>
      </mc:Choice>
      <mc:Fallback>
        <control shapeId="19473" r:id="rId32" name="ComboBox13"/>
      </mc:Fallback>
    </mc:AlternateContent>
    <mc:AlternateContent xmlns:mc="http://schemas.openxmlformats.org/markup-compatibility/2006">
      <mc:Choice Requires="x14">
        <control shapeId="19474" r:id="rId34" name="ComboBox14">
          <controlPr defaultSize="0" autoLine="0" listFillRange="B45:B47" r:id="rId35">
            <anchor moveWithCells="1">
              <from>
                <xdr:col>165</xdr:col>
                <xdr:colOff>7620</xdr:colOff>
                <xdr:row>3</xdr:row>
                <xdr:rowOff>0</xdr:rowOff>
              </from>
              <to>
                <xdr:col>167</xdr:col>
                <xdr:colOff>320040</xdr:colOff>
                <xdr:row>4</xdr:row>
                <xdr:rowOff>0</xdr:rowOff>
              </to>
            </anchor>
          </controlPr>
        </control>
      </mc:Choice>
      <mc:Fallback>
        <control shapeId="19474" r:id="rId34" name="ComboBox14"/>
      </mc:Fallback>
    </mc:AlternateContent>
    <mc:AlternateContent xmlns:mc="http://schemas.openxmlformats.org/markup-compatibility/2006">
      <mc:Choice Requires="x14">
        <control shapeId="19475" r:id="rId36" name="ComboBox15">
          <controlPr defaultSize="0" autoLine="0" listFillRange="B38:B40" r:id="rId37">
            <anchor moveWithCells="1">
              <from>
                <xdr:col>187</xdr:col>
                <xdr:colOff>7620</xdr:colOff>
                <xdr:row>3</xdr:row>
                <xdr:rowOff>0</xdr:rowOff>
              </from>
              <to>
                <xdr:col>189</xdr:col>
                <xdr:colOff>0</xdr:colOff>
                <xdr:row>4</xdr:row>
                <xdr:rowOff>0</xdr:rowOff>
              </to>
            </anchor>
          </controlPr>
        </control>
      </mc:Choice>
      <mc:Fallback>
        <control shapeId="19475" r:id="rId36" name="ComboBox15"/>
      </mc:Fallback>
    </mc:AlternateContent>
    <mc:AlternateContent xmlns:mc="http://schemas.openxmlformats.org/markup-compatibility/2006">
      <mc:Choice Requires="x14">
        <control shapeId="19476" r:id="rId38" name="ComboBox16">
          <controlPr defaultSize="0" autoLine="0" listFillRange="B45:B47" r:id="rId39">
            <anchor moveWithCells="1">
              <from>
                <xdr:col>189</xdr:col>
                <xdr:colOff>7620</xdr:colOff>
                <xdr:row>3</xdr:row>
                <xdr:rowOff>0</xdr:rowOff>
              </from>
              <to>
                <xdr:col>191</xdr:col>
                <xdr:colOff>320040</xdr:colOff>
                <xdr:row>4</xdr:row>
                <xdr:rowOff>0</xdr:rowOff>
              </to>
            </anchor>
          </controlPr>
        </control>
      </mc:Choice>
      <mc:Fallback>
        <control shapeId="19476" r:id="rId38" name="ComboBox16"/>
      </mc:Fallback>
    </mc:AlternateContent>
    <mc:AlternateContent xmlns:mc="http://schemas.openxmlformats.org/markup-compatibility/2006">
      <mc:Choice Requires="x14">
        <control shapeId="19477" r:id="rId40" name="ComboBox17">
          <controlPr defaultSize="0" autoLine="0" listFillRange="B38:B40" r:id="rId41">
            <anchor moveWithCells="1">
              <from>
                <xdr:col>211</xdr:col>
                <xdr:colOff>7620</xdr:colOff>
                <xdr:row>3</xdr:row>
                <xdr:rowOff>0</xdr:rowOff>
              </from>
              <to>
                <xdr:col>213</xdr:col>
                <xdr:colOff>0</xdr:colOff>
                <xdr:row>4</xdr:row>
                <xdr:rowOff>0</xdr:rowOff>
              </to>
            </anchor>
          </controlPr>
        </control>
      </mc:Choice>
      <mc:Fallback>
        <control shapeId="19477" r:id="rId40" name="ComboBox17"/>
      </mc:Fallback>
    </mc:AlternateContent>
    <mc:AlternateContent xmlns:mc="http://schemas.openxmlformats.org/markup-compatibility/2006">
      <mc:Choice Requires="x14">
        <control shapeId="19478" r:id="rId42" name="ComboBox18">
          <controlPr defaultSize="0" autoLine="0" listFillRange="B45:B47" r:id="rId43">
            <anchor moveWithCells="1">
              <from>
                <xdr:col>213</xdr:col>
                <xdr:colOff>7620</xdr:colOff>
                <xdr:row>3</xdr:row>
                <xdr:rowOff>0</xdr:rowOff>
              </from>
              <to>
                <xdr:col>215</xdr:col>
                <xdr:colOff>320040</xdr:colOff>
                <xdr:row>4</xdr:row>
                <xdr:rowOff>0</xdr:rowOff>
              </to>
            </anchor>
          </controlPr>
        </control>
      </mc:Choice>
      <mc:Fallback>
        <control shapeId="19478" r:id="rId42" name="ComboBox18"/>
      </mc:Fallback>
    </mc:AlternateContent>
    <mc:AlternateContent xmlns:mc="http://schemas.openxmlformats.org/markup-compatibility/2006">
      <mc:Choice Requires="x14">
        <control shapeId="19479" r:id="rId44" name="ComboBox19">
          <controlPr defaultSize="0" autoLine="0" listFillRange="B38:B40" r:id="rId45">
            <anchor moveWithCells="1">
              <from>
                <xdr:col>235</xdr:col>
                <xdr:colOff>7620</xdr:colOff>
                <xdr:row>3</xdr:row>
                <xdr:rowOff>0</xdr:rowOff>
              </from>
              <to>
                <xdr:col>237</xdr:col>
                <xdr:colOff>0</xdr:colOff>
                <xdr:row>4</xdr:row>
                <xdr:rowOff>0</xdr:rowOff>
              </to>
            </anchor>
          </controlPr>
        </control>
      </mc:Choice>
      <mc:Fallback>
        <control shapeId="19479" r:id="rId44" name="ComboBox19"/>
      </mc:Fallback>
    </mc:AlternateContent>
    <mc:AlternateContent xmlns:mc="http://schemas.openxmlformats.org/markup-compatibility/2006">
      <mc:Choice Requires="x14">
        <control shapeId="19480" r:id="rId46" name="ComboBox20">
          <controlPr defaultSize="0" autoLine="0" listFillRange="B45:B47" r:id="rId47">
            <anchor moveWithCells="1">
              <from>
                <xdr:col>237</xdr:col>
                <xdr:colOff>7620</xdr:colOff>
                <xdr:row>3</xdr:row>
                <xdr:rowOff>0</xdr:rowOff>
              </from>
              <to>
                <xdr:col>239</xdr:col>
                <xdr:colOff>320040</xdr:colOff>
                <xdr:row>4</xdr:row>
                <xdr:rowOff>0</xdr:rowOff>
              </to>
            </anchor>
          </controlPr>
        </control>
      </mc:Choice>
      <mc:Fallback>
        <control shapeId="19480" r:id="rId46" name="ComboBox20"/>
      </mc:Fallback>
    </mc:AlternateContent>
    <mc:AlternateContent xmlns:mc="http://schemas.openxmlformats.org/markup-compatibility/2006">
      <mc:Choice Requires="x14">
        <control shapeId="19481" r:id="rId48" name="ComboBox21">
          <controlPr defaultSize="0" autoLine="0" listFillRange="B38:B40" r:id="rId49">
            <anchor moveWithCells="1">
              <from>
                <xdr:col>259</xdr:col>
                <xdr:colOff>7620</xdr:colOff>
                <xdr:row>3</xdr:row>
                <xdr:rowOff>0</xdr:rowOff>
              </from>
              <to>
                <xdr:col>261</xdr:col>
                <xdr:colOff>0</xdr:colOff>
                <xdr:row>4</xdr:row>
                <xdr:rowOff>0</xdr:rowOff>
              </to>
            </anchor>
          </controlPr>
        </control>
      </mc:Choice>
      <mc:Fallback>
        <control shapeId="19481" r:id="rId48" name="ComboBox21"/>
      </mc:Fallback>
    </mc:AlternateContent>
    <mc:AlternateContent xmlns:mc="http://schemas.openxmlformats.org/markup-compatibility/2006">
      <mc:Choice Requires="x14">
        <control shapeId="19482" r:id="rId50" name="ComboBox22">
          <controlPr defaultSize="0" autoLine="0" listFillRange="B45:B47" r:id="rId51">
            <anchor moveWithCells="1">
              <from>
                <xdr:col>261</xdr:col>
                <xdr:colOff>45720</xdr:colOff>
                <xdr:row>3</xdr:row>
                <xdr:rowOff>7620</xdr:rowOff>
              </from>
              <to>
                <xdr:col>264</xdr:col>
                <xdr:colOff>30480</xdr:colOff>
                <xdr:row>4</xdr:row>
                <xdr:rowOff>7620</xdr:rowOff>
              </to>
            </anchor>
          </controlPr>
        </control>
      </mc:Choice>
      <mc:Fallback>
        <control shapeId="19482" r:id="rId50" name="ComboBox22"/>
      </mc:Fallback>
    </mc:AlternateContent>
    <mc:AlternateContent xmlns:mc="http://schemas.openxmlformats.org/markup-compatibility/2006">
      <mc:Choice Requires="x14">
        <control shapeId="19483" r:id="rId52" name="ComboBox23">
          <controlPr defaultSize="0" autoLine="0" listFillRange="B38:B40" r:id="rId53">
            <anchor moveWithCells="1">
              <from>
                <xdr:col>283</xdr:col>
                <xdr:colOff>7620</xdr:colOff>
                <xdr:row>3</xdr:row>
                <xdr:rowOff>0</xdr:rowOff>
              </from>
              <to>
                <xdr:col>285</xdr:col>
                <xdr:colOff>0</xdr:colOff>
                <xdr:row>4</xdr:row>
                <xdr:rowOff>0</xdr:rowOff>
              </to>
            </anchor>
          </controlPr>
        </control>
      </mc:Choice>
      <mc:Fallback>
        <control shapeId="19483" r:id="rId52" name="ComboBox23"/>
      </mc:Fallback>
    </mc:AlternateContent>
    <mc:AlternateContent xmlns:mc="http://schemas.openxmlformats.org/markup-compatibility/2006">
      <mc:Choice Requires="x14">
        <control shapeId="19484" r:id="rId54" name="ComboBox24">
          <controlPr defaultSize="0" autoLine="0" listFillRange="B45:B47" r:id="rId55">
            <anchor moveWithCells="1">
              <from>
                <xdr:col>285</xdr:col>
                <xdr:colOff>7620</xdr:colOff>
                <xdr:row>3</xdr:row>
                <xdr:rowOff>0</xdr:rowOff>
              </from>
              <to>
                <xdr:col>287</xdr:col>
                <xdr:colOff>320040</xdr:colOff>
                <xdr:row>4</xdr:row>
                <xdr:rowOff>0</xdr:rowOff>
              </to>
            </anchor>
          </controlPr>
        </control>
      </mc:Choice>
      <mc:Fallback>
        <control shapeId="19484" r:id="rId54" name="ComboBox24"/>
      </mc:Fallback>
    </mc:AlternateContent>
    <mc:AlternateContent xmlns:mc="http://schemas.openxmlformats.org/markup-compatibility/2006">
      <mc:Choice Requires="x14">
        <control shapeId="19485" r:id="rId56" name="ComboBox25">
          <controlPr defaultSize="0" autoLine="0" listFillRange="B38:B40" r:id="rId57">
            <anchor moveWithCells="1">
              <from>
                <xdr:col>307</xdr:col>
                <xdr:colOff>7620</xdr:colOff>
                <xdr:row>3</xdr:row>
                <xdr:rowOff>0</xdr:rowOff>
              </from>
              <to>
                <xdr:col>309</xdr:col>
                <xdr:colOff>0</xdr:colOff>
                <xdr:row>4</xdr:row>
                <xdr:rowOff>0</xdr:rowOff>
              </to>
            </anchor>
          </controlPr>
        </control>
      </mc:Choice>
      <mc:Fallback>
        <control shapeId="19485" r:id="rId56" name="ComboBox25"/>
      </mc:Fallback>
    </mc:AlternateContent>
    <mc:AlternateContent xmlns:mc="http://schemas.openxmlformats.org/markup-compatibility/2006">
      <mc:Choice Requires="x14">
        <control shapeId="19486" r:id="rId58" name="ComboBox26">
          <controlPr defaultSize="0" autoLine="0" listFillRange="B45:B47" r:id="rId59">
            <anchor moveWithCells="1">
              <from>
                <xdr:col>309</xdr:col>
                <xdr:colOff>7620</xdr:colOff>
                <xdr:row>3</xdr:row>
                <xdr:rowOff>0</xdr:rowOff>
              </from>
              <to>
                <xdr:col>311</xdr:col>
                <xdr:colOff>320040</xdr:colOff>
                <xdr:row>4</xdr:row>
                <xdr:rowOff>0</xdr:rowOff>
              </to>
            </anchor>
          </controlPr>
        </control>
      </mc:Choice>
      <mc:Fallback>
        <control shapeId="19486" r:id="rId58" name="ComboBox26"/>
      </mc:Fallback>
    </mc:AlternateContent>
    <mc:AlternateContent xmlns:mc="http://schemas.openxmlformats.org/markup-compatibility/2006">
      <mc:Choice Requires="x14">
        <control shapeId="19487" r:id="rId60" name="ComboBox27">
          <controlPr defaultSize="0" autoLine="0" listFillRange="B38:B40" r:id="rId61">
            <anchor moveWithCells="1">
              <from>
                <xdr:col>331</xdr:col>
                <xdr:colOff>7620</xdr:colOff>
                <xdr:row>3</xdr:row>
                <xdr:rowOff>0</xdr:rowOff>
              </from>
              <to>
                <xdr:col>333</xdr:col>
                <xdr:colOff>0</xdr:colOff>
                <xdr:row>4</xdr:row>
                <xdr:rowOff>0</xdr:rowOff>
              </to>
            </anchor>
          </controlPr>
        </control>
      </mc:Choice>
      <mc:Fallback>
        <control shapeId="19487" r:id="rId60" name="ComboBox27"/>
      </mc:Fallback>
    </mc:AlternateContent>
    <mc:AlternateContent xmlns:mc="http://schemas.openxmlformats.org/markup-compatibility/2006">
      <mc:Choice Requires="x14">
        <control shapeId="19488" r:id="rId62" name="ComboBox28">
          <controlPr defaultSize="0" autoLine="0" listFillRange="B45:B47" r:id="rId63">
            <anchor moveWithCells="1">
              <from>
                <xdr:col>333</xdr:col>
                <xdr:colOff>7620</xdr:colOff>
                <xdr:row>3</xdr:row>
                <xdr:rowOff>0</xdr:rowOff>
              </from>
              <to>
                <xdr:col>335</xdr:col>
                <xdr:colOff>320040</xdr:colOff>
                <xdr:row>4</xdr:row>
                <xdr:rowOff>0</xdr:rowOff>
              </to>
            </anchor>
          </controlPr>
        </control>
      </mc:Choice>
      <mc:Fallback>
        <control shapeId="19488" r:id="rId62" name="ComboBox28"/>
      </mc:Fallback>
    </mc:AlternateContent>
    <mc:AlternateContent xmlns:mc="http://schemas.openxmlformats.org/markup-compatibility/2006">
      <mc:Choice Requires="x14">
        <control shapeId="19489" r:id="rId64" name="ComboBox29">
          <controlPr defaultSize="0" autoLine="0" listFillRange="B38:B40" r:id="rId65">
            <anchor moveWithCells="1">
              <from>
                <xdr:col>355</xdr:col>
                <xdr:colOff>7620</xdr:colOff>
                <xdr:row>3</xdr:row>
                <xdr:rowOff>0</xdr:rowOff>
              </from>
              <to>
                <xdr:col>357</xdr:col>
                <xdr:colOff>0</xdr:colOff>
                <xdr:row>4</xdr:row>
                <xdr:rowOff>0</xdr:rowOff>
              </to>
            </anchor>
          </controlPr>
        </control>
      </mc:Choice>
      <mc:Fallback>
        <control shapeId="19489" r:id="rId64" name="ComboBox29"/>
      </mc:Fallback>
    </mc:AlternateContent>
    <mc:AlternateContent xmlns:mc="http://schemas.openxmlformats.org/markup-compatibility/2006">
      <mc:Choice Requires="x14">
        <control shapeId="19490" r:id="rId66" name="ComboBox30">
          <controlPr defaultSize="0" autoLine="0" listFillRange="B45:B47" r:id="rId67">
            <anchor moveWithCells="1">
              <from>
                <xdr:col>357</xdr:col>
                <xdr:colOff>7620</xdr:colOff>
                <xdr:row>3</xdr:row>
                <xdr:rowOff>0</xdr:rowOff>
              </from>
              <to>
                <xdr:col>359</xdr:col>
                <xdr:colOff>320040</xdr:colOff>
                <xdr:row>4</xdr:row>
                <xdr:rowOff>0</xdr:rowOff>
              </to>
            </anchor>
          </controlPr>
        </control>
      </mc:Choice>
      <mc:Fallback>
        <control shapeId="19490" r:id="rId66" name="ComboBox30"/>
      </mc:Fallback>
    </mc:AlternateContent>
    <mc:AlternateContent xmlns:mc="http://schemas.openxmlformats.org/markup-compatibility/2006">
      <mc:Choice Requires="x14">
        <control shapeId="19491" r:id="rId68" name="ComboBox31">
          <controlPr defaultSize="0" autoLine="0" listFillRange="B38:B40" r:id="rId69">
            <anchor moveWithCells="1">
              <from>
                <xdr:col>379</xdr:col>
                <xdr:colOff>7620</xdr:colOff>
                <xdr:row>3</xdr:row>
                <xdr:rowOff>0</xdr:rowOff>
              </from>
              <to>
                <xdr:col>381</xdr:col>
                <xdr:colOff>0</xdr:colOff>
                <xdr:row>4</xdr:row>
                <xdr:rowOff>0</xdr:rowOff>
              </to>
            </anchor>
          </controlPr>
        </control>
      </mc:Choice>
      <mc:Fallback>
        <control shapeId="19491" r:id="rId68" name="ComboBox31"/>
      </mc:Fallback>
    </mc:AlternateContent>
    <mc:AlternateContent xmlns:mc="http://schemas.openxmlformats.org/markup-compatibility/2006">
      <mc:Choice Requires="x14">
        <control shapeId="19492" r:id="rId70" name="ComboBox32">
          <controlPr defaultSize="0" autoLine="0" listFillRange="B45:B47" r:id="rId71">
            <anchor moveWithCells="1">
              <from>
                <xdr:col>381</xdr:col>
                <xdr:colOff>7620</xdr:colOff>
                <xdr:row>3</xdr:row>
                <xdr:rowOff>0</xdr:rowOff>
              </from>
              <to>
                <xdr:col>383</xdr:col>
                <xdr:colOff>320040</xdr:colOff>
                <xdr:row>4</xdr:row>
                <xdr:rowOff>0</xdr:rowOff>
              </to>
            </anchor>
          </controlPr>
        </control>
      </mc:Choice>
      <mc:Fallback>
        <control shapeId="19492" r:id="rId70" name="ComboBox32"/>
      </mc:Fallback>
    </mc:AlternateContent>
    <mc:AlternateContent xmlns:mc="http://schemas.openxmlformats.org/markup-compatibility/2006">
      <mc:Choice Requires="x14">
        <control shapeId="19493" r:id="rId72" name="ComboBox33">
          <controlPr defaultSize="0" autoLine="0" listFillRange="B38:B40" r:id="rId73">
            <anchor moveWithCells="1">
              <from>
                <xdr:col>403</xdr:col>
                <xdr:colOff>7620</xdr:colOff>
                <xdr:row>3</xdr:row>
                <xdr:rowOff>0</xdr:rowOff>
              </from>
              <to>
                <xdr:col>405</xdr:col>
                <xdr:colOff>0</xdr:colOff>
                <xdr:row>4</xdr:row>
                <xdr:rowOff>0</xdr:rowOff>
              </to>
            </anchor>
          </controlPr>
        </control>
      </mc:Choice>
      <mc:Fallback>
        <control shapeId="19493" r:id="rId72" name="ComboBox33"/>
      </mc:Fallback>
    </mc:AlternateContent>
    <mc:AlternateContent xmlns:mc="http://schemas.openxmlformats.org/markup-compatibility/2006">
      <mc:Choice Requires="x14">
        <control shapeId="19494" r:id="rId74" name="ComboBox34">
          <controlPr defaultSize="0" autoLine="0" listFillRange="B45:B47" r:id="rId75">
            <anchor moveWithCells="1">
              <from>
                <xdr:col>405</xdr:col>
                <xdr:colOff>7620</xdr:colOff>
                <xdr:row>3</xdr:row>
                <xdr:rowOff>0</xdr:rowOff>
              </from>
              <to>
                <xdr:col>407</xdr:col>
                <xdr:colOff>320040</xdr:colOff>
                <xdr:row>4</xdr:row>
                <xdr:rowOff>0</xdr:rowOff>
              </to>
            </anchor>
          </controlPr>
        </control>
      </mc:Choice>
      <mc:Fallback>
        <control shapeId="19494" r:id="rId74" name="ComboBox34"/>
      </mc:Fallback>
    </mc:AlternateContent>
    <mc:AlternateContent xmlns:mc="http://schemas.openxmlformats.org/markup-compatibility/2006">
      <mc:Choice Requires="x14">
        <control shapeId="19495" r:id="rId76" name="ComboBox35">
          <controlPr defaultSize="0" autoLine="0" listFillRange="B38:B40" r:id="rId77">
            <anchor moveWithCells="1">
              <from>
                <xdr:col>427</xdr:col>
                <xdr:colOff>7620</xdr:colOff>
                <xdr:row>3</xdr:row>
                <xdr:rowOff>0</xdr:rowOff>
              </from>
              <to>
                <xdr:col>429</xdr:col>
                <xdr:colOff>0</xdr:colOff>
                <xdr:row>4</xdr:row>
                <xdr:rowOff>0</xdr:rowOff>
              </to>
            </anchor>
          </controlPr>
        </control>
      </mc:Choice>
      <mc:Fallback>
        <control shapeId="19495" r:id="rId76" name="ComboBox35"/>
      </mc:Fallback>
    </mc:AlternateContent>
    <mc:AlternateContent xmlns:mc="http://schemas.openxmlformats.org/markup-compatibility/2006">
      <mc:Choice Requires="x14">
        <control shapeId="19496" r:id="rId78" name="ComboBox36">
          <controlPr defaultSize="0" autoLine="0" listFillRange="B45:B47" r:id="rId79">
            <anchor moveWithCells="1">
              <from>
                <xdr:col>429</xdr:col>
                <xdr:colOff>7620</xdr:colOff>
                <xdr:row>3</xdr:row>
                <xdr:rowOff>0</xdr:rowOff>
              </from>
              <to>
                <xdr:col>431</xdr:col>
                <xdr:colOff>320040</xdr:colOff>
                <xdr:row>4</xdr:row>
                <xdr:rowOff>0</xdr:rowOff>
              </to>
            </anchor>
          </controlPr>
        </control>
      </mc:Choice>
      <mc:Fallback>
        <control shapeId="19496" r:id="rId78" name="ComboBox36"/>
      </mc:Fallback>
    </mc:AlternateContent>
    <mc:AlternateContent xmlns:mc="http://schemas.openxmlformats.org/markup-compatibility/2006">
      <mc:Choice Requires="x14">
        <control shapeId="19497" r:id="rId80" name="ComboBox37">
          <controlPr defaultSize="0" autoLine="0" listFillRange="B38:B40" r:id="rId81">
            <anchor moveWithCells="1">
              <from>
                <xdr:col>451</xdr:col>
                <xdr:colOff>7620</xdr:colOff>
                <xdr:row>3</xdr:row>
                <xdr:rowOff>0</xdr:rowOff>
              </from>
              <to>
                <xdr:col>453</xdr:col>
                <xdr:colOff>0</xdr:colOff>
                <xdr:row>4</xdr:row>
                <xdr:rowOff>0</xdr:rowOff>
              </to>
            </anchor>
          </controlPr>
        </control>
      </mc:Choice>
      <mc:Fallback>
        <control shapeId="19497" r:id="rId80" name="ComboBox37"/>
      </mc:Fallback>
    </mc:AlternateContent>
    <mc:AlternateContent xmlns:mc="http://schemas.openxmlformats.org/markup-compatibility/2006">
      <mc:Choice Requires="x14">
        <control shapeId="19498" r:id="rId82" name="ComboBox38">
          <controlPr defaultSize="0" autoLine="0" listFillRange="B45:B47" r:id="rId83">
            <anchor moveWithCells="1">
              <from>
                <xdr:col>453</xdr:col>
                <xdr:colOff>7620</xdr:colOff>
                <xdr:row>3</xdr:row>
                <xdr:rowOff>0</xdr:rowOff>
              </from>
              <to>
                <xdr:col>455</xdr:col>
                <xdr:colOff>320040</xdr:colOff>
                <xdr:row>4</xdr:row>
                <xdr:rowOff>0</xdr:rowOff>
              </to>
            </anchor>
          </controlPr>
        </control>
      </mc:Choice>
      <mc:Fallback>
        <control shapeId="19498" r:id="rId82" name="ComboBox38"/>
      </mc:Fallback>
    </mc:AlternateContent>
    <mc:AlternateContent xmlns:mc="http://schemas.openxmlformats.org/markup-compatibility/2006">
      <mc:Choice Requires="x14">
        <control shapeId="19499" r:id="rId84" name="ComboBox39">
          <controlPr defaultSize="0" autoLine="0" listFillRange="B38:B40" r:id="rId85">
            <anchor moveWithCells="1">
              <from>
                <xdr:col>475</xdr:col>
                <xdr:colOff>7620</xdr:colOff>
                <xdr:row>3</xdr:row>
                <xdr:rowOff>0</xdr:rowOff>
              </from>
              <to>
                <xdr:col>477</xdr:col>
                <xdr:colOff>0</xdr:colOff>
                <xdr:row>4</xdr:row>
                <xdr:rowOff>0</xdr:rowOff>
              </to>
            </anchor>
          </controlPr>
        </control>
      </mc:Choice>
      <mc:Fallback>
        <control shapeId="19499" r:id="rId84" name="ComboBox39"/>
      </mc:Fallback>
    </mc:AlternateContent>
    <mc:AlternateContent xmlns:mc="http://schemas.openxmlformats.org/markup-compatibility/2006">
      <mc:Choice Requires="x14">
        <control shapeId="19500" r:id="rId86" name="ComboBox40">
          <controlPr defaultSize="0" autoLine="0" listFillRange="B45:B47" r:id="rId87">
            <anchor moveWithCells="1">
              <from>
                <xdr:col>477</xdr:col>
                <xdr:colOff>7620</xdr:colOff>
                <xdr:row>3</xdr:row>
                <xdr:rowOff>0</xdr:rowOff>
              </from>
              <to>
                <xdr:col>479</xdr:col>
                <xdr:colOff>320040</xdr:colOff>
                <xdr:row>4</xdr:row>
                <xdr:rowOff>0</xdr:rowOff>
              </to>
            </anchor>
          </controlPr>
        </control>
      </mc:Choice>
      <mc:Fallback>
        <control shapeId="19500" r:id="rId86" name="ComboBox40"/>
      </mc:Fallback>
    </mc:AlternateContent>
    <mc:AlternateContent xmlns:mc="http://schemas.openxmlformats.org/markup-compatibility/2006">
      <mc:Choice Requires="x14">
        <control shapeId="19503" r:id="rId88" name="ComboBox41">
          <controlPr defaultSize="0" autoLine="0" listFillRange="B38:B40" r:id="rId89">
            <anchor moveWithCells="1">
              <from>
                <xdr:col>499</xdr:col>
                <xdr:colOff>7620</xdr:colOff>
                <xdr:row>3</xdr:row>
                <xdr:rowOff>0</xdr:rowOff>
              </from>
              <to>
                <xdr:col>501</xdr:col>
                <xdr:colOff>0</xdr:colOff>
                <xdr:row>4</xdr:row>
                <xdr:rowOff>0</xdr:rowOff>
              </to>
            </anchor>
          </controlPr>
        </control>
      </mc:Choice>
      <mc:Fallback>
        <control shapeId="19503" r:id="rId88" name="ComboBox41"/>
      </mc:Fallback>
    </mc:AlternateContent>
    <mc:AlternateContent xmlns:mc="http://schemas.openxmlformats.org/markup-compatibility/2006">
      <mc:Choice Requires="x14">
        <control shapeId="19504" r:id="rId90" name="ComboBox42">
          <controlPr defaultSize="0" autoLine="0" listFillRange="B45:B47" r:id="rId91">
            <anchor moveWithCells="1">
              <from>
                <xdr:col>501</xdr:col>
                <xdr:colOff>7620</xdr:colOff>
                <xdr:row>3</xdr:row>
                <xdr:rowOff>0</xdr:rowOff>
              </from>
              <to>
                <xdr:col>503</xdr:col>
                <xdr:colOff>320040</xdr:colOff>
                <xdr:row>4</xdr:row>
                <xdr:rowOff>0</xdr:rowOff>
              </to>
            </anchor>
          </controlPr>
        </control>
      </mc:Choice>
      <mc:Fallback>
        <control shapeId="19504" r:id="rId90" name="ComboBox42"/>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dimension ref="A1:NA81"/>
  <sheetViews>
    <sheetView zoomScaleNormal="100" workbookViewId="0">
      <pane xSplit="5" ySplit="5" topLeftCell="F6" activePane="bottomRight" state="frozen"/>
      <selection pane="topRight" activeCell="F1" sqref="F1"/>
      <selection pane="bottomLeft" activeCell="A6" sqref="A6"/>
      <selection pane="bottomRight" sqref="A1:E1"/>
    </sheetView>
  </sheetViews>
  <sheetFormatPr baseColWidth="10" defaultRowHeight="14.4" x14ac:dyDescent="0.3"/>
  <cols>
    <col min="1" max="1" width="2.77734375" customWidth="1"/>
    <col min="2" max="2" width="3.77734375" style="1" customWidth="1"/>
    <col min="3" max="3" width="5.77734375" customWidth="1"/>
    <col min="4" max="5" width="7.77734375" customWidth="1"/>
    <col min="6" max="8" width="6.77734375" customWidth="1"/>
    <col min="9" max="9" width="11.5546875" style="195"/>
    <col min="10" max="10" width="3.77734375" style="1" customWidth="1"/>
    <col min="11" max="12" width="5.77734375" style="1" customWidth="1"/>
    <col min="13" max="13" width="50.77734375" customWidth="1"/>
    <col min="14" max="14" width="10.77734375" customWidth="1"/>
    <col min="15" max="15" width="5.77734375" style="1" customWidth="1"/>
    <col min="16" max="20" width="4.77734375" customWidth="1"/>
    <col min="21" max="23" width="5.77734375" style="1" customWidth="1"/>
    <col min="24" max="25" width="6.77734375" style="1" customWidth="1"/>
    <col min="27" max="27" width="3.77734375" style="1" customWidth="1"/>
    <col min="28" max="29" width="5.77734375" style="1" customWidth="1"/>
    <col min="30" max="30" width="50.77734375" customWidth="1"/>
    <col min="31" max="31" width="10.77734375" customWidth="1"/>
    <col min="32" max="32" width="5.77734375" style="1" customWidth="1"/>
    <col min="33" max="37" width="4.77734375" customWidth="1"/>
    <col min="38" max="40" width="5.77734375" style="1" customWidth="1"/>
    <col min="41" max="42" width="6.77734375" style="1" customWidth="1"/>
    <col min="44" max="44" width="3.77734375" style="1" customWidth="1"/>
    <col min="45" max="46" width="5.77734375" style="1" customWidth="1"/>
    <col min="47" max="47" width="50.77734375" customWidth="1"/>
    <col min="48" max="48" width="10.77734375" customWidth="1"/>
    <col min="49" max="49" width="5.77734375" style="1" customWidth="1"/>
    <col min="50" max="54" width="4.77734375" customWidth="1"/>
    <col min="55" max="57" width="5.77734375" style="1" customWidth="1"/>
    <col min="58" max="59" width="6.77734375" style="1" customWidth="1"/>
    <col min="61" max="61" width="3.77734375" style="1" customWidth="1"/>
    <col min="62" max="63" width="5.77734375" style="1" customWidth="1"/>
    <col min="64" max="64" width="50.77734375" customWidth="1"/>
    <col min="65" max="65" width="10.77734375" customWidth="1"/>
    <col min="66" max="66" width="5.77734375" style="1" customWidth="1"/>
    <col min="67" max="71" width="4.77734375" customWidth="1"/>
    <col min="72" max="74" width="5.77734375" style="1" customWidth="1"/>
    <col min="75" max="76" width="6.77734375" style="1" customWidth="1"/>
    <col min="78" max="78" width="3.77734375" style="1" customWidth="1"/>
    <col min="79" max="80" width="5.77734375" style="1" customWidth="1"/>
    <col min="81" max="81" width="50.77734375" customWidth="1"/>
    <col min="82" max="82" width="10.77734375" customWidth="1"/>
    <col min="83" max="83" width="5.77734375" style="1" customWidth="1"/>
    <col min="84" max="88" width="4.77734375" customWidth="1"/>
    <col min="89" max="91" width="5.77734375" style="1" customWidth="1"/>
    <col min="92" max="93" width="6.77734375" style="1" customWidth="1"/>
    <col min="95" max="95" width="3.77734375" style="1" customWidth="1"/>
    <col min="96" max="97" width="5.77734375" style="1" customWidth="1"/>
    <col min="98" max="98" width="50.77734375" customWidth="1"/>
    <col min="99" max="99" width="10.77734375" customWidth="1"/>
    <col min="100" max="100" width="5.77734375" style="1" customWidth="1"/>
    <col min="101" max="105" width="4.77734375" customWidth="1"/>
    <col min="106" max="108" width="5.77734375" style="1" customWidth="1"/>
    <col min="109" max="110" width="6.77734375" style="1" customWidth="1"/>
    <col min="112" max="112" width="3.77734375" style="1" customWidth="1"/>
    <col min="113" max="114" width="5.77734375" style="1" customWidth="1"/>
    <col min="115" max="115" width="50.77734375" customWidth="1"/>
    <col min="116" max="116" width="10.77734375" customWidth="1"/>
    <col min="117" max="117" width="5.77734375" style="1" customWidth="1"/>
    <col min="118" max="122" width="4.77734375" customWidth="1"/>
    <col min="123" max="125" width="5.77734375" style="1" customWidth="1"/>
    <col min="126" max="127" width="6.77734375" style="1" customWidth="1"/>
    <col min="129" max="129" width="3.77734375" style="1" customWidth="1"/>
    <col min="130" max="131" width="5.77734375" style="1" customWidth="1"/>
    <col min="132" max="132" width="50.77734375" customWidth="1"/>
    <col min="133" max="133" width="10.77734375" customWidth="1"/>
    <col min="134" max="134" width="5.77734375" style="1" customWidth="1"/>
    <col min="135" max="139" width="4.77734375" customWidth="1"/>
    <col min="140" max="142" width="5.77734375" style="1" customWidth="1"/>
    <col min="143" max="144" width="6.77734375" style="1" customWidth="1"/>
    <col min="146" max="146" width="3.77734375" style="1" customWidth="1"/>
    <col min="147" max="148" width="5.77734375" style="1" customWidth="1"/>
    <col min="149" max="149" width="50.77734375" customWidth="1"/>
    <col min="150" max="150" width="10.77734375" customWidth="1"/>
    <col min="151" max="151" width="5.77734375" style="1" customWidth="1"/>
    <col min="152" max="156" width="4.77734375" customWidth="1"/>
    <col min="157" max="159" width="5.77734375" style="1" customWidth="1"/>
    <col min="160" max="161" width="6.77734375" style="1" customWidth="1"/>
    <col min="163" max="163" width="3.77734375" style="1" customWidth="1"/>
    <col min="164" max="165" width="5.77734375" style="1" customWidth="1"/>
    <col min="166" max="166" width="50.77734375" customWidth="1"/>
    <col min="167" max="167" width="10.77734375" customWidth="1"/>
    <col min="168" max="168" width="5.77734375" style="1" customWidth="1"/>
    <col min="169" max="173" width="4.77734375" customWidth="1"/>
    <col min="174" max="176" width="5.77734375" style="1" customWidth="1"/>
    <col min="177" max="178" width="6.77734375" style="1" customWidth="1"/>
    <col min="180" max="180" width="3.77734375" style="1" customWidth="1"/>
    <col min="181" max="182" width="5.77734375" style="1" customWidth="1"/>
    <col min="183" max="183" width="50.77734375" customWidth="1"/>
    <col min="184" max="184" width="10.77734375" customWidth="1"/>
    <col min="185" max="185" width="5.77734375" style="1" customWidth="1"/>
    <col min="186" max="190" width="4.77734375" customWidth="1"/>
    <col min="191" max="193" width="5.77734375" style="1" customWidth="1"/>
    <col min="194" max="195" width="6.77734375" style="1" customWidth="1"/>
    <col min="197" max="197" width="3.77734375" style="1" customWidth="1"/>
    <col min="198" max="199" width="5.77734375" style="1" customWidth="1"/>
    <col min="200" max="200" width="50.77734375" customWidth="1"/>
    <col min="201" max="201" width="10.77734375" customWidth="1"/>
    <col min="202" max="202" width="5.77734375" style="1" customWidth="1"/>
    <col min="203" max="207" width="4.77734375" customWidth="1"/>
    <col min="208" max="210" width="5.77734375" style="1" customWidth="1"/>
    <col min="211" max="212" width="6.77734375" style="1" customWidth="1"/>
    <col min="214" max="214" width="3.77734375" style="1" customWidth="1"/>
    <col min="215" max="216" width="5.77734375" style="1" customWidth="1"/>
    <col min="217" max="217" width="50.77734375" customWidth="1"/>
    <col min="218" max="218" width="10.77734375" customWidth="1"/>
    <col min="219" max="219" width="5.77734375" style="1" customWidth="1"/>
    <col min="220" max="224" width="4.77734375" customWidth="1"/>
    <col min="225" max="227" width="5.77734375" style="1" customWidth="1"/>
    <col min="228" max="229" width="6.77734375" style="1" customWidth="1"/>
    <col min="231" max="231" width="3.77734375" style="1" customWidth="1"/>
    <col min="232" max="233" width="5.77734375" style="1" customWidth="1"/>
    <col min="234" max="234" width="50.77734375" customWidth="1"/>
    <col min="235" max="235" width="10.77734375" customWidth="1"/>
    <col min="236" max="236" width="5.77734375" style="1" customWidth="1"/>
    <col min="237" max="241" width="4.77734375" customWidth="1"/>
    <col min="242" max="244" width="5.77734375" style="1" customWidth="1"/>
    <col min="245" max="246" width="6.77734375" style="1" customWidth="1"/>
    <col min="248" max="248" width="3.77734375" style="1" customWidth="1"/>
    <col min="249" max="250" width="5.77734375" style="1" customWidth="1"/>
    <col min="251" max="251" width="50.77734375" customWidth="1"/>
    <col min="252" max="252" width="10.77734375" customWidth="1"/>
    <col min="253" max="253" width="5.77734375" style="1" customWidth="1"/>
    <col min="254" max="258" width="4.77734375" customWidth="1"/>
    <col min="259" max="261" width="5.77734375" style="1" customWidth="1"/>
    <col min="262" max="263" width="6.77734375" style="1" customWidth="1"/>
    <col min="265" max="265" width="3.77734375" style="1" customWidth="1"/>
    <col min="266" max="267" width="5.77734375" style="1" customWidth="1"/>
    <col min="268" max="268" width="50.77734375" customWidth="1"/>
    <col min="269" max="269" width="10.77734375" customWidth="1"/>
    <col min="270" max="270" width="5.77734375" style="1" customWidth="1"/>
    <col min="271" max="275" width="4.77734375" customWidth="1"/>
    <col min="276" max="278" width="5.77734375" style="1" customWidth="1"/>
    <col min="279" max="280" width="6.77734375" style="1" customWidth="1"/>
    <col min="282" max="282" width="3.77734375" style="1" customWidth="1"/>
    <col min="283" max="284" width="5.77734375" style="1" customWidth="1"/>
    <col min="285" max="285" width="50.77734375" customWidth="1"/>
    <col min="286" max="286" width="10.77734375" customWidth="1"/>
    <col min="287" max="287" width="5.77734375" style="1" customWidth="1"/>
    <col min="288" max="292" width="4.77734375" customWidth="1"/>
    <col min="293" max="295" width="5.77734375" style="1" customWidth="1"/>
    <col min="296" max="297" width="6.77734375" style="1" customWidth="1"/>
    <col min="299" max="299" width="3.77734375" style="1" customWidth="1"/>
    <col min="300" max="301" width="5.77734375" style="1" customWidth="1"/>
    <col min="302" max="302" width="50.77734375" customWidth="1"/>
    <col min="303" max="303" width="10.77734375" customWidth="1"/>
    <col min="304" max="304" width="5.77734375" style="1" customWidth="1"/>
    <col min="305" max="309" width="4.77734375" customWidth="1"/>
    <col min="310" max="312" width="5.77734375" style="1" customWidth="1"/>
    <col min="313" max="314" width="6.77734375" style="1" customWidth="1"/>
    <col min="316" max="316" width="3.77734375" style="1" customWidth="1"/>
    <col min="317" max="318" width="5.77734375" style="1" customWidth="1"/>
    <col min="319" max="319" width="50.77734375" customWidth="1"/>
    <col min="320" max="320" width="10.77734375" customWidth="1"/>
    <col min="321" max="321" width="5.77734375" style="1" customWidth="1"/>
    <col min="322" max="326" width="4.77734375" customWidth="1"/>
    <col min="327" max="329" width="5.77734375" style="1" customWidth="1"/>
    <col min="330" max="331" width="6.77734375" style="1" customWidth="1"/>
    <col min="333" max="333" width="3.77734375" style="1" customWidth="1"/>
    <col min="334" max="335" width="5.77734375" style="1" customWidth="1"/>
    <col min="336" max="336" width="50.77734375" customWidth="1"/>
    <col min="337" max="337" width="10.77734375" customWidth="1"/>
    <col min="338" max="338" width="5.77734375" style="1" customWidth="1"/>
    <col min="339" max="343" width="4.77734375" customWidth="1"/>
    <col min="344" max="346" width="5.77734375" style="1" customWidth="1"/>
    <col min="347" max="348" width="6.77734375" style="1" customWidth="1"/>
    <col min="350" max="350" width="3.77734375" style="1" customWidth="1"/>
    <col min="351" max="352" width="5.77734375" style="1" customWidth="1"/>
    <col min="353" max="353" width="50.77734375" customWidth="1"/>
    <col min="354" max="354" width="10.77734375" customWidth="1"/>
    <col min="355" max="355" width="5.77734375" style="1" customWidth="1"/>
    <col min="356" max="360" width="4.77734375" customWidth="1"/>
    <col min="361" max="363" width="5.77734375" style="1" customWidth="1"/>
    <col min="364" max="365" width="6.77734375" style="1" customWidth="1"/>
  </cols>
  <sheetData>
    <row r="1" spans="1:365" ht="15.6" x14ac:dyDescent="0.3">
      <c r="A1" s="667" t="s">
        <v>10</v>
      </c>
      <c r="B1" s="667"/>
      <c r="C1" s="667"/>
      <c r="D1" s="667"/>
      <c r="E1" s="667"/>
      <c r="T1" s="51"/>
      <c r="AA1" s="51"/>
      <c r="AK1" s="51"/>
      <c r="AR1" s="51"/>
      <c r="BB1" s="51"/>
      <c r="BI1" s="51"/>
      <c r="BS1" s="51"/>
      <c r="BZ1" s="51"/>
      <c r="CJ1" s="51"/>
      <c r="CQ1" s="51"/>
      <c r="DA1" s="51"/>
      <c r="DH1" s="51"/>
      <c r="DR1" s="51"/>
      <c r="DY1" s="51"/>
      <c r="EI1" s="51"/>
      <c r="EP1" s="51"/>
      <c r="EZ1" s="51"/>
      <c r="FG1" s="51"/>
      <c r="FQ1" s="51"/>
      <c r="FX1" s="51"/>
      <c r="GH1" s="51"/>
      <c r="GO1" s="51"/>
      <c r="GY1" s="51"/>
      <c r="HF1" s="51"/>
      <c r="HP1" s="51"/>
      <c r="HW1" s="51"/>
      <c r="IG1" s="51"/>
      <c r="IN1" s="51"/>
      <c r="IX1" s="51"/>
      <c r="JE1" s="51"/>
      <c r="JO1" s="51"/>
      <c r="JV1" s="51"/>
      <c r="KF1" s="51"/>
      <c r="KM1" s="51"/>
      <c r="KW1" s="51"/>
      <c r="LD1" s="51"/>
      <c r="LN1" s="51"/>
      <c r="LU1" s="51"/>
      <c r="ME1" s="51"/>
      <c r="ML1" s="51"/>
      <c r="MV1" s="51"/>
    </row>
    <row r="2" spans="1:365" ht="12" customHeight="1" x14ac:dyDescent="0.3">
      <c r="B2" s="209" t="s">
        <v>334</v>
      </c>
    </row>
    <row r="3" spans="1:365" s="256" customFormat="1" ht="18" customHeight="1" x14ac:dyDescent="0.3">
      <c r="B3" s="257"/>
      <c r="I3" s="258"/>
      <c r="J3" s="259">
        <v>1</v>
      </c>
      <c r="K3" s="266" t="s">
        <v>385</v>
      </c>
      <c r="L3" s="267"/>
      <c r="O3" s="260"/>
      <c r="U3" s="260"/>
      <c r="V3" s="261"/>
      <c r="W3" s="261"/>
      <c r="X3" s="262" t="s">
        <v>95</v>
      </c>
      <c r="Y3" s="255">
        <f>SUM($Y$6:$Y$53)</f>
        <v>94</v>
      </c>
      <c r="Z3" s="264"/>
      <c r="AA3" s="259">
        <v>2</v>
      </c>
      <c r="AB3" s="266" t="s">
        <v>385</v>
      </c>
      <c r="AC3" s="267"/>
      <c r="AF3" s="260"/>
      <c r="AL3" s="260"/>
      <c r="AM3" s="261"/>
      <c r="AN3" s="261"/>
      <c r="AO3" s="262" t="s">
        <v>95</v>
      </c>
      <c r="AP3" s="263">
        <f>SUM($AP$6:$AP$53)</f>
        <v>74</v>
      </c>
      <c r="AQ3" s="264"/>
      <c r="AR3" s="259">
        <v>3</v>
      </c>
      <c r="AS3" s="266" t="s">
        <v>385</v>
      </c>
      <c r="AT3" s="267"/>
      <c r="AW3" s="260"/>
      <c r="BC3" s="260"/>
      <c r="BD3" s="261"/>
      <c r="BE3" s="261"/>
      <c r="BF3" s="262" t="s">
        <v>95</v>
      </c>
      <c r="BG3" s="263">
        <f>SUM($BG$6:$BG$53)</f>
        <v>272</v>
      </c>
      <c r="BI3" s="259">
        <v>4</v>
      </c>
      <c r="BJ3" s="266" t="s">
        <v>385</v>
      </c>
      <c r="BK3" s="267"/>
      <c r="BN3" s="260"/>
      <c r="BT3" s="260"/>
      <c r="BU3" s="261"/>
      <c r="BV3" s="261"/>
      <c r="BW3" s="262" t="s">
        <v>95</v>
      </c>
      <c r="BX3" s="263">
        <f>SUM($BX$6:$BX$53)</f>
        <v>0</v>
      </c>
      <c r="BZ3" s="259">
        <v>5</v>
      </c>
      <c r="CA3" s="266" t="s">
        <v>385</v>
      </c>
      <c r="CB3" s="267" t="s">
        <v>361</v>
      </c>
      <c r="CE3" s="260"/>
      <c r="CK3" s="260"/>
      <c r="CL3" s="261"/>
      <c r="CM3" s="261"/>
      <c r="CN3" s="262" t="s">
        <v>95</v>
      </c>
      <c r="CO3" s="263">
        <f>SUM($CO$6:$CO$53)</f>
        <v>0</v>
      </c>
      <c r="CQ3" s="259">
        <v>6</v>
      </c>
      <c r="CR3" s="266" t="s">
        <v>385</v>
      </c>
      <c r="CS3" s="267" t="s">
        <v>361</v>
      </c>
      <c r="CV3" s="260"/>
      <c r="DB3" s="260"/>
      <c r="DC3" s="261"/>
      <c r="DD3" s="261"/>
      <c r="DE3" s="262" t="s">
        <v>95</v>
      </c>
      <c r="DF3" s="263">
        <f>SUM($DF$6:$DF$53)</f>
        <v>0</v>
      </c>
      <c r="DH3" s="259">
        <v>7</v>
      </c>
      <c r="DI3" s="266" t="s">
        <v>385</v>
      </c>
      <c r="DJ3" s="267" t="s">
        <v>361</v>
      </c>
      <c r="DM3" s="260"/>
      <c r="DS3" s="260"/>
      <c r="DT3" s="261"/>
      <c r="DU3" s="261"/>
      <c r="DV3" s="262" t="s">
        <v>95</v>
      </c>
      <c r="DW3" s="263">
        <f>SUM($DW$6:$DW$53)</f>
        <v>0</v>
      </c>
      <c r="DY3" s="259">
        <v>8</v>
      </c>
      <c r="DZ3" s="266" t="s">
        <v>385</v>
      </c>
      <c r="EA3" s="267" t="s">
        <v>361</v>
      </c>
      <c r="ED3" s="260"/>
      <c r="EJ3" s="260"/>
      <c r="EK3" s="261"/>
      <c r="EL3" s="261"/>
      <c r="EM3" s="262" t="s">
        <v>95</v>
      </c>
      <c r="EN3" s="263">
        <f>SUM($EN$6:$EN$53)</f>
        <v>0</v>
      </c>
      <c r="EP3" s="259">
        <v>9</v>
      </c>
      <c r="EQ3" s="266" t="s">
        <v>385</v>
      </c>
      <c r="ER3" s="267" t="s">
        <v>361</v>
      </c>
      <c r="EU3" s="260"/>
      <c r="FA3" s="260"/>
      <c r="FB3" s="261"/>
      <c r="FC3" s="261"/>
      <c r="FD3" s="262" t="s">
        <v>95</v>
      </c>
      <c r="FE3" s="263">
        <f>SUM($FE$6:$FE$53)</f>
        <v>0</v>
      </c>
      <c r="FG3" s="259">
        <v>10</v>
      </c>
      <c r="FH3" s="266" t="s">
        <v>385</v>
      </c>
      <c r="FI3" s="267" t="s">
        <v>361</v>
      </c>
      <c r="FL3" s="260"/>
      <c r="FR3" s="260"/>
      <c r="FS3" s="261"/>
      <c r="FT3" s="261"/>
      <c r="FU3" s="262" t="s">
        <v>95</v>
      </c>
      <c r="FV3" s="263">
        <f>SUM($FV$6:$FV$53)</f>
        <v>0</v>
      </c>
      <c r="FX3" s="259">
        <v>11</v>
      </c>
      <c r="FY3" s="266" t="s">
        <v>385</v>
      </c>
      <c r="FZ3" s="267" t="s">
        <v>361</v>
      </c>
      <c r="GC3" s="260"/>
      <c r="GI3" s="260"/>
      <c r="GJ3" s="261"/>
      <c r="GK3" s="261"/>
      <c r="GL3" s="262" t="s">
        <v>95</v>
      </c>
      <c r="GM3" s="263">
        <f>SUM($GM$6:$GM$53)</f>
        <v>0</v>
      </c>
      <c r="GO3" s="259">
        <v>12</v>
      </c>
      <c r="GP3" s="266" t="s">
        <v>385</v>
      </c>
      <c r="GQ3" s="267" t="s">
        <v>361</v>
      </c>
      <c r="GT3" s="260"/>
      <c r="GZ3" s="260"/>
      <c r="HA3" s="261"/>
      <c r="HB3" s="261"/>
      <c r="HC3" s="262" t="s">
        <v>95</v>
      </c>
      <c r="HD3" s="263">
        <f>SUM($HD$6:$HD$53)</f>
        <v>0</v>
      </c>
      <c r="HF3" s="259">
        <v>13</v>
      </c>
      <c r="HG3" s="266" t="s">
        <v>385</v>
      </c>
      <c r="HH3" s="267" t="s">
        <v>361</v>
      </c>
      <c r="HK3" s="260"/>
      <c r="HQ3" s="260"/>
      <c r="HR3" s="261"/>
      <c r="HS3" s="261"/>
      <c r="HT3" s="262" t="s">
        <v>95</v>
      </c>
      <c r="HU3" s="263">
        <f>SUM($HU$6:$HU$53)</f>
        <v>0</v>
      </c>
      <c r="HW3" s="259">
        <v>14</v>
      </c>
      <c r="HX3" s="266" t="s">
        <v>385</v>
      </c>
      <c r="HY3" s="267" t="s">
        <v>361</v>
      </c>
      <c r="IB3" s="260"/>
      <c r="IH3" s="260"/>
      <c r="II3" s="261"/>
      <c r="IJ3" s="261"/>
      <c r="IK3" s="262" t="s">
        <v>95</v>
      </c>
      <c r="IL3" s="263">
        <f>SUM($IL$6:$IL$53)</f>
        <v>0</v>
      </c>
      <c r="IN3" s="259">
        <v>15</v>
      </c>
      <c r="IO3" s="266" t="s">
        <v>385</v>
      </c>
      <c r="IP3" s="267" t="s">
        <v>361</v>
      </c>
      <c r="IS3" s="260"/>
      <c r="IY3" s="260"/>
      <c r="IZ3" s="261"/>
      <c r="JA3" s="261"/>
      <c r="JB3" s="262" t="s">
        <v>95</v>
      </c>
      <c r="JC3" s="263">
        <f>SUM($JC$6:$JC$53)</f>
        <v>0</v>
      </c>
      <c r="JE3" s="259">
        <v>16</v>
      </c>
      <c r="JF3" s="266" t="s">
        <v>385</v>
      </c>
      <c r="JG3" s="267" t="s">
        <v>361</v>
      </c>
      <c r="JJ3" s="260"/>
      <c r="JP3" s="260"/>
      <c r="JQ3" s="261"/>
      <c r="JR3" s="261"/>
      <c r="JS3" s="262" t="s">
        <v>95</v>
      </c>
      <c r="JT3" s="263">
        <f>SUM($JT$6:$JT$53)</f>
        <v>0</v>
      </c>
      <c r="JV3" s="259">
        <v>17</v>
      </c>
      <c r="JW3" s="266" t="s">
        <v>385</v>
      </c>
      <c r="JX3" s="267" t="s">
        <v>361</v>
      </c>
      <c r="KA3" s="260"/>
      <c r="KG3" s="260"/>
      <c r="KH3" s="261"/>
      <c r="KI3" s="261"/>
      <c r="KJ3" s="262" t="s">
        <v>95</v>
      </c>
      <c r="KK3" s="263">
        <f>SUM($KK$6:$KK$53)</f>
        <v>0</v>
      </c>
      <c r="KM3" s="259">
        <v>18</v>
      </c>
      <c r="KN3" s="266" t="s">
        <v>385</v>
      </c>
      <c r="KO3" s="267" t="s">
        <v>361</v>
      </c>
      <c r="KR3" s="260"/>
      <c r="KX3" s="260"/>
      <c r="KY3" s="261"/>
      <c r="KZ3" s="261"/>
      <c r="LA3" s="262" t="s">
        <v>95</v>
      </c>
      <c r="LB3" s="263">
        <f>SUM($LB$6:$LB$53)</f>
        <v>0</v>
      </c>
      <c r="LD3" s="259">
        <v>19</v>
      </c>
      <c r="LE3" s="266" t="s">
        <v>385</v>
      </c>
      <c r="LF3" s="267" t="s">
        <v>361</v>
      </c>
      <c r="LI3" s="260"/>
      <c r="LO3" s="260"/>
      <c r="LP3" s="261"/>
      <c r="LQ3" s="261"/>
      <c r="LR3" s="262" t="s">
        <v>95</v>
      </c>
      <c r="LS3" s="263">
        <f>SUM($LS$6:$LS$53)</f>
        <v>0</v>
      </c>
      <c r="LU3" s="259">
        <v>20</v>
      </c>
      <c r="LV3" s="266" t="s">
        <v>385</v>
      </c>
      <c r="LW3" s="267" t="s">
        <v>361</v>
      </c>
      <c r="LZ3" s="260"/>
      <c r="MF3" s="260"/>
      <c r="MG3" s="261"/>
      <c r="MH3" s="261"/>
      <c r="MI3" s="262" t="s">
        <v>95</v>
      </c>
      <c r="MJ3" s="263">
        <f>SUM($MJ$6:$MJ$53)</f>
        <v>0</v>
      </c>
      <c r="ML3" s="259">
        <v>21</v>
      </c>
      <c r="MM3" s="266" t="s">
        <v>385</v>
      </c>
      <c r="MN3" s="267" t="s">
        <v>361</v>
      </c>
      <c r="MQ3" s="260"/>
      <c r="MW3" s="260"/>
      <c r="MX3" s="261"/>
      <c r="MY3" s="261"/>
      <c r="MZ3" s="262" t="s">
        <v>95</v>
      </c>
      <c r="NA3" s="263">
        <f>SUM($NA$6:$NA$53)</f>
        <v>0</v>
      </c>
    </row>
    <row r="4" spans="1:365" s="151" customFormat="1" ht="18" customHeight="1" x14ac:dyDescent="0.3">
      <c r="A4" s="194"/>
      <c r="B4" s="668" t="s">
        <v>59</v>
      </c>
      <c r="C4" s="669"/>
      <c r="D4" s="668" t="s">
        <v>340</v>
      </c>
      <c r="E4" s="694"/>
      <c r="F4" s="668" t="s">
        <v>358</v>
      </c>
      <c r="G4" s="694"/>
      <c r="H4" s="669"/>
      <c r="I4" s="225"/>
      <c r="J4" s="668" t="s">
        <v>59</v>
      </c>
      <c r="K4" s="669"/>
      <c r="L4" s="221" t="s">
        <v>101</v>
      </c>
      <c r="M4" s="152" t="s">
        <v>345</v>
      </c>
      <c r="N4" s="152" t="s">
        <v>356</v>
      </c>
      <c r="O4" s="152" t="s">
        <v>347</v>
      </c>
      <c r="P4" s="153"/>
      <c r="Q4" s="154"/>
      <c r="R4" s="154"/>
      <c r="S4" s="710" t="s">
        <v>287</v>
      </c>
      <c r="T4" s="709"/>
      <c r="U4" s="155"/>
      <c r="V4" s="156"/>
      <c r="W4" s="157" t="s">
        <v>128</v>
      </c>
      <c r="X4" s="720" t="s">
        <v>355</v>
      </c>
      <c r="Y4" s="712"/>
      <c r="AA4" s="668" t="s">
        <v>59</v>
      </c>
      <c r="AB4" s="669"/>
      <c r="AC4" s="221" t="s">
        <v>101</v>
      </c>
      <c r="AD4" s="152" t="s">
        <v>345</v>
      </c>
      <c r="AE4" s="152" t="s">
        <v>356</v>
      </c>
      <c r="AF4" s="152" t="s">
        <v>347</v>
      </c>
      <c r="AG4" s="153"/>
      <c r="AH4" s="154"/>
      <c r="AI4" s="154"/>
      <c r="AJ4" s="710" t="s">
        <v>287</v>
      </c>
      <c r="AK4" s="709"/>
      <c r="AL4" s="155"/>
      <c r="AM4" s="156"/>
      <c r="AN4" s="157" t="s">
        <v>128</v>
      </c>
      <c r="AO4" s="720" t="s">
        <v>355</v>
      </c>
      <c r="AP4" s="712"/>
      <c r="AR4" s="668" t="s">
        <v>59</v>
      </c>
      <c r="AS4" s="669"/>
      <c r="AT4" s="221" t="s">
        <v>101</v>
      </c>
      <c r="AU4" s="152" t="s">
        <v>345</v>
      </c>
      <c r="AV4" s="152" t="s">
        <v>356</v>
      </c>
      <c r="AW4" s="152" t="s">
        <v>347</v>
      </c>
      <c r="AX4" s="153"/>
      <c r="AY4" s="154"/>
      <c r="AZ4" s="154"/>
      <c r="BA4" s="710" t="s">
        <v>287</v>
      </c>
      <c r="BB4" s="709"/>
      <c r="BC4" s="155"/>
      <c r="BD4" s="156"/>
      <c r="BE4" s="157" t="s">
        <v>128</v>
      </c>
      <c r="BF4" s="720" t="s">
        <v>355</v>
      </c>
      <c r="BG4" s="712"/>
      <c r="BI4" s="668" t="s">
        <v>59</v>
      </c>
      <c r="BJ4" s="669"/>
      <c r="BK4" s="221" t="s">
        <v>101</v>
      </c>
      <c r="BL4" s="152" t="s">
        <v>345</v>
      </c>
      <c r="BM4" s="152" t="s">
        <v>356</v>
      </c>
      <c r="BN4" s="152" t="s">
        <v>347</v>
      </c>
      <c r="BO4" s="153"/>
      <c r="BP4" s="154"/>
      <c r="BQ4" s="154"/>
      <c r="BR4" s="710" t="s">
        <v>287</v>
      </c>
      <c r="BS4" s="709"/>
      <c r="BT4" s="155"/>
      <c r="BU4" s="156"/>
      <c r="BV4" s="157" t="s">
        <v>128</v>
      </c>
      <c r="BW4" s="720" t="s">
        <v>355</v>
      </c>
      <c r="BX4" s="712"/>
      <c r="BZ4" s="668" t="s">
        <v>59</v>
      </c>
      <c r="CA4" s="669"/>
      <c r="CB4" s="221" t="s">
        <v>101</v>
      </c>
      <c r="CC4" s="152" t="s">
        <v>345</v>
      </c>
      <c r="CD4" s="152" t="s">
        <v>356</v>
      </c>
      <c r="CE4" s="152" t="s">
        <v>347</v>
      </c>
      <c r="CF4" s="153"/>
      <c r="CG4" s="154"/>
      <c r="CH4" s="154"/>
      <c r="CI4" s="710" t="s">
        <v>287</v>
      </c>
      <c r="CJ4" s="709"/>
      <c r="CK4" s="155"/>
      <c r="CL4" s="156"/>
      <c r="CM4" s="157" t="s">
        <v>128</v>
      </c>
      <c r="CN4" s="720" t="s">
        <v>355</v>
      </c>
      <c r="CO4" s="712"/>
      <c r="CQ4" s="668" t="s">
        <v>59</v>
      </c>
      <c r="CR4" s="669"/>
      <c r="CS4" s="221" t="s">
        <v>101</v>
      </c>
      <c r="CT4" s="152" t="s">
        <v>345</v>
      </c>
      <c r="CU4" s="152" t="s">
        <v>356</v>
      </c>
      <c r="CV4" s="152" t="s">
        <v>347</v>
      </c>
      <c r="CW4" s="153"/>
      <c r="CX4" s="154"/>
      <c r="CY4" s="154"/>
      <c r="CZ4" s="710" t="s">
        <v>287</v>
      </c>
      <c r="DA4" s="709"/>
      <c r="DB4" s="155"/>
      <c r="DC4" s="156"/>
      <c r="DD4" s="157" t="s">
        <v>128</v>
      </c>
      <c r="DE4" s="720" t="s">
        <v>355</v>
      </c>
      <c r="DF4" s="712"/>
      <c r="DH4" s="668" t="s">
        <v>59</v>
      </c>
      <c r="DI4" s="669"/>
      <c r="DJ4" s="221" t="s">
        <v>101</v>
      </c>
      <c r="DK4" s="152" t="s">
        <v>345</v>
      </c>
      <c r="DL4" s="152" t="s">
        <v>356</v>
      </c>
      <c r="DM4" s="152" t="s">
        <v>347</v>
      </c>
      <c r="DN4" s="153"/>
      <c r="DO4" s="154"/>
      <c r="DP4" s="154"/>
      <c r="DQ4" s="710" t="s">
        <v>287</v>
      </c>
      <c r="DR4" s="709"/>
      <c r="DS4" s="155"/>
      <c r="DT4" s="156"/>
      <c r="DU4" s="157" t="s">
        <v>128</v>
      </c>
      <c r="DV4" s="720" t="s">
        <v>355</v>
      </c>
      <c r="DW4" s="712"/>
      <c r="DY4" s="668" t="s">
        <v>59</v>
      </c>
      <c r="DZ4" s="669"/>
      <c r="EA4" s="221" t="s">
        <v>101</v>
      </c>
      <c r="EB4" s="152" t="s">
        <v>345</v>
      </c>
      <c r="EC4" s="152" t="s">
        <v>356</v>
      </c>
      <c r="ED4" s="152" t="s">
        <v>347</v>
      </c>
      <c r="EE4" s="153"/>
      <c r="EF4" s="154"/>
      <c r="EG4" s="154"/>
      <c r="EH4" s="710" t="s">
        <v>287</v>
      </c>
      <c r="EI4" s="709"/>
      <c r="EJ4" s="155"/>
      <c r="EK4" s="156"/>
      <c r="EL4" s="157" t="s">
        <v>128</v>
      </c>
      <c r="EM4" s="720" t="s">
        <v>355</v>
      </c>
      <c r="EN4" s="712"/>
      <c r="EP4" s="668" t="s">
        <v>59</v>
      </c>
      <c r="EQ4" s="669"/>
      <c r="ER4" s="221" t="s">
        <v>101</v>
      </c>
      <c r="ES4" s="152" t="s">
        <v>345</v>
      </c>
      <c r="ET4" s="152" t="s">
        <v>356</v>
      </c>
      <c r="EU4" s="152" t="s">
        <v>347</v>
      </c>
      <c r="EV4" s="153"/>
      <c r="EW4" s="154"/>
      <c r="EX4" s="154"/>
      <c r="EY4" s="710" t="s">
        <v>287</v>
      </c>
      <c r="EZ4" s="709"/>
      <c r="FA4" s="155"/>
      <c r="FB4" s="156"/>
      <c r="FC4" s="157" t="s">
        <v>128</v>
      </c>
      <c r="FD4" s="720" t="s">
        <v>355</v>
      </c>
      <c r="FE4" s="712"/>
      <c r="FG4" s="668" t="s">
        <v>59</v>
      </c>
      <c r="FH4" s="669"/>
      <c r="FI4" s="221" t="s">
        <v>101</v>
      </c>
      <c r="FJ4" s="152" t="s">
        <v>345</v>
      </c>
      <c r="FK4" s="152" t="s">
        <v>356</v>
      </c>
      <c r="FL4" s="152" t="s">
        <v>347</v>
      </c>
      <c r="FM4" s="153"/>
      <c r="FN4" s="154"/>
      <c r="FO4" s="154"/>
      <c r="FP4" s="710" t="s">
        <v>287</v>
      </c>
      <c r="FQ4" s="709"/>
      <c r="FR4" s="155"/>
      <c r="FS4" s="156"/>
      <c r="FT4" s="157" t="s">
        <v>128</v>
      </c>
      <c r="FU4" s="720" t="s">
        <v>355</v>
      </c>
      <c r="FV4" s="712"/>
      <c r="FX4" s="668" t="s">
        <v>59</v>
      </c>
      <c r="FY4" s="669"/>
      <c r="FZ4" s="221" t="s">
        <v>101</v>
      </c>
      <c r="GA4" s="152" t="s">
        <v>345</v>
      </c>
      <c r="GB4" s="152" t="s">
        <v>356</v>
      </c>
      <c r="GC4" s="152" t="s">
        <v>347</v>
      </c>
      <c r="GD4" s="153"/>
      <c r="GE4" s="154"/>
      <c r="GF4" s="154"/>
      <c r="GG4" s="710" t="s">
        <v>287</v>
      </c>
      <c r="GH4" s="709"/>
      <c r="GI4" s="155"/>
      <c r="GJ4" s="156"/>
      <c r="GK4" s="157" t="s">
        <v>128</v>
      </c>
      <c r="GL4" s="720" t="s">
        <v>355</v>
      </c>
      <c r="GM4" s="712"/>
      <c r="GO4" s="668" t="s">
        <v>59</v>
      </c>
      <c r="GP4" s="669"/>
      <c r="GQ4" s="221" t="s">
        <v>101</v>
      </c>
      <c r="GR4" s="152" t="s">
        <v>345</v>
      </c>
      <c r="GS4" s="152" t="s">
        <v>356</v>
      </c>
      <c r="GT4" s="152" t="s">
        <v>347</v>
      </c>
      <c r="GU4" s="153"/>
      <c r="GV4" s="154"/>
      <c r="GW4" s="154"/>
      <c r="GX4" s="710" t="s">
        <v>287</v>
      </c>
      <c r="GY4" s="709"/>
      <c r="GZ4" s="155"/>
      <c r="HA4" s="156"/>
      <c r="HB4" s="157" t="s">
        <v>128</v>
      </c>
      <c r="HC4" s="720" t="s">
        <v>355</v>
      </c>
      <c r="HD4" s="712"/>
      <c r="HF4" s="668" t="s">
        <v>59</v>
      </c>
      <c r="HG4" s="669"/>
      <c r="HH4" s="221" t="s">
        <v>101</v>
      </c>
      <c r="HI4" s="152" t="s">
        <v>345</v>
      </c>
      <c r="HJ4" s="152" t="s">
        <v>356</v>
      </c>
      <c r="HK4" s="152" t="s">
        <v>347</v>
      </c>
      <c r="HL4" s="153"/>
      <c r="HM4" s="154"/>
      <c r="HN4" s="154"/>
      <c r="HO4" s="710" t="s">
        <v>287</v>
      </c>
      <c r="HP4" s="709"/>
      <c r="HQ4" s="155"/>
      <c r="HR4" s="156"/>
      <c r="HS4" s="157" t="s">
        <v>128</v>
      </c>
      <c r="HT4" s="720" t="s">
        <v>355</v>
      </c>
      <c r="HU4" s="712"/>
      <c r="HW4" s="668" t="s">
        <v>59</v>
      </c>
      <c r="HX4" s="669"/>
      <c r="HY4" s="221" t="s">
        <v>101</v>
      </c>
      <c r="HZ4" s="152" t="s">
        <v>345</v>
      </c>
      <c r="IA4" s="152" t="s">
        <v>356</v>
      </c>
      <c r="IB4" s="152" t="s">
        <v>347</v>
      </c>
      <c r="IC4" s="153"/>
      <c r="ID4" s="154"/>
      <c r="IE4" s="154"/>
      <c r="IF4" s="710" t="s">
        <v>287</v>
      </c>
      <c r="IG4" s="709"/>
      <c r="IH4" s="155"/>
      <c r="II4" s="156"/>
      <c r="IJ4" s="157" t="s">
        <v>128</v>
      </c>
      <c r="IK4" s="720" t="s">
        <v>355</v>
      </c>
      <c r="IL4" s="712"/>
      <c r="IN4" s="668" t="s">
        <v>59</v>
      </c>
      <c r="IO4" s="669"/>
      <c r="IP4" s="221" t="s">
        <v>101</v>
      </c>
      <c r="IQ4" s="152" t="s">
        <v>345</v>
      </c>
      <c r="IR4" s="152" t="s">
        <v>356</v>
      </c>
      <c r="IS4" s="152" t="s">
        <v>347</v>
      </c>
      <c r="IT4" s="153"/>
      <c r="IU4" s="154"/>
      <c r="IV4" s="154"/>
      <c r="IW4" s="710" t="s">
        <v>287</v>
      </c>
      <c r="IX4" s="709"/>
      <c r="IY4" s="155"/>
      <c r="IZ4" s="156"/>
      <c r="JA4" s="157" t="s">
        <v>128</v>
      </c>
      <c r="JB4" s="720" t="s">
        <v>355</v>
      </c>
      <c r="JC4" s="712"/>
      <c r="JE4" s="668" t="s">
        <v>59</v>
      </c>
      <c r="JF4" s="669"/>
      <c r="JG4" s="221" t="s">
        <v>101</v>
      </c>
      <c r="JH4" s="152" t="s">
        <v>345</v>
      </c>
      <c r="JI4" s="152" t="s">
        <v>356</v>
      </c>
      <c r="JJ4" s="152" t="s">
        <v>347</v>
      </c>
      <c r="JK4" s="153"/>
      <c r="JL4" s="154"/>
      <c r="JM4" s="154"/>
      <c r="JN4" s="710" t="s">
        <v>287</v>
      </c>
      <c r="JO4" s="709"/>
      <c r="JP4" s="155"/>
      <c r="JQ4" s="156"/>
      <c r="JR4" s="157" t="s">
        <v>128</v>
      </c>
      <c r="JS4" s="720" t="s">
        <v>355</v>
      </c>
      <c r="JT4" s="712"/>
      <c r="JV4" s="668" t="s">
        <v>59</v>
      </c>
      <c r="JW4" s="669"/>
      <c r="JX4" s="221" t="s">
        <v>101</v>
      </c>
      <c r="JY4" s="152" t="s">
        <v>345</v>
      </c>
      <c r="JZ4" s="152" t="s">
        <v>356</v>
      </c>
      <c r="KA4" s="152" t="s">
        <v>347</v>
      </c>
      <c r="KB4" s="153"/>
      <c r="KC4" s="154"/>
      <c r="KD4" s="154"/>
      <c r="KE4" s="710" t="s">
        <v>287</v>
      </c>
      <c r="KF4" s="709"/>
      <c r="KG4" s="155"/>
      <c r="KH4" s="156"/>
      <c r="KI4" s="157" t="s">
        <v>128</v>
      </c>
      <c r="KJ4" s="720" t="s">
        <v>355</v>
      </c>
      <c r="KK4" s="712"/>
      <c r="KM4" s="668" t="s">
        <v>59</v>
      </c>
      <c r="KN4" s="669"/>
      <c r="KO4" s="221" t="s">
        <v>101</v>
      </c>
      <c r="KP4" s="152" t="s">
        <v>345</v>
      </c>
      <c r="KQ4" s="152" t="s">
        <v>356</v>
      </c>
      <c r="KR4" s="152" t="s">
        <v>347</v>
      </c>
      <c r="KS4" s="153"/>
      <c r="KT4" s="154"/>
      <c r="KU4" s="154"/>
      <c r="KV4" s="710" t="s">
        <v>287</v>
      </c>
      <c r="KW4" s="709"/>
      <c r="KX4" s="155"/>
      <c r="KY4" s="156"/>
      <c r="KZ4" s="157" t="s">
        <v>128</v>
      </c>
      <c r="LA4" s="720" t="s">
        <v>355</v>
      </c>
      <c r="LB4" s="712"/>
      <c r="LD4" s="668" t="s">
        <v>59</v>
      </c>
      <c r="LE4" s="669"/>
      <c r="LF4" s="221" t="s">
        <v>101</v>
      </c>
      <c r="LG4" s="152" t="s">
        <v>345</v>
      </c>
      <c r="LH4" s="152" t="s">
        <v>356</v>
      </c>
      <c r="LI4" s="152" t="s">
        <v>347</v>
      </c>
      <c r="LJ4" s="153"/>
      <c r="LK4" s="154"/>
      <c r="LL4" s="154"/>
      <c r="LM4" s="710" t="s">
        <v>287</v>
      </c>
      <c r="LN4" s="709"/>
      <c r="LO4" s="155"/>
      <c r="LP4" s="156"/>
      <c r="LQ4" s="157" t="s">
        <v>128</v>
      </c>
      <c r="LR4" s="720" t="s">
        <v>355</v>
      </c>
      <c r="LS4" s="712"/>
      <c r="LU4" s="668" t="s">
        <v>59</v>
      </c>
      <c r="LV4" s="669"/>
      <c r="LW4" s="221" t="s">
        <v>101</v>
      </c>
      <c r="LX4" s="152" t="s">
        <v>345</v>
      </c>
      <c r="LY4" s="152" t="s">
        <v>356</v>
      </c>
      <c r="LZ4" s="152" t="s">
        <v>347</v>
      </c>
      <c r="MA4" s="153"/>
      <c r="MB4" s="154"/>
      <c r="MC4" s="154"/>
      <c r="MD4" s="710" t="s">
        <v>287</v>
      </c>
      <c r="ME4" s="709"/>
      <c r="MF4" s="155"/>
      <c r="MG4" s="156"/>
      <c r="MH4" s="157" t="s">
        <v>128</v>
      </c>
      <c r="MI4" s="720" t="s">
        <v>355</v>
      </c>
      <c r="MJ4" s="712"/>
      <c r="ML4" s="668" t="s">
        <v>59</v>
      </c>
      <c r="MM4" s="669"/>
      <c r="MN4" s="221" t="s">
        <v>101</v>
      </c>
      <c r="MO4" s="152" t="s">
        <v>345</v>
      </c>
      <c r="MP4" s="152" t="s">
        <v>356</v>
      </c>
      <c r="MQ4" s="152" t="s">
        <v>347</v>
      </c>
      <c r="MR4" s="153"/>
      <c r="MS4" s="154"/>
      <c r="MT4" s="154"/>
      <c r="MU4" s="710" t="s">
        <v>287</v>
      </c>
      <c r="MV4" s="709"/>
      <c r="MW4" s="155"/>
      <c r="MX4" s="156"/>
      <c r="MY4" s="157" t="s">
        <v>128</v>
      </c>
      <c r="MZ4" s="720" t="s">
        <v>355</v>
      </c>
      <c r="NA4" s="712"/>
    </row>
    <row r="5" spans="1:365" s="6" customFormat="1" x14ac:dyDescent="0.3">
      <c r="A5" s="194" t="s">
        <v>330</v>
      </c>
      <c r="B5" s="134" t="s">
        <v>15</v>
      </c>
      <c r="C5" s="132" t="s">
        <v>16</v>
      </c>
      <c r="D5" s="134" t="s">
        <v>354</v>
      </c>
      <c r="E5" s="661" t="s">
        <v>389</v>
      </c>
      <c r="F5" s="139" t="s">
        <v>341</v>
      </c>
      <c r="G5" s="273" t="s">
        <v>1025</v>
      </c>
      <c r="H5" s="140" t="s">
        <v>342</v>
      </c>
      <c r="I5" s="226"/>
      <c r="J5" s="139" t="s">
        <v>15</v>
      </c>
      <c r="K5" s="140" t="s">
        <v>16</v>
      </c>
      <c r="L5" s="132" t="s">
        <v>344</v>
      </c>
      <c r="M5" s="48" t="s">
        <v>346</v>
      </c>
      <c r="N5" s="48" t="s">
        <v>357</v>
      </c>
      <c r="O5" s="222" t="s">
        <v>127</v>
      </c>
      <c r="P5" s="149" t="s">
        <v>348</v>
      </c>
      <c r="Q5" s="148" t="s">
        <v>349</v>
      </c>
      <c r="R5" s="148" t="s">
        <v>350</v>
      </c>
      <c r="S5" s="148" t="s">
        <v>351</v>
      </c>
      <c r="T5" s="150" t="s">
        <v>352</v>
      </c>
      <c r="U5" s="12" t="s">
        <v>128</v>
      </c>
      <c r="V5" s="133" t="s">
        <v>577</v>
      </c>
      <c r="W5" s="132" t="s">
        <v>353</v>
      </c>
      <c r="X5" s="133" t="s">
        <v>359</v>
      </c>
      <c r="Y5" s="132" t="s">
        <v>354</v>
      </c>
      <c r="AA5" s="139" t="s">
        <v>15</v>
      </c>
      <c r="AB5" s="140" t="s">
        <v>16</v>
      </c>
      <c r="AC5" s="132" t="s">
        <v>344</v>
      </c>
      <c r="AD5" s="48" t="s">
        <v>346</v>
      </c>
      <c r="AE5" s="48" t="s">
        <v>357</v>
      </c>
      <c r="AF5" s="222" t="s">
        <v>127</v>
      </c>
      <c r="AG5" s="149" t="s">
        <v>348</v>
      </c>
      <c r="AH5" s="148" t="s">
        <v>349</v>
      </c>
      <c r="AI5" s="148" t="s">
        <v>350</v>
      </c>
      <c r="AJ5" s="148" t="s">
        <v>351</v>
      </c>
      <c r="AK5" s="150" t="s">
        <v>352</v>
      </c>
      <c r="AL5" s="12" t="s">
        <v>128</v>
      </c>
      <c r="AM5" s="133" t="s">
        <v>577</v>
      </c>
      <c r="AN5" s="132" t="s">
        <v>353</v>
      </c>
      <c r="AO5" s="133" t="s">
        <v>359</v>
      </c>
      <c r="AP5" s="132" t="s">
        <v>354</v>
      </c>
      <c r="AR5" s="139" t="s">
        <v>15</v>
      </c>
      <c r="AS5" s="140" t="s">
        <v>16</v>
      </c>
      <c r="AT5" s="132" t="s">
        <v>344</v>
      </c>
      <c r="AU5" s="48" t="s">
        <v>346</v>
      </c>
      <c r="AV5" s="48" t="s">
        <v>357</v>
      </c>
      <c r="AW5" s="222" t="s">
        <v>127</v>
      </c>
      <c r="AX5" s="149" t="s">
        <v>348</v>
      </c>
      <c r="AY5" s="148" t="s">
        <v>349</v>
      </c>
      <c r="AZ5" s="148" t="s">
        <v>350</v>
      </c>
      <c r="BA5" s="148" t="s">
        <v>351</v>
      </c>
      <c r="BB5" s="150" t="s">
        <v>352</v>
      </c>
      <c r="BC5" s="12" t="s">
        <v>128</v>
      </c>
      <c r="BD5" s="133" t="s">
        <v>577</v>
      </c>
      <c r="BE5" s="132" t="s">
        <v>353</v>
      </c>
      <c r="BF5" s="133" t="s">
        <v>359</v>
      </c>
      <c r="BG5" s="132" t="s">
        <v>354</v>
      </c>
      <c r="BI5" s="139" t="s">
        <v>15</v>
      </c>
      <c r="BJ5" s="140" t="s">
        <v>16</v>
      </c>
      <c r="BK5" s="132" t="s">
        <v>344</v>
      </c>
      <c r="BL5" s="48" t="s">
        <v>346</v>
      </c>
      <c r="BM5" s="48" t="s">
        <v>357</v>
      </c>
      <c r="BN5" s="222" t="s">
        <v>127</v>
      </c>
      <c r="BO5" s="149" t="s">
        <v>348</v>
      </c>
      <c r="BP5" s="148" t="s">
        <v>349</v>
      </c>
      <c r="BQ5" s="148" t="s">
        <v>350</v>
      </c>
      <c r="BR5" s="148" t="s">
        <v>351</v>
      </c>
      <c r="BS5" s="150" t="s">
        <v>352</v>
      </c>
      <c r="BT5" s="12" t="s">
        <v>128</v>
      </c>
      <c r="BU5" s="133" t="s">
        <v>577</v>
      </c>
      <c r="BV5" s="132" t="s">
        <v>353</v>
      </c>
      <c r="BW5" s="133" t="s">
        <v>359</v>
      </c>
      <c r="BX5" s="132" t="s">
        <v>354</v>
      </c>
      <c r="BZ5" s="139" t="s">
        <v>15</v>
      </c>
      <c r="CA5" s="140" t="s">
        <v>16</v>
      </c>
      <c r="CB5" s="132" t="s">
        <v>344</v>
      </c>
      <c r="CC5" s="48" t="s">
        <v>346</v>
      </c>
      <c r="CD5" s="48" t="s">
        <v>357</v>
      </c>
      <c r="CE5" s="222" t="s">
        <v>127</v>
      </c>
      <c r="CF5" s="149" t="s">
        <v>348</v>
      </c>
      <c r="CG5" s="148" t="s">
        <v>349</v>
      </c>
      <c r="CH5" s="148" t="s">
        <v>350</v>
      </c>
      <c r="CI5" s="148" t="s">
        <v>351</v>
      </c>
      <c r="CJ5" s="150" t="s">
        <v>352</v>
      </c>
      <c r="CK5" s="12" t="s">
        <v>128</v>
      </c>
      <c r="CL5" s="133" t="s">
        <v>577</v>
      </c>
      <c r="CM5" s="132" t="s">
        <v>353</v>
      </c>
      <c r="CN5" s="133" t="s">
        <v>359</v>
      </c>
      <c r="CO5" s="132" t="s">
        <v>354</v>
      </c>
      <c r="CQ5" s="139" t="s">
        <v>15</v>
      </c>
      <c r="CR5" s="140" t="s">
        <v>16</v>
      </c>
      <c r="CS5" s="132" t="s">
        <v>344</v>
      </c>
      <c r="CT5" s="48" t="s">
        <v>346</v>
      </c>
      <c r="CU5" s="48" t="s">
        <v>357</v>
      </c>
      <c r="CV5" s="222" t="s">
        <v>127</v>
      </c>
      <c r="CW5" s="149" t="s">
        <v>348</v>
      </c>
      <c r="CX5" s="148" t="s">
        <v>349</v>
      </c>
      <c r="CY5" s="148" t="s">
        <v>350</v>
      </c>
      <c r="CZ5" s="148" t="s">
        <v>351</v>
      </c>
      <c r="DA5" s="150" t="s">
        <v>352</v>
      </c>
      <c r="DB5" s="12" t="s">
        <v>128</v>
      </c>
      <c r="DC5" s="133" t="s">
        <v>577</v>
      </c>
      <c r="DD5" s="132" t="s">
        <v>353</v>
      </c>
      <c r="DE5" s="133" t="s">
        <v>359</v>
      </c>
      <c r="DF5" s="132" t="s">
        <v>354</v>
      </c>
      <c r="DH5" s="139" t="s">
        <v>15</v>
      </c>
      <c r="DI5" s="140" t="s">
        <v>16</v>
      </c>
      <c r="DJ5" s="132" t="s">
        <v>344</v>
      </c>
      <c r="DK5" s="48" t="s">
        <v>346</v>
      </c>
      <c r="DL5" s="48" t="s">
        <v>357</v>
      </c>
      <c r="DM5" s="222" t="s">
        <v>127</v>
      </c>
      <c r="DN5" s="149" t="s">
        <v>348</v>
      </c>
      <c r="DO5" s="148" t="s">
        <v>349</v>
      </c>
      <c r="DP5" s="148" t="s">
        <v>350</v>
      </c>
      <c r="DQ5" s="148" t="s">
        <v>351</v>
      </c>
      <c r="DR5" s="150" t="s">
        <v>352</v>
      </c>
      <c r="DS5" s="12" t="s">
        <v>128</v>
      </c>
      <c r="DT5" s="133" t="s">
        <v>577</v>
      </c>
      <c r="DU5" s="132" t="s">
        <v>353</v>
      </c>
      <c r="DV5" s="133" t="s">
        <v>359</v>
      </c>
      <c r="DW5" s="132" t="s">
        <v>354</v>
      </c>
      <c r="DY5" s="139" t="s">
        <v>15</v>
      </c>
      <c r="DZ5" s="140" t="s">
        <v>16</v>
      </c>
      <c r="EA5" s="132" t="s">
        <v>344</v>
      </c>
      <c r="EB5" s="48" t="s">
        <v>346</v>
      </c>
      <c r="EC5" s="48" t="s">
        <v>357</v>
      </c>
      <c r="ED5" s="222" t="s">
        <v>127</v>
      </c>
      <c r="EE5" s="149" t="s">
        <v>348</v>
      </c>
      <c r="EF5" s="148" t="s">
        <v>349</v>
      </c>
      <c r="EG5" s="148" t="s">
        <v>350</v>
      </c>
      <c r="EH5" s="148" t="s">
        <v>351</v>
      </c>
      <c r="EI5" s="150" t="s">
        <v>352</v>
      </c>
      <c r="EJ5" s="12" t="s">
        <v>128</v>
      </c>
      <c r="EK5" s="133" t="s">
        <v>577</v>
      </c>
      <c r="EL5" s="132" t="s">
        <v>353</v>
      </c>
      <c r="EM5" s="133" t="s">
        <v>359</v>
      </c>
      <c r="EN5" s="132" t="s">
        <v>354</v>
      </c>
      <c r="EP5" s="139" t="s">
        <v>15</v>
      </c>
      <c r="EQ5" s="140" t="s">
        <v>16</v>
      </c>
      <c r="ER5" s="132" t="s">
        <v>344</v>
      </c>
      <c r="ES5" s="48" t="s">
        <v>346</v>
      </c>
      <c r="ET5" s="48" t="s">
        <v>357</v>
      </c>
      <c r="EU5" s="222" t="s">
        <v>127</v>
      </c>
      <c r="EV5" s="149" t="s">
        <v>348</v>
      </c>
      <c r="EW5" s="148" t="s">
        <v>349</v>
      </c>
      <c r="EX5" s="148" t="s">
        <v>350</v>
      </c>
      <c r="EY5" s="148" t="s">
        <v>351</v>
      </c>
      <c r="EZ5" s="150" t="s">
        <v>352</v>
      </c>
      <c r="FA5" s="12" t="s">
        <v>128</v>
      </c>
      <c r="FB5" s="133" t="s">
        <v>577</v>
      </c>
      <c r="FC5" s="132" t="s">
        <v>353</v>
      </c>
      <c r="FD5" s="133" t="s">
        <v>359</v>
      </c>
      <c r="FE5" s="132" t="s">
        <v>354</v>
      </c>
      <c r="FG5" s="139" t="s">
        <v>15</v>
      </c>
      <c r="FH5" s="140" t="s">
        <v>16</v>
      </c>
      <c r="FI5" s="132" t="s">
        <v>344</v>
      </c>
      <c r="FJ5" s="48" t="s">
        <v>346</v>
      </c>
      <c r="FK5" s="48" t="s">
        <v>357</v>
      </c>
      <c r="FL5" s="222" t="s">
        <v>127</v>
      </c>
      <c r="FM5" s="149" t="s">
        <v>348</v>
      </c>
      <c r="FN5" s="148" t="s">
        <v>349</v>
      </c>
      <c r="FO5" s="148" t="s">
        <v>350</v>
      </c>
      <c r="FP5" s="148" t="s">
        <v>351</v>
      </c>
      <c r="FQ5" s="150" t="s">
        <v>352</v>
      </c>
      <c r="FR5" s="12" t="s">
        <v>128</v>
      </c>
      <c r="FS5" s="133" t="s">
        <v>577</v>
      </c>
      <c r="FT5" s="132" t="s">
        <v>353</v>
      </c>
      <c r="FU5" s="133" t="s">
        <v>359</v>
      </c>
      <c r="FV5" s="132" t="s">
        <v>354</v>
      </c>
      <c r="FX5" s="139" t="s">
        <v>15</v>
      </c>
      <c r="FY5" s="140" t="s">
        <v>16</v>
      </c>
      <c r="FZ5" s="132" t="s">
        <v>344</v>
      </c>
      <c r="GA5" s="48" t="s">
        <v>346</v>
      </c>
      <c r="GB5" s="48" t="s">
        <v>357</v>
      </c>
      <c r="GC5" s="222" t="s">
        <v>127</v>
      </c>
      <c r="GD5" s="149" t="s">
        <v>348</v>
      </c>
      <c r="GE5" s="148" t="s">
        <v>349</v>
      </c>
      <c r="GF5" s="148" t="s">
        <v>350</v>
      </c>
      <c r="GG5" s="148" t="s">
        <v>351</v>
      </c>
      <c r="GH5" s="150" t="s">
        <v>352</v>
      </c>
      <c r="GI5" s="12" t="s">
        <v>128</v>
      </c>
      <c r="GJ5" s="133" t="s">
        <v>577</v>
      </c>
      <c r="GK5" s="132" t="s">
        <v>353</v>
      </c>
      <c r="GL5" s="133" t="s">
        <v>359</v>
      </c>
      <c r="GM5" s="132" t="s">
        <v>354</v>
      </c>
      <c r="GO5" s="139" t="s">
        <v>15</v>
      </c>
      <c r="GP5" s="140" t="s">
        <v>16</v>
      </c>
      <c r="GQ5" s="132" t="s">
        <v>344</v>
      </c>
      <c r="GR5" s="48" t="s">
        <v>346</v>
      </c>
      <c r="GS5" s="48" t="s">
        <v>357</v>
      </c>
      <c r="GT5" s="222" t="s">
        <v>127</v>
      </c>
      <c r="GU5" s="149" t="s">
        <v>348</v>
      </c>
      <c r="GV5" s="148" t="s">
        <v>349</v>
      </c>
      <c r="GW5" s="148" t="s">
        <v>350</v>
      </c>
      <c r="GX5" s="148" t="s">
        <v>351</v>
      </c>
      <c r="GY5" s="150" t="s">
        <v>352</v>
      </c>
      <c r="GZ5" s="12" t="s">
        <v>128</v>
      </c>
      <c r="HA5" s="133" t="s">
        <v>577</v>
      </c>
      <c r="HB5" s="132" t="s">
        <v>353</v>
      </c>
      <c r="HC5" s="133" t="s">
        <v>359</v>
      </c>
      <c r="HD5" s="132" t="s">
        <v>354</v>
      </c>
      <c r="HF5" s="139" t="s">
        <v>15</v>
      </c>
      <c r="HG5" s="140" t="s">
        <v>16</v>
      </c>
      <c r="HH5" s="132" t="s">
        <v>344</v>
      </c>
      <c r="HI5" s="48" t="s">
        <v>346</v>
      </c>
      <c r="HJ5" s="48" t="s">
        <v>357</v>
      </c>
      <c r="HK5" s="222" t="s">
        <v>127</v>
      </c>
      <c r="HL5" s="149" t="s">
        <v>348</v>
      </c>
      <c r="HM5" s="148" t="s">
        <v>349</v>
      </c>
      <c r="HN5" s="148" t="s">
        <v>350</v>
      </c>
      <c r="HO5" s="148" t="s">
        <v>351</v>
      </c>
      <c r="HP5" s="150" t="s">
        <v>352</v>
      </c>
      <c r="HQ5" s="12" t="s">
        <v>128</v>
      </c>
      <c r="HR5" s="133" t="s">
        <v>577</v>
      </c>
      <c r="HS5" s="132" t="s">
        <v>353</v>
      </c>
      <c r="HT5" s="133" t="s">
        <v>359</v>
      </c>
      <c r="HU5" s="132" t="s">
        <v>354</v>
      </c>
      <c r="HW5" s="139" t="s">
        <v>15</v>
      </c>
      <c r="HX5" s="140" t="s">
        <v>16</v>
      </c>
      <c r="HY5" s="132" t="s">
        <v>344</v>
      </c>
      <c r="HZ5" s="48" t="s">
        <v>346</v>
      </c>
      <c r="IA5" s="48" t="s">
        <v>357</v>
      </c>
      <c r="IB5" s="222" t="s">
        <v>127</v>
      </c>
      <c r="IC5" s="149" t="s">
        <v>348</v>
      </c>
      <c r="ID5" s="148" t="s">
        <v>349</v>
      </c>
      <c r="IE5" s="148" t="s">
        <v>350</v>
      </c>
      <c r="IF5" s="148" t="s">
        <v>351</v>
      </c>
      <c r="IG5" s="150" t="s">
        <v>352</v>
      </c>
      <c r="IH5" s="12" t="s">
        <v>128</v>
      </c>
      <c r="II5" s="133" t="s">
        <v>577</v>
      </c>
      <c r="IJ5" s="132" t="s">
        <v>353</v>
      </c>
      <c r="IK5" s="133" t="s">
        <v>359</v>
      </c>
      <c r="IL5" s="132" t="s">
        <v>354</v>
      </c>
      <c r="IN5" s="139" t="s">
        <v>15</v>
      </c>
      <c r="IO5" s="140" t="s">
        <v>16</v>
      </c>
      <c r="IP5" s="132" t="s">
        <v>344</v>
      </c>
      <c r="IQ5" s="48" t="s">
        <v>346</v>
      </c>
      <c r="IR5" s="48" t="s">
        <v>357</v>
      </c>
      <c r="IS5" s="222" t="s">
        <v>127</v>
      </c>
      <c r="IT5" s="149" t="s">
        <v>348</v>
      </c>
      <c r="IU5" s="148" t="s">
        <v>349</v>
      </c>
      <c r="IV5" s="148" t="s">
        <v>350</v>
      </c>
      <c r="IW5" s="148" t="s">
        <v>351</v>
      </c>
      <c r="IX5" s="150" t="s">
        <v>352</v>
      </c>
      <c r="IY5" s="12" t="s">
        <v>128</v>
      </c>
      <c r="IZ5" s="133" t="s">
        <v>577</v>
      </c>
      <c r="JA5" s="132" t="s">
        <v>353</v>
      </c>
      <c r="JB5" s="133" t="s">
        <v>359</v>
      </c>
      <c r="JC5" s="132" t="s">
        <v>354</v>
      </c>
      <c r="JE5" s="139" t="s">
        <v>15</v>
      </c>
      <c r="JF5" s="140" t="s">
        <v>16</v>
      </c>
      <c r="JG5" s="132" t="s">
        <v>344</v>
      </c>
      <c r="JH5" s="48" t="s">
        <v>346</v>
      </c>
      <c r="JI5" s="48" t="s">
        <v>357</v>
      </c>
      <c r="JJ5" s="222" t="s">
        <v>127</v>
      </c>
      <c r="JK5" s="149" t="s">
        <v>348</v>
      </c>
      <c r="JL5" s="148" t="s">
        <v>349</v>
      </c>
      <c r="JM5" s="148" t="s">
        <v>350</v>
      </c>
      <c r="JN5" s="148" t="s">
        <v>351</v>
      </c>
      <c r="JO5" s="150" t="s">
        <v>352</v>
      </c>
      <c r="JP5" s="12" t="s">
        <v>128</v>
      </c>
      <c r="JQ5" s="133" t="s">
        <v>577</v>
      </c>
      <c r="JR5" s="132" t="s">
        <v>353</v>
      </c>
      <c r="JS5" s="133" t="s">
        <v>359</v>
      </c>
      <c r="JT5" s="132" t="s">
        <v>354</v>
      </c>
      <c r="JV5" s="139" t="s">
        <v>15</v>
      </c>
      <c r="JW5" s="140" t="s">
        <v>16</v>
      </c>
      <c r="JX5" s="132" t="s">
        <v>344</v>
      </c>
      <c r="JY5" s="48" t="s">
        <v>346</v>
      </c>
      <c r="JZ5" s="48" t="s">
        <v>357</v>
      </c>
      <c r="KA5" s="222" t="s">
        <v>127</v>
      </c>
      <c r="KB5" s="149" t="s">
        <v>348</v>
      </c>
      <c r="KC5" s="148" t="s">
        <v>349</v>
      </c>
      <c r="KD5" s="148" t="s">
        <v>350</v>
      </c>
      <c r="KE5" s="148" t="s">
        <v>351</v>
      </c>
      <c r="KF5" s="150" t="s">
        <v>352</v>
      </c>
      <c r="KG5" s="12" t="s">
        <v>128</v>
      </c>
      <c r="KH5" s="133" t="s">
        <v>577</v>
      </c>
      <c r="KI5" s="132" t="s">
        <v>353</v>
      </c>
      <c r="KJ5" s="133" t="s">
        <v>359</v>
      </c>
      <c r="KK5" s="132" t="s">
        <v>354</v>
      </c>
      <c r="KM5" s="139" t="s">
        <v>15</v>
      </c>
      <c r="KN5" s="140" t="s">
        <v>16</v>
      </c>
      <c r="KO5" s="132" t="s">
        <v>344</v>
      </c>
      <c r="KP5" s="48" t="s">
        <v>346</v>
      </c>
      <c r="KQ5" s="48" t="s">
        <v>357</v>
      </c>
      <c r="KR5" s="222" t="s">
        <v>127</v>
      </c>
      <c r="KS5" s="149" t="s">
        <v>348</v>
      </c>
      <c r="KT5" s="148" t="s">
        <v>349</v>
      </c>
      <c r="KU5" s="148" t="s">
        <v>350</v>
      </c>
      <c r="KV5" s="148" t="s">
        <v>351</v>
      </c>
      <c r="KW5" s="150" t="s">
        <v>352</v>
      </c>
      <c r="KX5" s="12" t="s">
        <v>128</v>
      </c>
      <c r="KY5" s="133" t="s">
        <v>577</v>
      </c>
      <c r="KZ5" s="132" t="s">
        <v>353</v>
      </c>
      <c r="LA5" s="133" t="s">
        <v>359</v>
      </c>
      <c r="LB5" s="132" t="s">
        <v>354</v>
      </c>
      <c r="LD5" s="139" t="s">
        <v>15</v>
      </c>
      <c r="LE5" s="140" t="s">
        <v>16</v>
      </c>
      <c r="LF5" s="132" t="s">
        <v>344</v>
      </c>
      <c r="LG5" s="48" t="s">
        <v>346</v>
      </c>
      <c r="LH5" s="48" t="s">
        <v>357</v>
      </c>
      <c r="LI5" s="222" t="s">
        <v>127</v>
      </c>
      <c r="LJ5" s="149" t="s">
        <v>348</v>
      </c>
      <c r="LK5" s="148" t="s">
        <v>349</v>
      </c>
      <c r="LL5" s="148" t="s">
        <v>350</v>
      </c>
      <c r="LM5" s="148" t="s">
        <v>351</v>
      </c>
      <c r="LN5" s="150" t="s">
        <v>352</v>
      </c>
      <c r="LO5" s="12" t="s">
        <v>128</v>
      </c>
      <c r="LP5" s="133" t="s">
        <v>577</v>
      </c>
      <c r="LQ5" s="132" t="s">
        <v>353</v>
      </c>
      <c r="LR5" s="133" t="s">
        <v>359</v>
      </c>
      <c r="LS5" s="132" t="s">
        <v>354</v>
      </c>
      <c r="LU5" s="139" t="s">
        <v>15</v>
      </c>
      <c r="LV5" s="140" t="s">
        <v>16</v>
      </c>
      <c r="LW5" s="132" t="s">
        <v>344</v>
      </c>
      <c r="LX5" s="48" t="s">
        <v>346</v>
      </c>
      <c r="LY5" s="48" t="s">
        <v>357</v>
      </c>
      <c r="LZ5" s="222" t="s">
        <v>127</v>
      </c>
      <c r="MA5" s="149" t="s">
        <v>348</v>
      </c>
      <c r="MB5" s="148" t="s">
        <v>349</v>
      </c>
      <c r="MC5" s="148" t="s">
        <v>350</v>
      </c>
      <c r="MD5" s="148" t="s">
        <v>351</v>
      </c>
      <c r="ME5" s="150" t="s">
        <v>352</v>
      </c>
      <c r="MF5" s="12" t="s">
        <v>128</v>
      </c>
      <c r="MG5" s="133" t="s">
        <v>577</v>
      </c>
      <c r="MH5" s="132" t="s">
        <v>353</v>
      </c>
      <c r="MI5" s="133" t="s">
        <v>359</v>
      </c>
      <c r="MJ5" s="132" t="s">
        <v>354</v>
      </c>
      <c r="ML5" s="139" t="s">
        <v>15</v>
      </c>
      <c r="MM5" s="140" t="s">
        <v>16</v>
      </c>
      <c r="MN5" s="132" t="s">
        <v>344</v>
      </c>
      <c r="MO5" s="48" t="s">
        <v>346</v>
      </c>
      <c r="MP5" s="48" t="s">
        <v>357</v>
      </c>
      <c r="MQ5" s="222" t="s">
        <v>127</v>
      </c>
      <c r="MR5" s="149" t="s">
        <v>348</v>
      </c>
      <c r="MS5" s="148" t="s">
        <v>349</v>
      </c>
      <c r="MT5" s="148" t="s">
        <v>350</v>
      </c>
      <c r="MU5" s="148" t="s">
        <v>351</v>
      </c>
      <c r="MV5" s="150" t="s">
        <v>352</v>
      </c>
      <c r="MW5" s="12" t="s">
        <v>128</v>
      </c>
      <c r="MX5" s="133" t="s">
        <v>577</v>
      </c>
      <c r="MY5" s="132" t="s">
        <v>353</v>
      </c>
      <c r="MZ5" s="133" t="s">
        <v>359</v>
      </c>
      <c r="NA5" s="132" t="s">
        <v>354</v>
      </c>
    </row>
    <row r="6" spans="1:365" x14ac:dyDescent="0.3">
      <c r="A6" s="187" t="str">
        <f>B6&amp; " - "&amp;C6</f>
        <v>1 - YaJo</v>
      </c>
      <c r="B6" s="99">
        <f>ion21Team!B5</f>
        <v>1</v>
      </c>
      <c r="C6" s="63" t="str">
        <f>IF(ISBLANK(ion21Team!C5),"",ion21Team!C5)</f>
        <v>YaJo</v>
      </c>
      <c r="D6" s="145">
        <f>IF(ISBLANK(ion21Team!$C$5),"",$Y$3)</f>
        <v>94</v>
      </c>
      <c r="E6" s="270">
        <f>IF(ISBLANK(ion21Team!C5),"",IFERROR(D6/$D$27*100,0))</f>
        <v>21.363636363636363</v>
      </c>
      <c r="F6" s="146">
        <f>IF(ISBLANK(ion21Team!C5),"",ion21Votes!AE6)</f>
        <v>4</v>
      </c>
      <c r="G6" s="121">
        <f>IF(ISBLANK(ion21Team!C5),"",ROUND(ion21Votes!$AE$27*E6/100,0))</f>
        <v>4</v>
      </c>
      <c r="H6" s="122">
        <f>IF(ISBLANK(ion21Team!C5),"",F6-G6)</f>
        <v>0</v>
      </c>
      <c r="J6" s="99">
        <v>1</v>
      </c>
      <c r="K6" s="100" t="str">
        <f>VLOOKUP($J$6,$B$6:$C$26,2)</f>
        <v>YaJo</v>
      </c>
      <c r="L6" s="123">
        <v>1</v>
      </c>
      <c r="M6" s="364" t="s">
        <v>551</v>
      </c>
      <c r="N6" s="364"/>
      <c r="O6" s="202">
        <v>8</v>
      </c>
      <c r="P6" s="218"/>
      <c r="Q6" s="219"/>
      <c r="R6" s="219"/>
      <c r="S6" s="219"/>
      <c r="T6" s="220"/>
      <c r="U6" s="7">
        <v>1</v>
      </c>
      <c r="V6" s="121">
        <f>IF(ISBLANK($U$6),"",INDEX(ion21Coop!$F$32:$F$39,MAX(2*$U$6-1,2)))</f>
        <v>1</v>
      </c>
      <c r="W6" s="122">
        <f>IF(ISBLANK($U$6),"",INDEX(ion21Coop!$F$32:$F$39,2*$U$6))</f>
        <v>1</v>
      </c>
      <c r="X6" s="97">
        <f>IF(ISBLANK($U$6),"",IF(ISNA(MATCH(TeamNAVI!$E$22,$P$6:$T$6,0))*ISNA(MATCH(TeamNAVI!$E$24,$P$6:$T$6,0))*ISNA(MATCH(TeamNAVI!$E$26,$P$6:$T$6,0)),0,1))</f>
        <v>0</v>
      </c>
      <c r="Y6" s="122">
        <f>IF(ISBLANK($U$6),"",INDEX($V$6:$W$6,$X$6+1)*$O$6)</f>
        <v>8</v>
      </c>
      <c r="AA6" s="99">
        <v>2</v>
      </c>
      <c r="AB6" s="100" t="str">
        <f>VLOOKUP($AA$6,$B$6:$C$26,2)</f>
        <v>GeLo</v>
      </c>
      <c r="AC6" s="123">
        <v>1</v>
      </c>
      <c r="AD6" s="364" t="s">
        <v>551</v>
      </c>
      <c r="AE6" s="364"/>
      <c r="AF6" s="202">
        <v>8</v>
      </c>
      <c r="AG6" s="218"/>
      <c r="AH6" s="219"/>
      <c r="AI6" s="219"/>
      <c r="AJ6" s="219"/>
      <c r="AK6" s="220"/>
      <c r="AL6" s="7">
        <v>1</v>
      </c>
      <c r="AM6" s="121">
        <f>IF(ISBLANK($AL$6),"",INDEX(ion21Coop!$F$32:$F$39,MAX(2*$AL$6-1,2)))</f>
        <v>1</v>
      </c>
      <c r="AN6" s="122">
        <f>IF(ISBLANK($AL$6),"",INDEX(ion21Coop!$F$32:$F$39,2*$AL$6))</f>
        <v>1</v>
      </c>
      <c r="AO6" s="97">
        <f>IF(ISBLANK($AL$6),"",IF(ISNA(MATCH(TeamNAVI!$E$22,$AG$6:$AK$6,0))*ISNA(MATCH(TeamNAVI!$E$24,$AG$6:$AK$6,0))*ISNA(MATCH(TeamNAVI!$E$26,$AG$6:$AK$6,0)),0,1))</f>
        <v>0</v>
      </c>
      <c r="AP6" s="122">
        <f>IF(ISBLANK($AL$6),"",INDEX($AM$6:$AN$6,$AO$6+1)*$AF$6)</f>
        <v>8</v>
      </c>
      <c r="AR6" s="99">
        <v>3</v>
      </c>
      <c r="AS6" s="100" t="str">
        <f>VLOOKUP($AR$6,$B$6:$C$26,2)</f>
        <v>MiDo</v>
      </c>
      <c r="AT6" s="123">
        <v>1</v>
      </c>
      <c r="AU6" s="364" t="s">
        <v>840</v>
      </c>
      <c r="AV6" s="364" t="s">
        <v>553</v>
      </c>
      <c r="AW6" s="202">
        <v>8</v>
      </c>
      <c r="AX6" s="218"/>
      <c r="AY6" s="219"/>
      <c r="AZ6" s="219"/>
      <c r="BA6" s="219"/>
      <c r="BB6" s="220"/>
      <c r="BC6" s="7">
        <v>1</v>
      </c>
      <c r="BD6" s="121">
        <f>IF(ISBLANK($BC$6),"",INDEX(ion21Coop!$F$32:$F$39,MAX(2*$BC$6-1,2)))</f>
        <v>1</v>
      </c>
      <c r="BE6" s="122">
        <f>IF(ISBLANK($BC$6),"",INDEX(ion21Coop!$F$32:$F$39,2*$BC$6))</f>
        <v>1</v>
      </c>
      <c r="BF6" s="97">
        <f>IF(ISBLANK($BC$6),"",IF(ISNA(MATCH(TeamNAVI!$E$22,$AX$6:$BB$6,0))*ISNA(MATCH(TeamNAVI!$E$24,$AX$6:$BB$6,0))*ISNA(MATCH(TeamNAVI!$E$26,$AX$6:$BB$6,0)),0,1))</f>
        <v>0</v>
      </c>
      <c r="BG6" s="122">
        <f>IF(ISBLANK($BC$6),"",INDEX($BD$6:$BE$6,$BF$6+1)*$AW$6)</f>
        <v>8</v>
      </c>
      <c r="BI6" s="99">
        <v>4</v>
      </c>
      <c r="BJ6" s="100" t="str">
        <f>VLOOKUP($BI$6,$B$6:$C$26,2)</f>
        <v>EmNi</v>
      </c>
      <c r="BK6" s="123">
        <v>1</v>
      </c>
      <c r="BL6" s="364" t="s">
        <v>551</v>
      </c>
      <c r="BM6" s="364"/>
      <c r="BN6" s="202"/>
      <c r="BO6" s="218"/>
      <c r="BP6" s="219"/>
      <c r="BQ6" s="219"/>
      <c r="BR6" s="219"/>
      <c r="BS6" s="220"/>
      <c r="BT6" s="7"/>
      <c r="BU6" s="121" t="str">
        <f>IF(ISBLANK($BT$6),"",INDEX(ion21Coop!$F$32:$F$39,MAX(2*$BT$6-1,2)))</f>
        <v/>
      </c>
      <c r="BV6" s="122" t="str">
        <f>IF(ISBLANK($BT$6),"",INDEX(ion21Coop!$F$32:$F$39,2*$BT$6))</f>
        <v/>
      </c>
      <c r="BW6" s="97" t="str">
        <f>IF(ISBLANK($BT$6),"",IF(ISNA(MATCH(TeamNAVI!$E$22,$BO$6:$BS$6,0))*ISNA(MATCH(TeamNAVI!$E$24,$BO$6:$BS$6,0))*ISNA(MATCH(TeamNAVI!$E$26,$BO$6:$BS$6,0)),0,1))</f>
        <v/>
      </c>
      <c r="BX6" s="122" t="str">
        <f>IF(ISBLANK($BT$6),"",INDEX($BU$6:$BV$6,$BW$6+1)*$BN$6)</f>
        <v/>
      </c>
      <c r="BZ6" s="99">
        <v>5</v>
      </c>
      <c r="CA6" s="100" t="str">
        <f>VLOOKUP($BZ$6,$B$6:$C$26,2)</f>
        <v>HeJe</v>
      </c>
      <c r="CB6" s="123">
        <v>1</v>
      </c>
      <c r="CC6" s="364" t="s">
        <v>551</v>
      </c>
      <c r="CD6" s="364"/>
      <c r="CE6" s="202"/>
      <c r="CF6" s="218">
        <v>7</v>
      </c>
      <c r="CG6" s="219"/>
      <c r="CH6" s="219">
        <v>3</v>
      </c>
      <c r="CI6" s="219"/>
      <c r="CJ6" s="220">
        <v>12</v>
      </c>
      <c r="CK6" s="7"/>
      <c r="CL6" s="121" t="str">
        <f>IF(ISBLANK($CK$6),"",INDEX(ion21Coop!$F$32:$F$39,MAX(2*$CK$6-1,2)))</f>
        <v/>
      </c>
      <c r="CM6" s="122" t="str">
        <f>IF(ISBLANK($CK$6),"",INDEX(ion21Coop!$F$32:$F$39,2*$CK$6))</f>
        <v/>
      </c>
      <c r="CN6" s="97" t="str">
        <f>IF(ISBLANK($CK$6),"",IF(ISNA(MATCH(TeamNAVI!$E$22,$CF$6:$CJ$6,0))*ISNA(MATCH(TeamNAVI!$E$24,$CF$6:$CJ$6,0))*ISNA(MATCH(TeamNAVI!$E$26,$CF$6:$CJ$6,0)),0,1))</f>
        <v/>
      </c>
      <c r="CO6" s="122" t="str">
        <f>IF(ISBLANK($CK$6),"",INDEX($CL$6:$CM$6,$CN$6+1)*$CE$6)</f>
        <v/>
      </c>
      <c r="CQ6" s="99">
        <v>6</v>
      </c>
      <c r="CR6" s="100" t="str">
        <f>VLOOKUP($CQ$6,$B$6:$C$26,2)</f>
        <v/>
      </c>
      <c r="CS6" s="123">
        <v>1</v>
      </c>
      <c r="CT6" s="415"/>
      <c r="CU6" s="415"/>
      <c r="CV6" s="203"/>
      <c r="CW6" s="218"/>
      <c r="CX6" s="219"/>
      <c r="CY6" s="219"/>
      <c r="CZ6" s="219"/>
      <c r="DA6" s="220"/>
      <c r="DB6" s="7"/>
      <c r="DC6" s="121" t="str">
        <f>IF(ISBLANK($DB$6),"",INDEX(ion21Coop!$F$32:$F$39,MAX(2*$DB$6-1,2)))</f>
        <v/>
      </c>
      <c r="DD6" s="122" t="str">
        <f>IF(ISBLANK($DB$6),"",INDEX(ion21Coop!$F$32:$F$39,2*$DB$6))</f>
        <v/>
      </c>
      <c r="DE6" s="97" t="str">
        <f>IF(ISBLANK($DB$6),"",IF(ISNA(MATCH(TeamNAVI!$E$22,$CW$6:$DA$6,0))*ISNA(MATCH(TeamNAVI!$E$24,$CW$6:$DA$6,0))*ISNA(MATCH(TeamNAVI!$E$26,$CW$6:$DA$6,0)),0,1))</f>
        <v/>
      </c>
      <c r="DF6" s="122" t="str">
        <f>IF(ISBLANK($DB$6),"",INDEX($DC$6:$DD$6,$DE$6+1)*$CV$6)</f>
        <v/>
      </c>
      <c r="DH6" s="99">
        <v>7</v>
      </c>
      <c r="DI6" s="100" t="str">
        <f>VLOOKUP($DH$6,$B$6:$C$26,2)</f>
        <v/>
      </c>
      <c r="DJ6" s="123">
        <v>1</v>
      </c>
      <c r="DK6" s="415"/>
      <c r="DL6" s="415"/>
      <c r="DM6" s="203"/>
      <c r="DN6" s="218"/>
      <c r="DO6" s="219"/>
      <c r="DP6" s="219"/>
      <c r="DQ6" s="219"/>
      <c r="DR6" s="220"/>
      <c r="DS6" s="7"/>
      <c r="DT6" s="121" t="str">
        <f>IF(ISBLANK($DS$6),"",INDEX(ion21Coop!$F$32:$F$39,MAX(2*$DS$6-1,2)))</f>
        <v/>
      </c>
      <c r="DU6" s="122" t="str">
        <f>IF(ISBLANK($DS$6),"",INDEX(ion21Coop!$F$32:$F$39,2*$DS$6))</f>
        <v/>
      </c>
      <c r="DV6" s="97" t="str">
        <f>IF(ISBLANK($DS$6),"",IF(ISNA(MATCH(TeamNAVI!$E$22,$DN$6:$DR$6,0))*ISNA(MATCH(TeamNAVI!$E$24,$DN$6:$DR$6,0))*ISNA(MATCH(TeamNAVI!$E$26,$DN$6:$DR$6,0)),0,1))</f>
        <v/>
      </c>
      <c r="DW6" s="122" t="str">
        <f>IF(ISBLANK($DS$6),"",INDEX($DT$6:$DU$6,$DV$6+1)*$DM$6)</f>
        <v/>
      </c>
      <c r="DY6" s="99">
        <v>8</v>
      </c>
      <c r="DZ6" s="100" t="str">
        <f>VLOOKUP($DY$6,$B$6:$C$26,2)</f>
        <v/>
      </c>
      <c r="EA6" s="123">
        <v>1</v>
      </c>
      <c r="EB6" s="415"/>
      <c r="EC6" s="415"/>
      <c r="ED6" s="203"/>
      <c r="EE6" s="218"/>
      <c r="EF6" s="219"/>
      <c r="EG6" s="219"/>
      <c r="EH6" s="219"/>
      <c r="EI6" s="220"/>
      <c r="EJ6" s="7"/>
      <c r="EK6" s="121" t="str">
        <f>IF(ISBLANK($EJ$6),"",INDEX(ion21Coop!$F$32:$F$39,MAX(2*$EJ$6-1,2)))</f>
        <v/>
      </c>
      <c r="EL6" s="122" t="str">
        <f>IF(ISBLANK($EJ$6),"",INDEX(ion21Coop!$F$32:$F$39,2*$EJ$6))</f>
        <v/>
      </c>
      <c r="EM6" s="97" t="str">
        <f>IF(ISBLANK($EJ$6),"",IF(ISNA(MATCH(TeamNAVI!$E$22,$EE$6:$EI$6,0))*ISNA(MATCH(TeamNAVI!$E$24,$EE$6:$EI$6,0))*ISNA(MATCH(TeamNAVI!$E$26,$EE$6:$EI$6,0)),0,1))</f>
        <v/>
      </c>
      <c r="EN6" s="122" t="str">
        <f>IF(ISBLANK($EJ$6),"",INDEX($EK$6:$EL$6,$EM$6+1)*$ED$6)</f>
        <v/>
      </c>
      <c r="EP6" s="99">
        <v>9</v>
      </c>
      <c r="EQ6" s="100" t="str">
        <f>VLOOKUP($EP$6,$B$6:$C$26,2)</f>
        <v/>
      </c>
      <c r="ER6" s="123">
        <v>1</v>
      </c>
      <c r="ES6" s="415"/>
      <c r="ET6" s="415"/>
      <c r="EU6" s="203"/>
      <c r="EV6" s="218"/>
      <c r="EW6" s="219"/>
      <c r="EX6" s="219"/>
      <c r="EY6" s="219"/>
      <c r="EZ6" s="220"/>
      <c r="FA6" s="7"/>
      <c r="FB6" s="121" t="str">
        <f>IF(ISBLANK($FA$6),"",INDEX(ion21Coop!$F$32:$F$39,MAX(2*$FA$6-1,2)))</f>
        <v/>
      </c>
      <c r="FC6" s="122" t="str">
        <f>IF(ISBLANK($FA$6),"",INDEX(ion21Coop!$F$32:$F$39,2*$FA$6))</f>
        <v/>
      </c>
      <c r="FD6" s="97" t="str">
        <f>IF(ISBLANK($FA$6),"",IF(ISNA(MATCH(TeamNAVI!$E$22,$EV$6:$EZ$6,0))*ISNA(MATCH(TeamNAVI!$E$24,$EV$6:$EZ$6,0))*ISNA(MATCH(TeamNAVI!$E$26,$EV$6:$EZ$6,0)),0,1))</f>
        <v/>
      </c>
      <c r="FE6" s="122" t="str">
        <f>IF(ISBLANK($FA$6),"",INDEX($FB$6:$FC$6,$FD$6+1)*$EU$6)</f>
        <v/>
      </c>
      <c r="FG6" s="99">
        <v>10</v>
      </c>
      <c r="FH6" s="100" t="str">
        <f>VLOOKUP($FG$6,$B$6:$C$26,2)</f>
        <v/>
      </c>
      <c r="FI6" s="123">
        <v>1</v>
      </c>
      <c r="FJ6" s="415"/>
      <c r="FK6" s="415"/>
      <c r="FL6" s="203"/>
      <c r="FM6" s="218"/>
      <c r="FN6" s="219"/>
      <c r="FO6" s="219"/>
      <c r="FP6" s="219"/>
      <c r="FQ6" s="220"/>
      <c r="FR6" s="7"/>
      <c r="FS6" s="121" t="str">
        <f>IF(ISBLANK($FR$6),"",INDEX(ion21Coop!$F$32:$F$39,MAX(2*$FR$6-1,2)))</f>
        <v/>
      </c>
      <c r="FT6" s="122" t="str">
        <f>IF(ISBLANK($FR$6),"",INDEX(ion21Coop!$F$32:$F$39,2*$FR$6))</f>
        <v/>
      </c>
      <c r="FU6" s="97" t="str">
        <f>IF(ISBLANK($FR$6),"",IF(ISNA(MATCH(TeamNAVI!$E$22,$FM$6:$FQ$6,0))*ISNA(MATCH(TeamNAVI!$E$24,$FM$6:$FQ$6,0))*ISNA(MATCH(TeamNAVI!$E$26,$FM$6:$FQ$6,0)),0,1))</f>
        <v/>
      </c>
      <c r="FV6" s="122" t="str">
        <f>IF(ISBLANK($FR$6),"",INDEX($FS$6:$FT$6,$FU$6+1)*$FL$6)</f>
        <v/>
      </c>
      <c r="FX6" s="99">
        <v>11</v>
      </c>
      <c r="FY6" s="100" t="str">
        <f>VLOOKUP($FX$6,$B$6:$C$26,2)</f>
        <v/>
      </c>
      <c r="FZ6" s="123">
        <v>1</v>
      </c>
      <c r="GA6" s="415"/>
      <c r="GB6" s="415"/>
      <c r="GC6" s="203"/>
      <c r="GD6" s="218"/>
      <c r="GE6" s="219"/>
      <c r="GF6" s="219"/>
      <c r="GG6" s="219"/>
      <c r="GH6" s="220"/>
      <c r="GI6" s="7"/>
      <c r="GJ6" s="121" t="str">
        <f>IF(ISBLANK($GI$6),"",INDEX(ion21Coop!$F$32:$F$39,MAX(2*$GI$6-1,2)))</f>
        <v/>
      </c>
      <c r="GK6" s="122" t="str">
        <f>IF(ISBLANK($GI$6),"",INDEX(ion21Coop!$F$32:$F$39,2*$GI$6))</f>
        <v/>
      </c>
      <c r="GL6" s="97" t="str">
        <f>IF(ISBLANK($GI$6),"",IF(ISNA(MATCH(TeamNAVI!$E$22,$GD$6:$GH$6,0))*ISNA(MATCH(TeamNAVI!$E$24,$GD$6:$GH$6,0))*ISNA(MATCH(TeamNAVI!$E$26,$GD$6:$GH$6,0)),0,1))</f>
        <v/>
      </c>
      <c r="GM6" s="122" t="str">
        <f>IF(ISBLANK($GI$6),"",INDEX($GJ$6:$GK$6,$GL$6+1)*$GC$6)</f>
        <v/>
      </c>
      <c r="GO6" s="99">
        <v>12</v>
      </c>
      <c r="GP6" s="100" t="str">
        <f>VLOOKUP($GO$6,$B$6:$C$26,2)</f>
        <v/>
      </c>
      <c r="GQ6" s="123">
        <v>1</v>
      </c>
      <c r="GR6" s="415"/>
      <c r="GS6" s="415"/>
      <c r="GT6" s="203"/>
      <c r="GU6" s="218"/>
      <c r="GV6" s="219"/>
      <c r="GW6" s="219"/>
      <c r="GX6" s="219"/>
      <c r="GY6" s="220"/>
      <c r="GZ6" s="7"/>
      <c r="HA6" s="121" t="str">
        <f>IF(ISBLANK($GZ$6),"",INDEX(ion21Coop!$F$32:$F$39,MAX(2*$GZ$6-1,2)))</f>
        <v/>
      </c>
      <c r="HB6" s="122" t="str">
        <f>IF(ISBLANK($GZ$6),"",INDEX(ion21Coop!$F$32:$F$39,2*$GZ$6))</f>
        <v/>
      </c>
      <c r="HC6" s="97" t="str">
        <f>IF(ISBLANK($GZ$6),"",IF(ISNA(MATCH(TeamNAVI!$E$22,$GU$6:$GY$6,0))*ISNA(MATCH(TeamNAVI!$E$24,$GU$6:$GY$6,0))*ISNA(MATCH(TeamNAVI!$E$26,$GU$6:$GY$6,0)),0,1))</f>
        <v/>
      </c>
      <c r="HD6" s="122" t="str">
        <f>IF(ISBLANK($GZ$6),"",INDEX($HA$6:$HB$6,$HC$6+1)*$GT$6)</f>
        <v/>
      </c>
      <c r="HF6" s="99">
        <v>13</v>
      </c>
      <c r="HG6" s="100" t="str">
        <f>VLOOKUP($HF$6,$B$6:$C$26,2)</f>
        <v/>
      </c>
      <c r="HH6" s="123">
        <v>1</v>
      </c>
      <c r="HI6" s="415"/>
      <c r="HJ6" s="415"/>
      <c r="HK6" s="203"/>
      <c r="HL6" s="218"/>
      <c r="HM6" s="219"/>
      <c r="HN6" s="219"/>
      <c r="HO6" s="219"/>
      <c r="HP6" s="220"/>
      <c r="HQ6" s="7"/>
      <c r="HR6" s="121" t="str">
        <f>IF(ISBLANK($HQ$6),"",INDEX(ion21Coop!$F$32:$F$39,MAX(2*$HQ$6-1,2)))</f>
        <v/>
      </c>
      <c r="HS6" s="122" t="str">
        <f>IF(ISBLANK($HQ$6),"",INDEX(ion21Coop!$F$32:$F$39,2*$HQ$6))</f>
        <v/>
      </c>
      <c r="HT6" s="97" t="str">
        <f>IF(ISBLANK($HQ$6),"",IF(ISNA(MATCH(TeamNAVI!$E$22,$HL$6:$HP$6,0))*ISNA(MATCH(TeamNAVI!$E$24,$HL$6:$HP$6,0))*ISNA(MATCH(TeamNAVI!$E$26,$HL$6:$HP$6,0)),0,1))</f>
        <v/>
      </c>
      <c r="HU6" s="122" t="str">
        <f>IF(ISBLANK($HQ$6),"",INDEX($HR$6:$HS$6,$HT$6+1)*$HK$6)</f>
        <v/>
      </c>
      <c r="HW6" s="99">
        <v>14</v>
      </c>
      <c r="HX6" s="100" t="str">
        <f>VLOOKUP($HW$6,$B$6:$C$26,2)</f>
        <v/>
      </c>
      <c r="HY6" s="123">
        <v>1</v>
      </c>
      <c r="HZ6" s="415"/>
      <c r="IA6" s="415"/>
      <c r="IB6" s="203"/>
      <c r="IC6" s="218"/>
      <c r="ID6" s="219"/>
      <c r="IE6" s="219"/>
      <c r="IF6" s="219"/>
      <c r="IG6" s="220"/>
      <c r="IH6" s="7"/>
      <c r="II6" s="121" t="str">
        <f>IF(ISBLANK($IH$6),"",INDEX(ion21Coop!$F$32:$F$39,MAX(2*$IH$6-1,2)))</f>
        <v/>
      </c>
      <c r="IJ6" s="122" t="str">
        <f>IF(ISBLANK($IH$6),"",INDEX(ion21Coop!$F$32:$F$39,2*$IH$6))</f>
        <v/>
      </c>
      <c r="IK6" s="97" t="str">
        <f>IF(ISBLANK($IH$6),"",IF(ISNA(MATCH(TeamNAVI!$E$22,$IC$6:$IG$6,0))*ISNA(MATCH(TeamNAVI!$E$24,$IC$6:$IG$6,0))*ISNA(MATCH(TeamNAVI!$E$26,$IC$6:$IG$6,0)),0,1))</f>
        <v/>
      </c>
      <c r="IL6" s="122" t="str">
        <f>IF(ISBLANK($IH$6),"",INDEX($II$6:$IJ$6,$IK$6+1)*$IB$6)</f>
        <v/>
      </c>
      <c r="IN6" s="99">
        <v>15</v>
      </c>
      <c r="IO6" s="100" t="str">
        <f>VLOOKUP($IN$6,$B$6:$C$26,2)</f>
        <v/>
      </c>
      <c r="IP6" s="123">
        <v>1</v>
      </c>
      <c r="IQ6" s="415"/>
      <c r="IR6" s="415"/>
      <c r="IS6" s="203"/>
      <c r="IT6" s="218"/>
      <c r="IU6" s="219"/>
      <c r="IV6" s="219"/>
      <c r="IW6" s="219"/>
      <c r="IX6" s="220"/>
      <c r="IY6" s="7"/>
      <c r="IZ6" s="121" t="str">
        <f>IF(ISBLANK($IY$6),"",INDEX(ion21Coop!$F$32:$F$39,MAX(2*$IY$6-1,2)))</f>
        <v/>
      </c>
      <c r="JA6" s="122" t="str">
        <f>IF(ISBLANK($IY$6),"",INDEX(ion21Coop!$F$32:$F$39,2*$IY$6))</f>
        <v/>
      </c>
      <c r="JB6" s="97" t="str">
        <f>IF(ISBLANK($IY$6),"",IF(ISNA(MATCH(TeamNAVI!$E$22,$IT$6:$IX$6,0))*ISNA(MATCH(TeamNAVI!$E$24,$IT$6:$IX$6,0))*ISNA(MATCH(TeamNAVI!$E$26,$IT$6:$IX$6,0)),0,1))</f>
        <v/>
      </c>
      <c r="JC6" s="122" t="str">
        <f>IF(ISBLANK($IY$6),"",INDEX($IZ$6:$JA$6,$JB$6+1)*$IS$6)</f>
        <v/>
      </c>
      <c r="JE6" s="99">
        <v>16</v>
      </c>
      <c r="JF6" s="100" t="str">
        <f>VLOOKUP($JE$6,$B$6:$C$26,2)</f>
        <v/>
      </c>
      <c r="JG6" s="123">
        <v>1</v>
      </c>
      <c r="JH6" s="415"/>
      <c r="JI6" s="415"/>
      <c r="JJ6" s="203"/>
      <c r="JK6" s="218"/>
      <c r="JL6" s="219"/>
      <c r="JM6" s="219"/>
      <c r="JN6" s="219"/>
      <c r="JO6" s="220"/>
      <c r="JP6" s="7"/>
      <c r="JQ6" s="121" t="str">
        <f>IF(ISBLANK($JP$6),"",INDEX(ion21Coop!$F$32:$F$39,MAX(2*$JP$6-1,2)))</f>
        <v/>
      </c>
      <c r="JR6" s="122" t="str">
        <f>IF(ISBLANK($JP$6),"",INDEX(ion21Coop!$F$32:$F$39,2*$JP$6))</f>
        <v/>
      </c>
      <c r="JS6" s="97" t="str">
        <f>IF(ISBLANK($JP$6),"",IF(ISNA(MATCH(TeamNAVI!$E$22,$JK$6:$JO$6,0))*ISNA(MATCH(TeamNAVI!$E$24,$JK$6:$JO$6,0))*ISNA(MATCH(TeamNAVI!$E$26,$JK$6:$JO$6,0)),0,1))</f>
        <v/>
      </c>
      <c r="JT6" s="122" t="str">
        <f>IF(ISBLANK($JP$6),"",INDEX($JQ$6:$JR$6,$JS$6+1)*$JJ$6)</f>
        <v/>
      </c>
      <c r="JV6" s="99">
        <v>17</v>
      </c>
      <c r="JW6" s="100" t="str">
        <f>VLOOKUP($JV$6,$B$6:$C$26,2)</f>
        <v/>
      </c>
      <c r="JX6" s="123">
        <v>1</v>
      </c>
      <c r="JY6" s="415"/>
      <c r="JZ6" s="415"/>
      <c r="KA6" s="203"/>
      <c r="KB6" s="218"/>
      <c r="KC6" s="219"/>
      <c r="KD6" s="219"/>
      <c r="KE6" s="219"/>
      <c r="KF6" s="220"/>
      <c r="KG6" s="7"/>
      <c r="KH6" s="121" t="str">
        <f>IF(ISBLANK($KG$6),"",INDEX(ion21Coop!$F$32:$F$39,MAX(2*$KG$6-1,2)))</f>
        <v/>
      </c>
      <c r="KI6" s="122" t="str">
        <f>IF(ISBLANK($KG$6),"",INDEX(ion21Coop!$F$32:$F$39,2*$KG$6))</f>
        <v/>
      </c>
      <c r="KJ6" s="97" t="str">
        <f>IF(ISBLANK($KG$6),"",IF(ISNA(MATCH(TeamNAVI!$E$22,$KB$6:$KF$6,0))*ISNA(MATCH(TeamNAVI!$E$24,$KB$6:$KF$6,0))*ISNA(MATCH(TeamNAVI!$E$26,$KB$6:$KF$6,0)),0,1))</f>
        <v/>
      </c>
      <c r="KK6" s="122" t="str">
        <f>IF(ISBLANK($KG$6),"",INDEX($KH$6:$KI$6,$KJ$6+1)*$KA$6)</f>
        <v/>
      </c>
      <c r="KM6" s="99">
        <v>18</v>
      </c>
      <c r="KN6" s="100" t="str">
        <f>VLOOKUP($KM$6,$B$6:$C$26,2)</f>
        <v/>
      </c>
      <c r="KO6" s="123">
        <v>1</v>
      </c>
      <c r="KP6" s="415"/>
      <c r="KQ6" s="415"/>
      <c r="KR6" s="203"/>
      <c r="KS6" s="218"/>
      <c r="KT6" s="219"/>
      <c r="KU6" s="219"/>
      <c r="KV6" s="219"/>
      <c r="KW6" s="220"/>
      <c r="KX6" s="7"/>
      <c r="KY6" s="121" t="str">
        <f>IF(ISBLANK($KX$6),"",INDEX(ion21Coop!$F$32:$F$39,MAX(2*$KX$6-1,2)))</f>
        <v/>
      </c>
      <c r="KZ6" s="122" t="str">
        <f>IF(ISBLANK($KX$6),"",INDEX(ion21Coop!$F$32:$F$39,2*$KX$6))</f>
        <v/>
      </c>
      <c r="LA6" s="97" t="str">
        <f>IF(ISBLANK($KX$6),"",IF(ISNA(MATCH(TeamNAVI!$E$22,$KS$6:$KW$6,0))*ISNA(MATCH(TeamNAVI!$E$24,$KS$6:$KW$6,0))*ISNA(MATCH(TeamNAVI!$E$26,$KS$6:$KW$6,0)),0,1))</f>
        <v/>
      </c>
      <c r="LB6" s="122" t="str">
        <f>IF(ISBLANK($KX$6),"",INDEX($KY$6:$KZ$6,$LA$6+1)*$KR$6)</f>
        <v/>
      </c>
      <c r="LD6" s="99">
        <v>19</v>
      </c>
      <c r="LE6" s="100" t="str">
        <f>VLOOKUP($LD$6,$B$6:$C$26,2)</f>
        <v/>
      </c>
      <c r="LF6" s="123">
        <v>1</v>
      </c>
      <c r="LG6" s="415"/>
      <c r="LH6" s="415"/>
      <c r="LI6" s="203"/>
      <c r="LJ6" s="218"/>
      <c r="LK6" s="219"/>
      <c r="LL6" s="219"/>
      <c r="LM6" s="219"/>
      <c r="LN6" s="220"/>
      <c r="LO6" s="7"/>
      <c r="LP6" s="121" t="str">
        <f>IF(ISBLANK($LO$6),"",INDEX(ion21Coop!$F$32:$F$39,MAX(2*$LO$6-1,2)))</f>
        <v/>
      </c>
      <c r="LQ6" s="122" t="str">
        <f>IF(ISBLANK($LO$6),"",INDEX(ion21Coop!$F$32:$F$39,2*$LO$6))</f>
        <v/>
      </c>
      <c r="LR6" s="97" t="str">
        <f>IF(ISBLANK($LO$6),"",IF(ISNA(MATCH(TeamNAVI!$E$22,$LJ$6:$LN$6,0))*ISNA(MATCH(TeamNAVI!$E$24,$LJ$6:$LN$6,0))*ISNA(MATCH(TeamNAVI!$E$26,$LJ$6:$LN$6,0)),0,1))</f>
        <v/>
      </c>
      <c r="LS6" s="122" t="str">
        <f>IF(ISBLANK($LO$6),"",INDEX($LP$6:$LQ$6,$LR$6+1)*$LI$6)</f>
        <v/>
      </c>
      <c r="LU6" s="99">
        <v>20</v>
      </c>
      <c r="LV6" s="100" t="str">
        <f>VLOOKUP($LU$6,$B$6:$C$26,2)</f>
        <v/>
      </c>
      <c r="LW6" s="123">
        <v>1</v>
      </c>
      <c r="LX6" s="415"/>
      <c r="LY6" s="415"/>
      <c r="LZ6" s="203"/>
      <c r="MA6" s="218"/>
      <c r="MB6" s="219"/>
      <c r="MC6" s="219"/>
      <c r="MD6" s="219"/>
      <c r="ME6" s="220"/>
      <c r="MF6" s="7"/>
      <c r="MG6" s="121" t="str">
        <f>IF(ISBLANK($MF$6),"",INDEX(ion21Coop!$F$32:$F$39,MAX(2*$MF$6-1,2)))</f>
        <v/>
      </c>
      <c r="MH6" s="122" t="str">
        <f>IF(ISBLANK($MF$6),"",INDEX(ion21Coop!$F$32:$F$39,2*$MF$6))</f>
        <v/>
      </c>
      <c r="MI6" s="97" t="str">
        <f>IF(ISBLANK($MF$6),"",IF(ISNA(MATCH(TeamNAVI!$E$22,$MA$6:$ME$6,0))*ISNA(MATCH(TeamNAVI!$E$24,$MA$6:$ME$6,0))*ISNA(MATCH(TeamNAVI!$E$26,$MA$6:$ME$6,0)),0,1))</f>
        <v/>
      </c>
      <c r="MJ6" s="122" t="str">
        <f>IF(ISBLANK($MF$6),"",INDEX($MG$6:$MH$6,$MI$6+1)*$LZ$6)</f>
        <v/>
      </c>
      <c r="ML6" s="99">
        <v>21</v>
      </c>
      <c r="MM6" s="100" t="str">
        <f>VLOOKUP($ML$6,$B$6:$C$26,2)</f>
        <v/>
      </c>
      <c r="MN6" s="123">
        <v>1</v>
      </c>
      <c r="MO6" s="415"/>
      <c r="MP6" s="415"/>
      <c r="MQ6" s="203"/>
      <c r="MR6" s="218"/>
      <c r="MS6" s="219"/>
      <c r="MT6" s="219"/>
      <c r="MU6" s="219"/>
      <c r="MV6" s="220"/>
      <c r="MW6" s="7"/>
      <c r="MX6" s="121" t="str">
        <f>IF(ISBLANK($MW$6),"",INDEX(ion21Coop!$F$32:$F$39,MAX(2*$MW$6-1,2)))</f>
        <v/>
      </c>
      <c r="MY6" s="122" t="str">
        <f>IF(ISBLANK($MW$6),"",INDEX(ion21Coop!$F$32:$F$39,2*$MW$6))</f>
        <v/>
      </c>
      <c r="MZ6" s="97" t="str">
        <f>IF(ISBLANK($MW$6),"",IF(ISNA(MATCH(TeamNAVI!$E$22,$MR$6:$MV$6,0))*ISNA(MATCH(TeamNAVI!$E$24,$MR$6:$MV$6,0))*ISNA(MATCH(TeamNAVI!$E$26,$MR$6:$MV$6,0)),0,1))</f>
        <v/>
      </c>
      <c r="NA6" s="122" t="str">
        <f>IF(ISBLANK($MW$6),"",INDEX($MX$6:$MY$6,$MZ$6+1)*$MQ$6)</f>
        <v/>
      </c>
    </row>
    <row r="7" spans="1:365" x14ac:dyDescent="0.3">
      <c r="A7" s="187" t="str">
        <f t="shared" ref="A7:A26" si="0">B7&amp; " - "&amp;C7</f>
        <v>2 - GeLo</v>
      </c>
      <c r="B7" s="119">
        <f>ion21Team!B6</f>
        <v>2</v>
      </c>
      <c r="C7" s="97" t="str">
        <f>IF(ISBLANK(ion21Team!C6),"",ion21Team!C6)</f>
        <v>GeLo</v>
      </c>
      <c r="D7" s="146">
        <f>IF(ISBLANK(ion21Team!$C$6),"",$AP$3)</f>
        <v>74</v>
      </c>
      <c r="E7" s="271">
        <f>IF(ISBLANK(ion21Team!C6),"",IFERROR(D7/$D$27*100,0))</f>
        <v>16.818181818181817</v>
      </c>
      <c r="F7" s="146">
        <f>IF(ISBLANK(ion21Team!C6),"",ion21Votes!AE7)</f>
        <v>8</v>
      </c>
      <c r="G7" s="121">
        <f>IF(ISBLANK(ion21Team!C6),"",ROUND(ion21Votes!$AE$27*E7/100,0))</f>
        <v>4</v>
      </c>
      <c r="H7" s="122">
        <f>IF(ISBLANK(ion21Team!C6),"",F7-G7)</f>
        <v>4</v>
      </c>
      <c r="J7" s="119">
        <v>1</v>
      </c>
      <c r="K7" s="123" t="str">
        <f>VLOOKUP($J$7,$B$6:$C$26,2)</f>
        <v>YaJo</v>
      </c>
      <c r="L7" s="123">
        <v>2</v>
      </c>
      <c r="M7" s="364" t="s">
        <v>552</v>
      </c>
      <c r="N7" s="364"/>
      <c r="O7" s="202">
        <v>4</v>
      </c>
      <c r="P7" s="7"/>
      <c r="Q7" s="8"/>
      <c r="R7" s="8"/>
      <c r="S7" s="8"/>
      <c r="T7" s="9"/>
      <c r="U7" s="7">
        <v>2</v>
      </c>
      <c r="V7" s="121">
        <f>IF(ISBLANK($U$7),"",INDEX(ion21Coop!$F$32:$F$39,MAX(2*$U$7-1,2)))</f>
        <v>4</v>
      </c>
      <c r="W7" s="122">
        <f>IF(ISBLANK($U$7),"",INDEX(ion21Coop!$F$32:$F$39,2*$U$7))</f>
        <v>6</v>
      </c>
      <c r="X7" s="97">
        <f>IF(ISBLANK($U$7),"",IF(ISNA(MATCH(TeamNAVI!$E$22,$P$7:$T$7,0))*ISNA(MATCH(TeamNAVI!$E$24,$P$7:$T$7,0))*ISNA(MATCH(TeamNAVI!$E$26,$P$7:$T$7,0)),0,1))</f>
        <v>0</v>
      </c>
      <c r="Y7" s="122">
        <f>IF(ISBLANK($U$7),"",INDEX($V$7:$W$7,$X$7+1)*$O$7)</f>
        <v>16</v>
      </c>
      <c r="AA7" s="119">
        <v>2</v>
      </c>
      <c r="AB7" s="123" t="str">
        <f>VLOOKUP($AA$7,$B$6:$C$26,2)</f>
        <v>GeLo</v>
      </c>
      <c r="AC7" s="123">
        <v>2</v>
      </c>
      <c r="AD7" s="364" t="s">
        <v>552</v>
      </c>
      <c r="AE7" s="364"/>
      <c r="AF7" s="202">
        <v>4</v>
      </c>
      <c r="AG7" s="7"/>
      <c r="AH7" s="8"/>
      <c r="AI7" s="8"/>
      <c r="AJ7" s="8"/>
      <c r="AK7" s="9"/>
      <c r="AL7" s="7">
        <v>2</v>
      </c>
      <c r="AM7" s="121">
        <f>IF(ISBLANK($AL$7),"",INDEX(ion21Coop!$F$32:$F$39,MAX(2*$AL$7-1,2)))</f>
        <v>4</v>
      </c>
      <c r="AN7" s="122">
        <f>IF(ISBLANK($AL$7),"",INDEX(ion21Coop!$F$32:$F$39,2*$AL$7))</f>
        <v>6</v>
      </c>
      <c r="AO7" s="97">
        <f>IF(ISBLANK($AL$7),"",IF(ISNA(MATCH(TeamNAVI!$E$22,$AG$7:$AK$7,0))*ISNA(MATCH(TeamNAVI!$E$24,$AG$7:$AK$7,0))*ISNA(MATCH(TeamNAVI!$E$26,$AG$7:$AK$7,0)),0,1))</f>
        <v>0</v>
      </c>
      <c r="AP7" s="122">
        <f>IF(ISBLANK($AL$7),"",INDEX($AM$7:$AN$7,$AO$7+1)*$AF$7)</f>
        <v>16</v>
      </c>
      <c r="AR7" s="119">
        <v>3</v>
      </c>
      <c r="AS7" s="123" t="str">
        <f>VLOOKUP($AR$7,$B$6:$C$26,2)</f>
        <v>MiDo</v>
      </c>
      <c r="AT7" s="123">
        <v>2</v>
      </c>
      <c r="AU7" s="364" t="s">
        <v>841</v>
      </c>
      <c r="AV7" s="364" t="s">
        <v>386</v>
      </c>
      <c r="AW7" s="202">
        <v>4</v>
      </c>
      <c r="AX7" s="7"/>
      <c r="AY7" s="8"/>
      <c r="AZ7" s="8"/>
      <c r="BA7" s="8"/>
      <c r="BB7" s="9"/>
      <c r="BC7" s="7">
        <v>2</v>
      </c>
      <c r="BD7" s="121">
        <f>IF(ISBLANK($BC$7),"",INDEX(ion21Coop!$F$32:$F$39,MAX(2*$BC$7-1,2)))</f>
        <v>4</v>
      </c>
      <c r="BE7" s="122">
        <f>IF(ISBLANK($BC$7),"",INDEX(ion21Coop!$F$32:$F$39,2*$BC$7))</f>
        <v>6</v>
      </c>
      <c r="BF7" s="97">
        <f>IF(ISBLANK($BC$7),"",IF(ISNA(MATCH(TeamNAVI!$E$22,$AX$7:$BB$7,0))*ISNA(MATCH(TeamNAVI!$E$24,$AX$7:$BB$7,0))*ISNA(MATCH(TeamNAVI!$E$26,$AX$7:$BB$7,0)),0,1))</f>
        <v>0</v>
      </c>
      <c r="BG7" s="122">
        <f>IF(ISBLANK($BC$7),"",INDEX($BD$7:$BE$7,$BF$7+1)*$AW$7)</f>
        <v>16</v>
      </c>
      <c r="BI7" s="119">
        <v>4</v>
      </c>
      <c r="BJ7" s="123" t="str">
        <f>VLOOKUP($BI$7,$B$6:$C$26,2)</f>
        <v>EmNi</v>
      </c>
      <c r="BK7" s="123">
        <v>2</v>
      </c>
      <c r="BL7" s="364" t="s">
        <v>552</v>
      </c>
      <c r="BM7" s="364"/>
      <c r="BN7" s="202"/>
      <c r="BO7" s="7"/>
      <c r="BP7" s="8"/>
      <c r="BQ7" s="8"/>
      <c r="BR7" s="8"/>
      <c r="BS7" s="9"/>
      <c r="BT7" s="7"/>
      <c r="BU7" s="121" t="str">
        <f>IF(ISBLANK($BT$7),"",INDEX(ion21Coop!$F$32:$F$39,MAX(2*$BT$7-1,2)))</f>
        <v/>
      </c>
      <c r="BV7" s="122" t="str">
        <f>IF(ISBLANK($BT$7),"",INDEX(ion21Coop!$F$32:$F$39,2*$BT$7))</f>
        <v/>
      </c>
      <c r="BW7" s="97" t="str">
        <f>IF(ISBLANK($BT$7),"",IF(ISNA(MATCH(TeamNAVI!$E$22,$BO$7:$BS$7,0))*ISNA(MATCH(TeamNAVI!$E$24,$BO$7:$BS$7,0))*ISNA(MATCH(TeamNAVI!$E$26,$BO$7:$BS$7,0)),0,1))</f>
        <v/>
      </c>
      <c r="BX7" s="122" t="str">
        <f>IF(ISBLANK($BT$7),"",INDEX($BU$7:$BV$7,$BW$7+1)*$BN$7)</f>
        <v/>
      </c>
      <c r="BZ7" s="119">
        <v>5</v>
      </c>
      <c r="CA7" s="123" t="str">
        <f>VLOOKUP($BZ$7,$B$6:$C$26,2)</f>
        <v>HeJe</v>
      </c>
      <c r="CB7" s="123">
        <v>2</v>
      </c>
      <c r="CC7" s="364" t="s">
        <v>552</v>
      </c>
      <c r="CD7" s="364"/>
      <c r="CE7" s="202"/>
      <c r="CF7" s="7"/>
      <c r="CG7" s="8"/>
      <c r="CH7" s="8"/>
      <c r="CI7" s="8"/>
      <c r="CJ7" s="9"/>
      <c r="CK7" s="7"/>
      <c r="CL7" s="121" t="str">
        <f>IF(ISBLANK($CK$7),"",INDEX(ion21Coop!$F$32:$F$39,MAX(2*$CK$7-1,2)))</f>
        <v/>
      </c>
      <c r="CM7" s="122" t="str">
        <f>IF(ISBLANK($CK$7),"",INDEX(ion21Coop!$F$32:$F$39,2*$CK$7))</f>
        <v/>
      </c>
      <c r="CN7" s="97" t="str">
        <f>IF(ISBLANK($CK$7),"",IF(ISNA(MATCH(TeamNAVI!$E$22,$CF$7:$CJ$7,0))*ISNA(MATCH(TeamNAVI!$E$24,$CF$7:$CJ$7,0))*ISNA(MATCH(TeamNAVI!$E$26,$CF$7:$CJ$7,0)),0,1))</f>
        <v/>
      </c>
      <c r="CO7" s="122" t="str">
        <f>IF(ISBLANK($CK$7),"",INDEX($CL$7:$CM$7,$CN$7+1)*$CE$7)</f>
        <v/>
      </c>
      <c r="CQ7" s="119">
        <v>6</v>
      </c>
      <c r="CR7" s="123" t="str">
        <f>VLOOKUP($CQ$7,$B$6:$C$26,2)</f>
        <v/>
      </c>
      <c r="CS7" s="123">
        <v>2</v>
      </c>
      <c r="CT7" s="415"/>
      <c r="CU7" s="415"/>
      <c r="CV7" s="203"/>
      <c r="CW7" s="7"/>
      <c r="CX7" s="8"/>
      <c r="CY7" s="8"/>
      <c r="CZ7" s="8"/>
      <c r="DA7" s="9"/>
      <c r="DB7" s="7"/>
      <c r="DC7" s="121" t="str">
        <f>IF(ISBLANK($DB$7),"",INDEX(ion21Coop!$F$32:$F$39,MAX(2*$DB$7-1,2)))</f>
        <v/>
      </c>
      <c r="DD7" s="122" t="str">
        <f>IF(ISBLANK($DB$7),"",INDEX(ion21Coop!$F$32:$F$39,2*$DB$7))</f>
        <v/>
      </c>
      <c r="DE7" s="97" t="str">
        <f>IF(ISBLANK($DB$7),"",IF(ISNA(MATCH(TeamNAVI!$E$22,$CW$7:$DA$7,0))*ISNA(MATCH(TeamNAVI!$E$24,$CW$7:$DA$7,0))*ISNA(MATCH(TeamNAVI!$E$26,$CW$7:$DA$7,0)),0,1))</f>
        <v/>
      </c>
      <c r="DF7" s="122" t="str">
        <f>IF(ISBLANK($DB$7),"",INDEX($DC$7:$DD$7,$DE$7+1)*$CV$7)</f>
        <v/>
      </c>
      <c r="DH7" s="119">
        <v>7</v>
      </c>
      <c r="DI7" s="123" t="str">
        <f>VLOOKUP($DH$7,$B$6:$C$26,2)</f>
        <v/>
      </c>
      <c r="DJ7" s="123">
        <v>2</v>
      </c>
      <c r="DK7" s="415"/>
      <c r="DL7" s="415"/>
      <c r="DM7" s="203"/>
      <c r="DN7" s="7"/>
      <c r="DO7" s="8"/>
      <c r="DP7" s="8"/>
      <c r="DQ7" s="8"/>
      <c r="DR7" s="9"/>
      <c r="DS7" s="7"/>
      <c r="DT7" s="121" t="str">
        <f>IF(ISBLANK($DS$7),"",INDEX(ion21Coop!$F$32:$F$39,MAX(2*$DS$7-1,2)))</f>
        <v/>
      </c>
      <c r="DU7" s="122" t="str">
        <f>IF(ISBLANK($DS$7),"",INDEX(ion21Coop!$F$32:$F$39,2*$DS$7))</f>
        <v/>
      </c>
      <c r="DV7" s="97" t="str">
        <f>IF(ISBLANK($DS$7),"",IF(ISNA(MATCH(TeamNAVI!$E$22,$DN$7:$DR$7,0))*ISNA(MATCH(TeamNAVI!$E$24,$DN$7:$DR$7,0))*ISNA(MATCH(TeamNAVI!$E$26,$DN$7:$DR$7,0)),0,1))</f>
        <v/>
      </c>
      <c r="DW7" s="122" t="str">
        <f>IF(ISBLANK($DS$7),"",INDEX($DT$7:$DU$7,$DV$7+1)*$DM$7)</f>
        <v/>
      </c>
      <c r="DY7" s="119">
        <v>8</v>
      </c>
      <c r="DZ7" s="123" t="str">
        <f>VLOOKUP($DY$7,$B$6:$C$26,2)</f>
        <v/>
      </c>
      <c r="EA7" s="123">
        <v>2</v>
      </c>
      <c r="EB7" s="415"/>
      <c r="EC7" s="415"/>
      <c r="ED7" s="203"/>
      <c r="EE7" s="7"/>
      <c r="EF7" s="8"/>
      <c r="EG7" s="8"/>
      <c r="EH7" s="8"/>
      <c r="EI7" s="9"/>
      <c r="EJ7" s="7"/>
      <c r="EK7" s="121" t="str">
        <f>IF(ISBLANK($EJ$7),"",INDEX(ion21Coop!$F$32:$F$39,MAX(2*$EJ$7-1,2)))</f>
        <v/>
      </c>
      <c r="EL7" s="122" t="str">
        <f>IF(ISBLANK($EJ$7),"",INDEX(ion21Coop!$F$32:$F$39,2*$EJ$7))</f>
        <v/>
      </c>
      <c r="EM7" s="97" t="str">
        <f>IF(ISBLANK($EJ$7),"",IF(ISNA(MATCH(TeamNAVI!$E$22,$EE$7:$EI$7,0))*ISNA(MATCH(TeamNAVI!$E$24,$EE$7:$EI$7,0))*ISNA(MATCH(TeamNAVI!$E$26,$EE$7:$EI$7,0)),0,1))</f>
        <v/>
      </c>
      <c r="EN7" s="122" t="str">
        <f>IF(ISBLANK($EJ$7),"",INDEX($EK$7:$EL$7,$EM$7+1)*$ED$7)</f>
        <v/>
      </c>
      <c r="EP7" s="119">
        <v>9</v>
      </c>
      <c r="EQ7" s="123" t="str">
        <f>VLOOKUP($EP$7,$B$6:$C$26,2)</f>
        <v/>
      </c>
      <c r="ER7" s="123">
        <v>2</v>
      </c>
      <c r="ES7" s="415"/>
      <c r="ET7" s="415"/>
      <c r="EU7" s="203"/>
      <c r="EV7" s="7"/>
      <c r="EW7" s="8"/>
      <c r="EX7" s="8"/>
      <c r="EY7" s="8"/>
      <c r="EZ7" s="9"/>
      <c r="FA7" s="7"/>
      <c r="FB7" s="121" t="str">
        <f>IF(ISBLANK($FA$7),"",INDEX(ion21Coop!$F$32:$F$39,MAX(2*$FA$7-1,2)))</f>
        <v/>
      </c>
      <c r="FC7" s="122" t="str">
        <f>IF(ISBLANK($FA$7),"",INDEX(ion21Coop!$F$32:$F$39,2*$FA$7))</f>
        <v/>
      </c>
      <c r="FD7" s="97" t="str">
        <f>IF(ISBLANK($FA$7),"",IF(ISNA(MATCH(TeamNAVI!$E$22,$EV$7:$EZ$7,0))*ISNA(MATCH(TeamNAVI!$E$24,$EV$7:$EZ$7,0))*ISNA(MATCH(TeamNAVI!$E$26,$EV$7:$EZ$7,0)),0,1))</f>
        <v/>
      </c>
      <c r="FE7" s="122" t="str">
        <f>IF(ISBLANK($FA$7),"",INDEX($FB$7:$FC$7,$FD$7+1)*$EU$7)</f>
        <v/>
      </c>
      <c r="FG7" s="119">
        <v>10</v>
      </c>
      <c r="FH7" s="123" t="str">
        <f>VLOOKUP($FG$7,$B$6:$C$26,2)</f>
        <v/>
      </c>
      <c r="FI7" s="123">
        <v>2</v>
      </c>
      <c r="FJ7" s="415"/>
      <c r="FK7" s="415"/>
      <c r="FL7" s="203"/>
      <c r="FM7" s="7"/>
      <c r="FN7" s="8"/>
      <c r="FO7" s="8"/>
      <c r="FP7" s="8"/>
      <c r="FQ7" s="9"/>
      <c r="FR7" s="7"/>
      <c r="FS7" s="121" t="str">
        <f>IF(ISBLANK($FR$7),"",INDEX(ion21Coop!$F$32:$F$39,MAX(2*$FR$7-1,2)))</f>
        <v/>
      </c>
      <c r="FT7" s="122" t="str">
        <f>IF(ISBLANK($FR$7),"",INDEX(ion21Coop!$F$32:$F$39,2*$FR$7))</f>
        <v/>
      </c>
      <c r="FU7" s="97" t="str">
        <f>IF(ISBLANK($FR$7),"",IF(ISNA(MATCH(TeamNAVI!$E$22,$FM$7:$FQ$7,0))*ISNA(MATCH(TeamNAVI!$E$24,$FM$7:$FQ$7,0))*ISNA(MATCH(TeamNAVI!$E$26,$FM$7:$FQ$7,0)),0,1))</f>
        <v/>
      </c>
      <c r="FV7" s="122" t="str">
        <f>IF(ISBLANK($FR$7),"",INDEX($FS$7:$FT$7,$FU$7+1)*$FL$7)</f>
        <v/>
      </c>
      <c r="FX7" s="119">
        <v>11</v>
      </c>
      <c r="FY7" s="123" t="str">
        <f>VLOOKUP($FX$7,$B$6:$C$26,2)</f>
        <v/>
      </c>
      <c r="FZ7" s="123">
        <v>2</v>
      </c>
      <c r="GA7" s="415"/>
      <c r="GB7" s="415"/>
      <c r="GC7" s="203"/>
      <c r="GD7" s="7"/>
      <c r="GE7" s="8"/>
      <c r="GF7" s="8"/>
      <c r="GG7" s="8"/>
      <c r="GH7" s="9"/>
      <c r="GI7" s="7"/>
      <c r="GJ7" s="121" t="str">
        <f>IF(ISBLANK($GI$7),"",INDEX(ion21Coop!$F$32:$F$39,MAX(2*$GI$7-1,2)))</f>
        <v/>
      </c>
      <c r="GK7" s="122" t="str">
        <f>IF(ISBLANK($GI$7),"",INDEX(ion21Coop!$F$32:$F$39,2*$GI$7))</f>
        <v/>
      </c>
      <c r="GL7" s="97" t="str">
        <f>IF(ISBLANK($GI$7),"",IF(ISNA(MATCH(TeamNAVI!$E$22,$GD$7:$GH$7,0))*ISNA(MATCH(TeamNAVI!$E$24,$GD$7:$GH$7,0))*ISNA(MATCH(TeamNAVI!$E$26,$GD$7:$GH$7,0)),0,1))</f>
        <v/>
      </c>
      <c r="GM7" s="122" t="str">
        <f>IF(ISBLANK($GI$7),"",INDEX($GJ$7:$GK$7,$GL$7+1)*$GC$7)</f>
        <v/>
      </c>
      <c r="GO7" s="119">
        <v>12</v>
      </c>
      <c r="GP7" s="123" t="str">
        <f>VLOOKUP($GO$7,$B$6:$C$26,2)</f>
        <v/>
      </c>
      <c r="GQ7" s="123">
        <v>2</v>
      </c>
      <c r="GR7" s="415"/>
      <c r="GS7" s="415"/>
      <c r="GT7" s="203"/>
      <c r="GU7" s="7"/>
      <c r="GV7" s="8"/>
      <c r="GW7" s="8"/>
      <c r="GX7" s="8"/>
      <c r="GY7" s="9"/>
      <c r="GZ7" s="7"/>
      <c r="HA7" s="121" t="str">
        <f>IF(ISBLANK($GZ$7),"",INDEX(ion21Coop!$F$32:$F$39,MAX(2*$GZ$7-1,2)))</f>
        <v/>
      </c>
      <c r="HB7" s="122" t="str">
        <f>IF(ISBLANK($GZ$7),"",INDEX(ion21Coop!$F$32:$F$39,2*$GZ$7))</f>
        <v/>
      </c>
      <c r="HC7" s="97" t="str">
        <f>IF(ISBLANK($GZ$7),"",IF(ISNA(MATCH(TeamNAVI!$E$22,$GU$7:$GY$7,0))*ISNA(MATCH(TeamNAVI!$E$24,$GU$7:$GY$7,0))*ISNA(MATCH(TeamNAVI!$E$26,$GU$7:$GY$7,0)),0,1))</f>
        <v/>
      </c>
      <c r="HD7" s="122" t="str">
        <f>IF(ISBLANK($GZ$7),"",INDEX($HA$7:$HB$7,$HC$7+1)*$GT$7)</f>
        <v/>
      </c>
      <c r="HF7" s="119">
        <v>13</v>
      </c>
      <c r="HG7" s="123" t="str">
        <f>VLOOKUP($HF$7,$B$6:$C$26,2)</f>
        <v/>
      </c>
      <c r="HH7" s="123">
        <v>2</v>
      </c>
      <c r="HI7" s="415"/>
      <c r="HJ7" s="415"/>
      <c r="HK7" s="203"/>
      <c r="HL7" s="7"/>
      <c r="HM7" s="8"/>
      <c r="HN7" s="8"/>
      <c r="HO7" s="8"/>
      <c r="HP7" s="9"/>
      <c r="HQ7" s="7"/>
      <c r="HR7" s="121" t="str">
        <f>IF(ISBLANK($HQ$7),"",INDEX(ion21Coop!$F$32:$F$39,MAX(2*$HQ$7-1,2)))</f>
        <v/>
      </c>
      <c r="HS7" s="122" t="str">
        <f>IF(ISBLANK($HQ$7),"",INDEX(ion21Coop!$F$32:$F$39,2*$HQ$7))</f>
        <v/>
      </c>
      <c r="HT7" s="97" t="str">
        <f>IF(ISBLANK($HQ$7),"",IF(ISNA(MATCH(TeamNAVI!$E$22,$HL$7:$HP$7,0))*ISNA(MATCH(TeamNAVI!$E$24,$HL$7:$HP$7,0))*ISNA(MATCH(TeamNAVI!$E$26,$HL$7:$HP$7,0)),0,1))</f>
        <v/>
      </c>
      <c r="HU7" s="122" t="str">
        <f>IF(ISBLANK($HQ$7),"",INDEX($HR$7:$HS$7,$HT$7+1)*$HK$7)</f>
        <v/>
      </c>
      <c r="HW7" s="119">
        <v>14</v>
      </c>
      <c r="HX7" s="123" t="str">
        <f>VLOOKUP($HW$7,$B$6:$C$26,2)</f>
        <v/>
      </c>
      <c r="HY7" s="123">
        <v>2</v>
      </c>
      <c r="HZ7" s="415"/>
      <c r="IA7" s="415"/>
      <c r="IB7" s="203"/>
      <c r="IC7" s="7"/>
      <c r="ID7" s="8"/>
      <c r="IE7" s="8"/>
      <c r="IF7" s="8"/>
      <c r="IG7" s="9"/>
      <c r="IH7" s="7"/>
      <c r="II7" s="121" t="str">
        <f>IF(ISBLANK($IH$7),"",INDEX(ion21Coop!$F$32:$F$39,MAX(2*$IH$7-1,2)))</f>
        <v/>
      </c>
      <c r="IJ7" s="122" t="str">
        <f>IF(ISBLANK($IH$7),"",INDEX(ion21Coop!$F$32:$F$39,2*$IH$7))</f>
        <v/>
      </c>
      <c r="IK7" s="97" t="str">
        <f>IF(ISBLANK($IH$7),"",IF(ISNA(MATCH(TeamNAVI!$E$22,$IC$7:$IG$7,0))*ISNA(MATCH(TeamNAVI!$E$24,$IC$7:$IG$7,0))*ISNA(MATCH(TeamNAVI!$E$26,$IC$7:$IG$7,0)),0,1))</f>
        <v/>
      </c>
      <c r="IL7" s="122" t="str">
        <f>IF(ISBLANK($IH$7),"",INDEX($II$7:$IJ$7,$IK$7+1)*$IB$7)</f>
        <v/>
      </c>
      <c r="IN7" s="119">
        <v>15</v>
      </c>
      <c r="IO7" s="123" t="str">
        <f>VLOOKUP($IN$7,$B$6:$C$26,2)</f>
        <v/>
      </c>
      <c r="IP7" s="123">
        <v>2</v>
      </c>
      <c r="IQ7" s="415"/>
      <c r="IR7" s="415"/>
      <c r="IS7" s="203"/>
      <c r="IT7" s="7"/>
      <c r="IU7" s="8"/>
      <c r="IV7" s="8"/>
      <c r="IW7" s="8"/>
      <c r="IX7" s="9"/>
      <c r="IY7" s="7"/>
      <c r="IZ7" s="121" t="str">
        <f>IF(ISBLANK($IY$7),"",INDEX(ion21Coop!$F$32:$F$39,MAX(2*$IY$7-1,2)))</f>
        <v/>
      </c>
      <c r="JA7" s="122" t="str">
        <f>IF(ISBLANK($IY$7),"",INDEX(ion21Coop!$F$32:$F$39,2*$IY$7))</f>
        <v/>
      </c>
      <c r="JB7" s="97" t="str">
        <f>IF(ISBLANK($IY$7),"",IF(ISNA(MATCH(TeamNAVI!$E$22,$IT$7:$IX$7,0))*ISNA(MATCH(TeamNAVI!$E$24,$IT$7:$IX$7,0))*ISNA(MATCH(TeamNAVI!$E$26,$IT$7:$IX$7,0)),0,1))</f>
        <v/>
      </c>
      <c r="JC7" s="122" t="str">
        <f>IF(ISBLANK($IY$7),"",INDEX($IZ$7:$JA$7,$JB$7+1)*$IS$7)</f>
        <v/>
      </c>
      <c r="JE7" s="119">
        <v>16</v>
      </c>
      <c r="JF7" s="123" t="str">
        <f>VLOOKUP($JE$7,$B$6:$C$26,2)</f>
        <v/>
      </c>
      <c r="JG7" s="123">
        <v>2</v>
      </c>
      <c r="JH7" s="415"/>
      <c r="JI7" s="415"/>
      <c r="JJ7" s="203"/>
      <c r="JK7" s="7"/>
      <c r="JL7" s="8"/>
      <c r="JM7" s="8"/>
      <c r="JN7" s="8"/>
      <c r="JO7" s="9"/>
      <c r="JP7" s="7"/>
      <c r="JQ7" s="121" t="str">
        <f>IF(ISBLANK($JP$7),"",INDEX(ion21Coop!$F$32:$F$39,MAX(2*$JP$7-1,2)))</f>
        <v/>
      </c>
      <c r="JR7" s="122" t="str">
        <f>IF(ISBLANK($JP$7),"",INDEX(ion21Coop!$F$32:$F$39,2*$JP$7))</f>
        <v/>
      </c>
      <c r="JS7" s="97" t="str">
        <f>IF(ISBLANK($JP$7),"",IF(ISNA(MATCH(TeamNAVI!$E$22,$JK$7:$JO$7,0))*ISNA(MATCH(TeamNAVI!$E$24,$JK$7:$JO$7,0))*ISNA(MATCH(TeamNAVI!$E$26,$JK$7:$JO$7,0)),0,1))</f>
        <v/>
      </c>
      <c r="JT7" s="122" t="str">
        <f>IF(ISBLANK($JP$7),"",INDEX($JQ$7:$JR$7,$JS$7+1)*$JJ$7)</f>
        <v/>
      </c>
      <c r="JV7" s="119">
        <v>17</v>
      </c>
      <c r="JW7" s="123" t="str">
        <f>VLOOKUP($JV$7,$B$6:$C$26,2)</f>
        <v/>
      </c>
      <c r="JX7" s="123">
        <v>2</v>
      </c>
      <c r="JY7" s="415"/>
      <c r="JZ7" s="415"/>
      <c r="KA7" s="203"/>
      <c r="KB7" s="7"/>
      <c r="KC7" s="8"/>
      <c r="KD7" s="8"/>
      <c r="KE7" s="8"/>
      <c r="KF7" s="9"/>
      <c r="KG7" s="7"/>
      <c r="KH7" s="121" t="str">
        <f>IF(ISBLANK($KG$7),"",INDEX(ion21Coop!$F$32:$F$39,MAX(2*$KG$7-1,2)))</f>
        <v/>
      </c>
      <c r="KI7" s="122" t="str">
        <f>IF(ISBLANK($KG$7),"",INDEX(ion21Coop!$F$32:$F$39,2*$KG$7))</f>
        <v/>
      </c>
      <c r="KJ7" s="97" t="str">
        <f>IF(ISBLANK($KG$7),"",IF(ISNA(MATCH(TeamNAVI!$E$22,$KB$7:$KF$7,0))*ISNA(MATCH(TeamNAVI!$E$24,$KB$7:$KF$7,0))*ISNA(MATCH(TeamNAVI!$E$26,$KB$7:$KF$7,0)),0,1))</f>
        <v/>
      </c>
      <c r="KK7" s="122" t="str">
        <f>IF(ISBLANK($KG$7),"",INDEX($KH$7:$KI$7,$KJ$7+1)*$KA$7)</f>
        <v/>
      </c>
      <c r="KM7" s="119">
        <v>18</v>
      </c>
      <c r="KN7" s="123" t="str">
        <f>VLOOKUP($KM$7,$B$6:$C$26,2)</f>
        <v/>
      </c>
      <c r="KO7" s="123">
        <v>2</v>
      </c>
      <c r="KP7" s="415"/>
      <c r="KQ7" s="415"/>
      <c r="KR7" s="203"/>
      <c r="KS7" s="7"/>
      <c r="KT7" s="8"/>
      <c r="KU7" s="8"/>
      <c r="KV7" s="8"/>
      <c r="KW7" s="9"/>
      <c r="KX7" s="7"/>
      <c r="KY7" s="121" t="str">
        <f>IF(ISBLANK($KX$7),"",INDEX(ion21Coop!$F$32:$F$39,MAX(2*$KX$7-1,2)))</f>
        <v/>
      </c>
      <c r="KZ7" s="122" t="str">
        <f>IF(ISBLANK($KX$7),"",INDEX(ion21Coop!$F$32:$F$39,2*$KX$7))</f>
        <v/>
      </c>
      <c r="LA7" s="97" t="str">
        <f>IF(ISBLANK($KX$7),"",IF(ISNA(MATCH(TeamNAVI!$E$22,$KS$7:$KW$7,0))*ISNA(MATCH(TeamNAVI!$E$24,$KS$7:$KW$7,0))*ISNA(MATCH(TeamNAVI!$E$26,$KS$7:$KW$7,0)),0,1))</f>
        <v/>
      </c>
      <c r="LB7" s="122" t="str">
        <f>IF(ISBLANK($KX$7),"",INDEX($KY$7:$KZ$7,$LA$7+1)*$KR$7)</f>
        <v/>
      </c>
      <c r="LD7" s="119">
        <v>19</v>
      </c>
      <c r="LE7" s="123" t="str">
        <f>VLOOKUP($LD$7,$B$6:$C$26,2)</f>
        <v/>
      </c>
      <c r="LF7" s="123">
        <v>2</v>
      </c>
      <c r="LG7" s="415"/>
      <c r="LH7" s="415"/>
      <c r="LI7" s="203"/>
      <c r="LJ7" s="7"/>
      <c r="LK7" s="8"/>
      <c r="LL7" s="8"/>
      <c r="LM7" s="8"/>
      <c r="LN7" s="9"/>
      <c r="LO7" s="7"/>
      <c r="LP7" s="121" t="str">
        <f>IF(ISBLANK($LO$7),"",INDEX(ion21Coop!$F$32:$F$39,MAX(2*$LO$7-1,2)))</f>
        <v/>
      </c>
      <c r="LQ7" s="122" t="str">
        <f>IF(ISBLANK($LO$7),"",INDEX(ion21Coop!$F$32:$F$39,2*$LO$7))</f>
        <v/>
      </c>
      <c r="LR7" s="97" t="str">
        <f>IF(ISBLANK($LO$7),"",IF(ISNA(MATCH(TeamNAVI!$E$22,$LJ$7:$LN$7,0))*ISNA(MATCH(TeamNAVI!$E$24,$LJ$7:$LN$7,0))*ISNA(MATCH(TeamNAVI!$E$26,$LJ$7:$LN$7,0)),0,1))</f>
        <v/>
      </c>
      <c r="LS7" s="122" t="str">
        <f>IF(ISBLANK($LO$7),"",INDEX($LP$7:$LQ$7,$LR$7+1)*$LI$7)</f>
        <v/>
      </c>
      <c r="LU7" s="119">
        <v>20</v>
      </c>
      <c r="LV7" s="123" t="str">
        <f>VLOOKUP($LU$7,$B$6:$C$26,2)</f>
        <v/>
      </c>
      <c r="LW7" s="123">
        <v>2</v>
      </c>
      <c r="LX7" s="415"/>
      <c r="LY7" s="415"/>
      <c r="LZ7" s="203"/>
      <c r="MA7" s="7"/>
      <c r="MB7" s="8"/>
      <c r="MC7" s="8"/>
      <c r="MD7" s="8"/>
      <c r="ME7" s="9"/>
      <c r="MF7" s="7"/>
      <c r="MG7" s="121" t="str">
        <f>IF(ISBLANK($MF$7),"",INDEX(ion21Coop!$F$32:$F$39,MAX(2*$MF$7-1,2)))</f>
        <v/>
      </c>
      <c r="MH7" s="122" t="str">
        <f>IF(ISBLANK($MF$7),"",INDEX(ion21Coop!$F$32:$F$39,2*$MF$7))</f>
        <v/>
      </c>
      <c r="MI7" s="97" t="str">
        <f>IF(ISBLANK($MF$7),"",IF(ISNA(MATCH(TeamNAVI!$E$22,$MA$7:$ME$7,0))*ISNA(MATCH(TeamNAVI!$E$24,$MA$7:$ME$7,0))*ISNA(MATCH(TeamNAVI!$E$26,$MA$7:$ME$7,0)),0,1))</f>
        <v/>
      </c>
      <c r="MJ7" s="122" t="str">
        <f>IF(ISBLANK($MF$7),"",INDEX($MG$7:$MH$7,$MI$7+1)*$LZ$7)</f>
        <v/>
      </c>
      <c r="ML7" s="119">
        <v>21</v>
      </c>
      <c r="MM7" s="123" t="str">
        <f>VLOOKUP($ML$7,$B$6:$C$26,2)</f>
        <v/>
      </c>
      <c r="MN7" s="123">
        <v>2</v>
      </c>
      <c r="MO7" s="415"/>
      <c r="MP7" s="415"/>
      <c r="MQ7" s="203"/>
      <c r="MR7" s="7"/>
      <c r="MS7" s="8"/>
      <c r="MT7" s="8"/>
      <c r="MU7" s="8"/>
      <c r="MV7" s="9"/>
      <c r="MW7" s="7"/>
      <c r="MX7" s="121" t="str">
        <f>IF(ISBLANK($MW$7),"",INDEX(ion21Coop!$F$32:$F$39,MAX(2*$MW$7-1,2)))</f>
        <v/>
      </c>
      <c r="MY7" s="122" t="str">
        <f>IF(ISBLANK($MW$7),"",INDEX(ion21Coop!$F$32:$F$39,2*$MW$7))</f>
        <v/>
      </c>
      <c r="MZ7" s="97" t="str">
        <f>IF(ISBLANK($MW$7),"",IF(ISNA(MATCH(TeamNAVI!$E$22,$MR$7:$MV$7,0))*ISNA(MATCH(TeamNAVI!$E$24,$MR$7:$MV$7,0))*ISNA(MATCH(TeamNAVI!$E$26,$MR$7:$MV$7,0)),0,1))</f>
        <v/>
      </c>
      <c r="NA7" s="122" t="str">
        <f>IF(ISBLANK($MW$7),"",INDEX($MX$7:$MY$7,$MZ$7+1)*$MQ$7)</f>
        <v/>
      </c>
    </row>
    <row r="8" spans="1:365" x14ac:dyDescent="0.3">
      <c r="A8" s="187" t="str">
        <f t="shared" si="0"/>
        <v>3 - MiDo</v>
      </c>
      <c r="B8" s="119">
        <f>ion21Team!B7</f>
        <v>3</v>
      </c>
      <c r="C8" s="97" t="str">
        <f>IF(ISBLANK(ion21Team!C7),"",ion21Team!C7)</f>
        <v>MiDo</v>
      </c>
      <c r="D8" s="146">
        <f>IF(ISBLANK(ion21Team!$C$7),"",$BG$3)</f>
        <v>272</v>
      </c>
      <c r="E8" s="271">
        <f>IF(ISBLANK(ion21Team!C7),"",IFERROR(D8/$D$27*100,0))</f>
        <v>61.818181818181813</v>
      </c>
      <c r="F8" s="146">
        <f>IF(ISBLANK(ion21Team!C7),"",ion21Votes!AE8)</f>
        <v>9</v>
      </c>
      <c r="G8" s="121">
        <f>IF(ISBLANK(ion21Team!C7),"",ROUND(ion21Votes!$AE$27*E8/100,0))</f>
        <v>13</v>
      </c>
      <c r="H8" s="122">
        <f>IF(ISBLANK(ion21Team!C7),"",F8-G8)</f>
        <v>-4</v>
      </c>
      <c r="J8" s="119">
        <v>1</v>
      </c>
      <c r="K8" s="123" t="str">
        <f>VLOOKUP($J$8,$B$6:$C$26,2)</f>
        <v>YaJo</v>
      </c>
      <c r="L8" s="123">
        <v>3</v>
      </c>
      <c r="M8" s="364" t="s">
        <v>554</v>
      </c>
      <c r="N8" s="364"/>
      <c r="O8" s="202">
        <v>5</v>
      </c>
      <c r="P8" s="7"/>
      <c r="Q8" s="8"/>
      <c r="R8" s="8"/>
      <c r="S8" s="8"/>
      <c r="T8" s="9"/>
      <c r="U8" s="7">
        <v>3</v>
      </c>
      <c r="V8" s="121">
        <f>IF(ISBLANK($U$8),"",INDEX(ion21Coop!$F$32:$F$39,MAX(2*$U$8-1,2)))</f>
        <v>14</v>
      </c>
      <c r="W8" s="122">
        <f>IF(ISBLANK($U$8),"",INDEX(ion21Coop!$F$32:$F$39,2*$U$8))</f>
        <v>24</v>
      </c>
      <c r="X8" s="97">
        <f>IF(ISBLANK($U$8),"",IF(ISNA(MATCH(TeamNAVI!$E$22,$P$8:$T$8,0))*ISNA(MATCH(TeamNAVI!$E$24,$P$8:$T$8,0))*ISNA(MATCH(TeamNAVI!$E$26,$P$8:$T$8,0)),0,1))</f>
        <v>0</v>
      </c>
      <c r="Y8" s="122">
        <f>IF(ISBLANK($U$8),"",INDEX($V$8:$W$8,$X$8+1)*$O$8)</f>
        <v>70</v>
      </c>
      <c r="AA8" s="119">
        <v>2</v>
      </c>
      <c r="AB8" s="123" t="str">
        <f>VLOOKUP($AA$8,$B$6:$C$26,2)</f>
        <v>GeLo</v>
      </c>
      <c r="AC8" s="123">
        <v>3</v>
      </c>
      <c r="AD8" s="364" t="s">
        <v>554</v>
      </c>
      <c r="AE8" s="364"/>
      <c r="AF8" s="202"/>
      <c r="AG8" s="7"/>
      <c r="AH8" s="8"/>
      <c r="AI8" s="8"/>
      <c r="AJ8" s="8"/>
      <c r="AK8" s="9"/>
      <c r="AL8" s="7"/>
      <c r="AM8" s="121" t="str">
        <f>IF(ISBLANK($AL$8),"",INDEX(ion21Coop!$F$32:$F$39,MAX(2*$AL$8-1,2)))</f>
        <v/>
      </c>
      <c r="AN8" s="122" t="str">
        <f>IF(ISBLANK($AL$8),"",INDEX(ion21Coop!$F$32:$F$39,2*$AL$8))</f>
        <v/>
      </c>
      <c r="AO8" s="97" t="str">
        <f>IF(ISBLANK($AL$8),"",IF(ISNA(MATCH(TeamNAVI!$E$22,$AG$8:$AK$8,0))*ISNA(MATCH(TeamNAVI!$E$24,$AG$8:$AK$8,0))*ISNA(MATCH(TeamNAVI!$E$26,$AG$8:$AK$8,0)),0,1))</f>
        <v/>
      </c>
      <c r="AP8" s="122" t="str">
        <f>IF(ISBLANK($AL$8),"",INDEX($AM$8:$AN$8,$AO$8+1)*$AF$8)</f>
        <v/>
      </c>
      <c r="AR8" s="119">
        <v>3</v>
      </c>
      <c r="AS8" s="123" t="str">
        <f>VLOOKUP($AR$8,$B$6:$C$26,2)</f>
        <v>MiDo</v>
      </c>
      <c r="AT8" s="123">
        <v>3</v>
      </c>
      <c r="AU8" s="364" t="s">
        <v>842</v>
      </c>
      <c r="AV8" s="364" t="s">
        <v>555</v>
      </c>
      <c r="AW8" s="202">
        <v>5</v>
      </c>
      <c r="AX8" s="7">
        <v>16</v>
      </c>
      <c r="AY8" s="8">
        <v>15</v>
      </c>
      <c r="AZ8" s="8">
        <v>17</v>
      </c>
      <c r="BA8" s="8"/>
      <c r="BB8" s="9"/>
      <c r="BC8" s="7">
        <v>3</v>
      </c>
      <c r="BD8" s="121">
        <f>IF(ISBLANK($BC$8),"",INDEX(ion21Coop!$F$32:$F$39,MAX(2*$BC$8-1,2)))</f>
        <v>14</v>
      </c>
      <c r="BE8" s="122">
        <f>IF(ISBLANK($BC$8),"",INDEX(ion21Coop!$F$32:$F$39,2*$BC$8))</f>
        <v>24</v>
      </c>
      <c r="BF8" s="97">
        <f>IF(ISBLANK($BC$8),"",IF(ISNA(MATCH(TeamNAVI!$E$22,$AX$8:$BB$8,0))*ISNA(MATCH(TeamNAVI!$E$24,$AX$8:$BB$8,0))*ISNA(MATCH(TeamNAVI!$E$26,$AX$8:$BB$8,0)),0,1))</f>
        <v>0</v>
      </c>
      <c r="BG8" s="122">
        <f>IF(ISBLANK($BC$8),"",INDEX($BD$8:$BE$8,$BF$8+1)*$AW$8)</f>
        <v>70</v>
      </c>
      <c r="BI8" s="119">
        <v>4</v>
      </c>
      <c r="BJ8" s="123" t="str">
        <f>VLOOKUP($BI$8,$B$6:$C$26,2)</f>
        <v>EmNi</v>
      </c>
      <c r="BK8" s="123">
        <v>3</v>
      </c>
      <c r="BL8" s="364" t="s">
        <v>554</v>
      </c>
      <c r="BM8" s="364"/>
      <c r="BN8" s="202"/>
      <c r="BO8" s="7"/>
      <c r="BP8" s="8"/>
      <c r="BQ8" s="8"/>
      <c r="BR8" s="8"/>
      <c r="BS8" s="9"/>
      <c r="BT8" s="7"/>
      <c r="BU8" s="121" t="str">
        <f>IF(ISBLANK($BT$8),"",INDEX(ion21Coop!$F$32:$F$39,MAX(2*$BT$8-1,2)))</f>
        <v/>
      </c>
      <c r="BV8" s="122" t="str">
        <f>IF(ISBLANK($BT$8),"",INDEX(ion21Coop!$F$32:$F$39,2*$BT$8))</f>
        <v/>
      </c>
      <c r="BW8" s="97" t="str">
        <f>IF(ISBLANK($BT$8),"",IF(ISNA(MATCH(TeamNAVI!$E$22,$BO$8:$BS$8,0))*ISNA(MATCH(TeamNAVI!$E$24,$BO$8:$BS$8,0))*ISNA(MATCH(TeamNAVI!$E$26,$BO$8:$BS$8,0)),0,1))</f>
        <v/>
      </c>
      <c r="BX8" s="122" t="str">
        <f>IF(ISBLANK($BT$8),"",INDEX($BU$8:$BV$8,$BW$8+1)*$BN$8)</f>
        <v/>
      </c>
      <c r="BZ8" s="119">
        <v>5</v>
      </c>
      <c r="CA8" s="123" t="str">
        <f>VLOOKUP($BZ$8,$B$6:$C$26,2)</f>
        <v>HeJe</v>
      </c>
      <c r="CB8" s="123">
        <v>3</v>
      </c>
      <c r="CC8" s="364" t="s">
        <v>554</v>
      </c>
      <c r="CD8" s="364"/>
      <c r="CE8" s="202"/>
      <c r="CF8" s="7"/>
      <c r="CG8" s="8"/>
      <c r="CH8" s="8"/>
      <c r="CI8" s="8"/>
      <c r="CJ8" s="9"/>
      <c r="CK8" s="7"/>
      <c r="CL8" s="121" t="str">
        <f>IF(ISBLANK($CK$8),"",INDEX(ion21Coop!$F$32:$F$39,MAX(2*$CK$8-1,2)))</f>
        <v/>
      </c>
      <c r="CM8" s="122" t="str">
        <f>IF(ISBLANK($CK$8),"",INDEX(ion21Coop!$F$32:$F$39,2*$CK$8))</f>
        <v/>
      </c>
      <c r="CN8" s="97" t="str">
        <f>IF(ISBLANK($CK$8),"",IF(ISNA(MATCH(TeamNAVI!$E$22,$CF$8:$CJ$8,0))*ISNA(MATCH(TeamNAVI!$E$24,$CF$8:$CJ$8,0))*ISNA(MATCH(TeamNAVI!$E$26,$CF$8:$CJ$8,0)),0,1))</f>
        <v/>
      </c>
      <c r="CO8" s="122" t="str">
        <f>IF(ISBLANK($CK$8),"",INDEX($CL$8:$CM$8,$CN$8+1)*$CE$8)</f>
        <v/>
      </c>
      <c r="CQ8" s="119">
        <v>6</v>
      </c>
      <c r="CR8" s="123" t="str">
        <f>VLOOKUP($CQ$8,$B$6:$C$26,2)</f>
        <v/>
      </c>
      <c r="CS8" s="123">
        <v>3</v>
      </c>
      <c r="CT8" s="415"/>
      <c r="CU8" s="415"/>
      <c r="CV8" s="203"/>
      <c r="CW8" s="7"/>
      <c r="CX8" s="8"/>
      <c r="CY8" s="8"/>
      <c r="CZ8" s="8"/>
      <c r="DA8" s="9"/>
      <c r="DB8" s="7"/>
      <c r="DC8" s="121" t="str">
        <f>IF(ISBLANK($DB$8),"",INDEX(ion21Coop!$F$32:$F$39,MAX(2*$DB$8-1,2)))</f>
        <v/>
      </c>
      <c r="DD8" s="122" t="str">
        <f>IF(ISBLANK($DB$8),"",INDEX(ion21Coop!$F$32:$F$39,2*$DB$8))</f>
        <v/>
      </c>
      <c r="DE8" s="97" t="str">
        <f>IF(ISBLANK($DB$8),"",IF(ISNA(MATCH(TeamNAVI!$E$22,$CW$8:$DA$8,0))*ISNA(MATCH(TeamNAVI!$E$24,$CW$8:$DA$8,0))*ISNA(MATCH(TeamNAVI!$E$26,$CW$8:$DA$8,0)),0,1))</f>
        <v/>
      </c>
      <c r="DF8" s="122" t="str">
        <f>IF(ISBLANK($DB$8),"",INDEX($DC$8:$DD$8,$DE$8+1)*$CV$8)</f>
        <v/>
      </c>
      <c r="DH8" s="119">
        <v>7</v>
      </c>
      <c r="DI8" s="123" t="str">
        <f>VLOOKUP($DH$8,$B$6:$C$26,2)</f>
        <v/>
      </c>
      <c r="DJ8" s="123">
        <v>3</v>
      </c>
      <c r="DK8" s="415"/>
      <c r="DL8" s="415"/>
      <c r="DM8" s="203"/>
      <c r="DN8" s="7"/>
      <c r="DO8" s="8"/>
      <c r="DP8" s="8"/>
      <c r="DQ8" s="8"/>
      <c r="DR8" s="9"/>
      <c r="DS8" s="7"/>
      <c r="DT8" s="121" t="str">
        <f>IF(ISBLANK($DS$8),"",INDEX(ion21Coop!$F$32:$F$39,MAX(2*$DS$8-1,2)))</f>
        <v/>
      </c>
      <c r="DU8" s="122" t="str">
        <f>IF(ISBLANK($DS$8),"",INDEX(ion21Coop!$F$32:$F$39,2*$DS$8))</f>
        <v/>
      </c>
      <c r="DV8" s="97" t="str">
        <f>IF(ISBLANK($DS$8),"",IF(ISNA(MATCH(TeamNAVI!$E$22,$DN$8:$DR$8,0))*ISNA(MATCH(TeamNAVI!$E$24,$DN$8:$DR$8,0))*ISNA(MATCH(TeamNAVI!$E$26,$DN$8:$DR$8,0)),0,1))</f>
        <v/>
      </c>
      <c r="DW8" s="122" t="str">
        <f>IF(ISBLANK($DS$8),"",INDEX($DT$8:$DU$8,$DV$8+1)*$DM$8)</f>
        <v/>
      </c>
      <c r="DY8" s="119">
        <v>8</v>
      </c>
      <c r="DZ8" s="123" t="str">
        <f>VLOOKUP($DY$8,$B$6:$C$26,2)</f>
        <v/>
      </c>
      <c r="EA8" s="123">
        <v>3</v>
      </c>
      <c r="EB8" s="415"/>
      <c r="EC8" s="415"/>
      <c r="ED8" s="203"/>
      <c r="EE8" s="7"/>
      <c r="EF8" s="8"/>
      <c r="EG8" s="8"/>
      <c r="EH8" s="8"/>
      <c r="EI8" s="9"/>
      <c r="EJ8" s="7"/>
      <c r="EK8" s="121" t="str">
        <f>IF(ISBLANK($EJ$8),"",INDEX(ion21Coop!$F$32:$F$39,MAX(2*$EJ$8-1,2)))</f>
        <v/>
      </c>
      <c r="EL8" s="122" t="str">
        <f>IF(ISBLANK($EJ$8),"",INDEX(ion21Coop!$F$32:$F$39,2*$EJ$8))</f>
        <v/>
      </c>
      <c r="EM8" s="97" t="str">
        <f>IF(ISBLANK($EJ$8),"",IF(ISNA(MATCH(TeamNAVI!$E$22,$EE$8:$EI$8,0))*ISNA(MATCH(TeamNAVI!$E$24,$EE$8:$EI$8,0))*ISNA(MATCH(TeamNAVI!$E$26,$EE$8:$EI$8,0)),0,1))</f>
        <v/>
      </c>
      <c r="EN8" s="122" t="str">
        <f>IF(ISBLANK($EJ$8),"",INDEX($EK$8:$EL$8,$EM$8+1)*$ED$8)</f>
        <v/>
      </c>
      <c r="EP8" s="119">
        <v>9</v>
      </c>
      <c r="EQ8" s="123" t="str">
        <f>VLOOKUP($EP$8,$B$6:$C$26,2)</f>
        <v/>
      </c>
      <c r="ER8" s="123">
        <v>3</v>
      </c>
      <c r="ES8" s="415"/>
      <c r="ET8" s="415"/>
      <c r="EU8" s="203"/>
      <c r="EV8" s="7"/>
      <c r="EW8" s="8"/>
      <c r="EX8" s="8"/>
      <c r="EY8" s="8"/>
      <c r="EZ8" s="9"/>
      <c r="FA8" s="7"/>
      <c r="FB8" s="121" t="str">
        <f>IF(ISBLANK($FA$8),"",INDEX(ion21Coop!$F$32:$F$39,MAX(2*$FA$8-1,2)))</f>
        <v/>
      </c>
      <c r="FC8" s="122" t="str">
        <f>IF(ISBLANK($FA$8),"",INDEX(ion21Coop!$F$32:$F$39,2*$FA$8))</f>
        <v/>
      </c>
      <c r="FD8" s="97" t="str">
        <f>IF(ISBLANK($FA$8),"",IF(ISNA(MATCH(TeamNAVI!$E$22,$EV$8:$EZ$8,0))*ISNA(MATCH(TeamNAVI!$E$24,$EV$8:$EZ$8,0))*ISNA(MATCH(TeamNAVI!$E$26,$EV$8:$EZ$8,0)),0,1))</f>
        <v/>
      </c>
      <c r="FE8" s="122" t="str">
        <f>IF(ISBLANK($FA$8),"",INDEX($FB$8:$FC$8,$FD$8+1)*$EU$8)</f>
        <v/>
      </c>
      <c r="FG8" s="119">
        <v>10</v>
      </c>
      <c r="FH8" s="123" t="str">
        <f>VLOOKUP($FG$8,$B$6:$C$26,2)</f>
        <v/>
      </c>
      <c r="FI8" s="123">
        <v>3</v>
      </c>
      <c r="FJ8" s="415"/>
      <c r="FK8" s="415"/>
      <c r="FL8" s="203"/>
      <c r="FM8" s="7"/>
      <c r="FN8" s="8"/>
      <c r="FO8" s="8"/>
      <c r="FP8" s="8"/>
      <c r="FQ8" s="9"/>
      <c r="FR8" s="7"/>
      <c r="FS8" s="121" t="str">
        <f>IF(ISBLANK($FR$8),"",INDEX(ion21Coop!$F$32:$F$39,MAX(2*$FR$8-1,2)))</f>
        <v/>
      </c>
      <c r="FT8" s="122" t="str">
        <f>IF(ISBLANK($FR$8),"",INDEX(ion21Coop!$F$32:$F$39,2*$FR$8))</f>
        <v/>
      </c>
      <c r="FU8" s="97" t="str">
        <f>IF(ISBLANK($FR$8),"",IF(ISNA(MATCH(TeamNAVI!$E$22,$FM$8:$FQ$8,0))*ISNA(MATCH(TeamNAVI!$E$24,$FM$8:$FQ$8,0))*ISNA(MATCH(TeamNAVI!$E$26,$FM$8:$FQ$8,0)),0,1))</f>
        <v/>
      </c>
      <c r="FV8" s="122" t="str">
        <f>IF(ISBLANK($FR$8),"",INDEX($FS$8:$FT$8,$FU$8+1)*$FL$8)</f>
        <v/>
      </c>
      <c r="FX8" s="119">
        <v>11</v>
      </c>
      <c r="FY8" s="123" t="str">
        <f>VLOOKUP($FX$8,$B$6:$C$26,2)</f>
        <v/>
      </c>
      <c r="FZ8" s="123">
        <v>3</v>
      </c>
      <c r="GA8" s="415"/>
      <c r="GB8" s="415"/>
      <c r="GC8" s="203"/>
      <c r="GD8" s="7"/>
      <c r="GE8" s="8"/>
      <c r="GF8" s="8"/>
      <c r="GG8" s="8"/>
      <c r="GH8" s="9"/>
      <c r="GI8" s="7"/>
      <c r="GJ8" s="121" t="str">
        <f>IF(ISBLANK($GI$8),"",INDEX(ion21Coop!$F$32:$F$39,MAX(2*$GI$8-1,2)))</f>
        <v/>
      </c>
      <c r="GK8" s="122" t="str">
        <f>IF(ISBLANK($GI$8),"",INDEX(ion21Coop!$F$32:$F$39,2*$GI$8))</f>
        <v/>
      </c>
      <c r="GL8" s="97" t="str">
        <f>IF(ISBLANK($GI$8),"",IF(ISNA(MATCH(TeamNAVI!$E$22,$GD$8:$GH$8,0))*ISNA(MATCH(TeamNAVI!$E$24,$GD$8:$GH$8,0))*ISNA(MATCH(TeamNAVI!$E$26,$GD$8:$GH$8,0)),0,1))</f>
        <v/>
      </c>
      <c r="GM8" s="122" t="str">
        <f>IF(ISBLANK($GI$8),"",INDEX($GJ$8:$GK$8,$GL$8+1)*$GC$8)</f>
        <v/>
      </c>
      <c r="GO8" s="119">
        <v>12</v>
      </c>
      <c r="GP8" s="123" t="str">
        <f>VLOOKUP($GO$8,$B$6:$C$26,2)</f>
        <v/>
      </c>
      <c r="GQ8" s="123">
        <v>3</v>
      </c>
      <c r="GR8" s="415"/>
      <c r="GS8" s="415"/>
      <c r="GT8" s="203"/>
      <c r="GU8" s="7"/>
      <c r="GV8" s="8"/>
      <c r="GW8" s="8"/>
      <c r="GX8" s="8"/>
      <c r="GY8" s="9"/>
      <c r="GZ8" s="7"/>
      <c r="HA8" s="121" t="str">
        <f>IF(ISBLANK($GZ$8),"",INDEX(ion21Coop!$F$32:$F$39,MAX(2*$GZ$8-1,2)))</f>
        <v/>
      </c>
      <c r="HB8" s="122" t="str">
        <f>IF(ISBLANK($GZ$8),"",INDEX(ion21Coop!$F$32:$F$39,2*$GZ$8))</f>
        <v/>
      </c>
      <c r="HC8" s="97" t="str">
        <f>IF(ISBLANK($GZ$8),"",IF(ISNA(MATCH(TeamNAVI!$E$22,$GU$8:$GY$8,0))*ISNA(MATCH(TeamNAVI!$E$24,$GU$8:$GY$8,0))*ISNA(MATCH(TeamNAVI!$E$26,$GU$8:$GY$8,0)),0,1))</f>
        <v/>
      </c>
      <c r="HD8" s="122" t="str">
        <f>IF(ISBLANK($GZ$8),"",INDEX($HA$8:$HB$8,$HC$8+1)*$GT$8)</f>
        <v/>
      </c>
      <c r="HF8" s="119">
        <v>13</v>
      </c>
      <c r="HG8" s="123" t="str">
        <f>VLOOKUP($HF$8,$B$6:$C$26,2)</f>
        <v/>
      </c>
      <c r="HH8" s="123">
        <v>3</v>
      </c>
      <c r="HI8" s="415"/>
      <c r="HJ8" s="415"/>
      <c r="HK8" s="203"/>
      <c r="HL8" s="7"/>
      <c r="HM8" s="8"/>
      <c r="HN8" s="8"/>
      <c r="HO8" s="8"/>
      <c r="HP8" s="9"/>
      <c r="HQ8" s="7"/>
      <c r="HR8" s="121" t="str">
        <f>IF(ISBLANK($HQ$8),"",INDEX(ion21Coop!$F$32:$F$39,MAX(2*$HQ$8-1,2)))</f>
        <v/>
      </c>
      <c r="HS8" s="122" t="str">
        <f>IF(ISBLANK($HQ$8),"",INDEX(ion21Coop!$F$32:$F$39,2*$HQ$8))</f>
        <v/>
      </c>
      <c r="HT8" s="97" t="str">
        <f>IF(ISBLANK($HQ$8),"",IF(ISNA(MATCH(TeamNAVI!$E$22,$HL$8:$HP$8,0))*ISNA(MATCH(TeamNAVI!$E$24,$HL$8:$HP$8,0))*ISNA(MATCH(TeamNAVI!$E$26,$HL$8:$HP$8,0)),0,1))</f>
        <v/>
      </c>
      <c r="HU8" s="122" t="str">
        <f>IF(ISBLANK($HQ$8),"",INDEX($HR$8:$HS$8,$HT$8+1)*$HK$8)</f>
        <v/>
      </c>
      <c r="HW8" s="119">
        <v>14</v>
      </c>
      <c r="HX8" s="123" t="str">
        <f>VLOOKUP($HW$8,$B$6:$C$26,2)</f>
        <v/>
      </c>
      <c r="HY8" s="123">
        <v>3</v>
      </c>
      <c r="HZ8" s="415"/>
      <c r="IA8" s="415"/>
      <c r="IB8" s="203"/>
      <c r="IC8" s="7"/>
      <c r="ID8" s="8"/>
      <c r="IE8" s="8"/>
      <c r="IF8" s="8"/>
      <c r="IG8" s="9"/>
      <c r="IH8" s="7"/>
      <c r="II8" s="121" t="str">
        <f>IF(ISBLANK($IH$8),"",INDEX(ion21Coop!$F$32:$F$39,MAX(2*$IH$8-1,2)))</f>
        <v/>
      </c>
      <c r="IJ8" s="122" t="str">
        <f>IF(ISBLANK($IH$8),"",INDEX(ion21Coop!$F$32:$F$39,2*$IH$8))</f>
        <v/>
      </c>
      <c r="IK8" s="97" t="str">
        <f>IF(ISBLANK($IH$8),"",IF(ISNA(MATCH(TeamNAVI!$E$22,$IC$8:$IG$8,0))*ISNA(MATCH(TeamNAVI!$E$24,$IC$8:$IG$8,0))*ISNA(MATCH(TeamNAVI!$E$26,$IC$8:$IG$8,0)),0,1))</f>
        <v/>
      </c>
      <c r="IL8" s="122" t="str">
        <f>IF(ISBLANK($IH$8),"",INDEX($II$8:$IJ$8,$IK$8+1)*$IB$8)</f>
        <v/>
      </c>
      <c r="IN8" s="119">
        <v>15</v>
      </c>
      <c r="IO8" s="123" t="str">
        <f>VLOOKUP($IN$8,$B$6:$C$26,2)</f>
        <v/>
      </c>
      <c r="IP8" s="123">
        <v>3</v>
      </c>
      <c r="IQ8" s="415"/>
      <c r="IR8" s="415"/>
      <c r="IS8" s="203"/>
      <c r="IT8" s="7"/>
      <c r="IU8" s="8"/>
      <c r="IV8" s="8"/>
      <c r="IW8" s="8"/>
      <c r="IX8" s="9"/>
      <c r="IY8" s="7"/>
      <c r="IZ8" s="121" t="str">
        <f>IF(ISBLANK($IY$8),"",INDEX(ion21Coop!$F$32:$F$39,MAX(2*$IY$8-1,2)))</f>
        <v/>
      </c>
      <c r="JA8" s="122" t="str">
        <f>IF(ISBLANK($IY$8),"",INDEX(ion21Coop!$F$32:$F$39,2*$IY$8))</f>
        <v/>
      </c>
      <c r="JB8" s="97" t="str">
        <f>IF(ISBLANK($IY$8),"",IF(ISNA(MATCH(TeamNAVI!$E$22,$IT$8:$IX$8,0))*ISNA(MATCH(TeamNAVI!$E$24,$IT$8:$IX$8,0))*ISNA(MATCH(TeamNAVI!$E$26,$IT$8:$IX$8,0)),0,1))</f>
        <v/>
      </c>
      <c r="JC8" s="122" t="str">
        <f>IF(ISBLANK($IY$8),"",INDEX($IZ$8:$JA$8,$JB$8+1)*$IS$8)</f>
        <v/>
      </c>
      <c r="JE8" s="119">
        <v>16</v>
      </c>
      <c r="JF8" s="123" t="str">
        <f>VLOOKUP($JE$8,$B$6:$C$26,2)</f>
        <v/>
      </c>
      <c r="JG8" s="123">
        <v>3</v>
      </c>
      <c r="JH8" s="415"/>
      <c r="JI8" s="415"/>
      <c r="JJ8" s="203"/>
      <c r="JK8" s="7"/>
      <c r="JL8" s="8"/>
      <c r="JM8" s="8"/>
      <c r="JN8" s="8"/>
      <c r="JO8" s="9"/>
      <c r="JP8" s="7"/>
      <c r="JQ8" s="121" t="str">
        <f>IF(ISBLANK($JP$8),"",INDEX(ion21Coop!$F$32:$F$39,MAX(2*$JP$8-1,2)))</f>
        <v/>
      </c>
      <c r="JR8" s="122" t="str">
        <f>IF(ISBLANK($JP$8),"",INDEX(ion21Coop!$F$32:$F$39,2*$JP$8))</f>
        <v/>
      </c>
      <c r="JS8" s="97" t="str">
        <f>IF(ISBLANK($JP$8),"",IF(ISNA(MATCH(TeamNAVI!$E$22,$JK$8:$JO$8,0))*ISNA(MATCH(TeamNAVI!$E$24,$JK$8:$JO$8,0))*ISNA(MATCH(TeamNAVI!$E$26,$JK$8:$JO$8,0)),0,1))</f>
        <v/>
      </c>
      <c r="JT8" s="122" t="str">
        <f>IF(ISBLANK($JP$8),"",INDEX($JQ$8:$JR$8,$JS$8+1)*$JJ$8)</f>
        <v/>
      </c>
      <c r="JV8" s="119">
        <v>17</v>
      </c>
      <c r="JW8" s="123" t="str">
        <f>VLOOKUP($JV$8,$B$6:$C$26,2)</f>
        <v/>
      </c>
      <c r="JX8" s="123">
        <v>3</v>
      </c>
      <c r="JY8" s="415"/>
      <c r="JZ8" s="415"/>
      <c r="KA8" s="203"/>
      <c r="KB8" s="7"/>
      <c r="KC8" s="8"/>
      <c r="KD8" s="8"/>
      <c r="KE8" s="8"/>
      <c r="KF8" s="9"/>
      <c r="KG8" s="7"/>
      <c r="KH8" s="121" t="str">
        <f>IF(ISBLANK($KG$8),"",INDEX(ion21Coop!$F$32:$F$39,MAX(2*$KG$8-1,2)))</f>
        <v/>
      </c>
      <c r="KI8" s="122" t="str">
        <f>IF(ISBLANK($KG$8),"",INDEX(ion21Coop!$F$32:$F$39,2*$KG$8))</f>
        <v/>
      </c>
      <c r="KJ8" s="97" t="str">
        <f>IF(ISBLANK($KG$8),"",IF(ISNA(MATCH(TeamNAVI!$E$22,$KB$8:$KF$8,0))*ISNA(MATCH(TeamNAVI!$E$24,$KB$8:$KF$8,0))*ISNA(MATCH(TeamNAVI!$E$26,$KB$8:$KF$8,0)),0,1))</f>
        <v/>
      </c>
      <c r="KK8" s="122" t="str">
        <f>IF(ISBLANK($KG$8),"",INDEX($KH$8:$KI$8,$KJ$8+1)*$KA$8)</f>
        <v/>
      </c>
      <c r="KM8" s="119">
        <v>18</v>
      </c>
      <c r="KN8" s="123" t="str">
        <f>VLOOKUP($KM$8,$B$6:$C$26,2)</f>
        <v/>
      </c>
      <c r="KO8" s="123">
        <v>3</v>
      </c>
      <c r="KP8" s="415"/>
      <c r="KQ8" s="415"/>
      <c r="KR8" s="203"/>
      <c r="KS8" s="7"/>
      <c r="KT8" s="8"/>
      <c r="KU8" s="8"/>
      <c r="KV8" s="8"/>
      <c r="KW8" s="9"/>
      <c r="KX8" s="7"/>
      <c r="KY8" s="121" t="str">
        <f>IF(ISBLANK($KX$8),"",INDEX(ion21Coop!$F$32:$F$39,MAX(2*$KX$8-1,2)))</f>
        <v/>
      </c>
      <c r="KZ8" s="122" t="str">
        <f>IF(ISBLANK($KX$8),"",INDEX(ion21Coop!$F$32:$F$39,2*$KX$8))</f>
        <v/>
      </c>
      <c r="LA8" s="97" t="str">
        <f>IF(ISBLANK($KX$8),"",IF(ISNA(MATCH(TeamNAVI!$E$22,$KS$8:$KW$8,0))*ISNA(MATCH(TeamNAVI!$E$24,$KS$8:$KW$8,0))*ISNA(MATCH(TeamNAVI!$E$26,$KS$8:$KW$8,0)),0,1))</f>
        <v/>
      </c>
      <c r="LB8" s="122" t="str">
        <f>IF(ISBLANK($KX$8),"",INDEX($KY$8:$KZ$8,$LA$8+1)*$KR$8)</f>
        <v/>
      </c>
      <c r="LD8" s="119">
        <v>19</v>
      </c>
      <c r="LE8" s="123" t="str">
        <f>VLOOKUP($LD$8,$B$6:$C$26,2)</f>
        <v/>
      </c>
      <c r="LF8" s="123">
        <v>3</v>
      </c>
      <c r="LG8" s="415"/>
      <c r="LH8" s="415"/>
      <c r="LI8" s="203"/>
      <c r="LJ8" s="7"/>
      <c r="LK8" s="8"/>
      <c r="LL8" s="8"/>
      <c r="LM8" s="8"/>
      <c r="LN8" s="9"/>
      <c r="LO8" s="7"/>
      <c r="LP8" s="121" t="str">
        <f>IF(ISBLANK($LO$8),"",INDEX(ion21Coop!$F$32:$F$39,MAX(2*$LO$8-1,2)))</f>
        <v/>
      </c>
      <c r="LQ8" s="122" t="str">
        <f>IF(ISBLANK($LO$8),"",INDEX(ion21Coop!$F$32:$F$39,2*$LO$8))</f>
        <v/>
      </c>
      <c r="LR8" s="97" t="str">
        <f>IF(ISBLANK($LO$8),"",IF(ISNA(MATCH(TeamNAVI!$E$22,$LJ$8:$LN$8,0))*ISNA(MATCH(TeamNAVI!$E$24,$LJ$8:$LN$8,0))*ISNA(MATCH(TeamNAVI!$E$26,$LJ$8:$LN$8,0)),0,1))</f>
        <v/>
      </c>
      <c r="LS8" s="122" t="str">
        <f>IF(ISBLANK($LO$8),"",INDEX($LP$8:$LQ$8,$LR$8+1)*$LI$8)</f>
        <v/>
      </c>
      <c r="LU8" s="119">
        <v>20</v>
      </c>
      <c r="LV8" s="123" t="str">
        <f>VLOOKUP($LU$8,$B$6:$C$26,2)</f>
        <v/>
      </c>
      <c r="LW8" s="123">
        <v>3</v>
      </c>
      <c r="LX8" s="415"/>
      <c r="LY8" s="415"/>
      <c r="LZ8" s="203"/>
      <c r="MA8" s="7"/>
      <c r="MB8" s="8"/>
      <c r="MC8" s="8"/>
      <c r="MD8" s="8"/>
      <c r="ME8" s="9"/>
      <c r="MF8" s="7"/>
      <c r="MG8" s="121" t="str">
        <f>IF(ISBLANK($MF$8),"",INDEX(ion21Coop!$F$32:$F$39,MAX(2*$MF$8-1,2)))</f>
        <v/>
      </c>
      <c r="MH8" s="122" t="str">
        <f>IF(ISBLANK($MF$8),"",INDEX(ion21Coop!$F$32:$F$39,2*$MF$8))</f>
        <v/>
      </c>
      <c r="MI8" s="97" t="str">
        <f>IF(ISBLANK($MF$8),"",IF(ISNA(MATCH(TeamNAVI!$E$22,$MA$8:$ME$8,0))*ISNA(MATCH(TeamNAVI!$E$24,$MA$8:$ME$8,0))*ISNA(MATCH(TeamNAVI!$E$26,$MA$8:$ME$8,0)),0,1))</f>
        <v/>
      </c>
      <c r="MJ8" s="122" t="str">
        <f>IF(ISBLANK($MF$8),"",INDEX($MG$8:$MH$8,$MI$8+1)*$LZ$8)</f>
        <v/>
      </c>
      <c r="ML8" s="119">
        <v>21</v>
      </c>
      <c r="MM8" s="123" t="str">
        <f>VLOOKUP($ML$8,$B$6:$C$26,2)</f>
        <v/>
      </c>
      <c r="MN8" s="123">
        <v>3</v>
      </c>
      <c r="MO8" s="415"/>
      <c r="MP8" s="415"/>
      <c r="MQ8" s="203"/>
      <c r="MR8" s="7"/>
      <c r="MS8" s="8"/>
      <c r="MT8" s="8"/>
      <c r="MU8" s="8"/>
      <c r="MV8" s="9"/>
      <c r="MW8" s="7"/>
      <c r="MX8" s="121" t="str">
        <f>IF(ISBLANK($MW$8),"",INDEX(ion21Coop!$F$32:$F$39,MAX(2*$MW$8-1,2)))</f>
        <v/>
      </c>
      <c r="MY8" s="122" t="str">
        <f>IF(ISBLANK($MW$8),"",INDEX(ion21Coop!$F$32:$F$39,2*$MW$8))</f>
        <v/>
      </c>
      <c r="MZ8" s="97" t="str">
        <f>IF(ISBLANK($MW$8),"",IF(ISNA(MATCH(TeamNAVI!$E$22,$MR$8:$MV$8,0))*ISNA(MATCH(TeamNAVI!$E$24,$MR$8:$MV$8,0))*ISNA(MATCH(TeamNAVI!$E$26,$MR$8:$MV$8,0)),0,1))</f>
        <v/>
      </c>
      <c r="NA8" s="122" t="str">
        <f>IF(ISBLANK($MW$8),"",INDEX($MX$8:$MY$8,$MZ$8+1)*$MQ$8)</f>
        <v/>
      </c>
    </row>
    <row r="9" spans="1:365" x14ac:dyDescent="0.3">
      <c r="A9" s="187" t="str">
        <f t="shared" si="0"/>
        <v>4 - EmNi</v>
      </c>
      <c r="B9" s="119">
        <f>ion21Team!B8</f>
        <v>4</v>
      </c>
      <c r="C9" s="123" t="str">
        <f>IF(ISBLANK(ion21Team!C8),"",ion21Team!C8)</f>
        <v>EmNi</v>
      </c>
      <c r="D9" s="146">
        <f>IF(ISBLANK(ion21Team!$C$8),"",$BX$3)</f>
        <v>0</v>
      </c>
      <c r="E9" s="271">
        <f>IF(ISBLANK(ion21Team!C8),"",IFERROR(D9/$D$27*100,0))</f>
        <v>0</v>
      </c>
      <c r="F9" s="146">
        <f>IF(ISBLANK(ion21Team!C8),"",ion21Votes!AE9)</f>
        <v>0</v>
      </c>
      <c r="G9" s="121">
        <f>IF(ISBLANK(ion21Team!C8),"",ROUND(ion21Votes!$AE$27*E9/100,0))</f>
        <v>0</v>
      </c>
      <c r="H9" s="122">
        <f>IF(ISBLANK(ion21Team!C8),"",F9-G9)</f>
        <v>0</v>
      </c>
      <c r="J9" s="119">
        <v>1</v>
      </c>
      <c r="K9" s="123" t="str">
        <f>VLOOKUP($J$9,$B$6:$C$26,2)</f>
        <v>YaJo</v>
      </c>
      <c r="L9" s="123">
        <v>4</v>
      </c>
      <c r="M9" s="364" t="s">
        <v>557</v>
      </c>
      <c r="N9" s="364"/>
      <c r="O9" s="202"/>
      <c r="P9" s="7"/>
      <c r="Q9" s="8"/>
      <c r="R9" s="8"/>
      <c r="S9" s="8"/>
      <c r="T9" s="9"/>
      <c r="U9" s="7"/>
      <c r="V9" s="121" t="str">
        <f>IF(ISBLANK($U$9),"",INDEX(ion21Coop!$F$32:$F$39,MAX(2*$U$9-1,2)))</f>
        <v/>
      </c>
      <c r="W9" s="122" t="str">
        <f>IF(ISBLANK($U$9),"",INDEX(ion21Coop!$F$32:$F$39,2*$U$9))</f>
        <v/>
      </c>
      <c r="X9" s="97" t="str">
        <f>IF(ISBLANK($U$9),"",IF(ISNA(MATCH(TeamNAVI!$E$22,$P$9:$T$9,0))*ISNA(MATCH(TeamNAVI!$E$24,$P$9:$T$9,0))*ISNA(MATCH(TeamNAVI!$E$26,$P$9:$T$9,0)),0,1))</f>
        <v/>
      </c>
      <c r="Y9" s="122" t="str">
        <f>IF(ISBLANK($U$9),"",INDEX($V$9:$W$9,$X$9+1)*$O$9)</f>
        <v/>
      </c>
      <c r="AA9" s="119">
        <v>2</v>
      </c>
      <c r="AB9" s="193" t="str">
        <f>VLOOKUP($AA$9,$B$6:$C$26,2)</f>
        <v>GeLo</v>
      </c>
      <c r="AC9" s="193">
        <v>4</v>
      </c>
      <c r="AD9" s="364" t="s">
        <v>557</v>
      </c>
      <c r="AE9" s="364"/>
      <c r="AF9" s="202">
        <v>10</v>
      </c>
      <c r="AG9" s="7"/>
      <c r="AH9" s="8"/>
      <c r="AI9" s="8"/>
      <c r="AJ9" s="8"/>
      <c r="AK9" s="9"/>
      <c r="AL9" s="7">
        <v>4</v>
      </c>
      <c r="AM9" s="121">
        <f>IF(ISBLANK($AL$9),"",INDEX(ion21Coop!$F$32:$F$39,MAX(2*$AL$9-1,2)))</f>
        <v>5</v>
      </c>
      <c r="AN9" s="122">
        <f>IF(ISBLANK($AL$9),"",INDEX(ion21Coop!$F$32:$F$39,2*$AL$9))</f>
        <v>9</v>
      </c>
      <c r="AO9" s="97">
        <f>IF(ISBLANK($AL$9),"",IF(ISNA(MATCH(TeamNAVI!$E$22,$AG$9:$AK$9,0))*ISNA(MATCH(TeamNAVI!$E$24,$AG$9:$AK$9,0))*ISNA(MATCH(TeamNAVI!$E$26,$AG$9:$AK$9,0)),0,1))</f>
        <v>0</v>
      </c>
      <c r="AP9" s="122">
        <f>IF(ISBLANK($AL$9),"",INDEX($AM$9:$AN$9,$AO$9+1)*$AF$9)</f>
        <v>50</v>
      </c>
      <c r="AR9" s="119">
        <v>3</v>
      </c>
      <c r="AS9" s="123" t="str">
        <f>VLOOKUP($AR$9,$B$6:$C$26,2)</f>
        <v>MiDo</v>
      </c>
      <c r="AT9" s="123">
        <v>4</v>
      </c>
      <c r="AU9" s="364" t="s">
        <v>843</v>
      </c>
      <c r="AV9" s="364" t="s">
        <v>560</v>
      </c>
      <c r="AW9" s="202">
        <v>6</v>
      </c>
      <c r="AX9" s="7">
        <v>6</v>
      </c>
      <c r="AY9" s="8"/>
      <c r="AZ9" s="8"/>
      <c r="BA9" s="8"/>
      <c r="BB9" s="9"/>
      <c r="BC9" s="7">
        <v>3</v>
      </c>
      <c r="BD9" s="121">
        <f>IF(ISBLANK($BC$9),"",INDEX(ion21Coop!$F$32:$F$39,MAX(2*$BC$9-1,2)))</f>
        <v>14</v>
      </c>
      <c r="BE9" s="122">
        <f>IF(ISBLANK($BC$9),"",INDEX(ion21Coop!$F$32:$F$39,2*$BC$9))</f>
        <v>24</v>
      </c>
      <c r="BF9" s="97">
        <f>IF(ISBLANK($BC$9),"",IF(ISNA(MATCH(TeamNAVI!$E$22,$AX$9:$BB$9,0))*ISNA(MATCH(TeamNAVI!$E$24,$AX$9:$BB$9,0))*ISNA(MATCH(TeamNAVI!$E$26,$AX$9:$BB$9,0)),0,1))</f>
        <v>0</v>
      </c>
      <c r="BG9" s="122">
        <f>IF(ISBLANK($BC$9),"",INDEX($BD$9:$BE$9,$BF$9+1)*$AW$9)</f>
        <v>84</v>
      </c>
      <c r="BI9" s="119">
        <v>4</v>
      </c>
      <c r="BJ9" s="123" t="str">
        <f>VLOOKUP($BI$9,$B$6:$C$26,2)</f>
        <v>EmNi</v>
      </c>
      <c r="BK9" s="123">
        <v>4</v>
      </c>
      <c r="BL9" s="364" t="s">
        <v>557</v>
      </c>
      <c r="BM9" s="364"/>
      <c r="BN9" s="202"/>
      <c r="BO9" s="7"/>
      <c r="BP9" s="8"/>
      <c r="BQ9" s="8"/>
      <c r="BR9" s="8"/>
      <c r="BS9" s="9"/>
      <c r="BT9" s="7"/>
      <c r="BU9" s="121" t="str">
        <f>IF(ISBLANK($BT$9),"",INDEX(ion21Coop!$F$32:$F$39,MAX(2*$BT$9-1,2)))</f>
        <v/>
      </c>
      <c r="BV9" s="122" t="str">
        <f>IF(ISBLANK($BT$9),"",INDEX(ion21Coop!$F$32:$F$39,2*$BT$9))</f>
        <v/>
      </c>
      <c r="BW9" s="97" t="str">
        <f>IF(ISBLANK($BT$9),"",IF(ISNA(MATCH(TeamNAVI!$E$22,$BO$9:$BS$9,0))*ISNA(MATCH(TeamNAVI!$E$24,$BO$9:$BS$9,0))*ISNA(MATCH(TeamNAVI!$E$26,$BO$9:$BS$9,0)),0,1))</f>
        <v/>
      </c>
      <c r="BX9" s="122" t="str">
        <f>IF(ISBLANK($BT$9),"",INDEX($BU$9:$BV$9,$BW$9+1)*$BN$9)</f>
        <v/>
      </c>
      <c r="BZ9" s="119">
        <v>5</v>
      </c>
      <c r="CA9" s="123" t="str">
        <f>VLOOKUP($BZ$9,$B$6:$C$26,2)</f>
        <v>HeJe</v>
      </c>
      <c r="CB9" s="123">
        <v>4</v>
      </c>
      <c r="CC9" s="364" t="s">
        <v>557</v>
      </c>
      <c r="CD9" s="364"/>
      <c r="CE9" s="202"/>
      <c r="CF9" s="7"/>
      <c r="CG9" s="8"/>
      <c r="CH9" s="8"/>
      <c r="CI9" s="8"/>
      <c r="CJ9" s="9"/>
      <c r="CK9" s="7"/>
      <c r="CL9" s="121" t="str">
        <f>IF(ISBLANK($CK$9),"",INDEX(ion21Coop!$F$32:$F$39,MAX(2*$CK$9-1,2)))</f>
        <v/>
      </c>
      <c r="CM9" s="122" t="str">
        <f>IF(ISBLANK($CK$9),"",INDEX(ion21Coop!$F$32:$F$39,2*$CK$9))</f>
        <v/>
      </c>
      <c r="CN9" s="97" t="str">
        <f>IF(ISBLANK($CK$9),"",IF(ISNA(MATCH(TeamNAVI!$E$22,$CF$9:$CJ$9,0))*ISNA(MATCH(TeamNAVI!$E$24,$CF$9:$CJ$9,0))*ISNA(MATCH(TeamNAVI!$E$26,$CF$9:$CJ$9,0)),0,1))</f>
        <v/>
      </c>
      <c r="CO9" s="122" t="str">
        <f>IF(ISBLANK($CK$9),"",INDEX($CL$9:$CM$9,$CN$9+1)*$CE$9)</f>
        <v/>
      </c>
      <c r="CQ9" s="119">
        <v>6</v>
      </c>
      <c r="CR9" s="123" t="str">
        <f>VLOOKUP($CQ$9,$B$6:$C$26,2)</f>
        <v/>
      </c>
      <c r="CS9" s="123">
        <v>4</v>
      </c>
      <c r="CT9" s="415"/>
      <c r="CU9" s="415"/>
      <c r="CV9" s="203"/>
      <c r="CW9" s="7"/>
      <c r="CX9" s="8"/>
      <c r="CY9" s="8"/>
      <c r="CZ9" s="8"/>
      <c r="DA9" s="9"/>
      <c r="DB9" s="7"/>
      <c r="DC9" s="121" t="str">
        <f>IF(ISBLANK($DB$9),"",INDEX(ion21Coop!$F$32:$F$39,MAX(2*$DB$9-1,2)))</f>
        <v/>
      </c>
      <c r="DD9" s="122" t="str">
        <f>IF(ISBLANK($DB$9),"",INDEX(ion21Coop!$F$32:$F$39,2*$DB$9))</f>
        <v/>
      </c>
      <c r="DE9" s="97" t="str">
        <f>IF(ISBLANK($DB$9),"",IF(ISNA(MATCH(TeamNAVI!$E$22,$CW$9:$DA$9,0))*ISNA(MATCH(TeamNAVI!$E$24,$CW$9:$DA$9,0))*ISNA(MATCH(TeamNAVI!$E$26,$CW$9:$DA$9,0)),0,1))</f>
        <v/>
      </c>
      <c r="DF9" s="122" t="str">
        <f>IF(ISBLANK($DB$9),"",INDEX($DC$9:$DD$9,$DE$9+1)*$CV$9)</f>
        <v/>
      </c>
      <c r="DH9" s="119">
        <v>7</v>
      </c>
      <c r="DI9" s="123" t="str">
        <f>VLOOKUP($DH$9,$B$6:$C$26,2)</f>
        <v/>
      </c>
      <c r="DJ9" s="123">
        <v>4</v>
      </c>
      <c r="DK9" s="415"/>
      <c r="DL9" s="415"/>
      <c r="DM9" s="203"/>
      <c r="DN9" s="7"/>
      <c r="DO9" s="8"/>
      <c r="DP9" s="8"/>
      <c r="DQ9" s="8"/>
      <c r="DR9" s="9"/>
      <c r="DS9" s="7"/>
      <c r="DT9" s="121" t="str">
        <f>IF(ISBLANK($DS$9),"",INDEX(ion21Coop!$F$32:$F$39,MAX(2*$DS$9-1,2)))</f>
        <v/>
      </c>
      <c r="DU9" s="122" t="str">
        <f>IF(ISBLANK($DS$9),"",INDEX(ion21Coop!$F$32:$F$39,2*$DS$9))</f>
        <v/>
      </c>
      <c r="DV9" s="97" t="str">
        <f>IF(ISBLANK($DS$9),"",IF(ISNA(MATCH(TeamNAVI!$E$22,$DN$9:$DR$9,0))*ISNA(MATCH(TeamNAVI!$E$24,$DN$9:$DR$9,0))*ISNA(MATCH(TeamNAVI!$E$26,$DN$9:$DR$9,0)),0,1))</f>
        <v/>
      </c>
      <c r="DW9" s="122" t="str">
        <f>IF(ISBLANK($DS$9),"",INDEX($DT$9:$DU$9,$DV$9+1)*$DM$9)</f>
        <v/>
      </c>
      <c r="DY9" s="119">
        <v>8</v>
      </c>
      <c r="DZ9" s="123" t="str">
        <f>VLOOKUP($DY$9,$B$6:$C$26,2)</f>
        <v/>
      </c>
      <c r="EA9" s="123">
        <v>4</v>
      </c>
      <c r="EB9" s="415"/>
      <c r="EC9" s="415"/>
      <c r="ED9" s="203"/>
      <c r="EE9" s="7"/>
      <c r="EF9" s="8"/>
      <c r="EG9" s="8"/>
      <c r="EH9" s="8"/>
      <c r="EI9" s="9"/>
      <c r="EJ9" s="7"/>
      <c r="EK9" s="121" t="str">
        <f>IF(ISBLANK($EJ$9),"",INDEX(ion21Coop!$F$32:$F$39,MAX(2*$EJ$9-1,2)))</f>
        <v/>
      </c>
      <c r="EL9" s="122" t="str">
        <f>IF(ISBLANK($EJ$9),"",INDEX(ion21Coop!$F$32:$F$39,2*$EJ$9))</f>
        <v/>
      </c>
      <c r="EM9" s="97" t="str">
        <f>IF(ISBLANK($EJ$9),"",IF(ISNA(MATCH(TeamNAVI!$E$22,$EE$9:$EI$9,0))*ISNA(MATCH(TeamNAVI!$E$24,$EE$9:$EI$9,0))*ISNA(MATCH(TeamNAVI!$E$26,$EE$9:$EI$9,0)),0,1))</f>
        <v/>
      </c>
      <c r="EN9" s="122" t="str">
        <f>IF(ISBLANK($EJ$9),"",INDEX($EK$9:$EL$9,$EM$9+1)*$ED$9)</f>
        <v/>
      </c>
      <c r="EP9" s="119">
        <v>9</v>
      </c>
      <c r="EQ9" s="123" t="str">
        <f>VLOOKUP($EP$9,$B$6:$C$26,2)</f>
        <v/>
      </c>
      <c r="ER9" s="123">
        <v>4</v>
      </c>
      <c r="ES9" s="415"/>
      <c r="ET9" s="415"/>
      <c r="EU9" s="203"/>
      <c r="EV9" s="7"/>
      <c r="EW9" s="8"/>
      <c r="EX9" s="8"/>
      <c r="EY9" s="8"/>
      <c r="EZ9" s="9"/>
      <c r="FA9" s="7"/>
      <c r="FB9" s="121" t="str">
        <f>IF(ISBLANK($FA$9),"",INDEX(ion21Coop!$F$32:$F$39,MAX(2*$FA$9-1,2)))</f>
        <v/>
      </c>
      <c r="FC9" s="122" t="str">
        <f>IF(ISBLANK($FA$9),"",INDEX(ion21Coop!$F$32:$F$39,2*$FA$9))</f>
        <v/>
      </c>
      <c r="FD9" s="97" t="str">
        <f>IF(ISBLANK($FA$9),"",IF(ISNA(MATCH(TeamNAVI!$E$22,$EV$9:$EZ$9,0))*ISNA(MATCH(TeamNAVI!$E$24,$EV$9:$EZ$9,0))*ISNA(MATCH(TeamNAVI!$E$26,$EV$9:$EZ$9,0)),0,1))</f>
        <v/>
      </c>
      <c r="FE9" s="122" t="str">
        <f>IF(ISBLANK($FA$9),"",INDEX($FB$9:$FC$9,$FD$9+1)*$EU$9)</f>
        <v/>
      </c>
      <c r="FG9" s="119">
        <v>10</v>
      </c>
      <c r="FH9" s="123" t="str">
        <f>VLOOKUP($FG$9,$B$6:$C$26,2)</f>
        <v/>
      </c>
      <c r="FI9" s="123">
        <v>4</v>
      </c>
      <c r="FJ9" s="415"/>
      <c r="FK9" s="415"/>
      <c r="FL9" s="203"/>
      <c r="FM9" s="7"/>
      <c r="FN9" s="8"/>
      <c r="FO9" s="8"/>
      <c r="FP9" s="8"/>
      <c r="FQ9" s="9"/>
      <c r="FR9" s="7"/>
      <c r="FS9" s="121" t="str">
        <f>IF(ISBLANK($FR$9),"",INDEX(ion21Coop!$F$32:$F$39,MAX(2*$FR$9-1,2)))</f>
        <v/>
      </c>
      <c r="FT9" s="122" t="str">
        <f>IF(ISBLANK($FR$9),"",INDEX(ion21Coop!$F$32:$F$39,2*$FR$9))</f>
        <v/>
      </c>
      <c r="FU9" s="97" t="str">
        <f>IF(ISBLANK($FR$9),"",IF(ISNA(MATCH(TeamNAVI!$E$22,$FM$9:$FQ$9,0))*ISNA(MATCH(TeamNAVI!$E$24,$FM$9:$FQ$9,0))*ISNA(MATCH(TeamNAVI!$E$26,$FM$9:$FQ$9,0)),0,1))</f>
        <v/>
      </c>
      <c r="FV9" s="122" t="str">
        <f>IF(ISBLANK($FR$9),"",INDEX($FS$9:$FT$9,$FU$9+1)*$FL$9)</f>
        <v/>
      </c>
      <c r="FX9" s="119">
        <v>11</v>
      </c>
      <c r="FY9" s="123" t="str">
        <f>VLOOKUP($FX$9,$B$6:$C$26,2)</f>
        <v/>
      </c>
      <c r="FZ9" s="123">
        <v>4</v>
      </c>
      <c r="GA9" s="415"/>
      <c r="GB9" s="415"/>
      <c r="GC9" s="203"/>
      <c r="GD9" s="7"/>
      <c r="GE9" s="8"/>
      <c r="GF9" s="8"/>
      <c r="GG9" s="8"/>
      <c r="GH9" s="9"/>
      <c r="GI9" s="7"/>
      <c r="GJ9" s="121" t="str">
        <f>IF(ISBLANK($GI$9),"",INDEX(ion21Coop!$F$32:$F$39,MAX(2*$GI$9-1,2)))</f>
        <v/>
      </c>
      <c r="GK9" s="122" t="str">
        <f>IF(ISBLANK($GI$9),"",INDEX(ion21Coop!$F$32:$F$39,2*$GI$9))</f>
        <v/>
      </c>
      <c r="GL9" s="97" t="str">
        <f>IF(ISBLANK($GI$9),"",IF(ISNA(MATCH(TeamNAVI!$E$22,$GD$9:$GH$9,0))*ISNA(MATCH(TeamNAVI!$E$24,$GD$9:$GH$9,0))*ISNA(MATCH(TeamNAVI!$E$26,$GD$9:$GH$9,0)),0,1))</f>
        <v/>
      </c>
      <c r="GM9" s="122" t="str">
        <f>IF(ISBLANK($GI$9),"",INDEX($GJ$9:$GK$9,$GL$9+1)*$GC$9)</f>
        <v/>
      </c>
      <c r="GO9" s="119">
        <v>12</v>
      </c>
      <c r="GP9" s="123" t="str">
        <f>VLOOKUP($GO$9,$B$6:$C$26,2)</f>
        <v/>
      </c>
      <c r="GQ9" s="123">
        <v>4</v>
      </c>
      <c r="GR9" s="415"/>
      <c r="GS9" s="415"/>
      <c r="GT9" s="203"/>
      <c r="GU9" s="7"/>
      <c r="GV9" s="8"/>
      <c r="GW9" s="8"/>
      <c r="GX9" s="8"/>
      <c r="GY9" s="9"/>
      <c r="GZ9" s="7"/>
      <c r="HA9" s="121" t="str">
        <f>IF(ISBLANK($GZ$9),"",INDEX(ion21Coop!$F$32:$F$39,MAX(2*$GZ$9-1,2)))</f>
        <v/>
      </c>
      <c r="HB9" s="122" t="str">
        <f>IF(ISBLANK($GZ$9),"",INDEX(ion21Coop!$F$32:$F$39,2*$GZ$9))</f>
        <v/>
      </c>
      <c r="HC9" s="97" t="str">
        <f>IF(ISBLANK($GZ$9),"",IF(ISNA(MATCH(TeamNAVI!$E$22,$GU$9:$GY$9,0))*ISNA(MATCH(TeamNAVI!$E$24,$GU$9:$GY$9,0))*ISNA(MATCH(TeamNAVI!$E$26,$GU$9:$GY$9,0)),0,1))</f>
        <v/>
      </c>
      <c r="HD9" s="122" t="str">
        <f>IF(ISBLANK($GZ$9),"",INDEX($HA$9:$HB$9,$HC$9+1)*$GT$9)</f>
        <v/>
      </c>
      <c r="HF9" s="119">
        <v>13</v>
      </c>
      <c r="HG9" s="123" t="str">
        <f>VLOOKUP($HF$9,$B$6:$C$26,2)</f>
        <v/>
      </c>
      <c r="HH9" s="123">
        <v>4</v>
      </c>
      <c r="HI9" s="415"/>
      <c r="HJ9" s="415"/>
      <c r="HK9" s="203"/>
      <c r="HL9" s="7"/>
      <c r="HM9" s="8"/>
      <c r="HN9" s="8"/>
      <c r="HO9" s="8"/>
      <c r="HP9" s="9"/>
      <c r="HQ9" s="7"/>
      <c r="HR9" s="121" t="str">
        <f>IF(ISBLANK($HQ$9),"",INDEX(ion21Coop!$F$32:$F$39,MAX(2*$HQ$9-1,2)))</f>
        <v/>
      </c>
      <c r="HS9" s="122" t="str">
        <f>IF(ISBLANK($HQ$9),"",INDEX(ion21Coop!$F$32:$F$39,2*$HQ$9))</f>
        <v/>
      </c>
      <c r="HT9" s="97" t="str">
        <f>IF(ISBLANK($HQ$9),"",IF(ISNA(MATCH(TeamNAVI!$E$22,$HL$9:$HP$9,0))*ISNA(MATCH(TeamNAVI!$E$24,$HL$9:$HP$9,0))*ISNA(MATCH(TeamNAVI!$E$26,$HL$9:$HP$9,0)),0,1))</f>
        <v/>
      </c>
      <c r="HU9" s="122" t="str">
        <f>IF(ISBLANK($HQ$9),"",INDEX($HR$9:$HS$9,$HT$9+1)*$HK$9)</f>
        <v/>
      </c>
      <c r="HW9" s="119">
        <v>14</v>
      </c>
      <c r="HX9" s="123" t="str">
        <f>VLOOKUP($HW$9,$B$6:$C$26,2)</f>
        <v/>
      </c>
      <c r="HY9" s="123">
        <v>4</v>
      </c>
      <c r="HZ9" s="415"/>
      <c r="IA9" s="415"/>
      <c r="IB9" s="203"/>
      <c r="IC9" s="7"/>
      <c r="ID9" s="8"/>
      <c r="IE9" s="8"/>
      <c r="IF9" s="8"/>
      <c r="IG9" s="9"/>
      <c r="IH9" s="7"/>
      <c r="II9" s="121" t="str">
        <f>IF(ISBLANK($IH$9),"",INDEX(ion21Coop!$F$32:$F$39,MAX(2*$IH$9-1,2)))</f>
        <v/>
      </c>
      <c r="IJ9" s="122" t="str">
        <f>IF(ISBLANK($IH$9),"",INDEX(ion21Coop!$F$32:$F$39,2*$IH$9))</f>
        <v/>
      </c>
      <c r="IK9" s="97" t="str">
        <f>IF(ISBLANK($IH$9),"",IF(ISNA(MATCH(TeamNAVI!$E$22,$IC$9:$IG$9,0))*ISNA(MATCH(TeamNAVI!$E$24,$IC$9:$IG$9,0))*ISNA(MATCH(TeamNAVI!$E$26,$IC$9:$IG$9,0)),0,1))</f>
        <v/>
      </c>
      <c r="IL9" s="122" t="str">
        <f>IF(ISBLANK($IH$9),"",INDEX($II$9:$IJ$9,$IK$9+1)*$IB$9)</f>
        <v/>
      </c>
      <c r="IN9" s="119">
        <v>15</v>
      </c>
      <c r="IO9" s="123" t="str">
        <f>VLOOKUP($IN$9,$B$6:$C$26,2)</f>
        <v/>
      </c>
      <c r="IP9" s="123">
        <v>4</v>
      </c>
      <c r="IQ9" s="415"/>
      <c r="IR9" s="415"/>
      <c r="IS9" s="203"/>
      <c r="IT9" s="7"/>
      <c r="IU9" s="8"/>
      <c r="IV9" s="8"/>
      <c r="IW9" s="8"/>
      <c r="IX9" s="9"/>
      <c r="IY9" s="7"/>
      <c r="IZ9" s="121" t="str">
        <f>IF(ISBLANK($IY$9),"",INDEX(ion21Coop!$F$32:$F$39,MAX(2*$IY$9-1,2)))</f>
        <v/>
      </c>
      <c r="JA9" s="122" t="str">
        <f>IF(ISBLANK($IY$9),"",INDEX(ion21Coop!$F$32:$F$39,2*$IY$9))</f>
        <v/>
      </c>
      <c r="JB9" s="97" t="str">
        <f>IF(ISBLANK($IY$9),"",IF(ISNA(MATCH(TeamNAVI!$E$22,$IT$9:$IX$9,0))*ISNA(MATCH(TeamNAVI!$E$24,$IT$9:$IX$9,0))*ISNA(MATCH(TeamNAVI!$E$26,$IT$9:$IX$9,0)),0,1))</f>
        <v/>
      </c>
      <c r="JC9" s="122" t="str">
        <f>IF(ISBLANK($IY$9),"",INDEX($IZ$9:$JA$9,$JB$9+1)*$IS$9)</f>
        <v/>
      </c>
      <c r="JE9" s="119">
        <v>16</v>
      </c>
      <c r="JF9" s="123" t="str">
        <f>VLOOKUP($JE$9,$B$6:$C$26,2)</f>
        <v/>
      </c>
      <c r="JG9" s="123">
        <v>4</v>
      </c>
      <c r="JH9" s="415"/>
      <c r="JI9" s="415"/>
      <c r="JJ9" s="203"/>
      <c r="JK9" s="7"/>
      <c r="JL9" s="8"/>
      <c r="JM9" s="8"/>
      <c r="JN9" s="8"/>
      <c r="JO9" s="9"/>
      <c r="JP9" s="7"/>
      <c r="JQ9" s="121" t="str">
        <f>IF(ISBLANK($JP$9),"",INDEX(ion21Coop!$F$32:$F$39,MAX(2*$JP$9-1,2)))</f>
        <v/>
      </c>
      <c r="JR9" s="122" t="str">
        <f>IF(ISBLANK($JP$9),"",INDEX(ion21Coop!$F$32:$F$39,2*$JP$9))</f>
        <v/>
      </c>
      <c r="JS9" s="97" t="str">
        <f>IF(ISBLANK($JP$9),"",IF(ISNA(MATCH(TeamNAVI!$E$22,$JK$9:$JO$9,0))*ISNA(MATCH(TeamNAVI!$E$24,$JK$9:$JO$9,0))*ISNA(MATCH(TeamNAVI!$E$26,$JK$9:$JO$9,0)),0,1))</f>
        <v/>
      </c>
      <c r="JT9" s="122" t="str">
        <f>IF(ISBLANK($JP$9),"",INDEX($JQ$9:$JR$9,$JS$9+1)*$JJ$9)</f>
        <v/>
      </c>
      <c r="JV9" s="119">
        <v>17</v>
      </c>
      <c r="JW9" s="123" t="str">
        <f>VLOOKUP($JV$9,$B$6:$C$26,2)</f>
        <v/>
      </c>
      <c r="JX9" s="123">
        <v>4</v>
      </c>
      <c r="JY9" s="415"/>
      <c r="JZ9" s="415"/>
      <c r="KA9" s="203"/>
      <c r="KB9" s="7"/>
      <c r="KC9" s="8"/>
      <c r="KD9" s="8"/>
      <c r="KE9" s="8"/>
      <c r="KF9" s="9"/>
      <c r="KG9" s="7"/>
      <c r="KH9" s="121" t="str">
        <f>IF(ISBLANK($KG$9),"",INDEX(ion21Coop!$F$32:$F$39,MAX(2*$KG$9-1,2)))</f>
        <v/>
      </c>
      <c r="KI9" s="122" t="str">
        <f>IF(ISBLANK($KG$9),"",INDEX(ion21Coop!$F$32:$F$39,2*$KG$9))</f>
        <v/>
      </c>
      <c r="KJ9" s="97" t="str">
        <f>IF(ISBLANK($KG$9),"",IF(ISNA(MATCH(TeamNAVI!$E$22,$KB$9:$KF$9,0))*ISNA(MATCH(TeamNAVI!$E$24,$KB$9:$KF$9,0))*ISNA(MATCH(TeamNAVI!$E$26,$KB$9:$KF$9,0)),0,1))</f>
        <v/>
      </c>
      <c r="KK9" s="122" t="str">
        <f>IF(ISBLANK($KG$9),"",INDEX($KH$9:$KI$9,$KJ$9+1)*$KA$9)</f>
        <v/>
      </c>
      <c r="KM9" s="119">
        <v>18</v>
      </c>
      <c r="KN9" s="123" t="str">
        <f>VLOOKUP($KM$9,$B$6:$C$26,2)</f>
        <v/>
      </c>
      <c r="KO9" s="123">
        <v>4</v>
      </c>
      <c r="KP9" s="415"/>
      <c r="KQ9" s="415"/>
      <c r="KR9" s="203"/>
      <c r="KS9" s="7"/>
      <c r="KT9" s="8"/>
      <c r="KU9" s="8"/>
      <c r="KV9" s="8"/>
      <c r="KW9" s="9"/>
      <c r="KX9" s="7"/>
      <c r="KY9" s="121" t="str">
        <f>IF(ISBLANK($KX$9),"",INDEX(ion21Coop!$F$32:$F$39,MAX(2*$KX$9-1,2)))</f>
        <v/>
      </c>
      <c r="KZ9" s="122" t="str">
        <f>IF(ISBLANK($KX$9),"",INDEX(ion21Coop!$F$32:$F$39,2*$KX$9))</f>
        <v/>
      </c>
      <c r="LA9" s="97" t="str">
        <f>IF(ISBLANK($KX$9),"",IF(ISNA(MATCH(TeamNAVI!$E$22,$KS$9:$KW$9,0))*ISNA(MATCH(TeamNAVI!$E$24,$KS$9:$KW$9,0))*ISNA(MATCH(TeamNAVI!$E$26,$KS$9:$KW$9,0)),0,1))</f>
        <v/>
      </c>
      <c r="LB9" s="122" t="str">
        <f>IF(ISBLANK($KX$9),"",INDEX($KY$9:$KZ$9,$LA$9+1)*$KR$9)</f>
        <v/>
      </c>
      <c r="LD9" s="119">
        <v>19</v>
      </c>
      <c r="LE9" s="123" t="str">
        <f>VLOOKUP($LD$9,$B$6:$C$26,2)</f>
        <v/>
      </c>
      <c r="LF9" s="123">
        <v>4</v>
      </c>
      <c r="LG9" s="415"/>
      <c r="LH9" s="415"/>
      <c r="LI9" s="203"/>
      <c r="LJ9" s="7"/>
      <c r="LK9" s="8"/>
      <c r="LL9" s="8"/>
      <c r="LM9" s="8"/>
      <c r="LN9" s="9"/>
      <c r="LO9" s="7"/>
      <c r="LP9" s="121" t="str">
        <f>IF(ISBLANK($LO$9),"",INDEX(ion21Coop!$F$32:$F$39,MAX(2*$LO$9-1,2)))</f>
        <v/>
      </c>
      <c r="LQ9" s="122" t="str">
        <f>IF(ISBLANK($LO$9),"",INDEX(ion21Coop!$F$32:$F$39,2*$LO$9))</f>
        <v/>
      </c>
      <c r="LR9" s="97" t="str">
        <f>IF(ISBLANK($LO$9),"",IF(ISNA(MATCH(TeamNAVI!$E$22,$LJ$9:$LN$9,0))*ISNA(MATCH(TeamNAVI!$E$24,$LJ$9:$LN$9,0))*ISNA(MATCH(TeamNAVI!$E$26,$LJ$9:$LN$9,0)),0,1))</f>
        <v/>
      </c>
      <c r="LS9" s="122" t="str">
        <f>IF(ISBLANK($LO$9),"",INDEX($LP$9:$LQ$9,$LR$9+1)*$LI$9)</f>
        <v/>
      </c>
      <c r="LU9" s="119">
        <v>20</v>
      </c>
      <c r="LV9" s="123" t="str">
        <f>VLOOKUP($LU$9,$B$6:$C$26,2)</f>
        <v/>
      </c>
      <c r="LW9" s="123">
        <v>4</v>
      </c>
      <c r="LX9" s="415"/>
      <c r="LY9" s="415"/>
      <c r="LZ9" s="203"/>
      <c r="MA9" s="7"/>
      <c r="MB9" s="8"/>
      <c r="MC9" s="8"/>
      <c r="MD9" s="8"/>
      <c r="ME9" s="9"/>
      <c r="MF9" s="7"/>
      <c r="MG9" s="121" t="str">
        <f>IF(ISBLANK($MF$9),"",INDEX(ion21Coop!$F$32:$F$39,MAX(2*$MF$9-1,2)))</f>
        <v/>
      </c>
      <c r="MH9" s="122" t="str">
        <f>IF(ISBLANK($MF$9),"",INDEX(ion21Coop!$F$32:$F$39,2*$MF$9))</f>
        <v/>
      </c>
      <c r="MI9" s="97" t="str">
        <f>IF(ISBLANK($MF$9),"",IF(ISNA(MATCH(TeamNAVI!$E$22,$MA$9:$ME$9,0))*ISNA(MATCH(TeamNAVI!$E$24,$MA$9:$ME$9,0))*ISNA(MATCH(TeamNAVI!$E$26,$MA$9:$ME$9,0)),0,1))</f>
        <v/>
      </c>
      <c r="MJ9" s="122" t="str">
        <f>IF(ISBLANK($MF$9),"",INDEX($MG$9:$MH$9,$MI$9+1)*$LZ$9)</f>
        <v/>
      </c>
      <c r="ML9" s="119">
        <v>21</v>
      </c>
      <c r="MM9" s="123" t="str">
        <f>VLOOKUP($ML$9,$B$6:$C$26,2)</f>
        <v/>
      </c>
      <c r="MN9" s="123">
        <v>4</v>
      </c>
      <c r="MO9" s="415"/>
      <c r="MP9" s="415"/>
      <c r="MQ9" s="203"/>
      <c r="MR9" s="7"/>
      <c r="MS9" s="8"/>
      <c r="MT9" s="8"/>
      <c r="MU9" s="8"/>
      <c r="MV9" s="9"/>
      <c r="MW9" s="7"/>
      <c r="MX9" s="121" t="str">
        <f>IF(ISBLANK($MW$9),"",INDEX(ion21Coop!$F$32:$F$39,MAX(2*$MW$9-1,2)))</f>
        <v/>
      </c>
      <c r="MY9" s="122" t="str">
        <f>IF(ISBLANK($MW$9),"",INDEX(ion21Coop!$F$32:$F$39,2*$MW$9))</f>
        <v/>
      </c>
      <c r="MZ9" s="97" t="str">
        <f>IF(ISBLANK($MW$9),"",IF(ISNA(MATCH(TeamNAVI!$E$22,$MR$9:$MV$9,0))*ISNA(MATCH(TeamNAVI!$E$24,$MR$9:$MV$9,0))*ISNA(MATCH(TeamNAVI!$E$26,$MR$9:$MV$9,0)),0,1))</f>
        <v/>
      </c>
      <c r="NA9" s="122" t="str">
        <f>IF(ISBLANK($MW$9),"",INDEX($MX$9:$MY$9,$MZ$9+1)*$MQ$9)</f>
        <v/>
      </c>
    </row>
    <row r="10" spans="1:365" x14ac:dyDescent="0.3">
      <c r="A10" s="187" t="str">
        <f t="shared" si="0"/>
        <v>5 - HeJe</v>
      </c>
      <c r="B10" s="119">
        <f>ion21Team!B9</f>
        <v>5</v>
      </c>
      <c r="C10" s="123" t="str">
        <f>IF(ISBLANK(ion21Team!C9),"",ion21Team!C9)</f>
        <v>HeJe</v>
      </c>
      <c r="D10" s="146">
        <f>IF(ISBLANK(ion21Team!$C$9),"",$CO$3)</f>
        <v>0</v>
      </c>
      <c r="E10" s="271">
        <f>IF(ISBLANK(ion21Team!C9),"",IFERROR(D10/$D$27*100,0))</f>
        <v>0</v>
      </c>
      <c r="F10" s="146">
        <f>IF(ISBLANK(ion21Team!C9),"",ion21Votes!AE10)</f>
        <v>0</v>
      </c>
      <c r="G10" s="121">
        <f>IF(ISBLANK(ion21Team!C9),"",ROUND(ion21Votes!$AE$27*E10/100,0))</f>
        <v>0</v>
      </c>
      <c r="H10" s="122">
        <f>IF(ISBLANK(ion21Team!C9),"",F10-G10)</f>
        <v>0</v>
      </c>
      <c r="J10" s="119">
        <v>1</v>
      </c>
      <c r="K10" s="123" t="str">
        <f>VLOOKUP($J$10,$B$6:$C$26,2)</f>
        <v>YaJo</v>
      </c>
      <c r="L10" s="123">
        <v>5</v>
      </c>
      <c r="M10" s="364" t="s">
        <v>558</v>
      </c>
      <c r="N10" s="364"/>
      <c r="O10" s="202"/>
      <c r="P10" s="7"/>
      <c r="Q10" s="8"/>
      <c r="R10" s="8"/>
      <c r="S10" s="8"/>
      <c r="T10" s="9"/>
      <c r="U10" s="7"/>
      <c r="V10" s="121" t="str">
        <f>IF(ISBLANK($U$10),"",INDEX(ion21Coop!$F$32:$F$39,MAX(2*$U$10-1,2)))</f>
        <v/>
      </c>
      <c r="W10" s="122" t="str">
        <f>IF(ISBLANK($U$10),"",INDEX(ion21Coop!$F$32:$F$39,2*$U$10))</f>
        <v/>
      </c>
      <c r="X10" s="97" t="str">
        <f>IF(ISBLANK($U$10),"",IF(ISNA(MATCH(TeamNAVI!$E$22,$P$10:$T$10,0))*ISNA(MATCH(TeamNAVI!$E$24,$P$10:$T$10,0))*ISNA(MATCH(TeamNAVI!$E$26,$P$10:$T$10,0)),0,1))</f>
        <v/>
      </c>
      <c r="Y10" s="122" t="str">
        <f>IF(ISBLANK($U$10),"",INDEX($V$10:$W$10,$X$10+1)*$O$10)</f>
        <v/>
      </c>
      <c r="AA10" s="119">
        <v>2</v>
      </c>
      <c r="AB10" s="123" t="str">
        <f>VLOOKUP($AA$10,$B$6:$C$26,2)</f>
        <v>GeLo</v>
      </c>
      <c r="AC10" s="123">
        <v>5</v>
      </c>
      <c r="AD10" s="364" t="s">
        <v>558</v>
      </c>
      <c r="AE10" s="364"/>
      <c r="AF10" s="202"/>
      <c r="AG10" s="7"/>
      <c r="AH10" s="8"/>
      <c r="AI10" s="8"/>
      <c r="AJ10" s="8"/>
      <c r="AK10" s="9"/>
      <c r="AL10" s="7"/>
      <c r="AM10" s="121" t="str">
        <f>IF(ISBLANK($AL$10),"",INDEX(ion21Coop!$F$32:$F$39,MAX(2*$AL$10-1,2)))</f>
        <v/>
      </c>
      <c r="AN10" s="122" t="str">
        <f>IF(ISBLANK($AL$10),"",INDEX(ion21Coop!$F$32:$F$39,2*$AL$10))</f>
        <v/>
      </c>
      <c r="AO10" s="97" t="str">
        <f>IF(ISBLANK($AL$10),"",IF(ISNA(MATCH(TeamNAVI!$E$22,$AG$10:$AK$10,0))*ISNA(MATCH(TeamNAVI!$E$24,$AG$10:$AK$10,0))*ISNA(MATCH(TeamNAVI!$E$26,$AG$10:$AK$10,0)),0,1))</f>
        <v/>
      </c>
      <c r="AP10" s="122" t="str">
        <f>IF(ISBLANK($AL$10),"",INDEX($AM$10:$AN$10,$AO$10+1)*$AF$10)</f>
        <v/>
      </c>
      <c r="AR10" s="119">
        <v>3</v>
      </c>
      <c r="AS10" s="123" t="str">
        <f>VLOOKUP($AR$10,$B$6:$C$26,2)</f>
        <v>MiDo</v>
      </c>
      <c r="AT10" s="123">
        <v>5</v>
      </c>
      <c r="AU10" s="364" t="s">
        <v>844</v>
      </c>
      <c r="AV10" s="364" t="s">
        <v>556</v>
      </c>
      <c r="AW10" s="202">
        <v>5</v>
      </c>
      <c r="AX10" s="7">
        <v>12</v>
      </c>
      <c r="AY10" s="8"/>
      <c r="AZ10" s="8"/>
      <c r="BA10" s="8"/>
      <c r="BB10" s="9"/>
      <c r="BC10" s="7">
        <v>4</v>
      </c>
      <c r="BD10" s="121">
        <f>IF(ISBLANK($BC$10),"",INDEX(ion21Coop!$F$32:$F$39,MAX(2*$BC$10-1,2)))</f>
        <v>5</v>
      </c>
      <c r="BE10" s="122">
        <f>IF(ISBLANK($BC$10),"",INDEX(ion21Coop!$F$32:$F$39,2*$BC$10))</f>
        <v>9</v>
      </c>
      <c r="BF10" s="97">
        <f>IF(ISBLANK($BC$10),"",IF(ISNA(MATCH(TeamNAVI!$E$22,$AX$10:$BB$10,0))*ISNA(MATCH(TeamNAVI!$E$24,$AX$10:$BB$10,0))*ISNA(MATCH(TeamNAVI!$E$26,$AX$10:$BB$10,0)),0,1))</f>
        <v>0</v>
      </c>
      <c r="BG10" s="122">
        <f>IF(ISBLANK($BC$10),"",INDEX($BD$10:$BE$10,$BF$10+1)*$AW$10)</f>
        <v>25</v>
      </c>
      <c r="BI10" s="119">
        <v>4</v>
      </c>
      <c r="BJ10" s="123" t="str">
        <f>VLOOKUP($BI$10,$B$6:$C$26,2)</f>
        <v>EmNi</v>
      </c>
      <c r="BK10" s="123">
        <v>5</v>
      </c>
      <c r="BL10" s="364" t="s">
        <v>558</v>
      </c>
      <c r="BM10" s="364"/>
      <c r="BN10" s="202"/>
      <c r="BO10" s="7"/>
      <c r="BP10" s="8"/>
      <c r="BQ10" s="8"/>
      <c r="BR10" s="8"/>
      <c r="BS10" s="9"/>
      <c r="BT10" s="7"/>
      <c r="BU10" s="121" t="str">
        <f>IF(ISBLANK($BT$10),"",INDEX(ion21Coop!$F$32:$F$39,MAX(2*$BT$10-1,2)))</f>
        <v/>
      </c>
      <c r="BV10" s="122" t="str">
        <f>IF(ISBLANK($BT$10),"",INDEX(ion21Coop!$F$32:$F$39,2*$BT$10))</f>
        <v/>
      </c>
      <c r="BW10" s="97" t="str">
        <f>IF(ISBLANK($BT$10),"",IF(ISNA(MATCH(TeamNAVI!$E$22,$BO$10:$BS$10,0))*ISNA(MATCH(TeamNAVI!$E$24,$BO$10:$BS$10,0))*ISNA(MATCH(TeamNAVI!$E$26,$BO$10:$BS$10,0)),0,1))</f>
        <v/>
      </c>
      <c r="BX10" s="122" t="str">
        <f>IF(ISBLANK($BT$10),"",INDEX($BU$10:$BV$10,$BW$10+1)*$BN$10)</f>
        <v/>
      </c>
      <c r="BZ10" s="119">
        <v>5</v>
      </c>
      <c r="CA10" s="123" t="str">
        <f>VLOOKUP($BZ$10,$B$6:$C$26,2)</f>
        <v>HeJe</v>
      </c>
      <c r="CB10" s="123">
        <v>5</v>
      </c>
      <c r="CC10" s="364" t="s">
        <v>558</v>
      </c>
      <c r="CD10" s="364"/>
      <c r="CE10" s="202"/>
      <c r="CF10" s="7"/>
      <c r="CG10" s="8"/>
      <c r="CH10" s="8"/>
      <c r="CI10" s="8"/>
      <c r="CJ10" s="9"/>
      <c r="CK10" s="7"/>
      <c r="CL10" s="121" t="str">
        <f>IF(ISBLANK($CK$10),"",INDEX(ion21Coop!$F$32:$F$39,MAX(2*$CK$10-1,2)))</f>
        <v/>
      </c>
      <c r="CM10" s="122" t="str">
        <f>IF(ISBLANK($CK$10),"",INDEX(ion21Coop!$F$32:$F$39,2*$CK$10))</f>
        <v/>
      </c>
      <c r="CN10" s="97" t="str">
        <f>IF(ISBLANK($CK$10),"",IF(ISNA(MATCH(TeamNAVI!$E$22,$CF$10:$CJ$10,0))*ISNA(MATCH(TeamNAVI!$E$24,$CF$10:$CJ$10,0))*ISNA(MATCH(TeamNAVI!$E$26,$CF$10:$CJ$10,0)),0,1))</f>
        <v/>
      </c>
      <c r="CO10" s="122" t="str">
        <f>IF(ISBLANK($CK$10),"",INDEX($CL$10:$CM$10,$CN$10+1)*$CE$10)</f>
        <v/>
      </c>
      <c r="CQ10" s="119">
        <v>6</v>
      </c>
      <c r="CR10" s="123" t="str">
        <f>VLOOKUP($CQ$10,$B$6:$C$26,2)</f>
        <v/>
      </c>
      <c r="CS10" s="123">
        <v>5</v>
      </c>
      <c r="CT10" s="415"/>
      <c r="CU10" s="415"/>
      <c r="CV10" s="203"/>
      <c r="CW10" s="7"/>
      <c r="CX10" s="8"/>
      <c r="CY10" s="8"/>
      <c r="CZ10" s="8"/>
      <c r="DA10" s="9"/>
      <c r="DB10" s="7"/>
      <c r="DC10" s="121" t="str">
        <f>IF(ISBLANK($DB$10),"",INDEX(ion21Coop!$F$32:$F$39,MAX(2*$DB$10-1,2)))</f>
        <v/>
      </c>
      <c r="DD10" s="122" t="str">
        <f>IF(ISBLANK($DB$10),"",INDEX(ion21Coop!$F$32:$F$39,2*$DB$10))</f>
        <v/>
      </c>
      <c r="DE10" s="97" t="str">
        <f>IF(ISBLANK($DB$10),"",IF(ISNA(MATCH(TeamNAVI!$E$22,$CW$10:$DA$10,0))*ISNA(MATCH(TeamNAVI!$E$24,$CW$10:$DA$10,0))*ISNA(MATCH(TeamNAVI!$E$26,$CW$10:$DA$10,0)),0,1))</f>
        <v/>
      </c>
      <c r="DF10" s="122" t="str">
        <f>IF(ISBLANK($DB$10),"",INDEX($DC$10:$DD$10,$DE$10+1)*$CV$10)</f>
        <v/>
      </c>
      <c r="DH10" s="119">
        <v>7</v>
      </c>
      <c r="DI10" s="123" t="str">
        <f>VLOOKUP($DH$10,$B$6:$C$26,2)</f>
        <v/>
      </c>
      <c r="DJ10" s="123">
        <v>5</v>
      </c>
      <c r="DK10" s="415"/>
      <c r="DL10" s="415"/>
      <c r="DM10" s="203"/>
      <c r="DN10" s="7"/>
      <c r="DO10" s="8"/>
      <c r="DP10" s="8"/>
      <c r="DQ10" s="8"/>
      <c r="DR10" s="9"/>
      <c r="DS10" s="7"/>
      <c r="DT10" s="121" t="str">
        <f>IF(ISBLANK($DS$10),"",INDEX(ion21Coop!$F$32:$F$39,MAX(2*$DS$10-1,2)))</f>
        <v/>
      </c>
      <c r="DU10" s="122" t="str">
        <f>IF(ISBLANK($DS$10),"",INDEX(ion21Coop!$F$32:$F$39,2*$DS$10))</f>
        <v/>
      </c>
      <c r="DV10" s="97" t="str">
        <f>IF(ISBLANK($DS$10),"",IF(ISNA(MATCH(TeamNAVI!$E$22,$DN$10:$DR$10,0))*ISNA(MATCH(TeamNAVI!$E$24,$DN$10:$DR$10,0))*ISNA(MATCH(TeamNAVI!$E$26,$DN$10:$DR$10,0)),0,1))</f>
        <v/>
      </c>
      <c r="DW10" s="122" t="str">
        <f>IF(ISBLANK($DS$10),"",INDEX($DT$10:$DU$10,$DV$10+1)*$DM$10)</f>
        <v/>
      </c>
      <c r="DY10" s="119">
        <v>8</v>
      </c>
      <c r="DZ10" s="123" t="str">
        <f>VLOOKUP($DY$10,$B$6:$C$26,2)</f>
        <v/>
      </c>
      <c r="EA10" s="123">
        <v>5</v>
      </c>
      <c r="EB10" s="415"/>
      <c r="EC10" s="415"/>
      <c r="ED10" s="203"/>
      <c r="EE10" s="7"/>
      <c r="EF10" s="8"/>
      <c r="EG10" s="8"/>
      <c r="EH10" s="8"/>
      <c r="EI10" s="9"/>
      <c r="EJ10" s="7"/>
      <c r="EK10" s="121" t="str">
        <f>IF(ISBLANK($EJ$10),"",INDEX(ion21Coop!$F$32:$F$39,MAX(2*$EJ$10-1,2)))</f>
        <v/>
      </c>
      <c r="EL10" s="122" t="str">
        <f>IF(ISBLANK($EJ$10),"",INDEX(ion21Coop!$F$32:$F$39,2*$EJ$10))</f>
        <v/>
      </c>
      <c r="EM10" s="97" t="str">
        <f>IF(ISBLANK($EJ$10),"",IF(ISNA(MATCH(TeamNAVI!$E$22,$EE$10:$EI$10,0))*ISNA(MATCH(TeamNAVI!$E$24,$EE$10:$EI$10,0))*ISNA(MATCH(TeamNAVI!$E$26,$EE$10:$EI$10,0)),0,1))</f>
        <v/>
      </c>
      <c r="EN10" s="122" t="str">
        <f>IF(ISBLANK($EJ$10),"",INDEX($EK$10:$EL$10,$EM$10+1)*$ED$10)</f>
        <v/>
      </c>
      <c r="EP10" s="119">
        <v>9</v>
      </c>
      <c r="EQ10" s="123" t="str">
        <f>VLOOKUP($EP$10,$B$6:$C$26,2)</f>
        <v/>
      </c>
      <c r="ER10" s="123">
        <v>5</v>
      </c>
      <c r="ES10" s="415"/>
      <c r="ET10" s="415"/>
      <c r="EU10" s="203"/>
      <c r="EV10" s="7"/>
      <c r="EW10" s="8"/>
      <c r="EX10" s="8"/>
      <c r="EY10" s="8"/>
      <c r="EZ10" s="9"/>
      <c r="FA10" s="7"/>
      <c r="FB10" s="121" t="str">
        <f>IF(ISBLANK($FA$10),"",INDEX(ion21Coop!$F$32:$F$39,MAX(2*$FA$10-1,2)))</f>
        <v/>
      </c>
      <c r="FC10" s="122" t="str">
        <f>IF(ISBLANK($FA$10),"",INDEX(ion21Coop!$F$32:$F$39,2*$FA$10))</f>
        <v/>
      </c>
      <c r="FD10" s="97" t="str">
        <f>IF(ISBLANK($FA$10),"",IF(ISNA(MATCH(TeamNAVI!$E$22,$EV$10:$EZ$10,0))*ISNA(MATCH(TeamNAVI!$E$24,$EV$10:$EZ$10,0))*ISNA(MATCH(TeamNAVI!$E$26,$EV$10:$EZ$10,0)),0,1))</f>
        <v/>
      </c>
      <c r="FE10" s="122" t="str">
        <f>IF(ISBLANK($FA$10),"",INDEX($FB$10:$FC$10,$FD$10+1)*$EU$10)</f>
        <v/>
      </c>
      <c r="FG10" s="119">
        <v>10</v>
      </c>
      <c r="FH10" s="123" t="str">
        <f>VLOOKUP($FG$10,$B$6:$C$26,2)</f>
        <v/>
      </c>
      <c r="FI10" s="123">
        <v>5</v>
      </c>
      <c r="FJ10" s="415"/>
      <c r="FK10" s="415"/>
      <c r="FL10" s="203"/>
      <c r="FM10" s="7"/>
      <c r="FN10" s="8"/>
      <c r="FO10" s="8"/>
      <c r="FP10" s="8"/>
      <c r="FQ10" s="9"/>
      <c r="FR10" s="7"/>
      <c r="FS10" s="121" t="str">
        <f>IF(ISBLANK($FR$10),"",INDEX(ion21Coop!$F$32:$F$39,MAX(2*$FR$10-1,2)))</f>
        <v/>
      </c>
      <c r="FT10" s="122" t="str">
        <f>IF(ISBLANK($FR$10),"",INDEX(ion21Coop!$F$32:$F$39,2*$FR$10))</f>
        <v/>
      </c>
      <c r="FU10" s="97" t="str">
        <f>IF(ISBLANK($FR$10),"",IF(ISNA(MATCH(TeamNAVI!$E$22,$FM$10:$FQ$10,0))*ISNA(MATCH(TeamNAVI!$E$24,$FM$10:$FQ$10,0))*ISNA(MATCH(TeamNAVI!$E$26,$FM$10:$FQ$10,0)),0,1))</f>
        <v/>
      </c>
      <c r="FV10" s="122" t="str">
        <f>IF(ISBLANK($FR$10),"",INDEX($FS$10:$FT$10,$FU$10+1)*$FL$10)</f>
        <v/>
      </c>
      <c r="FX10" s="119">
        <v>11</v>
      </c>
      <c r="FY10" s="123" t="str">
        <f>VLOOKUP($FX$10,$B$6:$C$26,2)</f>
        <v/>
      </c>
      <c r="FZ10" s="123">
        <v>5</v>
      </c>
      <c r="GA10" s="415"/>
      <c r="GB10" s="415"/>
      <c r="GC10" s="203"/>
      <c r="GD10" s="7"/>
      <c r="GE10" s="8"/>
      <c r="GF10" s="8"/>
      <c r="GG10" s="8"/>
      <c r="GH10" s="9"/>
      <c r="GI10" s="7"/>
      <c r="GJ10" s="121" t="str">
        <f>IF(ISBLANK($GI$10),"",INDEX(ion21Coop!$F$32:$F$39,MAX(2*$GI$10-1,2)))</f>
        <v/>
      </c>
      <c r="GK10" s="122" t="str">
        <f>IF(ISBLANK($GI$10),"",INDEX(ion21Coop!$F$32:$F$39,2*$GI$10))</f>
        <v/>
      </c>
      <c r="GL10" s="97" t="str">
        <f>IF(ISBLANK($GI$10),"",IF(ISNA(MATCH(TeamNAVI!$E$22,$GD$10:$GH$10,0))*ISNA(MATCH(TeamNAVI!$E$24,$GD$10:$GH$10,0))*ISNA(MATCH(TeamNAVI!$E$26,$GD$10:$GH$10,0)),0,1))</f>
        <v/>
      </c>
      <c r="GM10" s="122" t="str">
        <f>IF(ISBLANK($GI$10),"",INDEX($GJ$10:$GK$10,$GL$10+1)*$GC$10)</f>
        <v/>
      </c>
      <c r="GO10" s="119">
        <v>12</v>
      </c>
      <c r="GP10" s="123" t="str">
        <f>VLOOKUP($GO$10,$B$6:$C$26,2)</f>
        <v/>
      </c>
      <c r="GQ10" s="123">
        <v>5</v>
      </c>
      <c r="GR10" s="415"/>
      <c r="GS10" s="415"/>
      <c r="GT10" s="203"/>
      <c r="GU10" s="7"/>
      <c r="GV10" s="8"/>
      <c r="GW10" s="8"/>
      <c r="GX10" s="8"/>
      <c r="GY10" s="9"/>
      <c r="GZ10" s="7"/>
      <c r="HA10" s="121" t="str">
        <f>IF(ISBLANK($GZ$10),"",INDEX(ion21Coop!$F$32:$F$39,MAX(2*$GZ$10-1,2)))</f>
        <v/>
      </c>
      <c r="HB10" s="122" t="str">
        <f>IF(ISBLANK($GZ$10),"",INDEX(ion21Coop!$F$32:$F$39,2*$GZ$10))</f>
        <v/>
      </c>
      <c r="HC10" s="97" t="str">
        <f>IF(ISBLANK($GZ$10),"",IF(ISNA(MATCH(TeamNAVI!$E$22,$GU$10:$GY$10,0))*ISNA(MATCH(TeamNAVI!$E$24,$GU$10:$GY$10,0))*ISNA(MATCH(TeamNAVI!$E$26,$GU$10:$GY$10,0)),0,1))</f>
        <v/>
      </c>
      <c r="HD10" s="122" t="str">
        <f>IF(ISBLANK($GZ$10),"",INDEX($HA$10:$HB$10,$HC$10+1)*$GT$10)</f>
        <v/>
      </c>
      <c r="HF10" s="119">
        <v>13</v>
      </c>
      <c r="HG10" s="123" t="str">
        <f>VLOOKUP($HF$10,$B$6:$C$26,2)</f>
        <v/>
      </c>
      <c r="HH10" s="123">
        <v>5</v>
      </c>
      <c r="HI10" s="415"/>
      <c r="HJ10" s="415"/>
      <c r="HK10" s="203"/>
      <c r="HL10" s="7"/>
      <c r="HM10" s="8"/>
      <c r="HN10" s="8"/>
      <c r="HO10" s="8"/>
      <c r="HP10" s="9"/>
      <c r="HQ10" s="7"/>
      <c r="HR10" s="121" t="str">
        <f>IF(ISBLANK($HQ$10),"",INDEX(ion21Coop!$F$32:$F$39,MAX(2*$HQ$10-1,2)))</f>
        <v/>
      </c>
      <c r="HS10" s="122" t="str">
        <f>IF(ISBLANK($HQ$10),"",INDEX(ion21Coop!$F$32:$F$39,2*$HQ$10))</f>
        <v/>
      </c>
      <c r="HT10" s="97" t="str">
        <f>IF(ISBLANK($HQ$10),"",IF(ISNA(MATCH(TeamNAVI!$E$22,$HL$10:$HP$10,0))*ISNA(MATCH(TeamNAVI!$E$24,$HL$10:$HP$10,0))*ISNA(MATCH(TeamNAVI!$E$26,$HL$10:$HP$10,0)),0,1))</f>
        <v/>
      </c>
      <c r="HU10" s="122" t="str">
        <f>IF(ISBLANK($HQ$10),"",INDEX($HR$10:$HS$10,$HT$10+1)*$HK$10)</f>
        <v/>
      </c>
      <c r="HW10" s="119">
        <v>14</v>
      </c>
      <c r="HX10" s="123" t="str">
        <f>VLOOKUP($HW$10,$B$6:$C$26,2)</f>
        <v/>
      </c>
      <c r="HY10" s="123">
        <v>5</v>
      </c>
      <c r="HZ10" s="415"/>
      <c r="IA10" s="415"/>
      <c r="IB10" s="203"/>
      <c r="IC10" s="7"/>
      <c r="ID10" s="8"/>
      <c r="IE10" s="8"/>
      <c r="IF10" s="8"/>
      <c r="IG10" s="9"/>
      <c r="IH10" s="7"/>
      <c r="II10" s="121" t="str">
        <f>IF(ISBLANK($IH$10),"",INDEX(ion21Coop!$F$32:$F$39,MAX(2*$IH$10-1,2)))</f>
        <v/>
      </c>
      <c r="IJ10" s="122" t="str">
        <f>IF(ISBLANK($IH$10),"",INDEX(ion21Coop!$F$32:$F$39,2*$IH$10))</f>
        <v/>
      </c>
      <c r="IK10" s="97" t="str">
        <f>IF(ISBLANK($IH$10),"",IF(ISNA(MATCH(TeamNAVI!$E$22,$IC$10:$IG$10,0))*ISNA(MATCH(TeamNAVI!$E$24,$IC$10:$IG$10,0))*ISNA(MATCH(TeamNAVI!$E$26,$IC$10:$IG$10,0)),0,1))</f>
        <v/>
      </c>
      <c r="IL10" s="122" t="str">
        <f>IF(ISBLANK($IH$10),"",INDEX($II$10:$IJ$10,$IK$10+1)*$IB$10)</f>
        <v/>
      </c>
      <c r="IN10" s="119">
        <v>15</v>
      </c>
      <c r="IO10" s="123" t="str">
        <f>VLOOKUP($IN$10,$B$6:$C$26,2)</f>
        <v/>
      </c>
      <c r="IP10" s="123">
        <v>5</v>
      </c>
      <c r="IQ10" s="415"/>
      <c r="IR10" s="415"/>
      <c r="IS10" s="203"/>
      <c r="IT10" s="7"/>
      <c r="IU10" s="8"/>
      <c r="IV10" s="8"/>
      <c r="IW10" s="8"/>
      <c r="IX10" s="9"/>
      <c r="IY10" s="7"/>
      <c r="IZ10" s="121" t="str">
        <f>IF(ISBLANK($IY$10),"",INDEX(ion21Coop!$F$32:$F$39,MAX(2*$IY$10-1,2)))</f>
        <v/>
      </c>
      <c r="JA10" s="122" t="str">
        <f>IF(ISBLANK($IY$10),"",INDEX(ion21Coop!$F$32:$F$39,2*$IY$10))</f>
        <v/>
      </c>
      <c r="JB10" s="97" t="str">
        <f>IF(ISBLANK($IY$10),"",IF(ISNA(MATCH(TeamNAVI!$E$22,$IT$10:$IX$10,0))*ISNA(MATCH(TeamNAVI!$E$24,$IT$10:$IX$10,0))*ISNA(MATCH(TeamNAVI!$E$26,$IT$10:$IX$10,0)),0,1))</f>
        <v/>
      </c>
      <c r="JC10" s="122" t="str">
        <f>IF(ISBLANK($IY$10),"",INDEX($IZ$10:$JA$10,$JB$10+1)*$IS$10)</f>
        <v/>
      </c>
      <c r="JE10" s="119">
        <v>16</v>
      </c>
      <c r="JF10" s="123" t="str">
        <f>VLOOKUP($JE$10,$B$6:$C$26,2)</f>
        <v/>
      </c>
      <c r="JG10" s="123">
        <v>5</v>
      </c>
      <c r="JH10" s="415"/>
      <c r="JI10" s="415"/>
      <c r="JJ10" s="203"/>
      <c r="JK10" s="7"/>
      <c r="JL10" s="8"/>
      <c r="JM10" s="8"/>
      <c r="JN10" s="8"/>
      <c r="JO10" s="9"/>
      <c r="JP10" s="7"/>
      <c r="JQ10" s="121" t="str">
        <f>IF(ISBLANK($JP$10),"",INDEX(ion21Coop!$F$32:$F$39,MAX(2*$JP$10-1,2)))</f>
        <v/>
      </c>
      <c r="JR10" s="122" t="str">
        <f>IF(ISBLANK($JP$10),"",INDEX(ion21Coop!$F$32:$F$39,2*$JP$10))</f>
        <v/>
      </c>
      <c r="JS10" s="97" t="str">
        <f>IF(ISBLANK($JP$10),"",IF(ISNA(MATCH(TeamNAVI!$E$22,$JK$10:$JO$10,0))*ISNA(MATCH(TeamNAVI!$E$24,$JK$10:$JO$10,0))*ISNA(MATCH(TeamNAVI!$E$26,$JK$10:$JO$10,0)),0,1))</f>
        <v/>
      </c>
      <c r="JT10" s="122" t="str">
        <f>IF(ISBLANK($JP$10),"",INDEX($JQ$10:$JR$10,$JS$10+1)*$JJ$10)</f>
        <v/>
      </c>
      <c r="JV10" s="119">
        <v>17</v>
      </c>
      <c r="JW10" s="123" t="str">
        <f>VLOOKUP($JV$10,$B$6:$C$26,2)</f>
        <v/>
      </c>
      <c r="JX10" s="123">
        <v>5</v>
      </c>
      <c r="JY10" s="415"/>
      <c r="JZ10" s="415"/>
      <c r="KA10" s="203"/>
      <c r="KB10" s="7"/>
      <c r="KC10" s="8"/>
      <c r="KD10" s="8"/>
      <c r="KE10" s="8"/>
      <c r="KF10" s="9"/>
      <c r="KG10" s="7"/>
      <c r="KH10" s="121" t="str">
        <f>IF(ISBLANK($KG$10),"",INDEX(ion21Coop!$F$32:$F$39,MAX(2*$KG$10-1,2)))</f>
        <v/>
      </c>
      <c r="KI10" s="122" t="str">
        <f>IF(ISBLANK($KG$10),"",INDEX(ion21Coop!$F$32:$F$39,2*$KG$10))</f>
        <v/>
      </c>
      <c r="KJ10" s="97" t="str">
        <f>IF(ISBLANK($KG$10),"",IF(ISNA(MATCH(TeamNAVI!$E$22,$KB$10:$KF$10,0))*ISNA(MATCH(TeamNAVI!$E$24,$KB$10:$KF$10,0))*ISNA(MATCH(TeamNAVI!$E$26,$KB$10:$KF$10,0)),0,1))</f>
        <v/>
      </c>
      <c r="KK10" s="122" t="str">
        <f>IF(ISBLANK($KG$10),"",INDEX($KH$10:$KI$10,$KJ$10+1)*$KA$10)</f>
        <v/>
      </c>
      <c r="KM10" s="119">
        <v>18</v>
      </c>
      <c r="KN10" s="123" t="str">
        <f>VLOOKUP($KM$10,$B$6:$C$26,2)</f>
        <v/>
      </c>
      <c r="KO10" s="123">
        <v>5</v>
      </c>
      <c r="KP10" s="415"/>
      <c r="KQ10" s="415"/>
      <c r="KR10" s="203"/>
      <c r="KS10" s="7"/>
      <c r="KT10" s="8"/>
      <c r="KU10" s="8"/>
      <c r="KV10" s="8"/>
      <c r="KW10" s="9"/>
      <c r="KX10" s="7"/>
      <c r="KY10" s="121" t="str">
        <f>IF(ISBLANK($KX$10),"",INDEX(ion21Coop!$F$32:$F$39,MAX(2*$KX$10-1,2)))</f>
        <v/>
      </c>
      <c r="KZ10" s="122" t="str">
        <f>IF(ISBLANK($KX$10),"",INDEX(ion21Coop!$F$32:$F$39,2*$KX$10))</f>
        <v/>
      </c>
      <c r="LA10" s="97" t="str">
        <f>IF(ISBLANK($KX$10),"",IF(ISNA(MATCH(TeamNAVI!$E$22,$KS$10:$KW$10,0))*ISNA(MATCH(TeamNAVI!$E$24,$KS$10:$KW$10,0))*ISNA(MATCH(TeamNAVI!$E$26,$KS$10:$KW$10,0)),0,1))</f>
        <v/>
      </c>
      <c r="LB10" s="122" t="str">
        <f>IF(ISBLANK($KX$10),"",INDEX($KY$10:$KZ$10,$LA$10+1)*$KR$10)</f>
        <v/>
      </c>
      <c r="LD10" s="119">
        <v>19</v>
      </c>
      <c r="LE10" s="123" t="str">
        <f>VLOOKUP($LD$10,$B$6:$C$26,2)</f>
        <v/>
      </c>
      <c r="LF10" s="123">
        <v>5</v>
      </c>
      <c r="LG10" s="415"/>
      <c r="LH10" s="415"/>
      <c r="LI10" s="203"/>
      <c r="LJ10" s="7"/>
      <c r="LK10" s="8"/>
      <c r="LL10" s="8"/>
      <c r="LM10" s="8"/>
      <c r="LN10" s="9"/>
      <c r="LO10" s="7"/>
      <c r="LP10" s="121" t="str">
        <f>IF(ISBLANK($LO$10),"",INDEX(ion21Coop!$F$32:$F$39,MAX(2*$LO$10-1,2)))</f>
        <v/>
      </c>
      <c r="LQ10" s="122" t="str">
        <f>IF(ISBLANK($LO$10),"",INDEX(ion21Coop!$F$32:$F$39,2*$LO$10))</f>
        <v/>
      </c>
      <c r="LR10" s="97" t="str">
        <f>IF(ISBLANK($LO$10),"",IF(ISNA(MATCH(TeamNAVI!$E$22,$LJ$10:$LN$10,0))*ISNA(MATCH(TeamNAVI!$E$24,$LJ$10:$LN$10,0))*ISNA(MATCH(TeamNAVI!$E$26,$LJ$10:$LN$10,0)),0,1))</f>
        <v/>
      </c>
      <c r="LS10" s="122" t="str">
        <f>IF(ISBLANK($LO$10),"",INDEX($LP$10:$LQ$10,$LR$10+1)*$LI$10)</f>
        <v/>
      </c>
      <c r="LU10" s="119">
        <v>20</v>
      </c>
      <c r="LV10" s="123" t="str">
        <f>VLOOKUP($LU$10,$B$6:$C$26,2)</f>
        <v/>
      </c>
      <c r="LW10" s="123">
        <v>5</v>
      </c>
      <c r="LX10" s="415"/>
      <c r="LY10" s="415"/>
      <c r="LZ10" s="203"/>
      <c r="MA10" s="7"/>
      <c r="MB10" s="8"/>
      <c r="MC10" s="8"/>
      <c r="MD10" s="8"/>
      <c r="ME10" s="9"/>
      <c r="MF10" s="7"/>
      <c r="MG10" s="121" t="str">
        <f>IF(ISBLANK($MF$10),"",INDEX(ion21Coop!$F$32:$F$39,MAX(2*$MF$10-1,2)))</f>
        <v/>
      </c>
      <c r="MH10" s="122" t="str">
        <f>IF(ISBLANK($MF$10),"",INDEX(ion21Coop!$F$32:$F$39,2*$MF$10))</f>
        <v/>
      </c>
      <c r="MI10" s="97" t="str">
        <f>IF(ISBLANK($MF$10),"",IF(ISNA(MATCH(TeamNAVI!$E$22,$MA$10:$ME$10,0))*ISNA(MATCH(TeamNAVI!$E$24,$MA$10:$ME$10,0))*ISNA(MATCH(TeamNAVI!$E$26,$MA$10:$ME$10,0)),0,1))</f>
        <v/>
      </c>
      <c r="MJ10" s="122" t="str">
        <f>IF(ISBLANK($MF$10),"",INDEX($MG$10:$MH$10,$MI$10+1)*$LZ$10)</f>
        <v/>
      </c>
      <c r="ML10" s="119">
        <v>21</v>
      </c>
      <c r="MM10" s="123" t="str">
        <f>VLOOKUP($ML$10,$B$6:$C$26,2)</f>
        <v/>
      </c>
      <c r="MN10" s="123">
        <v>5</v>
      </c>
      <c r="MO10" s="415"/>
      <c r="MP10" s="415"/>
      <c r="MQ10" s="203"/>
      <c r="MR10" s="7"/>
      <c r="MS10" s="8"/>
      <c r="MT10" s="8"/>
      <c r="MU10" s="8"/>
      <c r="MV10" s="9"/>
      <c r="MW10" s="7"/>
      <c r="MX10" s="121" t="str">
        <f>IF(ISBLANK($MW$10),"",INDEX(ion21Coop!$F$32:$F$39,MAX(2*$MW$10-1,2)))</f>
        <v/>
      </c>
      <c r="MY10" s="122" t="str">
        <f>IF(ISBLANK($MW$10),"",INDEX(ion21Coop!$F$32:$F$39,2*$MW$10))</f>
        <v/>
      </c>
      <c r="MZ10" s="97" t="str">
        <f>IF(ISBLANK($MW$10),"",IF(ISNA(MATCH(TeamNAVI!$E$22,$MR$10:$MV$10,0))*ISNA(MATCH(TeamNAVI!$E$24,$MR$10:$MV$10,0))*ISNA(MATCH(TeamNAVI!$E$26,$MR$10:$MV$10,0)),0,1))</f>
        <v/>
      </c>
      <c r="NA10" s="122" t="str">
        <f>IF(ISBLANK($MW$10),"",INDEX($MX$10:$MY$10,$MZ$10+1)*$MQ$10)</f>
        <v/>
      </c>
    </row>
    <row r="11" spans="1:365" x14ac:dyDescent="0.3">
      <c r="A11" s="187" t="str">
        <f t="shared" si="0"/>
        <v xml:space="preserve">6 - </v>
      </c>
      <c r="B11" s="119">
        <f>ion21Team!B10</f>
        <v>6</v>
      </c>
      <c r="C11" s="123" t="str">
        <f>IF(ISBLANK(ion21Team!C10),"",ion21Team!C10)</f>
        <v/>
      </c>
      <c r="D11" s="146" t="str">
        <f>IF(ISBLANK(ion21Team!$C$10),"",$DF$3)</f>
        <v/>
      </c>
      <c r="E11" s="271" t="str">
        <f>IF(ISBLANK(ion21Team!C10),"",IFERROR(D11/$D$27*100,0))</f>
        <v/>
      </c>
      <c r="F11" s="146" t="str">
        <f>IF(ISBLANK(ion21Team!C10),"",ion21Votes!AE11)</f>
        <v/>
      </c>
      <c r="G11" s="121" t="str">
        <f>IF(ISBLANK(ion21Team!C10),"",ROUND(ion21Votes!$AE$27*E11/100,0))</f>
        <v/>
      </c>
      <c r="H11" s="122" t="str">
        <f>IF(ISBLANK(ion21Team!C10),"",F11-G11)</f>
        <v/>
      </c>
      <c r="J11" s="119">
        <v>1</v>
      </c>
      <c r="K11" s="123" t="str">
        <f>VLOOKUP($J$11,$B$6:$C$26,2)</f>
        <v>YaJo</v>
      </c>
      <c r="L11" s="123">
        <v>6</v>
      </c>
      <c r="M11" s="364" t="s">
        <v>559</v>
      </c>
      <c r="N11" s="364"/>
      <c r="O11" s="202"/>
      <c r="P11" s="7"/>
      <c r="Q11" s="8"/>
      <c r="R11" s="8"/>
      <c r="S11" s="8"/>
      <c r="T11" s="9"/>
      <c r="U11" s="7"/>
      <c r="V11" s="121" t="str">
        <f>IF(ISBLANK($U$11),"",INDEX(ion21Coop!$F$32:$F$39,MAX(2*$U$11-1,2)))</f>
        <v/>
      </c>
      <c r="W11" s="122" t="str">
        <f>IF(ISBLANK($U$11),"",INDEX(ion21Coop!$F$32:$F$39,2*$U$11))</f>
        <v/>
      </c>
      <c r="X11" s="97" t="str">
        <f>IF(ISBLANK($U$11),"",IF(ISNA(MATCH(TeamNAVI!$E$22,$P$11:$T$11,0))*ISNA(MATCH(TeamNAVI!$E$24,$P$11:$T$11,0))*ISNA(MATCH(TeamNAVI!$E$26,$P$11:$T$11,0)),0,1))</f>
        <v/>
      </c>
      <c r="Y11" s="122" t="str">
        <f>IF(ISBLANK($U$11),"",INDEX($V$11:$W$11,$X$11+1)*$O$11)</f>
        <v/>
      </c>
      <c r="AA11" s="119">
        <v>2</v>
      </c>
      <c r="AB11" s="123" t="str">
        <f>VLOOKUP($AA$11,$B$6:$C$26,2)</f>
        <v>GeLo</v>
      </c>
      <c r="AC11" s="123">
        <v>6</v>
      </c>
      <c r="AD11" s="364" t="s">
        <v>559</v>
      </c>
      <c r="AE11" s="364"/>
      <c r="AF11" s="202"/>
      <c r="AG11" s="7"/>
      <c r="AH11" s="8"/>
      <c r="AI11" s="8"/>
      <c r="AJ11" s="8"/>
      <c r="AK11" s="9"/>
      <c r="AL11" s="7"/>
      <c r="AM11" s="121" t="str">
        <f>IF(ISBLANK($AL$11),"",INDEX(ion21Coop!$F$32:$F$39,MAX(2*$AL$11-1,2)))</f>
        <v/>
      </c>
      <c r="AN11" s="122" t="str">
        <f>IF(ISBLANK($AL$11),"",INDEX(ion21Coop!$F$32:$F$39,2*$AL$11))</f>
        <v/>
      </c>
      <c r="AO11" s="97" t="str">
        <f>IF(ISBLANK($AL$11),"",IF(ISNA(MATCH(TeamNAVI!$E$22,$AG$11:$AK$11,0))*ISNA(MATCH(TeamNAVI!$E$24,$AG$11:$AK$11,0))*ISNA(MATCH(TeamNAVI!$E$26,$AG$11:$AK$11,0)),0,1))</f>
        <v/>
      </c>
      <c r="AP11" s="122" t="str">
        <f>IF(ISBLANK($AL$11),"",INDEX($AM$11:$AN$11,$AO$11+1)*$AF$11)</f>
        <v/>
      </c>
      <c r="AR11" s="119">
        <v>3</v>
      </c>
      <c r="AS11" s="123" t="str">
        <f>VLOOKUP($AR$11,$B$6:$C$26,2)</f>
        <v>MiDo</v>
      </c>
      <c r="AT11" s="123">
        <v>6</v>
      </c>
      <c r="AU11" s="524" t="s">
        <v>845</v>
      </c>
      <c r="AV11" s="364" t="s">
        <v>846</v>
      </c>
      <c r="AW11" s="202">
        <v>2</v>
      </c>
      <c r="AX11" s="7">
        <v>14</v>
      </c>
      <c r="AY11" s="8"/>
      <c r="AZ11" s="8"/>
      <c r="BA11" s="8"/>
      <c r="BB11" s="9"/>
      <c r="BC11" s="7">
        <v>4</v>
      </c>
      <c r="BD11" s="121">
        <f>IF(ISBLANK($BC$11),"",INDEX(ion21Coop!$F$32:$F$39,MAX(2*$BC$11-1,2)))</f>
        <v>5</v>
      </c>
      <c r="BE11" s="122">
        <f>IF(ISBLANK($BC$11),"",INDEX(ion21Coop!$F$32:$F$39,2*$BC$11))</f>
        <v>9</v>
      </c>
      <c r="BF11" s="97">
        <f>IF(ISBLANK($BC$11),"",IF(ISNA(MATCH(TeamNAVI!$E$22,$AX$11:$BB$11,0))*ISNA(MATCH(TeamNAVI!$E$24,$AX$11:$BB$11,0))*ISNA(MATCH(TeamNAVI!$E$26,$AX$11:$BB$11,0)),0,1))</f>
        <v>0</v>
      </c>
      <c r="BG11" s="122">
        <f>IF(ISBLANK($BC$11),"",INDEX($BD$11:$BE$11,$BF$11+1)*$AW$11)</f>
        <v>10</v>
      </c>
      <c r="BI11" s="119">
        <v>4</v>
      </c>
      <c r="BJ11" s="123" t="str">
        <f>VLOOKUP($BI$11,$B$6:$C$26,2)</f>
        <v>EmNi</v>
      </c>
      <c r="BK11" s="123">
        <v>6</v>
      </c>
      <c r="BL11" s="364" t="s">
        <v>559</v>
      </c>
      <c r="BM11" s="364"/>
      <c r="BN11" s="202"/>
      <c r="BO11" s="7"/>
      <c r="BP11" s="8"/>
      <c r="BQ11" s="8"/>
      <c r="BR11" s="8"/>
      <c r="BS11" s="9"/>
      <c r="BT11" s="7"/>
      <c r="BU11" s="121" t="str">
        <f>IF(ISBLANK($BT$11),"",INDEX(ion21Coop!$F$32:$F$39,MAX(2*$BT$11-1,2)))</f>
        <v/>
      </c>
      <c r="BV11" s="122" t="str">
        <f>IF(ISBLANK($BT$11),"",INDEX(ion21Coop!$F$32:$F$39,2*$BT$11))</f>
        <v/>
      </c>
      <c r="BW11" s="97" t="str">
        <f>IF(ISBLANK($BT$11),"",IF(ISNA(MATCH(TeamNAVI!$E$22,$BO$11:$BS$11,0))*ISNA(MATCH(TeamNAVI!$E$24,$BO$11:$BS$11,0))*ISNA(MATCH(TeamNAVI!$E$26,$BO$11:$BS$11,0)),0,1))</f>
        <v/>
      </c>
      <c r="BX11" s="122" t="str">
        <f>IF(ISBLANK($BT$11),"",INDEX($BU$11:$BV$11,$BW$11+1)*$BN$11)</f>
        <v/>
      </c>
      <c r="BZ11" s="119">
        <v>5</v>
      </c>
      <c r="CA11" s="123" t="str">
        <f>VLOOKUP($BZ$11,$B$6:$C$26,2)</f>
        <v>HeJe</v>
      </c>
      <c r="CB11" s="123">
        <v>6</v>
      </c>
      <c r="CC11" s="364" t="s">
        <v>559</v>
      </c>
      <c r="CD11" s="364"/>
      <c r="CE11" s="202"/>
      <c r="CF11" s="7"/>
      <c r="CG11" s="8"/>
      <c r="CH11" s="8"/>
      <c r="CI11" s="8"/>
      <c r="CJ11" s="9"/>
      <c r="CK11" s="7"/>
      <c r="CL11" s="121" t="str">
        <f>IF(ISBLANK($CK$11),"",INDEX(ion21Coop!$F$32:$F$39,MAX(2*$CK$11-1,2)))</f>
        <v/>
      </c>
      <c r="CM11" s="122" t="str">
        <f>IF(ISBLANK($CK$11),"",INDEX(ion21Coop!$F$32:$F$39,2*$CK$11))</f>
        <v/>
      </c>
      <c r="CN11" s="97" t="str">
        <f>IF(ISBLANK($CK$11),"",IF(ISNA(MATCH(TeamNAVI!$E$22,$CF$11:$CJ$11,0))*ISNA(MATCH(TeamNAVI!$E$24,$CF$11:$CJ$11,0))*ISNA(MATCH(TeamNAVI!$E$26,$CF$11:$CJ$11,0)),0,1))</f>
        <v/>
      </c>
      <c r="CO11" s="122" t="str">
        <f>IF(ISBLANK($CK$11),"",INDEX($CL$11:$CM$11,$CN$11+1)*$CE$11)</f>
        <v/>
      </c>
      <c r="CQ11" s="119">
        <v>6</v>
      </c>
      <c r="CR11" s="123" t="str">
        <f>VLOOKUP($CQ$11,$B$6:$C$26,2)</f>
        <v/>
      </c>
      <c r="CS11" s="123">
        <v>6</v>
      </c>
      <c r="CT11" s="415"/>
      <c r="CU11" s="415"/>
      <c r="CV11" s="203"/>
      <c r="CW11" s="7"/>
      <c r="CX11" s="8"/>
      <c r="CY11" s="8"/>
      <c r="CZ11" s="8"/>
      <c r="DA11" s="9"/>
      <c r="DB11" s="7"/>
      <c r="DC11" s="121" t="str">
        <f>IF(ISBLANK($DB$11),"",INDEX(ion21Coop!$F$32:$F$39,MAX(2*$DB$11-1,2)))</f>
        <v/>
      </c>
      <c r="DD11" s="122" t="str">
        <f>IF(ISBLANK($DB$11),"",INDEX(ion21Coop!$F$32:$F$39,2*$DB$11))</f>
        <v/>
      </c>
      <c r="DE11" s="97" t="str">
        <f>IF(ISBLANK($DB$11),"",IF(ISNA(MATCH(TeamNAVI!$E$22,$CW$11:$DA$11,0))*ISNA(MATCH(TeamNAVI!$E$24,$CW$11:$DA$11,0))*ISNA(MATCH(TeamNAVI!$E$26,$CW$11:$DA$11,0)),0,1))</f>
        <v/>
      </c>
      <c r="DF11" s="122" t="str">
        <f>IF(ISBLANK($DB$11),"",INDEX($DC$11:$DD$11,$DE$11+1)*$CV$11)</f>
        <v/>
      </c>
      <c r="DH11" s="119">
        <v>7</v>
      </c>
      <c r="DI11" s="123" t="str">
        <f>VLOOKUP($DH$11,$B$6:$C$26,2)</f>
        <v/>
      </c>
      <c r="DJ11" s="123">
        <v>6</v>
      </c>
      <c r="DK11" s="415"/>
      <c r="DL11" s="415"/>
      <c r="DM11" s="203"/>
      <c r="DN11" s="7"/>
      <c r="DO11" s="8"/>
      <c r="DP11" s="8"/>
      <c r="DQ11" s="8"/>
      <c r="DR11" s="9"/>
      <c r="DS11" s="7"/>
      <c r="DT11" s="121" t="str">
        <f>IF(ISBLANK($DS$11),"",INDEX(ion21Coop!$F$32:$F$39,MAX(2*$DS$11-1,2)))</f>
        <v/>
      </c>
      <c r="DU11" s="122" t="str">
        <f>IF(ISBLANK($DS$11),"",INDEX(ion21Coop!$F$32:$F$39,2*$DS$11))</f>
        <v/>
      </c>
      <c r="DV11" s="97" t="str">
        <f>IF(ISBLANK($DS$11),"",IF(ISNA(MATCH(TeamNAVI!$E$22,$DN$11:$DR$11,0))*ISNA(MATCH(TeamNAVI!$E$24,$DN$11:$DR$11,0))*ISNA(MATCH(TeamNAVI!$E$26,$DN$11:$DR$11,0)),0,1))</f>
        <v/>
      </c>
      <c r="DW11" s="122" t="str">
        <f>IF(ISBLANK($DS$11),"",INDEX($DT$11:$DU$11,$DV$11+1)*$DM$11)</f>
        <v/>
      </c>
      <c r="DY11" s="119">
        <v>8</v>
      </c>
      <c r="DZ11" s="123" t="str">
        <f>VLOOKUP($DY$11,$B$6:$C$26,2)</f>
        <v/>
      </c>
      <c r="EA11" s="123">
        <v>6</v>
      </c>
      <c r="EB11" s="415"/>
      <c r="EC11" s="415"/>
      <c r="ED11" s="203"/>
      <c r="EE11" s="7"/>
      <c r="EF11" s="8"/>
      <c r="EG11" s="8"/>
      <c r="EH11" s="8"/>
      <c r="EI11" s="9"/>
      <c r="EJ11" s="7"/>
      <c r="EK11" s="121" t="str">
        <f>IF(ISBLANK($EJ$11),"",INDEX(ion21Coop!$F$32:$F$39,MAX(2*$EJ$11-1,2)))</f>
        <v/>
      </c>
      <c r="EL11" s="122" t="str">
        <f>IF(ISBLANK($EJ$11),"",INDEX(ion21Coop!$F$32:$F$39,2*$EJ$11))</f>
        <v/>
      </c>
      <c r="EM11" s="97" t="str">
        <f>IF(ISBLANK($EJ$11),"",IF(ISNA(MATCH(TeamNAVI!$E$22,$EE$11:$EI$11,0))*ISNA(MATCH(TeamNAVI!$E$24,$EE$11:$EI$11,0))*ISNA(MATCH(TeamNAVI!$E$26,$EE$11:$EI$11,0)),0,1))</f>
        <v/>
      </c>
      <c r="EN11" s="122" t="str">
        <f>IF(ISBLANK($EJ$11),"",INDEX($EK$11:$EL$11,$EM$11+1)*$ED$11)</f>
        <v/>
      </c>
      <c r="EP11" s="119">
        <v>9</v>
      </c>
      <c r="EQ11" s="123" t="str">
        <f>VLOOKUP($EP$11,$B$6:$C$26,2)</f>
        <v/>
      </c>
      <c r="ER11" s="123">
        <v>6</v>
      </c>
      <c r="ES11" s="415"/>
      <c r="ET11" s="415"/>
      <c r="EU11" s="203"/>
      <c r="EV11" s="7"/>
      <c r="EW11" s="8"/>
      <c r="EX11" s="8"/>
      <c r="EY11" s="8"/>
      <c r="EZ11" s="9"/>
      <c r="FA11" s="7"/>
      <c r="FB11" s="121" t="str">
        <f>IF(ISBLANK($FA$11),"",INDEX(ion21Coop!$F$32:$F$39,MAX(2*$FA$11-1,2)))</f>
        <v/>
      </c>
      <c r="FC11" s="122" t="str">
        <f>IF(ISBLANK($FA$11),"",INDEX(ion21Coop!$F$32:$F$39,2*$FA$11))</f>
        <v/>
      </c>
      <c r="FD11" s="97" t="str">
        <f>IF(ISBLANK($FA$11),"",IF(ISNA(MATCH(TeamNAVI!$E$22,$EV$11:$EZ$11,0))*ISNA(MATCH(TeamNAVI!$E$24,$EV$11:$EZ$11,0))*ISNA(MATCH(TeamNAVI!$E$26,$EV$11:$EZ$11,0)),0,1))</f>
        <v/>
      </c>
      <c r="FE11" s="122" t="str">
        <f>IF(ISBLANK($FA$11),"",INDEX($FB$11:$FC$11,$FD$11+1)*$EU$11)</f>
        <v/>
      </c>
      <c r="FG11" s="119">
        <v>10</v>
      </c>
      <c r="FH11" s="123" t="str">
        <f>VLOOKUP($FG$11,$B$6:$C$26,2)</f>
        <v/>
      </c>
      <c r="FI11" s="123">
        <v>6</v>
      </c>
      <c r="FJ11" s="415"/>
      <c r="FK11" s="415"/>
      <c r="FL11" s="203"/>
      <c r="FM11" s="7"/>
      <c r="FN11" s="8"/>
      <c r="FO11" s="8"/>
      <c r="FP11" s="8"/>
      <c r="FQ11" s="9"/>
      <c r="FR11" s="7"/>
      <c r="FS11" s="121" t="str">
        <f>IF(ISBLANK($FR$11),"",INDEX(ion21Coop!$F$32:$F$39,MAX(2*$FR$11-1,2)))</f>
        <v/>
      </c>
      <c r="FT11" s="122" t="str">
        <f>IF(ISBLANK($FR$11),"",INDEX(ion21Coop!$F$32:$F$39,2*$FR$11))</f>
        <v/>
      </c>
      <c r="FU11" s="97" t="str">
        <f>IF(ISBLANK($FR$11),"",IF(ISNA(MATCH(TeamNAVI!$E$22,$FM$11:$FQ$11,0))*ISNA(MATCH(TeamNAVI!$E$24,$FM$11:$FQ$11,0))*ISNA(MATCH(TeamNAVI!$E$26,$FM$11:$FQ$11,0)),0,1))</f>
        <v/>
      </c>
      <c r="FV11" s="122" t="str">
        <f>IF(ISBLANK($FR$11),"",INDEX($FS$11:$FT$11,$FU$11+1)*$FL$11)</f>
        <v/>
      </c>
      <c r="FX11" s="119">
        <v>11</v>
      </c>
      <c r="FY11" s="123" t="str">
        <f>VLOOKUP($FX$11,$B$6:$C$26,2)</f>
        <v/>
      </c>
      <c r="FZ11" s="123">
        <v>6</v>
      </c>
      <c r="GA11" s="415"/>
      <c r="GB11" s="415"/>
      <c r="GC11" s="203"/>
      <c r="GD11" s="7"/>
      <c r="GE11" s="8"/>
      <c r="GF11" s="8"/>
      <c r="GG11" s="8"/>
      <c r="GH11" s="9"/>
      <c r="GI11" s="7"/>
      <c r="GJ11" s="121" t="str">
        <f>IF(ISBLANK($GI$11),"",INDEX(ion21Coop!$F$32:$F$39,MAX(2*$GI$11-1,2)))</f>
        <v/>
      </c>
      <c r="GK11" s="122" t="str">
        <f>IF(ISBLANK($GI$11),"",INDEX(ion21Coop!$F$32:$F$39,2*$GI$11))</f>
        <v/>
      </c>
      <c r="GL11" s="97" t="str">
        <f>IF(ISBLANK($GI$11),"",IF(ISNA(MATCH(TeamNAVI!$E$22,$GD$11:$GH$11,0))*ISNA(MATCH(TeamNAVI!$E$24,$GD$11:$GH$11,0))*ISNA(MATCH(TeamNAVI!$E$26,$GD$11:$GH$11,0)),0,1))</f>
        <v/>
      </c>
      <c r="GM11" s="122" t="str">
        <f>IF(ISBLANK($GI$11),"",INDEX($GJ$11:$GK$11,$GL$11+1)*$GC$11)</f>
        <v/>
      </c>
      <c r="GO11" s="119">
        <v>12</v>
      </c>
      <c r="GP11" s="123" t="str">
        <f>VLOOKUP($GO$11,$B$6:$C$26,2)</f>
        <v/>
      </c>
      <c r="GQ11" s="123">
        <v>6</v>
      </c>
      <c r="GR11" s="415"/>
      <c r="GS11" s="415"/>
      <c r="GT11" s="203"/>
      <c r="GU11" s="7"/>
      <c r="GV11" s="8"/>
      <c r="GW11" s="8"/>
      <c r="GX11" s="8"/>
      <c r="GY11" s="9"/>
      <c r="GZ11" s="7"/>
      <c r="HA11" s="121" t="str">
        <f>IF(ISBLANK($GZ$11),"",INDEX(ion21Coop!$F$32:$F$39,MAX(2*$GZ$11-1,2)))</f>
        <v/>
      </c>
      <c r="HB11" s="122" t="str">
        <f>IF(ISBLANK($GZ$11),"",INDEX(ion21Coop!$F$32:$F$39,2*$GZ$11))</f>
        <v/>
      </c>
      <c r="HC11" s="97" t="str">
        <f>IF(ISBLANK($GZ$11),"",IF(ISNA(MATCH(TeamNAVI!$E$22,$GU$11:$GY$11,0))*ISNA(MATCH(TeamNAVI!$E$24,$GU$11:$GY$11,0))*ISNA(MATCH(TeamNAVI!$E$26,$GU$11:$GY$11,0)),0,1))</f>
        <v/>
      </c>
      <c r="HD11" s="122" t="str">
        <f>IF(ISBLANK($GZ$11),"",INDEX($HA$11:$HB$11,$HC$11+1)*$GT$11)</f>
        <v/>
      </c>
      <c r="HF11" s="119">
        <v>13</v>
      </c>
      <c r="HG11" s="123" t="str">
        <f>VLOOKUP($HF$11,$B$6:$C$26,2)</f>
        <v/>
      </c>
      <c r="HH11" s="123">
        <v>6</v>
      </c>
      <c r="HI11" s="415"/>
      <c r="HJ11" s="415"/>
      <c r="HK11" s="203"/>
      <c r="HL11" s="7"/>
      <c r="HM11" s="8"/>
      <c r="HN11" s="8"/>
      <c r="HO11" s="8"/>
      <c r="HP11" s="9"/>
      <c r="HQ11" s="7"/>
      <c r="HR11" s="121" t="str">
        <f>IF(ISBLANK($HQ$11),"",INDEX(ion21Coop!$F$32:$F$39,MAX(2*$HQ$11-1,2)))</f>
        <v/>
      </c>
      <c r="HS11" s="122" t="str">
        <f>IF(ISBLANK($HQ$11),"",INDEX(ion21Coop!$F$32:$F$39,2*$HQ$11))</f>
        <v/>
      </c>
      <c r="HT11" s="97" t="str">
        <f>IF(ISBLANK($HQ$11),"",IF(ISNA(MATCH(TeamNAVI!$E$22,$HL$11:$HP$11,0))*ISNA(MATCH(TeamNAVI!$E$24,$HL$11:$HP$11,0))*ISNA(MATCH(TeamNAVI!$E$26,$HL$11:$HP$11,0)),0,1))</f>
        <v/>
      </c>
      <c r="HU11" s="122" t="str">
        <f>IF(ISBLANK($HQ$11),"",INDEX($HR$11:$HS$11,$HT$11+1)*$HK$11)</f>
        <v/>
      </c>
      <c r="HW11" s="119">
        <v>14</v>
      </c>
      <c r="HX11" s="123" t="str">
        <f>VLOOKUP($HW$11,$B$6:$C$26,2)</f>
        <v/>
      </c>
      <c r="HY11" s="123">
        <v>6</v>
      </c>
      <c r="HZ11" s="415"/>
      <c r="IA11" s="415"/>
      <c r="IB11" s="203"/>
      <c r="IC11" s="7"/>
      <c r="ID11" s="8"/>
      <c r="IE11" s="8"/>
      <c r="IF11" s="8"/>
      <c r="IG11" s="9"/>
      <c r="IH11" s="7"/>
      <c r="II11" s="121" t="str">
        <f>IF(ISBLANK($IH$11),"",INDEX(ion21Coop!$F$32:$F$39,MAX(2*$IH$11-1,2)))</f>
        <v/>
      </c>
      <c r="IJ11" s="122" t="str">
        <f>IF(ISBLANK($IH$11),"",INDEX(ion21Coop!$F$32:$F$39,2*$IH$11))</f>
        <v/>
      </c>
      <c r="IK11" s="97" t="str">
        <f>IF(ISBLANK($IH$11),"",IF(ISNA(MATCH(TeamNAVI!$E$22,$IC$11:$IG$11,0))*ISNA(MATCH(TeamNAVI!$E$24,$IC$11:$IG$11,0))*ISNA(MATCH(TeamNAVI!$E$26,$IC$11:$IG$11,0)),0,1))</f>
        <v/>
      </c>
      <c r="IL11" s="122" t="str">
        <f>IF(ISBLANK($IH$11),"",INDEX($II$11:$IJ$11,$IK$11+1)*$IB$11)</f>
        <v/>
      </c>
      <c r="IN11" s="119">
        <v>15</v>
      </c>
      <c r="IO11" s="123" t="str">
        <f>VLOOKUP($IN$11,$B$6:$C$26,2)</f>
        <v/>
      </c>
      <c r="IP11" s="123">
        <v>6</v>
      </c>
      <c r="IQ11" s="415"/>
      <c r="IR11" s="415"/>
      <c r="IS11" s="203"/>
      <c r="IT11" s="7"/>
      <c r="IU11" s="8"/>
      <c r="IV11" s="8"/>
      <c r="IW11" s="8"/>
      <c r="IX11" s="9"/>
      <c r="IY11" s="7"/>
      <c r="IZ11" s="121" t="str">
        <f>IF(ISBLANK($IY$11),"",INDEX(ion21Coop!$F$32:$F$39,MAX(2*$IY$11-1,2)))</f>
        <v/>
      </c>
      <c r="JA11" s="122" t="str">
        <f>IF(ISBLANK($IY$11),"",INDEX(ion21Coop!$F$32:$F$39,2*$IY$11))</f>
        <v/>
      </c>
      <c r="JB11" s="97" t="str">
        <f>IF(ISBLANK($IY$11),"",IF(ISNA(MATCH(TeamNAVI!$E$22,$IT$11:$IX$11,0))*ISNA(MATCH(TeamNAVI!$E$24,$IT$11:$IX$11,0))*ISNA(MATCH(TeamNAVI!$E$26,$IT$11:$IX$11,0)),0,1))</f>
        <v/>
      </c>
      <c r="JC11" s="122" t="str">
        <f>IF(ISBLANK($IY$11),"",INDEX($IZ$11:$JA$11,$JB$11+1)*$IS$11)</f>
        <v/>
      </c>
      <c r="JE11" s="119">
        <v>16</v>
      </c>
      <c r="JF11" s="123" t="str">
        <f>VLOOKUP($JE$11,$B$6:$C$26,2)</f>
        <v/>
      </c>
      <c r="JG11" s="123">
        <v>6</v>
      </c>
      <c r="JH11" s="415"/>
      <c r="JI11" s="415"/>
      <c r="JJ11" s="203"/>
      <c r="JK11" s="7"/>
      <c r="JL11" s="8"/>
      <c r="JM11" s="8"/>
      <c r="JN11" s="8"/>
      <c r="JO11" s="9"/>
      <c r="JP11" s="7"/>
      <c r="JQ11" s="121" t="str">
        <f>IF(ISBLANK($JP$11),"",INDEX(ion21Coop!$F$32:$F$39,MAX(2*$JP$11-1,2)))</f>
        <v/>
      </c>
      <c r="JR11" s="122" t="str">
        <f>IF(ISBLANK($JP$11),"",INDEX(ion21Coop!$F$32:$F$39,2*$JP$11))</f>
        <v/>
      </c>
      <c r="JS11" s="97" t="str">
        <f>IF(ISBLANK($JP$11),"",IF(ISNA(MATCH(TeamNAVI!$E$22,$JK$11:$JO$11,0))*ISNA(MATCH(TeamNAVI!$E$24,$JK$11:$JO$11,0))*ISNA(MATCH(TeamNAVI!$E$26,$JK$11:$JO$11,0)),0,1))</f>
        <v/>
      </c>
      <c r="JT11" s="122" t="str">
        <f>IF(ISBLANK($JP$11),"",INDEX($JQ$11:$JR$11,$JS$11+1)*$JJ$11)</f>
        <v/>
      </c>
      <c r="JV11" s="119">
        <v>17</v>
      </c>
      <c r="JW11" s="123" t="str">
        <f>VLOOKUP($JV$11,$B$6:$C$26,2)</f>
        <v/>
      </c>
      <c r="JX11" s="123">
        <v>6</v>
      </c>
      <c r="JY11" s="415"/>
      <c r="JZ11" s="415"/>
      <c r="KA11" s="203"/>
      <c r="KB11" s="7"/>
      <c r="KC11" s="8"/>
      <c r="KD11" s="8"/>
      <c r="KE11" s="8"/>
      <c r="KF11" s="9"/>
      <c r="KG11" s="7"/>
      <c r="KH11" s="121" t="str">
        <f>IF(ISBLANK($KG$11),"",INDEX(ion21Coop!$F$32:$F$39,MAX(2*$KG$11-1,2)))</f>
        <v/>
      </c>
      <c r="KI11" s="122" t="str">
        <f>IF(ISBLANK($KG$11),"",INDEX(ion21Coop!$F$32:$F$39,2*$KG$11))</f>
        <v/>
      </c>
      <c r="KJ11" s="97" t="str">
        <f>IF(ISBLANK($KG$11),"",IF(ISNA(MATCH(TeamNAVI!$E$22,$KB$11:$KF$11,0))*ISNA(MATCH(TeamNAVI!$E$24,$KB$11:$KF$11,0))*ISNA(MATCH(TeamNAVI!$E$26,$KB$11:$KF$11,0)),0,1))</f>
        <v/>
      </c>
      <c r="KK11" s="122" t="str">
        <f>IF(ISBLANK($KG$11),"",INDEX($KH$11:$KI$11,$KJ$11+1)*$KA$11)</f>
        <v/>
      </c>
      <c r="KM11" s="119">
        <v>18</v>
      </c>
      <c r="KN11" s="123" t="str">
        <f>VLOOKUP($KM$11,$B$6:$C$26,2)</f>
        <v/>
      </c>
      <c r="KO11" s="123">
        <v>6</v>
      </c>
      <c r="KP11" s="415"/>
      <c r="KQ11" s="415"/>
      <c r="KR11" s="203"/>
      <c r="KS11" s="7"/>
      <c r="KT11" s="8"/>
      <c r="KU11" s="8"/>
      <c r="KV11" s="8"/>
      <c r="KW11" s="9"/>
      <c r="KX11" s="7"/>
      <c r="KY11" s="121" t="str">
        <f>IF(ISBLANK($KX$11),"",INDEX(ion21Coop!$F$32:$F$39,MAX(2*$KX$11-1,2)))</f>
        <v/>
      </c>
      <c r="KZ11" s="122" t="str">
        <f>IF(ISBLANK($KX$11),"",INDEX(ion21Coop!$F$32:$F$39,2*$KX$11))</f>
        <v/>
      </c>
      <c r="LA11" s="97" t="str">
        <f>IF(ISBLANK($KX$11),"",IF(ISNA(MATCH(TeamNAVI!$E$22,$KS$11:$KW$11,0))*ISNA(MATCH(TeamNAVI!$E$24,$KS$11:$KW$11,0))*ISNA(MATCH(TeamNAVI!$E$26,$KS$11:$KW$11,0)),0,1))</f>
        <v/>
      </c>
      <c r="LB11" s="122" t="str">
        <f>IF(ISBLANK($KX$11),"",INDEX($KY$11:$KZ$11,$LA$11+1)*$KR$11)</f>
        <v/>
      </c>
      <c r="LD11" s="119">
        <v>19</v>
      </c>
      <c r="LE11" s="123" t="str">
        <f>VLOOKUP($LD$11,$B$6:$C$26,2)</f>
        <v/>
      </c>
      <c r="LF11" s="123">
        <v>6</v>
      </c>
      <c r="LG11" s="415"/>
      <c r="LH11" s="415"/>
      <c r="LI11" s="203"/>
      <c r="LJ11" s="7"/>
      <c r="LK11" s="8"/>
      <c r="LL11" s="8"/>
      <c r="LM11" s="8"/>
      <c r="LN11" s="9"/>
      <c r="LO11" s="7"/>
      <c r="LP11" s="121" t="str">
        <f>IF(ISBLANK($LO$11),"",INDEX(ion21Coop!$F$32:$F$39,MAX(2*$LO$11-1,2)))</f>
        <v/>
      </c>
      <c r="LQ11" s="122" t="str">
        <f>IF(ISBLANK($LO$11),"",INDEX(ion21Coop!$F$32:$F$39,2*$LO$11))</f>
        <v/>
      </c>
      <c r="LR11" s="97" t="str">
        <f>IF(ISBLANK($LO$11),"",IF(ISNA(MATCH(TeamNAVI!$E$22,$LJ$11:$LN$11,0))*ISNA(MATCH(TeamNAVI!$E$24,$LJ$11:$LN$11,0))*ISNA(MATCH(TeamNAVI!$E$26,$LJ$11:$LN$11,0)),0,1))</f>
        <v/>
      </c>
      <c r="LS11" s="122" t="str">
        <f>IF(ISBLANK($LO$11),"",INDEX($LP$11:$LQ$11,$LR$11+1)*$LI$11)</f>
        <v/>
      </c>
      <c r="LU11" s="119">
        <v>20</v>
      </c>
      <c r="LV11" s="123" t="str">
        <f>VLOOKUP($LU$11,$B$6:$C$26,2)</f>
        <v/>
      </c>
      <c r="LW11" s="123">
        <v>6</v>
      </c>
      <c r="LX11" s="415"/>
      <c r="LY11" s="415"/>
      <c r="LZ11" s="203"/>
      <c r="MA11" s="7"/>
      <c r="MB11" s="8"/>
      <c r="MC11" s="8"/>
      <c r="MD11" s="8"/>
      <c r="ME11" s="9"/>
      <c r="MF11" s="7"/>
      <c r="MG11" s="121" t="str">
        <f>IF(ISBLANK($MF$11),"",INDEX(ion21Coop!$F$32:$F$39,MAX(2*$MF$11-1,2)))</f>
        <v/>
      </c>
      <c r="MH11" s="122" t="str">
        <f>IF(ISBLANK($MF$11),"",INDEX(ion21Coop!$F$32:$F$39,2*$MF$11))</f>
        <v/>
      </c>
      <c r="MI11" s="97" t="str">
        <f>IF(ISBLANK($MF$11),"",IF(ISNA(MATCH(TeamNAVI!$E$22,$MA$11:$ME$11,0))*ISNA(MATCH(TeamNAVI!$E$24,$MA$11:$ME$11,0))*ISNA(MATCH(TeamNAVI!$E$26,$MA$11:$ME$11,0)),0,1))</f>
        <v/>
      </c>
      <c r="MJ11" s="122" t="str">
        <f>IF(ISBLANK($MF$11),"",INDEX($MG$11:$MH$11,$MI$11+1)*$LZ$11)</f>
        <v/>
      </c>
      <c r="ML11" s="119">
        <v>21</v>
      </c>
      <c r="MM11" s="123" t="str">
        <f>VLOOKUP($ML$11,$B$6:$C$26,2)</f>
        <v/>
      </c>
      <c r="MN11" s="123">
        <v>6</v>
      </c>
      <c r="MO11" s="415"/>
      <c r="MP11" s="415"/>
      <c r="MQ11" s="203"/>
      <c r="MR11" s="7"/>
      <c r="MS11" s="8"/>
      <c r="MT11" s="8"/>
      <c r="MU11" s="8"/>
      <c r="MV11" s="9"/>
      <c r="MW11" s="7"/>
      <c r="MX11" s="121" t="str">
        <f>IF(ISBLANK($MW$11),"",INDEX(ion21Coop!$F$32:$F$39,MAX(2*$MW$11-1,2)))</f>
        <v/>
      </c>
      <c r="MY11" s="122" t="str">
        <f>IF(ISBLANK($MW$11),"",INDEX(ion21Coop!$F$32:$F$39,2*$MW$11))</f>
        <v/>
      </c>
      <c r="MZ11" s="97" t="str">
        <f>IF(ISBLANK($MW$11),"",IF(ISNA(MATCH(TeamNAVI!$E$22,$MR$11:$MV$11,0))*ISNA(MATCH(TeamNAVI!$E$24,$MR$11:$MV$11,0))*ISNA(MATCH(TeamNAVI!$E$26,$MR$11:$MV$11,0)),0,1))</f>
        <v/>
      </c>
      <c r="NA11" s="122" t="str">
        <f>IF(ISBLANK($MW$11),"",INDEX($MX$11:$MY$11,$MZ$11+1)*$MQ$11)</f>
        <v/>
      </c>
    </row>
    <row r="12" spans="1:365" x14ac:dyDescent="0.3">
      <c r="A12" s="187" t="str">
        <f t="shared" si="0"/>
        <v xml:space="preserve">7 - </v>
      </c>
      <c r="B12" s="119">
        <f>ion21Team!B11</f>
        <v>7</v>
      </c>
      <c r="C12" s="123" t="str">
        <f>IF(ISBLANK(ion21Team!C11),"",ion21Team!C11)</f>
        <v/>
      </c>
      <c r="D12" s="146" t="str">
        <f>IF(ISBLANK(ion21Team!$C$11),"",$DW$3)</f>
        <v/>
      </c>
      <c r="E12" s="271" t="str">
        <f>IF(ISBLANK(ion21Team!C11),"",IFERROR(D12/$D$27*100,0))</f>
        <v/>
      </c>
      <c r="F12" s="146" t="str">
        <f>IF(ISBLANK(ion21Team!C11),"",ion21Votes!AE12)</f>
        <v/>
      </c>
      <c r="G12" s="121" t="str">
        <f>IF(ISBLANK(ion21Team!C11),"",ROUND(ion21Votes!$AE$27*E12/100,0))</f>
        <v/>
      </c>
      <c r="H12" s="122" t="str">
        <f>IF(ISBLANK(ion21Team!C11),"",F12-G12)</f>
        <v/>
      </c>
      <c r="J12" s="119">
        <v>1</v>
      </c>
      <c r="K12" s="123" t="str">
        <f>VLOOKUP($J$12,$B$6:$C$26,2)</f>
        <v>YaJo</v>
      </c>
      <c r="L12" s="123">
        <v>7</v>
      </c>
      <c r="M12" s="364"/>
      <c r="N12" s="364"/>
      <c r="O12" s="202"/>
      <c r="P12" s="7"/>
      <c r="Q12" s="8"/>
      <c r="R12" s="8"/>
      <c r="S12" s="8"/>
      <c r="T12" s="9"/>
      <c r="U12" s="7"/>
      <c r="V12" s="121" t="str">
        <f>IF(ISBLANK($U$12),"",INDEX(ion21Coop!$F$32:$F$39,MAX(2*$U$12-1,2)))</f>
        <v/>
      </c>
      <c r="W12" s="122" t="str">
        <f>IF(ISBLANK($U$12),"",INDEX(ion21Coop!$F$32:$F$39,2*$U$12))</f>
        <v/>
      </c>
      <c r="X12" s="97" t="str">
        <f>IF(ISBLANK($U$12),"",IF(ISNA(MATCH(TeamNAVI!$E$22,$P$12:$T$12,0))*ISNA(MATCH(TeamNAVI!$E$24,$P$12:$T$12,0))*ISNA(MATCH(TeamNAVI!$E$26,$P$12:$T$12,0)),0,1))</f>
        <v/>
      </c>
      <c r="Y12" s="122" t="str">
        <f>IF(ISBLANK($U$12),"",INDEX($V$12:$W$12,$X$12+1)*$O$12)</f>
        <v/>
      </c>
      <c r="AA12" s="119">
        <v>2</v>
      </c>
      <c r="AB12" s="123" t="str">
        <f>VLOOKUP($AA$12,$B$6:$C$26,2)</f>
        <v>GeLo</v>
      </c>
      <c r="AC12" s="123">
        <v>7</v>
      </c>
      <c r="AD12" s="364"/>
      <c r="AE12" s="364"/>
      <c r="AF12" s="202"/>
      <c r="AG12" s="7"/>
      <c r="AH12" s="8"/>
      <c r="AI12" s="8"/>
      <c r="AJ12" s="8"/>
      <c r="AK12" s="9"/>
      <c r="AL12" s="7"/>
      <c r="AM12" s="121" t="str">
        <f>IF(ISBLANK($AL$12),"",INDEX(ion21Coop!$F$32:$F$39,MAX(2*$AL$12-1,2)))</f>
        <v/>
      </c>
      <c r="AN12" s="122" t="str">
        <f>IF(ISBLANK($AL$12),"",INDEX(ion21Coop!$F$32:$F$39,2*$AL$12))</f>
        <v/>
      </c>
      <c r="AO12" s="97" t="str">
        <f>IF(ISBLANK($AL$12),"",IF(ISNA(MATCH(TeamNAVI!$E$22,$AG$12:$AK$12,0))*ISNA(MATCH(TeamNAVI!$E$24,$AG$12:$AK$12,0))*ISNA(MATCH(TeamNAVI!$E$26,$AG$12:$AK$12,0)),0,1))</f>
        <v/>
      </c>
      <c r="AP12" s="122" t="str">
        <f>IF(ISBLANK($AL$12),"",INDEX($AM$12:$AN$12,$AO$12+1)*$AF$12)</f>
        <v/>
      </c>
      <c r="AR12" s="119">
        <v>3</v>
      </c>
      <c r="AS12" s="123" t="str">
        <f>VLOOKUP($AR$12,$B$6:$C$26,2)</f>
        <v>MiDo</v>
      </c>
      <c r="AT12" s="123">
        <v>7</v>
      </c>
      <c r="AU12" s="524" t="s">
        <v>847</v>
      </c>
      <c r="AV12" s="364" t="s">
        <v>848</v>
      </c>
      <c r="AW12" s="202">
        <v>2</v>
      </c>
      <c r="AX12" s="7">
        <v>6</v>
      </c>
      <c r="AY12" s="8"/>
      <c r="AZ12" s="8"/>
      <c r="BA12" s="8"/>
      <c r="BB12" s="9"/>
      <c r="BC12" s="7">
        <v>4</v>
      </c>
      <c r="BD12" s="121">
        <f>IF(ISBLANK($BC$12),"",INDEX(ion21Coop!$F$32:$F$39,MAX(2*$BC$12-1,2)))</f>
        <v>5</v>
      </c>
      <c r="BE12" s="122">
        <f>IF(ISBLANK($BC$12),"",INDEX(ion21Coop!$F$32:$F$39,2*$BC$12))</f>
        <v>9</v>
      </c>
      <c r="BF12" s="97">
        <f>IF(ISBLANK($BC$12),"",IF(ISNA(MATCH(TeamNAVI!$E$22,$AX$12:$BB$12,0))*ISNA(MATCH(TeamNAVI!$E$24,$AX$12:$BB$12,0))*ISNA(MATCH(TeamNAVI!$E$26,$AX$12:$BB$12,0)),0,1))</f>
        <v>0</v>
      </c>
      <c r="BG12" s="122">
        <f>IF(ISBLANK($BC$12),"",INDEX($BD$12:$BE$12,$BF$12+1)*$AW$12)</f>
        <v>10</v>
      </c>
      <c r="BI12" s="119">
        <v>4</v>
      </c>
      <c r="BJ12" s="123" t="str">
        <f>VLOOKUP($BI$12,$B$6:$C$26,2)</f>
        <v>EmNi</v>
      </c>
      <c r="BK12" s="123">
        <v>7</v>
      </c>
      <c r="BL12" s="415"/>
      <c r="BM12" s="415"/>
      <c r="BN12" s="203"/>
      <c r="BO12" s="7"/>
      <c r="BP12" s="8"/>
      <c r="BQ12" s="8"/>
      <c r="BR12" s="8"/>
      <c r="BS12" s="9"/>
      <c r="BT12" s="7"/>
      <c r="BU12" s="121" t="str">
        <f>IF(ISBLANK($BT$12),"",INDEX(ion21Coop!$F$32:$F$39,MAX(2*$BT$12-1,2)))</f>
        <v/>
      </c>
      <c r="BV12" s="122" t="str">
        <f>IF(ISBLANK($BT$12),"",INDEX(ion21Coop!$F$32:$F$39,2*$BT$12))</f>
        <v/>
      </c>
      <c r="BW12" s="97" t="str">
        <f>IF(ISBLANK($BT$12),"",IF(ISNA(MATCH(TeamNAVI!$E$22,$BO$12:$BS$12,0))*ISNA(MATCH(TeamNAVI!$E$24,$BO$12:$BS$12,0))*ISNA(MATCH(TeamNAVI!$E$26,$BO$12:$BS$12,0)),0,1))</f>
        <v/>
      </c>
      <c r="BX12" s="122" t="str">
        <f>IF(ISBLANK($BT$12),"",INDEX($BU$12:$BV$12,$BW$12+1)*$BN$12)</f>
        <v/>
      </c>
      <c r="BZ12" s="119">
        <v>5</v>
      </c>
      <c r="CA12" s="123" t="str">
        <f>VLOOKUP($BZ$12,$B$6:$C$26,2)</f>
        <v>HeJe</v>
      </c>
      <c r="CB12" s="123">
        <v>7</v>
      </c>
      <c r="CC12" s="415"/>
      <c r="CD12" s="415"/>
      <c r="CE12" s="203"/>
      <c r="CF12" s="7"/>
      <c r="CG12" s="8"/>
      <c r="CH12" s="8"/>
      <c r="CI12" s="8"/>
      <c r="CJ12" s="9"/>
      <c r="CK12" s="7"/>
      <c r="CL12" s="121" t="str">
        <f>IF(ISBLANK($CK$12),"",INDEX(ion21Coop!$F$32:$F$39,MAX(2*$CK$12-1,2)))</f>
        <v/>
      </c>
      <c r="CM12" s="122" t="str">
        <f>IF(ISBLANK($CK$12),"",INDEX(ion21Coop!$F$32:$F$39,2*$CK$12))</f>
        <v/>
      </c>
      <c r="CN12" s="97" t="str">
        <f>IF(ISBLANK($CK$12),"",IF(ISNA(MATCH(TeamNAVI!$E$22,$CF$12:$CJ$12,0))*ISNA(MATCH(TeamNAVI!$E$24,$CF$12:$CJ$12,0))*ISNA(MATCH(TeamNAVI!$E$26,$CF$12:$CJ$12,0)),0,1))</f>
        <v/>
      </c>
      <c r="CO12" s="122" t="str">
        <f>IF(ISBLANK($CK$12),"",INDEX($CL$12:$CM$12,$CN$12+1)*$CE$12)</f>
        <v/>
      </c>
      <c r="CQ12" s="119">
        <v>6</v>
      </c>
      <c r="CR12" s="123" t="str">
        <f>VLOOKUP($CQ$12,$B$6:$C$26,2)</f>
        <v/>
      </c>
      <c r="CS12" s="123">
        <v>7</v>
      </c>
      <c r="CT12" s="415"/>
      <c r="CU12" s="415"/>
      <c r="CV12" s="203"/>
      <c r="CW12" s="7"/>
      <c r="CX12" s="8"/>
      <c r="CY12" s="8"/>
      <c r="CZ12" s="8"/>
      <c r="DA12" s="9"/>
      <c r="DB12" s="7"/>
      <c r="DC12" s="121" t="str">
        <f>IF(ISBLANK($DB$12),"",INDEX(ion21Coop!$F$32:$F$39,MAX(2*$DB$12-1,2)))</f>
        <v/>
      </c>
      <c r="DD12" s="122" t="str">
        <f>IF(ISBLANK($DB$12),"",INDEX(ion21Coop!$F$32:$F$39,2*$DB$12))</f>
        <v/>
      </c>
      <c r="DE12" s="97" t="str">
        <f>IF(ISBLANK($DB$12),"",IF(ISNA(MATCH(TeamNAVI!$E$22,$CW$12:$DA$12,0))*ISNA(MATCH(TeamNAVI!$E$24,$CW$12:$DA$12,0))*ISNA(MATCH(TeamNAVI!$E$26,$CW$12:$DA$12,0)),0,1))</f>
        <v/>
      </c>
      <c r="DF12" s="122" t="str">
        <f>IF(ISBLANK($DB$12),"",INDEX($DC$12:$DD$12,$DE$12+1)*$CV$12)</f>
        <v/>
      </c>
      <c r="DH12" s="119">
        <v>7</v>
      </c>
      <c r="DI12" s="123" t="str">
        <f>VLOOKUP($DH$12,$B$6:$C$26,2)</f>
        <v/>
      </c>
      <c r="DJ12" s="123">
        <v>7</v>
      </c>
      <c r="DK12" s="415"/>
      <c r="DL12" s="415"/>
      <c r="DM12" s="203"/>
      <c r="DN12" s="7"/>
      <c r="DO12" s="8"/>
      <c r="DP12" s="8"/>
      <c r="DQ12" s="8"/>
      <c r="DR12" s="9"/>
      <c r="DS12" s="7"/>
      <c r="DT12" s="121" t="str">
        <f>IF(ISBLANK($DS$12),"",INDEX(ion21Coop!$F$32:$F$39,MAX(2*$DS$12-1,2)))</f>
        <v/>
      </c>
      <c r="DU12" s="122" t="str">
        <f>IF(ISBLANK($DS$12),"",INDEX(ion21Coop!$F$32:$F$39,2*$DS$12))</f>
        <v/>
      </c>
      <c r="DV12" s="97" t="str">
        <f>IF(ISBLANK($DS$12),"",IF(ISNA(MATCH(TeamNAVI!$E$22,$DN$12:$DR$12,0))*ISNA(MATCH(TeamNAVI!$E$24,$DN$12:$DR$12,0))*ISNA(MATCH(TeamNAVI!$E$26,$DN$12:$DR$12,0)),0,1))</f>
        <v/>
      </c>
      <c r="DW12" s="122" t="str">
        <f>IF(ISBLANK($DS$12),"",INDEX($DT$12:$DU$12,$DV$12+1)*$DM$12)</f>
        <v/>
      </c>
      <c r="DY12" s="119">
        <v>8</v>
      </c>
      <c r="DZ12" s="123" t="str">
        <f>VLOOKUP($DY$12,$B$6:$C$26,2)</f>
        <v/>
      </c>
      <c r="EA12" s="123">
        <v>7</v>
      </c>
      <c r="EB12" s="415"/>
      <c r="EC12" s="415"/>
      <c r="ED12" s="203"/>
      <c r="EE12" s="7"/>
      <c r="EF12" s="8"/>
      <c r="EG12" s="8"/>
      <c r="EH12" s="8"/>
      <c r="EI12" s="9"/>
      <c r="EJ12" s="7"/>
      <c r="EK12" s="121" t="str">
        <f>IF(ISBLANK($EJ$12),"",INDEX(ion21Coop!$F$32:$F$39,MAX(2*$EJ$12-1,2)))</f>
        <v/>
      </c>
      <c r="EL12" s="122" t="str">
        <f>IF(ISBLANK($EJ$12),"",INDEX(ion21Coop!$F$32:$F$39,2*$EJ$12))</f>
        <v/>
      </c>
      <c r="EM12" s="97" t="str">
        <f>IF(ISBLANK($EJ$12),"",IF(ISNA(MATCH(TeamNAVI!$E$22,$EE$12:$EI$12,0))*ISNA(MATCH(TeamNAVI!$E$24,$EE$12:$EI$12,0))*ISNA(MATCH(TeamNAVI!$E$26,$EE$12:$EI$12,0)),0,1))</f>
        <v/>
      </c>
      <c r="EN12" s="122" t="str">
        <f>IF(ISBLANK($EJ$12),"",INDEX($EK$12:$EL$12,$EM$12+1)*$ED$12)</f>
        <v/>
      </c>
      <c r="EP12" s="119">
        <v>9</v>
      </c>
      <c r="EQ12" s="123" t="str">
        <f>VLOOKUP($EP$12,$B$6:$C$26,2)</f>
        <v/>
      </c>
      <c r="ER12" s="123">
        <v>7</v>
      </c>
      <c r="ES12" s="415"/>
      <c r="ET12" s="415"/>
      <c r="EU12" s="203"/>
      <c r="EV12" s="7"/>
      <c r="EW12" s="8"/>
      <c r="EX12" s="8"/>
      <c r="EY12" s="8"/>
      <c r="EZ12" s="9"/>
      <c r="FA12" s="7"/>
      <c r="FB12" s="121" t="str">
        <f>IF(ISBLANK($FA$12),"",INDEX(ion21Coop!$F$32:$F$39,MAX(2*$FA$12-1,2)))</f>
        <v/>
      </c>
      <c r="FC12" s="122" t="str">
        <f>IF(ISBLANK($FA$12),"",INDEX(ion21Coop!$F$32:$F$39,2*$FA$12))</f>
        <v/>
      </c>
      <c r="FD12" s="97" t="str">
        <f>IF(ISBLANK($FA$12),"",IF(ISNA(MATCH(TeamNAVI!$E$22,$EV$12:$EZ$12,0))*ISNA(MATCH(TeamNAVI!$E$24,$EV$12:$EZ$12,0))*ISNA(MATCH(TeamNAVI!$E$26,$EV$12:$EZ$12,0)),0,1))</f>
        <v/>
      </c>
      <c r="FE12" s="122" t="str">
        <f>IF(ISBLANK($FA$12),"",INDEX($FB$12:$FC$12,$FD$12+1)*$EU$12)</f>
        <v/>
      </c>
      <c r="FG12" s="119">
        <v>10</v>
      </c>
      <c r="FH12" s="123" t="str">
        <f>VLOOKUP($FG$12,$B$6:$C$26,2)</f>
        <v/>
      </c>
      <c r="FI12" s="123">
        <v>7</v>
      </c>
      <c r="FJ12" s="415"/>
      <c r="FK12" s="415"/>
      <c r="FL12" s="203"/>
      <c r="FM12" s="7"/>
      <c r="FN12" s="8"/>
      <c r="FO12" s="8"/>
      <c r="FP12" s="8"/>
      <c r="FQ12" s="9"/>
      <c r="FR12" s="7"/>
      <c r="FS12" s="121" t="str">
        <f>IF(ISBLANK($FR$12),"",INDEX(ion21Coop!$F$32:$F$39,MAX(2*$FR$12-1,2)))</f>
        <v/>
      </c>
      <c r="FT12" s="122" t="str">
        <f>IF(ISBLANK($FR$12),"",INDEX(ion21Coop!$F$32:$F$39,2*$FR$12))</f>
        <v/>
      </c>
      <c r="FU12" s="97" t="str">
        <f>IF(ISBLANK($FR$12),"",IF(ISNA(MATCH(TeamNAVI!$E$22,$FM$12:$FQ$12,0))*ISNA(MATCH(TeamNAVI!$E$24,$FM$12:$FQ$12,0))*ISNA(MATCH(TeamNAVI!$E$26,$FM$12:$FQ$12,0)),0,1))</f>
        <v/>
      </c>
      <c r="FV12" s="122" t="str">
        <f>IF(ISBLANK($FR$12),"",INDEX($FS$12:$FT$12,$FU$12+1)*$FL$12)</f>
        <v/>
      </c>
      <c r="FX12" s="119">
        <v>11</v>
      </c>
      <c r="FY12" s="123" t="str">
        <f>VLOOKUP($FX$12,$B$6:$C$26,2)</f>
        <v/>
      </c>
      <c r="FZ12" s="123">
        <v>7</v>
      </c>
      <c r="GA12" s="415"/>
      <c r="GB12" s="415"/>
      <c r="GC12" s="203"/>
      <c r="GD12" s="7"/>
      <c r="GE12" s="8"/>
      <c r="GF12" s="8"/>
      <c r="GG12" s="8"/>
      <c r="GH12" s="9"/>
      <c r="GI12" s="7"/>
      <c r="GJ12" s="121" t="str">
        <f>IF(ISBLANK($GI$12),"",INDEX(ion21Coop!$F$32:$F$39,MAX(2*$GI$12-1,2)))</f>
        <v/>
      </c>
      <c r="GK12" s="122" t="str">
        <f>IF(ISBLANK($GI$12),"",INDEX(ion21Coop!$F$32:$F$39,2*$GI$12))</f>
        <v/>
      </c>
      <c r="GL12" s="97" t="str">
        <f>IF(ISBLANK($GI$12),"",IF(ISNA(MATCH(TeamNAVI!$E$22,$GD$12:$GH$12,0))*ISNA(MATCH(TeamNAVI!$E$24,$GD$12:$GH$12,0))*ISNA(MATCH(TeamNAVI!$E$26,$GD$12:$GH$12,0)),0,1))</f>
        <v/>
      </c>
      <c r="GM12" s="122" t="str">
        <f>IF(ISBLANK($GI$12),"",INDEX($GJ$12:$GK$12,$GL$12+1)*$GC$12)</f>
        <v/>
      </c>
      <c r="GO12" s="119">
        <v>12</v>
      </c>
      <c r="GP12" s="123" t="str">
        <f>VLOOKUP($GO$12,$B$6:$C$26,2)</f>
        <v/>
      </c>
      <c r="GQ12" s="123">
        <v>7</v>
      </c>
      <c r="GR12" s="415"/>
      <c r="GS12" s="415"/>
      <c r="GT12" s="203"/>
      <c r="GU12" s="7"/>
      <c r="GV12" s="8"/>
      <c r="GW12" s="8"/>
      <c r="GX12" s="8"/>
      <c r="GY12" s="9"/>
      <c r="GZ12" s="7"/>
      <c r="HA12" s="121" t="str">
        <f>IF(ISBLANK($GZ$12),"",INDEX(ion21Coop!$F$32:$F$39,MAX(2*$GZ$12-1,2)))</f>
        <v/>
      </c>
      <c r="HB12" s="122" t="str">
        <f>IF(ISBLANK($GZ$12),"",INDEX(ion21Coop!$F$32:$F$39,2*$GZ$12))</f>
        <v/>
      </c>
      <c r="HC12" s="97" t="str">
        <f>IF(ISBLANK($GZ$12),"",IF(ISNA(MATCH(TeamNAVI!$E$22,$GU$12:$GY$12,0))*ISNA(MATCH(TeamNAVI!$E$24,$GU$12:$GY$12,0))*ISNA(MATCH(TeamNAVI!$E$26,$GU$12:$GY$12,0)),0,1))</f>
        <v/>
      </c>
      <c r="HD12" s="122" t="str">
        <f>IF(ISBLANK($GZ$12),"",INDEX($HA$12:$HB$12,$HC$12+1)*$GT$12)</f>
        <v/>
      </c>
      <c r="HF12" s="119">
        <v>13</v>
      </c>
      <c r="HG12" s="123" t="str">
        <f>VLOOKUP($HF$12,$B$6:$C$26,2)</f>
        <v/>
      </c>
      <c r="HH12" s="123">
        <v>7</v>
      </c>
      <c r="HI12" s="415"/>
      <c r="HJ12" s="415"/>
      <c r="HK12" s="203"/>
      <c r="HL12" s="7"/>
      <c r="HM12" s="8"/>
      <c r="HN12" s="8"/>
      <c r="HO12" s="8"/>
      <c r="HP12" s="9"/>
      <c r="HQ12" s="7"/>
      <c r="HR12" s="121" t="str">
        <f>IF(ISBLANK($HQ$12),"",INDEX(ion21Coop!$F$32:$F$39,MAX(2*$HQ$12-1,2)))</f>
        <v/>
      </c>
      <c r="HS12" s="122" t="str">
        <f>IF(ISBLANK($HQ$12),"",INDEX(ion21Coop!$F$32:$F$39,2*$HQ$12))</f>
        <v/>
      </c>
      <c r="HT12" s="97" t="str">
        <f>IF(ISBLANK($HQ$12),"",IF(ISNA(MATCH(TeamNAVI!$E$22,$HL$12:$HP$12,0))*ISNA(MATCH(TeamNAVI!$E$24,$HL$12:$HP$12,0))*ISNA(MATCH(TeamNAVI!$E$26,$HL$12:$HP$12,0)),0,1))</f>
        <v/>
      </c>
      <c r="HU12" s="122" t="str">
        <f>IF(ISBLANK($HQ$12),"",INDEX($HR$12:$HS$12,$HT$12+1)*$HK$12)</f>
        <v/>
      </c>
      <c r="HW12" s="119">
        <v>14</v>
      </c>
      <c r="HX12" s="123" t="str">
        <f>VLOOKUP($HW$12,$B$6:$C$26,2)</f>
        <v/>
      </c>
      <c r="HY12" s="123">
        <v>7</v>
      </c>
      <c r="HZ12" s="415"/>
      <c r="IA12" s="415"/>
      <c r="IB12" s="203"/>
      <c r="IC12" s="7"/>
      <c r="ID12" s="8"/>
      <c r="IE12" s="8"/>
      <c r="IF12" s="8"/>
      <c r="IG12" s="9"/>
      <c r="IH12" s="7"/>
      <c r="II12" s="121" t="str">
        <f>IF(ISBLANK($IH$12),"",INDEX(ion21Coop!$F$32:$F$39,MAX(2*$IH$12-1,2)))</f>
        <v/>
      </c>
      <c r="IJ12" s="122" t="str">
        <f>IF(ISBLANK($IH$12),"",INDEX(ion21Coop!$F$32:$F$39,2*$IH$12))</f>
        <v/>
      </c>
      <c r="IK12" s="97" t="str">
        <f>IF(ISBLANK($IH$12),"",IF(ISNA(MATCH(TeamNAVI!$E$22,$IC$12:$IG$12,0))*ISNA(MATCH(TeamNAVI!$E$24,$IC$12:$IG$12,0))*ISNA(MATCH(TeamNAVI!$E$26,$IC$12:$IG$12,0)),0,1))</f>
        <v/>
      </c>
      <c r="IL12" s="122" t="str">
        <f>IF(ISBLANK($IH$12),"",INDEX($II$12:$IJ$12,$IK$12+1)*$IB$12)</f>
        <v/>
      </c>
      <c r="IN12" s="119">
        <v>15</v>
      </c>
      <c r="IO12" s="123" t="str">
        <f>VLOOKUP($IN$12,$B$6:$C$26,2)</f>
        <v/>
      </c>
      <c r="IP12" s="123">
        <v>7</v>
      </c>
      <c r="IQ12" s="415"/>
      <c r="IR12" s="415"/>
      <c r="IS12" s="203"/>
      <c r="IT12" s="7"/>
      <c r="IU12" s="8"/>
      <c r="IV12" s="8"/>
      <c r="IW12" s="8"/>
      <c r="IX12" s="9"/>
      <c r="IY12" s="7"/>
      <c r="IZ12" s="121" t="str">
        <f>IF(ISBLANK($IY$12),"",INDEX(ion21Coop!$F$32:$F$39,MAX(2*$IY$12-1,2)))</f>
        <v/>
      </c>
      <c r="JA12" s="122" t="str">
        <f>IF(ISBLANK($IY$12),"",INDEX(ion21Coop!$F$32:$F$39,2*$IY$12))</f>
        <v/>
      </c>
      <c r="JB12" s="97" t="str">
        <f>IF(ISBLANK($IY$12),"",IF(ISNA(MATCH(TeamNAVI!$E$22,$IT$12:$IX$12,0))*ISNA(MATCH(TeamNAVI!$E$24,$IT$12:$IX$12,0))*ISNA(MATCH(TeamNAVI!$E$26,$IT$12:$IX$12,0)),0,1))</f>
        <v/>
      </c>
      <c r="JC12" s="122" t="str">
        <f>IF(ISBLANK($IY$12),"",INDEX($IZ$12:$JA$12,$JB$12+1)*$IS$12)</f>
        <v/>
      </c>
      <c r="JE12" s="119">
        <v>16</v>
      </c>
      <c r="JF12" s="123" t="str">
        <f>VLOOKUP($JE$12,$B$6:$C$26,2)</f>
        <v/>
      </c>
      <c r="JG12" s="123">
        <v>7</v>
      </c>
      <c r="JH12" s="415"/>
      <c r="JI12" s="415"/>
      <c r="JJ12" s="203"/>
      <c r="JK12" s="7"/>
      <c r="JL12" s="8"/>
      <c r="JM12" s="8"/>
      <c r="JN12" s="8"/>
      <c r="JO12" s="9"/>
      <c r="JP12" s="7"/>
      <c r="JQ12" s="121" t="str">
        <f>IF(ISBLANK($JP$12),"",INDEX(ion21Coop!$F$32:$F$39,MAX(2*$JP$12-1,2)))</f>
        <v/>
      </c>
      <c r="JR12" s="122" t="str">
        <f>IF(ISBLANK($JP$12),"",INDEX(ion21Coop!$F$32:$F$39,2*$JP$12))</f>
        <v/>
      </c>
      <c r="JS12" s="97" t="str">
        <f>IF(ISBLANK($JP$12),"",IF(ISNA(MATCH(TeamNAVI!$E$22,$JK$12:$JO$12,0))*ISNA(MATCH(TeamNAVI!$E$24,$JK$12:$JO$12,0))*ISNA(MATCH(TeamNAVI!$E$26,$JK$12:$JO$12,0)),0,1))</f>
        <v/>
      </c>
      <c r="JT12" s="122" t="str">
        <f>IF(ISBLANK($JP$12),"",INDEX($JQ$12:$JR$12,$JS$12+1)*$JJ$12)</f>
        <v/>
      </c>
      <c r="JV12" s="119">
        <v>17</v>
      </c>
      <c r="JW12" s="123" t="str">
        <f>VLOOKUP($JV$12,$B$6:$C$26,2)</f>
        <v/>
      </c>
      <c r="JX12" s="123">
        <v>7</v>
      </c>
      <c r="JY12" s="415"/>
      <c r="JZ12" s="415"/>
      <c r="KA12" s="203"/>
      <c r="KB12" s="7"/>
      <c r="KC12" s="8"/>
      <c r="KD12" s="8"/>
      <c r="KE12" s="8"/>
      <c r="KF12" s="9"/>
      <c r="KG12" s="7"/>
      <c r="KH12" s="121" t="str">
        <f>IF(ISBLANK($KG$12),"",INDEX(ion21Coop!$F$32:$F$39,MAX(2*$KG$12-1,2)))</f>
        <v/>
      </c>
      <c r="KI12" s="122" t="str">
        <f>IF(ISBLANK($KG$12),"",INDEX(ion21Coop!$F$32:$F$39,2*$KG$12))</f>
        <v/>
      </c>
      <c r="KJ12" s="97" t="str">
        <f>IF(ISBLANK($KG$12),"",IF(ISNA(MATCH(TeamNAVI!$E$22,$KB$12:$KF$12,0))*ISNA(MATCH(TeamNAVI!$E$24,$KB$12:$KF$12,0))*ISNA(MATCH(TeamNAVI!$E$26,$KB$12:$KF$12,0)),0,1))</f>
        <v/>
      </c>
      <c r="KK12" s="122" t="str">
        <f>IF(ISBLANK($KG$12),"",INDEX($KH$12:$KI$12,$KJ$12+1)*$KA$12)</f>
        <v/>
      </c>
      <c r="KM12" s="119">
        <v>18</v>
      </c>
      <c r="KN12" s="123" t="str">
        <f>VLOOKUP($KM$12,$B$6:$C$26,2)</f>
        <v/>
      </c>
      <c r="KO12" s="123">
        <v>7</v>
      </c>
      <c r="KP12" s="415"/>
      <c r="KQ12" s="415"/>
      <c r="KR12" s="203"/>
      <c r="KS12" s="7"/>
      <c r="KT12" s="8"/>
      <c r="KU12" s="8"/>
      <c r="KV12" s="8"/>
      <c r="KW12" s="9"/>
      <c r="KX12" s="7"/>
      <c r="KY12" s="121" t="str">
        <f>IF(ISBLANK($KX$12),"",INDEX(ion21Coop!$F$32:$F$39,MAX(2*$KX$12-1,2)))</f>
        <v/>
      </c>
      <c r="KZ12" s="122" t="str">
        <f>IF(ISBLANK($KX$12),"",INDEX(ion21Coop!$F$32:$F$39,2*$KX$12))</f>
        <v/>
      </c>
      <c r="LA12" s="97" t="str">
        <f>IF(ISBLANK($KX$12),"",IF(ISNA(MATCH(TeamNAVI!$E$22,$KS$12:$KW$12,0))*ISNA(MATCH(TeamNAVI!$E$24,$KS$12:$KW$12,0))*ISNA(MATCH(TeamNAVI!$E$26,$KS$12:$KW$12,0)),0,1))</f>
        <v/>
      </c>
      <c r="LB12" s="122" t="str">
        <f>IF(ISBLANK($KX$12),"",INDEX($KY$12:$KZ$12,$LA$12+1)*$KR$12)</f>
        <v/>
      </c>
      <c r="LD12" s="119">
        <v>19</v>
      </c>
      <c r="LE12" s="123" t="str">
        <f>VLOOKUP($LD$12,$B$6:$C$26,2)</f>
        <v/>
      </c>
      <c r="LF12" s="123">
        <v>7</v>
      </c>
      <c r="LG12" s="415"/>
      <c r="LH12" s="415"/>
      <c r="LI12" s="203"/>
      <c r="LJ12" s="7"/>
      <c r="LK12" s="8"/>
      <c r="LL12" s="8"/>
      <c r="LM12" s="8"/>
      <c r="LN12" s="9"/>
      <c r="LO12" s="7"/>
      <c r="LP12" s="121" t="str">
        <f>IF(ISBLANK($LO$12),"",INDEX(ion21Coop!$F$32:$F$39,MAX(2*$LO$12-1,2)))</f>
        <v/>
      </c>
      <c r="LQ12" s="122" t="str">
        <f>IF(ISBLANK($LO$12),"",INDEX(ion21Coop!$F$32:$F$39,2*$LO$12))</f>
        <v/>
      </c>
      <c r="LR12" s="97" t="str">
        <f>IF(ISBLANK($LO$12),"",IF(ISNA(MATCH(TeamNAVI!$E$22,$LJ$12:$LN$12,0))*ISNA(MATCH(TeamNAVI!$E$24,$LJ$12:$LN$12,0))*ISNA(MATCH(TeamNAVI!$E$26,$LJ$12:$LN$12,0)),0,1))</f>
        <v/>
      </c>
      <c r="LS12" s="122" t="str">
        <f>IF(ISBLANK($LO$12),"",INDEX($LP$12:$LQ$12,$LR$12+1)*$LI$12)</f>
        <v/>
      </c>
      <c r="LU12" s="119">
        <v>20</v>
      </c>
      <c r="LV12" s="123" t="str">
        <f>VLOOKUP($LU$12,$B$6:$C$26,2)</f>
        <v/>
      </c>
      <c r="LW12" s="123">
        <v>7</v>
      </c>
      <c r="LX12" s="415"/>
      <c r="LY12" s="415"/>
      <c r="LZ12" s="203"/>
      <c r="MA12" s="7"/>
      <c r="MB12" s="8"/>
      <c r="MC12" s="8"/>
      <c r="MD12" s="8"/>
      <c r="ME12" s="9"/>
      <c r="MF12" s="7"/>
      <c r="MG12" s="121" t="str">
        <f>IF(ISBLANK($MF$12),"",INDEX(ion21Coop!$F$32:$F$39,MAX(2*$MF$12-1,2)))</f>
        <v/>
      </c>
      <c r="MH12" s="122" t="str">
        <f>IF(ISBLANK($MF$12),"",INDEX(ion21Coop!$F$32:$F$39,2*$MF$12))</f>
        <v/>
      </c>
      <c r="MI12" s="97" t="str">
        <f>IF(ISBLANK($MF$12),"",IF(ISNA(MATCH(TeamNAVI!$E$22,$MA$12:$ME$12,0))*ISNA(MATCH(TeamNAVI!$E$24,$MA$12:$ME$12,0))*ISNA(MATCH(TeamNAVI!$E$26,$MA$12:$ME$12,0)),0,1))</f>
        <v/>
      </c>
      <c r="MJ12" s="122" t="str">
        <f>IF(ISBLANK($MF$12),"",INDEX($MG$12:$MH$12,$MI$12+1)*$LZ$12)</f>
        <v/>
      </c>
      <c r="ML12" s="119">
        <v>21</v>
      </c>
      <c r="MM12" s="123" t="str">
        <f>VLOOKUP($ML$12,$B$6:$C$26,2)</f>
        <v/>
      </c>
      <c r="MN12" s="123">
        <v>7</v>
      </c>
      <c r="MO12" s="415"/>
      <c r="MP12" s="415"/>
      <c r="MQ12" s="203"/>
      <c r="MR12" s="7"/>
      <c r="MS12" s="8"/>
      <c r="MT12" s="8"/>
      <c r="MU12" s="8"/>
      <c r="MV12" s="9"/>
      <c r="MW12" s="7"/>
      <c r="MX12" s="121" t="str">
        <f>IF(ISBLANK($MW$12),"",INDEX(ion21Coop!$F$32:$F$39,MAX(2*$MW$12-1,2)))</f>
        <v/>
      </c>
      <c r="MY12" s="122" t="str">
        <f>IF(ISBLANK($MW$12),"",INDEX(ion21Coop!$F$32:$F$39,2*$MW$12))</f>
        <v/>
      </c>
      <c r="MZ12" s="97" t="str">
        <f>IF(ISBLANK($MW$12),"",IF(ISNA(MATCH(TeamNAVI!$E$22,$MR$12:$MV$12,0))*ISNA(MATCH(TeamNAVI!$E$24,$MR$12:$MV$12,0))*ISNA(MATCH(TeamNAVI!$E$26,$MR$12:$MV$12,0)),0,1))</f>
        <v/>
      </c>
      <c r="NA12" s="122" t="str">
        <f>IF(ISBLANK($MW$12),"",INDEX($MX$12:$MY$12,$MZ$12+1)*$MQ$12)</f>
        <v/>
      </c>
    </row>
    <row r="13" spans="1:365" x14ac:dyDescent="0.3">
      <c r="A13" s="187" t="str">
        <f t="shared" si="0"/>
        <v xml:space="preserve">8 - </v>
      </c>
      <c r="B13" s="119">
        <f>ion21Team!B12</f>
        <v>8</v>
      </c>
      <c r="C13" s="123" t="str">
        <f>IF(ISBLANK(ion21Team!C12),"",ion21Team!C12)</f>
        <v/>
      </c>
      <c r="D13" s="146" t="str">
        <f>IF(ISBLANK(ion21Team!$C$12),"",$EN$3)</f>
        <v/>
      </c>
      <c r="E13" s="271" t="str">
        <f>IF(ISBLANK(ion21Team!C12),"",IFERROR(D13/$D$27*100,0))</f>
        <v/>
      </c>
      <c r="F13" s="146" t="str">
        <f>IF(ISBLANK(ion21Team!C12),"",ion21Votes!AE13)</f>
        <v/>
      </c>
      <c r="G13" s="121" t="str">
        <f>IF(ISBLANK(ion21Team!C12),"",ROUND(ion21Votes!$AE$27*E13/100,0))</f>
        <v/>
      </c>
      <c r="H13" s="122" t="str">
        <f>IF(ISBLANK(ion21Team!C12),"",F13-G13)</f>
        <v/>
      </c>
      <c r="J13" s="119">
        <v>1</v>
      </c>
      <c r="K13" s="123" t="str">
        <f>VLOOKUP($J$13,$B$6:$C$26,2)</f>
        <v>YaJo</v>
      </c>
      <c r="L13" s="123">
        <v>8</v>
      </c>
      <c r="M13" s="364"/>
      <c r="N13" s="364"/>
      <c r="O13" s="202"/>
      <c r="P13" s="7"/>
      <c r="Q13" s="8"/>
      <c r="R13" s="8"/>
      <c r="S13" s="8"/>
      <c r="T13" s="9"/>
      <c r="U13" s="7"/>
      <c r="V13" s="121" t="str">
        <f>IF(ISBLANK($U$13),"",INDEX(ion21Coop!$F$32:$F$39,MAX(2*$U$13-1,2)))</f>
        <v/>
      </c>
      <c r="W13" s="122" t="str">
        <f>IF(ISBLANK($U$13),"",INDEX(ion21Coop!$F$32:$F$39,2*$U$13))</f>
        <v/>
      </c>
      <c r="X13" s="97" t="str">
        <f>IF(ISBLANK($U$13),"",IF(ISNA(MATCH(TeamNAVI!$E$22,$P$13:$T$13,0))*ISNA(MATCH(TeamNAVI!$E$24,$P$13:$T$13,0))*ISNA(MATCH(TeamNAVI!$E$26,$P$13:$T$13,0)),0,1))</f>
        <v/>
      </c>
      <c r="Y13" s="122" t="str">
        <f>IF(ISBLANK($U$13),"",INDEX($V$13:$W$13,$X$13+1)*$O$13)</f>
        <v/>
      </c>
      <c r="AA13" s="119">
        <v>2</v>
      </c>
      <c r="AB13" s="123" t="str">
        <f>VLOOKUP($AA$13,$B$6:$C$26,2)</f>
        <v>GeLo</v>
      </c>
      <c r="AC13" s="123">
        <v>8</v>
      </c>
      <c r="AD13" s="364"/>
      <c r="AE13" s="364"/>
      <c r="AF13" s="202"/>
      <c r="AG13" s="7"/>
      <c r="AH13" s="8"/>
      <c r="AI13" s="8"/>
      <c r="AJ13" s="8"/>
      <c r="AK13" s="9"/>
      <c r="AL13" s="7"/>
      <c r="AM13" s="121" t="str">
        <f>IF(ISBLANK($AL$13),"",INDEX(ion21Coop!$F$32:$F$39,MAX(2*$AL$13-1,2)))</f>
        <v/>
      </c>
      <c r="AN13" s="122" t="str">
        <f>IF(ISBLANK($AL$13),"",INDEX(ion21Coop!$F$32:$F$39,2*$AL$13))</f>
        <v/>
      </c>
      <c r="AO13" s="97" t="str">
        <f>IF(ISBLANK($AL$13),"",IF(ISNA(MATCH(TeamNAVI!$E$22,$AG$13:$AK$13,0))*ISNA(MATCH(TeamNAVI!$E$24,$AG$13:$AK$13,0))*ISNA(MATCH(TeamNAVI!$E$26,$AG$13:$AK$13,0)),0,1))</f>
        <v/>
      </c>
      <c r="AP13" s="122" t="str">
        <f>IF(ISBLANK($AL$13),"",INDEX($AM$13:$AN$13,$AO$13+1)*$AF$13)</f>
        <v/>
      </c>
      <c r="AR13" s="119">
        <v>3</v>
      </c>
      <c r="AS13" s="123" t="str">
        <f>VLOOKUP($AR$13,$B$6:$C$26,2)</f>
        <v>MiDo</v>
      </c>
      <c r="AT13" s="123">
        <v>8</v>
      </c>
      <c r="AU13" s="364" t="s">
        <v>849</v>
      </c>
      <c r="AV13" s="364" t="s">
        <v>850</v>
      </c>
      <c r="AW13" s="202">
        <v>4</v>
      </c>
      <c r="AX13" s="7">
        <v>9</v>
      </c>
      <c r="AY13" s="8"/>
      <c r="AZ13" s="8"/>
      <c r="BA13" s="8"/>
      <c r="BB13" s="9"/>
      <c r="BC13" s="7">
        <v>4</v>
      </c>
      <c r="BD13" s="121">
        <f>IF(ISBLANK($BC$13),"",INDEX(ion21Coop!$F$32:$F$39,MAX(2*$BC$13-1,2)))</f>
        <v>5</v>
      </c>
      <c r="BE13" s="122">
        <f>IF(ISBLANK($BC$13),"",INDEX(ion21Coop!$F$32:$F$39,2*$BC$13))</f>
        <v>9</v>
      </c>
      <c r="BF13" s="97">
        <f>IF(ISBLANK($BC$13),"",IF(ISNA(MATCH(TeamNAVI!$E$22,$AX$13:$BB$13,0))*ISNA(MATCH(TeamNAVI!$E$24,$AX$13:$BB$13,0))*ISNA(MATCH(TeamNAVI!$E$26,$AX$13:$BB$13,0)),0,1))</f>
        <v>0</v>
      </c>
      <c r="BG13" s="122">
        <f>IF(ISBLANK($BC$13),"",INDEX($BD$13:$BE$13,$BF$13+1)*$AW$13)</f>
        <v>20</v>
      </c>
      <c r="BI13" s="119">
        <v>4</v>
      </c>
      <c r="BJ13" s="123" t="str">
        <f>VLOOKUP($BI$13,$B$6:$C$26,2)</f>
        <v>EmNi</v>
      </c>
      <c r="BK13" s="123">
        <v>8</v>
      </c>
      <c r="BL13" s="415"/>
      <c r="BM13" s="415"/>
      <c r="BN13" s="203"/>
      <c r="BO13" s="7"/>
      <c r="BP13" s="8"/>
      <c r="BQ13" s="8"/>
      <c r="BR13" s="8"/>
      <c r="BS13" s="9"/>
      <c r="BT13" s="7"/>
      <c r="BU13" s="121" t="str">
        <f>IF(ISBLANK($BT$13),"",INDEX(ion21Coop!$F$32:$F$39,MAX(2*$BT$13-1,2)))</f>
        <v/>
      </c>
      <c r="BV13" s="122" t="str">
        <f>IF(ISBLANK($BT$13),"",INDEX(ion21Coop!$F$32:$F$39,2*$BT$13))</f>
        <v/>
      </c>
      <c r="BW13" s="97" t="str">
        <f>IF(ISBLANK($BT$13),"",IF(ISNA(MATCH(TeamNAVI!$E$22,$BO$13:$BS$13,0))*ISNA(MATCH(TeamNAVI!$E$24,$BO$13:$BS$13,0))*ISNA(MATCH(TeamNAVI!$E$26,$BO$13:$BS$13,0)),0,1))</f>
        <v/>
      </c>
      <c r="BX13" s="122" t="str">
        <f>IF(ISBLANK($BT$13),"",INDEX($BU$13:$BV$13,$BW$13+1)*$BN$13)</f>
        <v/>
      </c>
      <c r="BZ13" s="119">
        <v>5</v>
      </c>
      <c r="CA13" s="123" t="str">
        <f>VLOOKUP($BZ$13,$B$6:$C$26,2)</f>
        <v>HeJe</v>
      </c>
      <c r="CB13" s="123">
        <v>8</v>
      </c>
      <c r="CC13" s="415"/>
      <c r="CD13" s="415"/>
      <c r="CE13" s="203"/>
      <c r="CF13" s="7"/>
      <c r="CG13" s="8"/>
      <c r="CH13" s="8"/>
      <c r="CI13" s="8"/>
      <c r="CJ13" s="9"/>
      <c r="CK13" s="7"/>
      <c r="CL13" s="121" t="str">
        <f>IF(ISBLANK($CK$13),"",INDEX(ion21Coop!$F$32:$F$39,MAX(2*$CK$13-1,2)))</f>
        <v/>
      </c>
      <c r="CM13" s="122" t="str">
        <f>IF(ISBLANK($CK$13),"",INDEX(ion21Coop!$F$32:$F$39,2*$CK$13))</f>
        <v/>
      </c>
      <c r="CN13" s="97" t="str">
        <f>IF(ISBLANK($CK$13),"",IF(ISNA(MATCH(TeamNAVI!$E$22,$CF$13:$CJ$13,0))*ISNA(MATCH(TeamNAVI!$E$24,$CF$13:$CJ$13,0))*ISNA(MATCH(TeamNAVI!$E$26,$CF$13:$CJ$13,0)),0,1))</f>
        <v/>
      </c>
      <c r="CO13" s="122" t="str">
        <f>IF(ISBLANK($CK$13),"",INDEX($CL$13:$CM$13,$CN$13+1)*$CE$13)</f>
        <v/>
      </c>
      <c r="CQ13" s="119">
        <v>6</v>
      </c>
      <c r="CR13" s="123" t="str">
        <f>VLOOKUP($CQ$13,$B$6:$C$26,2)</f>
        <v/>
      </c>
      <c r="CS13" s="123">
        <v>8</v>
      </c>
      <c r="CT13" s="415"/>
      <c r="CU13" s="415"/>
      <c r="CV13" s="203"/>
      <c r="CW13" s="7"/>
      <c r="CX13" s="8"/>
      <c r="CY13" s="8"/>
      <c r="CZ13" s="8"/>
      <c r="DA13" s="9"/>
      <c r="DB13" s="7"/>
      <c r="DC13" s="121" t="str">
        <f>IF(ISBLANK($DB$13),"",INDEX(ion21Coop!$F$32:$F$39,MAX(2*$DB$13-1,2)))</f>
        <v/>
      </c>
      <c r="DD13" s="122" t="str">
        <f>IF(ISBLANK($DB$13),"",INDEX(ion21Coop!$F$32:$F$39,2*$DB$13))</f>
        <v/>
      </c>
      <c r="DE13" s="97" t="str">
        <f>IF(ISBLANK($DB$13),"",IF(ISNA(MATCH(TeamNAVI!$E$22,$CW$13:$DA$13,0))*ISNA(MATCH(TeamNAVI!$E$24,$CW$13:$DA$13,0))*ISNA(MATCH(TeamNAVI!$E$26,$CW$13:$DA$13,0)),0,1))</f>
        <v/>
      </c>
      <c r="DF13" s="122" t="str">
        <f>IF(ISBLANK($DB$13),"",INDEX($DC$13:$DD$13,$DE$13+1)*$CV$13)</f>
        <v/>
      </c>
      <c r="DH13" s="119">
        <v>7</v>
      </c>
      <c r="DI13" s="123" t="str">
        <f>VLOOKUP($DH$13,$B$6:$C$26,2)</f>
        <v/>
      </c>
      <c r="DJ13" s="123">
        <v>8</v>
      </c>
      <c r="DK13" s="415"/>
      <c r="DL13" s="415"/>
      <c r="DM13" s="203"/>
      <c r="DN13" s="7"/>
      <c r="DO13" s="8"/>
      <c r="DP13" s="8"/>
      <c r="DQ13" s="8"/>
      <c r="DR13" s="9"/>
      <c r="DS13" s="7"/>
      <c r="DT13" s="121" t="str">
        <f>IF(ISBLANK($DS$13),"",INDEX(ion21Coop!$F$32:$F$39,MAX(2*$DS$13-1,2)))</f>
        <v/>
      </c>
      <c r="DU13" s="122" t="str">
        <f>IF(ISBLANK($DS$13),"",INDEX(ion21Coop!$F$32:$F$39,2*$DS$13))</f>
        <v/>
      </c>
      <c r="DV13" s="97" t="str">
        <f>IF(ISBLANK($DS$13),"",IF(ISNA(MATCH(TeamNAVI!$E$22,$DN$13:$DR$13,0))*ISNA(MATCH(TeamNAVI!$E$24,$DN$13:$DR$13,0))*ISNA(MATCH(TeamNAVI!$E$26,$DN$13:$DR$13,0)),0,1))</f>
        <v/>
      </c>
      <c r="DW13" s="122" t="str">
        <f>IF(ISBLANK($DS$13),"",INDEX($DT$13:$DU$13,$DV$13+1)*$DM$13)</f>
        <v/>
      </c>
      <c r="DY13" s="119">
        <v>8</v>
      </c>
      <c r="DZ13" s="123" t="str">
        <f>VLOOKUP($DY$13,$B$6:$C$26,2)</f>
        <v/>
      </c>
      <c r="EA13" s="123">
        <v>8</v>
      </c>
      <c r="EB13" s="415"/>
      <c r="EC13" s="415"/>
      <c r="ED13" s="203"/>
      <c r="EE13" s="7"/>
      <c r="EF13" s="8"/>
      <c r="EG13" s="8"/>
      <c r="EH13" s="8"/>
      <c r="EI13" s="9"/>
      <c r="EJ13" s="7"/>
      <c r="EK13" s="121" t="str">
        <f>IF(ISBLANK($EJ$13),"",INDEX(ion21Coop!$F$32:$F$39,MAX(2*$EJ$13-1,2)))</f>
        <v/>
      </c>
      <c r="EL13" s="122" t="str">
        <f>IF(ISBLANK($EJ$13),"",INDEX(ion21Coop!$F$32:$F$39,2*$EJ$13))</f>
        <v/>
      </c>
      <c r="EM13" s="97" t="str">
        <f>IF(ISBLANK($EJ$13),"",IF(ISNA(MATCH(TeamNAVI!$E$22,$EE$13:$EI$13,0))*ISNA(MATCH(TeamNAVI!$E$24,$EE$13:$EI$13,0))*ISNA(MATCH(TeamNAVI!$E$26,$EE$13:$EI$13,0)),0,1))</f>
        <v/>
      </c>
      <c r="EN13" s="122" t="str">
        <f>IF(ISBLANK($EJ$13),"",INDEX($EK$13:$EL$13,$EM$13+1)*$ED$13)</f>
        <v/>
      </c>
      <c r="EP13" s="119">
        <v>9</v>
      </c>
      <c r="EQ13" s="123" t="str">
        <f>VLOOKUP($EP$13,$B$6:$C$26,2)</f>
        <v/>
      </c>
      <c r="ER13" s="123">
        <v>8</v>
      </c>
      <c r="ES13" s="415"/>
      <c r="ET13" s="415"/>
      <c r="EU13" s="203"/>
      <c r="EV13" s="7"/>
      <c r="EW13" s="8"/>
      <c r="EX13" s="8"/>
      <c r="EY13" s="8"/>
      <c r="EZ13" s="9"/>
      <c r="FA13" s="7"/>
      <c r="FB13" s="121" t="str">
        <f>IF(ISBLANK($FA$13),"",INDEX(ion21Coop!$F$32:$F$39,MAX(2*$FA$13-1,2)))</f>
        <v/>
      </c>
      <c r="FC13" s="122" t="str">
        <f>IF(ISBLANK($FA$13),"",INDEX(ion21Coop!$F$32:$F$39,2*$FA$13))</f>
        <v/>
      </c>
      <c r="FD13" s="97" t="str">
        <f>IF(ISBLANK($FA$13),"",IF(ISNA(MATCH(TeamNAVI!$E$22,$EV$13:$EZ$13,0))*ISNA(MATCH(TeamNAVI!$E$24,$EV$13:$EZ$13,0))*ISNA(MATCH(TeamNAVI!$E$26,$EV$13:$EZ$13,0)),0,1))</f>
        <v/>
      </c>
      <c r="FE13" s="122" t="str">
        <f>IF(ISBLANK($FA$13),"",INDEX($FB$13:$FC$13,$FD$13+1)*$EU$13)</f>
        <v/>
      </c>
      <c r="FG13" s="119">
        <v>10</v>
      </c>
      <c r="FH13" s="123" t="str">
        <f>VLOOKUP($FG$13,$B$6:$C$26,2)</f>
        <v/>
      </c>
      <c r="FI13" s="123">
        <v>8</v>
      </c>
      <c r="FJ13" s="415"/>
      <c r="FK13" s="415"/>
      <c r="FL13" s="203"/>
      <c r="FM13" s="7"/>
      <c r="FN13" s="8"/>
      <c r="FO13" s="8"/>
      <c r="FP13" s="8"/>
      <c r="FQ13" s="9"/>
      <c r="FR13" s="7"/>
      <c r="FS13" s="121" t="str">
        <f>IF(ISBLANK($FR$13),"",INDEX(ion21Coop!$F$32:$F$39,MAX(2*$FR$13-1,2)))</f>
        <v/>
      </c>
      <c r="FT13" s="122" t="str">
        <f>IF(ISBLANK($FR$13),"",INDEX(ion21Coop!$F$32:$F$39,2*$FR$13))</f>
        <v/>
      </c>
      <c r="FU13" s="97" t="str">
        <f>IF(ISBLANK($FR$13),"",IF(ISNA(MATCH(TeamNAVI!$E$22,$FM$13:$FQ$13,0))*ISNA(MATCH(TeamNAVI!$E$24,$FM$13:$FQ$13,0))*ISNA(MATCH(TeamNAVI!$E$26,$FM$13:$FQ$13,0)),0,1))</f>
        <v/>
      </c>
      <c r="FV13" s="122" t="str">
        <f>IF(ISBLANK($FR$13),"",INDEX($FS$13:$FT$13,$FU$13+1)*$FL$13)</f>
        <v/>
      </c>
      <c r="FX13" s="119">
        <v>11</v>
      </c>
      <c r="FY13" s="123" t="str">
        <f>VLOOKUP($FX$13,$B$6:$C$26,2)</f>
        <v/>
      </c>
      <c r="FZ13" s="123">
        <v>8</v>
      </c>
      <c r="GA13" s="415"/>
      <c r="GB13" s="415"/>
      <c r="GC13" s="203"/>
      <c r="GD13" s="7"/>
      <c r="GE13" s="8"/>
      <c r="GF13" s="8"/>
      <c r="GG13" s="8"/>
      <c r="GH13" s="9"/>
      <c r="GI13" s="7"/>
      <c r="GJ13" s="121" t="str">
        <f>IF(ISBLANK($GI$13),"",INDEX(ion21Coop!$F$32:$F$39,MAX(2*$GI$13-1,2)))</f>
        <v/>
      </c>
      <c r="GK13" s="122" t="str">
        <f>IF(ISBLANK($GI$13),"",INDEX(ion21Coop!$F$32:$F$39,2*$GI$13))</f>
        <v/>
      </c>
      <c r="GL13" s="97" t="str">
        <f>IF(ISBLANK($GI$13),"",IF(ISNA(MATCH(TeamNAVI!$E$22,$GD$13:$GH$13,0))*ISNA(MATCH(TeamNAVI!$E$24,$GD$13:$GH$13,0))*ISNA(MATCH(TeamNAVI!$E$26,$GD$13:$GH$13,0)),0,1))</f>
        <v/>
      </c>
      <c r="GM13" s="122" t="str">
        <f>IF(ISBLANK($GI$13),"",INDEX($GJ$13:$GK$13,$GL$13+1)*$GC$13)</f>
        <v/>
      </c>
      <c r="GO13" s="119">
        <v>12</v>
      </c>
      <c r="GP13" s="123" t="str">
        <f>VLOOKUP($GO$13,$B$6:$C$26,2)</f>
        <v/>
      </c>
      <c r="GQ13" s="123">
        <v>8</v>
      </c>
      <c r="GR13" s="415"/>
      <c r="GS13" s="415"/>
      <c r="GT13" s="203"/>
      <c r="GU13" s="7"/>
      <c r="GV13" s="8"/>
      <c r="GW13" s="8"/>
      <c r="GX13" s="8"/>
      <c r="GY13" s="9"/>
      <c r="GZ13" s="7"/>
      <c r="HA13" s="121" t="str">
        <f>IF(ISBLANK($GZ$13),"",INDEX(ion21Coop!$F$32:$F$39,MAX(2*$GZ$13-1,2)))</f>
        <v/>
      </c>
      <c r="HB13" s="122" t="str">
        <f>IF(ISBLANK($GZ$13),"",INDEX(ion21Coop!$F$32:$F$39,2*$GZ$13))</f>
        <v/>
      </c>
      <c r="HC13" s="97" t="str">
        <f>IF(ISBLANK($GZ$13),"",IF(ISNA(MATCH(TeamNAVI!$E$22,$GU$13:$GY$13,0))*ISNA(MATCH(TeamNAVI!$E$24,$GU$13:$GY$13,0))*ISNA(MATCH(TeamNAVI!$E$26,$GU$13:$GY$13,0)),0,1))</f>
        <v/>
      </c>
      <c r="HD13" s="122" t="str">
        <f>IF(ISBLANK($GZ$13),"",INDEX($HA$13:$HB$13,$HC$13+1)*$GT$13)</f>
        <v/>
      </c>
      <c r="HF13" s="119">
        <v>13</v>
      </c>
      <c r="HG13" s="123" t="str">
        <f>VLOOKUP($HF$13,$B$6:$C$26,2)</f>
        <v/>
      </c>
      <c r="HH13" s="123">
        <v>8</v>
      </c>
      <c r="HI13" s="415"/>
      <c r="HJ13" s="415"/>
      <c r="HK13" s="203"/>
      <c r="HL13" s="7"/>
      <c r="HM13" s="8"/>
      <c r="HN13" s="8"/>
      <c r="HO13" s="8"/>
      <c r="HP13" s="9"/>
      <c r="HQ13" s="7"/>
      <c r="HR13" s="121" t="str">
        <f>IF(ISBLANK($HQ$13),"",INDEX(ion21Coop!$F$32:$F$39,MAX(2*$HQ$13-1,2)))</f>
        <v/>
      </c>
      <c r="HS13" s="122" t="str">
        <f>IF(ISBLANK($HQ$13),"",INDEX(ion21Coop!$F$32:$F$39,2*$HQ$13))</f>
        <v/>
      </c>
      <c r="HT13" s="97" t="str">
        <f>IF(ISBLANK($HQ$13),"",IF(ISNA(MATCH(TeamNAVI!$E$22,$HL$13:$HP$13,0))*ISNA(MATCH(TeamNAVI!$E$24,$HL$13:$HP$13,0))*ISNA(MATCH(TeamNAVI!$E$26,$HL$13:$HP$13,0)),0,1))</f>
        <v/>
      </c>
      <c r="HU13" s="122" t="str">
        <f>IF(ISBLANK($HQ$13),"",INDEX($HR$13:$HS$13,$HT$13+1)*$HK$13)</f>
        <v/>
      </c>
      <c r="HW13" s="119">
        <v>14</v>
      </c>
      <c r="HX13" s="123" t="str">
        <f>VLOOKUP($HW$13,$B$6:$C$26,2)</f>
        <v/>
      </c>
      <c r="HY13" s="123">
        <v>8</v>
      </c>
      <c r="HZ13" s="415"/>
      <c r="IA13" s="415"/>
      <c r="IB13" s="203"/>
      <c r="IC13" s="7"/>
      <c r="ID13" s="8"/>
      <c r="IE13" s="8"/>
      <c r="IF13" s="8"/>
      <c r="IG13" s="9"/>
      <c r="IH13" s="7"/>
      <c r="II13" s="121" t="str">
        <f>IF(ISBLANK($IH$13),"",INDEX(ion21Coop!$F$32:$F$39,MAX(2*$IH$13-1,2)))</f>
        <v/>
      </c>
      <c r="IJ13" s="122" t="str">
        <f>IF(ISBLANK($IH$13),"",INDEX(ion21Coop!$F$32:$F$39,2*$IH$13))</f>
        <v/>
      </c>
      <c r="IK13" s="97" t="str">
        <f>IF(ISBLANK($IH$13),"",IF(ISNA(MATCH(TeamNAVI!$E$22,$IC$13:$IG$13,0))*ISNA(MATCH(TeamNAVI!$E$24,$IC$13:$IG$13,0))*ISNA(MATCH(TeamNAVI!$E$26,$IC$13:$IG$13,0)),0,1))</f>
        <v/>
      </c>
      <c r="IL13" s="122" t="str">
        <f>IF(ISBLANK($IH$13),"",INDEX($II$13:$IJ$13,$IK$13+1)*$IB$13)</f>
        <v/>
      </c>
      <c r="IN13" s="119">
        <v>15</v>
      </c>
      <c r="IO13" s="123" t="str">
        <f>VLOOKUP($IN$13,$B$6:$C$26,2)</f>
        <v/>
      </c>
      <c r="IP13" s="123">
        <v>8</v>
      </c>
      <c r="IQ13" s="415"/>
      <c r="IR13" s="415"/>
      <c r="IS13" s="203"/>
      <c r="IT13" s="7"/>
      <c r="IU13" s="8"/>
      <c r="IV13" s="8"/>
      <c r="IW13" s="8"/>
      <c r="IX13" s="9"/>
      <c r="IY13" s="7"/>
      <c r="IZ13" s="121" t="str">
        <f>IF(ISBLANK($IY$13),"",INDEX(ion21Coop!$F$32:$F$39,MAX(2*$IY$13-1,2)))</f>
        <v/>
      </c>
      <c r="JA13" s="122" t="str">
        <f>IF(ISBLANK($IY$13),"",INDEX(ion21Coop!$F$32:$F$39,2*$IY$13))</f>
        <v/>
      </c>
      <c r="JB13" s="97" t="str">
        <f>IF(ISBLANK($IY$13),"",IF(ISNA(MATCH(TeamNAVI!$E$22,$IT$13:$IX$13,0))*ISNA(MATCH(TeamNAVI!$E$24,$IT$13:$IX$13,0))*ISNA(MATCH(TeamNAVI!$E$26,$IT$13:$IX$13,0)),0,1))</f>
        <v/>
      </c>
      <c r="JC13" s="122" t="str">
        <f>IF(ISBLANK($IY$13),"",INDEX($IZ$13:$JA$13,$JB$13+1)*$IS$13)</f>
        <v/>
      </c>
      <c r="JE13" s="119">
        <v>16</v>
      </c>
      <c r="JF13" s="123" t="str">
        <f>VLOOKUP($JE$13,$B$6:$C$26,2)</f>
        <v/>
      </c>
      <c r="JG13" s="123">
        <v>8</v>
      </c>
      <c r="JH13" s="415"/>
      <c r="JI13" s="415"/>
      <c r="JJ13" s="203"/>
      <c r="JK13" s="7"/>
      <c r="JL13" s="8"/>
      <c r="JM13" s="8"/>
      <c r="JN13" s="8"/>
      <c r="JO13" s="9"/>
      <c r="JP13" s="7"/>
      <c r="JQ13" s="121" t="str">
        <f>IF(ISBLANK($JP$13),"",INDEX(ion21Coop!$F$32:$F$39,MAX(2*$JP$13-1,2)))</f>
        <v/>
      </c>
      <c r="JR13" s="122" t="str">
        <f>IF(ISBLANK($JP$13),"",INDEX(ion21Coop!$F$32:$F$39,2*$JP$13))</f>
        <v/>
      </c>
      <c r="JS13" s="97" t="str">
        <f>IF(ISBLANK($JP$13),"",IF(ISNA(MATCH(TeamNAVI!$E$22,$JK$13:$JO$13,0))*ISNA(MATCH(TeamNAVI!$E$24,$JK$13:$JO$13,0))*ISNA(MATCH(TeamNAVI!$E$26,$JK$13:$JO$13,0)),0,1))</f>
        <v/>
      </c>
      <c r="JT13" s="122" t="str">
        <f>IF(ISBLANK($JP$13),"",INDEX($JQ$13:$JR$13,$JS$13+1)*$JJ$13)</f>
        <v/>
      </c>
      <c r="JV13" s="119">
        <v>17</v>
      </c>
      <c r="JW13" s="123" t="str">
        <f>VLOOKUP($JV$13,$B$6:$C$26,2)</f>
        <v/>
      </c>
      <c r="JX13" s="123">
        <v>8</v>
      </c>
      <c r="JY13" s="415"/>
      <c r="JZ13" s="415"/>
      <c r="KA13" s="203"/>
      <c r="KB13" s="7"/>
      <c r="KC13" s="8"/>
      <c r="KD13" s="8"/>
      <c r="KE13" s="8"/>
      <c r="KF13" s="9"/>
      <c r="KG13" s="7"/>
      <c r="KH13" s="121" t="str">
        <f>IF(ISBLANK($KG$13),"",INDEX(ion21Coop!$F$32:$F$39,MAX(2*$KG$13-1,2)))</f>
        <v/>
      </c>
      <c r="KI13" s="122" t="str">
        <f>IF(ISBLANK($KG$13),"",INDEX(ion21Coop!$F$32:$F$39,2*$KG$13))</f>
        <v/>
      </c>
      <c r="KJ13" s="97" t="str">
        <f>IF(ISBLANK($KG$13),"",IF(ISNA(MATCH(TeamNAVI!$E$22,$KB$13:$KF$13,0))*ISNA(MATCH(TeamNAVI!$E$24,$KB$13:$KF$13,0))*ISNA(MATCH(TeamNAVI!$E$26,$KB$13:$KF$13,0)),0,1))</f>
        <v/>
      </c>
      <c r="KK13" s="122" t="str">
        <f>IF(ISBLANK($KG$13),"",INDEX($KH$13:$KI$13,$KJ$13+1)*$KA$13)</f>
        <v/>
      </c>
      <c r="KM13" s="119">
        <v>18</v>
      </c>
      <c r="KN13" s="123" t="str">
        <f>VLOOKUP($KM$13,$B$6:$C$26,2)</f>
        <v/>
      </c>
      <c r="KO13" s="123">
        <v>8</v>
      </c>
      <c r="KP13" s="415"/>
      <c r="KQ13" s="415"/>
      <c r="KR13" s="203"/>
      <c r="KS13" s="7"/>
      <c r="KT13" s="8"/>
      <c r="KU13" s="8"/>
      <c r="KV13" s="8"/>
      <c r="KW13" s="9"/>
      <c r="KX13" s="7"/>
      <c r="KY13" s="121" t="str">
        <f>IF(ISBLANK($KX$13),"",INDEX(ion21Coop!$F$32:$F$39,MAX(2*$KX$13-1,2)))</f>
        <v/>
      </c>
      <c r="KZ13" s="122" t="str">
        <f>IF(ISBLANK($KX$13),"",INDEX(ion21Coop!$F$32:$F$39,2*$KX$13))</f>
        <v/>
      </c>
      <c r="LA13" s="97" t="str">
        <f>IF(ISBLANK($KX$13),"",IF(ISNA(MATCH(TeamNAVI!$E$22,$KS$13:$KW$13,0))*ISNA(MATCH(TeamNAVI!$E$24,$KS$13:$KW$13,0))*ISNA(MATCH(TeamNAVI!$E$26,$KS$13:$KW$13,0)),0,1))</f>
        <v/>
      </c>
      <c r="LB13" s="122" t="str">
        <f>IF(ISBLANK($KX$13),"",INDEX($KY$13:$KZ$13,$LA$13+1)*$KR$13)</f>
        <v/>
      </c>
      <c r="LD13" s="119">
        <v>19</v>
      </c>
      <c r="LE13" s="123" t="str">
        <f>VLOOKUP($LD$13,$B$6:$C$26,2)</f>
        <v/>
      </c>
      <c r="LF13" s="123">
        <v>8</v>
      </c>
      <c r="LG13" s="415"/>
      <c r="LH13" s="415"/>
      <c r="LI13" s="203"/>
      <c r="LJ13" s="7"/>
      <c r="LK13" s="8"/>
      <c r="LL13" s="8"/>
      <c r="LM13" s="8"/>
      <c r="LN13" s="9"/>
      <c r="LO13" s="7"/>
      <c r="LP13" s="121" t="str">
        <f>IF(ISBLANK($LO$13),"",INDEX(ion21Coop!$F$32:$F$39,MAX(2*$LO$13-1,2)))</f>
        <v/>
      </c>
      <c r="LQ13" s="122" t="str">
        <f>IF(ISBLANK($LO$13),"",INDEX(ion21Coop!$F$32:$F$39,2*$LO$13))</f>
        <v/>
      </c>
      <c r="LR13" s="97" t="str">
        <f>IF(ISBLANK($LO$13),"",IF(ISNA(MATCH(TeamNAVI!$E$22,$LJ$13:$LN$13,0))*ISNA(MATCH(TeamNAVI!$E$24,$LJ$13:$LN$13,0))*ISNA(MATCH(TeamNAVI!$E$26,$LJ$13:$LN$13,0)),0,1))</f>
        <v/>
      </c>
      <c r="LS13" s="122" t="str">
        <f>IF(ISBLANK($LO$13),"",INDEX($LP$13:$LQ$13,$LR$13+1)*$LI$13)</f>
        <v/>
      </c>
      <c r="LU13" s="119">
        <v>20</v>
      </c>
      <c r="LV13" s="123" t="str">
        <f>VLOOKUP($LU$13,$B$6:$C$26,2)</f>
        <v/>
      </c>
      <c r="LW13" s="123">
        <v>8</v>
      </c>
      <c r="LX13" s="415"/>
      <c r="LY13" s="415"/>
      <c r="LZ13" s="203"/>
      <c r="MA13" s="7"/>
      <c r="MB13" s="8"/>
      <c r="MC13" s="8"/>
      <c r="MD13" s="8"/>
      <c r="ME13" s="9"/>
      <c r="MF13" s="7"/>
      <c r="MG13" s="121" t="str">
        <f>IF(ISBLANK($MF$13),"",INDEX(ion21Coop!$F$32:$F$39,MAX(2*$MF$13-1,2)))</f>
        <v/>
      </c>
      <c r="MH13" s="122" t="str">
        <f>IF(ISBLANK($MF$13),"",INDEX(ion21Coop!$F$32:$F$39,2*$MF$13))</f>
        <v/>
      </c>
      <c r="MI13" s="97" t="str">
        <f>IF(ISBLANK($MF$13),"",IF(ISNA(MATCH(TeamNAVI!$E$22,$MA$13:$ME$13,0))*ISNA(MATCH(TeamNAVI!$E$24,$MA$13:$ME$13,0))*ISNA(MATCH(TeamNAVI!$E$26,$MA$13:$ME$13,0)),0,1))</f>
        <v/>
      </c>
      <c r="MJ13" s="122" t="str">
        <f>IF(ISBLANK($MF$13),"",INDEX($MG$13:$MH$13,$MI$13+1)*$LZ$13)</f>
        <v/>
      </c>
      <c r="ML13" s="119">
        <v>21</v>
      </c>
      <c r="MM13" s="123" t="str">
        <f>VLOOKUP($ML$13,$B$6:$C$26,2)</f>
        <v/>
      </c>
      <c r="MN13" s="123">
        <v>8</v>
      </c>
      <c r="MO13" s="415"/>
      <c r="MP13" s="415"/>
      <c r="MQ13" s="203"/>
      <c r="MR13" s="7"/>
      <c r="MS13" s="8"/>
      <c r="MT13" s="8"/>
      <c r="MU13" s="8"/>
      <c r="MV13" s="9"/>
      <c r="MW13" s="7"/>
      <c r="MX13" s="121" t="str">
        <f>IF(ISBLANK($MW$13),"",INDEX(ion21Coop!$F$32:$F$39,MAX(2*$MW$13-1,2)))</f>
        <v/>
      </c>
      <c r="MY13" s="122" t="str">
        <f>IF(ISBLANK($MW$13),"",INDEX(ion21Coop!$F$32:$F$39,2*$MW$13))</f>
        <v/>
      </c>
      <c r="MZ13" s="97" t="str">
        <f>IF(ISBLANK($MW$13),"",IF(ISNA(MATCH(TeamNAVI!$E$22,$MR$13:$MV$13,0))*ISNA(MATCH(TeamNAVI!$E$24,$MR$13:$MV$13,0))*ISNA(MATCH(TeamNAVI!$E$26,$MR$13:$MV$13,0)),0,1))</f>
        <v/>
      </c>
      <c r="NA13" s="122" t="str">
        <f>IF(ISBLANK($MW$13),"",INDEX($MX$13:$MY$13,$MZ$13+1)*$MQ$13)</f>
        <v/>
      </c>
    </row>
    <row r="14" spans="1:365" x14ac:dyDescent="0.3">
      <c r="A14" s="187" t="str">
        <f t="shared" si="0"/>
        <v xml:space="preserve">9 - </v>
      </c>
      <c r="B14" s="119">
        <f>ion21Team!B13</f>
        <v>9</v>
      </c>
      <c r="C14" s="123" t="str">
        <f>IF(ISBLANK(ion21Team!C13),"",ion21Team!C13)</f>
        <v/>
      </c>
      <c r="D14" s="146" t="str">
        <f>IF(ISBLANK(ion21Team!$C$13),"",$FE$3)</f>
        <v/>
      </c>
      <c r="E14" s="271" t="str">
        <f>IF(ISBLANK(ion21Team!C13),"",IFERROR(D14/$D$27*100,0))</f>
        <v/>
      </c>
      <c r="F14" s="146" t="str">
        <f>IF(ISBLANK(ion21Team!C13),"",ion21Votes!AE14)</f>
        <v/>
      </c>
      <c r="G14" s="121" t="str">
        <f>IF(ISBLANK(ion21Team!C13),"",ROUND(ion21Votes!$AE$27*E14/100,0))</f>
        <v/>
      </c>
      <c r="H14" s="122" t="str">
        <f>IF(ISBLANK(ion21Team!C13),"",F14-G14)</f>
        <v/>
      </c>
      <c r="J14" s="119">
        <v>1</v>
      </c>
      <c r="K14" s="123" t="str">
        <f>VLOOKUP($J$14,$B$6:$C$26,2)</f>
        <v>YaJo</v>
      </c>
      <c r="L14" s="123">
        <v>9</v>
      </c>
      <c r="M14" s="364"/>
      <c r="N14" s="364"/>
      <c r="O14" s="202"/>
      <c r="P14" s="7"/>
      <c r="Q14" s="8"/>
      <c r="R14" s="8"/>
      <c r="S14" s="8"/>
      <c r="T14" s="9"/>
      <c r="U14" s="7"/>
      <c r="V14" s="121" t="str">
        <f>IF(ISBLANK($U$14),"",INDEX(ion21Coop!$F$32:$F$39,MAX(2*$U$14-1,2)))</f>
        <v/>
      </c>
      <c r="W14" s="122" t="str">
        <f>IF(ISBLANK($U$14),"",INDEX(ion21Coop!$F$32:$F$39,2*$U$14))</f>
        <v/>
      </c>
      <c r="X14" s="97" t="str">
        <f>IF(ISBLANK($U$14),"",IF(ISNA(MATCH(TeamNAVI!$E$22,$P$14:$T$14,0))*ISNA(MATCH(TeamNAVI!$E$24,$P$14:$T$14,0))*ISNA(MATCH(TeamNAVI!$E$26,$P$14:$T$14,0)),0,1))</f>
        <v/>
      </c>
      <c r="Y14" s="122" t="str">
        <f>IF(ISBLANK($U$14),"",INDEX($V$14:$W$14,$X$14+1)*$O$14)</f>
        <v/>
      </c>
      <c r="AA14" s="119">
        <v>2</v>
      </c>
      <c r="AB14" s="123" t="str">
        <f>VLOOKUP($AA$14,$B$6:$C$26,2)</f>
        <v>GeLo</v>
      </c>
      <c r="AC14" s="123">
        <v>9</v>
      </c>
      <c r="AD14" s="364"/>
      <c r="AE14" s="364"/>
      <c r="AF14" s="202"/>
      <c r="AG14" s="7"/>
      <c r="AH14" s="8"/>
      <c r="AI14" s="8"/>
      <c r="AJ14" s="8"/>
      <c r="AK14" s="9"/>
      <c r="AL14" s="7"/>
      <c r="AM14" s="121" t="str">
        <f>IF(ISBLANK($AL$14),"",INDEX(ion21Coop!$F$32:$F$39,MAX(2*$AL$14-1,2)))</f>
        <v/>
      </c>
      <c r="AN14" s="122" t="str">
        <f>IF(ISBLANK($AL$14),"",INDEX(ion21Coop!$F$32:$F$39,2*$AL$14))</f>
        <v/>
      </c>
      <c r="AO14" s="97" t="str">
        <f>IF(ISBLANK($AL$14),"",IF(ISNA(MATCH(TeamNAVI!$E$22,$AG$14:$AK$14,0))*ISNA(MATCH(TeamNAVI!$E$24,$AG$14:$AK$14,0))*ISNA(MATCH(TeamNAVI!$E$26,$AG$14:$AK$14,0)),0,1))</f>
        <v/>
      </c>
      <c r="AP14" s="122" t="str">
        <f>IF(ISBLANK($AL$14),"",INDEX($AM$14:$AN$14,$AO$14+1)*$AF$14)</f>
        <v/>
      </c>
      <c r="AR14" s="119">
        <v>3</v>
      </c>
      <c r="AS14" s="123" t="str">
        <f>VLOOKUP($AR$14,$B$6:$C$26,2)</f>
        <v>MiDo</v>
      </c>
      <c r="AT14" s="123">
        <v>9</v>
      </c>
      <c r="AU14" s="364" t="s">
        <v>851</v>
      </c>
      <c r="AV14" s="359">
        <v>2010</v>
      </c>
      <c r="AW14" s="202">
        <v>1</v>
      </c>
      <c r="AX14" s="7">
        <v>9</v>
      </c>
      <c r="AY14" s="8"/>
      <c r="AZ14" s="8"/>
      <c r="BA14" s="8"/>
      <c r="BB14" s="9"/>
      <c r="BC14" s="7">
        <v>4</v>
      </c>
      <c r="BD14" s="121">
        <f>IF(ISBLANK($BC$14),"",INDEX(ion21Coop!$F$32:$F$39,MAX(2*$BC$14-1,2)))</f>
        <v>5</v>
      </c>
      <c r="BE14" s="122">
        <f>IF(ISBLANK($BC$14),"",INDEX(ion21Coop!$F$32:$F$39,2*$BC$14))</f>
        <v>9</v>
      </c>
      <c r="BF14" s="97">
        <f>IF(ISBLANK($BC$14),"",IF(ISNA(MATCH(TeamNAVI!$E$22,$AX$14:$BB$14,0))*ISNA(MATCH(TeamNAVI!$E$24,$AX$14:$BB$14,0))*ISNA(MATCH(TeamNAVI!$E$26,$AX$14:$BB$14,0)),0,1))</f>
        <v>0</v>
      </c>
      <c r="BG14" s="122">
        <f>IF(ISBLANK($BC$14),"",INDEX($BD$14:$BE$14,$BF$14+1)*$AW$14)</f>
        <v>5</v>
      </c>
      <c r="BI14" s="119">
        <v>4</v>
      </c>
      <c r="BJ14" s="123" t="str">
        <f>VLOOKUP($BI$14,$B$6:$C$26,2)</f>
        <v>EmNi</v>
      </c>
      <c r="BK14" s="123">
        <v>9</v>
      </c>
      <c r="BL14" s="415"/>
      <c r="BM14" s="415"/>
      <c r="BN14" s="203"/>
      <c r="BO14" s="7"/>
      <c r="BP14" s="8"/>
      <c r="BQ14" s="8"/>
      <c r="BR14" s="8"/>
      <c r="BS14" s="9"/>
      <c r="BT14" s="7"/>
      <c r="BU14" s="121" t="str">
        <f>IF(ISBLANK($BT$14),"",INDEX(ion21Coop!$F$32:$F$39,MAX(2*$BT$14-1,2)))</f>
        <v/>
      </c>
      <c r="BV14" s="122" t="str">
        <f>IF(ISBLANK($BT$14),"",INDEX(ion21Coop!$F$32:$F$39,2*$BT$14))</f>
        <v/>
      </c>
      <c r="BW14" s="97" t="str">
        <f>IF(ISBLANK($BT$14),"",IF(ISNA(MATCH(TeamNAVI!$E$22,$BO$14:$BS$14,0))*ISNA(MATCH(TeamNAVI!$E$24,$BO$14:$BS$14,0))*ISNA(MATCH(TeamNAVI!$E$26,$BO$14:$BS$14,0)),0,1))</f>
        <v/>
      </c>
      <c r="BX14" s="122" t="str">
        <f>IF(ISBLANK($BT$14),"",INDEX($BU$14:$BV$14,$BW$14+1)*$BN$14)</f>
        <v/>
      </c>
      <c r="BZ14" s="119">
        <v>5</v>
      </c>
      <c r="CA14" s="123" t="str">
        <f>VLOOKUP($BZ$14,$B$6:$C$26,2)</f>
        <v>HeJe</v>
      </c>
      <c r="CB14" s="123">
        <v>9</v>
      </c>
      <c r="CC14" s="415"/>
      <c r="CD14" s="415"/>
      <c r="CE14" s="203"/>
      <c r="CF14" s="7"/>
      <c r="CG14" s="8"/>
      <c r="CH14" s="8"/>
      <c r="CI14" s="8"/>
      <c r="CJ14" s="9"/>
      <c r="CK14" s="7"/>
      <c r="CL14" s="121" t="str">
        <f>IF(ISBLANK($CK$14),"",INDEX(ion21Coop!$F$32:$F$39,MAX(2*$CK$14-1,2)))</f>
        <v/>
      </c>
      <c r="CM14" s="122" t="str">
        <f>IF(ISBLANK($CK$14),"",INDEX(ion21Coop!$F$32:$F$39,2*$CK$14))</f>
        <v/>
      </c>
      <c r="CN14" s="97" t="str">
        <f>IF(ISBLANK($CK$14),"",IF(ISNA(MATCH(TeamNAVI!$E$22,$CF$14:$CJ$14,0))*ISNA(MATCH(TeamNAVI!$E$24,$CF$14:$CJ$14,0))*ISNA(MATCH(TeamNAVI!$E$26,$CF$14:$CJ$14,0)),0,1))</f>
        <v/>
      </c>
      <c r="CO14" s="122" t="str">
        <f>IF(ISBLANK($CK$14),"",INDEX($CL$14:$CM$14,$CN$14+1)*$CE$14)</f>
        <v/>
      </c>
      <c r="CQ14" s="119">
        <v>6</v>
      </c>
      <c r="CR14" s="123" t="str">
        <f>VLOOKUP($CQ$14,$B$6:$C$26,2)</f>
        <v/>
      </c>
      <c r="CS14" s="123">
        <v>9</v>
      </c>
      <c r="CT14" s="415"/>
      <c r="CU14" s="415"/>
      <c r="CV14" s="203"/>
      <c r="CW14" s="7"/>
      <c r="CX14" s="8"/>
      <c r="CY14" s="8"/>
      <c r="CZ14" s="8"/>
      <c r="DA14" s="9"/>
      <c r="DB14" s="7"/>
      <c r="DC14" s="121" t="str">
        <f>IF(ISBLANK($DB$14),"",INDEX(ion21Coop!$F$32:$F$39,MAX(2*$DB$14-1,2)))</f>
        <v/>
      </c>
      <c r="DD14" s="122" t="str">
        <f>IF(ISBLANK($DB$14),"",INDEX(ion21Coop!$F$32:$F$39,2*$DB$14))</f>
        <v/>
      </c>
      <c r="DE14" s="97" t="str">
        <f>IF(ISBLANK($DB$14),"",IF(ISNA(MATCH(TeamNAVI!$E$22,$CW$14:$DA$14,0))*ISNA(MATCH(TeamNAVI!$E$24,$CW$14:$DA$14,0))*ISNA(MATCH(TeamNAVI!$E$26,$CW$14:$DA$14,0)),0,1))</f>
        <v/>
      </c>
      <c r="DF14" s="122" t="str">
        <f>IF(ISBLANK($DB$14),"",INDEX($DC$14:$DD$14,$DE$14+1)*$CV$14)</f>
        <v/>
      </c>
      <c r="DH14" s="119">
        <v>7</v>
      </c>
      <c r="DI14" s="123" t="str">
        <f>VLOOKUP($DH$14,$B$6:$C$26,2)</f>
        <v/>
      </c>
      <c r="DJ14" s="123">
        <v>9</v>
      </c>
      <c r="DK14" s="415"/>
      <c r="DL14" s="415"/>
      <c r="DM14" s="203"/>
      <c r="DN14" s="7"/>
      <c r="DO14" s="8"/>
      <c r="DP14" s="8"/>
      <c r="DQ14" s="8"/>
      <c r="DR14" s="9"/>
      <c r="DS14" s="7"/>
      <c r="DT14" s="121" t="str">
        <f>IF(ISBLANK($DS$14),"",INDEX(ion21Coop!$F$32:$F$39,MAX(2*$DS$14-1,2)))</f>
        <v/>
      </c>
      <c r="DU14" s="122" t="str">
        <f>IF(ISBLANK($DS$14),"",INDEX(ion21Coop!$F$32:$F$39,2*$DS$14))</f>
        <v/>
      </c>
      <c r="DV14" s="97" t="str">
        <f>IF(ISBLANK($DS$14),"",IF(ISNA(MATCH(TeamNAVI!$E$22,$DN$14:$DR$14,0))*ISNA(MATCH(TeamNAVI!$E$24,$DN$14:$DR$14,0))*ISNA(MATCH(TeamNAVI!$E$26,$DN$14:$DR$14,0)),0,1))</f>
        <v/>
      </c>
      <c r="DW14" s="122" t="str">
        <f>IF(ISBLANK($DS$14),"",INDEX($DT$14:$DU$14,$DV$14+1)*$DM$14)</f>
        <v/>
      </c>
      <c r="DY14" s="119">
        <v>8</v>
      </c>
      <c r="DZ14" s="123" t="str">
        <f>VLOOKUP($DY$14,$B$6:$C$26,2)</f>
        <v/>
      </c>
      <c r="EA14" s="123">
        <v>9</v>
      </c>
      <c r="EB14" s="415"/>
      <c r="EC14" s="415"/>
      <c r="ED14" s="203"/>
      <c r="EE14" s="7"/>
      <c r="EF14" s="8"/>
      <c r="EG14" s="8"/>
      <c r="EH14" s="8"/>
      <c r="EI14" s="9"/>
      <c r="EJ14" s="7"/>
      <c r="EK14" s="121" t="str">
        <f>IF(ISBLANK($EJ$14),"",INDEX(ion21Coop!$F$32:$F$39,MAX(2*$EJ$14-1,2)))</f>
        <v/>
      </c>
      <c r="EL14" s="122" t="str">
        <f>IF(ISBLANK($EJ$14),"",INDEX(ion21Coop!$F$32:$F$39,2*$EJ$14))</f>
        <v/>
      </c>
      <c r="EM14" s="97" t="str">
        <f>IF(ISBLANK($EJ$14),"",IF(ISNA(MATCH(TeamNAVI!$E$22,$EE$14:$EI$14,0))*ISNA(MATCH(TeamNAVI!$E$24,$EE$14:$EI$14,0))*ISNA(MATCH(TeamNAVI!$E$26,$EE$14:$EI$14,0)),0,1))</f>
        <v/>
      </c>
      <c r="EN14" s="122" t="str">
        <f>IF(ISBLANK($EJ$14),"",INDEX($EK$14:$EL$14,$EM$14+1)*$ED$14)</f>
        <v/>
      </c>
      <c r="EP14" s="119">
        <v>9</v>
      </c>
      <c r="EQ14" s="123" t="str">
        <f>VLOOKUP($EP$14,$B$6:$C$26,2)</f>
        <v/>
      </c>
      <c r="ER14" s="123">
        <v>9</v>
      </c>
      <c r="ES14" s="415"/>
      <c r="ET14" s="415"/>
      <c r="EU14" s="203"/>
      <c r="EV14" s="7"/>
      <c r="EW14" s="8"/>
      <c r="EX14" s="8"/>
      <c r="EY14" s="8"/>
      <c r="EZ14" s="9"/>
      <c r="FA14" s="7"/>
      <c r="FB14" s="121" t="str">
        <f>IF(ISBLANK($FA$14),"",INDEX(ion21Coop!$F$32:$F$39,MAX(2*$FA$14-1,2)))</f>
        <v/>
      </c>
      <c r="FC14" s="122" t="str">
        <f>IF(ISBLANK($FA$14),"",INDEX(ion21Coop!$F$32:$F$39,2*$FA$14))</f>
        <v/>
      </c>
      <c r="FD14" s="97" t="str">
        <f>IF(ISBLANK($FA$14),"",IF(ISNA(MATCH(TeamNAVI!$E$22,$EV$14:$EZ$14,0))*ISNA(MATCH(TeamNAVI!$E$24,$EV$14:$EZ$14,0))*ISNA(MATCH(TeamNAVI!$E$26,$EV$14:$EZ$14,0)),0,1))</f>
        <v/>
      </c>
      <c r="FE14" s="122" t="str">
        <f>IF(ISBLANK($FA$14),"",INDEX($FB$14:$FC$14,$FD$14+1)*$EU$14)</f>
        <v/>
      </c>
      <c r="FG14" s="119">
        <v>10</v>
      </c>
      <c r="FH14" s="123" t="str">
        <f>VLOOKUP($FG$14,$B$6:$C$26,2)</f>
        <v/>
      </c>
      <c r="FI14" s="123">
        <v>9</v>
      </c>
      <c r="FJ14" s="415"/>
      <c r="FK14" s="415"/>
      <c r="FL14" s="203"/>
      <c r="FM14" s="7"/>
      <c r="FN14" s="8"/>
      <c r="FO14" s="8"/>
      <c r="FP14" s="8"/>
      <c r="FQ14" s="9"/>
      <c r="FR14" s="7"/>
      <c r="FS14" s="121" t="str">
        <f>IF(ISBLANK($FR$14),"",INDEX(ion21Coop!$F$32:$F$39,MAX(2*$FR$14-1,2)))</f>
        <v/>
      </c>
      <c r="FT14" s="122" t="str">
        <f>IF(ISBLANK($FR$14),"",INDEX(ion21Coop!$F$32:$F$39,2*$FR$14))</f>
        <v/>
      </c>
      <c r="FU14" s="97" t="str">
        <f>IF(ISBLANK($FR$14),"",IF(ISNA(MATCH(TeamNAVI!$E$22,$FM$14:$FQ$14,0))*ISNA(MATCH(TeamNAVI!$E$24,$FM$14:$FQ$14,0))*ISNA(MATCH(TeamNAVI!$E$26,$FM$14:$FQ$14,0)),0,1))</f>
        <v/>
      </c>
      <c r="FV14" s="122" t="str">
        <f>IF(ISBLANK($FR$14),"",INDEX($FS$14:$FT$14,$FU$14+1)*$FL$14)</f>
        <v/>
      </c>
      <c r="FX14" s="119">
        <v>11</v>
      </c>
      <c r="FY14" s="123" t="str">
        <f>VLOOKUP($FX$14,$B$6:$C$26,2)</f>
        <v/>
      </c>
      <c r="FZ14" s="123">
        <v>9</v>
      </c>
      <c r="GA14" s="415"/>
      <c r="GB14" s="415"/>
      <c r="GC14" s="203"/>
      <c r="GD14" s="7"/>
      <c r="GE14" s="8"/>
      <c r="GF14" s="8"/>
      <c r="GG14" s="8"/>
      <c r="GH14" s="9"/>
      <c r="GI14" s="7"/>
      <c r="GJ14" s="121" t="str">
        <f>IF(ISBLANK($GI$14),"",INDEX(ion21Coop!$F$32:$F$39,MAX(2*$GI$14-1,2)))</f>
        <v/>
      </c>
      <c r="GK14" s="122" t="str">
        <f>IF(ISBLANK($GI$14),"",INDEX(ion21Coop!$F$32:$F$39,2*$GI$14))</f>
        <v/>
      </c>
      <c r="GL14" s="97" t="str">
        <f>IF(ISBLANK($GI$14),"",IF(ISNA(MATCH(TeamNAVI!$E$22,$GD$14:$GH$14,0))*ISNA(MATCH(TeamNAVI!$E$24,$GD$14:$GH$14,0))*ISNA(MATCH(TeamNAVI!$E$26,$GD$14:$GH$14,0)),0,1))</f>
        <v/>
      </c>
      <c r="GM14" s="122" t="str">
        <f>IF(ISBLANK($GI$14),"",INDEX($GJ$14:$GK$14,$GL$14+1)*$GC$14)</f>
        <v/>
      </c>
      <c r="GO14" s="119">
        <v>12</v>
      </c>
      <c r="GP14" s="123" t="str">
        <f>VLOOKUP($GO$14,$B$6:$C$26,2)</f>
        <v/>
      </c>
      <c r="GQ14" s="123">
        <v>9</v>
      </c>
      <c r="GR14" s="415"/>
      <c r="GS14" s="415"/>
      <c r="GT14" s="203"/>
      <c r="GU14" s="7"/>
      <c r="GV14" s="8"/>
      <c r="GW14" s="8"/>
      <c r="GX14" s="8"/>
      <c r="GY14" s="9"/>
      <c r="GZ14" s="7"/>
      <c r="HA14" s="121" t="str">
        <f>IF(ISBLANK($GZ$14),"",INDEX(ion21Coop!$F$32:$F$39,MAX(2*$GZ$14-1,2)))</f>
        <v/>
      </c>
      <c r="HB14" s="122" t="str">
        <f>IF(ISBLANK($GZ$14),"",INDEX(ion21Coop!$F$32:$F$39,2*$GZ$14))</f>
        <v/>
      </c>
      <c r="HC14" s="97" t="str">
        <f>IF(ISBLANK($GZ$14),"",IF(ISNA(MATCH(TeamNAVI!$E$22,$GU$14:$GY$14,0))*ISNA(MATCH(TeamNAVI!$E$24,$GU$14:$GY$14,0))*ISNA(MATCH(TeamNAVI!$E$26,$GU$14:$GY$14,0)),0,1))</f>
        <v/>
      </c>
      <c r="HD14" s="122" t="str">
        <f>IF(ISBLANK($GZ$14),"",INDEX($HA$14:$HB$14,$HC$14+1)*$GT$14)</f>
        <v/>
      </c>
      <c r="HF14" s="119">
        <v>13</v>
      </c>
      <c r="HG14" s="123" t="str">
        <f>VLOOKUP($HF$14,$B$6:$C$26,2)</f>
        <v/>
      </c>
      <c r="HH14" s="123">
        <v>9</v>
      </c>
      <c r="HI14" s="415"/>
      <c r="HJ14" s="415"/>
      <c r="HK14" s="203"/>
      <c r="HL14" s="7"/>
      <c r="HM14" s="8"/>
      <c r="HN14" s="8"/>
      <c r="HO14" s="8"/>
      <c r="HP14" s="9"/>
      <c r="HQ14" s="7"/>
      <c r="HR14" s="121" t="str">
        <f>IF(ISBLANK($HQ$14),"",INDEX(ion21Coop!$F$32:$F$39,MAX(2*$HQ$14-1,2)))</f>
        <v/>
      </c>
      <c r="HS14" s="122" t="str">
        <f>IF(ISBLANK($HQ$14),"",INDEX(ion21Coop!$F$32:$F$39,2*$HQ$14))</f>
        <v/>
      </c>
      <c r="HT14" s="97" t="str">
        <f>IF(ISBLANK($HQ$14),"",IF(ISNA(MATCH(TeamNAVI!$E$22,$HL$14:$HP$14,0))*ISNA(MATCH(TeamNAVI!$E$24,$HL$14:$HP$14,0))*ISNA(MATCH(TeamNAVI!$E$26,$HL$14:$HP$14,0)),0,1))</f>
        <v/>
      </c>
      <c r="HU14" s="122" t="str">
        <f>IF(ISBLANK($HQ$14),"",INDEX($HR$14:$HS$14,$HT$14+1)*$HK$14)</f>
        <v/>
      </c>
      <c r="HW14" s="119">
        <v>14</v>
      </c>
      <c r="HX14" s="123" t="str">
        <f>VLOOKUP($HW$14,$B$6:$C$26,2)</f>
        <v/>
      </c>
      <c r="HY14" s="123">
        <v>9</v>
      </c>
      <c r="HZ14" s="415"/>
      <c r="IA14" s="415"/>
      <c r="IB14" s="203"/>
      <c r="IC14" s="7"/>
      <c r="ID14" s="8"/>
      <c r="IE14" s="8"/>
      <c r="IF14" s="8"/>
      <c r="IG14" s="9"/>
      <c r="IH14" s="7"/>
      <c r="II14" s="121" t="str">
        <f>IF(ISBLANK($IH$14),"",INDEX(ion21Coop!$F$32:$F$39,MAX(2*$IH$14-1,2)))</f>
        <v/>
      </c>
      <c r="IJ14" s="122" t="str">
        <f>IF(ISBLANK($IH$14),"",INDEX(ion21Coop!$F$32:$F$39,2*$IH$14))</f>
        <v/>
      </c>
      <c r="IK14" s="97" t="str">
        <f>IF(ISBLANK($IH$14),"",IF(ISNA(MATCH(TeamNAVI!$E$22,$IC$14:$IG$14,0))*ISNA(MATCH(TeamNAVI!$E$24,$IC$14:$IG$14,0))*ISNA(MATCH(TeamNAVI!$E$26,$IC$14:$IG$14,0)),0,1))</f>
        <v/>
      </c>
      <c r="IL14" s="122" t="str">
        <f>IF(ISBLANK($IH$14),"",INDEX($II$14:$IJ$14,$IK$14+1)*$IB$14)</f>
        <v/>
      </c>
      <c r="IN14" s="119">
        <v>15</v>
      </c>
      <c r="IO14" s="123" t="str">
        <f>VLOOKUP($IN$14,$B$6:$C$26,2)</f>
        <v/>
      </c>
      <c r="IP14" s="123">
        <v>9</v>
      </c>
      <c r="IQ14" s="415"/>
      <c r="IR14" s="415"/>
      <c r="IS14" s="203"/>
      <c r="IT14" s="7"/>
      <c r="IU14" s="8"/>
      <c r="IV14" s="8"/>
      <c r="IW14" s="8"/>
      <c r="IX14" s="9"/>
      <c r="IY14" s="7"/>
      <c r="IZ14" s="121" t="str">
        <f>IF(ISBLANK($IY$14),"",INDEX(ion21Coop!$F$32:$F$39,MAX(2*$IY$14-1,2)))</f>
        <v/>
      </c>
      <c r="JA14" s="122" t="str">
        <f>IF(ISBLANK($IY$14),"",INDEX(ion21Coop!$F$32:$F$39,2*$IY$14))</f>
        <v/>
      </c>
      <c r="JB14" s="97" t="str">
        <f>IF(ISBLANK($IY$14),"",IF(ISNA(MATCH(TeamNAVI!$E$22,$IT$14:$IX$14,0))*ISNA(MATCH(TeamNAVI!$E$24,$IT$14:$IX$14,0))*ISNA(MATCH(TeamNAVI!$E$26,$IT$14:$IX$14,0)),0,1))</f>
        <v/>
      </c>
      <c r="JC14" s="122" t="str">
        <f>IF(ISBLANK($IY$14),"",INDEX($IZ$14:$JA$14,$JB$14+1)*$IS$14)</f>
        <v/>
      </c>
      <c r="JE14" s="119">
        <v>16</v>
      </c>
      <c r="JF14" s="123" t="str">
        <f>VLOOKUP($JE$14,$B$6:$C$26,2)</f>
        <v/>
      </c>
      <c r="JG14" s="123">
        <v>9</v>
      </c>
      <c r="JH14" s="415"/>
      <c r="JI14" s="415"/>
      <c r="JJ14" s="203"/>
      <c r="JK14" s="7"/>
      <c r="JL14" s="8"/>
      <c r="JM14" s="8"/>
      <c r="JN14" s="8"/>
      <c r="JO14" s="9"/>
      <c r="JP14" s="7"/>
      <c r="JQ14" s="121" t="str">
        <f>IF(ISBLANK($JP$14),"",INDEX(ion21Coop!$F$32:$F$39,MAX(2*$JP$14-1,2)))</f>
        <v/>
      </c>
      <c r="JR14" s="122" t="str">
        <f>IF(ISBLANK($JP$14),"",INDEX(ion21Coop!$F$32:$F$39,2*$JP$14))</f>
        <v/>
      </c>
      <c r="JS14" s="97" t="str">
        <f>IF(ISBLANK($JP$14),"",IF(ISNA(MATCH(TeamNAVI!$E$22,$JK$14:$JO$14,0))*ISNA(MATCH(TeamNAVI!$E$24,$JK$14:$JO$14,0))*ISNA(MATCH(TeamNAVI!$E$26,$JK$14:$JO$14,0)),0,1))</f>
        <v/>
      </c>
      <c r="JT14" s="122" t="str">
        <f>IF(ISBLANK($JP$14),"",INDEX($JQ$14:$JR$14,$JS$14+1)*$JJ$14)</f>
        <v/>
      </c>
      <c r="JV14" s="119">
        <v>17</v>
      </c>
      <c r="JW14" s="123" t="str">
        <f>VLOOKUP($JV$14,$B$6:$C$26,2)</f>
        <v/>
      </c>
      <c r="JX14" s="123">
        <v>9</v>
      </c>
      <c r="JY14" s="415"/>
      <c r="JZ14" s="415"/>
      <c r="KA14" s="203"/>
      <c r="KB14" s="7"/>
      <c r="KC14" s="8"/>
      <c r="KD14" s="8"/>
      <c r="KE14" s="8"/>
      <c r="KF14" s="9"/>
      <c r="KG14" s="7"/>
      <c r="KH14" s="121" t="str">
        <f>IF(ISBLANK($KG$14),"",INDEX(ion21Coop!$F$32:$F$39,MAX(2*$KG$14-1,2)))</f>
        <v/>
      </c>
      <c r="KI14" s="122" t="str">
        <f>IF(ISBLANK($KG$14),"",INDEX(ion21Coop!$F$32:$F$39,2*$KG$14))</f>
        <v/>
      </c>
      <c r="KJ14" s="97" t="str">
        <f>IF(ISBLANK($KG$14),"",IF(ISNA(MATCH(TeamNAVI!$E$22,$KB$14:$KF$14,0))*ISNA(MATCH(TeamNAVI!$E$24,$KB$14:$KF$14,0))*ISNA(MATCH(TeamNAVI!$E$26,$KB$14:$KF$14,0)),0,1))</f>
        <v/>
      </c>
      <c r="KK14" s="122" t="str">
        <f>IF(ISBLANK($KG$14),"",INDEX($KH$14:$KI$14,$KJ$14+1)*$KA$14)</f>
        <v/>
      </c>
      <c r="KM14" s="119">
        <v>18</v>
      </c>
      <c r="KN14" s="123" t="str">
        <f>VLOOKUP($KM$14,$B$6:$C$26,2)</f>
        <v/>
      </c>
      <c r="KO14" s="123">
        <v>9</v>
      </c>
      <c r="KP14" s="415"/>
      <c r="KQ14" s="415"/>
      <c r="KR14" s="203"/>
      <c r="KS14" s="7"/>
      <c r="KT14" s="8"/>
      <c r="KU14" s="8"/>
      <c r="KV14" s="8"/>
      <c r="KW14" s="9"/>
      <c r="KX14" s="7"/>
      <c r="KY14" s="121" t="str">
        <f>IF(ISBLANK($KX$14),"",INDEX(ion21Coop!$F$32:$F$39,MAX(2*$KX$14-1,2)))</f>
        <v/>
      </c>
      <c r="KZ14" s="122" t="str">
        <f>IF(ISBLANK($KX$14),"",INDEX(ion21Coop!$F$32:$F$39,2*$KX$14))</f>
        <v/>
      </c>
      <c r="LA14" s="97" t="str">
        <f>IF(ISBLANK($KX$14),"",IF(ISNA(MATCH(TeamNAVI!$E$22,$KS$14:$KW$14,0))*ISNA(MATCH(TeamNAVI!$E$24,$KS$14:$KW$14,0))*ISNA(MATCH(TeamNAVI!$E$26,$KS$14:$KW$14,0)),0,1))</f>
        <v/>
      </c>
      <c r="LB14" s="122" t="str">
        <f>IF(ISBLANK($KX$14),"",INDEX($KY$14:$KZ$14,$LA$14+1)*$KR$14)</f>
        <v/>
      </c>
      <c r="LD14" s="119">
        <v>19</v>
      </c>
      <c r="LE14" s="123" t="str">
        <f>VLOOKUP($LD$14,$B$6:$C$26,2)</f>
        <v/>
      </c>
      <c r="LF14" s="123">
        <v>9</v>
      </c>
      <c r="LG14" s="415"/>
      <c r="LH14" s="415"/>
      <c r="LI14" s="203"/>
      <c r="LJ14" s="7"/>
      <c r="LK14" s="8"/>
      <c r="LL14" s="8"/>
      <c r="LM14" s="8"/>
      <c r="LN14" s="9"/>
      <c r="LO14" s="7"/>
      <c r="LP14" s="121" t="str">
        <f>IF(ISBLANK($LO$14),"",INDEX(ion21Coop!$F$32:$F$39,MAX(2*$LO$14-1,2)))</f>
        <v/>
      </c>
      <c r="LQ14" s="122" t="str">
        <f>IF(ISBLANK($LO$14),"",INDEX(ion21Coop!$F$32:$F$39,2*$LO$14))</f>
        <v/>
      </c>
      <c r="LR14" s="97" t="str">
        <f>IF(ISBLANK($LO$14),"",IF(ISNA(MATCH(TeamNAVI!$E$22,$LJ$14:$LN$14,0))*ISNA(MATCH(TeamNAVI!$E$24,$LJ$14:$LN$14,0))*ISNA(MATCH(TeamNAVI!$E$26,$LJ$14:$LN$14,0)),0,1))</f>
        <v/>
      </c>
      <c r="LS14" s="122" t="str">
        <f>IF(ISBLANK($LO$14),"",INDEX($LP$14:$LQ$14,$LR$14+1)*$LI$14)</f>
        <v/>
      </c>
      <c r="LU14" s="119">
        <v>20</v>
      </c>
      <c r="LV14" s="123" t="str">
        <f>VLOOKUP($LU$14,$B$6:$C$26,2)</f>
        <v/>
      </c>
      <c r="LW14" s="123">
        <v>9</v>
      </c>
      <c r="LX14" s="415"/>
      <c r="LY14" s="415"/>
      <c r="LZ14" s="203"/>
      <c r="MA14" s="7"/>
      <c r="MB14" s="8"/>
      <c r="MC14" s="8"/>
      <c r="MD14" s="8"/>
      <c r="ME14" s="9"/>
      <c r="MF14" s="7"/>
      <c r="MG14" s="121" t="str">
        <f>IF(ISBLANK($MF$14),"",INDEX(ion21Coop!$F$32:$F$39,MAX(2*$MF$14-1,2)))</f>
        <v/>
      </c>
      <c r="MH14" s="122" t="str">
        <f>IF(ISBLANK($MF$14),"",INDEX(ion21Coop!$F$32:$F$39,2*$MF$14))</f>
        <v/>
      </c>
      <c r="MI14" s="97" t="str">
        <f>IF(ISBLANK($MF$14),"",IF(ISNA(MATCH(TeamNAVI!$E$22,$MA$14:$ME$14,0))*ISNA(MATCH(TeamNAVI!$E$24,$MA$14:$ME$14,0))*ISNA(MATCH(TeamNAVI!$E$26,$MA$14:$ME$14,0)),0,1))</f>
        <v/>
      </c>
      <c r="MJ14" s="122" t="str">
        <f>IF(ISBLANK($MF$14),"",INDEX($MG$14:$MH$14,$MI$14+1)*$LZ$14)</f>
        <v/>
      </c>
      <c r="ML14" s="119">
        <v>21</v>
      </c>
      <c r="MM14" s="123" t="str">
        <f>VLOOKUP($ML$14,$B$6:$C$26,2)</f>
        <v/>
      </c>
      <c r="MN14" s="123">
        <v>9</v>
      </c>
      <c r="MO14" s="415"/>
      <c r="MP14" s="415"/>
      <c r="MQ14" s="203"/>
      <c r="MR14" s="7"/>
      <c r="MS14" s="8"/>
      <c r="MT14" s="8"/>
      <c r="MU14" s="8"/>
      <c r="MV14" s="9"/>
      <c r="MW14" s="7"/>
      <c r="MX14" s="121" t="str">
        <f>IF(ISBLANK($MW$14),"",INDEX(ion21Coop!$F$32:$F$39,MAX(2*$MW$14-1,2)))</f>
        <v/>
      </c>
      <c r="MY14" s="122" t="str">
        <f>IF(ISBLANK($MW$14),"",INDEX(ion21Coop!$F$32:$F$39,2*$MW$14))</f>
        <v/>
      </c>
      <c r="MZ14" s="97" t="str">
        <f>IF(ISBLANK($MW$14),"",IF(ISNA(MATCH(TeamNAVI!$E$22,$MR$14:$MV$14,0))*ISNA(MATCH(TeamNAVI!$E$24,$MR$14:$MV$14,0))*ISNA(MATCH(TeamNAVI!$E$26,$MR$14:$MV$14,0)),0,1))</f>
        <v/>
      </c>
      <c r="NA14" s="122" t="str">
        <f>IF(ISBLANK($MW$14),"",INDEX($MX$14:$MY$14,$MZ$14+1)*$MQ$14)</f>
        <v/>
      </c>
    </row>
    <row r="15" spans="1:365" x14ac:dyDescent="0.3">
      <c r="A15" s="187" t="str">
        <f t="shared" si="0"/>
        <v xml:space="preserve">10 - </v>
      </c>
      <c r="B15" s="119">
        <f>ion21Team!B14</f>
        <v>10</v>
      </c>
      <c r="C15" s="123" t="str">
        <f>IF(ISBLANK(ion21Team!C14),"",ion21Team!C14)</f>
        <v/>
      </c>
      <c r="D15" s="146" t="str">
        <f>IF(ISBLANK(ion21Team!$C$14),"",$FV$3)</f>
        <v/>
      </c>
      <c r="E15" s="271" t="str">
        <f>IF(ISBLANK(ion21Team!C14),"",IFERROR(D15/$D$27*100,0))</f>
        <v/>
      </c>
      <c r="F15" s="146" t="str">
        <f>IF(ISBLANK(ion21Team!C14),"",ion21Votes!AE15)</f>
        <v/>
      </c>
      <c r="G15" s="121" t="str">
        <f>IF(ISBLANK(ion21Team!C14),"",ROUND(ion21Votes!$AE$27*E15/100,0))</f>
        <v/>
      </c>
      <c r="H15" s="122" t="str">
        <f>IF(ISBLANK(ion21Team!C14),"",F15-G15)</f>
        <v/>
      </c>
      <c r="J15" s="119">
        <v>1</v>
      </c>
      <c r="K15" s="123" t="str">
        <f>VLOOKUP($J$15,$B$6:$C$26,2)</f>
        <v>YaJo</v>
      </c>
      <c r="L15" s="123">
        <v>10</v>
      </c>
      <c r="M15" s="364"/>
      <c r="N15" s="364"/>
      <c r="O15" s="202"/>
      <c r="P15" s="7"/>
      <c r="Q15" s="8"/>
      <c r="R15" s="8"/>
      <c r="S15" s="8"/>
      <c r="T15" s="9"/>
      <c r="U15" s="7"/>
      <c r="V15" s="121" t="str">
        <f>IF(ISBLANK($U$15),"",INDEX(ion21Coop!$F$32:$F$39,MAX(2*$U$15-1,2)))</f>
        <v/>
      </c>
      <c r="W15" s="122" t="str">
        <f>IF(ISBLANK($U$15),"",INDEX(ion21Coop!$F$32:$F$39,2*$U$15))</f>
        <v/>
      </c>
      <c r="X15" s="97" t="str">
        <f>IF(ISBLANK($U$15),"",IF(ISNA(MATCH(TeamNAVI!$E$22,$P$15:$T$15,0))*ISNA(MATCH(TeamNAVI!$E$24,$P$15:$T$15,0))*ISNA(MATCH(TeamNAVI!$E$26,$P$15:$T$15,0)),0,1))</f>
        <v/>
      </c>
      <c r="Y15" s="122" t="str">
        <f>IF(ISBLANK($U$15),"",INDEX($V$15:$W$15,$X$15+1)*$O$15)</f>
        <v/>
      </c>
      <c r="AA15" s="119">
        <v>2</v>
      </c>
      <c r="AB15" s="123" t="str">
        <f>VLOOKUP($AA$15,$B$6:$C$26,2)</f>
        <v>GeLo</v>
      </c>
      <c r="AC15" s="123">
        <v>10</v>
      </c>
      <c r="AD15" s="364"/>
      <c r="AE15" s="364"/>
      <c r="AF15" s="202"/>
      <c r="AG15" s="7"/>
      <c r="AH15" s="8"/>
      <c r="AI15" s="8"/>
      <c r="AJ15" s="8"/>
      <c r="AK15" s="9"/>
      <c r="AL15" s="7"/>
      <c r="AM15" s="121" t="str">
        <f>IF(ISBLANK($AL$15),"",INDEX(ion21Coop!$F$32:$F$39,MAX(2*$AL$15-1,2)))</f>
        <v/>
      </c>
      <c r="AN15" s="122" t="str">
        <f>IF(ISBLANK($AL$15),"",INDEX(ion21Coop!$F$32:$F$39,2*$AL$15))</f>
        <v/>
      </c>
      <c r="AO15" s="97" t="str">
        <f>IF(ISBLANK($AL$15),"",IF(ISNA(MATCH(TeamNAVI!$E$22,$AG$15:$AK$15,0))*ISNA(MATCH(TeamNAVI!$E$24,$AG$15:$AK$15,0))*ISNA(MATCH(TeamNAVI!$E$26,$AG$15:$AK$15,0)),0,1))</f>
        <v/>
      </c>
      <c r="AP15" s="122" t="str">
        <f>IF(ISBLANK($AL$15),"",INDEX($AM$15:$AN$15,$AO$15+1)*$AF$15)</f>
        <v/>
      </c>
      <c r="AR15" s="119">
        <v>3</v>
      </c>
      <c r="AS15" s="123" t="str">
        <f>VLOOKUP($AR$15,$B$6:$C$26,2)</f>
        <v>MiDo</v>
      </c>
      <c r="AT15" s="123">
        <v>10</v>
      </c>
      <c r="AU15" s="351" t="s">
        <v>852</v>
      </c>
      <c r="AV15" s="359">
        <v>2011</v>
      </c>
      <c r="AW15" s="202">
        <v>1</v>
      </c>
      <c r="AX15" s="7">
        <v>10</v>
      </c>
      <c r="AY15" s="8"/>
      <c r="AZ15" s="8"/>
      <c r="BA15" s="8"/>
      <c r="BB15" s="9"/>
      <c r="BC15" s="7">
        <v>4</v>
      </c>
      <c r="BD15" s="121">
        <f>IF(ISBLANK($BC$15),"",INDEX(ion21Coop!$F$32:$F$39,MAX(2*$BC$15-1,2)))</f>
        <v>5</v>
      </c>
      <c r="BE15" s="122">
        <f>IF(ISBLANK($BC$15),"",INDEX(ion21Coop!$F$32:$F$39,2*$BC$15))</f>
        <v>9</v>
      </c>
      <c r="BF15" s="97">
        <f>IF(ISBLANK($BC$15),"",IF(ISNA(MATCH(TeamNAVI!$E$22,$AX$15:$BB$15,0))*ISNA(MATCH(TeamNAVI!$E$24,$AX$15:$BB$15,0))*ISNA(MATCH(TeamNAVI!$E$26,$AX$15:$BB$15,0)),0,1))</f>
        <v>0</v>
      </c>
      <c r="BG15" s="122">
        <f>IF(ISBLANK($BC$15),"",INDEX($BD$15:$BE$15,$BF$15+1)*$AW$15)</f>
        <v>5</v>
      </c>
      <c r="BI15" s="119">
        <v>4</v>
      </c>
      <c r="BJ15" s="123" t="str">
        <f>VLOOKUP($BI$15,$B$6:$C$26,2)</f>
        <v>EmNi</v>
      </c>
      <c r="BK15" s="123">
        <v>10</v>
      </c>
      <c r="BL15" s="415"/>
      <c r="BM15" s="415"/>
      <c r="BN15" s="203"/>
      <c r="BO15" s="7"/>
      <c r="BP15" s="8"/>
      <c r="BQ15" s="8"/>
      <c r="BR15" s="8"/>
      <c r="BS15" s="9"/>
      <c r="BT15" s="7"/>
      <c r="BU15" s="121" t="str">
        <f>IF(ISBLANK($BT$15),"",INDEX(ion21Coop!$F$32:$F$39,MAX(2*$BT$15-1,2)))</f>
        <v/>
      </c>
      <c r="BV15" s="122" t="str">
        <f>IF(ISBLANK($BT$15),"",INDEX(ion21Coop!$F$32:$F$39,2*$BT$15))</f>
        <v/>
      </c>
      <c r="BW15" s="97" t="str">
        <f>IF(ISBLANK($BT$15),"",IF(ISNA(MATCH(TeamNAVI!$E$22,$BO$15:$BS$15,0))*ISNA(MATCH(TeamNAVI!$E$24,$BO$15:$BS$15,0))*ISNA(MATCH(TeamNAVI!$E$26,$BO$15:$BS$15,0)),0,1))</f>
        <v/>
      </c>
      <c r="BX15" s="122" t="str">
        <f>IF(ISBLANK($BT$15),"",INDEX($BU$15:$BV$15,$BW$15+1)*$BN$15)</f>
        <v/>
      </c>
      <c r="BZ15" s="119">
        <v>5</v>
      </c>
      <c r="CA15" s="123" t="str">
        <f>VLOOKUP($BZ$15,$B$6:$C$26,2)</f>
        <v>HeJe</v>
      </c>
      <c r="CB15" s="123">
        <v>10</v>
      </c>
      <c r="CC15" s="415"/>
      <c r="CD15" s="415"/>
      <c r="CE15" s="203"/>
      <c r="CF15" s="7"/>
      <c r="CG15" s="8"/>
      <c r="CH15" s="8"/>
      <c r="CI15" s="8"/>
      <c r="CJ15" s="9"/>
      <c r="CK15" s="7"/>
      <c r="CL15" s="121" t="str">
        <f>IF(ISBLANK($CK$15),"",INDEX(ion21Coop!$F$32:$F$39,MAX(2*$CK$15-1,2)))</f>
        <v/>
      </c>
      <c r="CM15" s="122" t="str">
        <f>IF(ISBLANK($CK$15),"",INDEX(ion21Coop!$F$32:$F$39,2*$CK$15))</f>
        <v/>
      </c>
      <c r="CN15" s="97" t="str">
        <f>IF(ISBLANK($CK$15),"",IF(ISNA(MATCH(TeamNAVI!$E$22,$CF$15:$CJ$15,0))*ISNA(MATCH(TeamNAVI!$E$24,$CF$15:$CJ$15,0))*ISNA(MATCH(TeamNAVI!$E$26,$CF$15:$CJ$15,0)),0,1))</f>
        <v/>
      </c>
      <c r="CO15" s="122" t="str">
        <f>IF(ISBLANK($CK$15),"",INDEX($CL$15:$CM$15,$CN$15+1)*$CE$15)</f>
        <v/>
      </c>
      <c r="CQ15" s="119">
        <v>6</v>
      </c>
      <c r="CR15" s="123" t="str">
        <f>VLOOKUP($CQ$15,$B$6:$C$26,2)</f>
        <v/>
      </c>
      <c r="CS15" s="123">
        <v>10</v>
      </c>
      <c r="CT15" s="415"/>
      <c r="CU15" s="415"/>
      <c r="CV15" s="203"/>
      <c r="CW15" s="7"/>
      <c r="CX15" s="8"/>
      <c r="CY15" s="8"/>
      <c r="CZ15" s="8"/>
      <c r="DA15" s="9"/>
      <c r="DB15" s="7"/>
      <c r="DC15" s="121" t="str">
        <f>IF(ISBLANK($DB$15),"",INDEX(ion21Coop!$F$32:$F$39,MAX(2*$DB$15-1,2)))</f>
        <v/>
      </c>
      <c r="DD15" s="122" t="str">
        <f>IF(ISBLANK($DB$15),"",INDEX(ion21Coop!$F$32:$F$39,2*$DB$15))</f>
        <v/>
      </c>
      <c r="DE15" s="97" t="str">
        <f>IF(ISBLANK($DB$15),"",IF(ISNA(MATCH(TeamNAVI!$E$22,$CW$15:$DA$15,0))*ISNA(MATCH(TeamNAVI!$E$24,$CW$15:$DA$15,0))*ISNA(MATCH(TeamNAVI!$E$26,$CW$15:$DA$15,0)),0,1))</f>
        <v/>
      </c>
      <c r="DF15" s="122" t="str">
        <f>IF(ISBLANK($DB$15),"",INDEX($DC$15:$DD$15,$DE$15+1)*$CV$15)</f>
        <v/>
      </c>
      <c r="DH15" s="119">
        <v>7</v>
      </c>
      <c r="DI15" s="123" t="str">
        <f>VLOOKUP($DH$15,$B$6:$C$26,2)</f>
        <v/>
      </c>
      <c r="DJ15" s="123">
        <v>10</v>
      </c>
      <c r="DK15" s="415"/>
      <c r="DL15" s="415"/>
      <c r="DM15" s="203"/>
      <c r="DN15" s="7"/>
      <c r="DO15" s="8"/>
      <c r="DP15" s="8"/>
      <c r="DQ15" s="8"/>
      <c r="DR15" s="9"/>
      <c r="DS15" s="7"/>
      <c r="DT15" s="121" t="str">
        <f>IF(ISBLANK($DS$15),"",INDEX(ion21Coop!$F$32:$F$39,MAX(2*$DS$15-1,2)))</f>
        <v/>
      </c>
      <c r="DU15" s="122" t="str">
        <f>IF(ISBLANK($DS$15),"",INDEX(ion21Coop!$F$32:$F$39,2*$DS$15))</f>
        <v/>
      </c>
      <c r="DV15" s="97" t="str">
        <f>IF(ISBLANK($DS$15),"",IF(ISNA(MATCH(TeamNAVI!$E$22,$DN$15:$DR$15,0))*ISNA(MATCH(TeamNAVI!$E$24,$DN$15:$DR$15,0))*ISNA(MATCH(TeamNAVI!$E$26,$DN$15:$DR$15,0)),0,1))</f>
        <v/>
      </c>
      <c r="DW15" s="122" t="str">
        <f>IF(ISBLANK($DS$15),"",INDEX($DT$15:$DU$15,$DV$15+1)*$DM$15)</f>
        <v/>
      </c>
      <c r="DY15" s="119">
        <v>8</v>
      </c>
      <c r="DZ15" s="123" t="str">
        <f>VLOOKUP($DY$15,$B$6:$C$26,2)</f>
        <v/>
      </c>
      <c r="EA15" s="123">
        <v>10</v>
      </c>
      <c r="EB15" s="415"/>
      <c r="EC15" s="415"/>
      <c r="ED15" s="203"/>
      <c r="EE15" s="7"/>
      <c r="EF15" s="8"/>
      <c r="EG15" s="8"/>
      <c r="EH15" s="8"/>
      <c r="EI15" s="9"/>
      <c r="EJ15" s="7"/>
      <c r="EK15" s="121" t="str">
        <f>IF(ISBLANK($EJ$15),"",INDEX(ion21Coop!$F$32:$F$39,MAX(2*$EJ$15-1,2)))</f>
        <v/>
      </c>
      <c r="EL15" s="122" t="str">
        <f>IF(ISBLANK($EJ$15),"",INDEX(ion21Coop!$F$32:$F$39,2*$EJ$15))</f>
        <v/>
      </c>
      <c r="EM15" s="97" t="str">
        <f>IF(ISBLANK($EJ$15),"",IF(ISNA(MATCH(TeamNAVI!$E$22,$EE$15:$EI$15,0))*ISNA(MATCH(TeamNAVI!$E$24,$EE$15:$EI$15,0))*ISNA(MATCH(TeamNAVI!$E$26,$EE$15:$EI$15,0)),0,1))</f>
        <v/>
      </c>
      <c r="EN15" s="122" t="str">
        <f>IF(ISBLANK($EJ$15),"",INDEX($EK$15:$EL$15,$EM$15+1)*$ED$15)</f>
        <v/>
      </c>
      <c r="EP15" s="119">
        <v>9</v>
      </c>
      <c r="EQ15" s="123" t="str">
        <f>VLOOKUP($EP$15,$B$6:$C$26,2)</f>
        <v/>
      </c>
      <c r="ER15" s="123">
        <v>10</v>
      </c>
      <c r="ES15" s="415"/>
      <c r="ET15" s="415"/>
      <c r="EU15" s="203"/>
      <c r="EV15" s="7"/>
      <c r="EW15" s="8"/>
      <c r="EX15" s="8"/>
      <c r="EY15" s="8"/>
      <c r="EZ15" s="9"/>
      <c r="FA15" s="7"/>
      <c r="FB15" s="121" t="str">
        <f>IF(ISBLANK($FA$15),"",INDEX(ion21Coop!$F$32:$F$39,MAX(2*$FA$15-1,2)))</f>
        <v/>
      </c>
      <c r="FC15" s="122" t="str">
        <f>IF(ISBLANK($FA$15),"",INDEX(ion21Coop!$F$32:$F$39,2*$FA$15))</f>
        <v/>
      </c>
      <c r="FD15" s="97" t="str">
        <f>IF(ISBLANK($FA$15),"",IF(ISNA(MATCH(TeamNAVI!$E$22,$EV$15:$EZ$15,0))*ISNA(MATCH(TeamNAVI!$E$24,$EV$15:$EZ$15,0))*ISNA(MATCH(TeamNAVI!$E$26,$EV$15:$EZ$15,0)),0,1))</f>
        <v/>
      </c>
      <c r="FE15" s="122" t="str">
        <f>IF(ISBLANK($FA$15),"",INDEX($FB$15:$FC$15,$FD$15+1)*$EU$15)</f>
        <v/>
      </c>
      <c r="FG15" s="119">
        <v>10</v>
      </c>
      <c r="FH15" s="123" t="str">
        <f>VLOOKUP($FG$15,$B$6:$C$26,2)</f>
        <v/>
      </c>
      <c r="FI15" s="123">
        <v>10</v>
      </c>
      <c r="FJ15" s="415"/>
      <c r="FK15" s="415"/>
      <c r="FL15" s="203"/>
      <c r="FM15" s="7"/>
      <c r="FN15" s="8"/>
      <c r="FO15" s="8"/>
      <c r="FP15" s="8"/>
      <c r="FQ15" s="9"/>
      <c r="FR15" s="7"/>
      <c r="FS15" s="121" t="str">
        <f>IF(ISBLANK($FR$15),"",INDEX(ion21Coop!$F$32:$F$39,MAX(2*$FR$15-1,2)))</f>
        <v/>
      </c>
      <c r="FT15" s="122" t="str">
        <f>IF(ISBLANK($FR$15),"",INDEX(ion21Coop!$F$32:$F$39,2*$FR$15))</f>
        <v/>
      </c>
      <c r="FU15" s="97" t="str">
        <f>IF(ISBLANK($FR$15),"",IF(ISNA(MATCH(TeamNAVI!$E$22,$FM$15:$FQ$15,0))*ISNA(MATCH(TeamNAVI!$E$24,$FM$15:$FQ$15,0))*ISNA(MATCH(TeamNAVI!$E$26,$FM$15:$FQ$15,0)),0,1))</f>
        <v/>
      </c>
      <c r="FV15" s="122" t="str">
        <f>IF(ISBLANK($FR$15),"",INDEX($FS$15:$FT$15,$FU$15+1)*$FL$15)</f>
        <v/>
      </c>
      <c r="FX15" s="119">
        <v>11</v>
      </c>
      <c r="FY15" s="123" t="str">
        <f>VLOOKUP($FX$15,$B$6:$C$26,2)</f>
        <v/>
      </c>
      <c r="FZ15" s="123">
        <v>10</v>
      </c>
      <c r="GA15" s="415"/>
      <c r="GB15" s="415"/>
      <c r="GC15" s="203"/>
      <c r="GD15" s="7"/>
      <c r="GE15" s="8"/>
      <c r="GF15" s="8"/>
      <c r="GG15" s="8"/>
      <c r="GH15" s="9"/>
      <c r="GI15" s="7"/>
      <c r="GJ15" s="121" t="str">
        <f>IF(ISBLANK($GI$15),"",INDEX(ion21Coop!$F$32:$F$39,MAX(2*$GI$15-1,2)))</f>
        <v/>
      </c>
      <c r="GK15" s="122" t="str">
        <f>IF(ISBLANK($GI$15),"",INDEX(ion21Coop!$F$32:$F$39,2*$GI$15))</f>
        <v/>
      </c>
      <c r="GL15" s="97" t="str">
        <f>IF(ISBLANK($GI$15),"",IF(ISNA(MATCH(TeamNAVI!$E$22,$GD$15:$GH$15,0))*ISNA(MATCH(TeamNAVI!$E$24,$GD$15:$GH$15,0))*ISNA(MATCH(TeamNAVI!$E$26,$GD$15:$GH$15,0)),0,1))</f>
        <v/>
      </c>
      <c r="GM15" s="122" t="str">
        <f>IF(ISBLANK($GI$15),"",INDEX($GJ$15:$GK$15,$GL$15+1)*$GC$15)</f>
        <v/>
      </c>
      <c r="GO15" s="119">
        <v>12</v>
      </c>
      <c r="GP15" s="123" t="str">
        <f>VLOOKUP($GO$15,$B$6:$C$26,2)</f>
        <v/>
      </c>
      <c r="GQ15" s="123">
        <v>10</v>
      </c>
      <c r="GR15" s="415"/>
      <c r="GS15" s="415"/>
      <c r="GT15" s="203"/>
      <c r="GU15" s="7"/>
      <c r="GV15" s="8"/>
      <c r="GW15" s="8"/>
      <c r="GX15" s="8"/>
      <c r="GY15" s="9"/>
      <c r="GZ15" s="7"/>
      <c r="HA15" s="121" t="str">
        <f>IF(ISBLANK($GZ$15),"",INDEX(ion21Coop!$F$32:$F$39,MAX(2*$GZ$15-1,2)))</f>
        <v/>
      </c>
      <c r="HB15" s="122" t="str">
        <f>IF(ISBLANK($GZ$15),"",INDEX(ion21Coop!$F$32:$F$39,2*$GZ$15))</f>
        <v/>
      </c>
      <c r="HC15" s="97" t="str">
        <f>IF(ISBLANK($GZ$15),"",IF(ISNA(MATCH(TeamNAVI!$E$22,$GU$15:$GY$15,0))*ISNA(MATCH(TeamNAVI!$E$24,$GU$15:$GY$15,0))*ISNA(MATCH(TeamNAVI!$E$26,$GU$15:$GY$15,0)),0,1))</f>
        <v/>
      </c>
      <c r="HD15" s="122" t="str">
        <f>IF(ISBLANK($GZ$15),"",INDEX($HA$15:$HB$15,$HC$15+1)*$GT$15)</f>
        <v/>
      </c>
      <c r="HF15" s="119">
        <v>13</v>
      </c>
      <c r="HG15" s="123" t="str">
        <f>VLOOKUP($HF$15,$B$6:$C$26,2)</f>
        <v/>
      </c>
      <c r="HH15" s="123">
        <v>10</v>
      </c>
      <c r="HI15" s="415"/>
      <c r="HJ15" s="415"/>
      <c r="HK15" s="203"/>
      <c r="HL15" s="7"/>
      <c r="HM15" s="8"/>
      <c r="HN15" s="8"/>
      <c r="HO15" s="8"/>
      <c r="HP15" s="9"/>
      <c r="HQ15" s="7"/>
      <c r="HR15" s="121" t="str">
        <f>IF(ISBLANK($HQ$15),"",INDEX(ion21Coop!$F$32:$F$39,MAX(2*$HQ$15-1,2)))</f>
        <v/>
      </c>
      <c r="HS15" s="122" t="str">
        <f>IF(ISBLANK($HQ$15),"",INDEX(ion21Coop!$F$32:$F$39,2*$HQ$15))</f>
        <v/>
      </c>
      <c r="HT15" s="97" t="str">
        <f>IF(ISBLANK($HQ$15),"",IF(ISNA(MATCH(TeamNAVI!$E$22,$HL$15:$HP$15,0))*ISNA(MATCH(TeamNAVI!$E$24,$HL$15:$HP$15,0))*ISNA(MATCH(TeamNAVI!$E$26,$HL$15:$HP$15,0)),0,1))</f>
        <v/>
      </c>
      <c r="HU15" s="122" t="str">
        <f>IF(ISBLANK($HQ$15),"",INDEX($HR$15:$HS$15,$HT$15+1)*$HK$15)</f>
        <v/>
      </c>
      <c r="HW15" s="119">
        <v>14</v>
      </c>
      <c r="HX15" s="123" t="str">
        <f>VLOOKUP($HW$15,$B$6:$C$26,2)</f>
        <v/>
      </c>
      <c r="HY15" s="123">
        <v>10</v>
      </c>
      <c r="HZ15" s="415"/>
      <c r="IA15" s="415"/>
      <c r="IB15" s="203"/>
      <c r="IC15" s="7"/>
      <c r="ID15" s="8"/>
      <c r="IE15" s="8"/>
      <c r="IF15" s="8"/>
      <c r="IG15" s="9"/>
      <c r="IH15" s="7"/>
      <c r="II15" s="121" t="str">
        <f>IF(ISBLANK($IH$15),"",INDEX(ion21Coop!$F$32:$F$39,MAX(2*$IH$15-1,2)))</f>
        <v/>
      </c>
      <c r="IJ15" s="122" t="str">
        <f>IF(ISBLANK($IH$15),"",INDEX(ion21Coop!$F$32:$F$39,2*$IH$15))</f>
        <v/>
      </c>
      <c r="IK15" s="97" t="str">
        <f>IF(ISBLANK($IH$15),"",IF(ISNA(MATCH(TeamNAVI!$E$22,$IC$15:$IG$15,0))*ISNA(MATCH(TeamNAVI!$E$24,$IC$15:$IG$15,0))*ISNA(MATCH(TeamNAVI!$E$26,$IC$15:$IG$15,0)),0,1))</f>
        <v/>
      </c>
      <c r="IL15" s="122" t="str">
        <f>IF(ISBLANK($IH$15),"",INDEX($II$15:$IJ$15,$IK$15+1)*$IB$15)</f>
        <v/>
      </c>
      <c r="IN15" s="119">
        <v>15</v>
      </c>
      <c r="IO15" s="123" t="str">
        <f>VLOOKUP($IN$15,$B$6:$C$26,2)</f>
        <v/>
      </c>
      <c r="IP15" s="123">
        <v>10</v>
      </c>
      <c r="IQ15" s="415"/>
      <c r="IR15" s="415"/>
      <c r="IS15" s="203"/>
      <c r="IT15" s="7"/>
      <c r="IU15" s="8"/>
      <c r="IV15" s="8"/>
      <c r="IW15" s="8"/>
      <c r="IX15" s="9"/>
      <c r="IY15" s="7"/>
      <c r="IZ15" s="121" t="str">
        <f>IF(ISBLANK($IY$15),"",INDEX(ion21Coop!$F$32:$F$39,MAX(2*$IY$15-1,2)))</f>
        <v/>
      </c>
      <c r="JA15" s="122" t="str">
        <f>IF(ISBLANK($IY$15),"",INDEX(ion21Coop!$F$32:$F$39,2*$IY$15))</f>
        <v/>
      </c>
      <c r="JB15" s="97" t="str">
        <f>IF(ISBLANK($IY$15),"",IF(ISNA(MATCH(TeamNAVI!$E$22,$IT$15:$IX$15,0))*ISNA(MATCH(TeamNAVI!$E$24,$IT$15:$IX$15,0))*ISNA(MATCH(TeamNAVI!$E$26,$IT$15:$IX$15,0)),0,1))</f>
        <v/>
      </c>
      <c r="JC15" s="122" t="str">
        <f>IF(ISBLANK($IY$15),"",INDEX($IZ$15:$JA$15,$JB$15+1)*$IS$15)</f>
        <v/>
      </c>
      <c r="JE15" s="119">
        <v>16</v>
      </c>
      <c r="JF15" s="123" t="str">
        <f>VLOOKUP($JE$15,$B$6:$C$26,2)</f>
        <v/>
      </c>
      <c r="JG15" s="123">
        <v>10</v>
      </c>
      <c r="JH15" s="415"/>
      <c r="JI15" s="415"/>
      <c r="JJ15" s="203"/>
      <c r="JK15" s="7"/>
      <c r="JL15" s="8"/>
      <c r="JM15" s="8"/>
      <c r="JN15" s="8"/>
      <c r="JO15" s="9"/>
      <c r="JP15" s="7"/>
      <c r="JQ15" s="121" t="str">
        <f>IF(ISBLANK($JP$15),"",INDEX(ion21Coop!$F$32:$F$39,MAX(2*$JP$15-1,2)))</f>
        <v/>
      </c>
      <c r="JR15" s="122" t="str">
        <f>IF(ISBLANK($JP$15),"",INDEX(ion21Coop!$F$32:$F$39,2*$JP$15))</f>
        <v/>
      </c>
      <c r="JS15" s="97" t="str">
        <f>IF(ISBLANK($JP$15),"",IF(ISNA(MATCH(TeamNAVI!$E$22,$JK$15:$JO$15,0))*ISNA(MATCH(TeamNAVI!$E$24,$JK$15:$JO$15,0))*ISNA(MATCH(TeamNAVI!$E$26,$JK$15:$JO$15,0)),0,1))</f>
        <v/>
      </c>
      <c r="JT15" s="122" t="str">
        <f>IF(ISBLANK($JP$15),"",INDEX($JQ$15:$JR$15,$JS$15+1)*$JJ$15)</f>
        <v/>
      </c>
      <c r="JV15" s="119">
        <v>17</v>
      </c>
      <c r="JW15" s="123" t="str">
        <f>VLOOKUP($JV$15,$B$6:$C$26,2)</f>
        <v/>
      </c>
      <c r="JX15" s="123">
        <v>10</v>
      </c>
      <c r="JY15" s="415"/>
      <c r="JZ15" s="415"/>
      <c r="KA15" s="203"/>
      <c r="KB15" s="7"/>
      <c r="KC15" s="8"/>
      <c r="KD15" s="8"/>
      <c r="KE15" s="8"/>
      <c r="KF15" s="9"/>
      <c r="KG15" s="7"/>
      <c r="KH15" s="121" t="str">
        <f>IF(ISBLANK($KG$15),"",INDEX(ion21Coop!$F$32:$F$39,MAX(2*$KG$15-1,2)))</f>
        <v/>
      </c>
      <c r="KI15" s="122" t="str">
        <f>IF(ISBLANK($KG$15),"",INDEX(ion21Coop!$F$32:$F$39,2*$KG$15))</f>
        <v/>
      </c>
      <c r="KJ15" s="97" t="str">
        <f>IF(ISBLANK($KG$15),"",IF(ISNA(MATCH(TeamNAVI!$E$22,$KB$15:$KF$15,0))*ISNA(MATCH(TeamNAVI!$E$24,$KB$15:$KF$15,0))*ISNA(MATCH(TeamNAVI!$E$26,$KB$15:$KF$15,0)),0,1))</f>
        <v/>
      </c>
      <c r="KK15" s="122" t="str">
        <f>IF(ISBLANK($KG$15),"",INDEX($KH$15:$KI$15,$KJ$15+1)*$KA$15)</f>
        <v/>
      </c>
      <c r="KM15" s="119">
        <v>18</v>
      </c>
      <c r="KN15" s="123" t="str">
        <f>VLOOKUP($KM$15,$B$6:$C$26,2)</f>
        <v/>
      </c>
      <c r="KO15" s="123">
        <v>10</v>
      </c>
      <c r="KP15" s="415"/>
      <c r="KQ15" s="415"/>
      <c r="KR15" s="203"/>
      <c r="KS15" s="7"/>
      <c r="KT15" s="8"/>
      <c r="KU15" s="8"/>
      <c r="KV15" s="8"/>
      <c r="KW15" s="9"/>
      <c r="KX15" s="7"/>
      <c r="KY15" s="121" t="str">
        <f>IF(ISBLANK($KX$15),"",INDEX(ion21Coop!$F$32:$F$39,MAX(2*$KX$15-1,2)))</f>
        <v/>
      </c>
      <c r="KZ15" s="122" t="str">
        <f>IF(ISBLANK($KX$15),"",INDEX(ion21Coop!$F$32:$F$39,2*$KX$15))</f>
        <v/>
      </c>
      <c r="LA15" s="97" t="str">
        <f>IF(ISBLANK($KX$15),"",IF(ISNA(MATCH(TeamNAVI!$E$22,$KS$15:$KW$15,0))*ISNA(MATCH(TeamNAVI!$E$24,$KS$15:$KW$15,0))*ISNA(MATCH(TeamNAVI!$E$26,$KS$15:$KW$15,0)),0,1))</f>
        <v/>
      </c>
      <c r="LB15" s="122" t="str">
        <f>IF(ISBLANK($KX$15),"",INDEX($KY$15:$KZ$15,$LA$15+1)*$KR$15)</f>
        <v/>
      </c>
      <c r="LD15" s="119">
        <v>19</v>
      </c>
      <c r="LE15" s="123" t="str">
        <f>VLOOKUP($LD$15,$B$6:$C$26,2)</f>
        <v/>
      </c>
      <c r="LF15" s="123">
        <v>10</v>
      </c>
      <c r="LG15" s="415"/>
      <c r="LH15" s="415"/>
      <c r="LI15" s="203"/>
      <c r="LJ15" s="7"/>
      <c r="LK15" s="8"/>
      <c r="LL15" s="8"/>
      <c r="LM15" s="8"/>
      <c r="LN15" s="9"/>
      <c r="LO15" s="7"/>
      <c r="LP15" s="121" t="str">
        <f>IF(ISBLANK($LO$15),"",INDEX(ion21Coop!$F$32:$F$39,MAX(2*$LO$15-1,2)))</f>
        <v/>
      </c>
      <c r="LQ15" s="122" t="str">
        <f>IF(ISBLANK($LO$15),"",INDEX(ion21Coop!$F$32:$F$39,2*$LO$15))</f>
        <v/>
      </c>
      <c r="LR15" s="97" t="str">
        <f>IF(ISBLANK($LO$15),"",IF(ISNA(MATCH(TeamNAVI!$E$22,$LJ$15:$LN$15,0))*ISNA(MATCH(TeamNAVI!$E$24,$LJ$15:$LN$15,0))*ISNA(MATCH(TeamNAVI!$E$26,$LJ$15:$LN$15,0)),0,1))</f>
        <v/>
      </c>
      <c r="LS15" s="122" t="str">
        <f>IF(ISBLANK($LO$15),"",INDEX($LP$15:$LQ$15,$LR$15+1)*$LI$15)</f>
        <v/>
      </c>
      <c r="LU15" s="119">
        <v>20</v>
      </c>
      <c r="LV15" s="123" t="str">
        <f>VLOOKUP($LU$15,$B$6:$C$26,2)</f>
        <v/>
      </c>
      <c r="LW15" s="123">
        <v>10</v>
      </c>
      <c r="LX15" s="415"/>
      <c r="LY15" s="415"/>
      <c r="LZ15" s="203"/>
      <c r="MA15" s="7"/>
      <c r="MB15" s="8"/>
      <c r="MC15" s="8"/>
      <c r="MD15" s="8"/>
      <c r="ME15" s="9"/>
      <c r="MF15" s="7"/>
      <c r="MG15" s="121" t="str">
        <f>IF(ISBLANK($MF$15),"",INDEX(ion21Coop!$F$32:$F$39,MAX(2*$MF$15-1,2)))</f>
        <v/>
      </c>
      <c r="MH15" s="122" t="str">
        <f>IF(ISBLANK($MF$15),"",INDEX(ion21Coop!$F$32:$F$39,2*$MF$15))</f>
        <v/>
      </c>
      <c r="MI15" s="97" t="str">
        <f>IF(ISBLANK($MF$15),"",IF(ISNA(MATCH(TeamNAVI!$E$22,$MA$15:$ME$15,0))*ISNA(MATCH(TeamNAVI!$E$24,$MA$15:$ME$15,0))*ISNA(MATCH(TeamNAVI!$E$26,$MA$15:$ME$15,0)),0,1))</f>
        <v/>
      </c>
      <c r="MJ15" s="122" t="str">
        <f>IF(ISBLANK($MF$15),"",INDEX($MG$15:$MH$15,$MI$15+1)*$LZ$15)</f>
        <v/>
      </c>
      <c r="ML15" s="119">
        <v>21</v>
      </c>
      <c r="MM15" s="123" t="str">
        <f>VLOOKUP($ML$15,$B$6:$C$26,2)</f>
        <v/>
      </c>
      <c r="MN15" s="123">
        <v>10</v>
      </c>
      <c r="MO15" s="415"/>
      <c r="MP15" s="415"/>
      <c r="MQ15" s="203"/>
      <c r="MR15" s="7"/>
      <c r="MS15" s="8"/>
      <c r="MT15" s="8"/>
      <c r="MU15" s="8"/>
      <c r="MV15" s="9"/>
      <c r="MW15" s="7"/>
      <c r="MX15" s="121" t="str">
        <f>IF(ISBLANK($MW$15),"",INDEX(ion21Coop!$F$32:$F$39,MAX(2*$MW$15-1,2)))</f>
        <v/>
      </c>
      <c r="MY15" s="122" t="str">
        <f>IF(ISBLANK($MW$15),"",INDEX(ion21Coop!$F$32:$F$39,2*$MW$15))</f>
        <v/>
      </c>
      <c r="MZ15" s="97" t="str">
        <f>IF(ISBLANK($MW$15),"",IF(ISNA(MATCH(TeamNAVI!$E$22,$MR$15:$MV$15,0))*ISNA(MATCH(TeamNAVI!$E$24,$MR$15:$MV$15,0))*ISNA(MATCH(TeamNAVI!$E$26,$MR$15:$MV$15,0)),0,1))</f>
        <v/>
      </c>
      <c r="NA15" s="122" t="str">
        <f>IF(ISBLANK($MW$15),"",INDEX($MX$15:$MY$15,$MZ$15+1)*$MQ$15)</f>
        <v/>
      </c>
    </row>
    <row r="16" spans="1:365" x14ac:dyDescent="0.3">
      <c r="A16" s="187" t="str">
        <f t="shared" si="0"/>
        <v xml:space="preserve">11 - </v>
      </c>
      <c r="B16" s="119">
        <f>ion21Team!B15</f>
        <v>11</v>
      </c>
      <c r="C16" s="123" t="str">
        <f>IF(ISBLANK(ion21Team!C15),"",ion21Team!C15)</f>
        <v/>
      </c>
      <c r="D16" s="146" t="str">
        <f>IF(ISBLANK(ion21Team!$C$15),"",$GM$3)</f>
        <v/>
      </c>
      <c r="E16" s="271" t="str">
        <f>IF(ISBLANK(ion21Team!C15),"",IFERROR(D16/$D$27*100,0))</f>
        <v/>
      </c>
      <c r="F16" s="146" t="str">
        <f>IF(ISBLANK(ion21Team!C15),"",ion21Votes!AE16)</f>
        <v/>
      </c>
      <c r="G16" s="121" t="str">
        <f>IF(ISBLANK(ion21Team!C15),"",ROUND(ion21Votes!$AE$27*E16/100,0))</f>
        <v/>
      </c>
      <c r="H16" s="122" t="str">
        <f>IF(ISBLANK(ion21Team!C15),"",F16-G16)</f>
        <v/>
      </c>
      <c r="J16" s="119">
        <v>1</v>
      </c>
      <c r="K16" s="123" t="str">
        <f>VLOOKUP($J$16,$B$6:$C$26,2)</f>
        <v>YaJo</v>
      </c>
      <c r="L16" s="123">
        <v>11</v>
      </c>
      <c r="M16" s="364"/>
      <c r="N16" s="364"/>
      <c r="O16" s="202"/>
      <c r="P16" s="7"/>
      <c r="Q16" s="8"/>
      <c r="R16" s="8"/>
      <c r="S16" s="8"/>
      <c r="T16" s="9"/>
      <c r="U16" s="7"/>
      <c r="V16" s="121" t="str">
        <f>IF(ISBLANK($U$16),"",INDEX(ion21Coop!$F$32:$F$39,MAX(2*$U$16-1,2)))</f>
        <v/>
      </c>
      <c r="W16" s="122" t="str">
        <f>IF(ISBLANK($U$16),"",INDEX(ion21Coop!$F$32:$F$39,2*$U$16))</f>
        <v/>
      </c>
      <c r="X16" s="97" t="str">
        <f>IF(ISBLANK($U$16),"",IF(ISNA(MATCH(TeamNAVI!$E$22,$P$16:$T$16,0))*ISNA(MATCH(TeamNAVI!$E$24,$P$16:$T$16,0))*ISNA(MATCH(TeamNAVI!$E$26,$P$16:$T$16,0)),0,1))</f>
        <v/>
      </c>
      <c r="Y16" s="122" t="str">
        <f>IF(ISBLANK($U$16),"",INDEX($V$16:$W$16,$X$16+1)*$O$16)</f>
        <v/>
      </c>
      <c r="AA16" s="119">
        <v>2</v>
      </c>
      <c r="AB16" s="123" t="str">
        <f>VLOOKUP($AA$16,$B$6:$C$26,2)</f>
        <v>GeLo</v>
      </c>
      <c r="AC16" s="123">
        <v>11</v>
      </c>
      <c r="AD16" s="364"/>
      <c r="AE16" s="364"/>
      <c r="AF16" s="202"/>
      <c r="AG16" s="7"/>
      <c r="AH16" s="8"/>
      <c r="AI16" s="8"/>
      <c r="AJ16" s="8"/>
      <c r="AK16" s="9"/>
      <c r="AL16" s="7"/>
      <c r="AM16" s="121" t="str">
        <f>IF(ISBLANK($AL$16),"",INDEX(ion21Coop!$F$32:$F$39,MAX(2*$AL$16-1,2)))</f>
        <v/>
      </c>
      <c r="AN16" s="122" t="str">
        <f>IF(ISBLANK($AL$16),"",INDEX(ion21Coop!$F$32:$F$39,2*$AL$16))</f>
        <v/>
      </c>
      <c r="AO16" s="97" t="str">
        <f>IF(ISBLANK($AL$16),"",IF(ISNA(MATCH(TeamNAVI!$E$22,$AG$16:$AK$16,0))*ISNA(MATCH(TeamNAVI!$E$24,$AG$16:$AK$16,0))*ISNA(MATCH(TeamNAVI!$E$26,$AG$16:$AK$16,0)),0,1))</f>
        <v/>
      </c>
      <c r="AP16" s="122" t="str">
        <f>IF(ISBLANK($AL$16),"",INDEX($AM$16:$AN$16,$AO$16+1)*$AF$16)</f>
        <v/>
      </c>
      <c r="AR16" s="119">
        <v>3</v>
      </c>
      <c r="AS16" s="123" t="str">
        <f>VLOOKUP($AR$16,$B$6:$C$26,2)</f>
        <v>MiDo</v>
      </c>
      <c r="AT16" s="123">
        <v>11</v>
      </c>
      <c r="AU16" s="351" t="s">
        <v>853</v>
      </c>
      <c r="AV16" s="359">
        <v>2013</v>
      </c>
      <c r="AW16" s="202">
        <v>1</v>
      </c>
      <c r="AX16" s="7">
        <v>10</v>
      </c>
      <c r="AY16" s="8"/>
      <c r="AZ16" s="8"/>
      <c r="BA16" s="8"/>
      <c r="BB16" s="9"/>
      <c r="BC16" s="7">
        <v>4</v>
      </c>
      <c r="BD16" s="121">
        <f>IF(ISBLANK($BC$16),"",INDEX(ion21Coop!$F$32:$F$39,MAX(2*$BC$16-1,2)))</f>
        <v>5</v>
      </c>
      <c r="BE16" s="122">
        <f>IF(ISBLANK($BC$16),"",INDEX(ion21Coop!$F$32:$F$39,2*$BC$16))</f>
        <v>9</v>
      </c>
      <c r="BF16" s="97">
        <f>IF(ISBLANK($BC$16),"",IF(ISNA(MATCH(TeamNAVI!$E$22,$AX$16:$BB$16,0))*ISNA(MATCH(TeamNAVI!$E$24,$AX$16:$BB$16,0))*ISNA(MATCH(TeamNAVI!$E$26,$AX$16:$BB$16,0)),0,1))</f>
        <v>0</v>
      </c>
      <c r="BG16" s="122">
        <f>IF(ISBLANK($BC$16),"",INDEX($BD$16:$BE$16,$BF$16+1)*$AW$16)</f>
        <v>5</v>
      </c>
      <c r="BI16" s="119">
        <v>4</v>
      </c>
      <c r="BJ16" s="123" t="str">
        <f>VLOOKUP($BI$16,$B$6:$C$26,2)</f>
        <v>EmNi</v>
      </c>
      <c r="BK16" s="123">
        <v>11</v>
      </c>
      <c r="BL16" s="415"/>
      <c r="BM16" s="415"/>
      <c r="BN16" s="203"/>
      <c r="BO16" s="7"/>
      <c r="BP16" s="8"/>
      <c r="BQ16" s="8"/>
      <c r="BR16" s="8"/>
      <c r="BS16" s="9"/>
      <c r="BT16" s="7"/>
      <c r="BU16" s="121" t="str">
        <f>IF(ISBLANK($BT$16),"",INDEX(ion21Coop!$F$32:$F$39,MAX(2*$BT$16-1,2)))</f>
        <v/>
      </c>
      <c r="BV16" s="122" t="str">
        <f>IF(ISBLANK($BT$16),"",INDEX(ion21Coop!$F$32:$F$39,2*$BT$16))</f>
        <v/>
      </c>
      <c r="BW16" s="97" t="str">
        <f>IF(ISBLANK($BT$16),"",IF(ISNA(MATCH(TeamNAVI!$E$22,$BO$16:$BS$16,0))*ISNA(MATCH(TeamNAVI!$E$24,$BO$16:$BS$16,0))*ISNA(MATCH(TeamNAVI!$E$26,$BO$16:$BS$16,0)),0,1))</f>
        <v/>
      </c>
      <c r="BX16" s="122" t="str">
        <f>IF(ISBLANK($BT$16),"",INDEX($BU$16:$BV$16,$BW$16+1)*$BN$16)</f>
        <v/>
      </c>
      <c r="BZ16" s="119">
        <v>5</v>
      </c>
      <c r="CA16" s="123" t="str">
        <f>VLOOKUP($BZ$16,$B$6:$C$26,2)</f>
        <v>HeJe</v>
      </c>
      <c r="CB16" s="123">
        <v>11</v>
      </c>
      <c r="CC16" s="415"/>
      <c r="CD16" s="415"/>
      <c r="CE16" s="203"/>
      <c r="CF16" s="7"/>
      <c r="CG16" s="8"/>
      <c r="CH16" s="8"/>
      <c r="CI16" s="8"/>
      <c r="CJ16" s="9"/>
      <c r="CK16" s="7"/>
      <c r="CL16" s="121" t="str">
        <f>IF(ISBLANK($CK$16),"",INDEX(ion21Coop!$F$32:$F$39,MAX(2*$CK$16-1,2)))</f>
        <v/>
      </c>
      <c r="CM16" s="122" t="str">
        <f>IF(ISBLANK($CK$16),"",INDEX(ion21Coop!$F$32:$F$39,2*$CK$16))</f>
        <v/>
      </c>
      <c r="CN16" s="97" t="str">
        <f>IF(ISBLANK($CK$16),"",IF(ISNA(MATCH(TeamNAVI!$E$22,$CF$16:$CJ$16,0))*ISNA(MATCH(TeamNAVI!$E$24,$CF$16:$CJ$16,0))*ISNA(MATCH(TeamNAVI!$E$26,$CF$16:$CJ$16,0)),0,1))</f>
        <v/>
      </c>
      <c r="CO16" s="122" t="str">
        <f>IF(ISBLANK($CK$16),"",INDEX($CL$16:$CM$16,$CN$16+1)*$CE$16)</f>
        <v/>
      </c>
      <c r="CQ16" s="119">
        <v>6</v>
      </c>
      <c r="CR16" s="123" t="str">
        <f>VLOOKUP($CQ$16,$B$6:$C$26,2)</f>
        <v/>
      </c>
      <c r="CS16" s="123">
        <v>11</v>
      </c>
      <c r="CT16" s="415"/>
      <c r="CU16" s="415"/>
      <c r="CV16" s="203"/>
      <c r="CW16" s="7"/>
      <c r="CX16" s="8"/>
      <c r="CY16" s="8"/>
      <c r="CZ16" s="8"/>
      <c r="DA16" s="9"/>
      <c r="DB16" s="7"/>
      <c r="DC16" s="121" t="str">
        <f>IF(ISBLANK($DB$16),"",INDEX(ion21Coop!$F$32:$F$39,MAX(2*$DB$16-1,2)))</f>
        <v/>
      </c>
      <c r="DD16" s="122" t="str">
        <f>IF(ISBLANK($DB$16),"",INDEX(ion21Coop!$F$32:$F$39,2*$DB$16))</f>
        <v/>
      </c>
      <c r="DE16" s="97" t="str">
        <f>IF(ISBLANK($DB$16),"",IF(ISNA(MATCH(TeamNAVI!$E$22,$CW$16:$DA$16,0))*ISNA(MATCH(TeamNAVI!$E$24,$CW$16:$DA$16,0))*ISNA(MATCH(TeamNAVI!$E$26,$CW$16:$DA$16,0)),0,1))</f>
        <v/>
      </c>
      <c r="DF16" s="122" t="str">
        <f>IF(ISBLANK($DB$16),"",INDEX($DC$16:$DD$16,$DE$16+1)*$CV$16)</f>
        <v/>
      </c>
      <c r="DH16" s="119">
        <v>7</v>
      </c>
      <c r="DI16" s="123" t="str">
        <f>VLOOKUP($DH$16,$B$6:$C$26,2)</f>
        <v/>
      </c>
      <c r="DJ16" s="123">
        <v>11</v>
      </c>
      <c r="DK16" s="415"/>
      <c r="DL16" s="415"/>
      <c r="DM16" s="203"/>
      <c r="DN16" s="7"/>
      <c r="DO16" s="8"/>
      <c r="DP16" s="8"/>
      <c r="DQ16" s="8"/>
      <c r="DR16" s="9"/>
      <c r="DS16" s="7"/>
      <c r="DT16" s="121" t="str">
        <f>IF(ISBLANK($DS$16),"",INDEX(ion21Coop!$F$32:$F$39,MAX(2*$DS$16-1,2)))</f>
        <v/>
      </c>
      <c r="DU16" s="122" t="str">
        <f>IF(ISBLANK($DS$16),"",INDEX(ion21Coop!$F$32:$F$39,2*$DS$16))</f>
        <v/>
      </c>
      <c r="DV16" s="97" t="str">
        <f>IF(ISBLANK($DS$16),"",IF(ISNA(MATCH(TeamNAVI!$E$22,$DN$16:$DR$16,0))*ISNA(MATCH(TeamNAVI!$E$24,$DN$16:$DR$16,0))*ISNA(MATCH(TeamNAVI!$E$26,$DN$16:$DR$16,0)),0,1))</f>
        <v/>
      </c>
      <c r="DW16" s="122" t="str">
        <f>IF(ISBLANK($DS$16),"",INDEX($DT$16:$DU$16,$DV$16+1)*$DM$16)</f>
        <v/>
      </c>
      <c r="DY16" s="119">
        <v>8</v>
      </c>
      <c r="DZ16" s="123" t="str">
        <f>VLOOKUP($DY$16,$B$6:$C$26,2)</f>
        <v/>
      </c>
      <c r="EA16" s="123">
        <v>11</v>
      </c>
      <c r="EB16" s="415"/>
      <c r="EC16" s="415"/>
      <c r="ED16" s="203"/>
      <c r="EE16" s="7"/>
      <c r="EF16" s="8"/>
      <c r="EG16" s="8"/>
      <c r="EH16" s="8"/>
      <c r="EI16" s="9"/>
      <c r="EJ16" s="7"/>
      <c r="EK16" s="121" t="str">
        <f>IF(ISBLANK($EJ$16),"",INDEX(ion21Coop!$F$32:$F$39,MAX(2*$EJ$16-1,2)))</f>
        <v/>
      </c>
      <c r="EL16" s="122" t="str">
        <f>IF(ISBLANK($EJ$16),"",INDEX(ion21Coop!$F$32:$F$39,2*$EJ$16))</f>
        <v/>
      </c>
      <c r="EM16" s="97" t="str">
        <f>IF(ISBLANK($EJ$16),"",IF(ISNA(MATCH(TeamNAVI!$E$22,$EE$16:$EI$16,0))*ISNA(MATCH(TeamNAVI!$E$24,$EE$16:$EI$16,0))*ISNA(MATCH(TeamNAVI!$E$26,$EE$16:$EI$16,0)),0,1))</f>
        <v/>
      </c>
      <c r="EN16" s="122" t="str">
        <f>IF(ISBLANK($EJ$16),"",INDEX($EK$16:$EL$16,$EM$16+1)*$ED$16)</f>
        <v/>
      </c>
      <c r="EP16" s="119">
        <v>9</v>
      </c>
      <c r="EQ16" s="123" t="str">
        <f>VLOOKUP($EP$16,$B$6:$C$26,2)</f>
        <v/>
      </c>
      <c r="ER16" s="123">
        <v>11</v>
      </c>
      <c r="ES16" s="415"/>
      <c r="ET16" s="415"/>
      <c r="EU16" s="203"/>
      <c r="EV16" s="7"/>
      <c r="EW16" s="8"/>
      <c r="EX16" s="8"/>
      <c r="EY16" s="8"/>
      <c r="EZ16" s="9"/>
      <c r="FA16" s="7"/>
      <c r="FB16" s="121" t="str">
        <f>IF(ISBLANK($FA$16),"",INDEX(ion21Coop!$F$32:$F$39,MAX(2*$FA$16-1,2)))</f>
        <v/>
      </c>
      <c r="FC16" s="122" t="str">
        <f>IF(ISBLANK($FA$16),"",INDEX(ion21Coop!$F$32:$F$39,2*$FA$16))</f>
        <v/>
      </c>
      <c r="FD16" s="97" t="str">
        <f>IF(ISBLANK($FA$16),"",IF(ISNA(MATCH(TeamNAVI!$E$22,$EV$16:$EZ$16,0))*ISNA(MATCH(TeamNAVI!$E$24,$EV$16:$EZ$16,0))*ISNA(MATCH(TeamNAVI!$E$26,$EV$16:$EZ$16,0)),0,1))</f>
        <v/>
      </c>
      <c r="FE16" s="122" t="str">
        <f>IF(ISBLANK($FA$16),"",INDEX($FB$16:$FC$16,$FD$16+1)*$EU$16)</f>
        <v/>
      </c>
      <c r="FG16" s="119">
        <v>10</v>
      </c>
      <c r="FH16" s="123" t="str">
        <f>VLOOKUP($FG$16,$B$6:$C$26,2)</f>
        <v/>
      </c>
      <c r="FI16" s="123">
        <v>11</v>
      </c>
      <c r="FJ16" s="415"/>
      <c r="FK16" s="415"/>
      <c r="FL16" s="203"/>
      <c r="FM16" s="7"/>
      <c r="FN16" s="8"/>
      <c r="FO16" s="8"/>
      <c r="FP16" s="8"/>
      <c r="FQ16" s="9"/>
      <c r="FR16" s="7"/>
      <c r="FS16" s="121" t="str">
        <f>IF(ISBLANK($FR$16),"",INDEX(ion21Coop!$F$32:$F$39,MAX(2*$FR$16-1,2)))</f>
        <v/>
      </c>
      <c r="FT16" s="122" t="str">
        <f>IF(ISBLANK($FR$16),"",INDEX(ion21Coop!$F$32:$F$39,2*$FR$16))</f>
        <v/>
      </c>
      <c r="FU16" s="97" t="str">
        <f>IF(ISBLANK($FR$16),"",IF(ISNA(MATCH(TeamNAVI!$E$22,$FM$16:$FQ$16,0))*ISNA(MATCH(TeamNAVI!$E$24,$FM$16:$FQ$16,0))*ISNA(MATCH(TeamNAVI!$E$26,$FM$16:$FQ$16,0)),0,1))</f>
        <v/>
      </c>
      <c r="FV16" s="122" t="str">
        <f>IF(ISBLANK($FR$16),"",INDEX($FS$16:$FT$16,$FU$16+1)*$FL$16)</f>
        <v/>
      </c>
      <c r="FX16" s="119">
        <v>11</v>
      </c>
      <c r="FY16" s="123" t="str">
        <f>VLOOKUP($FX$16,$B$6:$C$26,2)</f>
        <v/>
      </c>
      <c r="FZ16" s="123">
        <v>11</v>
      </c>
      <c r="GA16" s="415"/>
      <c r="GB16" s="415"/>
      <c r="GC16" s="203"/>
      <c r="GD16" s="7"/>
      <c r="GE16" s="8"/>
      <c r="GF16" s="8"/>
      <c r="GG16" s="8"/>
      <c r="GH16" s="9"/>
      <c r="GI16" s="7"/>
      <c r="GJ16" s="121" t="str">
        <f>IF(ISBLANK($GI$16),"",INDEX(ion21Coop!$F$32:$F$39,MAX(2*$GI$16-1,2)))</f>
        <v/>
      </c>
      <c r="GK16" s="122" t="str">
        <f>IF(ISBLANK($GI$16),"",INDEX(ion21Coop!$F$32:$F$39,2*$GI$16))</f>
        <v/>
      </c>
      <c r="GL16" s="97" t="str">
        <f>IF(ISBLANK($GI$16),"",IF(ISNA(MATCH(TeamNAVI!$E$22,$GD$16:$GH$16,0))*ISNA(MATCH(TeamNAVI!$E$24,$GD$16:$GH$16,0))*ISNA(MATCH(TeamNAVI!$E$26,$GD$16:$GH$16,0)),0,1))</f>
        <v/>
      </c>
      <c r="GM16" s="122" t="str">
        <f>IF(ISBLANK($GI$16),"",INDEX($GJ$16:$GK$16,$GL$16+1)*$GC$16)</f>
        <v/>
      </c>
      <c r="GO16" s="119">
        <v>12</v>
      </c>
      <c r="GP16" s="123" t="str">
        <f>VLOOKUP($GO$16,$B$6:$C$26,2)</f>
        <v/>
      </c>
      <c r="GQ16" s="123">
        <v>11</v>
      </c>
      <c r="GR16" s="415"/>
      <c r="GS16" s="415"/>
      <c r="GT16" s="203"/>
      <c r="GU16" s="7"/>
      <c r="GV16" s="8"/>
      <c r="GW16" s="8"/>
      <c r="GX16" s="8"/>
      <c r="GY16" s="9"/>
      <c r="GZ16" s="7"/>
      <c r="HA16" s="121" t="str">
        <f>IF(ISBLANK($GZ$16),"",INDEX(ion21Coop!$F$32:$F$39,MAX(2*$GZ$16-1,2)))</f>
        <v/>
      </c>
      <c r="HB16" s="122" t="str">
        <f>IF(ISBLANK($GZ$16),"",INDEX(ion21Coop!$F$32:$F$39,2*$GZ$16))</f>
        <v/>
      </c>
      <c r="HC16" s="97" t="str">
        <f>IF(ISBLANK($GZ$16),"",IF(ISNA(MATCH(TeamNAVI!$E$22,$GU$16:$GY$16,0))*ISNA(MATCH(TeamNAVI!$E$24,$GU$16:$GY$16,0))*ISNA(MATCH(TeamNAVI!$E$26,$GU$16:$GY$16,0)),0,1))</f>
        <v/>
      </c>
      <c r="HD16" s="122" t="str">
        <f>IF(ISBLANK($GZ$16),"",INDEX($HA$16:$HB$16,$HC$16+1)*$GT$16)</f>
        <v/>
      </c>
      <c r="HF16" s="119">
        <v>13</v>
      </c>
      <c r="HG16" s="123" t="str">
        <f>VLOOKUP($HF$16,$B$6:$C$26,2)</f>
        <v/>
      </c>
      <c r="HH16" s="123">
        <v>11</v>
      </c>
      <c r="HI16" s="415"/>
      <c r="HJ16" s="415"/>
      <c r="HK16" s="203"/>
      <c r="HL16" s="7"/>
      <c r="HM16" s="8"/>
      <c r="HN16" s="8"/>
      <c r="HO16" s="8"/>
      <c r="HP16" s="9"/>
      <c r="HQ16" s="7"/>
      <c r="HR16" s="121" t="str">
        <f>IF(ISBLANK($HQ$16),"",INDEX(ion21Coop!$F$32:$F$39,MAX(2*$HQ$16-1,2)))</f>
        <v/>
      </c>
      <c r="HS16" s="122" t="str">
        <f>IF(ISBLANK($HQ$16),"",INDEX(ion21Coop!$F$32:$F$39,2*$HQ$16))</f>
        <v/>
      </c>
      <c r="HT16" s="97" t="str">
        <f>IF(ISBLANK($HQ$16),"",IF(ISNA(MATCH(TeamNAVI!$E$22,$HL$16:$HP$16,0))*ISNA(MATCH(TeamNAVI!$E$24,$HL$16:$HP$16,0))*ISNA(MATCH(TeamNAVI!$E$26,$HL$16:$HP$16,0)),0,1))</f>
        <v/>
      </c>
      <c r="HU16" s="122" t="str">
        <f>IF(ISBLANK($HQ$16),"",INDEX($HR$16:$HS$16,$HT$16+1)*$HK$16)</f>
        <v/>
      </c>
      <c r="HW16" s="119">
        <v>14</v>
      </c>
      <c r="HX16" s="123" t="str">
        <f>VLOOKUP($HW$16,$B$6:$C$26,2)</f>
        <v/>
      </c>
      <c r="HY16" s="123">
        <v>11</v>
      </c>
      <c r="HZ16" s="415"/>
      <c r="IA16" s="415"/>
      <c r="IB16" s="203"/>
      <c r="IC16" s="7"/>
      <c r="ID16" s="8"/>
      <c r="IE16" s="8"/>
      <c r="IF16" s="8"/>
      <c r="IG16" s="9"/>
      <c r="IH16" s="7"/>
      <c r="II16" s="121" t="str">
        <f>IF(ISBLANK($IH$16),"",INDEX(ion21Coop!$F$32:$F$39,MAX(2*$IH$16-1,2)))</f>
        <v/>
      </c>
      <c r="IJ16" s="122" t="str">
        <f>IF(ISBLANK($IH$16),"",INDEX(ion21Coop!$F$32:$F$39,2*$IH$16))</f>
        <v/>
      </c>
      <c r="IK16" s="97" t="str">
        <f>IF(ISBLANK($IH$16),"",IF(ISNA(MATCH(TeamNAVI!$E$22,$IC$16:$IG$16,0))*ISNA(MATCH(TeamNAVI!$E$24,$IC$16:$IG$16,0))*ISNA(MATCH(TeamNAVI!$E$26,$IC$16:$IG$16,0)),0,1))</f>
        <v/>
      </c>
      <c r="IL16" s="122" t="str">
        <f>IF(ISBLANK($IH$16),"",INDEX($II$16:$IJ$16,$IK$16+1)*$IB$16)</f>
        <v/>
      </c>
      <c r="IN16" s="119">
        <v>15</v>
      </c>
      <c r="IO16" s="123" t="str">
        <f>VLOOKUP($IN$16,$B$6:$C$26,2)</f>
        <v/>
      </c>
      <c r="IP16" s="123">
        <v>11</v>
      </c>
      <c r="IQ16" s="415"/>
      <c r="IR16" s="415"/>
      <c r="IS16" s="203"/>
      <c r="IT16" s="7"/>
      <c r="IU16" s="8"/>
      <c r="IV16" s="8"/>
      <c r="IW16" s="8"/>
      <c r="IX16" s="9"/>
      <c r="IY16" s="7"/>
      <c r="IZ16" s="121" t="str">
        <f>IF(ISBLANK($IY$16),"",INDEX(ion21Coop!$F$32:$F$39,MAX(2*$IY$16-1,2)))</f>
        <v/>
      </c>
      <c r="JA16" s="122" t="str">
        <f>IF(ISBLANK($IY$16),"",INDEX(ion21Coop!$F$32:$F$39,2*$IY$16))</f>
        <v/>
      </c>
      <c r="JB16" s="97" t="str">
        <f>IF(ISBLANK($IY$16),"",IF(ISNA(MATCH(TeamNAVI!$E$22,$IT$16:$IX$16,0))*ISNA(MATCH(TeamNAVI!$E$24,$IT$16:$IX$16,0))*ISNA(MATCH(TeamNAVI!$E$26,$IT$16:$IX$16,0)),0,1))</f>
        <v/>
      </c>
      <c r="JC16" s="122" t="str">
        <f>IF(ISBLANK($IY$16),"",INDEX($IZ$16:$JA$16,$JB$16+1)*$IS$16)</f>
        <v/>
      </c>
      <c r="JE16" s="119">
        <v>16</v>
      </c>
      <c r="JF16" s="123" t="str">
        <f>VLOOKUP($JE$16,$B$6:$C$26,2)</f>
        <v/>
      </c>
      <c r="JG16" s="123">
        <v>11</v>
      </c>
      <c r="JH16" s="415"/>
      <c r="JI16" s="415"/>
      <c r="JJ16" s="203"/>
      <c r="JK16" s="7"/>
      <c r="JL16" s="8"/>
      <c r="JM16" s="8"/>
      <c r="JN16" s="8"/>
      <c r="JO16" s="9"/>
      <c r="JP16" s="7"/>
      <c r="JQ16" s="121" t="str">
        <f>IF(ISBLANK($JP$16),"",INDEX(ion21Coop!$F$32:$F$39,MAX(2*$JP$16-1,2)))</f>
        <v/>
      </c>
      <c r="JR16" s="122" t="str">
        <f>IF(ISBLANK($JP$16),"",INDEX(ion21Coop!$F$32:$F$39,2*$JP$16))</f>
        <v/>
      </c>
      <c r="JS16" s="97" t="str">
        <f>IF(ISBLANK($JP$16),"",IF(ISNA(MATCH(TeamNAVI!$E$22,$JK$16:$JO$16,0))*ISNA(MATCH(TeamNAVI!$E$24,$JK$16:$JO$16,0))*ISNA(MATCH(TeamNAVI!$E$26,$JK$16:$JO$16,0)),0,1))</f>
        <v/>
      </c>
      <c r="JT16" s="122" t="str">
        <f>IF(ISBLANK($JP$16),"",INDEX($JQ$16:$JR$16,$JS$16+1)*$JJ$16)</f>
        <v/>
      </c>
      <c r="JV16" s="119">
        <v>17</v>
      </c>
      <c r="JW16" s="123" t="str">
        <f>VLOOKUP($JV$16,$B$6:$C$26,2)</f>
        <v/>
      </c>
      <c r="JX16" s="123">
        <v>11</v>
      </c>
      <c r="JY16" s="415"/>
      <c r="JZ16" s="415"/>
      <c r="KA16" s="203"/>
      <c r="KB16" s="7"/>
      <c r="KC16" s="8"/>
      <c r="KD16" s="8"/>
      <c r="KE16" s="8"/>
      <c r="KF16" s="9"/>
      <c r="KG16" s="7"/>
      <c r="KH16" s="121" t="str">
        <f>IF(ISBLANK($KG$16),"",INDEX(ion21Coop!$F$32:$F$39,MAX(2*$KG$16-1,2)))</f>
        <v/>
      </c>
      <c r="KI16" s="122" t="str">
        <f>IF(ISBLANK($KG$16),"",INDEX(ion21Coop!$F$32:$F$39,2*$KG$16))</f>
        <v/>
      </c>
      <c r="KJ16" s="97" t="str">
        <f>IF(ISBLANK($KG$16),"",IF(ISNA(MATCH(TeamNAVI!$E$22,$KB$16:$KF$16,0))*ISNA(MATCH(TeamNAVI!$E$24,$KB$16:$KF$16,0))*ISNA(MATCH(TeamNAVI!$E$26,$KB$16:$KF$16,0)),0,1))</f>
        <v/>
      </c>
      <c r="KK16" s="122" t="str">
        <f>IF(ISBLANK($KG$16),"",INDEX($KH$16:$KI$16,$KJ$16+1)*$KA$16)</f>
        <v/>
      </c>
      <c r="KM16" s="119">
        <v>18</v>
      </c>
      <c r="KN16" s="123" t="str">
        <f>VLOOKUP($KM$16,$B$6:$C$26,2)</f>
        <v/>
      </c>
      <c r="KO16" s="123">
        <v>11</v>
      </c>
      <c r="KP16" s="415"/>
      <c r="KQ16" s="415"/>
      <c r="KR16" s="203"/>
      <c r="KS16" s="7"/>
      <c r="KT16" s="8"/>
      <c r="KU16" s="8"/>
      <c r="KV16" s="8"/>
      <c r="KW16" s="9"/>
      <c r="KX16" s="7"/>
      <c r="KY16" s="121" t="str">
        <f>IF(ISBLANK($KX$16),"",INDEX(ion21Coop!$F$32:$F$39,MAX(2*$KX$16-1,2)))</f>
        <v/>
      </c>
      <c r="KZ16" s="122" t="str">
        <f>IF(ISBLANK($KX$16),"",INDEX(ion21Coop!$F$32:$F$39,2*$KX$16))</f>
        <v/>
      </c>
      <c r="LA16" s="97" t="str">
        <f>IF(ISBLANK($KX$16),"",IF(ISNA(MATCH(TeamNAVI!$E$22,$KS$16:$KW$16,0))*ISNA(MATCH(TeamNAVI!$E$24,$KS$16:$KW$16,0))*ISNA(MATCH(TeamNAVI!$E$26,$KS$16:$KW$16,0)),0,1))</f>
        <v/>
      </c>
      <c r="LB16" s="122" t="str">
        <f>IF(ISBLANK($KX$16),"",INDEX($KY$16:$KZ$16,$LA$16+1)*$KR$16)</f>
        <v/>
      </c>
      <c r="LD16" s="119">
        <v>19</v>
      </c>
      <c r="LE16" s="123" t="str">
        <f>VLOOKUP($LD$16,$B$6:$C$26,2)</f>
        <v/>
      </c>
      <c r="LF16" s="123">
        <v>11</v>
      </c>
      <c r="LG16" s="415"/>
      <c r="LH16" s="415"/>
      <c r="LI16" s="203"/>
      <c r="LJ16" s="7"/>
      <c r="LK16" s="8"/>
      <c r="LL16" s="8"/>
      <c r="LM16" s="8"/>
      <c r="LN16" s="9"/>
      <c r="LO16" s="7"/>
      <c r="LP16" s="121" t="str">
        <f>IF(ISBLANK($LO$16),"",INDEX(ion21Coop!$F$32:$F$39,MAX(2*$LO$16-1,2)))</f>
        <v/>
      </c>
      <c r="LQ16" s="122" t="str">
        <f>IF(ISBLANK($LO$16),"",INDEX(ion21Coop!$F$32:$F$39,2*$LO$16))</f>
        <v/>
      </c>
      <c r="LR16" s="97" t="str">
        <f>IF(ISBLANK($LO$16),"",IF(ISNA(MATCH(TeamNAVI!$E$22,$LJ$16:$LN$16,0))*ISNA(MATCH(TeamNAVI!$E$24,$LJ$16:$LN$16,0))*ISNA(MATCH(TeamNAVI!$E$26,$LJ$16:$LN$16,0)),0,1))</f>
        <v/>
      </c>
      <c r="LS16" s="122" t="str">
        <f>IF(ISBLANK($LO$16),"",INDEX($LP$16:$LQ$16,$LR$16+1)*$LI$16)</f>
        <v/>
      </c>
      <c r="LU16" s="119">
        <v>20</v>
      </c>
      <c r="LV16" s="123" t="str">
        <f>VLOOKUP($LU$16,$B$6:$C$26,2)</f>
        <v/>
      </c>
      <c r="LW16" s="123">
        <v>11</v>
      </c>
      <c r="LX16" s="415"/>
      <c r="LY16" s="415"/>
      <c r="LZ16" s="203"/>
      <c r="MA16" s="7"/>
      <c r="MB16" s="8"/>
      <c r="MC16" s="8"/>
      <c r="MD16" s="8"/>
      <c r="ME16" s="9"/>
      <c r="MF16" s="7"/>
      <c r="MG16" s="121" t="str">
        <f>IF(ISBLANK($MF$16),"",INDEX(ion21Coop!$F$32:$F$39,MAX(2*$MF$16-1,2)))</f>
        <v/>
      </c>
      <c r="MH16" s="122" t="str">
        <f>IF(ISBLANK($MF$16),"",INDEX(ion21Coop!$F$32:$F$39,2*$MF$16))</f>
        <v/>
      </c>
      <c r="MI16" s="97" t="str">
        <f>IF(ISBLANK($MF$16),"",IF(ISNA(MATCH(TeamNAVI!$E$22,$MA$16:$ME$16,0))*ISNA(MATCH(TeamNAVI!$E$24,$MA$16:$ME$16,0))*ISNA(MATCH(TeamNAVI!$E$26,$MA$16:$ME$16,0)),0,1))</f>
        <v/>
      </c>
      <c r="MJ16" s="122" t="str">
        <f>IF(ISBLANK($MF$16),"",INDEX($MG$16:$MH$16,$MI$16+1)*$LZ$16)</f>
        <v/>
      </c>
      <c r="ML16" s="119">
        <v>21</v>
      </c>
      <c r="MM16" s="123" t="str">
        <f>VLOOKUP($ML$16,$B$6:$C$26,2)</f>
        <v/>
      </c>
      <c r="MN16" s="123">
        <v>11</v>
      </c>
      <c r="MO16" s="415"/>
      <c r="MP16" s="415"/>
      <c r="MQ16" s="203"/>
      <c r="MR16" s="7"/>
      <c r="MS16" s="8"/>
      <c r="MT16" s="8"/>
      <c r="MU16" s="8"/>
      <c r="MV16" s="9"/>
      <c r="MW16" s="7"/>
      <c r="MX16" s="121" t="str">
        <f>IF(ISBLANK($MW$16),"",INDEX(ion21Coop!$F$32:$F$39,MAX(2*$MW$16-1,2)))</f>
        <v/>
      </c>
      <c r="MY16" s="122" t="str">
        <f>IF(ISBLANK($MW$16),"",INDEX(ion21Coop!$F$32:$F$39,2*$MW$16))</f>
        <v/>
      </c>
      <c r="MZ16" s="97" t="str">
        <f>IF(ISBLANK($MW$16),"",IF(ISNA(MATCH(TeamNAVI!$E$22,$MR$16:$MV$16,0))*ISNA(MATCH(TeamNAVI!$E$24,$MR$16:$MV$16,0))*ISNA(MATCH(TeamNAVI!$E$26,$MR$16:$MV$16,0)),0,1))</f>
        <v/>
      </c>
      <c r="NA16" s="122" t="str">
        <f>IF(ISBLANK($MW$16),"",INDEX($MX$16:$MY$16,$MZ$16+1)*$MQ$16)</f>
        <v/>
      </c>
    </row>
    <row r="17" spans="1:365" x14ac:dyDescent="0.3">
      <c r="A17" s="187" t="str">
        <f t="shared" si="0"/>
        <v xml:space="preserve">12 - </v>
      </c>
      <c r="B17" s="119">
        <f>ion21Team!B16</f>
        <v>12</v>
      </c>
      <c r="C17" s="123" t="str">
        <f>IF(ISBLANK(ion21Team!C16),"",ion21Team!C16)</f>
        <v/>
      </c>
      <c r="D17" s="146" t="str">
        <f>IF(ISBLANK(ion21Team!$C$16),"",$HD$3)</f>
        <v/>
      </c>
      <c r="E17" s="271" t="str">
        <f>IF(ISBLANK(ion21Team!C16),"",IFERROR(D17/$D$27*100,0))</f>
        <v/>
      </c>
      <c r="F17" s="146" t="str">
        <f>IF(ISBLANK(ion21Team!C16),"",ion21Votes!AE17)</f>
        <v/>
      </c>
      <c r="G17" s="121" t="str">
        <f>IF(ISBLANK(ion21Team!C16),"",ROUND(ion21Votes!$AE$27*E17/100,0))</f>
        <v/>
      </c>
      <c r="H17" s="122" t="str">
        <f>IF(ISBLANK(ion21Team!C16),"",F17-G17)</f>
        <v/>
      </c>
      <c r="J17" s="119">
        <v>1</v>
      </c>
      <c r="K17" s="123" t="str">
        <f>VLOOKUP($J$17,$B$6:$C$26,2)</f>
        <v>YaJo</v>
      </c>
      <c r="L17" s="123">
        <v>12</v>
      </c>
      <c r="M17" s="364"/>
      <c r="N17" s="364"/>
      <c r="O17" s="202"/>
      <c r="P17" s="7"/>
      <c r="Q17" s="8"/>
      <c r="R17" s="8"/>
      <c r="S17" s="8"/>
      <c r="T17" s="9"/>
      <c r="U17" s="7"/>
      <c r="V17" s="121" t="str">
        <f>IF(ISBLANK($U$17),"",INDEX(ion21Coop!$F$32:$F$39,MAX(2*$U$17-1,2)))</f>
        <v/>
      </c>
      <c r="W17" s="122" t="str">
        <f>IF(ISBLANK($U$17),"",INDEX(ion21Coop!$F$32:$F$39,2*$U$17))</f>
        <v/>
      </c>
      <c r="X17" s="97" t="str">
        <f>IF(ISBLANK($U$17),"",IF(ISNA(MATCH(TeamNAVI!$E$22,$P$17:$T$17,0))*ISNA(MATCH(TeamNAVI!$E$24,$P$17:$T$17,0))*ISNA(MATCH(TeamNAVI!$E$26,$P$17:$T$17,0)),0,1))</f>
        <v/>
      </c>
      <c r="Y17" s="122" t="str">
        <f>IF(ISBLANK($U$17),"",INDEX($V$17:$W$17,$X$17+1)*$O$17)</f>
        <v/>
      </c>
      <c r="AA17" s="119">
        <v>2</v>
      </c>
      <c r="AB17" s="123" t="str">
        <f>VLOOKUP($AA$17,$B$6:$C$26,2)</f>
        <v>GeLo</v>
      </c>
      <c r="AC17" s="123">
        <v>12</v>
      </c>
      <c r="AD17" s="364"/>
      <c r="AE17" s="364"/>
      <c r="AF17" s="202"/>
      <c r="AG17" s="7"/>
      <c r="AH17" s="8"/>
      <c r="AI17" s="8"/>
      <c r="AJ17" s="8"/>
      <c r="AK17" s="9"/>
      <c r="AL17" s="7"/>
      <c r="AM17" s="121" t="str">
        <f>IF(ISBLANK($AL$17),"",INDEX(ion21Coop!$F$32:$F$39,MAX(2*$AL$17-1,2)))</f>
        <v/>
      </c>
      <c r="AN17" s="122" t="str">
        <f>IF(ISBLANK($AL$17),"",INDEX(ion21Coop!$F$32:$F$39,2*$AL$17))</f>
        <v/>
      </c>
      <c r="AO17" s="97" t="str">
        <f>IF(ISBLANK($AL$17),"",IF(ISNA(MATCH(TeamNAVI!$E$22,$AG$17:$AK$17,0))*ISNA(MATCH(TeamNAVI!$E$24,$AG$17:$AK$17,0))*ISNA(MATCH(TeamNAVI!$E$26,$AG$17:$AK$17,0)),0,1))</f>
        <v/>
      </c>
      <c r="AP17" s="122" t="str">
        <f>IF(ISBLANK($AL$17),"",INDEX($AM$17:$AN$17,$AO$17+1)*$AF$17)</f>
        <v/>
      </c>
      <c r="AR17" s="119">
        <v>3</v>
      </c>
      <c r="AS17" s="123" t="str">
        <f>VLOOKUP($AR$17,$B$6:$C$26,2)</f>
        <v>MiDo</v>
      </c>
      <c r="AT17" s="123">
        <v>12</v>
      </c>
      <c r="AU17" s="364" t="s">
        <v>854</v>
      </c>
      <c r="AV17" s="359">
        <v>2015</v>
      </c>
      <c r="AW17" s="202">
        <v>1</v>
      </c>
      <c r="AX17" s="7">
        <v>8</v>
      </c>
      <c r="AY17" s="8"/>
      <c r="AZ17" s="8"/>
      <c r="BA17" s="8"/>
      <c r="BB17" s="9"/>
      <c r="BC17" s="7">
        <v>4</v>
      </c>
      <c r="BD17" s="121">
        <f>IF(ISBLANK($BC$17),"",INDEX(ion21Coop!$F$32:$F$39,MAX(2*$BC$17-1,2)))</f>
        <v>5</v>
      </c>
      <c r="BE17" s="122">
        <f>IF(ISBLANK($BC$17),"",INDEX(ion21Coop!$F$32:$F$39,2*$BC$17))</f>
        <v>9</v>
      </c>
      <c r="BF17" s="97">
        <f>IF(ISBLANK($BC$17),"",IF(ISNA(MATCH(TeamNAVI!$E$22,$AX$17:$BB$17,0))*ISNA(MATCH(TeamNAVI!$E$24,$AX$17:$BB$17,0))*ISNA(MATCH(TeamNAVI!$E$26,$AX$17:$BB$17,0)),0,1))</f>
        <v>0</v>
      </c>
      <c r="BG17" s="122">
        <f>IF(ISBLANK($BC$17),"",INDEX($BD$17:$BE$17,$BF$17+1)*$AW$17)</f>
        <v>5</v>
      </c>
      <c r="BI17" s="119">
        <v>4</v>
      </c>
      <c r="BJ17" s="123" t="str">
        <f>VLOOKUP($BI$17,$B$6:$C$26,2)</f>
        <v>EmNi</v>
      </c>
      <c r="BK17" s="123">
        <v>12</v>
      </c>
      <c r="BL17" s="415"/>
      <c r="BM17" s="415"/>
      <c r="BN17" s="203"/>
      <c r="BO17" s="7"/>
      <c r="BP17" s="8"/>
      <c r="BQ17" s="8"/>
      <c r="BR17" s="8"/>
      <c r="BS17" s="9"/>
      <c r="BT17" s="7"/>
      <c r="BU17" s="121" t="str">
        <f>IF(ISBLANK($BT$17),"",INDEX(ion21Coop!$F$32:$F$39,MAX(2*$BT$17-1,2)))</f>
        <v/>
      </c>
      <c r="BV17" s="122" t="str">
        <f>IF(ISBLANK($BT$17),"",INDEX(ion21Coop!$F$32:$F$39,2*$BT$17))</f>
        <v/>
      </c>
      <c r="BW17" s="97" t="str">
        <f>IF(ISBLANK($BT$17),"",IF(ISNA(MATCH(TeamNAVI!$E$22,$BO$17:$BS$17,0))*ISNA(MATCH(TeamNAVI!$E$24,$BO$17:$BS$17,0))*ISNA(MATCH(TeamNAVI!$E$26,$BO$17:$BS$17,0)),0,1))</f>
        <v/>
      </c>
      <c r="BX17" s="122" t="str">
        <f>IF(ISBLANK($BT$17),"",INDEX($BU$17:$BV$17,$BW$17+1)*$BN$17)</f>
        <v/>
      </c>
      <c r="BZ17" s="119">
        <v>5</v>
      </c>
      <c r="CA17" s="123" t="str">
        <f>VLOOKUP($BZ$17,$B$6:$C$26,2)</f>
        <v>HeJe</v>
      </c>
      <c r="CB17" s="123">
        <v>12</v>
      </c>
      <c r="CC17" s="415"/>
      <c r="CD17" s="415"/>
      <c r="CE17" s="203"/>
      <c r="CF17" s="7"/>
      <c r="CG17" s="8"/>
      <c r="CH17" s="8"/>
      <c r="CI17" s="8"/>
      <c r="CJ17" s="9"/>
      <c r="CK17" s="7"/>
      <c r="CL17" s="121" t="str">
        <f>IF(ISBLANK($CK$17),"",INDEX(ion21Coop!$F$32:$F$39,MAX(2*$CK$17-1,2)))</f>
        <v/>
      </c>
      <c r="CM17" s="122" t="str">
        <f>IF(ISBLANK($CK$17),"",INDEX(ion21Coop!$F$32:$F$39,2*$CK$17))</f>
        <v/>
      </c>
      <c r="CN17" s="97" t="str">
        <f>IF(ISBLANK($CK$17),"",IF(ISNA(MATCH(TeamNAVI!$E$22,$CF$17:$CJ$17,0))*ISNA(MATCH(TeamNAVI!$E$24,$CF$17:$CJ$17,0))*ISNA(MATCH(TeamNAVI!$E$26,$CF$17:$CJ$17,0)),0,1))</f>
        <v/>
      </c>
      <c r="CO17" s="122" t="str">
        <f>IF(ISBLANK($CK$17),"",INDEX($CL$17:$CM$17,$CN$17+1)*$CE$17)</f>
        <v/>
      </c>
      <c r="CQ17" s="119">
        <v>6</v>
      </c>
      <c r="CR17" s="123" t="str">
        <f>VLOOKUP($CQ$17,$B$6:$C$26,2)</f>
        <v/>
      </c>
      <c r="CS17" s="123">
        <v>12</v>
      </c>
      <c r="CT17" s="415"/>
      <c r="CU17" s="415"/>
      <c r="CV17" s="203"/>
      <c r="CW17" s="7"/>
      <c r="CX17" s="8"/>
      <c r="CY17" s="8"/>
      <c r="CZ17" s="8"/>
      <c r="DA17" s="9"/>
      <c r="DB17" s="7"/>
      <c r="DC17" s="121" t="str">
        <f>IF(ISBLANK($DB$17),"",INDEX(ion21Coop!$F$32:$F$39,MAX(2*$DB$17-1,2)))</f>
        <v/>
      </c>
      <c r="DD17" s="122" t="str">
        <f>IF(ISBLANK($DB$17),"",INDEX(ion21Coop!$F$32:$F$39,2*$DB$17))</f>
        <v/>
      </c>
      <c r="DE17" s="97" t="str">
        <f>IF(ISBLANK($DB$17),"",IF(ISNA(MATCH(TeamNAVI!$E$22,$CW$17:$DA$17,0))*ISNA(MATCH(TeamNAVI!$E$24,$CW$17:$DA$17,0))*ISNA(MATCH(TeamNAVI!$E$26,$CW$17:$DA$17,0)),0,1))</f>
        <v/>
      </c>
      <c r="DF17" s="122" t="str">
        <f>IF(ISBLANK($DB$17),"",INDEX($DC$17:$DD$17,$DE$17+1)*$CV$17)</f>
        <v/>
      </c>
      <c r="DH17" s="119">
        <v>7</v>
      </c>
      <c r="DI17" s="123" t="str">
        <f>VLOOKUP($DH$17,$B$6:$C$26,2)</f>
        <v/>
      </c>
      <c r="DJ17" s="123">
        <v>12</v>
      </c>
      <c r="DK17" s="415"/>
      <c r="DL17" s="415"/>
      <c r="DM17" s="203"/>
      <c r="DN17" s="7"/>
      <c r="DO17" s="8"/>
      <c r="DP17" s="8"/>
      <c r="DQ17" s="8"/>
      <c r="DR17" s="9"/>
      <c r="DS17" s="7"/>
      <c r="DT17" s="121" t="str">
        <f>IF(ISBLANK($DS$17),"",INDEX(ion21Coop!$F$32:$F$39,MAX(2*$DS$17-1,2)))</f>
        <v/>
      </c>
      <c r="DU17" s="122" t="str">
        <f>IF(ISBLANK($DS$17),"",INDEX(ion21Coop!$F$32:$F$39,2*$DS$17))</f>
        <v/>
      </c>
      <c r="DV17" s="97" t="str">
        <f>IF(ISBLANK($DS$17),"",IF(ISNA(MATCH(TeamNAVI!$E$22,$DN$17:$DR$17,0))*ISNA(MATCH(TeamNAVI!$E$24,$DN$17:$DR$17,0))*ISNA(MATCH(TeamNAVI!$E$26,$DN$17:$DR$17,0)),0,1))</f>
        <v/>
      </c>
      <c r="DW17" s="122" t="str">
        <f>IF(ISBLANK($DS$17),"",INDEX($DT$17:$DU$17,$DV$17+1)*$DM$17)</f>
        <v/>
      </c>
      <c r="DY17" s="119">
        <v>8</v>
      </c>
      <c r="DZ17" s="123" t="str">
        <f>VLOOKUP($DY$17,$B$6:$C$26,2)</f>
        <v/>
      </c>
      <c r="EA17" s="123">
        <v>12</v>
      </c>
      <c r="EB17" s="415"/>
      <c r="EC17" s="415"/>
      <c r="ED17" s="203"/>
      <c r="EE17" s="7"/>
      <c r="EF17" s="8"/>
      <c r="EG17" s="8"/>
      <c r="EH17" s="8"/>
      <c r="EI17" s="9"/>
      <c r="EJ17" s="7"/>
      <c r="EK17" s="121" t="str">
        <f>IF(ISBLANK($EJ$17),"",INDEX(ion21Coop!$F$32:$F$39,MAX(2*$EJ$17-1,2)))</f>
        <v/>
      </c>
      <c r="EL17" s="122" t="str">
        <f>IF(ISBLANK($EJ$17),"",INDEX(ion21Coop!$F$32:$F$39,2*$EJ$17))</f>
        <v/>
      </c>
      <c r="EM17" s="97" t="str">
        <f>IF(ISBLANK($EJ$17),"",IF(ISNA(MATCH(TeamNAVI!$E$22,$EE$17:$EI$17,0))*ISNA(MATCH(TeamNAVI!$E$24,$EE$17:$EI$17,0))*ISNA(MATCH(TeamNAVI!$E$26,$EE$17:$EI$17,0)),0,1))</f>
        <v/>
      </c>
      <c r="EN17" s="122" t="str">
        <f>IF(ISBLANK($EJ$17),"",INDEX($EK$17:$EL$17,$EM$17+1)*$ED$17)</f>
        <v/>
      </c>
      <c r="EP17" s="119">
        <v>9</v>
      </c>
      <c r="EQ17" s="123" t="str">
        <f>VLOOKUP($EP$17,$B$6:$C$26,2)</f>
        <v/>
      </c>
      <c r="ER17" s="123">
        <v>12</v>
      </c>
      <c r="ES17" s="415"/>
      <c r="ET17" s="415"/>
      <c r="EU17" s="203"/>
      <c r="EV17" s="7"/>
      <c r="EW17" s="8"/>
      <c r="EX17" s="8"/>
      <c r="EY17" s="8"/>
      <c r="EZ17" s="9"/>
      <c r="FA17" s="7"/>
      <c r="FB17" s="121" t="str">
        <f>IF(ISBLANK($FA$17),"",INDEX(ion21Coop!$F$32:$F$39,MAX(2*$FA$17-1,2)))</f>
        <v/>
      </c>
      <c r="FC17" s="122" t="str">
        <f>IF(ISBLANK($FA$17),"",INDEX(ion21Coop!$F$32:$F$39,2*$FA$17))</f>
        <v/>
      </c>
      <c r="FD17" s="97" t="str">
        <f>IF(ISBLANK($FA$17),"",IF(ISNA(MATCH(TeamNAVI!$E$22,$EV$17:$EZ$17,0))*ISNA(MATCH(TeamNAVI!$E$24,$EV$17:$EZ$17,0))*ISNA(MATCH(TeamNAVI!$E$26,$EV$17:$EZ$17,0)),0,1))</f>
        <v/>
      </c>
      <c r="FE17" s="122" t="str">
        <f>IF(ISBLANK($FA$17),"",INDEX($FB$17:$FC$17,$FD$17+1)*$EU$17)</f>
        <v/>
      </c>
      <c r="FG17" s="119">
        <v>10</v>
      </c>
      <c r="FH17" s="123" t="str">
        <f>VLOOKUP($FG$17,$B$6:$C$26,2)</f>
        <v/>
      </c>
      <c r="FI17" s="123">
        <v>12</v>
      </c>
      <c r="FJ17" s="415"/>
      <c r="FK17" s="415"/>
      <c r="FL17" s="203"/>
      <c r="FM17" s="7"/>
      <c r="FN17" s="8"/>
      <c r="FO17" s="8"/>
      <c r="FP17" s="8"/>
      <c r="FQ17" s="9"/>
      <c r="FR17" s="7"/>
      <c r="FS17" s="121" t="str">
        <f>IF(ISBLANK($FR$17),"",INDEX(ion21Coop!$F$32:$F$39,MAX(2*$FR$17-1,2)))</f>
        <v/>
      </c>
      <c r="FT17" s="122" t="str">
        <f>IF(ISBLANK($FR$17),"",INDEX(ion21Coop!$F$32:$F$39,2*$FR$17))</f>
        <v/>
      </c>
      <c r="FU17" s="97" t="str">
        <f>IF(ISBLANK($FR$17),"",IF(ISNA(MATCH(TeamNAVI!$E$22,$FM$17:$FQ$17,0))*ISNA(MATCH(TeamNAVI!$E$24,$FM$17:$FQ$17,0))*ISNA(MATCH(TeamNAVI!$E$26,$FM$17:$FQ$17,0)),0,1))</f>
        <v/>
      </c>
      <c r="FV17" s="122" t="str">
        <f>IF(ISBLANK($FR$17),"",INDEX($FS$17:$FT$17,$FU$17+1)*$FL$17)</f>
        <v/>
      </c>
      <c r="FX17" s="119">
        <v>11</v>
      </c>
      <c r="FY17" s="123" t="str">
        <f>VLOOKUP($FX$17,$B$6:$C$26,2)</f>
        <v/>
      </c>
      <c r="FZ17" s="123">
        <v>12</v>
      </c>
      <c r="GA17" s="415"/>
      <c r="GB17" s="415"/>
      <c r="GC17" s="203"/>
      <c r="GD17" s="7"/>
      <c r="GE17" s="8"/>
      <c r="GF17" s="8"/>
      <c r="GG17" s="8"/>
      <c r="GH17" s="9"/>
      <c r="GI17" s="7"/>
      <c r="GJ17" s="121" t="str">
        <f>IF(ISBLANK($GI$17),"",INDEX(ion21Coop!$F$32:$F$39,MAX(2*$GI$17-1,2)))</f>
        <v/>
      </c>
      <c r="GK17" s="122" t="str">
        <f>IF(ISBLANK($GI$17),"",INDEX(ion21Coop!$F$32:$F$39,2*$GI$17))</f>
        <v/>
      </c>
      <c r="GL17" s="97" t="str">
        <f>IF(ISBLANK($GI$17),"",IF(ISNA(MATCH(TeamNAVI!$E$22,$GD$17:$GH$17,0))*ISNA(MATCH(TeamNAVI!$E$24,$GD$17:$GH$17,0))*ISNA(MATCH(TeamNAVI!$E$26,$GD$17:$GH$17,0)),0,1))</f>
        <v/>
      </c>
      <c r="GM17" s="122" t="str">
        <f>IF(ISBLANK($GI$17),"",INDEX($GJ$17:$GK$17,$GL$17+1)*$GC$17)</f>
        <v/>
      </c>
      <c r="GO17" s="119">
        <v>12</v>
      </c>
      <c r="GP17" s="123" t="str">
        <f>VLOOKUP($GO$17,$B$6:$C$26,2)</f>
        <v/>
      </c>
      <c r="GQ17" s="123">
        <v>12</v>
      </c>
      <c r="GR17" s="415"/>
      <c r="GS17" s="415"/>
      <c r="GT17" s="203"/>
      <c r="GU17" s="7"/>
      <c r="GV17" s="8"/>
      <c r="GW17" s="8"/>
      <c r="GX17" s="8"/>
      <c r="GY17" s="9"/>
      <c r="GZ17" s="7"/>
      <c r="HA17" s="121" t="str">
        <f>IF(ISBLANK($GZ$17),"",INDEX(ion21Coop!$F$32:$F$39,MAX(2*$GZ$17-1,2)))</f>
        <v/>
      </c>
      <c r="HB17" s="122" t="str">
        <f>IF(ISBLANK($GZ$17),"",INDEX(ion21Coop!$F$32:$F$39,2*$GZ$17))</f>
        <v/>
      </c>
      <c r="HC17" s="97" t="str">
        <f>IF(ISBLANK($GZ$17),"",IF(ISNA(MATCH(TeamNAVI!$E$22,$GU$17:$GY$17,0))*ISNA(MATCH(TeamNAVI!$E$24,$GU$17:$GY$17,0))*ISNA(MATCH(TeamNAVI!$E$26,$GU$17:$GY$17,0)),0,1))</f>
        <v/>
      </c>
      <c r="HD17" s="122" t="str">
        <f>IF(ISBLANK($GZ$17),"",INDEX($HA$17:$HB$17,$HC$17+1)*$GT$17)</f>
        <v/>
      </c>
      <c r="HF17" s="119">
        <v>13</v>
      </c>
      <c r="HG17" s="123" t="str">
        <f>VLOOKUP($HF$17,$B$6:$C$26,2)</f>
        <v/>
      </c>
      <c r="HH17" s="123">
        <v>12</v>
      </c>
      <c r="HI17" s="415"/>
      <c r="HJ17" s="415"/>
      <c r="HK17" s="203"/>
      <c r="HL17" s="7"/>
      <c r="HM17" s="8"/>
      <c r="HN17" s="8"/>
      <c r="HO17" s="8"/>
      <c r="HP17" s="9"/>
      <c r="HQ17" s="7"/>
      <c r="HR17" s="121" t="str">
        <f>IF(ISBLANK($HQ$17),"",INDEX(ion21Coop!$F$32:$F$39,MAX(2*$HQ$17-1,2)))</f>
        <v/>
      </c>
      <c r="HS17" s="122" t="str">
        <f>IF(ISBLANK($HQ$17),"",INDEX(ion21Coop!$F$32:$F$39,2*$HQ$17))</f>
        <v/>
      </c>
      <c r="HT17" s="97" t="str">
        <f>IF(ISBLANK($HQ$17),"",IF(ISNA(MATCH(TeamNAVI!$E$22,$HL$17:$HP$17,0))*ISNA(MATCH(TeamNAVI!$E$24,$HL$17:$HP$17,0))*ISNA(MATCH(TeamNAVI!$E$26,$HL$17:$HP$17,0)),0,1))</f>
        <v/>
      </c>
      <c r="HU17" s="122" t="str">
        <f>IF(ISBLANK($HQ$17),"",INDEX($HR$17:$HS$17,$HT$17+1)*$HK$17)</f>
        <v/>
      </c>
      <c r="HW17" s="119">
        <v>14</v>
      </c>
      <c r="HX17" s="123" t="str">
        <f>VLOOKUP($HW$17,$B$6:$C$26,2)</f>
        <v/>
      </c>
      <c r="HY17" s="123">
        <v>12</v>
      </c>
      <c r="HZ17" s="415"/>
      <c r="IA17" s="415"/>
      <c r="IB17" s="203"/>
      <c r="IC17" s="7"/>
      <c r="ID17" s="8"/>
      <c r="IE17" s="8"/>
      <c r="IF17" s="8"/>
      <c r="IG17" s="9"/>
      <c r="IH17" s="7"/>
      <c r="II17" s="121" t="str">
        <f>IF(ISBLANK($IH$17),"",INDEX(ion21Coop!$F$32:$F$39,MAX(2*$IH$17-1,2)))</f>
        <v/>
      </c>
      <c r="IJ17" s="122" t="str">
        <f>IF(ISBLANK($IH$17),"",INDEX(ion21Coop!$F$32:$F$39,2*$IH$17))</f>
        <v/>
      </c>
      <c r="IK17" s="97" t="str">
        <f>IF(ISBLANK($IH$17),"",IF(ISNA(MATCH(TeamNAVI!$E$22,$IC$17:$IG$17,0))*ISNA(MATCH(TeamNAVI!$E$24,$IC$17:$IG$17,0))*ISNA(MATCH(TeamNAVI!$E$26,$IC$17:$IG$17,0)),0,1))</f>
        <v/>
      </c>
      <c r="IL17" s="122" t="str">
        <f>IF(ISBLANK($IH$17),"",INDEX($II$17:$IJ$17,$IK$17+1)*$IB$17)</f>
        <v/>
      </c>
      <c r="IN17" s="119">
        <v>15</v>
      </c>
      <c r="IO17" s="123" t="str">
        <f>VLOOKUP($IN$17,$B$6:$C$26,2)</f>
        <v/>
      </c>
      <c r="IP17" s="123">
        <v>12</v>
      </c>
      <c r="IQ17" s="415"/>
      <c r="IR17" s="415"/>
      <c r="IS17" s="203"/>
      <c r="IT17" s="7"/>
      <c r="IU17" s="8"/>
      <c r="IV17" s="8"/>
      <c r="IW17" s="8"/>
      <c r="IX17" s="9"/>
      <c r="IY17" s="7"/>
      <c r="IZ17" s="121" t="str">
        <f>IF(ISBLANK($IY$17),"",INDEX(ion21Coop!$F$32:$F$39,MAX(2*$IY$17-1,2)))</f>
        <v/>
      </c>
      <c r="JA17" s="122" t="str">
        <f>IF(ISBLANK($IY$17),"",INDEX(ion21Coop!$F$32:$F$39,2*$IY$17))</f>
        <v/>
      </c>
      <c r="JB17" s="97" t="str">
        <f>IF(ISBLANK($IY$17),"",IF(ISNA(MATCH(TeamNAVI!$E$22,$IT$17:$IX$17,0))*ISNA(MATCH(TeamNAVI!$E$24,$IT$17:$IX$17,0))*ISNA(MATCH(TeamNAVI!$E$26,$IT$17:$IX$17,0)),0,1))</f>
        <v/>
      </c>
      <c r="JC17" s="122" t="str">
        <f>IF(ISBLANK($IY$17),"",INDEX($IZ$17:$JA$17,$JB$17+1)*$IS$17)</f>
        <v/>
      </c>
      <c r="JE17" s="119">
        <v>16</v>
      </c>
      <c r="JF17" s="123" t="str">
        <f>VLOOKUP($JE$17,$B$6:$C$26,2)</f>
        <v/>
      </c>
      <c r="JG17" s="123">
        <v>12</v>
      </c>
      <c r="JH17" s="415"/>
      <c r="JI17" s="415"/>
      <c r="JJ17" s="203"/>
      <c r="JK17" s="7"/>
      <c r="JL17" s="8"/>
      <c r="JM17" s="8"/>
      <c r="JN17" s="8"/>
      <c r="JO17" s="9"/>
      <c r="JP17" s="7"/>
      <c r="JQ17" s="121" t="str">
        <f>IF(ISBLANK($JP$17),"",INDEX(ion21Coop!$F$32:$F$39,MAX(2*$JP$17-1,2)))</f>
        <v/>
      </c>
      <c r="JR17" s="122" t="str">
        <f>IF(ISBLANK($JP$17),"",INDEX(ion21Coop!$F$32:$F$39,2*$JP$17))</f>
        <v/>
      </c>
      <c r="JS17" s="97" t="str">
        <f>IF(ISBLANK($JP$17),"",IF(ISNA(MATCH(TeamNAVI!$E$22,$JK$17:$JO$17,0))*ISNA(MATCH(TeamNAVI!$E$24,$JK$17:$JO$17,0))*ISNA(MATCH(TeamNAVI!$E$26,$JK$17:$JO$17,0)),0,1))</f>
        <v/>
      </c>
      <c r="JT17" s="122" t="str">
        <f>IF(ISBLANK($JP$17),"",INDEX($JQ$17:$JR$17,$JS$17+1)*$JJ$17)</f>
        <v/>
      </c>
      <c r="JV17" s="119">
        <v>17</v>
      </c>
      <c r="JW17" s="123" t="str">
        <f>VLOOKUP($JV$17,$B$6:$C$26,2)</f>
        <v/>
      </c>
      <c r="JX17" s="123">
        <v>12</v>
      </c>
      <c r="JY17" s="415"/>
      <c r="JZ17" s="415"/>
      <c r="KA17" s="203"/>
      <c r="KB17" s="7"/>
      <c r="KC17" s="8"/>
      <c r="KD17" s="8"/>
      <c r="KE17" s="8"/>
      <c r="KF17" s="9"/>
      <c r="KG17" s="7"/>
      <c r="KH17" s="121" t="str">
        <f>IF(ISBLANK($KG$17),"",INDEX(ion21Coop!$F$32:$F$39,MAX(2*$KG$17-1,2)))</f>
        <v/>
      </c>
      <c r="KI17" s="122" t="str">
        <f>IF(ISBLANK($KG$17),"",INDEX(ion21Coop!$F$32:$F$39,2*$KG$17))</f>
        <v/>
      </c>
      <c r="KJ17" s="97" t="str">
        <f>IF(ISBLANK($KG$17),"",IF(ISNA(MATCH(TeamNAVI!$E$22,$KB$17:$KF$17,0))*ISNA(MATCH(TeamNAVI!$E$24,$KB$17:$KF$17,0))*ISNA(MATCH(TeamNAVI!$E$26,$KB$17:$KF$17,0)),0,1))</f>
        <v/>
      </c>
      <c r="KK17" s="122" t="str">
        <f>IF(ISBLANK($KG$17),"",INDEX($KH$17:$KI$17,$KJ$17+1)*$KA$17)</f>
        <v/>
      </c>
      <c r="KM17" s="119">
        <v>18</v>
      </c>
      <c r="KN17" s="123" t="str">
        <f>VLOOKUP($KM$17,$B$6:$C$26,2)</f>
        <v/>
      </c>
      <c r="KO17" s="123">
        <v>12</v>
      </c>
      <c r="KP17" s="415"/>
      <c r="KQ17" s="415"/>
      <c r="KR17" s="203"/>
      <c r="KS17" s="7"/>
      <c r="KT17" s="8"/>
      <c r="KU17" s="8"/>
      <c r="KV17" s="8"/>
      <c r="KW17" s="9"/>
      <c r="KX17" s="7"/>
      <c r="KY17" s="121" t="str">
        <f>IF(ISBLANK($KX$17),"",INDEX(ion21Coop!$F$32:$F$39,MAX(2*$KX$17-1,2)))</f>
        <v/>
      </c>
      <c r="KZ17" s="122" t="str">
        <f>IF(ISBLANK($KX$17),"",INDEX(ion21Coop!$F$32:$F$39,2*$KX$17))</f>
        <v/>
      </c>
      <c r="LA17" s="97" t="str">
        <f>IF(ISBLANK($KX$17),"",IF(ISNA(MATCH(TeamNAVI!$E$22,$KS$17:$KW$17,0))*ISNA(MATCH(TeamNAVI!$E$24,$KS$17:$KW$17,0))*ISNA(MATCH(TeamNAVI!$E$26,$KS$17:$KW$17,0)),0,1))</f>
        <v/>
      </c>
      <c r="LB17" s="122" t="str">
        <f>IF(ISBLANK($KX$17),"",INDEX($KY$17:$KZ$17,$LA$17+1)*$KR$17)</f>
        <v/>
      </c>
      <c r="LD17" s="119">
        <v>19</v>
      </c>
      <c r="LE17" s="123" t="str">
        <f>VLOOKUP($LD$17,$B$6:$C$26,2)</f>
        <v/>
      </c>
      <c r="LF17" s="123">
        <v>12</v>
      </c>
      <c r="LG17" s="415"/>
      <c r="LH17" s="415"/>
      <c r="LI17" s="203"/>
      <c r="LJ17" s="7"/>
      <c r="LK17" s="8"/>
      <c r="LL17" s="8"/>
      <c r="LM17" s="8"/>
      <c r="LN17" s="9"/>
      <c r="LO17" s="7"/>
      <c r="LP17" s="121" t="str">
        <f>IF(ISBLANK($LO$17),"",INDEX(ion21Coop!$F$32:$F$39,MAX(2*$LO$17-1,2)))</f>
        <v/>
      </c>
      <c r="LQ17" s="122" t="str">
        <f>IF(ISBLANK($LO$17),"",INDEX(ion21Coop!$F$32:$F$39,2*$LO$17))</f>
        <v/>
      </c>
      <c r="LR17" s="97" t="str">
        <f>IF(ISBLANK($LO$17),"",IF(ISNA(MATCH(TeamNAVI!$E$22,$LJ$17:$LN$17,0))*ISNA(MATCH(TeamNAVI!$E$24,$LJ$17:$LN$17,0))*ISNA(MATCH(TeamNAVI!$E$26,$LJ$17:$LN$17,0)),0,1))</f>
        <v/>
      </c>
      <c r="LS17" s="122" t="str">
        <f>IF(ISBLANK($LO$17),"",INDEX($LP$17:$LQ$17,$LR$17+1)*$LI$17)</f>
        <v/>
      </c>
      <c r="LU17" s="119">
        <v>20</v>
      </c>
      <c r="LV17" s="123" t="str">
        <f>VLOOKUP($LU$17,$B$6:$C$26,2)</f>
        <v/>
      </c>
      <c r="LW17" s="123">
        <v>12</v>
      </c>
      <c r="LX17" s="415"/>
      <c r="LY17" s="415"/>
      <c r="LZ17" s="203"/>
      <c r="MA17" s="7"/>
      <c r="MB17" s="8"/>
      <c r="MC17" s="8"/>
      <c r="MD17" s="8"/>
      <c r="ME17" s="9"/>
      <c r="MF17" s="7"/>
      <c r="MG17" s="121" t="str">
        <f>IF(ISBLANK($MF$17),"",INDEX(ion21Coop!$F$32:$F$39,MAX(2*$MF$17-1,2)))</f>
        <v/>
      </c>
      <c r="MH17" s="122" t="str">
        <f>IF(ISBLANK($MF$17),"",INDEX(ion21Coop!$F$32:$F$39,2*$MF$17))</f>
        <v/>
      </c>
      <c r="MI17" s="97" t="str">
        <f>IF(ISBLANK($MF$17),"",IF(ISNA(MATCH(TeamNAVI!$E$22,$MA$17:$ME$17,0))*ISNA(MATCH(TeamNAVI!$E$24,$MA$17:$ME$17,0))*ISNA(MATCH(TeamNAVI!$E$26,$MA$17:$ME$17,0)),0,1))</f>
        <v/>
      </c>
      <c r="MJ17" s="122" t="str">
        <f>IF(ISBLANK($MF$17),"",INDEX($MG$17:$MH$17,$MI$17+1)*$LZ$17)</f>
        <v/>
      </c>
      <c r="ML17" s="119">
        <v>21</v>
      </c>
      <c r="MM17" s="123" t="str">
        <f>VLOOKUP($ML$17,$B$6:$C$26,2)</f>
        <v/>
      </c>
      <c r="MN17" s="123">
        <v>12</v>
      </c>
      <c r="MO17" s="415"/>
      <c r="MP17" s="415"/>
      <c r="MQ17" s="203"/>
      <c r="MR17" s="7"/>
      <c r="MS17" s="8"/>
      <c r="MT17" s="8"/>
      <c r="MU17" s="8"/>
      <c r="MV17" s="9"/>
      <c r="MW17" s="7"/>
      <c r="MX17" s="121" t="str">
        <f>IF(ISBLANK($MW$17),"",INDEX(ion21Coop!$F$32:$F$39,MAX(2*$MW$17-1,2)))</f>
        <v/>
      </c>
      <c r="MY17" s="122" t="str">
        <f>IF(ISBLANK($MW$17),"",INDEX(ion21Coop!$F$32:$F$39,2*$MW$17))</f>
        <v/>
      </c>
      <c r="MZ17" s="97" t="str">
        <f>IF(ISBLANK($MW$17),"",IF(ISNA(MATCH(TeamNAVI!$E$22,$MR$17:$MV$17,0))*ISNA(MATCH(TeamNAVI!$E$24,$MR$17:$MV$17,0))*ISNA(MATCH(TeamNAVI!$E$26,$MR$17:$MV$17,0)),0,1))</f>
        <v/>
      </c>
      <c r="NA17" s="122" t="str">
        <f>IF(ISBLANK($MW$17),"",INDEX($MX$17:$MY$17,$MZ$17+1)*$MQ$17)</f>
        <v/>
      </c>
    </row>
    <row r="18" spans="1:365" x14ac:dyDescent="0.3">
      <c r="A18" s="187" t="str">
        <f t="shared" si="0"/>
        <v xml:space="preserve">13 - </v>
      </c>
      <c r="B18" s="119">
        <f>ion21Team!B17</f>
        <v>13</v>
      </c>
      <c r="C18" s="123" t="str">
        <f>IF(ISBLANK(ion21Team!C17),"",ion21Team!C17)</f>
        <v/>
      </c>
      <c r="D18" s="146" t="str">
        <f>IF(ISBLANK(ion21Team!$C$17),"",$HU$3)</f>
        <v/>
      </c>
      <c r="E18" s="271" t="str">
        <f>IF(ISBLANK(ion21Team!C17),"",IFERROR(D18/$D$27*100,0))</f>
        <v/>
      </c>
      <c r="F18" s="146" t="str">
        <f>IF(ISBLANK(ion21Team!C17),"",ion21Votes!AE18)</f>
        <v/>
      </c>
      <c r="G18" s="121" t="str">
        <f>IF(ISBLANK(ion21Team!C17),"",ROUND(ion21Votes!$AE$27*E18/100,0))</f>
        <v/>
      </c>
      <c r="H18" s="122" t="str">
        <f>IF(ISBLANK(ion21Team!C17),"",F18-G18)</f>
        <v/>
      </c>
      <c r="J18" s="119">
        <v>1</v>
      </c>
      <c r="K18" s="123" t="str">
        <f>VLOOKUP($J$18,$B$6:$C$26,2)</f>
        <v>YaJo</v>
      </c>
      <c r="L18" s="123">
        <v>13</v>
      </c>
      <c r="M18" s="364"/>
      <c r="N18" s="364"/>
      <c r="O18" s="202"/>
      <c r="P18" s="7"/>
      <c r="Q18" s="8"/>
      <c r="R18" s="8"/>
      <c r="S18" s="8"/>
      <c r="T18" s="9"/>
      <c r="U18" s="7"/>
      <c r="V18" s="121" t="str">
        <f>IF(ISBLANK($U$18),"",INDEX(ion21Coop!$F$32:$F$39,MAX(2*$U$18-1,2)))</f>
        <v/>
      </c>
      <c r="W18" s="122" t="str">
        <f>IF(ISBLANK($U$18),"",INDEX(ion21Coop!$F$32:$F$39,2*$U$18))</f>
        <v/>
      </c>
      <c r="X18" s="97" t="str">
        <f>IF(ISBLANK($U$18),"",IF(ISNA(MATCH(TeamNAVI!$E$22,$P$18:$T$18,0))*ISNA(MATCH(TeamNAVI!$E$24,$P$18:$T$18,0))*ISNA(MATCH(TeamNAVI!$E$26,$P$18:$T$18,0)),0,1))</f>
        <v/>
      </c>
      <c r="Y18" s="122" t="str">
        <f>IF(ISBLANK($U$18),"",INDEX($V$18:$W$18,$X$18+1)*$O$18)</f>
        <v/>
      </c>
      <c r="AA18" s="119">
        <v>2</v>
      </c>
      <c r="AB18" s="123" t="str">
        <f>VLOOKUP($AA$18,$B$6:$C$26,2)</f>
        <v>GeLo</v>
      </c>
      <c r="AC18" s="123">
        <v>13</v>
      </c>
      <c r="AD18" s="364"/>
      <c r="AE18" s="364"/>
      <c r="AF18" s="202"/>
      <c r="AG18" s="7"/>
      <c r="AH18" s="8"/>
      <c r="AI18" s="8"/>
      <c r="AJ18" s="8"/>
      <c r="AK18" s="9"/>
      <c r="AL18" s="7"/>
      <c r="AM18" s="121" t="str">
        <f>IF(ISBLANK($AL$18),"",INDEX(ion21Coop!$F$32:$F$39,MAX(2*$AL$18-1,2)))</f>
        <v/>
      </c>
      <c r="AN18" s="122" t="str">
        <f>IF(ISBLANK($AL$18),"",INDEX(ion21Coop!$F$32:$F$39,2*$AL$18))</f>
        <v/>
      </c>
      <c r="AO18" s="97" t="str">
        <f>IF(ISBLANK($AL$18),"",IF(ISNA(MATCH(TeamNAVI!$E$22,$AG$18:$AK$18,0))*ISNA(MATCH(TeamNAVI!$E$24,$AG$18:$AK$18,0))*ISNA(MATCH(TeamNAVI!$E$26,$AG$18:$AK$18,0)),0,1))</f>
        <v/>
      </c>
      <c r="AP18" s="122" t="str">
        <f>IF(ISBLANK($AL$18),"",INDEX($AM$18:$AN$18,$AO$18+1)*$AF$18)</f>
        <v/>
      </c>
      <c r="AR18" s="119">
        <v>3</v>
      </c>
      <c r="AS18" s="123" t="str">
        <f>VLOOKUP($AR$18,$B$6:$C$26,2)</f>
        <v>MiDo</v>
      </c>
      <c r="AT18" s="123">
        <v>13</v>
      </c>
      <c r="AU18" s="364" t="s">
        <v>855</v>
      </c>
      <c r="AV18" s="359">
        <v>2017</v>
      </c>
      <c r="AW18" s="202">
        <v>1</v>
      </c>
      <c r="AX18" s="7">
        <v>1</v>
      </c>
      <c r="AY18" s="8">
        <v>2</v>
      </c>
      <c r="AZ18" s="8">
        <v>3</v>
      </c>
      <c r="BA18" s="8">
        <v>4</v>
      </c>
      <c r="BB18" s="9"/>
      <c r="BC18" s="7">
        <v>4</v>
      </c>
      <c r="BD18" s="121">
        <f>IF(ISBLANK($BC$18),"",INDEX(ion21Coop!$F$32:$F$39,MAX(2*$BC$18-1,2)))</f>
        <v>5</v>
      </c>
      <c r="BE18" s="122">
        <f>IF(ISBLANK($BC$18),"",INDEX(ion21Coop!$F$32:$F$39,2*$BC$18))</f>
        <v>9</v>
      </c>
      <c r="BF18" s="97">
        <f>IF(ISBLANK($BC$18),"",IF(ISNA(MATCH(TeamNAVI!$E$22,$AX$18:$BB$18,0))*ISNA(MATCH(TeamNAVI!$E$24,$AX$18:$BB$18,0))*ISNA(MATCH(TeamNAVI!$E$26,$AX$18:$BB$18,0)),0,1))</f>
        <v>1</v>
      </c>
      <c r="BG18" s="122">
        <f>IF(ISBLANK($BC$18),"",INDEX($BD$18:$BE$18,$BF$18+1)*$AW$18)</f>
        <v>9</v>
      </c>
      <c r="BI18" s="119">
        <v>4</v>
      </c>
      <c r="BJ18" s="123" t="str">
        <f>VLOOKUP($BI$18,$B$6:$C$26,2)</f>
        <v>EmNi</v>
      </c>
      <c r="BK18" s="123">
        <v>13</v>
      </c>
      <c r="BL18" s="415"/>
      <c r="BM18" s="415"/>
      <c r="BN18" s="203"/>
      <c r="BO18" s="7"/>
      <c r="BP18" s="8"/>
      <c r="BQ18" s="8"/>
      <c r="BR18" s="8"/>
      <c r="BS18" s="9"/>
      <c r="BT18" s="7"/>
      <c r="BU18" s="121" t="str">
        <f>IF(ISBLANK($BT$18),"",INDEX(ion21Coop!$F$32:$F$39,MAX(2*$BT$18-1,2)))</f>
        <v/>
      </c>
      <c r="BV18" s="122" t="str">
        <f>IF(ISBLANK($BT$18),"",INDEX(ion21Coop!$F$32:$F$39,2*$BT$18))</f>
        <v/>
      </c>
      <c r="BW18" s="97" t="str">
        <f>IF(ISBLANK($BT$18),"",IF(ISNA(MATCH(TeamNAVI!$E$22,$BO$18:$BS$18,0))*ISNA(MATCH(TeamNAVI!$E$24,$BO$18:$BS$18,0))*ISNA(MATCH(TeamNAVI!$E$26,$BO$18:$BS$18,0)),0,1))</f>
        <v/>
      </c>
      <c r="BX18" s="122" t="str">
        <f>IF(ISBLANK($BT$18),"",INDEX($BU$18:$BV$18,$BW$18+1)*$BN$18)</f>
        <v/>
      </c>
      <c r="BZ18" s="119">
        <v>5</v>
      </c>
      <c r="CA18" s="123" t="str">
        <f>VLOOKUP($BZ$18,$B$6:$C$26,2)</f>
        <v>HeJe</v>
      </c>
      <c r="CB18" s="123">
        <v>13</v>
      </c>
      <c r="CC18" s="415"/>
      <c r="CD18" s="415"/>
      <c r="CE18" s="203"/>
      <c r="CF18" s="7"/>
      <c r="CG18" s="8"/>
      <c r="CH18" s="8"/>
      <c r="CI18" s="8"/>
      <c r="CJ18" s="9"/>
      <c r="CK18" s="7"/>
      <c r="CL18" s="121" t="str">
        <f>IF(ISBLANK($CK$18),"",INDEX(ion21Coop!$F$32:$F$39,MAX(2*$CK$18-1,2)))</f>
        <v/>
      </c>
      <c r="CM18" s="122" t="str">
        <f>IF(ISBLANK($CK$18),"",INDEX(ion21Coop!$F$32:$F$39,2*$CK$18))</f>
        <v/>
      </c>
      <c r="CN18" s="97" t="str">
        <f>IF(ISBLANK($CK$18),"",IF(ISNA(MATCH(TeamNAVI!$E$22,$CF$18:$CJ$18,0))*ISNA(MATCH(TeamNAVI!$E$24,$CF$18:$CJ$18,0))*ISNA(MATCH(TeamNAVI!$E$26,$CF$18:$CJ$18,0)),0,1))</f>
        <v/>
      </c>
      <c r="CO18" s="122" t="str">
        <f>IF(ISBLANK($CK$18),"",INDEX($CL$18:$CM$18,$CN$18+1)*$CE$18)</f>
        <v/>
      </c>
      <c r="CQ18" s="119">
        <v>6</v>
      </c>
      <c r="CR18" s="123" t="str">
        <f>VLOOKUP($CQ$18,$B$6:$C$26,2)</f>
        <v/>
      </c>
      <c r="CS18" s="123">
        <v>13</v>
      </c>
      <c r="CT18" s="415"/>
      <c r="CU18" s="415"/>
      <c r="CV18" s="203"/>
      <c r="CW18" s="7"/>
      <c r="CX18" s="8"/>
      <c r="CY18" s="8"/>
      <c r="CZ18" s="8"/>
      <c r="DA18" s="9"/>
      <c r="DB18" s="7"/>
      <c r="DC18" s="121" t="str">
        <f>IF(ISBLANK($DB$18),"",INDEX(ion21Coop!$F$32:$F$39,MAX(2*$DB$18-1,2)))</f>
        <v/>
      </c>
      <c r="DD18" s="122" t="str">
        <f>IF(ISBLANK($DB$18),"",INDEX(ion21Coop!$F$32:$F$39,2*$DB$18))</f>
        <v/>
      </c>
      <c r="DE18" s="97" t="str">
        <f>IF(ISBLANK($DB$18),"",IF(ISNA(MATCH(TeamNAVI!$E$22,$CW$18:$DA$18,0))*ISNA(MATCH(TeamNAVI!$E$24,$CW$18:$DA$18,0))*ISNA(MATCH(TeamNAVI!$E$26,$CW$18:$DA$18,0)),0,1))</f>
        <v/>
      </c>
      <c r="DF18" s="122" t="str">
        <f>IF(ISBLANK($DB$18),"",INDEX($DC$18:$DD$18,$DE$18+1)*$CV$18)</f>
        <v/>
      </c>
      <c r="DH18" s="119">
        <v>7</v>
      </c>
      <c r="DI18" s="123" t="str">
        <f>VLOOKUP($DH$18,$B$6:$C$26,2)</f>
        <v/>
      </c>
      <c r="DJ18" s="123">
        <v>13</v>
      </c>
      <c r="DK18" s="415"/>
      <c r="DL18" s="415"/>
      <c r="DM18" s="203"/>
      <c r="DN18" s="7"/>
      <c r="DO18" s="8"/>
      <c r="DP18" s="8"/>
      <c r="DQ18" s="8"/>
      <c r="DR18" s="9"/>
      <c r="DS18" s="7"/>
      <c r="DT18" s="121" t="str">
        <f>IF(ISBLANK($DS$18),"",INDEX(ion21Coop!$F$32:$F$39,MAX(2*$DS$18-1,2)))</f>
        <v/>
      </c>
      <c r="DU18" s="122" t="str">
        <f>IF(ISBLANK($DS$18),"",INDEX(ion21Coop!$F$32:$F$39,2*$DS$18))</f>
        <v/>
      </c>
      <c r="DV18" s="97" t="str">
        <f>IF(ISBLANK($DS$18),"",IF(ISNA(MATCH(TeamNAVI!$E$22,$DN$18:$DR$18,0))*ISNA(MATCH(TeamNAVI!$E$24,$DN$18:$DR$18,0))*ISNA(MATCH(TeamNAVI!$E$26,$DN$18:$DR$18,0)),0,1))</f>
        <v/>
      </c>
      <c r="DW18" s="122" t="str">
        <f>IF(ISBLANK($DS$18),"",INDEX($DT$18:$DU$18,$DV$18+1)*$DM$18)</f>
        <v/>
      </c>
      <c r="DY18" s="119">
        <v>8</v>
      </c>
      <c r="DZ18" s="123" t="str">
        <f>VLOOKUP($DY$18,$B$6:$C$26,2)</f>
        <v/>
      </c>
      <c r="EA18" s="123">
        <v>13</v>
      </c>
      <c r="EB18" s="415"/>
      <c r="EC18" s="415"/>
      <c r="ED18" s="203"/>
      <c r="EE18" s="7"/>
      <c r="EF18" s="8"/>
      <c r="EG18" s="8"/>
      <c r="EH18" s="8"/>
      <c r="EI18" s="9"/>
      <c r="EJ18" s="7"/>
      <c r="EK18" s="121" t="str">
        <f>IF(ISBLANK($EJ$18),"",INDEX(ion21Coop!$F$32:$F$39,MAX(2*$EJ$18-1,2)))</f>
        <v/>
      </c>
      <c r="EL18" s="122" t="str">
        <f>IF(ISBLANK($EJ$18),"",INDEX(ion21Coop!$F$32:$F$39,2*$EJ$18))</f>
        <v/>
      </c>
      <c r="EM18" s="97" t="str">
        <f>IF(ISBLANK($EJ$18),"",IF(ISNA(MATCH(TeamNAVI!$E$22,$EE$18:$EI$18,0))*ISNA(MATCH(TeamNAVI!$E$24,$EE$18:$EI$18,0))*ISNA(MATCH(TeamNAVI!$E$26,$EE$18:$EI$18,0)),0,1))</f>
        <v/>
      </c>
      <c r="EN18" s="122" t="str">
        <f>IF(ISBLANK($EJ$18),"",INDEX($EK$18:$EL$18,$EM$18+1)*$ED$18)</f>
        <v/>
      </c>
      <c r="EP18" s="119">
        <v>9</v>
      </c>
      <c r="EQ18" s="123" t="str">
        <f>VLOOKUP($EP$18,$B$6:$C$26,2)</f>
        <v/>
      </c>
      <c r="ER18" s="123">
        <v>13</v>
      </c>
      <c r="ES18" s="415"/>
      <c r="ET18" s="415"/>
      <c r="EU18" s="203"/>
      <c r="EV18" s="7"/>
      <c r="EW18" s="8"/>
      <c r="EX18" s="8"/>
      <c r="EY18" s="8"/>
      <c r="EZ18" s="9"/>
      <c r="FA18" s="7"/>
      <c r="FB18" s="121" t="str">
        <f>IF(ISBLANK($FA$18),"",INDEX(ion21Coop!$F$32:$F$39,MAX(2*$FA$18-1,2)))</f>
        <v/>
      </c>
      <c r="FC18" s="122" t="str">
        <f>IF(ISBLANK($FA$18),"",INDEX(ion21Coop!$F$32:$F$39,2*$FA$18))</f>
        <v/>
      </c>
      <c r="FD18" s="97" t="str">
        <f>IF(ISBLANK($FA$18),"",IF(ISNA(MATCH(TeamNAVI!$E$22,$EV$18:$EZ$18,0))*ISNA(MATCH(TeamNAVI!$E$24,$EV$18:$EZ$18,0))*ISNA(MATCH(TeamNAVI!$E$26,$EV$18:$EZ$18,0)),0,1))</f>
        <v/>
      </c>
      <c r="FE18" s="122" t="str">
        <f>IF(ISBLANK($FA$18),"",INDEX($FB$18:$FC$18,$FD$18+1)*$EU$18)</f>
        <v/>
      </c>
      <c r="FG18" s="119">
        <v>10</v>
      </c>
      <c r="FH18" s="123" t="str">
        <f>VLOOKUP($FG$18,$B$6:$C$26,2)</f>
        <v/>
      </c>
      <c r="FI18" s="123">
        <v>13</v>
      </c>
      <c r="FJ18" s="415"/>
      <c r="FK18" s="415"/>
      <c r="FL18" s="203"/>
      <c r="FM18" s="7"/>
      <c r="FN18" s="8"/>
      <c r="FO18" s="8"/>
      <c r="FP18" s="8"/>
      <c r="FQ18" s="9"/>
      <c r="FR18" s="7"/>
      <c r="FS18" s="121" t="str">
        <f>IF(ISBLANK($FR$18),"",INDEX(ion21Coop!$F$32:$F$39,MAX(2*$FR$18-1,2)))</f>
        <v/>
      </c>
      <c r="FT18" s="122" t="str">
        <f>IF(ISBLANK($FR$18),"",INDEX(ion21Coop!$F$32:$F$39,2*$FR$18))</f>
        <v/>
      </c>
      <c r="FU18" s="97" t="str">
        <f>IF(ISBLANK($FR$18),"",IF(ISNA(MATCH(TeamNAVI!$E$22,$FM$18:$FQ$18,0))*ISNA(MATCH(TeamNAVI!$E$24,$FM$18:$FQ$18,0))*ISNA(MATCH(TeamNAVI!$E$26,$FM$18:$FQ$18,0)),0,1))</f>
        <v/>
      </c>
      <c r="FV18" s="122" t="str">
        <f>IF(ISBLANK($FR$18),"",INDEX($FS$18:$FT$18,$FU$18+1)*$FL$18)</f>
        <v/>
      </c>
      <c r="FX18" s="119">
        <v>11</v>
      </c>
      <c r="FY18" s="123" t="str">
        <f>VLOOKUP($FX$18,$B$6:$C$26,2)</f>
        <v/>
      </c>
      <c r="FZ18" s="123">
        <v>13</v>
      </c>
      <c r="GA18" s="415"/>
      <c r="GB18" s="415"/>
      <c r="GC18" s="203"/>
      <c r="GD18" s="7"/>
      <c r="GE18" s="8"/>
      <c r="GF18" s="8"/>
      <c r="GG18" s="8"/>
      <c r="GH18" s="9"/>
      <c r="GI18" s="7"/>
      <c r="GJ18" s="121" t="str">
        <f>IF(ISBLANK($GI$18),"",INDEX(ion21Coop!$F$32:$F$39,MAX(2*$GI$18-1,2)))</f>
        <v/>
      </c>
      <c r="GK18" s="122" t="str">
        <f>IF(ISBLANK($GI$18),"",INDEX(ion21Coop!$F$32:$F$39,2*$GI$18))</f>
        <v/>
      </c>
      <c r="GL18" s="97" t="str">
        <f>IF(ISBLANK($GI$18),"",IF(ISNA(MATCH(TeamNAVI!$E$22,$GD$18:$GH$18,0))*ISNA(MATCH(TeamNAVI!$E$24,$GD$18:$GH$18,0))*ISNA(MATCH(TeamNAVI!$E$26,$GD$18:$GH$18,0)),0,1))</f>
        <v/>
      </c>
      <c r="GM18" s="122" t="str">
        <f>IF(ISBLANK($GI$18),"",INDEX($GJ$18:$GK$18,$GL$18+1)*$GC$18)</f>
        <v/>
      </c>
      <c r="GO18" s="119">
        <v>12</v>
      </c>
      <c r="GP18" s="123" t="str">
        <f>VLOOKUP($GO$18,$B$6:$C$26,2)</f>
        <v/>
      </c>
      <c r="GQ18" s="123">
        <v>13</v>
      </c>
      <c r="GR18" s="415"/>
      <c r="GS18" s="415"/>
      <c r="GT18" s="203"/>
      <c r="GU18" s="7"/>
      <c r="GV18" s="8"/>
      <c r="GW18" s="8"/>
      <c r="GX18" s="8"/>
      <c r="GY18" s="9"/>
      <c r="GZ18" s="7"/>
      <c r="HA18" s="121" t="str">
        <f>IF(ISBLANK($GZ$18),"",INDEX(ion21Coop!$F$32:$F$39,MAX(2*$GZ$18-1,2)))</f>
        <v/>
      </c>
      <c r="HB18" s="122" t="str">
        <f>IF(ISBLANK($GZ$18),"",INDEX(ion21Coop!$F$32:$F$39,2*$GZ$18))</f>
        <v/>
      </c>
      <c r="HC18" s="97" t="str">
        <f>IF(ISBLANK($GZ$18),"",IF(ISNA(MATCH(TeamNAVI!$E$22,$GU$18:$GY$18,0))*ISNA(MATCH(TeamNAVI!$E$24,$GU$18:$GY$18,0))*ISNA(MATCH(TeamNAVI!$E$26,$GU$18:$GY$18,0)),0,1))</f>
        <v/>
      </c>
      <c r="HD18" s="122" t="str">
        <f>IF(ISBLANK($GZ$18),"",INDEX($HA$18:$HB$18,$HC$18+1)*$GT$18)</f>
        <v/>
      </c>
      <c r="HF18" s="119">
        <v>13</v>
      </c>
      <c r="HG18" s="123" t="str">
        <f>VLOOKUP($HF$18,$B$6:$C$26,2)</f>
        <v/>
      </c>
      <c r="HH18" s="123">
        <v>13</v>
      </c>
      <c r="HI18" s="415"/>
      <c r="HJ18" s="415"/>
      <c r="HK18" s="203"/>
      <c r="HL18" s="7"/>
      <c r="HM18" s="8"/>
      <c r="HN18" s="8"/>
      <c r="HO18" s="8"/>
      <c r="HP18" s="9"/>
      <c r="HQ18" s="7"/>
      <c r="HR18" s="121" t="str">
        <f>IF(ISBLANK($HQ$18),"",INDEX(ion21Coop!$F$32:$F$39,MAX(2*$HQ$18-1,2)))</f>
        <v/>
      </c>
      <c r="HS18" s="122" t="str">
        <f>IF(ISBLANK($HQ$18),"",INDEX(ion21Coop!$F$32:$F$39,2*$HQ$18))</f>
        <v/>
      </c>
      <c r="HT18" s="97" t="str">
        <f>IF(ISBLANK($HQ$18),"",IF(ISNA(MATCH(TeamNAVI!$E$22,$HL$18:$HP$18,0))*ISNA(MATCH(TeamNAVI!$E$24,$HL$18:$HP$18,0))*ISNA(MATCH(TeamNAVI!$E$26,$HL$18:$HP$18,0)),0,1))</f>
        <v/>
      </c>
      <c r="HU18" s="122" t="str">
        <f>IF(ISBLANK($HQ$18),"",INDEX($HR$18:$HS$18,$HT$18+1)*$HK$18)</f>
        <v/>
      </c>
      <c r="HW18" s="119">
        <v>14</v>
      </c>
      <c r="HX18" s="123" t="str">
        <f>VLOOKUP($HW$18,$B$6:$C$26,2)</f>
        <v/>
      </c>
      <c r="HY18" s="123">
        <v>13</v>
      </c>
      <c r="HZ18" s="415"/>
      <c r="IA18" s="415"/>
      <c r="IB18" s="203"/>
      <c r="IC18" s="7"/>
      <c r="ID18" s="8"/>
      <c r="IE18" s="8"/>
      <c r="IF18" s="8"/>
      <c r="IG18" s="9"/>
      <c r="IH18" s="7"/>
      <c r="II18" s="121" t="str">
        <f>IF(ISBLANK($IH$18),"",INDEX(ion21Coop!$F$32:$F$39,MAX(2*$IH$18-1,2)))</f>
        <v/>
      </c>
      <c r="IJ18" s="122" t="str">
        <f>IF(ISBLANK($IH$18),"",INDEX(ion21Coop!$F$32:$F$39,2*$IH$18))</f>
        <v/>
      </c>
      <c r="IK18" s="97" t="str">
        <f>IF(ISBLANK($IH$18),"",IF(ISNA(MATCH(TeamNAVI!$E$22,$IC$18:$IG$18,0))*ISNA(MATCH(TeamNAVI!$E$24,$IC$18:$IG$18,0))*ISNA(MATCH(TeamNAVI!$E$26,$IC$18:$IG$18,0)),0,1))</f>
        <v/>
      </c>
      <c r="IL18" s="122" t="str">
        <f>IF(ISBLANK($IH$18),"",INDEX($II$18:$IJ$18,$IK$18+1)*$IB$18)</f>
        <v/>
      </c>
      <c r="IN18" s="119">
        <v>15</v>
      </c>
      <c r="IO18" s="123" t="str">
        <f>VLOOKUP($IN$18,$B$6:$C$26,2)</f>
        <v/>
      </c>
      <c r="IP18" s="123">
        <v>13</v>
      </c>
      <c r="IQ18" s="415"/>
      <c r="IR18" s="415"/>
      <c r="IS18" s="203"/>
      <c r="IT18" s="7"/>
      <c r="IU18" s="8"/>
      <c r="IV18" s="8"/>
      <c r="IW18" s="8"/>
      <c r="IX18" s="9"/>
      <c r="IY18" s="7"/>
      <c r="IZ18" s="121" t="str">
        <f>IF(ISBLANK($IY$18),"",INDEX(ion21Coop!$F$32:$F$39,MAX(2*$IY$18-1,2)))</f>
        <v/>
      </c>
      <c r="JA18" s="122" t="str">
        <f>IF(ISBLANK($IY$18),"",INDEX(ion21Coop!$F$32:$F$39,2*$IY$18))</f>
        <v/>
      </c>
      <c r="JB18" s="97" t="str">
        <f>IF(ISBLANK($IY$18),"",IF(ISNA(MATCH(TeamNAVI!$E$22,$IT$18:$IX$18,0))*ISNA(MATCH(TeamNAVI!$E$24,$IT$18:$IX$18,0))*ISNA(MATCH(TeamNAVI!$E$26,$IT$18:$IX$18,0)),0,1))</f>
        <v/>
      </c>
      <c r="JC18" s="122" t="str">
        <f>IF(ISBLANK($IY$18),"",INDEX($IZ$18:$JA$18,$JB$18+1)*$IS$18)</f>
        <v/>
      </c>
      <c r="JE18" s="119">
        <v>16</v>
      </c>
      <c r="JF18" s="123" t="str">
        <f>VLOOKUP($JE$18,$B$6:$C$26,2)</f>
        <v/>
      </c>
      <c r="JG18" s="123">
        <v>13</v>
      </c>
      <c r="JH18" s="415"/>
      <c r="JI18" s="415"/>
      <c r="JJ18" s="203"/>
      <c r="JK18" s="7"/>
      <c r="JL18" s="8"/>
      <c r="JM18" s="8"/>
      <c r="JN18" s="8"/>
      <c r="JO18" s="9"/>
      <c r="JP18" s="7"/>
      <c r="JQ18" s="121" t="str">
        <f>IF(ISBLANK($JP$18),"",INDEX(ion21Coop!$F$32:$F$39,MAX(2*$JP$18-1,2)))</f>
        <v/>
      </c>
      <c r="JR18" s="122" t="str">
        <f>IF(ISBLANK($JP$18),"",INDEX(ion21Coop!$F$32:$F$39,2*$JP$18))</f>
        <v/>
      </c>
      <c r="JS18" s="97" t="str">
        <f>IF(ISBLANK($JP$18),"",IF(ISNA(MATCH(TeamNAVI!$E$22,$JK$18:$JO$18,0))*ISNA(MATCH(TeamNAVI!$E$24,$JK$18:$JO$18,0))*ISNA(MATCH(TeamNAVI!$E$26,$JK$18:$JO$18,0)),0,1))</f>
        <v/>
      </c>
      <c r="JT18" s="122" t="str">
        <f>IF(ISBLANK($JP$18),"",INDEX($JQ$18:$JR$18,$JS$18+1)*$JJ$18)</f>
        <v/>
      </c>
      <c r="JV18" s="119">
        <v>17</v>
      </c>
      <c r="JW18" s="123" t="str">
        <f>VLOOKUP($JV$18,$B$6:$C$26,2)</f>
        <v/>
      </c>
      <c r="JX18" s="123">
        <v>13</v>
      </c>
      <c r="JY18" s="415"/>
      <c r="JZ18" s="415"/>
      <c r="KA18" s="203"/>
      <c r="KB18" s="7"/>
      <c r="KC18" s="8"/>
      <c r="KD18" s="8"/>
      <c r="KE18" s="8"/>
      <c r="KF18" s="9"/>
      <c r="KG18" s="7"/>
      <c r="KH18" s="121" t="str">
        <f>IF(ISBLANK($KG$18),"",INDEX(ion21Coop!$F$32:$F$39,MAX(2*$KG$18-1,2)))</f>
        <v/>
      </c>
      <c r="KI18" s="122" t="str">
        <f>IF(ISBLANK($KG$18),"",INDEX(ion21Coop!$F$32:$F$39,2*$KG$18))</f>
        <v/>
      </c>
      <c r="KJ18" s="97" t="str">
        <f>IF(ISBLANK($KG$18),"",IF(ISNA(MATCH(TeamNAVI!$E$22,$KB$18:$KF$18,0))*ISNA(MATCH(TeamNAVI!$E$24,$KB$18:$KF$18,0))*ISNA(MATCH(TeamNAVI!$E$26,$KB$18:$KF$18,0)),0,1))</f>
        <v/>
      </c>
      <c r="KK18" s="122" t="str">
        <f>IF(ISBLANK($KG$18),"",INDEX($KH$18:$KI$18,$KJ$18+1)*$KA$18)</f>
        <v/>
      </c>
      <c r="KM18" s="119">
        <v>18</v>
      </c>
      <c r="KN18" s="123" t="str">
        <f>VLOOKUP($KM$18,$B$6:$C$26,2)</f>
        <v/>
      </c>
      <c r="KO18" s="123">
        <v>13</v>
      </c>
      <c r="KP18" s="415"/>
      <c r="KQ18" s="415"/>
      <c r="KR18" s="203"/>
      <c r="KS18" s="7"/>
      <c r="KT18" s="8"/>
      <c r="KU18" s="8"/>
      <c r="KV18" s="8"/>
      <c r="KW18" s="9"/>
      <c r="KX18" s="7"/>
      <c r="KY18" s="121" t="str">
        <f>IF(ISBLANK($KX$18),"",INDEX(ion21Coop!$F$32:$F$39,MAX(2*$KX$18-1,2)))</f>
        <v/>
      </c>
      <c r="KZ18" s="122" t="str">
        <f>IF(ISBLANK($KX$18),"",INDEX(ion21Coop!$F$32:$F$39,2*$KX$18))</f>
        <v/>
      </c>
      <c r="LA18" s="97" t="str">
        <f>IF(ISBLANK($KX$18),"",IF(ISNA(MATCH(TeamNAVI!$E$22,$KS$18:$KW$18,0))*ISNA(MATCH(TeamNAVI!$E$24,$KS$18:$KW$18,0))*ISNA(MATCH(TeamNAVI!$E$26,$KS$18:$KW$18,0)),0,1))</f>
        <v/>
      </c>
      <c r="LB18" s="122" t="str">
        <f>IF(ISBLANK($KX$18),"",INDEX($KY$18:$KZ$18,$LA$18+1)*$KR$18)</f>
        <v/>
      </c>
      <c r="LD18" s="119">
        <v>19</v>
      </c>
      <c r="LE18" s="123" t="str">
        <f>VLOOKUP($LD$18,$B$6:$C$26,2)</f>
        <v/>
      </c>
      <c r="LF18" s="123">
        <v>13</v>
      </c>
      <c r="LG18" s="415"/>
      <c r="LH18" s="415"/>
      <c r="LI18" s="203"/>
      <c r="LJ18" s="7"/>
      <c r="LK18" s="8"/>
      <c r="LL18" s="8"/>
      <c r="LM18" s="8"/>
      <c r="LN18" s="9"/>
      <c r="LO18" s="7"/>
      <c r="LP18" s="121" t="str">
        <f>IF(ISBLANK($LO$18),"",INDEX(ion21Coop!$F$32:$F$39,MAX(2*$LO$18-1,2)))</f>
        <v/>
      </c>
      <c r="LQ18" s="122" t="str">
        <f>IF(ISBLANK($LO$18),"",INDEX(ion21Coop!$F$32:$F$39,2*$LO$18))</f>
        <v/>
      </c>
      <c r="LR18" s="97" t="str">
        <f>IF(ISBLANK($LO$18),"",IF(ISNA(MATCH(TeamNAVI!$E$22,$LJ$18:$LN$18,0))*ISNA(MATCH(TeamNAVI!$E$24,$LJ$18:$LN$18,0))*ISNA(MATCH(TeamNAVI!$E$26,$LJ$18:$LN$18,0)),0,1))</f>
        <v/>
      </c>
      <c r="LS18" s="122" t="str">
        <f>IF(ISBLANK($LO$18),"",INDEX($LP$18:$LQ$18,$LR$18+1)*$LI$18)</f>
        <v/>
      </c>
      <c r="LU18" s="119">
        <v>20</v>
      </c>
      <c r="LV18" s="123" t="str">
        <f>VLOOKUP($LU$18,$B$6:$C$26,2)</f>
        <v/>
      </c>
      <c r="LW18" s="123">
        <v>13</v>
      </c>
      <c r="LX18" s="415"/>
      <c r="LY18" s="415"/>
      <c r="LZ18" s="203"/>
      <c r="MA18" s="7"/>
      <c r="MB18" s="8"/>
      <c r="MC18" s="8"/>
      <c r="MD18" s="8"/>
      <c r="ME18" s="9"/>
      <c r="MF18" s="7"/>
      <c r="MG18" s="121" t="str">
        <f>IF(ISBLANK($MF$18),"",INDEX(ion21Coop!$F$32:$F$39,MAX(2*$MF$18-1,2)))</f>
        <v/>
      </c>
      <c r="MH18" s="122" t="str">
        <f>IF(ISBLANK($MF$18),"",INDEX(ion21Coop!$F$32:$F$39,2*$MF$18))</f>
        <v/>
      </c>
      <c r="MI18" s="97" t="str">
        <f>IF(ISBLANK($MF$18),"",IF(ISNA(MATCH(TeamNAVI!$E$22,$MA$18:$ME$18,0))*ISNA(MATCH(TeamNAVI!$E$24,$MA$18:$ME$18,0))*ISNA(MATCH(TeamNAVI!$E$26,$MA$18:$ME$18,0)),0,1))</f>
        <v/>
      </c>
      <c r="MJ18" s="122" t="str">
        <f>IF(ISBLANK($MF$18),"",INDEX($MG$18:$MH$18,$MI$18+1)*$LZ$18)</f>
        <v/>
      </c>
      <c r="ML18" s="119">
        <v>21</v>
      </c>
      <c r="MM18" s="123" t="str">
        <f>VLOOKUP($ML$18,$B$6:$C$26,2)</f>
        <v/>
      </c>
      <c r="MN18" s="123">
        <v>13</v>
      </c>
      <c r="MO18" s="415"/>
      <c r="MP18" s="415"/>
      <c r="MQ18" s="203"/>
      <c r="MR18" s="7"/>
      <c r="MS18" s="8"/>
      <c r="MT18" s="8"/>
      <c r="MU18" s="8"/>
      <c r="MV18" s="9"/>
      <c r="MW18" s="7"/>
      <c r="MX18" s="121" t="str">
        <f>IF(ISBLANK($MW$18),"",INDEX(ion21Coop!$F$32:$F$39,MAX(2*$MW$18-1,2)))</f>
        <v/>
      </c>
      <c r="MY18" s="122" t="str">
        <f>IF(ISBLANK($MW$18),"",INDEX(ion21Coop!$F$32:$F$39,2*$MW$18))</f>
        <v/>
      </c>
      <c r="MZ18" s="97" t="str">
        <f>IF(ISBLANK($MW$18),"",IF(ISNA(MATCH(TeamNAVI!$E$22,$MR$18:$MV$18,0))*ISNA(MATCH(TeamNAVI!$E$24,$MR$18:$MV$18,0))*ISNA(MATCH(TeamNAVI!$E$26,$MR$18:$MV$18,0)),0,1))</f>
        <v/>
      </c>
      <c r="NA18" s="122" t="str">
        <f>IF(ISBLANK($MW$18),"",INDEX($MX$18:$MY$18,$MZ$18+1)*$MQ$18)</f>
        <v/>
      </c>
    </row>
    <row r="19" spans="1:365" x14ac:dyDescent="0.3">
      <c r="A19" s="187" t="str">
        <f t="shared" si="0"/>
        <v xml:space="preserve">14 - </v>
      </c>
      <c r="B19" s="119">
        <f>ion21Team!B18</f>
        <v>14</v>
      </c>
      <c r="C19" s="123" t="str">
        <f>IF(ISBLANK(ion21Team!C18),"",ion21Team!C18)</f>
        <v/>
      </c>
      <c r="D19" s="146" t="str">
        <f>IF(ISBLANK(ion21Team!$C$18),"",$IL$3)</f>
        <v/>
      </c>
      <c r="E19" s="271" t="str">
        <f>IF(ISBLANK(ion21Team!C18),"",IFERROR(D19/$D$27*100,0))</f>
        <v/>
      </c>
      <c r="F19" s="146" t="str">
        <f>IF(ISBLANK(ion21Team!C18),"",ion21Votes!AE19)</f>
        <v/>
      </c>
      <c r="G19" s="121" t="str">
        <f>IF(ISBLANK(ion21Team!C18),"",ROUND(ion21Votes!$AE$27*E19/100,0))</f>
        <v/>
      </c>
      <c r="H19" s="122" t="str">
        <f>IF(ISBLANK(ion21Team!C18),"",F19-G19)</f>
        <v/>
      </c>
      <c r="J19" s="119">
        <v>1</v>
      </c>
      <c r="K19" s="123" t="str">
        <f>VLOOKUP($J$19,$B$6:$C$26,2)</f>
        <v>YaJo</v>
      </c>
      <c r="L19" s="123">
        <v>14</v>
      </c>
      <c r="M19" s="364"/>
      <c r="N19" s="364"/>
      <c r="O19" s="202"/>
      <c r="P19" s="7"/>
      <c r="Q19" s="8"/>
      <c r="R19" s="8"/>
      <c r="S19" s="8"/>
      <c r="T19" s="9"/>
      <c r="U19" s="7"/>
      <c r="V19" s="121" t="str">
        <f>IF(ISBLANK($U$19),"",INDEX(ion21Coop!$F$32:$F$39,MAX(2*$U$19-1,2)))</f>
        <v/>
      </c>
      <c r="W19" s="122" t="str">
        <f>IF(ISBLANK($U$19),"",INDEX(ion21Coop!$F$32:$F$39,2*$U$19))</f>
        <v/>
      </c>
      <c r="X19" s="97" t="str">
        <f>IF(ISBLANK($U$19),"",IF(ISNA(MATCH(TeamNAVI!$E$22,$P$19:$T$19,0))*ISNA(MATCH(TeamNAVI!$E$24,$P$19:$T$19,0))*ISNA(MATCH(TeamNAVI!$E$26,$P$19:$T$19,0)),0,1))</f>
        <v/>
      </c>
      <c r="Y19" s="122" t="str">
        <f>IF(ISBLANK($U$19),"",INDEX($V$19:$W$19,$X$19+1)*$O$19)</f>
        <v/>
      </c>
      <c r="AA19" s="119">
        <v>2</v>
      </c>
      <c r="AB19" s="123" t="str">
        <f>VLOOKUP($AA$19,$B$6:$C$26,2)</f>
        <v>GeLo</v>
      </c>
      <c r="AC19" s="123">
        <v>14</v>
      </c>
      <c r="AD19" s="364"/>
      <c r="AE19" s="364"/>
      <c r="AF19" s="202"/>
      <c r="AG19" s="7"/>
      <c r="AH19" s="8"/>
      <c r="AI19" s="8"/>
      <c r="AJ19" s="8"/>
      <c r="AK19" s="9"/>
      <c r="AL19" s="7"/>
      <c r="AM19" s="121" t="str">
        <f>IF(ISBLANK($AL$19),"",INDEX(ion21Coop!$F$32:$F$39,MAX(2*$AL$19-1,2)))</f>
        <v/>
      </c>
      <c r="AN19" s="122" t="str">
        <f>IF(ISBLANK($AL$19),"",INDEX(ion21Coop!$F$32:$F$39,2*$AL$19))</f>
        <v/>
      </c>
      <c r="AO19" s="97" t="str">
        <f>IF(ISBLANK($AL$19),"",IF(ISNA(MATCH(TeamNAVI!$E$22,$AG$19:$AK$19,0))*ISNA(MATCH(TeamNAVI!$E$24,$AG$19:$AK$19,0))*ISNA(MATCH(TeamNAVI!$E$26,$AG$19:$AK$19,0)),0,1))</f>
        <v/>
      </c>
      <c r="AP19" s="122" t="str">
        <f>IF(ISBLANK($AL$19),"",INDEX($AM$19:$AN$19,$AO$19+1)*$AF$19)</f>
        <v/>
      </c>
      <c r="AR19" s="119">
        <v>3</v>
      </c>
      <c r="AS19" s="123" t="str">
        <f>VLOOKUP($AR$19,$B$6:$C$26,2)</f>
        <v>MiDo</v>
      </c>
      <c r="AT19" s="123">
        <v>14</v>
      </c>
      <c r="AU19" s="364"/>
      <c r="AV19" s="364"/>
      <c r="AW19" s="202"/>
      <c r="AX19" s="7"/>
      <c r="AY19" s="8"/>
      <c r="AZ19" s="8"/>
      <c r="BA19" s="8"/>
      <c r="BB19" s="9"/>
      <c r="BC19" s="7"/>
      <c r="BD19" s="121" t="str">
        <f>IF(ISBLANK($BC$19),"",INDEX(ion21Coop!$F$32:$F$39,MAX(2*$BC$19-1,2)))</f>
        <v/>
      </c>
      <c r="BE19" s="122" t="str">
        <f>IF(ISBLANK($BC$19),"",INDEX(ion21Coop!$F$32:$F$39,2*$BC$19))</f>
        <v/>
      </c>
      <c r="BF19" s="97" t="str">
        <f>IF(ISBLANK($BC$19),"",IF(ISNA(MATCH(TeamNAVI!$E$22,$AX$19:$BB$19,0))*ISNA(MATCH(TeamNAVI!$E$24,$AX$19:$BB$19,0))*ISNA(MATCH(TeamNAVI!$E$26,$AX$19:$BB$19,0)),0,1))</f>
        <v/>
      </c>
      <c r="BG19" s="122" t="str">
        <f>IF(ISBLANK($BC$19),"",INDEX($BD$19:$BE$19,$BF$19+1)*$AW$19)</f>
        <v/>
      </c>
      <c r="BI19" s="119">
        <v>4</v>
      </c>
      <c r="BJ19" s="123" t="str">
        <f>VLOOKUP($BI$19,$B$6:$C$26,2)</f>
        <v>EmNi</v>
      </c>
      <c r="BK19" s="123">
        <v>14</v>
      </c>
      <c r="BL19" s="415"/>
      <c r="BM19" s="415"/>
      <c r="BN19" s="203"/>
      <c r="BO19" s="7"/>
      <c r="BP19" s="8"/>
      <c r="BQ19" s="8"/>
      <c r="BR19" s="8"/>
      <c r="BS19" s="9"/>
      <c r="BT19" s="7"/>
      <c r="BU19" s="121" t="str">
        <f>IF(ISBLANK($BT$19),"",INDEX(ion21Coop!$F$32:$F$39,MAX(2*$BT$19-1,2)))</f>
        <v/>
      </c>
      <c r="BV19" s="122" t="str">
        <f>IF(ISBLANK($BT$19),"",INDEX(ion21Coop!$F$32:$F$39,2*$BT$19))</f>
        <v/>
      </c>
      <c r="BW19" s="97" t="str">
        <f>IF(ISBLANK($BT$19),"",IF(ISNA(MATCH(TeamNAVI!$E$22,$BO$19:$BS$19,0))*ISNA(MATCH(TeamNAVI!$E$24,$BO$19:$BS$19,0))*ISNA(MATCH(TeamNAVI!$E$26,$BO$19:$BS$19,0)),0,1))</f>
        <v/>
      </c>
      <c r="BX19" s="122" t="str">
        <f>IF(ISBLANK($BT$19),"",INDEX($BU$19:$BV$19,$BW$19+1)*$BN$19)</f>
        <v/>
      </c>
      <c r="BZ19" s="119">
        <v>5</v>
      </c>
      <c r="CA19" s="123" t="str">
        <f>VLOOKUP($BZ$19,$B$6:$C$26,2)</f>
        <v>HeJe</v>
      </c>
      <c r="CB19" s="123">
        <v>14</v>
      </c>
      <c r="CC19" s="415"/>
      <c r="CD19" s="415"/>
      <c r="CE19" s="203"/>
      <c r="CF19" s="7"/>
      <c r="CG19" s="8"/>
      <c r="CH19" s="8"/>
      <c r="CI19" s="8"/>
      <c r="CJ19" s="9"/>
      <c r="CK19" s="7"/>
      <c r="CL19" s="121" t="str">
        <f>IF(ISBLANK($CK$19),"",INDEX(ion21Coop!$F$32:$F$39,MAX(2*$CK$19-1,2)))</f>
        <v/>
      </c>
      <c r="CM19" s="122" t="str">
        <f>IF(ISBLANK($CK$19),"",INDEX(ion21Coop!$F$32:$F$39,2*$CK$19))</f>
        <v/>
      </c>
      <c r="CN19" s="97" t="str">
        <f>IF(ISBLANK($CK$19),"",IF(ISNA(MATCH(TeamNAVI!$E$22,$CF$19:$CJ$19,0))*ISNA(MATCH(TeamNAVI!$E$24,$CF$19:$CJ$19,0))*ISNA(MATCH(TeamNAVI!$E$26,$CF$19:$CJ$19,0)),0,1))</f>
        <v/>
      </c>
      <c r="CO19" s="122" t="str">
        <f>IF(ISBLANK($CK$19),"",INDEX($CL$19:$CM$19,$CN$19+1)*$CE$19)</f>
        <v/>
      </c>
      <c r="CQ19" s="119">
        <v>6</v>
      </c>
      <c r="CR19" s="123" t="str">
        <f>VLOOKUP($CQ$19,$B$6:$C$26,2)</f>
        <v/>
      </c>
      <c r="CS19" s="123">
        <v>14</v>
      </c>
      <c r="CT19" s="415"/>
      <c r="CU19" s="415"/>
      <c r="CV19" s="203"/>
      <c r="CW19" s="7"/>
      <c r="CX19" s="8"/>
      <c r="CY19" s="8"/>
      <c r="CZ19" s="8"/>
      <c r="DA19" s="9"/>
      <c r="DB19" s="7"/>
      <c r="DC19" s="121" t="str">
        <f>IF(ISBLANK($DB$19),"",INDEX(ion21Coop!$F$32:$F$39,MAX(2*$DB$19-1,2)))</f>
        <v/>
      </c>
      <c r="DD19" s="122" t="str">
        <f>IF(ISBLANK($DB$19),"",INDEX(ion21Coop!$F$32:$F$39,2*$DB$19))</f>
        <v/>
      </c>
      <c r="DE19" s="97" t="str">
        <f>IF(ISBLANK($DB$19),"",IF(ISNA(MATCH(TeamNAVI!$E$22,$CW$19:$DA$19,0))*ISNA(MATCH(TeamNAVI!$E$24,$CW$19:$DA$19,0))*ISNA(MATCH(TeamNAVI!$E$26,$CW$19:$DA$19,0)),0,1))</f>
        <v/>
      </c>
      <c r="DF19" s="122" t="str">
        <f>IF(ISBLANK($DB$19),"",INDEX($DC$19:$DD$19,$DE$19+1)*$CV$19)</f>
        <v/>
      </c>
      <c r="DH19" s="119">
        <v>7</v>
      </c>
      <c r="DI19" s="123" t="str">
        <f>VLOOKUP($DH$19,$B$6:$C$26,2)</f>
        <v/>
      </c>
      <c r="DJ19" s="123">
        <v>14</v>
      </c>
      <c r="DK19" s="415"/>
      <c r="DL19" s="415"/>
      <c r="DM19" s="203"/>
      <c r="DN19" s="7"/>
      <c r="DO19" s="8"/>
      <c r="DP19" s="8"/>
      <c r="DQ19" s="8"/>
      <c r="DR19" s="9"/>
      <c r="DS19" s="7"/>
      <c r="DT19" s="121" t="str">
        <f>IF(ISBLANK($DS$19),"",INDEX(ion21Coop!$F$32:$F$39,MAX(2*$DS$19-1,2)))</f>
        <v/>
      </c>
      <c r="DU19" s="122" t="str">
        <f>IF(ISBLANK($DS$19),"",INDEX(ion21Coop!$F$32:$F$39,2*$DS$19))</f>
        <v/>
      </c>
      <c r="DV19" s="97" t="str">
        <f>IF(ISBLANK($DS$19),"",IF(ISNA(MATCH(TeamNAVI!$E$22,$DN$19:$DR$19,0))*ISNA(MATCH(TeamNAVI!$E$24,$DN$19:$DR$19,0))*ISNA(MATCH(TeamNAVI!$E$26,$DN$19:$DR$19,0)),0,1))</f>
        <v/>
      </c>
      <c r="DW19" s="122" t="str">
        <f>IF(ISBLANK($DS$19),"",INDEX($DT$19:$DU$19,$DV$19+1)*$DM$19)</f>
        <v/>
      </c>
      <c r="DY19" s="119">
        <v>8</v>
      </c>
      <c r="DZ19" s="123" t="str">
        <f>VLOOKUP($DY$19,$B$6:$C$26,2)</f>
        <v/>
      </c>
      <c r="EA19" s="123">
        <v>14</v>
      </c>
      <c r="EB19" s="415"/>
      <c r="EC19" s="415"/>
      <c r="ED19" s="203"/>
      <c r="EE19" s="7"/>
      <c r="EF19" s="8"/>
      <c r="EG19" s="8"/>
      <c r="EH19" s="8"/>
      <c r="EI19" s="9"/>
      <c r="EJ19" s="7"/>
      <c r="EK19" s="121" t="str">
        <f>IF(ISBLANK($EJ$19),"",INDEX(ion21Coop!$F$32:$F$39,MAX(2*$EJ$19-1,2)))</f>
        <v/>
      </c>
      <c r="EL19" s="122" t="str">
        <f>IF(ISBLANK($EJ$19),"",INDEX(ion21Coop!$F$32:$F$39,2*$EJ$19))</f>
        <v/>
      </c>
      <c r="EM19" s="97" t="str">
        <f>IF(ISBLANK($EJ$19),"",IF(ISNA(MATCH(TeamNAVI!$E$22,$EE$19:$EI$19,0))*ISNA(MATCH(TeamNAVI!$E$24,$EE$19:$EI$19,0))*ISNA(MATCH(TeamNAVI!$E$26,$EE$19:$EI$19,0)),0,1))</f>
        <v/>
      </c>
      <c r="EN19" s="122" t="str">
        <f>IF(ISBLANK($EJ$19),"",INDEX($EK$19:$EL$19,$EM$19+1)*$ED$19)</f>
        <v/>
      </c>
      <c r="EP19" s="119">
        <v>9</v>
      </c>
      <c r="EQ19" s="123" t="str">
        <f>VLOOKUP($EP$19,$B$6:$C$26,2)</f>
        <v/>
      </c>
      <c r="ER19" s="123">
        <v>14</v>
      </c>
      <c r="ES19" s="415"/>
      <c r="ET19" s="415"/>
      <c r="EU19" s="203"/>
      <c r="EV19" s="7"/>
      <c r="EW19" s="8"/>
      <c r="EX19" s="8"/>
      <c r="EY19" s="8"/>
      <c r="EZ19" s="9"/>
      <c r="FA19" s="7"/>
      <c r="FB19" s="121" t="str">
        <f>IF(ISBLANK($FA$19),"",INDEX(ion21Coop!$F$32:$F$39,MAX(2*$FA$19-1,2)))</f>
        <v/>
      </c>
      <c r="FC19" s="122" t="str">
        <f>IF(ISBLANK($FA$19),"",INDEX(ion21Coop!$F$32:$F$39,2*$FA$19))</f>
        <v/>
      </c>
      <c r="FD19" s="97" t="str">
        <f>IF(ISBLANK($FA$19),"",IF(ISNA(MATCH(TeamNAVI!$E$22,$EV$19:$EZ$19,0))*ISNA(MATCH(TeamNAVI!$E$24,$EV$19:$EZ$19,0))*ISNA(MATCH(TeamNAVI!$E$26,$EV$19:$EZ$19,0)),0,1))</f>
        <v/>
      </c>
      <c r="FE19" s="122" t="str">
        <f>IF(ISBLANK($FA$19),"",INDEX($FB$19:$FC$19,$FD$19+1)*$EU$19)</f>
        <v/>
      </c>
      <c r="FG19" s="119">
        <v>10</v>
      </c>
      <c r="FH19" s="123" t="str">
        <f>VLOOKUP($FG$19,$B$6:$C$26,2)</f>
        <v/>
      </c>
      <c r="FI19" s="123">
        <v>14</v>
      </c>
      <c r="FJ19" s="415"/>
      <c r="FK19" s="415"/>
      <c r="FL19" s="203"/>
      <c r="FM19" s="7"/>
      <c r="FN19" s="8"/>
      <c r="FO19" s="8"/>
      <c r="FP19" s="8"/>
      <c r="FQ19" s="9"/>
      <c r="FR19" s="7"/>
      <c r="FS19" s="121" t="str">
        <f>IF(ISBLANK($FR$19),"",INDEX(ion21Coop!$F$32:$F$39,MAX(2*$FR$19-1,2)))</f>
        <v/>
      </c>
      <c r="FT19" s="122" t="str">
        <f>IF(ISBLANK($FR$19),"",INDEX(ion21Coop!$F$32:$F$39,2*$FR$19))</f>
        <v/>
      </c>
      <c r="FU19" s="97" t="str">
        <f>IF(ISBLANK($FR$19),"",IF(ISNA(MATCH(TeamNAVI!$E$22,$FM$19:$FQ$19,0))*ISNA(MATCH(TeamNAVI!$E$24,$FM$19:$FQ$19,0))*ISNA(MATCH(TeamNAVI!$E$26,$FM$19:$FQ$19,0)),0,1))</f>
        <v/>
      </c>
      <c r="FV19" s="122" t="str">
        <f>IF(ISBLANK($FR$19),"",INDEX($FS$19:$FT$19,$FU$19+1)*$FL$19)</f>
        <v/>
      </c>
      <c r="FX19" s="119">
        <v>11</v>
      </c>
      <c r="FY19" s="123" t="str">
        <f>VLOOKUP($FX$19,$B$6:$C$26,2)</f>
        <v/>
      </c>
      <c r="FZ19" s="123">
        <v>14</v>
      </c>
      <c r="GA19" s="415"/>
      <c r="GB19" s="415"/>
      <c r="GC19" s="203"/>
      <c r="GD19" s="7"/>
      <c r="GE19" s="8"/>
      <c r="GF19" s="8"/>
      <c r="GG19" s="8"/>
      <c r="GH19" s="9"/>
      <c r="GI19" s="7"/>
      <c r="GJ19" s="121" t="str">
        <f>IF(ISBLANK($GI$19),"",INDEX(ion21Coop!$F$32:$F$39,MAX(2*$GI$19-1,2)))</f>
        <v/>
      </c>
      <c r="GK19" s="122" t="str">
        <f>IF(ISBLANK($GI$19),"",INDEX(ion21Coop!$F$32:$F$39,2*$GI$19))</f>
        <v/>
      </c>
      <c r="GL19" s="97" t="str">
        <f>IF(ISBLANK($GI$19),"",IF(ISNA(MATCH(TeamNAVI!$E$22,$GD$19:$GH$19,0))*ISNA(MATCH(TeamNAVI!$E$24,$GD$19:$GH$19,0))*ISNA(MATCH(TeamNAVI!$E$26,$GD$19:$GH$19,0)),0,1))</f>
        <v/>
      </c>
      <c r="GM19" s="122" t="str">
        <f>IF(ISBLANK($GI$19),"",INDEX($GJ$19:$GK$19,$GL$19+1)*$GC$19)</f>
        <v/>
      </c>
      <c r="GO19" s="119">
        <v>12</v>
      </c>
      <c r="GP19" s="123" t="str">
        <f>VLOOKUP($GO$19,$B$6:$C$26,2)</f>
        <v/>
      </c>
      <c r="GQ19" s="123">
        <v>14</v>
      </c>
      <c r="GR19" s="415"/>
      <c r="GS19" s="415"/>
      <c r="GT19" s="203"/>
      <c r="GU19" s="7"/>
      <c r="GV19" s="8"/>
      <c r="GW19" s="8"/>
      <c r="GX19" s="8"/>
      <c r="GY19" s="9"/>
      <c r="GZ19" s="7"/>
      <c r="HA19" s="121" t="str">
        <f>IF(ISBLANK($GZ$19),"",INDEX(ion21Coop!$F$32:$F$39,MAX(2*$GZ$19-1,2)))</f>
        <v/>
      </c>
      <c r="HB19" s="122" t="str">
        <f>IF(ISBLANK($GZ$19),"",INDEX(ion21Coop!$F$32:$F$39,2*$GZ$19))</f>
        <v/>
      </c>
      <c r="HC19" s="97" t="str">
        <f>IF(ISBLANK($GZ$19),"",IF(ISNA(MATCH(TeamNAVI!$E$22,$GU$19:$GY$19,0))*ISNA(MATCH(TeamNAVI!$E$24,$GU$19:$GY$19,0))*ISNA(MATCH(TeamNAVI!$E$26,$GU$19:$GY$19,0)),0,1))</f>
        <v/>
      </c>
      <c r="HD19" s="122" t="str">
        <f>IF(ISBLANK($GZ$19),"",INDEX($HA$19:$HB$19,$HC$19+1)*$GT$19)</f>
        <v/>
      </c>
      <c r="HF19" s="119">
        <v>13</v>
      </c>
      <c r="HG19" s="123" t="str">
        <f>VLOOKUP($HF$19,$B$6:$C$26,2)</f>
        <v/>
      </c>
      <c r="HH19" s="123">
        <v>14</v>
      </c>
      <c r="HI19" s="415"/>
      <c r="HJ19" s="415"/>
      <c r="HK19" s="203"/>
      <c r="HL19" s="7"/>
      <c r="HM19" s="8"/>
      <c r="HN19" s="8"/>
      <c r="HO19" s="8"/>
      <c r="HP19" s="9"/>
      <c r="HQ19" s="7"/>
      <c r="HR19" s="121" t="str">
        <f>IF(ISBLANK($HQ$19),"",INDEX(ion21Coop!$F$32:$F$39,MAX(2*$HQ$19-1,2)))</f>
        <v/>
      </c>
      <c r="HS19" s="122" t="str">
        <f>IF(ISBLANK($HQ$19),"",INDEX(ion21Coop!$F$32:$F$39,2*$HQ$19))</f>
        <v/>
      </c>
      <c r="HT19" s="97" t="str">
        <f>IF(ISBLANK($HQ$19),"",IF(ISNA(MATCH(TeamNAVI!$E$22,$HL$19:$HP$19,0))*ISNA(MATCH(TeamNAVI!$E$24,$HL$19:$HP$19,0))*ISNA(MATCH(TeamNAVI!$E$26,$HL$19:$HP$19,0)),0,1))</f>
        <v/>
      </c>
      <c r="HU19" s="122" t="str">
        <f>IF(ISBLANK($HQ$19),"",INDEX($HR$19:$HS$19,$HT$19+1)*$HK$19)</f>
        <v/>
      </c>
      <c r="HW19" s="119">
        <v>14</v>
      </c>
      <c r="HX19" s="123" t="str">
        <f>VLOOKUP($HW$19,$B$6:$C$26,2)</f>
        <v/>
      </c>
      <c r="HY19" s="123">
        <v>14</v>
      </c>
      <c r="HZ19" s="415"/>
      <c r="IA19" s="415"/>
      <c r="IB19" s="203"/>
      <c r="IC19" s="7"/>
      <c r="ID19" s="8"/>
      <c r="IE19" s="8"/>
      <c r="IF19" s="8"/>
      <c r="IG19" s="9"/>
      <c r="IH19" s="7"/>
      <c r="II19" s="121" t="str">
        <f>IF(ISBLANK($IH$19),"",INDEX(ion21Coop!$F$32:$F$39,MAX(2*$IH$19-1,2)))</f>
        <v/>
      </c>
      <c r="IJ19" s="122" t="str">
        <f>IF(ISBLANK($IH$19),"",INDEX(ion21Coop!$F$32:$F$39,2*$IH$19))</f>
        <v/>
      </c>
      <c r="IK19" s="97" t="str">
        <f>IF(ISBLANK($IH$19),"",IF(ISNA(MATCH(TeamNAVI!$E$22,$IC$19:$IG$19,0))*ISNA(MATCH(TeamNAVI!$E$24,$IC$19:$IG$19,0))*ISNA(MATCH(TeamNAVI!$E$26,$IC$19:$IG$19,0)),0,1))</f>
        <v/>
      </c>
      <c r="IL19" s="122" t="str">
        <f>IF(ISBLANK($IH$19),"",INDEX($II$19:$IJ$19,$IK$19+1)*$IB$19)</f>
        <v/>
      </c>
      <c r="IN19" s="119">
        <v>15</v>
      </c>
      <c r="IO19" s="123" t="str">
        <f>VLOOKUP($IN$19,$B$6:$C$26,2)</f>
        <v/>
      </c>
      <c r="IP19" s="123">
        <v>14</v>
      </c>
      <c r="IQ19" s="415"/>
      <c r="IR19" s="415"/>
      <c r="IS19" s="203"/>
      <c r="IT19" s="7"/>
      <c r="IU19" s="8"/>
      <c r="IV19" s="8"/>
      <c r="IW19" s="8"/>
      <c r="IX19" s="9"/>
      <c r="IY19" s="7"/>
      <c r="IZ19" s="121" t="str">
        <f>IF(ISBLANK($IY$19),"",INDEX(ion21Coop!$F$32:$F$39,MAX(2*$IY$19-1,2)))</f>
        <v/>
      </c>
      <c r="JA19" s="122" t="str">
        <f>IF(ISBLANK($IY$19),"",INDEX(ion21Coop!$F$32:$F$39,2*$IY$19))</f>
        <v/>
      </c>
      <c r="JB19" s="97" t="str">
        <f>IF(ISBLANK($IY$19),"",IF(ISNA(MATCH(TeamNAVI!$E$22,$IT$19:$IX$19,0))*ISNA(MATCH(TeamNAVI!$E$24,$IT$19:$IX$19,0))*ISNA(MATCH(TeamNAVI!$E$26,$IT$19:$IX$19,0)),0,1))</f>
        <v/>
      </c>
      <c r="JC19" s="122" t="str">
        <f>IF(ISBLANK($IY$19),"",INDEX($IZ$19:$JA$19,$JB$19+1)*$IS$19)</f>
        <v/>
      </c>
      <c r="JE19" s="119">
        <v>16</v>
      </c>
      <c r="JF19" s="123" t="str">
        <f>VLOOKUP($JE$19,$B$6:$C$26,2)</f>
        <v/>
      </c>
      <c r="JG19" s="123">
        <v>14</v>
      </c>
      <c r="JH19" s="415"/>
      <c r="JI19" s="415"/>
      <c r="JJ19" s="203"/>
      <c r="JK19" s="7"/>
      <c r="JL19" s="8"/>
      <c r="JM19" s="8"/>
      <c r="JN19" s="8"/>
      <c r="JO19" s="9"/>
      <c r="JP19" s="7"/>
      <c r="JQ19" s="121" t="str">
        <f>IF(ISBLANK($JP$19),"",INDEX(ion21Coop!$F$32:$F$39,MAX(2*$JP$19-1,2)))</f>
        <v/>
      </c>
      <c r="JR19" s="122" t="str">
        <f>IF(ISBLANK($JP$19),"",INDEX(ion21Coop!$F$32:$F$39,2*$JP$19))</f>
        <v/>
      </c>
      <c r="JS19" s="97" t="str">
        <f>IF(ISBLANK($JP$19),"",IF(ISNA(MATCH(TeamNAVI!$E$22,$JK$19:$JO$19,0))*ISNA(MATCH(TeamNAVI!$E$24,$JK$19:$JO$19,0))*ISNA(MATCH(TeamNAVI!$E$26,$JK$19:$JO$19,0)),0,1))</f>
        <v/>
      </c>
      <c r="JT19" s="122" t="str">
        <f>IF(ISBLANK($JP$19),"",INDEX($JQ$19:$JR$19,$JS$19+1)*$JJ$19)</f>
        <v/>
      </c>
      <c r="JV19" s="119">
        <v>17</v>
      </c>
      <c r="JW19" s="123" t="str">
        <f>VLOOKUP($JV$19,$B$6:$C$26,2)</f>
        <v/>
      </c>
      <c r="JX19" s="123">
        <v>14</v>
      </c>
      <c r="JY19" s="415"/>
      <c r="JZ19" s="415"/>
      <c r="KA19" s="203"/>
      <c r="KB19" s="7"/>
      <c r="KC19" s="8"/>
      <c r="KD19" s="8"/>
      <c r="KE19" s="8"/>
      <c r="KF19" s="9"/>
      <c r="KG19" s="7"/>
      <c r="KH19" s="121" t="str">
        <f>IF(ISBLANK($KG$19),"",INDEX(ion21Coop!$F$32:$F$39,MAX(2*$KG$19-1,2)))</f>
        <v/>
      </c>
      <c r="KI19" s="122" t="str">
        <f>IF(ISBLANK($KG$19),"",INDEX(ion21Coop!$F$32:$F$39,2*$KG$19))</f>
        <v/>
      </c>
      <c r="KJ19" s="97" t="str">
        <f>IF(ISBLANK($KG$19),"",IF(ISNA(MATCH(TeamNAVI!$E$22,$KB$19:$KF$19,0))*ISNA(MATCH(TeamNAVI!$E$24,$KB$19:$KF$19,0))*ISNA(MATCH(TeamNAVI!$E$26,$KB$19:$KF$19,0)),0,1))</f>
        <v/>
      </c>
      <c r="KK19" s="122" t="str">
        <f>IF(ISBLANK($KG$19),"",INDEX($KH$19:$KI$19,$KJ$19+1)*$KA$19)</f>
        <v/>
      </c>
      <c r="KM19" s="119">
        <v>18</v>
      </c>
      <c r="KN19" s="123" t="str">
        <f>VLOOKUP($KM$19,$B$6:$C$26,2)</f>
        <v/>
      </c>
      <c r="KO19" s="123">
        <v>14</v>
      </c>
      <c r="KP19" s="415"/>
      <c r="KQ19" s="415"/>
      <c r="KR19" s="203"/>
      <c r="KS19" s="7"/>
      <c r="KT19" s="8"/>
      <c r="KU19" s="8"/>
      <c r="KV19" s="8"/>
      <c r="KW19" s="9"/>
      <c r="KX19" s="7"/>
      <c r="KY19" s="121" t="str">
        <f>IF(ISBLANK($KX$19),"",INDEX(ion21Coop!$F$32:$F$39,MAX(2*$KX$19-1,2)))</f>
        <v/>
      </c>
      <c r="KZ19" s="122" t="str">
        <f>IF(ISBLANK($KX$19),"",INDEX(ion21Coop!$F$32:$F$39,2*$KX$19))</f>
        <v/>
      </c>
      <c r="LA19" s="97" t="str">
        <f>IF(ISBLANK($KX$19),"",IF(ISNA(MATCH(TeamNAVI!$E$22,$KS$19:$KW$19,0))*ISNA(MATCH(TeamNAVI!$E$24,$KS$19:$KW$19,0))*ISNA(MATCH(TeamNAVI!$E$26,$KS$19:$KW$19,0)),0,1))</f>
        <v/>
      </c>
      <c r="LB19" s="122" t="str">
        <f>IF(ISBLANK($KX$19),"",INDEX($KY$19:$KZ$19,$LA$19+1)*$KR$19)</f>
        <v/>
      </c>
      <c r="LD19" s="119">
        <v>19</v>
      </c>
      <c r="LE19" s="123" t="str">
        <f>VLOOKUP($LD$19,$B$6:$C$26,2)</f>
        <v/>
      </c>
      <c r="LF19" s="123">
        <v>14</v>
      </c>
      <c r="LG19" s="415"/>
      <c r="LH19" s="415"/>
      <c r="LI19" s="203"/>
      <c r="LJ19" s="7"/>
      <c r="LK19" s="8"/>
      <c r="LL19" s="8"/>
      <c r="LM19" s="8"/>
      <c r="LN19" s="9"/>
      <c r="LO19" s="7"/>
      <c r="LP19" s="121" t="str">
        <f>IF(ISBLANK($LO$19),"",INDEX(ion21Coop!$F$32:$F$39,MAX(2*$LO$19-1,2)))</f>
        <v/>
      </c>
      <c r="LQ19" s="122" t="str">
        <f>IF(ISBLANK($LO$19),"",INDEX(ion21Coop!$F$32:$F$39,2*$LO$19))</f>
        <v/>
      </c>
      <c r="LR19" s="97" t="str">
        <f>IF(ISBLANK($LO$19),"",IF(ISNA(MATCH(TeamNAVI!$E$22,$LJ$19:$LN$19,0))*ISNA(MATCH(TeamNAVI!$E$24,$LJ$19:$LN$19,0))*ISNA(MATCH(TeamNAVI!$E$26,$LJ$19:$LN$19,0)),0,1))</f>
        <v/>
      </c>
      <c r="LS19" s="122" t="str">
        <f>IF(ISBLANK($LO$19),"",INDEX($LP$19:$LQ$19,$LR$19+1)*$LI$19)</f>
        <v/>
      </c>
      <c r="LU19" s="119">
        <v>20</v>
      </c>
      <c r="LV19" s="123" t="str">
        <f>VLOOKUP($LU$19,$B$6:$C$26,2)</f>
        <v/>
      </c>
      <c r="LW19" s="123">
        <v>14</v>
      </c>
      <c r="LX19" s="415"/>
      <c r="LY19" s="415"/>
      <c r="LZ19" s="203"/>
      <c r="MA19" s="7"/>
      <c r="MB19" s="8"/>
      <c r="MC19" s="8"/>
      <c r="MD19" s="8"/>
      <c r="ME19" s="9"/>
      <c r="MF19" s="7"/>
      <c r="MG19" s="121" t="str">
        <f>IF(ISBLANK($MF$19),"",INDEX(ion21Coop!$F$32:$F$39,MAX(2*$MF$19-1,2)))</f>
        <v/>
      </c>
      <c r="MH19" s="122" t="str">
        <f>IF(ISBLANK($MF$19),"",INDEX(ion21Coop!$F$32:$F$39,2*$MF$19))</f>
        <v/>
      </c>
      <c r="MI19" s="97" t="str">
        <f>IF(ISBLANK($MF$19),"",IF(ISNA(MATCH(TeamNAVI!$E$22,$MA$19:$ME$19,0))*ISNA(MATCH(TeamNAVI!$E$24,$MA$19:$ME$19,0))*ISNA(MATCH(TeamNAVI!$E$26,$MA$19:$ME$19,0)),0,1))</f>
        <v/>
      </c>
      <c r="MJ19" s="122" t="str">
        <f>IF(ISBLANK($MF$19),"",INDEX($MG$19:$MH$19,$MI$19+1)*$LZ$19)</f>
        <v/>
      </c>
      <c r="ML19" s="119">
        <v>21</v>
      </c>
      <c r="MM19" s="123" t="str">
        <f>VLOOKUP($ML$19,$B$6:$C$26,2)</f>
        <v/>
      </c>
      <c r="MN19" s="123">
        <v>14</v>
      </c>
      <c r="MO19" s="415"/>
      <c r="MP19" s="415"/>
      <c r="MQ19" s="203"/>
      <c r="MR19" s="7"/>
      <c r="MS19" s="8"/>
      <c r="MT19" s="8"/>
      <c r="MU19" s="8"/>
      <c r="MV19" s="9"/>
      <c r="MW19" s="7"/>
      <c r="MX19" s="121" t="str">
        <f>IF(ISBLANK($MW$19),"",INDEX(ion21Coop!$F$32:$F$39,MAX(2*$MW$19-1,2)))</f>
        <v/>
      </c>
      <c r="MY19" s="122" t="str">
        <f>IF(ISBLANK($MW$19),"",INDEX(ion21Coop!$F$32:$F$39,2*$MW$19))</f>
        <v/>
      </c>
      <c r="MZ19" s="97" t="str">
        <f>IF(ISBLANK($MW$19),"",IF(ISNA(MATCH(TeamNAVI!$E$22,$MR$19:$MV$19,0))*ISNA(MATCH(TeamNAVI!$E$24,$MR$19:$MV$19,0))*ISNA(MATCH(TeamNAVI!$E$26,$MR$19:$MV$19,0)),0,1))</f>
        <v/>
      </c>
      <c r="NA19" s="122" t="str">
        <f>IF(ISBLANK($MW$19),"",INDEX($MX$19:$MY$19,$MZ$19+1)*$MQ$19)</f>
        <v/>
      </c>
    </row>
    <row r="20" spans="1:365" x14ac:dyDescent="0.3">
      <c r="A20" s="187" t="str">
        <f t="shared" si="0"/>
        <v xml:space="preserve">15 - </v>
      </c>
      <c r="B20" s="119">
        <f>ion21Team!B19</f>
        <v>15</v>
      </c>
      <c r="C20" s="123" t="str">
        <f>IF(ISBLANK(ion21Team!C19),"",ion21Team!C19)</f>
        <v/>
      </c>
      <c r="D20" s="146" t="str">
        <f>IF(ISBLANK(ion21Team!$C$19),"",$JC$3)</f>
        <v/>
      </c>
      <c r="E20" s="271" t="str">
        <f>IF(ISBLANK(ion21Team!C19),"",IFERROR(D20/$D$27*100,0))</f>
        <v/>
      </c>
      <c r="F20" s="146" t="str">
        <f>IF(ISBLANK(ion21Team!C19),"",ion21Votes!AE20)</f>
        <v/>
      </c>
      <c r="G20" s="121" t="str">
        <f>IF(ISBLANK(ion21Team!C19),"",ROUND(ion21Votes!$AE$27*E20/100,0))</f>
        <v/>
      </c>
      <c r="H20" s="122" t="str">
        <f>IF(ISBLANK(ion21Team!C19),"",F20-G20)</f>
        <v/>
      </c>
      <c r="J20" s="119">
        <v>1</v>
      </c>
      <c r="K20" s="123" t="str">
        <f>VLOOKUP($J$20,$B$6:$C$26,2)</f>
        <v>YaJo</v>
      </c>
      <c r="L20" s="123">
        <v>15</v>
      </c>
      <c r="M20" s="364"/>
      <c r="N20" s="364"/>
      <c r="O20" s="202"/>
      <c r="P20" s="7"/>
      <c r="Q20" s="8"/>
      <c r="R20" s="8"/>
      <c r="S20" s="8"/>
      <c r="T20" s="9"/>
      <c r="U20" s="7"/>
      <c r="V20" s="121" t="str">
        <f>IF(ISBLANK($U$20),"",INDEX(ion21Coop!$F$32:$F$39,MAX(2*$U$20-1,2)))</f>
        <v/>
      </c>
      <c r="W20" s="122" t="str">
        <f>IF(ISBLANK($U$20),"",INDEX(ion21Coop!$F$32:$F$39,2*$U$20))</f>
        <v/>
      </c>
      <c r="X20" s="97" t="str">
        <f>IF(ISBLANK($U$20),"",IF(ISNA(MATCH(TeamNAVI!$E$22,$P$20:$T$20,0))*ISNA(MATCH(TeamNAVI!$E$24,$P$20:$T$20,0))*ISNA(MATCH(TeamNAVI!$E$26,$P$20:$T$20,0)),0,1))</f>
        <v/>
      </c>
      <c r="Y20" s="122" t="str">
        <f>IF(ISBLANK($U$20),"",INDEX($V$20:$W$20,$X$20+1)*$O$20)</f>
        <v/>
      </c>
      <c r="AA20" s="119">
        <v>2</v>
      </c>
      <c r="AB20" s="123" t="str">
        <f>VLOOKUP($AA$20,$B$6:$C$26,2)</f>
        <v>GeLo</v>
      </c>
      <c r="AC20" s="123">
        <v>15</v>
      </c>
      <c r="AD20" s="364"/>
      <c r="AE20" s="364"/>
      <c r="AF20" s="202"/>
      <c r="AG20" s="7"/>
      <c r="AH20" s="8"/>
      <c r="AI20" s="8"/>
      <c r="AJ20" s="8"/>
      <c r="AK20" s="9"/>
      <c r="AL20" s="7"/>
      <c r="AM20" s="121" t="str">
        <f>IF(ISBLANK($AL$20),"",INDEX(ion21Coop!$F$32:$F$39,MAX(2*$AL$20-1,2)))</f>
        <v/>
      </c>
      <c r="AN20" s="122" t="str">
        <f>IF(ISBLANK($AL$20),"",INDEX(ion21Coop!$F$32:$F$39,2*$AL$20))</f>
        <v/>
      </c>
      <c r="AO20" s="97" t="str">
        <f>IF(ISBLANK($AL$20),"",IF(ISNA(MATCH(TeamNAVI!$E$22,$AG$20:$AK$20,0))*ISNA(MATCH(TeamNAVI!$E$24,$AG$20:$AK$20,0))*ISNA(MATCH(TeamNAVI!$E$26,$AG$20:$AK$20,0)),0,1))</f>
        <v/>
      </c>
      <c r="AP20" s="122" t="str">
        <f>IF(ISBLANK($AL$20),"",INDEX($AM$20:$AN$20,$AO$20+1)*$AF$20)</f>
        <v/>
      </c>
      <c r="AR20" s="119">
        <v>3</v>
      </c>
      <c r="AS20" s="123" t="str">
        <f>VLOOKUP($AR$20,$B$6:$C$26,2)</f>
        <v>MiDo</v>
      </c>
      <c r="AT20" s="123">
        <v>15</v>
      </c>
      <c r="AU20" s="364"/>
      <c r="AV20" s="364"/>
      <c r="AW20" s="202"/>
      <c r="AX20" s="7"/>
      <c r="AY20" s="8"/>
      <c r="AZ20" s="8"/>
      <c r="BA20" s="8"/>
      <c r="BB20" s="9"/>
      <c r="BC20" s="7"/>
      <c r="BD20" s="121" t="str">
        <f>IF(ISBLANK($BC$20),"",INDEX(ion21Coop!$F$32:$F$39,MAX(2*$BC$20-1,2)))</f>
        <v/>
      </c>
      <c r="BE20" s="122" t="str">
        <f>IF(ISBLANK($BC$20),"",INDEX(ion21Coop!$F$32:$F$39,2*$BC$20))</f>
        <v/>
      </c>
      <c r="BF20" s="97" t="str">
        <f>IF(ISBLANK($BC$20),"",IF(ISNA(MATCH(TeamNAVI!$E$22,$AX$20:$BB$20,0))*ISNA(MATCH(TeamNAVI!$E$24,$AX$20:$BB$20,0))*ISNA(MATCH(TeamNAVI!$E$26,$AX$20:$BB$20,0)),0,1))</f>
        <v/>
      </c>
      <c r="BG20" s="122" t="str">
        <f>IF(ISBLANK($BC$20),"",INDEX($BD$20:$BE$20,$BF$20+1)*$AW$20)</f>
        <v/>
      </c>
      <c r="BI20" s="119">
        <v>4</v>
      </c>
      <c r="BJ20" s="123" t="str">
        <f>VLOOKUP($BI$20,$B$6:$C$26,2)</f>
        <v>EmNi</v>
      </c>
      <c r="BK20" s="123">
        <v>15</v>
      </c>
      <c r="BL20" s="415"/>
      <c r="BM20" s="415"/>
      <c r="BN20" s="203"/>
      <c r="BO20" s="7"/>
      <c r="BP20" s="8"/>
      <c r="BQ20" s="8"/>
      <c r="BR20" s="8"/>
      <c r="BS20" s="9"/>
      <c r="BT20" s="7"/>
      <c r="BU20" s="121" t="str">
        <f>IF(ISBLANK($BT$20),"",INDEX(ion21Coop!$F$32:$F$39,MAX(2*$BT$20-1,2)))</f>
        <v/>
      </c>
      <c r="BV20" s="122" t="str">
        <f>IF(ISBLANK($BT$20),"",INDEX(ion21Coop!$F$32:$F$39,2*$BT$20))</f>
        <v/>
      </c>
      <c r="BW20" s="97" t="str">
        <f>IF(ISBLANK($BT$20),"",IF(ISNA(MATCH(TeamNAVI!$E$22,$BO$20:$BS$20,0))*ISNA(MATCH(TeamNAVI!$E$24,$BO$20:$BS$20,0))*ISNA(MATCH(TeamNAVI!$E$26,$BO$20:$BS$20,0)),0,1))</f>
        <v/>
      </c>
      <c r="BX20" s="122" t="str">
        <f>IF(ISBLANK($BT$20),"",INDEX($BU$20:$BV$20,$BW$20+1)*$BN$20)</f>
        <v/>
      </c>
      <c r="BZ20" s="119">
        <v>5</v>
      </c>
      <c r="CA20" s="123" t="str">
        <f>VLOOKUP($BZ$20,$B$6:$C$26,2)</f>
        <v>HeJe</v>
      </c>
      <c r="CB20" s="123">
        <v>15</v>
      </c>
      <c r="CC20" s="415"/>
      <c r="CD20" s="415"/>
      <c r="CE20" s="203"/>
      <c r="CF20" s="7"/>
      <c r="CG20" s="8"/>
      <c r="CH20" s="8"/>
      <c r="CI20" s="8"/>
      <c r="CJ20" s="9"/>
      <c r="CK20" s="7"/>
      <c r="CL20" s="121" t="str">
        <f>IF(ISBLANK($CK$20),"",INDEX(ion21Coop!$F$32:$F$39,MAX(2*$CK$20-1,2)))</f>
        <v/>
      </c>
      <c r="CM20" s="122" t="str">
        <f>IF(ISBLANK($CK$20),"",INDEX(ion21Coop!$F$32:$F$39,2*$CK$20))</f>
        <v/>
      </c>
      <c r="CN20" s="97" t="str">
        <f>IF(ISBLANK($CK$20),"",IF(ISNA(MATCH(TeamNAVI!$E$22,$CF$20:$CJ$20,0))*ISNA(MATCH(TeamNAVI!$E$24,$CF$20:$CJ$20,0))*ISNA(MATCH(TeamNAVI!$E$26,$CF$20:$CJ$20,0)),0,1))</f>
        <v/>
      </c>
      <c r="CO20" s="122" t="str">
        <f>IF(ISBLANK($CK$20),"",INDEX($CL$20:$CM$20,$CN$20+1)*$CE$20)</f>
        <v/>
      </c>
      <c r="CQ20" s="119">
        <v>6</v>
      </c>
      <c r="CR20" s="123" t="str">
        <f>VLOOKUP($CQ$20,$B$6:$C$26,2)</f>
        <v/>
      </c>
      <c r="CS20" s="123">
        <v>15</v>
      </c>
      <c r="CT20" s="415"/>
      <c r="CU20" s="415"/>
      <c r="CV20" s="203"/>
      <c r="CW20" s="7"/>
      <c r="CX20" s="8"/>
      <c r="CY20" s="8"/>
      <c r="CZ20" s="8"/>
      <c r="DA20" s="9"/>
      <c r="DB20" s="7"/>
      <c r="DC20" s="121" t="str">
        <f>IF(ISBLANK($DB$20),"",INDEX(ion21Coop!$F$32:$F$39,MAX(2*$DB$20-1,2)))</f>
        <v/>
      </c>
      <c r="DD20" s="122" t="str">
        <f>IF(ISBLANK($DB$20),"",INDEX(ion21Coop!$F$32:$F$39,2*$DB$20))</f>
        <v/>
      </c>
      <c r="DE20" s="97" t="str">
        <f>IF(ISBLANK($DB$20),"",IF(ISNA(MATCH(TeamNAVI!$E$22,$CW$20:$DA$20,0))*ISNA(MATCH(TeamNAVI!$E$24,$CW$20:$DA$20,0))*ISNA(MATCH(TeamNAVI!$E$26,$CW$20:$DA$20,0)),0,1))</f>
        <v/>
      </c>
      <c r="DF20" s="122" t="str">
        <f>IF(ISBLANK($DB$20),"",INDEX($DC$20:$DD$20,$DE$20+1)*$CV$20)</f>
        <v/>
      </c>
      <c r="DH20" s="119">
        <v>7</v>
      </c>
      <c r="DI20" s="123" t="str">
        <f>VLOOKUP($DH$20,$B$6:$C$26,2)</f>
        <v/>
      </c>
      <c r="DJ20" s="123">
        <v>15</v>
      </c>
      <c r="DK20" s="415"/>
      <c r="DL20" s="415"/>
      <c r="DM20" s="203"/>
      <c r="DN20" s="7"/>
      <c r="DO20" s="8"/>
      <c r="DP20" s="8"/>
      <c r="DQ20" s="8"/>
      <c r="DR20" s="9"/>
      <c r="DS20" s="7"/>
      <c r="DT20" s="121" t="str">
        <f>IF(ISBLANK($DS$20),"",INDEX(ion21Coop!$F$32:$F$39,MAX(2*$DS$20-1,2)))</f>
        <v/>
      </c>
      <c r="DU20" s="122" t="str">
        <f>IF(ISBLANK($DS$20),"",INDEX(ion21Coop!$F$32:$F$39,2*$DS$20))</f>
        <v/>
      </c>
      <c r="DV20" s="97" t="str">
        <f>IF(ISBLANK($DS$20),"",IF(ISNA(MATCH(TeamNAVI!$E$22,$DN$20:$DR$20,0))*ISNA(MATCH(TeamNAVI!$E$24,$DN$20:$DR$20,0))*ISNA(MATCH(TeamNAVI!$E$26,$DN$20:$DR$20,0)),0,1))</f>
        <v/>
      </c>
      <c r="DW20" s="122" t="str">
        <f>IF(ISBLANK($DS$20),"",INDEX($DT$20:$DU$20,$DV$20+1)*$DM$20)</f>
        <v/>
      </c>
      <c r="DY20" s="119">
        <v>8</v>
      </c>
      <c r="DZ20" s="123" t="str">
        <f>VLOOKUP($DY$20,$B$6:$C$26,2)</f>
        <v/>
      </c>
      <c r="EA20" s="123">
        <v>15</v>
      </c>
      <c r="EB20" s="415"/>
      <c r="EC20" s="415"/>
      <c r="ED20" s="203"/>
      <c r="EE20" s="7"/>
      <c r="EF20" s="8"/>
      <c r="EG20" s="8"/>
      <c r="EH20" s="8"/>
      <c r="EI20" s="9"/>
      <c r="EJ20" s="7"/>
      <c r="EK20" s="121" t="str">
        <f>IF(ISBLANK($EJ$20),"",INDEX(ion21Coop!$F$32:$F$39,MAX(2*$EJ$20-1,2)))</f>
        <v/>
      </c>
      <c r="EL20" s="122" t="str">
        <f>IF(ISBLANK($EJ$20),"",INDEX(ion21Coop!$F$32:$F$39,2*$EJ$20))</f>
        <v/>
      </c>
      <c r="EM20" s="97" t="str">
        <f>IF(ISBLANK($EJ$20),"",IF(ISNA(MATCH(TeamNAVI!$E$22,$EE$20:$EI$20,0))*ISNA(MATCH(TeamNAVI!$E$24,$EE$20:$EI$20,0))*ISNA(MATCH(TeamNAVI!$E$26,$EE$20:$EI$20,0)),0,1))</f>
        <v/>
      </c>
      <c r="EN20" s="122" t="str">
        <f>IF(ISBLANK($EJ$20),"",INDEX($EK$20:$EL$20,$EM$20+1)*$ED$20)</f>
        <v/>
      </c>
      <c r="EP20" s="119">
        <v>9</v>
      </c>
      <c r="EQ20" s="123" t="str">
        <f>VLOOKUP($EP$20,$B$6:$C$26,2)</f>
        <v/>
      </c>
      <c r="ER20" s="123">
        <v>15</v>
      </c>
      <c r="ES20" s="415"/>
      <c r="ET20" s="415"/>
      <c r="EU20" s="203"/>
      <c r="EV20" s="7"/>
      <c r="EW20" s="8"/>
      <c r="EX20" s="8"/>
      <c r="EY20" s="8"/>
      <c r="EZ20" s="9"/>
      <c r="FA20" s="7"/>
      <c r="FB20" s="121" t="str">
        <f>IF(ISBLANK($FA$20),"",INDEX(ion21Coop!$F$32:$F$39,MAX(2*$FA$20-1,2)))</f>
        <v/>
      </c>
      <c r="FC20" s="122" t="str">
        <f>IF(ISBLANK($FA$20),"",INDEX(ion21Coop!$F$32:$F$39,2*$FA$20))</f>
        <v/>
      </c>
      <c r="FD20" s="97" t="str">
        <f>IF(ISBLANK($FA$20),"",IF(ISNA(MATCH(TeamNAVI!$E$22,$EV$20:$EZ$20,0))*ISNA(MATCH(TeamNAVI!$E$24,$EV$20:$EZ$20,0))*ISNA(MATCH(TeamNAVI!$E$26,$EV$20:$EZ$20,0)),0,1))</f>
        <v/>
      </c>
      <c r="FE20" s="122" t="str">
        <f>IF(ISBLANK($FA$20),"",INDEX($FB$20:$FC$20,$FD$20+1)*$EU$20)</f>
        <v/>
      </c>
      <c r="FG20" s="119">
        <v>10</v>
      </c>
      <c r="FH20" s="123" t="str">
        <f>VLOOKUP($FG$20,$B$6:$C$26,2)</f>
        <v/>
      </c>
      <c r="FI20" s="123">
        <v>15</v>
      </c>
      <c r="FJ20" s="415"/>
      <c r="FK20" s="415"/>
      <c r="FL20" s="203"/>
      <c r="FM20" s="7"/>
      <c r="FN20" s="8"/>
      <c r="FO20" s="8"/>
      <c r="FP20" s="8"/>
      <c r="FQ20" s="9"/>
      <c r="FR20" s="7"/>
      <c r="FS20" s="121" t="str">
        <f>IF(ISBLANK($FR$20),"",INDEX(ion21Coop!$F$32:$F$39,MAX(2*$FR$20-1,2)))</f>
        <v/>
      </c>
      <c r="FT20" s="122" t="str">
        <f>IF(ISBLANK($FR$20),"",INDEX(ion21Coop!$F$32:$F$39,2*$FR$20))</f>
        <v/>
      </c>
      <c r="FU20" s="97" t="str">
        <f>IF(ISBLANK($FR$20),"",IF(ISNA(MATCH(TeamNAVI!$E$22,$FM$20:$FQ$20,0))*ISNA(MATCH(TeamNAVI!$E$24,$FM$20:$FQ$20,0))*ISNA(MATCH(TeamNAVI!$E$26,$FM$20:$FQ$20,0)),0,1))</f>
        <v/>
      </c>
      <c r="FV20" s="122" t="str">
        <f>IF(ISBLANK($FR$20),"",INDEX($FS$20:$FT$20,$FU$20+1)*$FL$20)</f>
        <v/>
      </c>
      <c r="FX20" s="119">
        <v>11</v>
      </c>
      <c r="FY20" s="123" t="str">
        <f>VLOOKUP($FX$20,$B$6:$C$26,2)</f>
        <v/>
      </c>
      <c r="FZ20" s="123">
        <v>15</v>
      </c>
      <c r="GA20" s="415"/>
      <c r="GB20" s="415"/>
      <c r="GC20" s="203"/>
      <c r="GD20" s="7"/>
      <c r="GE20" s="8"/>
      <c r="GF20" s="8"/>
      <c r="GG20" s="8"/>
      <c r="GH20" s="9"/>
      <c r="GI20" s="7"/>
      <c r="GJ20" s="121" t="str">
        <f>IF(ISBLANK($GI$20),"",INDEX(ion21Coop!$F$32:$F$39,MAX(2*$GI$20-1,2)))</f>
        <v/>
      </c>
      <c r="GK20" s="122" t="str">
        <f>IF(ISBLANK($GI$20),"",INDEX(ion21Coop!$F$32:$F$39,2*$GI$20))</f>
        <v/>
      </c>
      <c r="GL20" s="97" t="str">
        <f>IF(ISBLANK($GI$20),"",IF(ISNA(MATCH(TeamNAVI!$E$22,$GD$20:$GH$20,0))*ISNA(MATCH(TeamNAVI!$E$24,$GD$20:$GH$20,0))*ISNA(MATCH(TeamNAVI!$E$26,$GD$20:$GH$20,0)),0,1))</f>
        <v/>
      </c>
      <c r="GM20" s="122" t="str">
        <f>IF(ISBLANK($GI$20),"",INDEX($GJ$20:$GK$20,$GL$20+1)*$GC$20)</f>
        <v/>
      </c>
      <c r="GO20" s="119">
        <v>12</v>
      </c>
      <c r="GP20" s="123" t="str">
        <f>VLOOKUP($GO$20,$B$6:$C$26,2)</f>
        <v/>
      </c>
      <c r="GQ20" s="123">
        <v>15</v>
      </c>
      <c r="GR20" s="415"/>
      <c r="GS20" s="415"/>
      <c r="GT20" s="203"/>
      <c r="GU20" s="7"/>
      <c r="GV20" s="8"/>
      <c r="GW20" s="8"/>
      <c r="GX20" s="8"/>
      <c r="GY20" s="9"/>
      <c r="GZ20" s="7"/>
      <c r="HA20" s="121" t="str">
        <f>IF(ISBLANK($GZ$20),"",INDEX(ion21Coop!$F$32:$F$39,MAX(2*$GZ$20-1,2)))</f>
        <v/>
      </c>
      <c r="HB20" s="122" t="str">
        <f>IF(ISBLANK($GZ$20),"",INDEX(ion21Coop!$F$32:$F$39,2*$GZ$20))</f>
        <v/>
      </c>
      <c r="HC20" s="97" t="str">
        <f>IF(ISBLANK($GZ$20),"",IF(ISNA(MATCH(TeamNAVI!$E$22,$GU$20:$GY$20,0))*ISNA(MATCH(TeamNAVI!$E$24,$GU$20:$GY$20,0))*ISNA(MATCH(TeamNAVI!$E$26,$GU$20:$GY$20,0)),0,1))</f>
        <v/>
      </c>
      <c r="HD20" s="122" t="str">
        <f>IF(ISBLANK($GZ$20),"",INDEX($HA$20:$HB$20,$HC$20+1)*$GT$20)</f>
        <v/>
      </c>
      <c r="HF20" s="119">
        <v>13</v>
      </c>
      <c r="HG20" s="123" t="str">
        <f>VLOOKUP($HF$20,$B$6:$C$26,2)</f>
        <v/>
      </c>
      <c r="HH20" s="123">
        <v>15</v>
      </c>
      <c r="HI20" s="415"/>
      <c r="HJ20" s="415"/>
      <c r="HK20" s="203"/>
      <c r="HL20" s="7"/>
      <c r="HM20" s="8"/>
      <c r="HN20" s="8"/>
      <c r="HO20" s="8"/>
      <c r="HP20" s="9"/>
      <c r="HQ20" s="7"/>
      <c r="HR20" s="121" t="str">
        <f>IF(ISBLANK($HQ$20),"",INDEX(ion21Coop!$F$32:$F$39,MAX(2*$HQ$20-1,2)))</f>
        <v/>
      </c>
      <c r="HS20" s="122" t="str">
        <f>IF(ISBLANK($HQ$20),"",INDEX(ion21Coop!$F$32:$F$39,2*$HQ$20))</f>
        <v/>
      </c>
      <c r="HT20" s="97" t="str">
        <f>IF(ISBLANK($HQ$20),"",IF(ISNA(MATCH(TeamNAVI!$E$22,$HL$20:$HP$20,0))*ISNA(MATCH(TeamNAVI!$E$24,$HL$20:$HP$20,0))*ISNA(MATCH(TeamNAVI!$E$26,$HL$20:$HP$20,0)),0,1))</f>
        <v/>
      </c>
      <c r="HU20" s="122" t="str">
        <f>IF(ISBLANK($HQ$20),"",INDEX($HR$20:$HS$20,$HT$20+1)*$HK$20)</f>
        <v/>
      </c>
      <c r="HW20" s="119">
        <v>14</v>
      </c>
      <c r="HX20" s="123" t="str">
        <f>VLOOKUP($HW$20,$B$6:$C$26,2)</f>
        <v/>
      </c>
      <c r="HY20" s="123">
        <v>15</v>
      </c>
      <c r="HZ20" s="415"/>
      <c r="IA20" s="415"/>
      <c r="IB20" s="203"/>
      <c r="IC20" s="7"/>
      <c r="ID20" s="8"/>
      <c r="IE20" s="8"/>
      <c r="IF20" s="8"/>
      <c r="IG20" s="9"/>
      <c r="IH20" s="7"/>
      <c r="II20" s="121" t="str">
        <f>IF(ISBLANK($IH$20),"",INDEX(ion21Coop!$F$32:$F$39,MAX(2*$IH$20-1,2)))</f>
        <v/>
      </c>
      <c r="IJ20" s="122" t="str">
        <f>IF(ISBLANK($IH$20),"",INDEX(ion21Coop!$F$32:$F$39,2*$IH$20))</f>
        <v/>
      </c>
      <c r="IK20" s="97" t="str">
        <f>IF(ISBLANK($IH$20),"",IF(ISNA(MATCH(TeamNAVI!$E$22,$IC$20:$IG$20,0))*ISNA(MATCH(TeamNAVI!$E$24,$IC$20:$IG$20,0))*ISNA(MATCH(TeamNAVI!$E$26,$IC$20:$IG$20,0)),0,1))</f>
        <v/>
      </c>
      <c r="IL20" s="122" t="str">
        <f>IF(ISBLANK($IH$20),"",INDEX($II$20:$IJ$20,$IK$20+1)*$IB$20)</f>
        <v/>
      </c>
      <c r="IN20" s="119">
        <v>15</v>
      </c>
      <c r="IO20" s="123" t="str">
        <f>VLOOKUP($IN$20,$B$6:$C$26,2)</f>
        <v/>
      </c>
      <c r="IP20" s="123">
        <v>15</v>
      </c>
      <c r="IQ20" s="415"/>
      <c r="IR20" s="415"/>
      <c r="IS20" s="203"/>
      <c r="IT20" s="7"/>
      <c r="IU20" s="8"/>
      <c r="IV20" s="8"/>
      <c r="IW20" s="8"/>
      <c r="IX20" s="9"/>
      <c r="IY20" s="7"/>
      <c r="IZ20" s="121" t="str">
        <f>IF(ISBLANK($IY$20),"",INDEX(ion21Coop!$F$32:$F$39,MAX(2*$IY$20-1,2)))</f>
        <v/>
      </c>
      <c r="JA20" s="122" t="str">
        <f>IF(ISBLANK($IY$20),"",INDEX(ion21Coop!$F$32:$F$39,2*$IY$20))</f>
        <v/>
      </c>
      <c r="JB20" s="97" t="str">
        <f>IF(ISBLANK($IY$20),"",IF(ISNA(MATCH(TeamNAVI!$E$22,$IT$20:$IX$20,0))*ISNA(MATCH(TeamNAVI!$E$24,$IT$20:$IX$20,0))*ISNA(MATCH(TeamNAVI!$E$26,$IT$20:$IX$20,0)),0,1))</f>
        <v/>
      </c>
      <c r="JC20" s="122" t="str">
        <f>IF(ISBLANK($IY$20),"",INDEX($IZ$20:$JA$20,$JB$20+1)*$IS$20)</f>
        <v/>
      </c>
      <c r="JE20" s="119">
        <v>16</v>
      </c>
      <c r="JF20" s="123" t="str">
        <f>VLOOKUP($JE$20,$B$6:$C$26,2)</f>
        <v/>
      </c>
      <c r="JG20" s="123">
        <v>15</v>
      </c>
      <c r="JH20" s="415"/>
      <c r="JI20" s="415"/>
      <c r="JJ20" s="203"/>
      <c r="JK20" s="7"/>
      <c r="JL20" s="8"/>
      <c r="JM20" s="8"/>
      <c r="JN20" s="8"/>
      <c r="JO20" s="9"/>
      <c r="JP20" s="7"/>
      <c r="JQ20" s="121" t="str">
        <f>IF(ISBLANK($JP$20),"",INDEX(ion21Coop!$F$32:$F$39,MAX(2*$JP$20-1,2)))</f>
        <v/>
      </c>
      <c r="JR20" s="122" t="str">
        <f>IF(ISBLANK($JP$20),"",INDEX(ion21Coop!$F$32:$F$39,2*$JP$20))</f>
        <v/>
      </c>
      <c r="JS20" s="97" t="str">
        <f>IF(ISBLANK($JP$20),"",IF(ISNA(MATCH(TeamNAVI!$E$22,$JK$20:$JO$20,0))*ISNA(MATCH(TeamNAVI!$E$24,$JK$20:$JO$20,0))*ISNA(MATCH(TeamNAVI!$E$26,$JK$20:$JO$20,0)),0,1))</f>
        <v/>
      </c>
      <c r="JT20" s="122" t="str">
        <f>IF(ISBLANK($JP$20),"",INDEX($JQ$20:$JR$20,$JS$20+1)*$JJ$20)</f>
        <v/>
      </c>
      <c r="JV20" s="119">
        <v>17</v>
      </c>
      <c r="JW20" s="123" t="str">
        <f>VLOOKUP($JV$20,$B$6:$C$26,2)</f>
        <v/>
      </c>
      <c r="JX20" s="123">
        <v>15</v>
      </c>
      <c r="JY20" s="415"/>
      <c r="JZ20" s="415"/>
      <c r="KA20" s="203"/>
      <c r="KB20" s="7"/>
      <c r="KC20" s="8"/>
      <c r="KD20" s="8"/>
      <c r="KE20" s="8"/>
      <c r="KF20" s="9"/>
      <c r="KG20" s="7"/>
      <c r="KH20" s="121" t="str">
        <f>IF(ISBLANK($KG$20),"",INDEX(ion21Coop!$F$32:$F$39,MAX(2*$KG$20-1,2)))</f>
        <v/>
      </c>
      <c r="KI20" s="122" t="str">
        <f>IF(ISBLANK($KG$20),"",INDEX(ion21Coop!$F$32:$F$39,2*$KG$20))</f>
        <v/>
      </c>
      <c r="KJ20" s="97" t="str">
        <f>IF(ISBLANK($KG$20),"",IF(ISNA(MATCH(TeamNAVI!$E$22,$KB$20:$KF$20,0))*ISNA(MATCH(TeamNAVI!$E$24,$KB$20:$KF$20,0))*ISNA(MATCH(TeamNAVI!$E$26,$KB$20:$KF$20,0)),0,1))</f>
        <v/>
      </c>
      <c r="KK20" s="122" t="str">
        <f>IF(ISBLANK($KG$20),"",INDEX($KH$20:$KI$20,$KJ$20+1)*$KA$20)</f>
        <v/>
      </c>
      <c r="KM20" s="119">
        <v>18</v>
      </c>
      <c r="KN20" s="123" t="str">
        <f>VLOOKUP($KM$20,$B$6:$C$26,2)</f>
        <v/>
      </c>
      <c r="KO20" s="123">
        <v>15</v>
      </c>
      <c r="KP20" s="415"/>
      <c r="KQ20" s="415"/>
      <c r="KR20" s="203"/>
      <c r="KS20" s="7"/>
      <c r="KT20" s="8"/>
      <c r="KU20" s="8"/>
      <c r="KV20" s="8"/>
      <c r="KW20" s="9"/>
      <c r="KX20" s="7"/>
      <c r="KY20" s="121" t="str">
        <f>IF(ISBLANK($KX$20),"",INDEX(ion21Coop!$F$32:$F$39,MAX(2*$KX$20-1,2)))</f>
        <v/>
      </c>
      <c r="KZ20" s="122" t="str">
        <f>IF(ISBLANK($KX$20),"",INDEX(ion21Coop!$F$32:$F$39,2*$KX$20))</f>
        <v/>
      </c>
      <c r="LA20" s="97" t="str">
        <f>IF(ISBLANK($KX$20),"",IF(ISNA(MATCH(TeamNAVI!$E$22,$KS$20:$KW$20,0))*ISNA(MATCH(TeamNAVI!$E$24,$KS$20:$KW$20,0))*ISNA(MATCH(TeamNAVI!$E$26,$KS$20:$KW$20,0)),0,1))</f>
        <v/>
      </c>
      <c r="LB20" s="122" t="str">
        <f>IF(ISBLANK($KX$20),"",INDEX($KY$20:$KZ$20,$LA$20+1)*$KR$20)</f>
        <v/>
      </c>
      <c r="LD20" s="119">
        <v>19</v>
      </c>
      <c r="LE20" s="123" t="str">
        <f>VLOOKUP($LD$20,$B$6:$C$26,2)</f>
        <v/>
      </c>
      <c r="LF20" s="123">
        <v>15</v>
      </c>
      <c r="LG20" s="415"/>
      <c r="LH20" s="415"/>
      <c r="LI20" s="203"/>
      <c r="LJ20" s="7"/>
      <c r="LK20" s="8"/>
      <c r="LL20" s="8"/>
      <c r="LM20" s="8"/>
      <c r="LN20" s="9"/>
      <c r="LO20" s="7"/>
      <c r="LP20" s="121" t="str">
        <f>IF(ISBLANK($LO$20),"",INDEX(ion21Coop!$F$32:$F$39,MAX(2*$LO$20-1,2)))</f>
        <v/>
      </c>
      <c r="LQ20" s="122" t="str">
        <f>IF(ISBLANK($LO$20),"",INDEX(ion21Coop!$F$32:$F$39,2*$LO$20))</f>
        <v/>
      </c>
      <c r="LR20" s="97" t="str">
        <f>IF(ISBLANK($LO$20),"",IF(ISNA(MATCH(TeamNAVI!$E$22,$LJ$20:$LN$20,0))*ISNA(MATCH(TeamNAVI!$E$24,$LJ$20:$LN$20,0))*ISNA(MATCH(TeamNAVI!$E$26,$LJ$20:$LN$20,0)),0,1))</f>
        <v/>
      </c>
      <c r="LS20" s="122" t="str">
        <f>IF(ISBLANK($LO$20),"",INDEX($LP$20:$LQ$20,$LR$20+1)*$LI$20)</f>
        <v/>
      </c>
      <c r="LU20" s="119">
        <v>20</v>
      </c>
      <c r="LV20" s="123" t="str">
        <f>VLOOKUP($LU$20,$B$6:$C$26,2)</f>
        <v/>
      </c>
      <c r="LW20" s="123">
        <v>15</v>
      </c>
      <c r="LX20" s="415"/>
      <c r="LY20" s="415"/>
      <c r="LZ20" s="203"/>
      <c r="MA20" s="7"/>
      <c r="MB20" s="8"/>
      <c r="MC20" s="8"/>
      <c r="MD20" s="8"/>
      <c r="ME20" s="9"/>
      <c r="MF20" s="7"/>
      <c r="MG20" s="121" t="str">
        <f>IF(ISBLANK($MF$20),"",INDEX(ion21Coop!$F$32:$F$39,MAX(2*$MF$20-1,2)))</f>
        <v/>
      </c>
      <c r="MH20" s="122" t="str">
        <f>IF(ISBLANK($MF$20),"",INDEX(ion21Coop!$F$32:$F$39,2*$MF$20))</f>
        <v/>
      </c>
      <c r="MI20" s="97" t="str">
        <f>IF(ISBLANK($MF$20),"",IF(ISNA(MATCH(TeamNAVI!$E$22,$MA$20:$ME$20,0))*ISNA(MATCH(TeamNAVI!$E$24,$MA$20:$ME$20,0))*ISNA(MATCH(TeamNAVI!$E$26,$MA$20:$ME$20,0)),0,1))</f>
        <v/>
      </c>
      <c r="MJ20" s="122" t="str">
        <f>IF(ISBLANK($MF$20),"",INDEX($MG$20:$MH$20,$MI$20+1)*$LZ$20)</f>
        <v/>
      </c>
      <c r="ML20" s="119">
        <v>21</v>
      </c>
      <c r="MM20" s="123" t="str">
        <f>VLOOKUP($ML$20,$B$6:$C$26,2)</f>
        <v/>
      </c>
      <c r="MN20" s="123">
        <v>15</v>
      </c>
      <c r="MO20" s="415"/>
      <c r="MP20" s="415"/>
      <c r="MQ20" s="203"/>
      <c r="MR20" s="7"/>
      <c r="MS20" s="8"/>
      <c r="MT20" s="8"/>
      <c r="MU20" s="8"/>
      <c r="MV20" s="9"/>
      <c r="MW20" s="7"/>
      <c r="MX20" s="121" t="str">
        <f>IF(ISBLANK($MW$20),"",INDEX(ion21Coop!$F$32:$F$39,MAX(2*$MW$20-1,2)))</f>
        <v/>
      </c>
      <c r="MY20" s="122" t="str">
        <f>IF(ISBLANK($MW$20),"",INDEX(ion21Coop!$F$32:$F$39,2*$MW$20))</f>
        <v/>
      </c>
      <c r="MZ20" s="97" t="str">
        <f>IF(ISBLANK($MW$20),"",IF(ISNA(MATCH(TeamNAVI!$E$22,$MR$20:$MV$20,0))*ISNA(MATCH(TeamNAVI!$E$24,$MR$20:$MV$20,0))*ISNA(MATCH(TeamNAVI!$E$26,$MR$20:$MV$20,0)),0,1))</f>
        <v/>
      </c>
      <c r="NA20" s="122" t="str">
        <f>IF(ISBLANK($MW$20),"",INDEX($MX$20:$MY$20,$MZ$20+1)*$MQ$20)</f>
        <v/>
      </c>
    </row>
    <row r="21" spans="1:365" x14ac:dyDescent="0.3">
      <c r="A21" s="187" t="str">
        <f t="shared" si="0"/>
        <v xml:space="preserve">16 - </v>
      </c>
      <c r="B21" s="119">
        <f>ion21Team!B20</f>
        <v>16</v>
      </c>
      <c r="C21" s="123" t="str">
        <f>IF(ISBLANK(ion21Team!C20),"",ion21Team!C20)</f>
        <v/>
      </c>
      <c r="D21" s="146" t="str">
        <f>IF(ISBLANK(ion21Team!$C$20),"",$JT$3)</f>
        <v/>
      </c>
      <c r="E21" s="271" t="str">
        <f>IF(ISBLANK(ion21Team!C20),"",IFERROR(D21/$D$27*100,0))</f>
        <v/>
      </c>
      <c r="F21" s="146" t="str">
        <f>IF(ISBLANK(ion21Team!C20),"",ion21Votes!AE21)</f>
        <v/>
      </c>
      <c r="G21" s="121" t="str">
        <f>IF(ISBLANK(ion21Team!C20),"",ROUND(ion21Votes!$AE$27*E21/100,0))</f>
        <v/>
      </c>
      <c r="H21" s="122" t="str">
        <f>IF(ISBLANK(ion21Team!C20),"",F21-G21)</f>
        <v/>
      </c>
      <c r="J21" s="119">
        <v>1</v>
      </c>
      <c r="K21" s="123" t="str">
        <f>VLOOKUP($J$21,$B$6:$C$26,2)</f>
        <v>YaJo</v>
      </c>
      <c r="L21" s="123">
        <v>16</v>
      </c>
      <c r="M21" s="364"/>
      <c r="N21" s="364"/>
      <c r="O21" s="202"/>
      <c r="P21" s="7"/>
      <c r="Q21" s="8"/>
      <c r="R21" s="8"/>
      <c r="S21" s="8"/>
      <c r="T21" s="9"/>
      <c r="U21" s="7"/>
      <c r="V21" s="121" t="str">
        <f>IF(ISBLANK($U$21),"",INDEX(ion21Coop!$F$32:$F$39,MAX(2*$U$21-1,2)))</f>
        <v/>
      </c>
      <c r="W21" s="122" t="str">
        <f>IF(ISBLANK($U$21),"",INDEX(ion21Coop!$F$32:$F$39,2*$U$21))</f>
        <v/>
      </c>
      <c r="X21" s="97" t="str">
        <f>IF(ISBLANK($U$21),"",IF(ISNA(MATCH(TeamNAVI!$E$22,$P$21:$T$21,0))*ISNA(MATCH(TeamNAVI!$E$24,$P$21:$T$21,0))*ISNA(MATCH(TeamNAVI!$E$26,$P$21:$T$21,0)),0,1))</f>
        <v/>
      </c>
      <c r="Y21" s="122" t="str">
        <f>IF(ISBLANK($U$21),"",INDEX($V$21:$W$21,$X$21+1)*$O$21)</f>
        <v/>
      </c>
      <c r="AA21" s="119">
        <v>2</v>
      </c>
      <c r="AB21" s="123" t="str">
        <f>VLOOKUP($AA$21,$B$6:$C$26,2)</f>
        <v>GeLo</v>
      </c>
      <c r="AC21" s="123">
        <v>16</v>
      </c>
      <c r="AD21" s="364"/>
      <c r="AE21" s="364"/>
      <c r="AF21" s="202"/>
      <c r="AG21" s="7"/>
      <c r="AH21" s="8"/>
      <c r="AI21" s="8"/>
      <c r="AJ21" s="8"/>
      <c r="AK21" s="9"/>
      <c r="AL21" s="7"/>
      <c r="AM21" s="121" t="str">
        <f>IF(ISBLANK($AL$21),"",INDEX(ion21Coop!$F$32:$F$39,MAX(2*$AL$21-1,2)))</f>
        <v/>
      </c>
      <c r="AN21" s="122" t="str">
        <f>IF(ISBLANK($AL$21),"",INDEX(ion21Coop!$F$32:$F$39,2*$AL$21))</f>
        <v/>
      </c>
      <c r="AO21" s="97" t="str">
        <f>IF(ISBLANK($AL$21),"",IF(ISNA(MATCH(TeamNAVI!$E$22,$AG$21:$AK$21,0))*ISNA(MATCH(TeamNAVI!$E$24,$AG$21:$AK$21,0))*ISNA(MATCH(TeamNAVI!$E$26,$AG$21:$AK$21,0)),0,1))</f>
        <v/>
      </c>
      <c r="AP21" s="122" t="str">
        <f>IF(ISBLANK($AL$21),"",INDEX($AM$21:$AN$21,$AO$21+1)*$AF$21)</f>
        <v/>
      </c>
      <c r="AR21" s="119">
        <v>3</v>
      </c>
      <c r="AS21" s="123" t="str">
        <f>VLOOKUP($AR$21,$B$6:$C$26,2)</f>
        <v>MiDo</v>
      </c>
      <c r="AT21" s="123">
        <v>16</v>
      </c>
      <c r="AU21" s="351"/>
      <c r="AV21" s="364"/>
      <c r="AW21" s="202"/>
      <c r="AX21" s="7"/>
      <c r="AY21" s="8"/>
      <c r="AZ21" s="8"/>
      <c r="BA21" s="8"/>
      <c r="BB21" s="9"/>
      <c r="BC21" s="7"/>
      <c r="BD21" s="121" t="str">
        <f>IF(ISBLANK($BC$21),"",INDEX(ion21Coop!$F$32:$F$39,MAX(2*$BC$21-1,2)))</f>
        <v/>
      </c>
      <c r="BE21" s="122" t="str">
        <f>IF(ISBLANK($BC$21),"",INDEX(ion21Coop!$F$32:$F$39,2*$BC$21))</f>
        <v/>
      </c>
      <c r="BF21" s="97" t="str">
        <f>IF(ISBLANK($BC$21),"",IF(ISNA(MATCH(TeamNAVI!$E$22,$AX$21:$BB$21,0))*ISNA(MATCH(TeamNAVI!$E$24,$AX$21:$BB$21,0))*ISNA(MATCH(TeamNAVI!$E$26,$AX$21:$BB$21,0)),0,1))</f>
        <v/>
      </c>
      <c r="BG21" s="122" t="str">
        <f>IF(ISBLANK($BC$21),"",INDEX($BD$21:$BE$21,$BF$21+1)*$AW$21)</f>
        <v/>
      </c>
      <c r="BI21" s="119">
        <v>4</v>
      </c>
      <c r="BJ21" s="123" t="str">
        <f>VLOOKUP($BI$21,$B$6:$C$26,2)</f>
        <v>EmNi</v>
      </c>
      <c r="BK21" s="123">
        <v>16</v>
      </c>
      <c r="BL21" s="415"/>
      <c r="BM21" s="415"/>
      <c r="BN21" s="203"/>
      <c r="BO21" s="7"/>
      <c r="BP21" s="8"/>
      <c r="BQ21" s="8"/>
      <c r="BR21" s="8"/>
      <c r="BS21" s="9"/>
      <c r="BT21" s="7"/>
      <c r="BU21" s="121" t="str">
        <f>IF(ISBLANK($BT$21),"",INDEX(ion21Coop!$F$32:$F$39,MAX(2*$BT$21-1,2)))</f>
        <v/>
      </c>
      <c r="BV21" s="122" t="str">
        <f>IF(ISBLANK($BT$21),"",INDEX(ion21Coop!$F$32:$F$39,2*$BT$21))</f>
        <v/>
      </c>
      <c r="BW21" s="97" t="str">
        <f>IF(ISBLANK($BT$21),"",IF(ISNA(MATCH(TeamNAVI!$E$22,$BO$21:$BS$21,0))*ISNA(MATCH(TeamNAVI!$E$24,$BO$21:$BS$21,0))*ISNA(MATCH(TeamNAVI!$E$26,$BO$21:$BS$21,0)),0,1))</f>
        <v/>
      </c>
      <c r="BX21" s="122" t="str">
        <f>IF(ISBLANK($BT$21),"",INDEX($BU$21:$BV$21,$BW$21+1)*$BN$21)</f>
        <v/>
      </c>
      <c r="BZ21" s="119">
        <v>5</v>
      </c>
      <c r="CA21" s="123" t="str">
        <f>VLOOKUP($BZ$21,$B$6:$C$26,2)</f>
        <v>HeJe</v>
      </c>
      <c r="CB21" s="123">
        <v>16</v>
      </c>
      <c r="CC21" s="415"/>
      <c r="CD21" s="415"/>
      <c r="CE21" s="203"/>
      <c r="CF21" s="7"/>
      <c r="CG21" s="8"/>
      <c r="CH21" s="8"/>
      <c r="CI21" s="8"/>
      <c r="CJ21" s="9"/>
      <c r="CK21" s="7"/>
      <c r="CL21" s="121" t="str">
        <f>IF(ISBLANK($CK$21),"",INDEX(ion21Coop!$F$32:$F$39,MAX(2*$CK$21-1,2)))</f>
        <v/>
      </c>
      <c r="CM21" s="122" t="str">
        <f>IF(ISBLANK($CK$21),"",INDEX(ion21Coop!$F$32:$F$39,2*$CK$21))</f>
        <v/>
      </c>
      <c r="CN21" s="97" t="str">
        <f>IF(ISBLANK($CK$21),"",IF(ISNA(MATCH(TeamNAVI!$E$22,$CF$21:$CJ$21,0))*ISNA(MATCH(TeamNAVI!$E$24,$CF$21:$CJ$21,0))*ISNA(MATCH(TeamNAVI!$E$26,$CF$21:$CJ$21,0)),0,1))</f>
        <v/>
      </c>
      <c r="CO21" s="122" t="str">
        <f>IF(ISBLANK($CK$21),"",INDEX($CL$21:$CM$21,$CN$21+1)*$CE$21)</f>
        <v/>
      </c>
      <c r="CQ21" s="119">
        <v>6</v>
      </c>
      <c r="CR21" s="123" t="str">
        <f>VLOOKUP($CQ$21,$B$6:$C$26,2)</f>
        <v/>
      </c>
      <c r="CS21" s="123">
        <v>16</v>
      </c>
      <c r="CT21" s="415"/>
      <c r="CU21" s="415"/>
      <c r="CV21" s="203"/>
      <c r="CW21" s="7"/>
      <c r="CX21" s="8"/>
      <c r="CY21" s="8"/>
      <c r="CZ21" s="8"/>
      <c r="DA21" s="9"/>
      <c r="DB21" s="7"/>
      <c r="DC21" s="121" t="str">
        <f>IF(ISBLANK($DB$21),"",INDEX(ion21Coop!$F$32:$F$39,MAX(2*$DB$21-1,2)))</f>
        <v/>
      </c>
      <c r="DD21" s="122" t="str">
        <f>IF(ISBLANK($DB$21),"",INDEX(ion21Coop!$F$32:$F$39,2*$DB$21))</f>
        <v/>
      </c>
      <c r="DE21" s="97" t="str">
        <f>IF(ISBLANK($DB$21),"",IF(ISNA(MATCH(TeamNAVI!$E$22,$CW$21:$DA$21,0))*ISNA(MATCH(TeamNAVI!$E$24,$CW$21:$DA$21,0))*ISNA(MATCH(TeamNAVI!$E$26,$CW$21:$DA$21,0)),0,1))</f>
        <v/>
      </c>
      <c r="DF21" s="122" t="str">
        <f>IF(ISBLANK($DB$21),"",INDEX($DC$21:$DD$21,$DE$21+1)*$CV$21)</f>
        <v/>
      </c>
      <c r="DH21" s="119">
        <v>7</v>
      </c>
      <c r="DI21" s="123" t="str">
        <f>VLOOKUP($DH$21,$B$6:$C$26,2)</f>
        <v/>
      </c>
      <c r="DJ21" s="123">
        <v>16</v>
      </c>
      <c r="DK21" s="415"/>
      <c r="DL21" s="415"/>
      <c r="DM21" s="203"/>
      <c r="DN21" s="7"/>
      <c r="DO21" s="8"/>
      <c r="DP21" s="8"/>
      <c r="DQ21" s="8"/>
      <c r="DR21" s="9"/>
      <c r="DS21" s="7"/>
      <c r="DT21" s="121" t="str">
        <f>IF(ISBLANK($DS$21),"",INDEX(ion21Coop!$F$32:$F$39,MAX(2*$DS$21-1,2)))</f>
        <v/>
      </c>
      <c r="DU21" s="122" t="str">
        <f>IF(ISBLANK($DS$21),"",INDEX(ion21Coop!$F$32:$F$39,2*$DS$21))</f>
        <v/>
      </c>
      <c r="DV21" s="97" t="str">
        <f>IF(ISBLANK($DS$21),"",IF(ISNA(MATCH(TeamNAVI!$E$22,$DN$21:$DR$21,0))*ISNA(MATCH(TeamNAVI!$E$24,$DN$21:$DR$21,0))*ISNA(MATCH(TeamNAVI!$E$26,$DN$21:$DR$21,0)),0,1))</f>
        <v/>
      </c>
      <c r="DW21" s="122" t="str">
        <f>IF(ISBLANK($DS$21),"",INDEX($DT$21:$DU$21,$DV$21+1)*$DM$21)</f>
        <v/>
      </c>
      <c r="DY21" s="119">
        <v>8</v>
      </c>
      <c r="DZ21" s="123" t="str">
        <f>VLOOKUP($DY$21,$B$6:$C$26,2)</f>
        <v/>
      </c>
      <c r="EA21" s="123">
        <v>16</v>
      </c>
      <c r="EB21" s="415"/>
      <c r="EC21" s="415"/>
      <c r="ED21" s="203"/>
      <c r="EE21" s="7"/>
      <c r="EF21" s="8"/>
      <c r="EG21" s="8"/>
      <c r="EH21" s="8"/>
      <c r="EI21" s="9"/>
      <c r="EJ21" s="7"/>
      <c r="EK21" s="121" t="str">
        <f>IF(ISBLANK($EJ$21),"",INDEX(ion21Coop!$F$32:$F$39,MAX(2*$EJ$21-1,2)))</f>
        <v/>
      </c>
      <c r="EL21" s="122" t="str">
        <f>IF(ISBLANK($EJ$21),"",INDEX(ion21Coop!$F$32:$F$39,2*$EJ$21))</f>
        <v/>
      </c>
      <c r="EM21" s="97" t="str">
        <f>IF(ISBLANK($EJ$21),"",IF(ISNA(MATCH(TeamNAVI!$E$22,$EE$21:$EI$21,0))*ISNA(MATCH(TeamNAVI!$E$24,$EE$21:$EI$21,0))*ISNA(MATCH(TeamNAVI!$E$26,$EE$21:$EI$21,0)),0,1))</f>
        <v/>
      </c>
      <c r="EN21" s="122" t="str">
        <f>IF(ISBLANK($EJ$21),"",INDEX($EK$21:$EL$21,$EM$21+1)*$ED$21)</f>
        <v/>
      </c>
      <c r="EP21" s="119">
        <v>9</v>
      </c>
      <c r="EQ21" s="123" t="str">
        <f>VLOOKUP($EP$21,$B$6:$C$26,2)</f>
        <v/>
      </c>
      <c r="ER21" s="123">
        <v>16</v>
      </c>
      <c r="ES21" s="415"/>
      <c r="ET21" s="415"/>
      <c r="EU21" s="203"/>
      <c r="EV21" s="7"/>
      <c r="EW21" s="8"/>
      <c r="EX21" s="8"/>
      <c r="EY21" s="8"/>
      <c r="EZ21" s="9"/>
      <c r="FA21" s="7"/>
      <c r="FB21" s="121" t="str">
        <f>IF(ISBLANK($FA$21),"",INDEX(ion21Coop!$F$32:$F$39,MAX(2*$FA$21-1,2)))</f>
        <v/>
      </c>
      <c r="FC21" s="122" t="str">
        <f>IF(ISBLANK($FA$21),"",INDEX(ion21Coop!$F$32:$F$39,2*$FA$21))</f>
        <v/>
      </c>
      <c r="FD21" s="97" t="str">
        <f>IF(ISBLANK($FA$21),"",IF(ISNA(MATCH(TeamNAVI!$E$22,$EV$21:$EZ$21,0))*ISNA(MATCH(TeamNAVI!$E$24,$EV$21:$EZ$21,0))*ISNA(MATCH(TeamNAVI!$E$26,$EV$21:$EZ$21,0)),0,1))</f>
        <v/>
      </c>
      <c r="FE21" s="122" t="str">
        <f>IF(ISBLANK($FA$21),"",INDEX($FB$21:$FC$21,$FD$21+1)*$EU$21)</f>
        <v/>
      </c>
      <c r="FG21" s="119">
        <v>10</v>
      </c>
      <c r="FH21" s="123" t="str">
        <f>VLOOKUP($FG$21,$B$6:$C$26,2)</f>
        <v/>
      </c>
      <c r="FI21" s="123">
        <v>16</v>
      </c>
      <c r="FJ21" s="415"/>
      <c r="FK21" s="415"/>
      <c r="FL21" s="203"/>
      <c r="FM21" s="7"/>
      <c r="FN21" s="8"/>
      <c r="FO21" s="8"/>
      <c r="FP21" s="8"/>
      <c r="FQ21" s="9"/>
      <c r="FR21" s="7"/>
      <c r="FS21" s="121" t="str">
        <f>IF(ISBLANK($FR$21),"",INDEX(ion21Coop!$F$32:$F$39,MAX(2*$FR$21-1,2)))</f>
        <v/>
      </c>
      <c r="FT21" s="122" t="str">
        <f>IF(ISBLANK($FR$21),"",INDEX(ion21Coop!$F$32:$F$39,2*$FR$21))</f>
        <v/>
      </c>
      <c r="FU21" s="97" t="str">
        <f>IF(ISBLANK($FR$21),"",IF(ISNA(MATCH(TeamNAVI!$E$22,$FM$21:$FQ$21,0))*ISNA(MATCH(TeamNAVI!$E$24,$FM$21:$FQ$21,0))*ISNA(MATCH(TeamNAVI!$E$26,$FM$21:$FQ$21,0)),0,1))</f>
        <v/>
      </c>
      <c r="FV21" s="122" t="str">
        <f>IF(ISBLANK($FR$21),"",INDEX($FS$21:$FT$21,$FU$21+1)*$FL$21)</f>
        <v/>
      </c>
      <c r="FX21" s="119">
        <v>11</v>
      </c>
      <c r="FY21" s="123" t="str">
        <f>VLOOKUP($FX$21,$B$6:$C$26,2)</f>
        <v/>
      </c>
      <c r="FZ21" s="123">
        <v>16</v>
      </c>
      <c r="GA21" s="415"/>
      <c r="GB21" s="415"/>
      <c r="GC21" s="203"/>
      <c r="GD21" s="7"/>
      <c r="GE21" s="8"/>
      <c r="GF21" s="8"/>
      <c r="GG21" s="8"/>
      <c r="GH21" s="9"/>
      <c r="GI21" s="7"/>
      <c r="GJ21" s="121" t="str">
        <f>IF(ISBLANK($GI$21),"",INDEX(ion21Coop!$F$32:$F$39,MAX(2*$GI$21-1,2)))</f>
        <v/>
      </c>
      <c r="GK21" s="122" t="str">
        <f>IF(ISBLANK($GI$21),"",INDEX(ion21Coop!$F$32:$F$39,2*$GI$21))</f>
        <v/>
      </c>
      <c r="GL21" s="97" t="str">
        <f>IF(ISBLANK($GI$21),"",IF(ISNA(MATCH(TeamNAVI!$E$22,$GD$21:$GH$21,0))*ISNA(MATCH(TeamNAVI!$E$24,$GD$21:$GH$21,0))*ISNA(MATCH(TeamNAVI!$E$26,$GD$21:$GH$21,0)),0,1))</f>
        <v/>
      </c>
      <c r="GM21" s="122" t="str">
        <f>IF(ISBLANK($GI$21),"",INDEX($GJ$21:$GK$21,$GL$21+1)*$GC$21)</f>
        <v/>
      </c>
      <c r="GO21" s="119">
        <v>12</v>
      </c>
      <c r="GP21" s="123" t="str">
        <f>VLOOKUP($GO$21,$B$6:$C$26,2)</f>
        <v/>
      </c>
      <c r="GQ21" s="123">
        <v>16</v>
      </c>
      <c r="GR21" s="415"/>
      <c r="GS21" s="415"/>
      <c r="GT21" s="203"/>
      <c r="GU21" s="7"/>
      <c r="GV21" s="8"/>
      <c r="GW21" s="8"/>
      <c r="GX21" s="8"/>
      <c r="GY21" s="9"/>
      <c r="GZ21" s="7"/>
      <c r="HA21" s="121" t="str">
        <f>IF(ISBLANK($GZ$21),"",INDEX(ion21Coop!$F$32:$F$39,MAX(2*$GZ$21-1,2)))</f>
        <v/>
      </c>
      <c r="HB21" s="122" t="str">
        <f>IF(ISBLANK($GZ$21),"",INDEX(ion21Coop!$F$32:$F$39,2*$GZ$21))</f>
        <v/>
      </c>
      <c r="HC21" s="97" t="str">
        <f>IF(ISBLANK($GZ$21),"",IF(ISNA(MATCH(TeamNAVI!$E$22,$GU$21:$GY$21,0))*ISNA(MATCH(TeamNAVI!$E$24,$GU$21:$GY$21,0))*ISNA(MATCH(TeamNAVI!$E$26,$GU$21:$GY$21,0)),0,1))</f>
        <v/>
      </c>
      <c r="HD21" s="122" t="str">
        <f>IF(ISBLANK($GZ$21),"",INDEX($HA$21:$HB$21,$HC$21+1)*$GT$21)</f>
        <v/>
      </c>
      <c r="HF21" s="119">
        <v>13</v>
      </c>
      <c r="HG21" s="123" t="str">
        <f>VLOOKUP($HF$21,$B$6:$C$26,2)</f>
        <v/>
      </c>
      <c r="HH21" s="123">
        <v>16</v>
      </c>
      <c r="HI21" s="415"/>
      <c r="HJ21" s="415"/>
      <c r="HK21" s="203"/>
      <c r="HL21" s="7"/>
      <c r="HM21" s="8"/>
      <c r="HN21" s="8"/>
      <c r="HO21" s="8"/>
      <c r="HP21" s="9"/>
      <c r="HQ21" s="7"/>
      <c r="HR21" s="121" t="str">
        <f>IF(ISBLANK($HQ$21),"",INDEX(ion21Coop!$F$32:$F$39,MAX(2*$HQ$21-1,2)))</f>
        <v/>
      </c>
      <c r="HS21" s="122" t="str">
        <f>IF(ISBLANK($HQ$21),"",INDEX(ion21Coop!$F$32:$F$39,2*$HQ$21))</f>
        <v/>
      </c>
      <c r="HT21" s="97" t="str">
        <f>IF(ISBLANK($HQ$21),"",IF(ISNA(MATCH(TeamNAVI!$E$22,$HL$21:$HP$21,0))*ISNA(MATCH(TeamNAVI!$E$24,$HL$21:$HP$21,0))*ISNA(MATCH(TeamNAVI!$E$26,$HL$21:$HP$21,0)),0,1))</f>
        <v/>
      </c>
      <c r="HU21" s="122" t="str">
        <f>IF(ISBLANK($HQ$21),"",INDEX($HR$21:$HS$21,$HT$21+1)*$HK$21)</f>
        <v/>
      </c>
      <c r="HW21" s="119">
        <v>14</v>
      </c>
      <c r="HX21" s="123" t="str">
        <f>VLOOKUP($HW$21,$B$6:$C$26,2)</f>
        <v/>
      </c>
      <c r="HY21" s="123">
        <v>16</v>
      </c>
      <c r="HZ21" s="415"/>
      <c r="IA21" s="415"/>
      <c r="IB21" s="203"/>
      <c r="IC21" s="7"/>
      <c r="ID21" s="8"/>
      <c r="IE21" s="8"/>
      <c r="IF21" s="8"/>
      <c r="IG21" s="9"/>
      <c r="IH21" s="7"/>
      <c r="II21" s="121" t="str">
        <f>IF(ISBLANK($IH$21),"",INDEX(ion21Coop!$F$32:$F$39,MAX(2*$IH$21-1,2)))</f>
        <v/>
      </c>
      <c r="IJ21" s="122" t="str">
        <f>IF(ISBLANK($IH$21),"",INDEX(ion21Coop!$F$32:$F$39,2*$IH$21))</f>
        <v/>
      </c>
      <c r="IK21" s="97" t="str">
        <f>IF(ISBLANK($IH$21),"",IF(ISNA(MATCH(TeamNAVI!$E$22,$IC$21:$IG$21,0))*ISNA(MATCH(TeamNAVI!$E$24,$IC$21:$IG$21,0))*ISNA(MATCH(TeamNAVI!$E$26,$IC$21:$IG$21,0)),0,1))</f>
        <v/>
      </c>
      <c r="IL21" s="122" t="str">
        <f>IF(ISBLANK($IH$21),"",INDEX($II$21:$IJ$21,$IK$21+1)*$IB$21)</f>
        <v/>
      </c>
      <c r="IN21" s="119">
        <v>15</v>
      </c>
      <c r="IO21" s="123" t="str">
        <f>VLOOKUP($IN$21,$B$6:$C$26,2)</f>
        <v/>
      </c>
      <c r="IP21" s="123">
        <v>16</v>
      </c>
      <c r="IQ21" s="415"/>
      <c r="IR21" s="415"/>
      <c r="IS21" s="203"/>
      <c r="IT21" s="7"/>
      <c r="IU21" s="8"/>
      <c r="IV21" s="8"/>
      <c r="IW21" s="8"/>
      <c r="IX21" s="9"/>
      <c r="IY21" s="7"/>
      <c r="IZ21" s="121" t="str">
        <f>IF(ISBLANK($IY$21),"",INDEX(ion21Coop!$F$32:$F$39,MAX(2*$IY$21-1,2)))</f>
        <v/>
      </c>
      <c r="JA21" s="122" t="str">
        <f>IF(ISBLANK($IY$21),"",INDEX(ion21Coop!$F$32:$F$39,2*$IY$21))</f>
        <v/>
      </c>
      <c r="JB21" s="97" t="str">
        <f>IF(ISBLANK($IY$21),"",IF(ISNA(MATCH(TeamNAVI!$E$22,$IT$21:$IX$21,0))*ISNA(MATCH(TeamNAVI!$E$24,$IT$21:$IX$21,0))*ISNA(MATCH(TeamNAVI!$E$26,$IT$21:$IX$21,0)),0,1))</f>
        <v/>
      </c>
      <c r="JC21" s="122" t="str">
        <f>IF(ISBLANK($IY$21),"",INDEX($IZ$21:$JA$21,$JB$21+1)*$IS$21)</f>
        <v/>
      </c>
      <c r="JE21" s="119">
        <v>16</v>
      </c>
      <c r="JF21" s="123" t="str">
        <f>VLOOKUP($JE$21,$B$6:$C$26,2)</f>
        <v/>
      </c>
      <c r="JG21" s="123">
        <v>16</v>
      </c>
      <c r="JH21" s="415"/>
      <c r="JI21" s="415"/>
      <c r="JJ21" s="203"/>
      <c r="JK21" s="7"/>
      <c r="JL21" s="8"/>
      <c r="JM21" s="8"/>
      <c r="JN21" s="8"/>
      <c r="JO21" s="9"/>
      <c r="JP21" s="7"/>
      <c r="JQ21" s="121" t="str">
        <f>IF(ISBLANK($JP$21),"",INDEX(ion21Coop!$F$32:$F$39,MAX(2*$JP$21-1,2)))</f>
        <v/>
      </c>
      <c r="JR21" s="122" t="str">
        <f>IF(ISBLANK($JP$21),"",INDEX(ion21Coop!$F$32:$F$39,2*$JP$21))</f>
        <v/>
      </c>
      <c r="JS21" s="97" t="str">
        <f>IF(ISBLANK($JP$21),"",IF(ISNA(MATCH(TeamNAVI!$E$22,$JK$21:$JO$21,0))*ISNA(MATCH(TeamNAVI!$E$24,$JK$21:$JO$21,0))*ISNA(MATCH(TeamNAVI!$E$26,$JK$21:$JO$21,0)),0,1))</f>
        <v/>
      </c>
      <c r="JT21" s="122" t="str">
        <f>IF(ISBLANK($JP$21),"",INDEX($JQ$21:$JR$21,$JS$21+1)*$JJ$21)</f>
        <v/>
      </c>
      <c r="JV21" s="119">
        <v>17</v>
      </c>
      <c r="JW21" s="123" t="str">
        <f>VLOOKUP($JV$21,$B$6:$C$26,2)</f>
        <v/>
      </c>
      <c r="JX21" s="123">
        <v>16</v>
      </c>
      <c r="JY21" s="415"/>
      <c r="JZ21" s="415"/>
      <c r="KA21" s="203"/>
      <c r="KB21" s="7"/>
      <c r="KC21" s="8"/>
      <c r="KD21" s="8"/>
      <c r="KE21" s="8"/>
      <c r="KF21" s="9"/>
      <c r="KG21" s="7"/>
      <c r="KH21" s="121" t="str">
        <f>IF(ISBLANK($KG$21),"",INDEX(ion21Coop!$F$32:$F$39,MAX(2*$KG$21-1,2)))</f>
        <v/>
      </c>
      <c r="KI21" s="122" t="str">
        <f>IF(ISBLANK($KG$21),"",INDEX(ion21Coop!$F$32:$F$39,2*$KG$21))</f>
        <v/>
      </c>
      <c r="KJ21" s="97" t="str">
        <f>IF(ISBLANK($KG$21),"",IF(ISNA(MATCH(TeamNAVI!$E$22,$KB$21:$KF$21,0))*ISNA(MATCH(TeamNAVI!$E$24,$KB$21:$KF$21,0))*ISNA(MATCH(TeamNAVI!$E$26,$KB$21:$KF$21,0)),0,1))</f>
        <v/>
      </c>
      <c r="KK21" s="122" t="str">
        <f>IF(ISBLANK($KG$21),"",INDEX($KH$21:$KI$21,$KJ$21+1)*$KA$21)</f>
        <v/>
      </c>
      <c r="KM21" s="119">
        <v>18</v>
      </c>
      <c r="KN21" s="123" t="str">
        <f>VLOOKUP($KM$21,$B$6:$C$26,2)</f>
        <v/>
      </c>
      <c r="KO21" s="123">
        <v>16</v>
      </c>
      <c r="KP21" s="415"/>
      <c r="KQ21" s="415"/>
      <c r="KR21" s="203"/>
      <c r="KS21" s="7"/>
      <c r="KT21" s="8"/>
      <c r="KU21" s="8"/>
      <c r="KV21" s="8"/>
      <c r="KW21" s="9"/>
      <c r="KX21" s="7"/>
      <c r="KY21" s="121" t="str">
        <f>IF(ISBLANK($KX$21),"",INDEX(ion21Coop!$F$32:$F$39,MAX(2*$KX$21-1,2)))</f>
        <v/>
      </c>
      <c r="KZ21" s="122" t="str">
        <f>IF(ISBLANK($KX$21),"",INDEX(ion21Coop!$F$32:$F$39,2*$KX$21))</f>
        <v/>
      </c>
      <c r="LA21" s="97" t="str">
        <f>IF(ISBLANK($KX$21),"",IF(ISNA(MATCH(TeamNAVI!$E$22,$KS$21:$KW$21,0))*ISNA(MATCH(TeamNAVI!$E$24,$KS$21:$KW$21,0))*ISNA(MATCH(TeamNAVI!$E$26,$KS$21:$KW$21,0)),0,1))</f>
        <v/>
      </c>
      <c r="LB21" s="122" t="str">
        <f>IF(ISBLANK($KX$21),"",INDEX($KY$21:$KZ$21,$LA$21+1)*$KR$21)</f>
        <v/>
      </c>
      <c r="LD21" s="119">
        <v>19</v>
      </c>
      <c r="LE21" s="123" t="str">
        <f>VLOOKUP($LD$21,$B$6:$C$26,2)</f>
        <v/>
      </c>
      <c r="LF21" s="123">
        <v>16</v>
      </c>
      <c r="LG21" s="415"/>
      <c r="LH21" s="415"/>
      <c r="LI21" s="203"/>
      <c r="LJ21" s="7"/>
      <c r="LK21" s="8"/>
      <c r="LL21" s="8"/>
      <c r="LM21" s="8"/>
      <c r="LN21" s="9"/>
      <c r="LO21" s="7"/>
      <c r="LP21" s="121" t="str">
        <f>IF(ISBLANK($LO$21),"",INDEX(ion21Coop!$F$32:$F$39,MAX(2*$LO$21-1,2)))</f>
        <v/>
      </c>
      <c r="LQ21" s="122" t="str">
        <f>IF(ISBLANK($LO$21),"",INDEX(ion21Coop!$F$32:$F$39,2*$LO$21))</f>
        <v/>
      </c>
      <c r="LR21" s="97" t="str">
        <f>IF(ISBLANK($LO$21),"",IF(ISNA(MATCH(TeamNAVI!$E$22,$LJ$21:$LN$21,0))*ISNA(MATCH(TeamNAVI!$E$24,$LJ$21:$LN$21,0))*ISNA(MATCH(TeamNAVI!$E$26,$LJ$21:$LN$21,0)),0,1))</f>
        <v/>
      </c>
      <c r="LS21" s="122" t="str">
        <f>IF(ISBLANK($LO$21),"",INDEX($LP$21:$LQ$21,$LR$21+1)*$LI$21)</f>
        <v/>
      </c>
      <c r="LU21" s="119">
        <v>20</v>
      </c>
      <c r="LV21" s="123" t="str">
        <f>VLOOKUP($LU$21,$B$6:$C$26,2)</f>
        <v/>
      </c>
      <c r="LW21" s="123">
        <v>16</v>
      </c>
      <c r="LX21" s="415"/>
      <c r="LY21" s="415"/>
      <c r="LZ21" s="203"/>
      <c r="MA21" s="7"/>
      <c r="MB21" s="8"/>
      <c r="MC21" s="8"/>
      <c r="MD21" s="8"/>
      <c r="ME21" s="9"/>
      <c r="MF21" s="7"/>
      <c r="MG21" s="121" t="str">
        <f>IF(ISBLANK($MF$21),"",INDEX(ion21Coop!$F$32:$F$39,MAX(2*$MF$21-1,2)))</f>
        <v/>
      </c>
      <c r="MH21" s="122" t="str">
        <f>IF(ISBLANK($MF$21),"",INDEX(ion21Coop!$F$32:$F$39,2*$MF$21))</f>
        <v/>
      </c>
      <c r="MI21" s="97" t="str">
        <f>IF(ISBLANK($MF$21),"",IF(ISNA(MATCH(TeamNAVI!$E$22,$MA$21:$ME$21,0))*ISNA(MATCH(TeamNAVI!$E$24,$MA$21:$ME$21,0))*ISNA(MATCH(TeamNAVI!$E$26,$MA$21:$ME$21,0)),0,1))</f>
        <v/>
      </c>
      <c r="MJ21" s="122" t="str">
        <f>IF(ISBLANK($MF$21),"",INDEX($MG$21:$MH$21,$MI$21+1)*$LZ$21)</f>
        <v/>
      </c>
      <c r="ML21" s="119">
        <v>21</v>
      </c>
      <c r="MM21" s="123" t="str">
        <f>VLOOKUP($ML$21,$B$6:$C$26,2)</f>
        <v/>
      </c>
      <c r="MN21" s="123">
        <v>16</v>
      </c>
      <c r="MO21" s="415"/>
      <c r="MP21" s="415"/>
      <c r="MQ21" s="203"/>
      <c r="MR21" s="7"/>
      <c r="MS21" s="8"/>
      <c r="MT21" s="8"/>
      <c r="MU21" s="8"/>
      <c r="MV21" s="9"/>
      <c r="MW21" s="7"/>
      <c r="MX21" s="121" t="str">
        <f>IF(ISBLANK($MW$21),"",INDEX(ion21Coop!$F$32:$F$39,MAX(2*$MW$21-1,2)))</f>
        <v/>
      </c>
      <c r="MY21" s="122" t="str">
        <f>IF(ISBLANK($MW$21),"",INDEX(ion21Coop!$F$32:$F$39,2*$MW$21))</f>
        <v/>
      </c>
      <c r="MZ21" s="97" t="str">
        <f>IF(ISBLANK($MW$21),"",IF(ISNA(MATCH(TeamNAVI!$E$22,$MR$21:$MV$21,0))*ISNA(MATCH(TeamNAVI!$E$24,$MR$21:$MV$21,0))*ISNA(MATCH(TeamNAVI!$E$26,$MR$21:$MV$21,0)),0,1))</f>
        <v/>
      </c>
      <c r="NA21" s="122" t="str">
        <f>IF(ISBLANK($MW$21),"",INDEX($MX$21:$MY$21,$MZ$21+1)*$MQ$21)</f>
        <v/>
      </c>
    </row>
    <row r="22" spans="1:365" x14ac:dyDescent="0.3">
      <c r="A22" s="187" t="str">
        <f t="shared" si="0"/>
        <v xml:space="preserve">17 - </v>
      </c>
      <c r="B22" s="119">
        <f>ion21Team!B21</f>
        <v>17</v>
      </c>
      <c r="C22" s="123" t="str">
        <f>IF(ISBLANK(ion21Team!C21),"",ion21Team!C21)</f>
        <v/>
      </c>
      <c r="D22" s="146" t="str">
        <f>IF(ISBLANK(ion21Team!$C$21),"",$KK$3)</f>
        <v/>
      </c>
      <c r="E22" s="271" t="str">
        <f>IF(ISBLANK(ion21Team!C21),"",IFERROR(D22/$D$27*100,0))</f>
        <v/>
      </c>
      <c r="F22" s="146" t="str">
        <f>IF(ISBLANK(ion21Team!C21),"",ion21Votes!AE22)</f>
        <v/>
      </c>
      <c r="G22" s="121" t="str">
        <f>IF(ISBLANK(ion21Team!C21),"",ROUND(ion21Votes!$AE$27*E22/100,0))</f>
        <v/>
      </c>
      <c r="H22" s="122" t="str">
        <f>IF(ISBLANK(ion21Team!C21),"",F22-G22)</f>
        <v/>
      </c>
      <c r="J22" s="119">
        <v>1</v>
      </c>
      <c r="K22" s="123" t="str">
        <f>VLOOKUP($J$22,$B$6:$C$26,2)</f>
        <v>YaJo</v>
      </c>
      <c r="L22" s="123">
        <v>17</v>
      </c>
      <c r="M22" s="364"/>
      <c r="N22" s="364"/>
      <c r="O22" s="202"/>
      <c r="P22" s="7"/>
      <c r="Q22" s="8"/>
      <c r="R22" s="8"/>
      <c r="S22" s="8"/>
      <c r="T22" s="9"/>
      <c r="U22" s="7"/>
      <c r="V22" s="121" t="str">
        <f>IF(ISBLANK($U$22),"",INDEX(ion21Coop!$F$32:$F$39,MAX(2*$U$22-1,2)))</f>
        <v/>
      </c>
      <c r="W22" s="122" t="str">
        <f>IF(ISBLANK($U$22),"",INDEX(ion21Coop!$F$32:$F$39,2*$U$22))</f>
        <v/>
      </c>
      <c r="X22" s="97" t="str">
        <f>IF(ISBLANK($U$22),"",IF(ISNA(MATCH(TeamNAVI!$E$22,$P$22:$T$22,0))*ISNA(MATCH(TeamNAVI!$E$24,$P$22:$T$22,0))*ISNA(MATCH(TeamNAVI!$E$26,$P$22:$T$22,0)),0,1))</f>
        <v/>
      </c>
      <c r="Y22" s="122" t="str">
        <f>IF(ISBLANK($U$22),"",INDEX($V$22:$W$22,$X$22+1)*$O$22)</f>
        <v/>
      </c>
      <c r="AA22" s="119">
        <v>2</v>
      </c>
      <c r="AB22" s="123" t="str">
        <f>VLOOKUP($AA$22,$B$6:$C$26,2)</f>
        <v>GeLo</v>
      </c>
      <c r="AC22" s="123">
        <v>17</v>
      </c>
      <c r="AD22" s="364"/>
      <c r="AE22" s="364"/>
      <c r="AF22" s="202"/>
      <c r="AG22" s="7"/>
      <c r="AH22" s="8"/>
      <c r="AI22" s="8"/>
      <c r="AJ22" s="8"/>
      <c r="AK22" s="9"/>
      <c r="AL22" s="7"/>
      <c r="AM22" s="121" t="str">
        <f>IF(ISBLANK($AL$22),"",INDEX(ion21Coop!$F$32:$F$39,MAX(2*$AL$22-1,2)))</f>
        <v/>
      </c>
      <c r="AN22" s="122" t="str">
        <f>IF(ISBLANK($AL$22),"",INDEX(ion21Coop!$F$32:$F$39,2*$AL$22))</f>
        <v/>
      </c>
      <c r="AO22" s="97" t="str">
        <f>IF(ISBLANK($AL$22),"",IF(ISNA(MATCH(TeamNAVI!$E$22,$AG$22:$AK$22,0))*ISNA(MATCH(TeamNAVI!$E$24,$AG$22:$AK$22,0))*ISNA(MATCH(TeamNAVI!$E$26,$AG$22:$AK$22,0)),0,1))</f>
        <v/>
      </c>
      <c r="AP22" s="122" t="str">
        <f>IF(ISBLANK($AL$22),"",INDEX($AM$22:$AN$22,$AO$22+1)*$AF$22)</f>
        <v/>
      </c>
      <c r="AR22" s="119">
        <v>3</v>
      </c>
      <c r="AS22" s="123" t="str">
        <f>VLOOKUP($AR$22,$B$6:$C$26,2)</f>
        <v>MiDo</v>
      </c>
      <c r="AT22" s="123">
        <v>17</v>
      </c>
      <c r="AU22" s="364"/>
      <c r="AV22" s="364"/>
      <c r="AW22" s="202"/>
      <c r="AX22" s="7"/>
      <c r="AY22" s="8"/>
      <c r="AZ22" s="8"/>
      <c r="BA22" s="8"/>
      <c r="BB22" s="9"/>
      <c r="BC22" s="7"/>
      <c r="BD22" s="121" t="str">
        <f>IF(ISBLANK($BC$22),"",INDEX(ion21Coop!$F$32:$F$39,MAX(2*$BC$22-1,2)))</f>
        <v/>
      </c>
      <c r="BE22" s="122" t="str">
        <f>IF(ISBLANK($BC$22),"",INDEX(ion21Coop!$F$32:$F$39,2*$BC$22))</f>
        <v/>
      </c>
      <c r="BF22" s="97" t="str">
        <f>IF(ISBLANK($BC$22),"",IF(ISNA(MATCH(TeamNAVI!$E$22,$AX$22:$BB$22,0))*ISNA(MATCH(TeamNAVI!$E$24,$AX$22:$BB$22,0))*ISNA(MATCH(TeamNAVI!$E$26,$AX$22:$BB$22,0)),0,1))</f>
        <v/>
      </c>
      <c r="BG22" s="122" t="str">
        <f>IF(ISBLANK($BC$22),"",INDEX($BD$22:$BE$22,$BF$22+1)*$AW$22)</f>
        <v/>
      </c>
      <c r="BI22" s="119">
        <v>4</v>
      </c>
      <c r="BJ22" s="123" t="str">
        <f>VLOOKUP($BI$22,$B$6:$C$26,2)</f>
        <v>EmNi</v>
      </c>
      <c r="BK22" s="123">
        <v>17</v>
      </c>
      <c r="BL22" s="415"/>
      <c r="BM22" s="415"/>
      <c r="BN22" s="203"/>
      <c r="BO22" s="7"/>
      <c r="BP22" s="8"/>
      <c r="BQ22" s="8"/>
      <c r="BR22" s="8"/>
      <c r="BS22" s="9"/>
      <c r="BT22" s="7"/>
      <c r="BU22" s="121" t="str">
        <f>IF(ISBLANK($BT$22),"",INDEX(ion21Coop!$F$32:$F$39,MAX(2*$BT$22-1,2)))</f>
        <v/>
      </c>
      <c r="BV22" s="122" t="str">
        <f>IF(ISBLANK($BT$22),"",INDEX(ion21Coop!$F$32:$F$39,2*$BT$22))</f>
        <v/>
      </c>
      <c r="BW22" s="97" t="str">
        <f>IF(ISBLANK($BT$22),"",IF(ISNA(MATCH(TeamNAVI!$E$22,$BO$22:$BS$22,0))*ISNA(MATCH(TeamNAVI!$E$24,$BO$22:$BS$22,0))*ISNA(MATCH(TeamNAVI!$E$26,$BO$22:$BS$22,0)),0,1))</f>
        <v/>
      </c>
      <c r="BX22" s="122" t="str">
        <f>IF(ISBLANK($BT$22),"",INDEX($BU$22:$BV$22,$BW$22+1)*$BN$22)</f>
        <v/>
      </c>
      <c r="BZ22" s="119">
        <v>5</v>
      </c>
      <c r="CA22" s="123" t="str">
        <f>VLOOKUP($BZ$22,$B$6:$C$26,2)</f>
        <v>HeJe</v>
      </c>
      <c r="CB22" s="123">
        <v>17</v>
      </c>
      <c r="CC22" s="415"/>
      <c r="CD22" s="415"/>
      <c r="CE22" s="203"/>
      <c r="CF22" s="7"/>
      <c r="CG22" s="8"/>
      <c r="CH22" s="8"/>
      <c r="CI22" s="8"/>
      <c r="CJ22" s="9"/>
      <c r="CK22" s="7"/>
      <c r="CL22" s="121" t="str">
        <f>IF(ISBLANK($CK$22),"",INDEX(ion21Coop!$F$32:$F$39,MAX(2*$CK$22-1,2)))</f>
        <v/>
      </c>
      <c r="CM22" s="122" t="str">
        <f>IF(ISBLANK($CK$22),"",INDEX(ion21Coop!$F$32:$F$39,2*$CK$22))</f>
        <v/>
      </c>
      <c r="CN22" s="97" t="str">
        <f>IF(ISBLANK($CK$22),"",IF(ISNA(MATCH(TeamNAVI!$E$22,$CF$22:$CJ$22,0))*ISNA(MATCH(TeamNAVI!$E$24,$CF$22:$CJ$22,0))*ISNA(MATCH(TeamNAVI!$E$26,$CF$22:$CJ$22,0)),0,1))</f>
        <v/>
      </c>
      <c r="CO22" s="122" t="str">
        <f>IF(ISBLANK($CK$22),"",INDEX($CL$22:$CM$22,$CN$22+1)*$CE$22)</f>
        <v/>
      </c>
      <c r="CQ22" s="119">
        <v>6</v>
      </c>
      <c r="CR22" s="123" t="str">
        <f>VLOOKUP($CQ$22,$B$6:$C$26,2)</f>
        <v/>
      </c>
      <c r="CS22" s="123">
        <v>17</v>
      </c>
      <c r="CT22" s="415"/>
      <c r="CU22" s="415"/>
      <c r="CV22" s="203"/>
      <c r="CW22" s="7"/>
      <c r="CX22" s="8"/>
      <c r="CY22" s="8"/>
      <c r="CZ22" s="8"/>
      <c r="DA22" s="9"/>
      <c r="DB22" s="7"/>
      <c r="DC22" s="121" t="str">
        <f>IF(ISBLANK($DB$22),"",INDEX(ion21Coop!$F$32:$F$39,MAX(2*$DB$22-1,2)))</f>
        <v/>
      </c>
      <c r="DD22" s="122" t="str">
        <f>IF(ISBLANK($DB$22),"",INDEX(ion21Coop!$F$32:$F$39,2*$DB$22))</f>
        <v/>
      </c>
      <c r="DE22" s="97" t="str">
        <f>IF(ISBLANK($DB$22),"",IF(ISNA(MATCH(TeamNAVI!$E$22,$CW$22:$DA$22,0))*ISNA(MATCH(TeamNAVI!$E$24,$CW$22:$DA$22,0))*ISNA(MATCH(TeamNAVI!$E$26,$CW$22:$DA$22,0)),0,1))</f>
        <v/>
      </c>
      <c r="DF22" s="122" t="str">
        <f>IF(ISBLANK($DB$22),"",INDEX($DC$22:$DD$22,$DE$22+1)*$CV$22)</f>
        <v/>
      </c>
      <c r="DH22" s="119">
        <v>7</v>
      </c>
      <c r="DI22" s="123" t="str">
        <f>VLOOKUP($DH$22,$B$6:$C$26,2)</f>
        <v/>
      </c>
      <c r="DJ22" s="123">
        <v>17</v>
      </c>
      <c r="DK22" s="415"/>
      <c r="DL22" s="415"/>
      <c r="DM22" s="203"/>
      <c r="DN22" s="7"/>
      <c r="DO22" s="8"/>
      <c r="DP22" s="8"/>
      <c r="DQ22" s="8"/>
      <c r="DR22" s="9"/>
      <c r="DS22" s="7"/>
      <c r="DT22" s="121" t="str">
        <f>IF(ISBLANK($DS$22),"",INDEX(ion21Coop!$F$32:$F$39,MAX(2*$DS$22-1,2)))</f>
        <v/>
      </c>
      <c r="DU22" s="122" t="str">
        <f>IF(ISBLANK($DS$22),"",INDEX(ion21Coop!$F$32:$F$39,2*$DS$22))</f>
        <v/>
      </c>
      <c r="DV22" s="97" t="str">
        <f>IF(ISBLANK($DS$22),"",IF(ISNA(MATCH(TeamNAVI!$E$22,$DN$22:$DR$22,0))*ISNA(MATCH(TeamNAVI!$E$24,$DN$22:$DR$22,0))*ISNA(MATCH(TeamNAVI!$E$26,$DN$22:$DR$22,0)),0,1))</f>
        <v/>
      </c>
      <c r="DW22" s="122" t="str">
        <f>IF(ISBLANK($DS$22),"",INDEX($DT$22:$DU$22,$DV$22+1)*$DM$22)</f>
        <v/>
      </c>
      <c r="DY22" s="119">
        <v>8</v>
      </c>
      <c r="DZ22" s="123" t="str">
        <f>VLOOKUP($DY$22,$B$6:$C$26,2)</f>
        <v/>
      </c>
      <c r="EA22" s="123">
        <v>17</v>
      </c>
      <c r="EB22" s="415"/>
      <c r="EC22" s="415"/>
      <c r="ED22" s="203"/>
      <c r="EE22" s="7"/>
      <c r="EF22" s="8"/>
      <c r="EG22" s="8"/>
      <c r="EH22" s="8"/>
      <c r="EI22" s="9"/>
      <c r="EJ22" s="7"/>
      <c r="EK22" s="121" t="str">
        <f>IF(ISBLANK($EJ$22),"",INDEX(ion21Coop!$F$32:$F$39,MAX(2*$EJ$22-1,2)))</f>
        <v/>
      </c>
      <c r="EL22" s="122" t="str">
        <f>IF(ISBLANK($EJ$22),"",INDEX(ion21Coop!$F$32:$F$39,2*$EJ$22))</f>
        <v/>
      </c>
      <c r="EM22" s="97" t="str">
        <f>IF(ISBLANK($EJ$22),"",IF(ISNA(MATCH(TeamNAVI!$E$22,$EE$22:$EI$22,0))*ISNA(MATCH(TeamNAVI!$E$24,$EE$22:$EI$22,0))*ISNA(MATCH(TeamNAVI!$E$26,$EE$22:$EI$22,0)),0,1))</f>
        <v/>
      </c>
      <c r="EN22" s="122" t="str">
        <f>IF(ISBLANK($EJ$22),"",INDEX($EK$22:$EL$22,$EM$22+1)*$ED$22)</f>
        <v/>
      </c>
      <c r="EP22" s="119">
        <v>9</v>
      </c>
      <c r="EQ22" s="123" t="str">
        <f>VLOOKUP($EP$22,$B$6:$C$26,2)</f>
        <v/>
      </c>
      <c r="ER22" s="123">
        <v>17</v>
      </c>
      <c r="ES22" s="415"/>
      <c r="ET22" s="415"/>
      <c r="EU22" s="203"/>
      <c r="EV22" s="7"/>
      <c r="EW22" s="8"/>
      <c r="EX22" s="8"/>
      <c r="EY22" s="8"/>
      <c r="EZ22" s="9"/>
      <c r="FA22" s="7"/>
      <c r="FB22" s="121" t="str">
        <f>IF(ISBLANK($FA$22),"",INDEX(ion21Coop!$F$32:$F$39,MAX(2*$FA$22-1,2)))</f>
        <v/>
      </c>
      <c r="FC22" s="122" t="str">
        <f>IF(ISBLANK($FA$22),"",INDEX(ion21Coop!$F$32:$F$39,2*$FA$22))</f>
        <v/>
      </c>
      <c r="FD22" s="97" t="str">
        <f>IF(ISBLANK($FA$22),"",IF(ISNA(MATCH(TeamNAVI!$E$22,$EV$22:$EZ$22,0))*ISNA(MATCH(TeamNAVI!$E$24,$EV$22:$EZ$22,0))*ISNA(MATCH(TeamNAVI!$E$26,$EV$22:$EZ$22,0)),0,1))</f>
        <v/>
      </c>
      <c r="FE22" s="122" t="str">
        <f>IF(ISBLANK($FA$22),"",INDEX($FB$22:$FC$22,$FD$22+1)*$EU$22)</f>
        <v/>
      </c>
      <c r="FG22" s="119">
        <v>10</v>
      </c>
      <c r="FH22" s="123" t="str">
        <f>VLOOKUP($FG$22,$B$6:$C$26,2)</f>
        <v/>
      </c>
      <c r="FI22" s="123">
        <v>17</v>
      </c>
      <c r="FJ22" s="415"/>
      <c r="FK22" s="415"/>
      <c r="FL22" s="203"/>
      <c r="FM22" s="7"/>
      <c r="FN22" s="8"/>
      <c r="FO22" s="8"/>
      <c r="FP22" s="8"/>
      <c r="FQ22" s="9"/>
      <c r="FR22" s="7"/>
      <c r="FS22" s="121" t="str">
        <f>IF(ISBLANK($FR$22),"",INDEX(ion21Coop!$F$32:$F$39,MAX(2*$FR$22-1,2)))</f>
        <v/>
      </c>
      <c r="FT22" s="122" t="str">
        <f>IF(ISBLANK($FR$22),"",INDEX(ion21Coop!$F$32:$F$39,2*$FR$22))</f>
        <v/>
      </c>
      <c r="FU22" s="97" t="str">
        <f>IF(ISBLANK($FR$22),"",IF(ISNA(MATCH(TeamNAVI!$E$22,$FM$22:$FQ$22,0))*ISNA(MATCH(TeamNAVI!$E$24,$FM$22:$FQ$22,0))*ISNA(MATCH(TeamNAVI!$E$26,$FM$22:$FQ$22,0)),0,1))</f>
        <v/>
      </c>
      <c r="FV22" s="122" t="str">
        <f>IF(ISBLANK($FR$22),"",INDEX($FS$22:$FT$22,$FU$22+1)*$FL$22)</f>
        <v/>
      </c>
      <c r="FX22" s="119">
        <v>11</v>
      </c>
      <c r="FY22" s="123" t="str">
        <f>VLOOKUP($FX$22,$B$6:$C$26,2)</f>
        <v/>
      </c>
      <c r="FZ22" s="123">
        <v>17</v>
      </c>
      <c r="GA22" s="415"/>
      <c r="GB22" s="415"/>
      <c r="GC22" s="203"/>
      <c r="GD22" s="7"/>
      <c r="GE22" s="8"/>
      <c r="GF22" s="8"/>
      <c r="GG22" s="8"/>
      <c r="GH22" s="9"/>
      <c r="GI22" s="7"/>
      <c r="GJ22" s="121" t="str">
        <f>IF(ISBLANK($GI$22),"",INDEX(ion21Coop!$F$32:$F$39,MAX(2*$GI$22-1,2)))</f>
        <v/>
      </c>
      <c r="GK22" s="122" t="str">
        <f>IF(ISBLANK($GI$22),"",INDEX(ion21Coop!$F$32:$F$39,2*$GI$22))</f>
        <v/>
      </c>
      <c r="GL22" s="97" t="str">
        <f>IF(ISBLANK($GI$22),"",IF(ISNA(MATCH(TeamNAVI!$E$22,$GD$22:$GH$22,0))*ISNA(MATCH(TeamNAVI!$E$24,$GD$22:$GH$22,0))*ISNA(MATCH(TeamNAVI!$E$26,$GD$22:$GH$22,0)),0,1))</f>
        <v/>
      </c>
      <c r="GM22" s="122" t="str">
        <f>IF(ISBLANK($GI$22),"",INDEX($GJ$22:$GK$22,$GL$22+1)*$GC$22)</f>
        <v/>
      </c>
      <c r="GO22" s="119">
        <v>12</v>
      </c>
      <c r="GP22" s="123" t="str">
        <f>VLOOKUP($GO$22,$B$6:$C$26,2)</f>
        <v/>
      </c>
      <c r="GQ22" s="123">
        <v>17</v>
      </c>
      <c r="GR22" s="415"/>
      <c r="GS22" s="415"/>
      <c r="GT22" s="203"/>
      <c r="GU22" s="7"/>
      <c r="GV22" s="8"/>
      <c r="GW22" s="8"/>
      <c r="GX22" s="8"/>
      <c r="GY22" s="9"/>
      <c r="GZ22" s="7"/>
      <c r="HA22" s="121" t="str">
        <f>IF(ISBLANK($GZ$22),"",INDEX(ion21Coop!$F$32:$F$39,MAX(2*$GZ$22-1,2)))</f>
        <v/>
      </c>
      <c r="HB22" s="122" t="str">
        <f>IF(ISBLANK($GZ$22),"",INDEX(ion21Coop!$F$32:$F$39,2*$GZ$22))</f>
        <v/>
      </c>
      <c r="HC22" s="97" t="str">
        <f>IF(ISBLANK($GZ$22),"",IF(ISNA(MATCH(TeamNAVI!$E$22,$GU$22:$GY$22,0))*ISNA(MATCH(TeamNAVI!$E$24,$GU$22:$GY$22,0))*ISNA(MATCH(TeamNAVI!$E$26,$GU$22:$GY$22,0)),0,1))</f>
        <v/>
      </c>
      <c r="HD22" s="122" t="str">
        <f>IF(ISBLANK($GZ$22),"",INDEX($HA$22:$HB$22,$HC$22+1)*$GT$22)</f>
        <v/>
      </c>
      <c r="HF22" s="119">
        <v>13</v>
      </c>
      <c r="HG22" s="123" t="str">
        <f>VLOOKUP($HF$22,$B$6:$C$26,2)</f>
        <v/>
      </c>
      <c r="HH22" s="123">
        <v>17</v>
      </c>
      <c r="HI22" s="415"/>
      <c r="HJ22" s="415"/>
      <c r="HK22" s="203"/>
      <c r="HL22" s="7"/>
      <c r="HM22" s="8"/>
      <c r="HN22" s="8"/>
      <c r="HO22" s="8"/>
      <c r="HP22" s="9"/>
      <c r="HQ22" s="7"/>
      <c r="HR22" s="121" t="str">
        <f>IF(ISBLANK($HQ$22),"",INDEX(ion21Coop!$F$32:$F$39,MAX(2*$HQ$22-1,2)))</f>
        <v/>
      </c>
      <c r="HS22" s="122" t="str">
        <f>IF(ISBLANK($HQ$22),"",INDEX(ion21Coop!$F$32:$F$39,2*$HQ$22))</f>
        <v/>
      </c>
      <c r="HT22" s="97" t="str">
        <f>IF(ISBLANK($HQ$22),"",IF(ISNA(MATCH(TeamNAVI!$E$22,$HL$22:$HP$22,0))*ISNA(MATCH(TeamNAVI!$E$24,$HL$22:$HP$22,0))*ISNA(MATCH(TeamNAVI!$E$26,$HL$22:$HP$22,0)),0,1))</f>
        <v/>
      </c>
      <c r="HU22" s="122" t="str">
        <f>IF(ISBLANK($HQ$22),"",INDEX($HR$22:$HS$22,$HT$22+1)*$HK$22)</f>
        <v/>
      </c>
      <c r="HW22" s="119">
        <v>14</v>
      </c>
      <c r="HX22" s="123" t="str">
        <f>VLOOKUP($HW$22,$B$6:$C$26,2)</f>
        <v/>
      </c>
      <c r="HY22" s="123">
        <v>17</v>
      </c>
      <c r="HZ22" s="415"/>
      <c r="IA22" s="415"/>
      <c r="IB22" s="203"/>
      <c r="IC22" s="7"/>
      <c r="ID22" s="8"/>
      <c r="IE22" s="8"/>
      <c r="IF22" s="8"/>
      <c r="IG22" s="9"/>
      <c r="IH22" s="7"/>
      <c r="II22" s="121" t="str">
        <f>IF(ISBLANK($IH$22),"",INDEX(ion21Coop!$F$32:$F$39,MAX(2*$IH$22-1,2)))</f>
        <v/>
      </c>
      <c r="IJ22" s="122" t="str">
        <f>IF(ISBLANK($IH$22),"",INDEX(ion21Coop!$F$32:$F$39,2*$IH$22))</f>
        <v/>
      </c>
      <c r="IK22" s="97" t="str">
        <f>IF(ISBLANK($IH$22),"",IF(ISNA(MATCH(TeamNAVI!$E$22,$IC$22:$IG$22,0))*ISNA(MATCH(TeamNAVI!$E$24,$IC$22:$IG$22,0))*ISNA(MATCH(TeamNAVI!$E$26,$IC$22:$IG$22,0)),0,1))</f>
        <v/>
      </c>
      <c r="IL22" s="122" t="str">
        <f>IF(ISBLANK($IH$22),"",INDEX($II$22:$IJ$22,$IK$22+1)*$IB$22)</f>
        <v/>
      </c>
      <c r="IN22" s="119">
        <v>15</v>
      </c>
      <c r="IO22" s="123" t="str">
        <f>VLOOKUP($IN$22,$B$6:$C$26,2)</f>
        <v/>
      </c>
      <c r="IP22" s="123">
        <v>17</v>
      </c>
      <c r="IQ22" s="415"/>
      <c r="IR22" s="415"/>
      <c r="IS22" s="203"/>
      <c r="IT22" s="7"/>
      <c r="IU22" s="8"/>
      <c r="IV22" s="8"/>
      <c r="IW22" s="8"/>
      <c r="IX22" s="9"/>
      <c r="IY22" s="7"/>
      <c r="IZ22" s="121" t="str">
        <f>IF(ISBLANK($IY$22),"",INDEX(ion21Coop!$F$32:$F$39,MAX(2*$IY$22-1,2)))</f>
        <v/>
      </c>
      <c r="JA22" s="122" t="str">
        <f>IF(ISBLANK($IY$22),"",INDEX(ion21Coop!$F$32:$F$39,2*$IY$22))</f>
        <v/>
      </c>
      <c r="JB22" s="97" t="str">
        <f>IF(ISBLANK($IY$22),"",IF(ISNA(MATCH(TeamNAVI!$E$22,$IT$22:$IX$22,0))*ISNA(MATCH(TeamNAVI!$E$24,$IT$22:$IX$22,0))*ISNA(MATCH(TeamNAVI!$E$26,$IT$22:$IX$22,0)),0,1))</f>
        <v/>
      </c>
      <c r="JC22" s="122" t="str">
        <f>IF(ISBLANK($IY$22),"",INDEX($IZ$22:$JA$22,$JB$22+1)*$IS$22)</f>
        <v/>
      </c>
      <c r="JE22" s="119">
        <v>16</v>
      </c>
      <c r="JF22" s="123" t="str">
        <f>VLOOKUP($JE$22,$B$6:$C$26,2)</f>
        <v/>
      </c>
      <c r="JG22" s="123">
        <v>17</v>
      </c>
      <c r="JH22" s="415"/>
      <c r="JI22" s="415"/>
      <c r="JJ22" s="203"/>
      <c r="JK22" s="7"/>
      <c r="JL22" s="8"/>
      <c r="JM22" s="8"/>
      <c r="JN22" s="8"/>
      <c r="JO22" s="9"/>
      <c r="JP22" s="7"/>
      <c r="JQ22" s="121" t="str">
        <f>IF(ISBLANK($JP$22),"",INDEX(ion21Coop!$F$32:$F$39,MAX(2*$JP$22-1,2)))</f>
        <v/>
      </c>
      <c r="JR22" s="122" t="str">
        <f>IF(ISBLANK($JP$22),"",INDEX(ion21Coop!$F$32:$F$39,2*$JP$22))</f>
        <v/>
      </c>
      <c r="JS22" s="97" t="str">
        <f>IF(ISBLANK($JP$22),"",IF(ISNA(MATCH(TeamNAVI!$E$22,$JK$22:$JO$22,0))*ISNA(MATCH(TeamNAVI!$E$24,$JK$22:$JO$22,0))*ISNA(MATCH(TeamNAVI!$E$26,$JK$22:$JO$22,0)),0,1))</f>
        <v/>
      </c>
      <c r="JT22" s="122" t="str">
        <f>IF(ISBLANK($JP$22),"",INDEX($JQ$22:$JR$22,$JS$22+1)*$JJ$22)</f>
        <v/>
      </c>
      <c r="JV22" s="119">
        <v>17</v>
      </c>
      <c r="JW22" s="123" t="str">
        <f>VLOOKUP($JV$22,$B$6:$C$26,2)</f>
        <v/>
      </c>
      <c r="JX22" s="123">
        <v>17</v>
      </c>
      <c r="JY22" s="415"/>
      <c r="JZ22" s="415"/>
      <c r="KA22" s="203"/>
      <c r="KB22" s="7"/>
      <c r="KC22" s="8"/>
      <c r="KD22" s="8"/>
      <c r="KE22" s="8"/>
      <c r="KF22" s="9"/>
      <c r="KG22" s="7"/>
      <c r="KH22" s="121" t="str">
        <f>IF(ISBLANK($KG$22),"",INDEX(ion21Coop!$F$32:$F$39,MAX(2*$KG$22-1,2)))</f>
        <v/>
      </c>
      <c r="KI22" s="122" t="str">
        <f>IF(ISBLANK($KG$22),"",INDEX(ion21Coop!$F$32:$F$39,2*$KG$22))</f>
        <v/>
      </c>
      <c r="KJ22" s="97" t="str">
        <f>IF(ISBLANK($KG$22),"",IF(ISNA(MATCH(TeamNAVI!$E$22,$KB$22:$KF$22,0))*ISNA(MATCH(TeamNAVI!$E$24,$KB$22:$KF$22,0))*ISNA(MATCH(TeamNAVI!$E$26,$KB$22:$KF$22,0)),0,1))</f>
        <v/>
      </c>
      <c r="KK22" s="122" t="str">
        <f>IF(ISBLANK($KG$22),"",INDEX($KH$22:$KI$22,$KJ$22+1)*$KA$22)</f>
        <v/>
      </c>
      <c r="KM22" s="119">
        <v>18</v>
      </c>
      <c r="KN22" s="123" t="str">
        <f>VLOOKUP($KM$22,$B$6:$C$26,2)</f>
        <v/>
      </c>
      <c r="KO22" s="123">
        <v>17</v>
      </c>
      <c r="KP22" s="415"/>
      <c r="KQ22" s="415"/>
      <c r="KR22" s="203"/>
      <c r="KS22" s="7"/>
      <c r="KT22" s="8"/>
      <c r="KU22" s="8"/>
      <c r="KV22" s="8"/>
      <c r="KW22" s="9"/>
      <c r="KX22" s="7"/>
      <c r="KY22" s="121" t="str">
        <f>IF(ISBLANK($KX$22),"",INDEX(ion21Coop!$F$32:$F$39,MAX(2*$KX$22-1,2)))</f>
        <v/>
      </c>
      <c r="KZ22" s="122" t="str">
        <f>IF(ISBLANK($KX$22),"",INDEX(ion21Coop!$F$32:$F$39,2*$KX$22))</f>
        <v/>
      </c>
      <c r="LA22" s="97" t="str">
        <f>IF(ISBLANK($KX$22),"",IF(ISNA(MATCH(TeamNAVI!$E$22,$KS$22:$KW$22,0))*ISNA(MATCH(TeamNAVI!$E$24,$KS$22:$KW$22,0))*ISNA(MATCH(TeamNAVI!$E$26,$KS$22:$KW$22,0)),0,1))</f>
        <v/>
      </c>
      <c r="LB22" s="122" t="str">
        <f>IF(ISBLANK($KX$22),"",INDEX($KY$22:$KZ$22,$LA$22+1)*$KR$22)</f>
        <v/>
      </c>
      <c r="LD22" s="119">
        <v>19</v>
      </c>
      <c r="LE22" s="123" t="str">
        <f>VLOOKUP($LD$22,$B$6:$C$26,2)</f>
        <v/>
      </c>
      <c r="LF22" s="123">
        <v>17</v>
      </c>
      <c r="LG22" s="415"/>
      <c r="LH22" s="415"/>
      <c r="LI22" s="203"/>
      <c r="LJ22" s="7"/>
      <c r="LK22" s="8"/>
      <c r="LL22" s="8"/>
      <c r="LM22" s="8"/>
      <c r="LN22" s="9"/>
      <c r="LO22" s="7"/>
      <c r="LP22" s="121" t="str">
        <f>IF(ISBLANK($LO$22),"",INDEX(ion21Coop!$F$32:$F$39,MAX(2*$LO$22-1,2)))</f>
        <v/>
      </c>
      <c r="LQ22" s="122" t="str">
        <f>IF(ISBLANK($LO$22),"",INDEX(ion21Coop!$F$32:$F$39,2*$LO$22))</f>
        <v/>
      </c>
      <c r="LR22" s="97" t="str">
        <f>IF(ISBLANK($LO$22),"",IF(ISNA(MATCH(TeamNAVI!$E$22,$LJ$22:$LN$22,0))*ISNA(MATCH(TeamNAVI!$E$24,$LJ$22:$LN$22,0))*ISNA(MATCH(TeamNAVI!$E$26,$LJ$22:$LN$22,0)),0,1))</f>
        <v/>
      </c>
      <c r="LS22" s="122" t="str">
        <f>IF(ISBLANK($LO$22),"",INDEX($LP$22:$LQ$22,$LR$22+1)*$LI$22)</f>
        <v/>
      </c>
      <c r="LU22" s="119">
        <v>20</v>
      </c>
      <c r="LV22" s="123" t="str">
        <f>VLOOKUP($LU$22,$B$6:$C$26,2)</f>
        <v/>
      </c>
      <c r="LW22" s="123">
        <v>17</v>
      </c>
      <c r="LX22" s="415"/>
      <c r="LY22" s="415"/>
      <c r="LZ22" s="203"/>
      <c r="MA22" s="7"/>
      <c r="MB22" s="8"/>
      <c r="MC22" s="8"/>
      <c r="MD22" s="8"/>
      <c r="ME22" s="9"/>
      <c r="MF22" s="7"/>
      <c r="MG22" s="121" t="str">
        <f>IF(ISBLANK($MF$22),"",INDEX(ion21Coop!$F$32:$F$39,MAX(2*$MF$22-1,2)))</f>
        <v/>
      </c>
      <c r="MH22" s="122" t="str">
        <f>IF(ISBLANK($MF$22),"",INDEX(ion21Coop!$F$32:$F$39,2*$MF$22))</f>
        <v/>
      </c>
      <c r="MI22" s="97" t="str">
        <f>IF(ISBLANK($MF$22),"",IF(ISNA(MATCH(TeamNAVI!$E$22,$MA$22:$ME$22,0))*ISNA(MATCH(TeamNAVI!$E$24,$MA$22:$ME$22,0))*ISNA(MATCH(TeamNAVI!$E$26,$MA$22:$ME$22,0)),0,1))</f>
        <v/>
      </c>
      <c r="MJ22" s="122" t="str">
        <f>IF(ISBLANK($MF$22),"",INDEX($MG$22:$MH$22,$MI$22+1)*$LZ$22)</f>
        <v/>
      </c>
      <c r="ML22" s="119">
        <v>21</v>
      </c>
      <c r="MM22" s="123" t="str">
        <f>VLOOKUP($ML$22,$B$6:$C$26,2)</f>
        <v/>
      </c>
      <c r="MN22" s="123">
        <v>17</v>
      </c>
      <c r="MO22" s="415"/>
      <c r="MP22" s="415"/>
      <c r="MQ22" s="203"/>
      <c r="MR22" s="7"/>
      <c r="MS22" s="8"/>
      <c r="MT22" s="8"/>
      <c r="MU22" s="8"/>
      <c r="MV22" s="9"/>
      <c r="MW22" s="7"/>
      <c r="MX22" s="121" t="str">
        <f>IF(ISBLANK($MW$22),"",INDEX(ion21Coop!$F$32:$F$39,MAX(2*$MW$22-1,2)))</f>
        <v/>
      </c>
      <c r="MY22" s="122" t="str">
        <f>IF(ISBLANK($MW$22),"",INDEX(ion21Coop!$F$32:$F$39,2*$MW$22))</f>
        <v/>
      </c>
      <c r="MZ22" s="97" t="str">
        <f>IF(ISBLANK($MW$22),"",IF(ISNA(MATCH(TeamNAVI!$E$22,$MR$22:$MV$22,0))*ISNA(MATCH(TeamNAVI!$E$24,$MR$22:$MV$22,0))*ISNA(MATCH(TeamNAVI!$E$26,$MR$22:$MV$22,0)),0,1))</f>
        <v/>
      </c>
      <c r="NA22" s="122" t="str">
        <f>IF(ISBLANK($MW$22),"",INDEX($MX$22:$MY$22,$MZ$22+1)*$MQ$22)</f>
        <v/>
      </c>
    </row>
    <row r="23" spans="1:365" x14ac:dyDescent="0.3">
      <c r="A23" s="187" t="str">
        <f t="shared" si="0"/>
        <v xml:space="preserve">18 - </v>
      </c>
      <c r="B23" s="119">
        <f>ion21Team!B22</f>
        <v>18</v>
      </c>
      <c r="C23" s="123" t="str">
        <f>IF(ISBLANK(ion21Team!C22),"",ion21Team!C22)</f>
        <v/>
      </c>
      <c r="D23" s="146" t="str">
        <f>IF(ISBLANK(ion21Team!$C$22),"",$LB$3)</f>
        <v/>
      </c>
      <c r="E23" s="271" t="str">
        <f>IF(ISBLANK(ion21Team!C22),"",IFERROR(D23/$D$27*100,0))</f>
        <v/>
      </c>
      <c r="F23" s="146" t="str">
        <f>IF(ISBLANK(ion21Team!C22),"",ion21Votes!AE23)</f>
        <v/>
      </c>
      <c r="G23" s="121" t="str">
        <f>IF(ISBLANK(ion21Team!C22),"",ROUND(ion21Votes!$AE$27*E23/100,0))</f>
        <v/>
      </c>
      <c r="H23" s="122" t="str">
        <f>IF(ISBLANK(ion21Team!C22),"",F23-G23)</f>
        <v/>
      </c>
      <c r="J23" s="119">
        <v>1</v>
      </c>
      <c r="K23" s="123" t="str">
        <f>VLOOKUP($J$23,$B$6:$C$26,2)</f>
        <v>YaJo</v>
      </c>
      <c r="L23" s="123">
        <v>18</v>
      </c>
      <c r="M23" s="364"/>
      <c r="N23" s="364"/>
      <c r="O23" s="202"/>
      <c r="P23" s="7"/>
      <c r="Q23" s="8"/>
      <c r="R23" s="8"/>
      <c r="S23" s="8"/>
      <c r="T23" s="9"/>
      <c r="U23" s="7"/>
      <c r="V23" s="121" t="str">
        <f>IF(ISBLANK($U$23),"",INDEX(ion21Coop!$F$32:$F$39,MAX(2*$U$23-1,2)))</f>
        <v/>
      </c>
      <c r="W23" s="122" t="str">
        <f>IF(ISBLANK($U$23),"",INDEX(ion21Coop!$F$32:$F$39,2*$U$23))</f>
        <v/>
      </c>
      <c r="X23" s="97" t="str">
        <f>IF(ISBLANK($U$23),"",IF(ISNA(MATCH(TeamNAVI!$E$22,$P$23:$T$23,0))*ISNA(MATCH(TeamNAVI!$E$24,$P$23:$T$23,0))*ISNA(MATCH(TeamNAVI!$E$26,$P$23:$T$23,0)),0,1))</f>
        <v/>
      </c>
      <c r="Y23" s="122" t="str">
        <f>IF(ISBLANK($U$23),"",INDEX($V$23:$W$23,$X$23+1)*$O$23)</f>
        <v/>
      </c>
      <c r="AA23" s="119">
        <v>2</v>
      </c>
      <c r="AB23" s="123" t="str">
        <f>VLOOKUP($AA$23,$B$6:$C$26,2)</f>
        <v>GeLo</v>
      </c>
      <c r="AC23" s="123">
        <v>18</v>
      </c>
      <c r="AD23" s="364"/>
      <c r="AE23" s="364"/>
      <c r="AF23" s="202"/>
      <c r="AG23" s="7"/>
      <c r="AH23" s="8"/>
      <c r="AI23" s="8"/>
      <c r="AJ23" s="8"/>
      <c r="AK23" s="9"/>
      <c r="AL23" s="7"/>
      <c r="AM23" s="121" t="str">
        <f>IF(ISBLANK($AL$23),"",INDEX(ion21Coop!$F$32:$F$39,MAX(2*$AL$23-1,2)))</f>
        <v/>
      </c>
      <c r="AN23" s="122" t="str">
        <f>IF(ISBLANK($AL$23),"",INDEX(ion21Coop!$F$32:$F$39,2*$AL$23))</f>
        <v/>
      </c>
      <c r="AO23" s="97" t="str">
        <f>IF(ISBLANK($AL$23),"",IF(ISNA(MATCH(TeamNAVI!$E$22,$AG$23:$AK$23,0))*ISNA(MATCH(TeamNAVI!$E$24,$AG$23:$AK$23,0))*ISNA(MATCH(TeamNAVI!$E$26,$AG$23:$AK$23,0)),0,1))</f>
        <v/>
      </c>
      <c r="AP23" s="122" t="str">
        <f>IF(ISBLANK($AL$23),"",INDEX($AM$23:$AN$23,$AO$23+1)*$AF$23)</f>
        <v/>
      </c>
      <c r="AR23" s="119">
        <v>3</v>
      </c>
      <c r="AS23" s="123" t="str">
        <f>VLOOKUP($AR$23,$B$6:$C$26,2)</f>
        <v>MiDo</v>
      </c>
      <c r="AT23" s="123">
        <v>18</v>
      </c>
      <c r="AU23" s="351"/>
      <c r="AV23" s="364"/>
      <c r="AW23" s="202"/>
      <c r="AX23" s="7"/>
      <c r="AY23" s="8"/>
      <c r="AZ23" s="8"/>
      <c r="BA23" s="8"/>
      <c r="BB23" s="9"/>
      <c r="BC23" s="7"/>
      <c r="BD23" s="121" t="str">
        <f>IF(ISBLANK($BC$23),"",INDEX(ion21Coop!$F$32:$F$39,MAX(2*$BC$23-1,2)))</f>
        <v/>
      </c>
      <c r="BE23" s="122" t="str">
        <f>IF(ISBLANK($BC$23),"",INDEX(ion21Coop!$F$32:$F$39,2*$BC$23))</f>
        <v/>
      </c>
      <c r="BF23" s="97" t="str">
        <f>IF(ISBLANK($BC$23),"",IF(ISNA(MATCH(TeamNAVI!$E$22,$AX$23:$BB$23,0))*ISNA(MATCH(TeamNAVI!$E$24,$AX$23:$BB$23,0))*ISNA(MATCH(TeamNAVI!$E$26,$AX$23:$BB$23,0)),0,1))</f>
        <v/>
      </c>
      <c r="BG23" s="122" t="str">
        <f>IF(ISBLANK($BC$23),"",INDEX($BD$23:$BE$23,$BF$23+1)*$AW$23)</f>
        <v/>
      </c>
      <c r="BI23" s="119">
        <v>4</v>
      </c>
      <c r="BJ23" s="123" t="str">
        <f>VLOOKUP($BI$23,$B$6:$C$26,2)</f>
        <v>EmNi</v>
      </c>
      <c r="BK23" s="123">
        <v>18</v>
      </c>
      <c r="BL23" s="415"/>
      <c r="BM23" s="415"/>
      <c r="BN23" s="203"/>
      <c r="BO23" s="7"/>
      <c r="BP23" s="8"/>
      <c r="BQ23" s="8"/>
      <c r="BR23" s="8"/>
      <c r="BS23" s="9"/>
      <c r="BT23" s="7"/>
      <c r="BU23" s="121" t="str">
        <f>IF(ISBLANK($BT$23),"",INDEX(ion21Coop!$F$32:$F$39,MAX(2*$BT$23-1,2)))</f>
        <v/>
      </c>
      <c r="BV23" s="122" t="str">
        <f>IF(ISBLANK($BT$23),"",INDEX(ion21Coop!$F$32:$F$39,2*$BT$23))</f>
        <v/>
      </c>
      <c r="BW23" s="97" t="str">
        <f>IF(ISBLANK($BT$23),"",IF(ISNA(MATCH(TeamNAVI!$E$22,$BO$23:$BS$23,0))*ISNA(MATCH(TeamNAVI!$E$24,$BO$23:$BS$23,0))*ISNA(MATCH(TeamNAVI!$E$26,$BO$23:$BS$23,0)),0,1))</f>
        <v/>
      </c>
      <c r="BX23" s="122" t="str">
        <f>IF(ISBLANK($BT$23),"",INDEX($BU$23:$BV$23,$BW$23+1)*$BN$23)</f>
        <v/>
      </c>
      <c r="BZ23" s="119">
        <v>5</v>
      </c>
      <c r="CA23" s="123" t="str">
        <f>VLOOKUP($BZ$23,$B$6:$C$26,2)</f>
        <v>HeJe</v>
      </c>
      <c r="CB23" s="123">
        <v>18</v>
      </c>
      <c r="CC23" s="415"/>
      <c r="CD23" s="415"/>
      <c r="CE23" s="203"/>
      <c r="CF23" s="7"/>
      <c r="CG23" s="8"/>
      <c r="CH23" s="8"/>
      <c r="CI23" s="8"/>
      <c r="CJ23" s="9"/>
      <c r="CK23" s="7"/>
      <c r="CL23" s="121" t="str">
        <f>IF(ISBLANK($CK$23),"",INDEX(ion21Coop!$F$32:$F$39,MAX(2*$CK$23-1,2)))</f>
        <v/>
      </c>
      <c r="CM23" s="122" t="str">
        <f>IF(ISBLANK($CK$23),"",INDEX(ion21Coop!$F$32:$F$39,2*$CK$23))</f>
        <v/>
      </c>
      <c r="CN23" s="97" t="str">
        <f>IF(ISBLANK($CK$23),"",IF(ISNA(MATCH(TeamNAVI!$E$22,$CF$23:$CJ$23,0))*ISNA(MATCH(TeamNAVI!$E$24,$CF$23:$CJ$23,0))*ISNA(MATCH(TeamNAVI!$E$26,$CF$23:$CJ$23,0)),0,1))</f>
        <v/>
      </c>
      <c r="CO23" s="122" t="str">
        <f>IF(ISBLANK($CK$23),"",INDEX($CL$23:$CM$23,$CN$23+1)*$CE$23)</f>
        <v/>
      </c>
      <c r="CQ23" s="119">
        <v>6</v>
      </c>
      <c r="CR23" s="123" t="str">
        <f>VLOOKUP($CQ$23,$B$6:$C$26,2)</f>
        <v/>
      </c>
      <c r="CS23" s="123">
        <v>18</v>
      </c>
      <c r="CT23" s="415"/>
      <c r="CU23" s="415"/>
      <c r="CV23" s="203"/>
      <c r="CW23" s="7"/>
      <c r="CX23" s="8"/>
      <c r="CY23" s="8"/>
      <c r="CZ23" s="8"/>
      <c r="DA23" s="9"/>
      <c r="DB23" s="7"/>
      <c r="DC23" s="121" t="str">
        <f>IF(ISBLANK($DB$23),"",INDEX(ion21Coop!$F$32:$F$39,MAX(2*$DB$23-1,2)))</f>
        <v/>
      </c>
      <c r="DD23" s="122" t="str">
        <f>IF(ISBLANK($DB$23),"",INDEX(ion21Coop!$F$32:$F$39,2*$DB$23))</f>
        <v/>
      </c>
      <c r="DE23" s="97" t="str">
        <f>IF(ISBLANK($DB$23),"",IF(ISNA(MATCH(TeamNAVI!$E$22,$CW$23:$DA$23,0))*ISNA(MATCH(TeamNAVI!$E$24,$CW$23:$DA$23,0))*ISNA(MATCH(TeamNAVI!$E$26,$CW$23:$DA$23,0)),0,1))</f>
        <v/>
      </c>
      <c r="DF23" s="122" t="str">
        <f>IF(ISBLANK($DB$23),"",INDEX($DC$23:$DD$23,$DE$23+1)*$CV$23)</f>
        <v/>
      </c>
      <c r="DH23" s="119">
        <v>7</v>
      </c>
      <c r="DI23" s="123" t="str">
        <f>VLOOKUP($DH$23,$B$6:$C$26,2)</f>
        <v/>
      </c>
      <c r="DJ23" s="123">
        <v>18</v>
      </c>
      <c r="DK23" s="415"/>
      <c r="DL23" s="415"/>
      <c r="DM23" s="203"/>
      <c r="DN23" s="7"/>
      <c r="DO23" s="8"/>
      <c r="DP23" s="8"/>
      <c r="DQ23" s="8"/>
      <c r="DR23" s="9"/>
      <c r="DS23" s="7"/>
      <c r="DT23" s="121" t="str">
        <f>IF(ISBLANK($DS$23),"",INDEX(ion21Coop!$F$32:$F$39,MAX(2*$DS$23-1,2)))</f>
        <v/>
      </c>
      <c r="DU23" s="122" t="str">
        <f>IF(ISBLANK($DS$23),"",INDEX(ion21Coop!$F$32:$F$39,2*$DS$23))</f>
        <v/>
      </c>
      <c r="DV23" s="97" t="str">
        <f>IF(ISBLANK($DS$23),"",IF(ISNA(MATCH(TeamNAVI!$E$22,$DN$23:$DR$23,0))*ISNA(MATCH(TeamNAVI!$E$24,$DN$23:$DR$23,0))*ISNA(MATCH(TeamNAVI!$E$26,$DN$23:$DR$23,0)),0,1))</f>
        <v/>
      </c>
      <c r="DW23" s="122" t="str">
        <f>IF(ISBLANK($DS$23),"",INDEX($DT$23:$DU$23,$DV$23+1)*$DM$23)</f>
        <v/>
      </c>
      <c r="DY23" s="119">
        <v>8</v>
      </c>
      <c r="DZ23" s="123" t="str">
        <f>VLOOKUP($DY$23,$B$6:$C$26,2)</f>
        <v/>
      </c>
      <c r="EA23" s="123">
        <v>18</v>
      </c>
      <c r="EB23" s="415"/>
      <c r="EC23" s="415"/>
      <c r="ED23" s="203"/>
      <c r="EE23" s="7"/>
      <c r="EF23" s="8"/>
      <c r="EG23" s="8"/>
      <c r="EH23" s="8"/>
      <c r="EI23" s="9"/>
      <c r="EJ23" s="7"/>
      <c r="EK23" s="121" t="str">
        <f>IF(ISBLANK($EJ$23),"",INDEX(ion21Coop!$F$32:$F$39,MAX(2*$EJ$23-1,2)))</f>
        <v/>
      </c>
      <c r="EL23" s="122" t="str">
        <f>IF(ISBLANK($EJ$23),"",INDEX(ion21Coop!$F$32:$F$39,2*$EJ$23))</f>
        <v/>
      </c>
      <c r="EM23" s="97" t="str">
        <f>IF(ISBLANK($EJ$23),"",IF(ISNA(MATCH(TeamNAVI!$E$22,$EE$23:$EI$23,0))*ISNA(MATCH(TeamNAVI!$E$24,$EE$23:$EI$23,0))*ISNA(MATCH(TeamNAVI!$E$26,$EE$23:$EI$23,0)),0,1))</f>
        <v/>
      </c>
      <c r="EN23" s="122" t="str">
        <f>IF(ISBLANK($EJ$23),"",INDEX($EK$23:$EL$23,$EM$23+1)*$ED$23)</f>
        <v/>
      </c>
      <c r="EP23" s="119">
        <v>9</v>
      </c>
      <c r="EQ23" s="123" t="str">
        <f>VLOOKUP($EP$23,$B$6:$C$26,2)</f>
        <v/>
      </c>
      <c r="ER23" s="123">
        <v>18</v>
      </c>
      <c r="ES23" s="415"/>
      <c r="ET23" s="415"/>
      <c r="EU23" s="203"/>
      <c r="EV23" s="7"/>
      <c r="EW23" s="8"/>
      <c r="EX23" s="8"/>
      <c r="EY23" s="8"/>
      <c r="EZ23" s="9"/>
      <c r="FA23" s="7"/>
      <c r="FB23" s="121" t="str">
        <f>IF(ISBLANK($FA$23),"",INDEX(ion21Coop!$F$32:$F$39,MAX(2*$FA$23-1,2)))</f>
        <v/>
      </c>
      <c r="FC23" s="122" t="str">
        <f>IF(ISBLANK($FA$23),"",INDEX(ion21Coop!$F$32:$F$39,2*$FA$23))</f>
        <v/>
      </c>
      <c r="FD23" s="97" t="str">
        <f>IF(ISBLANK($FA$23),"",IF(ISNA(MATCH(TeamNAVI!$E$22,$EV$23:$EZ$23,0))*ISNA(MATCH(TeamNAVI!$E$24,$EV$23:$EZ$23,0))*ISNA(MATCH(TeamNAVI!$E$26,$EV$23:$EZ$23,0)),0,1))</f>
        <v/>
      </c>
      <c r="FE23" s="122" t="str">
        <f>IF(ISBLANK($FA$23),"",INDEX($FB$23:$FC$23,$FD$23+1)*$EU$23)</f>
        <v/>
      </c>
      <c r="FG23" s="119">
        <v>10</v>
      </c>
      <c r="FH23" s="123" t="str">
        <f>VLOOKUP($FG$23,$B$6:$C$26,2)</f>
        <v/>
      </c>
      <c r="FI23" s="123">
        <v>18</v>
      </c>
      <c r="FJ23" s="415"/>
      <c r="FK23" s="415"/>
      <c r="FL23" s="203"/>
      <c r="FM23" s="7"/>
      <c r="FN23" s="8"/>
      <c r="FO23" s="8"/>
      <c r="FP23" s="8"/>
      <c r="FQ23" s="9"/>
      <c r="FR23" s="7"/>
      <c r="FS23" s="121" t="str">
        <f>IF(ISBLANK($FR$23),"",INDEX(ion21Coop!$F$32:$F$39,MAX(2*$FR$23-1,2)))</f>
        <v/>
      </c>
      <c r="FT23" s="122" t="str">
        <f>IF(ISBLANK($FR$23),"",INDEX(ion21Coop!$F$32:$F$39,2*$FR$23))</f>
        <v/>
      </c>
      <c r="FU23" s="97" t="str">
        <f>IF(ISBLANK($FR$23),"",IF(ISNA(MATCH(TeamNAVI!$E$22,$FM$23:$FQ$23,0))*ISNA(MATCH(TeamNAVI!$E$24,$FM$23:$FQ$23,0))*ISNA(MATCH(TeamNAVI!$E$26,$FM$23:$FQ$23,0)),0,1))</f>
        <v/>
      </c>
      <c r="FV23" s="122" t="str">
        <f>IF(ISBLANK($FR$23),"",INDEX($FS$23:$FT$23,$FU$23+1)*$FL$23)</f>
        <v/>
      </c>
      <c r="FX23" s="119">
        <v>11</v>
      </c>
      <c r="FY23" s="123" t="str">
        <f>VLOOKUP($FX$23,$B$6:$C$26,2)</f>
        <v/>
      </c>
      <c r="FZ23" s="123">
        <v>18</v>
      </c>
      <c r="GA23" s="415"/>
      <c r="GB23" s="415"/>
      <c r="GC23" s="203"/>
      <c r="GD23" s="7"/>
      <c r="GE23" s="8"/>
      <c r="GF23" s="8"/>
      <c r="GG23" s="8"/>
      <c r="GH23" s="9"/>
      <c r="GI23" s="7"/>
      <c r="GJ23" s="121" t="str">
        <f>IF(ISBLANK($GI$23),"",INDEX(ion21Coop!$F$32:$F$39,MAX(2*$GI$23-1,2)))</f>
        <v/>
      </c>
      <c r="GK23" s="122" t="str">
        <f>IF(ISBLANK($GI$23),"",INDEX(ion21Coop!$F$32:$F$39,2*$GI$23))</f>
        <v/>
      </c>
      <c r="GL23" s="97" t="str">
        <f>IF(ISBLANK($GI$23),"",IF(ISNA(MATCH(TeamNAVI!$E$22,$GD$23:$GH$23,0))*ISNA(MATCH(TeamNAVI!$E$24,$GD$23:$GH$23,0))*ISNA(MATCH(TeamNAVI!$E$26,$GD$23:$GH$23,0)),0,1))</f>
        <v/>
      </c>
      <c r="GM23" s="122" t="str">
        <f>IF(ISBLANK($GI$23),"",INDEX($GJ$23:$GK$23,$GL$23+1)*$GC$23)</f>
        <v/>
      </c>
      <c r="GO23" s="119">
        <v>12</v>
      </c>
      <c r="GP23" s="123" t="str">
        <f>VLOOKUP($GO$23,$B$6:$C$26,2)</f>
        <v/>
      </c>
      <c r="GQ23" s="123">
        <v>18</v>
      </c>
      <c r="GR23" s="415"/>
      <c r="GS23" s="415"/>
      <c r="GT23" s="203"/>
      <c r="GU23" s="7"/>
      <c r="GV23" s="8"/>
      <c r="GW23" s="8"/>
      <c r="GX23" s="8"/>
      <c r="GY23" s="9"/>
      <c r="GZ23" s="7"/>
      <c r="HA23" s="121" t="str">
        <f>IF(ISBLANK($GZ$23),"",INDEX(ion21Coop!$F$32:$F$39,MAX(2*$GZ$23-1,2)))</f>
        <v/>
      </c>
      <c r="HB23" s="122" t="str">
        <f>IF(ISBLANK($GZ$23),"",INDEX(ion21Coop!$F$32:$F$39,2*$GZ$23))</f>
        <v/>
      </c>
      <c r="HC23" s="97" t="str">
        <f>IF(ISBLANK($GZ$23),"",IF(ISNA(MATCH(TeamNAVI!$E$22,$GU$23:$GY$23,0))*ISNA(MATCH(TeamNAVI!$E$24,$GU$23:$GY$23,0))*ISNA(MATCH(TeamNAVI!$E$26,$GU$23:$GY$23,0)),0,1))</f>
        <v/>
      </c>
      <c r="HD23" s="122" t="str">
        <f>IF(ISBLANK($GZ$23),"",INDEX($HA$23:$HB$23,$HC$23+1)*$GT$23)</f>
        <v/>
      </c>
      <c r="HF23" s="119">
        <v>13</v>
      </c>
      <c r="HG23" s="123" t="str">
        <f>VLOOKUP($HF$23,$B$6:$C$26,2)</f>
        <v/>
      </c>
      <c r="HH23" s="123">
        <v>18</v>
      </c>
      <c r="HI23" s="415"/>
      <c r="HJ23" s="415"/>
      <c r="HK23" s="203"/>
      <c r="HL23" s="7"/>
      <c r="HM23" s="8"/>
      <c r="HN23" s="8"/>
      <c r="HO23" s="8"/>
      <c r="HP23" s="9"/>
      <c r="HQ23" s="7"/>
      <c r="HR23" s="121" t="str">
        <f>IF(ISBLANK($HQ$23),"",INDEX(ion21Coop!$F$32:$F$39,MAX(2*$HQ$23-1,2)))</f>
        <v/>
      </c>
      <c r="HS23" s="122" t="str">
        <f>IF(ISBLANK($HQ$23),"",INDEX(ion21Coop!$F$32:$F$39,2*$HQ$23))</f>
        <v/>
      </c>
      <c r="HT23" s="97" t="str">
        <f>IF(ISBLANK($HQ$23),"",IF(ISNA(MATCH(TeamNAVI!$E$22,$HL$23:$HP$23,0))*ISNA(MATCH(TeamNAVI!$E$24,$HL$23:$HP$23,0))*ISNA(MATCH(TeamNAVI!$E$26,$HL$23:$HP$23,0)),0,1))</f>
        <v/>
      </c>
      <c r="HU23" s="122" t="str">
        <f>IF(ISBLANK($HQ$23),"",INDEX($HR$23:$HS$23,$HT$23+1)*$HK$23)</f>
        <v/>
      </c>
      <c r="HW23" s="119">
        <v>14</v>
      </c>
      <c r="HX23" s="123" t="str">
        <f>VLOOKUP($HW$23,$B$6:$C$26,2)</f>
        <v/>
      </c>
      <c r="HY23" s="123">
        <v>18</v>
      </c>
      <c r="HZ23" s="415"/>
      <c r="IA23" s="415"/>
      <c r="IB23" s="203"/>
      <c r="IC23" s="7"/>
      <c r="ID23" s="8"/>
      <c r="IE23" s="8"/>
      <c r="IF23" s="8"/>
      <c r="IG23" s="9"/>
      <c r="IH23" s="7"/>
      <c r="II23" s="121" t="str">
        <f>IF(ISBLANK($IH$23),"",INDEX(ion21Coop!$F$32:$F$39,MAX(2*$IH$23-1,2)))</f>
        <v/>
      </c>
      <c r="IJ23" s="122" t="str">
        <f>IF(ISBLANK($IH$23),"",INDEX(ion21Coop!$F$32:$F$39,2*$IH$23))</f>
        <v/>
      </c>
      <c r="IK23" s="97" t="str">
        <f>IF(ISBLANK($IH$23),"",IF(ISNA(MATCH(TeamNAVI!$E$22,$IC$23:$IG$23,0))*ISNA(MATCH(TeamNAVI!$E$24,$IC$23:$IG$23,0))*ISNA(MATCH(TeamNAVI!$E$26,$IC$23:$IG$23,0)),0,1))</f>
        <v/>
      </c>
      <c r="IL23" s="122" t="str">
        <f>IF(ISBLANK($IH$23),"",INDEX($II$23:$IJ$23,$IK$23+1)*$IB$23)</f>
        <v/>
      </c>
      <c r="IN23" s="119">
        <v>15</v>
      </c>
      <c r="IO23" s="123" t="str">
        <f>VLOOKUP($IN$23,$B$6:$C$26,2)</f>
        <v/>
      </c>
      <c r="IP23" s="123">
        <v>18</v>
      </c>
      <c r="IQ23" s="415"/>
      <c r="IR23" s="415"/>
      <c r="IS23" s="203"/>
      <c r="IT23" s="7"/>
      <c r="IU23" s="8"/>
      <c r="IV23" s="8"/>
      <c r="IW23" s="8"/>
      <c r="IX23" s="9"/>
      <c r="IY23" s="7"/>
      <c r="IZ23" s="121" t="str">
        <f>IF(ISBLANK($IY$23),"",INDEX(ion21Coop!$F$32:$F$39,MAX(2*$IY$23-1,2)))</f>
        <v/>
      </c>
      <c r="JA23" s="122" t="str">
        <f>IF(ISBLANK($IY$23),"",INDEX(ion21Coop!$F$32:$F$39,2*$IY$23))</f>
        <v/>
      </c>
      <c r="JB23" s="97" t="str">
        <f>IF(ISBLANK($IY$23),"",IF(ISNA(MATCH(TeamNAVI!$E$22,$IT$23:$IX$23,0))*ISNA(MATCH(TeamNAVI!$E$24,$IT$23:$IX$23,0))*ISNA(MATCH(TeamNAVI!$E$26,$IT$23:$IX$23,0)),0,1))</f>
        <v/>
      </c>
      <c r="JC23" s="122" t="str">
        <f>IF(ISBLANK($IY$23),"",INDEX($IZ$23:$JA$23,$JB$23+1)*$IS$23)</f>
        <v/>
      </c>
      <c r="JE23" s="119">
        <v>16</v>
      </c>
      <c r="JF23" s="123" t="str">
        <f>VLOOKUP($JE$23,$B$6:$C$26,2)</f>
        <v/>
      </c>
      <c r="JG23" s="123">
        <v>18</v>
      </c>
      <c r="JH23" s="415"/>
      <c r="JI23" s="415"/>
      <c r="JJ23" s="203"/>
      <c r="JK23" s="7"/>
      <c r="JL23" s="8"/>
      <c r="JM23" s="8"/>
      <c r="JN23" s="8"/>
      <c r="JO23" s="9"/>
      <c r="JP23" s="7"/>
      <c r="JQ23" s="121" t="str">
        <f>IF(ISBLANK($JP$23),"",INDEX(ion21Coop!$F$32:$F$39,MAX(2*$JP$23-1,2)))</f>
        <v/>
      </c>
      <c r="JR23" s="122" t="str">
        <f>IF(ISBLANK($JP$23),"",INDEX(ion21Coop!$F$32:$F$39,2*$JP$23))</f>
        <v/>
      </c>
      <c r="JS23" s="97" t="str">
        <f>IF(ISBLANK($JP$23),"",IF(ISNA(MATCH(TeamNAVI!$E$22,$JK$23:$JO$23,0))*ISNA(MATCH(TeamNAVI!$E$24,$JK$23:$JO$23,0))*ISNA(MATCH(TeamNAVI!$E$26,$JK$23:$JO$23,0)),0,1))</f>
        <v/>
      </c>
      <c r="JT23" s="122" t="str">
        <f>IF(ISBLANK($JP$23),"",INDEX($JQ$23:$JR$23,$JS$23+1)*$JJ$23)</f>
        <v/>
      </c>
      <c r="JV23" s="119">
        <v>17</v>
      </c>
      <c r="JW23" s="123" t="str">
        <f>VLOOKUP($JV$23,$B$6:$C$26,2)</f>
        <v/>
      </c>
      <c r="JX23" s="123">
        <v>18</v>
      </c>
      <c r="JY23" s="415"/>
      <c r="JZ23" s="415"/>
      <c r="KA23" s="203"/>
      <c r="KB23" s="7"/>
      <c r="KC23" s="8"/>
      <c r="KD23" s="8"/>
      <c r="KE23" s="8"/>
      <c r="KF23" s="9"/>
      <c r="KG23" s="7"/>
      <c r="KH23" s="121" t="str">
        <f>IF(ISBLANK($KG$23),"",INDEX(ion21Coop!$F$32:$F$39,MAX(2*$KG$23-1,2)))</f>
        <v/>
      </c>
      <c r="KI23" s="122" t="str">
        <f>IF(ISBLANK($KG$23),"",INDEX(ion21Coop!$F$32:$F$39,2*$KG$23))</f>
        <v/>
      </c>
      <c r="KJ23" s="97" t="str">
        <f>IF(ISBLANK($KG$23),"",IF(ISNA(MATCH(TeamNAVI!$E$22,$KB$23:$KF$23,0))*ISNA(MATCH(TeamNAVI!$E$24,$KB$23:$KF$23,0))*ISNA(MATCH(TeamNAVI!$E$26,$KB$23:$KF$23,0)),0,1))</f>
        <v/>
      </c>
      <c r="KK23" s="122" t="str">
        <f>IF(ISBLANK($KG$23),"",INDEX($KH$23:$KI$23,$KJ$23+1)*$KA$23)</f>
        <v/>
      </c>
      <c r="KM23" s="119">
        <v>18</v>
      </c>
      <c r="KN23" s="123" t="str">
        <f>VLOOKUP($KM$23,$B$6:$C$26,2)</f>
        <v/>
      </c>
      <c r="KO23" s="123">
        <v>18</v>
      </c>
      <c r="KP23" s="415"/>
      <c r="KQ23" s="415"/>
      <c r="KR23" s="203"/>
      <c r="KS23" s="7"/>
      <c r="KT23" s="8"/>
      <c r="KU23" s="8"/>
      <c r="KV23" s="8"/>
      <c r="KW23" s="9"/>
      <c r="KX23" s="7"/>
      <c r="KY23" s="121" t="str">
        <f>IF(ISBLANK($KX$23),"",INDEX(ion21Coop!$F$32:$F$39,MAX(2*$KX$23-1,2)))</f>
        <v/>
      </c>
      <c r="KZ23" s="122" t="str">
        <f>IF(ISBLANK($KX$23),"",INDEX(ion21Coop!$F$32:$F$39,2*$KX$23))</f>
        <v/>
      </c>
      <c r="LA23" s="97" t="str">
        <f>IF(ISBLANK($KX$23),"",IF(ISNA(MATCH(TeamNAVI!$E$22,$KS$23:$KW$23,0))*ISNA(MATCH(TeamNAVI!$E$24,$KS$23:$KW$23,0))*ISNA(MATCH(TeamNAVI!$E$26,$KS$23:$KW$23,0)),0,1))</f>
        <v/>
      </c>
      <c r="LB23" s="122" t="str">
        <f>IF(ISBLANK($KX$23),"",INDEX($KY$23:$KZ$23,$LA$23+1)*$KR$23)</f>
        <v/>
      </c>
      <c r="LD23" s="119">
        <v>19</v>
      </c>
      <c r="LE23" s="123" t="str">
        <f>VLOOKUP($LD$23,$B$6:$C$26,2)</f>
        <v/>
      </c>
      <c r="LF23" s="123">
        <v>18</v>
      </c>
      <c r="LG23" s="415"/>
      <c r="LH23" s="415"/>
      <c r="LI23" s="203"/>
      <c r="LJ23" s="7"/>
      <c r="LK23" s="8"/>
      <c r="LL23" s="8"/>
      <c r="LM23" s="8"/>
      <c r="LN23" s="9"/>
      <c r="LO23" s="7"/>
      <c r="LP23" s="121" t="str">
        <f>IF(ISBLANK($LO$23),"",INDEX(ion21Coop!$F$32:$F$39,MAX(2*$LO$23-1,2)))</f>
        <v/>
      </c>
      <c r="LQ23" s="122" t="str">
        <f>IF(ISBLANK($LO$23),"",INDEX(ion21Coop!$F$32:$F$39,2*$LO$23))</f>
        <v/>
      </c>
      <c r="LR23" s="97" t="str">
        <f>IF(ISBLANK($LO$23),"",IF(ISNA(MATCH(TeamNAVI!$E$22,$LJ$23:$LN$23,0))*ISNA(MATCH(TeamNAVI!$E$24,$LJ$23:$LN$23,0))*ISNA(MATCH(TeamNAVI!$E$26,$LJ$23:$LN$23,0)),0,1))</f>
        <v/>
      </c>
      <c r="LS23" s="122" t="str">
        <f>IF(ISBLANK($LO$23),"",INDEX($LP$23:$LQ$23,$LR$23+1)*$LI$23)</f>
        <v/>
      </c>
      <c r="LU23" s="119">
        <v>20</v>
      </c>
      <c r="LV23" s="123" t="str">
        <f>VLOOKUP($LU$23,$B$6:$C$26,2)</f>
        <v/>
      </c>
      <c r="LW23" s="123">
        <v>18</v>
      </c>
      <c r="LX23" s="415"/>
      <c r="LY23" s="415"/>
      <c r="LZ23" s="203"/>
      <c r="MA23" s="7"/>
      <c r="MB23" s="8"/>
      <c r="MC23" s="8"/>
      <c r="MD23" s="8"/>
      <c r="ME23" s="9"/>
      <c r="MF23" s="7"/>
      <c r="MG23" s="121" t="str">
        <f>IF(ISBLANK($MF$23),"",INDEX(ion21Coop!$F$32:$F$39,MAX(2*$MF$23-1,2)))</f>
        <v/>
      </c>
      <c r="MH23" s="122" t="str">
        <f>IF(ISBLANK($MF$23),"",INDEX(ion21Coop!$F$32:$F$39,2*$MF$23))</f>
        <v/>
      </c>
      <c r="MI23" s="97" t="str">
        <f>IF(ISBLANK($MF$23),"",IF(ISNA(MATCH(TeamNAVI!$E$22,$MA$23:$ME$23,0))*ISNA(MATCH(TeamNAVI!$E$24,$MA$23:$ME$23,0))*ISNA(MATCH(TeamNAVI!$E$26,$MA$23:$ME$23,0)),0,1))</f>
        <v/>
      </c>
      <c r="MJ23" s="122" t="str">
        <f>IF(ISBLANK($MF$23),"",INDEX($MG$23:$MH$23,$MI$23+1)*$LZ$23)</f>
        <v/>
      </c>
      <c r="ML23" s="119">
        <v>21</v>
      </c>
      <c r="MM23" s="123" t="str">
        <f>VLOOKUP($ML$23,$B$6:$C$26,2)</f>
        <v/>
      </c>
      <c r="MN23" s="123">
        <v>18</v>
      </c>
      <c r="MO23" s="415"/>
      <c r="MP23" s="415"/>
      <c r="MQ23" s="203"/>
      <c r="MR23" s="7"/>
      <c r="MS23" s="8"/>
      <c r="MT23" s="8"/>
      <c r="MU23" s="8"/>
      <c r="MV23" s="9"/>
      <c r="MW23" s="7"/>
      <c r="MX23" s="121" t="str">
        <f>IF(ISBLANK($MW$23),"",INDEX(ion21Coop!$F$32:$F$39,MAX(2*$MW$23-1,2)))</f>
        <v/>
      </c>
      <c r="MY23" s="122" t="str">
        <f>IF(ISBLANK($MW$23),"",INDEX(ion21Coop!$F$32:$F$39,2*$MW$23))</f>
        <v/>
      </c>
      <c r="MZ23" s="97" t="str">
        <f>IF(ISBLANK($MW$23),"",IF(ISNA(MATCH(TeamNAVI!$E$22,$MR$23:$MV$23,0))*ISNA(MATCH(TeamNAVI!$E$24,$MR$23:$MV$23,0))*ISNA(MATCH(TeamNAVI!$E$26,$MR$23:$MV$23,0)),0,1))</f>
        <v/>
      </c>
      <c r="NA23" s="122" t="str">
        <f>IF(ISBLANK($MW$23),"",INDEX($MX$23:$MY$23,$MZ$23+1)*$MQ$23)</f>
        <v/>
      </c>
    </row>
    <row r="24" spans="1:365" x14ac:dyDescent="0.3">
      <c r="A24" s="187" t="str">
        <f t="shared" si="0"/>
        <v xml:space="preserve">19 - </v>
      </c>
      <c r="B24" s="119">
        <f>ion21Team!B23</f>
        <v>19</v>
      </c>
      <c r="C24" s="123" t="str">
        <f>IF(ISBLANK(ion21Team!C23),"",ion21Team!C23)</f>
        <v/>
      </c>
      <c r="D24" s="146" t="str">
        <f>IF(ISBLANK(ion21Team!$C$23),"",$LS$3)</f>
        <v/>
      </c>
      <c r="E24" s="271" t="str">
        <f>IF(ISBLANK(ion21Team!C23),"",IFERROR(D24/$D$27*100,0))</f>
        <v/>
      </c>
      <c r="F24" s="146" t="str">
        <f>IF(ISBLANK(ion21Team!C23),"",ion21Votes!AE24)</f>
        <v/>
      </c>
      <c r="G24" s="121" t="str">
        <f>IF(ISBLANK(ion21Team!C23),"",ROUND(ion21Votes!$AE$27*E24/100,0))</f>
        <v/>
      </c>
      <c r="H24" s="122" t="str">
        <f>IF(ISBLANK(ion21Team!C23),"",F24-G24)</f>
        <v/>
      </c>
      <c r="J24" s="119">
        <v>1</v>
      </c>
      <c r="K24" s="123" t="str">
        <f>VLOOKUP($J$24,$B$6:$C$26,2)</f>
        <v>YaJo</v>
      </c>
      <c r="L24" s="123">
        <v>19</v>
      </c>
      <c r="M24" s="364"/>
      <c r="N24" s="364"/>
      <c r="O24" s="202"/>
      <c r="P24" s="7"/>
      <c r="Q24" s="8"/>
      <c r="R24" s="8"/>
      <c r="S24" s="8"/>
      <c r="T24" s="9"/>
      <c r="U24" s="7"/>
      <c r="V24" s="121" t="str">
        <f>IF(ISBLANK($U$24),"",INDEX(ion21Coop!$F$32:$F$39,MAX(2*$U$24-1,2)))</f>
        <v/>
      </c>
      <c r="W24" s="122" t="str">
        <f>IF(ISBLANK($U$24),"",INDEX(ion21Coop!$F$32:$F$39,2*$U$24))</f>
        <v/>
      </c>
      <c r="X24" s="97" t="str">
        <f>IF(ISBLANK($U$24),"",IF(ISNA(MATCH(TeamNAVI!$E$22,$P$24:$T$24,0))*ISNA(MATCH(TeamNAVI!$E$24,$P$24:$T$24,0))*ISNA(MATCH(TeamNAVI!$E$26,$P$24:$T$24,0)),0,1))</f>
        <v/>
      </c>
      <c r="Y24" s="122" t="str">
        <f>IF(ISBLANK($U$24),"",INDEX($V$24:$W$24,$X$24+1)*$O$24)</f>
        <v/>
      </c>
      <c r="AA24" s="119">
        <v>2</v>
      </c>
      <c r="AB24" s="123" t="str">
        <f>VLOOKUP($AA$24,$B$6:$C$26,2)</f>
        <v>GeLo</v>
      </c>
      <c r="AC24" s="123">
        <v>19</v>
      </c>
      <c r="AD24" s="364"/>
      <c r="AE24" s="364"/>
      <c r="AF24" s="202"/>
      <c r="AG24" s="7"/>
      <c r="AH24" s="8"/>
      <c r="AI24" s="8"/>
      <c r="AJ24" s="8"/>
      <c r="AK24" s="9"/>
      <c r="AL24" s="7"/>
      <c r="AM24" s="121" t="str">
        <f>IF(ISBLANK($AL$24),"",INDEX(ion21Coop!$F$32:$F$39,MAX(2*$AL$24-1,2)))</f>
        <v/>
      </c>
      <c r="AN24" s="122" t="str">
        <f>IF(ISBLANK($AL$24),"",INDEX(ion21Coop!$F$32:$F$39,2*$AL$24))</f>
        <v/>
      </c>
      <c r="AO24" s="97" t="str">
        <f>IF(ISBLANK($AL$24),"",IF(ISNA(MATCH(TeamNAVI!$E$22,$AG$24:$AK$24,0))*ISNA(MATCH(TeamNAVI!$E$24,$AG$24:$AK$24,0))*ISNA(MATCH(TeamNAVI!$E$26,$AG$24:$AK$24,0)),0,1))</f>
        <v/>
      </c>
      <c r="AP24" s="122" t="str">
        <f>IF(ISBLANK($AL$24),"",INDEX($AM$24:$AN$24,$AO$24+1)*$AF$24)</f>
        <v/>
      </c>
      <c r="AR24" s="119">
        <v>3</v>
      </c>
      <c r="AS24" s="123" t="str">
        <f>VLOOKUP($AR$24,$B$6:$C$26,2)</f>
        <v>MiDo</v>
      </c>
      <c r="AT24" s="123">
        <v>19</v>
      </c>
      <c r="AU24" s="351"/>
      <c r="AV24" s="364"/>
      <c r="AW24" s="202"/>
      <c r="AX24" s="7"/>
      <c r="AY24" s="8"/>
      <c r="AZ24" s="8"/>
      <c r="BA24" s="8"/>
      <c r="BB24" s="9"/>
      <c r="BC24" s="7"/>
      <c r="BD24" s="121" t="str">
        <f>IF(ISBLANK($BC$24),"",INDEX(ion21Coop!$F$32:$F$39,MAX(2*$BC$24-1,2)))</f>
        <v/>
      </c>
      <c r="BE24" s="122" t="str">
        <f>IF(ISBLANK($BC$24),"",INDEX(ion21Coop!$F$32:$F$39,2*$BC$24))</f>
        <v/>
      </c>
      <c r="BF24" s="97" t="str">
        <f>IF(ISBLANK($BC$24),"",IF(ISNA(MATCH(TeamNAVI!$E$22,$AX$24:$BB$24,0))*ISNA(MATCH(TeamNAVI!$E$24,$AX$24:$BB$24,0))*ISNA(MATCH(TeamNAVI!$E$26,$AX$24:$BB$24,0)),0,1))</f>
        <v/>
      </c>
      <c r="BG24" s="122" t="str">
        <f>IF(ISBLANK($BC$24),"",INDEX($BD$24:$BE$24,$BF$24+1)*$AW$24)</f>
        <v/>
      </c>
      <c r="BI24" s="119">
        <v>4</v>
      </c>
      <c r="BJ24" s="123" t="str">
        <f>VLOOKUP($BI$24,$B$6:$C$26,2)</f>
        <v>EmNi</v>
      </c>
      <c r="BK24" s="123">
        <v>19</v>
      </c>
      <c r="BL24" s="415"/>
      <c r="BM24" s="415"/>
      <c r="BN24" s="203"/>
      <c r="BO24" s="7"/>
      <c r="BP24" s="8"/>
      <c r="BQ24" s="8"/>
      <c r="BR24" s="8"/>
      <c r="BS24" s="9"/>
      <c r="BT24" s="7"/>
      <c r="BU24" s="121" t="str">
        <f>IF(ISBLANK($BT$24),"",INDEX(ion21Coop!$F$32:$F$39,MAX(2*$BT$24-1,2)))</f>
        <v/>
      </c>
      <c r="BV24" s="122" t="str">
        <f>IF(ISBLANK($BT$24),"",INDEX(ion21Coop!$F$32:$F$39,2*$BT$24))</f>
        <v/>
      </c>
      <c r="BW24" s="97" t="str">
        <f>IF(ISBLANK($BT$24),"",IF(ISNA(MATCH(TeamNAVI!$E$22,$BO$24:$BS$24,0))*ISNA(MATCH(TeamNAVI!$E$24,$BO$24:$BS$24,0))*ISNA(MATCH(TeamNAVI!$E$26,$BO$24:$BS$24,0)),0,1))</f>
        <v/>
      </c>
      <c r="BX24" s="122" t="str">
        <f>IF(ISBLANK($BT$24),"",INDEX($BU$24:$BV$24,$BW$24+1)*$BN$24)</f>
        <v/>
      </c>
      <c r="BZ24" s="119">
        <v>5</v>
      </c>
      <c r="CA24" s="123" t="str">
        <f>VLOOKUP($BZ$24,$B$6:$C$26,2)</f>
        <v>HeJe</v>
      </c>
      <c r="CB24" s="123">
        <v>19</v>
      </c>
      <c r="CC24" s="415"/>
      <c r="CD24" s="415"/>
      <c r="CE24" s="203"/>
      <c r="CF24" s="7"/>
      <c r="CG24" s="8"/>
      <c r="CH24" s="8"/>
      <c r="CI24" s="8"/>
      <c r="CJ24" s="9"/>
      <c r="CK24" s="7"/>
      <c r="CL24" s="121" t="str">
        <f>IF(ISBLANK($CK$24),"",INDEX(ion21Coop!$F$32:$F$39,MAX(2*$CK$24-1,2)))</f>
        <v/>
      </c>
      <c r="CM24" s="122" t="str">
        <f>IF(ISBLANK($CK$24),"",INDEX(ion21Coop!$F$32:$F$39,2*$CK$24))</f>
        <v/>
      </c>
      <c r="CN24" s="97" t="str">
        <f>IF(ISBLANK($CK$24),"",IF(ISNA(MATCH(TeamNAVI!$E$22,$CF$24:$CJ$24,0))*ISNA(MATCH(TeamNAVI!$E$24,$CF$24:$CJ$24,0))*ISNA(MATCH(TeamNAVI!$E$26,$CF$24:$CJ$24,0)),0,1))</f>
        <v/>
      </c>
      <c r="CO24" s="122" t="str">
        <f>IF(ISBLANK($CK$24),"",INDEX($CL$24:$CM$24,$CN$24+1)*$CE$24)</f>
        <v/>
      </c>
      <c r="CQ24" s="119">
        <v>6</v>
      </c>
      <c r="CR24" s="123" t="str">
        <f>VLOOKUP($CQ$24,$B$6:$C$26,2)</f>
        <v/>
      </c>
      <c r="CS24" s="123">
        <v>19</v>
      </c>
      <c r="CT24" s="415"/>
      <c r="CU24" s="415"/>
      <c r="CV24" s="203"/>
      <c r="CW24" s="7"/>
      <c r="CX24" s="8"/>
      <c r="CY24" s="8"/>
      <c r="CZ24" s="8"/>
      <c r="DA24" s="9"/>
      <c r="DB24" s="7"/>
      <c r="DC24" s="121" t="str">
        <f>IF(ISBLANK($DB$24),"",INDEX(ion21Coop!$F$32:$F$39,MAX(2*$DB$24-1,2)))</f>
        <v/>
      </c>
      <c r="DD24" s="122" t="str">
        <f>IF(ISBLANK($DB$24),"",INDEX(ion21Coop!$F$32:$F$39,2*$DB$24))</f>
        <v/>
      </c>
      <c r="DE24" s="97" t="str">
        <f>IF(ISBLANK($DB$24),"",IF(ISNA(MATCH(TeamNAVI!$E$22,$CW$24:$DA$24,0))*ISNA(MATCH(TeamNAVI!$E$24,$CW$24:$DA$24,0))*ISNA(MATCH(TeamNAVI!$E$26,$CW$24:$DA$24,0)),0,1))</f>
        <v/>
      </c>
      <c r="DF24" s="122" t="str">
        <f>IF(ISBLANK($DB$24),"",INDEX($DC$24:$DD$24,$DE$24+1)*$CV$24)</f>
        <v/>
      </c>
      <c r="DH24" s="119">
        <v>7</v>
      </c>
      <c r="DI24" s="123" t="str">
        <f>VLOOKUP($DH$24,$B$6:$C$26,2)</f>
        <v/>
      </c>
      <c r="DJ24" s="123">
        <v>19</v>
      </c>
      <c r="DK24" s="415"/>
      <c r="DL24" s="415"/>
      <c r="DM24" s="203"/>
      <c r="DN24" s="7"/>
      <c r="DO24" s="8"/>
      <c r="DP24" s="8"/>
      <c r="DQ24" s="8"/>
      <c r="DR24" s="9"/>
      <c r="DS24" s="7"/>
      <c r="DT24" s="121" t="str">
        <f>IF(ISBLANK($DS$24),"",INDEX(ion21Coop!$F$32:$F$39,MAX(2*$DS$24-1,2)))</f>
        <v/>
      </c>
      <c r="DU24" s="122" t="str">
        <f>IF(ISBLANK($DS$24),"",INDEX(ion21Coop!$F$32:$F$39,2*$DS$24))</f>
        <v/>
      </c>
      <c r="DV24" s="97" t="str">
        <f>IF(ISBLANK($DS$24),"",IF(ISNA(MATCH(TeamNAVI!$E$22,$DN$24:$DR$24,0))*ISNA(MATCH(TeamNAVI!$E$24,$DN$24:$DR$24,0))*ISNA(MATCH(TeamNAVI!$E$26,$DN$24:$DR$24,0)),0,1))</f>
        <v/>
      </c>
      <c r="DW24" s="122" t="str">
        <f>IF(ISBLANK($DS$24),"",INDEX($DT$24:$DU$24,$DV$24+1)*$DM$24)</f>
        <v/>
      </c>
      <c r="DY24" s="119">
        <v>8</v>
      </c>
      <c r="DZ24" s="123" t="str">
        <f>VLOOKUP($DY$24,$B$6:$C$26,2)</f>
        <v/>
      </c>
      <c r="EA24" s="123">
        <v>19</v>
      </c>
      <c r="EB24" s="415"/>
      <c r="EC24" s="415"/>
      <c r="ED24" s="203"/>
      <c r="EE24" s="7"/>
      <c r="EF24" s="8"/>
      <c r="EG24" s="8"/>
      <c r="EH24" s="8"/>
      <c r="EI24" s="9"/>
      <c r="EJ24" s="7"/>
      <c r="EK24" s="121" t="str">
        <f>IF(ISBLANK($EJ$24),"",INDEX(ion21Coop!$F$32:$F$39,MAX(2*$EJ$24-1,2)))</f>
        <v/>
      </c>
      <c r="EL24" s="122" t="str">
        <f>IF(ISBLANK($EJ$24),"",INDEX(ion21Coop!$F$32:$F$39,2*$EJ$24))</f>
        <v/>
      </c>
      <c r="EM24" s="97" t="str">
        <f>IF(ISBLANK($EJ$24),"",IF(ISNA(MATCH(TeamNAVI!$E$22,$EE$24:$EI$24,0))*ISNA(MATCH(TeamNAVI!$E$24,$EE$24:$EI$24,0))*ISNA(MATCH(TeamNAVI!$E$26,$EE$24:$EI$24,0)),0,1))</f>
        <v/>
      </c>
      <c r="EN24" s="122" t="str">
        <f>IF(ISBLANK($EJ$24),"",INDEX($EK$24:$EL$24,$EM$24+1)*$ED$24)</f>
        <v/>
      </c>
      <c r="EP24" s="119">
        <v>9</v>
      </c>
      <c r="EQ24" s="123" t="str">
        <f>VLOOKUP($EP$24,$B$6:$C$26,2)</f>
        <v/>
      </c>
      <c r="ER24" s="123">
        <v>19</v>
      </c>
      <c r="ES24" s="415"/>
      <c r="ET24" s="415"/>
      <c r="EU24" s="203"/>
      <c r="EV24" s="7"/>
      <c r="EW24" s="8"/>
      <c r="EX24" s="8"/>
      <c r="EY24" s="8"/>
      <c r="EZ24" s="9"/>
      <c r="FA24" s="7"/>
      <c r="FB24" s="121" t="str">
        <f>IF(ISBLANK($FA$24),"",INDEX(ion21Coop!$F$32:$F$39,MAX(2*$FA$24-1,2)))</f>
        <v/>
      </c>
      <c r="FC24" s="122" t="str">
        <f>IF(ISBLANK($FA$24),"",INDEX(ion21Coop!$F$32:$F$39,2*$FA$24))</f>
        <v/>
      </c>
      <c r="FD24" s="97" t="str">
        <f>IF(ISBLANK($FA$24),"",IF(ISNA(MATCH(TeamNAVI!$E$22,$EV$24:$EZ$24,0))*ISNA(MATCH(TeamNAVI!$E$24,$EV$24:$EZ$24,0))*ISNA(MATCH(TeamNAVI!$E$26,$EV$24:$EZ$24,0)),0,1))</f>
        <v/>
      </c>
      <c r="FE24" s="122" t="str">
        <f>IF(ISBLANK($FA$24),"",INDEX($FB$24:$FC$24,$FD$24+1)*$EU$24)</f>
        <v/>
      </c>
      <c r="FG24" s="119">
        <v>10</v>
      </c>
      <c r="FH24" s="123" t="str">
        <f>VLOOKUP($FG$24,$B$6:$C$26,2)</f>
        <v/>
      </c>
      <c r="FI24" s="123">
        <v>19</v>
      </c>
      <c r="FJ24" s="415"/>
      <c r="FK24" s="415"/>
      <c r="FL24" s="203"/>
      <c r="FM24" s="7"/>
      <c r="FN24" s="8"/>
      <c r="FO24" s="8"/>
      <c r="FP24" s="8"/>
      <c r="FQ24" s="9"/>
      <c r="FR24" s="7"/>
      <c r="FS24" s="121" t="str">
        <f>IF(ISBLANK($FR$24),"",INDEX(ion21Coop!$F$32:$F$39,MAX(2*$FR$24-1,2)))</f>
        <v/>
      </c>
      <c r="FT24" s="122" t="str">
        <f>IF(ISBLANK($FR$24),"",INDEX(ion21Coop!$F$32:$F$39,2*$FR$24))</f>
        <v/>
      </c>
      <c r="FU24" s="97" t="str">
        <f>IF(ISBLANK($FR$24),"",IF(ISNA(MATCH(TeamNAVI!$E$22,$FM$24:$FQ$24,0))*ISNA(MATCH(TeamNAVI!$E$24,$FM$24:$FQ$24,0))*ISNA(MATCH(TeamNAVI!$E$26,$FM$24:$FQ$24,0)),0,1))</f>
        <v/>
      </c>
      <c r="FV24" s="122" t="str">
        <f>IF(ISBLANK($FR$24),"",INDEX($FS$24:$FT$24,$FU$24+1)*$FL$24)</f>
        <v/>
      </c>
      <c r="FX24" s="119">
        <v>11</v>
      </c>
      <c r="FY24" s="123" t="str">
        <f>VLOOKUP($FX$24,$B$6:$C$26,2)</f>
        <v/>
      </c>
      <c r="FZ24" s="123">
        <v>19</v>
      </c>
      <c r="GA24" s="415"/>
      <c r="GB24" s="415"/>
      <c r="GC24" s="203"/>
      <c r="GD24" s="7"/>
      <c r="GE24" s="8"/>
      <c r="GF24" s="8"/>
      <c r="GG24" s="8"/>
      <c r="GH24" s="9"/>
      <c r="GI24" s="7"/>
      <c r="GJ24" s="121" t="str">
        <f>IF(ISBLANK($GI$24),"",INDEX(ion21Coop!$F$32:$F$39,MAX(2*$GI$24-1,2)))</f>
        <v/>
      </c>
      <c r="GK24" s="122" t="str">
        <f>IF(ISBLANK($GI$24),"",INDEX(ion21Coop!$F$32:$F$39,2*$GI$24))</f>
        <v/>
      </c>
      <c r="GL24" s="97" t="str">
        <f>IF(ISBLANK($GI$24),"",IF(ISNA(MATCH(TeamNAVI!$E$22,$GD$24:$GH$24,0))*ISNA(MATCH(TeamNAVI!$E$24,$GD$24:$GH$24,0))*ISNA(MATCH(TeamNAVI!$E$26,$GD$24:$GH$24,0)),0,1))</f>
        <v/>
      </c>
      <c r="GM24" s="122" t="str">
        <f>IF(ISBLANK($GI$24),"",INDEX($GJ$24:$GK$24,$GL$24+1)*$GC$24)</f>
        <v/>
      </c>
      <c r="GO24" s="119">
        <v>12</v>
      </c>
      <c r="GP24" s="123" t="str">
        <f>VLOOKUP($GO$24,$B$6:$C$26,2)</f>
        <v/>
      </c>
      <c r="GQ24" s="123">
        <v>19</v>
      </c>
      <c r="GR24" s="415"/>
      <c r="GS24" s="415"/>
      <c r="GT24" s="203"/>
      <c r="GU24" s="7"/>
      <c r="GV24" s="8"/>
      <c r="GW24" s="8"/>
      <c r="GX24" s="8"/>
      <c r="GY24" s="9"/>
      <c r="GZ24" s="7"/>
      <c r="HA24" s="121" t="str">
        <f>IF(ISBLANK($GZ$24),"",INDEX(ion21Coop!$F$32:$F$39,MAX(2*$GZ$24-1,2)))</f>
        <v/>
      </c>
      <c r="HB24" s="122" t="str">
        <f>IF(ISBLANK($GZ$24),"",INDEX(ion21Coop!$F$32:$F$39,2*$GZ$24))</f>
        <v/>
      </c>
      <c r="HC24" s="97" t="str">
        <f>IF(ISBLANK($GZ$24),"",IF(ISNA(MATCH(TeamNAVI!$E$22,$GU$24:$GY$24,0))*ISNA(MATCH(TeamNAVI!$E$24,$GU$24:$GY$24,0))*ISNA(MATCH(TeamNAVI!$E$26,$GU$24:$GY$24,0)),0,1))</f>
        <v/>
      </c>
      <c r="HD24" s="122" t="str">
        <f>IF(ISBLANK($GZ$24),"",INDEX($HA$24:$HB$24,$HC$24+1)*$GT$24)</f>
        <v/>
      </c>
      <c r="HF24" s="119">
        <v>13</v>
      </c>
      <c r="HG24" s="123" t="str">
        <f>VLOOKUP($HF$24,$B$6:$C$26,2)</f>
        <v/>
      </c>
      <c r="HH24" s="123">
        <v>19</v>
      </c>
      <c r="HI24" s="415"/>
      <c r="HJ24" s="415"/>
      <c r="HK24" s="203"/>
      <c r="HL24" s="7"/>
      <c r="HM24" s="8"/>
      <c r="HN24" s="8"/>
      <c r="HO24" s="8"/>
      <c r="HP24" s="9"/>
      <c r="HQ24" s="7"/>
      <c r="HR24" s="121" t="str">
        <f>IF(ISBLANK($HQ$24),"",INDEX(ion21Coop!$F$32:$F$39,MAX(2*$HQ$24-1,2)))</f>
        <v/>
      </c>
      <c r="HS24" s="122" t="str">
        <f>IF(ISBLANK($HQ$24),"",INDEX(ion21Coop!$F$32:$F$39,2*$HQ$24))</f>
        <v/>
      </c>
      <c r="HT24" s="97" t="str">
        <f>IF(ISBLANK($HQ$24),"",IF(ISNA(MATCH(TeamNAVI!$E$22,$HL$24:$HP$24,0))*ISNA(MATCH(TeamNAVI!$E$24,$HL$24:$HP$24,0))*ISNA(MATCH(TeamNAVI!$E$26,$HL$24:$HP$24,0)),0,1))</f>
        <v/>
      </c>
      <c r="HU24" s="122" t="str">
        <f>IF(ISBLANK($HQ$24),"",INDEX($HR$24:$HS$24,$HT$24+1)*$HK$24)</f>
        <v/>
      </c>
      <c r="HW24" s="119">
        <v>14</v>
      </c>
      <c r="HX24" s="123" t="str">
        <f>VLOOKUP($HW$24,$B$6:$C$26,2)</f>
        <v/>
      </c>
      <c r="HY24" s="123">
        <v>19</v>
      </c>
      <c r="HZ24" s="415"/>
      <c r="IA24" s="415"/>
      <c r="IB24" s="203"/>
      <c r="IC24" s="7"/>
      <c r="ID24" s="8"/>
      <c r="IE24" s="8"/>
      <c r="IF24" s="8"/>
      <c r="IG24" s="9"/>
      <c r="IH24" s="7"/>
      <c r="II24" s="121" t="str">
        <f>IF(ISBLANK($IH$24),"",INDEX(ion21Coop!$F$32:$F$39,MAX(2*$IH$24-1,2)))</f>
        <v/>
      </c>
      <c r="IJ24" s="122" t="str">
        <f>IF(ISBLANK($IH$24),"",INDEX(ion21Coop!$F$32:$F$39,2*$IH$24))</f>
        <v/>
      </c>
      <c r="IK24" s="97" t="str">
        <f>IF(ISBLANK($IH$24),"",IF(ISNA(MATCH(TeamNAVI!$E$22,$IC$24:$IG$24,0))*ISNA(MATCH(TeamNAVI!$E$24,$IC$24:$IG$24,0))*ISNA(MATCH(TeamNAVI!$E$26,$IC$24:$IG$24,0)),0,1))</f>
        <v/>
      </c>
      <c r="IL24" s="122" t="str">
        <f>IF(ISBLANK($IH$24),"",INDEX($II$24:$IJ$24,$IK$24+1)*$IB$24)</f>
        <v/>
      </c>
      <c r="IN24" s="119">
        <v>15</v>
      </c>
      <c r="IO24" s="123" t="str">
        <f>VLOOKUP($IN$24,$B$6:$C$26,2)</f>
        <v/>
      </c>
      <c r="IP24" s="123">
        <v>19</v>
      </c>
      <c r="IQ24" s="415"/>
      <c r="IR24" s="415"/>
      <c r="IS24" s="203"/>
      <c r="IT24" s="7"/>
      <c r="IU24" s="8"/>
      <c r="IV24" s="8"/>
      <c r="IW24" s="8"/>
      <c r="IX24" s="9"/>
      <c r="IY24" s="7"/>
      <c r="IZ24" s="121" t="str">
        <f>IF(ISBLANK($IY$24),"",INDEX(ion21Coop!$F$32:$F$39,MAX(2*$IY$24-1,2)))</f>
        <v/>
      </c>
      <c r="JA24" s="122" t="str">
        <f>IF(ISBLANK($IY$24),"",INDEX(ion21Coop!$F$32:$F$39,2*$IY$24))</f>
        <v/>
      </c>
      <c r="JB24" s="97" t="str">
        <f>IF(ISBLANK($IY$24),"",IF(ISNA(MATCH(TeamNAVI!$E$22,$IT$24:$IX$24,0))*ISNA(MATCH(TeamNAVI!$E$24,$IT$24:$IX$24,0))*ISNA(MATCH(TeamNAVI!$E$26,$IT$24:$IX$24,0)),0,1))</f>
        <v/>
      </c>
      <c r="JC24" s="122" t="str">
        <f>IF(ISBLANK($IY$24),"",INDEX($IZ$24:$JA$24,$JB$24+1)*$IS$24)</f>
        <v/>
      </c>
      <c r="JE24" s="119">
        <v>16</v>
      </c>
      <c r="JF24" s="123" t="str">
        <f>VLOOKUP($JE$24,$B$6:$C$26,2)</f>
        <v/>
      </c>
      <c r="JG24" s="123">
        <v>19</v>
      </c>
      <c r="JH24" s="415"/>
      <c r="JI24" s="415"/>
      <c r="JJ24" s="203"/>
      <c r="JK24" s="7"/>
      <c r="JL24" s="8"/>
      <c r="JM24" s="8"/>
      <c r="JN24" s="8"/>
      <c r="JO24" s="9"/>
      <c r="JP24" s="7"/>
      <c r="JQ24" s="121" t="str">
        <f>IF(ISBLANK($JP$24),"",INDEX(ion21Coop!$F$32:$F$39,MAX(2*$JP$24-1,2)))</f>
        <v/>
      </c>
      <c r="JR24" s="122" t="str">
        <f>IF(ISBLANK($JP$24),"",INDEX(ion21Coop!$F$32:$F$39,2*$JP$24))</f>
        <v/>
      </c>
      <c r="JS24" s="97" t="str">
        <f>IF(ISBLANK($JP$24),"",IF(ISNA(MATCH(TeamNAVI!$E$22,$JK$24:$JO$24,0))*ISNA(MATCH(TeamNAVI!$E$24,$JK$24:$JO$24,0))*ISNA(MATCH(TeamNAVI!$E$26,$JK$24:$JO$24,0)),0,1))</f>
        <v/>
      </c>
      <c r="JT24" s="122" t="str">
        <f>IF(ISBLANK($JP$24),"",INDEX($JQ$24:$JR$24,$JS$24+1)*$JJ$24)</f>
        <v/>
      </c>
      <c r="JV24" s="119">
        <v>17</v>
      </c>
      <c r="JW24" s="123" t="str">
        <f>VLOOKUP($JV$24,$B$6:$C$26,2)</f>
        <v/>
      </c>
      <c r="JX24" s="123">
        <v>19</v>
      </c>
      <c r="JY24" s="415"/>
      <c r="JZ24" s="415"/>
      <c r="KA24" s="203"/>
      <c r="KB24" s="7"/>
      <c r="KC24" s="8"/>
      <c r="KD24" s="8"/>
      <c r="KE24" s="8"/>
      <c r="KF24" s="9"/>
      <c r="KG24" s="7"/>
      <c r="KH24" s="121" t="str">
        <f>IF(ISBLANK($KG$24),"",INDEX(ion21Coop!$F$32:$F$39,MAX(2*$KG$24-1,2)))</f>
        <v/>
      </c>
      <c r="KI24" s="122" t="str">
        <f>IF(ISBLANK($KG$24),"",INDEX(ion21Coop!$F$32:$F$39,2*$KG$24))</f>
        <v/>
      </c>
      <c r="KJ24" s="97" t="str">
        <f>IF(ISBLANK($KG$24),"",IF(ISNA(MATCH(TeamNAVI!$E$22,$KB$24:$KF$24,0))*ISNA(MATCH(TeamNAVI!$E$24,$KB$24:$KF$24,0))*ISNA(MATCH(TeamNAVI!$E$26,$KB$24:$KF$24,0)),0,1))</f>
        <v/>
      </c>
      <c r="KK24" s="122" t="str">
        <f>IF(ISBLANK($KG$24),"",INDEX($KH$24:$KI$24,$KJ$24+1)*$KA$24)</f>
        <v/>
      </c>
      <c r="KM24" s="119">
        <v>18</v>
      </c>
      <c r="KN24" s="123" t="str">
        <f>VLOOKUP($KM$24,$B$6:$C$26,2)</f>
        <v/>
      </c>
      <c r="KO24" s="123">
        <v>19</v>
      </c>
      <c r="KP24" s="415"/>
      <c r="KQ24" s="415"/>
      <c r="KR24" s="203"/>
      <c r="KS24" s="7"/>
      <c r="KT24" s="8"/>
      <c r="KU24" s="8"/>
      <c r="KV24" s="8"/>
      <c r="KW24" s="9"/>
      <c r="KX24" s="7"/>
      <c r="KY24" s="121" t="str">
        <f>IF(ISBLANK($KX$24),"",INDEX(ion21Coop!$F$32:$F$39,MAX(2*$KX$24-1,2)))</f>
        <v/>
      </c>
      <c r="KZ24" s="122" t="str">
        <f>IF(ISBLANK($KX$24),"",INDEX(ion21Coop!$F$32:$F$39,2*$KX$24))</f>
        <v/>
      </c>
      <c r="LA24" s="97" t="str">
        <f>IF(ISBLANK($KX$24),"",IF(ISNA(MATCH(TeamNAVI!$E$22,$KS$24:$KW$24,0))*ISNA(MATCH(TeamNAVI!$E$24,$KS$24:$KW$24,0))*ISNA(MATCH(TeamNAVI!$E$26,$KS$24:$KW$24,0)),0,1))</f>
        <v/>
      </c>
      <c r="LB24" s="122" t="str">
        <f>IF(ISBLANK($KX$24),"",INDEX($KY$24:$KZ$24,$LA$24+1)*$KR$24)</f>
        <v/>
      </c>
      <c r="LD24" s="119">
        <v>19</v>
      </c>
      <c r="LE24" s="123" t="str">
        <f>VLOOKUP($LD$24,$B$6:$C$26,2)</f>
        <v/>
      </c>
      <c r="LF24" s="123">
        <v>19</v>
      </c>
      <c r="LG24" s="415"/>
      <c r="LH24" s="415"/>
      <c r="LI24" s="203"/>
      <c r="LJ24" s="7"/>
      <c r="LK24" s="8"/>
      <c r="LL24" s="8"/>
      <c r="LM24" s="8"/>
      <c r="LN24" s="9"/>
      <c r="LO24" s="7"/>
      <c r="LP24" s="121" t="str">
        <f>IF(ISBLANK($LO$24),"",INDEX(ion21Coop!$F$32:$F$39,MAX(2*$LO$24-1,2)))</f>
        <v/>
      </c>
      <c r="LQ24" s="122" t="str">
        <f>IF(ISBLANK($LO$24),"",INDEX(ion21Coop!$F$32:$F$39,2*$LO$24))</f>
        <v/>
      </c>
      <c r="LR24" s="97" t="str">
        <f>IF(ISBLANK($LO$24),"",IF(ISNA(MATCH(TeamNAVI!$E$22,$LJ$24:$LN$24,0))*ISNA(MATCH(TeamNAVI!$E$24,$LJ$24:$LN$24,0))*ISNA(MATCH(TeamNAVI!$E$26,$LJ$24:$LN$24,0)),0,1))</f>
        <v/>
      </c>
      <c r="LS24" s="122" t="str">
        <f>IF(ISBLANK($LO$24),"",INDEX($LP$24:$LQ$24,$LR$24+1)*$LI$24)</f>
        <v/>
      </c>
      <c r="LU24" s="119">
        <v>20</v>
      </c>
      <c r="LV24" s="123" t="str">
        <f>VLOOKUP($LU$24,$B$6:$C$26,2)</f>
        <v/>
      </c>
      <c r="LW24" s="123">
        <v>19</v>
      </c>
      <c r="LX24" s="415"/>
      <c r="LY24" s="415"/>
      <c r="LZ24" s="203"/>
      <c r="MA24" s="7"/>
      <c r="MB24" s="8"/>
      <c r="MC24" s="8"/>
      <c r="MD24" s="8"/>
      <c r="ME24" s="9"/>
      <c r="MF24" s="7"/>
      <c r="MG24" s="121" t="str">
        <f>IF(ISBLANK($MF$24),"",INDEX(ion21Coop!$F$32:$F$39,MAX(2*$MF$24-1,2)))</f>
        <v/>
      </c>
      <c r="MH24" s="122" t="str">
        <f>IF(ISBLANK($MF$24),"",INDEX(ion21Coop!$F$32:$F$39,2*$MF$24))</f>
        <v/>
      </c>
      <c r="MI24" s="97" t="str">
        <f>IF(ISBLANK($MF$24),"",IF(ISNA(MATCH(TeamNAVI!$E$22,$MA$24:$ME$24,0))*ISNA(MATCH(TeamNAVI!$E$24,$MA$24:$ME$24,0))*ISNA(MATCH(TeamNAVI!$E$26,$MA$24:$ME$24,0)),0,1))</f>
        <v/>
      </c>
      <c r="MJ24" s="122" t="str">
        <f>IF(ISBLANK($MF$24),"",INDEX($MG$24:$MH$24,$MI$24+1)*$LZ$24)</f>
        <v/>
      </c>
      <c r="ML24" s="119">
        <v>21</v>
      </c>
      <c r="MM24" s="123" t="str">
        <f>VLOOKUP($ML$24,$B$6:$C$26,2)</f>
        <v/>
      </c>
      <c r="MN24" s="123">
        <v>19</v>
      </c>
      <c r="MO24" s="415"/>
      <c r="MP24" s="415"/>
      <c r="MQ24" s="203"/>
      <c r="MR24" s="7"/>
      <c r="MS24" s="8"/>
      <c r="MT24" s="8"/>
      <c r="MU24" s="8"/>
      <c r="MV24" s="9"/>
      <c r="MW24" s="7"/>
      <c r="MX24" s="121" t="str">
        <f>IF(ISBLANK($MW$24),"",INDEX(ion21Coop!$F$32:$F$39,MAX(2*$MW$24-1,2)))</f>
        <v/>
      </c>
      <c r="MY24" s="122" t="str">
        <f>IF(ISBLANK($MW$24),"",INDEX(ion21Coop!$F$32:$F$39,2*$MW$24))</f>
        <v/>
      </c>
      <c r="MZ24" s="97" t="str">
        <f>IF(ISBLANK($MW$24),"",IF(ISNA(MATCH(TeamNAVI!$E$22,$MR$24:$MV$24,0))*ISNA(MATCH(TeamNAVI!$E$24,$MR$24:$MV$24,0))*ISNA(MATCH(TeamNAVI!$E$26,$MR$24:$MV$24,0)),0,1))</f>
        <v/>
      </c>
      <c r="NA24" s="122" t="str">
        <f>IF(ISBLANK($MW$24),"",INDEX($MX$24:$MY$24,$MZ$24+1)*$MQ$24)</f>
        <v/>
      </c>
    </row>
    <row r="25" spans="1:365" x14ac:dyDescent="0.3">
      <c r="A25" s="187" t="str">
        <f t="shared" si="0"/>
        <v xml:space="preserve">20 - </v>
      </c>
      <c r="B25" s="119">
        <f>ion21Team!B24</f>
        <v>20</v>
      </c>
      <c r="C25" s="123" t="str">
        <f>IF(ISBLANK(ion21Team!C24),"",ion21Team!C24)</f>
        <v/>
      </c>
      <c r="D25" s="146" t="str">
        <f>IF(ISBLANK(ion21Team!$C$24),"",$MJ$3)</f>
        <v/>
      </c>
      <c r="E25" s="271" t="str">
        <f>IF(ISBLANK(ion21Team!C24),"",IFERROR(D25/$D$27*100,0))</f>
        <v/>
      </c>
      <c r="F25" s="146" t="str">
        <f>IF(ISBLANK(ion21Team!C24),"",ion21Votes!AE25)</f>
        <v/>
      </c>
      <c r="G25" s="121" t="str">
        <f>IF(ISBLANK(ion21Team!C24),"",ROUND(ion21Votes!$AE$27*E25/100,0))</f>
        <v/>
      </c>
      <c r="H25" s="122" t="str">
        <f>IF(ISBLANK(ion21Team!C24),"",F25-G25)</f>
        <v/>
      </c>
      <c r="J25" s="119">
        <v>1</v>
      </c>
      <c r="K25" s="123" t="str">
        <f>VLOOKUP($J$25,$B$6:$C$26,2)</f>
        <v>YaJo</v>
      </c>
      <c r="L25" s="123">
        <v>20</v>
      </c>
      <c r="M25" s="364"/>
      <c r="N25" s="364"/>
      <c r="O25" s="202"/>
      <c r="P25" s="7"/>
      <c r="Q25" s="8"/>
      <c r="R25" s="8"/>
      <c r="S25" s="8"/>
      <c r="T25" s="9"/>
      <c r="U25" s="7"/>
      <c r="V25" s="121" t="str">
        <f>IF(ISBLANK($U$25),"",INDEX(ion21Coop!$F$32:$F$39,MAX(2*$U$25-1,2)))</f>
        <v/>
      </c>
      <c r="W25" s="122" t="str">
        <f>IF(ISBLANK($U$25),"",INDEX(ion21Coop!$F$32:$F$39,2*$U$25))</f>
        <v/>
      </c>
      <c r="X25" s="97" t="str">
        <f>IF(ISBLANK($U$25),"",IF(ISNA(MATCH(TeamNAVI!$E$22,$P$25:$T$25,0))*ISNA(MATCH(TeamNAVI!$E$24,$P$25:$T$25,0))*ISNA(MATCH(TeamNAVI!$E$26,$P$25:$T$25,0)),0,1))</f>
        <v/>
      </c>
      <c r="Y25" s="122" t="str">
        <f>IF(ISBLANK($U$25),"",INDEX($V$25:$W$25,$X$25+1)*$O$25)</f>
        <v/>
      </c>
      <c r="AA25" s="119">
        <v>2</v>
      </c>
      <c r="AB25" s="123" t="str">
        <f>VLOOKUP($AA$25,$B$6:$C$26,2)</f>
        <v>GeLo</v>
      </c>
      <c r="AC25" s="123">
        <v>20</v>
      </c>
      <c r="AD25" s="364"/>
      <c r="AE25" s="364"/>
      <c r="AF25" s="202"/>
      <c r="AG25" s="7"/>
      <c r="AH25" s="8"/>
      <c r="AI25" s="8"/>
      <c r="AJ25" s="8"/>
      <c r="AK25" s="9"/>
      <c r="AL25" s="7"/>
      <c r="AM25" s="121" t="str">
        <f>IF(ISBLANK($AL$25),"",INDEX(ion21Coop!$F$32:$F$39,MAX(2*$AL$25-1,2)))</f>
        <v/>
      </c>
      <c r="AN25" s="122" t="str">
        <f>IF(ISBLANK($AL$25),"",INDEX(ion21Coop!$F$32:$F$39,2*$AL$25))</f>
        <v/>
      </c>
      <c r="AO25" s="97" t="str">
        <f>IF(ISBLANK($AL$25),"",IF(ISNA(MATCH(TeamNAVI!$E$22,$AG$25:$AK$25,0))*ISNA(MATCH(TeamNAVI!$E$24,$AG$25:$AK$25,0))*ISNA(MATCH(TeamNAVI!$E$26,$AG$25:$AK$25,0)),0,1))</f>
        <v/>
      </c>
      <c r="AP25" s="122" t="str">
        <f>IF(ISBLANK($AL$25),"",INDEX($AM$25:$AN$25,$AO$25+1)*$AF$25)</f>
        <v/>
      </c>
      <c r="AR25" s="119">
        <v>3</v>
      </c>
      <c r="AS25" s="123" t="str">
        <f>VLOOKUP($AR$25,$B$6:$C$26,2)</f>
        <v>MiDo</v>
      </c>
      <c r="AT25" s="123">
        <v>20</v>
      </c>
      <c r="AU25" s="364"/>
      <c r="AV25" s="364"/>
      <c r="AW25" s="202"/>
      <c r="AX25" s="7"/>
      <c r="AY25" s="8"/>
      <c r="AZ25" s="8"/>
      <c r="BA25" s="8"/>
      <c r="BB25" s="9"/>
      <c r="BC25" s="7"/>
      <c r="BD25" s="121" t="str">
        <f>IF(ISBLANK($BC$25),"",INDEX(ion21Coop!$F$32:$F$39,MAX(2*$BC$25-1,2)))</f>
        <v/>
      </c>
      <c r="BE25" s="122" t="str">
        <f>IF(ISBLANK($BC$25),"",INDEX(ion21Coop!$F$32:$F$39,2*$BC$25))</f>
        <v/>
      </c>
      <c r="BF25" s="97" t="str">
        <f>IF(ISBLANK($BC$25),"",IF(ISNA(MATCH(TeamNAVI!$E$22,$AX$25:$BB$25,0))*ISNA(MATCH(TeamNAVI!$E$24,$AX$25:$BB$25,0))*ISNA(MATCH(TeamNAVI!$E$26,$AX$25:$BB$25,0)),0,1))</f>
        <v/>
      </c>
      <c r="BG25" s="122" t="str">
        <f>IF(ISBLANK($BC$25),"",INDEX($BD$25:$BE$25,$BF$25+1)*$AW$25)</f>
        <v/>
      </c>
      <c r="BI25" s="119">
        <v>4</v>
      </c>
      <c r="BJ25" s="123" t="str">
        <f>VLOOKUP($BI$25,$B$6:$C$26,2)</f>
        <v>EmNi</v>
      </c>
      <c r="BK25" s="123">
        <v>20</v>
      </c>
      <c r="BL25" s="415"/>
      <c r="BM25" s="415"/>
      <c r="BN25" s="203"/>
      <c r="BO25" s="7"/>
      <c r="BP25" s="8"/>
      <c r="BQ25" s="8"/>
      <c r="BR25" s="8"/>
      <c r="BS25" s="9"/>
      <c r="BT25" s="7"/>
      <c r="BU25" s="121" t="str">
        <f>IF(ISBLANK($BT$25),"",INDEX(ion21Coop!$F$32:$F$39,MAX(2*$BT$25-1,2)))</f>
        <v/>
      </c>
      <c r="BV25" s="122" t="str">
        <f>IF(ISBLANK($BT$25),"",INDEX(ion21Coop!$F$32:$F$39,2*$BT$25))</f>
        <v/>
      </c>
      <c r="BW25" s="97" t="str">
        <f>IF(ISBLANK($BT$25),"",IF(ISNA(MATCH(TeamNAVI!$E$22,$BO$25:$BS$25,0))*ISNA(MATCH(TeamNAVI!$E$24,$BO$25:$BS$25,0))*ISNA(MATCH(TeamNAVI!$E$26,$BO$25:$BS$25,0)),0,1))</f>
        <v/>
      </c>
      <c r="BX25" s="122" t="str">
        <f>IF(ISBLANK($BT$25),"",INDEX($BU$25:$BV$25,$BW$25+1)*$BN$25)</f>
        <v/>
      </c>
      <c r="BZ25" s="119">
        <v>5</v>
      </c>
      <c r="CA25" s="123" t="str">
        <f>VLOOKUP($BZ$25,$B$6:$C$26,2)</f>
        <v>HeJe</v>
      </c>
      <c r="CB25" s="123">
        <v>20</v>
      </c>
      <c r="CC25" s="415"/>
      <c r="CD25" s="415"/>
      <c r="CE25" s="203"/>
      <c r="CF25" s="7"/>
      <c r="CG25" s="8"/>
      <c r="CH25" s="8"/>
      <c r="CI25" s="8"/>
      <c r="CJ25" s="9"/>
      <c r="CK25" s="7"/>
      <c r="CL25" s="121" t="str">
        <f>IF(ISBLANK($CK$25),"",INDEX(ion21Coop!$F$32:$F$39,MAX(2*$CK$25-1,2)))</f>
        <v/>
      </c>
      <c r="CM25" s="122" t="str">
        <f>IF(ISBLANK($CK$25),"",INDEX(ion21Coop!$F$32:$F$39,2*$CK$25))</f>
        <v/>
      </c>
      <c r="CN25" s="97" t="str">
        <f>IF(ISBLANK($CK$25),"",IF(ISNA(MATCH(TeamNAVI!$E$22,$CF$25:$CJ$25,0))*ISNA(MATCH(TeamNAVI!$E$24,$CF$25:$CJ$25,0))*ISNA(MATCH(TeamNAVI!$E$26,$CF$25:$CJ$25,0)),0,1))</f>
        <v/>
      </c>
      <c r="CO25" s="122" t="str">
        <f>IF(ISBLANK($CK$25),"",INDEX($CL$25:$CM$25,$CN$25+1)*$CE$25)</f>
        <v/>
      </c>
      <c r="CQ25" s="119">
        <v>6</v>
      </c>
      <c r="CR25" s="123" t="str">
        <f>VLOOKUP($CQ$25,$B$6:$C$26,2)</f>
        <v/>
      </c>
      <c r="CS25" s="123">
        <v>20</v>
      </c>
      <c r="CT25" s="415"/>
      <c r="CU25" s="415"/>
      <c r="CV25" s="203"/>
      <c r="CW25" s="7"/>
      <c r="CX25" s="8"/>
      <c r="CY25" s="8"/>
      <c r="CZ25" s="8"/>
      <c r="DA25" s="9"/>
      <c r="DB25" s="7"/>
      <c r="DC25" s="121" t="str">
        <f>IF(ISBLANK($DB$25),"",INDEX(ion21Coop!$F$32:$F$39,MAX(2*$DB$25-1,2)))</f>
        <v/>
      </c>
      <c r="DD25" s="122" t="str">
        <f>IF(ISBLANK($DB$25),"",INDEX(ion21Coop!$F$32:$F$39,2*$DB$25))</f>
        <v/>
      </c>
      <c r="DE25" s="97" t="str">
        <f>IF(ISBLANK($DB$25),"",IF(ISNA(MATCH(TeamNAVI!$E$22,$CW$25:$DA$25,0))*ISNA(MATCH(TeamNAVI!$E$24,$CW$25:$DA$25,0))*ISNA(MATCH(TeamNAVI!$E$26,$CW$25:$DA$25,0)),0,1))</f>
        <v/>
      </c>
      <c r="DF25" s="122" t="str">
        <f>IF(ISBLANK($DB$25),"",INDEX($DC$25:$DD$25,$DE$25+1)*$CV$25)</f>
        <v/>
      </c>
      <c r="DH25" s="119">
        <v>7</v>
      </c>
      <c r="DI25" s="123" t="str">
        <f>VLOOKUP($DH$25,$B$6:$C$26,2)</f>
        <v/>
      </c>
      <c r="DJ25" s="123">
        <v>20</v>
      </c>
      <c r="DK25" s="415"/>
      <c r="DL25" s="415"/>
      <c r="DM25" s="203"/>
      <c r="DN25" s="7"/>
      <c r="DO25" s="8"/>
      <c r="DP25" s="8"/>
      <c r="DQ25" s="8"/>
      <c r="DR25" s="9"/>
      <c r="DS25" s="7"/>
      <c r="DT25" s="121" t="str">
        <f>IF(ISBLANK($DS$25),"",INDEX(ion21Coop!$F$32:$F$39,MAX(2*$DS$25-1,2)))</f>
        <v/>
      </c>
      <c r="DU25" s="122" t="str">
        <f>IF(ISBLANK($DS$25),"",INDEX(ion21Coop!$F$32:$F$39,2*$DS$25))</f>
        <v/>
      </c>
      <c r="DV25" s="97" t="str">
        <f>IF(ISBLANK($DS$25),"",IF(ISNA(MATCH(TeamNAVI!$E$22,$DN$25:$DR$25,0))*ISNA(MATCH(TeamNAVI!$E$24,$DN$25:$DR$25,0))*ISNA(MATCH(TeamNAVI!$E$26,$DN$25:$DR$25,0)),0,1))</f>
        <v/>
      </c>
      <c r="DW25" s="122" t="str">
        <f>IF(ISBLANK($DS$25),"",INDEX($DT$25:$DU$25,$DV$25+1)*$DM$25)</f>
        <v/>
      </c>
      <c r="DY25" s="119">
        <v>8</v>
      </c>
      <c r="DZ25" s="123" t="str">
        <f>VLOOKUP($DY$25,$B$6:$C$26,2)</f>
        <v/>
      </c>
      <c r="EA25" s="123">
        <v>20</v>
      </c>
      <c r="EB25" s="415"/>
      <c r="EC25" s="415"/>
      <c r="ED25" s="203"/>
      <c r="EE25" s="7"/>
      <c r="EF25" s="8"/>
      <c r="EG25" s="8"/>
      <c r="EH25" s="8"/>
      <c r="EI25" s="9"/>
      <c r="EJ25" s="7"/>
      <c r="EK25" s="121" t="str">
        <f>IF(ISBLANK($EJ$25),"",INDEX(ion21Coop!$F$32:$F$39,MAX(2*$EJ$25-1,2)))</f>
        <v/>
      </c>
      <c r="EL25" s="122" t="str">
        <f>IF(ISBLANK($EJ$25),"",INDEX(ion21Coop!$F$32:$F$39,2*$EJ$25))</f>
        <v/>
      </c>
      <c r="EM25" s="97" t="str">
        <f>IF(ISBLANK($EJ$25),"",IF(ISNA(MATCH(TeamNAVI!$E$22,$EE$25:$EI$25,0))*ISNA(MATCH(TeamNAVI!$E$24,$EE$25:$EI$25,0))*ISNA(MATCH(TeamNAVI!$E$26,$EE$25:$EI$25,0)),0,1))</f>
        <v/>
      </c>
      <c r="EN25" s="122" t="str">
        <f>IF(ISBLANK($EJ$25),"",INDEX($EK$25:$EL$25,$EM$25+1)*$ED$25)</f>
        <v/>
      </c>
      <c r="EP25" s="119">
        <v>9</v>
      </c>
      <c r="EQ25" s="123" t="str">
        <f>VLOOKUP($EP$25,$B$6:$C$26,2)</f>
        <v/>
      </c>
      <c r="ER25" s="123">
        <v>20</v>
      </c>
      <c r="ES25" s="415"/>
      <c r="ET25" s="415"/>
      <c r="EU25" s="203"/>
      <c r="EV25" s="7"/>
      <c r="EW25" s="8"/>
      <c r="EX25" s="8"/>
      <c r="EY25" s="8"/>
      <c r="EZ25" s="9"/>
      <c r="FA25" s="7"/>
      <c r="FB25" s="121" t="str">
        <f>IF(ISBLANK($FA$25),"",INDEX(ion21Coop!$F$32:$F$39,MAX(2*$FA$25-1,2)))</f>
        <v/>
      </c>
      <c r="FC25" s="122" t="str">
        <f>IF(ISBLANK($FA$25),"",INDEX(ion21Coop!$F$32:$F$39,2*$FA$25))</f>
        <v/>
      </c>
      <c r="FD25" s="97" t="str">
        <f>IF(ISBLANK($FA$25),"",IF(ISNA(MATCH(TeamNAVI!$E$22,$EV$25:$EZ$25,0))*ISNA(MATCH(TeamNAVI!$E$24,$EV$25:$EZ$25,0))*ISNA(MATCH(TeamNAVI!$E$26,$EV$25:$EZ$25,0)),0,1))</f>
        <v/>
      </c>
      <c r="FE25" s="122" t="str">
        <f>IF(ISBLANK($FA$25),"",INDEX($FB$25:$FC$25,$FD$25+1)*$EU$25)</f>
        <v/>
      </c>
      <c r="FG25" s="119">
        <v>10</v>
      </c>
      <c r="FH25" s="123" t="str">
        <f>VLOOKUP($FG$25,$B$6:$C$26,2)</f>
        <v/>
      </c>
      <c r="FI25" s="123">
        <v>20</v>
      </c>
      <c r="FJ25" s="415"/>
      <c r="FK25" s="415"/>
      <c r="FL25" s="203"/>
      <c r="FM25" s="7"/>
      <c r="FN25" s="8"/>
      <c r="FO25" s="8"/>
      <c r="FP25" s="8"/>
      <c r="FQ25" s="9"/>
      <c r="FR25" s="7"/>
      <c r="FS25" s="121" t="str">
        <f>IF(ISBLANK($FR$25),"",INDEX(ion21Coop!$F$32:$F$39,MAX(2*$FR$25-1,2)))</f>
        <v/>
      </c>
      <c r="FT25" s="122" t="str">
        <f>IF(ISBLANK($FR$25),"",INDEX(ion21Coop!$F$32:$F$39,2*$FR$25))</f>
        <v/>
      </c>
      <c r="FU25" s="97" t="str">
        <f>IF(ISBLANK($FR$25),"",IF(ISNA(MATCH(TeamNAVI!$E$22,$FM$25:$FQ$25,0))*ISNA(MATCH(TeamNAVI!$E$24,$FM$25:$FQ$25,0))*ISNA(MATCH(TeamNAVI!$E$26,$FM$25:$FQ$25,0)),0,1))</f>
        <v/>
      </c>
      <c r="FV25" s="122" t="str">
        <f>IF(ISBLANK($FR$25),"",INDEX($FS$25:$FT$25,$FU$25+1)*$FL$25)</f>
        <v/>
      </c>
      <c r="FX25" s="119">
        <v>11</v>
      </c>
      <c r="FY25" s="123" t="str">
        <f>VLOOKUP($FX$25,$B$6:$C$26,2)</f>
        <v/>
      </c>
      <c r="FZ25" s="123">
        <v>20</v>
      </c>
      <c r="GA25" s="415"/>
      <c r="GB25" s="415"/>
      <c r="GC25" s="203"/>
      <c r="GD25" s="7"/>
      <c r="GE25" s="8"/>
      <c r="GF25" s="8"/>
      <c r="GG25" s="8"/>
      <c r="GH25" s="9"/>
      <c r="GI25" s="7"/>
      <c r="GJ25" s="121" t="str">
        <f>IF(ISBLANK($GI$25),"",INDEX(ion21Coop!$F$32:$F$39,MAX(2*$GI$25-1,2)))</f>
        <v/>
      </c>
      <c r="GK25" s="122" t="str">
        <f>IF(ISBLANK($GI$25),"",INDEX(ion21Coop!$F$32:$F$39,2*$GI$25))</f>
        <v/>
      </c>
      <c r="GL25" s="97" t="str">
        <f>IF(ISBLANK($GI$25),"",IF(ISNA(MATCH(TeamNAVI!$E$22,$GD$25:$GH$25,0))*ISNA(MATCH(TeamNAVI!$E$24,$GD$25:$GH$25,0))*ISNA(MATCH(TeamNAVI!$E$26,$GD$25:$GH$25,0)),0,1))</f>
        <v/>
      </c>
      <c r="GM25" s="122" t="str">
        <f>IF(ISBLANK($GI$25),"",INDEX($GJ$25:$GK$25,$GL$25+1)*$GC$25)</f>
        <v/>
      </c>
      <c r="GO25" s="119">
        <v>12</v>
      </c>
      <c r="GP25" s="123" t="str">
        <f>VLOOKUP($GO$25,$B$6:$C$26,2)</f>
        <v/>
      </c>
      <c r="GQ25" s="123">
        <v>20</v>
      </c>
      <c r="GR25" s="415"/>
      <c r="GS25" s="415"/>
      <c r="GT25" s="203"/>
      <c r="GU25" s="7"/>
      <c r="GV25" s="8"/>
      <c r="GW25" s="8"/>
      <c r="GX25" s="8"/>
      <c r="GY25" s="9"/>
      <c r="GZ25" s="7"/>
      <c r="HA25" s="121" t="str">
        <f>IF(ISBLANK($GZ$25),"",INDEX(ion21Coop!$F$32:$F$39,MAX(2*$GZ$25-1,2)))</f>
        <v/>
      </c>
      <c r="HB25" s="122" t="str">
        <f>IF(ISBLANK($GZ$25),"",INDEX(ion21Coop!$F$32:$F$39,2*$GZ$25))</f>
        <v/>
      </c>
      <c r="HC25" s="97" t="str">
        <f>IF(ISBLANK($GZ$25),"",IF(ISNA(MATCH(TeamNAVI!$E$22,$GU$25:$GY$25,0))*ISNA(MATCH(TeamNAVI!$E$24,$GU$25:$GY$25,0))*ISNA(MATCH(TeamNAVI!$E$26,$GU$25:$GY$25,0)),0,1))</f>
        <v/>
      </c>
      <c r="HD25" s="122" t="str">
        <f>IF(ISBLANK($GZ$25),"",INDEX($HA$25:$HB$25,$HC$25+1)*$GT$25)</f>
        <v/>
      </c>
      <c r="HF25" s="119">
        <v>13</v>
      </c>
      <c r="HG25" s="123" t="str">
        <f>VLOOKUP($HF$25,$B$6:$C$26,2)</f>
        <v/>
      </c>
      <c r="HH25" s="123">
        <v>20</v>
      </c>
      <c r="HI25" s="415"/>
      <c r="HJ25" s="415"/>
      <c r="HK25" s="203"/>
      <c r="HL25" s="7"/>
      <c r="HM25" s="8"/>
      <c r="HN25" s="8"/>
      <c r="HO25" s="8"/>
      <c r="HP25" s="9"/>
      <c r="HQ25" s="7"/>
      <c r="HR25" s="121" t="str">
        <f>IF(ISBLANK($HQ$25),"",INDEX(ion21Coop!$F$32:$F$39,MAX(2*$HQ$25-1,2)))</f>
        <v/>
      </c>
      <c r="HS25" s="122" t="str">
        <f>IF(ISBLANK($HQ$25),"",INDEX(ion21Coop!$F$32:$F$39,2*$HQ$25))</f>
        <v/>
      </c>
      <c r="HT25" s="97" t="str">
        <f>IF(ISBLANK($HQ$25),"",IF(ISNA(MATCH(TeamNAVI!$E$22,$HL$25:$HP$25,0))*ISNA(MATCH(TeamNAVI!$E$24,$HL$25:$HP$25,0))*ISNA(MATCH(TeamNAVI!$E$26,$HL$25:$HP$25,0)),0,1))</f>
        <v/>
      </c>
      <c r="HU25" s="122" t="str">
        <f>IF(ISBLANK($HQ$25),"",INDEX($HR$25:$HS$25,$HT$25+1)*$HK$25)</f>
        <v/>
      </c>
      <c r="HW25" s="119">
        <v>14</v>
      </c>
      <c r="HX25" s="123" t="str">
        <f>VLOOKUP($HW$25,$B$6:$C$26,2)</f>
        <v/>
      </c>
      <c r="HY25" s="123">
        <v>20</v>
      </c>
      <c r="HZ25" s="415"/>
      <c r="IA25" s="415"/>
      <c r="IB25" s="203"/>
      <c r="IC25" s="7"/>
      <c r="ID25" s="8"/>
      <c r="IE25" s="8"/>
      <c r="IF25" s="8"/>
      <c r="IG25" s="9"/>
      <c r="IH25" s="7"/>
      <c r="II25" s="121" t="str">
        <f>IF(ISBLANK($IH$25),"",INDEX(ion21Coop!$F$32:$F$39,MAX(2*$IH$25-1,2)))</f>
        <v/>
      </c>
      <c r="IJ25" s="122" t="str">
        <f>IF(ISBLANK($IH$25),"",INDEX(ion21Coop!$F$32:$F$39,2*$IH$25))</f>
        <v/>
      </c>
      <c r="IK25" s="97" t="str">
        <f>IF(ISBLANK($IH$25),"",IF(ISNA(MATCH(TeamNAVI!$E$22,$IC$25:$IG$25,0))*ISNA(MATCH(TeamNAVI!$E$24,$IC$25:$IG$25,0))*ISNA(MATCH(TeamNAVI!$E$26,$IC$25:$IG$25,0)),0,1))</f>
        <v/>
      </c>
      <c r="IL25" s="122" t="str">
        <f>IF(ISBLANK($IH$25),"",INDEX($II$25:$IJ$25,$IK$25+1)*$IB$25)</f>
        <v/>
      </c>
      <c r="IN25" s="119">
        <v>15</v>
      </c>
      <c r="IO25" s="123" t="str">
        <f>VLOOKUP($IN$25,$B$6:$C$26,2)</f>
        <v/>
      </c>
      <c r="IP25" s="123">
        <v>20</v>
      </c>
      <c r="IQ25" s="415"/>
      <c r="IR25" s="415"/>
      <c r="IS25" s="203"/>
      <c r="IT25" s="7"/>
      <c r="IU25" s="8"/>
      <c r="IV25" s="8"/>
      <c r="IW25" s="8"/>
      <c r="IX25" s="9"/>
      <c r="IY25" s="7"/>
      <c r="IZ25" s="121" t="str">
        <f>IF(ISBLANK($IY$25),"",INDEX(ion21Coop!$F$32:$F$39,MAX(2*$IY$25-1,2)))</f>
        <v/>
      </c>
      <c r="JA25" s="122" t="str">
        <f>IF(ISBLANK($IY$25),"",INDEX(ion21Coop!$F$32:$F$39,2*$IY$25))</f>
        <v/>
      </c>
      <c r="JB25" s="97" t="str">
        <f>IF(ISBLANK($IY$25),"",IF(ISNA(MATCH(TeamNAVI!$E$22,$IT$25:$IX$25,0))*ISNA(MATCH(TeamNAVI!$E$24,$IT$25:$IX$25,0))*ISNA(MATCH(TeamNAVI!$E$26,$IT$25:$IX$25,0)),0,1))</f>
        <v/>
      </c>
      <c r="JC25" s="122" t="str">
        <f>IF(ISBLANK($IY$25),"",INDEX($IZ$25:$JA$25,$JB$25+1)*$IS$25)</f>
        <v/>
      </c>
      <c r="JE25" s="119">
        <v>16</v>
      </c>
      <c r="JF25" s="123" t="str">
        <f>VLOOKUP($JE$25,$B$6:$C$26,2)</f>
        <v/>
      </c>
      <c r="JG25" s="123">
        <v>20</v>
      </c>
      <c r="JH25" s="415"/>
      <c r="JI25" s="415"/>
      <c r="JJ25" s="203"/>
      <c r="JK25" s="7"/>
      <c r="JL25" s="8"/>
      <c r="JM25" s="8"/>
      <c r="JN25" s="8"/>
      <c r="JO25" s="9"/>
      <c r="JP25" s="7"/>
      <c r="JQ25" s="121" t="str">
        <f>IF(ISBLANK($JP$25),"",INDEX(ion21Coop!$F$32:$F$39,MAX(2*$JP$25-1,2)))</f>
        <v/>
      </c>
      <c r="JR25" s="122" t="str">
        <f>IF(ISBLANK($JP$25),"",INDEX(ion21Coop!$F$32:$F$39,2*$JP$25))</f>
        <v/>
      </c>
      <c r="JS25" s="97" t="str">
        <f>IF(ISBLANK($JP$25),"",IF(ISNA(MATCH(TeamNAVI!$E$22,$JK$25:$JO$25,0))*ISNA(MATCH(TeamNAVI!$E$24,$JK$25:$JO$25,0))*ISNA(MATCH(TeamNAVI!$E$26,$JK$25:$JO$25,0)),0,1))</f>
        <v/>
      </c>
      <c r="JT25" s="122" t="str">
        <f>IF(ISBLANK($JP$25),"",INDEX($JQ$25:$JR$25,$JS$25+1)*$JJ$25)</f>
        <v/>
      </c>
      <c r="JV25" s="119">
        <v>17</v>
      </c>
      <c r="JW25" s="123" t="str">
        <f>VLOOKUP($JV$25,$B$6:$C$26,2)</f>
        <v/>
      </c>
      <c r="JX25" s="123">
        <v>20</v>
      </c>
      <c r="JY25" s="415"/>
      <c r="JZ25" s="415"/>
      <c r="KA25" s="203"/>
      <c r="KB25" s="7"/>
      <c r="KC25" s="8"/>
      <c r="KD25" s="8"/>
      <c r="KE25" s="8"/>
      <c r="KF25" s="9"/>
      <c r="KG25" s="7"/>
      <c r="KH25" s="121" t="str">
        <f>IF(ISBLANK($KG$25),"",INDEX(ion21Coop!$F$32:$F$39,MAX(2*$KG$25-1,2)))</f>
        <v/>
      </c>
      <c r="KI25" s="122" t="str">
        <f>IF(ISBLANK($KG$25),"",INDEX(ion21Coop!$F$32:$F$39,2*$KG$25))</f>
        <v/>
      </c>
      <c r="KJ25" s="97" t="str">
        <f>IF(ISBLANK($KG$25),"",IF(ISNA(MATCH(TeamNAVI!$E$22,$KB$25:$KF$25,0))*ISNA(MATCH(TeamNAVI!$E$24,$KB$25:$KF$25,0))*ISNA(MATCH(TeamNAVI!$E$26,$KB$25:$KF$25,0)),0,1))</f>
        <v/>
      </c>
      <c r="KK25" s="122" t="str">
        <f>IF(ISBLANK($KG$25),"",INDEX($KH$25:$KI$25,$KJ$25+1)*$KA$25)</f>
        <v/>
      </c>
      <c r="KM25" s="119">
        <v>18</v>
      </c>
      <c r="KN25" s="123" t="str">
        <f>VLOOKUP($KM$25,$B$6:$C$26,2)</f>
        <v/>
      </c>
      <c r="KO25" s="123">
        <v>20</v>
      </c>
      <c r="KP25" s="415"/>
      <c r="KQ25" s="415"/>
      <c r="KR25" s="203"/>
      <c r="KS25" s="7"/>
      <c r="KT25" s="8"/>
      <c r="KU25" s="8"/>
      <c r="KV25" s="8"/>
      <c r="KW25" s="9"/>
      <c r="KX25" s="7"/>
      <c r="KY25" s="121" t="str">
        <f>IF(ISBLANK($KX$25),"",INDEX(ion21Coop!$F$32:$F$39,MAX(2*$KX$25-1,2)))</f>
        <v/>
      </c>
      <c r="KZ25" s="122" t="str">
        <f>IF(ISBLANK($KX$25),"",INDEX(ion21Coop!$F$32:$F$39,2*$KX$25))</f>
        <v/>
      </c>
      <c r="LA25" s="97" t="str">
        <f>IF(ISBLANK($KX$25),"",IF(ISNA(MATCH(TeamNAVI!$E$22,$KS$25:$KW$25,0))*ISNA(MATCH(TeamNAVI!$E$24,$KS$25:$KW$25,0))*ISNA(MATCH(TeamNAVI!$E$26,$KS$25:$KW$25,0)),0,1))</f>
        <v/>
      </c>
      <c r="LB25" s="122" t="str">
        <f>IF(ISBLANK($KX$25),"",INDEX($KY$25:$KZ$25,$LA$25+1)*$KR$25)</f>
        <v/>
      </c>
      <c r="LD25" s="119">
        <v>19</v>
      </c>
      <c r="LE25" s="123" t="str">
        <f>VLOOKUP($LD$25,$B$6:$C$26,2)</f>
        <v/>
      </c>
      <c r="LF25" s="123">
        <v>20</v>
      </c>
      <c r="LG25" s="415"/>
      <c r="LH25" s="415"/>
      <c r="LI25" s="203"/>
      <c r="LJ25" s="7"/>
      <c r="LK25" s="8"/>
      <c r="LL25" s="8"/>
      <c r="LM25" s="8"/>
      <c r="LN25" s="9"/>
      <c r="LO25" s="7"/>
      <c r="LP25" s="121" t="str">
        <f>IF(ISBLANK($LO$25),"",INDEX(ion21Coop!$F$32:$F$39,MAX(2*$LO$25-1,2)))</f>
        <v/>
      </c>
      <c r="LQ25" s="122" t="str">
        <f>IF(ISBLANK($LO$25),"",INDEX(ion21Coop!$F$32:$F$39,2*$LO$25))</f>
        <v/>
      </c>
      <c r="LR25" s="97" t="str">
        <f>IF(ISBLANK($LO$25),"",IF(ISNA(MATCH(TeamNAVI!$E$22,$LJ$25:$LN$25,0))*ISNA(MATCH(TeamNAVI!$E$24,$LJ$25:$LN$25,0))*ISNA(MATCH(TeamNAVI!$E$26,$LJ$25:$LN$25,0)),0,1))</f>
        <v/>
      </c>
      <c r="LS25" s="122" t="str">
        <f>IF(ISBLANK($LO$25),"",INDEX($LP$25:$LQ$25,$LR$25+1)*$LI$25)</f>
        <v/>
      </c>
      <c r="LU25" s="119">
        <v>20</v>
      </c>
      <c r="LV25" s="123" t="str">
        <f>VLOOKUP($LU$25,$B$6:$C$26,2)</f>
        <v/>
      </c>
      <c r="LW25" s="123">
        <v>20</v>
      </c>
      <c r="LX25" s="415"/>
      <c r="LY25" s="415"/>
      <c r="LZ25" s="203"/>
      <c r="MA25" s="7"/>
      <c r="MB25" s="8"/>
      <c r="MC25" s="8"/>
      <c r="MD25" s="8"/>
      <c r="ME25" s="9"/>
      <c r="MF25" s="7"/>
      <c r="MG25" s="121" t="str">
        <f>IF(ISBLANK($MF$25),"",INDEX(ion21Coop!$F$32:$F$39,MAX(2*$MF$25-1,2)))</f>
        <v/>
      </c>
      <c r="MH25" s="122" t="str">
        <f>IF(ISBLANK($MF$25),"",INDEX(ion21Coop!$F$32:$F$39,2*$MF$25))</f>
        <v/>
      </c>
      <c r="MI25" s="97" t="str">
        <f>IF(ISBLANK($MF$25),"",IF(ISNA(MATCH(TeamNAVI!$E$22,$MA$25:$ME$25,0))*ISNA(MATCH(TeamNAVI!$E$24,$MA$25:$ME$25,0))*ISNA(MATCH(TeamNAVI!$E$26,$MA$25:$ME$25,0)),0,1))</f>
        <v/>
      </c>
      <c r="MJ25" s="122" t="str">
        <f>IF(ISBLANK($MF$25),"",INDEX($MG$25:$MH$25,$MI$25+1)*$LZ$25)</f>
        <v/>
      </c>
      <c r="ML25" s="119">
        <v>21</v>
      </c>
      <c r="MM25" s="123" t="str">
        <f>VLOOKUP($ML$25,$B$6:$C$26,2)</f>
        <v/>
      </c>
      <c r="MN25" s="123">
        <v>20</v>
      </c>
      <c r="MO25" s="415"/>
      <c r="MP25" s="415"/>
      <c r="MQ25" s="203"/>
      <c r="MR25" s="7"/>
      <c r="MS25" s="8"/>
      <c r="MT25" s="8"/>
      <c r="MU25" s="8"/>
      <c r="MV25" s="9"/>
      <c r="MW25" s="7"/>
      <c r="MX25" s="121" t="str">
        <f>IF(ISBLANK($MW$25),"",INDEX(ion21Coop!$F$32:$F$39,MAX(2*$MW$25-1,2)))</f>
        <v/>
      </c>
      <c r="MY25" s="122" t="str">
        <f>IF(ISBLANK($MW$25),"",INDEX(ion21Coop!$F$32:$F$39,2*$MW$25))</f>
        <v/>
      </c>
      <c r="MZ25" s="97" t="str">
        <f>IF(ISBLANK($MW$25),"",IF(ISNA(MATCH(TeamNAVI!$E$22,$MR$25:$MV$25,0))*ISNA(MATCH(TeamNAVI!$E$24,$MR$25:$MV$25,0))*ISNA(MATCH(TeamNAVI!$E$26,$MR$25:$MV$25,0)),0,1))</f>
        <v/>
      </c>
      <c r="NA25" s="122" t="str">
        <f>IF(ISBLANK($MW$25),"",INDEX($MX$25:$MY$25,$MZ$25+1)*$MQ$25)</f>
        <v/>
      </c>
    </row>
    <row r="26" spans="1:365" x14ac:dyDescent="0.3">
      <c r="A26" s="187" t="str">
        <f t="shared" si="0"/>
        <v xml:space="preserve">21 - </v>
      </c>
      <c r="B26" s="101">
        <f>ion21Team!B25</f>
        <v>21</v>
      </c>
      <c r="C26" s="103" t="str">
        <f>IF(ISBLANK(ion21Team!C25),"",ion21Team!C25)</f>
        <v/>
      </c>
      <c r="D26" s="147" t="str">
        <f>IF(ISBLANK(ion21Team!$C$25),"",$NA$3)</f>
        <v/>
      </c>
      <c r="E26" s="272" t="str">
        <f>IF(ISBLANK(ion21Team!C25),"",IFERROR(D26/$D$27*100,0))</f>
        <v/>
      </c>
      <c r="F26" s="147" t="str">
        <f>IF(ISBLANK(ion21Team!C25),"",ion21Votes!AE26)</f>
        <v/>
      </c>
      <c r="G26" s="124" t="str">
        <f>IF(ISBLANK(ion21Team!C25),"",ROUND(ion21Votes!$AE$27*E26/100,0))</f>
        <v/>
      </c>
      <c r="H26" s="125" t="str">
        <f>IF(ISBLANK(ion21Team!C25),"",F26-G26)</f>
        <v/>
      </c>
      <c r="J26" s="119">
        <v>1</v>
      </c>
      <c r="K26" s="123" t="str">
        <f>VLOOKUP($J$26,$B$6:$C$26,2)</f>
        <v>YaJo</v>
      </c>
      <c r="L26" s="123">
        <v>21</v>
      </c>
      <c r="M26" s="364"/>
      <c r="N26" s="364"/>
      <c r="O26" s="202"/>
      <c r="P26" s="7"/>
      <c r="Q26" s="8"/>
      <c r="R26" s="8"/>
      <c r="S26" s="8"/>
      <c r="T26" s="9"/>
      <c r="U26" s="7"/>
      <c r="V26" s="121" t="str">
        <f>IF(ISBLANK($U$26),"",INDEX(ion21Coop!$F$32:$F$39,MAX(2*$U$26-1,2)))</f>
        <v/>
      </c>
      <c r="W26" s="122" t="str">
        <f>IF(ISBLANK($U$26),"",INDEX(ion21Coop!$F$32:$F$39,2*$U$26))</f>
        <v/>
      </c>
      <c r="X26" s="97" t="str">
        <f>IF(ISBLANK($U$26),"",IF(ISNA(MATCH(TeamNAVI!$E$22,$P$26:$T$26,0))*ISNA(MATCH(TeamNAVI!$E$24,$P$26:$T$26,0))*ISNA(MATCH(TeamNAVI!$E$26,$P$26:$T$26,0)),0,1))</f>
        <v/>
      </c>
      <c r="Y26" s="122" t="str">
        <f>IF(ISBLANK($U$26),"",INDEX($V$26:$W$26,$X$26+1)*$O$26)</f>
        <v/>
      </c>
      <c r="AA26" s="119">
        <v>2</v>
      </c>
      <c r="AB26" s="123" t="str">
        <f>VLOOKUP($AA$26,$B$6:$C$26,2)</f>
        <v>GeLo</v>
      </c>
      <c r="AC26" s="123">
        <v>21</v>
      </c>
      <c r="AD26" s="364"/>
      <c r="AE26" s="364"/>
      <c r="AF26" s="202"/>
      <c r="AG26" s="7"/>
      <c r="AH26" s="8"/>
      <c r="AI26" s="8"/>
      <c r="AJ26" s="8"/>
      <c r="AK26" s="9"/>
      <c r="AL26" s="7"/>
      <c r="AM26" s="121" t="str">
        <f>IF(ISBLANK($AL$26),"",INDEX(ion21Coop!$F$32:$F$39,MAX(2*$AL$26-1,2)))</f>
        <v/>
      </c>
      <c r="AN26" s="122" t="str">
        <f>IF(ISBLANK($AL$26),"",INDEX(ion21Coop!$F$32:$F$39,2*$AL$26))</f>
        <v/>
      </c>
      <c r="AO26" s="97" t="str">
        <f>IF(ISBLANK($AL$26),"",IF(ISNA(MATCH(TeamNAVI!$E$22,$AG$26:$AK$26,0))*ISNA(MATCH(TeamNAVI!$E$24,$AG$26:$AK$26,0))*ISNA(MATCH(TeamNAVI!$E$26,$AG$26:$AK$26,0)),0,1))</f>
        <v/>
      </c>
      <c r="AP26" s="122" t="str">
        <f>IF(ISBLANK($AL$26),"",INDEX($AM$26:$AN$26,$AO$26+1)*$AF$26)</f>
        <v/>
      </c>
      <c r="AR26" s="119">
        <v>3</v>
      </c>
      <c r="AS26" s="123" t="str">
        <f>VLOOKUP($AR$26,$B$6:$C$26,2)</f>
        <v>MiDo</v>
      </c>
      <c r="AT26" s="123">
        <v>21</v>
      </c>
      <c r="AU26" s="364"/>
      <c r="AV26" s="364"/>
      <c r="AW26" s="202"/>
      <c r="AX26" s="7"/>
      <c r="AY26" s="8"/>
      <c r="AZ26" s="8"/>
      <c r="BA26" s="8"/>
      <c r="BB26" s="9"/>
      <c r="BC26" s="7"/>
      <c r="BD26" s="121" t="str">
        <f>IF(ISBLANK($BC$26),"",INDEX(ion21Coop!$F$32:$F$39,MAX(2*$BC$26-1,2)))</f>
        <v/>
      </c>
      <c r="BE26" s="122" t="str">
        <f>IF(ISBLANK($BC$26),"",INDEX(ion21Coop!$F$32:$F$39,2*$BC$26))</f>
        <v/>
      </c>
      <c r="BF26" s="97" t="str">
        <f>IF(ISBLANK($BC$26),"",IF(ISNA(MATCH(TeamNAVI!$E$22,$AX$26:$BB$26,0))*ISNA(MATCH(TeamNAVI!$E$24,$AX$26:$BB$26,0))*ISNA(MATCH(TeamNAVI!$E$26,$AX$26:$BB$26,0)),0,1))</f>
        <v/>
      </c>
      <c r="BG26" s="122" t="str">
        <f>IF(ISBLANK($BC$26),"",INDEX($BD$26:$BE$26,$BF$26+1)*$AW$26)</f>
        <v/>
      </c>
      <c r="BI26" s="119">
        <v>4</v>
      </c>
      <c r="BJ26" s="123" t="str">
        <f>VLOOKUP($BI$26,$B$6:$C$26,2)</f>
        <v>EmNi</v>
      </c>
      <c r="BK26" s="123">
        <v>21</v>
      </c>
      <c r="BL26" s="415"/>
      <c r="BM26" s="415"/>
      <c r="BN26" s="203"/>
      <c r="BO26" s="7"/>
      <c r="BP26" s="8"/>
      <c r="BQ26" s="8"/>
      <c r="BR26" s="8"/>
      <c r="BS26" s="9"/>
      <c r="BT26" s="7"/>
      <c r="BU26" s="121" t="str">
        <f>IF(ISBLANK($BT$26),"",INDEX(ion21Coop!$F$32:$F$39,MAX(2*$BT$26-1,2)))</f>
        <v/>
      </c>
      <c r="BV26" s="122" t="str">
        <f>IF(ISBLANK($BT$26),"",INDEX(ion21Coop!$F$32:$F$39,2*$BT$26))</f>
        <v/>
      </c>
      <c r="BW26" s="97" t="str">
        <f>IF(ISBLANK($BT$26),"",IF(ISNA(MATCH(TeamNAVI!$E$22,$BO$26:$BS$26,0))*ISNA(MATCH(TeamNAVI!$E$24,$BO$26:$BS$26,0))*ISNA(MATCH(TeamNAVI!$E$26,$BO$26:$BS$26,0)),0,1))</f>
        <v/>
      </c>
      <c r="BX26" s="122" t="str">
        <f>IF(ISBLANK($BT$26),"",INDEX($BU$26:$BV$26,$BW$26+1)*$BN$26)</f>
        <v/>
      </c>
      <c r="BZ26" s="119">
        <v>5</v>
      </c>
      <c r="CA26" s="123" t="str">
        <f>VLOOKUP($BZ$26,$B$6:$C$26,2)</f>
        <v>HeJe</v>
      </c>
      <c r="CB26" s="123">
        <v>21</v>
      </c>
      <c r="CC26" s="415"/>
      <c r="CD26" s="415"/>
      <c r="CE26" s="203"/>
      <c r="CF26" s="7"/>
      <c r="CG26" s="8"/>
      <c r="CH26" s="8"/>
      <c r="CI26" s="8"/>
      <c r="CJ26" s="9"/>
      <c r="CK26" s="7"/>
      <c r="CL26" s="121" t="str">
        <f>IF(ISBLANK($CK$26),"",INDEX(ion21Coop!$F$32:$F$39,MAX(2*$CK$26-1,2)))</f>
        <v/>
      </c>
      <c r="CM26" s="122" t="str">
        <f>IF(ISBLANK($CK$26),"",INDEX(ion21Coop!$F$32:$F$39,2*$CK$26))</f>
        <v/>
      </c>
      <c r="CN26" s="97" t="str">
        <f>IF(ISBLANK($CK$26),"",IF(ISNA(MATCH(TeamNAVI!$E$22,$CF$26:$CJ$26,0))*ISNA(MATCH(TeamNAVI!$E$24,$CF$26:$CJ$26,0))*ISNA(MATCH(TeamNAVI!$E$26,$CF$26:$CJ$26,0)),0,1))</f>
        <v/>
      </c>
      <c r="CO26" s="122" t="str">
        <f>IF(ISBLANK($CK$26),"",INDEX($CL$26:$CM$26,$CN$26+1)*$CE$26)</f>
        <v/>
      </c>
      <c r="CQ26" s="119">
        <v>6</v>
      </c>
      <c r="CR26" s="123" t="str">
        <f>VLOOKUP($CQ$26,$B$6:$C$26,2)</f>
        <v/>
      </c>
      <c r="CS26" s="123">
        <v>21</v>
      </c>
      <c r="CT26" s="415"/>
      <c r="CU26" s="415"/>
      <c r="CV26" s="203"/>
      <c r="CW26" s="7"/>
      <c r="CX26" s="8"/>
      <c r="CY26" s="8"/>
      <c r="CZ26" s="8"/>
      <c r="DA26" s="9"/>
      <c r="DB26" s="7"/>
      <c r="DC26" s="121" t="str">
        <f>IF(ISBLANK($DB$26),"",INDEX(ion21Coop!$F$32:$F$39,MAX(2*$DB$26-1,2)))</f>
        <v/>
      </c>
      <c r="DD26" s="122" t="str">
        <f>IF(ISBLANK($DB$26),"",INDEX(ion21Coop!$F$32:$F$39,2*$DB$26))</f>
        <v/>
      </c>
      <c r="DE26" s="97" t="str">
        <f>IF(ISBLANK($DB$26),"",IF(ISNA(MATCH(TeamNAVI!$E$22,$CW$26:$DA$26,0))*ISNA(MATCH(TeamNAVI!$E$24,$CW$26:$DA$26,0))*ISNA(MATCH(TeamNAVI!$E$26,$CW$26:$DA$26,0)),0,1))</f>
        <v/>
      </c>
      <c r="DF26" s="122" t="str">
        <f>IF(ISBLANK($DB$26),"",INDEX($DC$26:$DD$26,$DE$26+1)*$CV$26)</f>
        <v/>
      </c>
      <c r="DH26" s="119">
        <v>7</v>
      </c>
      <c r="DI26" s="123" t="str">
        <f>VLOOKUP($DH$26,$B$6:$C$26,2)</f>
        <v/>
      </c>
      <c r="DJ26" s="123">
        <v>21</v>
      </c>
      <c r="DK26" s="415"/>
      <c r="DL26" s="415"/>
      <c r="DM26" s="203"/>
      <c r="DN26" s="7"/>
      <c r="DO26" s="8"/>
      <c r="DP26" s="8"/>
      <c r="DQ26" s="8"/>
      <c r="DR26" s="9"/>
      <c r="DS26" s="7"/>
      <c r="DT26" s="121" t="str">
        <f>IF(ISBLANK($DS$26),"",INDEX(ion21Coop!$F$32:$F$39,MAX(2*$DS$26-1,2)))</f>
        <v/>
      </c>
      <c r="DU26" s="122" t="str">
        <f>IF(ISBLANK($DS$26),"",INDEX(ion21Coop!$F$32:$F$39,2*$DS$26))</f>
        <v/>
      </c>
      <c r="DV26" s="97" t="str">
        <f>IF(ISBLANK($DS$26),"",IF(ISNA(MATCH(TeamNAVI!$E$22,$DN$26:$DR$26,0))*ISNA(MATCH(TeamNAVI!$E$24,$DN$26:$DR$26,0))*ISNA(MATCH(TeamNAVI!$E$26,$DN$26:$DR$26,0)),0,1))</f>
        <v/>
      </c>
      <c r="DW26" s="122" t="str">
        <f>IF(ISBLANK($DS$26),"",INDEX($DT$26:$DU$26,$DV$26+1)*$DM$26)</f>
        <v/>
      </c>
      <c r="DY26" s="119">
        <v>8</v>
      </c>
      <c r="DZ26" s="123" t="str">
        <f>VLOOKUP($DY$26,$B$6:$C$26,2)</f>
        <v/>
      </c>
      <c r="EA26" s="123">
        <v>21</v>
      </c>
      <c r="EB26" s="415"/>
      <c r="EC26" s="415"/>
      <c r="ED26" s="203"/>
      <c r="EE26" s="7"/>
      <c r="EF26" s="8"/>
      <c r="EG26" s="8"/>
      <c r="EH26" s="8"/>
      <c r="EI26" s="9"/>
      <c r="EJ26" s="7"/>
      <c r="EK26" s="121" t="str">
        <f>IF(ISBLANK($EJ$26),"",INDEX(ion21Coop!$F$32:$F$39,MAX(2*$EJ$26-1,2)))</f>
        <v/>
      </c>
      <c r="EL26" s="122" t="str">
        <f>IF(ISBLANK($EJ$26),"",INDEX(ion21Coop!$F$32:$F$39,2*$EJ$26))</f>
        <v/>
      </c>
      <c r="EM26" s="97" t="str">
        <f>IF(ISBLANK($EJ$26),"",IF(ISNA(MATCH(TeamNAVI!$E$22,$EE$26:$EI$26,0))*ISNA(MATCH(TeamNAVI!$E$24,$EE$26:$EI$26,0))*ISNA(MATCH(TeamNAVI!$E$26,$EE$26:$EI$26,0)),0,1))</f>
        <v/>
      </c>
      <c r="EN26" s="122" t="str">
        <f>IF(ISBLANK($EJ$26),"",INDEX($EK$26:$EL$26,$EM$26+1)*$ED$26)</f>
        <v/>
      </c>
      <c r="EP26" s="119">
        <v>9</v>
      </c>
      <c r="EQ26" s="123" t="str">
        <f>VLOOKUP($EP$26,$B$6:$C$26,2)</f>
        <v/>
      </c>
      <c r="ER26" s="123">
        <v>21</v>
      </c>
      <c r="ES26" s="415"/>
      <c r="ET26" s="415"/>
      <c r="EU26" s="203"/>
      <c r="EV26" s="7"/>
      <c r="EW26" s="8"/>
      <c r="EX26" s="8"/>
      <c r="EY26" s="8"/>
      <c r="EZ26" s="9"/>
      <c r="FA26" s="7"/>
      <c r="FB26" s="121" t="str">
        <f>IF(ISBLANK($FA$26),"",INDEX(ion21Coop!$F$32:$F$39,MAX(2*$FA$26-1,2)))</f>
        <v/>
      </c>
      <c r="FC26" s="122" t="str">
        <f>IF(ISBLANK($FA$26),"",INDEX(ion21Coop!$F$32:$F$39,2*$FA$26))</f>
        <v/>
      </c>
      <c r="FD26" s="97" t="str">
        <f>IF(ISBLANK($FA$26),"",IF(ISNA(MATCH(TeamNAVI!$E$22,$EV$26:$EZ$26,0))*ISNA(MATCH(TeamNAVI!$E$24,$EV$26:$EZ$26,0))*ISNA(MATCH(TeamNAVI!$E$26,$EV$26:$EZ$26,0)),0,1))</f>
        <v/>
      </c>
      <c r="FE26" s="122" t="str">
        <f>IF(ISBLANK($FA$26),"",INDEX($FB$26:$FC$26,$FD$26+1)*$EU$26)</f>
        <v/>
      </c>
      <c r="FG26" s="119">
        <v>10</v>
      </c>
      <c r="FH26" s="123" t="str">
        <f>VLOOKUP($FG$26,$B$6:$C$26,2)</f>
        <v/>
      </c>
      <c r="FI26" s="123">
        <v>21</v>
      </c>
      <c r="FJ26" s="415"/>
      <c r="FK26" s="415"/>
      <c r="FL26" s="203"/>
      <c r="FM26" s="7"/>
      <c r="FN26" s="8"/>
      <c r="FO26" s="8"/>
      <c r="FP26" s="8"/>
      <c r="FQ26" s="9"/>
      <c r="FR26" s="7"/>
      <c r="FS26" s="121" t="str">
        <f>IF(ISBLANK($FR$26),"",INDEX(ion21Coop!$F$32:$F$39,MAX(2*$FR$26-1,2)))</f>
        <v/>
      </c>
      <c r="FT26" s="122" t="str">
        <f>IF(ISBLANK($FR$26),"",INDEX(ion21Coop!$F$32:$F$39,2*$FR$26))</f>
        <v/>
      </c>
      <c r="FU26" s="97" t="str">
        <f>IF(ISBLANK($FR$26),"",IF(ISNA(MATCH(TeamNAVI!$E$22,$FM$26:$FQ$26,0))*ISNA(MATCH(TeamNAVI!$E$24,$FM$26:$FQ$26,0))*ISNA(MATCH(TeamNAVI!$E$26,$FM$26:$FQ$26,0)),0,1))</f>
        <v/>
      </c>
      <c r="FV26" s="122" t="str">
        <f>IF(ISBLANK($FR$26),"",INDEX($FS$26:$FT$26,$FU$26+1)*$FL$26)</f>
        <v/>
      </c>
      <c r="FX26" s="119">
        <v>11</v>
      </c>
      <c r="FY26" s="123" t="str">
        <f>VLOOKUP($FX$26,$B$6:$C$26,2)</f>
        <v/>
      </c>
      <c r="FZ26" s="123">
        <v>21</v>
      </c>
      <c r="GA26" s="415"/>
      <c r="GB26" s="415"/>
      <c r="GC26" s="203"/>
      <c r="GD26" s="7"/>
      <c r="GE26" s="8"/>
      <c r="GF26" s="8"/>
      <c r="GG26" s="8"/>
      <c r="GH26" s="9"/>
      <c r="GI26" s="7"/>
      <c r="GJ26" s="121" t="str">
        <f>IF(ISBLANK($GI$26),"",INDEX(ion21Coop!$F$32:$F$39,MAX(2*$GI$26-1,2)))</f>
        <v/>
      </c>
      <c r="GK26" s="122" t="str">
        <f>IF(ISBLANK($GI$26),"",INDEX(ion21Coop!$F$32:$F$39,2*$GI$26))</f>
        <v/>
      </c>
      <c r="GL26" s="97" t="str">
        <f>IF(ISBLANK($GI$26),"",IF(ISNA(MATCH(TeamNAVI!$E$22,$GD$26:$GH$26,0))*ISNA(MATCH(TeamNAVI!$E$24,$GD$26:$GH$26,0))*ISNA(MATCH(TeamNAVI!$E$26,$GD$26:$GH$26,0)),0,1))</f>
        <v/>
      </c>
      <c r="GM26" s="122" t="str">
        <f>IF(ISBLANK($GI$26),"",INDEX($GJ$26:$GK$26,$GL$26+1)*$GC$26)</f>
        <v/>
      </c>
      <c r="GO26" s="119">
        <v>12</v>
      </c>
      <c r="GP26" s="123" t="str">
        <f>VLOOKUP($GO$26,$B$6:$C$26,2)</f>
        <v/>
      </c>
      <c r="GQ26" s="123">
        <v>21</v>
      </c>
      <c r="GR26" s="415"/>
      <c r="GS26" s="415"/>
      <c r="GT26" s="203"/>
      <c r="GU26" s="7"/>
      <c r="GV26" s="8"/>
      <c r="GW26" s="8"/>
      <c r="GX26" s="8"/>
      <c r="GY26" s="9"/>
      <c r="GZ26" s="7"/>
      <c r="HA26" s="121" t="str">
        <f>IF(ISBLANK($GZ$26),"",INDEX(ion21Coop!$F$32:$F$39,MAX(2*$GZ$26-1,2)))</f>
        <v/>
      </c>
      <c r="HB26" s="122" t="str">
        <f>IF(ISBLANK($GZ$26),"",INDEX(ion21Coop!$F$32:$F$39,2*$GZ$26))</f>
        <v/>
      </c>
      <c r="HC26" s="97" t="str">
        <f>IF(ISBLANK($GZ$26),"",IF(ISNA(MATCH(TeamNAVI!$E$22,$GU$26:$GY$26,0))*ISNA(MATCH(TeamNAVI!$E$24,$GU$26:$GY$26,0))*ISNA(MATCH(TeamNAVI!$E$26,$GU$26:$GY$26,0)),0,1))</f>
        <v/>
      </c>
      <c r="HD26" s="122" t="str">
        <f>IF(ISBLANK($GZ$26),"",INDEX($HA$26:$HB$26,$HC$26+1)*$GT$26)</f>
        <v/>
      </c>
      <c r="HF26" s="119">
        <v>13</v>
      </c>
      <c r="HG26" s="123" t="str">
        <f>VLOOKUP($HF$26,$B$6:$C$26,2)</f>
        <v/>
      </c>
      <c r="HH26" s="123">
        <v>21</v>
      </c>
      <c r="HI26" s="415"/>
      <c r="HJ26" s="415"/>
      <c r="HK26" s="203"/>
      <c r="HL26" s="7"/>
      <c r="HM26" s="8"/>
      <c r="HN26" s="8"/>
      <c r="HO26" s="8"/>
      <c r="HP26" s="9"/>
      <c r="HQ26" s="7"/>
      <c r="HR26" s="121" t="str">
        <f>IF(ISBLANK($HQ$26),"",INDEX(ion21Coop!$F$32:$F$39,MAX(2*$HQ$26-1,2)))</f>
        <v/>
      </c>
      <c r="HS26" s="122" t="str">
        <f>IF(ISBLANK($HQ$26),"",INDEX(ion21Coop!$F$32:$F$39,2*$HQ$26))</f>
        <v/>
      </c>
      <c r="HT26" s="97" t="str">
        <f>IF(ISBLANK($HQ$26),"",IF(ISNA(MATCH(TeamNAVI!$E$22,$HL$26:$HP$26,0))*ISNA(MATCH(TeamNAVI!$E$24,$HL$26:$HP$26,0))*ISNA(MATCH(TeamNAVI!$E$26,$HL$26:$HP$26,0)),0,1))</f>
        <v/>
      </c>
      <c r="HU26" s="122" t="str">
        <f>IF(ISBLANK($HQ$26),"",INDEX($HR$26:$HS$26,$HT$26+1)*$HK$26)</f>
        <v/>
      </c>
      <c r="HW26" s="119">
        <v>14</v>
      </c>
      <c r="HX26" s="123" t="str">
        <f>VLOOKUP($HW$26,$B$6:$C$26,2)</f>
        <v/>
      </c>
      <c r="HY26" s="123">
        <v>21</v>
      </c>
      <c r="HZ26" s="415"/>
      <c r="IA26" s="415"/>
      <c r="IB26" s="203"/>
      <c r="IC26" s="7"/>
      <c r="ID26" s="8"/>
      <c r="IE26" s="8"/>
      <c r="IF26" s="8"/>
      <c r="IG26" s="9"/>
      <c r="IH26" s="7"/>
      <c r="II26" s="121" t="str">
        <f>IF(ISBLANK($IH$26),"",INDEX(ion21Coop!$F$32:$F$39,MAX(2*$IH$26-1,2)))</f>
        <v/>
      </c>
      <c r="IJ26" s="122" t="str">
        <f>IF(ISBLANK($IH$26),"",INDEX(ion21Coop!$F$32:$F$39,2*$IH$26))</f>
        <v/>
      </c>
      <c r="IK26" s="97" t="str">
        <f>IF(ISBLANK($IH$26),"",IF(ISNA(MATCH(TeamNAVI!$E$22,$IC$26:$IG$26,0))*ISNA(MATCH(TeamNAVI!$E$24,$IC$26:$IG$26,0))*ISNA(MATCH(TeamNAVI!$E$26,$IC$26:$IG$26,0)),0,1))</f>
        <v/>
      </c>
      <c r="IL26" s="122" t="str">
        <f>IF(ISBLANK($IH$26),"",INDEX($II$26:$IJ$26,$IK$26+1)*$IB$26)</f>
        <v/>
      </c>
      <c r="IN26" s="119">
        <v>15</v>
      </c>
      <c r="IO26" s="123" t="str">
        <f>VLOOKUP($IN$26,$B$6:$C$26,2)</f>
        <v/>
      </c>
      <c r="IP26" s="123">
        <v>21</v>
      </c>
      <c r="IQ26" s="415"/>
      <c r="IR26" s="415"/>
      <c r="IS26" s="203"/>
      <c r="IT26" s="7"/>
      <c r="IU26" s="8"/>
      <c r="IV26" s="8"/>
      <c r="IW26" s="8"/>
      <c r="IX26" s="9"/>
      <c r="IY26" s="7"/>
      <c r="IZ26" s="121" t="str">
        <f>IF(ISBLANK($IY$26),"",INDEX(ion21Coop!$F$32:$F$39,MAX(2*$IY$26-1,2)))</f>
        <v/>
      </c>
      <c r="JA26" s="122" t="str">
        <f>IF(ISBLANK($IY$26),"",INDEX(ion21Coop!$F$32:$F$39,2*$IY$26))</f>
        <v/>
      </c>
      <c r="JB26" s="97" t="str">
        <f>IF(ISBLANK($IY$26),"",IF(ISNA(MATCH(TeamNAVI!$E$22,$IT$26:$IX$26,0))*ISNA(MATCH(TeamNAVI!$E$24,$IT$26:$IX$26,0))*ISNA(MATCH(TeamNAVI!$E$26,$IT$26:$IX$26,0)),0,1))</f>
        <v/>
      </c>
      <c r="JC26" s="122" t="str">
        <f>IF(ISBLANK($IY$26),"",INDEX($IZ$26:$JA$26,$JB$26+1)*$IS$26)</f>
        <v/>
      </c>
      <c r="JE26" s="119">
        <v>16</v>
      </c>
      <c r="JF26" s="123" t="str">
        <f>VLOOKUP($JE$26,$B$6:$C$26,2)</f>
        <v/>
      </c>
      <c r="JG26" s="123">
        <v>21</v>
      </c>
      <c r="JH26" s="415"/>
      <c r="JI26" s="415"/>
      <c r="JJ26" s="203"/>
      <c r="JK26" s="7"/>
      <c r="JL26" s="8"/>
      <c r="JM26" s="8"/>
      <c r="JN26" s="8"/>
      <c r="JO26" s="9"/>
      <c r="JP26" s="7"/>
      <c r="JQ26" s="121" t="str">
        <f>IF(ISBLANK($JP$26),"",INDEX(ion21Coop!$F$32:$F$39,MAX(2*$JP$26-1,2)))</f>
        <v/>
      </c>
      <c r="JR26" s="122" t="str">
        <f>IF(ISBLANK($JP$26),"",INDEX(ion21Coop!$F$32:$F$39,2*$JP$26))</f>
        <v/>
      </c>
      <c r="JS26" s="97" t="str">
        <f>IF(ISBLANK($JP$26),"",IF(ISNA(MATCH(TeamNAVI!$E$22,$JK$26:$JO$26,0))*ISNA(MATCH(TeamNAVI!$E$24,$JK$26:$JO$26,0))*ISNA(MATCH(TeamNAVI!$E$26,$JK$26:$JO$26,0)),0,1))</f>
        <v/>
      </c>
      <c r="JT26" s="122" t="str">
        <f>IF(ISBLANK($JP$26),"",INDEX($JQ$26:$JR$26,$JS$26+1)*$JJ$26)</f>
        <v/>
      </c>
      <c r="JV26" s="119">
        <v>17</v>
      </c>
      <c r="JW26" s="123" t="str">
        <f>VLOOKUP($JV$26,$B$6:$C$26,2)</f>
        <v/>
      </c>
      <c r="JX26" s="123">
        <v>21</v>
      </c>
      <c r="JY26" s="415"/>
      <c r="JZ26" s="415"/>
      <c r="KA26" s="203"/>
      <c r="KB26" s="7"/>
      <c r="KC26" s="8"/>
      <c r="KD26" s="8"/>
      <c r="KE26" s="8"/>
      <c r="KF26" s="9"/>
      <c r="KG26" s="7"/>
      <c r="KH26" s="121" t="str">
        <f>IF(ISBLANK($KG$26),"",INDEX(ion21Coop!$F$32:$F$39,MAX(2*$KG$26-1,2)))</f>
        <v/>
      </c>
      <c r="KI26" s="122" t="str">
        <f>IF(ISBLANK($KG$26),"",INDEX(ion21Coop!$F$32:$F$39,2*$KG$26))</f>
        <v/>
      </c>
      <c r="KJ26" s="97" t="str">
        <f>IF(ISBLANK($KG$26),"",IF(ISNA(MATCH(TeamNAVI!$E$22,$KB$26:$KF$26,0))*ISNA(MATCH(TeamNAVI!$E$24,$KB$26:$KF$26,0))*ISNA(MATCH(TeamNAVI!$E$26,$KB$26:$KF$26,0)),0,1))</f>
        <v/>
      </c>
      <c r="KK26" s="122" t="str">
        <f>IF(ISBLANK($KG$26),"",INDEX($KH$26:$KI$26,$KJ$26+1)*$KA$26)</f>
        <v/>
      </c>
      <c r="KM26" s="119">
        <v>18</v>
      </c>
      <c r="KN26" s="123" t="str">
        <f>VLOOKUP($KM$26,$B$6:$C$26,2)</f>
        <v/>
      </c>
      <c r="KO26" s="123">
        <v>21</v>
      </c>
      <c r="KP26" s="415"/>
      <c r="KQ26" s="415"/>
      <c r="KR26" s="203"/>
      <c r="KS26" s="7"/>
      <c r="KT26" s="8"/>
      <c r="KU26" s="8"/>
      <c r="KV26" s="8"/>
      <c r="KW26" s="9"/>
      <c r="KX26" s="7"/>
      <c r="KY26" s="121" t="str">
        <f>IF(ISBLANK($KX$26),"",INDEX(ion21Coop!$F$32:$F$39,MAX(2*$KX$26-1,2)))</f>
        <v/>
      </c>
      <c r="KZ26" s="122" t="str">
        <f>IF(ISBLANK($KX$26),"",INDEX(ion21Coop!$F$32:$F$39,2*$KX$26))</f>
        <v/>
      </c>
      <c r="LA26" s="97" t="str">
        <f>IF(ISBLANK($KX$26),"",IF(ISNA(MATCH(TeamNAVI!$E$22,$KS$26:$KW$26,0))*ISNA(MATCH(TeamNAVI!$E$24,$KS$26:$KW$26,0))*ISNA(MATCH(TeamNAVI!$E$26,$KS$26:$KW$26,0)),0,1))</f>
        <v/>
      </c>
      <c r="LB26" s="122" t="str">
        <f>IF(ISBLANK($KX$26),"",INDEX($KY$26:$KZ$26,$LA$26+1)*$KR$26)</f>
        <v/>
      </c>
      <c r="LD26" s="119">
        <v>19</v>
      </c>
      <c r="LE26" s="123" t="str">
        <f>VLOOKUP($LD$26,$B$6:$C$26,2)</f>
        <v/>
      </c>
      <c r="LF26" s="123">
        <v>21</v>
      </c>
      <c r="LG26" s="415"/>
      <c r="LH26" s="415"/>
      <c r="LI26" s="203"/>
      <c r="LJ26" s="7"/>
      <c r="LK26" s="8"/>
      <c r="LL26" s="8"/>
      <c r="LM26" s="8"/>
      <c r="LN26" s="9"/>
      <c r="LO26" s="7"/>
      <c r="LP26" s="121" t="str">
        <f>IF(ISBLANK($LO$26),"",INDEX(ion21Coop!$F$32:$F$39,MAX(2*$LO$26-1,2)))</f>
        <v/>
      </c>
      <c r="LQ26" s="122" t="str">
        <f>IF(ISBLANK($LO$26),"",INDEX(ion21Coop!$F$32:$F$39,2*$LO$26))</f>
        <v/>
      </c>
      <c r="LR26" s="97" t="str">
        <f>IF(ISBLANK($LO$26),"",IF(ISNA(MATCH(TeamNAVI!$E$22,$LJ$26:$LN$26,0))*ISNA(MATCH(TeamNAVI!$E$24,$LJ$26:$LN$26,0))*ISNA(MATCH(TeamNAVI!$E$26,$LJ$26:$LN$26,0)),0,1))</f>
        <v/>
      </c>
      <c r="LS26" s="122" t="str">
        <f>IF(ISBLANK($LO$26),"",INDEX($LP$26:$LQ$26,$LR$26+1)*$LI$26)</f>
        <v/>
      </c>
      <c r="LU26" s="119">
        <v>20</v>
      </c>
      <c r="LV26" s="123" t="str">
        <f>VLOOKUP($LU$26,$B$6:$C$26,2)</f>
        <v/>
      </c>
      <c r="LW26" s="123">
        <v>21</v>
      </c>
      <c r="LX26" s="415"/>
      <c r="LY26" s="415"/>
      <c r="LZ26" s="203"/>
      <c r="MA26" s="7"/>
      <c r="MB26" s="8"/>
      <c r="MC26" s="8"/>
      <c r="MD26" s="8"/>
      <c r="ME26" s="9"/>
      <c r="MF26" s="7"/>
      <c r="MG26" s="121" t="str">
        <f>IF(ISBLANK($MF$26),"",INDEX(ion21Coop!$F$32:$F$39,MAX(2*$MF$26-1,2)))</f>
        <v/>
      </c>
      <c r="MH26" s="122" t="str">
        <f>IF(ISBLANK($MF$26),"",INDEX(ion21Coop!$F$32:$F$39,2*$MF$26))</f>
        <v/>
      </c>
      <c r="MI26" s="97" t="str">
        <f>IF(ISBLANK($MF$26),"",IF(ISNA(MATCH(TeamNAVI!$E$22,$MA$26:$ME$26,0))*ISNA(MATCH(TeamNAVI!$E$24,$MA$26:$ME$26,0))*ISNA(MATCH(TeamNAVI!$E$26,$MA$26:$ME$26,0)),0,1))</f>
        <v/>
      </c>
      <c r="MJ26" s="122" t="str">
        <f>IF(ISBLANK($MF$26),"",INDEX($MG$26:$MH$26,$MI$26+1)*$LZ$26)</f>
        <v/>
      </c>
      <c r="ML26" s="119">
        <v>21</v>
      </c>
      <c r="MM26" s="123" t="str">
        <f>VLOOKUP($ML$26,$B$6:$C$26,2)</f>
        <v/>
      </c>
      <c r="MN26" s="123">
        <v>21</v>
      </c>
      <c r="MO26" s="415"/>
      <c r="MP26" s="415"/>
      <c r="MQ26" s="203"/>
      <c r="MR26" s="7"/>
      <c r="MS26" s="8"/>
      <c r="MT26" s="8"/>
      <c r="MU26" s="8"/>
      <c r="MV26" s="9"/>
      <c r="MW26" s="7"/>
      <c r="MX26" s="121" t="str">
        <f>IF(ISBLANK($MW$26),"",INDEX(ion21Coop!$F$32:$F$39,MAX(2*$MW$26-1,2)))</f>
        <v/>
      </c>
      <c r="MY26" s="122" t="str">
        <f>IF(ISBLANK($MW$26),"",INDEX(ion21Coop!$F$32:$F$39,2*$MW$26))</f>
        <v/>
      </c>
      <c r="MZ26" s="97" t="str">
        <f>IF(ISBLANK($MW$26),"",IF(ISNA(MATCH(TeamNAVI!$E$22,$MR$26:$MV$26,0))*ISNA(MATCH(TeamNAVI!$E$24,$MR$26:$MV$26,0))*ISNA(MATCH(TeamNAVI!$E$26,$MR$26:$MV$26,0)),0,1))</f>
        <v/>
      </c>
      <c r="NA26" s="122" t="str">
        <f>IF(ISBLANK($MW$26),"",INDEX($MX$26:$MY$26,$MZ$26+1)*$MQ$26)</f>
        <v/>
      </c>
    </row>
    <row r="27" spans="1:365" x14ac:dyDescent="0.3">
      <c r="A27" s="212"/>
      <c r="B27" s="50" t="s">
        <v>69</v>
      </c>
      <c r="C27" s="50"/>
      <c r="D27" s="158">
        <f>SUM(D6:D26)</f>
        <v>440</v>
      </c>
      <c r="E27" s="63"/>
      <c r="F27" s="63"/>
      <c r="G27" s="63"/>
      <c r="H27" s="63"/>
      <c r="J27" s="119">
        <v>1</v>
      </c>
      <c r="K27" s="123" t="str">
        <f>VLOOKUP($J$27,$B$6:$C$26,2)</f>
        <v>YaJo</v>
      </c>
      <c r="L27" s="123">
        <v>22</v>
      </c>
      <c r="M27" s="364"/>
      <c r="N27" s="364"/>
      <c r="O27" s="202"/>
      <c r="P27" s="7"/>
      <c r="Q27" s="8"/>
      <c r="R27" s="8"/>
      <c r="S27" s="8"/>
      <c r="T27" s="9"/>
      <c r="U27" s="7"/>
      <c r="V27" s="121" t="str">
        <f>IF(ISBLANK($U$27),"",INDEX(ion21Coop!$F$32:$F$39,MAX(2*$U$27-1,2)))</f>
        <v/>
      </c>
      <c r="W27" s="122" t="str">
        <f>IF(ISBLANK($U$27),"",INDEX(ion21Coop!$F$32:$F$39,2*$U$27))</f>
        <v/>
      </c>
      <c r="X27" s="97" t="str">
        <f>IF(ISBLANK($U$27),"",IF(ISNA(MATCH(TeamNAVI!$E$22,$P$27:$T$27,0))*ISNA(MATCH(TeamNAVI!$E$24,$P$27:$T$27,0))*ISNA(MATCH(TeamNAVI!$E$26,$P$27:$T$27,0)),0,1))</f>
        <v/>
      </c>
      <c r="Y27" s="122" t="str">
        <f>IF(ISBLANK($U$27),"",INDEX($V$27:$W$27,$X$27+1)*$O$27)</f>
        <v/>
      </c>
      <c r="AA27" s="119">
        <v>2</v>
      </c>
      <c r="AB27" s="123" t="str">
        <f>VLOOKUP($AA$27,$B$6:$C$26,2)</f>
        <v>GeLo</v>
      </c>
      <c r="AC27" s="123">
        <v>22</v>
      </c>
      <c r="AD27" s="364"/>
      <c r="AE27" s="364"/>
      <c r="AF27" s="202"/>
      <c r="AG27" s="7"/>
      <c r="AH27" s="8"/>
      <c r="AI27" s="8"/>
      <c r="AJ27" s="8"/>
      <c r="AK27" s="9"/>
      <c r="AL27" s="7"/>
      <c r="AM27" s="121" t="str">
        <f>IF(ISBLANK($AL$27),"",INDEX(ion21Coop!$F$32:$F$39,MAX(2*$AL$27-1,2)))</f>
        <v/>
      </c>
      <c r="AN27" s="122" t="str">
        <f>IF(ISBLANK($AL$27),"",INDEX(ion21Coop!$F$32:$F$39,2*$AL$27))</f>
        <v/>
      </c>
      <c r="AO27" s="97" t="str">
        <f>IF(ISBLANK($AL$27),"",IF(ISNA(MATCH(TeamNAVI!$E$22,$AG$27:$AK$27,0))*ISNA(MATCH(TeamNAVI!$E$24,$AG$27:$AK$27,0))*ISNA(MATCH(TeamNAVI!$E$26,$AG$27:$AK$27,0)),0,1))</f>
        <v/>
      </c>
      <c r="AP27" s="122" t="str">
        <f>IF(ISBLANK($AL$27),"",INDEX($AM$27:$AN$27,$AO$27+1)*$AF$27)</f>
        <v/>
      </c>
      <c r="AR27" s="119">
        <v>3</v>
      </c>
      <c r="AS27" s="123" t="str">
        <f>VLOOKUP($AR$27,$B$6:$C$26,2)</f>
        <v>MiDo</v>
      </c>
      <c r="AT27" s="123">
        <v>22</v>
      </c>
      <c r="AU27" s="364"/>
      <c r="AV27" s="364"/>
      <c r="AW27" s="202"/>
      <c r="AX27" s="7"/>
      <c r="AY27" s="8"/>
      <c r="AZ27" s="8"/>
      <c r="BA27" s="8"/>
      <c r="BB27" s="9"/>
      <c r="BC27" s="7"/>
      <c r="BD27" s="121" t="str">
        <f>IF(ISBLANK($BC$27),"",INDEX(ion21Coop!$F$32:$F$39,MAX(2*$BC$27-1,2)))</f>
        <v/>
      </c>
      <c r="BE27" s="122" t="str">
        <f>IF(ISBLANK($BC$27),"",INDEX(ion21Coop!$F$32:$F$39,2*$BC$27))</f>
        <v/>
      </c>
      <c r="BF27" s="97" t="str">
        <f>IF(ISBLANK($BC$27),"",IF(ISNA(MATCH(TeamNAVI!$E$22,$AX$27:$BB$27,0))*ISNA(MATCH(TeamNAVI!$E$24,$AX$27:$BB$27,0))*ISNA(MATCH(TeamNAVI!$E$26,$AX$27:$BB$27,0)),0,1))</f>
        <v/>
      </c>
      <c r="BG27" s="122" t="str">
        <f>IF(ISBLANK($BC$27),"",INDEX($BD$27:$BE$27,$BF$27+1)*$AW$27)</f>
        <v/>
      </c>
      <c r="BI27" s="119">
        <v>4</v>
      </c>
      <c r="BJ27" s="123" t="str">
        <f>VLOOKUP($BI$27,$B$6:$C$26,2)</f>
        <v>EmNi</v>
      </c>
      <c r="BK27" s="123">
        <v>22</v>
      </c>
      <c r="BL27" s="415"/>
      <c r="BM27" s="415"/>
      <c r="BN27" s="203"/>
      <c r="BO27" s="7"/>
      <c r="BP27" s="8"/>
      <c r="BQ27" s="8"/>
      <c r="BR27" s="8"/>
      <c r="BS27" s="9"/>
      <c r="BT27" s="7"/>
      <c r="BU27" s="121" t="str">
        <f>IF(ISBLANK($BT$27),"",INDEX(ion21Coop!$F$32:$F$39,MAX(2*$BT$27-1,2)))</f>
        <v/>
      </c>
      <c r="BV27" s="122" t="str">
        <f>IF(ISBLANK($BT$27),"",INDEX(ion21Coop!$F$32:$F$39,2*$BT$27))</f>
        <v/>
      </c>
      <c r="BW27" s="97" t="str">
        <f>IF(ISBLANK($BT$27),"",IF(ISNA(MATCH(TeamNAVI!$E$22,$BO$27:$BS$27,0))*ISNA(MATCH(TeamNAVI!$E$24,$BO$27:$BS$27,0))*ISNA(MATCH(TeamNAVI!$E$26,$BO$27:$BS$27,0)),0,1))</f>
        <v/>
      </c>
      <c r="BX27" s="122" t="str">
        <f>IF(ISBLANK($BT$27),"",INDEX($BU$27:$BV$27,$BW$27+1)*$BN$27)</f>
        <v/>
      </c>
      <c r="BZ27" s="119">
        <v>5</v>
      </c>
      <c r="CA27" s="123" t="str">
        <f>VLOOKUP($BZ$27,$B$6:$C$26,2)</f>
        <v>HeJe</v>
      </c>
      <c r="CB27" s="123">
        <v>22</v>
      </c>
      <c r="CC27" s="415"/>
      <c r="CD27" s="415"/>
      <c r="CE27" s="203"/>
      <c r="CF27" s="7"/>
      <c r="CG27" s="8"/>
      <c r="CH27" s="8"/>
      <c r="CI27" s="8"/>
      <c r="CJ27" s="9"/>
      <c r="CK27" s="7"/>
      <c r="CL27" s="121" t="str">
        <f>IF(ISBLANK($CK$27),"",INDEX(ion21Coop!$F$32:$F$39,MAX(2*$CK$27-1,2)))</f>
        <v/>
      </c>
      <c r="CM27" s="122" t="str">
        <f>IF(ISBLANK($CK$27),"",INDEX(ion21Coop!$F$32:$F$39,2*$CK$27))</f>
        <v/>
      </c>
      <c r="CN27" s="97" t="str">
        <f>IF(ISBLANK($CK$27),"",IF(ISNA(MATCH(TeamNAVI!$E$22,$CF$27:$CJ$27,0))*ISNA(MATCH(TeamNAVI!$E$24,$CF$27:$CJ$27,0))*ISNA(MATCH(TeamNAVI!$E$26,$CF$27:$CJ$27,0)),0,1))</f>
        <v/>
      </c>
      <c r="CO27" s="122" t="str">
        <f>IF(ISBLANK($CK$27),"",INDEX($CL$27:$CM$27,$CN$27+1)*$CE$27)</f>
        <v/>
      </c>
      <c r="CQ27" s="119">
        <v>6</v>
      </c>
      <c r="CR27" s="123" t="str">
        <f>VLOOKUP($CQ$27,$B$6:$C$26,2)</f>
        <v/>
      </c>
      <c r="CS27" s="123">
        <v>22</v>
      </c>
      <c r="CT27" s="415"/>
      <c r="CU27" s="415"/>
      <c r="CV27" s="203"/>
      <c r="CW27" s="7"/>
      <c r="CX27" s="8"/>
      <c r="CY27" s="8"/>
      <c r="CZ27" s="8"/>
      <c r="DA27" s="9"/>
      <c r="DB27" s="7"/>
      <c r="DC27" s="121" t="str">
        <f>IF(ISBLANK($DB$27),"",INDEX(ion21Coop!$F$32:$F$39,MAX(2*$DB$27-1,2)))</f>
        <v/>
      </c>
      <c r="DD27" s="122" t="str">
        <f>IF(ISBLANK($DB$27),"",INDEX(ion21Coop!$F$32:$F$39,2*$DB$27))</f>
        <v/>
      </c>
      <c r="DE27" s="97" t="str">
        <f>IF(ISBLANK($DB$27),"",IF(ISNA(MATCH(TeamNAVI!$E$22,$CW$27:$DA$27,0))*ISNA(MATCH(TeamNAVI!$E$24,$CW$27:$DA$27,0))*ISNA(MATCH(TeamNAVI!$E$26,$CW$27:$DA$27,0)),0,1))</f>
        <v/>
      </c>
      <c r="DF27" s="122" t="str">
        <f>IF(ISBLANK($DB$27),"",INDEX($DC$27:$DD$27,$DE$27+1)*$CV$27)</f>
        <v/>
      </c>
      <c r="DH27" s="119">
        <v>7</v>
      </c>
      <c r="DI27" s="123" t="str">
        <f>VLOOKUP($DH$27,$B$6:$C$26,2)</f>
        <v/>
      </c>
      <c r="DJ27" s="123">
        <v>22</v>
      </c>
      <c r="DK27" s="415"/>
      <c r="DL27" s="415"/>
      <c r="DM27" s="203"/>
      <c r="DN27" s="7"/>
      <c r="DO27" s="8"/>
      <c r="DP27" s="8"/>
      <c r="DQ27" s="8"/>
      <c r="DR27" s="9"/>
      <c r="DS27" s="7"/>
      <c r="DT27" s="121" t="str">
        <f>IF(ISBLANK($DS$27),"",INDEX(ion21Coop!$F$32:$F$39,MAX(2*$DS$27-1,2)))</f>
        <v/>
      </c>
      <c r="DU27" s="122" t="str">
        <f>IF(ISBLANK($DS$27),"",INDEX(ion21Coop!$F$32:$F$39,2*$DS$27))</f>
        <v/>
      </c>
      <c r="DV27" s="97" t="str">
        <f>IF(ISBLANK($DS$27),"",IF(ISNA(MATCH(TeamNAVI!$E$22,$DN$27:$DR$27,0))*ISNA(MATCH(TeamNAVI!$E$24,$DN$27:$DR$27,0))*ISNA(MATCH(TeamNAVI!$E$26,$DN$27:$DR$27,0)),0,1))</f>
        <v/>
      </c>
      <c r="DW27" s="122" t="str">
        <f>IF(ISBLANK($DS$27),"",INDEX($DT$27:$DU$27,$DV$27+1)*$DM$27)</f>
        <v/>
      </c>
      <c r="DY27" s="119">
        <v>8</v>
      </c>
      <c r="DZ27" s="123" t="str">
        <f>VLOOKUP($DY$27,$B$6:$C$26,2)</f>
        <v/>
      </c>
      <c r="EA27" s="123">
        <v>22</v>
      </c>
      <c r="EB27" s="415"/>
      <c r="EC27" s="415"/>
      <c r="ED27" s="203"/>
      <c r="EE27" s="7"/>
      <c r="EF27" s="8"/>
      <c r="EG27" s="8"/>
      <c r="EH27" s="8"/>
      <c r="EI27" s="9"/>
      <c r="EJ27" s="7"/>
      <c r="EK27" s="121" t="str">
        <f>IF(ISBLANK($EJ$27),"",INDEX(ion21Coop!$F$32:$F$39,MAX(2*$EJ$27-1,2)))</f>
        <v/>
      </c>
      <c r="EL27" s="122" t="str">
        <f>IF(ISBLANK($EJ$27),"",INDEX(ion21Coop!$F$32:$F$39,2*$EJ$27))</f>
        <v/>
      </c>
      <c r="EM27" s="97" t="str">
        <f>IF(ISBLANK($EJ$27),"",IF(ISNA(MATCH(TeamNAVI!$E$22,$EE$27:$EI$27,0))*ISNA(MATCH(TeamNAVI!$E$24,$EE$27:$EI$27,0))*ISNA(MATCH(TeamNAVI!$E$26,$EE$27:$EI$27,0)),0,1))</f>
        <v/>
      </c>
      <c r="EN27" s="122" t="str">
        <f>IF(ISBLANK($EJ$27),"",INDEX($EK$27:$EL$27,$EM$27+1)*$ED$27)</f>
        <v/>
      </c>
      <c r="EP27" s="119">
        <v>9</v>
      </c>
      <c r="EQ27" s="123" t="str">
        <f>VLOOKUP($EP$27,$B$6:$C$26,2)</f>
        <v/>
      </c>
      <c r="ER27" s="123">
        <v>22</v>
      </c>
      <c r="ES27" s="415"/>
      <c r="ET27" s="415"/>
      <c r="EU27" s="203"/>
      <c r="EV27" s="7"/>
      <c r="EW27" s="8"/>
      <c r="EX27" s="8"/>
      <c r="EY27" s="8"/>
      <c r="EZ27" s="9"/>
      <c r="FA27" s="7"/>
      <c r="FB27" s="121" t="str">
        <f>IF(ISBLANK($FA$27),"",INDEX(ion21Coop!$F$32:$F$39,MAX(2*$FA$27-1,2)))</f>
        <v/>
      </c>
      <c r="FC27" s="122" t="str">
        <f>IF(ISBLANK($FA$27),"",INDEX(ion21Coop!$F$32:$F$39,2*$FA$27))</f>
        <v/>
      </c>
      <c r="FD27" s="97" t="str">
        <f>IF(ISBLANK($FA$27),"",IF(ISNA(MATCH(TeamNAVI!$E$22,$EV$27:$EZ$27,0))*ISNA(MATCH(TeamNAVI!$E$24,$EV$27:$EZ$27,0))*ISNA(MATCH(TeamNAVI!$E$26,$EV$27:$EZ$27,0)),0,1))</f>
        <v/>
      </c>
      <c r="FE27" s="122" t="str">
        <f>IF(ISBLANK($FA$27),"",INDEX($FB$27:$FC$27,$FD$27+1)*$EU$27)</f>
        <v/>
      </c>
      <c r="FG27" s="119">
        <v>10</v>
      </c>
      <c r="FH27" s="123" t="str">
        <f>VLOOKUP($FG$27,$B$6:$C$26,2)</f>
        <v/>
      </c>
      <c r="FI27" s="123">
        <v>22</v>
      </c>
      <c r="FJ27" s="415"/>
      <c r="FK27" s="415"/>
      <c r="FL27" s="203"/>
      <c r="FM27" s="7"/>
      <c r="FN27" s="8"/>
      <c r="FO27" s="8"/>
      <c r="FP27" s="8"/>
      <c r="FQ27" s="9"/>
      <c r="FR27" s="7"/>
      <c r="FS27" s="121" t="str">
        <f>IF(ISBLANK($FR$27),"",INDEX(ion21Coop!$F$32:$F$39,MAX(2*$FR$27-1,2)))</f>
        <v/>
      </c>
      <c r="FT27" s="122" t="str">
        <f>IF(ISBLANK($FR$27),"",INDEX(ion21Coop!$F$32:$F$39,2*$FR$27))</f>
        <v/>
      </c>
      <c r="FU27" s="97" t="str">
        <f>IF(ISBLANK($FR$27),"",IF(ISNA(MATCH(TeamNAVI!$E$22,$FM$27:$FQ$27,0))*ISNA(MATCH(TeamNAVI!$E$24,$FM$27:$FQ$27,0))*ISNA(MATCH(TeamNAVI!$E$26,$FM$27:$FQ$27,0)),0,1))</f>
        <v/>
      </c>
      <c r="FV27" s="122" t="str">
        <f>IF(ISBLANK($FR$27),"",INDEX($FS$27:$FT$27,$FU$27+1)*$FL$27)</f>
        <v/>
      </c>
      <c r="FX27" s="119">
        <v>11</v>
      </c>
      <c r="FY27" s="123" t="str">
        <f>VLOOKUP($FX$27,$B$6:$C$26,2)</f>
        <v/>
      </c>
      <c r="FZ27" s="123">
        <v>22</v>
      </c>
      <c r="GA27" s="415"/>
      <c r="GB27" s="415"/>
      <c r="GC27" s="203"/>
      <c r="GD27" s="7"/>
      <c r="GE27" s="8"/>
      <c r="GF27" s="8"/>
      <c r="GG27" s="8"/>
      <c r="GH27" s="9"/>
      <c r="GI27" s="7"/>
      <c r="GJ27" s="121" t="str">
        <f>IF(ISBLANK($GI$27),"",INDEX(ion21Coop!$F$32:$F$39,MAX(2*$GI$27-1,2)))</f>
        <v/>
      </c>
      <c r="GK27" s="122" t="str">
        <f>IF(ISBLANK($GI$27),"",INDEX(ion21Coop!$F$32:$F$39,2*$GI$27))</f>
        <v/>
      </c>
      <c r="GL27" s="97" t="str">
        <f>IF(ISBLANK($GI$27),"",IF(ISNA(MATCH(TeamNAVI!$E$22,$GD$27:$GH$27,0))*ISNA(MATCH(TeamNAVI!$E$24,$GD$27:$GH$27,0))*ISNA(MATCH(TeamNAVI!$E$26,$GD$27:$GH$27,0)),0,1))</f>
        <v/>
      </c>
      <c r="GM27" s="122" t="str">
        <f>IF(ISBLANK($GI$27),"",INDEX($GJ$27:$GK$27,$GL$27+1)*$GC$27)</f>
        <v/>
      </c>
      <c r="GO27" s="119">
        <v>12</v>
      </c>
      <c r="GP27" s="123" t="str">
        <f>VLOOKUP($GO$27,$B$6:$C$26,2)</f>
        <v/>
      </c>
      <c r="GQ27" s="123">
        <v>22</v>
      </c>
      <c r="GR27" s="415"/>
      <c r="GS27" s="415"/>
      <c r="GT27" s="203"/>
      <c r="GU27" s="7"/>
      <c r="GV27" s="8"/>
      <c r="GW27" s="8"/>
      <c r="GX27" s="8"/>
      <c r="GY27" s="9"/>
      <c r="GZ27" s="7"/>
      <c r="HA27" s="121" t="str">
        <f>IF(ISBLANK($GZ$27),"",INDEX(ion21Coop!$F$32:$F$39,MAX(2*$GZ$27-1,2)))</f>
        <v/>
      </c>
      <c r="HB27" s="122" t="str">
        <f>IF(ISBLANK($GZ$27),"",INDEX(ion21Coop!$F$32:$F$39,2*$GZ$27))</f>
        <v/>
      </c>
      <c r="HC27" s="97" t="str">
        <f>IF(ISBLANK($GZ$27),"",IF(ISNA(MATCH(TeamNAVI!$E$22,$GU$27:$GY$27,0))*ISNA(MATCH(TeamNAVI!$E$24,$GU$27:$GY$27,0))*ISNA(MATCH(TeamNAVI!$E$26,$GU$27:$GY$27,0)),0,1))</f>
        <v/>
      </c>
      <c r="HD27" s="122" t="str">
        <f>IF(ISBLANK($GZ$27),"",INDEX($HA$27:$HB$27,$HC$27+1)*$GT$27)</f>
        <v/>
      </c>
      <c r="HF27" s="119">
        <v>13</v>
      </c>
      <c r="HG27" s="123" t="str">
        <f>VLOOKUP($HF$27,$B$6:$C$26,2)</f>
        <v/>
      </c>
      <c r="HH27" s="123">
        <v>22</v>
      </c>
      <c r="HI27" s="415"/>
      <c r="HJ27" s="415"/>
      <c r="HK27" s="203"/>
      <c r="HL27" s="7"/>
      <c r="HM27" s="8"/>
      <c r="HN27" s="8"/>
      <c r="HO27" s="8"/>
      <c r="HP27" s="9"/>
      <c r="HQ27" s="7"/>
      <c r="HR27" s="121" t="str">
        <f>IF(ISBLANK($HQ$27),"",INDEX(ion21Coop!$F$32:$F$39,MAX(2*$HQ$27-1,2)))</f>
        <v/>
      </c>
      <c r="HS27" s="122" t="str">
        <f>IF(ISBLANK($HQ$27),"",INDEX(ion21Coop!$F$32:$F$39,2*$HQ$27))</f>
        <v/>
      </c>
      <c r="HT27" s="97" t="str">
        <f>IF(ISBLANK($HQ$27),"",IF(ISNA(MATCH(TeamNAVI!$E$22,$HL$27:$HP$27,0))*ISNA(MATCH(TeamNAVI!$E$24,$HL$27:$HP$27,0))*ISNA(MATCH(TeamNAVI!$E$26,$HL$27:$HP$27,0)),0,1))</f>
        <v/>
      </c>
      <c r="HU27" s="122" t="str">
        <f>IF(ISBLANK($HQ$27),"",INDEX($HR$27:$HS$27,$HT$27+1)*$HK$27)</f>
        <v/>
      </c>
      <c r="HW27" s="119">
        <v>14</v>
      </c>
      <c r="HX27" s="123" t="str">
        <f>VLOOKUP($HW$27,$B$6:$C$26,2)</f>
        <v/>
      </c>
      <c r="HY27" s="123">
        <v>22</v>
      </c>
      <c r="HZ27" s="415"/>
      <c r="IA27" s="415"/>
      <c r="IB27" s="203"/>
      <c r="IC27" s="7"/>
      <c r="ID27" s="8"/>
      <c r="IE27" s="8"/>
      <c r="IF27" s="8"/>
      <c r="IG27" s="9"/>
      <c r="IH27" s="7"/>
      <c r="II27" s="121" t="str">
        <f>IF(ISBLANK($IH$27),"",INDEX(ion21Coop!$F$32:$F$39,MAX(2*$IH$27-1,2)))</f>
        <v/>
      </c>
      <c r="IJ27" s="122" t="str">
        <f>IF(ISBLANK($IH$27),"",INDEX(ion21Coop!$F$32:$F$39,2*$IH$27))</f>
        <v/>
      </c>
      <c r="IK27" s="97" t="str">
        <f>IF(ISBLANK($IH$27),"",IF(ISNA(MATCH(TeamNAVI!$E$22,$IC$27:$IG$27,0))*ISNA(MATCH(TeamNAVI!$E$24,$IC$27:$IG$27,0))*ISNA(MATCH(TeamNAVI!$E$26,$IC$27:$IG$27,0)),0,1))</f>
        <v/>
      </c>
      <c r="IL27" s="122" t="str">
        <f>IF(ISBLANK($IH$27),"",INDEX($II$27:$IJ$27,$IK$27+1)*$IB$27)</f>
        <v/>
      </c>
      <c r="IN27" s="119">
        <v>15</v>
      </c>
      <c r="IO27" s="123" t="str">
        <f>VLOOKUP($IN$27,$B$6:$C$26,2)</f>
        <v/>
      </c>
      <c r="IP27" s="123">
        <v>22</v>
      </c>
      <c r="IQ27" s="415"/>
      <c r="IR27" s="415"/>
      <c r="IS27" s="203"/>
      <c r="IT27" s="7"/>
      <c r="IU27" s="8"/>
      <c r="IV27" s="8"/>
      <c r="IW27" s="8"/>
      <c r="IX27" s="9"/>
      <c r="IY27" s="7"/>
      <c r="IZ27" s="121" t="str">
        <f>IF(ISBLANK($IY$27),"",INDEX(ion21Coop!$F$32:$F$39,MAX(2*$IY$27-1,2)))</f>
        <v/>
      </c>
      <c r="JA27" s="122" t="str">
        <f>IF(ISBLANK($IY$27),"",INDEX(ion21Coop!$F$32:$F$39,2*$IY$27))</f>
        <v/>
      </c>
      <c r="JB27" s="97" t="str">
        <f>IF(ISBLANK($IY$27),"",IF(ISNA(MATCH(TeamNAVI!$E$22,$IT$27:$IX$27,0))*ISNA(MATCH(TeamNAVI!$E$24,$IT$27:$IX$27,0))*ISNA(MATCH(TeamNAVI!$E$26,$IT$27:$IX$27,0)),0,1))</f>
        <v/>
      </c>
      <c r="JC27" s="122" t="str">
        <f>IF(ISBLANK($IY$27),"",INDEX($IZ$27:$JA$27,$JB$27+1)*$IS$27)</f>
        <v/>
      </c>
      <c r="JE27" s="119">
        <v>16</v>
      </c>
      <c r="JF27" s="123" t="str">
        <f>VLOOKUP($JE$27,$B$6:$C$26,2)</f>
        <v/>
      </c>
      <c r="JG27" s="123">
        <v>22</v>
      </c>
      <c r="JH27" s="415"/>
      <c r="JI27" s="415"/>
      <c r="JJ27" s="203"/>
      <c r="JK27" s="7"/>
      <c r="JL27" s="8"/>
      <c r="JM27" s="8"/>
      <c r="JN27" s="8"/>
      <c r="JO27" s="9"/>
      <c r="JP27" s="7"/>
      <c r="JQ27" s="121" t="str">
        <f>IF(ISBLANK($JP$27),"",INDEX(ion21Coop!$F$32:$F$39,MAX(2*$JP$27-1,2)))</f>
        <v/>
      </c>
      <c r="JR27" s="122" t="str">
        <f>IF(ISBLANK($JP$27),"",INDEX(ion21Coop!$F$32:$F$39,2*$JP$27))</f>
        <v/>
      </c>
      <c r="JS27" s="97" t="str">
        <f>IF(ISBLANK($JP$27),"",IF(ISNA(MATCH(TeamNAVI!$E$22,$JK$27:$JO$27,0))*ISNA(MATCH(TeamNAVI!$E$24,$JK$27:$JO$27,0))*ISNA(MATCH(TeamNAVI!$E$26,$JK$27:$JO$27,0)),0,1))</f>
        <v/>
      </c>
      <c r="JT27" s="122" t="str">
        <f>IF(ISBLANK($JP$27),"",INDEX($JQ$27:$JR$27,$JS$27+1)*$JJ$27)</f>
        <v/>
      </c>
      <c r="JV27" s="119">
        <v>17</v>
      </c>
      <c r="JW27" s="123" t="str">
        <f>VLOOKUP($JV$27,$B$6:$C$26,2)</f>
        <v/>
      </c>
      <c r="JX27" s="123">
        <v>22</v>
      </c>
      <c r="JY27" s="415"/>
      <c r="JZ27" s="415"/>
      <c r="KA27" s="203"/>
      <c r="KB27" s="7"/>
      <c r="KC27" s="8"/>
      <c r="KD27" s="8"/>
      <c r="KE27" s="8"/>
      <c r="KF27" s="9"/>
      <c r="KG27" s="7"/>
      <c r="KH27" s="121" t="str">
        <f>IF(ISBLANK($KG$27),"",INDEX(ion21Coop!$F$32:$F$39,MAX(2*$KG$27-1,2)))</f>
        <v/>
      </c>
      <c r="KI27" s="122" t="str">
        <f>IF(ISBLANK($KG$27),"",INDEX(ion21Coop!$F$32:$F$39,2*$KG$27))</f>
        <v/>
      </c>
      <c r="KJ27" s="97" t="str">
        <f>IF(ISBLANK($KG$27),"",IF(ISNA(MATCH(TeamNAVI!$E$22,$KB$27:$KF$27,0))*ISNA(MATCH(TeamNAVI!$E$24,$KB$27:$KF$27,0))*ISNA(MATCH(TeamNAVI!$E$26,$KB$27:$KF$27,0)),0,1))</f>
        <v/>
      </c>
      <c r="KK27" s="122" t="str">
        <f>IF(ISBLANK($KG$27),"",INDEX($KH$27:$KI$27,$KJ$27+1)*$KA$27)</f>
        <v/>
      </c>
      <c r="KM27" s="119">
        <v>18</v>
      </c>
      <c r="KN27" s="123" t="str">
        <f>VLOOKUP($KM$27,$B$6:$C$26,2)</f>
        <v/>
      </c>
      <c r="KO27" s="123">
        <v>22</v>
      </c>
      <c r="KP27" s="415"/>
      <c r="KQ27" s="415"/>
      <c r="KR27" s="203"/>
      <c r="KS27" s="7"/>
      <c r="KT27" s="8"/>
      <c r="KU27" s="8"/>
      <c r="KV27" s="8"/>
      <c r="KW27" s="9"/>
      <c r="KX27" s="7"/>
      <c r="KY27" s="121" t="str">
        <f>IF(ISBLANK($KX$27),"",INDEX(ion21Coop!$F$32:$F$39,MAX(2*$KX$27-1,2)))</f>
        <v/>
      </c>
      <c r="KZ27" s="122" t="str">
        <f>IF(ISBLANK($KX$27),"",INDEX(ion21Coop!$F$32:$F$39,2*$KX$27))</f>
        <v/>
      </c>
      <c r="LA27" s="97" t="str">
        <f>IF(ISBLANK($KX$27),"",IF(ISNA(MATCH(TeamNAVI!$E$22,$KS$27:$KW$27,0))*ISNA(MATCH(TeamNAVI!$E$24,$KS$27:$KW$27,0))*ISNA(MATCH(TeamNAVI!$E$26,$KS$27:$KW$27,0)),0,1))</f>
        <v/>
      </c>
      <c r="LB27" s="122" t="str">
        <f>IF(ISBLANK($KX$27),"",INDEX($KY$27:$KZ$27,$LA$27+1)*$KR$27)</f>
        <v/>
      </c>
      <c r="LD27" s="119">
        <v>19</v>
      </c>
      <c r="LE27" s="123" t="str">
        <f>VLOOKUP($LD$27,$B$6:$C$26,2)</f>
        <v/>
      </c>
      <c r="LF27" s="123">
        <v>22</v>
      </c>
      <c r="LG27" s="415"/>
      <c r="LH27" s="415"/>
      <c r="LI27" s="203"/>
      <c r="LJ27" s="7"/>
      <c r="LK27" s="8"/>
      <c r="LL27" s="8"/>
      <c r="LM27" s="8"/>
      <c r="LN27" s="9"/>
      <c r="LO27" s="7"/>
      <c r="LP27" s="121" t="str">
        <f>IF(ISBLANK($LO$27),"",INDEX(ion21Coop!$F$32:$F$39,MAX(2*$LO$27-1,2)))</f>
        <v/>
      </c>
      <c r="LQ27" s="122" t="str">
        <f>IF(ISBLANK($LO$27),"",INDEX(ion21Coop!$F$32:$F$39,2*$LO$27))</f>
        <v/>
      </c>
      <c r="LR27" s="97" t="str">
        <f>IF(ISBLANK($LO$27),"",IF(ISNA(MATCH(TeamNAVI!$E$22,$LJ$27:$LN$27,0))*ISNA(MATCH(TeamNAVI!$E$24,$LJ$27:$LN$27,0))*ISNA(MATCH(TeamNAVI!$E$26,$LJ$27:$LN$27,0)),0,1))</f>
        <v/>
      </c>
      <c r="LS27" s="122" t="str">
        <f>IF(ISBLANK($LO$27),"",INDEX($LP$27:$LQ$27,$LR$27+1)*$LI$27)</f>
        <v/>
      </c>
      <c r="LU27" s="119">
        <v>20</v>
      </c>
      <c r="LV27" s="123" t="str">
        <f>VLOOKUP($LU$27,$B$6:$C$26,2)</f>
        <v/>
      </c>
      <c r="LW27" s="123">
        <v>22</v>
      </c>
      <c r="LX27" s="415"/>
      <c r="LY27" s="415"/>
      <c r="LZ27" s="203"/>
      <c r="MA27" s="7"/>
      <c r="MB27" s="8"/>
      <c r="MC27" s="8"/>
      <c r="MD27" s="8"/>
      <c r="ME27" s="9"/>
      <c r="MF27" s="7"/>
      <c r="MG27" s="121" t="str">
        <f>IF(ISBLANK($MF$27),"",INDEX(ion21Coop!$F$32:$F$39,MAX(2*$MF$27-1,2)))</f>
        <v/>
      </c>
      <c r="MH27" s="122" t="str">
        <f>IF(ISBLANK($MF$27),"",INDEX(ion21Coop!$F$32:$F$39,2*$MF$27))</f>
        <v/>
      </c>
      <c r="MI27" s="97" t="str">
        <f>IF(ISBLANK($MF$27),"",IF(ISNA(MATCH(TeamNAVI!$E$22,$MA$27:$ME$27,0))*ISNA(MATCH(TeamNAVI!$E$24,$MA$27:$ME$27,0))*ISNA(MATCH(TeamNAVI!$E$26,$MA$27:$ME$27,0)),0,1))</f>
        <v/>
      </c>
      <c r="MJ27" s="122" t="str">
        <f>IF(ISBLANK($MF$27),"",INDEX($MG$27:$MH$27,$MI$27+1)*$LZ$27)</f>
        <v/>
      </c>
      <c r="ML27" s="119">
        <v>21</v>
      </c>
      <c r="MM27" s="123" t="str">
        <f>VLOOKUP($ML$27,$B$6:$C$26,2)</f>
        <v/>
      </c>
      <c r="MN27" s="123">
        <v>22</v>
      </c>
      <c r="MO27" s="415"/>
      <c r="MP27" s="415"/>
      <c r="MQ27" s="203"/>
      <c r="MR27" s="7"/>
      <c r="MS27" s="8"/>
      <c r="MT27" s="8"/>
      <c r="MU27" s="8"/>
      <c r="MV27" s="9"/>
      <c r="MW27" s="7"/>
      <c r="MX27" s="121" t="str">
        <f>IF(ISBLANK($MW$27),"",INDEX(ion21Coop!$F$32:$F$39,MAX(2*$MW$27-1,2)))</f>
        <v/>
      </c>
      <c r="MY27" s="122" t="str">
        <f>IF(ISBLANK($MW$27),"",INDEX(ion21Coop!$F$32:$F$39,2*$MW$27))</f>
        <v/>
      </c>
      <c r="MZ27" s="97" t="str">
        <f>IF(ISBLANK($MW$27),"",IF(ISNA(MATCH(TeamNAVI!$E$22,$MR$27:$MV$27,0))*ISNA(MATCH(TeamNAVI!$E$24,$MR$27:$MV$27,0))*ISNA(MATCH(TeamNAVI!$E$26,$MR$27:$MV$27,0)),0,1))</f>
        <v/>
      </c>
      <c r="NA27" s="122" t="str">
        <f>IF(ISBLANK($MW$27),"",INDEX($MX$27:$MY$27,$MZ$27+1)*$MQ$27)</f>
        <v/>
      </c>
    </row>
    <row r="28" spans="1:365" x14ac:dyDescent="0.3">
      <c r="A28" s="212"/>
      <c r="J28" s="119">
        <v>1</v>
      </c>
      <c r="K28" s="123" t="str">
        <f>VLOOKUP($J$28,$B$6:$C$26,2)</f>
        <v>YaJo</v>
      </c>
      <c r="L28" s="123">
        <v>23</v>
      </c>
      <c r="M28" s="364"/>
      <c r="N28" s="364"/>
      <c r="O28" s="202"/>
      <c r="P28" s="7"/>
      <c r="Q28" s="8"/>
      <c r="R28" s="8"/>
      <c r="S28" s="8"/>
      <c r="T28" s="9"/>
      <c r="U28" s="7"/>
      <c r="V28" s="121" t="str">
        <f>IF(ISBLANK($U$28),"",INDEX(ion21Coop!$F$32:$F$39,MAX(2*$U$28-1,2)))</f>
        <v/>
      </c>
      <c r="W28" s="122" t="str">
        <f>IF(ISBLANK($U$28),"",INDEX(ion21Coop!$F$32:$F$39,2*$U$28))</f>
        <v/>
      </c>
      <c r="X28" s="97" t="str">
        <f>IF(ISBLANK($U$28),"",IF(ISNA(MATCH(TeamNAVI!$E$22,$P$28:$T$28,0))*ISNA(MATCH(TeamNAVI!$E$24,$P$28:$T$28,0))*ISNA(MATCH(TeamNAVI!$E$26,$P$28:$T$28,0)),0,1))</f>
        <v/>
      </c>
      <c r="Y28" s="122" t="str">
        <f>IF(ISBLANK($U$28),"",INDEX($V$28:$W$28,$X$28+1)*$O$28)</f>
        <v/>
      </c>
      <c r="AA28" s="119">
        <v>2</v>
      </c>
      <c r="AB28" s="123" t="str">
        <f>VLOOKUP($AA$28,$B$6:$C$26,2)</f>
        <v>GeLo</v>
      </c>
      <c r="AC28" s="123">
        <v>23</v>
      </c>
      <c r="AD28" s="364"/>
      <c r="AE28" s="364"/>
      <c r="AF28" s="202"/>
      <c r="AG28" s="7"/>
      <c r="AH28" s="8"/>
      <c r="AI28" s="8"/>
      <c r="AJ28" s="8"/>
      <c r="AK28" s="9"/>
      <c r="AL28" s="7"/>
      <c r="AM28" s="121" t="str">
        <f>IF(ISBLANK($AL$28),"",INDEX(ion21Coop!$F$32:$F$39,MAX(2*$AL$28-1,2)))</f>
        <v/>
      </c>
      <c r="AN28" s="122" t="str">
        <f>IF(ISBLANK($AL$28),"",INDEX(ion21Coop!$F$32:$F$39,2*$AL$28))</f>
        <v/>
      </c>
      <c r="AO28" s="97" t="str">
        <f>IF(ISBLANK($AL$28),"",IF(ISNA(MATCH(TeamNAVI!$E$22,$AG$28:$AK$28,0))*ISNA(MATCH(TeamNAVI!$E$24,$AG$28:$AK$28,0))*ISNA(MATCH(TeamNAVI!$E$26,$AG$28:$AK$28,0)),0,1))</f>
        <v/>
      </c>
      <c r="AP28" s="122" t="str">
        <f>IF(ISBLANK($AL$28),"",INDEX($AM$28:$AN$28,$AO$28+1)*$AF$28)</f>
        <v/>
      </c>
      <c r="AR28" s="119">
        <v>3</v>
      </c>
      <c r="AS28" s="123" t="str">
        <f>VLOOKUP($AR$28,$B$6:$C$26,2)</f>
        <v>MiDo</v>
      </c>
      <c r="AT28" s="123">
        <v>23</v>
      </c>
      <c r="AU28" s="364"/>
      <c r="AV28" s="364"/>
      <c r="AW28" s="202"/>
      <c r="AX28" s="7"/>
      <c r="AY28" s="8"/>
      <c r="AZ28" s="8"/>
      <c r="BA28" s="8"/>
      <c r="BB28" s="9"/>
      <c r="BC28" s="7"/>
      <c r="BD28" s="121" t="str">
        <f>IF(ISBLANK($BC$28),"",INDEX(ion21Coop!$F$32:$F$39,MAX(2*$BC$28-1,2)))</f>
        <v/>
      </c>
      <c r="BE28" s="122" t="str">
        <f>IF(ISBLANK($BC$28),"",INDEX(ion21Coop!$F$32:$F$39,2*$BC$28))</f>
        <v/>
      </c>
      <c r="BF28" s="97" t="str">
        <f>IF(ISBLANK($BC$28),"",IF(ISNA(MATCH(TeamNAVI!$E$22,$AX$28:$BB$28,0))*ISNA(MATCH(TeamNAVI!$E$24,$AX$28:$BB$28,0))*ISNA(MATCH(TeamNAVI!$E$26,$AX$28:$BB$28,0)),0,1))</f>
        <v/>
      </c>
      <c r="BG28" s="122" t="str">
        <f>IF(ISBLANK($BC$28),"",INDEX($BD$28:$BE$28,$BF$28+1)*$AW$28)</f>
        <v/>
      </c>
      <c r="BI28" s="119">
        <v>4</v>
      </c>
      <c r="BJ28" s="123" t="str">
        <f>VLOOKUP($BI$28,$B$6:$C$26,2)</f>
        <v>EmNi</v>
      </c>
      <c r="BK28" s="123">
        <v>23</v>
      </c>
      <c r="BL28" s="415"/>
      <c r="BM28" s="415"/>
      <c r="BN28" s="203"/>
      <c r="BO28" s="7"/>
      <c r="BP28" s="8"/>
      <c r="BQ28" s="8"/>
      <c r="BR28" s="8"/>
      <c r="BS28" s="9"/>
      <c r="BT28" s="7"/>
      <c r="BU28" s="121" t="str">
        <f>IF(ISBLANK($BT$28),"",INDEX(ion21Coop!$F$32:$F$39,MAX(2*$BT$28-1,2)))</f>
        <v/>
      </c>
      <c r="BV28" s="122" t="str">
        <f>IF(ISBLANK($BT$28),"",INDEX(ion21Coop!$F$32:$F$39,2*$BT$28))</f>
        <v/>
      </c>
      <c r="BW28" s="97" t="str">
        <f>IF(ISBLANK($BT$28),"",IF(ISNA(MATCH(TeamNAVI!$E$22,$BO$28:$BS$28,0))*ISNA(MATCH(TeamNAVI!$E$24,$BO$28:$BS$28,0))*ISNA(MATCH(TeamNAVI!$E$26,$BO$28:$BS$28,0)),0,1))</f>
        <v/>
      </c>
      <c r="BX28" s="122" t="str">
        <f>IF(ISBLANK($BT$28),"",INDEX($BU$28:$BV$28,$BW$28+1)*$BN$28)</f>
        <v/>
      </c>
      <c r="BZ28" s="119">
        <v>5</v>
      </c>
      <c r="CA28" s="123" t="str">
        <f>VLOOKUP($BZ$28,$B$6:$C$26,2)</f>
        <v>HeJe</v>
      </c>
      <c r="CB28" s="123">
        <v>23</v>
      </c>
      <c r="CC28" s="415"/>
      <c r="CD28" s="415"/>
      <c r="CE28" s="203"/>
      <c r="CF28" s="7"/>
      <c r="CG28" s="8"/>
      <c r="CH28" s="8"/>
      <c r="CI28" s="8"/>
      <c r="CJ28" s="9"/>
      <c r="CK28" s="7"/>
      <c r="CL28" s="121" t="str">
        <f>IF(ISBLANK($CK$28),"",INDEX(ion21Coop!$F$32:$F$39,MAX(2*$CK$28-1,2)))</f>
        <v/>
      </c>
      <c r="CM28" s="122" t="str">
        <f>IF(ISBLANK($CK$28),"",INDEX(ion21Coop!$F$32:$F$39,2*$CK$28))</f>
        <v/>
      </c>
      <c r="CN28" s="97" t="str">
        <f>IF(ISBLANK($CK$28),"",IF(ISNA(MATCH(TeamNAVI!$E$22,$CF$28:$CJ$28,0))*ISNA(MATCH(TeamNAVI!$E$24,$CF$28:$CJ$28,0))*ISNA(MATCH(TeamNAVI!$E$26,$CF$28:$CJ$28,0)),0,1))</f>
        <v/>
      </c>
      <c r="CO28" s="122" t="str">
        <f>IF(ISBLANK($CK$28),"",INDEX($CL$28:$CM$28,$CN$28+1)*$CE$28)</f>
        <v/>
      </c>
      <c r="CQ28" s="119">
        <v>6</v>
      </c>
      <c r="CR28" s="123" t="str">
        <f>VLOOKUP($CQ$28,$B$6:$C$26,2)</f>
        <v/>
      </c>
      <c r="CS28" s="123">
        <v>23</v>
      </c>
      <c r="CT28" s="415"/>
      <c r="CU28" s="415"/>
      <c r="CV28" s="203"/>
      <c r="CW28" s="7"/>
      <c r="CX28" s="8"/>
      <c r="CY28" s="8"/>
      <c r="CZ28" s="8"/>
      <c r="DA28" s="9"/>
      <c r="DB28" s="7"/>
      <c r="DC28" s="121" t="str">
        <f>IF(ISBLANK($DB$28),"",INDEX(ion21Coop!$F$32:$F$39,MAX(2*$DB$28-1,2)))</f>
        <v/>
      </c>
      <c r="DD28" s="122" t="str">
        <f>IF(ISBLANK($DB$28),"",INDEX(ion21Coop!$F$32:$F$39,2*$DB$28))</f>
        <v/>
      </c>
      <c r="DE28" s="97" t="str">
        <f>IF(ISBLANK($DB$28),"",IF(ISNA(MATCH(TeamNAVI!$E$22,$CW$28:$DA$28,0))*ISNA(MATCH(TeamNAVI!$E$24,$CW$28:$DA$28,0))*ISNA(MATCH(TeamNAVI!$E$26,$CW$28:$DA$28,0)),0,1))</f>
        <v/>
      </c>
      <c r="DF28" s="122" t="str">
        <f>IF(ISBLANK($DB$28),"",INDEX($DC$28:$DD$28,$DE$28+1)*$CV$28)</f>
        <v/>
      </c>
      <c r="DH28" s="119">
        <v>7</v>
      </c>
      <c r="DI28" s="123" t="str">
        <f>VLOOKUP($DH$28,$B$6:$C$26,2)</f>
        <v/>
      </c>
      <c r="DJ28" s="123">
        <v>23</v>
      </c>
      <c r="DK28" s="415"/>
      <c r="DL28" s="415"/>
      <c r="DM28" s="203"/>
      <c r="DN28" s="7"/>
      <c r="DO28" s="8"/>
      <c r="DP28" s="8"/>
      <c r="DQ28" s="8"/>
      <c r="DR28" s="9"/>
      <c r="DS28" s="7"/>
      <c r="DT28" s="121" t="str">
        <f>IF(ISBLANK($DS$28),"",INDEX(ion21Coop!$F$32:$F$39,MAX(2*$DS$28-1,2)))</f>
        <v/>
      </c>
      <c r="DU28" s="122" t="str">
        <f>IF(ISBLANK($DS$28),"",INDEX(ion21Coop!$F$32:$F$39,2*$DS$28))</f>
        <v/>
      </c>
      <c r="DV28" s="97" t="str">
        <f>IF(ISBLANK($DS$28),"",IF(ISNA(MATCH(TeamNAVI!$E$22,$DN$28:$DR$28,0))*ISNA(MATCH(TeamNAVI!$E$24,$DN$28:$DR$28,0))*ISNA(MATCH(TeamNAVI!$E$26,$DN$28:$DR$28,0)),0,1))</f>
        <v/>
      </c>
      <c r="DW28" s="122" t="str">
        <f>IF(ISBLANK($DS$28),"",INDEX($DT$28:$DU$28,$DV$28+1)*$DM$28)</f>
        <v/>
      </c>
      <c r="DY28" s="119">
        <v>8</v>
      </c>
      <c r="DZ28" s="123" t="str">
        <f>VLOOKUP($DY$28,$B$6:$C$26,2)</f>
        <v/>
      </c>
      <c r="EA28" s="123">
        <v>23</v>
      </c>
      <c r="EB28" s="415"/>
      <c r="EC28" s="415"/>
      <c r="ED28" s="203"/>
      <c r="EE28" s="7"/>
      <c r="EF28" s="8"/>
      <c r="EG28" s="8"/>
      <c r="EH28" s="8"/>
      <c r="EI28" s="9"/>
      <c r="EJ28" s="7"/>
      <c r="EK28" s="121" t="str">
        <f>IF(ISBLANK($EJ$28),"",INDEX(ion21Coop!$F$32:$F$39,MAX(2*$EJ$28-1,2)))</f>
        <v/>
      </c>
      <c r="EL28" s="122" t="str">
        <f>IF(ISBLANK($EJ$28),"",INDEX(ion21Coop!$F$32:$F$39,2*$EJ$28))</f>
        <v/>
      </c>
      <c r="EM28" s="97" t="str">
        <f>IF(ISBLANK($EJ$28),"",IF(ISNA(MATCH(TeamNAVI!$E$22,$EE$28:$EI$28,0))*ISNA(MATCH(TeamNAVI!$E$24,$EE$28:$EI$28,0))*ISNA(MATCH(TeamNAVI!$E$26,$EE$28:$EI$28,0)),0,1))</f>
        <v/>
      </c>
      <c r="EN28" s="122" t="str">
        <f>IF(ISBLANK($EJ$28),"",INDEX($EK$28:$EL$28,$EM$28+1)*$ED$28)</f>
        <v/>
      </c>
      <c r="EP28" s="119">
        <v>9</v>
      </c>
      <c r="EQ28" s="123" t="str">
        <f>VLOOKUP($EP$28,$B$6:$C$26,2)</f>
        <v/>
      </c>
      <c r="ER28" s="123">
        <v>23</v>
      </c>
      <c r="ES28" s="415"/>
      <c r="ET28" s="415"/>
      <c r="EU28" s="203"/>
      <c r="EV28" s="7"/>
      <c r="EW28" s="8"/>
      <c r="EX28" s="8"/>
      <c r="EY28" s="8"/>
      <c r="EZ28" s="9"/>
      <c r="FA28" s="7"/>
      <c r="FB28" s="121" t="str">
        <f>IF(ISBLANK($FA$28),"",INDEX(ion21Coop!$F$32:$F$39,MAX(2*$FA$28-1,2)))</f>
        <v/>
      </c>
      <c r="FC28" s="122" t="str">
        <f>IF(ISBLANK($FA$28),"",INDEX(ion21Coop!$F$32:$F$39,2*$FA$28))</f>
        <v/>
      </c>
      <c r="FD28" s="97" t="str">
        <f>IF(ISBLANK($FA$28),"",IF(ISNA(MATCH(TeamNAVI!$E$22,$EV$28:$EZ$28,0))*ISNA(MATCH(TeamNAVI!$E$24,$EV$28:$EZ$28,0))*ISNA(MATCH(TeamNAVI!$E$26,$EV$28:$EZ$28,0)),0,1))</f>
        <v/>
      </c>
      <c r="FE28" s="122" t="str">
        <f>IF(ISBLANK($FA$28),"",INDEX($FB$28:$FC$28,$FD$28+1)*$EU$28)</f>
        <v/>
      </c>
      <c r="FG28" s="119">
        <v>10</v>
      </c>
      <c r="FH28" s="123" t="str">
        <f>VLOOKUP($FG$28,$B$6:$C$26,2)</f>
        <v/>
      </c>
      <c r="FI28" s="123">
        <v>23</v>
      </c>
      <c r="FJ28" s="415"/>
      <c r="FK28" s="415"/>
      <c r="FL28" s="203"/>
      <c r="FM28" s="7"/>
      <c r="FN28" s="8"/>
      <c r="FO28" s="8"/>
      <c r="FP28" s="8"/>
      <c r="FQ28" s="9"/>
      <c r="FR28" s="7"/>
      <c r="FS28" s="121" t="str">
        <f>IF(ISBLANK($FR$28),"",INDEX(ion21Coop!$F$32:$F$39,MAX(2*$FR$28-1,2)))</f>
        <v/>
      </c>
      <c r="FT28" s="122" t="str">
        <f>IF(ISBLANK($FR$28),"",INDEX(ion21Coop!$F$32:$F$39,2*$FR$28))</f>
        <v/>
      </c>
      <c r="FU28" s="97" t="str">
        <f>IF(ISBLANK($FR$28),"",IF(ISNA(MATCH(TeamNAVI!$E$22,$FM$28:$FQ$28,0))*ISNA(MATCH(TeamNAVI!$E$24,$FM$28:$FQ$28,0))*ISNA(MATCH(TeamNAVI!$E$26,$FM$28:$FQ$28,0)),0,1))</f>
        <v/>
      </c>
      <c r="FV28" s="122" t="str">
        <f>IF(ISBLANK($FR$28),"",INDEX($FS$28:$FT$28,$FU$28+1)*$FL$28)</f>
        <v/>
      </c>
      <c r="FX28" s="119">
        <v>11</v>
      </c>
      <c r="FY28" s="123" t="str">
        <f>VLOOKUP($FX$28,$B$6:$C$26,2)</f>
        <v/>
      </c>
      <c r="FZ28" s="123">
        <v>23</v>
      </c>
      <c r="GA28" s="415"/>
      <c r="GB28" s="415"/>
      <c r="GC28" s="203"/>
      <c r="GD28" s="7"/>
      <c r="GE28" s="8"/>
      <c r="GF28" s="8"/>
      <c r="GG28" s="8"/>
      <c r="GH28" s="9"/>
      <c r="GI28" s="7"/>
      <c r="GJ28" s="121" t="str">
        <f>IF(ISBLANK($GI$28),"",INDEX(ion21Coop!$F$32:$F$39,MAX(2*$GI$28-1,2)))</f>
        <v/>
      </c>
      <c r="GK28" s="122" t="str">
        <f>IF(ISBLANK($GI$28),"",INDEX(ion21Coop!$F$32:$F$39,2*$GI$28))</f>
        <v/>
      </c>
      <c r="GL28" s="97" t="str">
        <f>IF(ISBLANK($GI$28),"",IF(ISNA(MATCH(TeamNAVI!$E$22,$GD$28:$GH$28,0))*ISNA(MATCH(TeamNAVI!$E$24,$GD$28:$GH$28,0))*ISNA(MATCH(TeamNAVI!$E$26,$GD$28:$GH$28,0)),0,1))</f>
        <v/>
      </c>
      <c r="GM28" s="122" t="str">
        <f>IF(ISBLANK($GI$28),"",INDEX($GJ$28:$GK$28,$GL$28+1)*$GC$28)</f>
        <v/>
      </c>
      <c r="GO28" s="119">
        <v>12</v>
      </c>
      <c r="GP28" s="123" t="str">
        <f>VLOOKUP($GO$28,$B$6:$C$26,2)</f>
        <v/>
      </c>
      <c r="GQ28" s="123">
        <v>23</v>
      </c>
      <c r="GR28" s="415"/>
      <c r="GS28" s="415"/>
      <c r="GT28" s="203"/>
      <c r="GU28" s="7"/>
      <c r="GV28" s="8"/>
      <c r="GW28" s="8"/>
      <c r="GX28" s="8"/>
      <c r="GY28" s="9"/>
      <c r="GZ28" s="7"/>
      <c r="HA28" s="121" t="str">
        <f>IF(ISBLANK($GZ$28),"",INDEX(ion21Coop!$F$32:$F$39,MAX(2*$GZ$28-1,2)))</f>
        <v/>
      </c>
      <c r="HB28" s="122" t="str">
        <f>IF(ISBLANK($GZ$28),"",INDEX(ion21Coop!$F$32:$F$39,2*$GZ$28))</f>
        <v/>
      </c>
      <c r="HC28" s="97" t="str">
        <f>IF(ISBLANK($GZ$28),"",IF(ISNA(MATCH(TeamNAVI!$E$22,$GU$28:$GY$28,0))*ISNA(MATCH(TeamNAVI!$E$24,$GU$28:$GY$28,0))*ISNA(MATCH(TeamNAVI!$E$26,$GU$28:$GY$28,0)),0,1))</f>
        <v/>
      </c>
      <c r="HD28" s="122" t="str">
        <f>IF(ISBLANK($GZ$28),"",INDEX($HA$28:$HB$28,$HC$28+1)*$GT$28)</f>
        <v/>
      </c>
      <c r="HF28" s="119">
        <v>13</v>
      </c>
      <c r="HG28" s="123" t="str">
        <f>VLOOKUP($HF$28,$B$6:$C$26,2)</f>
        <v/>
      </c>
      <c r="HH28" s="123">
        <v>23</v>
      </c>
      <c r="HI28" s="415"/>
      <c r="HJ28" s="415"/>
      <c r="HK28" s="203"/>
      <c r="HL28" s="7"/>
      <c r="HM28" s="8"/>
      <c r="HN28" s="8"/>
      <c r="HO28" s="8"/>
      <c r="HP28" s="9"/>
      <c r="HQ28" s="7"/>
      <c r="HR28" s="121" t="str">
        <f>IF(ISBLANK($HQ$28),"",INDEX(ion21Coop!$F$32:$F$39,MAX(2*$HQ$28-1,2)))</f>
        <v/>
      </c>
      <c r="HS28" s="122" t="str">
        <f>IF(ISBLANK($HQ$28),"",INDEX(ion21Coop!$F$32:$F$39,2*$HQ$28))</f>
        <v/>
      </c>
      <c r="HT28" s="97" t="str">
        <f>IF(ISBLANK($HQ$28),"",IF(ISNA(MATCH(TeamNAVI!$E$22,$HL$28:$HP$28,0))*ISNA(MATCH(TeamNAVI!$E$24,$HL$28:$HP$28,0))*ISNA(MATCH(TeamNAVI!$E$26,$HL$28:$HP$28,0)),0,1))</f>
        <v/>
      </c>
      <c r="HU28" s="122" t="str">
        <f>IF(ISBLANK($HQ$28),"",INDEX($HR$28:$HS$28,$HT$28+1)*$HK$28)</f>
        <v/>
      </c>
      <c r="HW28" s="119">
        <v>14</v>
      </c>
      <c r="HX28" s="123" t="str">
        <f>VLOOKUP($HW$28,$B$6:$C$26,2)</f>
        <v/>
      </c>
      <c r="HY28" s="123">
        <v>23</v>
      </c>
      <c r="HZ28" s="415"/>
      <c r="IA28" s="415"/>
      <c r="IB28" s="203"/>
      <c r="IC28" s="7"/>
      <c r="ID28" s="8"/>
      <c r="IE28" s="8"/>
      <c r="IF28" s="8"/>
      <c r="IG28" s="9"/>
      <c r="IH28" s="7"/>
      <c r="II28" s="121" t="str">
        <f>IF(ISBLANK($IH$28),"",INDEX(ion21Coop!$F$32:$F$39,MAX(2*$IH$28-1,2)))</f>
        <v/>
      </c>
      <c r="IJ28" s="122" t="str">
        <f>IF(ISBLANK($IH$28),"",INDEX(ion21Coop!$F$32:$F$39,2*$IH$28))</f>
        <v/>
      </c>
      <c r="IK28" s="97" t="str">
        <f>IF(ISBLANK($IH$28),"",IF(ISNA(MATCH(TeamNAVI!$E$22,$IC$28:$IG$28,0))*ISNA(MATCH(TeamNAVI!$E$24,$IC$28:$IG$28,0))*ISNA(MATCH(TeamNAVI!$E$26,$IC$28:$IG$28,0)),0,1))</f>
        <v/>
      </c>
      <c r="IL28" s="122" t="str">
        <f>IF(ISBLANK($IH$28),"",INDEX($II$28:$IJ$28,$IK$28+1)*$IB$28)</f>
        <v/>
      </c>
      <c r="IN28" s="119">
        <v>15</v>
      </c>
      <c r="IO28" s="123" t="str">
        <f>VLOOKUP($IN$28,$B$6:$C$26,2)</f>
        <v/>
      </c>
      <c r="IP28" s="123">
        <v>23</v>
      </c>
      <c r="IQ28" s="415"/>
      <c r="IR28" s="415"/>
      <c r="IS28" s="203"/>
      <c r="IT28" s="7"/>
      <c r="IU28" s="8"/>
      <c r="IV28" s="8"/>
      <c r="IW28" s="8"/>
      <c r="IX28" s="9"/>
      <c r="IY28" s="7"/>
      <c r="IZ28" s="121" t="str">
        <f>IF(ISBLANK($IY$28),"",INDEX(ion21Coop!$F$32:$F$39,MAX(2*$IY$28-1,2)))</f>
        <v/>
      </c>
      <c r="JA28" s="122" t="str">
        <f>IF(ISBLANK($IY$28),"",INDEX(ion21Coop!$F$32:$F$39,2*$IY$28))</f>
        <v/>
      </c>
      <c r="JB28" s="97" t="str">
        <f>IF(ISBLANK($IY$28),"",IF(ISNA(MATCH(TeamNAVI!$E$22,$IT$28:$IX$28,0))*ISNA(MATCH(TeamNAVI!$E$24,$IT$28:$IX$28,0))*ISNA(MATCH(TeamNAVI!$E$26,$IT$28:$IX$28,0)),0,1))</f>
        <v/>
      </c>
      <c r="JC28" s="122" t="str">
        <f>IF(ISBLANK($IY$28),"",INDEX($IZ$28:$JA$28,$JB$28+1)*$IS$28)</f>
        <v/>
      </c>
      <c r="JE28" s="119">
        <v>16</v>
      </c>
      <c r="JF28" s="123" t="str">
        <f>VLOOKUP($JE$28,$B$6:$C$26,2)</f>
        <v/>
      </c>
      <c r="JG28" s="123">
        <v>23</v>
      </c>
      <c r="JH28" s="415"/>
      <c r="JI28" s="415"/>
      <c r="JJ28" s="203"/>
      <c r="JK28" s="7"/>
      <c r="JL28" s="8"/>
      <c r="JM28" s="8"/>
      <c r="JN28" s="8"/>
      <c r="JO28" s="9"/>
      <c r="JP28" s="7"/>
      <c r="JQ28" s="121" t="str">
        <f>IF(ISBLANK($JP$28),"",INDEX(ion21Coop!$F$32:$F$39,MAX(2*$JP$28-1,2)))</f>
        <v/>
      </c>
      <c r="JR28" s="122" t="str">
        <f>IF(ISBLANK($JP$28),"",INDEX(ion21Coop!$F$32:$F$39,2*$JP$28))</f>
        <v/>
      </c>
      <c r="JS28" s="97" t="str">
        <f>IF(ISBLANK($JP$28),"",IF(ISNA(MATCH(TeamNAVI!$E$22,$JK$28:$JO$28,0))*ISNA(MATCH(TeamNAVI!$E$24,$JK$28:$JO$28,0))*ISNA(MATCH(TeamNAVI!$E$26,$JK$28:$JO$28,0)),0,1))</f>
        <v/>
      </c>
      <c r="JT28" s="122" t="str">
        <f>IF(ISBLANK($JP$28),"",INDEX($JQ$28:$JR$28,$JS$28+1)*$JJ$28)</f>
        <v/>
      </c>
      <c r="JV28" s="119">
        <v>17</v>
      </c>
      <c r="JW28" s="123" t="str">
        <f>VLOOKUP($JV$28,$B$6:$C$26,2)</f>
        <v/>
      </c>
      <c r="JX28" s="123">
        <v>23</v>
      </c>
      <c r="JY28" s="415"/>
      <c r="JZ28" s="415"/>
      <c r="KA28" s="203"/>
      <c r="KB28" s="7"/>
      <c r="KC28" s="8"/>
      <c r="KD28" s="8"/>
      <c r="KE28" s="8"/>
      <c r="KF28" s="9"/>
      <c r="KG28" s="7"/>
      <c r="KH28" s="121" t="str">
        <f>IF(ISBLANK($KG$28),"",INDEX(ion21Coop!$F$32:$F$39,MAX(2*$KG$28-1,2)))</f>
        <v/>
      </c>
      <c r="KI28" s="122" t="str">
        <f>IF(ISBLANK($KG$28),"",INDEX(ion21Coop!$F$32:$F$39,2*$KG$28))</f>
        <v/>
      </c>
      <c r="KJ28" s="97" t="str">
        <f>IF(ISBLANK($KG$28),"",IF(ISNA(MATCH(TeamNAVI!$E$22,$KB$28:$KF$28,0))*ISNA(MATCH(TeamNAVI!$E$24,$KB$28:$KF$28,0))*ISNA(MATCH(TeamNAVI!$E$26,$KB$28:$KF$28,0)),0,1))</f>
        <v/>
      </c>
      <c r="KK28" s="122" t="str">
        <f>IF(ISBLANK($KG$28),"",INDEX($KH$28:$KI$28,$KJ$28+1)*$KA$28)</f>
        <v/>
      </c>
      <c r="KM28" s="119">
        <v>18</v>
      </c>
      <c r="KN28" s="123" t="str">
        <f>VLOOKUP($KM$28,$B$6:$C$26,2)</f>
        <v/>
      </c>
      <c r="KO28" s="123">
        <v>23</v>
      </c>
      <c r="KP28" s="415"/>
      <c r="KQ28" s="415"/>
      <c r="KR28" s="203"/>
      <c r="KS28" s="7"/>
      <c r="KT28" s="8"/>
      <c r="KU28" s="8"/>
      <c r="KV28" s="8"/>
      <c r="KW28" s="9"/>
      <c r="KX28" s="7"/>
      <c r="KY28" s="121" t="str">
        <f>IF(ISBLANK($KX$28),"",INDEX(ion21Coop!$F$32:$F$39,MAX(2*$KX$28-1,2)))</f>
        <v/>
      </c>
      <c r="KZ28" s="122" t="str">
        <f>IF(ISBLANK($KX$28),"",INDEX(ion21Coop!$F$32:$F$39,2*$KX$28))</f>
        <v/>
      </c>
      <c r="LA28" s="97" t="str">
        <f>IF(ISBLANK($KX$28),"",IF(ISNA(MATCH(TeamNAVI!$E$22,$KS$28:$KW$28,0))*ISNA(MATCH(TeamNAVI!$E$24,$KS$28:$KW$28,0))*ISNA(MATCH(TeamNAVI!$E$26,$KS$28:$KW$28,0)),0,1))</f>
        <v/>
      </c>
      <c r="LB28" s="122" t="str">
        <f>IF(ISBLANK($KX$28),"",INDEX($KY$28:$KZ$28,$LA$28+1)*$KR$28)</f>
        <v/>
      </c>
      <c r="LD28" s="119">
        <v>19</v>
      </c>
      <c r="LE28" s="123" t="str">
        <f>VLOOKUP($LD$28,$B$6:$C$26,2)</f>
        <v/>
      </c>
      <c r="LF28" s="123">
        <v>23</v>
      </c>
      <c r="LG28" s="415"/>
      <c r="LH28" s="415"/>
      <c r="LI28" s="203"/>
      <c r="LJ28" s="7"/>
      <c r="LK28" s="8"/>
      <c r="LL28" s="8"/>
      <c r="LM28" s="8"/>
      <c r="LN28" s="9"/>
      <c r="LO28" s="7"/>
      <c r="LP28" s="121" t="str">
        <f>IF(ISBLANK($LO$28),"",INDEX(ion21Coop!$F$32:$F$39,MAX(2*$LO$28-1,2)))</f>
        <v/>
      </c>
      <c r="LQ28" s="122" t="str">
        <f>IF(ISBLANK($LO$28),"",INDEX(ion21Coop!$F$32:$F$39,2*$LO$28))</f>
        <v/>
      </c>
      <c r="LR28" s="97" t="str">
        <f>IF(ISBLANK($LO$28),"",IF(ISNA(MATCH(TeamNAVI!$E$22,$LJ$28:$LN$28,0))*ISNA(MATCH(TeamNAVI!$E$24,$LJ$28:$LN$28,0))*ISNA(MATCH(TeamNAVI!$E$26,$LJ$28:$LN$28,0)),0,1))</f>
        <v/>
      </c>
      <c r="LS28" s="122" t="str">
        <f>IF(ISBLANK($LO$28),"",INDEX($LP$28:$LQ$28,$LR$28+1)*$LI$28)</f>
        <v/>
      </c>
      <c r="LU28" s="119">
        <v>20</v>
      </c>
      <c r="LV28" s="123" t="str">
        <f>VLOOKUP($LU$28,$B$6:$C$26,2)</f>
        <v/>
      </c>
      <c r="LW28" s="123">
        <v>23</v>
      </c>
      <c r="LX28" s="415"/>
      <c r="LY28" s="415"/>
      <c r="LZ28" s="203"/>
      <c r="MA28" s="7"/>
      <c r="MB28" s="8"/>
      <c r="MC28" s="8"/>
      <c r="MD28" s="8"/>
      <c r="ME28" s="9"/>
      <c r="MF28" s="7"/>
      <c r="MG28" s="121" t="str">
        <f>IF(ISBLANK($MF$28),"",INDEX(ion21Coop!$F$32:$F$39,MAX(2*$MF$28-1,2)))</f>
        <v/>
      </c>
      <c r="MH28" s="122" t="str">
        <f>IF(ISBLANK($MF$28),"",INDEX(ion21Coop!$F$32:$F$39,2*$MF$28))</f>
        <v/>
      </c>
      <c r="MI28" s="97" t="str">
        <f>IF(ISBLANK($MF$28),"",IF(ISNA(MATCH(TeamNAVI!$E$22,$MA$28:$ME$28,0))*ISNA(MATCH(TeamNAVI!$E$24,$MA$28:$ME$28,0))*ISNA(MATCH(TeamNAVI!$E$26,$MA$28:$ME$28,0)),0,1))</f>
        <v/>
      </c>
      <c r="MJ28" s="122" t="str">
        <f>IF(ISBLANK($MF$28),"",INDEX($MG$28:$MH$28,$MI$28+1)*$LZ$28)</f>
        <v/>
      </c>
      <c r="ML28" s="119">
        <v>21</v>
      </c>
      <c r="MM28" s="123" t="str">
        <f>VLOOKUP($ML$28,$B$6:$C$26,2)</f>
        <v/>
      </c>
      <c r="MN28" s="123">
        <v>23</v>
      </c>
      <c r="MO28" s="415"/>
      <c r="MP28" s="415"/>
      <c r="MQ28" s="203"/>
      <c r="MR28" s="7"/>
      <c r="MS28" s="8"/>
      <c r="MT28" s="8"/>
      <c r="MU28" s="8"/>
      <c r="MV28" s="9"/>
      <c r="MW28" s="7"/>
      <c r="MX28" s="121" t="str">
        <f>IF(ISBLANK($MW$28),"",INDEX(ion21Coop!$F$32:$F$39,MAX(2*$MW$28-1,2)))</f>
        <v/>
      </c>
      <c r="MY28" s="122" t="str">
        <f>IF(ISBLANK($MW$28),"",INDEX(ion21Coop!$F$32:$F$39,2*$MW$28))</f>
        <v/>
      </c>
      <c r="MZ28" s="97" t="str">
        <f>IF(ISBLANK($MW$28),"",IF(ISNA(MATCH(TeamNAVI!$E$22,$MR$28:$MV$28,0))*ISNA(MATCH(TeamNAVI!$E$24,$MR$28:$MV$28,0))*ISNA(MATCH(TeamNAVI!$E$26,$MR$28:$MV$28,0)),0,1))</f>
        <v/>
      </c>
      <c r="NA28" s="122" t="str">
        <f>IF(ISBLANK($MW$28),"",INDEX($MX$28:$MY$28,$MZ$28+1)*$MQ$28)</f>
        <v/>
      </c>
    </row>
    <row r="29" spans="1:365" x14ac:dyDescent="0.3">
      <c r="A29" s="196" t="s">
        <v>329</v>
      </c>
      <c r="J29" s="119">
        <v>1</v>
      </c>
      <c r="K29" s="123" t="str">
        <f>VLOOKUP($J$29,$B$6:$C$26,2)</f>
        <v>YaJo</v>
      </c>
      <c r="L29" s="123">
        <v>24</v>
      </c>
      <c r="M29" s="364"/>
      <c r="N29" s="364"/>
      <c r="O29" s="202"/>
      <c r="P29" s="7"/>
      <c r="Q29" s="8"/>
      <c r="R29" s="8"/>
      <c r="S29" s="8"/>
      <c r="T29" s="9"/>
      <c r="U29" s="7"/>
      <c r="V29" s="121" t="str">
        <f>IF(ISBLANK($U$29),"",INDEX(ion21Coop!$F$32:$F$39,MAX(2*$U$29-1,2)))</f>
        <v/>
      </c>
      <c r="W29" s="122" t="str">
        <f>IF(ISBLANK($U$29),"",INDEX(ion21Coop!$F$32:$F$39,2*$U$29))</f>
        <v/>
      </c>
      <c r="X29" s="97" t="str">
        <f>IF(ISBLANK($U$29),"",IF(ISNA(MATCH(TeamNAVI!$E$22,$P$29:$T$29,0))*ISNA(MATCH(TeamNAVI!$E$24,$P$29:$T$29,0))*ISNA(MATCH(TeamNAVI!$E$26,$P$29:$T$29,0)),0,1))</f>
        <v/>
      </c>
      <c r="Y29" s="122" t="str">
        <f>IF(ISBLANK($U$29),"",INDEX($V$29:$W$29,$X$29+1)*$O$29)</f>
        <v/>
      </c>
      <c r="AA29" s="119">
        <v>2</v>
      </c>
      <c r="AB29" s="123" t="str">
        <f>VLOOKUP($AA$29,$B$6:$C$26,2)</f>
        <v>GeLo</v>
      </c>
      <c r="AC29" s="123">
        <v>24</v>
      </c>
      <c r="AD29" s="364"/>
      <c r="AE29" s="364"/>
      <c r="AF29" s="202"/>
      <c r="AG29" s="7"/>
      <c r="AH29" s="8"/>
      <c r="AI29" s="8"/>
      <c r="AJ29" s="8"/>
      <c r="AK29" s="9"/>
      <c r="AL29" s="7"/>
      <c r="AM29" s="121" t="str">
        <f>IF(ISBLANK($AL$29),"",INDEX(ion21Coop!$F$32:$F$39,MAX(2*$AL$29-1,2)))</f>
        <v/>
      </c>
      <c r="AN29" s="122" t="str">
        <f>IF(ISBLANK($AL$29),"",INDEX(ion21Coop!$F$32:$F$39,2*$AL$29))</f>
        <v/>
      </c>
      <c r="AO29" s="97" t="str">
        <f>IF(ISBLANK($AL$29),"",IF(ISNA(MATCH(TeamNAVI!$E$22,$AG$29:$AK$29,0))*ISNA(MATCH(TeamNAVI!$E$24,$AG$29:$AK$29,0))*ISNA(MATCH(TeamNAVI!$E$26,$AG$29:$AK$29,0)),0,1))</f>
        <v/>
      </c>
      <c r="AP29" s="122" t="str">
        <f>IF(ISBLANK($AL$29),"",INDEX($AM$29:$AN$29,$AO$29+1)*$AF$29)</f>
        <v/>
      </c>
      <c r="AR29" s="119">
        <v>3</v>
      </c>
      <c r="AS29" s="123" t="str">
        <f>VLOOKUP($AR$29,$B$6:$C$26,2)</f>
        <v>MiDo</v>
      </c>
      <c r="AT29" s="123">
        <v>24</v>
      </c>
      <c r="AU29" s="364"/>
      <c r="AV29" s="364"/>
      <c r="AW29" s="202"/>
      <c r="AX29" s="7"/>
      <c r="AY29" s="8"/>
      <c r="AZ29" s="8"/>
      <c r="BA29" s="8"/>
      <c r="BB29" s="9"/>
      <c r="BC29" s="7"/>
      <c r="BD29" s="121" t="str">
        <f>IF(ISBLANK($BC$29),"",INDEX(ion21Coop!$F$32:$F$39,MAX(2*$BC$29-1,2)))</f>
        <v/>
      </c>
      <c r="BE29" s="122" t="str">
        <f>IF(ISBLANK($BC$29),"",INDEX(ion21Coop!$F$32:$F$39,2*$BC$29))</f>
        <v/>
      </c>
      <c r="BF29" s="97" t="str">
        <f>IF(ISBLANK($BC$29),"",IF(ISNA(MATCH(TeamNAVI!$E$22,$AX$29:$BB$29,0))*ISNA(MATCH(TeamNAVI!$E$24,$AX$29:$BB$29,0))*ISNA(MATCH(TeamNAVI!$E$26,$AX$29:$BB$29,0)),0,1))</f>
        <v/>
      </c>
      <c r="BG29" s="122" t="str">
        <f>IF(ISBLANK($BC$29),"",INDEX($BD$29:$BE$29,$BF$29+1)*$AW$29)</f>
        <v/>
      </c>
      <c r="BI29" s="119">
        <v>4</v>
      </c>
      <c r="BJ29" s="123" t="str">
        <f>VLOOKUP($BI$29,$B$6:$C$26,2)</f>
        <v>EmNi</v>
      </c>
      <c r="BK29" s="123">
        <v>24</v>
      </c>
      <c r="BL29" s="415"/>
      <c r="BM29" s="415"/>
      <c r="BN29" s="203"/>
      <c r="BO29" s="7"/>
      <c r="BP29" s="8"/>
      <c r="BQ29" s="8"/>
      <c r="BR29" s="8"/>
      <c r="BS29" s="9"/>
      <c r="BT29" s="7"/>
      <c r="BU29" s="121" t="str">
        <f>IF(ISBLANK($BT$29),"",INDEX(ion21Coop!$F$32:$F$39,MAX(2*$BT$29-1,2)))</f>
        <v/>
      </c>
      <c r="BV29" s="122" t="str">
        <f>IF(ISBLANK($BT$29),"",INDEX(ion21Coop!$F$32:$F$39,2*$BT$29))</f>
        <v/>
      </c>
      <c r="BW29" s="97" t="str">
        <f>IF(ISBLANK($BT$29),"",IF(ISNA(MATCH(TeamNAVI!$E$22,$BO$29:$BS$29,0))*ISNA(MATCH(TeamNAVI!$E$24,$BO$29:$BS$29,0))*ISNA(MATCH(TeamNAVI!$E$26,$BO$29:$BS$29,0)),0,1))</f>
        <v/>
      </c>
      <c r="BX29" s="122" t="str">
        <f>IF(ISBLANK($BT$29),"",INDEX($BU$29:$BV$29,$BW$29+1)*$BN$29)</f>
        <v/>
      </c>
      <c r="BZ29" s="119">
        <v>5</v>
      </c>
      <c r="CA29" s="123" t="str">
        <f>VLOOKUP($BZ$29,$B$6:$C$26,2)</f>
        <v>HeJe</v>
      </c>
      <c r="CB29" s="123">
        <v>24</v>
      </c>
      <c r="CC29" s="415"/>
      <c r="CD29" s="415"/>
      <c r="CE29" s="203"/>
      <c r="CF29" s="7"/>
      <c r="CG29" s="8"/>
      <c r="CH29" s="8"/>
      <c r="CI29" s="8"/>
      <c r="CJ29" s="9"/>
      <c r="CK29" s="7"/>
      <c r="CL29" s="121" t="str">
        <f>IF(ISBLANK($CK$29),"",INDEX(ion21Coop!$F$32:$F$39,MAX(2*$CK$29-1,2)))</f>
        <v/>
      </c>
      <c r="CM29" s="122" t="str">
        <f>IF(ISBLANK($CK$29),"",INDEX(ion21Coop!$F$32:$F$39,2*$CK$29))</f>
        <v/>
      </c>
      <c r="CN29" s="97" t="str">
        <f>IF(ISBLANK($CK$29),"",IF(ISNA(MATCH(TeamNAVI!$E$22,$CF$29:$CJ$29,0))*ISNA(MATCH(TeamNAVI!$E$24,$CF$29:$CJ$29,0))*ISNA(MATCH(TeamNAVI!$E$26,$CF$29:$CJ$29,0)),0,1))</f>
        <v/>
      </c>
      <c r="CO29" s="122" t="str">
        <f>IF(ISBLANK($CK$29),"",INDEX($CL$29:$CM$29,$CN$29+1)*$CE$29)</f>
        <v/>
      </c>
      <c r="CQ29" s="119">
        <v>6</v>
      </c>
      <c r="CR29" s="123" t="str">
        <f>VLOOKUP($CQ$29,$B$6:$C$26,2)</f>
        <v/>
      </c>
      <c r="CS29" s="123">
        <v>24</v>
      </c>
      <c r="CT29" s="415"/>
      <c r="CU29" s="415"/>
      <c r="CV29" s="203"/>
      <c r="CW29" s="7"/>
      <c r="CX29" s="8"/>
      <c r="CY29" s="8"/>
      <c r="CZ29" s="8"/>
      <c r="DA29" s="9"/>
      <c r="DB29" s="7"/>
      <c r="DC29" s="121" t="str">
        <f>IF(ISBLANK($DB$29),"",INDEX(ion21Coop!$F$32:$F$39,MAX(2*$DB$29-1,2)))</f>
        <v/>
      </c>
      <c r="DD29" s="122" t="str">
        <f>IF(ISBLANK($DB$29),"",INDEX(ion21Coop!$F$32:$F$39,2*$DB$29))</f>
        <v/>
      </c>
      <c r="DE29" s="97" t="str">
        <f>IF(ISBLANK($DB$29),"",IF(ISNA(MATCH(TeamNAVI!$E$22,$CW$29:$DA$29,0))*ISNA(MATCH(TeamNAVI!$E$24,$CW$29:$DA$29,0))*ISNA(MATCH(TeamNAVI!$E$26,$CW$29:$DA$29,0)),0,1))</f>
        <v/>
      </c>
      <c r="DF29" s="122" t="str">
        <f>IF(ISBLANK($DB$29),"",INDEX($DC$29:$DD$29,$DE$29+1)*$CV$29)</f>
        <v/>
      </c>
      <c r="DH29" s="119">
        <v>7</v>
      </c>
      <c r="DI29" s="123" t="str">
        <f>VLOOKUP($DH$29,$B$6:$C$26,2)</f>
        <v/>
      </c>
      <c r="DJ29" s="123">
        <v>24</v>
      </c>
      <c r="DK29" s="415"/>
      <c r="DL29" s="415"/>
      <c r="DM29" s="203"/>
      <c r="DN29" s="7"/>
      <c r="DO29" s="8"/>
      <c r="DP29" s="8"/>
      <c r="DQ29" s="8"/>
      <c r="DR29" s="9"/>
      <c r="DS29" s="7"/>
      <c r="DT29" s="121" t="str">
        <f>IF(ISBLANK($DS$29),"",INDEX(ion21Coop!$F$32:$F$39,MAX(2*$DS$29-1,2)))</f>
        <v/>
      </c>
      <c r="DU29" s="122" t="str">
        <f>IF(ISBLANK($DS$29),"",INDEX(ion21Coop!$F$32:$F$39,2*$DS$29))</f>
        <v/>
      </c>
      <c r="DV29" s="97" t="str">
        <f>IF(ISBLANK($DS$29),"",IF(ISNA(MATCH(TeamNAVI!$E$22,$DN$29:$DR$29,0))*ISNA(MATCH(TeamNAVI!$E$24,$DN$29:$DR$29,0))*ISNA(MATCH(TeamNAVI!$E$26,$DN$29:$DR$29,0)),0,1))</f>
        <v/>
      </c>
      <c r="DW29" s="122" t="str">
        <f>IF(ISBLANK($DS$29),"",INDEX($DT$29:$DU$29,$DV$29+1)*$DM$29)</f>
        <v/>
      </c>
      <c r="DY29" s="119">
        <v>8</v>
      </c>
      <c r="DZ29" s="123" t="str">
        <f>VLOOKUP($DY$29,$B$6:$C$26,2)</f>
        <v/>
      </c>
      <c r="EA29" s="123">
        <v>24</v>
      </c>
      <c r="EB29" s="415"/>
      <c r="EC29" s="415"/>
      <c r="ED29" s="203"/>
      <c r="EE29" s="7"/>
      <c r="EF29" s="8"/>
      <c r="EG29" s="8"/>
      <c r="EH29" s="8"/>
      <c r="EI29" s="9"/>
      <c r="EJ29" s="7"/>
      <c r="EK29" s="121" t="str">
        <f>IF(ISBLANK($EJ$29),"",INDEX(ion21Coop!$F$32:$F$39,MAX(2*$EJ$29-1,2)))</f>
        <v/>
      </c>
      <c r="EL29" s="122" t="str">
        <f>IF(ISBLANK($EJ$29),"",INDEX(ion21Coop!$F$32:$F$39,2*$EJ$29))</f>
        <v/>
      </c>
      <c r="EM29" s="97" t="str">
        <f>IF(ISBLANK($EJ$29),"",IF(ISNA(MATCH(TeamNAVI!$E$22,$EE$29:$EI$29,0))*ISNA(MATCH(TeamNAVI!$E$24,$EE$29:$EI$29,0))*ISNA(MATCH(TeamNAVI!$E$26,$EE$29:$EI$29,0)),0,1))</f>
        <v/>
      </c>
      <c r="EN29" s="122" t="str">
        <f>IF(ISBLANK($EJ$29),"",INDEX($EK$29:$EL$29,$EM$29+1)*$ED$29)</f>
        <v/>
      </c>
      <c r="EP29" s="119">
        <v>9</v>
      </c>
      <c r="EQ29" s="123" t="str">
        <f>VLOOKUP($EP$29,$B$6:$C$26,2)</f>
        <v/>
      </c>
      <c r="ER29" s="123">
        <v>24</v>
      </c>
      <c r="ES29" s="415"/>
      <c r="ET29" s="415"/>
      <c r="EU29" s="203"/>
      <c r="EV29" s="7"/>
      <c r="EW29" s="8"/>
      <c r="EX29" s="8"/>
      <c r="EY29" s="8"/>
      <c r="EZ29" s="9"/>
      <c r="FA29" s="7"/>
      <c r="FB29" s="121" t="str">
        <f>IF(ISBLANK($FA$29),"",INDEX(ion21Coop!$F$32:$F$39,MAX(2*$FA$29-1,2)))</f>
        <v/>
      </c>
      <c r="FC29" s="122" t="str">
        <f>IF(ISBLANK($FA$29),"",INDEX(ion21Coop!$F$32:$F$39,2*$FA$29))</f>
        <v/>
      </c>
      <c r="FD29" s="97" t="str">
        <f>IF(ISBLANK($FA$29),"",IF(ISNA(MATCH(TeamNAVI!$E$22,$EV$29:$EZ$29,0))*ISNA(MATCH(TeamNAVI!$E$24,$EV$29:$EZ$29,0))*ISNA(MATCH(TeamNAVI!$E$26,$EV$29:$EZ$29,0)),0,1))</f>
        <v/>
      </c>
      <c r="FE29" s="122" t="str">
        <f>IF(ISBLANK($FA$29),"",INDEX($FB$29:$FC$29,$FD$29+1)*$EU$29)</f>
        <v/>
      </c>
      <c r="FG29" s="119">
        <v>10</v>
      </c>
      <c r="FH29" s="123" t="str">
        <f>VLOOKUP($FG$29,$B$6:$C$26,2)</f>
        <v/>
      </c>
      <c r="FI29" s="123">
        <v>24</v>
      </c>
      <c r="FJ29" s="415"/>
      <c r="FK29" s="415"/>
      <c r="FL29" s="203"/>
      <c r="FM29" s="7"/>
      <c r="FN29" s="8"/>
      <c r="FO29" s="8"/>
      <c r="FP29" s="8"/>
      <c r="FQ29" s="9"/>
      <c r="FR29" s="7"/>
      <c r="FS29" s="121" t="str">
        <f>IF(ISBLANK($FR$29),"",INDEX(ion21Coop!$F$32:$F$39,MAX(2*$FR$29-1,2)))</f>
        <v/>
      </c>
      <c r="FT29" s="122" t="str">
        <f>IF(ISBLANK($FR$29),"",INDEX(ion21Coop!$F$32:$F$39,2*$FR$29))</f>
        <v/>
      </c>
      <c r="FU29" s="97" t="str">
        <f>IF(ISBLANK($FR$29),"",IF(ISNA(MATCH(TeamNAVI!$E$22,$FM$29:$FQ$29,0))*ISNA(MATCH(TeamNAVI!$E$24,$FM$29:$FQ$29,0))*ISNA(MATCH(TeamNAVI!$E$26,$FM$29:$FQ$29,0)),0,1))</f>
        <v/>
      </c>
      <c r="FV29" s="122" t="str">
        <f>IF(ISBLANK($FR$29),"",INDEX($FS$29:$FT$29,$FU$29+1)*$FL$29)</f>
        <v/>
      </c>
      <c r="FX29" s="119">
        <v>11</v>
      </c>
      <c r="FY29" s="123" t="str">
        <f>VLOOKUP($FX$29,$B$6:$C$26,2)</f>
        <v/>
      </c>
      <c r="FZ29" s="123">
        <v>24</v>
      </c>
      <c r="GA29" s="415"/>
      <c r="GB29" s="415"/>
      <c r="GC29" s="203"/>
      <c r="GD29" s="7"/>
      <c r="GE29" s="8"/>
      <c r="GF29" s="8"/>
      <c r="GG29" s="8"/>
      <c r="GH29" s="9"/>
      <c r="GI29" s="7"/>
      <c r="GJ29" s="121" t="str">
        <f>IF(ISBLANK($GI$29),"",INDEX(ion21Coop!$F$32:$F$39,MAX(2*$GI$29-1,2)))</f>
        <v/>
      </c>
      <c r="GK29" s="122" t="str">
        <f>IF(ISBLANK($GI$29),"",INDEX(ion21Coop!$F$32:$F$39,2*$GI$29))</f>
        <v/>
      </c>
      <c r="GL29" s="97" t="str">
        <f>IF(ISBLANK($GI$29),"",IF(ISNA(MATCH(TeamNAVI!$E$22,$GD$29:$GH$29,0))*ISNA(MATCH(TeamNAVI!$E$24,$GD$29:$GH$29,0))*ISNA(MATCH(TeamNAVI!$E$26,$GD$29:$GH$29,0)),0,1))</f>
        <v/>
      </c>
      <c r="GM29" s="122" t="str">
        <f>IF(ISBLANK($GI$29),"",INDEX($GJ$29:$GK$29,$GL$29+1)*$GC$29)</f>
        <v/>
      </c>
      <c r="GO29" s="119">
        <v>12</v>
      </c>
      <c r="GP29" s="123" t="str">
        <f>VLOOKUP($GO$29,$B$6:$C$26,2)</f>
        <v/>
      </c>
      <c r="GQ29" s="123">
        <v>24</v>
      </c>
      <c r="GR29" s="415"/>
      <c r="GS29" s="415"/>
      <c r="GT29" s="203"/>
      <c r="GU29" s="7"/>
      <c r="GV29" s="8"/>
      <c r="GW29" s="8"/>
      <c r="GX29" s="8"/>
      <c r="GY29" s="9"/>
      <c r="GZ29" s="7"/>
      <c r="HA29" s="121" t="str">
        <f>IF(ISBLANK($GZ$29),"",INDEX(ion21Coop!$F$32:$F$39,MAX(2*$GZ$29-1,2)))</f>
        <v/>
      </c>
      <c r="HB29" s="122" t="str">
        <f>IF(ISBLANK($GZ$29),"",INDEX(ion21Coop!$F$32:$F$39,2*$GZ$29))</f>
        <v/>
      </c>
      <c r="HC29" s="97" t="str">
        <f>IF(ISBLANK($GZ$29),"",IF(ISNA(MATCH(TeamNAVI!$E$22,$GU$29:$GY$29,0))*ISNA(MATCH(TeamNAVI!$E$24,$GU$29:$GY$29,0))*ISNA(MATCH(TeamNAVI!$E$26,$GU$29:$GY$29,0)),0,1))</f>
        <v/>
      </c>
      <c r="HD29" s="122" t="str">
        <f>IF(ISBLANK($GZ$29),"",INDEX($HA$29:$HB$29,$HC$29+1)*$GT$29)</f>
        <v/>
      </c>
      <c r="HF29" s="119">
        <v>13</v>
      </c>
      <c r="HG29" s="123" t="str">
        <f>VLOOKUP($HF$29,$B$6:$C$26,2)</f>
        <v/>
      </c>
      <c r="HH29" s="123">
        <v>24</v>
      </c>
      <c r="HI29" s="415"/>
      <c r="HJ29" s="415"/>
      <c r="HK29" s="203"/>
      <c r="HL29" s="7"/>
      <c r="HM29" s="8"/>
      <c r="HN29" s="8"/>
      <c r="HO29" s="8"/>
      <c r="HP29" s="9"/>
      <c r="HQ29" s="7"/>
      <c r="HR29" s="121" t="str">
        <f>IF(ISBLANK($HQ$29),"",INDEX(ion21Coop!$F$32:$F$39,MAX(2*$HQ$29-1,2)))</f>
        <v/>
      </c>
      <c r="HS29" s="122" t="str">
        <f>IF(ISBLANK($HQ$29),"",INDEX(ion21Coop!$F$32:$F$39,2*$HQ$29))</f>
        <v/>
      </c>
      <c r="HT29" s="97" t="str">
        <f>IF(ISBLANK($HQ$29),"",IF(ISNA(MATCH(TeamNAVI!$E$22,$HL$29:$HP$29,0))*ISNA(MATCH(TeamNAVI!$E$24,$HL$29:$HP$29,0))*ISNA(MATCH(TeamNAVI!$E$26,$HL$29:$HP$29,0)),0,1))</f>
        <v/>
      </c>
      <c r="HU29" s="122" t="str">
        <f>IF(ISBLANK($HQ$29),"",INDEX($HR$29:$HS$29,$HT$29+1)*$HK$29)</f>
        <v/>
      </c>
      <c r="HW29" s="119">
        <v>14</v>
      </c>
      <c r="HX29" s="123" t="str">
        <f>VLOOKUP($HW$29,$B$6:$C$26,2)</f>
        <v/>
      </c>
      <c r="HY29" s="123">
        <v>24</v>
      </c>
      <c r="HZ29" s="415"/>
      <c r="IA29" s="415"/>
      <c r="IB29" s="203"/>
      <c r="IC29" s="7"/>
      <c r="ID29" s="8"/>
      <c r="IE29" s="8"/>
      <c r="IF29" s="8"/>
      <c r="IG29" s="9"/>
      <c r="IH29" s="7"/>
      <c r="II29" s="121" t="str">
        <f>IF(ISBLANK($IH$29),"",INDEX(ion21Coop!$F$32:$F$39,MAX(2*$IH$29-1,2)))</f>
        <v/>
      </c>
      <c r="IJ29" s="122" t="str">
        <f>IF(ISBLANK($IH$29),"",INDEX(ion21Coop!$F$32:$F$39,2*$IH$29))</f>
        <v/>
      </c>
      <c r="IK29" s="97" t="str">
        <f>IF(ISBLANK($IH$29),"",IF(ISNA(MATCH(TeamNAVI!$E$22,$IC$29:$IG$29,0))*ISNA(MATCH(TeamNAVI!$E$24,$IC$29:$IG$29,0))*ISNA(MATCH(TeamNAVI!$E$26,$IC$29:$IG$29,0)),0,1))</f>
        <v/>
      </c>
      <c r="IL29" s="122" t="str">
        <f>IF(ISBLANK($IH$29),"",INDEX($II$29:$IJ$29,$IK$29+1)*$IB$29)</f>
        <v/>
      </c>
      <c r="IN29" s="119">
        <v>15</v>
      </c>
      <c r="IO29" s="123" t="str">
        <f>VLOOKUP($IN$29,$B$6:$C$26,2)</f>
        <v/>
      </c>
      <c r="IP29" s="123">
        <v>24</v>
      </c>
      <c r="IQ29" s="415"/>
      <c r="IR29" s="415"/>
      <c r="IS29" s="203"/>
      <c r="IT29" s="7"/>
      <c r="IU29" s="8"/>
      <c r="IV29" s="8"/>
      <c r="IW29" s="8"/>
      <c r="IX29" s="9"/>
      <c r="IY29" s="7"/>
      <c r="IZ29" s="121" t="str">
        <f>IF(ISBLANK($IY$29),"",INDEX(ion21Coop!$F$32:$F$39,MAX(2*$IY$29-1,2)))</f>
        <v/>
      </c>
      <c r="JA29" s="122" t="str">
        <f>IF(ISBLANK($IY$29),"",INDEX(ion21Coop!$F$32:$F$39,2*$IY$29))</f>
        <v/>
      </c>
      <c r="JB29" s="97" t="str">
        <f>IF(ISBLANK($IY$29),"",IF(ISNA(MATCH(TeamNAVI!$E$22,$IT$29:$IX$29,0))*ISNA(MATCH(TeamNAVI!$E$24,$IT$29:$IX$29,0))*ISNA(MATCH(TeamNAVI!$E$26,$IT$29:$IX$29,0)),0,1))</f>
        <v/>
      </c>
      <c r="JC29" s="122" t="str">
        <f>IF(ISBLANK($IY$29),"",INDEX($IZ$29:$JA$29,$JB$29+1)*$IS$29)</f>
        <v/>
      </c>
      <c r="JE29" s="119">
        <v>16</v>
      </c>
      <c r="JF29" s="123" t="str">
        <f>VLOOKUP($JE$29,$B$6:$C$26,2)</f>
        <v/>
      </c>
      <c r="JG29" s="123">
        <v>24</v>
      </c>
      <c r="JH29" s="415"/>
      <c r="JI29" s="415"/>
      <c r="JJ29" s="203"/>
      <c r="JK29" s="7"/>
      <c r="JL29" s="8"/>
      <c r="JM29" s="8"/>
      <c r="JN29" s="8"/>
      <c r="JO29" s="9"/>
      <c r="JP29" s="7"/>
      <c r="JQ29" s="121" t="str">
        <f>IF(ISBLANK($JP$29),"",INDEX(ion21Coop!$F$32:$F$39,MAX(2*$JP$29-1,2)))</f>
        <v/>
      </c>
      <c r="JR29" s="122" t="str">
        <f>IF(ISBLANK($JP$29),"",INDEX(ion21Coop!$F$32:$F$39,2*$JP$29))</f>
        <v/>
      </c>
      <c r="JS29" s="97" t="str">
        <f>IF(ISBLANK($JP$29),"",IF(ISNA(MATCH(TeamNAVI!$E$22,$JK$29:$JO$29,0))*ISNA(MATCH(TeamNAVI!$E$24,$JK$29:$JO$29,0))*ISNA(MATCH(TeamNAVI!$E$26,$JK$29:$JO$29,0)),0,1))</f>
        <v/>
      </c>
      <c r="JT29" s="122" t="str">
        <f>IF(ISBLANK($JP$29),"",INDEX($JQ$29:$JR$29,$JS$29+1)*$JJ$29)</f>
        <v/>
      </c>
      <c r="JV29" s="119">
        <v>17</v>
      </c>
      <c r="JW29" s="123" t="str">
        <f>VLOOKUP($JV$29,$B$6:$C$26,2)</f>
        <v/>
      </c>
      <c r="JX29" s="123">
        <v>24</v>
      </c>
      <c r="JY29" s="415"/>
      <c r="JZ29" s="415"/>
      <c r="KA29" s="203"/>
      <c r="KB29" s="7"/>
      <c r="KC29" s="8"/>
      <c r="KD29" s="8"/>
      <c r="KE29" s="8"/>
      <c r="KF29" s="9"/>
      <c r="KG29" s="7"/>
      <c r="KH29" s="121" t="str">
        <f>IF(ISBLANK($KG$29),"",INDEX(ion21Coop!$F$32:$F$39,MAX(2*$KG$29-1,2)))</f>
        <v/>
      </c>
      <c r="KI29" s="122" t="str">
        <f>IF(ISBLANK($KG$29),"",INDEX(ion21Coop!$F$32:$F$39,2*$KG$29))</f>
        <v/>
      </c>
      <c r="KJ29" s="97" t="str">
        <f>IF(ISBLANK($KG$29),"",IF(ISNA(MATCH(TeamNAVI!$E$22,$KB$29:$KF$29,0))*ISNA(MATCH(TeamNAVI!$E$24,$KB$29:$KF$29,0))*ISNA(MATCH(TeamNAVI!$E$26,$KB$29:$KF$29,0)),0,1))</f>
        <v/>
      </c>
      <c r="KK29" s="122" t="str">
        <f>IF(ISBLANK($KG$29),"",INDEX($KH$29:$KI$29,$KJ$29+1)*$KA$29)</f>
        <v/>
      </c>
      <c r="KM29" s="119">
        <v>18</v>
      </c>
      <c r="KN29" s="123" t="str">
        <f>VLOOKUP($KM$29,$B$6:$C$26,2)</f>
        <v/>
      </c>
      <c r="KO29" s="123">
        <v>24</v>
      </c>
      <c r="KP29" s="415"/>
      <c r="KQ29" s="415"/>
      <c r="KR29" s="203"/>
      <c r="KS29" s="7"/>
      <c r="KT29" s="8"/>
      <c r="KU29" s="8"/>
      <c r="KV29" s="8"/>
      <c r="KW29" s="9"/>
      <c r="KX29" s="7"/>
      <c r="KY29" s="121" t="str">
        <f>IF(ISBLANK($KX$29),"",INDEX(ion21Coop!$F$32:$F$39,MAX(2*$KX$29-1,2)))</f>
        <v/>
      </c>
      <c r="KZ29" s="122" t="str">
        <f>IF(ISBLANK($KX$29),"",INDEX(ion21Coop!$F$32:$F$39,2*$KX$29))</f>
        <v/>
      </c>
      <c r="LA29" s="97" t="str">
        <f>IF(ISBLANK($KX$29),"",IF(ISNA(MATCH(TeamNAVI!$E$22,$KS$29:$KW$29,0))*ISNA(MATCH(TeamNAVI!$E$24,$KS$29:$KW$29,0))*ISNA(MATCH(TeamNAVI!$E$26,$KS$29:$KW$29,0)),0,1))</f>
        <v/>
      </c>
      <c r="LB29" s="122" t="str">
        <f>IF(ISBLANK($KX$29),"",INDEX($KY$29:$KZ$29,$LA$29+1)*$KR$29)</f>
        <v/>
      </c>
      <c r="LD29" s="119">
        <v>19</v>
      </c>
      <c r="LE29" s="123" t="str">
        <f>VLOOKUP($LD$29,$B$6:$C$26,2)</f>
        <v/>
      </c>
      <c r="LF29" s="123">
        <v>24</v>
      </c>
      <c r="LG29" s="415"/>
      <c r="LH29" s="415"/>
      <c r="LI29" s="203"/>
      <c r="LJ29" s="7"/>
      <c r="LK29" s="8"/>
      <c r="LL29" s="8"/>
      <c r="LM29" s="8"/>
      <c r="LN29" s="9"/>
      <c r="LO29" s="7"/>
      <c r="LP29" s="121" t="str">
        <f>IF(ISBLANK($LO$29),"",INDEX(ion21Coop!$F$32:$F$39,MAX(2*$LO$29-1,2)))</f>
        <v/>
      </c>
      <c r="LQ29" s="122" t="str">
        <f>IF(ISBLANK($LO$29),"",INDEX(ion21Coop!$F$32:$F$39,2*$LO$29))</f>
        <v/>
      </c>
      <c r="LR29" s="97" t="str">
        <f>IF(ISBLANK($LO$29),"",IF(ISNA(MATCH(TeamNAVI!$E$22,$LJ$29:$LN$29,0))*ISNA(MATCH(TeamNAVI!$E$24,$LJ$29:$LN$29,0))*ISNA(MATCH(TeamNAVI!$E$26,$LJ$29:$LN$29,0)),0,1))</f>
        <v/>
      </c>
      <c r="LS29" s="122" t="str">
        <f>IF(ISBLANK($LO$29),"",INDEX($LP$29:$LQ$29,$LR$29+1)*$LI$29)</f>
        <v/>
      </c>
      <c r="LU29" s="119">
        <v>20</v>
      </c>
      <c r="LV29" s="123" t="str">
        <f>VLOOKUP($LU$29,$B$6:$C$26,2)</f>
        <v/>
      </c>
      <c r="LW29" s="123">
        <v>24</v>
      </c>
      <c r="LX29" s="415"/>
      <c r="LY29" s="415"/>
      <c r="LZ29" s="203"/>
      <c r="MA29" s="7"/>
      <c r="MB29" s="8"/>
      <c r="MC29" s="8"/>
      <c r="MD29" s="8"/>
      <c r="ME29" s="9"/>
      <c r="MF29" s="7"/>
      <c r="MG29" s="121" t="str">
        <f>IF(ISBLANK($MF$29),"",INDEX(ion21Coop!$F$32:$F$39,MAX(2*$MF$29-1,2)))</f>
        <v/>
      </c>
      <c r="MH29" s="122" t="str">
        <f>IF(ISBLANK($MF$29),"",INDEX(ion21Coop!$F$32:$F$39,2*$MF$29))</f>
        <v/>
      </c>
      <c r="MI29" s="97" t="str">
        <f>IF(ISBLANK($MF$29),"",IF(ISNA(MATCH(TeamNAVI!$E$22,$MA$29:$ME$29,0))*ISNA(MATCH(TeamNAVI!$E$24,$MA$29:$ME$29,0))*ISNA(MATCH(TeamNAVI!$E$26,$MA$29:$ME$29,0)),0,1))</f>
        <v/>
      </c>
      <c r="MJ29" s="122" t="str">
        <f>IF(ISBLANK($MF$29),"",INDEX($MG$29:$MH$29,$MI$29+1)*$LZ$29)</f>
        <v/>
      </c>
      <c r="ML29" s="119">
        <v>21</v>
      </c>
      <c r="MM29" s="123" t="str">
        <f>VLOOKUP($ML$29,$B$6:$C$26,2)</f>
        <v/>
      </c>
      <c r="MN29" s="123">
        <v>24</v>
      </c>
      <c r="MO29" s="415"/>
      <c r="MP29" s="415"/>
      <c r="MQ29" s="203"/>
      <c r="MR29" s="7"/>
      <c r="MS29" s="8"/>
      <c r="MT29" s="8"/>
      <c r="MU29" s="8"/>
      <c r="MV29" s="9"/>
      <c r="MW29" s="7"/>
      <c r="MX29" s="121" t="str">
        <f>IF(ISBLANK($MW$29),"",INDEX(ion21Coop!$F$32:$F$39,MAX(2*$MW$29-1,2)))</f>
        <v/>
      </c>
      <c r="MY29" s="122" t="str">
        <f>IF(ISBLANK($MW$29),"",INDEX(ion21Coop!$F$32:$F$39,2*$MW$29))</f>
        <v/>
      </c>
      <c r="MZ29" s="97" t="str">
        <f>IF(ISBLANK($MW$29),"",IF(ISNA(MATCH(TeamNAVI!$E$22,$MR$29:$MV$29,0))*ISNA(MATCH(TeamNAVI!$E$24,$MR$29:$MV$29,0))*ISNA(MATCH(TeamNAVI!$E$26,$MR$29:$MV$29,0)),0,1))</f>
        <v/>
      </c>
      <c r="NA29" s="122" t="str">
        <f>IF(ISBLANK($MW$29),"",INDEX($MX$29:$MY$29,$MZ$29+1)*$MQ$29)</f>
        <v/>
      </c>
    </row>
    <row r="30" spans="1:365" x14ac:dyDescent="0.3">
      <c r="A30" s="197" t="s">
        <v>328</v>
      </c>
      <c r="J30" s="119">
        <v>1</v>
      </c>
      <c r="K30" s="123" t="str">
        <f>VLOOKUP($J$30,$B$6:$C$26,2)</f>
        <v>YaJo</v>
      </c>
      <c r="L30" s="123">
        <v>25</v>
      </c>
      <c r="M30" s="364"/>
      <c r="N30" s="364"/>
      <c r="O30" s="202"/>
      <c r="P30" s="7"/>
      <c r="Q30" s="8"/>
      <c r="R30" s="8"/>
      <c r="S30" s="8"/>
      <c r="T30" s="9"/>
      <c r="U30" s="7"/>
      <c r="V30" s="121" t="str">
        <f>IF(ISBLANK($U$30),"",INDEX(ion21Coop!$F$32:$F$39,MAX(2*$U$30-1,2)))</f>
        <v/>
      </c>
      <c r="W30" s="122" t="str">
        <f>IF(ISBLANK($U$30),"",INDEX(ion21Coop!$F$32:$F$39,2*$U$30))</f>
        <v/>
      </c>
      <c r="X30" s="97" t="str">
        <f>IF(ISBLANK($U$30),"",IF(ISNA(MATCH(TeamNAVI!$E$22,$P$30:$T$30,0))*ISNA(MATCH(TeamNAVI!$E$24,$P$30:$T$30,0))*ISNA(MATCH(TeamNAVI!$E$26,$P$30:$T$30,0)),0,1))</f>
        <v/>
      </c>
      <c r="Y30" s="122" t="str">
        <f>IF(ISBLANK($U$30),"",INDEX($V$30:$W$30,$X$30+1)*$O$30)</f>
        <v/>
      </c>
      <c r="AA30" s="119">
        <v>2</v>
      </c>
      <c r="AB30" s="123" t="str">
        <f>VLOOKUP($AA$30,$B$6:$C$26,2)</f>
        <v>GeLo</v>
      </c>
      <c r="AC30" s="123">
        <v>25</v>
      </c>
      <c r="AD30" s="364"/>
      <c r="AE30" s="364"/>
      <c r="AF30" s="202"/>
      <c r="AG30" s="7"/>
      <c r="AH30" s="8"/>
      <c r="AI30" s="8"/>
      <c r="AJ30" s="8"/>
      <c r="AK30" s="9"/>
      <c r="AL30" s="7"/>
      <c r="AM30" s="121" t="str">
        <f>IF(ISBLANK($AL$30),"",INDEX(ion21Coop!$F$32:$F$39,MAX(2*$AL$30-1,2)))</f>
        <v/>
      </c>
      <c r="AN30" s="122" t="str">
        <f>IF(ISBLANK($AL$30),"",INDEX(ion21Coop!$F$32:$F$39,2*$AL$30))</f>
        <v/>
      </c>
      <c r="AO30" s="97" t="str">
        <f>IF(ISBLANK($AL$30),"",IF(ISNA(MATCH(TeamNAVI!$E$22,$AG$30:$AK$30,0))*ISNA(MATCH(TeamNAVI!$E$24,$AG$30:$AK$30,0))*ISNA(MATCH(TeamNAVI!$E$26,$AG$30:$AK$30,0)),0,1))</f>
        <v/>
      </c>
      <c r="AP30" s="122" t="str">
        <f>IF(ISBLANK($AL$30),"",INDEX($AM$30:$AN$30,$AO$30+1)*$AF$30)</f>
        <v/>
      </c>
      <c r="AR30" s="119">
        <v>3</v>
      </c>
      <c r="AS30" s="123" t="str">
        <f>VLOOKUP($AR$30,$B$6:$C$26,2)</f>
        <v>MiDo</v>
      </c>
      <c r="AT30" s="123">
        <v>25</v>
      </c>
      <c r="AU30" s="364"/>
      <c r="AV30" s="364"/>
      <c r="AW30" s="202"/>
      <c r="AX30" s="7"/>
      <c r="AY30" s="8"/>
      <c r="AZ30" s="8"/>
      <c r="BA30" s="8"/>
      <c r="BB30" s="9"/>
      <c r="BC30" s="7"/>
      <c r="BD30" s="121" t="str">
        <f>IF(ISBLANK($BC$30),"",INDEX(ion21Coop!$F$32:$F$39,MAX(2*$BC$30-1,2)))</f>
        <v/>
      </c>
      <c r="BE30" s="122" t="str">
        <f>IF(ISBLANK($BC$30),"",INDEX(ion21Coop!$F$32:$F$39,2*$BC$30))</f>
        <v/>
      </c>
      <c r="BF30" s="97" t="str">
        <f>IF(ISBLANK($BC$30),"",IF(ISNA(MATCH(TeamNAVI!$E$22,$AX$30:$BB$30,0))*ISNA(MATCH(TeamNAVI!$E$24,$AX$30:$BB$30,0))*ISNA(MATCH(TeamNAVI!$E$26,$AX$30:$BB$30,0)),0,1))</f>
        <v/>
      </c>
      <c r="BG30" s="122" t="str">
        <f>IF(ISBLANK($BC$30),"",INDEX($BD$30:$BE$30,$BF$30+1)*$AW$30)</f>
        <v/>
      </c>
      <c r="BI30" s="119">
        <v>4</v>
      </c>
      <c r="BJ30" s="123" t="str">
        <f>VLOOKUP($BI$30,$B$6:$C$26,2)</f>
        <v>EmNi</v>
      </c>
      <c r="BK30" s="123">
        <v>25</v>
      </c>
      <c r="BL30" s="415"/>
      <c r="BM30" s="415"/>
      <c r="BN30" s="203"/>
      <c r="BO30" s="7"/>
      <c r="BP30" s="8"/>
      <c r="BQ30" s="8"/>
      <c r="BR30" s="8"/>
      <c r="BS30" s="9"/>
      <c r="BT30" s="7"/>
      <c r="BU30" s="121" t="str">
        <f>IF(ISBLANK($BT$30),"",INDEX(ion21Coop!$F$32:$F$39,MAX(2*$BT$30-1,2)))</f>
        <v/>
      </c>
      <c r="BV30" s="122" t="str">
        <f>IF(ISBLANK($BT$30),"",INDEX(ion21Coop!$F$32:$F$39,2*$BT$30))</f>
        <v/>
      </c>
      <c r="BW30" s="97" t="str">
        <f>IF(ISBLANK($BT$30),"",IF(ISNA(MATCH(TeamNAVI!$E$22,$BO$30:$BS$30,0))*ISNA(MATCH(TeamNAVI!$E$24,$BO$30:$BS$30,0))*ISNA(MATCH(TeamNAVI!$E$26,$BO$30:$BS$30,0)),0,1))</f>
        <v/>
      </c>
      <c r="BX30" s="122" t="str">
        <f>IF(ISBLANK($BT$30),"",INDEX($BU$30:$BV$30,$BW$30+1)*$BN$30)</f>
        <v/>
      </c>
      <c r="BZ30" s="119">
        <v>5</v>
      </c>
      <c r="CA30" s="123" t="str">
        <f>VLOOKUP($BZ$30,$B$6:$C$26,2)</f>
        <v>HeJe</v>
      </c>
      <c r="CB30" s="123">
        <v>25</v>
      </c>
      <c r="CC30" s="415"/>
      <c r="CD30" s="415"/>
      <c r="CE30" s="203"/>
      <c r="CF30" s="7"/>
      <c r="CG30" s="8"/>
      <c r="CH30" s="8"/>
      <c r="CI30" s="8"/>
      <c r="CJ30" s="9"/>
      <c r="CK30" s="7"/>
      <c r="CL30" s="121" t="str">
        <f>IF(ISBLANK($CK$30),"",INDEX(ion21Coop!$F$32:$F$39,MAX(2*$CK$30-1,2)))</f>
        <v/>
      </c>
      <c r="CM30" s="122" t="str">
        <f>IF(ISBLANK($CK$30),"",INDEX(ion21Coop!$F$32:$F$39,2*$CK$30))</f>
        <v/>
      </c>
      <c r="CN30" s="97" t="str">
        <f>IF(ISBLANK($CK$30),"",IF(ISNA(MATCH(TeamNAVI!$E$22,$CF$30:$CJ$30,0))*ISNA(MATCH(TeamNAVI!$E$24,$CF$30:$CJ$30,0))*ISNA(MATCH(TeamNAVI!$E$26,$CF$30:$CJ$30,0)),0,1))</f>
        <v/>
      </c>
      <c r="CO30" s="122" t="str">
        <f>IF(ISBLANK($CK$30),"",INDEX($CL$30:$CM$30,$CN$30+1)*$CE$30)</f>
        <v/>
      </c>
      <c r="CQ30" s="119">
        <v>6</v>
      </c>
      <c r="CR30" s="123" t="str">
        <f>VLOOKUP($CQ$30,$B$6:$C$26,2)</f>
        <v/>
      </c>
      <c r="CS30" s="123">
        <v>25</v>
      </c>
      <c r="CT30" s="415"/>
      <c r="CU30" s="415"/>
      <c r="CV30" s="203"/>
      <c r="CW30" s="7"/>
      <c r="CX30" s="8"/>
      <c r="CY30" s="8"/>
      <c r="CZ30" s="8"/>
      <c r="DA30" s="9"/>
      <c r="DB30" s="7"/>
      <c r="DC30" s="121" t="str">
        <f>IF(ISBLANK($DB$30),"",INDEX(ion21Coop!$F$32:$F$39,MAX(2*$DB$30-1,2)))</f>
        <v/>
      </c>
      <c r="DD30" s="122" t="str">
        <f>IF(ISBLANK($DB$30),"",INDEX(ion21Coop!$F$32:$F$39,2*$DB$30))</f>
        <v/>
      </c>
      <c r="DE30" s="97" t="str">
        <f>IF(ISBLANK($DB$30),"",IF(ISNA(MATCH(TeamNAVI!$E$22,$CW$30:$DA$30,0))*ISNA(MATCH(TeamNAVI!$E$24,$CW$30:$DA$30,0))*ISNA(MATCH(TeamNAVI!$E$26,$CW$30:$DA$30,0)),0,1))</f>
        <v/>
      </c>
      <c r="DF30" s="122" t="str">
        <f>IF(ISBLANK($DB$30),"",INDEX($DC$30:$DD$30,$DE$30+1)*$CV$30)</f>
        <v/>
      </c>
      <c r="DH30" s="119">
        <v>7</v>
      </c>
      <c r="DI30" s="123" t="str">
        <f>VLOOKUP($DH$30,$B$6:$C$26,2)</f>
        <v/>
      </c>
      <c r="DJ30" s="123">
        <v>25</v>
      </c>
      <c r="DK30" s="415"/>
      <c r="DL30" s="415"/>
      <c r="DM30" s="203"/>
      <c r="DN30" s="7"/>
      <c r="DO30" s="8"/>
      <c r="DP30" s="8"/>
      <c r="DQ30" s="8"/>
      <c r="DR30" s="9"/>
      <c r="DS30" s="7"/>
      <c r="DT30" s="121" t="str">
        <f>IF(ISBLANK($DS$30),"",INDEX(ion21Coop!$F$32:$F$39,MAX(2*$DS$30-1,2)))</f>
        <v/>
      </c>
      <c r="DU30" s="122" t="str">
        <f>IF(ISBLANK($DS$30),"",INDEX(ion21Coop!$F$32:$F$39,2*$DS$30))</f>
        <v/>
      </c>
      <c r="DV30" s="97" t="str">
        <f>IF(ISBLANK($DS$30),"",IF(ISNA(MATCH(TeamNAVI!$E$22,$DN$30:$DR$30,0))*ISNA(MATCH(TeamNAVI!$E$24,$DN$30:$DR$30,0))*ISNA(MATCH(TeamNAVI!$E$26,$DN$30:$DR$30,0)),0,1))</f>
        <v/>
      </c>
      <c r="DW30" s="122" t="str">
        <f>IF(ISBLANK($DS$30),"",INDEX($DT$30:$DU$30,$DV$30+1)*$DM$30)</f>
        <v/>
      </c>
      <c r="DY30" s="119">
        <v>8</v>
      </c>
      <c r="DZ30" s="123" t="str">
        <f>VLOOKUP($DY$30,$B$6:$C$26,2)</f>
        <v/>
      </c>
      <c r="EA30" s="123">
        <v>25</v>
      </c>
      <c r="EB30" s="415"/>
      <c r="EC30" s="415"/>
      <c r="ED30" s="203"/>
      <c r="EE30" s="7"/>
      <c r="EF30" s="8"/>
      <c r="EG30" s="8"/>
      <c r="EH30" s="8"/>
      <c r="EI30" s="9"/>
      <c r="EJ30" s="7"/>
      <c r="EK30" s="121" t="str">
        <f>IF(ISBLANK($EJ$30),"",INDEX(ion21Coop!$F$32:$F$39,MAX(2*$EJ$30-1,2)))</f>
        <v/>
      </c>
      <c r="EL30" s="122" t="str">
        <f>IF(ISBLANK($EJ$30),"",INDEX(ion21Coop!$F$32:$F$39,2*$EJ$30))</f>
        <v/>
      </c>
      <c r="EM30" s="97" t="str">
        <f>IF(ISBLANK($EJ$30),"",IF(ISNA(MATCH(TeamNAVI!$E$22,$EE$30:$EI$30,0))*ISNA(MATCH(TeamNAVI!$E$24,$EE$30:$EI$30,0))*ISNA(MATCH(TeamNAVI!$E$26,$EE$30:$EI$30,0)),0,1))</f>
        <v/>
      </c>
      <c r="EN30" s="122" t="str">
        <f>IF(ISBLANK($EJ$30),"",INDEX($EK$30:$EL$30,$EM$30+1)*$ED$30)</f>
        <v/>
      </c>
      <c r="EP30" s="119">
        <v>9</v>
      </c>
      <c r="EQ30" s="123" t="str">
        <f>VLOOKUP($EP$30,$B$6:$C$26,2)</f>
        <v/>
      </c>
      <c r="ER30" s="123">
        <v>25</v>
      </c>
      <c r="ES30" s="415"/>
      <c r="ET30" s="415"/>
      <c r="EU30" s="203"/>
      <c r="EV30" s="7"/>
      <c r="EW30" s="8"/>
      <c r="EX30" s="8"/>
      <c r="EY30" s="8"/>
      <c r="EZ30" s="9"/>
      <c r="FA30" s="7"/>
      <c r="FB30" s="121" t="str">
        <f>IF(ISBLANK($FA$30),"",INDEX(ion21Coop!$F$32:$F$39,MAX(2*$FA$30-1,2)))</f>
        <v/>
      </c>
      <c r="FC30" s="122" t="str">
        <f>IF(ISBLANK($FA$30),"",INDEX(ion21Coop!$F$32:$F$39,2*$FA$30))</f>
        <v/>
      </c>
      <c r="FD30" s="97" t="str">
        <f>IF(ISBLANK($FA$30),"",IF(ISNA(MATCH(TeamNAVI!$E$22,$EV$30:$EZ$30,0))*ISNA(MATCH(TeamNAVI!$E$24,$EV$30:$EZ$30,0))*ISNA(MATCH(TeamNAVI!$E$26,$EV$30:$EZ$30,0)),0,1))</f>
        <v/>
      </c>
      <c r="FE30" s="122" t="str">
        <f>IF(ISBLANK($FA$30),"",INDEX($FB$30:$FC$30,$FD$30+1)*$EU$30)</f>
        <v/>
      </c>
      <c r="FG30" s="119">
        <v>10</v>
      </c>
      <c r="FH30" s="123" t="str">
        <f>VLOOKUP($FG$30,$B$6:$C$26,2)</f>
        <v/>
      </c>
      <c r="FI30" s="123">
        <v>25</v>
      </c>
      <c r="FJ30" s="415"/>
      <c r="FK30" s="415"/>
      <c r="FL30" s="203"/>
      <c r="FM30" s="7"/>
      <c r="FN30" s="8"/>
      <c r="FO30" s="8"/>
      <c r="FP30" s="8"/>
      <c r="FQ30" s="9"/>
      <c r="FR30" s="7"/>
      <c r="FS30" s="121" t="str">
        <f>IF(ISBLANK($FR$30),"",INDEX(ion21Coop!$F$32:$F$39,MAX(2*$FR$30-1,2)))</f>
        <v/>
      </c>
      <c r="FT30" s="122" t="str">
        <f>IF(ISBLANK($FR$30),"",INDEX(ion21Coop!$F$32:$F$39,2*$FR$30))</f>
        <v/>
      </c>
      <c r="FU30" s="97" t="str">
        <f>IF(ISBLANK($FR$30),"",IF(ISNA(MATCH(TeamNAVI!$E$22,$FM$30:$FQ$30,0))*ISNA(MATCH(TeamNAVI!$E$24,$FM$30:$FQ$30,0))*ISNA(MATCH(TeamNAVI!$E$26,$FM$30:$FQ$30,0)),0,1))</f>
        <v/>
      </c>
      <c r="FV30" s="122" t="str">
        <f>IF(ISBLANK($FR$30),"",INDEX($FS$30:$FT$30,$FU$30+1)*$FL$30)</f>
        <v/>
      </c>
      <c r="FX30" s="119">
        <v>11</v>
      </c>
      <c r="FY30" s="123" t="str">
        <f>VLOOKUP($FX$30,$B$6:$C$26,2)</f>
        <v/>
      </c>
      <c r="FZ30" s="123">
        <v>25</v>
      </c>
      <c r="GA30" s="415"/>
      <c r="GB30" s="415"/>
      <c r="GC30" s="203"/>
      <c r="GD30" s="7"/>
      <c r="GE30" s="8"/>
      <c r="GF30" s="8"/>
      <c r="GG30" s="8"/>
      <c r="GH30" s="9"/>
      <c r="GI30" s="7"/>
      <c r="GJ30" s="121" t="str">
        <f>IF(ISBLANK($GI$30),"",INDEX(ion21Coop!$F$32:$F$39,MAX(2*$GI$30-1,2)))</f>
        <v/>
      </c>
      <c r="GK30" s="122" t="str">
        <f>IF(ISBLANK($GI$30),"",INDEX(ion21Coop!$F$32:$F$39,2*$GI$30))</f>
        <v/>
      </c>
      <c r="GL30" s="97" t="str">
        <f>IF(ISBLANK($GI$30),"",IF(ISNA(MATCH(TeamNAVI!$E$22,$GD$30:$GH$30,0))*ISNA(MATCH(TeamNAVI!$E$24,$GD$30:$GH$30,0))*ISNA(MATCH(TeamNAVI!$E$26,$GD$30:$GH$30,0)),0,1))</f>
        <v/>
      </c>
      <c r="GM30" s="122" t="str">
        <f>IF(ISBLANK($GI$30),"",INDEX($GJ$30:$GK$30,$GL$30+1)*$GC$30)</f>
        <v/>
      </c>
      <c r="GO30" s="119">
        <v>12</v>
      </c>
      <c r="GP30" s="123" t="str">
        <f>VLOOKUP($GO$30,$B$6:$C$26,2)</f>
        <v/>
      </c>
      <c r="GQ30" s="123">
        <v>25</v>
      </c>
      <c r="GR30" s="415"/>
      <c r="GS30" s="415"/>
      <c r="GT30" s="203"/>
      <c r="GU30" s="7"/>
      <c r="GV30" s="8"/>
      <c r="GW30" s="8"/>
      <c r="GX30" s="8"/>
      <c r="GY30" s="9"/>
      <c r="GZ30" s="7"/>
      <c r="HA30" s="121" t="str">
        <f>IF(ISBLANK($GZ$30),"",INDEX(ion21Coop!$F$32:$F$39,MAX(2*$GZ$30-1,2)))</f>
        <v/>
      </c>
      <c r="HB30" s="122" t="str">
        <f>IF(ISBLANK($GZ$30),"",INDEX(ion21Coop!$F$32:$F$39,2*$GZ$30))</f>
        <v/>
      </c>
      <c r="HC30" s="97" t="str">
        <f>IF(ISBLANK($GZ$30),"",IF(ISNA(MATCH(TeamNAVI!$E$22,$GU$30:$GY$30,0))*ISNA(MATCH(TeamNAVI!$E$24,$GU$30:$GY$30,0))*ISNA(MATCH(TeamNAVI!$E$26,$GU$30:$GY$30,0)),0,1))</f>
        <v/>
      </c>
      <c r="HD30" s="122" t="str">
        <f>IF(ISBLANK($GZ$30),"",INDEX($HA$30:$HB$30,$HC$30+1)*$GT$30)</f>
        <v/>
      </c>
      <c r="HF30" s="119">
        <v>13</v>
      </c>
      <c r="HG30" s="123" t="str">
        <f>VLOOKUP($HF$30,$B$6:$C$26,2)</f>
        <v/>
      </c>
      <c r="HH30" s="123">
        <v>25</v>
      </c>
      <c r="HI30" s="415"/>
      <c r="HJ30" s="415"/>
      <c r="HK30" s="203"/>
      <c r="HL30" s="7"/>
      <c r="HM30" s="8"/>
      <c r="HN30" s="8"/>
      <c r="HO30" s="8"/>
      <c r="HP30" s="9"/>
      <c r="HQ30" s="7"/>
      <c r="HR30" s="121" t="str">
        <f>IF(ISBLANK($HQ$30),"",INDEX(ion21Coop!$F$32:$F$39,MAX(2*$HQ$30-1,2)))</f>
        <v/>
      </c>
      <c r="HS30" s="122" t="str">
        <f>IF(ISBLANK($HQ$30),"",INDEX(ion21Coop!$F$32:$F$39,2*$HQ$30))</f>
        <v/>
      </c>
      <c r="HT30" s="97" t="str">
        <f>IF(ISBLANK($HQ$30),"",IF(ISNA(MATCH(TeamNAVI!$E$22,$HL$30:$HP$30,0))*ISNA(MATCH(TeamNAVI!$E$24,$HL$30:$HP$30,0))*ISNA(MATCH(TeamNAVI!$E$26,$HL$30:$HP$30,0)),0,1))</f>
        <v/>
      </c>
      <c r="HU30" s="122" t="str">
        <f>IF(ISBLANK($HQ$30),"",INDEX($HR$30:$HS$30,$HT$30+1)*$HK$30)</f>
        <v/>
      </c>
      <c r="HW30" s="119">
        <v>14</v>
      </c>
      <c r="HX30" s="123" t="str">
        <f>VLOOKUP($HW$30,$B$6:$C$26,2)</f>
        <v/>
      </c>
      <c r="HY30" s="123">
        <v>25</v>
      </c>
      <c r="HZ30" s="415"/>
      <c r="IA30" s="415"/>
      <c r="IB30" s="203"/>
      <c r="IC30" s="7"/>
      <c r="ID30" s="8"/>
      <c r="IE30" s="8"/>
      <c r="IF30" s="8"/>
      <c r="IG30" s="9"/>
      <c r="IH30" s="7"/>
      <c r="II30" s="121" t="str">
        <f>IF(ISBLANK($IH$30),"",INDEX(ion21Coop!$F$32:$F$39,MAX(2*$IH$30-1,2)))</f>
        <v/>
      </c>
      <c r="IJ30" s="122" t="str">
        <f>IF(ISBLANK($IH$30),"",INDEX(ion21Coop!$F$32:$F$39,2*$IH$30))</f>
        <v/>
      </c>
      <c r="IK30" s="97" t="str">
        <f>IF(ISBLANK($IH$30),"",IF(ISNA(MATCH(TeamNAVI!$E$22,$IC$30:$IG$30,0))*ISNA(MATCH(TeamNAVI!$E$24,$IC$30:$IG$30,0))*ISNA(MATCH(TeamNAVI!$E$26,$IC$30:$IG$30,0)),0,1))</f>
        <v/>
      </c>
      <c r="IL30" s="122" t="str">
        <f>IF(ISBLANK($IH$30),"",INDEX($II$30:$IJ$30,$IK$30+1)*$IB$30)</f>
        <v/>
      </c>
      <c r="IN30" s="119">
        <v>15</v>
      </c>
      <c r="IO30" s="123" t="str">
        <f>VLOOKUP($IN$30,$B$6:$C$26,2)</f>
        <v/>
      </c>
      <c r="IP30" s="123">
        <v>25</v>
      </c>
      <c r="IQ30" s="415"/>
      <c r="IR30" s="415"/>
      <c r="IS30" s="203"/>
      <c r="IT30" s="7"/>
      <c r="IU30" s="8"/>
      <c r="IV30" s="8"/>
      <c r="IW30" s="8"/>
      <c r="IX30" s="9"/>
      <c r="IY30" s="7"/>
      <c r="IZ30" s="121" t="str">
        <f>IF(ISBLANK($IY$30),"",INDEX(ion21Coop!$F$32:$F$39,MAX(2*$IY$30-1,2)))</f>
        <v/>
      </c>
      <c r="JA30" s="122" t="str">
        <f>IF(ISBLANK($IY$30),"",INDEX(ion21Coop!$F$32:$F$39,2*$IY$30))</f>
        <v/>
      </c>
      <c r="JB30" s="97" t="str">
        <f>IF(ISBLANK($IY$30),"",IF(ISNA(MATCH(TeamNAVI!$E$22,$IT$30:$IX$30,0))*ISNA(MATCH(TeamNAVI!$E$24,$IT$30:$IX$30,0))*ISNA(MATCH(TeamNAVI!$E$26,$IT$30:$IX$30,0)),0,1))</f>
        <v/>
      </c>
      <c r="JC30" s="122" t="str">
        <f>IF(ISBLANK($IY$30),"",INDEX($IZ$30:$JA$30,$JB$30+1)*$IS$30)</f>
        <v/>
      </c>
      <c r="JE30" s="119">
        <v>16</v>
      </c>
      <c r="JF30" s="123" t="str">
        <f>VLOOKUP($JE$30,$B$6:$C$26,2)</f>
        <v/>
      </c>
      <c r="JG30" s="123">
        <v>25</v>
      </c>
      <c r="JH30" s="415"/>
      <c r="JI30" s="415"/>
      <c r="JJ30" s="203"/>
      <c r="JK30" s="7"/>
      <c r="JL30" s="8"/>
      <c r="JM30" s="8"/>
      <c r="JN30" s="8"/>
      <c r="JO30" s="9"/>
      <c r="JP30" s="7"/>
      <c r="JQ30" s="121" t="str">
        <f>IF(ISBLANK($JP$30),"",INDEX(ion21Coop!$F$32:$F$39,MAX(2*$JP$30-1,2)))</f>
        <v/>
      </c>
      <c r="JR30" s="122" t="str">
        <f>IF(ISBLANK($JP$30),"",INDEX(ion21Coop!$F$32:$F$39,2*$JP$30))</f>
        <v/>
      </c>
      <c r="JS30" s="97" t="str">
        <f>IF(ISBLANK($JP$30),"",IF(ISNA(MATCH(TeamNAVI!$E$22,$JK$30:$JO$30,0))*ISNA(MATCH(TeamNAVI!$E$24,$JK$30:$JO$30,0))*ISNA(MATCH(TeamNAVI!$E$26,$JK$30:$JO$30,0)),0,1))</f>
        <v/>
      </c>
      <c r="JT30" s="122" t="str">
        <f>IF(ISBLANK($JP$30),"",INDEX($JQ$30:$JR$30,$JS$30+1)*$JJ$30)</f>
        <v/>
      </c>
      <c r="JV30" s="119">
        <v>17</v>
      </c>
      <c r="JW30" s="123" t="str">
        <f>VLOOKUP($JV$30,$B$6:$C$26,2)</f>
        <v/>
      </c>
      <c r="JX30" s="123">
        <v>25</v>
      </c>
      <c r="JY30" s="415"/>
      <c r="JZ30" s="415"/>
      <c r="KA30" s="203"/>
      <c r="KB30" s="7"/>
      <c r="KC30" s="8"/>
      <c r="KD30" s="8"/>
      <c r="KE30" s="8"/>
      <c r="KF30" s="9"/>
      <c r="KG30" s="7"/>
      <c r="KH30" s="121" t="str">
        <f>IF(ISBLANK($KG$30),"",INDEX(ion21Coop!$F$32:$F$39,MAX(2*$KG$30-1,2)))</f>
        <v/>
      </c>
      <c r="KI30" s="122" t="str">
        <f>IF(ISBLANK($KG$30),"",INDEX(ion21Coop!$F$32:$F$39,2*$KG$30))</f>
        <v/>
      </c>
      <c r="KJ30" s="97" t="str">
        <f>IF(ISBLANK($KG$30),"",IF(ISNA(MATCH(TeamNAVI!$E$22,$KB$30:$KF$30,0))*ISNA(MATCH(TeamNAVI!$E$24,$KB$30:$KF$30,0))*ISNA(MATCH(TeamNAVI!$E$26,$KB$30:$KF$30,0)),0,1))</f>
        <v/>
      </c>
      <c r="KK30" s="122" t="str">
        <f>IF(ISBLANK($KG$30),"",INDEX($KH$30:$KI$30,$KJ$30+1)*$KA$30)</f>
        <v/>
      </c>
      <c r="KM30" s="119">
        <v>18</v>
      </c>
      <c r="KN30" s="123" t="str">
        <f>VLOOKUP($KM$30,$B$6:$C$26,2)</f>
        <v/>
      </c>
      <c r="KO30" s="123">
        <v>25</v>
      </c>
      <c r="KP30" s="415"/>
      <c r="KQ30" s="415"/>
      <c r="KR30" s="203"/>
      <c r="KS30" s="7"/>
      <c r="KT30" s="8"/>
      <c r="KU30" s="8"/>
      <c r="KV30" s="8"/>
      <c r="KW30" s="9"/>
      <c r="KX30" s="7"/>
      <c r="KY30" s="121" t="str">
        <f>IF(ISBLANK($KX$30),"",INDEX(ion21Coop!$F$32:$F$39,MAX(2*$KX$30-1,2)))</f>
        <v/>
      </c>
      <c r="KZ30" s="122" t="str">
        <f>IF(ISBLANK($KX$30),"",INDEX(ion21Coop!$F$32:$F$39,2*$KX$30))</f>
        <v/>
      </c>
      <c r="LA30" s="97" t="str">
        <f>IF(ISBLANK($KX$30),"",IF(ISNA(MATCH(TeamNAVI!$E$22,$KS$30:$KW$30,0))*ISNA(MATCH(TeamNAVI!$E$24,$KS$30:$KW$30,0))*ISNA(MATCH(TeamNAVI!$E$26,$KS$30:$KW$30,0)),0,1))</f>
        <v/>
      </c>
      <c r="LB30" s="122" t="str">
        <f>IF(ISBLANK($KX$30),"",INDEX($KY$30:$KZ$30,$LA$30+1)*$KR$30)</f>
        <v/>
      </c>
      <c r="LD30" s="119">
        <v>19</v>
      </c>
      <c r="LE30" s="123" t="str">
        <f>VLOOKUP($LD$30,$B$6:$C$26,2)</f>
        <v/>
      </c>
      <c r="LF30" s="123">
        <v>25</v>
      </c>
      <c r="LG30" s="415"/>
      <c r="LH30" s="415"/>
      <c r="LI30" s="203"/>
      <c r="LJ30" s="7"/>
      <c r="LK30" s="8"/>
      <c r="LL30" s="8"/>
      <c r="LM30" s="8"/>
      <c r="LN30" s="9"/>
      <c r="LO30" s="7"/>
      <c r="LP30" s="121" t="str">
        <f>IF(ISBLANK($LO$30),"",INDEX(ion21Coop!$F$32:$F$39,MAX(2*$LO$30-1,2)))</f>
        <v/>
      </c>
      <c r="LQ30" s="122" t="str">
        <f>IF(ISBLANK($LO$30),"",INDEX(ion21Coop!$F$32:$F$39,2*$LO$30))</f>
        <v/>
      </c>
      <c r="LR30" s="97" t="str">
        <f>IF(ISBLANK($LO$30),"",IF(ISNA(MATCH(TeamNAVI!$E$22,$LJ$30:$LN$30,0))*ISNA(MATCH(TeamNAVI!$E$24,$LJ$30:$LN$30,0))*ISNA(MATCH(TeamNAVI!$E$26,$LJ$30:$LN$30,0)),0,1))</f>
        <v/>
      </c>
      <c r="LS30" s="122" t="str">
        <f>IF(ISBLANK($LO$30),"",INDEX($LP$30:$LQ$30,$LR$30+1)*$LI$30)</f>
        <v/>
      </c>
      <c r="LU30" s="119">
        <v>20</v>
      </c>
      <c r="LV30" s="123" t="str">
        <f>VLOOKUP($LU$30,$B$6:$C$26,2)</f>
        <v/>
      </c>
      <c r="LW30" s="123">
        <v>25</v>
      </c>
      <c r="LX30" s="415"/>
      <c r="LY30" s="415"/>
      <c r="LZ30" s="203"/>
      <c r="MA30" s="7"/>
      <c r="MB30" s="8"/>
      <c r="MC30" s="8"/>
      <c r="MD30" s="8"/>
      <c r="ME30" s="9"/>
      <c r="MF30" s="7"/>
      <c r="MG30" s="121" t="str">
        <f>IF(ISBLANK($MF$30),"",INDEX(ion21Coop!$F$32:$F$39,MAX(2*$MF$30-1,2)))</f>
        <v/>
      </c>
      <c r="MH30" s="122" t="str">
        <f>IF(ISBLANK($MF$30),"",INDEX(ion21Coop!$F$32:$F$39,2*$MF$30))</f>
        <v/>
      </c>
      <c r="MI30" s="97" t="str">
        <f>IF(ISBLANK($MF$30),"",IF(ISNA(MATCH(TeamNAVI!$E$22,$MA$30:$ME$30,0))*ISNA(MATCH(TeamNAVI!$E$24,$MA$30:$ME$30,0))*ISNA(MATCH(TeamNAVI!$E$26,$MA$30:$ME$30,0)),0,1))</f>
        <v/>
      </c>
      <c r="MJ30" s="122" t="str">
        <f>IF(ISBLANK($MF$30),"",INDEX($MG$30:$MH$30,$MI$30+1)*$LZ$30)</f>
        <v/>
      </c>
      <c r="ML30" s="119">
        <v>21</v>
      </c>
      <c r="MM30" s="123" t="str">
        <f>VLOOKUP($ML$30,$B$6:$C$26,2)</f>
        <v/>
      </c>
      <c r="MN30" s="123">
        <v>25</v>
      </c>
      <c r="MO30" s="415"/>
      <c r="MP30" s="415"/>
      <c r="MQ30" s="203"/>
      <c r="MR30" s="7"/>
      <c r="MS30" s="8"/>
      <c r="MT30" s="8"/>
      <c r="MU30" s="8"/>
      <c r="MV30" s="9"/>
      <c r="MW30" s="7"/>
      <c r="MX30" s="121" t="str">
        <f>IF(ISBLANK($MW$30),"",INDEX(ion21Coop!$F$32:$F$39,MAX(2*$MW$30-1,2)))</f>
        <v/>
      </c>
      <c r="MY30" s="122" t="str">
        <f>IF(ISBLANK($MW$30),"",INDEX(ion21Coop!$F$32:$F$39,2*$MW$30))</f>
        <v/>
      </c>
      <c r="MZ30" s="97" t="str">
        <f>IF(ISBLANK($MW$30),"",IF(ISNA(MATCH(TeamNAVI!$E$22,$MR$30:$MV$30,0))*ISNA(MATCH(TeamNAVI!$E$24,$MR$30:$MV$30,0))*ISNA(MATCH(TeamNAVI!$E$26,$MR$30:$MV$30,0)),0,1))</f>
        <v/>
      </c>
      <c r="NA30" s="122" t="str">
        <f>IF(ISBLANK($MW$30),"",INDEX($MX$30:$MY$30,$MZ$30+1)*$MQ$30)</f>
        <v/>
      </c>
    </row>
    <row r="31" spans="1:365" x14ac:dyDescent="0.3">
      <c r="A31" s="196" t="s">
        <v>327</v>
      </c>
      <c r="J31" s="119">
        <v>1</v>
      </c>
      <c r="K31" s="123" t="str">
        <f>VLOOKUP($J$31,$B$6:$C$26,2)</f>
        <v>YaJo</v>
      </c>
      <c r="L31" s="123">
        <v>26</v>
      </c>
      <c r="M31" s="364"/>
      <c r="N31" s="364"/>
      <c r="O31" s="202"/>
      <c r="P31" s="7"/>
      <c r="Q31" s="8"/>
      <c r="R31" s="8"/>
      <c r="S31" s="8"/>
      <c r="T31" s="9"/>
      <c r="U31" s="7"/>
      <c r="V31" s="121" t="str">
        <f>IF(ISBLANK($U$31),"",INDEX(ion21Coop!$F$32:$F$39,MAX(2*$U$31-1,2)))</f>
        <v/>
      </c>
      <c r="W31" s="122" t="str">
        <f>IF(ISBLANK($U$31),"",INDEX(ion21Coop!$F$32:$F$39,2*$U$31))</f>
        <v/>
      </c>
      <c r="X31" s="97" t="str">
        <f>IF(ISBLANK($U$31),"",IF(ISNA(MATCH(TeamNAVI!$E$22,$P$31:$T$31,0))*ISNA(MATCH(TeamNAVI!$E$24,$P$31:$T$31,0))*ISNA(MATCH(TeamNAVI!$E$26,$P$31:$T$31,0)),0,1))</f>
        <v/>
      </c>
      <c r="Y31" s="122" t="str">
        <f>IF(ISBLANK($U$31),"",INDEX($V$31:$W$31,$X$31+1)*$O$31)</f>
        <v/>
      </c>
      <c r="AA31" s="119">
        <v>2</v>
      </c>
      <c r="AB31" s="123" t="str">
        <f>VLOOKUP($AA$31,$B$6:$C$26,2)</f>
        <v>GeLo</v>
      </c>
      <c r="AC31" s="123">
        <v>26</v>
      </c>
      <c r="AD31" s="364"/>
      <c r="AE31" s="364"/>
      <c r="AF31" s="202"/>
      <c r="AG31" s="7"/>
      <c r="AH31" s="8"/>
      <c r="AI31" s="8"/>
      <c r="AJ31" s="8"/>
      <c r="AK31" s="9"/>
      <c r="AL31" s="7"/>
      <c r="AM31" s="121" t="str">
        <f>IF(ISBLANK($AL$31),"",INDEX(ion21Coop!$F$32:$F$39,MAX(2*$AL$31-1,2)))</f>
        <v/>
      </c>
      <c r="AN31" s="122" t="str">
        <f>IF(ISBLANK($AL$31),"",INDEX(ion21Coop!$F$32:$F$39,2*$AL$31))</f>
        <v/>
      </c>
      <c r="AO31" s="97" t="str">
        <f>IF(ISBLANK($AL$31),"",IF(ISNA(MATCH(TeamNAVI!$E$22,$AG$31:$AK$31,0))*ISNA(MATCH(TeamNAVI!$E$24,$AG$31:$AK$31,0))*ISNA(MATCH(TeamNAVI!$E$26,$AG$31:$AK$31,0)),0,1))</f>
        <v/>
      </c>
      <c r="AP31" s="122" t="str">
        <f>IF(ISBLANK($AL$31),"",INDEX($AM$31:$AN$31,$AO$31+1)*$AF$31)</f>
        <v/>
      </c>
      <c r="AR31" s="119">
        <v>3</v>
      </c>
      <c r="AS31" s="123" t="str">
        <f>VLOOKUP($AR$31,$B$6:$C$26,2)</f>
        <v>MiDo</v>
      </c>
      <c r="AT31" s="123">
        <v>26</v>
      </c>
      <c r="AU31" s="364"/>
      <c r="AV31" s="364"/>
      <c r="AW31" s="202"/>
      <c r="AX31" s="7"/>
      <c r="AY31" s="8"/>
      <c r="AZ31" s="8"/>
      <c r="BA31" s="8"/>
      <c r="BB31" s="9"/>
      <c r="BC31" s="7"/>
      <c r="BD31" s="121" t="str">
        <f>IF(ISBLANK($BC$31),"",INDEX(ion21Coop!$F$32:$F$39,MAX(2*$BC$31-1,2)))</f>
        <v/>
      </c>
      <c r="BE31" s="122" t="str">
        <f>IF(ISBLANK($BC$31),"",INDEX(ion21Coop!$F$32:$F$39,2*$BC$31))</f>
        <v/>
      </c>
      <c r="BF31" s="97" t="str">
        <f>IF(ISBLANK($BC$31),"",IF(ISNA(MATCH(TeamNAVI!$E$22,$AX$31:$BB$31,0))*ISNA(MATCH(TeamNAVI!$E$24,$AX$31:$BB$31,0))*ISNA(MATCH(TeamNAVI!$E$26,$AX$31:$BB$31,0)),0,1))</f>
        <v/>
      </c>
      <c r="BG31" s="122" t="str">
        <f>IF(ISBLANK($BC$31),"",INDEX($BD$31:$BE$31,$BF$31+1)*$AW$31)</f>
        <v/>
      </c>
      <c r="BI31" s="119">
        <v>4</v>
      </c>
      <c r="BJ31" s="123" t="str">
        <f>VLOOKUP($BI$31,$B$6:$C$26,2)</f>
        <v>EmNi</v>
      </c>
      <c r="BK31" s="123">
        <v>26</v>
      </c>
      <c r="BL31" s="415"/>
      <c r="BM31" s="415"/>
      <c r="BN31" s="203"/>
      <c r="BO31" s="7"/>
      <c r="BP31" s="8"/>
      <c r="BQ31" s="8"/>
      <c r="BR31" s="8"/>
      <c r="BS31" s="9"/>
      <c r="BT31" s="7"/>
      <c r="BU31" s="121" t="str">
        <f>IF(ISBLANK($BT$31),"",INDEX(ion21Coop!$F$32:$F$39,MAX(2*$BT$31-1,2)))</f>
        <v/>
      </c>
      <c r="BV31" s="122" t="str">
        <f>IF(ISBLANK($BT$31),"",INDEX(ion21Coop!$F$32:$F$39,2*$BT$31))</f>
        <v/>
      </c>
      <c r="BW31" s="97" t="str">
        <f>IF(ISBLANK($BT$31),"",IF(ISNA(MATCH(TeamNAVI!$E$22,$BO$31:$BS$31,0))*ISNA(MATCH(TeamNAVI!$E$24,$BO$31:$BS$31,0))*ISNA(MATCH(TeamNAVI!$E$26,$BO$31:$BS$31,0)),0,1))</f>
        <v/>
      </c>
      <c r="BX31" s="122" t="str">
        <f>IF(ISBLANK($BT$31),"",INDEX($BU$31:$BV$31,$BW$31+1)*$BN$31)</f>
        <v/>
      </c>
      <c r="BZ31" s="119">
        <v>5</v>
      </c>
      <c r="CA31" s="123" t="str">
        <f>VLOOKUP($BZ$31,$B$6:$C$26,2)</f>
        <v>HeJe</v>
      </c>
      <c r="CB31" s="123">
        <v>26</v>
      </c>
      <c r="CC31" s="415"/>
      <c r="CD31" s="415"/>
      <c r="CE31" s="203"/>
      <c r="CF31" s="7"/>
      <c r="CG31" s="8"/>
      <c r="CH31" s="8"/>
      <c r="CI31" s="8"/>
      <c r="CJ31" s="9"/>
      <c r="CK31" s="7"/>
      <c r="CL31" s="121" t="str">
        <f>IF(ISBLANK($CK$31),"",INDEX(ion21Coop!$F$32:$F$39,MAX(2*$CK$31-1,2)))</f>
        <v/>
      </c>
      <c r="CM31" s="122" t="str">
        <f>IF(ISBLANK($CK$31),"",INDEX(ion21Coop!$F$32:$F$39,2*$CK$31))</f>
        <v/>
      </c>
      <c r="CN31" s="97" t="str">
        <f>IF(ISBLANK($CK$31),"",IF(ISNA(MATCH(TeamNAVI!$E$22,$CF$31:$CJ$31,0))*ISNA(MATCH(TeamNAVI!$E$24,$CF$31:$CJ$31,0))*ISNA(MATCH(TeamNAVI!$E$26,$CF$31:$CJ$31,0)),0,1))</f>
        <v/>
      </c>
      <c r="CO31" s="122" t="str">
        <f>IF(ISBLANK($CK$31),"",INDEX($CL$31:$CM$31,$CN$31+1)*$CE$31)</f>
        <v/>
      </c>
      <c r="CQ31" s="119">
        <v>6</v>
      </c>
      <c r="CR31" s="123" t="str">
        <f>VLOOKUP($CQ$31,$B$6:$C$26,2)</f>
        <v/>
      </c>
      <c r="CS31" s="123">
        <v>26</v>
      </c>
      <c r="CT31" s="415"/>
      <c r="CU31" s="415"/>
      <c r="CV31" s="203"/>
      <c r="CW31" s="7"/>
      <c r="CX31" s="8"/>
      <c r="CY31" s="8"/>
      <c r="CZ31" s="8"/>
      <c r="DA31" s="9"/>
      <c r="DB31" s="7"/>
      <c r="DC31" s="121" t="str">
        <f>IF(ISBLANK($DB$31),"",INDEX(ion21Coop!$F$32:$F$39,MAX(2*$DB$31-1,2)))</f>
        <v/>
      </c>
      <c r="DD31" s="122" t="str">
        <f>IF(ISBLANK($DB$31),"",INDEX(ion21Coop!$F$32:$F$39,2*$DB$31))</f>
        <v/>
      </c>
      <c r="DE31" s="97" t="str">
        <f>IF(ISBLANK($DB$31),"",IF(ISNA(MATCH(TeamNAVI!$E$22,$CW$31:$DA$31,0))*ISNA(MATCH(TeamNAVI!$E$24,$CW$31:$DA$31,0))*ISNA(MATCH(TeamNAVI!$E$26,$CW$31:$DA$31,0)),0,1))</f>
        <v/>
      </c>
      <c r="DF31" s="122" t="str">
        <f>IF(ISBLANK($DB$31),"",INDEX($DC$31:$DD$31,$DE$31+1)*$CV$31)</f>
        <v/>
      </c>
      <c r="DH31" s="119">
        <v>7</v>
      </c>
      <c r="DI31" s="123" t="str">
        <f>VLOOKUP($DH$31,$B$6:$C$26,2)</f>
        <v/>
      </c>
      <c r="DJ31" s="123">
        <v>26</v>
      </c>
      <c r="DK31" s="415"/>
      <c r="DL31" s="415"/>
      <c r="DM31" s="203"/>
      <c r="DN31" s="7"/>
      <c r="DO31" s="8"/>
      <c r="DP31" s="8"/>
      <c r="DQ31" s="8"/>
      <c r="DR31" s="9"/>
      <c r="DS31" s="7"/>
      <c r="DT31" s="121" t="str">
        <f>IF(ISBLANK($DS$31),"",INDEX(ion21Coop!$F$32:$F$39,MAX(2*$DS$31-1,2)))</f>
        <v/>
      </c>
      <c r="DU31" s="122" t="str">
        <f>IF(ISBLANK($DS$31),"",INDEX(ion21Coop!$F$32:$F$39,2*$DS$31))</f>
        <v/>
      </c>
      <c r="DV31" s="97" t="str">
        <f>IF(ISBLANK($DS$31),"",IF(ISNA(MATCH(TeamNAVI!$E$22,$DN$31:$DR$31,0))*ISNA(MATCH(TeamNAVI!$E$24,$DN$31:$DR$31,0))*ISNA(MATCH(TeamNAVI!$E$26,$DN$31:$DR$31,0)),0,1))</f>
        <v/>
      </c>
      <c r="DW31" s="122" t="str">
        <f>IF(ISBLANK($DS$31),"",INDEX($DT$31:$DU$31,$DV$31+1)*$DM$31)</f>
        <v/>
      </c>
      <c r="DY31" s="119">
        <v>8</v>
      </c>
      <c r="DZ31" s="123" t="str">
        <f>VLOOKUP($DY$31,$B$6:$C$26,2)</f>
        <v/>
      </c>
      <c r="EA31" s="123">
        <v>26</v>
      </c>
      <c r="EB31" s="415"/>
      <c r="EC31" s="415"/>
      <c r="ED31" s="203"/>
      <c r="EE31" s="7"/>
      <c r="EF31" s="8"/>
      <c r="EG31" s="8"/>
      <c r="EH31" s="8"/>
      <c r="EI31" s="9"/>
      <c r="EJ31" s="7"/>
      <c r="EK31" s="121" t="str">
        <f>IF(ISBLANK($EJ$31),"",INDEX(ion21Coop!$F$32:$F$39,MAX(2*$EJ$31-1,2)))</f>
        <v/>
      </c>
      <c r="EL31" s="122" t="str">
        <f>IF(ISBLANK($EJ$31),"",INDEX(ion21Coop!$F$32:$F$39,2*$EJ$31))</f>
        <v/>
      </c>
      <c r="EM31" s="97" t="str">
        <f>IF(ISBLANK($EJ$31),"",IF(ISNA(MATCH(TeamNAVI!$E$22,$EE$31:$EI$31,0))*ISNA(MATCH(TeamNAVI!$E$24,$EE$31:$EI$31,0))*ISNA(MATCH(TeamNAVI!$E$26,$EE$31:$EI$31,0)),0,1))</f>
        <v/>
      </c>
      <c r="EN31" s="122" t="str">
        <f>IF(ISBLANK($EJ$31),"",INDEX($EK$31:$EL$31,$EM$31+1)*$ED$31)</f>
        <v/>
      </c>
      <c r="EP31" s="119">
        <v>9</v>
      </c>
      <c r="EQ31" s="123" t="str">
        <f>VLOOKUP($EP$31,$B$6:$C$26,2)</f>
        <v/>
      </c>
      <c r="ER31" s="123">
        <v>26</v>
      </c>
      <c r="ES31" s="415"/>
      <c r="ET31" s="415"/>
      <c r="EU31" s="203"/>
      <c r="EV31" s="7"/>
      <c r="EW31" s="8"/>
      <c r="EX31" s="8"/>
      <c r="EY31" s="8"/>
      <c r="EZ31" s="9"/>
      <c r="FA31" s="7"/>
      <c r="FB31" s="121" t="str">
        <f>IF(ISBLANK($FA$31),"",INDEX(ion21Coop!$F$32:$F$39,MAX(2*$FA$31-1,2)))</f>
        <v/>
      </c>
      <c r="FC31" s="122" t="str">
        <f>IF(ISBLANK($FA$31),"",INDEX(ion21Coop!$F$32:$F$39,2*$FA$31))</f>
        <v/>
      </c>
      <c r="FD31" s="97" t="str">
        <f>IF(ISBLANK($FA$31),"",IF(ISNA(MATCH(TeamNAVI!$E$22,$EV$31:$EZ$31,0))*ISNA(MATCH(TeamNAVI!$E$24,$EV$31:$EZ$31,0))*ISNA(MATCH(TeamNAVI!$E$26,$EV$31:$EZ$31,0)),0,1))</f>
        <v/>
      </c>
      <c r="FE31" s="122" t="str">
        <f>IF(ISBLANK($FA$31),"",INDEX($FB$31:$FC$31,$FD$31+1)*$EU$31)</f>
        <v/>
      </c>
      <c r="FG31" s="119">
        <v>10</v>
      </c>
      <c r="FH31" s="123" t="str">
        <f>VLOOKUP($FG$31,$B$6:$C$26,2)</f>
        <v/>
      </c>
      <c r="FI31" s="123">
        <v>26</v>
      </c>
      <c r="FJ31" s="415"/>
      <c r="FK31" s="415"/>
      <c r="FL31" s="203"/>
      <c r="FM31" s="7"/>
      <c r="FN31" s="8"/>
      <c r="FO31" s="8"/>
      <c r="FP31" s="8"/>
      <c r="FQ31" s="9"/>
      <c r="FR31" s="7"/>
      <c r="FS31" s="121" t="str">
        <f>IF(ISBLANK($FR$31),"",INDEX(ion21Coop!$F$32:$F$39,MAX(2*$FR$31-1,2)))</f>
        <v/>
      </c>
      <c r="FT31" s="122" t="str">
        <f>IF(ISBLANK($FR$31),"",INDEX(ion21Coop!$F$32:$F$39,2*$FR$31))</f>
        <v/>
      </c>
      <c r="FU31" s="97" t="str">
        <f>IF(ISBLANK($FR$31),"",IF(ISNA(MATCH(TeamNAVI!$E$22,$FM$31:$FQ$31,0))*ISNA(MATCH(TeamNAVI!$E$24,$FM$31:$FQ$31,0))*ISNA(MATCH(TeamNAVI!$E$26,$FM$31:$FQ$31,0)),0,1))</f>
        <v/>
      </c>
      <c r="FV31" s="122" t="str">
        <f>IF(ISBLANK($FR$31),"",INDEX($FS$31:$FT$31,$FU$31+1)*$FL$31)</f>
        <v/>
      </c>
      <c r="FX31" s="119">
        <v>11</v>
      </c>
      <c r="FY31" s="123" t="str">
        <f>VLOOKUP($FX$31,$B$6:$C$26,2)</f>
        <v/>
      </c>
      <c r="FZ31" s="123">
        <v>26</v>
      </c>
      <c r="GA31" s="415"/>
      <c r="GB31" s="415"/>
      <c r="GC31" s="203"/>
      <c r="GD31" s="7"/>
      <c r="GE31" s="8"/>
      <c r="GF31" s="8"/>
      <c r="GG31" s="8"/>
      <c r="GH31" s="9"/>
      <c r="GI31" s="7"/>
      <c r="GJ31" s="121" t="str">
        <f>IF(ISBLANK($GI$31),"",INDEX(ion21Coop!$F$32:$F$39,MAX(2*$GI$31-1,2)))</f>
        <v/>
      </c>
      <c r="GK31" s="122" t="str">
        <f>IF(ISBLANK($GI$31),"",INDEX(ion21Coop!$F$32:$F$39,2*$GI$31))</f>
        <v/>
      </c>
      <c r="GL31" s="97" t="str">
        <f>IF(ISBLANK($GI$31),"",IF(ISNA(MATCH(TeamNAVI!$E$22,$GD$31:$GH$31,0))*ISNA(MATCH(TeamNAVI!$E$24,$GD$31:$GH$31,0))*ISNA(MATCH(TeamNAVI!$E$26,$GD$31:$GH$31,0)),0,1))</f>
        <v/>
      </c>
      <c r="GM31" s="122" t="str">
        <f>IF(ISBLANK($GI$31),"",INDEX($GJ$31:$GK$31,$GL$31+1)*$GC$31)</f>
        <v/>
      </c>
      <c r="GO31" s="119">
        <v>12</v>
      </c>
      <c r="GP31" s="123" t="str">
        <f>VLOOKUP($GO$31,$B$6:$C$26,2)</f>
        <v/>
      </c>
      <c r="GQ31" s="123">
        <v>26</v>
      </c>
      <c r="GR31" s="415"/>
      <c r="GS31" s="415"/>
      <c r="GT31" s="203"/>
      <c r="GU31" s="7"/>
      <c r="GV31" s="8"/>
      <c r="GW31" s="8"/>
      <c r="GX31" s="8"/>
      <c r="GY31" s="9"/>
      <c r="GZ31" s="7"/>
      <c r="HA31" s="121" t="str">
        <f>IF(ISBLANK($GZ$31),"",INDEX(ion21Coop!$F$32:$F$39,MAX(2*$GZ$31-1,2)))</f>
        <v/>
      </c>
      <c r="HB31" s="122" t="str">
        <f>IF(ISBLANK($GZ$31),"",INDEX(ion21Coop!$F$32:$F$39,2*$GZ$31))</f>
        <v/>
      </c>
      <c r="HC31" s="97" t="str">
        <f>IF(ISBLANK($GZ$31),"",IF(ISNA(MATCH(TeamNAVI!$E$22,$GU$31:$GY$31,0))*ISNA(MATCH(TeamNAVI!$E$24,$GU$31:$GY$31,0))*ISNA(MATCH(TeamNAVI!$E$26,$GU$31:$GY$31,0)),0,1))</f>
        <v/>
      </c>
      <c r="HD31" s="122" t="str">
        <f>IF(ISBLANK($GZ$31),"",INDEX($HA$31:$HB$31,$HC$31+1)*$GT$31)</f>
        <v/>
      </c>
      <c r="HF31" s="119">
        <v>13</v>
      </c>
      <c r="HG31" s="123" t="str">
        <f>VLOOKUP($HF$31,$B$6:$C$26,2)</f>
        <v/>
      </c>
      <c r="HH31" s="123">
        <v>26</v>
      </c>
      <c r="HI31" s="415"/>
      <c r="HJ31" s="415"/>
      <c r="HK31" s="203"/>
      <c r="HL31" s="7"/>
      <c r="HM31" s="8"/>
      <c r="HN31" s="8"/>
      <c r="HO31" s="8"/>
      <c r="HP31" s="9"/>
      <c r="HQ31" s="7"/>
      <c r="HR31" s="121" t="str">
        <f>IF(ISBLANK($HQ$31),"",INDEX(ion21Coop!$F$32:$F$39,MAX(2*$HQ$31-1,2)))</f>
        <v/>
      </c>
      <c r="HS31" s="122" t="str">
        <f>IF(ISBLANK($HQ$31),"",INDEX(ion21Coop!$F$32:$F$39,2*$HQ$31))</f>
        <v/>
      </c>
      <c r="HT31" s="97" t="str">
        <f>IF(ISBLANK($HQ$31),"",IF(ISNA(MATCH(TeamNAVI!$E$22,$HL$31:$HP$31,0))*ISNA(MATCH(TeamNAVI!$E$24,$HL$31:$HP$31,0))*ISNA(MATCH(TeamNAVI!$E$26,$HL$31:$HP$31,0)),0,1))</f>
        <v/>
      </c>
      <c r="HU31" s="122" t="str">
        <f>IF(ISBLANK($HQ$31),"",INDEX($HR$31:$HS$31,$HT$31+1)*$HK$31)</f>
        <v/>
      </c>
      <c r="HW31" s="119">
        <v>14</v>
      </c>
      <c r="HX31" s="123" t="str">
        <f>VLOOKUP($HW$31,$B$6:$C$26,2)</f>
        <v/>
      </c>
      <c r="HY31" s="123">
        <v>26</v>
      </c>
      <c r="HZ31" s="415"/>
      <c r="IA31" s="415"/>
      <c r="IB31" s="203"/>
      <c r="IC31" s="7"/>
      <c r="ID31" s="8"/>
      <c r="IE31" s="8"/>
      <c r="IF31" s="8"/>
      <c r="IG31" s="9"/>
      <c r="IH31" s="7"/>
      <c r="II31" s="121" t="str">
        <f>IF(ISBLANK($IH$31),"",INDEX(ion21Coop!$F$32:$F$39,MAX(2*$IH$31-1,2)))</f>
        <v/>
      </c>
      <c r="IJ31" s="122" t="str">
        <f>IF(ISBLANK($IH$31),"",INDEX(ion21Coop!$F$32:$F$39,2*$IH$31))</f>
        <v/>
      </c>
      <c r="IK31" s="97" t="str">
        <f>IF(ISBLANK($IH$31),"",IF(ISNA(MATCH(TeamNAVI!$E$22,$IC$31:$IG$31,0))*ISNA(MATCH(TeamNAVI!$E$24,$IC$31:$IG$31,0))*ISNA(MATCH(TeamNAVI!$E$26,$IC$31:$IG$31,0)),0,1))</f>
        <v/>
      </c>
      <c r="IL31" s="122" t="str">
        <f>IF(ISBLANK($IH$31),"",INDEX($II$31:$IJ$31,$IK$31+1)*$IB$31)</f>
        <v/>
      </c>
      <c r="IN31" s="119">
        <v>15</v>
      </c>
      <c r="IO31" s="123" t="str">
        <f>VLOOKUP($IN$31,$B$6:$C$26,2)</f>
        <v/>
      </c>
      <c r="IP31" s="123">
        <v>26</v>
      </c>
      <c r="IQ31" s="415"/>
      <c r="IR31" s="415"/>
      <c r="IS31" s="203"/>
      <c r="IT31" s="7"/>
      <c r="IU31" s="8"/>
      <c r="IV31" s="8"/>
      <c r="IW31" s="8"/>
      <c r="IX31" s="9"/>
      <c r="IY31" s="7"/>
      <c r="IZ31" s="121" t="str">
        <f>IF(ISBLANK($IY$31),"",INDEX(ion21Coop!$F$32:$F$39,MAX(2*$IY$31-1,2)))</f>
        <v/>
      </c>
      <c r="JA31" s="122" t="str">
        <f>IF(ISBLANK($IY$31),"",INDEX(ion21Coop!$F$32:$F$39,2*$IY$31))</f>
        <v/>
      </c>
      <c r="JB31" s="97" t="str">
        <f>IF(ISBLANK($IY$31),"",IF(ISNA(MATCH(TeamNAVI!$E$22,$IT$31:$IX$31,0))*ISNA(MATCH(TeamNAVI!$E$24,$IT$31:$IX$31,0))*ISNA(MATCH(TeamNAVI!$E$26,$IT$31:$IX$31,0)),0,1))</f>
        <v/>
      </c>
      <c r="JC31" s="122" t="str">
        <f>IF(ISBLANK($IY$31),"",INDEX($IZ$31:$JA$31,$JB$31+1)*$IS$31)</f>
        <v/>
      </c>
      <c r="JE31" s="119">
        <v>16</v>
      </c>
      <c r="JF31" s="123" t="str">
        <f>VLOOKUP($JE$31,$B$6:$C$26,2)</f>
        <v/>
      </c>
      <c r="JG31" s="123">
        <v>26</v>
      </c>
      <c r="JH31" s="415"/>
      <c r="JI31" s="415"/>
      <c r="JJ31" s="203"/>
      <c r="JK31" s="7"/>
      <c r="JL31" s="8"/>
      <c r="JM31" s="8"/>
      <c r="JN31" s="8"/>
      <c r="JO31" s="9"/>
      <c r="JP31" s="7"/>
      <c r="JQ31" s="121" t="str">
        <f>IF(ISBLANK($JP$31),"",INDEX(ion21Coop!$F$32:$F$39,MAX(2*$JP$31-1,2)))</f>
        <v/>
      </c>
      <c r="JR31" s="122" t="str">
        <f>IF(ISBLANK($JP$31),"",INDEX(ion21Coop!$F$32:$F$39,2*$JP$31))</f>
        <v/>
      </c>
      <c r="JS31" s="97" t="str">
        <f>IF(ISBLANK($JP$31),"",IF(ISNA(MATCH(TeamNAVI!$E$22,$JK$31:$JO$31,0))*ISNA(MATCH(TeamNAVI!$E$24,$JK$31:$JO$31,0))*ISNA(MATCH(TeamNAVI!$E$26,$JK$31:$JO$31,0)),0,1))</f>
        <v/>
      </c>
      <c r="JT31" s="122" t="str">
        <f>IF(ISBLANK($JP$31),"",INDEX($JQ$31:$JR$31,$JS$31+1)*$JJ$31)</f>
        <v/>
      </c>
      <c r="JV31" s="119">
        <v>17</v>
      </c>
      <c r="JW31" s="123" t="str">
        <f>VLOOKUP($JV$31,$B$6:$C$26,2)</f>
        <v/>
      </c>
      <c r="JX31" s="123">
        <v>26</v>
      </c>
      <c r="JY31" s="415"/>
      <c r="JZ31" s="415"/>
      <c r="KA31" s="203"/>
      <c r="KB31" s="7"/>
      <c r="KC31" s="8"/>
      <c r="KD31" s="8"/>
      <c r="KE31" s="8"/>
      <c r="KF31" s="9"/>
      <c r="KG31" s="7"/>
      <c r="KH31" s="121" t="str">
        <f>IF(ISBLANK($KG$31),"",INDEX(ion21Coop!$F$32:$F$39,MAX(2*$KG$31-1,2)))</f>
        <v/>
      </c>
      <c r="KI31" s="122" t="str">
        <f>IF(ISBLANK($KG$31),"",INDEX(ion21Coop!$F$32:$F$39,2*$KG$31))</f>
        <v/>
      </c>
      <c r="KJ31" s="97" t="str">
        <f>IF(ISBLANK($KG$31),"",IF(ISNA(MATCH(TeamNAVI!$E$22,$KB$31:$KF$31,0))*ISNA(MATCH(TeamNAVI!$E$24,$KB$31:$KF$31,0))*ISNA(MATCH(TeamNAVI!$E$26,$KB$31:$KF$31,0)),0,1))</f>
        <v/>
      </c>
      <c r="KK31" s="122" t="str">
        <f>IF(ISBLANK($KG$31),"",INDEX($KH$31:$KI$31,$KJ$31+1)*$KA$31)</f>
        <v/>
      </c>
      <c r="KM31" s="119">
        <v>18</v>
      </c>
      <c r="KN31" s="123" t="str">
        <f>VLOOKUP($KM$31,$B$6:$C$26,2)</f>
        <v/>
      </c>
      <c r="KO31" s="123">
        <v>26</v>
      </c>
      <c r="KP31" s="415"/>
      <c r="KQ31" s="415"/>
      <c r="KR31" s="203"/>
      <c r="KS31" s="7"/>
      <c r="KT31" s="8"/>
      <c r="KU31" s="8"/>
      <c r="KV31" s="8"/>
      <c r="KW31" s="9"/>
      <c r="KX31" s="7"/>
      <c r="KY31" s="121" t="str">
        <f>IF(ISBLANK($KX$31),"",INDEX(ion21Coop!$F$32:$F$39,MAX(2*$KX$31-1,2)))</f>
        <v/>
      </c>
      <c r="KZ31" s="122" t="str">
        <f>IF(ISBLANK($KX$31),"",INDEX(ion21Coop!$F$32:$F$39,2*$KX$31))</f>
        <v/>
      </c>
      <c r="LA31" s="97" t="str">
        <f>IF(ISBLANK($KX$31),"",IF(ISNA(MATCH(TeamNAVI!$E$22,$KS$31:$KW$31,0))*ISNA(MATCH(TeamNAVI!$E$24,$KS$31:$KW$31,0))*ISNA(MATCH(TeamNAVI!$E$26,$KS$31:$KW$31,0)),0,1))</f>
        <v/>
      </c>
      <c r="LB31" s="122" t="str">
        <f>IF(ISBLANK($KX$31),"",INDEX($KY$31:$KZ$31,$LA$31+1)*$KR$31)</f>
        <v/>
      </c>
      <c r="LD31" s="119">
        <v>19</v>
      </c>
      <c r="LE31" s="123" t="str">
        <f>VLOOKUP($LD$31,$B$6:$C$26,2)</f>
        <v/>
      </c>
      <c r="LF31" s="123">
        <v>26</v>
      </c>
      <c r="LG31" s="415"/>
      <c r="LH31" s="415"/>
      <c r="LI31" s="203"/>
      <c r="LJ31" s="7"/>
      <c r="LK31" s="8"/>
      <c r="LL31" s="8"/>
      <c r="LM31" s="8"/>
      <c r="LN31" s="9"/>
      <c r="LO31" s="7"/>
      <c r="LP31" s="121" t="str">
        <f>IF(ISBLANK($LO$31),"",INDEX(ion21Coop!$F$32:$F$39,MAX(2*$LO$31-1,2)))</f>
        <v/>
      </c>
      <c r="LQ31" s="122" t="str">
        <f>IF(ISBLANK($LO$31),"",INDEX(ion21Coop!$F$32:$F$39,2*$LO$31))</f>
        <v/>
      </c>
      <c r="LR31" s="97" t="str">
        <f>IF(ISBLANK($LO$31),"",IF(ISNA(MATCH(TeamNAVI!$E$22,$LJ$31:$LN$31,0))*ISNA(MATCH(TeamNAVI!$E$24,$LJ$31:$LN$31,0))*ISNA(MATCH(TeamNAVI!$E$26,$LJ$31:$LN$31,0)),0,1))</f>
        <v/>
      </c>
      <c r="LS31" s="122" t="str">
        <f>IF(ISBLANK($LO$31),"",INDEX($LP$31:$LQ$31,$LR$31+1)*$LI$31)</f>
        <v/>
      </c>
      <c r="LU31" s="119">
        <v>20</v>
      </c>
      <c r="LV31" s="123" t="str">
        <f>VLOOKUP($LU$31,$B$6:$C$26,2)</f>
        <v/>
      </c>
      <c r="LW31" s="123">
        <v>26</v>
      </c>
      <c r="LX31" s="415"/>
      <c r="LY31" s="415"/>
      <c r="LZ31" s="203"/>
      <c r="MA31" s="7"/>
      <c r="MB31" s="8"/>
      <c r="MC31" s="8"/>
      <c r="MD31" s="8"/>
      <c r="ME31" s="9"/>
      <c r="MF31" s="7"/>
      <c r="MG31" s="121" t="str">
        <f>IF(ISBLANK($MF$31),"",INDEX(ion21Coop!$F$32:$F$39,MAX(2*$MF$31-1,2)))</f>
        <v/>
      </c>
      <c r="MH31" s="122" t="str">
        <f>IF(ISBLANK($MF$31),"",INDEX(ion21Coop!$F$32:$F$39,2*$MF$31))</f>
        <v/>
      </c>
      <c r="MI31" s="97" t="str">
        <f>IF(ISBLANK($MF$31),"",IF(ISNA(MATCH(TeamNAVI!$E$22,$MA$31:$ME$31,0))*ISNA(MATCH(TeamNAVI!$E$24,$MA$31:$ME$31,0))*ISNA(MATCH(TeamNAVI!$E$26,$MA$31:$ME$31,0)),0,1))</f>
        <v/>
      </c>
      <c r="MJ31" s="122" t="str">
        <f>IF(ISBLANK($MF$31),"",INDEX($MG$31:$MH$31,$MI$31+1)*$LZ$31)</f>
        <v/>
      </c>
      <c r="ML31" s="119">
        <v>21</v>
      </c>
      <c r="MM31" s="123" t="str">
        <f>VLOOKUP($ML$31,$B$6:$C$26,2)</f>
        <v/>
      </c>
      <c r="MN31" s="123">
        <v>26</v>
      </c>
      <c r="MO31" s="415"/>
      <c r="MP31" s="415"/>
      <c r="MQ31" s="203"/>
      <c r="MR31" s="7"/>
      <c r="MS31" s="8"/>
      <c r="MT31" s="8"/>
      <c r="MU31" s="8"/>
      <c r="MV31" s="9"/>
      <c r="MW31" s="7"/>
      <c r="MX31" s="121" t="str">
        <f>IF(ISBLANK($MW$31),"",INDEX(ion21Coop!$F$32:$F$39,MAX(2*$MW$31-1,2)))</f>
        <v/>
      </c>
      <c r="MY31" s="122" t="str">
        <f>IF(ISBLANK($MW$31),"",INDEX(ion21Coop!$F$32:$F$39,2*$MW$31))</f>
        <v/>
      </c>
      <c r="MZ31" s="97" t="str">
        <f>IF(ISBLANK($MW$31),"",IF(ISNA(MATCH(TeamNAVI!$E$22,$MR$31:$MV$31,0))*ISNA(MATCH(TeamNAVI!$E$24,$MR$31:$MV$31,0))*ISNA(MATCH(TeamNAVI!$E$26,$MR$31:$MV$31,0)),0,1))</f>
        <v/>
      </c>
      <c r="NA31" s="122" t="str">
        <f>IF(ISBLANK($MW$31),"",INDEX($MX$31:$MY$31,$MZ$31+1)*$MQ$31)</f>
        <v/>
      </c>
    </row>
    <row r="32" spans="1:365" x14ac:dyDescent="0.3">
      <c r="A32" s="196" t="s">
        <v>326</v>
      </c>
      <c r="J32" s="119">
        <v>1</v>
      </c>
      <c r="K32" s="123" t="str">
        <f>VLOOKUP($J$32,$B$6:$C$26,2)</f>
        <v>YaJo</v>
      </c>
      <c r="L32" s="123">
        <v>27</v>
      </c>
      <c r="M32" s="364"/>
      <c r="N32" s="364"/>
      <c r="O32" s="202"/>
      <c r="P32" s="7"/>
      <c r="Q32" s="8"/>
      <c r="R32" s="8"/>
      <c r="S32" s="8"/>
      <c r="T32" s="9"/>
      <c r="U32" s="7"/>
      <c r="V32" s="121" t="str">
        <f>IF(ISBLANK($U$32),"",INDEX(ion21Coop!$F$32:$F$39,MAX(2*$U$32-1,2)))</f>
        <v/>
      </c>
      <c r="W32" s="122" t="str">
        <f>IF(ISBLANK($U$32),"",INDEX(ion21Coop!$F$32:$F$39,2*$U$32))</f>
        <v/>
      </c>
      <c r="X32" s="97" t="str">
        <f>IF(ISBLANK($U$32),"",IF(ISNA(MATCH(TeamNAVI!$E$22,$P$32:$T$32,0))*ISNA(MATCH(TeamNAVI!$E$24,$P$32:$T$32,0))*ISNA(MATCH(TeamNAVI!$E$26,$P$32:$T$32,0)),0,1))</f>
        <v/>
      </c>
      <c r="Y32" s="122" t="str">
        <f>IF(ISBLANK($U$32),"",INDEX($V$32:$W$32,$X$32+1)*$O$32)</f>
        <v/>
      </c>
      <c r="AA32" s="119">
        <v>2</v>
      </c>
      <c r="AB32" s="123" t="str">
        <f>VLOOKUP($AA$32,$B$6:$C$26,2)</f>
        <v>GeLo</v>
      </c>
      <c r="AC32" s="123">
        <v>27</v>
      </c>
      <c r="AD32" s="364"/>
      <c r="AE32" s="364"/>
      <c r="AF32" s="202"/>
      <c r="AG32" s="7"/>
      <c r="AH32" s="8"/>
      <c r="AI32" s="8"/>
      <c r="AJ32" s="8"/>
      <c r="AK32" s="9"/>
      <c r="AL32" s="7"/>
      <c r="AM32" s="121" t="str">
        <f>IF(ISBLANK($AL$32),"",INDEX(ion21Coop!$F$32:$F$39,MAX(2*$AL$32-1,2)))</f>
        <v/>
      </c>
      <c r="AN32" s="122" t="str">
        <f>IF(ISBLANK($AL$32),"",INDEX(ion21Coop!$F$32:$F$39,2*$AL$32))</f>
        <v/>
      </c>
      <c r="AO32" s="97" t="str">
        <f>IF(ISBLANK($AL$32),"",IF(ISNA(MATCH(TeamNAVI!$E$22,$AG$32:$AK$32,0))*ISNA(MATCH(TeamNAVI!$E$24,$AG$32:$AK$32,0))*ISNA(MATCH(TeamNAVI!$E$26,$AG$32:$AK$32,0)),0,1))</f>
        <v/>
      </c>
      <c r="AP32" s="122" t="str">
        <f>IF(ISBLANK($AL$32),"",INDEX($AM$32:$AN$32,$AO$32+1)*$AF$32)</f>
        <v/>
      </c>
      <c r="AR32" s="119">
        <v>3</v>
      </c>
      <c r="AS32" s="123" t="str">
        <f>VLOOKUP($AR$32,$B$6:$C$26,2)</f>
        <v>MiDo</v>
      </c>
      <c r="AT32" s="123">
        <v>27</v>
      </c>
      <c r="AU32" s="364"/>
      <c r="AV32" s="364"/>
      <c r="AW32" s="202"/>
      <c r="AX32" s="7"/>
      <c r="AY32" s="8"/>
      <c r="AZ32" s="8"/>
      <c r="BA32" s="8"/>
      <c r="BB32" s="9"/>
      <c r="BC32" s="7"/>
      <c r="BD32" s="121" t="str">
        <f>IF(ISBLANK($BC$32),"",INDEX(ion21Coop!$F$32:$F$39,MAX(2*$BC$32-1,2)))</f>
        <v/>
      </c>
      <c r="BE32" s="122" t="str">
        <f>IF(ISBLANK($BC$32),"",INDEX(ion21Coop!$F$32:$F$39,2*$BC$32))</f>
        <v/>
      </c>
      <c r="BF32" s="97" t="str">
        <f>IF(ISBLANK($BC$32),"",IF(ISNA(MATCH(TeamNAVI!$E$22,$AX$32:$BB$32,0))*ISNA(MATCH(TeamNAVI!$E$24,$AX$32:$BB$32,0))*ISNA(MATCH(TeamNAVI!$E$26,$AX$32:$BB$32,0)),0,1))</f>
        <v/>
      </c>
      <c r="BG32" s="122" t="str">
        <f>IF(ISBLANK($BC$32),"",INDEX($BD$32:$BE$32,$BF$32+1)*$AW$32)</f>
        <v/>
      </c>
      <c r="BI32" s="119">
        <v>4</v>
      </c>
      <c r="BJ32" s="123" t="str">
        <f>VLOOKUP($BI$32,$B$6:$C$26,2)</f>
        <v>EmNi</v>
      </c>
      <c r="BK32" s="123">
        <v>27</v>
      </c>
      <c r="BL32" s="415"/>
      <c r="BM32" s="415"/>
      <c r="BN32" s="203"/>
      <c r="BO32" s="7"/>
      <c r="BP32" s="8"/>
      <c r="BQ32" s="8"/>
      <c r="BR32" s="8"/>
      <c r="BS32" s="9"/>
      <c r="BT32" s="7"/>
      <c r="BU32" s="121" t="str">
        <f>IF(ISBLANK($BT$32),"",INDEX(ion21Coop!$F$32:$F$39,MAX(2*$BT$32-1,2)))</f>
        <v/>
      </c>
      <c r="BV32" s="122" t="str">
        <f>IF(ISBLANK($BT$32),"",INDEX(ion21Coop!$F$32:$F$39,2*$BT$32))</f>
        <v/>
      </c>
      <c r="BW32" s="97" t="str">
        <f>IF(ISBLANK($BT$32),"",IF(ISNA(MATCH(TeamNAVI!$E$22,$BO$32:$BS$32,0))*ISNA(MATCH(TeamNAVI!$E$24,$BO$32:$BS$32,0))*ISNA(MATCH(TeamNAVI!$E$26,$BO$32:$BS$32,0)),0,1))</f>
        <v/>
      </c>
      <c r="BX32" s="122" t="str">
        <f>IF(ISBLANK($BT$32),"",INDEX($BU$32:$BV$32,$BW$32+1)*$BN$32)</f>
        <v/>
      </c>
      <c r="BZ32" s="119">
        <v>5</v>
      </c>
      <c r="CA32" s="123" t="str">
        <f>VLOOKUP($BZ$32,$B$6:$C$26,2)</f>
        <v>HeJe</v>
      </c>
      <c r="CB32" s="123">
        <v>27</v>
      </c>
      <c r="CC32" s="415"/>
      <c r="CD32" s="415"/>
      <c r="CE32" s="203"/>
      <c r="CF32" s="7"/>
      <c r="CG32" s="8"/>
      <c r="CH32" s="8"/>
      <c r="CI32" s="8"/>
      <c r="CJ32" s="9"/>
      <c r="CK32" s="7"/>
      <c r="CL32" s="121" t="str">
        <f>IF(ISBLANK($CK$32),"",INDEX(ion21Coop!$F$32:$F$39,MAX(2*$CK$32-1,2)))</f>
        <v/>
      </c>
      <c r="CM32" s="122" t="str">
        <f>IF(ISBLANK($CK$32),"",INDEX(ion21Coop!$F$32:$F$39,2*$CK$32))</f>
        <v/>
      </c>
      <c r="CN32" s="97" t="str">
        <f>IF(ISBLANK($CK$32),"",IF(ISNA(MATCH(TeamNAVI!$E$22,$CF$32:$CJ$32,0))*ISNA(MATCH(TeamNAVI!$E$24,$CF$32:$CJ$32,0))*ISNA(MATCH(TeamNAVI!$E$26,$CF$32:$CJ$32,0)),0,1))</f>
        <v/>
      </c>
      <c r="CO32" s="122" t="str">
        <f>IF(ISBLANK($CK$32),"",INDEX($CL$32:$CM$32,$CN$32+1)*$CE$32)</f>
        <v/>
      </c>
      <c r="CQ32" s="119">
        <v>6</v>
      </c>
      <c r="CR32" s="123" t="str">
        <f>VLOOKUP($CQ$32,$B$6:$C$26,2)</f>
        <v/>
      </c>
      <c r="CS32" s="123">
        <v>27</v>
      </c>
      <c r="CT32" s="415"/>
      <c r="CU32" s="415"/>
      <c r="CV32" s="203"/>
      <c r="CW32" s="7"/>
      <c r="CX32" s="8"/>
      <c r="CY32" s="8"/>
      <c r="CZ32" s="8"/>
      <c r="DA32" s="9"/>
      <c r="DB32" s="7"/>
      <c r="DC32" s="121" t="str">
        <f>IF(ISBLANK($DB$32),"",INDEX(ion21Coop!$F$32:$F$39,MAX(2*$DB$32-1,2)))</f>
        <v/>
      </c>
      <c r="DD32" s="122" t="str">
        <f>IF(ISBLANK($DB$32),"",INDEX(ion21Coop!$F$32:$F$39,2*$DB$32))</f>
        <v/>
      </c>
      <c r="DE32" s="97" t="str">
        <f>IF(ISBLANK($DB$32),"",IF(ISNA(MATCH(TeamNAVI!$E$22,$CW$32:$DA$32,0))*ISNA(MATCH(TeamNAVI!$E$24,$CW$32:$DA$32,0))*ISNA(MATCH(TeamNAVI!$E$26,$CW$32:$DA$32,0)),0,1))</f>
        <v/>
      </c>
      <c r="DF32" s="122" t="str">
        <f>IF(ISBLANK($DB$32),"",INDEX($DC$32:$DD$32,$DE$32+1)*$CV$32)</f>
        <v/>
      </c>
      <c r="DH32" s="119">
        <v>7</v>
      </c>
      <c r="DI32" s="123" t="str">
        <f>VLOOKUP($DH$32,$B$6:$C$26,2)</f>
        <v/>
      </c>
      <c r="DJ32" s="123">
        <v>27</v>
      </c>
      <c r="DK32" s="415"/>
      <c r="DL32" s="415"/>
      <c r="DM32" s="203"/>
      <c r="DN32" s="7"/>
      <c r="DO32" s="8"/>
      <c r="DP32" s="8"/>
      <c r="DQ32" s="8"/>
      <c r="DR32" s="9"/>
      <c r="DS32" s="7"/>
      <c r="DT32" s="121" t="str">
        <f>IF(ISBLANK($DS$32),"",INDEX(ion21Coop!$F$32:$F$39,MAX(2*$DS$32-1,2)))</f>
        <v/>
      </c>
      <c r="DU32" s="122" t="str">
        <f>IF(ISBLANK($DS$32),"",INDEX(ion21Coop!$F$32:$F$39,2*$DS$32))</f>
        <v/>
      </c>
      <c r="DV32" s="97" t="str">
        <f>IF(ISBLANK($DS$32),"",IF(ISNA(MATCH(TeamNAVI!$E$22,$DN$32:$DR$32,0))*ISNA(MATCH(TeamNAVI!$E$24,$DN$32:$DR$32,0))*ISNA(MATCH(TeamNAVI!$E$26,$DN$32:$DR$32,0)),0,1))</f>
        <v/>
      </c>
      <c r="DW32" s="122" t="str">
        <f>IF(ISBLANK($DS$32),"",INDEX($DT$32:$DU$32,$DV$32+1)*$DM$32)</f>
        <v/>
      </c>
      <c r="DY32" s="119">
        <v>8</v>
      </c>
      <c r="DZ32" s="123" t="str">
        <f>VLOOKUP($DY$32,$B$6:$C$26,2)</f>
        <v/>
      </c>
      <c r="EA32" s="123">
        <v>27</v>
      </c>
      <c r="EB32" s="415"/>
      <c r="EC32" s="415"/>
      <c r="ED32" s="203"/>
      <c r="EE32" s="7"/>
      <c r="EF32" s="8"/>
      <c r="EG32" s="8"/>
      <c r="EH32" s="8"/>
      <c r="EI32" s="9"/>
      <c r="EJ32" s="7"/>
      <c r="EK32" s="121" t="str">
        <f>IF(ISBLANK($EJ$32),"",INDEX(ion21Coop!$F$32:$F$39,MAX(2*$EJ$32-1,2)))</f>
        <v/>
      </c>
      <c r="EL32" s="122" t="str">
        <f>IF(ISBLANK($EJ$32),"",INDEX(ion21Coop!$F$32:$F$39,2*$EJ$32))</f>
        <v/>
      </c>
      <c r="EM32" s="97" t="str">
        <f>IF(ISBLANK($EJ$32),"",IF(ISNA(MATCH(TeamNAVI!$E$22,$EE$32:$EI$32,0))*ISNA(MATCH(TeamNAVI!$E$24,$EE$32:$EI$32,0))*ISNA(MATCH(TeamNAVI!$E$26,$EE$32:$EI$32,0)),0,1))</f>
        <v/>
      </c>
      <c r="EN32" s="122" t="str">
        <f>IF(ISBLANK($EJ$32),"",INDEX($EK$32:$EL$32,$EM$32+1)*$ED$32)</f>
        <v/>
      </c>
      <c r="EP32" s="119">
        <v>9</v>
      </c>
      <c r="EQ32" s="123" t="str">
        <f>VLOOKUP($EP$32,$B$6:$C$26,2)</f>
        <v/>
      </c>
      <c r="ER32" s="123">
        <v>27</v>
      </c>
      <c r="ES32" s="415"/>
      <c r="ET32" s="415"/>
      <c r="EU32" s="203"/>
      <c r="EV32" s="7"/>
      <c r="EW32" s="8"/>
      <c r="EX32" s="8"/>
      <c r="EY32" s="8"/>
      <c r="EZ32" s="9"/>
      <c r="FA32" s="7"/>
      <c r="FB32" s="121" t="str">
        <f>IF(ISBLANK($FA$32),"",INDEX(ion21Coop!$F$32:$F$39,MAX(2*$FA$32-1,2)))</f>
        <v/>
      </c>
      <c r="FC32" s="122" t="str">
        <f>IF(ISBLANK($FA$32),"",INDEX(ion21Coop!$F$32:$F$39,2*$FA$32))</f>
        <v/>
      </c>
      <c r="FD32" s="97" t="str">
        <f>IF(ISBLANK($FA$32),"",IF(ISNA(MATCH(TeamNAVI!$E$22,$EV$32:$EZ$32,0))*ISNA(MATCH(TeamNAVI!$E$24,$EV$32:$EZ$32,0))*ISNA(MATCH(TeamNAVI!$E$26,$EV$32:$EZ$32,0)),0,1))</f>
        <v/>
      </c>
      <c r="FE32" s="122" t="str">
        <f>IF(ISBLANK($FA$32),"",INDEX($FB$32:$FC$32,$FD$32+1)*$EU$32)</f>
        <v/>
      </c>
      <c r="FG32" s="119">
        <v>10</v>
      </c>
      <c r="FH32" s="123" t="str">
        <f>VLOOKUP($FG$32,$B$6:$C$26,2)</f>
        <v/>
      </c>
      <c r="FI32" s="123">
        <v>27</v>
      </c>
      <c r="FJ32" s="415"/>
      <c r="FK32" s="415"/>
      <c r="FL32" s="203"/>
      <c r="FM32" s="7"/>
      <c r="FN32" s="8"/>
      <c r="FO32" s="8"/>
      <c r="FP32" s="8"/>
      <c r="FQ32" s="9"/>
      <c r="FR32" s="7"/>
      <c r="FS32" s="121" t="str">
        <f>IF(ISBLANK($FR$32),"",INDEX(ion21Coop!$F$32:$F$39,MAX(2*$FR$32-1,2)))</f>
        <v/>
      </c>
      <c r="FT32" s="122" t="str">
        <f>IF(ISBLANK($FR$32),"",INDEX(ion21Coop!$F$32:$F$39,2*$FR$32))</f>
        <v/>
      </c>
      <c r="FU32" s="97" t="str">
        <f>IF(ISBLANK($FR$32),"",IF(ISNA(MATCH(TeamNAVI!$E$22,$FM$32:$FQ$32,0))*ISNA(MATCH(TeamNAVI!$E$24,$FM$32:$FQ$32,0))*ISNA(MATCH(TeamNAVI!$E$26,$FM$32:$FQ$32,0)),0,1))</f>
        <v/>
      </c>
      <c r="FV32" s="122" t="str">
        <f>IF(ISBLANK($FR$32),"",INDEX($FS$32:$FT$32,$FU$32+1)*$FL$32)</f>
        <v/>
      </c>
      <c r="FX32" s="119">
        <v>11</v>
      </c>
      <c r="FY32" s="123" t="str">
        <f>VLOOKUP($FX$32,$B$6:$C$26,2)</f>
        <v/>
      </c>
      <c r="FZ32" s="123">
        <v>27</v>
      </c>
      <c r="GA32" s="415"/>
      <c r="GB32" s="415"/>
      <c r="GC32" s="203"/>
      <c r="GD32" s="7"/>
      <c r="GE32" s="8"/>
      <c r="GF32" s="8"/>
      <c r="GG32" s="8"/>
      <c r="GH32" s="9"/>
      <c r="GI32" s="7"/>
      <c r="GJ32" s="121" t="str">
        <f>IF(ISBLANK($GI$32),"",INDEX(ion21Coop!$F$32:$F$39,MAX(2*$GI$32-1,2)))</f>
        <v/>
      </c>
      <c r="GK32" s="122" t="str">
        <f>IF(ISBLANK($GI$32),"",INDEX(ion21Coop!$F$32:$F$39,2*$GI$32))</f>
        <v/>
      </c>
      <c r="GL32" s="97" t="str">
        <f>IF(ISBLANK($GI$32),"",IF(ISNA(MATCH(TeamNAVI!$E$22,$GD$32:$GH$32,0))*ISNA(MATCH(TeamNAVI!$E$24,$GD$32:$GH$32,0))*ISNA(MATCH(TeamNAVI!$E$26,$GD$32:$GH$32,0)),0,1))</f>
        <v/>
      </c>
      <c r="GM32" s="122" t="str">
        <f>IF(ISBLANK($GI$32),"",INDEX($GJ$32:$GK$32,$GL$32+1)*$GC$32)</f>
        <v/>
      </c>
      <c r="GO32" s="119">
        <v>12</v>
      </c>
      <c r="GP32" s="123" t="str">
        <f>VLOOKUP($GO$32,$B$6:$C$26,2)</f>
        <v/>
      </c>
      <c r="GQ32" s="123">
        <v>27</v>
      </c>
      <c r="GR32" s="415"/>
      <c r="GS32" s="415"/>
      <c r="GT32" s="203"/>
      <c r="GU32" s="7"/>
      <c r="GV32" s="8"/>
      <c r="GW32" s="8"/>
      <c r="GX32" s="8"/>
      <c r="GY32" s="9"/>
      <c r="GZ32" s="7"/>
      <c r="HA32" s="121" t="str">
        <f>IF(ISBLANK($GZ$32),"",INDEX(ion21Coop!$F$32:$F$39,MAX(2*$GZ$32-1,2)))</f>
        <v/>
      </c>
      <c r="HB32" s="122" t="str">
        <f>IF(ISBLANK($GZ$32),"",INDEX(ion21Coop!$F$32:$F$39,2*$GZ$32))</f>
        <v/>
      </c>
      <c r="HC32" s="97" t="str">
        <f>IF(ISBLANK($GZ$32),"",IF(ISNA(MATCH(TeamNAVI!$E$22,$GU$32:$GY$32,0))*ISNA(MATCH(TeamNAVI!$E$24,$GU$32:$GY$32,0))*ISNA(MATCH(TeamNAVI!$E$26,$GU$32:$GY$32,0)),0,1))</f>
        <v/>
      </c>
      <c r="HD32" s="122" t="str">
        <f>IF(ISBLANK($GZ$32),"",INDEX($HA$32:$HB$32,$HC$32+1)*$GT$32)</f>
        <v/>
      </c>
      <c r="HF32" s="119">
        <v>13</v>
      </c>
      <c r="HG32" s="123" t="str">
        <f>VLOOKUP($HF$32,$B$6:$C$26,2)</f>
        <v/>
      </c>
      <c r="HH32" s="123">
        <v>27</v>
      </c>
      <c r="HI32" s="415"/>
      <c r="HJ32" s="415"/>
      <c r="HK32" s="203"/>
      <c r="HL32" s="7"/>
      <c r="HM32" s="8"/>
      <c r="HN32" s="8"/>
      <c r="HO32" s="8"/>
      <c r="HP32" s="9"/>
      <c r="HQ32" s="7"/>
      <c r="HR32" s="121" t="str">
        <f>IF(ISBLANK($HQ$32),"",INDEX(ion21Coop!$F$32:$F$39,MAX(2*$HQ$32-1,2)))</f>
        <v/>
      </c>
      <c r="HS32" s="122" t="str">
        <f>IF(ISBLANK($HQ$32),"",INDEX(ion21Coop!$F$32:$F$39,2*$HQ$32))</f>
        <v/>
      </c>
      <c r="HT32" s="97" t="str">
        <f>IF(ISBLANK($HQ$32),"",IF(ISNA(MATCH(TeamNAVI!$E$22,$HL$32:$HP$32,0))*ISNA(MATCH(TeamNAVI!$E$24,$HL$32:$HP$32,0))*ISNA(MATCH(TeamNAVI!$E$26,$HL$32:$HP$32,0)),0,1))</f>
        <v/>
      </c>
      <c r="HU32" s="122" t="str">
        <f>IF(ISBLANK($HQ$32),"",INDEX($HR$32:$HS$32,$HT$32+1)*$HK$32)</f>
        <v/>
      </c>
      <c r="HW32" s="119">
        <v>14</v>
      </c>
      <c r="HX32" s="123" t="str">
        <f>VLOOKUP($HW$32,$B$6:$C$26,2)</f>
        <v/>
      </c>
      <c r="HY32" s="123">
        <v>27</v>
      </c>
      <c r="HZ32" s="415"/>
      <c r="IA32" s="415"/>
      <c r="IB32" s="203"/>
      <c r="IC32" s="7"/>
      <c r="ID32" s="8"/>
      <c r="IE32" s="8"/>
      <c r="IF32" s="8"/>
      <c r="IG32" s="9"/>
      <c r="IH32" s="7"/>
      <c r="II32" s="121" t="str">
        <f>IF(ISBLANK($IH$32),"",INDEX(ion21Coop!$F$32:$F$39,MAX(2*$IH$32-1,2)))</f>
        <v/>
      </c>
      <c r="IJ32" s="122" t="str">
        <f>IF(ISBLANK($IH$32),"",INDEX(ion21Coop!$F$32:$F$39,2*$IH$32))</f>
        <v/>
      </c>
      <c r="IK32" s="97" t="str">
        <f>IF(ISBLANK($IH$32),"",IF(ISNA(MATCH(TeamNAVI!$E$22,$IC$32:$IG$32,0))*ISNA(MATCH(TeamNAVI!$E$24,$IC$32:$IG$32,0))*ISNA(MATCH(TeamNAVI!$E$26,$IC$32:$IG$32,0)),0,1))</f>
        <v/>
      </c>
      <c r="IL32" s="122" t="str">
        <f>IF(ISBLANK($IH$32),"",INDEX($II$32:$IJ$32,$IK$32+1)*$IB$32)</f>
        <v/>
      </c>
      <c r="IN32" s="119">
        <v>15</v>
      </c>
      <c r="IO32" s="123" t="str">
        <f>VLOOKUP($IN$32,$B$6:$C$26,2)</f>
        <v/>
      </c>
      <c r="IP32" s="123">
        <v>27</v>
      </c>
      <c r="IQ32" s="415"/>
      <c r="IR32" s="415"/>
      <c r="IS32" s="203"/>
      <c r="IT32" s="7"/>
      <c r="IU32" s="8"/>
      <c r="IV32" s="8"/>
      <c r="IW32" s="8"/>
      <c r="IX32" s="9"/>
      <c r="IY32" s="7"/>
      <c r="IZ32" s="121" t="str">
        <f>IF(ISBLANK($IY$32),"",INDEX(ion21Coop!$F$32:$F$39,MAX(2*$IY$32-1,2)))</f>
        <v/>
      </c>
      <c r="JA32" s="122" t="str">
        <f>IF(ISBLANK($IY$32),"",INDEX(ion21Coop!$F$32:$F$39,2*$IY$32))</f>
        <v/>
      </c>
      <c r="JB32" s="97" t="str">
        <f>IF(ISBLANK($IY$32),"",IF(ISNA(MATCH(TeamNAVI!$E$22,$IT$32:$IX$32,0))*ISNA(MATCH(TeamNAVI!$E$24,$IT$32:$IX$32,0))*ISNA(MATCH(TeamNAVI!$E$26,$IT$32:$IX$32,0)),0,1))</f>
        <v/>
      </c>
      <c r="JC32" s="122" t="str">
        <f>IF(ISBLANK($IY$32),"",INDEX($IZ$32:$JA$32,$JB$32+1)*$IS$32)</f>
        <v/>
      </c>
      <c r="JE32" s="119">
        <v>16</v>
      </c>
      <c r="JF32" s="123" t="str">
        <f>VLOOKUP($JE$32,$B$6:$C$26,2)</f>
        <v/>
      </c>
      <c r="JG32" s="123">
        <v>27</v>
      </c>
      <c r="JH32" s="415"/>
      <c r="JI32" s="415"/>
      <c r="JJ32" s="203"/>
      <c r="JK32" s="7"/>
      <c r="JL32" s="8"/>
      <c r="JM32" s="8"/>
      <c r="JN32" s="8"/>
      <c r="JO32" s="9"/>
      <c r="JP32" s="7"/>
      <c r="JQ32" s="121" t="str">
        <f>IF(ISBLANK($JP$32),"",INDEX(ion21Coop!$F$32:$F$39,MAX(2*$JP$32-1,2)))</f>
        <v/>
      </c>
      <c r="JR32" s="122" t="str">
        <f>IF(ISBLANK($JP$32),"",INDEX(ion21Coop!$F$32:$F$39,2*$JP$32))</f>
        <v/>
      </c>
      <c r="JS32" s="97" t="str">
        <f>IF(ISBLANK($JP$32),"",IF(ISNA(MATCH(TeamNAVI!$E$22,$JK$32:$JO$32,0))*ISNA(MATCH(TeamNAVI!$E$24,$JK$32:$JO$32,0))*ISNA(MATCH(TeamNAVI!$E$26,$JK$32:$JO$32,0)),0,1))</f>
        <v/>
      </c>
      <c r="JT32" s="122" t="str">
        <f>IF(ISBLANK($JP$32),"",INDEX($JQ$32:$JR$32,$JS$32+1)*$JJ$32)</f>
        <v/>
      </c>
      <c r="JV32" s="119">
        <v>17</v>
      </c>
      <c r="JW32" s="123" t="str">
        <f>VLOOKUP($JV$32,$B$6:$C$26,2)</f>
        <v/>
      </c>
      <c r="JX32" s="123">
        <v>27</v>
      </c>
      <c r="JY32" s="415"/>
      <c r="JZ32" s="415"/>
      <c r="KA32" s="203"/>
      <c r="KB32" s="7"/>
      <c r="KC32" s="8"/>
      <c r="KD32" s="8"/>
      <c r="KE32" s="8"/>
      <c r="KF32" s="9"/>
      <c r="KG32" s="7"/>
      <c r="KH32" s="121" t="str">
        <f>IF(ISBLANK($KG$32),"",INDEX(ion21Coop!$F$32:$F$39,MAX(2*$KG$32-1,2)))</f>
        <v/>
      </c>
      <c r="KI32" s="122" t="str">
        <f>IF(ISBLANK($KG$32),"",INDEX(ion21Coop!$F$32:$F$39,2*$KG$32))</f>
        <v/>
      </c>
      <c r="KJ32" s="97" t="str">
        <f>IF(ISBLANK($KG$32),"",IF(ISNA(MATCH(TeamNAVI!$E$22,$KB$32:$KF$32,0))*ISNA(MATCH(TeamNAVI!$E$24,$KB$32:$KF$32,0))*ISNA(MATCH(TeamNAVI!$E$26,$KB$32:$KF$32,0)),0,1))</f>
        <v/>
      </c>
      <c r="KK32" s="122" t="str">
        <f>IF(ISBLANK($KG$32),"",INDEX($KH$32:$KI$32,$KJ$32+1)*$KA$32)</f>
        <v/>
      </c>
      <c r="KM32" s="119">
        <v>18</v>
      </c>
      <c r="KN32" s="123" t="str">
        <f>VLOOKUP($KM$32,$B$6:$C$26,2)</f>
        <v/>
      </c>
      <c r="KO32" s="123">
        <v>27</v>
      </c>
      <c r="KP32" s="415"/>
      <c r="KQ32" s="415"/>
      <c r="KR32" s="203"/>
      <c r="KS32" s="7"/>
      <c r="KT32" s="8"/>
      <c r="KU32" s="8"/>
      <c r="KV32" s="8"/>
      <c r="KW32" s="9"/>
      <c r="KX32" s="7"/>
      <c r="KY32" s="121" t="str">
        <f>IF(ISBLANK($KX$32),"",INDEX(ion21Coop!$F$32:$F$39,MAX(2*$KX$32-1,2)))</f>
        <v/>
      </c>
      <c r="KZ32" s="122" t="str">
        <f>IF(ISBLANK($KX$32),"",INDEX(ion21Coop!$F$32:$F$39,2*$KX$32))</f>
        <v/>
      </c>
      <c r="LA32" s="97" t="str">
        <f>IF(ISBLANK($KX$32),"",IF(ISNA(MATCH(TeamNAVI!$E$22,$KS$32:$KW$32,0))*ISNA(MATCH(TeamNAVI!$E$24,$KS$32:$KW$32,0))*ISNA(MATCH(TeamNAVI!$E$26,$KS$32:$KW$32,0)),0,1))</f>
        <v/>
      </c>
      <c r="LB32" s="122" t="str">
        <f>IF(ISBLANK($KX$32),"",INDEX($KY$32:$KZ$32,$LA$32+1)*$KR$32)</f>
        <v/>
      </c>
      <c r="LD32" s="119">
        <v>19</v>
      </c>
      <c r="LE32" s="123" t="str">
        <f>VLOOKUP($LD$32,$B$6:$C$26,2)</f>
        <v/>
      </c>
      <c r="LF32" s="123">
        <v>27</v>
      </c>
      <c r="LG32" s="415"/>
      <c r="LH32" s="415"/>
      <c r="LI32" s="203"/>
      <c r="LJ32" s="7"/>
      <c r="LK32" s="8"/>
      <c r="LL32" s="8"/>
      <c r="LM32" s="8"/>
      <c r="LN32" s="9"/>
      <c r="LO32" s="7"/>
      <c r="LP32" s="121" t="str">
        <f>IF(ISBLANK($LO$32),"",INDEX(ion21Coop!$F$32:$F$39,MAX(2*$LO$32-1,2)))</f>
        <v/>
      </c>
      <c r="LQ32" s="122" t="str">
        <f>IF(ISBLANK($LO$32),"",INDEX(ion21Coop!$F$32:$F$39,2*$LO$32))</f>
        <v/>
      </c>
      <c r="LR32" s="97" t="str">
        <f>IF(ISBLANK($LO$32),"",IF(ISNA(MATCH(TeamNAVI!$E$22,$LJ$32:$LN$32,0))*ISNA(MATCH(TeamNAVI!$E$24,$LJ$32:$LN$32,0))*ISNA(MATCH(TeamNAVI!$E$26,$LJ$32:$LN$32,0)),0,1))</f>
        <v/>
      </c>
      <c r="LS32" s="122" t="str">
        <f>IF(ISBLANK($LO$32),"",INDEX($LP$32:$LQ$32,$LR$32+1)*$LI$32)</f>
        <v/>
      </c>
      <c r="LU32" s="119">
        <v>20</v>
      </c>
      <c r="LV32" s="123" t="str">
        <f>VLOOKUP($LU$32,$B$6:$C$26,2)</f>
        <v/>
      </c>
      <c r="LW32" s="123">
        <v>27</v>
      </c>
      <c r="LX32" s="415"/>
      <c r="LY32" s="415"/>
      <c r="LZ32" s="203"/>
      <c r="MA32" s="7"/>
      <c r="MB32" s="8"/>
      <c r="MC32" s="8"/>
      <c r="MD32" s="8"/>
      <c r="ME32" s="9"/>
      <c r="MF32" s="7"/>
      <c r="MG32" s="121" t="str">
        <f>IF(ISBLANK($MF$32),"",INDEX(ion21Coop!$F$32:$F$39,MAX(2*$MF$32-1,2)))</f>
        <v/>
      </c>
      <c r="MH32" s="122" t="str">
        <f>IF(ISBLANK($MF$32),"",INDEX(ion21Coop!$F$32:$F$39,2*$MF$32))</f>
        <v/>
      </c>
      <c r="MI32" s="97" t="str">
        <f>IF(ISBLANK($MF$32),"",IF(ISNA(MATCH(TeamNAVI!$E$22,$MA$32:$ME$32,0))*ISNA(MATCH(TeamNAVI!$E$24,$MA$32:$ME$32,0))*ISNA(MATCH(TeamNAVI!$E$26,$MA$32:$ME$32,0)),0,1))</f>
        <v/>
      </c>
      <c r="MJ32" s="122" t="str">
        <f>IF(ISBLANK($MF$32),"",INDEX($MG$32:$MH$32,$MI$32+1)*$LZ$32)</f>
        <v/>
      </c>
      <c r="ML32" s="119">
        <v>21</v>
      </c>
      <c r="MM32" s="123" t="str">
        <f>VLOOKUP($ML$32,$B$6:$C$26,2)</f>
        <v/>
      </c>
      <c r="MN32" s="123">
        <v>27</v>
      </c>
      <c r="MO32" s="415"/>
      <c r="MP32" s="415"/>
      <c r="MQ32" s="203"/>
      <c r="MR32" s="7"/>
      <c r="MS32" s="8"/>
      <c r="MT32" s="8"/>
      <c r="MU32" s="8"/>
      <c r="MV32" s="9"/>
      <c r="MW32" s="7"/>
      <c r="MX32" s="121" t="str">
        <f>IF(ISBLANK($MW$32),"",INDEX(ion21Coop!$F$32:$F$39,MAX(2*$MW$32-1,2)))</f>
        <v/>
      </c>
      <c r="MY32" s="122" t="str">
        <f>IF(ISBLANK($MW$32),"",INDEX(ion21Coop!$F$32:$F$39,2*$MW$32))</f>
        <v/>
      </c>
      <c r="MZ32" s="97" t="str">
        <f>IF(ISBLANK($MW$32),"",IF(ISNA(MATCH(TeamNAVI!$E$22,$MR$32:$MV$32,0))*ISNA(MATCH(TeamNAVI!$E$24,$MR$32:$MV$32,0))*ISNA(MATCH(TeamNAVI!$E$26,$MR$32:$MV$32,0)),0,1))</f>
        <v/>
      </c>
      <c r="NA32" s="122" t="str">
        <f>IF(ISBLANK($MW$32),"",INDEX($MX$32:$MY$32,$MZ$32+1)*$MQ$32)</f>
        <v/>
      </c>
    </row>
    <row r="33" spans="1:365" ht="14.4" customHeight="1" x14ac:dyDescent="0.3">
      <c r="A33" s="265" t="s">
        <v>318</v>
      </c>
      <c r="J33" s="119">
        <v>1</v>
      </c>
      <c r="K33" s="123" t="str">
        <f>VLOOKUP($J$33,$B$6:$C$26,2)</f>
        <v>YaJo</v>
      </c>
      <c r="L33" s="123">
        <v>28</v>
      </c>
      <c r="M33" s="364"/>
      <c r="N33" s="364"/>
      <c r="O33" s="202"/>
      <c r="P33" s="7"/>
      <c r="Q33" s="8"/>
      <c r="R33" s="8"/>
      <c r="S33" s="8"/>
      <c r="T33" s="9"/>
      <c r="U33" s="7"/>
      <c r="V33" s="121" t="str">
        <f>IF(ISBLANK($U$33),"",INDEX(ion21Coop!$F$32:$F$39,MAX(2*$U$33-1,2)))</f>
        <v/>
      </c>
      <c r="W33" s="122" t="str">
        <f>IF(ISBLANK($U$33),"",INDEX(ion21Coop!$F$32:$F$39,2*$U$33))</f>
        <v/>
      </c>
      <c r="X33" s="97" t="str">
        <f>IF(ISBLANK($U$33),"",IF(ISNA(MATCH(TeamNAVI!$E$22,$P$33:$T$33,0))*ISNA(MATCH(TeamNAVI!$E$24,$P$33:$T$33,0))*ISNA(MATCH(TeamNAVI!$E$26,$P$33:$T$33,0)),0,1))</f>
        <v/>
      </c>
      <c r="Y33" s="122" t="str">
        <f>IF(ISBLANK($U$33),"",INDEX($V$33:$W$33,$X$33+1)*$O$33)</f>
        <v/>
      </c>
      <c r="AA33" s="119">
        <v>2</v>
      </c>
      <c r="AB33" s="123" t="str">
        <f>VLOOKUP($AA$33,$B$6:$C$26,2)</f>
        <v>GeLo</v>
      </c>
      <c r="AC33" s="123">
        <v>28</v>
      </c>
      <c r="AD33" s="364"/>
      <c r="AE33" s="364"/>
      <c r="AF33" s="202"/>
      <c r="AG33" s="7"/>
      <c r="AH33" s="8"/>
      <c r="AI33" s="8"/>
      <c r="AJ33" s="8"/>
      <c r="AK33" s="9"/>
      <c r="AL33" s="7"/>
      <c r="AM33" s="121" t="str">
        <f>IF(ISBLANK($AL$33),"",INDEX(ion21Coop!$F$32:$F$39,MAX(2*$AL$33-1,2)))</f>
        <v/>
      </c>
      <c r="AN33" s="122" t="str">
        <f>IF(ISBLANK($AL$33),"",INDEX(ion21Coop!$F$32:$F$39,2*$AL$33))</f>
        <v/>
      </c>
      <c r="AO33" s="97" t="str">
        <f>IF(ISBLANK($AL$33),"",IF(ISNA(MATCH(TeamNAVI!$E$22,$AG$33:$AK$33,0))*ISNA(MATCH(TeamNAVI!$E$24,$AG$33:$AK$33,0))*ISNA(MATCH(TeamNAVI!$E$26,$AG$33:$AK$33,0)),0,1))</f>
        <v/>
      </c>
      <c r="AP33" s="122" t="str">
        <f>IF(ISBLANK($AL$33),"",INDEX($AM$33:$AN$33,$AO$33+1)*$AF$33)</f>
        <v/>
      </c>
      <c r="AR33" s="119">
        <v>3</v>
      </c>
      <c r="AS33" s="123" t="str">
        <f>VLOOKUP($AR$33,$B$6:$C$26,2)</f>
        <v>MiDo</v>
      </c>
      <c r="AT33" s="123">
        <v>28</v>
      </c>
      <c r="AU33" s="364"/>
      <c r="AV33" s="364"/>
      <c r="AW33" s="202"/>
      <c r="AX33" s="7"/>
      <c r="AY33" s="8"/>
      <c r="AZ33" s="8"/>
      <c r="BA33" s="8"/>
      <c r="BB33" s="9"/>
      <c r="BC33" s="7"/>
      <c r="BD33" s="121" t="str">
        <f>IF(ISBLANK($BC$33),"",INDEX(ion21Coop!$F$32:$F$39,MAX(2*$BC$33-1,2)))</f>
        <v/>
      </c>
      <c r="BE33" s="122" t="str">
        <f>IF(ISBLANK($BC$33),"",INDEX(ion21Coop!$F$32:$F$39,2*$BC$33))</f>
        <v/>
      </c>
      <c r="BF33" s="97" t="str">
        <f>IF(ISBLANK($BC$33),"",IF(ISNA(MATCH(TeamNAVI!$E$22,$AX$33:$BB$33,0))*ISNA(MATCH(TeamNAVI!$E$24,$AX$33:$BB$33,0))*ISNA(MATCH(TeamNAVI!$E$26,$AX$33:$BB$33,0)),0,1))</f>
        <v/>
      </c>
      <c r="BG33" s="122" t="str">
        <f>IF(ISBLANK($BC$33),"",INDEX($BD$33:$BE$33,$BF$33+1)*$AW$33)</f>
        <v/>
      </c>
      <c r="BI33" s="119">
        <v>4</v>
      </c>
      <c r="BJ33" s="123" t="str">
        <f>VLOOKUP($BI$33,$B$6:$C$26,2)</f>
        <v>EmNi</v>
      </c>
      <c r="BK33" s="123">
        <v>28</v>
      </c>
      <c r="BL33" s="415"/>
      <c r="BM33" s="415"/>
      <c r="BN33" s="203"/>
      <c r="BO33" s="7"/>
      <c r="BP33" s="8"/>
      <c r="BQ33" s="8"/>
      <c r="BR33" s="8"/>
      <c r="BS33" s="9"/>
      <c r="BT33" s="7"/>
      <c r="BU33" s="121" t="str">
        <f>IF(ISBLANK($BT$33),"",INDEX(ion21Coop!$F$32:$F$39,MAX(2*$BT$33-1,2)))</f>
        <v/>
      </c>
      <c r="BV33" s="122" t="str">
        <f>IF(ISBLANK($BT$33),"",INDEX(ion21Coop!$F$32:$F$39,2*$BT$33))</f>
        <v/>
      </c>
      <c r="BW33" s="97" t="str">
        <f>IF(ISBLANK($BT$33),"",IF(ISNA(MATCH(TeamNAVI!$E$22,$BO$33:$BS$33,0))*ISNA(MATCH(TeamNAVI!$E$24,$BO$33:$BS$33,0))*ISNA(MATCH(TeamNAVI!$E$26,$BO$33:$BS$33,0)),0,1))</f>
        <v/>
      </c>
      <c r="BX33" s="122" t="str">
        <f>IF(ISBLANK($BT$33),"",INDEX($BU$33:$BV$33,$BW$33+1)*$BN$33)</f>
        <v/>
      </c>
      <c r="BZ33" s="119">
        <v>5</v>
      </c>
      <c r="CA33" s="123" t="str">
        <f>VLOOKUP($BZ$33,$B$6:$C$26,2)</f>
        <v>HeJe</v>
      </c>
      <c r="CB33" s="123">
        <v>28</v>
      </c>
      <c r="CC33" s="415"/>
      <c r="CD33" s="415"/>
      <c r="CE33" s="203"/>
      <c r="CF33" s="7"/>
      <c r="CG33" s="8"/>
      <c r="CH33" s="8"/>
      <c r="CI33" s="8"/>
      <c r="CJ33" s="9"/>
      <c r="CK33" s="7"/>
      <c r="CL33" s="121" t="str">
        <f>IF(ISBLANK($CK$33),"",INDEX(ion21Coop!$F$32:$F$39,MAX(2*$CK$33-1,2)))</f>
        <v/>
      </c>
      <c r="CM33" s="122" t="str">
        <f>IF(ISBLANK($CK$33),"",INDEX(ion21Coop!$F$32:$F$39,2*$CK$33))</f>
        <v/>
      </c>
      <c r="CN33" s="97" t="str">
        <f>IF(ISBLANK($CK$33),"",IF(ISNA(MATCH(TeamNAVI!$E$22,$CF$33:$CJ$33,0))*ISNA(MATCH(TeamNAVI!$E$24,$CF$33:$CJ$33,0))*ISNA(MATCH(TeamNAVI!$E$26,$CF$33:$CJ$33,0)),0,1))</f>
        <v/>
      </c>
      <c r="CO33" s="122" t="str">
        <f>IF(ISBLANK($CK$33),"",INDEX($CL$33:$CM$33,$CN$33+1)*$CE$33)</f>
        <v/>
      </c>
      <c r="CQ33" s="119">
        <v>6</v>
      </c>
      <c r="CR33" s="123" t="str">
        <f>VLOOKUP($CQ$33,$B$6:$C$26,2)</f>
        <v/>
      </c>
      <c r="CS33" s="123">
        <v>28</v>
      </c>
      <c r="CT33" s="415"/>
      <c r="CU33" s="415"/>
      <c r="CV33" s="203"/>
      <c r="CW33" s="7"/>
      <c r="CX33" s="8"/>
      <c r="CY33" s="8"/>
      <c r="CZ33" s="8"/>
      <c r="DA33" s="9"/>
      <c r="DB33" s="7"/>
      <c r="DC33" s="121" t="str">
        <f>IF(ISBLANK($DB$33),"",INDEX(ion21Coop!$F$32:$F$39,MAX(2*$DB$33-1,2)))</f>
        <v/>
      </c>
      <c r="DD33" s="122" t="str">
        <f>IF(ISBLANK($DB$33),"",INDEX(ion21Coop!$F$32:$F$39,2*$DB$33))</f>
        <v/>
      </c>
      <c r="DE33" s="97" t="str">
        <f>IF(ISBLANK($DB$33),"",IF(ISNA(MATCH(TeamNAVI!$E$22,$CW$33:$DA$33,0))*ISNA(MATCH(TeamNAVI!$E$24,$CW$33:$DA$33,0))*ISNA(MATCH(TeamNAVI!$E$26,$CW$33:$DA$33,0)),0,1))</f>
        <v/>
      </c>
      <c r="DF33" s="122" t="str">
        <f>IF(ISBLANK($DB$33),"",INDEX($DC$33:$DD$33,$DE$33+1)*$CV$33)</f>
        <v/>
      </c>
      <c r="DH33" s="119">
        <v>7</v>
      </c>
      <c r="DI33" s="123" t="str">
        <f>VLOOKUP($DH$33,$B$6:$C$26,2)</f>
        <v/>
      </c>
      <c r="DJ33" s="123">
        <v>28</v>
      </c>
      <c r="DK33" s="415"/>
      <c r="DL33" s="415"/>
      <c r="DM33" s="203"/>
      <c r="DN33" s="7"/>
      <c r="DO33" s="8"/>
      <c r="DP33" s="8"/>
      <c r="DQ33" s="8"/>
      <c r="DR33" s="9"/>
      <c r="DS33" s="7"/>
      <c r="DT33" s="121" t="str">
        <f>IF(ISBLANK($DS$33),"",INDEX(ion21Coop!$F$32:$F$39,MAX(2*$DS$33-1,2)))</f>
        <v/>
      </c>
      <c r="DU33" s="122" t="str">
        <f>IF(ISBLANK($DS$33),"",INDEX(ion21Coop!$F$32:$F$39,2*$DS$33))</f>
        <v/>
      </c>
      <c r="DV33" s="97" t="str">
        <f>IF(ISBLANK($DS$33),"",IF(ISNA(MATCH(TeamNAVI!$E$22,$DN$33:$DR$33,0))*ISNA(MATCH(TeamNAVI!$E$24,$DN$33:$DR$33,0))*ISNA(MATCH(TeamNAVI!$E$26,$DN$33:$DR$33,0)),0,1))</f>
        <v/>
      </c>
      <c r="DW33" s="122" t="str">
        <f>IF(ISBLANK($DS$33),"",INDEX($DT$33:$DU$33,$DV$33+1)*$DM$33)</f>
        <v/>
      </c>
      <c r="DY33" s="119">
        <v>8</v>
      </c>
      <c r="DZ33" s="123" t="str">
        <f>VLOOKUP($DY$33,$B$6:$C$26,2)</f>
        <v/>
      </c>
      <c r="EA33" s="123">
        <v>28</v>
      </c>
      <c r="EB33" s="415"/>
      <c r="EC33" s="415"/>
      <c r="ED33" s="203"/>
      <c r="EE33" s="7"/>
      <c r="EF33" s="8"/>
      <c r="EG33" s="8"/>
      <c r="EH33" s="8"/>
      <c r="EI33" s="9"/>
      <c r="EJ33" s="7"/>
      <c r="EK33" s="121" t="str">
        <f>IF(ISBLANK($EJ$33),"",INDEX(ion21Coop!$F$32:$F$39,MAX(2*$EJ$33-1,2)))</f>
        <v/>
      </c>
      <c r="EL33" s="122" t="str">
        <f>IF(ISBLANK($EJ$33),"",INDEX(ion21Coop!$F$32:$F$39,2*$EJ$33))</f>
        <v/>
      </c>
      <c r="EM33" s="97" t="str">
        <f>IF(ISBLANK($EJ$33),"",IF(ISNA(MATCH(TeamNAVI!$E$22,$EE$33:$EI$33,0))*ISNA(MATCH(TeamNAVI!$E$24,$EE$33:$EI$33,0))*ISNA(MATCH(TeamNAVI!$E$26,$EE$33:$EI$33,0)),0,1))</f>
        <v/>
      </c>
      <c r="EN33" s="122" t="str">
        <f>IF(ISBLANK($EJ$33),"",INDEX($EK$33:$EL$33,$EM$33+1)*$ED$33)</f>
        <v/>
      </c>
      <c r="EP33" s="119">
        <v>9</v>
      </c>
      <c r="EQ33" s="123" t="str">
        <f>VLOOKUP($EP$33,$B$6:$C$26,2)</f>
        <v/>
      </c>
      <c r="ER33" s="123">
        <v>28</v>
      </c>
      <c r="ES33" s="415"/>
      <c r="ET33" s="415"/>
      <c r="EU33" s="203"/>
      <c r="EV33" s="7"/>
      <c r="EW33" s="8"/>
      <c r="EX33" s="8"/>
      <c r="EY33" s="8"/>
      <c r="EZ33" s="9"/>
      <c r="FA33" s="7"/>
      <c r="FB33" s="121" t="str">
        <f>IF(ISBLANK($FA$33),"",INDEX(ion21Coop!$F$32:$F$39,MAX(2*$FA$33-1,2)))</f>
        <v/>
      </c>
      <c r="FC33" s="122" t="str">
        <f>IF(ISBLANK($FA$33),"",INDEX(ion21Coop!$F$32:$F$39,2*$FA$33))</f>
        <v/>
      </c>
      <c r="FD33" s="97" t="str">
        <f>IF(ISBLANK($FA$33),"",IF(ISNA(MATCH(TeamNAVI!$E$22,$EV$33:$EZ$33,0))*ISNA(MATCH(TeamNAVI!$E$24,$EV$33:$EZ$33,0))*ISNA(MATCH(TeamNAVI!$E$26,$EV$33:$EZ$33,0)),0,1))</f>
        <v/>
      </c>
      <c r="FE33" s="122" t="str">
        <f>IF(ISBLANK($FA$33),"",INDEX($FB$33:$FC$33,$FD$33+1)*$EU$33)</f>
        <v/>
      </c>
      <c r="FG33" s="119">
        <v>10</v>
      </c>
      <c r="FH33" s="123" t="str">
        <f>VLOOKUP($FG$33,$B$6:$C$26,2)</f>
        <v/>
      </c>
      <c r="FI33" s="123">
        <v>28</v>
      </c>
      <c r="FJ33" s="415"/>
      <c r="FK33" s="415"/>
      <c r="FL33" s="203"/>
      <c r="FM33" s="7"/>
      <c r="FN33" s="8"/>
      <c r="FO33" s="8"/>
      <c r="FP33" s="8"/>
      <c r="FQ33" s="9"/>
      <c r="FR33" s="7"/>
      <c r="FS33" s="121" t="str">
        <f>IF(ISBLANK($FR$33),"",INDEX(ion21Coop!$F$32:$F$39,MAX(2*$FR$33-1,2)))</f>
        <v/>
      </c>
      <c r="FT33" s="122" t="str">
        <f>IF(ISBLANK($FR$33),"",INDEX(ion21Coop!$F$32:$F$39,2*$FR$33))</f>
        <v/>
      </c>
      <c r="FU33" s="97" t="str">
        <f>IF(ISBLANK($FR$33),"",IF(ISNA(MATCH(TeamNAVI!$E$22,$FM$33:$FQ$33,0))*ISNA(MATCH(TeamNAVI!$E$24,$FM$33:$FQ$33,0))*ISNA(MATCH(TeamNAVI!$E$26,$FM$33:$FQ$33,0)),0,1))</f>
        <v/>
      </c>
      <c r="FV33" s="122" t="str">
        <f>IF(ISBLANK($FR$33),"",INDEX($FS$33:$FT$33,$FU$33+1)*$FL$33)</f>
        <v/>
      </c>
      <c r="FX33" s="119">
        <v>11</v>
      </c>
      <c r="FY33" s="123" t="str">
        <f>VLOOKUP($FX$33,$B$6:$C$26,2)</f>
        <v/>
      </c>
      <c r="FZ33" s="123">
        <v>28</v>
      </c>
      <c r="GA33" s="415"/>
      <c r="GB33" s="415"/>
      <c r="GC33" s="203"/>
      <c r="GD33" s="7"/>
      <c r="GE33" s="8"/>
      <c r="GF33" s="8"/>
      <c r="GG33" s="8"/>
      <c r="GH33" s="9"/>
      <c r="GI33" s="7"/>
      <c r="GJ33" s="121" t="str">
        <f>IF(ISBLANK($GI$33),"",INDEX(ion21Coop!$F$32:$F$39,MAX(2*$GI$33-1,2)))</f>
        <v/>
      </c>
      <c r="GK33" s="122" t="str">
        <f>IF(ISBLANK($GI$33),"",INDEX(ion21Coop!$F$32:$F$39,2*$GI$33))</f>
        <v/>
      </c>
      <c r="GL33" s="97" t="str">
        <f>IF(ISBLANK($GI$33),"",IF(ISNA(MATCH(TeamNAVI!$E$22,$GD$33:$GH$33,0))*ISNA(MATCH(TeamNAVI!$E$24,$GD$33:$GH$33,0))*ISNA(MATCH(TeamNAVI!$E$26,$GD$33:$GH$33,0)),0,1))</f>
        <v/>
      </c>
      <c r="GM33" s="122" t="str">
        <f>IF(ISBLANK($GI$33),"",INDEX($GJ$33:$GK$33,$GL$33+1)*$GC$33)</f>
        <v/>
      </c>
      <c r="GO33" s="119">
        <v>12</v>
      </c>
      <c r="GP33" s="123" t="str">
        <f>VLOOKUP($GO$33,$B$6:$C$26,2)</f>
        <v/>
      </c>
      <c r="GQ33" s="123">
        <v>28</v>
      </c>
      <c r="GR33" s="415"/>
      <c r="GS33" s="415"/>
      <c r="GT33" s="203"/>
      <c r="GU33" s="7"/>
      <c r="GV33" s="8"/>
      <c r="GW33" s="8"/>
      <c r="GX33" s="8"/>
      <c r="GY33" s="9"/>
      <c r="GZ33" s="7"/>
      <c r="HA33" s="121" t="str">
        <f>IF(ISBLANK($GZ$33),"",INDEX(ion21Coop!$F$32:$F$39,MAX(2*$GZ$33-1,2)))</f>
        <v/>
      </c>
      <c r="HB33" s="122" t="str">
        <f>IF(ISBLANK($GZ$33),"",INDEX(ion21Coop!$F$32:$F$39,2*$GZ$33))</f>
        <v/>
      </c>
      <c r="HC33" s="97" t="str">
        <f>IF(ISBLANK($GZ$33),"",IF(ISNA(MATCH(TeamNAVI!$E$22,$GU$33:$GY$33,0))*ISNA(MATCH(TeamNAVI!$E$24,$GU$33:$GY$33,0))*ISNA(MATCH(TeamNAVI!$E$26,$GU$33:$GY$33,0)),0,1))</f>
        <v/>
      </c>
      <c r="HD33" s="122" t="str">
        <f>IF(ISBLANK($GZ$33),"",INDEX($HA$33:$HB$33,$HC$33+1)*$GT$33)</f>
        <v/>
      </c>
      <c r="HF33" s="119">
        <v>13</v>
      </c>
      <c r="HG33" s="123" t="str">
        <f>VLOOKUP($HF$33,$B$6:$C$26,2)</f>
        <v/>
      </c>
      <c r="HH33" s="123">
        <v>28</v>
      </c>
      <c r="HI33" s="415"/>
      <c r="HJ33" s="415"/>
      <c r="HK33" s="203"/>
      <c r="HL33" s="7"/>
      <c r="HM33" s="8"/>
      <c r="HN33" s="8"/>
      <c r="HO33" s="8"/>
      <c r="HP33" s="9"/>
      <c r="HQ33" s="7"/>
      <c r="HR33" s="121" t="str">
        <f>IF(ISBLANK($HQ$33),"",INDEX(ion21Coop!$F$32:$F$39,MAX(2*$HQ$33-1,2)))</f>
        <v/>
      </c>
      <c r="HS33" s="122" t="str">
        <f>IF(ISBLANK($HQ$33),"",INDEX(ion21Coop!$F$32:$F$39,2*$HQ$33))</f>
        <v/>
      </c>
      <c r="HT33" s="97" t="str">
        <f>IF(ISBLANK($HQ$33),"",IF(ISNA(MATCH(TeamNAVI!$E$22,$HL$33:$HP$33,0))*ISNA(MATCH(TeamNAVI!$E$24,$HL$33:$HP$33,0))*ISNA(MATCH(TeamNAVI!$E$26,$HL$33:$HP$33,0)),0,1))</f>
        <v/>
      </c>
      <c r="HU33" s="122" t="str">
        <f>IF(ISBLANK($HQ$33),"",INDEX($HR$33:$HS$33,$HT$33+1)*$HK$33)</f>
        <v/>
      </c>
      <c r="HW33" s="119">
        <v>14</v>
      </c>
      <c r="HX33" s="123" t="str">
        <f>VLOOKUP($HW$33,$B$6:$C$26,2)</f>
        <v/>
      </c>
      <c r="HY33" s="123">
        <v>28</v>
      </c>
      <c r="HZ33" s="415"/>
      <c r="IA33" s="415"/>
      <c r="IB33" s="203"/>
      <c r="IC33" s="7"/>
      <c r="ID33" s="8"/>
      <c r="IE33" s="8"/>
      <c r="IF33" s="8"/>
      <c r="IG33" s="9"/>
      <c r="IH33" s="7"/>
      <c r="II33" s="121" t="str">
        <f>IF(ISBLANK($IH$33),"",INDEX(ion21Coop!$F$32:$F$39,MAX(2*$IH$33-1,2)))</f>
        <v/>
      </c>
      <c r="IJ33" s="122" t="str">
        <f>IF(ISBLANK($IH$33),"",INDEX(ion21Coop!$F$32:$F$39,2*$IH$33))</f>
        <v/>
      </c>
      <c r="IK33" s="97" t="str">
        <f>IF(ISBLANK($IH$33),"",IF(ISNA(MATCH(TeamNAVI!$E$22,$IC$33:$IG$33,0))*ISNA(MATCH(TeamNAVI!$E$24,$IC$33:$IG$33,0))*ISNA(MATCH(TeamNAVI!$E$26,$IC$33:$IG$33,0)),0,1))</f>
        <v/>
      </c>
      <c r="IL33" s="122" t="str">
        <f>IF(ISBLANK($IH$33),"",INDEX($II$33:$IJ$33,$IK$33+1)*$IB$33)</f>
        <v/>
      </c>
      <c r="IN33" s="119">
        <v>15</v>
      </c>
      <c r="IO33" s="123" t="str">
        <f>VLOOKUP($IN$33,$B$6:$C$26,2)</f>
        <v/>
      </c>
      <c r="IP33" s="123">
        <v>28</v>
      </c>
      <c r="IQ33" s="415"/>
      <c r="IR33" s="415"/>
      <c r="IS33" s="203"/>
      <c r="IT33" s="7"/>
      <c r="IU33" s="8"/>
      <c r="IV33" s="8"/>
      <c r="IW33" s="8"/>
      <c r="IX33" s="9"/>
      <c r="IY33" s="7"/>
      <c r="IZ33" s="121" t="str">
        <f>IF(ISBLANK($IY$33),"",INDEX(ion21Coop!$F$32:$F$39,MAX(2*$IY$33-1,2)))</f>
        <v/>
      </c>
      <c r="JA33" s="122" t="str">
        <f>IF(ISBLANK($IY$33),"",INDEX(ion21Coop!$F$32:$F$39,2*$IY$33))</f>
        <v/>
      </c>
      <c r="JB33" s="97" t="str">
        <f>IF(ISBLANK($IY$33),"",IF(ISNA(MATCH(TeamNAVI!$E$22,$IT$33:$IX$33,0))*ISNA(MATCH(TeamNAVI!$E$24,$IT$33:$IX$33,0))*ISNA(MATCH(TeamNAVI!$E$26,$IT$33:$IX$33,0)),0,1))</f>
        <v/>
      </c>
      <c r="JC33" s="122" t="str">
        <f>IF(ISBLANK($IY$33),"",INDEX($IZ$33:$JA$33,$JB$33+1)*$IS$33)</f>
        <v/>
      </c>
      <c r="JE33" s="119">
        <v>16</v>
      </c>
      <c r="JF33" s="123" t="str">
        <f>VLOOKUP($JE$33,$B$6:$C$26,2)</f>
        <v/>
      </c>
      <c r="JG33" s="123">
        <v>28</v>
      </c>
      <c r="JH33" s="415"/>
      <c r="JI33" s="415"/>
      <c r="JJ33" s="203"/>
      <c r="JK33" s="7"/>
      <c r="JL33" s="8"/>
      <c r="JM33" s="8"/>
      <c r="JN33" s="8"/>
      <c r="JO33" s="9"/>
      <c r="JP33" s="7"/>
      <c r="JQ33" s="121" t="str">
        <f>IF(ISBLANK($JP$33),"",INDEX(ion21Coop!$F$32:$F$39,MAX(2*$JP$33-1,2)))</f>
        <v/>
      </c>
      <c r="JR33" s="122" t="str">
        <f>IF(ISBLANK($JP$33),"",INDEX(ion21Coop!$F$32:$F$39,2*$JP$33))</f>
        <v/>
      </c>
      <c r="JS33" s="97" t="str">
        <f>IF(ISBLANK($JP$33),"",IF(ISNA(MATCH(TeamNAVI!$E$22,$JK$33:$JO$33,0))*ISNA(MATCH(TeamNAVI!$E$24,$JK$33:$JO$33,0))*ISNA(MATCH(TeamNAVI!$E$26,$JK$33:$JO$33,0)),0,1))</f>
        <v/>
      </c>
      <c r="JT33" s="122" t="str">
        <f>IF(ISBLANK($JP$33),"",INDEX($JQ$33:$JR$33,$JS$33+1)*$JJ$33)</f>
        <v/>
      </c>
      <c r="JV33" s="119">
        <v>17</v>
      </c>
      <c r="JW33" s="123" t="str">
        <f>VLOOKUP($JV$33,$B$6:$C$26,2)</f>
        <v/>
      </c>
      <c r="JX33" s="123">
        <v>28</v>
      </c>
      <c r="JY33" s="415"/>
      <c r="JZ33" s="415"/>
      <c r="KA33" s="203"/>
      <c r="KB33" s="7"/>
      <c r="KC33" s="8"/>
      <c r="KD33" s="8"/>
      <c r="KE33" s="8"/>
      <c r="KF33" s="9"/>
      <c r="KG33" s="7"/>
      <c r="KH33" s="121" t="str">
        <f>IF(ISBLANK($KG$33),"",INDEX(ion21Coop!$F$32:$F$39,MAX(2*$KG$33-1,2)))</f>
        <v/>
      </c>
      <c r="KI33" s="122" t="str">
        <f>IF(ISBLANK($KG$33),"",INDEX(ion21Coop!$F$32:$F$39,2*$KG$33))</f>
        <v/>
      </c>
      <c r="KJ33" s="97" t="str">
        <f>IF(ISBLANK($KG$33),"",IF(ISNA(MATCH(TeamNAVI!$E$22,$KB$33:$KF$33,0))*ISNA(MATCH(TeamNAVI!$E$24,$KB$33:$KF$33,0))*ISNA(MATCH(TeamNAVI!$E$26,$KB$33:$KF$33,0)),0,1))</f>
        <v/>
      </c>
      <c r="KK33" s="122" t="str">
        <f>IF(ISBLANK($KG$33),"",INDEX($KH$33:$KI$33,$KJ$33+1)*$KA$33)</f>
        <v/>
      </c>
      <c r="KM33" s="119">
        <v>18</v>
      </c>
      <c r="KN33" s="123" t="str">
        <f>VLOOKUP($KM$33,$B$6:$C$26,2)</f>
        <v/>
      </c>
      <c r="KO33" s="123">
        <v>28</v>
      </c>
      <c r="KP33" s="415"/>
      <c r="KQ33" s="415"/>
      <c r="KR33" s="203"/>
      <c r="KS33" s="7"/>
      <c r="KT33" s="8"/>
      <c r="KU33" s="8"/>
      <c r="KV33" s="8"/>
      <c r="KW33" s="9"/>
      <c r="KX33" s="7"/>
      <c r="KY33" s="121" t="str">
        <f>IF(ISBLANK($KX$33),"",INDEX(ion21Coop!$F$32:$F$39,MAX(2*$KX$33-1,2)))</f>
        <v/>
      </c>
      <c r="KZ33" s="122" t="str">
        <f>IF(ISBLANK($KX$33),"",INDEX(ion21Coop!$F$32:$F$39,2*$KX$33))</f>
        <v/>
      </c>
      <c r="LA33" s="97" t="str">
        <f>IF(ISBLANK($KX$33),"",IF(ISNA(MATCH(TeamNAVI!$E$22,$KS$33:$KW$33,0))*ISNA(MATCH(TeamNAVI!$E$24,$KS$33:$KW$33,0))*ISNA(MATCH(TeamNAVI!$E$26,$KS$33:$KW$33,0)),0,1))</f>
        <v/>
      </c>
      <c r="LB33" s="122" t="str">
        <f>IF(ISBLANK($KX$33),"",INDEX($KY$33:$KZ$33,$LA$33+1)*$KR$33)</f>
        <v/>
      </c>
      <c r="LD33" s="119">
        <v>19</v>
      </c>
      <c r="LE33" s="123" t="str">
        <f>VLOOKUP($LD$33,$B$6:$C$26,2)</f>
        <v/>
      </c>
      <c r="LF33" s="123">
        <v>28</v>
      </c>
      <c r="LG33" s="415"/>
      <c r="LH33" s="415"/>
      <c r="LI33" s="203"/>
      <c r="LJ33" s="7"/>
      <c r="LK33" s="8"/>
      <c r="LL33" s="8"/>
      <c r="LM33" s="8"/>
      <c r="LN33" s="9"/>
      <c r="LO33" s="7"/>
      <c r="LP33" s="121" t="str">
        <f>IF(ISBLANK($LO$33),"",INDEX(ion21Coop!$F$32:$F$39,MAX(2*$LO$33-1,2)))</f>
        <v/>
      </c>
      <c r="LQ33" s="122" t="str">
        <f>IF(ISBLANK($LO$33),"",INDEX(ion21Coop!$F$32:$F$39,2*$LO$33))</f>
        <v/>
      </c>
      <c r="LR33" s="97" t="str">
        <f>IF(ISBLANK($LO$33),"",IF(ISNA(MATCH(TeamNAVI!$E$22,$LJ$33:$LN$33,0))*ISNA(MATCH(TeamNAVI!$E$24,$LJ$33:$LN$33,0))*ISNA(MATCH(TeamNAVI!$E$26,$LJ$33:$LN$33,0)),0,1))</f>
        <v/>
      </c>
      <c r="LS33" s="122" t="str">
        <f>IF(ISBLANK($LO$33),"",INDEX($LP$33:$LQ$33,$LR$33+1)*$LI$33)</f>
        <v/>
      </c>
      <c r="LU33" s="119">
        <v>20</v>
      </c>
      <c r="LV33" s="123" t="str">
        <f>VLOOKUP($LU$33,$B$6:$C$26,2)</f>
        <v/>
      </c>
      <c r="LW33" s="123">
        <v>28</v>
      </c>
      <c r="LX33" s="415"/>
      <c r="LY33" s="415"/>
      <c r="LZ33" s="203"/>
      <c r="MA33" s="7"/>
      <c r="MB33" s="8"/>
      <c r="MC33" s="8"/>
      <c r="MD33" s="8"/>
      <c r="ME33" s="9"/>
      <c r="MF33" s="7"/>
      <c r="MG33" s="121" t="str">
        <f>IF(ISBLANK($MF$33),"",INDEX(ion21Coop!$F$32:$F$39,MAX(2*$MF$33-1,2)))</f>
        <v/>
      </c>
      <c r="MH33" s="122" t="str">
        <f>IF(ISBLANK($MF$33),"",INDEX(ion21Coop!$F$32:$F$39,2*$MF$33))</f>
        <v/>
      </c>
      <c r="MI33" s="97" t="str">
        <f>IF(ISBLANK($MF$33),"",IF(ISNA(MATCH(TeamNAVI!$E$22,$MA$33:$ME$33,0))*ISNA(MATCH(TeamNAVI!$E$24,$MA$33:$ME$33,0))*ISNA(MATCH(TeamNAVI!$E$26,$MA$33:$ME$33,0)),0,1))</f>
        <v/>
      </c>
      <c r="MJ33" s="122" t="str">
        <f>IF(ISBLANK($MF$33),"",INDEX($MG$33:$MH$33,$MI$33+1)*$LZ$33)</f>
        <v/>
      </c>
      <c r="ML33" s="119">
        <v>21</v>
      </c>
      <c r="MM33" s="123" t="str">
        <f>VLOOKUP($ML$33,$B$6:$C$26,2)</f>
        <v/>
      </c>
      <c r="MN33" s="123">
        <v>28</v>
      </c>
      <c r="MO33" s="415"/>
      <c r="MP33" s="415"/>
      <c r="MQ33" s="203"/>
      <c r="MR33" s="7"/>
      <c r="MS33" s="8"/>
      <c r="MT33" s="8"/>
      <c r="MU33" s="8"/>
      <c r="MV33" s="9"/>
      <c r="MW33" s="7"/>
      <c r="MX33" s="121" t="str">
        <f>IF(ISBLANK($MW$33),"",INDEX(ion21Coop!$F$32:$F$39,MAX(2*$MW$33-1,2)))</f>
        <v/>
      </c>
      <c r="MY33" s="122" t="str">
        <f>IF(ISBLANK($MW$33),"",INDEX(ion21Coop!$F$32:$F$39,2*$MW$33))</f>
        <v/>
      </c>
      <c r="MZ33" s="97" t="str">
        <f>IF(ISBLANK($MW$33),"",IF(ISNA(MATCH(TeamNAVI!$E$22,$MR$33:$MV$33,0))*ISNA(MATCH(TeamNAVI!$E$24,$MR$33:$MV$33,0))*ISNA(MATCH(TeamNAVI!$E$26,$MR$33:$MV$33,0)),0,1))</f>
        <v/>
      </c>
      <c r="NA33" s="122" t="str">
        <f>IF(ISBLANK($MW$33),"",INDEX($MX$33:$MY$33,$MZ$33+1)*$MQ$33)</f>
        <v/>
      </c>
    </row>
    <row r="34" spans="1:365" x14ac:dyDescent="0.3">
      <c r="A34" s="196" t="s">
        <v>329</v>
      </c>
      <c r="J34" s="119">
        <v>1</v>
      </c>
      <c r="K34" s="123" t="str">
        <f>VLOOKUP($J$34,$B$6:$C$26,2)</f>
        <v>YaJo</v>
      </c>
      <c r="L34" s="123">
        <v>29</v>
      </c>
      <c r="M34" s="364"/>
      <c r="N34" s="364"/>
      <c r="O34" s="202"/>
      <c r="P34" s="7"/>
      <c r="Q34" s="8"/>
      <c r="R34" s="8"/>
      <c r="S34" s="8"/>
      <c r="T34" s="9"/>
      <c r="U34" s="7"/>
      <c r="V34" s="121" t="str">
        <f>IF(ISBLANK($U$34),"",INDEX(ion21Coop!$F$32:$F$39,MAX(2*$U$34-1,2)))</f>
        <v/>
      </c>
      <c r="W34" s="122" t="str">
        <f>IF(ISBLANK($U$34),"",INDEX(ion21Coop!$F$32:$F$39,2*$U$34))</f>
        <v/>
      </c>
      <c r="X34" s="97" t="str">
        <f>IF(ISBLANK($U$34),"",IF(ISNA(MATCH(TeamNAVI!$E$22,$P$34:$T$34,0))*ISNA(MATCH(TeamNAVI!$E$24,$P$34:$T$34,0))*ISNA(MATCH(TeamNAVI!$E$26,$P$34:$T$34,0)),0,1))</f>
        <v/>
      </c>
      <c r="Y34" s="122" t="str">
        <f>IF(ISBLANK($U$34),"",INDEX($V$34:$W$34,$X$34+1)*$O$34)</f>
        <v/>
      </c>
      <c r="AA34" s="119">
        <v>2</v>
      </c>
      <c r="AB34" s="123" t="str">
        <f>VLOOKUP($AA$34,$B$6:$C$26,2)</f>
        <v>GeLo</v>
      </c>
      <c r="AC34" s="123">
        <v>29</v>
      </c>
      <c r="AD34" s="364"/>
      <c r="AE34" s="364"/>
      <c r="AF34" s="202"/>
      <c r="AG34" s="7"/>
      <c r="AH34" s="8"/>
      <c r="AI34" s="8"/>
      <c r="AJ34" s="8"/>
      <c r="AK34" s="9"/>
      <c r="AL34" s="7"/>
      <c r="AM34" s="121" t="str">
        <f>IF(ISBLANK($AL$34),"",INDEX(ion21Coop!$F$32:$F$39,MAX(2*$AL$34-1,2)))</f>
        <v/>
      </c>
      <c r="AN34" s="122" t="str">
        <f>IF(ISBLANK($AL$34),"",INDEX(ion21Coop!$F$32:$F$39,2*$AL$34))</f>
        <v/>
      </c>
      <c r="AO34" s="97" t="str">
        <f>IF(ISBLANK($AL$34),"",IF(ISNA(MATCH(TeamNAVI!$E$22,$AG$34:$AK$34,0))*ISNA(MATCH(TeamNAVI!$E$24,$AG$34:$AK$34,0))*ISNA(MATCH(TeamNAVI!$E$26,$AG$34:$AK$34,0)),0,1))</f>
        <v/>
      </c>
      <c r="AP34" s="122" t="str">
        <f>IF(ISBLANK($AL$34),"",INDEX($AM$34:$AN$34,$AO$34+1)*$AF$34)</f>
        <v/>
      </c>
      <c r="AR34" s="119">
        <v>3</v>
      </c>
      <c r="AS34" s="123" t="str">
        <f>VLOOKUP($AR$34,$B$6:$C$26,2)</f>
        <v>MiDo</v>
      </c>
      <c r="AT34" s="123">
        <v>29</v>
      </c>
      <c r="AU34" s="364"/>
      <c r="AV34" s="364"/>
      <c r="AW34" s="202"/>
      <c r="AX34" s="7"/>
      <c r="AY34" s="8"/>
      <c r="AZ34" s="8"/>
      <c r="BA34" s="8"/>
      <c r="BB34" s="9"/>
      <c r="BC34" s="7"/>
      <c r="BD34" s="121" t="str">
        <f>IF(ISBLANK($BC$34),"",INDEX(ion21Coop!$F$32:$F$39,MAX(2*$BC$34-1,2)))</f>
        <v/>
      </c>
      <c r="BE34" s="122" t="str">
        <f>IF(ISBLANK($BC$34),"",INDEX(ion21Coop!$F$32:$F$39,2*$BC$34))</f>
        <v/>
      </c>
      <c r="BF34" s="97" t="str">
        <f>IF(ISBLANK($BC$34),"",IF(ISNA(MATCH(TeamNAVI!$E$22,$AX$34:$BB$34,0))*ISNA(MATCH(TeamNAVI!$E$24,$AX$34:$BB$34,0))*ISNA(MATCH(TeamNAVI!$E$26,$AX$34:$BB$34,0)),0,1))</f>
        <v/>
      </c>
      <c r="BG34" s="122" t="str">
        <f>IF(ISBLANK($BC$34),"",INDEX($BD$34:$BE$34,$BF$34+1)*$AW$34)</f>
        <v/>
      </c>
      <c r="BI34" s="119">
        <v>4</v>
      </c>
      <c r="BJ34" s="123" t="str">
        <f>VLOOKUP($BI$34,$B$6:$C$26,2)</f>
        <v>EmNi</v>
      </c>
      <c r="BK34" s="123">
        <v>29</v>
      </c>
      <c r="BL34" s="415"/>
      <c r="BM34" s="415"/>
      <c r="BN34" s="203"/>
      <c r="BO34" s="7"/>
      <c r="BP34" s="8"/>
      <c r="BQ34" s="8"/>
      <c r="BR34" s="8"/>
      <c r="BS34" s="9"/>
      <c r="BT34" s="7"/>
      <c r="BU34" s="121" t="str">
        <f>IF(ISBLANK($BT$34),"",INDEX(ion21Coop!$F$32:$F$39,MAX(2*$BT$34-1,2)))</f>
        <v/>
      </c>
      <c r="BV34" s="122" t="str">
        <f>IF(ISBLANK($BT$34),"",INDEX(ion21Coop!$F$32:$F$39,2*$BT$34))</f>
        <v/>
      </c>
      <c r="BW34" s="97" t="str">
        <f>IF(ISBLANK($BT$34),"",IF(ISNA(MATCH(TeamNAVI!$E$22,$BO$34:$BS$34,0))*ISNA(MATCH(TeamNAVI!$E$24,$BO$34:$BS$34,0))*ISNA(MATCH(TeamNAVI!$E$26,$BO$34:$BS$34,0)),0,1))</f>
        <v/>
      </c>
      <c r="BX34" s="122" t="str">
        <f>IF(ISBLANK($BT$34),"",INDEX($BU$34:$BV$34,$BW$34+1)*$BN$34)</f>
        <v/>
      </c>
      <c r="BZ34" s="119">
        <v>5</v>
      </c>
      <c r="CA34" s="123" t="str">
        <f>VLOOKUP($BZ$34,$B$6:$C$26,2)</f>
        <v>HeJe</v>
      </c>
      <c r="CB34" s="123">
        <v>29</v>
      </c>
      <c r="CC34" s="415"/>
      <c r="CD34" s="415"/>
      <c r="CE34" s="203"/>
      <c r="CF34" s="7"/>
      <c r="CG34" s="8"/>
      <c r="CH34" s="8"/>
      <c r="CI34" s="8"/>
      <c r="CJ34" s="9"/>
      <c r="CK34" s="7"/>
      <c r="CL34" s="121" t="str">
        <f>IF(ISBLANK($CK$34),"",INDEX(ion21Coop!$F$32:$F$39,MAX(2*$CK$34-1,2)))</f>
        <v/>
      </c>
      <c r="CM34" s="122" t="str">
        <f>IF(ISBLANK($CK$34),"",INDEX(ion21Coop!$F$32:$F$39,2*$CK$34))</f>
        <v/>
      </c>
      <c r="CN34" s="97" t="str">
        <f>IF(ISBLANK($CK$34),"",IF(ISNA(MATCH(TeamNAVI!$E$22,$CF$34:$CJ$34,0))*ISNA(MATCH(TeamNAVI!$E$24,$CF$34:$CJ$34,0))*ISNA(MATCH(TeamNAVI!$E$26,$CF$34:$CJ$34,0)),0,1))</f>
        <v/>
      </c>
      <c r="CO34" s="122" t="str">
        <f>IF(ISBLANK($CK$34),"",INDEX($CL$34:$CM$34,$CN$34+1)*$CE$34)</f>
        <v/>
      </c>
      <c r="CQ34" s="119">
        <v>6</v>
      </c>
      <c r="CR34" s="123" t="str">
        <f>VLOOKUP($CQ$34,$B$6:$C$26,2)</f>
        <v/>
      </c>
      <c r="CS34" s="123">
        <v>29</v>
      </c>
      <c r="CT34" s="415"/>
      <c r="CU34" s="415"/>
      <c r="CV34" s="203"/>
      <c r="CW34" s="7"/>
      <c r="CX34" s="8"/>
      <c r="CY34" s="8"/>
      <c r="CZ34" s="8"/>
      <c r="DA34" s="9"/>
      <c r="DB34" s="7"/>
      <c r="DC34" s="121" t="str">
        <f>IF(ISBLANK($DB$34),"",INDEX(ion21Coop!$F$32:$F$39,MAX(2*$DB$34-1,2)))</f>
        <v/>
      </c>
      <c r="DD34" s="122" t="str">
        <f>IF(ISBLANK($DB$34),"",INDEX(ion21Coop!$F$32:$F$39,2*$DB$34))</f>
        <v/>
      </c>
      <c r="DE34" s="97" t="str">
        <f>IF(ISBLANK($DB$34),"",IF(ISNA(MATCH(TeamNAVI!$E$22,$CW$34:$DA$34,0))*ISNA(MATCH(TeamNAVI!$E$24,$CW$34:$DA$34,0))*ISNA(MATCH(TeamNAVI!$E$26,$CW$34:$DA$34,0)),0,1))</f>
        <v/>
      </c>
      <c r="DF34" s="122" t="str">
        <f>IF(ISBLANK($DB$34),"",INDEX($DC$34:$DD$34,$DE$34+1)*$CV$34)</f>
        <v/>
      </c>
      <c r="DH34" s="119">
        <v>7</v>
      </c>
      <c r="DI34" s="123" t="str">
        <f>VLOOKUP($DH$34,$B$6:$C$26,2)</f>
        <v/>
      </c>
      <c r="DJ34" s="123">
        <v>29</v>
      </c>
      <c r="DK34" s="415"/>
      <c r="DL34" s="415"/>
      <c r="DM34" s="203"/>
      <c r="DN34" s="7"/>
      <c r="DO34" s="8"/>
      <c r="DP34" s="8"/>
      <c r="DQ34" s="8"/>
      <c r="DR34" s="9"/>
      <c r="DS34" s="7"/>
      <c r="DT34" s="121" t="str">
        <f>IF(ISBLANK($DS$34),"",INDEX(ion21Coop!$F$32:$F$39,MAX(2*$DS$34-1,2)))</f>
        <v/>
      </c>
      <c r="DU34" s="122" t="str">
        <f>IF(ISBLANK($DS$34),"",INDEX(ion21Coop!$F$32:$F$39,2*$DS$34))</f>
        <v/>
      </c>
      <c r="DV34" s="97" t="str">
        <f>IF(ISBLANK($DS$34),"",IF(ISNA(MATCH(TeamNAVI!$E$22,$DN$34:$DR$34,0))*ISNA(MATCH(TeamNAVI!$E$24,$DN$34:$DR$34,0))*ISNA(MATCH(TeamNAVI!$E$26,$DN$34:$DR$34,0)),0,1))</f>
        <v/>
      </c>
      <c r="DW34" s="122" t="str">
        <f>IF(ISBLANK($DS$34),"",INDEX($DT$34:$DU$34,$DV$34+1)*$DM$34)</f>
        <v/>
      </c>
      <c r="DY34" s="119">
        <v>8</v>
      </c>
      <c r="DZ34" s="123" t="str">
        <f>VLOOKUP($DY$34,$B$6:$C$26,2)</f>
        <v/>
      </c>
      <c r="EA34" s="123">
        <v>29</v>
      </c>
      <c r="EB34" s="415"/>
      <c r="EC34" s="415"/>
      <c r="ED34" s="203"/>
      <c r="EE34" s="7"/>
      <c r="EF34" s="8"/>
      <c r="EG34" s="8"/>
      <c r="EH34" s="8"/>
      <c r="EI34" s="9"/>
      <c r="EJ34" s="7"/>
      <c r="EK34" s="121" t="str">
        <f>IF(ISBLANK($EJ$34),"",INDEX(ion21Coop!$F$32:$F$39,MAX(2*$EJ$34-1,2)))</f>
        <v/>
      </c>
      <c r="EL34" s="122" t="str">
        <f>IF(ISBLANK($EJ$34),"",INDEX(ion21Coop!$F$32:$F$39,2*$EJ$34))</f>
        <v/>
      </c>
      <c r="EM34" s="97" t="str">
        <f>IF(ISBLANK($EJ$34),"",IF(ISNA(MATCH(TeamNAVI!$E$22,$EE$34:$EI$34,0))*ISNA(MATCH(TeamNAVI!$E$24,$EE$34:$EI$34,0))*ISNA(MATCH(TeamNAVI!$E$26,$EE$34:$EI$34,0)),0,1))</f>
        <v/>
      </c>
      <c r="EN34" s="122" t="str">
        <f>IF(ISBLANK($EJ$34),"",INDEX($EK$34:$EL$34,$EM$34+1)*$ED$34)</f>
        <v/>
      </c>
      <c r="EP34" s="119">
        <v>9</v>
      </c>
      <c r="EQ34" s="123" t="str">
        <f>VLOOKUP($EP$34,$B$6:$C$26,2)</f>
        <v/>
      </c>
      <c r="ER34" s="123">
        <v>29</v>
      </c>
      <c r="ES34" s="415"/>
      <c r="ET34" s="415"/>
      <c r="EU34" s="203"/>
      <c r="EV34" s="7"/>
      <c r="EW34" s="8"/>
      <c r="EX34" s="8"/>
      <c r="EY34" s="8"/>
      <c r="EZ34" s="9"/>
      <c r="FA34" s="7"/>
      <c r="FB34" s="121" t="str">
        <f>IF(ISBLANK($FA$34),"",INDEX(ion21Coop!$F$32:$F$39,MAX(2*$FA$34-1,2)))</f>
        <v/>
      </c>
      <c r="FC34" s="122" t="str">
        <f>IF(ISBLANK($FA$34),"",INDEX(ion21Coop!$F$32:$F$39,2*$FA$34))</f>
        <v/>
      </c>
      <c r="FD34" s="97" t="str">
        <f>IF(ISBLANK($FA$34),"",IF(ISNA(MATCH(TeamNAVI!$E$22,$EV$34:$EZ$34,0))*ISNA(MATCH(TeamNAVI!$E$24,$EV$34:$EZ$34,0))*ISNA(MATCH(TeamNAVI!$E$26,$EV$34:$EZ$34,0)),0,1))</f>
        <v/>
      </c>
      <c r="FE34" s="122" t="str">
        <f>IF(ISBLANK($FA$34),"",INDEX($FB$34:$FC$34,$FD$34+1)*$EU$34)</f>
        <v/>
      </c>
      <c r="FG34" s="119">
        <v>10</v>
      </c>
      <c r="FH34" s="123" t="str">
        <f>VLOOKUP($FG$34,$B$6:$C$26,2)</f>
        <v/>
      </c>
      <c r="FI34" s="123">
        <v>29</v>
      </c>
      <c r="FJ34" s="415"/>
      <c r="FK34" s="415"/>
      <c r="FL34" s="203"/>
      <c r="FM34" s="7"/>
      <c r="FN34" s="8"/>
      <c r="FO34" s="8"/>
      <c r="FP34" s="8"/>
      <c r="FQ34" s="9"/>
      <c r="FR34" s="7"/>
      <c r="FS34" s="121" t="str">
        <f>IF(ISBLANK($FR$34),"",INDEX(ion21Coop!$F$32:$F$39,MAX(2*$FR$34-1,2)))</f>
        <v/>
      </c>
      <c r="FT34" s="122" t="str">
        <f>IF(ISBLANK($FR$34),"",INDEX(ion21Coop!$F$32:$F$39,2*$FR$34))</f>
        <v/>
      </c>
      <c r="FU34" s="97" t="str">
        <f>IF(ISBLANK($FR$34),"",IF(ISNA(MATCH(TeamNAVI!$E$22,$FM$34:$FQ$34,0))*ISNA(MATCH(TeamNAVI!$E$24,$FM$34:$FQ$34,0))*ISNA(MATCH(TeamNAVI!$E$26,$FM$34:$FQ$34,0)),0,1))</f>
        <v/>
      </c>
      <c r="FV34" s="122" t="str">
        <f>IF(ISBLANK($FR$34),"",INDEX($FS$34:$FT$34,$FU$34+1)*$FL$34)</f>
        <v/>
      </c>
      <c r="FX34" s="119">
        <v>11</v>
      </c>
      <c r="FY34" s="123" t="str">
        <f>VLOOKUP($FX$34,$B$6:$C$26,2)</f>
        <v/>
      </c>
      <c r="FZ34" s="123">
        <v>29</v>
      </c>
      <c r="GA34" s="415"/>
      <c r="GB34" s="415"/>
      <c r="GC34" s="203"/>
      <c r="GD34" s="7"/>
      <c r="GE34" s="8"/>
      <c r="GF34" s="8"/>
      <c r="GG34" s="8"/>
      <c r="GH34" s="9"/>
      <c r="GI34" s="7"/>
      <c r="GJ34" s="121" t="str">
        <f>IF(ISBLANK($GI$34),"",INDEX(ion21Coop!$F$32:$F$39,MAX(2*$GI$34-1,2)))</f>
        <v/>
      </c>
      <c r="GK34" s="122" t="str">
        <f>IF(ISBLANK($GI$34),"",INDEX(ion21Coop!$F$32:$F$39,2*$GI$34))</f>
        <v/>
      </c>
      <c r="GL34" s="97" t="str">
        <f>IF(ISBLANK($GI$34),"",IF(ISNA(MATCH(TeamNAVI!$E$22,$GD$34:$GH$34,0))*ISNA(MATCH(TeamNAVI!$E$24,$GD$34:$GH$34,0))*ISNA(MATCH(TeamNAVI!$E$26,$GD$34:$GH$34,0)),0,1))</f>
        <v/>
      </c>
      <c r="GM34" s="122" t="str">
        <f>IF(ISBLANK($GI$34),"",INDEX($GJ$34:$GK$34,$GL$34+1)*$GC$34)</f>
        <v/>
      </c>
      <c r="GO34" s="119">
        <v>12</v>
      </c>
      <c r="GP34" s="123" t="str">
        <f>VLOOKUP($GO$34,$B$6:$C$26,2)</f>
        <v/>
      </c>
      <c r="GQ34" s="123">
        <v>29</v>
      </c>
      <c r="GR34" s="415"/>
      <c r="GS34" s="415"/>
      <c r="GT34" s="203"/>
      <c r="GU34" s="7"/>
      <c r="GV34" s="8"/>
      <c r="GW34" s="8"/>
      <c r="GX34" s="8"/>
      <c r="GY34" s="9"/>
      <c r="GZ34" s="7"/>
      <c r="HA34" s="121" t="str">
        <f>IF(ISBLANK($GZ$34),"",INDEX(ion21Coop!$F$32:$F$39,MAX(2*$GZ$34-1,2)))</f>
        <v/>
      </c>
      <c r="HB34" s="122" t="str">
        <f>IF(ISBLANK($GZ$34),"",INDEX(ion21Coop!$F$32:$F$39,2*$GZ$34))</f>
        <v/>
      </c>
      <c r="HC34" s="97" t="str">
        <f>IF(ISBLANK($GZ$34),"",IF(ISNA(MATCH(TeamNAVI!$E$22,$GU$34:$GY$34,0))*ISNA(MATCH(TeamNAVI!$E$24,$GU$34:$GY$34,0))*ISNA(MATCH(TeamNAVI!$E$26,$GU$34:$GY$34,0)),0,1))</f>
        <v/>
      </c>
      <c r="HD34" s="122" t="str">
        <f>IF(ISBLANK($GZ$34),"",INDEX($HA$34:$HB$34,$HC$34+1)*$GT$34)</f>
        <v/>
      </c>
      <c r="HF34" s="119">
        <v>13</v>
      </c>
      <c r="HG34" s="123" t="str">
        <f>VLOOKUP($HF$34,$B$6:$C$26,2)</f>
        <v/>
      </c>
      <c r="HH34" s="123">
        <v>29</v>
      </c>
      <c r="HI34" s="415"/>
      <c r="HJ34" s="415"/>
      <c r="HK34" s="203"/>
      <c r="HL34" s="7"/>
      <c r="HM34" s="8"/>
      <c r="HN34" s="8"/>
      <c r="HO34" s="8"/>
      <c r="HP34" s="9"/>
      <c r="HQ34" s="7"/>
      <c r="HR34" s="121" t="str">
        <f>IF(ISBLANK($HQ$34),"",INDEX(ion21Coop!$F$32:$F$39,MAX(2*$HQ$34-1,2)))</f>
        <v/>
      </c>
      <c r="HS34" s="122" t="str">
        <f>IF(ISBLANK($HQ$34),"",INDEX(ion21Coop!$F$32:$F$39,2*$HQ$34))</f>
        <v/>
      </c>
      <c r="HT34" s="97" t="str">
        <f>IF(ISBLANK($HQ$34),"",IF(ISNA(MATCH(TeamNAVI!$E$22,$HL$34:$HP$34,0))*ISNA(MATCH(TeamNAVI!$E$24,$HL$34:$HP$34,0))*ISNA(MATCH(TeamNAVI!$E$26,$HL$34:$HP$34,0)),0,1))</f>
        <v/>
      </c>
      <c r="HU34" s="122" t="str">
        <f>IF(ISBLANK($HQ$34),"",INDEX($HR$34:$HS$34,$HT$34+1)*$HK$34)</f>
        <v/>
      </c>
      <c r="HW34" s="119">
        <v>14</v>
      </c>
      <c r="HX34" s="123" t="str">
        <f>VLOOKUP($HW$34,$B$6:$C$26,2)</f>
        <v/>
      </c>
      <c r="HY34" s="123">
        <v>29</v>
      </c>
      <c r="HZ34" s="415"/>
      <c r="IA34" s="415"/>
      <c r="IB34" s="203"/>
      <c r="IC34" s="7"/>
      <c r="ID34" s="8"/>
      <c r="IE34" s="8"/>
      <c r="IF34" s="8"/>
      <c r="IG34" s="9"/>
      <c r="IH34" s="7"/>
      <c r="II34" s="121" t="str">
        <f>IF(ISBLANK($IH$34),"",INDEX(ion21Coop!$F$32:$F$39,MAX(2*$IH$34-1,2)))</f>
        <v/>
      </c>
      <c r="IJ34" s="122" t="str">
        <f>IF(ISBLANK($IH$34),"",INDEX(ion21Coop!$F$32:$F$39,2*$IH$34))</f>
        <v/>
      </c>
      <c r="IK34" s="97" t="str">
        <f>IF(ISBLANK($IH$34),"",IF(ISNA(MATCH(TeamNAVI!$E$22,$IC$34:$IG$34,0))*ISNA(MATCH(TeamNAVI!$E$24,$IC$34:$IG$34,0))*ISNA(MATCH(TeamNAVI!$E$26,$IC$34:$IG$34,0)),0,1))</f>
        <v/>
      </c>
      <c r="IL34" s="122" t="str">
        <f>IF(ISBLANK($IH$34),"",INDEX($II$34:$IJ$34,$IK$34+1)*$IB$34)</f>
        <v/>
      </c>
      <c r="IN34" s="119">
        <v>15</v>
      </c>
      <c r="IO34" s="123" t="str">
        <f>VLOOKUP($IN$34,$B$6:$C$26,2)</f>
        <v/>
      </c>
      <c r="IP34" s="123">
        <v>29</v>
      </c>
      <c r="IQ34" s="415"/>
      <c r="IR34" s="415"/>
      <c r="IS34" s="203"/>
      <c r="IT34" s="7"/>
      <c r="IU34" s="8"/>
      <c r="IV34" s="8"/>
      <c r="IW34" s="8"/>
      <c r="IX34" s="9"/>
      <c r="IY34" s="7"/>
      <c r="IZ34" s="121" t="str">
        <f>IF(ISBLANK($IY$34),"",INDEX(ion21Coop!$F$32:$F$39,MAX(2*$IY$34-1,2)))</f>
        <v/>
      </c>
      <c r="JA34" s="122" t="str">
        <f>IF(ISBLANK($IY$34),"",INDEX(ion21Coop!$F$32:$F$39,2*$IY$34))</f>
        <v/>
      </c>
      <c r="JB34" s="97" t="str">
        <f>IF(ISBLANK($IY$34),"",IF(ISNA(MATCH(TeamNAVI!$E$22,$IT$34:$IX$34,0))*ISNA(MATCH(TeamNAVI!$E$24,$IT$34:$IX$34,0))*ISNA(MATCH(TeamNAVI!$E$26,$IT$34:$IX$34,0)),0,1))</f>
        <v/>
      </c>
      <c r="JC34" s="122" t="str">
        <f>IF(ISBLANK($IY$34),"",INDEX($IZ$34:$JA$34,$JB$34+1)*$IS$34)</f>
        <v/>
      </c>
      <c r="JE34" s="119">
        <v>16</v>
      </c>
      <c r="JF34" s="123" t="str">
        <f>VLOOKUP($JE$34,$B$6:$C$26,2)</f>
        <v/>
      </c>
      <c r="JG34" s="123">
        <v>29</v>
      </c>
      <c r="JH34" s="415"/>
      <c r="JI34" s="415"/>
      <c r="JJ34" s="203"/>
      <c r="JK34" s="7"/>
      <c r="JL34" s="8"/>
      <c r="JM34" s="8"/>
      <c r="JN34" s="8"/>
      <c r="JO34" s="9"/>
      <c r="JP34" s="7"/>
      <c r="JQ34" s="121" t="str">
        <f>IF(ISBLANK($JP$34),"",INDEX(ion21Coop!$F$32:$F$39,MAX(2*$JP$34-1,2)))</f>
        <v/>
      </c>
      <c r="JR34" s="122" t="str">
        <f>IF(ISBLANK($JP$34),"",INDEX(ion21Coop!$F$32:$F$39,2*$JP$34))</f>
        <v/>
      </c>
      <c r="JS34" s="97" t="str">
        <f>IF(ISBLANK($JP$34),"",IF(ISNA(MATCH(TeamNAVI!$E$22,$JK$34:$JO$34,0))*ISNA(MATCH(TeamNAVI!$E$24,$JK$34:$JO$34,0))*ISNA(MATCH(TeamNAVI!$E$26,$JK$34:$JO$34,0)),0,1))</f>
        <v/>
      </c>
      <c r="JT34" s="122" t="str">
        <f>IF(ISBLANK($JP$34),"",INDEX($JQ$34:$JR$34,$JS$34+1)*$JJ$34)</f>
        <v/>
      </c>
      <c r="JV34" s="119">
        <v>17</v>
      </c>
      <c r="JW34" s="123" t="str">
        <f>VLOOKUP($JV$34,$B$6:$C$26,2)</f>
        <v/>
      </c>
      <c r="JX34" s="123">
        <v>29</v>
      </c>
      <c r="JY34" s="415"/>
      <c r="JZ34" s="415"/>
      <c r="KA34" s="203"/>
      <c r="KB34" s="7"/>
      <c r="KC34" s="8"/>
      <c r="KD34" s="8"/>
      <c r="KE34" s="8"/>
      <c r="KF34" s="9"/>
      <c r="KG34" s="7"/>
      <c r="KH34" s="121" t="str">
        <f>IF(ISBLANK($KG$34),"",INDEX(ion21Coop!$F$32:$F$39,MAX(2*$KG$34-1,2)))</f>
        <v/>
      </c>
      <c r="KI34" s="122" t="str">
        <f>IF(ISBLANK($KG$34),"",INDEX(ion21Coop!$F$32:$F$39,2*$KG$34))</f>
        <v/>
      </c>
      <c r="KJ34" s="97" t="str">
        <f>IF(ISBLANK($KG$34),"",IF(ISNA(MATCH(TeamNAVI!$E$22,$KB$34:$KF$34,0))*ISNA(MATCH(TeamNAVI!$E$24,$KB$34:$KF$34,0))*ISNA(MATCH(TeamNAVI!$E$26,$KB$34:$KF$34,0)),0,1))</f>
        <v/>
      </c>
      <c r="KK34" s="122" t="str">
        <f>IF(ISBLANK($KG$34),"",INDEX($KH$34:$KI$34,$KJ$34+1)*$KA$34)</f>
        <v/>
      </c>
      <c r="KM34" s="119">
        <v>18</v>
      </c>
      <c r="KN34" s="123" t="str">
        <f>VLOOKUP($KM$34,$B$6:$C$26,2)</f>
        <v/>
      </c>
      <c r="KO34" s="123">
        <v>29</v>
      </c>
      <c r="KP34" s="415"/>
      <c r="KQ34" s="415"/>
      <c r="KR34" s="203"/>
      <c r="KS34" s="7"/>
      <c r="KT34" s="8"/>
      <c r="KU34" s="8"/>
      <c r="KV34" s="8"/>
      <c r="KW34" s="9"/>
      <c r="KX34" s="7"/>
      <c r="KY34" s="121" t="str">
        <f>IF(ISBLANK($KX$34),"",INDEX(ion21Coop!$F$32:$F$39,MAX(2*$KX$34-1,2)))</f>
        <v/>
      </c>
      <c r="KZ34" s="122" t="str">
        <f>IF(ISBLANK($KX$34),"",INDEX(ion21Coop!$F$32:$F$39,2*$KX$34))</f>
        <v/>
      </c>
      <c r="LA34" s="97" t="str">
        <f>IF(ISBLANK($KX$34),"",IF(ISNA(MATCH(TeamNAVI!$E$22,$KS$34:$KW$34,0))*ISNA(MATCH(TeamNAVI!$E$24,$KS$34:$KW$34,0))*ISNA(MATCH(TeamNAVI!$E$26,$KS$34:$KW$34,0)),0,1))</f>
        <v/>
      </c>
      <c r="LB34" s="122" t="str">
        <f>IF(ISBLANK($KX$34),"",INDEX($KY$34:$KZ$34,$LA$34+1)*$KR$34)</f>
        <v/>
      </c>
      <c r="LD34" s="119">
        <v>19</v>
      </c>
      <c r="LE34" s="123" t="str">
        <f>VLOOKUP($LD$34,$B$6:$C$26,2)</f>
        <v/>
      </c>
      <c r="LF34" s="123">
        <v>29</v>
      </c>
      <c r="LG34" s="415"/>
      <c r="LH34" s="415"/>
      <c r="LI34" s="203"/>
      <c r="LJ34" s="7"/>
      <c r="LK34" s="8"/>
      <c r="LL34" s="8"/>
      <c r="LM34" s="8"/>
      <c r="LN34" s="9"/>
      <c r="LO34" s="7"/>
      <c r="LP34" s="121" t="str">
        <f>IF(ISBLANK($LO$34),"",INDEX(ion21Coop!$F$32:$F$39,MAX(2*$LO$34-1,2)))</f>
        <v/>
      </c>
      <c r="LQ34" s="122" t="str">
        <f>IF(ISBLANK($LO$34),"",INDEX(ion21Coop!$F$32:$F$39,2*$LO$34))</f>
        <v/>
      </c>
      <c r="LR34" s="97" t="str">
        <f>IF(ISBLANK($LO$34),"",IF(ISNA(MATCH(TeamNAVI!$E$22,$LJ$34:$LN$34,0))*ISNA(MATCH(TeamNAVI!$E$24,$LJ$34:$LN$34,0))*ISNA(MATCH(TeamNAVI!$E$26,$LJ$34:$LN$34,0)),0,1))</f>
        <v/>
      </c>
      <c r="LS34" s="122" t="str">
        <f>IF(ISBLANK($LO$34),"",INDEX($LP$34:$LQ$34,$LR$34+1)*$LI$34)</f>
        <v/>
      </c>
      <c r="LU34" s="119">
        <v>20</v>
      </c>
      <c r="LV34" s="123" t="str">
        <f>VLOOKUP($LU$34,$B$6:$C$26,2)</f>
        <v/>
      </c>
      <c r="LW34" s="123">
        <v>29</v>
      </c>
      <c r="LX34" s="415"/>
      <c r="LY34" s="415"/>
      <c r="LZ34" s="203"/>
      <c r="MA34" s="7"/>
      <c r="MB34" s="8"/>
      <c r="MC34" s="8"/>
      <c r="MD34" s="8"/>
      <c r="ME34" s="9"/>
      <c r="MF34" s="7"/>
      <c r="MG34" s="121" t="str">
        <f>IF(ISBLANK($MF$34),"",INDEX(ion21Coop!$F$32:$F$39,MAX(2*$MF$34-1,2)))</f>
        <v/>
      </c>
      <c r="MH34" s="122" t="str">
        <f>IF(ISBLANK($MF$34),"",INDEX(ion21Coop!$F$32:$F$39,2*$MF$34))</f>
        <v/>
      </c>
      <c r="MI34" s="97" t="str">
        <f>IF(ISBLANK($MF$34),"",IF(ISNA(MATCH(TeamNAVI!$E$22,$MA$34:$ME$34,0))*ISNA(MATCH(TeamNAVI!$E$24,$MA$34:$ME$34,0))*ISNA(MATCH(TeamNAVI!$E$26,$MA$34:$ME$34,0)),0,1))</f>
        <v/>
      </c>
      <c r="MJ34" s="122" t="str">
        <f>IF(ISBLANK($MF$34),"",INDEX($MG$34:$MH$34,$MI$34+1)*$LZ$34)</f>
        <v/>
      </c>
      <c r="ML34" s="119">
        <v>21</v>
      </c>
      <c r="MM34" s="123" t="str">
        <f>VLOOKUP($ML$34,$B$6:$C$26,2)</f>
        <v/>
      </c>
      <c r="MN34" s="123">
        <v>29</v>
      </c>
      <c r="MO34" s="415"/>
      <c r="MP34" s="415"/>
      <c r="MQ34" s="203"/>
      <c r="MR34" s="7"/>
      <c r="MS34" s="8"/>
      <c r="MT34" s="8"/>
      <c r="MU34" s="8"/>
      <c r="MV34" s="9"/>
      <c r="MW34" s="7"/>
      <c r="MX34" s="121" t="str">
        <f>IF(ISBLANK($MW$34),"",INDEX(ion21Coop!$F$32:$F$39,MAX(2*$MW$34-1,2)))</f>
        <v/>
      </c>
      <c r="MY34" s="122" t="str">
        <f>IF(ISBLANK($MW$34),"",INDEX(ion21Coop!$F$32:$F$39,2*$MW$34))</f>
        <v/>
      </c>
      <c r="MZ34" s="97" t="str">
        <f>IF(ISBLANK($MW$34),"",IF(ISNA(MATCH(TeamNAVI!$E$22,$MR$34:$MV$34,0))*ISNA(MATCH(TeamNAVI!$E$24,$MR$34:$MV$34,0))*ISNA(MATCH(TeamNAVI!$E$26,$MR$34:$MV$34,0)),0,1))</f>
        <v/>
      </c>
      <c r="NA34" s="122" t="str">
        <f>IF(ISBLANK($MW$34),"",INDEX($MX$34:$MY$34,$MZ$34+1)*$MQ$34)</f>
        <v/>
      </c>
    </row>
    <row r="35" spans="1:365" x14ac:dyDescent="0.3">
      <c r="A35" s="197" t="s">
        <v>328</v>
      </c>
      <c r="J35" s="119">
        <v>1</v>
      </c>
      <c r="K35" s="123" t="str">
        <f>VLOOKUP($J$35,$B$6:$C$26,2)</f>
        <v>YaJo</v>
      </c>
      <c r="L35" s="123">
        <v>30</v>
      </c>
      <c r="M35" s="364"/>
      <c r="N35" s="364"/>
      <c r="O35" s="202"/>
      <c r="P35" s="7"/>
      <c r="Q35" s="8"/>
      <c r="R35" s="8"/>
      <c r="S35" s="8"/>
      <c r="T35" s="9"/>
      <c r="U35" s="7"/>
      <c r="V35" s="121" t="str">
        <f>IF(ISBLANK($U$35),"",INDEX(ion21Coop!$F$32:$F$39,MAX(2*$U$35-1,2)))</f>
        <v/>
      </c>
      <c r="W35" s="122" t="str">
        <f>IF(ISBLANK($U$35),"",INDEX(ion21Coop!$F$32:$F$39,2*$U$35))</f>
        <v/>
      </c>
      <c r="X35" s="97" t="str">
        <f>IF(ISBLANK($U$35),"",IF(ISNA(MATCH(TeamNAVI!$E$22,$P$35:$T$35,0))*ISNA(MATCH(TeamNAVI!$E$24,$P$35:$T$35,0))*ISNA(MATCH(TeamNAVI!$E$26,$P$35:$T$35,0)),0,1))</f>
        <v/>
      </c>
      <c r="Y35" s="122" t="str">
        <f>IF(ISBLANK($U$35),"",INDEX($V$35:$W$35,$X$35+1)*$O$35)</f>
        <v/>
      </c>
      <c r="AA35" s="119">
        <v>2</v>
      </c>
      <c r="AB35" s="123" t="str">
        <f>VLOOKUP($AA$35,$B$6:$C$26,2)</f>
        <v>GeLo</v>
      </c>
      <c r="AC35" s="123">
        <v>30</v>
      </c>
      <c r="AD35" s="364"/>
      <c r="AE35" s="364"/>
      <c r="AF35" s="202"/>
      <c r="AG35" s="7"/>
      <c r="AH35" s="8"/>
      <c r="AI35" s="8"/>
      <c r="AJ35" s="8"/>
      <c r="AK35" s="9"/>
      <c r="AL35" s="7"/>
      <c r="AM35" s="121" t="str">
        <f>IF(ISBLANK($AL$35),"",INDEX(ion21Coop!$F$32:$F$39,MAX(2*$AL$35-1,2)))</f>
        <v/>
      </c>
      <c r="AN35" s="122" t="str">
        <f>IF(ISBLANK($AL$35),"",INDEX(ion21Coop!$F$32:$F$39,2*$AL$35))</f>
        <v/>
      </c>
      <c r="AO35" s="97" t="str">
        <f>IF(ISBLANK($AL$35),"",IF(ISNA(MATCH(TeamNAVI!$E$22,$AG$35:$AK$35,0))*ISNA(MATCH(TeamNAVI!$E$24,$AG$35:$AK$35,0))*ISNA(MATCH(TeamNAVI!$E$26,$AG$35:$AK$35,0)),0,1))</f>
        <v/>
      </c>
      <c r="AP35" s="122" t="str">
        <f>IF(ISBLANK($AL$35),"",INDEX($AM$35:$AN$35,$AO$35+1)*$AF$35)</f>
        <v/>
      </c>
      <c r="AR35" s="119">
        <v>3</v>
      </c>
      <c r="AS35" s="123" t="str">
        <f>VLOOKUP($AR$35,$B$6:$C$26,2)</f>
        <v>MiDo</v>
      </c>
      <c r="AT35" s="123">
        <v>30</v>
      </c>
      <c r="AU35" s="364"/>
      <c r="AV35" s="364"/>
      <c r="AW35" s="202"/>
      <c r="AX35" s="7"/>
      <c r="AY35" s="8"/>
      <c r="AZ35" s="8"/>
      <c r="BA35" s="8"/>
      <c r="BB35" s="9"/>
      <c r="BC35" s="7"/>
      <c r="BD35" s="121" t="str">
        <f>IF(ISBLANK($BC$35),"",INDEX(ion21Coop!$F$32:$F$39,MAX(2*$BC$35-1,2)))</f>
        <v/>
      </c>
      <c r="BE35" s="122" t="str">
        <f>IF(ISBLANK($BC$35),"",INDEX(ion21Coop!$F$32:$F$39,2*$BC$35))</f>
        <v/>
      </c>
      <c r="BF35" s="97" t="str">
        <f>IF(ISBLANK($BC$35),"",IF(ISNA(MATCH(TeamNAVI!$E$22,$AX$35:$BB$35,0))*ISNA(MATCH(TeamNAVI!$E$24,$AX$35:$BB$35,0))*ISNA(MATCH(TeamNAVI!$E$26,$AX$35:$BB$35,0)),0,1))</f>
        <v/>
      </c>
      <c r="BG35" s="122" t="str">
        <f>IF(ISBLANK($BC$35),"",INDEX($BD$35:$BE$35,$BF$35+1)*$AW$35)</f>
        <v/>
      </c>
      <c r="BI35" s="119">
        <v>4</v>
      </c>
      <c r="BJ35" s="123" t="str">
        <f>VLOOKUP($BI$35,$B$6:$C$26,2)</f>
        <v>EmNi</v>
      </c>
      <c r="BK35" s="123">
        <v>30</v>
      </c>
      <c r="BL35" s="415"/>
      <c r="BM35" s="415"/>
      <c r="BN35" s="203"/>
      <c r="BO35" s="7"/>
      <c r="BP35" s="8"/>
      <c r="BQ35" s="8"/>
      <c r="BR35" s="8"/>
      <c r="BS35" s="9"/>
      <c r="BT35" s="7"/>
      <c r="BU35" s="121" t="str">
        <f>IF(ISBLANK($BT$35),"",INDEX(ion21Coop!$F$32:$F$39,MAX(2*$BT$35-1,2)))</f>
        <v/>
      </c>
      <c r="BV35" s="122" t="str">
        <f>IF(ISBLANK($BT$35),"",INDEX(ion21Coop!$F$32:$F$39,2*$BT$35))</f>
        <v/>
      </c>
      <c r="BW35" s="97" t="str">
        <f>IF(ISBLANK($BT$35),"",IF(ISNA(MATCH(TeamNAVI!$E$22,$BO$35:$BS$35,0))*ISNA(MATCH(TeamNAVI!$E$24,$BO$35:$BS$35,0))*ISNA(MATCH(TeamNAVI!$E$26,$BO$35:$BS$35,0)),0,1))</f>
        <v/>
      </c>
      <c r="BX35" s="122" t="str">
        <f>IF(ISBLANK($BT$35),"",INDEX($BU$35:$BV$35,$BW$35+1)*$BN$35)</f>
        <v/>
      </c>
      <c r="BZ35" s="119">
        <v>5</v>
      </c>
      <c r="CA35" s="123" t="str">
        <f>VLOOKUP($BZ$35,$B$6:$C$26,2)</f>
        <v>HeJe</v>
      </c>
      <c r="CB35" s="123">
        <v>30</v>
      </c>
      <c r="CC35" s="415"/>
      <c r="CD35" s="415"/>
      <c r="CE35" s="203"/>
      <c r="CF35" s="7"/>
      <c r="CG35" s="8"/>
      <c r="CH35" s="8"/>
      <c r="CI35" s="8"/>
      <c r="CJ35" s="9"/>
      <c r="CK35" s="7"/>
      <c r="CL35" s="121" t="str">
        <f>IF(ISBLANK($CK$35),"",INDEX(ion21Coop!$F$32:$F$39,MAX(2*$CK$35-1,2)))</f>
        <v/>
      </c>
      <c r="CM35" s="122" t="str">
        <f>IF(ISBLANK($CK$35),"",INDEX(ion21Coop!$F$32:$F$39,2*$CK$35))</f>
        <v/>
      </c>
      <c r="CN35" s="97" t="str">
        <f>IF(ISBLANK($CK$35),"",IF(ISNA(MATCH(TeamNAVI!$E$22,$CF$35:$CJ$35,0))*ISNA(MATCH(TeamNAVI!$E$24,$CF$35:$CJ$35,0))*ISNA(MATCH(TeamNAVI!$E$26,$CF$35:$CJ$35,0)),0,1))</f>
        <v/>
      </c>
      <c r="CO35" s="122" t="str">
        <f>IF(ISBLANK($CK$35),"",INDEX($CL$35:$CM$35,$CN$35+1)*$CE$35)</f>
        <v/>
      </c>
      <c r="CQ35" s="119">
        <v>6</v>
      </c>
      <c r="CR35" s="123" t="str">
        <f>VLOOKUP($CQ$35,$B$6:$C$26,2)</f>
        <v/>
      </c>
      <c r="CS35" s="123">
        <v>30</v>
      </c>
      <c r="CT35" s="415"/>
      <c r="CU35" s="415"/>
      <c r="CV35" s="203"/>
      <c r="CW35" s="7"/>
      <c r="CX35" s="8"/>
      <c r="CY35" s="8"/>
      <c r="CZ35" s="8"/>
      <c r="DA35" s="9"/>
      <c r="DB35" s="7"/>
      <c r="DC35" s="121" t="str">
        <f>IF(ISBLANK($DB$35),"",INDEX(ion21Coop!$F$32:$F$39,MAX(2*$DB$35-1,2)))</f>
        <v/>
      </c>
      <c r="DD35" s="122" t="str">
        <f>IF(ISBLANK($DB$35),"",INDEX(ion21Coop!$F$32:$F$39,2*$DB$35))</f>
        <v/>
      </c>
      <c r="DE35" s="97" t="str">
        <f>IF(ISBLANK($DB$35),"",IF(ISNA(MATCH(TeamNAVI!$E$22,$CW$35:$DA$35,0))*ISNA(MATCH(TeamNAVI!$E$24,$CW$35:$DA$35,0))*ISNA(MATCH(TeamNAVI!$E$26,$CW$35:$DA$35,0)),0,1))</f>
        <v/>
      </c>
      <c r="DF35" s="122" t="str">
        <f>IF(ISBLANK($DB$35),"",INDEX($DC$35:$DD$35,$DE$35+1)*$CV$35)</f>
        <v/>
      </c>
      <c r="DH35" s="119">
        <v>7</v>
      </c>
      <c r="DI35" s="123" t="str">
        <f>VLOOKUP($DH$35,$B$6:$C$26,2)</f>
        <v/>
      </c>
      <c r="DJ35" s="123">
        <v>30</v>
      </c>
      <c r="DK35" s="415"/>
      <c r="DL35" s="415"/>
      <c r="DM35" s="203"/>
      <c r="DN35" s="7"/>
      <c r="DO35" s="8"/>
      <c r="DP35" s="8"/>
      <c r="DQ35" s="8"/>
      <c r="DR35" s="9"/>
      <c r="DS35" s="7"/>
      <c r="DT35" s="121" t="str">
        <f>IF(ISBLANK($DS$35),"",INDEX(ion21Coop!$F$32:$F$39,MAX(2*$DS$35-1,2)))</f>
        <v/>
      </c>
      <c r="DU35" s="122" t="str">
        <f>IF(ISBLANK($DS$35),"",INDEX(ion21Coop!$F$32:$F$39,2*$DS$35))</f>
        <v/>
      </c>
      <c r="DV35" s="97" t="str">
        <f>IF(ISBLANK($DS$35),"",IF(ISNA(MATCH(TeamNAVI!$E$22,$DN$35:$DR$35,0))*ISNA(MATCH(TeamNAVI!$E$24,$DN$35:$DR$35,0))*ISNA(MATCH(TeamNAVI!$E$26,$DN$35:$DR$35,0)),0,1))</f>
        <v/>
      </c>
      <c r="DW35" s="122" t="str">
        <f>IF(ISBLANK($DS$35),"",INDEX($DT$35:$DU$35,$DV$35+1)*$DM$35)</f>
        <v/>
      </c>
      <c r="DY35" s="119">
        <v>8</v>
      </c>
      <c r="DZ35" s="123" t="str">
        <f>VLOOKUP($DY$35,$B$6:$C$26,2)</f>
        <v/>
      </c>
      <c r="EA35" s="123">
        <v>30</v>
      </c>
      <c r="EB35" s="415"/>
      <c r="EC35" s="415"/>
      <c r="ED35" s="203"/>
      <c r="EE35" s="7"/>
      <c r="EF35" s="8"/>
      <c r="EG35" s="8"/>
      <c r="EH35" s="8"/>
      <c r="EI35" s="9"/>
      <c r="EJ35" s="7"/>
      <c r="EK35" s="121" t="str">
        <f>IF(ISBLANK($EJ$35),"",INDEX(ion21Coop!$F$32:$F$39,MAX(2*$EJ$35-1,2)))</f>
        <v/>
      </c>
      <c r="EL35" s="122" t="str">
        <f>IF(ISBLANK($EJ$35),"",INDEX(ion21Coop!$F$32:$F$39,2*$EJ$35))</f>
        <v/>
      </c>
      <c r="EM35" s="97" t="str">
        <f>IF(ISBLANK($EJ$35),"",IF(ISNA(MATCH(TeamNAVI!$E$22,$EE$35:$EI$35,0))*ISNA(MATCH(TeamNAVI!$E$24,$EE$35:$EI$35,0))*ISNA(MATCH(TeamNAVI!$E$26,$EE$35:$EI$35,0)),0,1))</f>
        <v/>
      </c>
      <c r="EN35" s="122" t="str">
        <f>IF(ISBLANK($EJ$35),"",INDEX($EK$35:$EL$35,$EM$35+1)*$ED$35)</f>
        <v/>
      </c>
      <c r="EP35" s="119">
        <v>9</v>
      </c>
      <c r="EQ35" s="123" t="str">
        <f>VLOOKUP($EP$35,$B$6:$C$26,2)</f>
        <v/>
      </c>
      <c r="ER35" s="123">
        <v>30</v>
      </c>
      <c r="ES35" s="415"/>
      <c r="ET35" s="415"/>
      <c r="EU35" s="203"/>
      <c r="EV35" s="7"/>
      <c r="EW35" s="8"/>
      <c r="EX35" s="8"/>
      <c r="EY35" s="8"/>
      <c r="EZ35" s="9"/>
      <c r="FA35" s="7"/>
      <c r="FB35" s="121" t="str">
        <f>IF(ISBLANK($FA$35),"",INDEX(ion21Coop!$F$32:$F$39,MAX(2*$FA$35-1,2)))</f>
        <v/>
      </c>
      <c r="FC35" s="122" t="str">
        <f>IF(ISBLANK($FA$35),"",INDEX(ion21Coop!$F$32:$F$39,2*$FA$35))</f>
        <v/>
      </c>
      <c r="FD35" s="97" t="str">
        <f>IF(ISBLANK($FA$35),"",IF(ISNA(MATCH(TeamNAVI!$E$22,$EV$35:$EZ$35,0))*ISNA(MATCH(TeamNAVI!$E$24,$EV$35:$EZ$35,0))*ISNA(MATCH(TeamNAVI!$E$26,$EV$35:$EZ$35,0)),0,1))</f>
        <v/>
      </c>
      <c r="FE35" s="122" t="str">
        <f>IF(ISBLANK($FA$35),"",INDEX($FB$35:$FC$35,$FD$35+1)*$EU$35)</f>
        <v/>
      </c>
      <c r="FG35" s="119">
        <v>10</v>
      </c>
      <c r="FH35" s="123" t="str">
        <f>VLOOKUP($FG$35,$B$6:$C$26,2)</f>
        <v/>
      </c>
      <c r="FI35" s="123">
        <v>30</v>
      </c>
      <c r="FJ35" s="415"/>
      <c r="FK35" s="415"/>
      <c r="FL35" s="203"/>
      <c r="FM35" s="7"/>
      <c r="FN35" s="8"/>
      <c r="FO35" s="8"/>
      <c r="FP35" s="8"/>
      <c r="FQ35" s="9"/>
      <c r="FR35" s="7"/>
      <c r="FS35" s="121" t="str">
        <f>IF(ISBLANK($FR$35),"",INDEX(ion21Coop!$F$32:$F$39,MAX(2*$FR$35-1,2)))</f>
        <v/>
      </c>
      <c r="FT35" s="122" t="str">
        <f>IF(ISBLANK($FR$35),"",INDEX(ion21Coop!$F$32:$F$39,2*$FR$35))</f>
        <v/>
      </c>
      <c r="FU35" s="97" t="str">
        <f>IF(ISBLANK($FR$35),"",IF(ISNA(MATCH(TeamNAVI!$E$22,$FM$35:$FQ$35,0))*ISNA(MATCH(TeamNAVI!$E$24,$FM$35:$FQ$35,0))*ISNA(MATCH(TeamNAVI!$E$26,$FM$35:$FQ$35,0)),0,1))</f>
        <v/>
      </c>
      <c r="FV35" s="122" t="str">
        <f>IF(ISBLANK($FR$35),"",INDEX($FS$35:$FT$35,$FU$35+1)*$FL$35)</f>
        <v/>
      </c>
      <c r="FX35" s="119">
        <v>11</v>
      </c>
      <c r="FY35" s="123" t="str">
        <f>VLOOKUP($FX$35,$B$6:$C$26,2)</f>
        <v/>
      </c>
      <c r="FZ35" s="123">
        <v>30</v>
      </c>
      <c r="GA35" s="415"/>
      <c r="GB35" s="415"/>
      <c r="GC35" s="203"/>
      <c r="GD35" s="7"/>
      <c r="GE35" s="8"/>
      <c r="GF35" s="8"/>
      <c r="GG35" s="8"/>
      <c r="GH35" s="9"/>
      <c r="GI35" s="7"/>
      <c r="GJ35" s="121" t="str">
        <f>IF(ISBLANK($GI$35),"",INDEX(ion21Coop!$F$32:$F$39,MAX(2*$GI$35-1,2)))</f>
        <v/>
      </c>
      <c r="GK35" s="122" t="str">
        <f>IF(ISBLANK($GI$35),"",INDEX(ion21Coop!$F$32:$F$39,2*$GI$35))</f>
        <v/>
      </c>
      <c r="GL35" s="97" t="str">
        <f>IF(ISBLANK($GI$35),"",IF(ISNA(MATCH(TeamNAVI!$E$22,$GD$35:$GH$35,0))*ISNA(MATCH(TeamNAVI!$E$24,$GD$35:$GH$35,0))*ISNA(MATCH(TeamNAVI!$E$26,$GD$35:$GH$35,0)),0,1))</f>
        <v/>
      </c>
      <c r="GM35" s="122" t="str">
        <f>IF(ISBLANK($GI$35),"",INDEX($GJ$35:$GK$35,$GL$35+1)*$GC$35)</f>
        <v/>
      </c>
      <c r="GO35" s="119">
        <v>12</v>
      </c>
      <c r="GP35" s="123" t="str">
        <f>VLOOKUP($GO$35,$B$6:$C$26,2)</f>
        <v/>
      </c>
      <c r="GQ35" s="123">
        <v>30</v>
      </c>
      <c r="GR35" s="415"/>
      <c r="GS35" s="415"/>
      <c r="GT35" s="203"/>
      <c r="GU35" s="7"/>
      <c r="GV35" s="8"/>
      <c r="GW35" s="8"/>
      <c r="GX35" s="8"/>
      <c r="GY35" s="9"/>
      <c r="GZ35" s="7"/>
      <c r="HA35" s="121" t="str">
        <f>IF(ISBLANK($GZ$35),"",INDEX(ion21Coop!$F$32:$F$39,MAX(2*$GZ$35-1,2)))</f>
        <v/>
      </c>
      <c r="HB35" s="122" t="str">
        <f>IF(ISBLANK($GZ$35),"",INDEX(ion21Coop!$F$32:$F$39,2*$GZ$35))</f>
        <v/>
      </c>
      <c r="HC35" s="97" t="str">
        <f>IF(ISBLANK($GZ$35),"",IF(ISNA(MATCH(TeamNAVI!$E$22,$GU$35:$GY$35,0))*ISNA(MATCH(TeamNAVI!$E$24,$GU$35:$GY$35,0))*ISNA(MATCH(TeamNAVI!$E$26,$GU$35:$GY$35,0)),0,1))</f>
        <v/>
      </c>
      <c r="HD35" s="122" t="str">
        <f>IF(ISBLANK($GZ$35),"",INDEX($HA$35:$HB$35,$HC$35+1)*$GT$35)</f>
        <v/>
      </c>
      <c r="HF35" s="119">
        <v>13</v>
      </c>
      <c r="HG35" s="123" t="str">
        <f>VLOOKUP($HF$35,$B$6:$C$26,2)</f>
        <v/>
      </c>
      <c r="HH35" s="123">
        <v>30</v>
      </c>
      <c r="HI35" s="415"/>
      <c r="HJ35" s="415"/>
      <c r="HK35" s="203"/>
      <c r="HL35" s="7"/>
      <c r="HM35" s="8"/>
      <c r="HN35" s="8"/>
      <c r="HO35" s="8"/>
      <c r="HP35" s="9"/>
      <c r="HQ35" s="7"/>
      <c r="HR35" s="121" t="str">
        <f>IF(ISBLANK($HQ$35),"",INDEX(ion21Coop!$F$32:$F$39,MAX(2*$HQ$35-1,2)))</f>
        <v/>
      </c>
      <c r="HS35" s="122" t="str">
        <f>IF(ISBLANK($HQ$35),"",INDEX(ion21Coop!$F$32:$F$39,2*$HQ$35))</f>
        <v/>
      </c>
      <c r="HT35" s="97" t="str">
        <f>IF(ISBLANK($HQ$35),"",IF(ISNA(MATCH(TeamNAVI!$E$22,$HL$35:$HP$35,0))*ISNA(MATCH(TeamNAVI!$E$24,$HL$35:$HP$35,0))*ISNA(MATCH(TeamNAVI!$E$26,$HL$35:$HP$35,0)),0,1))</f>
        <v/>
      </c>
      <c r="HU35" s="122" t="str">
        <f>IF(ISBLANK($HQ$35),"",INDEX($HR$35:$HS$35,$HT$35+1)*$HK$35)</f>
        <v/>
      </c>
      <c r="HW35" s="119">
        <v>14</v>
      </c>
      <c r="HX35" s="123" t="str">
        <f>VLOOKUP($HW$35,$B$6:$C$26,2)</f>
        <v/>
      </c>
      <c r="HY35" s="123">
        <v>30</v>
      </c>
      <c r="HZ35" s="415"/>
      <c r="IA35" s="415"/>
      <c r="IB35" s="203"/>
      <c r="IC35" s="7"/>
      <c r="ID35" s="8"/>
      <c r="IE35" s="8"/>
      <c r="IF35" s="8"/>
      <c r="IG35" s="9"/>
      <c r="IH35" s="7"/>
      <c r="II35" s="121" t="str">
        <f>IF(ISBLANK($IH$35),"",INDEX(ion21Coop!$F$32:$F$39,MAX(2*$IH$35-1,2)))</f>
        <v/>
      </c>
      <c r="IJ35" s="122" t="str">
        <f>IF(ISBLANK($IH$35),"",INDEX(ion21Coop!$F$32:$F$39,2*$IH$35))</f>
        <v/>
      </c>
      <c r="IK35" s="97" t="str">
        <f>IF(ISBLANK($IH$35),"",IF(ISNA(MATCH(TeamNAVI!$E$22,$IC$35:$IG$35,0))*ISNA(MATCH(TeamNAVI!$E$24,$IC$35:$IG$35,0))*ISNA(MATCH(TeamNAVI!$E$26,$IC$35:$IG$35,0)),0,1))</f>
        <v/>
      </c>
      <c r="IL35" s="122" t="str">
        <f>IF(ISBLANK($IH$35),"",INDEX($II$35:$IJ$35,$IK$35+1)*$IB$35)</f>
        <v/>
      </c>
      <c r="IN35" s="119">
        <v>15</v>
      </c>
      <c r="IO35" s="123" t="str">
        <f>VLOOKUP($IN$35,$B$6:$C$26,2)</f>
        <v/>
      </c>
      <c r="IP35" s="123">
        <v>30</v>
      </c>
      <c r="IQ35" s="415"/>
      <c r="IR35" s="415"/>
      <c r="IS35" s="203"/>
      <c r="IT35" s="7"/>
      <c r="IU35" s="8"/>
      <c r="IV35" s="8"/>
      <c r="IW35" s="8"/>
      <c r="IX35" s="9"/>
      <c r="IY35" s="7"/>
      <c r="IZ35" s="121" t="str">
        <f>IF(ISBLANK($IY$35),"",INDEX(ion21Coop!$F$32:$F$39,MAX(2*$IY$35-1,2)))</f>
        <v/>
      </c>
      <c r="JA35" s="122" t="str">
        <f>IF(ISBLANK($IY$35),"",INDEX(ion21Coop!$F$32:$F$39,2*$IY$35))</f>
        <v/>
      </c>
      <c r="JB35" s="97" t="str">
        <f>IF(ISBLANK($IY$35),"",IF(ISNA(MATCH(TeamNAVI!$E$22,$IT$35:$IX$35,0))*ISNA(MATCH(TeamNAVI!$E$24,$IT$35:$IX$35,0))*ISNA(MATCH(TeamNAVI!$E$26,$IT$35:$IX$35,0)),0,1))</f>
        <v/>
      </c>
      <c r="JC35" s="122" t="str">
        <f>IF(ISBLANK($IY$35),"",INDEX($IZ$35:$JA$35,$JB$35+1)*$IS$35)</f>
        <v/>
      </c>
      <c r="JE35" s="119">
        <v>16</v>
      </c>
      <c r="JF35" s="123" t="str">
        <f>VLOOKUP($JE$35,$B$6:$C$26,2)</f>
        <v/>
      </c>
      <c r="JG35" s="123">
        <v>30</v>
      </c>
      <c r="JH35" s="415"/>
      <c r="JI35" s="415"/>
      <c r="JJ35" s="203"/>
      <c r="JK35" s="7"/>
      <c r="JL35" s="8"/>
      <c r="JM35" s="8"/>
      <c r="JN35" s="8"/>
      <c r="JO35" s="9"/>
      <c r="JP35" s="7"/>
      <c r="JQ35" s="121" t="str">
        <f>IF(ISBLANK($JP$35),"",INDEX(ion21Coop!$F$32:$F$39,MAX(2*$JP$35-1,2)))</f>
        <v/>
      </c>
      <c r="JR35" s="122" t="str">
        <f>IF(ISBLANK($JP$35),"",INDEX(ion21Coop!$F$32:$F$39,2*$JP$35))</f>
        <v/>
      </c>
      <c r="JS35" s="97" t="str">
        <f>IF(ISBLANK($JP$35),"",IF(ISNA(MATCH(TeamNAVI!$E$22,$JK$35:$JO$35,0))*ISNA(MATCH(TeamNAVI!$E$24,$JK$35:$JO$35,0))*ISNA(MATCH(TeamNAVI!$E$26,$JK$35:$JO$35,0)),0,1))</f>
        <v/>
      </c>
      <c r="JT35" s="122" t="str">
        <f>IF(ISBLANK($JP$35),"",INDEX($JQ$35:$JR$35,$JS$35+1)*$JJ$35)</f>
        <v/>
      </c>
      <c r="JV35" s="119">
        <v>17</v>
      </c>
      <c r="JW35" s="123" t="str">
        <f>VLOOKUP($JV$35,$B$6:$C$26,2)</f>
        <v/>
      </c>
      <c r="JX35" s="123">
        <v>30</v>
      </c>
      <c r="JY35" s="415"/>
      <c r="JZ35" s="415"/>
      <c r="KA35" s="203"/>
      <c r="KB35" s="7"/>
      <c r="KC35" s="8"/>
      <c r="KD35" s="8"/>
      <c r="KE35" s="8"/>
      <c r="KF35" s="9"/>
      <c r="KG35" s="7"/>
      <c r="KH35" s="121" t="str">
        <f>IF(ISBLANK($KG$35),"",INDEX(ion21Coop!$F$32:$F$39,MAX(2*$KG$35-1,2)))</f>
        <v/>
      </c>
      <c r="KI35" s="122" t="str">
        <f>IF(ISBLANK($KG$35),"",INDEX(ion21Coop!$F$32:$F$39,2*$KG$35))</f>
        <v/>
      </c>
      <c r="KJ35" s="97" t="str">
        <f>IF(ISBLANK($KG$35),"",IF(ISNA(MATCH(TeamNAVI!$E$22,$KB$35:$KF$35,0))*ISNA(MATCH(TeamNAVI!$E$24,$KB$35:$KF$35,0))*ISNA(MATCH(TeamNAVI!$E$26,$KB$35:$KF$35,0)),0,1))</f>
        <v/>
      </c>
      <c r="KK35" s="122" t="str">
        <f>IF(ISBLANK($KG$35),"",INDEX($KH$35:$KI$35,$KJ$35+1)*$KA$35)</f>
        <v/>
      </c>
      <c r="KM35" s="119">
        <v>18</v>
      </c>
      <c r="KN35" s="123" t="str">
        <f>VLOOKUP($KM$35,$B$6:$C$26,2)</f>
        <v/>
      </c>
      <c r="KO35" s="123">
        <v>30</v>
      </c>
      <c r="KP35" s="415"/>
      <c r="KQ35" s="415"/>
      <c r="KR35" s="203"/>
      <c r="KS35" s="7"/>
      <c r="KT35" s="8"/>
      <c r="KU35" s="8"/>
      <c r="KV35" s="8"/>
      <c r="KW35" s="9"/>
      <c r="KX35" s="7"/>
      <c r="KY35" s="121" t="str">
        <f>IF(ISBLANK($KX$35),"",INDEX(ion21Coop!$F$32:$F$39,MAX(2*$KX$35-1,2)))</f>
        <v/>
      </c>
      <c r="KZ35" s="122" t="str">
        <f>IF(ISBLANK($KX$35),"",INDEX(ion21Coop!$F$32:$F$39,2*$KX$35))</f>
        <v/>
      </c>
      <c r="LA35" s="97" t="str">
        <f>IF(ISBLANK($KX$35),"",IF(ISNA(MATCH(TeamNAVI!$E$22,$KS$35:$KW$35,0))*ISNA(MATCH(TeamNAVI!$E$24,$KS$35:$KW$35,0))*ISNA(MATCH(TeamNAVI!$E$26,$KS$35:$KW$35,0)),0,1))</f>
        <v/>
      </c>
      <c r="LB35" s="122" t="str">
        <f>IF(ISBLANK($KX$35),"",INDEX($KY$35:$KZ$35,$LA$35+1)*$KR$35)</f>
        <v/>
      </c>
      <c r="LD35" s="119">
        <v>19</v>
      </c>
      <c r="LE35" s="123" t="str">
        <f>VLOOKUP($LD$35,$B$6:$C$26,2)</f>
        <v/>
      </c>
      <c r="LF35" s="123">
        <v>30</v>
      </c>
      <c r="LG35" s="415"/>
      <c r="LH35" s="415"/>
      <c r="LI35" s="203"/>
      <c r="LJ35" s="7"/>
      <c r="LK35" s="8"/>
      <c r="LL35" s="8"/>
      <c r="LM35" s="8"/>
      <c r="LN35" s="9"/>
      <c r="LO35" s="7"/>
      <c r="LP35" s="121" t="str">
        <f>IF(ISBLANK($LO$35),"",INDEX(ion21Coop!$F$32:$F$39,MAX(2*$LO$35-1,2)))</f>
        <v/>
      </c>
      <c r="LQ35" s="122" t="str">
        <f>IF(ISBLANK($LO$35),"",INDEX(ion21Coop!$F$32:$F$39,2*$LO$35))</f>
        <v/>
      </c>
      <c r="LR35" s="97" t="str">
        <f>IF(ISBLANK($LO$35),"",IF(ISNA(MATCH(TeamNAVI!$E$22,$LJ$35:$LN$35,0))*ISNA(MATCH(TeamNAVI!$E$24,$LJ$35:$LN$35,0))*ISNA(MATCH(TeamNAVI!$E$26,$LJ$35:$LN$35,0)),0,1))</f>
        <v/>
      </c>
      <c r="LS35" s="122" t="str">
        <f>IF(ISBLANK($LO$35),"",INDEX($LP$35:$LQ$35,$LR$35+1)*$LI$35)</f>
        <v/>
      </c>
      <c r="LU35" s="119">
        <v>20</v>
      </c>
      <c r="LV35" s="123" t="str">
        <f>VLOOKUP($LU$35,$B$6:$C$26,2)</f>
        <v/>
      </c>
      <c r="LW35" s="123">
        <v>30</v>
      </c>
      <c r="LX35" s="415"/>
      <c r="LY35" s="415"/>
      <c r="LZ35" s="203"/>
      <c r="MA35" s="7"/>
      <c r="MB35" s="8"/>
      <c r="MC35" s="8"/>
      <c r="MD35" s="8"/>
      <c r="ME35" s="9"/>
      <c r="MF35" s="7"/>
      <c r="MG35" s="121" t="str">
        <f>IF(ISBLANK($MF$35),"",INDEX(ion21Coop!$F$32:$F$39,MAX(2*$MF$35-1,2)))</f>
        <v/>
      </c>
      <c r="MH35" s="122" t="str">
        <f>IF(ISBLANK($MF$35),"",INDEX(ion21Coop!$F$32:$F$39,2*$MF$35))</f>
        <v/>
      </c>
      <c r="MI35" s="97" t="str">
        <f>IF(ISBLANK($MF$35),"",IF(ISNA(MATCH(TeamNAVI!$E$22,$MA$35:$ME$35,0))*ISNA(MATCH(TeamNAVI!$E$24,$MA$35:$ME$35,0))*ISNA(MATCH(TeamNAVI!$E$26,$MA$35:$ME$35,0)),0,1))</f>
        <v/>
      </c>
      <c r="MJ35" s="122" t="str">
        <f>IF(ISBLANK($MF$35),"",INDEX($MG$35:$MH$35,$MI$35+1)*$LZ$35)</f>
        <v/>
      </c>
      <c r="ML35" s="119">
        <v>21</v>
      </c>
      <c r="MM35" s="123" t="str">
        <f>VLOOKUP($ML$35,$B$6:$C$26,2)</f>
        <v/>
      </c>
      <c r="MN35" s="123">
        <v>30</v>
      </c>
      <c r="MO35" s="415"/>
      <c r="MP35" s="415"/>
      <c r="MQ35" s="203"/>
      <c r="MR35" s="7"/>
      <c r="MS35" s="8"/>
      <c r="MT35" s="8"/>
      <c r="MU35" s="8"/>
      <c r="MV35" s="9"/>
      <c r="MW35" s="7"/>
      <c r="MX35" s="121" t="str">
        <f>IF(ISBLANK($MW$35),"",INDEX(ion21Coop!$F$32:$F$39,MAX(2*$MW$35-1,2)))</f>
        <v/>
      </c>
      <c r="MY35" s="122" t="str">
        <f>IF(ISBLANK($MW$35),"",INDEX(ion21Coop!$F$32:$F$39,2*$MW$35))</f>
        <v/>
      </c>
      <c r="MZ35" s="97" t="str">
        <f>IF(ISBLANK($MW$35),"",IF(ISNA(MATCH(TeamNAVI!$E$22,$MR$35:$MV$35,0))*ISNA(MATCH(TeamNAVI!$E$24,$MR$35:$MV$35,0))*ISNA(MATCH(TeamNAVI!$E$26,$MR$35:$MV$35,0)),0,1))</f>
        <v/>
      </c>
      <c r="NA35" s="122" t="str">
        <f>IF(ISBLANK($MW$35),"",INDEX($MX$35:$MY$35,$MZ$35+1)*$MQ$35)</f>
        <v/>
      </c>
    </row>
    <row r="36" spans="1:365" x14ac:dyDescent="0.3">
      <c r="A36" s="196" t="s">
        <v>326</v>
      </c>
      <c r="J36" s="119">
        <v>1</v>
      </c>
      <c r="K36" s="123" t="str">
        <f>VLOOKUP($J$36,$B$6:$C$26,2)</f>
        <v>YaJo</v>
      </c>
      <c r="L36" s="123">
        <v>31</v>
      </c>
      <c r="M36" s="364"/>
      <c r="N36" s="364"/>
      <c r="O36" s="202"/>
      <c r="P36" s="7"/>
      <c r="Q36" s="8"/>
      <c r="R36" s="8"/>
      <c r="S36" s="8"/>
      <c r="T36" s="9"/>
      <c r="U36" s="7"/>
      <c r="V36" s="121" t="str">
        <f>IF(ISBLANK($U$36),"",INDEX(ion21Coop!$F$32:$F$39,MAX(2*$U$36-1,2)))</f>
        <v/>
      </c>
      <c r="W36" s="122" t="str">
        <f>IF(ISBLANK($U$36),"",INDEX(ion21Coop!$F$32:$F$39,2*$U$36))</f>
        <v/>
      </c>
      <c r="X36" s="97" t="str">
        <f>IF(ISBLANK($U$36),"",IF(ISNA(MATCH(TeamNAVI!$E$22,$P$36:$T$36,0))*ISNA(MATCH(TeamNAVI!$E$24,$P$36:$T$36,0))*ISNA(MATCH(TeamNAVI!$E$26,$P$36:$T$36,0)),0,1))</f>
        <v/>
      </c>
      <c r="Y36" s="122" t="str">
        <f>IF(ISBLANK($U$36),"",INDEX($V$36:$W$36,$X$36+1)*$O$36)</f>
        <v/>
      </c>
      <c r="AA36" s="119">
        <v>2</v>
      </c>
      <c r="AB36" s="123" t="str">
        <f>VLOOKUP($AA$36,$B$6:$C$26,2)</f>
        <v>GeLo</v>
      </c>
      <c r="AC36" s="123">
        <v>31</v>
      </c>
      <c r="AD36" s="364"/>
      <c r="AE36" s="364"/>
      <c r="AF36" s="202"/>
      <c r="AG36" s="7"/>
      <c r="AH36" s="8"/>
      <c r="AI36" s="8"/>
      <c r="AJ36" s="8"/>
      <c r="AK36" s="9"/>
      <c r="AL36" s="7"/>
      <c r="AM36" s="121" t="str">
        <f>IF(ISBLANK($AL$36),"",INDEX(ion21Coop!$F$32:$F$39,MAX(2*$AL$36-1,2)))</f>
        <v/>
      </c>
      <c r="AN36" s="122" t="str">
        <f>IF(ISBLANK($AL$36),"",INDEX(ion21Coop!$F$32:$F$39,2*$AL$36))</f>
        <v/>
      </c>
      <c r="AO36" s="97" t="str">
        <f>IF(ISBLANK($AL$36),"",IF(ISNA(MATCH(TeamNAVI!$E$22,$AG$36:$AK$36,0))*ISNA(MATCH(TeamNAVI!$E$24,$AG$36:$AK$36,0))*ISNA(MATCH(TeamNAVI!$E$26,$AG$36:$AK$36,0)),0,1))</f>
        <v/>
      </c>
      <c r="AP36" s="122" t="str">
        <f>IF(ISBLANK($AL$36),"",INDEX($AM$36:$AN$36,$AO$36+1)*$AF$36)</f>
        <v/>
      </c>
      <c r="AR36" s="119">
        <v>3</v>
      </c>
      <c r="AS36" s="123" t="str">
        <f>VLOOKUP($AR$36,$B$6:$C$26,2)</f>
        <v>MiDo</v>
      </c>
      <c r="AT36" s="123">
        <v>31</v>
      </c>
      <c r="AU36" s="364"/>
      <c r="AV36" s="364"/>
      <c r="AW36" s="202"/>
      <c r="AX36" s="7"/>
      <c r="AY36" s="8"/>
      <c r="AZ36" s="8"/>
      <c r="BA36" s="8"/>
      <c r="BB36" s="9"/>
      <c r="BC36" s="7"/>
      <c r="BD36" s="121" t="str">
        <f>IF(ISBLANK($BC$36),"",INDEX(ion21Coop!$F$32:$F$39,MAX(2*$BC$36-1,2)))</f>
        <v/>
      </c>
      <c r="BE36" s="122" t="str">
        <f>IF(ISBLANK($BC$36),"",INDEX(ion21Coop!$F$32:$F$39,2*$BC$36))</f>
        <v/>
      </c>
      <c r="BF36" s="97" t="str">
        <f>IF(ISBLANK($BC$36),"",IF(ISNA(MATCH(TeamNAVI!$E$22,$AX$36:$BB$36,0))*ISNA(MATCH(TeamNAVI!$E$24,$AX$36:$BB$36,0))*ISNA(MATCH(TeamNAVI!$E$26,$AX$36:$BB$36,0)),0,1))</f>
        <v/>
      </c>
      <c r="BG36" s="122" t="str">
        <f>IF(ISBLANK($BC$36),"",INDEX($BD$36:$BE$36,$BF$36+1)*$AW$36)</f>
        <v/>
      </c>
      <c r="BI36" s="119">
        <v>4</v>
      </c>
      <c r="BJ36" s="123" t="str">
        <f>VLOOKUP($BI$36,$B$6:$C$26,2)</f>
        <v>EmNi</v>
      </c>
      <c r="BK36" s="123">
        <v>31</v>
      </c>
      <c r="BL36" s="415"/>
      <c r="BM36" s="415"/>
      <c r="BN36" s="203"/>
      <c r="BO36" s="7"/>
      <c r="BP36" s="8"/>
      <c r="BQ36" s="8"/>
      <c r="BR36" s="8"/>
      <c r="BS36" s="9"/>
      <c r="BT36" s="7"/>
      <c r="BU36" s="121" t="str">
        <f>IF(ISBLANK($BT$36),"",INDEX(ion21Coop!$F$32:$F$39,MAX(2*$BT$36-1,2)))</f>
        <v/>
      </c>
      <c r="BV36" s="122" t="str">
        <f>IF(ISBLANK($BT$36),"",INDEX(ion21Coop!$F$32:$F$39,2*$BT$36))</f>
        <v/>
      </c>
      <c r="BW36" s="97" t="str">
        <f>IF(ISBLANK($BT$36),"",IF(ISNA(MATCH(TeamNAVI!$E$22,$BO$36:$BS$36,0))*ISNA(MATCH(TeamNAVI!$E$24,$BO$36:$BS$36,0))*ISNA(MATCH(TeamNAVI!$E$26,$BO$36:$BS$36,0)),0,1))</f>
        <v/>
      </c>
      <c r="BX36" s="122" t="str">
        <f>IF(ISBLANK($BT$36),"",INDEX($BU$36:$BV$36,$BW$36+1)*$BN$36)</f>
        <v/>
      </c>
      <c r="BZ36" s="119">
        <v>5</v>
      </c>
      <c r="CA36" s="123" t="str">
        <f>VLOOKUP($BZ$36,$B$6:$C$26,2)</f>
        <v>HeJe</v>
      </c>
      <c r="CB36" s="123">
        <v>31</v>
      </c>
      <c r="CC36" s="415"/>
      <c r="CD36" s="415"/>
      <c r="CE36" s="203"/>
      <c r="CF36" s="7"/>
      <c r="CG36" s="8"/>
      <c r="CH36" s="8"/>
      <c r="CI36" s="8"/>
      <c r="CJ36" s="9"/>
      <c r="CK36" s="7"/>
      <c r="CL36" s="121" t="str">
        <f>IF(ISBLANK($CK$36),"",INDEX(ion21Coop!$F$32:$F$39,MAX(2*$CK$36-1,2)))</f>
        <v/>
      </c>
      <c r="CM36" s="122" t="str">
        <f>IF(ISBLANK($CK$36),"",INDEX(ion21Coop!$F$32:$F$39,2*$CK$36))</f>
        <v/>
      </c>
      <c r="CN36" s="97" t="str">
        <f>IF(ISBLANK($CK$36),"",IF(ISNA(MATCH(TeamNAVI!$E$22,$CF$36:$CJ$36,0))*ISNA(MATCH(TeamNAVI!$E$24,$CF$36:$CJ$36,0))*ISNA(MATCH(TeamNAVI!$E$26,$CF$36:$CJ$36,0)),0,1))</f>
        <v/>
      </c>
      <c r="CO36" s="122" t="str">
        <f>IF(ISBLANK($CK$36),"",INDEX($CL$36:$CM$36,$CN$36+1)*$CE$36)</f>
        <v/>
      </c>
      <c r="CQ36" s="119">
        <v>6</v>
      </c>
      <c r="CR36" s="123" t="str">
        <f>VLOOKUP($CQ$36,$B$6:$C$26,2)</f>
        <v/>
      </c>
      <c r="CS36" s="123">
        <v>31</v>
      </c>
      <c r="CT36" s="415"/>
      <c r="CU36" s="415"/>
      <c r="CV36" s="203"/>
      <c r="CW36" s="7"/>
      <c r="CX36" s="8"/>
      <c r="CY36" s="8"/>
      <c r="CZ36" s="8"/>
      <c r="DA36" s="9"/>
      <c r="DB36" s="7"/>
      <c r="DC36" s="121" t="str">
        <f>IF(ISBLANK($DB$36),"",INDEX(ion21Coop!$F$32:$F$39,MAX(2*$DB$36-1,2)))</f>
        <v/>
      </c>
      <c r="DD36" s="122" t="str">
        <f>IF(ISBLANK($DB$36),"",INDEX(ion21Coop!$F$32:$F$39,2*$DB$36))</f>
        <v/>
      </c>
      <c r="DE36" s="97" t="str">
        <f>IF(ISBLANK($DB$36),"",IF(ISNA(MATCH(TeamNAVI!$E$22,$CW$36:$DA$36,0))*ISNA(MATCH(TeamNAVI!$E$24,$CW$36:$DA$36,0))*ISNA(MATCH(TeamNAVI!$E$26,$CW$36:$DA$36,0)),0,1))</f>
        <v/>
      </c>
      <c r="DF36" s="122" t="str">
        <f>IF(ISBLANK($DB$36),"",INDEX($DC$36:$DD$36,$DE$36+1)*$CV$36)</f>
        <v/>
      </c>
      <c r="DH36" s="119">
        <v>7</v>
      </c>
      <c r="DI36" s="123" t="str">
        <f>VLOOKUP($DH$36,$B$6:$C$26,2)</f>
        <v/>
      </c>
      <c r="DJ36" s="123">
        <v>31</v>
      </c>
      <c r="DK36" s="415"/>
      <c r="DL36" s="415"/>
      <c r="DM36" s="203"/>
      <c r="DN36" s="7"/>
      <c r="DO36" s="8"/>
      <c r="DP36" s="8"/>
      <c r="DQ36" s="8"/>
      <c r="DR36" s="9"/>
      <c r="DS36" s="7"/>
      <c r="DT36" s="121" t="str">
        <f>IF(ISBLANK($DS$36),"",INDEX(ion21Coop!$F$32:$F$39,MAX(2*$DS$36-1,2)))</f>
        <v/>
      </c>
      <c r="DU36" s="122" t="str">
        <f>IF(ISBLANK($DS$36),"",INDEX(ion21Coop!$F$32:$F$39,2*$DS$36))</f>
        <v/>
      </c>
      <c r="DV36" s="97" t="str">
        <f>IF(ISBLANK($DS$36),"",IF(ISNA(MATCH(TeamNAVI!$E$22,$DN$36:$DR$36,0))*ISNA(MATCH(TeamNAVI!$E$24,$DN$36:$DR$36,0))*ISNA(MATCH(TeamNAVI!$E$26,$DN$36:$DR$36,0)),0,1))</f>
        <v/>
      </c>
      <c r="DW36" s="122" t="str">
        <f>IF(ISBLANK($DS$36),"",INDEX($DT$36:$DU$36,$DV$36+1)*$DM$36)</f>
        <v/>
      </c>
      <c r="DY36" s="119">
        <v>8</v>
      </c>
      <c r="DZ36" s="123" t="str">
        <f>VLOOKUP($DY$36,$B$6:$C$26,2)</f>
        <v/>
      </c>
      <c r="EA36" s="123">
        <v>31</v>
      </c>
      <c r="EB36" s="415"/>
      <c r="EC36" s="415"/>
      <c r="ED36" s="203"/>
      <c r="EE36" s="7"/>
      <c r="EF36" s="8"/>
      <c r="EG36" s="8"/>
      <c r="EH36" s="8"/>
      <c r="EI36" s="9"/>
      <c r="EJ36" s="7"/>
      <c r="EK36" s="121" t="str">
        <f>IF(ISBLANK($EJ$36),"",INDEX(ion21Coop!$F$32:$F$39,MAX(2*$EJ$36-1,2)))</f>
        <v/>
      </c>
      <c r="EL36" s="122" t="str">
        <f>IF(ISBLANK($EJ$36),"",INDEX(ion21Coop!$F$32:$F$39,2*$EJ$36))</f>
        <v/>
      </c>
      <c r="EM36" s="97" t="str">
        <f>IF(ISBLANK($EJ$36),"",IF(ISNA(MATCH(TeamNAVI!$E$22,$EE$36:$EI$36,0))*ISNA(MATCH(TeamNAVI!$E$24,$EE$36:$EI$36,0))*ISNA(MATCH(TeamNAVI!$E$26,$EE$36:$EI$36,0)),0,1))</f>
        <v/>
      </c>
      <c r="EN36" s="122" t="str">
        <f>IF(ISBLANK($EJ$36),"",INDEX($EK$36:$EL$36,$EM$36+1)*$ED$36)</f>
        <v/>
      </c>
      <c r="EP36" s="119">
        <v>9</v>
      </c>
      <c r="EQ36" s="123" t="str">
        <f>VLOOKUP($EP$36,$B$6:$C$26,2)</f>
        <v/>
      </c>
      <c r="ER36" s="123">
        <v>31</v>
      </c>
      <c r="ES36" s="415"/>
      <c r="ET36" s="415"/>
      <c r="EU36" s="203"/>
      <c r="EV36" s="7"/>
      <c r="EW36" s="8"/>
      <c r="EX36" s="8"/>
      <c r="EY36" s="8"/>
      <c r="EZ36" s="9"/>
      <c r="FA36" s="7"/>
      <c r="FB36" s="121" t="str">
        <f>IF(ISBLANK($FA$36),"",INDEX(ion21Coop!$F$32:$F$39,MAX(2*$FA$36-1,2)))</f>
        <v/>
      </c>
      <c r="FC36" s="122" t="str">
        <f>IF(ISBLANK($FA$36),"",INDEX(ion21Coop!$F$32:$F$39,2*$FA$36))</f>
        <v/>
      </c>
      <c r="FD36" s="97" t="str">
        <f>IF(ISBLANK($FA$36),"",IF(ISNA(MATCH(TeamNAVI!$E$22,$EV$36:$EZ$36,0))*ISNA(MATCH(TeamNAVI!$E$24,$EV$36:$EZ$36,0))*ISNA(MATCH(TeamNAVI!$E$26,$EV$36:$EZ$36,0)),0,1))</f>
        <v/>
      </c>
      <c r="FE36" s="122" t="str">
        <f>IF(ISBLANK($FA$36),"",INDEX($FB$36:$FC$36,$FD$36+1)*$EU$36)</f>
        <v/>
      </c>
      <c r="FG36" s="119">
        <v>10</v>
      </c>
      <c r="FH36" s="123" t="str">
        <f>VLOOKUP($FG$36,$B$6:$C$26,2)</f>
        <v/>
      </c>
      <c r="FI36" s="123">
        <v>31</v>
      </c>
      <c r="FJ36" s="415"/>
      <c r="FK36" s="415"/>
      <c r="FL36" s="203"/>
      <c r="FM36" s="7"/>
      <c r="FN36" s="8"/>
      <c r="FO36" s="8"/>
      <c r="FP36" s="8"/>
      <c r="FQ36" s="9"/>
      <c r="FR36" s="7"/>
      <c r="FS36" s="121" t="str">
        <f>IF(ISBLANK($FR$36),"",INDEX(ion21Coop!$F$32:$F$39,MAX(2*$FR$36-1,2)))</f>
        <v/>
      </c>
      <c r="FT36" s="122" t="str">
        <f>IF(ISBLANK($FR$36),"",INDEX(ion21Coop!$F$32:$F$39,2*$FR$36))</f>
        <v/>
      </c>
      <c r="FU36" s="97" t="str">
        <f>IF(ISBLANK($FR$36),"",IF(ISNA(MATCH(TeamNAVI!$E$22,$FM$36:$FQ$36,0))*ISNA(MATCH(TeamNAVI!$E$24,$FM$36:$FQ$36,0))*ISNA(MATCH(TeamNAVI!$E$26,$FM$36:$FQ$36,0)),0,1))</f>
        <v/>
      </c>
      <c r="FV36" s="122" t="str">
        <f>IF(ISBLANK($FR$36),"",INDEX($FS$36:$FT$36,$FU$36+1)*$FL$36)</f>
        <v/>
      </c>
      <c r="FX36" s="119">
        <v>11</v>
      </c>
      <c r="FY36" s="123" t="str">
        <f>VLOOKUP($FX$36,$B$6:$C$26,2)</f>
        <v/>
      </c>
      <c r="FZ36" s="123">
        <v>31</v>
      </c>
      <c r="GA36" s="415"/>
      <c r="GB36" s="415"/>
      <c r="GC36" s="203"/>
      <c r="GD36" s="7"/>
      <c r="GE36" s="8"/>
      <c r="GF36" s="8"/>
      <c r="GG36" s="8"/>
      <c r="GH36" s="9"/>
      <c r="GI36" s="7"/>
      <c r="GJ36" s="121" t="str">
        <f>IF(ISBLANK($GI$36),"",INDEX(ion21Coop!$F$32:$F$39,MAX(2*$GI$36-1,2)))</f>
        <v/>
      </c>
      <c r="GK36" s="122" t="str">
        <f>IF(ISBLANK($GI$36),"",INDEX(ion21Coop!$F$32:$F$39,2*$GI$36))</f>
        <v/>
      </c>
      <c r="GL36" s="97" t="str">
        <f>IF(ISBLANK($GI$36),"",IF(ISNA(MATCH(TeamNAVI!$E$22,$GD$36:$GH$36,0))*ISNA(MATCH(TeamNAVI!$E$24,$GD$36:$GH$36,0))*ISNA(MATCH(TeamNAVI!$E$26,$GD$36:$GH$36,0)),0,1))</f>
        <v/>
      </c>
      <c r="GM36" s="122" t="str">
        <f>IF(ISBLANK($GI$36),"",INDEX($GJ$36:$GK$36,$GL$36+1)*$GC$36)</f>
        <v/>
      </c>
      <c r="GO36" s="119">
        <v>12</v>
      </c>
      <c r="GP36" s="123" t="str">
        <f>VLOOKUP($GO$36,$B$6:$C$26,2)</f>
        <v/>
      </c>
      <c r="GQ36" s="123">
        <v>31</v>
      </c>
      <c r="GR36" s="415"/>
      <c r="GS36" s="415"/>
      <c r="GT36" s="203"/>
      <c r="GU36" s="7"/>
      <c r="GV36" s="8"/>
      <c r="GW36" s="8"/>
      <c r="GX36" s="8"/>
      <c r="GY36" s="9"/>
      <c r="GZ36" s="7"/>
      <c r="HA36" s="121" t="str">
        <f>IF(ISBLANK($GZ$36),"",INDEX(ion21Coop!$F$32:$F$39,MAX(2*$GZ$36-1,2)))</f>
        <v/>
      </c>
      <c r="HB36" s="122" t="str">
        <f>IF(ISBLANK($GZ$36),"",INDEX(ion21Coop!$F$32:$F$39,2*$GZ$36))</f>
        <v/>
      </c>
      <c r="HC36" s="97" t="str">
        <f>IF(ISBLANK($GZ$36),"",IF(ISNA(MATCH(TeamNAVI!$E$22,$GU$36:$GY$36,0))*ISNA(MATCH(TeamNAVI!$E$24,$GU$36:$GY$36,0))*ISNA(MATCH(TeamNAVI!$E$26,$GU$36:$GY$36,0)),0,1))</f>
        <v/>
      </c>
      <c r="HD36" s="122" t="str">
        <f>IF(ISBLANK($GZ$36),"",INDEX($HA$36:$HB$36,$HC$36+1)*$GT$36)</f>
        <v/>
      </c>
      <c r="HF36" s="119">
        <v>13</v>
      </c>
      <c r="HG36" s="123" t="str">
        <f>VLOOKUP($HF$36,$B$6:$C$26,2)</f>
        <v/>
      </c>
      <c r="HH36" s="123">
        <v>31</v>
      </c>
      <c r="HI36" s="415"/>
      <c r="HJ36" s="415"/>
      <c r="HK36" s="203"/>
      <c r="HL36" s="7"/>
      <c r="HM36" s="8"/>
      <c r="HN36" s="8"/>
      <c r="HO36" s="8"/>
      <c r="HP36" s="9"/>
      <c r="HQ36" s="7"/>
      <c r="HR36" s="121" t="str">
        <f>IF(ISBLANK($HQ$36),"",INDEX(ion21Coop!$F$32:$F$39,MAX(2*$HQ$36-1,2)))</f>
        <v/>
      </c>
      <c r="HS36" s="122" t="str">
        <f>IF(ISBLANK($HQ$36),"",INDEX(ion21Coop!$F$32:$F$39,2*$HQ$36))</f>
        <v/>
      </c>
      <c r="HT36" s="97" t="str">
        <f>IF(ISBLANK($HQ$36),"",IF(ISNA(MATCH(TeamNAVI!$E$22,$HL$36:$HP$36,0))*ISNA(MATCH(TeamNAVI!$E$24,$HL$36:$HP$36,0))*ISNA(MATCH(TeamNAVI!$E$26,$HL$36:$HP$36,0)),0,1))</f>
        <v/>
      </c>
      <c r="HU36" s="122" t="str">
        <f>IF(ISBLANK($HQ$36),"",INDEX($HR$36:$HS$36,$HT$36+1)*$HK$36)</f>
        <v/>
      </c>
      <c r="HW36" s="119">
        <v>14</v>
      </c>
      <c r="HX36" s="123" t="str">
        <f>VLOOKUP($HW$36,$B$6:$C$26,2)</f>
        <v/>
      </c>
      <c r="HY36" s="123">
        <v>31</v>
      </c>
      <c r="HZ36" s="415"/>
      <c r="IA36" s="415"/>
      <c r="IB36" s="203"/>
      <c r="IC36" s="7"/>
      <c r="ID36" s="8"/>
      <c r="IE36" s="8"/>
      <c r="IF36" s="8"/>
      <c r="IG36" s="9"/>
      <c r="IH36" s="7"/>
      <c r="II36" s="121" t="str">
        <f>IF(ISBLANK($IH$36),"",INDEX(ion21Coop!$F$32:$F$39,MAX(2*$IH$36-1,2)))</f>
        <v/>
      </c>
      <c r="IJ36" s="122" t="str">
        <f>IF(ISBLANK($IH$36),"",INDEX(ion21Coop!$F$32:$F$39,2*$IH$36))</f>
        <v/>
      </c>
      <c r="IK36" s="97" t="str">
        <f>IF(ISBLANK($IH$36),"",IF(ISNA(MATCH(TeamNAVI!$E$22,$IC$36:$IG$36,0))*ISNA(MATCH(TeamNAVI!$E$24,$IC$36:$IG$36,0))*ISNA(MATCH(TeamNAVI!$E$26,$IC$36:$IG$36,0)),0,1))</f>
        <v/>
      </c>
      <c r="IL36" s="122" t="str">
        <f>IF(ISBLANK($IH$36),"",INDEX($II$36:$IJ$36,$IK$36+1)*$IB$36)</f>
        <v/>
      </c>
      <c r="IN36" s="119">
        <v>15</v>
      </c>
      <c r="IO36" s="123" t="str">
        <f>VLOOKUP($IN$36,$B$6:$C$26,2)</f>
        <v/>
      </c>
      <c r="IP36" s="123">
        <v>31</v>
      </c>
      <c r="IQ36" s="415"/>
      <c r="IR36" s="415"/>
      <c r="IS36" s="203"/>
      <c r="IT36" s="7"/>
      <c r="IU36" s="8"/>
      <c r="IV36" s="8"/>
      <c r="IW36" s="8"/>
      <c r="IX36" s="9"/>
      <c r="IY36" s="7"/>
      <c r="IZ36" s="121" t="str">
        <f>IF(ISBLANK($IY$36),"",INDEX(ion21Coop!$F$32:$F$39,MAX(2*$IY$36-1,2)))</f>
        <v/>
      </c>
      <c r="JA36" s="122" t="str">
        <f>IF(ISBLANK($IY$36),"",INDEX(ion21Coop!$F$32:$F$39,2*$IY$36))</f>
        <v/>
      </c>
      <c r="JB36" s="97" t="str">
        <f>IF(ISBLANK($IY$36),"",IF(ISNA(MATCH(TeamNAVI!$E$22,$IT$36:$IX$36,0))*ISNA(MATCH(TeamNAVI!$E$24,$IT$36:$IX$36,0))*ISNA(MATCH(TeamNAVI!$E$26,$IT$36:$IX$36,0)),0,1))</f>
        <v/>
      </c>
      <c r="JC36" s="122" t="str">
        <f>IF(ISBLANK($IY$36),"",INDEX($IZ$36:$JA$36,$JB$36+1)*$IS$36)</f>
        <v/>
      </c>
      <c r="JE36" s="119">
        <v>16</v>
      </c>
      <c r="JF36" s="123" t="str">
        <f>VLOOKUP($JE$36,$B$6:$C$26,2)</f>
        <v/>
      </c>
      <c r="JG36" s="123">
        <v>31</v>
      </c>
      <c r="JH36" s="415"/>
      <c r="JI36" s="415"/>
      <c r="JJ36" s="203"/>
      <c r="JK36" s="7"/>
      <c r="JL36" s="8"/>
      <c r="JM36" s="8"/>
      <c r="JN36" s="8"/>
      <c r="JO36" s="9"/>
      <c r="JP36" s="7"/>
      <c r="JQ36" s="121" t="str">
        <f>IF(ISBLANK($JP$36),"",INDEX(ion21Coop!$F$32:$F$39,MAX(2*$JP$36-1,2)))</f>
        <v/>
      </c>
      <c r="JR36" s="122" t="str">
        <f>IF(ISBLANK($JP$36),"",INDEX(ion21Coop!$F$32:$F$39,2*$JP$36))</f>
        <v/>
      </c>
      <c r="JS36" s="97" t="str">
        <f>IF(ISBLANK($JP$36),"",IF(ISNA(MATCH(TeamNAVI!$E$22,$JK$36:$JO$36,0))*ISNA(MATCH(TeamNAVI!$E$24,$JK$36:$JO$36,0))*ISNA(MATCH(TeamNAVI!$E$26,$JK$36:$JO$36,0)),0,1))</f>
        <v/>
      </c>
      <c r="JT36" s="122" t="str">
        <f>IF(ISBLANK($JP$36),"",INDEX($JQ$36:$JR$36,$JS$36+1)*$JJ$36)</f>
        <v/>
      </c>
      <c r="JV36" s="119">
        <v>17</v>
      </c>
      <c r="JW36" s="123" t="str">
        <f>VLOOKUP($JV$36,$B$6:$C$26,2)</f>
        <v/>
      </c>
      <c r="JX36" s="123">
        <v>31</v>
      </c>
      <c r="JY36" s="415"/>
      <c r="JZ36" s="415"/>
      <c r="KA36" s="203"/>
      <c r="KB36" s="7"/>
      <c r="KC36" s="8"/>
      <c r="KD36" s="8"/>
      <c r="KE36" s="8"/>
      <c r="KF36" s="9"/>
      <c r="KG36" s="7"/>
      <c r="KH36" s="121" t="str">
        <f>IF(ISBLANK($KG$36),"",INDEX(ion21Coop!$F$32:$F$39,MAX(2*$KG$36-1,2)))</f>
        <v/>
      </c>
      <c r="KI36" s="122" t="str">
        <f>IF(ISBLANK($KG$36),"",INDEX(ion21Coop!$F$32:$F$39,2*$KG$36))</f>
        <v/>
      </c>
      <c r="KJ36" s="97" t="str">
        <f>IF(ISBLANK($KG$36),"",IF(ISNA(MATCH(TeamNAVI!$E$22,$KB$36:$KF$36,0))*ISNA(MATCH(TeamNAVI!$E$24,$KB$36:$KF$36,0))*ISNA(MATCH(TeamNAVI!$E$26,$KB$36:$KF$36,0)),0,1))</f>
        <v/>
      </c>
      <c r="KK36" s="122" t="str">
        <f>IF(ISBLANK($KG$36),"",INDEX($KH$36:$KI$36,$KJ$36+1)*$KA$36)</f>
        <v/>
      </c>
      <c r="KM36" s="119">
        <v>18</v>
      </c>
      <c r="KN36" s="123" t="str">
        <f>VLOOKUP($KM$36,$B$6:$C$26,2)</f>
        <v/>
      </c>
      <c r="KO36" s="123">
        <v>31</v>
      </c>
      <c r="KP36" s="415"/>
      <c r="KQ36" s="415"/>
      <c r="KR36" s="203"/>
      <c r="KS36" s="7"/>
      <c r="KT36" s="8"/>
      <c r="KU36" s="8"/>
      <c r="KV36" s="8"/>
      <c r="KW36" s="9"/>
      <c r="KX36" s="7"/>
      <c r="KY36" s="121" t="str">
        <f>IF(ISBLANK($KX$36),"",INDEX(ion21Coop!$F$32:$F$39,MAX(2*$KX$36-1,2)))</f>
        <v/>
      </c>
      <c r="KZ36" s="122" t="str">
        <f>IF(ISBLANK($KX$36),"",INDEX(ion21Coop!$F$32:$F$39,2*$KX$36))</f>
        <v/>
      </c>
      <c r="LA36" s="97" t="str">
        <f>IF(ISBLANK($KX$36),"",IF(ISNA(MATCH(TeamNAVI!$E$22,$KS$36:$KW$36,0))*ISNA(MATCH(TeamNAVI!$E$24,$KS$36:$KW$36,0))*ISNA(MATCH(TeamNAVI!$E$26,$KS$36:$KW$36,0)),0,1))</f>
        <v/>
      </c>
      <c r="LB36" s="122" t="str">
        <f>IF(ISBLANK($KX$36),"",INDEX($KY$36:$KZ$36,$LA$36+1)*$KR$36)</f>
        <v/>
      </c>
      <c r="LD36" s="119">
        <v>19</v>
      </c>
      <c r="LE36" s="123" t="str">
        <f>VLOOKUP($LD$36,$B$6:$C$26,2)</f>
        <v/>
      </c>
      <c r="LF36" s="123">
        <v>31</v>
      </c>
      <c r="LG36" s="415"/>
      <c r="LH36" s="415"/>
      <c r="LI36" s="203"/>
      <c r="LJ36" s="7"/>
      <c r="LK36" s="8"/>
      <c r="LL36" s="8"/>
      <c r="LM36" s="8"/>
      <c r="LN36" s="9"/>
      <c r="LO36" s="7"/>
      <c r="LP36" s="121" t="str">
        <f>IF(ISBLANK($LO$36),"",INDEX(ion21Coop!$F$32:$F$39,MAX(2*$LO$36-1,2)))</f>
        <v/>
      </c>
      <c r="LQ36" s="122" t="str">
        <f>IF(ISBLANK($LO$36),"",INDEX(ion21Coop!$F$32:$F$39,2*$LO$36))</f>
        <v/>
      </c>
      <c r="LR36" s="97" t="str">
        <f>IF(ISBLANK($LO$36),"",IF(ISNA(MATCH(TeamNAVI!$E$22,$LJ$36:$LN$36,0))*ISNA(MATCH(TeamNAVI!$E$24,$LJ$36:$LN$36,0))*ISNA(MATCH(TeamNAVI!$E$26,$LJ$36:$LN$36,0)),0,1))</f>
        <v/>
      </c>
      <c r="LS36" s="122" t="str">
        <f>IF(ISBLANK($LO$36),"",INDEX($LP$36:$LQ$36,$LR$36+1)*$LI$36)</f>
        <v/>
      </c>
      <c r="LU36" s="119">
        <v>20</v>
      </c>
      <c r="LV36" s="123" t="str">
        <f>VLOOKUP($LU$36,$B$6:$C$26,2)</f>
        <v/>
      </c>
      <c r="LW36" s="123">
        <v>31</v>
      </c>
      <c r="LX36" s="415"/>
      <c r="LY36" s="415"/>
      <c r="LZ36" s="203"/>
      <c r="MA36" s="7"/>
      <c r="MB36" s="8"/>
      <c r="MC36" s="8"/>
      <c r="MD36" s="8"/>
      <c r="ME36" s="9"/>
      <c r="MF36" s="7"/>
      <c r="MG36" s="121" t="str">
        <f>IF(ISBLANK($MF$36),"",INDEX(ion21Coop!$F$32:$F$39,MAX(2*$MF$36-1,2)))</f>
        <v/>
      </c>
      <c r="MH36" s="122" t="str">
        <f>IF(ISBLANK($MF$36),"",INDEX(ion21Coop!$F$32:$F$39,2*$MF$36))</f>
        <v/>
      </c>
      <c r="MI36" s="97" t="str">
        <f>IF(ISBLANK($MF$36),"",IF(ISNA(MATCH(TeamNAVI!$E$22,$MA$36:$ME$36,0))*ISNA(MATCH(TeamNAVI!$E$24,$MA$36:$ME$36,0))*ISNA(MATCH(TeamNAVI!$E$26,$MA$36:$ME$36,0)),0,1))</f>
        <v/>
      </c>
      <c r="MJ36" s="122" t="str">
        <f>IF(ISBLANK($MF$36),"",INDEX($MG$36:$MH$36,$MI$36+1)*$LZ$36)</f>
        <v/>
      </c>
      <c r="ML36" s="119">
        <v>21</v>
      </c>
      <c r="MM36" s="123" t="str">
        <f>VLOOKUP($ML$36,$B$6:$C$26,2)</f>
        <v/>
      </c>
      <c r="MN36" s="123">
        <v>31</v>
      </c>
      <c r="MO36" s="415"/>
      <c r="MP36" s="415"/>
      <c r="MQ36" s="203"/>
      <c r="MR36" s="7"/>
      <c r="MS36" s="8"/>
      <c r="MT36" s="8"/>
      <c r="MU36" s="8"/>
      <c r="MV36" s="9"/>
      <c r="MW36" s="7"/>
      <c r="MX36" s="121" t="str">
        <f>IF(ISBLANK($MW$36),"",INDEX(ion21Coop!$F$32:$F$39,MAX(2*$MW$36-1,2)))</f>
        <v/>
      </c>
      <c r="MY36" s="122" t="str">
        <f>IF(ISBLANK($MW$36),"",INDEX(ion21Coop!$F$32:$F$39,2*$MW$36))</f>
        <v/>
      </c>
      <c r="MZ36" s="97" t="str">
        <f>IF(ISBLANK($MW$36),"",IF(ISNA(MATCH(TeamNAVI!$E$22,$MR$36:$MV$36,0))*ISNA(MATCH(TeamNAVI!$E$24,$MR$36:$MV$36,0))*ISNA(MATCH(TeamNAVI!$E$26,$MR$36:$MV$36,0)),0,1))</f>
        <v/>
      </c>
      <c r="NA36" s="122" t="str">
        <f>IF(ISBLANK($MW$36),"",INDEX($MX$36:$MY$36,$MZ$36+1)*$MQ$36)</f>
        <v/>
      </c>
    </row>
    <row r="37" spans="1:365" x14ac:dyDescent="0.3">
      <c r="A37" s="212"/>
      <c r="B37" s="49" t="s">
        <v>323</v>
      </c>
      <c r="J37" s="119">
        <v>1</v>
      </c>
      <c r="K37" s="123" t="str">
        <f>VLOOKUP($J$37,$B$6:$C$26,2)</f>
        <v>YaJo</v>
      </c>
      <c r="L37" s="123">
        <v>32</v>
      </c>
      <c r="M37" s="364"/>
      <c r="N37" s="364"/>
      <c r="O37" s="202"/>
      <c r="P37" s="7"/>
      <c r="Q37" s="8"/>
      <c r="R37" s="8"/>
      <c r="S37" s="8"/>
      <c r="T37" s="9"/>
      <c r="U37" s="7"/>
      <c r="V37" s="121" t="str">
        <f>IF(ISBLANK($U$37),"",INDEX(ion21Coop!$F$32:$F$39,MAX(2*$U$37-1,2)))</f>
        <v/>
      </c>
      <c r="W37" s="122" t="str">
        <f>IF(ISBLANK($U$37),"",INDEX(ion21Coop!$F$32:$F$39,2*$U$37))</f>
        <v/>
      </c>
      <c r="X37" s="97" t="str">
        <f>IF(ISBLANK($U$37),"",IF(ISNA(MATCH(TeamNAVI!$E$22,$P$37:$T$37,0))*ISNA(MATCH(TeamNAVI!$E$24,$P$37:$T$37,0))*ISNA(MATCH(TeamNAVI!$E$26,$P$37:$T$37,0)),0,1))</f>
        <v/>
      </c>
      <c r="Y37" s="122" t="str">
        <f>IF(ISBLANK($U$37),"",INDEX($V$37:$W$37,$X$37+1)*$O$37)</f>
        <v/>
      </c>
      <c r="AA37" s="119">
        <v>2</v>
      </c>
      <c r="AB37" s="123" t="str">
        <f>VLOOKUP($AA$37,$B$6:$C$26,2)</f>
        <v>GeLo</v>
      </c>
      <c r="AC37" s="123">
        <v>32</v>
      </c>
      <c r="AD37" s="364"/>
      <c r="AE37" s="364"/>
      <c r="AF37" s="202"/>
      <c r="AG37" s="7"/>
      <c r="AH37" s="8"/>
      <c r="AI37" s="8"/>
      <c r="AJ37" s="8"/>
      <c r="AK37" s="9"/>
      <c r="AL37" s="7"/>
      <c r="AM37" s="121" t="str">
        <f>IF(ISBLANK($AL$37),"",INDEX(ion21Coop!$F$32:$F$39,MAX(2*$AL$37-1,2)))</f>
        <v/>
      </c>
      <c r="AN37" s="122" t="str">
        <f>IF(ISBLANK($AL$37),"",INDEX(ion21Coop!$F$32:$F$39,2*$AL$37))</f>
        <v/>
      </c>
      <c r="AO37" s="97" t="str">
        <f>IF(ISBLANK($AL$37),"",IF(ISNA(MATCH(TeamNAVI!$E$22,$AG$37:$AK$37,0))*ISNA(MATCH(TeamNAVI!$E$24,$AG$37:$AK$37,0))*ISNA(MATCH(TeamNAVI!$E$26,$AG$37:$AK$37,0)),0,1))</f>
        <v/>
      </c>
      <c r="AP37" s="122" t="str">
        <f>IF(ISBLANK($AL$37),"",INDEX($AM$37:$AN$37,$AO$37+1)*$AF$37)</f>
        <v/>
      </c>
      <c r="AR37" s="119">
        <v>3</v>
      </c>
      <c r="AS37" s="123" t="str">
        <f>VLOOKUP($AR$37,$B$6:$C$26,2)</f>
        <v>MiDo</v>
      </c>
      <c r="AT37" s="123">
        <v>32</v>
      </c>
      <c r="AU37" s="364"/>
      <c r="AV37" s="364"/>
      <c r="AW37" s="202"/>
      <c r="AX37" s="7"/>
      <c r="AY37" s="8"/>
      <c r="AZ37" s="8"/>
      <c r="BA37" s="8"/>
      <c r="BB37" s="9"/>
      <c r="BC37" s="7"/>
      <c r="BD37" s="121" t="str">
        <f>IF(ISBLANK($BC$37),"",INDEX(ion21Coop!$F$32:$F$39,MAX(2*$BC$37-1,2)))</f>
        <v/>
      </c>
      <c r="BE37" s="122" t="str">
        <f>IF(ISBLANK($BC$37),"",INDEX(ion21Coop!$F$32:$F$39,2*$BC$37))</f>
        <v/>
      </c>
      <c r="BF37" s="97" t="str">
        <f>IF(ISBLANK($BC$37),"",IF(ISNA(MATCH(TeamNAVI!$E$22,$AX$37:$BB$37,0))*ISNA(MATCH(TeamNAVI!$E$24,$AX$37:$BB$37,0))*ISNA(MATCH(TeamNAVI!$E$26,$AX$37:$BB$37,0)),0,1))</f>
        <v/>
      </c>
      <c r="BG37" s="122" t="str">
        <f>IF(ISBLANK($BC$37),"",INDEX($BD$37:$BE$37,$BF$37+1)*$AW$37)</f>
        <v/>
      </c>
      <c r="BI37" s="119">
        <v>4</v>
      </c>
      <c r="BJ37" s="123" t="str">
        <f>VLOOKUP($BI$37,$B$6:$C$26,2)</f>
        <v>EmNi</v>
      </c>
      <c r="BK37" s="123">
        <v>32</v>
      </c>
      <c r="BL37" s="415"/>
      <c r="BM37" s="415"/>
      <c r="BN37" s="203"/>
      <c r="BO37" s="7"/>
      <c r="BP37" s="8"/>
      <c r="BQ37" s="8"/>
      <c r="BR37" s="8"/>
      <c r="BS37" s="9"/>
      <c r="BT37" s="7"/>
      <c r="BU37" s="121" t="str">
        <f>IF(ISBLANK($BT$37),"",INDEX(ion21Coop!$F$32:$F$39,MAX(2*$BT$37-1,2)))</f>
        <v/>
      </c>
      <c r="BV37" s="122" t="str">
        <f>IF(ISBLANK($BT$37),"",INDEX(ion21Coop!$F$32:$F$39,2*$BT$37))</f>
        <v/>
      </c>
      <c r="BW37" s="97" t="str">
        <f>IF(ISBLANK($BT$37),"",IF(ISNA(MATCH(TeamNAVI!$E$22,$BO$37:$BS$37,0))*ISNA(MATCH(TeamNAVI!$E$24,$BO$37:$BS$37,0))*ISNA(MATCH(TeamNAVI!$E$26,$BO$37:$BS$37,0)),0,1))</f>
        <v/>
      </c>
      <c r="BX37" s="122" t="str">
        <f>IF(ISBLANK($BT$37),"",INDEX($BU$37:$BV$37,$BW$37+1)*$BN$37)</f>
        <v/>
      </c>
      <c r="BZ37" s="119">
        <v>5</v>
      </c>
      <c r="CA37" s="123" t="str">
        <f>VLOOKUP($BZ$37,$B$6:$C$26,2)</f>
        <v>HeJe</v>
      </c>
      <c r="CB37" s="123">
        <v>32</v>
      </c>
      <c r="CC37" s="415"/>
      <c r="CD37" s="415"/>
      <c r="CE37" s="203"/>
      <c r="CF37" s="7"/>
      <c r="CG37" s="8"/>
      <c r="CH37" s="8"/>
      <c r="CI37" s="8"/>
      <c r="CJ37" s="9"/>
      <c r="CK37" s="7"/>
      <c r="CL37" s="121" t="str">
        <f>IF(ISBLANK($CK$37),"",INDEX(ion21Coop!$F$32:$F$39,MAX(2*$CK$37-1,2)))</f>
        <v/>
      </c>
      <c r="CM37" s="122" t="str">
        <f>IF(ISBLANK($CK$37),"",INDEX(ion21Coop!$F$32:$F$39,2*$CK$37))</f>
        <v/>
      </c>
      <c r="CN37" s="97" t="str">
        <f>IF(ISBLANK($CK$37),"",IF(ISNA(MATCH(TeamNAVI!$E$22,$CF$37:$CJ$37,0))*ISNA(MATCH(TeamNAVI!$E$24,$CF$37:$CJ$37,0))*ISNA(MATCH(TeamNAVI!$E$26,$CF$37:$CJ$37,0)),0,1))</f>
        <v/>
      </c>
      <c r="CO37" s="122" t="str">
        <f>IF(ISBLANK($CK$37),"",INDEX($CL$37:$CM$37,$CN$37+1)*$CE$37)</f>
        <v/>
      </c>
      <c r="CQ37" s="119">
        <v>6</v>
      </c>
      <c r="CR37" s="123" t="str">
        <f>VLOOKUP($CQ$37,$B$6:$C$26,2)</f>
        <v/>
      </c>
      <c r="CS37" s="123">
        <v>32</v>
      </c>
      <c r="CT37" s="415"/>
      <c r="CU37" s="415"/>
      <c r="CV37" s="203"/>
      <c r="CW37" s="7"/>
      <c r="CX37" s="8"/>
      <c r="CY37" s="8"/>
      <c r="CZ37" s="8"/>
      <c r="DA37" s="9"/>
      <c r="DB37" s="7"/>
      <c r="DC37" s="121" t="str">
        <f>IF(ISBLANK($DB$37),"",INDEX(ion21Coop!$F$32:$F$39,MAX(2*$DB$37-1,2)))</f>
        <v/>
      </c>
      <c r="DD37" s="122" t="str">
        <f>IF(ISBLANK($DB$37),"",INDEX(ion21Coop!$F$32:$F$39,2*$DB$37))</f>
        <v/>
      </c>
      <c r="DE37" s="97" t="str">
        <f>IF(ISBLANK($DB$37),"",IF(ISNA(MATCH(TeamNAVI!$E$22,$CW$37:$DA$37,0))*ISNA(MATCH(TeamNAVI!$E$24,$CW$37:$DA$37,0))*ISNA(MATCH(TeamNAVI!$E$26,$CW$37:$DA$37,0)),0,1))</f>
        <v/>
      </c>
      <c r="DF37" s="122" t="str">
        <f>IF(ISBLANK($DB$37),"",INDEX($DC$37:$DD$37,$DE$37+1)*$CV$37)</f>
        <v/>
      </c>
      <c r="DH37" s="119">
        <v>7</v>
      </c>
      <c r="DI37" s="123" t="str">
        <f>VLOOKUP($DH$37,$B$6:$C$26,2)</f>
        <v/>
      </c>
      <c r="DJ37" s="123">
        <v>32</v>
      </c>
      <c r="DK37" s="415"/>
      <c r="DL37" s="415"/>
      <c r="DM37" s="203"/>
      <c r="DN37" s="7"/>
      <c r="DO37" s="8"/>
      <c r="DP37" s="8"/>
      <c r="DQ37" s="8"/>
      <c r="DR37" s="9"/>
      <c r="DS37" s="7"/>
      <c r="DT37" s="121" t="str">
        <f>IF(ISBLANK($DS$37),"",INDEX(ion21Coop!$F$32:$F$39,MAX(2*$DS$37-1,2)))</f>
        <v/>
      </c>
      <c r="DU37" s="122" t="str">
        <f>IF(ISBLANK($DS$37),"",INDEX(ion21Coop!$F$32:$F$39,2*$DS$37))</f>
        <v/>
      </c>
      <c r="DV37" s="97" t="str">
        <f>IF(ISBLANK($DS$37),"",IF(ISNA(MATCH(TeamNAVI!$E$22,$DN$37:$DR$37,0))*ISNA(MATCH(TeamNAVI!$E$24,$DN$37:$DR$37,0))*ISNA(MATCH(TeamNAVI!$E$26,$DN$37:$DR$37,0)),0,1))</f>
        <v/>
      </c>
      <c r="DW37" s="122" t="str">
        <f>IF(ISBLANK($DS$37),"",INDEX($DT$37:$DU$37,$DV$37+1)*$DM$37)</f>
        <v/>
      </c>
      <c r="DY37" s="119">
        <v>8</v>
      </c>
      <c r="DZ37" s="123" t="str">
        <f>VLOOKUP($DY$37,$B$6:$C$26,2)</f>
        <v/>
      </c>
      <c r="EA37" s="123">
        <v>32</v>
      </c>
      <c r="EB37" s="415"/>
      <c r="EC37" s="415"/>
      <c r="ED37" s="203"/>
      <c r="EE37" s="7"/>
      <c r="EF37" s="8"/>
      <c r="EG37" s="8"/>
      <c r="EH37" s="8"/>
      <c r="EI37" s="9"/>
      <c r="EJ37" s="7"/>
      <c r="EK37" s="121" t="str">
        <f>IF(ISBLANK($EJ$37),"",INDEX(ion21Coop!$F$32:$F$39,MAX(2*$EJ$37-1,2)))</f>
        <v/>
      </c>
      <c r="EL37" s="122" t="str">
        <f>IF(ISBLANK($EJ$37),"",INDEX(ion21Coop!$F$32:$F$39,2*$EJ$37))</f>
        <v/>
      </c>
      <c r="EM37" s="97" t="str">
        <f>IF(ISBLANK($EJ$37),"",IF(ISNA(MATCH(TeamNAVI!$E$22,$EE$37:$EI$37,0))*ISNA(MATCH(TeamNAVI!$E$24,$EE$37:$EI$37,0))*ISNA(MATCH(TeamNAVI!$E$26,$EE$37:$EI$37,0)),0,1))</f>
        <v/>
      </c>
      <c r="EN37" s="122" t="str">
        <f>IF(ISBLANK($EJ$37),"",INDEX($EK$37:$EL$37,$EM$37+1)*$ED$37)</f>
        <v/>
      </c>
      <c r="EP37" s="119">
        <v>9</v>
      </c>
      <c r="EQ37" s="123" t="str">
        <f>VLOOKUP($EP$37,$B$6:$C$26,2)</f>
        <v/>
      </c>
      <c r="ER37" s="123">
        <v>32</v>
      </c>
      <c r="ES37" s="415"/>
      <c r="ET37" s="415"/>
      <c r="EU37" s="203"/>
      <c r="EV37" s="7"/>
      <c r="EW37" s="8"/>
      <c r="EX37" s="8"/>
      <c r="EY37" s="8"/>
      <c r="EZ37" s="9"/>
      <c r="FA37" s="7"/>
      <c r="FB37" s="121" t="str">
        <f>IF(ISBLANK($FA$37),"",INDEX(ion21Coop!$F$32:$F$39,MAX(2*$FA$37-1,2)))</f>
        <v/>
      </c>
      <c r="FC37" s="122" t="str">
        <f>IF(ISBLANK($FA$37),"",INDEX(ion21Coop!$F$32:$F$39,2*$FA$37))</f>
        <v/>
      </c>
      <c r="FD37" s="97" t="str">
        <f>IF(ISBLANK($FA$37),"",IF(ISNA(MATCH(TeamNAVI!$E$22,$EV$37:$EZ$37,0))*ISNA(MATCH(TeamNAVI!$E$24,$EV$37:$EZ$37,0))*ISNA(MATCH(TeamNAVI!$E$26,$EV$37:$EZ$37,0)),0,1))</f>
        <v/>
      </c>
      <c r="FE37" s="122" t="str">
        <f>IF(ISBLANK($FA$37),"",INDEX($FB$37:$FC$37,$FD$37+1)*$EU$37)</f>
        <v/>
      </c>
      <c r="FG37" s="119">
        <v>10</v>
      </c>
      <c r="FH37" s="123" t="str">
        <f>VLOOKUP($FG$37,$B$6:$C$26,2)</f>
        <v/>
      </c>
      <c r="FI37" s="123">
        <v>32</v>
      </c>
      <c r="FJ37" s="415"/>
      <c r="FK37" s="415"/>
      <c r="FL37" s="203"/>
      <c r="FM37" s="7"/>
      <c r="FN37" s="8"/>
      <c r="FO37" s="8"/>
      <c r="FP37" s="8"/>
      <c r="FQ37" s="9"/>
      <c r="FR37" s="7"/>
      <c r="FS37" s="121" t="str">
        <f>IF(ISBLANK($FR$37),"",INDEX(ion21Coop!$F$32:$F$39,MAX(2*$FR$37-1,2)))</f>
        <v/>
      </c>
      <c r="FT37" s="122" t="str">
        <f>IF(ISBLANK($FR$37),"",INDEX(ion21Coop!$F$32:$F$39,2*$FR$37))</f>
        <v/>
      </c>
      <c r="FU37" s="97" t="str">
        <f>IF(ISBLANK($FR$37),"",IF(ISNA(MATCH(TeamNAVI!$E$22,$FM$37:$FQ$37,0))*ISNA(MATCH(TeamNAVI!$E$24,$FM$37:$FQ$37,0))*ISNA(MATCH(TeamNAVI!$E$26,$FM$37:$FQ$37,0)),0,1))</f>
        <v/>
      </c>
      <c r="FV37" s="122" t="str">
        <f>IF(ISBLANK($FR$37),"",INDEX($FS$37:$FT$37,$FU$37+1)*$FL$37)</f>
        <v/>
      </c>
      <c r="FX37" s="119">
        <v>11</v>
      </c>
      <c r="FY37" s="123" t="str">
        <f>VLOOKUP($FX$37,$B$6:$C$26,2)</f>
        <v/>
      </c>
      <c r="FZ37" s="123">
        <v>32</v>
      </c>
      <c r="GA37" s="415"/>
      <c r="GB37" s="415"/>
      <c r="GC37" s="203"/>
      <c r="GD37" s="7"/>
      <c r="GE37" s="8"/>
      <c r="GF37" s="8"/>
      <c r="GG37" s="8"/>
      <c r="GH37" s="9"/>
      <c r="GI37" s="7"/>
      <c r="GJ37" s="121" t="str">
        <f>IF(ISBLANK($GI$37),"",INDEX(ion21Coop!$F$32:$F$39,MAX(2*$GI$37-1,2)))</f>
        <v/>
      </c>
      <c r="GK37" s="122" t="str">
        <f>IF(ISBLANK($GI$37),"",INDEX(ion21Coop!$F$32:$F$39,2*$GI$37))</f>
        <v/>
      </c>
      <c r="GL37" s="97" t="str">
        <f>IF(ISBLANK($GI$37),"",IF(ISNA(MATCH(TeamNAVI!$E$22,$GD$37:$GH$37,0))*ISNA(MATCH(TeamNAVI!$E$24,$GD$37:$GH$37,0))*ISNA(MATCH(TeamNAVI!$E$26,$GD$37:$GH$37,0)),0,1))</f>
        <v/>
      </c>
      <c r="GM37" s="122" t="str">
        <f>IF(ISBLANK($GI$37),"",INDEX($GJ$37:$GK$37,$GL$37+1)*$GC$37)</f>
        <v/>
      </c>
      <c r="GO37" s="119">
        <v>12</v>
      </c>
      <c r="GP37" s="123" t="str">
        <f>VLOOKUP($GO$37,$B$6:$C$26,2)</f>
        <v/>
      </c>
      <c r="GQ37" s="123">
        <v>32</v>
      </c>
      <c r="GR37" s="415"/>
      <c r="GS37" s="415"/>
      <c r="GT37" s="203"/>
      <c r="GU37" s="7"/>
      <c r="GV37" s="8"/>
      <c r="GW37" s="8"/>
      <c r="GX37" s="8"/>
      <c r="GY37" s="9"/>
      <c r="GZ37" s="7"/>
      <c r="HA37" s="121" t="str">
        <f>IF(ISBLANK($GZ$37),"",INDEX(ion21Coop!$F$32:$F$39,MAX(2*$GZ$37-1,2)))</f>
        <v/>
      </c>
      <c r="HB37" s="122" t="str">
        <f>IF(ISBLANK($GZ$37),"",INDEX(ion21Coop!$F$32:$F$39,2*$GZ$37))</f>
        <v/>
      </c>
      <c r="HC37" s="97" t="str">
        <f>IF(ISBLANK($GZ$37),"",IF(ISNA(MATCH(TeamNAVI!$E$22,$GU$37:$GY$37,0))*ISNA(MATCH(TeamNAVI!$E$24,$GU$37:$GY$37,0))*ISNA(MATCH(TeamNAVI!$E$26,$GU$37:$GY$37,0)),0,1))</f>
        <v/>
      </c>
      <c r="HD37" s="122" t="str">
        <f>IF(ISBLANK($GZ$37),"",INDEX($HA$37:$HB$37,$HC$37+1)*$GT$37)</f>
        <v/>
      </c>
      <c r="HF37" s="119">
        <v>13</v>
      </c>
      <c r="HG37" s="123" t="str">
        <f>VLOOKUP($HF$37,$B$6:$C$26,2)</f>
        <v/>
      </c>
      <c r="HH37" s="123">
        <v>32</v>
      </c>
      <c r="HI37" s="415"/>
      <c r="HJ37" s="415"/>
      <c r="HK37" s="203"/>
      <c r="HL37" s="7"/>
      <c r="HM37" s="8"/>
      <c r="HN37" s="8"/>
      <c r="HO37" s="8"/>
      <c r="HP37" s="9"/>
      <c r="HQ37" s="7"/>
      <c r="HR37" s="121" t="str">
        <f>IF(ISBLANK($HQ$37),"",INDEX(ion21Coop!$F$32:$F$39,MAX(2*$HQ$37-1,2)))</f>
        <v/>
      </c>
      <c r="HS37" s="122" t="str">
        <f>IF(ISBLANK($HQ$37),"",INDEX(ion21Coop!$F$32:$F$39,2*$HQ$37))</f>
        <v/>
      </c>
      <c r="HT37" s="97" t="str">
        <f>IF(ISBLANK($HQ$37),"",IF(ISNA(MATCH(TeamNAVI!$E$22,$HL$37:$HP$37,0))*ISNA(MATCH(TeamNAVI!$E$24,$HL$37:$HP$37,0))*ISNA(MATCH(TeamNAVI!$E$26,$HL$37:$HP$37,0)),0,1))</f>
        <v/>
      </c>
      <c r="HU37" s="122" t="str">
        <f>IF(ISBLANK($HQ$37),"",INDEX($HR$37:$HS$37,$HT$37+1)*$HK$37)</f>
        <v/>
      </c>
      <c r="HW37" s="119">
        <v>14</v>
      </c>
      <c r="HX37" s="123" t="str">
        <f>VLOOKUP($HW$37,$B$6:$C$26,2)</f>
        <v/>
      </c>
      <c r="HY37" s="123">
        <v>32</v>
      </c>
      <c r="HZ37" s="415"/>
      <c r="IA37" s="415"/>
      <c r="IB37" s="203"/>
      <c r="IC37" s="7"/>
      <c r="ID37" s="8"/>
      <c r="IE37" s="8"/>
      <c r="IF37" s="8"/>
      <c r="IG37" s="9"/>
      <c r="IH37" s="7"/>
      <c r="II37" s="121" t="str">
        <f>IF(ISBLANK($IH$37),"",INDEX(ion21Coop!$F$32:$F$39,MAX(2*$IH$37-1,2)))</f>
        <v/>
      </c>
      <c r="IJ37" s="122" t="str">
        <f>IF(ISBLANK($IH$37),"",INDEX(ion21Coop!$F$32:$F$39,2*$IH$37))</f>
        <v/>
      </c>
      <c r="IK37" s="97" t="str">
        <f>IF(ISBLANK($IH$37),"",IF(ISNA(MATCH(TeamNAVI!$E$22,$IC$37:$IG$37,0))*ISNA(MATCH(TeamNAVI!$E$24,$IC$37:$IG$37,0))*ISNA(MATCH(TeamNAVI!$E$26,$IC$37:$IG$37,0)),0,1))</f>
        <v/>
      </c>
      <c r="IL37" s="122" t="str">
        <f>IF(ISBLANK($IH$37),"",INDEX($II$37:$IJ$37,$IK$37+1)*$IB$37)</f>
        <v/>
      </c>
      <c r="IN37" s="119">
        <v>15</v>
      </c>
      <c r="IO37" s="123" t="str">
        <f>VLOOKUP($IN$37,$B$6:$C$26,2)</f>
        <v/>
      </c>
      <c r="IP37" s="123">
        <v>32</v>
      </c>
      <c r="IQ37" s="415"/>
      <c r="IR37" s="415"/>
      <c r="IS37" s="203"/>
      <c r="IT37" s="7"/>
      <c r="IU37" s="8"/>
      <c r="IV37" s="8"/>
      <c r="IW37" s="8"/>
      <c r="IX37" s="9"/>
      <c r="IY37" s="7"/>
      <c r="IZ37" s="121" t="str">
        <f>IF(ISBLANK($IY$37),"",INDEX(ion21Coop!$F$32:$F$39,MAX(2*$IY$37-1,2)))</f>
        <v/>
      </c>
      <c r="JA37" s="122" t="str">
        <f>IF(ISBLANK($IY$37),"",INDEX(ion21Coop!$F$32:$F$39,2*$IY$37))</f>
        <v/>
      </c>
      <c r="JB37" s="97" t="str">
        <f>IF(ISBLANK($IY$37),"",IF(ISNA(MATCH(TeamNAVI!$E$22,$IT$37:$IX$37,0))*ISNA(MATCH(TeamNAVI!$E$24,$IT$37:$IX$37,0))*ISNA(MATCH(TeamNAVI!$E$26,$IT$37:$IX$37,0)),0,1))</f>
        <v/>
      </c>
      <c r="JC37" s="122" t="str">
        <f>IF(ISBLANK($IY$37),"",INDEX($IZ$37:$JA$37,$JB$37+1)*$IS$37)</f>
        <v/>
      </c>
      <c r="JE37" s="119">
        <v>16</v>
      </c>
      <c r="JF37" s="123" t="str">
        <f>VLOOKUP($JE$37,$B$6:$C$26,2)</f>
        <v/>
      </c>
      <c r="JG37" s="123">
        <v>32</v>
      </c>
      <c r="JH37" s="415"/>
      <c r="JI37" s="415"/>
      <c r="JJ37" s="203"/>
      <c r="JK37" s="7"/>
      <c r="JL37" s="8"/>
      <c r="JM37" s="8"/>
      <c r="JN37" s="8"/>
      <c r="JO37" s="9"/>
      <c r="JP37" s="7"/>
      <c r="JQ37" s="121" t="str">
        <f>IF(ISBLANK($JP$37),"",INDEX(ion21Coop!$F$32:$F$39,MAX(2*$JP$37-1,2)))</f>
        <v/>
      </c>
      <c r="JR37" s="122" t="str">
        <f>IF(ISBLANK($JP$37),"",INDEX(ion21Coop!$F$32:$F$39,2*$JP$37))</f>
        <v/>
      </c>
      <c r="JS37" s="97" t="str">
        <f>IF(ISBLANK($JP$37),"",IF(ISNA(MATCH(TeamNAVI!$E$22,$JK$37:$JO$37,0))*ISNA(MATCH(TeamNAVI!$E$24,$JK$37:$JO$37,0))*ISNA(MATCH(TeamNAVI!$E$26,$JK$37:$JO$37,0)),0,1))</f>
        <v/>
      </c>
      <c r="JT37" s="122" t="str">
        <f>IF(ISBLANK($JP$37),"",INDEX($JQ$37:$JR$37,$JS$37+1)*$JJ$37)</f>
        <v/>
      </c>
      <c r="JV37" s="119">
        <v>17</v>
      </c>
      <c r="JW37" s="123" t="str">
        <f>VLOOKUP($JV$37,$B$6:$C$26,2)</f>
        <v/>
      </c>
      <c r="JX37" s="123">
        <v>32</v>
      </c>
      <c r="JY37" s="415"/>
      <c r="JZ37" s="415"/>
      <c r="KA37" s="203"/>
      <c r="KB37" s="7"/>
      <c r="KC37" s="8"/>
      <c r="KD37" s="8"/>
      <c r="KE37" s="8"/>
      <c r="KF37" s="9"/>
      <c r="KG37" s="7"/>
      <c r="KH37" s="121" t="str">
        <f>IF(ISBLANK($KG$37),"",INDEX(ion21Coop!$F$32:$F$39,MAX(2*$KG$37-1,2)))</f>
        <v/>
      </c>
      <c r="KI37" s="122" t="str">
        <f>IF(ISBLANK($KG$37),"",INDEX(ion21Coop!$F$32:$F$39,2*$KG$37))</f>
        <v/>
      </c>
      <c r="KJ37" s="97" t="str">
        <f>IF(ISBLANK($KG$37),"",IF(ISNA(MATCH(TeamNAVI!$E$22,$KB$37:$KF$37,0))*ISNA(MATCH(TeamNAVI!$E$24,$KB$37:$KF$37,0))*ISNA(MATCH(TeamNAVI!$E$26,$KB$37:$KF$37,0)),0,1))</f>
        <v/>
      </c>
      <c r="KK37" s="122" t="str">
        <f>IF(ISBLANK($KG$37),"",INDEX($KH$37:$KI$37,$KJ$37+1)*$KA$37)</f>
        <v/>
      </c>
      <c r="KM37" s="119">
        <v>18</v>
      </c>
      <c r="KN37" s="123" t="str">
        <f>VLOOKUP($KM$37,$B$6:$C$26,2)</f>
        <v/>
      </c>
      <c r="KO37" s="123">
        <v>32</v>
      </c>
      <c r="KP37" s="415"/>
      <c r="KQ37" s="415"/>
      <c r="KR37" s="203"/>
      <c r="KS37" s="7"/>
      <c r="KT37" s="8"/>
      <c r="KU37" s="8"/>
      <c r="KV37" s="8"/>
      <c r="KW37" s="9"/>
      <c r="KX37" s="7"/>
      <c r="KY37" s="121" t="str">
        <f>IF(ISBLANK($KX$37),"",INDEX(ion21Coop!$F$32:$F$39,MAX(2*$KX$37-1,2)))</f>
        <v/>
      </c>
      <c r="KZ37" s="122" t="str">
        <f>IF(ISBLANK($KX$37),"",INDEX(ion21Coop!$F$32:$F$39,2*$KX$37))</f>
        <v/>
      </c>
      <c r="LA37" s="97" t="str">
        <f>IF(ISBLANK($KX$37),"",IF(ISNA(MATCH(TeamNAVI!$E$22,$KS$37:$KW$37,0))*ISNA(MATCH(TeamNAVI!$E$24,$KS$37:$KW$37,0))*ISNA(MATCH(TeamNAVI!$E$26,$KS$37:$KW$37,0)),0,1))</f>
        <v/>
      </c>
      <c r="LB37" s="122" t="str">
        <f>IF(ISBLANK($KX$37),"",INDEX($KY$37:$KZ$37,$LA$37+1)*$KR$37)</f>
        <v/>
      </c>
      <c r="LD37" s="119">
        <v>19</v>
      </c>
      <c r="LE37" s="123" t="str">
        <f>VLOOKUP($LD$37,$B$6:$C$26,2)</f>
        <v/>
      </c>
      <c r="LF37" s="123">
        <v>32</v>
      </c>
      <c r="LG37" s="415"/>
      <c r="LH37" s="415"/>
      <c r="LI37" s="203"/>
      <c r="LJ37" s="7"/>
      <c r="LK37" s="8"/>
      <c r="LL37" s="8"/>
      <c r="LM37" s="8"/>
      <c r="LN37" s="9"/>
      <c r="LO37" s="7"/>
      <c r="LP37" s="121" t="str">
        <f>IF(ISBLANK($LO$37),"",INDEX(ion21Coop!$F$32:$F$39,MAX(2*$LO$37-1,2)))</f>
        <v/>
      </c>
      <c r="LQ37" s="122" t="str">
        <f>IF(ISBLANK($LO$37),"",INDEX(ion21Coop!$F$32:$F$39,2*$LO$37))</f>
        <v/>
      </c>
      <c r="LR37" s="97" t="str">
        <f>IF(ISBLANK($LO$37),"",IF(ISNA(MATCH(TeamNAVI!$E$22,$LJ$37:$LN$37,0))*ISNA(MATCH(TeamNAVI!$E$24,$LJ$37:$LN$37,0))*ISNA(MATCH(TeamNAVI!$E$26,$LJ$37:$LN$37,0)),0,1))</f>
        <v/>
      </c>
      <c r="LS37" s="122" t="str">
        <f>IF(ISBLANK($LO$37),"",INDEX($LP$37:$LQ$37,$LR$37+1)*$LI$37)</f>
        <v/>
      </c>
      <c r="LU37" s="119">
        <v>20</v>
      </c>
      <c r="LV37" s="123" t="str">
        <f>VLOOKUP($LU$37,$B$6:$C$26,2)</f>
        <v/>
      </c>
      <c r="LW37" s="123">
        <v>32</v>
      </c>
      <c r="LX37" s="415"/>
      <c r="LY37" s="415"/>
      <c r="LZ37" s="203"/>
      <c r="MA37" s="7"/>
      <c r="MB37" s="8"/>
      <c r="MC37" s="8"/>
      <c r="MD37" s="8"/>
      <c r="ME37" s="9"/>
      <c r="MF37" s="7"/>
      <c r="MG37" s="121" t="str">
        <f>IF(ISBLANK($MF$37),"",INDEX(ion21Coop!$F$32:$F$39,MAX(2*$MF$37-1,2)))</f>
        <v/>
      </c>
      <c r="MH37" s="122" t="str">
        <f>IF(ISBLANK($MF$37),"",INDEX(ion21Coop!$F$32:$F$39,2*$MF$37))</f>
        <v/>
      </c>
      <c r="MI37" s="97" t="str">
        <f>IF(ISBLANK($MF$37),"",IF(ISNA(MATCH(TeamNAVI!$E$22,$MA$37:$ME$37,0))*ISNA(MATCH(TeamNAVI!$E$24,$MA$37:$ME$37,0))*ISNA(MATCH(TeamNAVI!$E$26,$MA$37:$ME$37,0)),0,1))</f>
        <v/>
      </c>
      <c r="MJ37" s="122" t="str">
        <f>IF(ISBLANK($MF$37),"",INDEX($MG$37:$MH$37,$MI$37+1)*$LZ$37)</f>
        <v/>
      </c>
      <c r="ML37" s="119">
        <v>21</v>
      </c>
      <c r="MM37" s="123" t="str">
        <f>VLOOKUP($ML$37,$B$6:$C$26,2)</f>
        <v/>
      </c>
      <c r="MN37" s="123">
        <v>32</v>
      </c>
      <c r="MO37" s="415"/>
      <c r="MP37" s="415"/>
      <c r="MQ37" s="203"/>
      <c r="MR37" s="7"/>
      <c r="MS37" s="8"/>
      <c r="MT37" s="8"/>
      <c r="MU37" s="8"/>
      <c r="MV37" s="9"/>
      <c r="MW37" s="7"/>
      <c r="MX37" s="121" t="str">
        <f>IF(ISBLANK($MW$37),"",INDEX(ion21Coop!$F$32:$F$39,MAX(2*$MW$37-1,2)))</f>
        <v/>
      </c>
      <c r="MY37" s="122" t="str">
        <f>IF(ISBLANK($MW$37),"",INDEX(ion21Coop!$F$32:$F$39,2*$MW$37))</f>
        <v/>
      </c>
      <c r="MZ37" s="97" t="str">
        <f>IF(ISBLANK($MW$37),"",IF(ISNA(MATCH(TeamNAVI!$E$22,$MR$37:$MV$37,0))*ISNA(MATCH(TeamNAVI!$E$24,$MR$37:$MV$37,0))*ISNA(MATCH(TeamNAVI!$E$26,$MR$37:$MV$37,0)),0,1))</f>
        <v/>
      </c>
      <c r="NA37" s="122" t="str">
        <f>IF(ISBLANK($MW$37),"",INDEX($MX$37:$MY$37,$MZ$37+1)*$MQ$37)</f>
        <v/>
      </c>
    </row>
    <row r="38" spans="1:365" x14ac:dyDescent="0.3">
      <c r="A38" s="196" t="s">
        <v>329</v>
      </c>
      <c r="B38" s="49" t="s">
        <v>129</v>
      </c>
      <c r="J38" s="119">
        <v>1</v>
      </c>
      <c r="K38" s="123" t="str">
        <f>VLOOKUP($J$38,$B$6:$C$26,2)</f>
        <v>YaJo</v>
      </c>
      <c r="L38" s="123">
        <v>33</v>
      </c>
      <c r="M38" s="364"/>
      <c r="N38" s="364"/>
      <c r="O38" s="202"/>
      <c r="P38" s="7"/>
      <c r="Q38" s="8"/>
      <c r="R38" s="8"/>
      <c r="S38" s="8"/>
      <c r="T38" s="9"/>
      <c r="U38" s="7"/>
      <c r="V38" s="121" t="str">
        <f>IF(ISBLANK($U$38),"",INDEX(ion21Coop!$F$32:$F$39,MAX(2*$U$38-1,2)))</f>
        <v/>
      </c>
      <c r="W38" s="122" t="str">
        <f>IF(ISBLANK($U$38),"",INDEX(ion21Coop!$F$32:$F$39,2*$U$38))</f>
        <v/>
      </c>
      <c r="X38" s="97" t="str">
        <f>IF(ISBLANK($U$38),"",IF(ISNA(MATCH(TeamNAVI!$E$22,$P$38:$T$38,0))*ISNA(MATCH(TeamNAVI!$E$24,$P$38:$T$38,0))*ISNA(MATCH(TeamNAVI!$E$26,$P$38:$T$38,0)),0,1))</f>
        <v/>
      </c>
      <c r="Y38" s="122" t="str">
        <f>IF(ISBLANK($U$38),"",INDEX($V$38:$W$38,$X$38+1)*$O$38)</f>
        <v/>
      </c>
      <c r="AA38" s="119">
        <v>2</v>
      </c>
      <c r="AB38" s="123" t="str">
        <f>VLOOKUP($AA$38,$B$6:$C$26,2)</f>
        <v>GeLo</v>
      </c>
      <c r="AC38" s="123">
        <v>33</v>
      </c>
      <c r="AD38" s="364"/>
      <c r="AE38" s="364"/>
      <c r="AF38" s="202"/>
      <c r="AG38" s="7"/>
      <c r="AH38" s="8"/>
      <c r="AI38" s="8"/>
      <c r="AJ38" s="8"/>
      <c r="AK38" s="9"/>
      <c r="AL38" s="7"/>
      <c r="AM38" s="121" t="str">
        <f>IF(ISBLANK($AL$38),"",INDEX(ion21Coop!$F$32:$F$39,MAX(2*$AL$38-1,2)))</f>
        <v/>
      </c>
      <c r="AN38" s="122" t="str">
        <f>IF(ISBLANK($AL$38),"",INDEX(ion21Coop!$F$32:$F$39,2*$AL$38))</f>
        <v/>
      </c>
      <c r="AO38" s="97" t="str">
        <f>IF(ISBLANK($AL$38),"",IF(ISNA(MATCH(TeamNAVI!$E$22,$AG$38:$AK$38,0))*ISNA(MATCH(TeamNAVI!$E$24,$AG$38:$AK$38,0))*ISNA(MATCH(TeamNAVI!$E$26,$AG$38:$AK$38,0)),0,1))</f>
        <v/>
      </c>
      <c r="AP38" s="122" t="str">
        <f>IF(ISBLANK($AL$38),"",INDEX($AM$38:$AN$38,$AO$38+1)*$AF$38)</f>
        <v/>
      </c>
      <c r="AR38" s="119">
        <v>3</v>
      </c>
      <c r="AS38" s="123" t="str">
        <f>VLOOKUP($AR$38,$B$6:$C$26,2)</f>
        <v>MiDo</v>
      </c>
      <c r="AT38" s="123">
        <v>33</v>
      </c>
      <c r="AU38" s="364"/>
      <c r="AV38" s="364"/>
      <c r="AW38" s="202"/>
      <c r="AX38" s="7"/>
      <c r="AY38" s="8"/>
      <c r="AZ38" s="8"/>
      <c r="BA38" s="8"/>
      <c r="BB38" s="9"/>
      <c r="BC38" s="7"/>
      <c r="BD38" s="121" t="str">
        <f>IF(ISBLANK($BC$38),"",INDEX(ion21Coop!$F$32:$F$39,MAX(2*$BC$38-1,2)))</f>
        <v/>
      </c>
      <c r="BE38" s="122" t="str">
        <f>IF(ISBLANK($BC$38),"",INDEX(ion21Coop!$F$32:$F$39,2*$BC$38))</f>
        <v/>
      </c>
      <c r="BF38" s="97" t="str">
        <f>IF(ISBLANK($BC$38),"",IF(ISNA(MATCH(TeamNAVI!$E$22,$AX$38:$BB$38,0))*ISNA(MATCH(TeamNAVI!$E$24,$AX$38:$BB$38,0))*ISNA(MATCH(TeamNAVI!$E$26,$AX$38:$BB$38,0)),0,1))</f>
        <v/>
      </c>
      <c r="BG38" s="122" t="str">
        <f>IF(ISBLANK($BC$38),"",INDEX($BD$38:$BE$38,$BF$38+1)*$AW$38)</f>
        <v/>
      </c>
      <c r="BI38" s="119">
        <v>4</v>
      </c>
      <c r="BJ38" s="123" t="str">
        <f>VLOOKUP($BI$38,$B$6:$C$26,2)</f>
        <v>EmNi</v>
      </c>
      <c r="BK38" s="123">
        <v>33</v>
      </c>
      <c r="BL38" s="415"/>
      <c r="BM38" s="415"/>
      <c r="BN38" s="203"/>
      <c r="BO38" s="7"/>
      <c r="BP38" s="8"/>
      <c r="BQ38" s="8"/>
      <c r="BR38" s="8"/>
      <c r="BS38" s="9"/>
      <c r="BT38" s="7"/>
      <c r="BU38" s="121" t="str">
        <f>IF(ISBLANK($BT$38),"",INDEX(ion21Coop!$F$32:$F$39,MAX(2*$BT$38-1,2)))</f>
        <v/>
      </c>
      <c r="BV38" s="122" t="str">
        <f>IF(ISBLANK($BT$38),"",INDEX(ion21Coop!$F$32:$F$39,2*$BT$38))</f>
        <v/>
      </c>
      <c r="BW38" s="97" t="str">
        <f>IF(ISBLANK($BT$38),"",IF(ISNA(MATCH(TeamNAVI!$E$22,$BO$38:$BS$38,0))*ISNA(MATCH(TeamNAVI!$E$24,$BO$38:$BS$38,0))*ISNA(MATCH(TeamNAVI!$E$26,$BO$38:$BS$38,0)),0,1))</f>
        <v/>
      </c>
      <c r="BX38" s="122" t="str">
        <f>IF(ISBLANK($BT$38),"",INDEX($BU$38:$BV$38,$BW$38+1)*$BN$38)</f>
        <v/>
      </c>
      <c r="BZ38" s="119">
        <v>5</v>
      </c>
      <c r="CA38" s="123" t="str">
        <f>VLOOKUP($BZ$38,$B$6:$C$26,2)</f>
        <v>HeJe</v>
      </c>
      <c r="CB38" s="123">
        <v>33</v>
      </c>
      <c r="CC38" s="415"/>
      <c r="CD38" s="415"/>
      <c r="CE38" s="203"/>
      <c r="CF38" s="7"/>
      <c r="CG38" s="8"/>
      <c r="CH38" s="8"/>
      <c r="CI38" s="8"/>
      <c r="CJ38" s="9"/>
      <c r="CK38" s="7"/>
      <c r="CL38" s="121" t="str">
        <f>IF(ISBLANK($CK$38),"",INDEX(ion21Coop!$F$32:$F$39,MAX(2*$CK$38-1,2)))</f>
        <v/>
      </c>
      <c r="CM38" s="122" t="str">
        <f>IF(ISBLANK($CK$38),"",INDEX(ion21Coop!$F$32:$F$39,2*$CK$38))</f>
        <v/>
      </c>
      <c r="CN38" s="97" t="str">
        <f>IF(ISBLANK($CK$38),"",IF(ISNA(MATCH(TeamNAVI!$E$22,$CF$38:$CJ$38,0))*ISNA(MATCH(TeamNAVI!$E$24,$CF$38:$CJ$38,0))*ISNA(MATCH(TeamNAVI!$E$26,$CF$38:$CJ$38,0)),0,1))</f>
        <v/>
      </c>
      <c r="CO38" s="122" t="str">
        <f>IF(ISBLANK($CK$38),"",INDEX($CL$38:$CM$38,$CN$38+1)*$CE$38)</f>
        <v/>
      </c>
      <c r="CQ38" s="119">
        <v>6</v>
      </c>
      <c r="CR38" s="123" t="str">
        <f>VLOOKUP($CQ$38,$B$6:$C$26,2)</f>
        <v/>
      </c>
      <c r="CS38" s="123">
        <v>33</v>
      </c>
      <c r="CT38" s="415"/>
      <c r="CU38" s="415"/>
      <c r="CV38" s="203"/>
      <c r="CW38" s="7"/>
      <c r="CX38" s="8"/>
      <c r="CY38" s="8"/>
      <c r="CZ38" s="8"/>
      <c r="DA38" s="9"/>
      <c r="DB38" s="7"/>
      <c r="DC38" s="121" t="str">
        <f>IF(ISBLANK($DB$38),"",INDEX(ion21Coop!$F$32:$F$39,MAX(2*$DB$38-1,2)))</f>
        <v/>
      </c>
      <c r="DD38" s="122" t="str">
        <f>IF(ISBLANK($DB$38),"",INDEX(ion21Coop!$F$32:$F$39,2*$DB$38))</f>
        <v/>
      </c>
      <c r="DE38" s="97" t="str">
        <f>IF(ISBLANK($DB$38),"",IF(ISNA(MATCH(TeamNAVI!$E$22,$CW$38:$DA$38,0))*ISNA(MATCH(TeamNAVI!$E$24,$CW$38:$DA$38,0))*ISNA(MATCH(TeamNAVI!$E$26,$CW$38:$DA$38,0)),0,1))</f>
        <v/>
      </c>
      <c r="DF38" s="122" t="str">
        <f>IF(ISBLANK($DB$38),"",INDEX($DC$38:$DD$38,$DE$38+1)*$CV$38)</f>
        <v/>
      </c>
      <c r="DH38" s="119">
        <v>7</v>
      </c>
      <c r="DI38" s="123" t="str">
        <f>VLOOKUP($DH$38,$B$6:$C$26,2)</f>
        <v/>
      </c>
      <c r="DJ38" s="123">
        <v>33</v>
      </c>
      <c r="DK38" s="415"/>
      <c r="DL38" s="415"/>
      <c r="DM38" s="203"/>
      <c r="DN38" s="7"/>
      <c r="DO38" s="8"/>
      <c r="DP38" s="8"/>
      <c r="DQ38" s="8"/>
      <c r="DR38" s="9"/>
      <c r="DS38" s="7"/>
      <c r="DT38" s="121" t="str">
        <f>IF(ISBLANK($DS$38),"",INDEX(ion21Coop!$F$32:$F$39,MAX(2*$DS$38-1,2)))</f>
        <v/>
      </c>
      <c r="DU38" s="122" t="str">
        <f>IF(ISBLANK($DS$38),"",INDEX(ion21Coop!$F$32:$F$39,2*$DS$38))</f>
        <v/>
      </c>
      <c r="DV38" s="97" t="str">
        <f>IF(ISBLANK($DS$38),"",IF(ISNA(MATCH(TeamNAVI!$E$22,$DN$38:$DR$38,0))*ISNA(MATCH(TeamNAVI!$E$24,$DN$38:$DR$38,0))*ISNA(MATCH(TeamNAVI!$E$26,$DN$38:$DR$38,0)),0,1))</f>
        <v/>
      </c>
      <c r="DW38" s="122" t="str">
        <f>IF(ISBLANK($DS$38),"",INDEX($DT$38:$DU$38,$DV$38+1)*$DM$38)</f>
        <v/>
      </c>
      <c r="DY38" s="119">
        <v>8</v>
      </c>
      <c r="DZ38" s="123" t="str">
        <f>VLOOKUP($DY$38,$B$6:$C$26,2)</f>
        <v/>
      </c>
      <c r="EA38" s="123">
        <v>33</v>
      </c>
      <c r="EB38" s="415"/>
      <c r="EC38" s="415"/>
      <c r="ED38" s="203"/>
      <c r="EE38" s="7"/>
      <c r="EF38" s="8"/>
      <c r="EG38" s="8"/>
      <c r="EH38" s="8"/>
      <c r="EI38" s="9"/>
      <c r="EJ38" s="7"/>
      <c r="EK38" s="121" t="str">
        <f>IF(ISBLANK($EJ$38),"",INDEX(ion21Coop!$F$32:$F$39,MAX(2*$EJ$38-1,2)))</f>
        <v/>
      </c>
      <c r="EL38" s="122" t="str">
        <f>IF(ISBLANK($EJ$38),"",INDEX(ion21Coop!$F$32:$F$39,2*$EJ$38))</f>
        <v/>
      </c>
      <c r="EM38" s="97" t="str">
        <f>IF(ISBLANK($EJ$38),"",IF(ISNA(MATCH(TeamNAVI!$E$22,$EE$38:$EI$38,0))*ISNA(MATCH(TeamNAVI!$E$24,$EE$38:$EI$38,0))*ISNA(MATCH(TeamNAVI!$E$26,$EE$38:$EI$38,0)),0,1))</f>
        <v/>
      </c>
      <c r="EN38" s="122" t="str">
        <f>IF(ISBLANK($EJ$38),"",INDEX($EK$38:$EL$38,$EM$38+1)*$ED$38)</f>
        <v/>
      </c>
      <c r="EP38" s="119">
        <v>9</v>
      </c>
      <c r="EQ38" s="123" t="str">
        <f>VLOOKUP($EP$38,$B$6:$C$26,2)</f>
        <v/>
      </c>
      <c r="ER38" s="123">
        <v>33</v>
      </c>
      <c r="ES38" s="415"/>
      <c r="ET38" s="415"/>
      <c r="EU38" s="203"/>
      <c r="EV38" s="7"/>
      <c r="EW38" s="8"/>
      <c r="EX38" s="8"/>
      <c r="EY38" s="8"/>
      <c r="EZ38" s="9"/>
      <c r="FA38" s="7"/>
      <c r="FB38" s="121" t="str">
        <f>IF(ISBLANK($FA$38),"",INDEX(ion21Coop!$F$32:$F$39,MAX(2*$FA$38-1,2)))</f>
        <v/>
      </c>
      <c r="FC38" s="122" t="str">
        <f>IF(ISBLANK($FA$38),"",INDEX(ion21Coop!$F$32:$F$39,2*$FA$38))</f>
        <v/>
      </c>
      <c r="FD38" s="97" t="str">
        <f>IF(ISBLANK($FA$38),"",IF(ISNA(MATCH(TeamNAVI!$E$22,$EV$38:$EZ$38,0))*ISNA(MATCH(TeamNAVI!$E$24,$EV$38:$EZ$38,0))*ISNA(MATCH(TeamNAVI!$E$26,$EV$38:$EZ$38,0)),0,1))</f>
        <v/>
      </c>
      <c r="FE38" s="122" t="str">
        <f>IF(ISBLANK($FA$38),"",INDEX($FB$38:$FC$38,$FD$38+1)*$EU$38)</f>
        <v/>
      </c>
      <c r="FG38" s="119">
        <v>10</v>
      </c>
      <c r="FH38" s="123" t="str">
        <f>VLOOKUP($FG$38,$B$6:$C$26,2)</f>
        <v/>
      </c>
      <c r="FI38" s="123">
        <v>33</v>
      </c>
      <c r="FJ38" s="415"/>
      <c r="FK38" s="415"/>
      <c r="FL38" s="203"/>
      <c r="FM38" s="7"/>
      <c r="FN38" s="8"/>
      <c r="FO38" s="8"/>
      <c r="FP38" s="8"/>
      <c r="FQ38" s="9"/>
      <c r="FR38" s="7"/>
      <c r="FS38" s="121" t="str">
        <f>IF(ISBLANK($FR$38),"",INDEX(ion21Coop!$F$32:$F$39,MAX(2*$FR$38-1,2)))</f>
        <v/>
      </c>
      <c r="FT38" s="122" t="str">
        <f>IF(ISBLANK($FR$38),"",INDEX(ion21Coop!$F$32:$F$39,2*$FR$38))</f>
        <v/>
      </c>
      <c r="FU38" s="97" t="str">
        <f>IF(ISBLANK($FR$38),"",IF(ISNA(MATCH(TeamNAVI!$E$22,$FM$38:$FQ$38,0))*ISNA(MATCH(TeamNAVI!$E$24,$FM$38:$FQ$38,0))*ISNA(MATCH(TeamNAVI!$E$26,$FM$38:$FQ$38,0)),0,1))</f>
        <v/>
      </c>
      <c r="FV38" s="122" t="str">
        <f>IF(ISBLANK($FR$38),"",INDEX($FS$38:$FT$38,$FU$38+1)*$FL$38)</f>
        <v/>
      </c>
      <c r="FX38" s="119">
        <v>11</v>
      </c>
      <c r="FY38" s="123" t="str">
        <f>VLOOKUP($FX$38,$B$6:$C$26,2)</f>
        <v/>
      </c>
      <c r="FZ38" s="123">
        <v>33</v>
      </c>
      <c r="GA38" s="415"/>
      <c r="GB38" s="415"/>
      <c r="GC38" s="203"/>
      <c r="GD38" s="7"/>
      <c r="GE38" s="8"/>
      <c r="GF38" s="8"/>
      <c r="GG38" s="8"/>
      <c r="GH38" s="9"/>
      <c r="GI38" s="7"/>
      <c r="GJ38" s="121" t="str">
        <f>IF(ISBLANK($GI$38),"",INDEX(ion21Coop!$F$32:$F$39,MAX(2*$GI$38-1,2)))</f>
        <v/>
      </c>
      <c r="GK38" s="122" t="str">
        <f>IF(ISBLANK($GI$38),"",INDEX(ion21Coop!$F$32:$F$39,2*$GI$38))</f>
        <v/>
      </c>
      <c r="GL38" s="97" t="str">
        <f>IF(ISBLANK($GI$38),"",IF(ISNA(MATCH(TeamNAVI!$E$22,$GD$38:$GH$38,0))*ISNA(MATCH(TeamNAVI!$E$24,$GD$38:$GH$38,0))*ISNA(MATCH(TeamNAVI!$E$26,$GD$38:$GH$38,0)),0,1))</f>
        <v/>
      </c>
      <c r="GM38" s="122" t="str">
        <f>IF(ISBLANK($GI$38),"",INDEX($GJ$38:$GK$38,$GL$38+1)*$GC$38)</f>
        <v/>
      </c>
      <c r="GO38" s="119">
        <v>12</v>
      </c>
      <c r="GP38" s="123" t="str">
        <f>VLOOKUP($GO$38,$B$6:$C$26,2)</f>
        <v/>
      </c>
      <c r="GQ38" s="123">
        <v>33</v>
      </c>
      <c r="GR38" s="415"/>
      <c r="GS38" s="415"/>
      <c r="GT38" s="203"/>
      <c r="GU38" s="7"/>
      <c r="GV38" s="8"/>
      <c r="GW38" s="8"/>
      <c r="GX38" s="8"/>
      <c r="GY38" s="9"/>
      <c r="GZ38" s="7"/>
      <c r="HA38" s="121" t="str">
        <f>IF(ISBLANK($GZ$38),"",INDEX(ion21Coop!$F$32:$F$39,MAX(2*$GZ$38-1,2)))</f>
        <v/>
      </c>
      <c r="HB38" s="122" t="str">
        <f>IF(ISBLANK($GZ$38),"",INDEX(ion21Coop!$F$32:$F$39,2*$GZ$38))</f>
        <v/>
      </c>
      <c r="HC38" s="97" t="str">
        <f>IF(ISBLANK($GZ$38),"",IF(ISNA(MATCH(TeamNAVI!$E$22,$GU$38:$GY$38,0))*ISNA(MATCH(TeamNAVI!$E$24,$GU$38:$GY$38,0))*ISNA(MATCH(TeamNAVI!$E$26,$GU$38:$GY$38,0)),0,1))</f>
        <v/>
      </c>
      <c r="HD38" s="122" t="str">
        <f>IF(ISBLANK($GZ$38),"",INDEX($HA$38:$HB$38,$HC$38+1)*$GT$38)</f>
        <v/>
      </c>
      <c r="HF38" s="119">
        <v>13</v>
      </c>
      <c r="HG38" s="123" t="str">
        <f>VLOOKUP($HF$38,$B$6:$C$26,2)</f>
        <v/>
      </c>
      <c r="HH38" s="123">
        <v>33</v>
      </c>
      <c r="HI38" s="415"/>
      <c r="HJ38" s="415"/>
      <c r="HK38" s="203"/>
      <c r="HL38" s="7"/>
      <c r="HM38" s="8"/>
      <c r="HN38" s="8"/>
      <c r="HO38" s="8"/>
      <c r="HP38" s="9"/>
      <c r="HQ38" s="7"/>
      <c r="HR38" s="121" t="str">
        <f>IF(ISBLANK($HQ$38),"",INDEX(ion21Coop!$F$32:$F$39,MAX(2*$HQ$38-1,2)))</f>
        <v/>
      </c>
      <c r="HS38" s="122" t="str">
        <f>IF(ISBLANK($HQ$38),"",INDEX(ion21Coop!$F$32:$F$39,2*$HQ$38))</f>
        <v/>
      </c>
      <c r="HT38" s="97" t="str">
        <f>IF(ISBLANK($HQ$38),"",IF(ISNA(MATCH(TeamNAVI!$E$22,$HL$38:$HP$38,0))*ISNA(MATCH(TeamNAVI!$E$24,$HL$38:$HP$38,0))*ISNA(MATCH(TeamNAVI!$E$26,$HL$38:$HP$38,0)),0,1))</f>
        <v/>
      </c>
      <c r="HU38" s="122" t="str">
        <f>IF(ISBLANK($HQ$38),"",INDEX($HR$38:$HS$38,$HT$38+1)*$HK$38)</f>
        <v/>
      </c>
      <c r="HW38" s="119">
        <v>14</v>
      </c>
      <c r="HX38" s="123" t="str">
        <f>VLOOKUP($HW$38,$B$6:$C$26,2)</f>
        <v/>
      </c>
      <c r="HY38" s="123">
        <v>33</v>
      </c>
      <c r="HZ38" s="415"/>
      <c r="IA38" s="415"/>
      <c r="IB38" s="203"/>
      <c r="IC38" s="7"/>
      <c r="ID38" s="8"/>
      <c r="IE38" s="8"/>
      <c r="IF38" s="8"/>
      <c r="IG38" s="9"/>
      <c r="IH38" s="7"/>
      <c r="II38" s="121" t="str">
        <f>IF(ISBLANK($IH$38),"",INDEX(ion21Coop!$F$32:$F$39,MAX(2*$IH$38-1,2)))</f>
        <v/>
      </c>
      <c r="IJ38" s="122" t="str">
        <f>IF(ISBLANK($IH$38),"",INDEX(ion21Coop!$F$32:$F$39,2*$IH$38))</f>
        <v/>
      </c>
      <c r="IK38" s="97" t="str">
        <f>IF(ISBLANK($IH$38),"",IF(ISNA(MATCH(TeamNAVI!$E$22,$IC$38:$IG$38,0))*ISNA(MATCH(TeamNAVI!$E$24,$IC$38:$IG$38,0))*ISNA(MATCH(TeamNAVI!$E$26,$IC$38:$IG$38,0)),0,1))</f>
        <v/>
      </c>
      <c r="IL38" s="122" t="str">
        <f>IF(ISBLANK($IH$38),"",INDEX($II$38:$IJ$38,$IK$38+1)*$IB$38)</f>
        <v/>
      </c>
      <c r="IN38" s="119">
        <v>15</v>
      </c>
      <c r="IO38" s="123" t="str">
        <f>VLOOKUP($IN$38,$B$6:$C$26,2)</f>
        <v/>
      </c>
      <c r="IP38" s="123">
        <v>33</v>
      </c>
      <c r="IQ38" s="415"/>
      <c r="IR38" s="415"/>
      <c r="IS38" s="203"/>
      <c r="IT38" s="7"/>
      <c r="IU38" s="8"/>
      <c r="IV38" s="8"/>
      <c r="IW38" s="8"/>
      <c r="IX38" s="9"/>
      <c r="IY38" s="7"/>
      <c r="IZ38" s="121" t="str">
        <f>IF(ISBLANK($IY$38),"",INDEX(ion21Coop!$F$32:$F$39,MAX(2*$IY$38-1,2)))</f>
        <v/>
      </c>
      <c r="JA38" s="122" t="str">
        <f>IF(ISBLANK($IY$38),"",INDEX(ion21Coop!$F$32:$F$39,2*$IY$38))</f>
        <v/>
      </c>
      <c r="JB38" s="97" t="str">
        <f>IF(ISBLANK($IY$38),"",IF(ISNA(MATCH(TeamNAVI!$E$22,$IT$38:$IX$38,0))*ISNA(MATCH(TeamNAVI!$E$24,$IT$38:$IX$38,0))*ISNA(MATCH(TeamNAVI!$E$26,$IT$38:$IX$38,0)),0,1))</f>
        <v/>
      </c>
      <c r="JC38" s="122" t="str">
        <f>IF(ISBLANK($IY$38),"",INDEX($IZ$38:$JA$38,$JB$38+1)*$IS$38)</f>
        <v/>
      </c>
      <c r="JE38" s="119">
        <v>16</v>
      </c>
      <c r="JF38" s="123" t="str">
        <f>VLOOKUP($JE$38,$B$6:$C$26,2)</f>
        <v/>
      </c>
      <c r="JG38" s="123">
        <v>33</v>
      </c>
      <c r="JH38" s="415"/>
      <c r="JI38" s="415"/>
      <c r="JJ38" s="203"/>
      <c r="JK38" s="7"/>
      <c r="JL38" s="8"/>
      <c r="JM38" s="8"/>
      <c r="JN38" s="8"/>
      <c r="JO38" s="9"/>
      <c r="JP38" s="7"/>
      <c r="JQ38" s="121" t="str">
        <f>IF(ISBLANK($JP$38),"",INDEX(ion21Coop!$F$32:$F$39,MAX(2*$JP$38-1,2)))</f>
        <v/>
      </c>
      <c r="JR38" s="122" t="str">
        <f>IF(ISBLANK($JP$38),"",INDEX(ion21Coop!$F$32:$F$39,2*$JP$38))</f>
        <v/>
      </c>
      <c r="JS38" s="97" t="str">
        <f>IF(ISBLANK($JP$38),"",IF(ISNA(MATCH(TeamNAVI!$E$22,$JK$38:$JO$38,0))*ISNA(MATCH(TeamNAVI!$E$24,$JK$38:$JO$38,0))*ISNA(MATCH(TeamNAVI!$E$26,$JK$38:$JO$38,0)),0,1))</f>
        <v/>
      </c>
      <c r="JT38" s="122" t="str">
        <f>IF(ISBLANK($JP$38),"",INDEX($JQ$38:$JR$38,$JS$38+1)*$JJ$38)</f>
        <v/>
      </c>
      <c r="JV38" s="119">
        <v>17</v>
      </c>
      <c r="JW38" s="123" t="str">
        <f>VLOOKUP($JV$38,$B$6:$C$26,2)</f>
        <v/>
      </c>
      <c r="JX38" s="123">
        <v>33</v>
      </c>
      <c r="JY38" s="415"/>
      <c r="JZ38" s="415"/>
      <c r="KA38" s="203"/>
      <c r="KB38" s="7"/>
      <c r="KC38" s="8"/>
      <c r="KD38" s="8"/>
      <c r="KE38" s="8"/>
      <c r="KF38" s="9"/>
      <c r="KG38" s="7"/>
      <c r="KH38" s="121" t="str">
        <f>IF(ISBLANK($KG$38),"",INDEX(ion21Coop!$F$32:$F$39,MAX(2*$KG$38-1,2)))</f>
        <v/>
      </c>
      <c r="KI38" s="122" t="str">
        <f>IF(ISBLANK($KG$38),"",INDEX(ion21Coop!$F$32:$F$39,2*$KG$38))</f>
        <v/>
      </c>
      <c r="KJ38" s="97" t="str">
        <f>IF(ISBLANK($KG$38),"",IF(ISNA(MATCH(TeamNAVI!$E$22,$KB$38:$KF$38,0))*ISNA(MATCH(TeamNAVI!$E$24,$KB$38:$KF$38,0))*ISNA(MATCH(TeamNAVI!$E$26,$KB$38:$KF$38,0)),0,1))</f>
        <v/>
      </c>
      <c r="KK38" s="122" t="str">
        <f>IF(ISBLANK($KG$38),"",INDEX($KH$38:$KI$38,$KJ$38+1)*$KA$38)</f>
        <v/>
      </c>
      <c r="KM38" s="119">
        <v>18</v>
      </c>
      <c r="KN38" s="123" t="str">
        <f>VLOOKUP($KM$38,$B$6:$C$26,2)</f>
        <v/>
      </c>
      <c r="KO38" s="123">
        <v>33</v>
      </c>
      <c r="KP38" s="415"/>
      <c r="KQ38" s="415"/>
      <c r="KR38" s="203"/>
      <c r="KS38" s="7"/>
      <c r="KT38" s="8"/>
      <c r="KU38" s="8"/>
      <c r="KV38" s="8"/>
      <c r="KW38" s="9"/>
      <c r="KX38" s="7"/>
      <c r="KY38" s="121" t="str">
        <f>IF(ISBLANK($KX$38),"",INDEX(ion21Coop!$F$32:$F$39,MAX(2*$KX$38-1,2)))</f>
        <v/>
      </c>
      <c r="KZ38" s="122" t="str">
        <f>IF(ISBLANK($KX$38),"",INDEX(ion21Coop!$F$32:$F$39,2*$KX$38))</f>
        <v/>
      </c>
      <c r="LA38" s="97" t="str">
        <f>IF(ISBLANK($KX$38),"",IF(ISNA(MATCH(TeamNAVI!$E$22,$KS$38:$KW$38,0))*ISNA(MATCH(TeamNAVI!$E$24,$KS$38:$KW$38,0))*ISNA(MATCH(TeamNAVI!$E$26,$KS$38:$KW$38,0)),0,1))</f>
        <v/>
      </c>
      <c r="LB38" s="122" t="str">
        <f>IF(ISBLANK($KX$38),"",INDEX($KY$38:$KZ$38,$LA$38+1)*$KR$38)</f>
        <v/>
      </c>
      <c r="LD38" s="119">
        <v>19</v>
      </c>
      <c r="LE38" s="123" t="str">
        <f>VLOOKUP($LD$38,$B$6:$C$26,2)</f>
        <v/>
      </c>
      <c r="LF38" s="123">
        <v>33</v>
      </c>
      <c r="LG38" s="415"/>
      <c r="LH38" s="415"/>
      <c r="LI38" s="203"/>
      <c r="LJ38" s="7"/>
      <c r="LK38" s="8"/>
      <c r="LL38" s="8"/>
      <c r="LM38" s="8"/>
      <c r="LN38" s="9"/>
      <c r="LO38" s="7"/>
      <c r="LP38" s="121" t="str">
        <f>IF(ISBLANK($LO$38),"",INDEX(ion21Coop!$F$32:$F$39,MAX(2*$LO$38-1,2)))</f>
        <v/>
      </c>
      <c r="LQ38" s="122" t="str">
        <f>IF(ISBLANK($LO$38),"",INDEX(ion21Coop!$F$32:$F$39,2*$LO$38))</f>
        <v/>
      </c>
      <c r="LR38" s="97" t="str">
        <f>IF(ISBLANK($LO$38),"",IF(ISNA(MATCH(TeamNAVI!$E$22,$LJ$38:$LN$38,0))*ISNA(MATCH(TeamNAVI!$E$24,$LJ$38:$LN$38,0))*ISNA(MATCH(TeamNAVI!$E$26,$LJ$38:$LN$38,0)),0,1))</f>
        <v/>
      </c>
      <c r="LS38" s="122" t="str">
        <f>IF(ISBLANK($LO$38),"",INDEX($LP$38:$LQ$38,$LR$38+1)*$LI$38)</f>
        <v/>
      </c>
      <c r="LU38" s="119">
        <v>20</v>
      </c>
      <c r="LV38" s="123" t="str">
        <f>VLOOKUP($LU$38,$B$6:$C$26,2)</f>
        <v/>
      </c>
      <c r="LW38" s="123">
        <v>33</v>
      </c>
      <c r="LX38" s="415"/>
      <c r="LY38" s="415"/>
      <c r="LZ38" s="203"/>
      <c r="MA38" s="7"/>
      <c r="MB38" s="8"/>
      <c r="MC38" s="8"/>
      <c r="MD38" s="8"/>
      <c r="ME38" s="9"/>
      <c r="MF38" s="7"/>
      <c r="MG38" s="121" t="str">
        <f>IF(ISBLANK($MF$38),"",INDEX(ion21Coop!$F$32:$F$39,MAX(2*$MF$38-1,2)))</f>
        <v/>
      </c>
      <c r="MH38" s="122" t="str">
        <f>IF(ISBLANK($MF$38),"",INDEX(ion21Coop!$F$32:$F$39,2*$MF$38))</f>
        <v/>
      </c>
      <c r="MI38" s="97" t="str">
        <f>IF(ISBLANK($MF$38),"",IF(ISNA(MATCH(TeamNAVI!$E$22,$MA$38:$ME$38,0))*ISNA(MATCH(TeamNAVI!$E$24,$MA$38:$ME$38,0))*ISNA(MATCH(TeamNAVI!$E$26,$MA$38:$ME$38,0)),0,1))</f>
        <v/>
      </c>
      <c r="MJ38" s="122" t="str">
        <f>IF(ISBLANK($MF$38),"",INDEX($MG$38:$MH$38,$MI$38+1)*$LZ$38)</f>
        <v/>
      </c>
      <c r="ML38" s="119">
        <v>21</v>
      </c>
      <c r="MM38" s="123" t="str">
        <f>VLOOKUP($ML$38,$B$6:$C$26,2)</f>
        <v/>
      </c>
      <c r="MN38" s="123">
        <v>33</v>
      </c>
      <c r="MO38" s="415"/>
      <c r="MP38" s="415"/>
      <c r="MQ38" s="203"/>
      <c r="MR38" s="7"/>
      <c r="MS38" s="8"/>
      <c r="MT38" s="8"/>
      <c r="MU38" s="8"/>
      <c r="MV38" s="9"/>
      <c r="MW38" s="7"/>
      <c r="MX38" s="121" t="str">
        <f>IF(ISBLANK($MW$38),"",INDEX(ion21Coop!$F$32:$F$39,MAX(2*$MW$38-1,2)))</f>
        <v/>
      </c>
      <c r="MY38" s="122" t="str">
        <f>IF(ISBLANK($MW$38),"",INDEX(ion21Coop!$F$32:$F$39,2*$MW$38))</f>
        <v/>
      </c>
      <c r="MZ38" s="97" t="str">
        <f>IF(ISBLANK($MW$38),"",IF(ISNA(MATCH(TeamNAVI!$E$22,$MR$38:$MV$38,0))*ISNA(MATCH(TeamNAVI!$E$24,$MR$38:$MV$38,0))*ISNA(MATCH(TeamNAVI!$E$26,$MR$38:$MV$38,0)),0,1))</f>
        <v/>
      </c>
      <c r="NA38" s="122" t="str">
        <f>IF(ISBLANK($MW$38),"",INDEX($MX$38:$MY$38,$MZ$38+1)*$MQ$38)</f>
        <v/>
      </c>
    </row>
    <row r="39" spans="1:365" x14ac:dyDescent="0.3">
      <c r="A39" s="196" t="s">
        <v>327</v>
      </c>
      <c r="B39" s="49" t="s">
        <v>130</v>
      </c>
      <c r="J39" s="119">
        <v>1</v>
      </c>
      <c r="K39" s="123" t="str">
        <f>VLOOKUP($J$39,$B$6:$C$26,2)</f>
        <v>YaJo</v>
      </c>
      <c r="L39" s="123">
        <v>34</v>
      </c>
      <c r="M39" s="364"/>
      <c r="N39" s="364"/>
      <c r="O39" s="202"/>
      <c r="P39" s="7"/>
      <c r="Q39" s="8"/>
      <c r="R39" s="8"/>
      <c r="S39" s="8"/>
      <c r="T39" s="9"/>
      <c r="U39" s="7"/>
      <c r="V39" s="121" t="str">
        <f>IF(ISBLANK($U$39),"",INDEX(ion21Coop!$F$32:$F$39,MAX(2*$U$39-1,2)))</f>
        <v/>
      </c>
      <c r="W39" s="122" t="str">
        <f>IF(ISBLANK($U$39),"",INDEX(ion21Coop!$F$32:$F$39,2*$U$39))</f>
        <v/>
      </c>
      <c r="X39" s="97" t="str">
        <f>IF(ISBLANK($U$39),"",IF(ISNA(MATCH(TeamNAVI!$E$22,$P$39:$T$39,0))*ISNA(MATCH(TeamNAVI!$E$24,$P$39:$T$39,0))*ISNA(MATCH(TeamNAVI!$E$26,$P$39:$T$39,0)),0,1))</f>
        <v/>
      </c>
      <c r="Y39" s="122" t="str">
        <f>IF(ISBLANK($U$39),"",INDEX($V$39:$W$39,$X$39+1)*$O$39)</f>
        <v/>
      </c>
      <c r="AA39" s="119">
        <v>2</v>
      </c>
      <c r="AB39" s="123" t="str">
        <f>VLOOKUP($AA$39,$B$6:$C$26,2)</f>
        <v>GeLo</v>
      </c>
      <c r="AC39" s="123">
        <v>34</v>
      </c>
      <c r="AD39" s="364"/>
      <c r="AE39" s="364"/>
      <c r="AF39" s="202"/>
      <c r="AG39" s="7"/>
      <c r="AH39" s="8"/>
      <c r="AI39" s="8"/>
      <c r="AJ39" s="8"/>
      <c r="AK39" s="9"/>
      <c r="AL39" s="7"/>
      <c r="AM39" s="121" t="str">
        <f>IF(ISBLANK($AL$39),"",INDEX(ion21Coop!$F$32:$F$39,MAX(2*$AL$39-1,2)))</f>
        <v/>
      </c>
      <c r="AN39" s="122" t="str">
        <f>IF(ISBLANK($AL$39),"",INDEX(ion21Coop!$F$32:$F$39,2*$AL$39))</f>
        <v/>
      </c>
      <c r="AO39" s="97" t="str">
        <f>IF(ISBLANK($AL$39),"",IF(ISNA(MATCH(TeamNAVI!$E$22,$AG$39:$AK$39,0))*ISNA(MATCH(TeamNAVI!$E$24,$AG$39:$AK$39,0))*ISNA(MATCH(TeamNAVI!$E$26,$AG$39:$AK$39,0)),0,1))</f>
        <v/>
      </c>
      <c r="AP39" s="122" t="str">
        <f>IF(ISBLANK($AL$39),"",INDEX($AM$39:$AN$39,$AO$39+1)*$AF$39)</f>
        <v/>
      </c>
      <c r="AR39" s="119">
        <v>3</v>
      </c>
      <c r="AS39" s="123" t="str">
        <f>VLOOKUP($AR$39,$B$6:$C$26,2)</f>
        <v>MiDo</v>
      </c>
      <c r="AT39" s="123">
        <v>34</v>
      </c>
      <c r="AU39" s="364"/>
      <c r="AV39" s="364"/>
      <c r="AW39" s="202"/>
      <c r="AX39" s="7"/>
      <c r="AY39" s="8"/>
      <c r="AZ39" s="8"/>
      <c r="BA39" s="8"/>
      <c r="BB39" s="9"/>
      <c r="BC39" s="7"/>
      <c r="BD39" s="121" t="str">
        <f>IF(ISBLANK($BC$39),"",INDEX(ion21Coop!$F$32:$F$39,MAX(2*$BC$39-1,2)))</f>
        <v/>
      </c>
      <c r="BE39" s="122" t="str">
        <f>IF(ISBLANK($BC$39),"",INDEX(ion21Coop!$F$32:$F$39,2*$BC$39))</f>
        <v/>
      </c>
      <c r="BF39" s="97" t="str">
        <f>IF(ISBLANK($BC$39),"",IF(ISNA(MATCH(TeamNAVI!$E$22,$AX$39:$BB$39,0))*ISNA(MATCH(TeamNAVI!$E$24,$AX$39:$BB$39,0))*ISNA(MATCH(TeamNAVI!$E$26,$AX$39:$BB$39,0)),0,1))</f>
        <v/>
      </c>
      <c r="BG39" s="122" t="str">
        <f>IF(ISBLANK($BC$39),"",INDEX($BD$39:$BE$39,$BF$39+1)*$AW$39)</f>
        <v/>
      </c>
      <c r="BI39" s="119">
        <v>4</v>
      </c>
      <c r="BJ39" s="123" t="str">
        <f>VLOOKUP($BI$39,$B$6:$C$26,2)</f>
        <v>EmNi</v>
      </c>
      <c r="BK39" s="123">
        <v>34</v>
      </c>
      <c r="BL39" s="415"/>
      <c r="BM39" s="415"/>
      <c r="BN39" s="203"/>
      <c r="BO39" s="7"/>
      <c r="BP39" s="8"/>
      <c r="BQ39" s="8"/>
      <c r="BR39" s="8"/>
      <c r="BS39" s="9"/>
      <c r="BT39" s="7"/>
      <c r="BU39" s="121" t="str">
        <f>IF(ISBLANK($BT$39),"",INDEX(ion21Coop!$F$32:$F$39,MAX(2*$BT$39-1,2)))</f>
        <v/>
      </c>
      <c r="BV39" s="122" t="str">
        <f>IF(ISBLANK($BT$39),"",INDEX(ion21Coop!$F$32:$F$39,2*$BT$39))</f>
        <v/>
      </c>
      <c r="BW39" s="97" t="str">
        <f>IF(ISBLANK($BT$39),"",IF(ISNA(MATCH(TeamNAVI!$E$22,$BO$39:$BS$39,0))*ISNA(MATCH(TeamNAVI!$E$24,$BO$39:$BS$39,0))*ISNA(MATCH(TeamNAVI!$E$26,$BO$39:$BS$39,0)),0,1))</f>
        <v/>
      </c>
      <c r="BX39" s="122" t="str">
        <f>IF(ISBLANK($BT$39),"",INDEX($BU$39:$BV$39,$BW$39+1)*$BN$39)</f>
        <v/>
      </c>
      <c r="BZ39" s="119">
        <v>5</v>
      </c>
      <c r="CA39" s="123" t="str">
        <f>VLOOKUP($BZ$39,$B$6:$C$26,2)</f>
        <v>HeJe</v>
      </c>
      <c r="CB39" s="123">
        <v>34</v>
      </c>
      <c r="CC39" s="415"/>
      <c r="CD39" s="415"/>
      <c r="CE39" s="203"/>
      <c r="CF39" s="7"/>
      <c r="CG39" s="8"/>
      <c r="CH39" s="8"/>
      <c r="CI39" s="8"/>
      <c r="CJ39" s="9"/>
      <c r="CK39" s="7"/>
      <c r="CL39" s="121" t="str">
        <f>IF(ISBLANK($CK$39),"",INDEX(ion21Coop!$F$32:$F$39,MAX(2*$CK$39-1,2)))</f>
        <v/>
      </c>
      <c r="CM39" s="122" t="str">
        <f>IF(ISBLANK($CK$39),"",INDEX(ion21Coop!$F$32:$F$39,2*$CK$39))</f>
        <v/>
      </c>
      <c r="CN39" s="97" t="str">
        <f>IF(ISBLANK($CK$39),"",IF(ISNA(MATCH(TeamNAVI!$E$22,$CF$39:$CJ$39,0))*ISNA(MATCH(TeamNAVI!$E$24,$CF$39:$CJ$39,0))*ISNA(MATCH(TeamNAVI!$E$26,$CF$39:$CJ$39,0)),0,1))</f>
        <v/>
      </c>
      <c r="CO39" s="122" t="str">
        <f>IF(ISBLANK($CK$39),"",INDEX($CL$39:$CM$39,$CN$39+1)*$CE$39)</f>
        <v/>
      </c>
      <c r="CQ39" s="119">
        <v>6</v>
      </c>
      <c r="CR39" s="123" t="str">
        <f>VLOOKUP($CQ$39,$B$6:$C$26,2)</f>
        <v/>
      </c>
      <c r="CS39" s="123">
        <v>34</v>
      </c>
      <c r="CT39" s="415"/>
      <c r="CU39" s="415"/>
      <c r="CV39" s="203"/>
      <c r="CW39" s="7"/>
      <c r="CX39" s="8"/>
      <c r="CY39" s="8"/>
      <c r="CZ39" s="8"/>
      <c r="DA39" s="9"/>
      <c r="DB39" s="7"/>
      <c r="DC39" s="121" t="str">
        <f>IF(ISBLANK($DB$39),"",INDEX(ion21Coop!$F$32:$F$39,MAX(2*$DB$39-1,2)))</f>
        <v/>
      </c>
      <c r="DD39" s="122" t="str">
        <f>IF(ISBLANK($DB$39),"",INDEX(ion21Coop!$F$32:$F$39,2*$DB$39))</f>
        <v/>
      </c>
      <c r="DE39" s="97" t="str">
        <f>IF(ISBLANK($DB$39),"",IF(ISNA(MATCH(TeamNAVI!$E$22,$CW$39:$DA$39,0))*ISNA(MATCH(TeamNAVI!$E$24,$CW$39:$DA$39,0))*ISNA(MATCH(TeamNAVI!$E$26,$CW$39:$DA$39,0)),0,1))</f>
        <v/>
      </c>
      <c r="DF39" s="122" t="str">
        <f>IF(ISBLANK($DB$39),"",INDEX($DC$39:$DD$39,$DE$39+1)*$CV$39)</f>
        <v/>
      </c>
      <c r="DH39" s="119">
        <v>7</v>
      </c>
      <c r="DI39" s="123" t="str">
        <f>VLOOKUP($DH$39,$B$6:$C$26,2)</f>
        <v/>
      </c>
      <c r="DJ39" s="123">
        <v>34</v>
      </c>
      <c r="DK39" s="415"/>
      <c r="DL39" s="415"/>
      <c r="DM39" s="203"/>
      <c r="DN39" s="7"/>
      <c r="DO39" s="8"/>
      <c r="DP39" s="8"/>
      <c r="DQ39" s="8"/>
      <c r="DR39" s="9"/>
      <c r="DS39" s="7"/>
      <c r="DT39" s="121" t="str">
        <f>IF(ISBLANK($DS$39),"",INDEX(ion21Coop!$F$32:$F$39,MAX(2*$DS$39-1,2)))</f>
        <v/>
      </c>
      <c r="DU39" s="122" t="str">
        <f>IF(ISBLANK($DS$39),"",INDEX(ion21Coop!$F$32:$F$39,2*$DS$39))</f>
        <v/>
      </c>
      <c r="DV39" s="97" t="str">
        <f>IF(ISBLANK($DS$39),"",IF(ISNA(MATCH(TeamNAVI!$E$22,$DN$39:$DR$39,0))*ISNA(MATCH(TeamNAVI!$E$24,$DN$39:$DR$39,0))*ISNA(MATCH(TeamNAVI!$E$26,$DN$39:$DR$39,0)),0,1))</f>
        <v/>
      </c>
      <c r="DW39" s="122" t="str">
        <f>IF(ISBLANK($DS$39),"",INDEX($DT$39:$DU$39,$DV$39+1)*$DM$39)</f>
        <v/>
      </c>
      <c r="DY39" s="119">
        <v>8</v>
      </c>
      <c r="DZ39" s="123" t="str">
        <f>VLOOKUP($DY$39,$B$6:$C$26,2)</f>
        <v/>
      </c>
      <c r="EA39" s="123">
        <v>34</v>
      </c>
      <c r="EB39" s="415"/>
      <c r="EC39" s="415"/>
      <c r="ED39" s="203"/>
      <c r="EE39" s="7"/>
      <c r="EF39" s="8"/>
      <c r="EG39" s="8"/>
      <c r="EH39" s="8"/>
      <c r="EI39" s="9"/>
      <c r="EJ39" s="7"/>
      <c r="EK39" s="121" t="str">
        <f>IF(ISBLANK($EJ$39),"",INDEX(ion21Coop!$F$32:$F$39,MAX(2*$EJ$39-1,2)))</f>
        <v/>
      </c>
      <c r="EL39" s="122" t="str">
        <f>IF(ISBLANK($EJ$39),"",INDEX(ion21Coop!$F$32:$F$39,2*$EJ$39))</f>
        <v/>
      </c>
      <c r="EM39" s="97" t="str">
        <f>IF(ISBLANK($EJ$39),"",IF(ISNA(MATCH(TeamNAVI!$E$22,$EE$39:$EI$39,0))*ISNA(MATCH(TeamNAVI!$E$24,$EE$39:$EI$39,0))*ISNA(MATCH(TeamNAVI!$E$26,$EE$39:$EI$39,0)),0,1))</f>
        <v/>
      </c>
      <c r="EN39" s="122" t="str">
        <f>IF(ISBLANK($EJ$39),"",INDEX($EK$39:$EL$39,$EM$39+1)*$ED$39)</f>
        <v/>
      </c>
      <c r="EP39" s="119">
        <v>9</v>
      </c>
      <c r="EQ39" s="123" t="str">
        <f>VLOOKUP($EP$39,$B$6:$C$26,2)</f>
        <v/>
      </c>
      <c r="ER39" s="123">
        <v>34</v>
      </c>
      <c r="ES39" s="415"/>
      <c r="ET39" s="415"/>
      <c r="EU39" s="203"/>
      <c r="EV39" s="7"/>
      <c r="EW39" s="8"/>
      <c r="EX39" s="8"/>
      <c r="EY39" s="8"/>
      <c r="EZ39" s="9"/>
      <c r="FA39" s="7"/>
      <c r="FB39" s="121" t="str">
        <f>IF(ISBLANK($FA$39),"",INDEX(ion21Coop!$F$32:$F$39,MAX(2*$FA$39-1,2)))</f>
        <v/>
      </c>
      <c r="FC39" s="122" t="str">
        <f>IF(ISBLANK($FA$39),"",INDEX(ion21Coop!$F$32:$F$39,2*$FA$39))</f>
        <v/>
      </c>
      <c r="FD39" s="97" t="str">
        <f>IF(ISBLANK($FA$39),"",IF(ISNA(MATCH(TeamNAVI!$E$22,$EV$39:$EZ$39,0))*ISNA(MATCH(TeamNAVI!$E$24,$EV$39:$EZ$39,0))*ISNA(MATCH(TeamNAVI!$E$26,$EV$39:$EZ$39,0)),0,1))</f>
        <v/>
      </c>
      <c r="FE39" s="122" t="str">
        <f>IF(ISBLANK($FA$39),"",INDEX($FB$39:$FC$39,$FD$39+1)*$EU$39)</f>
        <v/>
      </c>
      <c r="FG39" s="119">
        <v>10</v>
      </c>
      <c r="FH39" s="123" t="str">
        <f>VLOOKUP($FG$39,$B$6:$C$26,2)</f>
        <v/>
      </c>
      <c r="FI39" s="123">
        <v>34</v>
      </c>
      <c r="FJ39" s="415"/>
      <c r="FK39" s="415"/>
      <c r="FL39" s="203"/>
      <c r="FM39" s="7"/>
      <c r="FN39" s="8"/>
      <c r="FO39" s="8"/>
      <c r="FP39" s="8"/>
      <c r="FQ39" s="9"/>
      <c r="FR39" s="7"/>
      <c r="FS39" s="121" t="str">
        <f>IF(ISBLANK($FR$39),"",INDEX(ion21Coop!$F$32:$F$39,MAX(2*$FR$39-1,2)))</f>
        <v/>
      </c>
      <c r="FT39" s="122" t="str">
        <f>IF(ISBLANK($FR$39),"",INDEX(ion21Coop!$F$32:$F$39,2*$FR$39))</f>
        <v/>
      </c>
      <c r="FU39" s="97" t="str">
        <f>IF(ISBLANK($FR$39),"",IF(ISNA(MATCH(TeamNAVI!$E$22,$FM$39:$FQ$39,0))*ISNA(MATCH(TeamNAVI!$E$24,$FM$39:$FQ$39,0))*ISNA(MATCH(TeamNAVI!$E$26,$FM$39:$FQ$39,0)),0,1))</f>
        <v/>
      </c>
      <c r="FV39" s="122" t="str">
        <f>IF(ISBLANK($FR$39),"",INDEX($FS$39:$FT$39,$FU$39+1)*$FL$39)</f>
        <v/>
      </c>
      <c r="FX39" s="119">
        <v>11</v>
      </c>
      <c r="FY39" s="123" t="str">
        <f>VLOOKUP($FX$39,$B$6:$C$26,2)</f>
        <v/>
      </c>
      <c r="FZ39" s="123">
        <v>34</v>
      </c>
      <c r="GA39" s="415"/>
      <c r="GB39" s="415"/>
      <c r="GC39" s="203"/>
      <c r="GD39" s="7"/>
      <c r="GE39" s="8"/>
      <c r="GF39" s="8"/>
      <c r="GG39" s="8"/>
      <c r="GH39" s="9"/>
      <c r="GI39" s="7"/>
      <c r="GJ39" s="121" t="str">
        <f>IF(ISBLANK($GI$39),"",INDEX(ion21Coop!$F$32:$F$39,MAX(2*$GI$39-1,2)))</f>
        <v/>
      </c>
      <c r="GK39" s="122" t="str">
        <f>IF(ISBLANK($GI$39),"",INDEX(ion21Coop!$F$32:$F$39,2*$GI$39))</f>
        <v/>
      </c>
      <c r="GL39" s="97" t="str">
        <f>IF(ISBLANK($GI$39),"",IF(ISNA(MATCH(TeamNAVI!$E$22,$GD$39:$GH$39,0))*ISNA(MATCH(TeamNAVI!$E$24,$GD$39:$GH$39,0))*ISNA(MATCH(TeamNAVI!$E$26,$GD$39:$GH$39,0)),0,1))</f>
        <v/>
      </c>
      <c r="GM39" s="122" t="str">
        <f>IF(ISBLANK($GI$39),"",INDEX($GJ$39:$GK$39,$GL$39+1)*$GC$39)</f>
        <v/>
      </c>
      <c r="GO39" s="119">
        <v>12</v>
      </c>
      <c r="GP39" s="123" t="str">
        <f>VLOOKUP($GO$39,$B$6:$C$26,2)</f>
        <v/>
      </c>
      <c r="GQ39" s="123">
        <v>34</v>
      </c>
      <c r="GR39" s="415"/>
      <c r="GS39" s="415"/>
      <c r="GT39" s="203"/>
      <c r="GU39" s="7"/>
      <c r="GV39" s="8"/>
      <c r="GW39" s="8"/>
      <c r="GX39" s="8"/>
      <c r="GY39" s="9"/>
      <c r="GZ39" s="7"/>
      <c r="HA39" s="121" t="str">
        <f>IF(ISBLANK($GZ$39),"",INDEX(ion21Coop!$F$32:$F$39,MAX(2*$GZ$39-1,2)))</f>
        <v/>
      </c>
      <c r="HB39" s="122" t="str">
        <f>IF(ISBLANK($GZ$39),"",INDEX(ion21Coop!$F$32:$F$39,2*$GZ$39))</f>
        <v/>
      </c>
      <c r="HC39" s="97" t="str">
        <f>IF(ISBLANK($GZ$39),"",IF(ISNA(MATCH(TeamNAVI!$E$22,$GU$39:$GY$39,0))*ISNA(MATCH(TeamNAVI!$E$24,$GU$39:$GY$39,0))*ISNA(MATCH(TeamNAVI!$E$26,$GU$39:$GY$39,0)),0,1))</f>
        <v/>
      </c>
      <c r="HD39" s="122" t="str">
        <f>IF(ISBLANK($GZ$39),"",INDEX($HA$39:$HB$39,$HC$39+1)*$GT$39)</f>
        <v/>
      </c>
      <c r="HF39" s="119">
        <v>13</v>
      </c>
      <c r="HG39" s="123" t="str">
        <f>VLOOKUP($HF$39,$B$6:$C$26,2)</f>
        <v/>
      </c>
      <c r="HH39" s="123">
        <v>34</v>
      </c>
      <c r="HI39" s="415"/>
      <c r="HJ39" s="415"/>
      <c r="HK39" s="203"/>
      <c r="HL39" s="7"/>
      <c r="HM39" s="8"/>
      <c r="HN39" s="8"/>
      <c r="HO39" s="8"/>
      <c r="HP39" s="9"/>
      <c r="HQ39" s="7"/>
      <c r="HR39" s="121" t="str">
        <f>IF(ISBLANK($HQ$39),"",INDEX(ion21Coop!$F$32:$F$39,MAX(2*$HQ$39-1,2)))</f>
        <v/>
      </c>
      <c r="HS39" s="122" t="str">
        <f>IF(ISBLANK($HQ$39),"",INDEX(ion21Coop!$F$32:$F$39,2*$HQ$39))</f>
        <v/>
      </c>
      <c r="HT39" s="97" t="str">
        <f>IF(ISBLANK($HQ$39),"",IF(ISNA(MATCH(TeamNAVI!$E$22,$HL$39:$HP$39,0))*ISNA(MATCH(TeamNAVI!$E$24,$HL$39:$HP$39,0))*ISNA(MATCH(TeamNAVI!$E$26,$HL$39:$HP$39,0)),0,1))</f>
        <v/>
      </c>
      <c r="HU39" s="122" t="str">
        <f>IF(ISBLANK($HQ$39),"",INDEX($HR$39:$HS$39,$HT$39+1)*$HK$39)</f>
        <v/>
      </c>
      <c r="HW39" s="119">
        <v>14</v>
      </c>
      <c r="HX39" s="123" t="str">
        <f>VLOOKUP($HW$39,$B$6:$C$26,2)</f>
        <v/>
      </c>
      <c r="HY39" s="123">
        <v>34</v>
      </c>
      <c r="HZ39" s="415"/>
      <c r="IA39" s="415"/>
      <c r="IB39" s="203"/>
      <c r="IC39" s="7"/>
      <c r="ID39" s="8"/>
      <c r="IE39" s="8"/>
      <c r="IF39" s="8"/>
      <c r="IG39" s="9"/>
      <c r="IH39" s="7"/>
      <c r="II39" s="121" t="str">
        <f>IF(ISBLANK($IH$39),"",INDEX(ion21Coop!$F$32:$F$39,MAX(2*$IH$39-1,2)))</f>
        <v/>
      </c>
      <c r="IJ39" s="122" t="str">
        <f>IF(ISBLANK($IH$39),"",INDEX(ion21Coop!$F$32:$F$39,2*$IH$39))</f>
        <v/>
      </c>
      <c r="IK39" s="97" t="str">
        <f>IF(ISBLANK($IH$39),"",IF(ISNA(MATCH(TeamNAVI!$E$22,$IC$39:$IG$39,0))*ISNA(MATCH(TeamNAVI!$E$24,$IC$39:$IG$39,0))*ISNA(MATCH(TeamNAVI!$E$26,$IC$39:$IG$39,0)),0,1))</f>
        <v/>
      </c>
      <c r="IL39" s="122" t="str">
        <f>IF(ISBLANK($IH$39),"",INDEX($II$39:$IJ$39,$IK$39+1)*$IB$39)</f>
        <v/>
      </c>
      <c r="IN39" s="119">
        <v>15</v>
      </c>
      <c r="IO39" s="123" t="str">
        <f>VLOOKUP($IN$39,$B$6:$C$26,2)</f>
        <v/>
      </c>
      <c r="IP39" s="123">
        <v>34</v>
      </c>
      <c r="IQ39" s="415"/>
      <c r="IR39" s="415"/>
      <c r="IS39" s="203"/>
      <c r="IT39" s="7"/>
      <c r="IU39" s="8"/>
      <c r="IV39" s="8"/>
      <c r="IW39" s="8"/>
      <c r="IX39" s="9"/>
      <c r="IY39" s="7"/>
      <c r="IZ39" s="121" t="str">
        <f>IF(ISBLANK($IY$39),"",INDEX(ion21Coop!$F$32:$F$39,MAX(2*$IY$39-1,2)))</f>
        <v/>
      </c>
      <c r="JA39" s="122" t="str">
        <f>IF(ISBLANK($IY$39),"",INDEX(ion21Coop!$F$32:$F$39,2*$IY$39))</f>
        <v/>
      </c>
      <c r="JB39" s="97" t="str">
        <f>IF(ISBLANK($IY$39),"",IF(ISNA(MATCH(TeamNAVI!$E$22,$IT$39:$IX$39,0))*ISNA(MATCH(TeamNAVI!$E$24,$IT$39:$IX$39,0))*ISNA(MATCH(TeamNAVI!$E$26,$IT$39:$IX$39,0)),0,1))</f>
        <v/>
      </c>
      <c r="JC39" s="122" t="str">
        <f>IF(ISBLANK($IY$39),"",INDEX($IZ$39:$JA$39,$JB$39+1)*$IS$39)</f>
        <v/>
      </c>
      <c r="JE39" s="119">
        <v>16</v>
      </c>
      <c r="JF39" s="123" t="str">
        <f>VLOOKUP($JE$39,$B$6:$C$26,2)</f>
        <v/>
      </c>
      <c r="JG39" s="123">
        <v>34</v>
      </c>
      <c r="JH39" s="415"/>
      <c r="JI39" s="415"/>
      <c r="JJ39" s="203"/>
      <c r="JK39" s="7"/>
      <c r="JL39" s="8"/>
      <c r="JM39" s="8"/>
      <c r="JN39" s="8"/>
      <c r="JO39" s="9"/>
      <c r="JP39" s="7"/>
      <c r="JQ39" s="121" t="str">
        <f>IF(ISBLANK($JP$39),"",INDEX(ion21Coop!$F$32:$F$39,MAX(2*$JP$39-1,2)))</f>
        <v/>
      </c>
      <c r="JR39" s="122" t="str">
        <f>IF(ISBLANK($JP$39),"",INDEX(ion21Coop!$F$32:$F$39,2*$JP$39))</f>
        <v/>
      </c>
      <c r="JS39" s="97" t="str">
        <f>IF(ISBLANK($JP$39),"",IF(ISNA(MATCH(TeamNAVI!$E$22,$JK$39:$JO$39,0))*ISNA(MATCH(TeamNAVI!$E$24,$JK$39:$JO$39,0))*ISNA(MATCH(TeamNAVI!$E$26,$JK$39:$JO$39,0)),0,1))</f>
        <v/>
      </c>
      <c r="JT39" s="122" t="str">
        <f>IF(ISBLANK($JP$39),"",INDEX($JQ$39:$JR$39,$JS$39+1)*$JJ$39)</f>
        <v/>
      </c>
      <c r="JV39" s="119">
        <v>17</v>
      </c>
      <c r="JW39" s="123" t="str">
        <f>VLOOKUP($JV$39,$B$6:$C$26,2)</f>
        <v/>
      </c>
      <c r="JX39" s="123">
        <v>34</v>
      </c>
      <c r="JY39" s="415"/>
      <c r="JZ39" s="415"/>
      <c r="KA39" s="203"/>
      <c r="KB39" s="7"/>
      <c r="KC39" s="8"/>
      <c r="KD39" s="8"/>
      <c r="KE39" s="8"/>
      <c r="KF39" s="9"/>
      <c r="KG39" s="7"/>
      <c r="KH39" s="121" t="str">
        <f>IF(ISBLANK($KG$39),"",INDEX(ion21Coop!$F$32:$F$39,MAX(2*$KG$39-1,2)))</f>
        <v/>
      </c>
      <c r="KI39" s="122" t="str">
        <f>IF(ISBLANK($KG$39),"",INDEX(ion21Coop!$F$32:$F$39,2*$KG$39))</f>
        <v/>
      </c>
      <c r="KJ39" s="97" t="str">
        <f>IF(ISBLANK($KG$39),"",IF(ISNA(MATCH(TeamNAVI!$E$22,$KB$39:$KF$39,0))*ISNA(MATCH(TeamNAVI!$E$24,$KB$39:$KF$39,0))*ISNA(MATCH(TeamNAVI!$E$26,$KB$39:$KF$39,0)),0,1))</f>
        <v/>
      </c>
      <c r="KK39" s="122" t="str">
        <f>IF(ISBLANK($KG$39),"",INDEX($KH$39:$KI$39,$KJ$39+1)*$KA$39)</f>
        <v/>
      </c>
      <c r="KM39" s="119">
        <v>18</v>
      </c>
      <c r="KN39" s="123" t="str">
        <f>VLOOKUP($KM$39,$B$6:$C$26,2)</f>
        <v/>
      </c>
      <c r="KO39" s="123">
        <v>34</v>
      </c>
      <c r="KP39" s="415"/>
      <c r="KQ39" s="415"/>
      <c r="KR39" s="203"/>
      <c r="KS39" s="7"/>
      <c r="KT39" s="8"/>
      <c r="KU39" s="8"/>
      <c r="KV39" s="8"/>
      <c r="KW39" s="9"/>
      <c r="KX39" s="7"/>
      <c r="KY39" s="121" t="str">
        <f>IF(ISBLANK($KX$39),"",INDEX(ion21Coop!$F$32:$F$39,MAX(2*$KX$39-1,2)))</f>
        <v/>
      </c>
      <c r="KZ39" s="122" t="str">
        <f>IF(ISBLANK($KX$39),"",INDEX(ion21Coop!$F$32:$F$39,2*$KX$39))</f>
        <v/>
      </c>
      <c r="LA39" s="97" t="str">
        <f>IF(ISBLANK($KX$39),"",IF(ISNA(MATCH(TeamNAVI!$E$22,$KS$39:$KW$39,0))*ISNA(MATCH(TeamNAVI!$E$24,$KS$39:$KW$39,0))*ISNA(MATCH(TeamNAVI!$E$26,$KS$39:$KW$39,0)),0,1))</f>
        <v/>
      </c>
      <c r="LB39" s="122" t="str">
        <f>IF(ISBLANK($KX$39),"",INDEX($KY$39:$KZ$39,$LA$39+1)*$KR$39)</f>
        <v/>
      </c>
      <c r="LD39" s="119">
        <v>19</v>
      </c>
      <c r="LE39" s="123" t="str">
        <f>VLOOKUP($LD$39,$B$6:$C$26,2)</f>
        <v/>
      </c>
      <c r="LF39" s="123">
        <v>34</v>
      </c>
      <c r="LG39" s="415"/>
      <c r="LH39" s="415"/>
      <c r="LI39" s="203"/>
      <c r="LJ39" s="7"/>
      <c r="LK39" s="8"/>
      <c r="LL39" s="8"/>
      <c r="LM39" s="8"/>
      <c r="LN39" s="9"/>
      <c r="LO39" s="7"/>
      <c r="LP39" s="121" t="str">
        <f>IF(ISBLANK($LO$39),"",INDEX(ion21Coop!$F$32:$F$39,MAX(2*$LO$39-1,2)))</f>
        <v/>
      </c>
      <c r="LQ39" s="122" t="str">
        <f>IF(ISBLANK($LO$39),"",INDEX(ion21Coop!$F$32:$F$39,2*$LO$39))</f>
        <v/>
      </c>
      <c r="LR39" s="97" t="str">
        <f>IF(ISBLANK($LO$39),"",IF(ISNA(MATCH(TeamNAVI!$E$22,$LJ$39:$LN$39,0))*ISNA(MATCH(TeamNAVI!$E$24,$LJ$39:$LN$39,0))*ISNA(MATCH(TeamNAVI!$E$26,$LJ$39:$LN$39,0)),0,1))</f>
        <v/>
      </c>
      <c r="LS39" s="122" t="str">
        <f>IF(ISBLANK($LO$39),"",INDEX($LP$39:$LQ$39,$LR$39+1)*$LI$39)</f>
        <v/>
      </c>
      <c r="LU39" s="119">
        <v>20</v>
      </c>
      <c r="LV39" s="123" t="str">
        <f>VLOOKUP($LU$39,$B$6:$C$26,2)</f>
        <v/>
      </c>
      <c r="LW39" s="123">
        <v>34</v>
      </c>
      <c r="LX39" s="415"/>
      <c r="LY39" s="415"/>
      <c r="LZ39" s="203"/>
      <c r="MA39" s="7"/>
      <c r="MB39" s="8"/>
      <c r="MC39" s="8"/>
      <c r="MD39" s="8"/>
      <c r="ME39" s="9"/>
      <c r="MF39" s="7"/>
      <c r="MG39" s="121" t="str">
        <f>IF(ISBLANK($MF$39),"",INDEX(ion21Coop!$F$32:$F$39,MAX(2*$MF$39-1,2)))</f>
        <v/>
      </c>
      <c r="MH39" s="122" t="str">
        <f>IF(ISBLANK($MF$39),"",INDEX(ion21Coop!$F$32:$F$39,2*$MF$39))</f>
        <v/>
      </c>
      <c r="MI39" s="97" t="str">
        <f>IF(ISBLANK($MF$39),"",IF(ISNA(MATCH(TeamNAVI!$E$22,$MA$39:$ME$39,0))*ISNA(MATCH(TeamNAVI!$E$24,$MA$39:$ME$39,0))*ISNA(MATCH(TeamNAVI!$E$26,$MA$39:$ME$39,0)),0,1))</f>
        <v/>
      </c>
      <c r="MJ39" s="122" t="str">
        <f>IF(ISBLANK($MF$39),"",INDEX($MG$39:$MH$39,$MI$39+1)*$LZ$39)</f>
        <v/>
      </c>
      <c r="ML39" s="119">
        <v>21</v>
      </c>
      <c r="MM39" s="123" t="str">
        <f>VLOOKUP($ML$39,$B$6:$C$26,2)</f>
        <v/>
      </c>
      <c r="MN39" s="123">
        <v>34</v>
      </c>
      <c r="MO39" s="415"/>
      <c r="MP39" s="415"/>
      <c r="MQ39" s="203"/>
      <c r="MR39" s="7"/>
      <c r="MS39" s="8"/>
      <c r="MT39" s="8"/>
      <c r="MU39" s="8"/>
      <c r="MV39" s="9"/>
      <c r="MW39" s="7"/>
      <c r="MX39" s="121" t="str">
        <f>IF(ISBLANK($MW$39),"",INDEX(ion21Coop!$F$32:$F$39,MAX(2*$MW$39-1,2)))</f>
        <v/>
      </c>
      <c r="MY39" s="122" t="str">
        <f>IF(ISBLANK($MW$39),"",INDEX(ion21Coop!$F$32:$F$39,2*$MW$39))</f>
        <v/>
      </c>
      <c r="MZ39" s="97" t="str">
        <f>IF(ISBLANK($MW$39),"",IF(ISNA(MATCH(TeamNAVI!$E$22,$MR$39:$MV$39,0))*ISNA(MATCH(TeamNAVI!$E$24,$MR$39:$MV$39,0))*ISNA(MATCH(TeamNAVI!$E$26,$MR$39:$MV$39,0)),0,1))</f>
        <v/>
      </c>
      <c r="NA39" s="122" t="str">
        <f>IF(ISBLANK($MW$39),"",INDEX($MX$39:$MY$39,$MZ$39+1)*$MQ$39)</f>
        <v/>
      </c>
    </row>
    <row r="40" spans="1:365" x14ac:dyDescent="0.3">
      <c r="A40" s="212"/>
      <c r="B40" s="49" t="s">
        <v>131</v>
      </c>
      <c r="J40" s="119">
        <v>1</v>
      </c>
      <c r="K40" s="123" t="str">
        <f>VLOOKUP($J$40,$B$6:$C$26,2)</f>
        <v>YaJo</v>
      </c>
      <c r="L40" s="123">
        <v>35</v>
      </c>
      <c r="M40" s="364"/>
      <c r="N40" s="364"/>
      <c r="O40" s="202"/>
      <c r="P40" s="7"/>
      <c r="Q40" s="8"/>
      <c r="R40" s="8"/>
      <c r="S40" s="8"/>
      <c r="T40" s="9"/>
      <c r="U40" s="7"/>
      <c r="V40" s="121" t="str">
        <f>IF(ISBLANK($U$40),"",INDEX(ion21Coop!$F$32:$F$39,MAX(2*$U$40-1,2)))</f>
        <v/>
      </c>
      <c r="W40" s="122" t="str">
        <f>IF(ISBLANK($U$40),"",INDEX(ion21Coop!$F$32:$F$39,2*$U$40))</f>
        <v/>
      </c>
      <c r="X40" s="97" t="str">
        <f>IF(ISBLANK($U$40),"",IF(ISNA(MATCH(TeamNAVI!$E$22,$P$40:$T$40,0))*ISNA(MATCH(TeamNAVI!$E$24,$P$40:$T$40,0))*ISNA(MATCH(TeamNAVI!$E$26,$P$40:$T$40,0)),0,1))</f>
        <v/>
      </c>
      <c r="Y40" s="122" t="str">
        <f>IF(ISBLANK($U$40),"",INDEX($V$40:$W$40,$X$40+1)*$O$40)</f>
        <v/>
      </c>
      <c r="AA40" s="119">
        <v>2</v>
      </c>
      <c r="AB40" s="123" t="str">
        <f>VLOOKUP($AA$40,$B$6:$C$26,2)</f>
        <v>GeLo</v>
      </c>
      <c r="AC40" s="123">
        <v>35</v>
      </c>
      <c r="AD40" s="364"/>
      <c r="AE40" s="364"/>
      <c r="AF40" s="202"/>
      <c r="AG40" s="7"/>
      <c r="AH40" s="8"/>
      <c r="AI40" s="8"/>
      <c r="AJ40" s="8"/>
      <c r="AK40" s="9"/>
      <c r="AL40" s="7"/>
      <c r="AM40" s="121" t="str">
        <f>IF(ISBLANK($AL$40),"",INDEX(ion21Coop!$F$32:$F$39,MAX(2*$AL$40-1,2)))</f>
        <v/>
      </c>
      <c r="AN40" s="122" t="str">
        <f>IF(ISBLANK($AL$40),"",INDEX(ion21Coop!$F$32:$F$39,2*$AL$40))</f>
        <v/>
      </c>
      <c r="AO40" s="97" t="str">
        <f>IF(ISBLANK($AL$40),"",IF(ISNA(MATCH(TeamNAVI!$E$22,$AG$40:$AK$40,0))*ISNA(MATCH(TeamNAVI!$E$24,$AG$40:$AK$40,0))*ISNA(MATCH(TeamNAVI!$E$26,$AG$40:$AK$40,0)),0,1))</f>
        <v/>
      </c>
      <c r="AP40" s="122" t="str">
        <f>IF(ISBLANK($AL$40),"",INDEX($AM$40:$AN$40,$AO$40+1)*$AF$40)</f>
        <v/>
      </c>
      <c r="AR40" s="119">
        <v>3</v>
      </c>
      <c r="AS40" s="123" t="str">
        <f>VLOOKUP($AR$40,$B$6:$C$26,2)</f>
        <v>MiDo</v>
      </c>
      <c r="AT40" s="123">
        <v>35</v>
      </c>
      <c r="AU40" s="364"/>
      <c r="AV40" s="364"/>
      <c r="AW40" s="202"/>
      <c r="AX40" s="7"/>
      <c r="AY40" s="8"/>
      <c r="AZ40" s="8"/>
      <c r="BA40" s="8"/>
      <c r="BB40" s="9"/>
      <c r="BC40" s="7"/>
      <c r="BD40" s="121" t="str">
        <f>IF(ISBLANK($BC$40),"",INDEX(ion21Coop!$F$32:$F$39,MAX(2*$BC$40-1,2)))</f>
        <v/>
      </c>
      <c r="BE40" s="122" t="str">
        <f>IF(ISBLANK($BC$40),"",INDEX(ion21Coop!$F$32:$F$39,2*$BC$40))</f>
        <v/>
      </c>
      <c r="BF40" s="97" t="str">
        <f>IF(ISBLANK($BC$40),"",IF(ISNA(MATCH(TeamNAVI!$E$22,$AX$40:$BB$40,0))*ISNA(MATCH(TeamNAVI!$E$24,$AX$40:$BB$40,0))*ISNA(MATCH(TeamNAVI!$E$26,$AX$40:$BB$40,0)),0,1))</f>
        <v/>
      </c>
      <c r="BG40" s="122" t="str">
        <f>IF(ISBLANK($BC$40),"",INDEX($BD$40:$BE$40,$BF$40+1)*$AW$40)</f>
        <v/>
      </c>
      <c r="BI40" s="119">
        <v>4</v>
      </c>
      <c r="BJ40" s="123" t="str">
        <f>VLOOKUP($BI$40,$B$6:$C$26,2)</f>
        <v>EmNi</v>
      </c>
      <c r="BK40" s="123">
        <v>35</v>
      </c>
      <c r="BL40" s="415"/>
      <c r="BM40" s="415"/>
      <c r="BN40" s="203"/>
      <c r="BO40" s="7"/>
      <c r="BP40" s="8"/>
      <c r="BQ40" s="8"/>
      <c r="BR40" s="8"/>
      <c r="BS40" s="9"/>
      <c r="BT40" s="7"/>
      <c r="BU40" s="121" t="str">
        <f>IF(ISBLANK($BT$40),"",INDEX(ion21Coop!$F$32:$F$39,MAX(2*$BT$40-1,2)))</f>
        <v/>
      </c>
      <c r="BV40" s="122" t="str">
        <f>IF(ISBLANK($BT$40),"",INDEX(ion21Coop!$F$32:$F$39,2*$BT$40))</f>
        <v/>
      </c>
      <c r="BW40" s="97" t="str">
        <f>IF(ISBLANK($BT$40),"",IF(ISNA(MATCH(TeamNAVI!$E$22,$BO$40:$BS$40,0))*ISNA(MATCH(TeamNAVI!$E$24,$BO$40:$BS$40,0))*ISNA(MATCH(TeamNAVI!$E$26,$BO$40:$BS$40,0)),0,1))</f>
        <v/>
      </c>
      <c r="BX40" s="122" t="str">
        <f>IF(ISBLANK($BT$40),"",INDEX($BU$40:$BV$40,$BW$40+1)*$BN$40)</f>
        <v/>
      </c>
      <c r="BZ40" s="119">
        <v>5</v>
      </c>
      <c r="CA40" s="123" t="str">
        <f>VLOOKUP($BZ$40,$B$6:$C$26,2)</f>
        <v>HeJe</v>
      </c>
      <c r="CB40" s="123">
        <v>35</v>
      </c>
      <c r="CC40" s="415"/>
      <c r="CD40" s="415"/>
      <c r="CE40" s="203"/>
      <c r="CF40" s="7"/>
      <c r="CG40" s="8"/>
      <c r="CH40" s="8"/>
      <c r="CI40" s="8"/>
      <c r="CJ40" s="9"/>
      <c r="CK40" s="7"/>
      <c r="CL40" s="121" t="str">
        <f>IF(ISBLANK($CK$40),"",INDEX(ion21Coop!$F$32:$F$39,MAX(2*$CK$40-1,2)))</f>
        <v/>
      </c>
      <c r="CM40" s="122" t="str">
        <f>IF(ISBLANK($CK$40),"",INDEX(ion21Coop!$F$32:$F$39,2*$CK$40))</f>
        <v/>
      </c>
      <c r="CN40" s="97" t="str">
        <f>IF(ISBLANK($CK$40),"",IF(ISNA(MATCH(TeamNAVI!$E$22,$CF$40:$CJ$40,0))*ISNA(MATCH(TeamNAVI!$E$24,$CF$40:$CJ$40,0))*ISNA(MATCH(TeamNAVI!$E$26,$CF$40:$CJ$40,0)),0,1))</f>
        <v/>
      </c>
      <c r="CO40" s="122" t="str">
        <f>IF(ISBLANK($CK$40),"",INDEX($CL$40:$CM$40,$CN$40+1)*$CE$40)</f>
        <v/>
      </c>
      <c r="CQ40" s="119">
        <v>6</v>
      </c>
      <c r="CR40" s="123" t="str">
        <f>VLOOKUP($CQ$40,$B$6:$C$26,2)</f>
        <v/>
      </c>
      <c r="CS40" s="123">
        <v>35</v>
      </c>
      <c r="CT40" s="415"/>
      <c r="CU40" s="415"/>
      <c r="CV40" s="203"/>
      <c r="CW40" s="7"/>
      <c r="CX40" s="8"/>
      <c r="CY40" s="8"/>
      <c r="CZ40" s="8"/>
      <c r="DA40" s="9"/>
      <c r="DB40" s="7"/>
      <c r="DC40" s="121" t="str">
        <f>IF(ISBLANK($DB$40),"",INDEX(ion21Coop!$F$32:$F$39,MAX(2*$DB$40-1,2)))</f>
        <v/>
      </c>
      <c r="DD40" s="122" t="str">
        <f>IF(ISBLANK($DB$40),"",INDEX(ion21Coop!$F$32:$F$39,2*$DB$40))</f>
        <v/>
      </c>
      <c r="DE40" s="97" t="str">
        <f>IF(ISBLANK($DB$40),"",IF(ISNA(MATCH(TeamNAVI!$E$22,$CW$40:$DA$40,0))*ISNA(MATCH(TeamNAVI!$E$24,$CW$40:$DA$40,0))*ISNA(MATCH(TeamNAVI!$E$26,$CW$40:$DA$40,0)),0,1))</f>
        <v/>
      </c>
      <c r="DF40" s="122" t="str">
        <f>IF(ISBLANK($DB$40),"",INDEX($DC$40:$DD$40,$DE$40+1)*$CV$40)</f>
        <v/>
      </c>
      <c r="DH40" s="119">
        <v>7</v>
      </c>
      <c r="DI40" s="123" t="str">
        <f>VLOOKUP($DH$40,$B$6:$C$26,2)</f>
        <v/>
      </c>
      <c r="DJ40" s="123">
        <v>35</v>
      </c>
      <c r="DK40" s="415"/>
      <c r="DL40" s="415"/>
      <c r="DM40" s="203"/>
      <c r="DN40" s="7"/>
      <c r="DO40" s="8"/>
      <c r="DP40" s="8"/>
      <c r="DQ40" s="8"/>
      <c r="DR40" s="9"/>
      <c r="DS40" s="7"/>
      <c r="DT40" s="121" t="str">
        <f>IF(ISBLANK($DS$40),"",INDEX(ion21Coop!$F$32:$F$39,MAX(2*$DS$40-1,2)))</f>
        <v/>
      </c>
      <c r="DU40" s="122" t="str">
        <f>IF(ISBLANK($DS$40),"",INDEX(ion21Coop!$F$32:$F$39,2*$DS$40))</f>
        <v/>
      </c>
      <c r="DV40" s="97" t="str">
        <f>IF(ISBLANK($DS$40),"",IF(ISNA(MATCH(TeamNAVI!$E$22,$DN$40:$DR$40,0))*ISNA(MATCH(TeamNAVI!$E$24,$DN$40:$DR$40,0))*ISNA(MATCH(TeamNAVI!$E$26,$DN$40:$DR$40,0)),0,1))</f>
        <v/>
      </c>
      <c r="DW40" s="122" t="str">
        <f>IF(ISBLANK($DS$40),"",INDEX($DT$40:$DU$40,$DV$40+1)*$DM$40)</f>
        <v/>
      </c>
      <c r="DY40" s="119">
        <v>8</v>
      </c>
      <c r="DZ40" s="123" t="str">
        <f>VLOOKUP($DY$40,$B$6:$C$26,2)</f>
        <v/>
      </c>
      <c r="EA40" s="123">
        <v>35</v>
      </c>
      <c r="EB40" s="415"/>
      <c r="EC40" s="415"/>
      <c r="ED40" s="203"/>
      <c r="EE40" s="7"/>
      <c r="EF40" s="8"/>
      <c r="EG40" s="8"/>
      <c r="EH40" s="8"/>
      <c r="EI40" s="9"/>
      <c r="EJ40" s="7"/>
      <c r="EK40" s="121" t="str">
        <f>IF(ISBLANK($EJ$40),"",INDEX(ion21Coop!$F$32:$F$39,MAX(2*$EJ$40-1,2)))</f>
        <v/>
      </c>
      <c r="EL40" s="122" t="str">
        <f>IF(ISBLANK($EJ$40),"",INDEX(ion21Coop!$F$32:$F$39,2*$EJ$40))</f>
        <v/>
      </c>
      <c r="EM40" s="97" t="str">
        <f>IF(ISBLANK($EJ$40),"",IF(ISNA(MATCH(TeamNAVI!$E$22,$EE$40:$EI$40,0))*ISNA(MATCH(TeamNAVI!$E$24,$EE$40:$EI$40,0))*ISNA(MATCH(TeamNAVI!$E$26,$EE$40:$EI$40,0)),0,1))</f>
        <v/>
      </c>
      <c r="EN40" s="122" t="str">
        <f>IF(ISBLANK($EJ$40),"",INDEX($EK$40:$EL$40,$EM$40+1)*$ED$40)</f>
        <v/>
      </c>
      <c r="EP40" s="119">
        <v>9</v>
      </c>
      <c r="EQ40" s="123" t="str">
        <f>VLOOKUP($EP$40,$B$6:$C$26,2)</f>
        <v/>
      </c>
      <c r="ER40" s="123">
        <v>35</v>
      </c>
      <c r="ES40" s="415"/>
      <c r="ET40" s="415"/>
      <c r="EU40" s="203"/>
      <c r="EV40" s="7"/>
      <c r="EW40" s="8"/>
      <c r="EX40" s="8"/>
      <c r="EY40" s="8"/>
      <c r="EZ40" s="9"/>
      <c r="FA40" s="7"/>
      <c r="FB40" s="121" t="str">
        <f>IF(ISBLANK($FA$40),"",INDEX(ion21Coop!$F$32:$F$39,MAX(2*$FA$40-1,2)))</f>
        <v/>
      </c>
      <c r="FC40" s="122" t="str">
        <f>IF(ISBLANK($FA$40),"",INDEX(ion21Coop!$F$32:$F$39,2*$FA$40))</f>
        <v/>
      </c>
      <c r="FD40" s="97" t="str">
        <f>IF(ISBLANK($FA$40),"",IF(ISNA(MATCH(TeamNAVI!$E$22,$EV$40:$EZ$40,0))*ISNA(MATCH(TeamNAVI!$E$24,$EV$40:$EZ$40,0))*ISNA(MATCH(TeamNAVI!$E$26,$EV$40:$EZ$40,0)),0,1))</f>
        <v/>
      </c>
      <c r="FE40" s="122" t="str">
        <f>IF(ISBLANK($FA$40),"",INDEX($FB$40:$FC$40,$FD$40+1)*$EU$40)</f>
        <v/>
      </c>
      <c r="FG40" s="119">
        <v>10</v>
      </c>
      <c r="FH40" s="123" t="str">
        <f>VLOOKUP($FG$40,$B$6:$C$26,2)</f>
        <v/>
      </c>
      <c r="FI40" s="123">
        <v>35</v>
      </c>
      <c r="FJ40" s="415"/>
      <c r="FK40" s="415"/>
      <c r="FL40" s="203"/>
      <c r="FM40" s="7"/>
      <c r="FN40" s="8"/>
      <c r="FO40" s="8"/>
      <c r="FP40" s="8"/>
      <c r="FQ40" s="9"/>
      <c r="FR40" s="7"/>
      <c r="FS40" s="121" t="str">
        <f>IF(ISBLANK($FR$40),"",INDEX(ion21Coop!$F$32:$F$39,MAX(2*$FR$40-1,2)))</f>
        <v/>
      </c>
      <c r="FT40" s="122" t="str">
        <f>IF(ISBLANK($FR$40),"",INDEX(ion21Coop!$F$32:$F$39,2*$FR$40))</f>
        <v/>
      </c>
      <c r="FU40" s="97" t="str">
        <f>IF(ISBLANK($FR$40),"",IF(ISNA(MATCH(TeamNAVI!$E$22,$FM$40:$FQ$40,0))*ISNA(MATCH(TeamNAVI!$E$24,$FM$40:$FQ$40,0))*ISNA(MATCH(TeamNAVI!$E$26,$FM$40:$FQ$40,0)),0,1))</f>
        <v/>
      </c>
      <c r="FV40" s="122" t="str">
        <f>IF(ISBLANK($FR$40),"",INDEX($FS$40:$FT$40,$FU$40+1)*$FL$40)</f>
        <v/>
      </c>
      <c r="FX40" s="119">
        <v>11</v>
      </c>
      <c r="FY40" s="123" t="str">
        <f>VLOOKUP($FX$40,$B$6:$C$26,2)</f>
        <v/>
      </c>
      <c r="FZ40" s="123">
        <v>35</v>
      </c>
      <c r="GA40" s="415"/>
      <c r="GB40" s="415"/>
      <c r="GC40" s="203"/>
      <c r="GD40" s="7"/>
      <c r="GE40" s="8"/>
      <c r="GF40" s="8"/>
      <c r="GG40" s="8"/>
      <c r="GH40" s="9"/>
      <c r="GI40" s="7"/>
      <c r="GJ40" s="121" t="str">
        <f>IF(ISBLANK($GI$40),"",INDEX(ion21Coop!$F$32:$F$39,MAX(2*$GI$40-1,2)))</f>
        <v/>
      </c>
      <c r="GK40" s="122" t="str">
        <f>IF(ISBLANK($GI$40),"",INDEX(ion21Coop!$F$32:$F$39,2*$GI$40))</f>
        <v/>
      </c>
      <c r="GL40" s="97" t="str">
        <f>IF(ISBLANK($GI$40),"",IF(ISNA(MATCH(TeamNAVI!$E$22,$GD$40:$GH$40,0))*ISNA(MATCH(TeamNAVI!$E$24,$GD$40:$GH$40,0))*ISNA(MATCH(TeamNAVI!$E$26,$GD$40:$GH$40,0)),0,1))</f>
        <v/>
      </c>
      <c r="GM40" s="122" t="str">
        <f>IF(ISBLANK($GI$40),"",INDEX($GJ$40:$GK$40,$GL$40+1)*$GC$40)</f>
        <v/>
      </c>
      <c r="GO40" s="119">
        <v>12</v>
      </c>
      <c r="GP40" s="123" t="str">
        <f>VLOOKUP($GO$40,$B$6:$C$26,2)</f>
        <v/>
      </c>
      <c r="GQ40" s="123">
        <v>35</v>
      </c>
      <c r="GR40" s="415"/>
      <c r="GS40" s="415"/>
      <c r="GT40" s="203"/>
      <c r="GU40" s="7"/>
      <c r="GV40" s="8"/>
      <c r="GW40" s="8"/>
      <c r="GX40" s="8"/>
      <c r="GY40" s="9"/>
      <c r="GZ40" s="7"/>
      <c r="HA40" s="121" t="str">
        <f>IF(ISBLANK($GZ$40),"",INDEX(ion21Coop!$F$32:$F$39,MAX(2*$GZ$40-1,2)))</f>
        <v/>
      </c>
      <c r="HB40" s="122" t="str">
        <f>IF(ISBLANK($GZ$40),"",INDEX(ion21Coop!$F$32:$F$39,2*$GZ$40))</f>
        <v/>
      </c>
      <c r="HC40" s="97" t="str">
        <f>IF(ISBLANK($GZ$40),"",IF(ISNA(MATCH(TeamNAVI!$E$22,$GU$40:$GY$40,0))*ISNA(MATCH(TeamNAVI!$E$24,$GU$40:$GY$40,0))*ISNA(MATCH(TeamNAVI!$E$26,$GU$40:$GY$40,0)),0,1))</f>
        <v/>
      </c>
      <c r="HD40" s="122" t="str">
        <f>IF(ISBLANK($GZ$40),"",INDEX($HA$40:$HB$40,$HC$40+1)*$GT$40)</f>
        <v/>
      </c>
      <c r="HF40" s="119">
        <v>13</v>
      </c>
      <c r="HG40" s="123" t="str">
        <f>VLOOKUP($HF$40,$B$6:$C$26,2)</f>
        <v/>
      </c>
      <c r="HH40" s="123">
        <v>35</v>
      </c>
      <c r="HI40" s="415"/>
      <c r="HJ40" s="415"/>
      <c r="HK40" s="203"/>
      <c r="HL40" s="7"/>
      <c r="HM40" s="8"/>
      <c r="HN40" s="8"/>
      <c r="HO40" s="8"/>
      <c r="HP40" s="9"/>
      <c r="HQ40" s="7"/>
      <c r="HR40" s="121" t="str">
        <f>IF(ISBLANK($HQ$40),"",INDEX(ion21Coop!$F$32:$F$39,MAX(2*$HQ$40-1,2)))</f>
        <v/>
      </c>
      <c r="HS40" s="122" t="str">
        <f>IF(ISBLANK($HQ$40),"",INDEX(ion21Coop!$F$32:$F$39,2*$HQ$40))</f>
        <v/>
      </c>
      <c r="HT40" s="97" t="str">
        <f>IF(ISBLANK($HQ$40),"",IF(ISNA(MATCH(TeamNAVI!$E$22,$HL$40:$HP$40,0))*ISNA(MATCH(TeamNAVI!$E$24,$HL$40:$HP$40,0))*ISNA(MATCH(TeamNAVI!$E$26,$HL$40:$HP$40,0)),0,1))</f>
        <v/>
      </c>
      <c r="HU40" s="122" t="str">
        <f>IF(ISBLANK($HQ$40),"",INDEX($HR$40:$HS$40,$HT$40+1)*$HK$40)</f>
        <v/>
      </c>
      <c r="HW40" s="119">
        <v>14</v>
      </c>
      <c r="HX40" s="123" t="str">
        <f>VLOOKUP($HW$40,$B$6:$C$26,2)</f>
        <v/>
      </c>
      <c r="HY40" s="123">
        <v>35</v>
      </c>
      <c r="HZ40" s="415"/>
      <c r="IA40" s="415"/>
      <c r="IB40" s="203"/>
      <c r="IC40" s="7"/>
      <c r="ID40" s="8"/>
      <c r="IE40" s="8"/>
      <c r="IF40" s="8"/>
      <c r="IG40" s="9"/>
      <c r="IH40" s="7"/>
      <c r="II40" s="121" t="str">
        <f>IF(ISBLANK($IH$40),"",INDEX(ion21Coop!$F$32:$F$39,MAX(2*$IH$40-1,2)))</f>
        <v/>
      </c>
      <c r="IJ40" s="122" t="str">
        <f>IF(ISBLANK($IH$40),"",INDEX(ion21Coop!$F$32:$F$39,2*$IH$40))</f>
        <v/>
      </c>
      <c r="IK40" s="97" t="str">
        <f>IF(ISBLANK($IH$40),"",IF(ISNA(MATCH(TeamNAVI!$E$22,$IC$40:$IG$40,0))*ISNA(MATCH(TeamNAVI!$E$24,$IC$40:$IG$40,0))*ISNA(MATCH(TeamNAVI!$E$26,$IC$40:$IG$40,0)),0,1))</f>
        <v/>
      </c>
      <c r="IL40" s="122" t="str">
        <f>IF(ISBLANK($IH$40),"",INDEX($II$40:$IJ$40,$IK$40+1)*$IB$40)</f>
        <v/>
      </c>
      <c r="IN40" s="119">
        <v>15</v>
      </c>
      <c r="IO40" s="123" t="str">
        <f>VLOOKUP($IN$40,$B$6:$C$26,2)</f>
        <v/>
      </c>
      <c r="IP40" s="123">
        <v>35</v>
      </c>
      <c r="IQ40" s="415"/>
      <c r="IR40" s="415"/>
      <c r="IS40" s="203"/>
      <c r="IT40" s="7"/>
      <c r="IU40" s="8"/>
      <c r="IV40" s="8"/>
      <c r="IW40" s="8"/>
      <c r="IX40" s="9"/>
      <c r="IY40" s="7"/>
      <c r="IZ40" s="121" t="str">
        <f>IF(ISBLANK($IY$40),"",INDEX(ion21Coop!$F$32:$F$39,MAX(2*$IY$40-1,2)))</f>
        <v/>
      </c>
      <c r="JA40" s="122" t="str">
        <f>IF(ISBLANK($IY$40),"",INDEX(ion21Coop!$F$32:$F$39,2*$IY$40))</f>
        <v/>
      </c>
      <c r="JB40" s="97" t="str">
        <f>IF(ISBLANK($IY$40),"",IF(ISNA(MATCH(TeamNAVI!$E$22,$IT$40:$IX$40,0))*ISNA(MATCH(TeamNAVI!$E$24,$IT$40:$IX$40,0))*ISNA(MATCH(TeamNAVI!$E$26,$IT$40:$IX$40,0)),0,1))</f>
        <v/>
      </c>
      <c r="JC40" s="122" t="str">
        <f>IF(ISBLANK($IY$40),"",INDEX($IZ$40:$JA$40,$JB$40+1)*$IS$40)</f>
        <v/>
      </c>
      <c r="JE40" s="119">
        <v>16</v>
      </c>
      <c r="JF40" s="123" t="str">
        <f>VLOOKUP($JE$40,$B$6:$C$26,2)</f>
        <v/>
      </c>
      <c r="JG40" s="123">
        <v>35</v>
      </c>
      <c r="JH40" s="415"/>
      <c r="JI40" s="415"/>
      <c r="JJ40" s="203"/>
      <c r="JK40" s="7"/>
      <c r="JL40" s="8"/>
      <c r="JM40" s="8"/>
      <c r="JN40" s="8"/>
      <c r="JO40" s="9"/>
      <c r="JP40" s="7"/>
      <c r="JQ40" s="121" t="str">
        <f>IF(ISBLANK($JP$40),"",INDEX(ion21Coop!$F$32:$F$39,MAX(2*$JP$40-1,2)))</f>
        <v/>
      </c>
      <c r="JR40" s="122" t="str">
        <f>IF(ISBLANK($JP$40),"",INDEX(ion21Coop!$F$32:$F$39,2*$JP$40))</f>
        <v/>
      </c>
      <c r="JS40" s="97" t="str">
        <f>IF(ISBLANK($JP$40),"",IF(ISNA(MATCH(TeamNAVI!$E$22,$JK$40:$JO$40,0))*ISNA(MATCH(TeamNAVI!$E$24,$JK$40:$JO$40,0))*ISNA(MATCH(TeamNAVI!$E$26,$JK$40:$JO$40,0)),0,1))</f>
        <v/>
      </c>
      <c r="JT40" s="122" t="str">
        <f>IF(ISBLANK($JP$40),"",INDEX($JQ$40:$JR$40,$JS$40+1)*$JJ$40)</f>
        <v/>
      </c>
      <c r="JV40" s="119">
        <v>17</v>
      </c>
      <c r="JW40" s="123" t="str">
        <f>VLOOKUP($JV$40,$B$6:$C$26,2)</f>
        <v/>
      </c>
      <c r="JX40" s="123">
        <v>35</v>
      </c>
      <c r="JY40" s="415"/>
      <c r="JZ40" s="415"/>
      <c r="KA40" s="203"/>
      <c r="KB40" s="7"/>
      <c r="KC40" s="8"/>
      <c r="KD40" s="8"/>
      <c r="KE40" s="8"/>
      <c r="KF40" s="9"/>
      <c r="KG40" s="7"/>
      <c r="KH40" s="121" t="str">
        <f>IF(ISBLANK($KG$40),"",INDEX(ion21Coop!$F$32:$F$39,MAX(2*$KG$40-1,2)))</f>
        <v/>
      </c>
      <c r="KI40" s="122" t="str">
        <f>IF(ISBLANK($KG$40),"",INDEX(ion21Coop!$F$32:$F$39,2*$KG$40))</f>
        <v/>
      </c>
      <c r="KJ40" s="97" t="str">
        <f>IF(ISBLANK($KG$40),"",IF(ISNA(MATCH(TeamNAVI!$E$22,$KB$40:$KF$40,0))*ISNA(MATCH(TeamNAVI!$E$24,$KB$40:$KF$40,0))*ISNA(MATCH(TeamNAVI!$E$26,$KB$40:$KF$40,0)),0,1))</f>
        <v/>
      </c>
      <c r="KK40" s="122" t="str">
        <f>IF(ISBLANK($KG$40),"",INDEX($KH$40:$KI$40,$KJ$40+1)*$KA$40)</f>
        <v/>
      </c>
      <c r="KM40" s="119">
        <v>18</v>
      </c>
      <c r="KN40" s="123" t="str">
        <f>VLOOKUP($KM$40,$B$6:$C$26,2)</f>
        <v/>
      </c>
      <c r="KO40" s="123">
        <v>35</v>
      </c>
      <c r="KP40" s="415"/>
      <c r="KQ40" s="415"/>
      <c r="KR40" s="203"/>
      <c r="KS40" s="7"/>
      <c r="KT40" s="8"/>
      <c r="KU40" s="8"/>
      <c r="KV40" s="8"/>
      <c r="KW40" s="9"/>
      <c r="KX40" s="7"/>
      <c r="KY40" s="121" t="str">
        <f>IF(ISBLANK($KX$40),"",INDEX(ion21Coop!$F$32:$F$39,MAX(2*$KX$40-1,2)))</f>
        <v/>
      </c>
      <c r="KZ40" s="122" t="str">
        <f>IF(ISBLANK($KX$40),"",INDEX(ion21Coop!$F$32:$F$39,2*$KX$40))</f>
        <v/>
      </c>
      <c r="LA40" s="97" t="str">
        <f>IF(ISBLANK($KX$40),"",IF(ISNA(MATCH(TeamNAVI!$E$22,$KS$40:$KW$40,0))*ISNA(MATCH(TeamNAVI!$E$24,$KS$40:$KW$40,0))*ISNA(MATCH(TeamNAVI!$E$26,$KS$40:$KW$40,0)),0,1))</f>
        <v/>
      </c>
      <c r="LB40" s="122" t="str">
        <f>IF(ISBLANK($KX$40),"",INDEX($KY$40:$KZ$40,$LA$40+1)*$KR$40)</f>
        <v/>
      </c>
      <c r="LD40" s="119">
        <v>19</v>
      </c>
      <c r="LE40" s="123" t="str">
        <f>VLOOKUP($LD$40,$B$6:$C$26,2)</f>
        <v/>
      </c>
      <c r="LF40" s="123">
        <v>35</v>
      </c>
      <c r="LG40" s="415"/>
      <c r="LH40" s="415"/>
      <c r="LI40" s="203"/>
      <c r="LJ40" s="7"/>
      <c r="LK40" s="8"/>
      <c r="LL40" s="8"/>
      <c r="LM40" s="8"/>
      <c r="LN40" s="9"/>
      <c r="LO40" s="7"/>
      <c r="LP40" s="121" t="str">
        <f>IF(ISBLANK($LO$40),"",INDEX(ion21Coop!$F$32:$F$39,MAX(2*$LO$40-1,2)))</f>
        <v/>
      </c>
      <c r="LQ40" s="122" t="str">
        <f>IF(ISBLANK($LO$40),"",INDEX(ion21Coop!$F$32:$F$39,2*$LO$40))</f>
        <v/>
      </c>
      <c r="LR40" s="97" t="str">
        <f>IF(ISBLANK($LO$40),"",IF(ISNA(MATCH(TeamNAVI!$E$22,$LJ$40:$LN$40,0))*ISNA(MATCH(TeamNAVI!$E$24,$LJ$40:$LN$40,0))*ISNA(MATCH(TeamNAVI!$E$26,$LJ$40:$LN$40,0)),0,1))</f>
        <v/>
      </c>
      <c r="LS40" s="122" t="str">
        <f>IF(ISBLANK($LO$40),"",INDEX($LP$40:$LQ$40,$LR$40+1)*$LI$40)</f>
        <v/>
      </c>
      <c r="LU40" s="119">
        <v>20</v>
      </c>
      <c r="LV40" s="123" t="str">
        <f>VLOOKUP($LU$40,$B$6:$C$26,2)</f>
        <v/>
      </c>
      <c r="LW40" s="123">
        <v>35</v>
      </c>
      <c r="LX40" s="415"/>
      <c r="LY40" s="415"/>
      <c r="LZ40" s="203"/>
      <c r="MA40" s="7"/>
      <c r="MB40" s="8"/>
      <c r="MC40" s="8"/>
      <c r="MD40" s="8"/>
      <c r="ME40" s="9"/>
      <c r="MF40" s="7"/>
      <c r="MG40" s="121" t="str">
        <f>IF(ISBLANK($MF$40),"",INDEX(ion21Coop!$F$32:$F$39,MAX(2*$MF$40-1,2)))</f>
        <v/>
      </c>
      <c r="MH40" s="122" t="str">
        <f>IF(ISBLANK($MF$40),"",INDEX(ion21Coop!$F$32:$F$39,2*$MF$40))</f>
        <v/>
      </c>
      <c r="MI40" s="97" t="str">
        <f>IF(ISBLANK($MF$40),"",IF(ISNA(MATCH(TeamNAVI!$E$22,$MA$40:$ME$40,0))*ISNA(MATCH(TeamNAVI!$E$24,$MA$40:$ME$40,0))*ISNA(MATCH(TeamNAVI!$E$26,$MA$40:$ME$40,0)),0,1))</f>
        <v/>
      </c>
      <c r="MJ40" s="122" t="str">
        <f>IF(ISBLANK($MF$40),"",INDEX($MG$40:$MH$40,$MI$40+1)*$LZ$40)</f>
        <v/>
      </c>
      <c r="ML40" s="119">
        <v>21</v>
      </c>
      <c r="MM40" s="123" t="str">
        <f>VLOOKUP($ML$40,$B$6:$C$26,2)</f>
        <v/>
      </c>
      <c r="MN40" s="123">
        <v>35</v>
      </c>
      <c r="MO40" s="415"/>
      <c r="MP40" s="415"/>
      <c r="MQ40" s="203"/>
      <c r="MR40" s="7"/>
      <c r="MS40" s="8"/>
      <c r="MT40" s="8"/>
      <c r="MU40" s="8"/>
      <c r="MV40" s="9"/>
      <c r="MW40" s="7"/>
      <c r="MX40" s="121" t="str">
        <f>IF(ISBLANK($MW$40),"",INDEX(ion21Coop!$F$32:$F$39,MAX(2*$MW$40-1,2)))</f>
        <v/>
      </c>
      <c r="MY40" s="122" t="str">
        <f>IF(ISBLANK($MW$40),"",INDEX(ion21Coop!$F$32:$F$39,2*$MW$40))</f>
        <v/>
      </c>
      <c r="MZ40" s="97" t="str">
        <f>IF(ISBLANK($MW$40),"",IF(ISNA(MATCH(TeamNAVI!$E$22,$MR$40:$MV$40,0))*ISNA(MATCH(TeamNAVI!$E$24,$MR$40:$MV$40,0))*ISNA(MATCH(TeamNAVI!$E$26,$MR$40:$MV$40,0)),0,1))</f>
        <v/>
      </c>
      <c r="NA40" s="122" t="str">
        <f>IF(ISBLANK($MW$40),"",INDEX($MX$40:$MY$40,$MZ$40+1)*$MQ$40)</f>
        <v/>
      </c>
    </row>
    <row r="41" spans="1:365" x14ac:dyDescent="0.3">
      <c r="A41" s="196" t="s">
        <v>329</v>
      </c>
      <c r="B41" s="49" t="s">
        <v>132</v>
      </c>
      <c r="J41" s="119">
        <v>1</v>
      </c>
      <c r="K41" s="123" t="str">
        <f>VLOOKUP($J$41,$B$6:$C$26,2)</f>
        <v>YaJo</v>
      </c>
      <c r="L41" s="123">
        <v>36</v>
      </c>
      <c r="M41" s="364"/>
      <c r="N41" s="364"/>
      <c r="O41" s="202"/>
      <c r="P41" s="7"/>
      <c r="Q41" s="8"/>
      <c r="R41" s="8"/>
      <c r="S41" s="8"/>
      <c r="T41" s="9"/>
      <c r="U41" s="7"/>
      <c r="V41" s="121" t="str">
        <f>IF(ISBLANK($U$41),"",INDEX(ion21Coop!$F$32:$F$39,MAX(2*$U$41-1,2)))</f>
        <v/>
      </c>
      <c r="W41" s="122" t="str">
        <f>IF(ISBLANK($U$41),"",INDEX(ion21Coop!$F$32:$F$39,2*$U$41))</f>
        <v/>
      </c>
      <c r="X41" s="97" t="str">
        <f>IF(ISBLANK($U$41),"",IF(ISNA(MATCH(TeamNAVI!$E$22,$P$41:$T$41,0))*ISNA(MATCH(TeamNAVI!$E$24,$P$41:$T$41,0))*ISNA(MATCH(TeamNAVI!$E$26,$P$41:$T$41,0)),0,1))</f>
        <v/>
      </c>
      <c r="Y41" s="122" t="str">
        <f>IF(ISBLANK($U$41),"",INDEX($V$41:$W$41,$X$41+1)*$O$41)</f>
        <v/>
      </c>
      <c r="AA41" s="119">
        <v>2</v>
      </c>
      <c r="AB41" s="123" t="str">
        <f>VLOOKUP($AA$41,$B$6:$C$26,2)</f>
        <v>GeLo</v>
      </c>
      <c r="AC41" s="123">
        <v>36</v>
      </c>
      <c r="AD41" s="364"/>
      <c r="AE41" s="364"/>
      <c r="AF41" s="202"/>
      <c r="AG41" s="7"/>
      <c r="AH41" s="8"/>
      <c r="AI41" s="8"/>
      <c r="AJ41" s="8"/>
      <c r="AK41" s="9"/>
      <c r="AL41" s="7"/>
      <c r="AM41" s="121" t="str">
        <f>IF(ISBLANK($AL$41),"",INDEX(ion21Coop!$F$32:$F$39,MAX(2*$AL$41-1,2)))</f>
        <v/>
      </c>
      <c r="AN41" s="122" t="str">
        <f>IF(ISBLANK($AL$41),"",INDEX(ion21Coop!$F$32:$F$39,2*$AL$41))</f>
        <v/>
      </c>
      <c r="AO41" s="97" t="str">
        <f>IF(ISBLANK($AL$41),"",IF(ISNA(MATCH(TeamNAVI!$E$22,$AG$41:$AK$41,0))*ISNA(MATCH(TeamNAVI!$E$24,$AG$41:$AK$41,0))*ISNA(MATCH(TeamNAVI!$E$26,$AG$41:$AK$41,0)),0,1))</f>
        <v/>
      </c>
      <c r="AP41" s="122" t="str">
        <f>IF(ISBLANK($AL$41),"",INDEX($AM$41:$AN$41,$AO$41+1)*$AF$41)</f>
        <v/>
      </c>
      <c r="AR41" s="119">
        <v>3</v>
      </c>
      <c r="AS41" s="123" t="str">
        <f>VLOOKUP($AR$41,$B$6:$C$26,2)</f>
        <v>MiDo</v>
      </c>
      <c r="AT41" s="123">
        <v>36</v>
      </c>
      <c r="AU41" s="364"/>
      <c r="AV41" s="364"/>
      <c r="AW41" s="202"/>
      <c r="AX41" s="7"/>
      <c r="AY41" s="8"/>
      <c r="AZ41" s="8"/>
      <c r="BA41" s="8"/>
      <c r="BB41" s="9"/>
      <c r="BC41" s="7"/>
      <c r="BD41" s="121" t="str">
        <f>IF(ISBLANK($BC$41),"",INDEX(ion21Coop!$F$32:$F$39,MAX(2*$BC$41-1,2)))</f>
        <v/>
      </c>
      <c r="BE41" s="122" t="str">
        <f>IF(ISBLANK($BC$41),"",INDEX(ion21Coop!$F$32:$F$39,2*$BC$41))</f>
        <v/>
      </c>
      <c r="BF41" s="97" t="str">
        <f>IF(ISBLANK($BC$41),"",IF(ISNA(MATCH(TeamNAVI!$E$22,$AX$41:$BB$41,0))*ISNA(MATCH(TeamNAVI!$E$24,$AX$41:$BB$41,0))*ISNA(MATCH(TeamNAVI!$E$26,$AX$41:$BB$41,0)),0,1))</f>
        <v/>
      </c>
      <c r="BG41" s="122" t="str">
        <f>IF(ISBLANK($BC$41),"",INDEX($BD$41:$BE$41,$BF$41+1)*$AW$41)</f>
        <v/>
      </c>
      <c r="BI41" s="119">
        <v>4</v>
      </c>
      <c r="BJ41" s="123" t="str">
        <f>VLOOKUP($BI$41,$B$6:$C$26,2)</f>
        <v>EmNi</v>
      </c>
      <c r="BK41" s="123">
        <v>36</v>
      </c>
      <c r="BL41" s="415"/>
      <c r="BM41" s="415"/>
      <c r="BN41" s="203"/>
      <c r="BO41" s="7"/>
      <c r="BP41" s="8"/>
      <c r="BQ41" s="8"/>
      <c r="BR41" s="8"/>
      <c r="BS41" s="9"/>
      <c r="BT41" s="7"/>
      <c r="BU41" s="121" t="str">
        <f>IF(ISBLANK($BT$41),"",INDEX(ion21Coop!$F$32:$F$39,MAX(2*$BT$41-1,2)))</f>
        <v/>
      </c>
      <c r="BV41" s="122" t="str">
        <f>IF(ISBLANK($BT$41),"",INDEX(ion21Coop!$F$32:$F$39,2*$BT$41))</f>
        <v/>
      </c>
      <c r="BW41" s="97" t="str">
        <f>IF(ISBLANK($BT$41),"",IF(ISNA(MATCH(TeamNAVI!$E$22,$BO$41:$BS$41,0))*ISNA(MATCH(TeamNAVI!$E$24,$BO$41:$BS$41,0))*ISNA(MATCH(TeamNAVI!$E$26,$BO$41:$BS$41,0)),0,1))</f>
        <v/>
      </c>
      <c r="BX41" s="122" t="str">
        <f>IF(ISBLANK($BT$41),"",INDEX($BU$41:$BV$41,$BW$41+1)*$BN$41)</f>
        <v/>
      </c>
      <c r="BZ41" s="119">
        <v>5</v>
      </c>
      <c r="CA41" s="123" t="str">
        <f>VLOOKUP($BZ$41,$B$6:$C$26,2)</f>
        <v>HeJe</v>
      </c>
      <c r="CB41" s="123">
        <v>36</v>
      </c>
      <c r="CC41" s="415"/>
      <c r="CD41" s="415"/>
      <c r="CE41" s="203"/>
      <c r="CF41" s="7"/>
      <c r="CG41" s="8"/>
      <c r="CH41" s="8"/>
      <c r="CI41" s="8"/>
      <c r="CJ41" s="9"/>
      <c r="CK41" s="7"/>
      <c r="CL41" s="121" t="str">
        <f>IF(ISBLANK($CK$41),"",INDEX(ion21Coop!$F$32:$F$39,MAX(2*$CK$41-1,2)))</f>
        <v/>
      </c>
      <c r="CM41" s="122" t="str">
        <f>IF(ISBLANK($CK$41),"",INDEX(ion21Coop!$F$32:$F$39,2*$CK$41))</f>
        <v/>
      </c>
      <c r="CN41" s="97" t="str">
        <f>IF(ISBLANK($CK$41),"",IF(ISNA(MATCH(TeamNAVI!$E$22,$CF$41:$CJ$41,0))*ISNA(MATCH(TeamNAVI!$E$24,$CF$41:$CJ$41,0))*ISNA(MATCH(TeamNAVI!$E$26,$CF$41:$CJ$41,0)),0,1))</f>
        <v/>
      </c>
      <c r="CO41" s="122" t="str">
        <f>IF(ISBLANK($CK$41),"",INDEX($CL$41:$CM$41,$CN$41+1)*$CE$41)</f>
        <v/>
      </c>
      <c r="CQ41" s="119">
        <v>6</v>
      </c>
      <c r="CR41" s="123" t="str">
        <f>VLOOKUP($CQ$41,$B$6:$C$26,2)</f>
        <v/>
      </c>
      <c r="CS41" s="123">
        <v>36</v>
      </c>
      <c r="CT41" s="415"/>
      <c r="CU41" s="415"/>
      <c r="CV41" s="203"/>
      <c r="CW41" s="7"/>
      <c r="CX41" s="8"/>
      <c r="CY41" s="8"/>
      <c r="CZ41" s="8"/>
      <c r="DA41" s="9"/>
      <c r="DB41" s="7"/>
      <c r="DC41" s="121" t="str">
        <f>IF(ISBLANK($DB$41),"",INDEX(ion21Coop!$F$32:$F$39,MAX(2*$DB$41-1,2)))</f>
        <v/>
      </c>
      <c r="DD41" s="122" t="str">
        <f>IF(ISBLANK($DB$41),"",INDEX(ion21Coop!$F$32:$F$39,2*$DB$41))</f>
        <v/>
      </c>
      <c r="DE41" s="97" t="str">
        <f>IF(ISBLANK($DB$41),"",IF(ISNA(MATCH(TeamNAVI!$E$22,$CW$41:$DA$41,0))*ISNA(MATCH(TeamNAVI!$E$24,$CW$41:$DA$41,0))*ISNA(MATCH(TeamNAVI!$E$26,$CW$41:$DA$41,0)),0,1))</f>
        <v/>
      </c>
      <c r="DF41" s="122" t="str">
        <f>IF(ISBLANK($DB$41),"",INDEX($DC$41:$DD$41,$DE$41+1)*$CV$41)</f>
        <v/>
      </c>
      <c r="DH41" s="119">
        <v>7</v>
      </c>
      <c r="DI41" s="123" t="str">
        <f>VLOOKUP($DH$41,$B$6:$C$26,2)</f>
        <v/>
      </c>
      <c r="DJ41" s="123">
        <v>36</v>
      </c>
      <c r="DK41" s="415"/>
      <c r="DL41" s="415"/>
      <c r="DM41" s="203"/>
      <c r="DN41" s="7"/>
      <c r="DO41" s="8"/>
      <c r="DP41" s="8"/>
      <c r="DQ41" s="8"/>
      <c r="DR41" s="9"/>
      <c r="DS41" s="7"/>
      <c r="DT41" s="121" t="str">
        <f>IF(ISBLANK($DS$41),"",INDEX(ion21Coop!$F$32:$F$39,MAX(2*$DS$41-1,2)))</f>
        <v/>
      </c>
      <c r="DU41" s="122" t="str">
        <f>IF(ISBLANK($DS$41),"",INDEX(ion21Coop!$F$32:$F$39,2*$DS$41))</f>
        <v/>
      </c>
      <c r="DV41" s="97" t="str">
        <f>IF(ISBLANK($DS$41),"",IF(ISNA(MATCH(TeamNAVI!$E$22,$DN$41:$DR$41,0))*ISNA(MATCH(TeamNAVI!$E$24,$DN$41:$DR$41,0))*ISNA(MATCH(TeamNAVI!$E$26,$DN$41:$DR$41,0)),0,1))</f>
        <v/>
      </c>
      <c r="DW41" s="122" t="str">
        <f>IF(ISBLANK($DS$41),"",INDEX($DT$41:$DU$41,$DV$41+1)*$DM$41)</f>
        <v/>
      </c>
      <c r="DY41" s="119">
        <v>8</v>
      </c>
      <c r="DZ41" s="123" t="str">
        <f>VLOOKUP($DY$41,$B$6:$C$26,2)</f>
        <v/>
      </c>
      <c r="EA41" s="123">
        <v>36</v>
      </c>
      <c r="EB41" s="415"/>
      <c r="EC41" s="415"/>
      <c r="ED41" s="203"/>
      <c r="EE41" s="7"/>
      <c r="EF41" s="8"/>
      <c r="EG41" s="8"/>
      <c r="EH41" s="8"/>
      <c r="EI41" s="9"/>
      <c r="EJ41" s="7"/>
      <c r="EK41" s="121" t="str">
        <f>IF(ISBLANK($EJ$41),"",INDEX(ion21Coop!$F$32:$F$39,MAX(2*$EJ$41-1,2)))</f>
        <v/>
      </c>
      <c r="EL41" s="122" t="str">
        <f>IF(ISBLANK($EJ$41),"",INDEX(ion21Coop!$F$32:$F$39,2*$EJ$41))</f>
        <v/>
      </c>
      <c r="EM41" s="97" t="str">
        <f>IF(ISBLANK($EJ$41),"",IF(ISNA(MATCH(TeamNAVI!$E$22,$EE$41:$EI$41,0))*ISNA(MATCH(TeamNAVI!$E$24,$EE$41:$EI$41,0))*ISNA(MATCH(TeamNAVI!$E$26,$EE$41:$EI$41,0)),0,1))</f>
        <v/>
      </c>
      <c r="EN41" s="122" t="str">
        <f>IF(ISBLANK($EJ$41),"",INDEX($EK$41:$EL$41,$EM$41+1)*$ED$41)</f>
        <v/>
      </c>
      <c r="EP41" s="119">
        <v>9</v>
      </c>
      <c r="EQ41" s="123" t="str">
        <f>VLOOKUP($EP$41,$B$6:$C$26,2)</f>
        <v/>
      </c>
      <c r="ER41" s="123">
        <v>36</v>
      </c>
      <c r="ES41" s="415"/>
      <c r="ET41" s="415"/>
      <c r="EU41" s="203"/>
      <c r="EV41" s="7"/>
      <c r="EW41" s="8"/>
      <c r="EX41" s="8"/>
      <c r="EY41" s="8"/>
      <c r="EZ41" s="9"/>
      <c r="FA41" s="7"/>
      <c r="FB41" s="121" t="str">
        <f>IF(ISBLANK($FA$41),"",INDEX(ion21Coop!$F$32:$F$39,MAX(2*$FA$41-1,2)))</f>
        <v/>
      </c>
      <c r="FC41" s="122" t="str">
        <f>IF(ISBLANK($FA$41),"",INDEX(ion21Coop!$F$32:$F$39,2*$FA$41))</f>
        <v/>
      </c>
      <c r="FD41" s="97" t="str">
        <f>IF(ISBLANK($FA$41),"",IF(ISNA(MATCH(TeamNAVI!$E$22,$EV$41:$EZ$41,0))*ISNA(MATCH(TeamNAVI!$E$24,$EV$41:$EZ$41,0))*ISNA(MATCH(TeamNAVI!$E$26,$EV$41:$EZ$41,0)),0,1))</f>
        <v/>
      </c>
      <c r="FE41" s="122" t="str">
        <f>IF(ISBLANK($FA$41),"",INDEX($FB$41:$FC$41,$FD$41+1)*$EU$41)</f>
        <v/>
      </c>
      <c r="FG41" s="119">
        <v>10</v>
      </c>
      <c r="FH41" s="123" t="str">
        <f>VLOOKUP($FG$41,$B$6:$C$26,2)</f>
        <v/>
      </c>
      <c r="FI41" s="123">
        <v>36</v>
      </c>
      <c r="FJ41" s="415"/>
      <c r="FK41" s="415"/>
      <c r="FL41" s="203"/>
      <c r="FM41" s="7"/>
      <c r="FN41" s="8"/>
      <c r="FO41" s="8"/>
      <c r="FP41" s="8"/>
      <c r="FQ41" s="9"/>
      <c r="FR41" s="7"/>
      <c r="FS41" s="121" t="str">
        <f>IF(ISBLANK($FR$41),"",INDEX(ion21Coop!$F$32:$F$39,MAX(2*$FR$41-1,2)))</f>
        <v/>
      </c>
      <c r="FT41" s="122" t="str">
        <f>IF(ISBLANK($FR$41),"",INDEX(ion21Coop!$F$32:$F$39,2*$FR$41))</f>
        <v/>
      </c>
      <c r="FU41" s="97" t="str">
        <f>IF(ISBLANK($FR$41),"",IF(ISNA(MATCH(TeamNAVI!$E$22,$FM$41:$FQ$41,0))*ISNA(MATCH(TeamNAVI!$E$24,$FM$41:$FQ$41,0))*ISNA(MATCH(TeamNAVI!$E$26,$FM$41:$FQ$41,0)),0,1))</f>
        <v/>
      </c>
      <c r="FV41" s="122" t="str">
        <f>IF(ISBLANK($FR$41),"",INDEX($FS$41:$FT$41,$FU$41+1)*$FL$41)</f>
        <v/>
      </c>
      <c r="FX41" s="119">
        <v>11</v>
      </c>
      <c r="FY41" s="123" t="str">
        <f>VLOOKUP($FX$41,$B$6:$C$26,2)</f>
        <v/>
      </c>
      <c r="FZ41" s="123">
        <v>36</v>
      </c>
      <c r="GA41" s="415"/>
      <c r="GB41" s="415"/>
      <c r="GC41" s="203"/>
      <c r="GD41" s="7"/>
      <c r="GE41" s="8"/>
      <c r="GF41" s="8"/>
      <c r="GG41" s="8"/>
      <c r="GH41" s="9"/>
      <c r="GI41" s="7"/>
      <c r="GJ41" s="121" t="str">
        <f>IF(ISBLANK($GI$41),"",INDEX(ion21Coop!$F$32:$F$39,MAX(2*$GI$41-1,2)))</f>
        <v/>
      </c>
      <c r="GK41" s="122" t="str">
        <f>IF(ISBLANK($GI$41),"",INDEX(ion21Coop!$F$32:$F$39,2*$GI$41))</f>
        <v/>
      </c>
      <c r="GL41" s="97" t="str">
        <f>IF(ISBLANK($GI$41),"",IF(ISNA(MATCH(TeamNAVI!$E$22,$GD$41:$GH$41,0))*ISNA(MATCH(TeamNAVI!$E$24,$GD$41:$GH$41,0))*ISNA(MATCH(TeamNAVI!$E$26,$GD$41:$GH$41,0)),0,1))</f>
        <v/>
      </c>
      <c r="GM41" s="122" t="str">
        <f>IF(ISBLANK($GI$41),"",INDEX($GJ$41:$GK$41,$GL$41+1)*$GC$41)</f>
        <v/>
      </c>
      <c r="GO41" s="119">
        <v>12</v>
      </c>
      <c r="GP41" s="123" t="str">
        <f>VLOOKUP($GO$41,$B$6:$C$26,2)</f>
        <v/>
      </c>
      <c r="GQ41" s="123">
        <v>36</v>
      </c>
      <c r="GR41" s="415"/>
      <c r="GS41" s="415"/>
      <c r="GT41" s="203"/>
      <c r="GU41" s="7"/>
      <c r="GV41" s="8"/>
      <c r="GW41" s="8"/>
      <c r="GX41" s="8"/>
      <c r="GY41" s="9"/>
      <c r="GZ41" s="7"/>
      <c r="HA41" s="121" t="str">
        <f>IF(ISBLANK($GZ$41),"",INDEX(ion21Coop!$F$32:$F$39,MAX(2*$GZ$41-1,2)))</f>
        <v/>
      </c>
      <c r="HB41" s="122" t="str">
        <f>IF(ISBLANK($GZ$41),"",INDEX(ion21Coop!$F$32:$F$39,2*$GZ$41))</f>
        <v/>
      </c>
      <c r="HC41" s="97" t="str">
        <f>IF(ISBLANK($GZ$41),"",IF(ISNA(MATCH(TeamNAVI!$E$22,$GU$41:$GY$41,0))*ISNA(MATCH(TeamNAVI!$E$24,$GU$41:$GY$41,0))*ISNA(MATCH(TeamNAVI!$E$26,$GU$41:$GY$41,0)),0,1))</f>
        <v/>
      </c>
      <c r="HD41" s="122" t="str">
        <f>IF(ISBLANK($GZ$41),"",INDEX($HA$41:$HB$41,$HC$41+1)*$GT$41)</f>
        <v/>
      </c>
      <c r="HF41" s="119">
        <v>13</v>
      </c>
      <c r="HG41" s="123" t="str">
        <f>VLOOKUP($HF$41,$B$6:$C$26,2)</f>
        <v/>
      </c>
      <c r="HH41" s="123">
        <v>36</v>
      </c>
      <c r="HI41" s="415"/>
      <c r="HJ41" s="415"/>
      <c r="HK41" s="203"/>
      <c r="HL41" s="7"/>
      <c r="HM41" s="8"/>
      <c r="HN41" s="8"/>
      <c r="HO41" s="8"/>
      <c r="HP41" s="9"/>
      <c r="HQ41" s="7"/>
      <c r="HR41" s="121" t="str">
        <f>IF(ISBLANK($HQ$41),"",INDEX(ion21Coop!$F$32:$F$39,MAX(2*$HQ$41-1,2)))</f>
        <v/>
      </c>
      <c r="HS41" s="122" t="str">
        <f>IF(ISBLANK($HQ$41),"",INDEX(ion21Coop!$F$32:$F$39,2*$HQ$41))</f>
        <v/>
      </c>
      <c r="HT41" s="97" t="str">
        <f>IF(ISBLANK($HQ$41),"",IF(ISNA(MATCH(TeamNAVI!$E$22,$HL$41:$HP$41,0))*ISNA(MATCH(TeamNAVI!$E$24,$HL$41:$HP$41,0))*ISNA(MATCH(TeamNAVI!$E$26,$HL$41:$HP$41,0)),0,1))</f>
        <v/>
      </c>
      <c r="HU41" s="122" t="str">
        <f>IF(ISBLANK($HQ$41),"",INDEX($HR$41:$HS$41,$HT$41+1)*$HK$41)</f>
        <v/>
      </c>
      <c r="HW41" s="119">
        <v>14</v>
      </c>
      <c r="HX41" s="123" t="str">
        <f>VLOOKUP($HW$41,$B$6:$C$26,2)</f>
        <v/>
      </c>
      <c r="HY41" s="123">
        <v>36</v>
      </c>
      <c r="HZ41" s="415"/>
      <c r="IA41" s="415"/>
      <c r="IB41" s="203"/>
      <c r="IC41" s="7"/>
      <c r="ID41" s="8"/>
      <c r="IE41" s="8"/>
      <c r="IF41" s="8"/>
      <c r="IG41" s="9"/>
      <c r="IH41" s="7"/>
      <c r="II41" s="121" t="str">
        <f>IF(ISBLANK($IH$41),"",INDEX(ion21Coop!$F$32:$F$39,MAX(2*$IH$41-1,2)))</f>
        <v/>
      </c>
      <c r="IJ41" s="122" t="str">
        <f>IF(ISBLANK($IH$41),"",INDEX(ion21Coop!$F$32:$F$39,2*$IH$41))</f>
        <v/>
      </c>
      <c r="IK41" s="97" t="str">
        <f>IF(ISBLANK($IH$41),"",IF(ISNA(MATCH(TeamNAVI!$E$22,$IC$41:$IG$41,0))*ISNA(MATCH(TeamNAVI!$E$24,$IC$41:$IG$41,0))*ISNA(MATCH(TeamNAVI!$E$26,$IC$41:$IG$41,0)),0,1))</f>
        <v/>
      </c>
      <c r="IL41" s="122" t="str">
        <f>IF(ISBLANK($IH$41),"",INDEX($II$41:$IJ$41,$IK$41+1)*$IB$41)</f>
        <v/>
      </c>
      <c r="IN41" s="119">
        <v>15</v>
      </c>
      <c r="IO41" s="123" t="str">
        <f>VLOOKUP($IN$41,$B$6:$C$26,2)</f>
        <v/>
      </c>
      <c r="IP41" s="123">
        <v>36</v>
      </c>
      <c r="IQ41" s="415"/>
      <c r="IR41" s="415"/>
      <c r="IS41" s="203"/>
      <c r="IT41" s="7"/>
      <c r="IU41" s="8"/>
      <c r="IV41" s="8"/>
      <c r="IW41" s="8"/>
      <c r="IX41" s="9"/>
      <c r="IY41" s="7"/>
      <c r="IZ41" s="121" t="str">
        <f>IF(ISBLANK($IY$41),"",INDEX(ion21Coop!$F$32:$F$39,MAX(2*$IY$41-1,2)))</f>
        <v/>
      </c>
      <c r="JA41" s="122" t="str">
        <f>IF(ISBLANK($IY$41),"",INDEX(ion21Coop!$F$32:$F$39,2*$IY$41))</f>
        <v/>
      </c>
      <c r="JB41" s="97" t="str">
        <f>IF(ISBLANK($IY$41),"",IF(ISNA(MATCH(TeamNAVI!$E$22,$IT$41:$IX$41,0))*ISNA(MATCH(TeamNAVI!$E$24,$IT$41:$IX$41,0))*ISNA(MATCH(TeamNAVI!$E$26,$IT$41:$IX$41,0)),0,1))</f>
        <v/>
      </c>
      <c r="JC41" s="122" t="str">
        <f>IF(ISBLANK($IY$41),"",INDEX($IZ$41:$JA$41,$JB$41+1)*$IS$41)</f>
        <v/>
      </c>
      <c r="JE41" s="119">
        <v>16</v>
      </c>
      <c r="JF41" s="123" t="str">
        <f>VLOOKUP($JE$41,$B$6:$C$26,2)</f>
        <v/>
      </c>
      <c r="JG41" s="123">
        <v>36</v>
      </c>
      <c r="JH41" s="415"/>
      <c r="JI41" s="415"/>
      <c r="JJ41" s="203"/>
      <c r="JK41" s="7"/>
      <c r="JL41" s="8"/>
      <c r="JM41" s="8"/>
      <c r="JN41" s="8"/>
      <c r="JO41" s="9"/>
      <c r="JP41" s="7"/>
      <c r="JQ41" s="121" t="str">
        <f>IF(ISBLANK($JP$41),"",INDEX(ion21Coop!$F$32:$F$39,MAX(2*$JP$41-1,2)))</f>
        <v/>
      </c>
      <c r="JR41" s="122" t="str">
        <f>IF(ISBLANK($JP$41),"",INDEX(ion21Coop!$F$32:$F$39,2*$JP$41))</f>
        <v/>
      </c>
      <c r="JS41" s="97" t="str">
        <f>IF(ISBLANK($JP$41),"",IF(ISNA(MATCH(TeamNAVI!$E$22,$JK$41:$JO$41,0))*ISNA(MATCH(TeamNAVI!$E$24,$JK$41:$JO$41,0))*ISNA(MATCH(TeamNAVI!$E$26,$JK$41:$JO$41,0)),0,1))</f>
        <v/>
      </c>
      <c r="JT41" s="122" t="str">
        <f>IF(ISBLANK($JP$41),"",INDEX($JQ$41:$JR$41,$JS$41+1)*$JJ$41)</f>
        <v/>
      </c>
      <c r="JV41" s="119">
        <v>17</v>
      </c>
      <c r="JW41" s="123" t="str">
        <f>VLOOKUP($JV$41,$B$6:$C$26,2)</f>
        <v/>
      </c>
      <c r="JX41" s="123">
        <v>36</v>
      </c>
      <c r="JY41" s="415"/>
      <c r="JZ41" s="415"/>
      <c r="KA41" s="203"/>
      <c r="KB41" s="7"/>
      <c r="KC41" s="8"/>
      <c r="KD41" s="8"/>
      <c r="KE41" s="8"/>
      <c r="KF41" s="9"/>
      <c r="KG41" s="7"/>
      <c r="KH41" s="121" t="str">
        <f>IF(ISBLANK($KG$41),"",INDEX(ion21Coop!$F$32:$F$39,MAX(2*$KG$41-1,2)))</f>
        <v/>
      </c>
      <c r="KI41" s="122" t="str">
        <f>IF(ISBLANK($KG$41),"",INDEX(ion21Coop!$F$32:$F$39,2*$KG$41))</f>
        <v/>
      </c>
      <c r="KJ41" s="97" t="str">
        <f>IF(ISBLANK($KG$41),"",IF(ISNA(MATCH(TeamNAVI!$E$22,$KB$41:$KF$41,0))*ISNA(MATCH(TeamNAVI!$E$24,$KB$41:$KF$41,0))*ISNA(MATCH(TeamNAVI!$E$26,$KB$41:$KF$41,0)),0,1))</f>
        <v/>
      </c>
      <c r="KK41" s="122" t="str">
        <f>IF(ISBLANK($KG$41),"",INDEX($KH$41:$KI$41,$KJ$41+1)*$KA$41)</f>
        <v/>
      </c>
      <c r="KM41" s="119">
        <v>18</v>
      </c>
      <c r="KN41" s="123" t="str">
        <f>VLOOKUP($KM$41,$B$6:$C$26,2)</f>
        <v/>
      </c>
      <c r="KO41" s="123">
        <v>36</v>
      </c>
      <c r="KP41" s="415"/>
      <c r="KQ41" s="415"/>
      <c r="KR41" s="203"/>
      <c r="KS41" s="7"/>
      <c r="KT41" s="8"/>
      <c r="KU41" s="8"/>
      <c r="KV41" s="8"/>
      <c r="KW41" s="9"/>
      <c r="KX41" s="7"/>
      <c r="KY41" s="121" t="str">
        <f>IF(ISBLANK($KX$41),"",INDEX(ion21Coop!$F$32:$F$39,MAX(2*$KX$41-1,2)))</f>
        <v/>
      </c>
      <c r="KZ41" s="122" t="str">
        <f>IF(ISBLANK($KX$41),"",INDEX(ion21Coop!$F$32:$F$39,2*$KX$41))</f>
        <v/>
      </c>
      <c r="LA41" s="97" t="str">
        <f>IF(ISBLANK($KX$41),"",IF(ISNA(MATCH(TeamNAVI!$E$22,$KS$41:$KW$41,0))*ISNA(MATCH(TeamNAVI!$E$24,$KS$41:$KW$41,0))*ISNA(MATCH(TeamNAVI!$E$26,$KS$41:$KW$41,0)),0,1))</f>
        <v/>
      </c>
      <c r="LB41" s="122" t="str">
        <f>IF(ISBLANK($KX$41),"",INDEX($KY$41:$KZ$41,$LA$41+1)*$KR$41)</f>
        <v/>
      </c>
      <c r="LD41" s="119">
        <v>19</v>
      </c>
      <c r="LE41" s="123" t="str">
        <f>VLOOKUP($LD$41,$B$6:$C$26,2)</f>
        <v/>
      </c>
      <c r="LF41" s="123">
        <v>36</v>
      </c>
      <c r="LG41" s="415"/>
      <c r="LH41" s="415"/>
      <c r="LI41" s="203"/>
      <c r="LJ41" s="7"/>
      <c r="LK41" s="8"/>
      <c r="LL41" s="8"/>
      <c r="LM41" s="8"/>
      <c r="LN41" s="9"/>
      <c r="LO41" s="7"/>
      <c r="LP41" s="121" t="str">
        <f>IF(ISBLANK($LO$41),"",INDEX(ion21Coop!$F$32:$F$39,MAX(2*$LO$41-1,2)))</f>
        <v/>
      </c>
      <c r="LQ41" s="122" t="str">
        <f>IF(ISBLANK($LO$41),"",INDEX(ion21Coop!$F$32:$F$39,2*$LO$41))</f>
        <v/>
      </c>
      <c r="LR41" s="97" t="str">
        <f>IF(ISBLANK($LO$41),"",IF(ISNA(MATCH(TeamNAVI!$E$22,$LJ$41:$LN$41,0))*ISNA(MATCH(TeamNAVI!$E$24,$LJ$41:$LN$41,0))*ISNA(MATCH(TeamNAVI!$E$26,$LJ$41:$LN$41,0)),0,1))</f>
        <v/>
      </c>
      <c r="LS41" s="122" t="str">
        <f>IF(ISBLANK($LO$41),"",INDEX($LP$41:$LQ$41,$LR$41+1)*$LI$41)</f>
        <v/>
      </c>
      <c r="LU41" s="119">
        <v>20</v>
      </c>
      <c r="LV41" s="123" t="str">
        <f>VLOOKUP($LU$41,$B$6:$C$26,2)</f>
        <v/>
      </c>
      <c r="LW41" s="123">
        <v>36</v>
      </c>
      <c r="LX41" s="415"/>
      <c r="LY41" s="415"/>
      <c r="LZ41" s="203"/>
      <c r="MA41" s="7"/>
      <c r="MB41" s="8"/>
      <c r="MC41" s="8"/>
      <c r="MD41" s="8"/>
      <c r="ME41" s="9"/>
      <c r="MF41" s="7"/>
      <c r="MG41" s="121" t="str">
        <f>IF(ISBLANK($MF$41),"",INDEX(ion21Coop!$F$32:$F$39,MAX(2*$MF$41-1,2)))</f>
        <v/>
      </c>
      <c r="MH41" s="122" t="str">
        <f>IF(ISBLANK($MF$41),"",INDEX(ion21Coop!$F$32:$F$39,2*$MF$41))</f>
        <v/>
      </c>
      <c r="MI41" s="97" t="str">
        <f>IF(ISBLANK($MF$41),"",IF(ISNA(MATCH(TeamNAVI!$E$22,$MA$41:$ME$41,0))*ISNA(MATCH(TeamNAVI!$E$24,$MA$41:$ME$41,0))*ISNA(MATCH(TeamNAVI!$E$26,$MA$41:$ME$41,0)),0,1))</f>
        <v/>
      </c>
      <c r="MJ41" s="122" t="str">
        <f>IF(ISBLANK($MF$41),"",INDEX($MG$41:$MH$41,$MI$41+1)*$LZ$41)</f>
        <v/>
      </c>
      <c r="ML41" s="119">
        <v>21</v>
      </c>
      <c r="MM41" s="123" t="str">
        <f>VLOOKUP($ML$41,$B$6:$C$26,2)</f>
        <v/>
      </c>
      <c r="MN41" s="123">
        <v>36</v>
      </c>
      <c r="MO41" s="415"/>
      <c r="MP41" s="415"/>
      <c r="MQ41" s="203"/>
      <c r="MR41" s="7"/>
      <c r="MS41" s="8"/>
      <c r="MT41" s="8"/>
      <c r="MU41" s="8"/>
      <c r="MV41" s="9"/>
      <c r="MW41" s="7"/>
      <c r="MX41" s="121" t="str">
        <f>IF(ISBLANK($MW$41),"",INDEX(ion21Coop!$F$32:$F$39,MAX(2*$MW$41-1,2)))</f>
        <v/>
      </c>
      <c r="MY41" s="122" t="str">
        <f>IF(ISBLANK($MW$41),"",INDEX(ion21Coop!$F$32:$F$39,2*$MW$41))</f>
        <v/>
      </c>
      <c r="MZ41" s="97" t="str">
        <f>IF(ISBLANK($MW$41),"",IF(ISNA(MATCH(TeamNAVI!$E$22,$MR$41:$MV$41,0))*ISNA(MATCH(TeamNAVI!$E$24,$MR$41:$MV$41,0))*ISNA(MATCH(TeamNAVI!$E$26,$MR$41:$MV$41,0)),0,1))</f>
        <v/>
      </c>
      <c r="NA41" s="122" t="str">
        <f>IF(ISBLANK($MW$41),"",INDEX($MX$41:$MY$41,$MZ$41+1)*$MQ$41)</f>
        <v/>
      </c>
    </row>
    <row r="42" spans="1:365" x14ac:dyDescent="0.3">
      <c r="A42" s="196" t="s">
        <v>326</v>
      </c>
      <c r="J42" s="119">
        <v>1</v>
      </c>
      <c r="K42" s="123" t="str">
        <f>VLOOKUP($J$42,$B$6:$C$26,2)</f>
        <v>YaJo</v>
      </c>
      <c r="L42" s="123">
        <v>37</v>
      </c>
      <c r="M42" s="364"/>
      <c r="N42" s="364"/>
      <c r="O42" s="202"/>
      <c r="P42" s="7"/>
      <c r="Q42" s="8"/>
      <c r="R42" s="8"/>
      <c r="S42" s="8"/>
      <c r="T42" s="9"/>
      <c r="U42" s="7"/>
      <c r="V42" s="121" t="str">
        <f>IF(ISBLANK($U$42),"",INDEX(ion21Coop!$F$32:$F$39,MAX(2*$U$42-1,2)))</f>
        <v/>
      </c>
      <c r="W42" s="122" t="str">
        <f>IF(ISBLANK($U$42),"",INDEX(ion21Coop!$F$32:$F$39,2*$U$42))</f>
        <v/>
      </c>
      <c r="X42" s="97" t="str">
        <f>IF(ISBLANK($U$42),"",IF(ISNA(MATCH(TeamNAVI!$E$22,$P$42:$T$42,0))*ISNA(MATCH(TeamNAVI!$E$24,$P$42:$T$42,0))*ISNA(MATCH(TeamNAVI!$E$26,$P$42:$T$42,0)),0,1))</f>
        <v/>
      </c>
      <c r="Y42" s="122" t="str">
        <f>IF(ISBLANK($U$42),"",INDEX($V$42:$W$42,$X$42+1)*$O$42)</f>
        <v/>
      </c>
      <c r="AA42" s="119">
        <v>2</v>
      </c>
      <c r="AB42" s="123" t="str">
        <f>VLOOKUP($AA$42,$B$6:$C$26,2)</f>
        <v>GeLo</v>
      </c>
      <c r="AC42" s="123">
        <v>37</v>
      </c>
      <c r="AD42" s="364"/>
      <c r="AE42" s="364"/>
      <c r="AF42" s="202"/>
      <c r="AG42" s="7"/>
      <c r="AH42" s="8"/>
      <c r="AI42" s="8"/>
      <c r="AJ42" s="8"/>
      <c r="AK42" s="9"/>
      <c r="AL42" s="7"/>
      <c r="AM42" s="121" t="str">
        <f>IF(ISBLANK($AL$42),"",INDEX(ion21Coop!$F$32:$F$39,MAX(2*$AL$42-1,2)))</f>
        <v/>
      </c>
      <c r="AN42" s="122" t="str">
        <f>IF(ISBLANK($AL$42),"",INDEX(ion21Coop!$F$32:$F$39,2*$AL$42))</f>
        <v/>
      </c>
      <c r="AO42" s="97" t="str">
        <f>IF(ISBLANK($AL$42),"",IF(ISNA(MATCH(TeamNAVI!$E$22,$AG$42:$AK$42,0))*ISNA(MATCH(TeamNAVI!$E$24,$AG$42:$AK$42,0))*ISNA(MATCH(TeamNAVI!$E$26,$AG$42:$AK$42,0)),0,1))</f>
        <v/>
      </c>
      <c r="AP42" s="122" t="str">
        <f>IF(ISBLANK($AL$42),"",INDEX($AM$42:$AN$42,$AO$42+1)*$AF$42)</f>
        <v/>
      </c>
      <c r="AR42" s="119">
        <v>3</v>
      </c>
      <c r="AS42" s="123" t="str">
        <f>VLOOKUP($AR$42,$B$6:$C$26,2)</f>
        <v>MiDo</v>
      </c>
      <c r="AT42" s="123">
        <v>37</v>
      </c>
      <c r="AU42" s="364"/>
      <c r="AV42" s="364"/>
      <c r="AW42" s="202"/>
      <c r="AX42" s="7"/>
      <c r="AY42" s="8"/>
      <c r="AZ42" s="8"/>
      <c r="BA42" s="8"/>
      <c r="BB42" s="9"/>
      <c r="BC42" s="7"/>
      <c r="BD42" s="121" t="str">
        <f>IF(ISBLANK($BC$42),"",INDEX(ion21Coop!$F$32:$F$39,MAX(2*$BC$42-1,2)))</f>
        <v/>
      </c>
      <c r="BE42" s="122" t="str">
        <f>IF(ISBLANK($BC$42),"",INDEX(ion21Coop!$F$32:$F$39,2*$BC$42))</f>
        <v/>
      </c>
      <c r="BF42" s="97" t="str">
        <f>IF(ISBLANK($BC$42),"",IF(ISNA(MATCH(TeamNAVI!$E$22,$AX$42:$BB$42,0))*ISNA(MATCH(TeamNAVI!$E$24,$AX$42:$BB$42,0))*ISNA(MATCH(TeamNAVI!$E$26,$AX$42:$BB$42,0)),0,1))</f>
        <v/>
      </c>
      <c r="BG42" s="122" t="str">
        <f>IF(ISBLANK($BC$42),"",INDEX($BD$42:$BE$42,$BF$42+1)*$AW$42)</f>
        <v/>
      </c>
      <c r="BI42" s="119">
        <v>4</v>
      </c>
      <c r="BJ42" s="123" t="str">
        <f>VLOOKUP($BI$42,$B$6:$C$26,2)</f>
        <v>EmNi</v>
      </c>
      <c r="BK42" s="123">
        <v>37</v>
      </c>
      <c r="BL42" s="415"/>
      <c r="BM42" s="415"/>
      <c r="BN42" s="203"/>
      <c r="BO42" s="7"/>
      <c r="BP42" s="8"/>
      <c r="BQ42" s="8"/>
      <c r="BR42" s="8"/>
      <c r="BS42" s="9"/>
      <c r="BT42" s="7"/>
      <c r="BU42" s="121" t="str">
        <f>IF(ISBLANK($BT$42),"",INDEX(ion21Coop!$F$32:$F$39,MAX(2*$BT$42-1,2)))</f>
        <v/>
      </c>
      <c r="BV42" s="122" t="str">
        <f>IF(ISBLANK($BT$42),"",INDEX(ion21Coop!$F$32:$F$39,2*$BT$42))</f>
        <v/>
      </c>
      <c r="BW42" s="97" t="str">
        <f>IF(ISBLANK($BT$42),"",IF(ISNA(MATCH(TeamNAVI!$E$22,$BO$42:$BS$42,0))*ISNA(MATCH(TeamNAVI!$E$24,$BO$42:$BS$42,0))*ISNA(MATCH(TeamNAVI!$E$26,$BO$42:$BS$42,0)),0,1))</f>
        <v/>
      </c>
      <c r="BX42" s="122" t="str">
        <f>IF(ISBLANK($BT$42),"",INDEX($BU$42:$BV$42,$BW$42+1)*$BN$42)</f>
        <v/>
      </c>
      <c r="BZ42" s="119">
        <v>5</v>
      </c>
      <c r="CA42" s="123" t="str">
        <f>VLOOKUP($BZ$42,$B$6:$C$26,2)</f>
        <v>HeJe</v>
      </c>
      <c r="CB42" s="123">
        <v>37</v>
      </c>
      <c r="CC42" s="415"/>
      <c r="CD42" s="415"/>
      <c r="CE42" s="203"/>
      <c r="CF42" s="7"/>
      <c r="CG42" s="8"/>
      <c r="CH42" s="8"/>
      <c r="CI42" s="8"/>
      <c r="CJ42" s="9"/>
      <c r="CK42" s="7"/>
      <c r="CL42" s="121" t="str">
        <f>IF(ISBLANK($CK$42),"",INDEX(ion21Coop!$F$32:$F$39,MAX(2*$CK$42-1,2)))</f>
        <v/>
      </c>
      <c r="CM42" s="122" t="str">
        <f>IF(ISBLANK($CK$42),"",INDEX(ion21Coop!$F$32:$F$39,2*$CK$42))</f>
        <v/>
      </c>
      <c r="CN42" s="97" t="str">
        <f>IF(ISBLANK($CK$42),"",IF(ISNA(MATCH(TeamNAVI!$E$22,$CF$42:$CJ$42,0))*ISNA(MATCH(TeamNAVI!$E$24,$CF$42:$CJ$42,0))*ISNA(MATCH(TeamNAVI!$E$26,$CF$42:$CJ$42,0)),0,1))</f>
        <v/>
      </c>
      <c r="CO42" s="122" t="str">
        <f>IF(ISBLANK($CK$42),"",INDEX($CL$42:$CM$42,$CN$42+1)*$CE$42)</f>
        <v/>
      </c>
      <c r="CQ42" s="119">
        <v>6</v>
      </c>
      <c r="CR42" s="123" t="str">
        <f>VLOOKUP($CQ$42,$B$6:$C$26,2)</f>
        <v/>
      </c>
      <c r="CS42" s="123">
        <v>37</v>
      </c>
      <c r="CT42" s="415"/>
      <c r="CU42" s="415"/>
      <c r="CV42" s="203"/>
      <c r="CW42" s="7"/>
      <c r="CX42" s="8"/>
      <c r="CY42" s="8"/>
      <c r="CZ42" s="8"/>
      <c r="DA42" s="9"/>
      <c r="DB42" s="7"/>
      <c r="DC42" s="121" t="str">
        <f>IF(ISBLANK($DB$42),"",INDEX(ion21Coop!$F$32:$F$39,MAX(2*$DB$42-1,2)))</f>
        <v/>
      </c>
      <c r="DD42" s="122" t="str">
        <f>IF(ISBLANK($DB$42),"",INDEX(ion21Coop!$F$32:$F$39,2*$DB$42))</f>
        <v/>
      </c>
      <c r="DE42" s="97" t="str">
        <f>IF(ISBLANK($DB$42),"",IF(ISNA(MATCH(TeamNAVI!$E$22,$CW$42:$DA$42,0))*ISNA(MATCH(TeamNAVI!$E$24,$CW$42:$DA$42,0))*ISNA(MATCH(TeamNAVI!$E$26,$CW$42:$DA$42,0)),0,1))</f>
        <v/>
      </c>
      <c r="DF42" s="122" t="str">
        <f>IF(ISBLANK($DB$42),"",INDEX($DC$42:$DD$42,$DE$42+1)*$CV$42)</f>
        <v/>
      </c>
      <c r="DH42" s="119">
        <v>7</v>
      </c>
      <c r="DI42" s="123" t="str">
        <f>VLOOKUP($DH$42,$B$6:$C$26,2)</f>
        <v/>
      </c>
      <c r="DJ42" s="123">
        <v>37</v>
      </c>
      <c r="DK42" s="415"/>
      <c r="DL42" s="415"/>
      <c r="DM42" s="203"/>
      <c r="DN42" s="7"/>
      <c r="DO42" s="8"/>
      <c r="DP42" s="8"/>
      <c r="DQ42" s="8"/>
      <c r="DR42" s="9"/>
      <c r="DS42" s="7"/>
      <c r="DT42" s="121" t="str">
        <f>IF(ISBLANK($DS$42),"",INDEX(ion21Coop!$F$32:$F$39,MAX(2*$DS$42-1,2)))</f>
        <v/>
      </c>
      <c r="DU42" s="122" t="str">
        <f>IF(ISBLANK($DS$42),"",INDEX(ion21Coop!$F$32:$F$39,2*$DS$42))</f>
        <v/>
      </c>
      <c r="DV42" s="97" t="str">
        <f>IF(ISBLANK($DS$42),"",IF(ISNA(MATCH(TeamNAVI!$E$22,$DN$42:$DR$42,0))*ISNA(MATCH(TeamNAVI!$E$24,$DN$42:$DR$42,0))*ISNA(MATCH(TeamNAVI!$E$26,$DN$42:$DR$42,0)),0,1))</f>
        <v/>
      </c>
      <c r="DW42" s="122" t="str">
        <f>IF(ISBLANK($DS$42),"",INDEX($DT$42:$DU$42,$DV$42+1)*$DM$42)</f>
        <v/>
      </c>
      <c r="DY42" s="119">
        <v>8</v>
      </c>
      <c r="DZ42" s="123" t="str">
        <f>VLOOKUP($DY$42,$B$6:$C$26,2)</f>
        <v/>
      </c>
      <c r="EA42" s="123">
        <v>37</v>
      </c>
      <c r="EB42" s="415"/>
      <c r="EC42" s="415"/>
      <c r="ED42" s="203"/>
      <c r="EE42" s="7"/>
      <c r="EF42" s="8"/>
      <c r="EG42" s="8"/>
      <c r="EH42" s="8"/>
      <c r="EI42" s="9"/>
      <c r="EJ42" s="7"/>
      <c r="EK42" s="121" t="str">
        <f>IF(ISBLANK($EJ$42),"",INDEX(ion21Coop!$F$32:$F$39,MAX(2*$EJ$42-1,2)))</f>
        <v/>
      </c>
      <c r="EL42" s="122" t="str">
        <f>IF(ISBLANK($EJ$42),"",INDEX(ion21Coop!$F$32:$F$39,2*$EJ$42))</f>
        <v/>
      </c>
      <c r="EM42" s="97" t="str">
        <f>IF(ISBLANK($EJ$42),"",IF(ISNA(MATCH(TeamNAVI!$E$22,$EE$42:$EI$42,0))*ISNA(MATCH(TeamNAVI!$E$24,$EE$42:$EI$42,0))*ISNA(MATCH(TeamNAVI!$E$26,$EE$42:$EI$42,0)),0,1))</f>
        <v/>
      </c>
      <c r="EN42" s="122" t="str">
        <f>IF(ISBLANK($EJ$42),"",INDEX($EK$42:$EL$42,$EM$42+1)*$ED$42)</f>
        <v/>
      </c>
      <c r="EP42" s="119">
        <v>9</v>
      </c>
      <c r="EQ42" s="123" t="str">
        <f>VLOOKUP($EP$42,$B$6:$C$26,2)</f>
        <v/>
      </c>
      <c r="ER42" s="123">
        <v>37</v>
      </c>
      <c r="ES42" s="415"/>
      <c r="ET42" s="415"/>
      <c r="EU42" s="203"/>
      <c r="EV42" s="7"/>
      <c r="EW42" s="8"/>
      <c r="EX42" s="8"/>
      <c r="EY42" s="8"/>
      <c r="EZ42" s="9"/>
      <c r="FA42" s="7"/>
      <c r="FB42" s="121" t="str">
        <f>IF(ISBLANK($FA$42),"",INDEX(ion21Coop!$F$32:$F$39,MAX(2*$FA$42-1,2)))</f>
        <v/>
      </c>
      <c r="FC42" s="122" t="str">
        <f>IF(ISBLANK($FA$42),"",INDEX(ion21Coop!$F$32:$F$39,2*$FA$42))</f>
        <v/>
      </c>
      <c r="FD42" s="97" t="str">
        <f>IF(ISBLANK($FA$42),"",IF(ISNA(MATCH(TeamNAVI!$E$22,$EV$42:$EZ$42,0))*ISNA(MATCH(TeamNAVI!$E$24,$EV$42:$EZ$42,0))*ISNA(MATCH(TeamNAVI!$E$26,$EV$42:$EZ$42,0)),0,1))</f>
        <v/>
      </c>
      <c r="FE42" s="122" t="str">
        <f>IF(ISBLANK($FA$42),"",INDEX($FB$42:$FC$42,$FD$42+1)*$EU$42)</f>
        <v/>
      </c>
      <c r="FG42" s="119">
        <v>10</v>
      </c>
      <c r="FH42" s="123" t="str">
        <f>VLOOKUP($FG$42,$B$6:$C$26,2)</f>
        <v/>
      </c>
      <c r="FI42" s="123">
        <v>37</v>
      </c>
      <c r="FJ42" s="415"/>
      <c r="FK42" s="415"/>
      <c r="FL42" s="203"/>
      <c r="FM42" s="7"/>
      <c r="FN42" s="8"/>
      <c r="FO42" s="8"/>
      <c r="FP42" s="8"/>
      <c r="FQ42" s="9"/>
      <c r="FR42" s="7"/>
      <c r="FS42" s="121" t="str">
        <f>IF(ISBLANK($FR$42),"",INDEX(ion21Coop!$F$32:$F$39,MAX(2*$FR$42-1,2)))</f>
        <v/>
      </c>
      <c r="FT42" s="122" t="str">
        <f>IF(ISBLANK($FR$42),"",INDEX(ion21Coop!$F$32:$F$39,2*$FR$42))</f>
        <v/>
      </c>
      <c r="FU42" s="97" t="str">
        <f>IF(ISBLANK($FR$42),"",IF(ISNA(MATCH(TeamNAVI!$E$22,$FM$42:$FQ$42,0))*ISNA(MATCH(TeamNAVI!$E$24,$FM$42:$FQ$42,0))*ISNA(MATCH(TeamNAVI!$E$26,$FM$42:$FQ$42,0)),0,1))</f>
        <v/>
      </c>
      <c r="FV42" s="122" t="str">
        <f>IF(ISBLANK($FR$42),"",INDEX($FS$42:$FT$42,$FU$42+1)*$FL$42)</f>
        <v/>
      </c>
      <c r="FX42" s="119">
        <v>11</v>
      </c>
      <c r="FY42" s="123" t="str">
        <f>VLOOKUP($FX$42,$B$6:$C$26,2)</f>
        <v/>
      </c>
      <c r="FZ42" s="123">
        <v>37</v>
      </c>
      <c r="GA42" s="415"/>
      <c r="GB42" s="415"/>
      <c r="GC42" s="203"/>
      <c r="GD42" s="7"/>
      <c r="GE42" s="8"/>
      <c r="GF42" s="8"/>
      <c r="GG42" s="8"/>
      <c r="GH42" s="9"/>
      <c r="GI42" s="7"/>
      <c r="GJ42" s="121" t="str">
        <f>IF(ISBLANK($GI$42),"",INDEX(ion21Coop!$F$32:$F$39,MAX(2*$GI$42-1,2)))</f>
        <v/>
      </c>
      <c r="GK42" s="122" t="str">
        <f>IF(ISBLANK($GI$42),"",INDEX(ion21Coop!$F$32:$F$39,2*$GI$42))</f>
        <v/>
      </c>
      <c r="GL42" s="97" t="str">
        <f>IF(ISBLANK($GI$42),"",IF(ISNA(MATCH(TeamNAVI!$E$22,$GD$42:$GH$42,0))*ISNA(MATCH(TeamNAVI!$E$24,$GD$42:$GH$42,0))*ISNA(MATCH(TeamNAVI!$E$26,$GD$42:$GH$42,0)),0,1))</f>
        <v/>
      </c>
      <c r="GM42" s="122" t="str">
        <f>IF(ISBLANK($GI$42),"",INDEX($GJ$42:$GK$42,$GL$42+1)*$GC$42)</f>
        <v/>
      </c>
      <c r="GO42" s="119">
        <v>12</v>
      </c>
      <c r="GP42" s="123" t="str">
        <f>VLOOKUP($GO$42,$B$6:$C$26,2)</f>
        <v/>
      </c>
      <c r="GQ42" s="123">
        <v>37</v>
      </c>
      <c r="GR42" s="415"/>
      <c r="GS42" s="415"/>
      <c r="GT42" s="203"/>
      <c r="GU42" s="7"/>
      <c r="GV42" s="8"/>
      <c r="GW42" s="8"/>
      <c r="GX42" s="8"/>
      <c r="GY42" s="9"/>
      <c r="GZ42" s="7"/>
      <c r="HA42" s="121" t="str">
        <f>IF(ISBLANK($GZ$42),"",INDEX(ion21Coop!$F$32:$F$39,MAX(2*$GZ$42-1,2)))</f>
        <v/>
      </c>
      <c r="HB42" s="122" t="str">
        <f>IF(ISBLANK($GZ$42),"",INDEX(ion21Coop!$F$32:$F$39,2*$GZ$42))</f>
        <v/>
      </c>
      <c r="HC42" s="97" t="str">
        <f>IF(ISBLANK($GZ$42),"",IF(ISNA(MATCH(TeamNAVI!$E$22,$GU$42:$GY$42,0))*ISNA(MATCH(TeamNAVI!$E$24,$GU$42:$GY$42,0))*ISNA(MATCH(TeamNAVI!$E$26,$GU$42:$GY$42,0)),0,1))</f>
        <v/>
      </c>
      <c r="HD42" s="122" t="str">
        <f>IF(ISBLANK($GZ$42),"",INDEX($HA$42:$HB$42,$HC$42+1)*$GT$42)</f>
        <v/>
      </c>
      <c r="HF42" s="119">
        <v>13</v>
      </c>
      <c r="HG42" s="123" t="str">
        <f>VLOOKUP($HF$42,$B$6:$C$26,2)</f>
        <v/>
      </c>
      <c r="HH42" s="123">
        <v>37</v>
      </c>
      <c r="HI42" s="415"/>
      <c r="HJ42" s="415"/>
      <c r="HK42" s="203"/>
      <c r="HL42" s="7"/>
      <c r="HM42" s="8"/>
      <c r="HN42" s="8"/>
      <c r="HO42" s="8"/>
      <c r="HP42" s="9"/>
      <c r="HQ42" s="7"/>
      <c r="HR42" s="121" t="str">
        <f>IF(ISBLANK($HQ$42),"",INDEX(ion21Coop!$F$32:$F$39,MAX(2*$HQ$42-1,2)))</f>
        <v/>
      </c>
      <c r="HS42" s="122" t="str">
        <f>IF(ISBLANK($HQ$42),"",INDEX(ion21Coop!$F$32:$F$39,2*$HQ$42))</f>
        <v/>
      </c>
      <c r="HT42" s="97" t="str">
        <f>IF(ISBLANK($HQ$42),"",IF(ISNA(MATCH(TeamNAVI!$E$22,$HL$42:$HP$42,0))*ISNA(MATCH(TeamNAVI!$E$24,$HL$42:$HP$42,0))*ISNA(MATCH(TeamNAVI!$E$26,$HL$42:$HP$42,0)),0,1))</f>
        <v/>
      </c>
      <c r="HU42" s="122" t="str">
        <f>IF(ISBLANK($HQ$42),"",INDEX($HR$42:$HS$42,$HT$42+1)*$HK$42)</f>
        <v/>
      </c>
      <c r="HW42" s="119">
        <v>14</v>
      </c>
      <c r="HX42" s="123" t="str">
        <f>VLOOKUP($HW$42,$B$6:$C$26,2)</f>
        <v/>
      </c>
      <c r="HY42" s="123">
        <v>37</v>
      </c>
      <c r="HZ42" s="415"/>
      <c r="IA42" s="415"/>
      <c r="IB42" s="203"/>
      <c r="IC42" s="7"/>
      <c r="ID42" s="8"/>
      <c r="IE42" s="8"/>
      <c r="IF42" s="8"/>
      <c r="IG42" s="9"/>
      <c r="IH42" s="7"/>
      <c r="II42" s="121" t="str">
        <f>IF(ISBLANK($IH$42),"",INDEX(ion21Coop!$F$32:$F$39,MAX(2*$IH$42-1,2)))</f>
        <v/>
      </c>
      <c r="IJ42" s="122" t="str">
        <f>IF(ISBLANK($IH$42),"",INDEX(ion21Coop!$F$32:$F$39,2*$IH$42))</f>
        <v/>
      </c>
      <c r="IK42" s="97" t="str">
        <f>IF(ISBLANK($IH$42),"",IF(ISNA(MATCH(TeamNAVI!$E$22,$IC$42:$IG$42,0))*ISNA(MATCH(TeamNAVI!$E$24,$IC$42:$IG$42,0))*ISNA(MATCH(TeamNAVI!$E$26,$IC$42:$IG$42,0)),0,1))</f>
        <v/>
      </c>
      <c r="IL42" s="122" t="str">
        <f>IF(ISBLANK($IH$42),"",INDEX($II$42:$IJ$42,$IK$42+1)*$IB$42)</f>
        <v/>
      </c>
      <c r="IN42" s="119">
        <v>15</v>
      </c>
      <c r="IO42" s="123" t="str">
        <f>VLOOKUP($IN$42,$B$6:$C$26,2)</f>
        <v/>
      </c>
      <c r="IP42" s="123">
        <v>37</v>
      </c>
      <c r="IQ42" s="415"/>
      <c r="IR42" s="415"/>
      <c r="IS42" s="203"/>
      <c r="IT42" s="7"/>
      <c r="IU42" s="8"/>
      <c r="IV42" s="8"/>
      <c r="IW42" s="8"/>
      <c r="IX42" s="9"/>
      <c r="IY42" s="7"/>
      <c r="IZ42" s="121" t="str">
        <f>IF(ISBLANK($IY$42),"",INDEX(ion21Coop!$F$32:$F$39,MAX(2*$IY$42-1,2)))</f>
        <v/>
      </c>
      <c r="JA42" s="122" t="str">
        <f>IF(ISBLANK($IY$42),"",INDEX(ion21Coop!$F$32:$F$39,2*$IY$42))</f>
        <v/>
      </c>
      <c r="JB42" s="97" t="str">
        <f>IF(ISBLANK($IY$42),"",IF(ISNA(MATCH(TeamNAVI!$E$22,$IT$42:$IX$42,0))*ISNA(MATCH(TeamNAVI!$E$24,$IT$42:$IX$42,0))*ISNA(MATCH(TeamNAVI!$E$26,$IT$42:$IX$42,0)),0,1))</f>
        <v/>
      </c>
      <c r="JC42" s="122" t="str">
        <f>IF(ISBLANK($IY$42),"",INDEX($IZ$42:$JA$42,$JB$42+1)*$IS$42)</f>
        <v/>
      </c>
      <c r="JE42" s="119">
        <v>16</v>
      </c>
      <c r="JF42" s="123" t="str">
        <f>VLOOKUP($JE$42,$B$6:$C$26,2)</f>
        <v/>
      </c>
      <c r="JG42" s="123">
        <v>37</v>
      </c>
      <c r="JH42" s="415"/>
      <c r="JI42" s="415"/>
      <c r="JJ42" s="203"/>
      <c r="JK42" s="7"/>
      <c r="JL42" s="8"/>
      <c r="JM42" s="8"/>
      <c r="JN42" s="8"/>
      <c r="JO42" s="9"/>
      <c r="JP42" s="7"/>
      <c r="JQ42" s="121" t="str">
        <f>IF(ISBLANK($JP$42),"",INDEX(ion21Coop!$F$32:$F$39,MAX(2*$JP$42-1,2)))</f>
        <v/>
      </c>
      <c r="JR42" s="122" t="str">
        <f>IF(ISBLANK($JP$42),"",INDEX(ion21Coop!$F$32:$F$39,2*$JP$42))</f>
        <v/>
      </c>
      <c r="JS42" s="97" t="str">
        <f>IF(ISBLANK($JP$42),"",IF(ISNA(MATCH(TeamNAVI!$E$22,$JK$42:$JO$42,0))*ISNA(MATCH(TeamNAVI!$E$24,$JK$42:$JO$42,0))*ISNA(MATCH(TeamNAVI!$E$26,$JK$42:$JO$42,0)),0,1))</f>
        <v/>
      </c>
      <c r="JT42" s="122" t="str">
        <f>IF(ISBLANK($JP$42),"",INDEX($JQ$42:$JR$42,$JS$42+1)*$JJ$42)</f>
        <v/>
      </c>
      <c r="JV42" s="119">
        <v>17</v>
      </c>
      <c r="JW42" s="123" t="str">
        <f>VLOOKUP($JV$42,$B$6:$C$26,2)</f>
        <v/>
      </c>
      <c r="JX42" s="123">
        <v>37</v>
      </c>
      <c r="JY42" s="415"/>
      <c r="JZ42" s="415"/>
      <c r="KA42" s="203"/>
      <c r="KB42" s="7"/>
      <c r="KC42" s="8"/>
      <c r="KD42" s="8"/>
      <c r="KE42" s="8"/>
      <c r="KF42" s="9"/>
      <c r="KG42" s="7"/>
      <c r="KH42" s="121" t="str">
        <f>IF(ISBLANK($KG$42),"",INDEX(ion21Coop!$F$32:$F$39,MAX(2*$KG$42-1,2)))</f>
        <v/>
      </c>
      <c r="KI42" s="122" t="str">
        <f>IF(ISBLANK($KG$42),"",INDEX(ion21Coop!$F$32:$F$39,2*$KG$42))</f>
        <v/>
      </c>
      <c r="KJ42" s="97" t="str">
        <f>IF(ISBLANK($KG$42),"",IF(ISNA(MATCH(TeamNAVI!$E$22,$KB$42:$KF$42,0))*ISNA(MATCH(TeamNAVI!$E$24,$KB$42:$KF$42,0))*ISNA(MATCH(TeamNAVI!$E$26,$KB$42:$KF$42,0)),0,1))</f>
        <v/>
      </c>
      <c r="KK42" s="122" t="str">
        <f>IF(ISBLANK($KG$42),"",INDEX($KH$42:$KI$42,$KJ$42+1)*$KA$42)</f>
        <v/>
      </c>
      <c r="KM42" s="119">
        <v>18</v>
      </c>
      <c r="KN42" s="123" t="str">
        <f>VLOOKUP($KM$42,$B$6:$C$26,2)</f>
        <v/>
      </c>
      <c r="KO42" s="123">
        <v>37</v>
      </c>
      <c r="KP42" s="415"/>
      <c r="KQ42" s="415"/>
      <c r="KR42" s="203"/>
      <c r="KS42" s="7"/>
      <c r="KT42" s="8"/>
      <c r="KU42" s="8"/>
      <c r="KV42" s="8"/>
      <c r="KW42" s="9"/>
      <c r="KX42" s="7"/>
      <c r="KY42" s="121" t="str">
        <f>IF(ISBLANK($KX$42),"",INDEX(ion21Coop!$F$32:$F$39,MAX(2*$KX$42-1,2)))</f>
        <v/>
      </c>
      <c r="KZ42" s="122" t="str">
        <f>IF(ISBLANK($KX$42),"",INDEX(ion21Coop!$F$32:$F$39,2*$KX$42))</f>
        <v/>
      </c>
      <c r="LA42" s="97" t="str">
        <f>IF(ISBLANK($KX$42),"",IF(ISNA(MATCH(TeamNAVI!$E$22,$KS$42:$KW$42,0))*ISNA(MATCH(TeamNAVI!$E$24,$KS$42:$KW$42,0))*ISNA(MATCH(TeamNAVI!$E$26,$KS$42:$KW$42,0)),0,1))</f>
        <v/>
      </c>
      <c r="LB42" s="122" t="str">
        <f>IF(ISBLANK($KX$42),"",INDEX($KY$42:$KZ$42,$LA$42+1)*$KR$42)</f>
        <v/>
      </c>
      <c r="LD42" s="119">
        <v>19</v>
      </c>
      <c r="LE42" s="123" t="str">
        <f>VLOOKUP($LD$42,$B$6:$C$26,2)</f>
        <v/>
      </c>
      <c r="LF42" s="123">
        <v>37</v>
      </c>
      <c r="LG42" s="415"/>
      <c r="LH42" s="415"/>
      <c r="LI42" s="203"/>
      <c r="LJ42" s="7"/>
      <c r="LK42" s="8"/>
      <c r="LL42" s="8"/>
      <c r="LM42" s="8"/>
      <c r="LN42" s="9"/>
      <c r="LO42" s="7"/>
      <c r="LP42" s="121" t="str">
        <f>IF(ISBLANK($LO$42),"",INDEX(ion21Coop!$F$32:$F$39,MAX(2*$LO$42-1,2)))</f>
        <v/>
      </c>
      <c r="LQ42" s="122" t="str">
        <f>IF(ISBLANK($LO$42),"",INDEX(ion21Coop!$F$32:$F$39,2*$LO$42))</f>
        <v/>
      </c>
      <c r="LR42" s="97" t="str">
        <f>IF(ISBLANK($LO$42),"",IF(ISNA(MATCH(TeamNAVI!$E$22,$LJ$42:$LN$42,0))*ISNA(MATCH(TeamNAVI!$E$24,$LJ$42:$LN$42,0))*ISNA(MATCH(TeamNAVI!$E$26,$LJ$42:$LN$42,0)),0,1))</f>
        <v/>
      </c>
      <c r="LS42" s="122" t="str">
        <f>IF(ISBLANK($LO$42),"",INDEX($LP$42:$LQ$42,$LR$42+1)*$LI$42)</f>
        <v/>
      </c>
      <c r="LU42" s="119">
        <v>20</v>
      </c>
      <c r="LV42" s="123" t="str">
        <f>VLOOKUP($LU$42,$B$6:$C$26,2)</f>
        <v/>
      </c>
      <c r="LW42" s="123">
        <v>37</v>
      </c>
      <c r="LX42" s="415"/>
      <c r="LY42" s="415"/>
      <c r="LZ42" s="203"/>
      <c r="MA42" s="7"/>
      <c r="MB42" s="8"/>
      <c r="MC42" s="8"/>
      <c r="MD42" s="8"/>
      <c r="ME42" s="9"/>
      <c r="MF42" s="7"/>
      <c r="MG42" s="121" t="str">
        <f>IF(ISBLANK($MF$42),"",INDEX(ion21Coop!$F$32:$F$39,MAX(2*$MF$42-1,2)))</f>
        <v/>
      </c>
      <c r="MH42" s="122" t="str">
        <f>IF(ISBLANK($MF$42),"",INDEX(ion21Coop!$F$32:$F$39,2*$MF$42))</f>
        <v/>
      </c>
      <c r="MI42" s="97" t="str">
        <f>IF(ISBLANK($MF$42),"",IF(ISNA(MATCH(TeamNAVI!$E$22,$MA$42:$ME$42,0))*ISNA(MATCH(TeamNAVI!$E$24,$MA$42:$ME$42,0))*ISNA(MATCH(TeamNAVI!$E$26,$MA$42:$ME$42,0)),0,1))</f>
        <v/>
      </c>
      <c r="MJ42" s="122" t="str">
        <f>IF(ISBLANK($MF$42),"",INDEX($MG$42:$MH$42,$MI$42+1)*$LZ$42)</f>
        <v/>
      </c>
      <c r="ML42" s="119">
        <v>21</v>
      </c>
      <c r="MM42" s="123" t="str">
        <f>VLOOKUP($ML$42,$B$6:$C$26,2)</f>
        <v/>
      </c>
      <c r="MN42" s="123">
        <v>37</v>
      </c>
      <c r="MO42" s="415"/>
      <c r="MP42" s="415"/>
      <c r="MQ42" s="203"/>
      <c r="MR42" s="7"/>
      <c r="MS42" s="8"/>
      <c r="MT42" s="8"/>
      <c r="MU42" s="8"/>
      <c r="MV42" s="9"/>
      <c r="MW42" s="7"/>
      <c r="MX42" s="121" t="str">
        <f>IF(ISBLANK($MW$42),"",INDEX(ion21Coop!$F$32:$F$39,MAX(2*$MW$42-1,2)))</f>
        <v/>
      </c>
      <c r="MY42" s="122" t="str">
        <f>IF(ISBLANK($MW$42),"",INDEX(ion21Coop!$F$32:$F$39,2*$MW$42))</f>
        <v/>
      </c>
      <c r="MZ42" s="97" t="str">
        <f>IF(ISBLANK($MW$42),"",IF(ISNA(MATCH(TeamNAVI!$E$22,$MR$42:$MV$42,0))*ISNA(MATCH(TeamNAVI!$E$24,$MR$42:$MV$42,0))*ISNA(MATCH(TeamNAVI!$E$26,$MR$42:$MV$42,0)),0,1))</f>
        <v/>
      </c>
      <c r="NA42" s="122" t="str">
        <f>IF(ISBLANK($MW$42),"",INDEX($MX$42:$MY$42,$MZ$42+1)*$MQ$42)</f>
        <v/>
      </c>
    </row>
    <row r="43" spans="1:365" x14ac:dyDescent="0.3">
      <c r="A43" s="197"/>
      <c r="J43" s="119">
        <v>1</v>
      </c>
      <c r="K43" s="123" t="str">
        <f>VLOOKUP($J$43,$B$6:$C$26,2)</f>
        <v>YaJo</v>
      </c>
      <c r="L43" s="123">
        <v>38</v>
      </c>
      <c r="M43" s="364"/>
      <c r="N43" s="364"/>
      <c r="O43" s="202"/>
      <c r="P43" s="7"/>
      <c r="Q43" s="8"/>
      <c r="R43" s="8"/>
      <c r="S43" s="8"/>
      <c r="T43" s="9"/>
      <c r="U43" s="7"/>
      <c r="V43" s="121" t="str">
        <f>IF(ISBLANK($U$43),"",INDEX(ion21Coop!$F$32:$F$39,MAX(2*$U$43-1,2)))</f>
        <v/>
      </c>
      <c r="W43" s="122" t="str">
        <f>IF(ISBLANK($U$43),"",INDEX(ion21Coop!$F$32:$F$39,2*$U$43))</f>
        <v/>
      </c>
      <c r="X43" s="97" t="str">
        <f>IF(ISBLANK($U$43),"",IF(ISNA(MATCH(TeamNAVI!$E$22,$P$43:$T$43,0))*ISNA(MATCH(TeamNAVI!$E$24,$P$43:$T$43,0))*ISNA(MATCH(TeamNAVI!$E$26,$P$43:$T$43,0)),0,1))</f>
        <v/>
      </c>
      <c r="Y43" s="122" t="str">
        <f>IF(ISBLANK($U$43),"",INDEX($V$43:$W$43,$X$43+1)*$O$43)</f>
        <v/>
      </c>
      <c r="AA43" s="119">
        <v>2</v>
      </c>
      <c r="AB43" s="123" t="str">
        <f>VLOOKUP($AA$43,$B$6:$C$26,2)</f>
        <v>GeLo</v>
      </c>
      <c r="AC43" s="123">
        <v>38</v>
      </c>
      <c r="AD43" s="364"/>
      <c r="AE43" s="364"/>
      <c r="AF43" s="202"/>
      <c r="AG43" s="7"/>
      <c r="AH43" s="8"/>
      <c r="AI43" s="8"/>
      <c r="AJ43" s="8"/>
      <c r="AK43" s="9"/>
      <c r="AL43" s="7"/>
      <c r="AM43" s="121" t="str">
        <f>IF(ISBLANK($AL$43),"",INDEX(ion21Coop!$F$32:$F$39,MAX(2*$AL$43-1,2)))</f>
        <v/>
      </c>
      <c r="AN43" s="122" t="str">
        <f>IF(ISBLANK($AL$43),"",INDEX(ion21Coop!$F$32:$F$39,2*$AL$43))</f>
        <v/>
      </c>
      <c r="AO43" s="97" t="str">
        <f>IF(ISBLANK($AL$43),"",IF(ISNA(MATCH(TeamNAVI!$E$22,$AG$43:$AK$43,0))*ISNA(MATCH(TeamNAVI!$E$24,$AG$43:$AK$43,0))*ISNA(MATCH(TeamNAVI!$E$26,$AG$43:$AK$43,0)),0,1))</f>
        <v/>
      </c>
      <c r="AP43" s="122" t="str">
        <f>IF(ISBLANK($AL$43),"",INDEX($AM$43:$AN$43,$AO$43+1)*$AF$43)</f>
        <v/>
      </c>
      <c r="AR43" s="119">
        <v>3</v>
      </c>
      <c r="AS43" s="123" t="str">
        <f>VLOOKUP($AR$43,$B$6:$C$26,2)</f>
        <v>MiDo</v>
      </c>
      <c r="AT43" s="123">
        <v>38</v>
      </c>
      <c r="AU43" s="364"/>
      <c r="AV43" s="364"/>
      <c r="AW43" s="202"/>
      <c r="AX43" s="7"/>
      <c r="AY43" s="8"/>
      <c r="AZ43" s="8"/>
      <c r="BA43" s="8"/>
      <c r="BB43" s="9"/>
      <c r="BC43" s="7"/>
      <c r="BD43" s="121" t="str">
        <f>IF(ISBLANK($BC$43),"",INDEX(ion21Coop!$F$32:$F$39,MAX(2*$BC$43-1,2)))</f>
        <v/>
      </c>
      <c r="BE43" s="122" t="str">
        <f>IF(ISBLANK($BC$43),"",INDEX(ion21Coop!$F$32:$F$39,2*$BC$43))</f>
        <v/>
      </c>
      <c r="BF43" s="97" t="str">
        <f>IF(ISBLANK($BC$43),"",IF(ISNA(MATCH(TeamNAVI!$E$22,$AX$43:$BB$43,0))*ISNA(MATCH(TeamNAVI!$E$24,$AX$43:$BB$43,0))*ISNA(MATCH(TeamNAVI!$E$26,$AX$43:$BB$43,0)),0,1))</f>
        <v/>
      </c>
      <c r="BG43" s="122" t="str">
        <f>IF(ISBLANK($BC$43),"",INDEX($BD$43:$BE$43,$BF$43+1)*$AW$43)</f>
        <v/>
      </c>
      <c r="BI43" s="119">
        <v>4</v>
      </c>
      <c r="BJ43" s="123" t="str">
        <f>VLOOKUP($BI$43,$B$6:$C$26,2)</f>
        <v>EmNi</v>
      </c>
      <c r="BK43" s="123">
        <v>38</v>
      </c>
      <c r="BL43" s="415"/>
      <c r="BM43" s="415"/>
      <c r="BN43" s="203"/>
      <c r="BO43" s="7"/>
      <c r="BP43" s="8"/>
      <c r="BQ43" s="8"/>
      <c r="BR43" s="8"/>
      <c r="BS43" s="9"/>
      <c r="BT43" s="7"/>
      <c r="BU43" s="121" t="str">
        <f>IF(ISBLANK($BT$43),"",INDEX(ion21Coop!$F$32:$F$39,MAX(2*$BT$43-1,2)))</f>
        <v/>
      </c>
      <c r="BV43" s="122" t="str">
        <f>IF(ISBLANK($BT$43),"",INDEX(ion21Coop!$F$32:$F$39,2*$BT$43))</f>
        <v/>
      </c>
      <c r="BW43" s="97" t="str">
        <f>IF(ISBLANK($BT$43),"",IF(ISNA(MATCH(TeamNAVI!$E$22,$BO$43:$BS$43,0))*ISNA(MATCH(TeamNAVI!$E$24,$BO$43:$BS$43,0))*ISNA(MATCH(TeamNAVI!$E$26,$BO$43:$BS$43,0)),0,1))</f>
        <v/>
      </c>
      <c r="BX43" s="122" t="str">
        <f>IF(ISBLANK($BT$43),"",INDEX($BU$43:$BV$43,$BW$43+1)*$BN$43)</f>
        <v/>
      </c>
      <c r="BZ43" s="119">
        <v>5</v>
      </c>
      <c r="CA43" s="123" t="str">
        <f>VLOOKUP($BZ$43,$B$6:$C$26,2)</f>
        <v>HeJe</v>
      </c>
      <c r="CB43" s="123">
        <v>38</v>
      </c>
      <c r="CC43" s="415"/>
      <c r="CD43" s="415"/>
      <c r="CE43" s="203"/>
      <c r="CF43" s="7"/>
      <c r="CG43" s="8"/>
      <c r="CH43" s="8"/>
      <c r="CI43" s="8"/>
      <c r="CJ43" s="9"/>
      <c r="CK43" s="7"/>
      <c r="CL43" s="121" t="str">
        <f>IF(ISBLANK($CK$43),"",INDEX(ion21Coop!$F$32:$F$39,MAX(2*$CK$43-1,2)))</f>
        <v/>
      </c>
      <c r="CM43" s="122" t="str">
        <f>IF(ISBLANK($CK$43),"",INDEX(ion21Coop!$F$32:$F$39,2*$CK$43))</f>
        <v/>
      </c>
      <c r="CN43" s="97" t="str">
        <f>IF(ISBLANK($CK$43),"",IF(ISNA(MATCH(TeamNAVI!$E$22,$CF$43:$CJ$43,0))*ISNA(MATCH(TeamNAVI!$E$24,$CF$43:$CJ$43,0))*ISNA(MATCH(TeamNAVI!$E$26,$CF$43:$CJ$43,0)),0,1))</f>
        <v/>
      </c>
      <c r="CO43" s="122" t="str">
        <f>IF(ISBLANK($CK$43),"",INDEX($CL$43:$CM$43,$CN$43+1)*$CE$43)</f>
        <v/>
      </c>
      <c r="CQ43" s="119">
        <v>6</v>
      </c>
      <c r="CR43" s="123" t="str">
        <f>VLOOKUP($CQ$43,$B$6:$C$26,2)</f>
        <v/>
      </c>
      <c r="CS43" s="123">
        <v>38</v>
      </c>
      <c r="CT43" s="415"/>
      <c r="CU43" s="415"/>
      <c r="CV43" s="203"/>
      <c r="CW43" s="7"/>
      <c r="CX43" s="8"/>
      <c r="CY43" s="8"/>
      <c r="CZ43" s="8"/>
      <c r="DA43" s="9"/>
      <c r="DB43" s="7"/>
      <c r="DC43" s="121" t="str">
        <f>IF(ISBLANK($DB$43),"",INDEX(ion21Coop!$F$32:$F$39,MAX(2*$DB$43-1,2)))</f>
        <v/>
      </c>
      <c r="DD43" s="122" t="str">
        <f>IF(ISBLANK($DB$43),"",INDEX(ion21Coop!$F$32:$F$39,2*$DB$43))</f>
        <v/>
      </c>
      <c r="DE43" s="97" t="str">
        <f>IF(ISBLANK($DB$43),"",IF(ISNA(MATCH(TeamNAVI!$E$22,$CW$43:$DA$43,0))*ISNA(MATCH(TeamNAVI!$E$24,$CW$43:$DA$43,0))*ISNA(MATCH(TeamNAVI!$E$26,$CW$43:$DA$43,0)),0,1))</f>
        <v/>
      </c>
      <c r="DF43" s="122" t="str">
        <f>IF(ISBLANK($DB$43),"",INDEX($DC$43:$DD$43,$DE$43+1)*$CV$43)</f>
        <v/>
      </c>
      <c r="DH43" s="119">
        <v>7</v>
      </c>
      <c r="DI43" s="123" t="str">
        <f>VLOOKUP($DH$43,$B$6:$C$26,2)</f>
        <v/>
      </c>
      <c r="DJ43" s="123">
        <v>38</v>
      </c>
      <c r="DK43" s="415"/>
      <c r="DL43" s="415"/>
      <c r="DM43" s="203"/>
      <c r="DN43" s="7"/>
      <c r="DO43" s="8"/>
      <c r="DP43" s="8"/>
      <c r="DQ43" s="8"/>
      <c r="DR43" s="9"/>
      <c r="DS43" s="7"/>
      <c r="DT43" s="121" t="str">
        <f>IF(ISBLANK($DS$43),"",INDEX(ion21Coop!$F$32:$F$39,MAX(2*$DS$43-1,2)))</f>
        <v/>
      </c>
      <c r="DU43" s="122" t="str">
        <f>IF(ISBLANK($DS$43),"",INDEX(ion21Coop!$F$32:$F$39,2*$DS$43))</f>
        <v/>
      </c>
      <c r="DV43" s="97" t="str">
        <f>IF(ISBLANK($DS$43),"",IF(ISNA(MATCH(TeamNAVI!$E$22,$DN$43:$DR$43,0))*ISNA(MATCH(TeamNAVI!$E$24,$DN$43:$DR$43,0))*ISNA(MATCH(TeamNAVI!$E$26,$DN$43:$DR$43,0)),0,1))</f>
        <v/>
      </c>
      <c r="DW43" s="122" t="str">
        <f>IF(ISBLANK($DS$43),"",INDEX($DT$43:$DU$43,$DV$43+1)*$DM$43)</f>
        <v/>
      </c>
      <c r="DY43" s="119">
        <v>8</v>
      </c>
      <c r="DZ43" s="123" t="str">
        <f>VLOOKUP($DY$43,$B$6:$C$26,2)</f>
        <v/>
      </c>
      <c r="EA43" s="123">
        <v>38</v>
      </c>
      <c r="EB43" s="415"/>
      <c r="EC43" s="415"/>
      <c r="ED43" s="203"/>
      <c r="EE43" s="7"/>
      <c r="EF43" s="8"/>
      <c r="EG43" s="8"/>
      <c r="EH43" s="8"/>
      <c r="EI43" s="9"/>
      <c r="EJ43" s="7"/>
      <c r="EK43" s="121" t="str">
        <f>IF(ISBLANK($EJ$43),"",INDEX(ion21Coop!$F$32:$F$39,MAX(2*$EJ$43-1,2)))</f>
        <v/>
      </c>
      <c r="EL43" s="122" t="str">
        <f>IF(ISBLANK($EJ$43),"",INDEX(ion21Coop!$F$32:$F$39,2*$EJ$43))</f>
        <v/>
      </c>
      <c r="EM43" s="97" t="str">
        <f>IF(ISBLANK($EJ$43),"",IF(ISNA(MATCH(TeamNAVI!$E$22,$EE$43:$EI$43,0))*ISNA(MATCH(TeamNAVI!$E$24,$EE$43:$EI$43,0))*ISNA(MATCH(TeamNAVI!$E$26,$EE$43:$EI$43,0)),0,1))</f>
        <v/>
      </c>
      <c r="EN43" s="122" t="str">
        <f>IF(ISBLANK($EJ$43),"",INDEX($EK$43:$EL$43,$EM$43+1)*$ED$43)</f>
        <v/>
      </c>
      <c r="EP43" s="119">
        <v>9</v>
      </c>
      <c r="EQ43" s="123" t="str">
        <f>VLOOKUP($EP$43,$B$6:$C$26,2)</f>
        <v/>
      </c>
      <c r="ER43" s="123">
        <v>38</v>
      </c>
      <c r="ES43" s="415"/>
      <c r="ET43" s="415"/>
      <c r="EU43" s="203"/>
      <c r="EV43" s="7"/>
      <c r="EW43" s="8"/>
      <c r="EX43" s="8"/>
      <c r="EY43" s="8"/>
      <c r="EZ43" s="9"/>
      <c r="FA43" s="7"/>
      <c r="FB43" s="121" t="str">
        <f>IF(ISBLANK($FA$43),"",INDEX(ion21Coop!$F$32:$F$39,MAX(2*$FA$43-1,2)))</f>
        <v/>
      </c>
      <c r="FC43" s="122" t="str">
        <f>IF(ISBLANK($FA$43),"",INDEX(ion21Coop!$F$32:$F$39,2*$FA$43))</f>
        <v/>
      </c>
      <c r="FD43" s="97" t="str">
        <f>IF(ISBLANK($FA$43),"",IF(ISNA(MATCH(TeamNAVI!$E$22,$EV$43:$EZ$43,0))*ISNA(MATCH(TeamNAVI!$E$24,$EV$43:$EZ$43,0))*ISNA(MATCH(TeamNAVI!$E$26,$EV$43:$EZ$43,0)),0,1))</f>
        <v/>
      </c>
      <c r="FE43" s="122" t="str">
        <f>IF(ISBLANK($FA$43),"",INDEX($FB$43:$FC$43,$FD$43+1)*$EU$43)</f>
        <v/>
      </c>
      <c r="FG43" s="119">
        <v>10</v>
      </c>
      <c r="FH43" s="123" t="str">
        <f>VLOOKUP($FG$43,$B$6:$C$26,2)</f>
        <v/>
      </c>
      <c r="FI43" s="123">
        <v>38</v>
      </c>
      <c r="FJ43" s="415"/>
      <c r="FK43" s="415"/>
      <c r="FL43" s="203"/>
      <c r="FM43" s="7"/>
      <c r="FN43" s="8"/>
      <c r="FO43" s="8"/>
      <c r="FP43" s="8"/>
      <c r="FQ43" s="9"/>
      <c r="FR43" s="7"/>
      <c r="FS43" s="121" t="str">
        <f>IF(ISBLANK($FR$43),"",INDEX(ion21Coop!$F$32:$F$39,MAX(2*$FR$43-1,2)))</f>
        <v/>
      </c>
      <c r="FT43" s="122" t="str">
        <f>IF(ISBLANK($FR$43),"",INDEX(ion21Coop!$F$32:$F$39,2*$FR$43))</f>
        <v/>
      </c>
      <c r="FU43" s="97" t="str">
        <f>IF(ISBLANK($FR$43),"",IF(ISNA(MATCH(TeamNAVI!$E$22,$FM$43:$FQ$43,0))*ISNA(MATCH(TeamNAVI!$E$24,$FM$43:$FQ$43,0))*ISNA(MATCH(TeamNAVI!$E$26,$FM$43:$FQ$43,0)),0,1))</f>
        <v/>
      </c>
      <c r="FV43" s="122" t="str">
        <f>IF(ISBLANK($FR$43),"",INDEX($FS$43:$FT$43,$FU$43+1)*$FL$43)</f>
        <v/>
      </c>
      <c r="FX43" s="119">
        <v>11</v>
      </c>
      <c r="FY43" s="123" t="str">
        <f>VLOOKUP($FX$43,$B$6:$C$26,2)</f>
        <v/>
      </c>
      <c r="FZ43" s="123">
        <v>38</v>
      </c>
      <c r="GA43" s="415"/>
      <c r="GB43" s="415"/>
      <c r="GC43" s="203"/>
      <c r="GD43" s="7"/>
      <c r="GE43" s="8"/>
      <c r="GF43" s="8"/>
      <c r="GG43" s="8"/>
      <c r="GH43" s="9"/>
      <c r="GI43" s="7"/>
      <c r="GJ43" s="121" t="str">
        <f>IF(ISBLANK($GI$43),"",INDEX(ion21Coop!$F$32:$F$39,MAX(2*$GI$43-1,2)))</f>
        <v/>
      </c>
      <c r="GK43" s="122" t="str">
        <f>IF(ISBLANK($GI$43),"",INDEX(ion21Coop!$F$32:$F$39,2*$GI$43))</f>
        <v/>
      </c>
      <c r="GL43" s="97" t="str">
        <f>IF(ISBLANK($GI$43),"",IF(ISNA(MATCH(TeamNAVI!$E$22,$GD$43:$GH$43,0))*ISNA(MATCH(TeamNAVI!$E$24,$GD$43:$GH$43,0))*ISNA(MATCH(TeamNAVI!$E$26,$GD$43:$GH$43,0)),0,1))</f>
        <v/>
      </c>
      <c r="GM43" s="122" t="str">
        <f>IF(ISBLANK($GI$43),"",INDEX($GJ$43:$GK$43,$GL$43+1)*$GC$43)</f>
        <v/>
      </c>
      <c r="GO43" s="119">
        <v>12</v>
      </c>
      <c r="GP43" s="123" t="str">
        <f>VLOOKUP($GO$43,$B$6:$C$26,2)</f>
        <v/>
      </c>
      <c r="GQ43" s="123">
        <v>38</v>
      </c>
      <c r="GR43" s="415"/>
      <c r="GS43" s="415"/>
      <c r="GT43" s="203"/>
      <c r="GU43" s="7"/>
      <c r="GV43" s="8"/>
      <c r="GW43" s="8"/>
      <c r="GX43" s="8"/>
      <c r="GY43" s="9"/>
      <c r="GZ43" s="7"/>
      <c r="HA43" s="121" t="str">
        <f>IF(ISBLANK($GZ$43),"",INDEX(ion21Coop!$F$32:$F$39,MAX(2*$GZ$43-1,2)))</f>
        <v/>
      </c>
      <c r="HB43" s="122" t="str">
        <f>IF(ISBLANK($GZ$43),"",INDEX(ion21Coop!$F$32:$F$39,2*$GZ$43))</f>
        <v/>
      </c>
      <c r="HC43" s="97" t="str">
        <f>IF(ISBLANK($GZ$43),"",IF(ISNA(MATCH(TeamNAVI!$E$22,$GU$43:$GY$43,0))*ISNA(MATCH(TeamNAVI!$E$24,$GU$43:$GY$43,0))*ISNA(MATCH(TeamNAVI!$E$26,$GU$43:$GY$43,0)),0,1))</f>
        <v/>
      </c>
      <c r="HD43" s="122" t="str">
        <f>IF(ISBLANK($GZ$43),"",INDEX($HA$43:$HB$43,$HC$43+1)*$GT$43)</f>
        <v/>
      </c>
      <c r="HF43" s="119">
        <v>13</v>
      </c>
      <c r="HG43" s="123" t="str">
        <f>VLOOKUP($HF$43,$B$6:$C$26,2)</f>
        <v/>
      </c>
      <c r="HH43" s="123">
        <v>38</v>
      </c>
      <c r="HI43" s="415"/>
      <c r="HJ43" s="415"/>
      <c r="HK43" s="203"/>
      <c r="HL43" s="7"/>
      <c r="HM43" s="8"/>
      <c r="HN43" s="8"/>
      <c r="HO43" s="8"/>
      <c r="HP43" s="9"/>
      <c r="HQ43" s="7"/>
      <c r="HR43" s="121" t="str">
        <f>IF(ISBLANK($HQ$43),"",INDEX(ion21Coop!$F$32:$F$39,MAX(2*$HQ$43-1,2)))</f>
        <v/>
      </c>
      <c r="HS43" s="122" t="str">
        <f>IF(ISBLANK($HQ$43),"",INDEX(ion21Coop!$F$32:$F$39,2*$HQ$43))</f>
        <v/>
      </c>
      <c r="HT43" s="97" t="str">
        <f>IF(ISBLANK($HQ$43),"",IF(ISNA(MATCH(TeamNAVI!$E$22,$HL$43:$HP$43,0))*ISNA(MATCH(TeamNAVI!$E$24,$HL$43:$HP$43,0))*ISNA(MATCH(TeamNAVI!$E$26,$HL$43:$HP$43,0)),0,1))</f>
        <v/>
      </c>
      <c r="HU43" s="122" t="str">
        <f>IF(ISBLANK($HQ$43),"",INDEX($HR$43:$HS$43,$HT$43+1)*$HK$43)</f>
        <v/>
      </c>
      <c r="HW43" s="119">
        <v>14</v>
      </c>
      <c r="HX43" s="123" t="str">
        <f>VLOOKUP($HW$43,$B$6:$C$26,2)</f>
        <v/>
      </c>
      <c r="HY43" s="123">
        <v>38</v>
      </c>
      <c r="HZ43" s="415"/>
      <c r="IA43" s="415"/>
      <c r="IB43" s="203"/>
      <c r="IC43" s="7"/>
      <c r="ID43" s="8"/>
      <c r="IE43" s="8"/>
      <c r="IF43" s="8"/>
      <c r="IG43" s="9"/>
      <c r="IH43" s="7"/>
      <c r="II43" s="121" t="str">
        <f>IF(ISBLANK($IH$43),"",INDEX(ion21Coop!$F$32:$F$39,MAX(2*$IH$43-1,2)))</f>
        <v/>
      </c>
      <c r="IJ43" s="122" t="str">
        <f>IF(ISBLANK($IH$43),"",INDEX(ion21Coop!$F$32:$F$39,2*$IH$43))</f>
        <v/>
      </c>
      <c r="IK43" s="97" t="str">
        <f>IF(ISBLANK($IH$43),"",IF(ISNA(MATCH(TeamNAVI!$E$22,$IC$43:$IG$43,0))*ISNA(MATCH(TeamNAVI!$E$24,$IC$43:$IG$43,0))*ISNA(MATCH(TeamNAVI!$E$26,$IC$43:$IG$43,0)),0,1))</f>
        <v/>
      </c>
      <c r="IL43" s="122" t="str">
        <f>IF(ISBLANK($IH$43),"",INDEX($II$43:$IJ$43,$IK$43+1)*$IB$43)</f>
        <v/>
      </c>
      <c r="IN43" s="119">
        <v>15</v>
      </c>
      <c r="IO43" s="123" t="str">
        <f>VLOOKUP($IN$43,$B$6:$C$26,2)</f>
        <v/>
      </c>
      <c r="IP43" s="123">
        <v>38</v>
      </c>
      <c r="IQ43" s="415"/>
      <c r="IR43" s="415"/>
      <c r="IS43" s="203"/>
      <c r="IT43" s="7"/>
      <c r="IU43" s="8"/>
      <c r="IV43" s="8"/>
      <c r="IW43" s="8"/>
      <c r="IX43" s="9"/>
      <c r="IY43" s="7"/>
      <c r="IZ43" s="121" t="str">
        <f>IF(ISBLANK($IY$43),"",INDEX(ion21Coop!$F$32:$F$39,MAX(2*$IY$43-1,2)))</f>
        <v/>
      </c>
      <c r="JA43" s="122" t="str">
        <f>IF(ISBLANK($IY$43),"",INDEX(ion21Coop!$F$32:$F$39,2*$IY$43))</f>
        <v/>
      </c>
      <c r="JB43" s="97" t="str">
        <f>IF(ISBLANK($IY$43),"",IF(ISNA(MATCH(TeamNAVI!$E$22,$IT$43:$IX$43,0))*ISNA(MATCH(TeamNAVI!$E$24,$IT$43:$IX$43,0))*ISNA(MATCH(TeamNAVI!$E$26,$IT$43:$IX$43,0)),0,1))</f>
        <v/>
      </c>
      <c r="JC43" s="122" t="str">
        <f>IF(ISBLANK($IY$43),"",INDEX($IZ$43:$JA$43,$JB$43+1)*$IS$43)</f>
        <v/>
      </c>
      <c r="JE43" s="119">
        <v>16</v>
      </c>
      <c r="JF43" s="123" t="str">
        <f>VLOOKUP($JE$43,$B$6:$C$26,2)</f>
        <v/>
      </c>
      <c r="JG43" s="123">
        <v>38</v>
      </c>
      <c r="JH43" s="415"/>
      <c r="JI43" s="415"/>
      <c r="JJ43" s="203"/>
      <c r="JK43" s="7"/>
      <c r="JL43" s="8"/>
      <c r="JM43" s="8"/>
      <c r="JN43" s="8"/>
      <c r="JO43" s="9"/>
      <c r="JP43" s="7"/>
      <c r="JQ43" s="121" t="str">
        <f>IF(ISBLANK($JP$43),"",INDEX(ion21Coop!$F$32:$F$39,MAX(2*$JP$43-1,2)))</f>
        <v/>
      </c>
      <c r="JR43" s="122" t="str">
        <f>IF(ISBLANK($JP$43),"",INDEX(ion21Coop!$F$32:$F$39,2*$JP$43))</f>
        <v/>
      </c>
      <c r="JS43" s="97" t="str">
        <f>IF(ISBLANK($JP$43),"",IF(ISNA(MATCH(TeamNAVI!$E$22,$JK$43:$JO$43,0))*ISNA(MATCH(TeamNAVI!$E$24,$JK$43:$JO$43,0))*ISNA(MATCH(TeamNAVI!$E$26,$JK$43:$JO$43,0)),0,1))</f>
        <v/>
      </c>
      <c r="JT43" s="122" t="str">
        <f>IF(ISBLANK($JP$43),"",INDEX($JQ$43:$JR$43,$JS$43+1)*$JJ$43)</f>
        <v/>
      </c>
      <c r="JV43" s="119">
        <v>17</v>
      </c>
      <c r="JW43" s="123" t="str">
        <f>VLOOKUP($JV$43,$B$6:$C$26,2)</f>
        <v/>
      </c>
      <c r="JX43" s="123">
        <v>38</v>
      </c>
      <c r="JY43" s="415"/>
      <c r="JZ43" s="415"/>
      <c r="KA43" s="203"/>
      <c r="KB43" s="7"/>
      <c r="KC43" s="8"/>
      <c r="KD43" s="8"/>
      <c r="KE43" s="8"/>
      <c r="KF43" s="9"/>
      <c r="KG43" s="7"/>
      <c r="KH43" s="121" t="str">
        <f>IF(ISBLANK($KG$43),"",INDEX(ion21Coop!$F$32:$F$39,MAX(2*$KG$43-1,2)))</f>
        <v/>
      </c>
      <c r="KI43" s="122" t="str">
        <f>IF(ISBLANK($KG$43),"",INDEX(ion21Coop!$F$32:$F$39,2*$KG$43))</f>
        <v/>
      </c>
      <c r="KJ43" s="97" t="str">
        <f>IF(ISBLANK($KG$43),"",IF(ISNA(MATCH(TeamNAVI!$E$22,$KB$43:$KF$43,0))*ISNA(MATCH(TeamNAVI!$E$24,$KB$43:$KF$43,0))*ISNA(MATCH(TeamNAVI!$E$26,$KB$43:$KF$43,0)),0,1))</f>
        <v/>
      </c>
      <c r="KK43" s="122" t="str">
        <f>IF(ISBLANK($KG$43),"",INDEX($KH$43:$KI$43,$KJ$43+1)*$KA$43)</f>
        <v/>
      </c>
      <c r="KM43" s="119">
        <v>18</v>
      </c>
      <c r="KN43" s="123" t="str">
        <f>VLOOKUP($KM$43,$B$6:$C$26,2)</f>
        <v/>
      </c>
      <c r="KO43" s="123">
        <v>38</v>
      </c>
      <c r="KP43" s="415"/>
      <c r="KQ43" s="415"/>
      <c r="KR43" s="203"/>
      <c r="KS43" s="7"/>
      <c r="KT43" s="8"/>
      <c r="KU43" s="8"/>
      <c r="KV43" s="8"/>
      <c r="KW43" s="9"/>
      <c r="KX43" s="7"/>
      <c r="KY43" s="121" t="str">
        <f>IF(ISBLANK($KX$43),"",INDEX(ion21Coop!$F$32:$F$39,MAX(2*$KX$43-1,2)))</f>
        <v/>
      </c>
      <c r="KZ43" s="122" t="str">
        <f>IF(ISBLANK($KX$43),"",INDEX(ion21Coop!$F$32:$F$39,2*$KX$43))</f>
        <v/>
      </c>
      <c r="LA43" s="97" t="str">
        <f>IF(ISBLANK($KX$43),"",IF(ISNA(MATCH(TeamNAVI!$E$22,$KS$43:$KW$43,0))*ISNA(MATCH(TeamNAVI!$E$24,$KS$43:$KW$43,0))*ISNA(MATCH(TeamNAVI!$E$26,$KS$43:$KW$43,0)),0,1))</f>
        <v/>
      </c>
      <c r="LB43" s="122" t="str">
        <f>IF(ISBLANK($KX$43),"",INDEX($KY$43:$KZ$43,$LA$43+1)*$KR$43)</f>
        <v/>
      </c>
      <c r="LD43" s="119">
        <v>19</v>
      </c>
      <c r="LE43" s="123" t="str">
        <f>VLOOKUP($LD$43,$B$6:$C$26,2)</f>
        <v/>
      </c>
      <c r="LF43" s="123">
        <v>38</v>
      </c>
      <c r="LG43" s="415"/>
      <c r="LH43" s="415"/>
      <c r="LI43" s="203"/>
      <c r="LJ43" s="7"/>
      <c r="LK43" s="8"/>
      <c r="LL43" s="8"/>
      <c r="LM43" s="8"/>
      <c r="LN43" s="9"/>
      <c r="LO43" s="7"/>
      <c r="LP43" s="121" t="str">
        <f>IF(ISBLANK($LO$43),"",INDEX(ion21Coop!$F$32:$F$39,MAX(2*$LO$43-1,2)))</f>
        <v/>
      </c>
      <c r="LQ43" s="122" t="str">
        <f>IF(ISBLANK($LO$43),"",INDEX(ion21Coop!$F$32:$F$39,2*$LO$43))</f>
        <v/>
      </c>
      <c r="LR43" s="97" t="str">
        <f>IF(ISBLANK($LO$43),"",IF(ISNA(MATCH(TeamNAVI!$E$22,$LJ$43:$LN$43,0))*ISNA(MATCH(TeamNAVI!$E$24,$LJ$43:$LN$43,0))*ISNA(MATCH(TeamNAVI!$E$26,$LJ$43:$LN$43,0)),0,1))</f>
        <v/>
      </c>
      <c r="LS43" s="122" t="str">
        <f>IF(ISBLANK($LO$43),"",INDEX($LP$43:$LQ$43,$LR$43+1)*$LI$43)</f>
        <v/>
      </c>
      <c r="LU43" s="119">
        <v>20</v>
      </c>
      <c r="LV43" s="123" t="str">
        <f>VLOOKUP($LU$43,$B$6:$C$26,2)</f>
        <v/>
      </c>
      <c r="LW43" s="123">
        <v>38</v>
      </c>
      <c r="LX43" s="415"/>
      <c r="LY43" s="415"/>
      <c r="LZ43" s="203"/>
      <c r="MA43" s="7"/>
      <c r="MB43" s="8"/>
      <c r="MC43" s="8"/>
      <c r="MD43" s="8"/>
      <c r="ME43" s="9"/>
      <c r="MF43" s="7"/>
      <c r="MG43" s="121" t="str">
        <f>IF(ISBLANK($MF$43),"",INDEX(ion21Coop!$F$32:$F$39,MAX(2*$MF$43-1,2)))</f>
        <v/>
      </c>
      <c r="MH43" s="122" t="str">
        <f>IF(ISBLANK($MF$43),"",INDEX(ion21Coop!$F$32:$F$39,2*$MF$43))</f>
        <v/>
      </c>
      <c r="MI43" s="97" t="str">
        <f>IF(ISBLANK($MF$43),"",IF(ISNA(MATCH(TeamNAVI!$E$22,$MA$43:$ME$43,0))*ISNA(MATCH(TeamNAVI!$E$24,$MA$43:$ME$43,0))*ISNA(MATCH(TeamNAVI!$E$26,$MA$43:$ME$43,0)),0,1))</f>
        <v/>
      </c>
      <c r="MJ43" s="122" t="str">
        <f>IF(ISBLANK($MF$43),"",INDEX($MG$43:$MH$43,$MI$43+1)*$LZ$43)</f>
        <v/>
      </c>
      <c r="ML43" s="119">
        <v>21</v>
      </c>
      <c r="MM43" s="123" t="str">
        <f>VLOOKUP($ML$43,$B$6:$C$26,2)</f>
        <v/>
      </c>
      <c r="MN43" s="123">
        <v>38</v>
      </c>
      <c r="MO43" s="415"/>
      <c r="MP43" s="415"/>
      <c r="MQ43" s="203"/>
      <c r="MR43" s="7"/>
      <c r="MS43" s="8"/>
      <c r="MT43" s="8"/>
      <c r="MU43" s="8"/>
      <c r="MV43" s="9"/>
      <c r="MW43" s="7"/>
      <c r="MX43" s="121" t="str">
        <f>IF(ISBLANK($MW$43),"",INDEX(ion21Coop!$F$32:$F$39,MAX(2*$MW$43-1,2)))</f>
        <v/>
      </c>
      <c r="MY43" s="122" t="str">
        <f>IF(ISBLANK($MW$43),"",INDEX(ion21Coop!$F$32:$F$39,2*$MW$43))</f>
        <v/>
      </c>
      <c r="MZ43" s="97" t="str">
        <f>IF(ISBLANK($MW$43),"",IF(ISNA(MATCH(TeamNAVI!$E$22,$MR$43:$MV$43,0))*ISNA(MATCH(TeamNAVI!$E$24,$MR$43:$MV$43,0))*ISNA(MATCH(TeamNAVI!$E$26,$MR$43:$MV$43,0)),0,1))</f>
        <v/>
      </c>
      <c r="NA43" s="122" t="str">
        <f>IF(ISBLANK($MW$43),"",INDEX($MX$43:$MY$43,$MZ$43+1)*$MQ$43)</f>
        <v/>
      </c>
    </row>
    <row r="44" spans="1:365" x14ac:dyDescent="0.3">
      <c r="A44" s="196">
        <v>1</v>
      </c>
      <c r="J44" s="119">
        <v>1</v>
      </c>
      <c r="K44" s="123" t="str">
        <f>VLOOKUP($J$44,$B$6:$C$26,2)</f>
        <v>YaJo</v>
      </c>
      <c r="L44" s="123">
        <v>39</v>
      </c>
      <c r="M44" s="364"/>
      <c r="N44" s="364"/>
      <c r="O44" s="202"/>
      <c r="P44" s="7"/>
      <c r="Q44" s="8"/>
      <c r="R44" s="8"/>
      <c r="S44" s="8"/>
      <c r="T44" s="9"/>
      <c r="U44" s="7"/>
      <c r="V44" s="121" t="str">
        <f>IF(ISBLANK($U$44),"",INDEX(ion21Coop!$F$32:$F$39,MAX(2*$U$44-1,2)))</f>
        <v/>
      </c>
      <c r="W44" s="122" t="str">
        <f>IF(ISBLANK($U$44),"",INDEX(ion21Coop!$F$32:$F$39,2*$U$44))</f>
        <v/>
      </c>
      <c r="X44" s="97" t="str">
        <f>IF(ISBLANK($U$44),"",IF(ISNA(MATCH(TeamNAVI!$E$22,$P$44:$T$44,0))*ISNA(MATCH(TeamNAVI!$E$24,$P$44:$T$44,0))*ISNA(MATCH(TeamNAVI!$E$26,$P$44:$T$44,0)),0,1))</f>
        <v/>
      </c>
      <c r="Y44" s="122" t="str">
        <f>IF(ISBLANK($U$44),"",INDEX($V$44:$W$44,$X$44+1)*$O$44)</f>
        <v/>
      </c>
      <c r="AA44" s="119">
        <v>2</v>
      </c>
      <c r="AB44" s="123" t="str">
        <f>VLOOKUP($AA$44,$B$6:$C$26,2)</f>
        <v>GeLo</v>
      </c>
      <c r="AC44" s="123">
        <v>39</v>
      </c>
      <c r="AD44" s="364"/>
      <c r="AE44" s="364"/>
      <c r="AF44" s="202"/>
      <c r="AG44" s="7"/>
      <c r="AH44" s="8"/>
      <c r="AI44" s="8"/>
      <c r="AJ44" s="8"/>
      <c r="AK44" s="9"/>
      <c r="AL44" s="7"/>
      <c r="AM44" s="121" t="str">
        <f>IF(ISBLANK($AL$44),"",INDEX(ion21Coop!$F$32:$F$39,MAX(2*$AL$44-1,2)))</f>
        <v/>
      </c>
      <c r="AN44" s="122" t="str">
        <f>IF(ISBLANK($AL$44),"",INDEX(ion21Coop!$F$32:$F$39,2*$AL$44))</f>
        <v/>
      </c>
      <c r="AO44" s="97" t="str">
        <f>IF(ISBLANK($AL$44),"",IF(ISNA(MATCH(TeamNAVI!$E$22,$AG$44:$AK$44,0))*ISNA(MATCH(TeamNAVI!$E$24,$AG$44:$AK$44,0))*ISNA(MATCH(TeamNAVI!$E$26,$AG$44:$AK$44,0)),0,1))</f>
        <v/>
      </c>
      <c r="AP44" s="122" t="str">
        <f>IF(ISBLANK($AL$44),"",INDEX($AM$44:$AN$44,$AO$44+1)*$AF$44)</f>
        <v/>
      </c>
      <c r="AR44" s="119">
        <v>3</v>
      </c>
      <c r="AS44" s="123" t="str">
        <f>VLOOKUP($AR$44,$B$6:$C$26,2)</f>
        <v>MiDo</v>
      </c>
      <c r="AT44" s="123">
        <v>39</v>
      </c>
      <c r="AU44" s="364"/>
      <c r="AV44" s="364"/>
      <c r="AW44" s="202"/>
      <c r="AX44" s="7"/>
      <c r="AY44" s="8"/>
      <c r="AZ44" s="8"/>
      <c r="BA44" s="8"/>
      <c r="BB44" s="9"/>
      <c r="BC44" s="7"/>
      <c r="BD44" s="121" t="str">
        <f>IF(ISBLANK($BC$44),"",INDEX(ion21Coop!$F$32:$F$39,MAX(2*$BC$44-1,2)))</f>
        <v/>
      </c>
      <c r="BE44" s="122" t="str">
        <f>IF(ISBLANK($BC$44),"",INDEX(ion21Coop!$F$32:$F$39,2*$BC$44))</f>
        <v/>
      </c>
      <c r="BF44" s="97" t="str">
        <f>IF(ISBLANK($BC$44),"",IF(ISNA(MATCH(TeamNAVI!$E$22,$AX$44:$BB$44,0))*ISNA(MATCH(TeamNAVI!$E$24,$AX$44:$BB$44,0))*ISNA(MATCH(TeamNAVI!$E$26,$AX$44:$BB$44,0)),0,1))</f>
        <v/>
      </c>
      <c r="BG44" s="122" t="str">
        <f>IF(ISBLANK($BC$44),"",INDEX($BD$44:$BE$44,$BF$44+1)*$AW$44)</f>
        <v/>
      </c>
      <c r="BI44" s="119">
        <v>4</v>
      </c>
      <c r="BJ44" s="123" t="str">
        <f>VLOOKUP($BI$44,$B$6:$C$26,2)</f>
        <v>EmNi</v>
      </c>
      <c r="BK44" s="123">
        <v>39</v>
      </c>
      <c r="BL44" s="415"/>
      <c r="BM44" s="415"/>
      <c r="BN44" s="203"/>
      <c r="BO44" s="7"/>
      <c r="BP44" s="8"/>
      <c r="BQ44" s="8"/>
      <c r="BR44" s="8"/>
      <c r="BS44" s="9"/>
      <c r="BT44" s="7"/>
      <c r="BU44" s="121" t="str">
        <f>IF(ISBLANK($BT$44),"",INDEX(ion21Coop!$F$32:$F$39,MAX(2*$BT$44-1,2)))</f>
        <v/>
      </c>
      <c r="BV44" s="122" t="str">
        <f>IF(ISBLANK($BT$44),"",INDEX(ion21Coop!$F$32:$F$39,2*$BT$44))</f>
        <v/>
      </c>
      <c r="BW44" s="97" t="str">
        <f>IF(ISBLANK($BT$44),"",IF(ISNA(MATCH(TeamNAVI!$E$22,$BO$44:$BS$44,0))*ISNA(MATCH(TeamNAVI!$E$24,$BO$44:$BS$44,0))*ISNA(MATCH(TeamNAVI!$E$26,$BO$44:$BS$44,0)),0,1))</f>
        <v/>
      </c>
      <c r="BX44" s="122" t="str">
        <f>IF(ISBLANK($BT$44),"",INDEX($BU$44:$BV$44,$BW$44+1)*$BN$44)</f>
        <v/>
      </c>
      <c r="BZ44" s="119">
        <v>5</v>
      </c>
      <c r="CA44" s="123" t="str">
        <f>VLOOKUP($BZ$44,$B$6:$C$26,2)</f>
        <v>HeJe</v>
      </c>
      <c r="CB44" s="123">
        <v>39</v>
      </c>
      <c r="CC44" s="415"/>
      <c r="CD44" s="415"/>
      <c r="CE44" s="203"/>
      <c r="CF44" s="7"/>
      <c r="CG44" s="8"/>
      <c r="CH44" s="8"/>
      <c r="CI44" s="8"/>
      <c r="CJ44" s="9"/>
      <c r="CK44" s="7"/>
      <c r="CL44" s="121" t="str">
        <f>IF(ISBLANK($CK$44),"",INDEX(ion21Coop!$F$32:$F$39,MAX(2*$CK$44-1,2)))</f>
        <v/>
      </c>
      <c r="CM44" s="122" t="str">
        <f>IF(ISBLANK($CK$44),"",INDEX(ion21Coop!$F$32:$F$39,2*$CK$44))</f>
        <v/>
      </c>
      <c r="CN44" s="97" t="str">
        <f>IF(ISBLANK($CK$44),"",IF(ISNA(MATCH(TeamNAVI!$E$22,$CF$44:$CJ$44,0))*ISNA(MATCH(TeamNAVI!$E$24,$CF$44:$CJ$44,0))*ISNA(MATCH(TeamNAVI!$E$26,$CF$44:$CJ$44,0)),0,1))</f>
        <v/>
      </c>
      <c r="CO44" s="122" t="str">
        <f>IF(ISBLANK($CK$44),"",INDEX($CL$44:$CM$44,$CN$44+1)*$CE$44)</f>
        <v/>
      </c>
      <c r="CQ44" s="119">
        <v>6</v>
      </c>
      <c r="CR44" s="123" t="str">
        <f>VLOOKUP($CQ$44,$B$6:$C$26,2)</f>
        <v/>
      </c>
      <c r="CS44" s="123">
        <v>39</v>
      </c>
      <c r="CT44" s="415"/>
      <c r="CU44" s="415"/>
      <c r="CV44" s="203"/>
      <c r="CW44" s="7"/>
      <c r="CX44" s="8"/>
      <c r="CY44" s="8"/>
      <c r="CZ44" s="8"/>
      <c r="DA44" s="9"/>
      <c r="DB44" s="7"/>
      <c r="DC44" s="121" t="str">
        <f>IF(ISBLANK($DB$44),"",INDEX(ion21Coop!$F$32:$F$39,MAX(2*$DB$44-1,2)))</f>
        <v/>
      </c>
      <c r="DD44" s="122" t="str">
        <f>IF(ISBLANK($DB$44),"",INDEX(ion21Coop!$F$32:$F$39,2*$DB$44))</f>
        <v/>
      </c>
      <c r="DE44" s="97" t="str">
        <f>IF(ISBLANK($DB$44),"",IF(ISNA(MATCH(TeamNAVI!$E$22,$CW$44:$DA$44,0))*ISNA(MATCH(TeamNAVI!$E$24,$CW$44:$DA$44,0))*ISNA(MATCH(TeamNAVI!$E$26,$CW$44:$DA$44,0)),0,1))</f>
        <v/>
      </c>
      <c r="DF44" s="122" t="str">
        <f>IF(ISBLANK($DB$44),"",INDEX($DC$44:$DD$44,$DE$44+1)*$CV$44)</f>
        <v/>
      </c>
      <c r="DH44" s="119">
        <v>7</v>
      </c>
      <c r="DI44" s="123" t="str">
        <f>VLOOKUP($DH$44,$B$6:$C$26,2)</f>
        <v/>
      </c>
      <c r="DJ44" s="123">
        <v>39</v>
      </c>
      <c r="DK44" s="415"/>
      <c r="DL44" s="415"/>
      <c r="DM44" s="203"/>
      <c r="DN44" s="7"/>
      <c r="DO44" s="8"/>
      <c r="DP44" s="8"/>
      <c r="DQ44" s="8"/>
      <c r="DR44" s="9"/>
      <c r="DS44" s="7"/>
      <c r="DT44" s="121" t="str">
        <f>IF(ISBLANK($DS$44),"",INDEX(ion21Coop!$F$32:$F$39,MAX(2*$DS$44-1,2)))</f>
        <v/>
      </c>
      <c r="DU44" s="122" t="str">
        <f>IF(ISBLANK($DS$44),"",INDEX(ion21Coop!$F$32:$F$39,2*$DS$44))</f>
        <v/>
      </c>
      <c r="DV44" s="97" t="str">
        <f>IF(ISBLANK($DS$44),"",IF(ISNA(MATCH(TeamNAVI!$E$22,$DN$44:$DR$44,0))*ISNA(MATCH(TeamNAVI!$E$24,$DN$44:$DR$44,0))*ISNA(MATCH(TeamNAVI!$E$26,$DN$44:$DR$44,0)),0,1))</f>
        <v/>
      </c>
      <c r="DW44" s="122" t="str">
        <f>IF(ISBLANK($DS$44),"",INDEX($DT$44:$DU$44,$DV$44+1)*$DM$44)</f>
        <v/>
      </c>
      <c r="DY44" s="119">
        <v>8</v>
      </c>
      <c r="DZ44" s="123" t="str">
        <f>VLOOKUP($DY$44,$B$6:$C$26,2)</f>
        <v/>
      </c>
      <c r="EA44" s="123">
        <v>39</v>
      </c>
      <c r="EB44" s="415"/>
      <c r="EC44" s="415"/>
      <c r="ED44" s="203"/>
      <c r="EE44" s="7"/>
      <c r="EF44" s="8"/>
      <c r="EG44" s="8"/>
      <c r="EH44" s="8"/>
      <c r="EI44" s="9"/>
      <c r="EJ44" s="7"/>
      <c r="EK44" s="121" t="str">
        <f>IF(ISBLANK($EJ$44),"",INDEX(ion21Coop!$F$32:$F$39,MAX(2*$EJ$44-1,2)))</f>
        <v/>
      </c>
      <c r="EL44" s="122" t="str">
        <f>IF(ISBLANK($EJ$44),"",INDEX(ion21Coop!$F$32:$F$39,2*$EJ$44))</f>
        <v/>
      </c>
      <c r="EM44" s="97" t="str">
        <f>IF(ISBLANK($EJ$44),"",IF(ISNA(MATCH(TeamNAVI!$E$22,$EE$44:$EI$44,0))*ISNA(MATCH(TeamNAVI!$E$24,$EE$44:$EI$44,0))*ISNA(MATCH(TeamNAVI!$E$26,$EE$44:$EI$44,0)),0,1))</f>
        <v/>
      </c>
      <c r="EN44" s="122" t="str">
        <f>IF(ISBLANK($EJ$44),"",INDEX($EK$44:$EL$44,$EM$44+1)*$ED$44)</f>
        <v/>
      </c>
      <c r="EP44" s="119">
        <v>9</v>
      </c>
      <c r="EQ44" s="123" t="str">
        <f>VLOOKUP($EP$44,$B$6:$C$26,2)</f>
        <v/>
      </c>
      <c r="ER44" s="123">
        <v>39</v>
      </c>
      <c r="ES44" s="415"/>
      <c r="ET44" s="415"/>
      <c r="EU44" s="203"/>
      <c r="EV44" s="7"/>
      <c r="EW44" s="8"/>
      <c r="EX44" s="8"/>
      <c r="EY44" s="8"/>
      <c r="EZ44" s="9"/>
      <c r="FA44" s="7"/>
      <c r="FB44" s="121" t="str">
        <f>IF(ISBLANK($FA$44),"",INDEX(ion21Coop!$F$32:$F$39,MAX(2*$FA$44-1,2)))</f>
        <v/>
      </c>
      <c r="FC44" s="122" t="str">
        <f>IF(ISBLANK($FA$44),"",INDEX(ion21Coop!$F$32:$F$39,2*$FA$44))</f>
        <v/>
      </c>
      <c r="FD44" s="97" t="str">
        <f>IF(ISBLANK($FA$44),"",IF(ISNA(MATCH(TeamNAVI!$E$22,$EV$44:$EZ$44,0))*ISNA(MATCH(TeamNAVI!$E$24,$EV$44:$EZ$44,0))*ISNA(MATCH(TeamNAVI!$E$26,$EV$44:$EZ$44,0)),0,1))</f>
        <v/>
      </c>
      <c r="FE44" s="122" t="str">
        <f>IF(ISBLANK($FA$44),"",INDEX($FB$44:$FC$44,$FD$44+1)*$EU$44)</f>
        <v/>
      </c>
      <c r="FG44" s="119">
        <v>10</v>
      </c>
      <c r="FH44" s="123" t="str">
        <f>VLOOKUP($FG$44,$B$6:$C$26,2)</f>
        <v/>
      </c>
      <c r="FI44" s="123">
        <v>39</v>
      </c>
      <c r="FJ44" s="415"/>
      <c r="FK44" s="415"/>
      <c r="FL44" s="203"/>
      <c r="FM44" s="7"/>
      <c r="FN44" s="8"/>
      <c r="FO44" s="8"/>
      <c r="FP44" s="8"/>
      <c r="FQ44" s="9"/>
      <c r="FR44" s="7"/>
      <c r="FS44" s="121" t="str">
        <f>IF(ISBLANK($FR$44),"",INDEX(ion21Coop!$F$32:$F$39,MAX(2*$FR$44-1,2)))</f>
        <v/>
      </c>
      <c r="FT44" s="122" t="str">
        <f>IF(ISBLANK($FR$44),"",INDEX(ion21Coop!$F$32:$F$39,2*$FR$44))</f>
        <v/>
      </c>
      <c r="FU44" s="97" t="str">
        <f>IF(ISBLANK($FR$44),"",IF(ISNA(MATCH(TeamNAVI!$E$22,$FM$44:$FQ$44,0))*ISNA(MATCH(TeamNAVI!$E$24,$FM$44:$FQ$44,0))*ISNA(MATCH(TeamNAVI!$E$26,$FM$44:$FQ$44,0)),0,1))</f>
        <v/>
      </c>
      <c r="FV44" s="122" t="str">
        <f>IF(ISBLANK($FR$44),"",INDEX($FS$44:$FT$44,$FU$44+1)*$FL$44)</f>
        <v/>
      </c>
      <c r="FX44" s="119">
        <v>11</v>
      </c>
      <c r="FY44" s="123" t="str">
        <f>VLOOKUP($FX$44,$B$6:$C$26,2)</f>
        <v/>
      </c>
      <c r="FZ44" s="123">
        <v>39</v>
      </c>
      <c r="GA44" s="415"/>
      <c r="GB44" s="415"/>
      <c r="GC44" s="203"/>
      <c r="GD44" s="7"/>
      <c r="GE44" s="8"/>
      <c r="GF44" s="8"/>
      <c r="GG44" s="8"/>
      <c r="GH44" s="9"/>
      <c r="GI44" s="7"/>
      <c r="GJ44" s="121" t="str">
        <f>IF(ISBLANK($GI$44),"",INDEX(ion21Coop!$F$32:$F$39,MAX(2*$GI$44-1,2)))</f>
        <v/>
      </c>
      <c r="GK44" s="122" t="str">
        <f>IF(ISBLANK($GI$44),"",INDEX(ion21Coop!$F$32:$F$39,2*$GI$44))</f>
        <v/>
      </c>
      <c r="GL44" s="97" t="str">
        <f>IF(ISBLANK($GI$44),"",IF(ISNA(MATCH(TeamNAVI!$E$22,$GD$44:$GH$44,0))*ISNA(MATCH(TeamNAVI!$E$24,$GD$44:$GH$44,0))*ISNA(MATCH(TeamNAVI!$E$26,$GD$44:$GH$44,0)),0,1))</f>
        <v/>
      </c>
      <c r="GM44" s="122" t="str">
        <f>IF(ISBLANK($GI$44),"",INDEX($GJ$44:$GK$44,$GL$44+1)*$GC$44)</f>
        <v/>
      </c>
      <c r="GO44" s="119">
        <v>12</v>
      </c>
      <c r="GP44" s="123" t="str">
        <f>VLOOKUP($GO$44,$B$6:$C$26,2)</f>
        <v/>
      </c>
      <c r="GQ44" s="123">
        <v>39</v>
      </c>
      <c r="GR44" s="415"/>
      <c r="GS44" s="415"/>
      <c r="GT44" s="203"/>
      <c r="GU44" s="7"/>
      <c r="GV44" s="8"/>
      <c r="GW44" s="8"/>
      <c r="GX44" s="8"/>
      <c r="GY44" s="9"/>
      <c r="GZ44" s="7"/>
      <c r="HA44" s="121" t="str">
        <f>IF(ISBLANK($GZ$44),"",INDEX(ion21Coop!$F$32:$F$39,MAX(2*$GZ$44-1,2)))</f>
        <v/>
      </c>
      <c r="HB44" s="122" t="str">
        <f>IF(ISBLANK($GZ$44),"",INDEX(ion21Coop!$F$32:$F$39,2*$GZ$44))</f>
        <v/>
      </c>
      <c r="HC44" s="97" t="str">
        <f>IF(ISBLANK($GZ$44),"",IF(ISNA(MATCH(TeamNAVI!$E$22,$GU$44:$GY$44,0))*ISNA(MATCH(TeamNAVI!$E$24,$GU$44:$GY$44,0))*ISNA(MATCH(TeamNAVI!$E$26,$GU$44:$GY$44,0)),0,1))</f>
        <v/>
      </c>
      <c r="HD44" s="122" t="str">
        <f>IF(ISBLANK($GZ$44),"",INDEX($HA$44:$HB$44,$HC$44+1)*$GT$44)</f>
        <v/>
      </c>
      <c r="HF44" s="119">
        <v>13</v>
      </c>
      <c r="HG44" s="123" t="str">
        <f>VLOOKUP($HF$44,$B$6:$C$26,2)</f>
        <v/>
      </c>
      <c r="HH44" s="123">
        <v>39</v>
      </c>
      <c r="HI44" s="415"/>
      <c r="HJ44" s="415"/>
      <c r="HK44" s="203"/>
      <c r="HL44" s="7"/>
      <c r="HM44" s="8"/>
      <c r="HN44" s="8"/>
      <c r="HO44" s="8"/>
      <c r="HP44" s="9"/>
      <c r="HQ44" s="7"/>
      <c r="HR44" s="121" t="str">
        <f>IF(ISBLANK($HQ$44),"",INDEX(ion21Coop!$F$32:$F$39,MAX(2*$HQ$44-1,2)))</f>
        <v/>
      </c>
      <c r="HS44" s="122" t="str">
        <f>IF(ISBLANK($HQ$44),"",INDEX(ion21Coop!$F$32:$F$39,2*$HQ$44))</f>
        <v/>
      </c>
      <c r="HT44" s="97" t="str">
        <f>IF(ISBLANK($HQ$44),"",IF(ISNA(MATCH(TeamNAVI!$E$22,$HL$44:$HP$44,0))*ISNA(MATCH(TeamNAVI!$E$24,$HL$44:$HP$44,0))*ISNA(MATCH(TeamNAVI!$E$26,$HL$44:$HP$44,0)),0,1))</f>
        <v/>
      </c>
      <c r="HU44" s="122" t="str">
        <f>IF(ISBLANK($HQ$44),"",INDEX($HR$44:$HS$44,$HT$44+1)*$HK$44)</f>
        <v/>
      </c>
      <c r="HW44" s="119">
        <v>14</v>
      </c>
      <c r="HX44" s="123" t="str">
        <f>VLOOKUP($HW$44,$B$6:$C$26,2)</f>
        <v/>
      </c>
      <c r="HY44" s="123">
        <v>39</v>
      </c>
      <c r="HZ44" s="415"/>
      <c r="IA44" s="415"/>
      <c r="IB44" s="203"/>
      <c r="IC44" s="7"/>
      <c r="ID44" s="8"/>
      <c r="IE44" s="8"/>
      <c r="IF44" s="8"/>
      <c r="IG44" s="9"/>
      <c r="IH44" s="7"/>
      <c r="II44" s="121" t="str">
        <f>IF(ISBLANK($IH$44),"",INDEX(ion21Coop!$F$32:$F$39,MAX(2*$IH$44-1,2)))</f>
        <v/>
      </c>
      <c r="IJ44" s="122" t="str">
        <f>IF(ISBLANK($IH$44),"",INDEX(ion21Coop!$F$32:$F$39,2*$IH$44))</f>
        <v/>
      </c>
      <c r="IK44" s="97" t="str">
        <f>IF(ISBLANK($IH$44),"",IF(ISNA(MATCH(TeamNAVI!$E$22,$IC$44:$IG$44,0))*ISNA(MATCH(TeamNAVI!$E$24,$IC$44:$IG$44,0))*ISNA(MATCH(TeamNAVI!$E$26,$IC$44:$IG$44,0)),0,1))</f>
        <v/>
      </c>
      <c r="IL44" s="122" t="str">
        <f>IF(ISBLANK($IH$44),"",INDEX($II$44:$IJ$44,$IK$44+1)*$IB$44)</f>
        <v/>
      </c>
      <c r="IN44" s="119">
        <v>15</v>
      </c>
      <c r="IO44" s="123" t="str">
        <f>VLOOKUP($IN$44,$B$6:$C$26,2)</f>
        <v/>
      </c>
      <c r="IP44" s="123">
        <v>39</v>
      </c>
      <c r="IQ44" s="415"/>
      <c r="IR44" s="415"/>
      <c r="IS44" s="203"/>
      <c r="IT44" s="7"/>
      <c r="IU44" s="8"/>
      <c r="IV44" s="8"/>
      <c r="IW44" s="8"/>
      <c r="IX44" s="9"/>
      <c r="IY44" s="7"/>
      <c r="IZ44" s="121" t="str">
        <f>IF(ISBLANK($IY$44),"",INDEX(ion21Coop!$F$32:$F$39,MAX(2*$IY$44-1,2)))</f>
        <v/>
      </c>
      <c r="JA44" s="122" t="str">
        <f>IF(ISBLANK($IY$44),"",INDEX(ion21Coop!$F$32:$F$39,2*$IY$44))</f>
        <v/>
      </c>
      <c r="JB44" s="97" t="str">
        <f>IF(ISBLANK($IY$44),"",IF(ISNA(MATCH(TeamNAVI!$E$22,$IT$44:$IX$44,0))*ISNA(MATCH(TeamNAVI!$E$24,$IT$44:$IX$44,0))*ISNA(MATCH(TeamNAVI!$E$26,$IT$44:$IX$44,0)),0,1))</f>
        <v/>
      </c>
      <c r="JC44" s="122" t="str">
        <f>IF(ISBLANK($IY$44),"",INDEX($IZ$44:$JA$44,$JB$44+1)*$IS$44)</f>
        <v/>
      </c>
      <c r="JE44" s="119">
        <v>16</v>
      </c>
      <c r="JF44" s="123" t="str">
        <f>VLOOKUP($JE$44,$B$6:$C$26,2)</f>
        <v/>
      </c>
      <c r="JG44" s="123">
        <v>39</v>
      </c>
      <c r="JH44" s="415"/>
      <c r="JI44" s="415"/>
      <c r="JJ44" s="203"/>
      <c r="JK44" s="7"/>
      <c r="JL44" s="8"/>
      <c r="JM44" s="8"/>
      <c r="JN44" s="8"/>
      <c r="JO44" s="9"/>
      <c r="JP44" s="7"/>
      <c r="JQ44" s="121" t="str">
        <f>IF(ISBLANK($JP$44),"",INDEX(ion21Coop!$F$32:$F$39,MAX(2*$JP$44-1,2)))</f>
        <v/>
      </c>
      <c r="JR44" s="122" t="str">
        <f>IF(ISBLANK($JP$44),"",INDEX(ion21Coop!$F$32:$F$39,2*$JP$44))</f>
        <v/>
      </c>
      <c r="JS44" s="97" t="str">
        <f>IF(ISBLANK($JP$44),"",IF(ISNA(MATCH(TeamNAVI!$E$22,$JK$44:$JO$44,0))*ISNA(MATCH(TeamNAVI!$E$24,$JK$44:$JO$44,0))*ISNA(MATCH(TeamNAVI!$E$26,$JK$44:$JO$44,0)),0,1))</f>
        <v/>
      </c>
      <c r="JT44" s="122" t="str">
        <f>IF(ISBLANK($JP$44),"",INDEX($JQ$44:$JR$44,$JS$44+1)*$JJ$44)</f>
        <v/>
      </c>
      <c r="JV44" s="119">
        <v>17</v>
      </c>
      <c r="JW44" s="123" t="str">
        <f>VLOOKUP($JV$44,$B$6:$C$26,2)</f>
        <v/>
      </c>
      <c r="JX44" s="123">
        <v>39</v>
      </c>
      <c r="JY44" s="415"/>
      <c r="JZ44" s="415"/>
      <c r="KA44" s="203"/>
      <c r="KB44" s="7"/>
      <c r="KC44" s="8"/>
      <c r="KD44" s="8"/>
      <c r="KE44" s="8"/>
      <c r="KF44" s="9"/>
      <c r="KG44" s="7"/>
      <c r="KH44" s="121" t="str">
        <f>IF(ISBLANK($KG$44),"",INDEX(ion21Coop!$F$32:$F$39,MAX(2*$KG$44-1,2)))</f>
        <v/>
      </c>
      <c r="KI44" s="122" t="str">
        <f>IF(ISBLANK($KG$44),"",INDEX(ion21Coop!$F$32:$F$39,2*$KG$44))</f>
        <v/>
      </c>
      <c r="KJ44" s="97" t="str">
        <f>IF(ISBLANK($KG$44),"",IF(ISNA(MATCH(TeamNAVI!$E$22,$KB$44:$KF$44,0))*ISNA(MATCH(TeamNAVI!$E$24,$KB$44:$KF$44,0))*ISNA(MATCH(TeamNAVI!$E$26,$KB$44:$KF$44,0)),0,1))</f>
        <v/>
      </c>
      <c r="KK44" s="122" t="str">
        <f>IF(ISBLANK($KG$44),"",INDEX($KH$44:$KI$44,$KJ$44+1)*$KA$44)</f>
        <v/>
      </c>
      <c r="KM44" s="119">
        <v>18</v>
      </c>
      <c r="KN44" s="123" t="str">
        <f>VLOOKUP($KM$44,$B$6:$C$26,2)</f>
        <v/>
      </c>
      <c r="KO44" s="123">
        <v>39</v>
      </c>
      <c r="KP44" s="415"/>
      <c r="KQ44" s="415"/>
      <c r="KR44" s="203"/>
      <c r="KS44" s="7"/>
      <c r="KT44" s="8"/>
      <c r="KU44" s="8"/>
      <c r="KV44" s="8"/>
      <c r="KW44" s="9"/>
      <c r="KX44" s="7"/>
      <c r="KY44" s="121" t="str">
        <f>IF(ISBLANK($KX$44),"",INDEX(ion21Coop!$F$32:$F$39,MAX(2*$KX$44-1,2)))</f>
        <v/>
      </c>
      <c r="KZ44" s="122" t="str">
        <f>IF(ISBLANK($KX$44),"",INDEX(ion21Coop!$F$32:$F$39,2*$KX$44))</f>
        <v/>
      </c>
      <c r="LA44" s="97" t="str">
        <f>IF(ISBLANK($KX$44),"",IF(ISNA(MATCH(TeamNAVI!$E$22,$KS$44:$KW$44,0))*ISNA(MATCH(TeamNAVI!$E$24,$KS$44:$KW$44,0))*ISNA(MATCH(TeamNAVI!$E$26,$KS$44:$KW$44,0)),0,1))</f>
        <v/>
      </c>
      <c r="LB44" s="122" t="str">
        <f>IF(ISBLANK($KX$44),"",INDEX($KY$44:$KZ$44,$LA$44+1)*$KR$44)</f>
        <v/>
      </c>
      <c r="LD44" s="119">
        <v>19</v>
      </c>
      <c r="LE44" s="123" t="str">
        <f>VLOOKUP($LD$44,$B$6:$C$26,2)</f>
        <v/>
      </c>
      <c r="LF44" s="123">
        <v>39</v>
      </c>
      <c r="LG44" s="415"/>
      <c r="LH44" s="415"/>
      <c r="LI44" s="203"/>
      <c r="LJ44" s="7"/>
      <c r="LK44" s="8"/>
      <c r="LL44" s="8"/>
      <c r="LM44" s="8"/>
      <c r="LN44" s="9"/>
      <c r="LO44" s="7"/>
      <c r="LP44" s="121" t="str">
        <f>IF(ISBLANK($LO$44),"",INDEX(ion21Coop!$F$32:$F$39,MAX(2*$LO$44-1,2)))</f>
        <v/>
      </c>
      <c r="LQ44" s="122" t="str">
        <f>IF(ISBLANK($LO$44),"",INDEX(ion21Coop!$F$32:$F$39,2*$LO$44))</f>
        <v/>
      </c>
      <c r="LR44" s="97" t="str">
        <f>IF(ISBLANK($LO$44),"",IF(ISNA(MATCH(TeamNAVI!$E$22,$LJ$44:$LN$44,0))*ISNA(MATCH(TeamNAVI!$E$24,$LJ$44:$LN$44,0))*ISNA(MATCH(TeamNAVI!$E$26,$LJ$44:$LN$44,0)),0,1))</f>
        <v/>
      </c>
      <c r="LS44" s="122" t="str">
        <f>IF(ISBLANK($LO$44),"",INDEX($LP$44:$LQ$44,$LR$44+1)*$LI$44)</f>
        <v/>
      </c>
      <c r="LU44" s="119">
        <v>20</v>
      </c>
      <c r="LV44" s="123" t="str">
        <f>VLOOKUP($LU$44,$B$6:$C$26,2)</f>
        <v/>
      </c>
      <c r="LW44" s="123">
        <v>39</v>
      </c>
      <c r="LX44" s="415"/>
      <c r="LY44" s="415"/>
      <c r="LZ44" s="203"/>
      <c r="MA44" s="7"/>
      <c r="MB44" s="8"/>
      <c r="MC44" s="8"/>
      <c r="MD44" s="8"/>
      <c r="ME44" s="9"/>
      <c r="MF44" s="7"/>
      <c r="MG44" s="121" t="str">
        <f>IF(ISBLANK($MF$44),"",INDEX(ion21Coop!$F$32:$F$39,MAX(2*$MF$44-1,2)))</f>
        <v/>
      </c>
      <c r="MH44" s="122" t="str">
        <f>IF(ISBLANK($MF$44),"",INDEX(ion21Coop!$F$32:$F$39,2*$MF$44))</f>
        <v/>
      </c>
      <c r="MI44" s="97" t="str">
        <f>IF(ISBLANK($MF$44),"",IF(ISNA(MATCH(TeamNAVI!$E$22,$MA$44:$ME$44,0))*ISNA(MATCH(TeamNAVI!$E$24,$MA$44:$ME$44,0))*ISNA(MATCH(TeamNAVI!$E$26,$MA$44:$ME$44,0)),0,1))</f>
        <v/>
      </c>
      <c r="MJ44" s="122" t="str">
        <f>IF(ISBLANK($MF$44),"",INDEX($MG$44:$MH$44,$MI$44+1)*$LZ$44)</f>
        <v/>
      </c>
      <c r="ML44" s="119">
        <v>21</v>
      </c>
      <c r="MM44" s="123" t="str">
        <f>VLOOKUP($ML$44,$B$6:$C$26,2)</f>
        <v/>
      </c>
      <c r="MN44" s="123">
        <v>39</v>
      </c>
      <c r="MO44" s="415"/>
      <c r="MP44" s="415"/>
      <c r="MQ44" s="203"/>
      <c r="MR44" s="7"/>
      <c r="MS44" s="8"/>
      <c r="MT44" s="8"/>
      <c r="MU44" s="8"/>
      <c r="MV44" s="9"/>
      <c r="MW44" s="7"/>
      <c r="MX44" s="121" t="str">
        <f>IF(ISBLANK($MW$44),"",INDEX(ion21Coop!$F$32:$F$39,MAX(2*$MW$44-1,2)))</f>
        <v/>
      </c>
      <c r="MY44" s="122" t="str">
        <f>IF(ISBLANK($MW$44),"",INDEX(ion21Coop!$F$32:$F$39,2*$MW$44))</f>
        <v/>
      </c>
      <c r="MZ44" s="97" t="str">
        <f>IF(ISBLANK($MW$44),"",IF(ISNA(MATCH(TeamNAVI!$E$22,$MR$44:$MV$44,0))*ISNA(MATCH(TeamNAVI!$E$24,$MR$44:$MV$44,0))*ISNA(MATCH(TeamNAVI!$E$26,$MR$44:$MV$44,0)),0,1))</f>
        <v/>
      </c>
      <c r="NA44" s="122" t="str">
        <f>IF(ISBLANK($MW$44),"",INDEX($MX$44:$MY$44,$MZ$44+1)*$MQ$44)</f>
        <v/>
      </c>
    </row>
    <row r="45" spans="1:365" x14ac:dyDescent="0.3">
      <c r="B45" s="50" t="s">
        <v>322</v>
      </c>
      <c r="J45" s="119">
        <v>1</v>
      </c>
      <c r="K45" s="123" t="str">
        <f>VLOOKUP($J$45,$B$6:$C$26,2)</f>
        <v>YaJo</v>
      </c>
      <c r="L45" s="123">
        <v>40</v>
      </c>
      <c r="M45" s="364"/>
      <c r="N45" s="364"/>
      <c r="O45" s="202"/>
      <c r="P45" s="7"/>
      <c r="Q45" s="8"/>
      <c r="R45" s="8"/>
      <c r="S45" s="8"/>
      <c r="T45" s="9"/>
      <c r="U45" s="7"/>
      <c r="V45" s="121" t="str">
        <f>IF(ISBLANK($U$45),"",INDEX(ion21Coop!$F$32:$F$39,MAX(2*$U$45-1,2)))</f>
        <v/>
      </c>
      <c r="W45" s="122" t="str">
        <f>IF(ISBLANK($U$45),"",INDEX(ion21Coop!$F$32:$F$39,2*$U$45))</f>
        <v/>
      </c>
      <c r="X45" s="97" t="str">
        <f>IF(ISBLANK($U$45),"",IF(ISNA(MATCH(TeamNAVI!$E$22,$P$45:$T$45,0))*ISNA(MATCH(TeamNAVI!$E$24,$P$45:$T$45,0))*ISNA(MATCH(TeamNAVI!$E$26,$P$45:$T$45,0)),0,1))</f>
        <v/>
      </c>
      <c r="Y45" s="122" t="str">
        <f>IF(ISBLANK($U$45),"",INDEX($V$45:$W$45,$X$45+1)*$O$45)</f>
        <v/>
      </c>
      <c r="AA45" s="119">
        <v>2</v>
      </c>
      <c r="AB45" s="123" t="str">
        <f>VLOOKUP($AA$45,$B$6:$C$26,2)</f>
        <v>GeLo</v>
      </c>
      <c r="AC45" s="123">
        <v>40</v>
      </c>
      <c r="AD45" s="364"/>
      <c r="AE45" s="364"/>
      <c r="AF45" s="202"/>
      <c r="AG45" s="7"/>
      <c r="AH45" s="8"/>
      <c r="AI45" s="8"/>
      <c r="AJ45" s="8"/>
      <c r="AK45" s="9"/>
      <c r="AL45" s="7"/>
      <c r="AM45" s="121" t="str">
        <f>IF(ISBLANK($AL$45),"",INDEX(ion21Coop!$F$32:$F$39,MAX(2*$AL$45-1,2)))</f>
        <v/>
      </c>
      <c r="AN45" s="122" t="str">
        <f>IF(ISBLANK($AL$45),"",INDEX(ion21Coop!$F$32:$F$39,2*$AL$45))</f>
        <v/>
      </c>
      <c r="AO45" s="97" t="str">
        <f>IF(ISBLANK($AL$45),"",IF(ISNA(MATCH(TeamNAVI!$E$22,$AG$45:$AK$45,0))*ISNA(MATCH(TeamNAVI!$E$24,$AG$45:$AK$45,0))*ISNA(MATCH(TeamNAVI!$E$26,$AG$45:$AK$45,0)),0,1))</f>
        <v/>
      </c>
      <c r="AP45" s="122" t="str">
        <f>IF(ISBLANK($AL$45),"",INDEX($AM$45:$AN$45,$AO$45+1)*$AF$45)</f>
        <v/>
      </c>
      <c r="AR45" s="119">
        <v>3</v>
      </c>
      <c r="AS45" s="123" t="str">
        <f>VLOOKUP($AR$45,$B$6:$C$26,2)</f>
        <v>MiDo</v>
      </c>
      <c r="AT45" s="123">
        <v>40</v>
      </c>
      <c r="AU45" s="364"/>
      <c r="AV45" s="364"/>
      <c r="AW45" s="202"/>
      <c r="AX45" s="7"/>
      <c r="AY45" s="8"/>
      <c r="AZ45" s="8"/>
      <c r="BA45" s="8"/>
      <c r="BB45" s="9"/>
      <c r="BC45" s="7"/>
      <c r="BD45" s="121" t="str">
        <f>IF(ISBLANK($BC$45),"",INDEX(ion21Coop!$F$32:$F$39,MAX(2*$BC$45-1,2)))</f>
        <v/>
      </c>
      <c r="BE45" s="122" t="str">
        <f>IF(ISBLANK($BC$45),"",INDEX(ion21Coop!$F$32:$F$39,2*$BC$45))</f>
        <v/>
      </c>
      <c r="BF45" s="97" t="str">
        <f>IF(ISBLANK($BC$45),"",IF(ISNA(MATCH(TeamNAVI!$E$22,$AX$45:$BB$45,0))*ISNA(MATCH(TeamNAVI!$E$24,$AX$45:$BB$45,0))*ISNA(MATCH(TeamNAVI!$E$26,$AX$45:$BB$45,0)),0,1))</f>
        <v/>
      </c>
      <c r="BG45" s="122" t="str">
        <f>IF(ISBLANK($BC$45),"",INDEX($BD$45:$BE$45,$BF$45+1)*$AW$45)</f>
        <v/>
      </c>
      <c r="BI45" s="119">
        <v>4</v>
      </c>
      <c r="BJ45" s="123" t="str">
        <f>VLOOKUP($BI$45,$B$6:$C$26,2)</f>
        <v>EmNi</v>
      </c>
      <c r="BK45" s="123">
        <v>40</v>
      </c>
      <c r="BL45" s="415"/>
      <c r="BM45" s="415"/>
      <c r="BN45" s="203"/>
      <c r="BO45" s="7"/>
      <c r="BP45" s="8"/>
      <c r="BQ45" s="8"/>
      <c r="BR45" s="8"/>
      <c r="BS45" s="9"/>
      <c r="BT45" s="7"/>
      <c r="BU45" s="121" t="str">
        <f>IF(ISBLANK($BT$45),"",INDEX(ion21Coop!$F$32:$F$39,MAX(2*$BT$45-1,2)))</f>
        <v/>
      </c>
      <c r="BV45" s="122" t="str">
        <f>IF(ISBLANK($BT$45),"",INDEX(ion21Coop!$F$32:$F$39,2*$BT$45))</f>
        <v/>
      </c>
      <c r="BW45" s="97" t="str">
        <f>IF(ISBLANK($BT$45),"",IF(ISNA(MATCH(TeamNAVI!$E$22,$BO$45:$BS$45,0))*ISNA(MATCH(TeamNAVI!$E$24,$BO$45:$BS$45,0))*ISNA(MATCH(TeamNAVI!$E$26,$BO$45:$BS$45,0)),0,1))</f>
        <v/>
      </c>
      <c r="BX45" s="122" t="str">
        <f>IF(ISBLANK($BT$45),"",INDEX($BU$45:$BV$45,$BW$45+1)*$BN$45)</f>
        <v/>
      </c>
      <c r="BZ45" s="119">
        <v>5</v>
      </c>
      <c r="CA45" s="123" t="str">
        <f>VLOOKUP($BZ$45,$B$6:$C$26,2)</f>
        <v>HeJe</v>
      </c>
      <c r="CB45" s="123">
        <v>40</v>
      </c>
      <c r="CC45" s="415"/>
      <c r="CD45" s="415"/>
      <c r="CE45" s="203"/>
      <c r="CF45" s="7"/>
      <c r="CG45" s="8"/>
      <c r="CH45" s="8"/>
      <c r="CI45" s="8"/>
      <c r="CJ45" s="9"/>
      <c r="CK45" s="7"/>
      <c r="CL45" s="121" t="str">
        <f>IF(ISBLANK($CK$45),"",INDEX(ion21Coop!$F$32:$F$39,MAX(2*$CK$45-1,2)))</f>
        <v/>
      </c>
      <c r="CM45" s="122" t="str">
        <f>IF(ISBLANK($CK$45),"",INDEX(ion21Coop!$F$32:$F$39,2*$CK$45))</f>
        <v/>
      </c>
      <c r="CN45" s="97" t="str">
        <f>IF(ISBLANK($CK$45),"",IF(ISNA(MATCH(TeamNAVI!$E$22,$CF$45:$CJ$45,0))*ISNA(MATCH(TeamNAVI!$E$24,$CF$45:$CJ$45,0))*ISNA(MATCH(TeamNAVI!$E$26,$CF$45:$CJ$45,0)),0,1))</f>
        <v/>
      </c>
      <c r="CO45" s="122" t="str">
        <f>IF(ISBLANK($CK$45),"",INDEX($CL$45:$CM$45,$CN$45+1)*$CE$45)</f>
        <v/>
      </c>
      <c r="CQ45" s="119">
        <v>6</v>
      </c>
      <c r="CR45" s="123" t="str">
        <f>VLOOKUP($CQ$45,$B$6:$C$26,2)</f>
        <v/>
      </c>
      <c r="CS45" s="123">
        <v>40</v>
      </c>
      <c r="CT45" s="415"/>
      <c r="CU45" s="415"/>
      <c r="CV45" s="203"/>
      <c r="CW45" s="7"/>
      <c r="CX45" s="8"/>
      <c r="CY45" s="8"/>
      <c r="CZ45" s="8"/>
      <c r="DA45" s="9"/>
      <c r="DB45" s="7"/>
      <c r="DC45" s="121" t="str">
        <f>IF(ISBLANK($DB$45),"",INDEX(ion21Coop!$F$32:$F$39,MAX(2*$DB$45-1,2)))</f>
        <v/>
      </c>
      <c r="DD45" s="122" t="str">
        <f>IF(ISBLANK($DB$45),"",INDEX(ion21Coop!$F$32:$F$39,2*$DB$45))</f>
        <v/>
      </c>
      <c r="DE45" s="97" t="str">
        <f>IF(ISBLANK($DB$45),"",IF(ISNA(MATCH(TeamNAVI!$E$22,$CW$45:$DA$45,0))*ISNA(MATCH(TeamNAVI!$E$24,$CW$45:$DA$45,0))*ISNA(MATCH(TeamNAVI!$E$26,$CW$45:$DA$45,0)),0,1))</f>
        <v/>
      </c>
      <c r="DF45" s="122" t="str">
        <f>IF(ISBLANK($DB$45),"",INDEX($DC$45:$DD$45,$DE$45+1)*$CV$45)</f>
        <v/>
      </c>
      <c r="DH45" s="119">
        <v>7</v>
      </c>
      <c r="DI45" s="123" t="str">
        <f>VLOOKUP($DH$45,$B$6:$C$26,2)</f>
        <v/>
      </c>
      <c r="DJ45" s="123">
        <v>40</v>
      </c>
      <c r="DK45" s="415"/>
      <c r="DL45" s="415"/>
      <c r="DM45" s="203"/>
      <c r="DN45" s="7"/>
      <c r="DO45" s="8"/>
      <c r="DP45" s="8"/>
      <c r="DQ45" s="8"/>
      <c r="DR45" s="9"/>
      <c r="DS45" s="7"/>
      <c r="DT45" s="121" t="str">
        <f>IF(ISBLANK($DS$45),"",INDEX(ion21Coop!$F$32:$F$39,MAX(2*$DS$45-1,2)))</f>
        <v/>
      </c>
      <c r="DU45" s="122" t="str">
        <f>IF(ISBLANK($DS$45),"",INDEX(ion21Coop!$F$32:$F$39,2*$DS$45))</f>
        <v/>
      </c>
      <c r="DV45" s="97" t="str">
        <f>IF(ISBLANK($DS$45),"",IF(ISNA(MATCH(TeamNAVI!$E$22,$DN$45:$DR$45,0))*ISNA(MATCH(TeamNAVI!$E$24,$DN$45:$DR$45,0))*ISNA(MATCH(TeamNAVI!$E$26,$DN$45:$DR$45,0)),0,1))</f>
        <v/>
      </c>
      <c r="DW45" s="122" t="str">
        <f>IF(ISBLANK($DS$45),"",INDEX($DT$45:$DU$45,$DV$45+1)*$DM$45)</f>
        <v/>
      </c>
      <c r="DY45" s="119">
        <v>8</v>
      </c>
      <c r="DZ45" s="123" t="str">
        <f>VLOOKUP($DY$45,$B$6:$C$26,2)</f>
        <v/>
      </c>
      <c r="EA45" s="123">
        <v>40</v>
      </c>
      <c r="EB45" s="415"/>
      <c r="EC45" s="415"/>
      <c r="ED45" s="203"/>
      <c r="EE45" s="7"/>
      <c r="EF45" s="8"/>
      <c r="EG45" s="8"/>
      <c r="EH45" s="8"/>
      <c r="EI45" s="9"/>
      <c r="EJ45" s="7"/>
      <c r="EK45" s="121" t="str">
        <f>IF(ISBLANK($EJ$45),"",INDEX(ion21Coop!$F$32:$F$39,MAX(2*$EJ$45-1,2)))</f>
        <v/>
      </c>
      <c r="EL45" s="122" t="str">
        <f>IF(ISBLANK($EJ$45),"",INDEX(ion21Coop!$F$32:$F$39,2*$EJ$45))</f>
        <v/>
      </c>
      <c r="EM45" s="97" t="str">
        <f>IF(ISBLANK($EJ$45),"",IF(ISNA(MATCH(TeamNAVI!$E$22,$EE$45:$EI$45,0))*ISNA(MATCH(TeamNAVI!$E$24,$EE$45:$EI$45,0))*ISNA(MATCH(TeamNAVI!$E$26,$EE$45:$EI$45,0)),0,1))</f>
        <v/>
      </c>
      <c r="EN45" s="122" t="str">
        <f>IF(ISBLANK($EJ$45),"",INDEX($EK$45:$EL$45,$EM$45+1)*$ED$45)</f>
        <v/>
      </c>
      <c r="EP45" s="119">
        <v>9</v>
      </c>
      <c r="EQ45" s="123" t="str">
        <f>VLOOKUP($EP$45,$B$6:$C$26,2)</f>
        <v/>
      </c>
      <c r="ER45" s="123">
        <v>40</v>
      </c>
      <c r="ES45" s="415"/>
      <c r="ET45" s="415"/>
      <c r="EU45" s="203"/>
      <c r="EV45" s="7"/>
      <c r="EW45" s="8"/>
      <c r="EX45" s="8"/>
      <c r="EY45" s="8"/>
      <c r="EZ45" s="9"/>
      <c r="FA45" s="7"/>
      <c r="FB45" s="121" t="str">
        <f>IF(ISBLANK($FA$45),"",INDEX(ion21Coop!$F$32:$F$39,MAX(2*$FA$45-1,2)))</f>
        <v/>
      </c>
      <c r="FC45" s="122" t="str">
        <f>IF(ISBLANK($FA$45),"",INDEX(ion21Coop!$F$32:$F$39,2*$FA$45))</f>
        <v/>
      </c>
      <c r="FD45" s="97" t="str">
        <f>IF(ISBLANK($FA$45),"",IF(ISNA(MATCH(TeamNAVI!$E$22,$EV$45:$EZ$45,0))*ISNA(MATCH(TeamNAVI!$E$24,$EV$45:$EZ$45,0))*ISNA(MATCH(TeamNAVI!$E$26,$EV$45:$EZ$45,0)),0,1))</f>
        <v/>
      </c>
      <c r="FE45" s="122" t="str">
        <f>IF(ISBLANK($FA$45),"",INDEX($FB$45:$FC$45,$FD$45+1)*$EU$45)</f>
        <v/>
      </c>
      <c r="FG45" s="119">
        <v>10</v>
      </c>
      <c r="FH45" s="123" t="str">
        <f>VLOOKUP($FG$45,$B$6:$C$26,2)</f>
        <v/>
      </c>
      <c r="FI45" s="123">
        <v>40</v>
      </c>
      <c r="FJ45" s="415"/>
      <c r="FK45" s="415"/>
      <c r="FL45" s="203"/>
      <c r="FM45" s="7"/>
      <c r="FN45" s="8"/>
      <c r="FO45" s="8"/>
      <c r="FP45" s="8"/>
      <c r="FQ45" s="9"/>
      <c r="FR45" s="7"/>
      <c r="FS45" s="121" t="str">
        <f>IF(ISBLANK($FR$45),"",INDEX(ion21Coop!$F$32:$F$39,MAX(2*$FR$45-1,2)))</f>
        <v/>
      </c>
      <c r="FT45" s="122" t="str">
        <f>IF(ISBLANK($FR$45),"",INDEX(ion21Coop!$F$32:$F$39,2*$FR$45))</f>
        <v/>
      </c>
      <c r="FU45" s="97" t="str">
        <f>IF(ISBLANK($FR$45),"",IF(ISNA(MATCH(TeamNAVI!$E$22,$FM$45:$FQ$45,0))*ISNA(MATCH(TeamNAVI!$E$24,$FM$45:$FQ$45,0))*ISNA(MATCH(TeamNAVI!$E$26,$FM$45:$FQ$45,0)),0,1))</f>
        <v/>
      </c>
      <c r="FV45" s="122" t="str">
        <f>IF(ISBLANK($FR$45),"",INDEX($FS$45:$FT$45,$FU$45+1)*$FL$45)</f>
        <v/>
      </c>
      <c r="FX45" s="119">
        <v>11</v>
      </c>
      <c r="FY45" s="123" t="str">
        <f>VLOOKUP($FX$45,$B$6:$C$26,2)</f>
        <v/>
      </c>
      <c r="FZ45" s="123">
        <v>40</v>
      </c>
      <c r="GA45" s="415"/>
      <c r="GB45" s="415"/>
      <c r="GC45" s="203"/>
      <c r="GD45" s="7"/>
      <c r="GE45" s="8"/>
      <c r="GF45" s="8"/>
      <c r="GG45" s="8"/>
      <c r="GH45" s="9"/>
      <c r="GI45" s="7"/>
      <c r="GJ45" s="121" t="str">
        <f>IF(ISBLANK($GI$45),"",INDEX(ion21Coop!$F$32:$F$39,MAX(2*$GI$45-1,2)))</f>
        <v/>
      </c>
      <c r="GK45" s="122" t="str">
        <f>IF(ISBLANK($GI$45),"",INDEX(ion21Coop!$F$32:$F$39,2*$GI$45))</f>
        <v/>
      </c>
      <c r="GL45" s="97" t="str">
        <f>IF(ISBLANK($GI$45),"",IF(ISNA(MATCH(TeamNAVI!$E$22,$GD$45:$GH$45,0))*ISNA(MATCH(TeamNAVI!$E$24,$GD$45:$GH$45,0))*ISNA(MATCH(TeamNAVI!$E$26,$GD$45:$GH$45,0)),0,1))</f>
        <v/>
      </c>
      <c r="GM45" s="122" t="str">
        <f>IF(ISBLANK($GI$45),"",INDEX($GJ$45:$GK$45,$GL$45+1)*$GC$45)</f>
        <v/>
      </c>
      <c r="GO45" s="119">
        <v>12</v>
      </c>
      <c r="GP45" s="123" t="str">
        <f>VLOOKUP($GO$45,$B$6:$C$26,2)</f>
        <v/>
      </c>
      <c r="GQ45" s="123">
        <v>40</v>
      </c>
      <c r="GR45" s="415"/>
      <c r="GS45" s="415"/>
      <c r="GT45" s="203"/>
      <c r="GU45" s="7"/>
      <c r="GV45" s="8"/>
      <c r="GW45" s="8"/>
      <c r="GX45" s="8"/>
      <c r="GY45" s="9"/>
      <c r="GZ45" s="7"/>
      <c r="HA45" s="121" t="str">
        <f>IF(ISBLANK($GZ$45),"",INDEX(ion21Coop!$F$32:$F$39,MAX(2*$GZ$45-1,2)))</f>
        <v/>
      </c>
      <c r="HB45" s="122" t="str">
        <f>IF(ISBLANK($GZ$45),"",INDEX(ion21Coop!$F$32:$F$39,2*$GZ$45))</f>
        <v/>
      </c>
      <c r="HC45" s="97" t="str">
        <f>IF(ISBLANK($GZ$45),"",IF(ISNA(MATCH(TeamNAVI!$E$22,$GU$45:$GY$45,0))*ISNA(MATCH(TeamNAVI!$E$24,$GU$45:$GY$45,0))*ISNA(MATCH(TeamNAVI!$E$26,$GU$45:$GY$45,0)),0,1))</f>
        <v/>
      </c>
      <c r="HD45" s="122" t="str">
        <f>IF(ISBLANK($GZ$45),"",INDEX($HA$45:$HB$45,$HC$45+1)*$GT$45)</f>
        <v/>
      </c>
      <c r="HF45" s="119">
        <v>13</v>
      </c>
      <c r="HG45" s="123" t="str">
        <f>VLOOKUP($HF$45,$B$6:$C$26,2)</f>
        <v/>
      </c>
      <c r="HH45" s="123">
        <v>40</v>
      </c>
      <c r="HI45" s="415"/>
      <c r="HJ45" s="415"/>
      <c r="HK45" s="203"/>
      <c r="HL45" s="7"/>
      <c r="HM45" s="8"/>
      <c r="HN45" s="8"/>
      <c r="HO45" s="8"/>
      <c r="HP45" s="9"/>
      <c r="HQ45" s="7"/>
      <c r="HR45" s="121" t="str">
        <f>IF(ISBLANK($HQ$45),"",INDEX(ion21Coop!$F$32:$F$39,MAX(2*$HQ$45-1,2)))</f>
        <v/>
      </c>
      <c r="HS45" s="122" t="str">
        <f>IF(ISBLANK($HQ$45),"",INDEX(ion21Coop!$F$32:$F$39,2*$HQ$45))</f>
        <v/>
      </c>
      <c r="HT45" s="97" t="str">
        <f>IF(ISBLANK($HQ$45),"",IF(ISNA(MATCH(TeamNAVI!$E$22,$HL$45:$HP$45,0))*ISNA(MATCH(TeamNAVI!$E$24,$HL$45:$HP$45,0))*ISNA(MATCH(TeamNAVI!$E$26,$HL$45:$HP$45,0)),0,1))</f>
        <v/>
      </c>
      <c r="HU45" s="122" t="str">
        <f>IF(ISBLANK($HQ$45),"",INDEX($HR$45:$HS$45,$HT$45+1)*$HK$45)</f>
        <v/>
      </c>
      <c r="HW45" s="119">
        <v>14</v>
      </c>
      <c r="HX45" s="123" t="str">
        <f>VLOOKUP($HW$45,$B$6:$C$26,2)</f>
        <v/>
      </c>
      <c r="HY45" s="123">
        <v>40</v>
      </c>
      <c r="HZ45" s="415"/>
      <c r="IA45" s="415"/>
      <c r="IB45" s="203"/>
      <c r="IC45" s="7"/>
      <c r="ID45" s="8"/>
      <c r="IE45" s="8"/>
      <c r="IF45" s="8"/>
      <c r="IG45" s="9"/>
      <c r="IH45" s="7"/>
      <c r="II45" s="121" t="str">
        <f>IF(ISBLANK($IH$45),"",INDEX(ion21Coop!$F$32:$F$39,MAX(2*$IH$45-1,2)))</f>
        <v/>
      </c>
      <c r="IJ45" s="122" t="str">
        <f>IF(ISBLANK($IH$45),"",INDEX(ion21Coop!$F$32:$F$39,2*$IH$45))</f>
        <v/>
      </c>
      <c r="IK45" s="97" t="str">
        <f>IF(ISBLANK($IH$45),"",IF(ISNA(MATCH(TeamNAVI!$E$22,$IC$45:$IG$45,0))*ISNA(MATCH(TeamNAVI!$E$24,$IC$45:$IG$45,0))*ISNA(MATCH(TeamNAVI!$E$26,$IC$45:$IG$45,0)),0,1))</f>
        <v/>
      </c>
      <c r="IL45" s="122" t="str">
        <f>IF(ISBLANK($IH$45),"",INDEX($II$45:$IJ$45,$IK$45+1)*$IB$45)</f>
        <v/>
      </c>
      <c r="IN45" s="119">
        <v>15</v>
      </c>
      <c r="IO45" s="123" t="str">
        <f>VLOOKUP($IN$45,$B$6:$C$26,2)</f>
        <v/>
      </c>
      <c r="IP45" s="123">
        <v>40</v>
      </c>
      <c r="IQ45" s="415"/>
      <c r="IR45" s="415"/>
      <c r="IS45" s="203"/>
      <c r="IT45" s="7"/>
      <c r="IU45" s="8"/>
      <c r="IV45" s="8"/>
      <c r="IW45" s="8"/>
      <c r="IX45" s="9"/>
      <c r="IY45" s="7"/>
      <c r="IZ45" s="121" t="str">
        <f>IF(ISBLANK($IY$45),"",INDEX(ion21Coop!$F$32:$F$39,MAX(2*$IY$45-1,2)))</f>
        <v/>
      </c>
      <c r="JA45" s="122" t="str">
        <f>IF(ISBLANK($IY$45),"",INDEX(ion21Coop!$F$32:$F$39,2*$IY$45))</f>
        <v/>
      </c>
      <c r="JB45" s="97" t="str">
        <f>IF(ISBLANK($IY$45),"",IF(ISNA(MATCH(TeamNAVI!$E$22,$IT$45:$IX$45,0))*ISNA(MATCH(TeamNAVI!$E$24,$IT$45:$IX$45,0))*ISNA(MATCH(TeamNAVI!$E$26,$IT$45:$IX$45,0)),0,1))</f>
        <v/>
      </c>
      <c r="JC45" s="122" t="str">
        <f>IF(ISBLANK($IY$45),"",INDEX($IZ$45:$JA$45,$JB$45+1)*$IS$45)</f>
        <v/>
      </c>
      <c r="JE45" s="119">
        <v>16</v>
      </c>
      <c r="JF45" s="123" t="str">
        <f>VLOOKUP($JE$45,$B$6:$C$26,2)</f>
        <v/>
      </c>
      <c r="JG45" s="123">
        <v>40</v>
      </c>
      <c r="JH45" s="415"/>
      <c r="JI45" s="415"/>
      <c r="JJ45" s="203"/>
      <c r="JK45" s="7"/>
      <c r="JL45" s="8"/>
      <c r="JM45" s="8"/>
      <c r="JN45" s="8"/>
      <c r="JO45" s="9"/>
      <c r="JP45" s="7"/>
      <c r="JQ45" s="121" t="str">
        <f>IF(ISBLANK($JP$45),"",INDEX(ion21Coop!$F$32:$F$39,MAX(2*$JP$45-1,2)))</f>
        <v/>
      </c>
      <c r="JR45" s="122" t="str">
        <f>IF(ISBLANK($JP$45),"",INDEX(ion21Coop!$F$32:$F$39,2*$JP$45))</f>
        <v/>
      </c>
      <c r="JS45" s="97" t="str">
        <f>IF(ISBLANK($JP$45),"",IF(ISNA(MATCH(TeamNAVI!$E$22,$JK$45:$JO$45,0))*ISNA(MATCH(TeamNAVI!$E$24,$JK$45:$JO$45,0))*ISNA(MATCH(TeamNAVI!$E$26,$JK$45:$JO$45,0)),0,1))</f>
        <v/>
      </c>
      <c r="JT45" s="122" t="str">
        <f>IF(ISBLANK($JP$45),"",INDEX($JQ$45:$JR$45,$JS$45+1)*$JJ$45)</f>
        <v/>
      </c>
      <c r="JV45" s="119">
        <v>17</v>
      </c>
      <c r="JW45" s="123" t="str">
        <f>VLOOKUP($JV$45,$B$6:$C$26,2)</f>
        <v/>
      </c>
      <c r="JX45" s="123">
        <v>40</v>
      </c>
      <c r="JY45" s="415"/>
      <c r="JZ45" s="415"/>
      <c r="KA45" s="203"/>
      <c r="KB45" s="7"/>
      <c r="KC45" s="8"/>
      <c r="KD45" s="8"/>
      <c r="KE45" s="8"/>
      <c r="KF45" s="9"/>
      <c r="KG45" s="7"/>
      <c r="KH45" s="121" t="str">
        <f>IF(ISBLANK($KG$45),"",INDEX(ion21Coop!$F$32:$F$39,MAX(2*$KG$45-1,2)))</f>
        <v/>
      </c>
      <c r="KI45" s="122" t="str">
        <f>IF(ISBLANK($KG$45),"",INDEX(ion21Coop!$F$32:$F$39,2*$KG$45))</f>
        <v/>
      </c>
      <c r="KJ45" s="97" t="str">
        <f>IF(ISBLANK($KG$45),"",IF(ISNA(MATCH(TeamNAVI!$E$22,$KB$45:$KF$45,0))*ISNA(MATCH(TeamNAVI!$E$24,$KB$45:$KF$45,0))*ISNA(MATCH(TeamNAVI!$E$26,$KB$45:$KF$45,0)),0,1))</f>
        <v/>
      </c>
      <c r="KK45" s="122" t="str">
        <f>IF(ISBLANK($KG$45),"",INDEX($KH$45:$KI$45,$KJ$45+1)*$KA$45)</f>
        <v/>
      </c>
      <c r="KM45" s="119">
        <v>18</v>
      </c>
      <c r="KN45" s="123" t="str">
        <f>VLOOKUP($KM$45,$B$6:$C$26,2)</f>
        <v/>
      </c>
      <c r="KO45" s="123">
        <v>40</v>
      </c>
      <c r="KP45" s="415"/>
      <c r="KQ45" s="415"/>
      <c r="KR45" s="203"/>
      <c r="KS45" s="7"/>
      <c r="KT45" s="8"/>
      <c r="KU45" s="8"/>
      <c r="KV45" s="8"/>
      <c r="KW45" s="9"/>
      <c r="KX45" s="7"/>
      <c r="KY45" s="121" t="str">
        <f>IF(ISBLANK($KX$45),"",INDEX(ion21Coop!$F$32:$F$39,MAX(2*$KX$45-1,2)))</f>
        <v/>
      </c>
      <c r="KZ45" s="122" t="str">
        <f>IF(ISBLANK($KX$45),"",INDEX(ion21Coop!$F$32:$F$39,2*$KX$45))</f>
        <v/>
      </c>
      <c r="LA45" s="97" t="str">
        <f>IF(ISBLANK($KX$45),"",IF(ISNA(MATCH(TeamNAVI!$E$22,$KS$45:$KW$45,0))*ISNA(MATCH(TeamNAVI!$E$24,$KS$45:$KW$45,0))*ISNA(MATCH(TeamNAVI!$E$26,$KS$45:$KW$45,0)),0,1))</f>
        <v/>
      </c>
      <c r="LB45" s="122" t="str">
        <f>IF(ISBLANK($KX$45),"",INDEX($KY$45:$KZ$45,$LA$45+1)*$KR$45)</f>
        <v/>
      </c>
      <c r="LD45" s="119">
        <v>19</v>
      </c>
      <c r="LE45" s="123" t="str">
        <f>VLOOKUP($LD$45,$B$6:$C$26,2)</f>
        <v/>
      </c>
      <c r="LF45" s="123">
        <v>40</v>
      </c>
      <c r="LG45" s="415"/>
      <c r="LH45" s="415"/>
      <c r="LI45" s="203"/>
      <c r="LJ45" s="7"/>
      <c r="LK45" s="8"/>
      <c r="LL45" s="8"/>
      <c r="LM45" s="8"/>
      <c r="LN45" s="9"/>
      <c r="LO45" s="7"/>
      <c r="LP45" s="121" t="str">
        <f>IF(ISBLANK($LO$45),"",INDEX(ion21Coop!$F$32:$F$39,MAX(2*$LO$45-1,2)))</f>
        <v/>
      </c>
      <c r="LQ45" s="122" t="str">
        <f>IF(ISBLANK($LO$45),"",INDEX(ion21Coop!$F$32:$F$39,2*$LO$45))</f>
        <v/>
      </c>
      <c r="LR45" s="97" t="str">
        <f>IF(ISBLANK($LO$45),"",IF(ISNA(MATCH(TeamNAVI!$E$22,$LJ$45:$LN$45,0))*ISNA(MATCH(TeamNAVI!$E$24,$LJ$45:$LN$45,0))*ISNA(MATCH(TeamNAVI!$E$26,$LJ$45:$LN$45,0)),0,1))</f>
        <v/>
      </c>
      <c r="LS45" s="122" t="str">
        <f>IF(ISBLANK($LO$45),"",INDEX($LP$45:$LQ$45,$LR$45+1)*$LI$45)</f>
        <v/>
      </c>
      <c r="LU45" s="119">
        <v>20</v>
      </c>
      <c r="LV45" s="123" t="str">
        <f>VLOOKUP($LU$45,$B$6:$C$26,2)</f>
        <v/>
      </c>
      <c r="LW45" s="123">
        <v>40</v>
      </c>
      <c r="LX45" s="415"/>
      <c r="LY45" s="415"/>
      <c r="LZ45" s="203"/>
      <c r="MA45" s="7"/>
      <c r="MB45" s="8"/>
      <c r="MC45" s="8"/>
      <c r="MD45" s="8"/>
      <c r="ME45" s="9"/>
      <c r="MF45" s="7"/>
      <c r="MG45" s="121" t="str">
        <f>IF(ISBLANK($MF$45),"",INDEX(ion21Coop!$F$32:$F$39,MAX(2*$MF$45-1,2)))</f>
        <v/>
      </c>
      <c r="MH45" s="122" t="str">
        <f>IF(ISBLANK($MF$45),"",INDEX(ion21Coop!$F$32:$F$39,2*$MF$45))</f>
        <v/>
      </c>
      <c r="MI45" s="97" t="str">
        <f>IF(ISBLANK($MF$45),"",IF(ISNA(MATCH(TeamNAVI!$E$22,$MA$45:$ME$45,0))*ISNA(MATCH(TeamNAVI!$E$24,$MA$45:$ME$45,0))*ISNA(MATCH(TeamNAVI!$E$26,$MA$45:$ME$45,0)),0,1))</f>
        <v/>
      </c>
      <c r="MJ45" s="122" t="str">
        <f>IF(ISBLANK($MF$45),"",INDEX($MG$45:$MH$45,$MI$45+1)*$LZ$45)</f>
        <v/>
      </c>
      <c r="ML45" s="119">
        <v>21</v>
      </c>
      <c r="MM45" s="123" t="str">
        <f>VLOOKUP($ML$45,$B$6:$C$26,2)</f>
        <v/>
      </c>
      <c r="MN45" s="123">
        <v>40</v>
      </c>
      <c r="MO45" s="415"/>
      <c r="MP45" s="415"/>
      <c r="MQ45" s="203"/>
      <c r="MR45" s="7"/>
      <c r="MS45" s="8"/>
      <c r="MT45" s="8"/>
      <c r="MU45" s="8"/>
      <c r="MV45" s="9"/>
      <c r="MW45" s="7"/>
      <c r="MX45" s="121" t="str">
        <f>IF(ISBLANK($MW$45),"",INDEX(ion21Coop!$F$32:$F$39,MAX(2*$MW$45-1,2)))</f>
        <v/>
      </c>
      <c r="MY45" s="122" t="str">
        <f>IF(ISBLANK($MW$45),"",INDEX(ion21Coop!$F$32:$F$39,2*$MW$45))</f>
        <v/>
      </c>
      <c r="MZ45" s="97" t="str">
        <f>IF(ISBLANK($MW$45),"",IF(ISNA(MATCH(TeamNAVI!$E$22,$MR$45:$MV$45,0))*ISNA(MATCH(TeamNAVI!$E$24,$MR$45:$MV$45,0))*ISNA(MATCH(TeamNAVI!$E$26,$MR$45:$MV$45,0)),0,1))</f>
        <v/>
      </c>
      <c r="NA45" s="122" t="str">
        <f>IF(ISBLANK($MW$45),"",INDEX($MX$45:$MY$45,$MZ$45+1)*$MQ$45)</f>
        <v/>
      </c>
    </row>
    <row r="46" spans="1:365" x14ac:dyDescent="0.3">
      <c r="B46" s="50" t="s">
        <v>240</v>
      </c>
      <c r="J46" s="119">
        <v>1</v>
      </c>
      <c r="K46" s="123" t="str">
        <f>VLOOKUP($J$46,$B$6:$C$26,2)</f>
        <v>YaJo</v>
      </c>
      <c r="L46" s="123">
        <v>41</v>
      </c>
      <c r="M46" s="364"/>
      <c r="N46" s="364"/>
      <c r="O46" s="202"/>
      <c r="P46" s="7"/>
      <c r="Q46" s="8"/>
      <c r="R46" s="8"/>
      <c r="S46" s="8"/>
      <c r="T46" s="9"/>
      <c r="U46" s="7"/>
      <c r="V46" s="121" t="str">
        <f>IF(ISBLANK($U$46),"",INDEX(ion21Coop!$F$32:$F$39,MAX(2*$U$46-1,2)))</f>
        <v/>
      </c>
      <c r="W46" s="122" t="str">
        <f>IF(ISBLANK($U$46),"",INDEX(ion21Coop!$F$32:$F$39,2*$U$46))</f>
        <v/>
      </c>
      <c r="X46" s="97" t="str">
        <f>IF(ISBLANK($U$46),"",IF(ISNA(MATCH(TeamNAVI!$E$22,$P$46:$T$46,0))*ISNA(MATCH(TeamNAVI!$E$24,$P$46:$T$46,0))*ISNA(MATCH(TeamNAVI!$E$26,$P$46:$T$46,0)),0,1))</f>
        <v/>
      </c>
      <c r="Y46" s="122" t="str">
        <f>IF(ISBLANK($U$46),"",INDEX($V$46:$W$46,$X$46+1)*$O$46)</f>
        <v/>
      </c>
      <c r="AA46" s="119">
        <v>2</v>
      </c>
      <c r="AB46" s="123" t="str">
        <f>VLOOKUP($AA$46,$B$6:$C$26,2)</f>
        <v>GeLo</v>
      </c>
      <c r="AC46" s="123">
        <v>41</v>
      </c>
      <c r="AD46" s="364"/>
      <c r="AE46" s="364"/>
      <c r="AF46" s="202"/>
      <c r="AG46" s="7"/>
      <c r="AH46" s="8"/>
      <c r="AI46" s="8"/>
      <c r="AJ46" s="8"/>
      <c r="AK46" s="9"/>
      <c r="AL46" s="7"/>
      <c r="AM46" s="121" t="str">
        <f>IF(ISBLANK($AL$46),"",INDEX(ion21Coop!$F$32:$F$39,MAX(2*$AL$46-1,2)))</f>
        <v/>
      </c>
      <c r="AN46" s="122" t="str">
        <f>IF(ISBLANK($AL$46),"",INDEX(ion21Coop!$F$32:$F$39,2*$AL$46))</f>
        <v/>
      </c>
      <c r="AO46" s="97" t="str">
        <f>IF(ISBLANK($AL$46),"",IF(ISNA(MATCH(TeamNAVI!$E$22,$AG$46:$AK$46,0))*ISNA(MATCH(TeamNAVI!$E$24,$AG$46:$AK$46,0))*ISNA(MATCH(TeamNAVI!$E$26,$AG$46:$AK$46,0)),0,1))</f>
        <v/>
      </c>
      <c r="AP46" s="122" t="str">
        <f>IF(ISBLANK($AL$46),"",INDEX($AM$46:$AN$46,$AO$46+1)*$AF$46)</f>
        <v/>
      </c>
      <c r="AR46" s="119">
        <v>3</v>
      </c>
      <c r="AS46" s="123" t="str">
        <f>VLOOKUP($AR$46,$B$6:$C$26,2)</f>
        <v>MiDo</v>
      </c>
      <c r="AT46" s="123">
        <v>41</v>
      </c>
      <c r="AU46" s="364"/>
      <c r="AV46" s="364"/>
      <c r="AW46" s="202"/>
      <c r="AX46" s="7"/>
      <c r="AY46" s="8"/>
      <c r="AZ46" s="8"/>
      <c r="BA46" s="8"/>
      <c r="BB46" s="9"/>
      <c r="BC46" s="7"/>
      <c r="BD46" s="121" t="str">
        <f>IF(ISBLANK($BC$46),"",INDEX(ion21Coop!$F$32:$F$39,MAX(2*$BC$46-1,2)))</f>
        <v/>
      </c>
      <c r="BE46" s="122" t="str">
        <f>IF(ISBLANK($BC$46),"",INDEX(ion21Coop!$F$32:$F$39,2*$BC$46))</f>
        <v/>
      </c>
      <c r="BF46" s="97" t="str">
        <f>IF(ISBLANK($BC$46),"",IF(ISNA(MATCH(TeamNAVI!$E$22,$AX$46:$BB$46,0))*ISNA(MATCH(TeamNAVI!$E$24,$AX$46:$BB$46,0))*ISNA(MATCH(TeamNAVI!$E$26,$AX$46:$BB$46,0)),0,1))</f>
        <v/>
      </c>
      <c r="BG46" s="122" t="str">
        <f>IF(ISBLANK($BC$46),"",INDEX($BD$46:$BE$46,$BF$46+1)*$AW$46)</f>
        <v/>
      </c>
      <c r="BI46" s="119">
        <v>4</v>
      </c>
      <c r="BJ46" s="123" t="str">
        <f>VLOOKUP($BI$46,$B$6:$C$26,2)</f>
        <v>EmNi</v>
      </c>
      <c r="BK46" s="123">
        <v>41</v>
      </c>
      <c r="BL46" s="415"/>
      <c r="BM46" s="415"/>
      <c r="BN46" s="203"/>
      <c r="BO46" s="7"/>
      <c r="BP46" s="8"/>
      <c r="BQ46" s="8"/>
      <c r="BR46" s="8"/>
      <c r="BS46" s="9"/>
      <c r="BT46" s="7"/>
      <c r="BU46" s="121" t="str">
        <f>IF(ISBLANK($BT$46),"",INDEX(ion21Coop!$F$32:$F$39,MAX(2*$BT$46-1,2)))</f>
        <v/>
      </c>
      <c r="BV46" s="122" t="str">
        <f>IF(ISBLANK($BT$46),"",INDEX(ion21Coop!$F$32:$F$39,2*$BT$46))</f>
        <v/>
      </c>
      <c r="BW46" s="97" t="str">
        <f>IF(ISBLANK($BT$46),"",IF(ISNA(MATCH(TeamNAVI!$E$22,$BO$46:$BS$46,0))*ISNA(MATCH(TeamNAVI!$E$24,$BO$46:$BS$46,0))*ISNA(MATCH(TeamNAVI!$E$26,$BO$46:$BS$46,0)),0,1))</f>
        <v/>
      </c>
      <c r="BX46" s="122" t="str">
        <f>IF(ISBLANK($BT$46),"",INDEX($BU$46:$BV$46,$BW$46+1)*$BN$46)</f>
        <v/>
      </c>
      <c r="BZ46" s="119">
        <v>5</v>
      </c>
      <c r="CA46" s="123" t="str">
        <f>VLOOKUP($BZ$46,$B$6:$C$26,2)</f>
        <v>HeJe</v>
      </c>
      <c r="CB46" s="123">
        <v>41</v>
      </c>
      <c r="CC46" s="415"/>
      <c r="CD46" s="415"/>
      <c r="CE46" s="203"/>
      <c r="CF46" s="7"/>
      <c r="CG46" s="8"/>
      <c r="CH46" s="8"/>
      <c r="CI46" s="8"/>
      <c r="CJ46" s="9"/>
      <c r="CK46" s="7"/>
      <c r="CL46" s="121" t="str">
        <f>IF(ISBLANK($CK$46),"",INDEX(ion21Coop!$F$32:$F$39,MAX(2*$CK$46-1,2)))</f>
        <v/>
      </c>
      <c r="CM46" s="122" t="str">
        <f>IF(ISBLANK($CK$46),"",INDEX(ion21Coop!$F$32:$F$39,2*$CK$46))</f>
        <v/>
      </c>
      <c r="CN46" s="97" t="str">
        <f>IF(ISBLANK($CK$46),"",IF(ISNA(MATCH(TeamNAVI!$E$22,$CF$46:$CJ$46,0))*ISNA(MATCH(TeamNAVI!$E$24,$CF$46:$CJ$46,0))*ISNA(MATCH(TeamNAVI!$E$26,$CF$46:$CJ$46,0)),0,1))</f>
        <v/>
      </c>
      <c r="CO46" s="122" t="str">
        <f>IF(ISBLANK($CK$46),"",INDEX($CL$46:$CM$46,$CN$46+1)*$CE$46)</f>
        <v/>
      </c>
      <c r="CQ46" s="119">
        <v>6</v>
      </c>
      <c r="CR46" s="123" t="str">
        <f>VLOOKUP($CQ$46,$B$6:$C$26,2)</f>
        <v/>
      </c>
      <c r="CS46" s="123">
        <v>41</v>
      </c>
      <c r="CT46" s="415"/>
      <c r="CU46" s="415"/>
      <c r="CV46" s="203"/>
      <c r="CW46" s="7"/>
      <c r="CX46" s="8"/>
      <c r="CY46" s="8"/>
      <c r="CZ46" s="8"/>
      <c r="DA46" s="9"/>
      <c r="DB46" s="7"/>
      <c r="DC46" s="121" t="str">
        <f>IF(ISBLANK($DB$46),"",INDEX(ion21Coop!$F$32:$F$39,MAX(2*$DB$46-1,2)))</f>
        <v/>
      </c>
      <c r="DD46" s="122" t="str">
        <f>IF(ISBLANK($DB$46),"",INDEX(ion21Coop!$F$32:$F$39,2*$DB$46))</f>
        <v/>
      </c>
      <c r="DE46" s="97" t="str">
        <f>IF(ISBLANK($DB$46),"",IF(ISNA(MATCH(TeamNAVI!$E$22,$CW$46:$DA$46,0))*ISNA(MATCH(TeamNAVI!$E$24,$CW$46:$DA$46,0))*ISNA(MATCH(TeamNAVI!$E$26,$CW$46:$DA$46,0)),0,1))</f>
        <v/>
      </c>
      <c r="DF46" s="122" t="str">
        <f>IF(ISBLANK($DB$46),"",INDEX($DC$46:$DD$46,$DE$46+1)*$CV$46)</f>
        <v/>
      </c>
      <c r="DH46" s="119">
        <v>7</v>
      </c>
      <c r="DI46" s="123" t="str">
        <f>VLOOKUP($DH$46,$B$6:$C$26,2)</f>
        <v/>
      </c>
      <c r="DJ46" s="123">
        <v>41</v>
      </c>
      <c r="DK46" s="415"/>
      <c r="DL46" s="415"/>
      <c r="DM46" s="203"/>
      <c r="DN46" s="7"/>
      <c r="DO46" s="8"/>
      <c r="DP46" s="8"/>
      <c r="DQ46" s="8"/>
      <c r="DR46" s="9"/>
      <c r="DS46" s="7"/>
      <c r="DT46" s="121" t="str">
        <f>IF(ISBLANK($DS$46),"",INDEX(ion21Coop!$F$32:$F$39,MAX(2*$DS$46-1,2)))</f>
        <v/>
      </c>
      <c r="DU46" s="122" t="str">
        <f>IF(ISBLANK($DS$46),"",INDEX(ion21Coop!$F$32:$F$39,2*$DS$46))</f>
        <v/>
      </c>
      <c r="DV46" s="97" t="str">
        <f>IF(ISBLANK($DS$46),"",IF(ISNA(MATCH(TeamNAVI!$E$22,$DN$46:$DR$46,0))*ISNA(MATCH(TeamNAVI!$E$24,$DN$46:$DR$46,0))*ISNA(MATCH(TeamNAVI!$E$26,$DN$46:$DR$46,0)),0,1))</f>
        <v/>
      </c>
      <c r="DW46" s="122" t="str">
        <f>IF(ISBLANK($DS$46),"",INDEX($DT$46:$DU$46,$DV$46+1)*$DM$46)</f>
        <v/>
      </c>
      <c r="DY46" s="119">
        <v>8</v>
      </c>
      <c r="DZ46" s="123" t="str">
        <f>VLOOKUP($DY$46,$B$6:$C$26,2)</f>
        <v/>
      </c>
      <c r="EA46" s="123">
        <v>41</v>
      </c>
      <c r="EB46" s="415"/>
      <c r="EC46" s="415"/>
      <c r="ED46" s="203"/>
      <c r="EE46" s="7"/>
      <c r="EF46" s="8"/>
      <c r="EG46" s="8"/>
      <c r="EH46" s="8"/>
      <c r="EI46" s="9"/>
      <c r="EJ46" s="7"/>
      <c r="EK46" s="121" t="str">
        <f>IF(ISBLANK($EJ$46),"",INDEX(ion21Coop!$F$32:$F$39,MAX(2*$EJ$46-1,2)))</f>
        <v/>
      </c>
      <c r="EL46" s="122" t="str">
        <f>IF(ISBLANK($EJ$46),"",INDEX(ion21Coop!$F$32:$F$39,2*$EJ$46))</f>
        <v/>
      </c>
      <c r="EM46" s="97" t="str">
        <f>IF(ISBLANK($EJ$46),"",IF(ISNA(MATCH(TeamNAVI!$E$22,$EE$46:$EI$46,0))*ISNA(MATCH(TeamNAVI!$E$24,$EE$46:$EI$46,0))*ISNA(MATCH(TeamNAVI!$E$26,$EE$46:$EI$46,0)),0,1))</f>
        <v/>
      </c>
      <c r="EN46" s="122" t="str">
        <f>IF(ISBLANK($EJ$46),"",INDEX($EK$46:$EL$46,$EM$46+1)*$ED$46)</f>
        <v/>
      </c>
      <c r="EP46" s="119">
        <v>9</v>
      </c>
      <c r="EQ46" s="123" t="str">
        <f>VLOOKUP($EP$46,$B$6:$C$26,2)</f>
        <v/>
      </c>
      <c r="ER46" s="123">
        <v>41</v>
      </c>
      <c r="ES46" s="415"/>
      <c r="ET46" s="415"/>
      <c r="EU46" s="203"/>
      <c r="EV46" s="7"/>
      <c r="EW46" s="8"/>
      <c r="EX46" s="8"/>
      <c r="EY46" s="8"/>
      <c r="EZ46" s="9"/>
      <c r="FA46" s="7"/>
      <c r="FB46" s="121" t="str">
        <f>IF(ISBLANK($FA$46),"",INDEX(ion21Coop!$F$32:$F$39,MAX(2*$FA$46-1,2)))</f>
        <v/>
      </c>
      <c r="FC46" s="122" t="str">
        <f>IF(ISBLANK($FA$46),"",INDEX(ion21Coop!$F$32:$F$39,2*$FA$46))</f>
        <v/>
      </c>
      <c r="FD46" s="97" t="str">
        <f>IF(ISBLANK($FA$46),"",IF(ISNA(MATCH(TeamNAVI!$E$22,$EV$46:$EZ$46,0))*ISNA(MATCH(TeamNAVI!$E$24,$EV$46:$EZ$46,0))*ISNA(MATCH(TeamNAVI!$E$26,$EV$46:$EZ$46,0)),0,1))</f>
        <v/>
      </c>
      <c r="FE46" s="122" t="str">
        <f>IF(ISBLANK($FA$46),"",INDEX($FB$46:$FC$46,$FD$46+1)*$EU$46)</f>
        <v/>
      </c>
      <c r="FG46" s="119">
        <v>10</v>
      </c>
      <c r="FH46" s="123" t="str">
        <f>VLOOKUP($FG$46,$B$6:$C$26,2)</f>
        <v/>
      </c>
      <c r="FI46" s="123">
        <v>41</v>
      </c>
      <c r="FJ46" s="415"/>
      <c r="FK46" s="415"/>
      <c r="FL46" s="203"/>
      <c r="FM46" s="7"/>
      <c r="FN46" s="8"/>
      <c r="FO46" s="8"/>
      <c r="FP46" s="8"/>
      <c r="FQ46" s="9"/>
      <c r="FR46" s="7"/>
      <c r="FS46" s="121" t="str">
        <f>IF(ISBLANK($FR$46),"",INDEX(ion21Coop!$F$32:$F$39,MAX(2*$FR$46-1,2)))</f>
        <v/>
      </c>
      <c r="FT46" s="122" t="str">
        <f>IF(ISBLANK($FR$46),"",INDEX(ion21Coop!$F$32:$F$39,2*$FR$46))</f>
        <v/>
      </c>
      <c r="FU46" s="97" t="str">
        <f>IF(ISBLANK($FR$46),"",IF(ISNA(MATCH(TeamNAVI!$E$22,$FM$46:$FQ$46,0))*ISNA(MATCH(TeamNAVI!$E$24,$FM$46:$FQ$46,0))*ISNA(MATCH(TeamNAVI!$E$26,$FM$46:$FQ$46,0)),0,1))</f>
        <v/>
      </c>
      <c r="FV46" s="122" t="str">
        <f>IF(ISBLANK($FR$46),"",INDEX($FS$46:$FT$46,$FU$46+1)*$FL$46)</f>
        <v/>
      </c>
      <c r="FX46" s="119">
        <v>11</v>
      </c>
      <c r="FY46" s="123" t="str">
        <f>VLOOKUP($FX$46,$B$6:$C$26,2)</f>
        <v/>
      </c>
      <c r="FZ46" s="123">
        <v>41</v>
      </c>
      <c r="GA46" s="415"/>
      <c r="GB46" s="415"/>
      <c r="GC46" s="203"/>
      <c r="GD46" s="7"/>
      <c r="GE46" s="8"/>
      <c r="GF46" s="8"/>
      <c r="GG46" s="8"/>
      <c r="GH46" s="9"/>
      <c r="GI46" s="7"/>
      <c r="GJ46" s="121" t="str">
        <f>IF(ISBLANK($GI$46),"",INDEX(ion21Coop!$F$32:$F$39,MAX(2*$GI$46-1,2)))</f>
        <v/>
      </c>
      <c r="GK46" s="122" t="str">
        <f>IF(ISBLANK($GI$46),"",INDEX(ion21Coop!$F$32:$F$39,2*$GI$46))</f>
        <v/>
      </c>
      <c r="GL46" s="97" t="str">
        <f>IF(ISBLANK($GI$46),"",IF(ISNA(MATCH(TeamNAVI!$E$22,$GD$46:$GH$46,0))*ISNA(MATCH(TeamNAVI!$E$24,$GD$46:$GH$46,0))*ISNA(MATCH(TeamNAVI!$E$26,$GD$46:$GH$46,0)),0,1))</f>
        <v/>
      </c>
      <c r="GM46" s="122" t="str">
        <f>IF(ISBLANK($GI$46),"",INDEX($GJ$46:$GK$46,$GL$46+1)*$GC$46)</f>
        <v/>
      </c>
      <c r="GO46" s="119">
        <v>12</v>
      </c>
      <c r="GP46" s="123" t="str">
        <f>VLOOKUP($GO$46,$B$6:$C$26,2)</f>
        <v/>
      </c>
      <c r="GQ46" s="123">
        <v>41</v>
      </c>
      <c r="GR46" s="415"/>
      <c r="GS46" s="415"/>
      <c r="GT46" s="203"/>
      <c r="GU46" s="7"/>
      <c r="GV46" s="8"/>
      <c r="GW46" s="8"/>
      <c r="GX46" s="8"/>
      <c r="GY46" s="9"/>
      <c r="GZ46" s="7"/>
      <c r="HA46" s="121" t="str">
        <f>IF(ISBLANK($GZ$46),"",INDEX(ion21Coop!$F$32:$F$39,MAX(2*$GZ$46-1,2)))</f>
        <v/>
      </c>
      <c r="HB46" s="122" t="str">
        <f>IF(ISBLANK($GZ$46),"",INDEX(ion21Coop!$F$32:$F$39,2*$GZ$46))</f>
        <v/>
      </c>
      <c r="HC46" s="97" t="str">
        <f>IF(ISBLANK($GZ$46),"",IF(ISNA(MATCH(TeamNAVI!$E$22,$GU$46:$GY$46,0))*ISNA(MATCH(TeamNAVI!$E$24,$GU$46:$GY$46,0))*ISNA(MATCH(TeamNAVI!$E$26,$GU$46:$GY$46,0)),0,1))</f>
        <v/>
      </c>
      <c r="HD46" s="122" t="str">
        <f>IF(ISBLANK($GZ$46),"",INDEX($HA$46:$HB$46,$HC$46+1)*$GT$46)</f>
        <v/>
      </c>
      <c r="HF46" s="119">
        <v>13</v>
      </c>
      <c r="HG46" s="123" t="str">
        <f>VLOOKUP($HF$46,$B$6:$C$26,2)</f>
        <v/>
      </c>
      <c r="HH46" s="123">
        <v>41</v>
      </c>
      <c r="HI46" s="415"/>
      <c r="HJ46" s="415"/>
      <c r="HK46" s="203"/>
      <c r="HL46" s="7"/>
      <c r="HM46" s="8"/>
      <c r="HN46" s="8"/>
      <c r="HO46" s="8"/>
      <c r="HP46" s="9"/>
      <c r="HQ46" s="7"/>
      <c r="HR46" s="121" t="str">
        <f>IF(ISBLANK($HQ$46),"",INDEX(ion21Coop!$F$32:$F$39,MAX(2*$HQ$46-1,2)))</f>
        <v/>
      </c>
      <c r="HS46" s="122" t="str">
        <f>IF(ISBLANK($HQ$46),"",INDEX(ion21Coop!$F$32:$F$39,2*$HQ$46))</f>
        <v/>
      </c>
      <c r="HT46" s="97" t="str">
        <f>IF(ISBLANK($HQ$46),"",IF(ISNA(MATCH(TeamNAVI!$E$22,$HL$46:$HP$46,0))*ISNA(MATCH(TeamNAVI!$E$24,$HL$46:$HP$46,0))*ISNA(MATCH(TeamNAVI!$E$26,$HL$46:$HP$46,0)),0,1))</f>
        <v/>
      </c>
      <c r="HU46" s="122" t="str">
        <f>IF(ISBLANK($HQ$46),"",INDEX($HR$46:$HS$46,$HT$46+1)*$HK$46)</f>
        <v/>
      </c>
      <c r="HW46" s="119">
        <v>14</v>
      </c>
      <c r="HX46" s="123" t="str">
        <f>VLOOKUP($HW$46,$B$6:$C$26,2)</f>
        <v/>
      </c>
      <c r="HY46" s="123">
        <v>41</v>
      </c>
      <c r="HZ46" s="415"/>
      <c r="IA46" s="415"/>
      <c r="IB46" s="203"/>
      <c r="IC46" s="7"/>
      <c r="ID46" s="8"/>
      <c r="IE46" s="8"/>
      <c r="IF46" s="8"/>
      <c r="IG46" s="9"/>
      <c r="IH46" s="7"/>
      <c r="II46" s="121" t="str">
        <f>IF(ISBLANK($IH$46),"",INDEX(ion21Coop!$F$32:$F$39,MAX(2*$IH$46-1,2)))</f>
        <v/>
      </c>
      <c r="IJ46" s="122" t="str">
        <f>IF(ISBLANK($IH$46),"",INDEX(ion21Coop!$F$32:$F$39,2*$IH$46))</f>
        <v/>
      </c>
      <c r="IK46" s="97" t="str">
        <f>IF(ISBLANK($IH$46),"",IF(ISNA(MATCH(TeamNAVI!$E$22,$IC$46:$IG$46,0))*ISNA(MATCH(TeamNAVI!$E$24,$IC$46:$IG$46,0))*ISNA(MATCH(TeamNAVI!$E$26,$IC$46:$IG$46,0)),0,1))</f>
        <v/>
      </c>
      <c r="IL46" s="122" t="str">
        <f>IF(ISBLANK($IH$46),"",INDEX($II$46:$IJ$46,$IK$46+1)*$IB$46)</f>
        <v/>
      </c>
      <c r="IN46" s="119">
        <v>15</v>
      </c>
      <c r="IO46" s="123" t="str">
        <f>VLOOKUP($IN$46,$B$6:$C$26,2)</f>
        <v/>
      </c>
      <c r="IP46" s="123">
        <v>41</v>
      </c>
      <c r="IQ46" s="415"/>
      <c r="IR46" s="415"/>
      <c r="IS46" s="203"/>
      <c r="IT46" s="7"/>
      <c r="IU46" s="8"/>
      <c r="IV46" s="8"/>
      <c r="IW46" s="8"/>
      <c r="IX46" s="9"/>
      <c r="IY46" s="7"/>
      <c r="IZ46" s="121" t="str">
        <f>IF(ISBLANK($IY$46),"",INDEX(ion21Coop!$F$32:$F$39,MAX(2*$IY$46-1,2)))</f>
        <v/>
      </c>
      <c r="JA46" s="122" t="str">
        <f>IF(ISBLANK($IY$46),"",INDEX(ion21Coop!$F$32:$F$39,2*$IY$46))</f>
        <v/>
      </c>
      <c r="JB46" s="97" t="str">
        <f>IF(ISBLANK($IY$46),"",IF(ISNA(MATCH(TeamNAVI!$E$22,$IT$46:$IX$46,0))*ISNA(MATCH(TeamNAVI!$E$24,$IT$46:$IX$46,0))*ISNA(MATCH(TeamNAVI!$E$26,$IT$46:$IX$46,0)),0,1))</f>
        <v/>
      </c>
      <c r="JC46" s="122" t="str">
        <f>IF(ISBLANK($IY$46),"",INDEX($IZ$46:$JA$46,$JB$46+1)*$IS$46)</f>
        <v/>
      </c>
      <c r="JE46" s="119">
        <v>16</v>
      </c>
      <c r="JF46" s="123" t="str">
        <f>VLOOKUP($JE$46,$B$6:$C$26,2)</f>
        <v/>
      </c>
      <c r="JG46" s="123">
        <v>41</v>
      </c>
      <c r="JH46" s="415"/>
      <c r="JI46" s="415"/>
      <c r="JJ46" s="203"/>
      <c r="JK46" s="7"/>
      <c r="JL46" s="8"/>
      <c r="JM46" s="8"/>
      <c r="JN46" s="8"/>
      <c r="JO46" s="9"/>
      <c r="JP46" s="7"/>
      <c r="JQ46" s="121" t="str">
        <f>IF(ISBLANK($JP$46),"",INDEX(ion21Coop!$F$32:$F$39,MAX(2*$JP$46-1,2)))</f>
        <v/>
      </c>
      <c r="JR46" s="122" t="str">
        <f>IF(ISBLANK($JP$46),"",INDEX(ion21Coop!$F$32:$F$39,2*$JP$46))</f>
        <v/>
      </c>
      <c r="JS46" s="97" t="str">
        <f>IF(ISBLANK($JP$46),"",IF(ISNA(MATCH(TeamNAVI!$E$22,$JK$46:$JO$46,0))*ISNA(MATCH(TeamNAVI!$E$24,$JK$46:$JO$46,0))*ISNA(MATCH(TeamNAVI!$E$26,$JK$46:$JO$46,0)),0,1))</f>
        <v/>
      </c>
      <c r="JT46" s="122" t="str">
        <f>IF(ISBLANK($JP$46),"",INDEX($JQ$46:$JR$46,$JS$46+1)*$JJ$46)</f>
        <v/>
      </c>
      <c r="JV46" s="119">
        <v>17</v>
      </c>
      <c r="JW46" s="123" t="str">
        <f>VLOOKUP($JV$46,$B$6:$C$26,2)</f>
        <v/>
      </c>
      <c r="JX46" s="123">
        <v>41</v>
      </c>
      <c r="JY46" s="415"/>
      <c r="JZ46" s="415"/>
      <c r="KA46" s="203"/>
      <c r="KB46" s="7"/>
      <c r="KC46" s="8"/>
      <c r="KD46" s="8"/>
      <c r="KE46" s="8"/>
      <c r="KF46" s="9"/>
      <c r="KG46" s="7"/>
      <c r="KH46" s="121" t="str">
        <f>IF(ISBLANK($KG$46),"",INDEX(ion21Coop!$F$32:$F$39,MAX(2*$KG$46-1,2)))</f>
        <v/>
      </c>
      <c r="KI46" s="122" t="str">
        <f>IF(ISBLANK($KG$46),"",INDEX(ion21Coop!$F$32:$F$39,2*$KG$46))</f>
        <v/>
      </c>
      <c r="KJ46" s="97" t="str">
        <f>IF(ISBLANK($KG$46),"",IF(ISNA(MATCH(TeamNAVI!$E$22,$KB$46:$KF$46,0))*ISNA(MATCH(TeamNAVI!$E$24,$KB$46:$KF$46,0))*ISNA(MATCH(TeamNAVI!$E$26,$KB$46:$KF$46,0)),0,1))</f>
        <v/>
      </c>
      <c r="KK46" s="122" t="str">
        <f>IF(ISBLANK($KG$46),"",INDEX($KH$46:$KI$46,$KJ$46+1)*$KA$46)</f>
        <v/>
      </c>
      <c r="KM46" s="119">
        <v>18</v>
      </c>
      <c r="KN46" s="123" t="str">
        <f>VLOOKUP($KM$46,$B$6:$C$26,2)</f>
        <v/>
      </c>
      <c r="KO46" s="123">
        <v>41</v>
      </c>
      <c r="KP46" s="415"/>
      <c r="KQ46" s="415"/>
      <c r="KR46" s="203"/>
      <c r="KS46" s="7"/>
      <c r="KT46" s="8"/>
      <c r="KU46" s="8"/>
      <c r="KV46" s="8"/>
      <c r="KW46" s="9"/>
      <c r="KX46" s="7"/>
      <c r="KY46" s="121" t="str">
        <f>IF(ISBLANK($KX$46),"",INDEX(ion21Coop!$F$32:$F$39,MAX(2*$KX$46-1,2)))</f>
        <v/>
      </c>
      <c r="KZ46" s="122" t="str">
        <f>IF(ISBLANK($KX$46),"",INDEX(ion21Coop!$F$32:$F$39,2*$KX$46))</f>
        <v/>
      </c>
      <c r="LA46" s="97" t="str">
        <f>IF(ISBLANK($KX$46),"",IF(ISNA(MATCH(TeamNAVI!$E$22,$KS$46:$KW$46,0))*ISNA(MATCH(TeamNAVI!$E$24,$KS$46:$KW$46,0))*ISNA(MATCH(TeamNAVI!$E$26,$KS$46:$KW$46,0)),0,1))</f>
        <v/>
      </c>
      <c r="LB46" s="122" t="str">
        <f>IF(ISBLANK($KX$46),"",INDEX($KY$46:$KZ$46,$LA$46+1)*$KR$46)</f>
        <v/>
      </c>
      <c r="LD46" s="119">
        <v>19</v>
      </c>
      <c r="LE46" s="123" t="str">
        <f>VLOOKUP($LD$46,$B$6:$C$26,2)</f>
        <v/>
      </c>
      <c r="LF46" s="123">
        <v>41</v>
      </c>
      <c r="LG46" s="415"/>
      <c r="LH46" s="415"/>
      <c r="LI46" s="203"/>
      <c r="LJ46" s="7"/>
      <c r="LK46" s="8"/>
      <c r="LL46" s="8"/>
      <c r="LM46" s="8"/>
      <c r="LN46" s="9"/>
      <c r="LO46" s="7"/>
      <c r="LP46" s="121" t="str">
        <f>IF(ISBLANK($LO$46),"",INDEX(ion21Coop!$F$32:$F$39,MAX(2*$LO$46-1,2)))</f>
        <v/>
      </c>
      <c r="LQ46" s="122" t="str">
        <f>IF(ISBLANK($LO$46),"",INDEX(ion21Coop!$F$32:$F$39,2*$LO$46))</f>
        <v/>
      </c>
      <c r="LR46" s="97" t="str">
        <f>IF(ISBLANK($LO$46),"",IF(ISNA(MATCH(TeamNAVI!$E$22,$LJ$46:$LN$46,0))*ISNA(MATCH(TeamNAVI!$E$24,$LJ$46:$LN$46,0))*ISNA(MATCH(TeamNAVI!$E$26,$LJ$46:$LN$46,0)),0,1))</f>
        <v/>
      </c>
      <c r="LS46" s="122" t="str">
        <f>IF(ISBLANK($LO$46),"",INDEX($LP$46:$LQ$46,$LR$46+1)*$LI$46)</f>
        <v/>
      </c>
      <c r="LU46" s="119">
        <v>20</v>
      </c>
      <c r="LV46" s="123" t="str">
        <f>VLOOKUP($LU$46,$B$6:$C$26,2)</f>
        <v/>
      </c>
      <c r="LW46" s="123">
        <v>41</v>
      </c>
      <c r="LX46" s="415"/>
      <c r="LY46" s="415"/>
      <c r="LZ46" s="203"/>
      <c r="MA46" s="7"/>
      <c r="MB46" s="8"/>
      <c r="MC46" s="8"/>
      <c r="MD46" s="8"/>
      <c r="ME46" s="9"/>
      <c r="MF46" s="7"/>
      <c r="MG46" s="121" t="str">
        <f>IF(ISBLANK($MF$46),"",INDEX(ion21Coop!$F$32:$F$39,MAX(2*$MF$46-1,2)))</f>
        <v/>
      </c>
      <c r="MH46" s="122" t="str">
        <f>IF(ISBLANK($MF$46),"",INDEX(ion21Coop!$F$32:$F$39,2*$MF$46))</f>
        <v/>
      </c>
      <c r="MI46" s="97" t="str">
        <f>IF(ISBLANK($MF$46),"",IF(ISNA(MATCH(TeamNAVI!$E$22,$MA$46:$ME$46,0))*ISNA(MATCH(TeamNAVI!$E$24,$MA$46:$ME$46,0))*ISNA(MATCH(TeamNAVI!$E$26,$MA$46:$ME$46,0)),0,1))</f>
        <v/>
      </c>
      <c r="MJ46" s="122" t="str">
        <f>IF(ISBLANK($MF$46),"",INDEX($MG$46:$MH$46,$MI$46+1)*$LZ$46)</f>
        <v/>
      </c>
      <c r="ML46" s="119">
        <v>21</v>
      </c>
      <c r="MM46" s="123" t="str">
        <f>VLOOKUP($ML$46,$B$6:$C$26,2)</f>
        <v/>
      </c>
      <c r="MN46" s="123">
        <v>41</v>
      </c>
      <c r="MO46" s="415"/>
      <c r="MP46" s="415"/>
      <c r="MQ46" s="203"/>
      <c r="MR46" s="7"/>
      <c r="MS46" s="8"/>
      <c r="MT46" s="8"/>
      <c r="MU46" s="8"/>
      <c r="MV46" s="9"/>
      <c r="MW46" s="7"/>
      <c r="MX46" s="121" t="str">
        <f>IF(ISBLANK($MW$46),"",INDEX(ion21Coop!$F$32:$F$39,MAX(2*$MW$46-1,2)))</f>
        <v/>
      </c>
      <c r="MY46" s="122" t="str">
        <f>IF(ISBLANK($MW$46),"",INDEX(ion21Coop!$F$32:$F$39,2*$MW$46))</f>
        <v/>
      </c>
      <c r="MZ46" s="97" t="str">
        <f>IF(ISBLANK($MW$46),"",IF(ISNA(MATCH(TeamNAVI!$E$22,$MR$46:$MV$46,0))*ISNA(MATCH(TeamNAVI!$E$24,$MR$46:$MV$46,0))*ISNA(MATCH(TeamNAVI!$E$26,$MR$46:$MV$46,0)),0,1))</f>
        <v/>
      </c>
      <c r="NA46" s="122" t="str">
        <f>IF(ISBLANK($MW$46),"",INDEX($MX$46:$MY$46,$MZ$46+1)*$MQ$46)</f>
        <v/>
      </c>
    </row>
    <row r="47" spans="1:365" x14ac:dyDescent="0.3">
      <c r="B47" s="50" t="s">
        <v>241</v>
      </c>
      <c r="J47" s="119">
        <v>1</v>
      </c>
      <c r="K47" s="123" t="str">
        <f>VLOOKUP($J$47,$B$6:$C$26,2)</f>
        <v>YaJo</v>
      </c>
      <c r="L47" s="123">
        <v>42</v>
      </c>
      <c r="M47" s="364"/>
      <c r="N47" s="364"/>
      <c r="O47" s="202"/>
      <c r="P47" s="7"/>
      <c r="Q47" s="8"/>
      <c r="R47" s="8"/>
      <c r="S47" s="8"/>
      <c r="T47" s="9"/>
      <c r="U47" s="7"/>
      <c r="V47" s="121" t="str">
        <f>IF(ISBLANK($U$47),"",INDEX(ion21Coop!$F$32:$F$39,MAX(2*$U$47-1,2)))</f>
        <v/>
      </c>
      <c r="W47" s="122" t="str">
        <f>IF(ISBLANK($U$47),"",INDEX(ion21Coop!$F$32:$F$39,2*$U$47))</f>
        <v/>
      </c>
      <c r="X47" s="97" t="str">
        <f>IF(ISBLANK($U$47),"",IF(ISNA(MATCH(TeamNAVI!$E$22,$P$47:$T$47,0))*ISNA(MATCH(TeamNAVI!$E$24,$P$47:$T$47,0))*ISNA(MATCH(TeamNAVI!$E$26,$P$47:$T$47,0)),0,1))</f>
        <v/>
      </c>
      <c r="Y47" s="122" t="str">
        <f>IF(ISBLANK($U$47),"",INDEX($V$47:$W$47,$X$47+1)*$O$47)</f>
        <v/>
      </c>
      <c r="AA47" s="119">
        <v>2</v>
      </c>
      <c r="AB47" s="123" t="str">
        <f>VLOOKUP($AA$47,$B$6:$C$26,2)</f>
        <v>GeLo</v>
      </c>
      <c r="AC47" s="123">
        <v>42</v>
      </c>
      <c r="AD47" s="364"/>
      <c r="AE47" s="364"/>
      <c r="AF47" s="202"/>
      <c r="AG47" s="7"/>
      <c r="AH47" s="8"/>
      <c r="AI47" s="8"/>
      <c r="AJ47" s="8"/>
      <c r="AK47" s="9"/>
      <c r="AL47" s="7"/>
      <c r="AM47" s="121" t="str">
        <f>IF(ISBLANK($AL$47),"",INDEX(ion21Coop!$F$32:$F$39,MAX(2*$AL$47-1,2)))</f>
        <v/>
      </c>
      <c r="AN47" s="122" t="str">
        <f>IF(ISBLANK($AL$47),"",INDEX(ion21Coop!$F$32:$F$39,2*$AL$47))</f>
        <v/>
      </c>
      <c r="AO47" s="97" t="str">
        <f>IF(ISBLANK($AL$47),"",IF(ISNA(MATCH(TeamNAVI!$E$22,$AG$47:$AK$47,0))*ISNA(MATCH(TeamNAVI!$E$24,$AG$47:$AK$47,0))*ISNA(MATCH(TeamNAVI!$E$26,$AG$47:$AK$47,0)),0,1))</f>
        <v/>
      </c>
      <c r="AP47" s="122" t="str">
        <f>IF(ISBLANK($AL$47),"",INDEX($AM$47:$AN$47,$AO$47+1)*$AF$47)</f>
        <v/>
      </c>
      <c r="AR47" s="119">
        <v>3</v>
      </c>
      <c r="AS47" s="123" t="str">
        <f>VLOOKUP($AR$47,$B$6:$C$26,2)</f>
        <v>MiDo</v>
      </c>
      <c r="AT47" s="123">
        <v>42</v>
      </c>
      <c r="AU47" s="364"/>
      <c r="AV47" s="364"/>
      <c r="AW47" s="202"/>
      <c r="AX47" s="7"/>
      <c r="AY47" s="8"/>
      <c r="AZ47" s="8"/>
      <c r="BA47" s="8"/>
      <c r="BB47" s="9"/>
      <c r="BC47" s="7"/>
      <c r="BD47" s="121" t="str">
        <f>IF(ISBLANK($BC$47),"",INDEX(ion21Coop!$F$32:$F$39,MAX(2*$BC$47-1,2)))</f>
        <v/>
      </c>
      <c r="BE47" s="122" t="str">
        <f>IF(ISBLANK($BC$47),"",INDEX(ion21Coop!$F$32:$F$39,2*$BC$47))</f>
        <v/>
      </c>
      <c r="BF47" s="97" t="str">
        <f>IF(ISBLANK($BC$47),"",IF(ISNA(MATCH(TeamNAVI!$E$22,$AX$47:$BB$47,0))*ISNA(MATCH(TeamNAVI!$E$24,$AX$47:$BB$47,0))*ISNA(MATCH(TeamNAVI!$E$26,$AX$47:$BB$47,0)),0,1))</f>
        <v/>
      </c>
      <c r="BG47" s="122" t="str">
        <f>IF(ISBLANK($BC$47),"",INDEX($BD$47:$BE$47,$BF$47+1)*$AW$47)</f>
        <v/>
      </c>
      <c r="BI47" s="119">
        <v>4</v>
      </c>
      <c r="BJ47" s="123" t="str">
        <f>VLOOKUP($BI$47,$B$6:$C$26,2)</f>
        <v>EmNi</v>
      </c>
      <c r="BK47" s="123">
        <v>42</v>
      </c>
      <c r="BL47" s="415"/>
      <c r="BM47" s="415"/>
      <c r="BN47" s="203"/>
      <c r="BO47" s="7"/>
      <c r="BP47" s="8"/>
      <c r="BQ47" s="8"/>
      <c r="BR47" s="8"/>
      <c r="BS47" s="9"/>
      <c r="BT47" s="7"/>
      <c r="BU47" s="121" t="str">
        <f>IF(ISBLANK($BT$47),"",INDEX(ion21Coop!$F$32:$F$39,MAX(2*$BT$47-1,2)))</f>
        <v/>
      </c>
      <c r="BV47" s="122" t="str">
        <f>IF(ISBLANK($BT$47),"",INDEX(ion21Coop!$F$32:$F$39,2*$BT$47))</f>
        <v/>
      </c>
      <c r="BW47" s="97" t="str">
        <f>IF(ISBLANK($BT$47),"",IF(ISNA(MATCH(TeamNAVI!$E$22,$BO$47:$BS$47,0))*ISNA(MATCH(TeamNAVI!$E$24,$BO$47:$BS$47,0))*ISNA(MATCH(TeamNAVI!$E$26,$BO$47:$BS$47,0)),0,1))</f>
        <v/>
      </c>
      <c r="BX47" s="122" t="str">
        <f>IF(ISBLANK($BT$47),"",INDEX($BU$47:$BV$47,$BW$47+1)*$BN$47)</f>
        <v/>
      </c>
      <c r="BZ47" s="119">
        <v>5</v>
      </c>
      <c r="CA47" s="123" t="str">
        <f>VLOOKUP($BZ$47,$B$6:$C$26,2)</f>
        <v>HeJe</v>
      </c>
      <c r="CB47" s="123">
        <v>42</v>
      </c>
      <c r="CC47" s="415"/>
      <c r="CD47" s="415"/>
      <c r="CE47" s="203"/>
      <c r="CF47" s="7"/>
      <c r="CG47" s="8"/>
      <c r="CH47" s="8"/>
      <c r="CI47" s="8"/>
      <c r="CJ47" s="9"/>
      <c r="CK47" s="7"/>
      <c r="CL47" s="121" t="str">
        <f>IF(ISBLANK($CK$47),"",INDEX(ion21Coop!$F$32:$F$39,MAX(2*$CK$47-1,2)))</f>
        <v/>
      </c>
      <c r="CM47" s="122" t="str">
        <f>IF(ISBLANK($CK$47),"",INDEX(ion21Coop!$F$32:$F$39,2*$CK$47))</f>
        <v/>
      </c>
      <c r="CN47" s="97" t="str">
        <f>IF(ISBLANK($CK$47),"",IF(ISNA(MATCH(TeamNAVI!$E$22,$CF$47:$CJ$47,0))*ISNA(MATCH(TeamNAVI!$E$24,$CF$47:$CJ$47,0))*ISNA(MATCH(TeamNAVI!$E$26,$CF$47:$CJ$47,0)),0,1))</f>
        <v/>
      </c>
      <c r="CO47" s="122" t="str">
        <f>IF(ISBLANK($CK$47),"",INDEX($CL$47:$CM$47,$CN$47+1)*$CE$47)</f>
        <v/>
      </c>
      <c r="CQ47" s="119">
        <v>6</v>
      </c>
      <c r="CR47" s="123" t="str">
        <f>VLOOKUP($CQ$47,$B$6:$C$26,2)</f>
        <v/>
      </c>
      <c r="CS47" s="123">
        <v>42</v>
      </c>
      <c r="CT47" s="415"/>
      <c r="CU47" s="415"/>
      <c r="CV47" s="203"/>
      <c r="CW47" s="7"/>
      <c r="CX47" s="8"/>
      <c r="CY47" s="8"/>
      <c r="CZ47" s="8"/>
      <c r="DA47" s="9"/>
      <c r="DB47" s="7"/>
      <c r="DC47" s="121" t="str">
        <f>IF(ISBLANK($DB$47),"",INDEX(ion21Coop!$F$32:$F$39,MAX(2*$DB$47-1,2)))</f>
        <v/>
      </c>
      <c r="DD47" s="122" t="str">
        <f>IF(ISBLANK($DB$47),"",INDEX(ion21Coop!$F$32:$F$39,2*$DB$47))</f>
        <v/>
      </c>
      <c r="DE47" s="97" t="str">
        <f>IF(ISBLANK($DB$47),"",IF(ISNA(MATCH(TeamNAVI!$E$22,$CW$47:$DA$47,0))*ISNA(MATCH(TeamNAVI!$E$24,$CW$47:$DA$47,0))*ISNA(MATCH(TeamNAVI!$E$26,$CW$47:$DA$47,0)),0,1))</f>
        <v/>
      </c>
      <c r="DF47" s="122" t="str">
        <f>IF(ISBLANK($DB$47),"",INDEX($DC$47:$DD$47,$DE$47+1)*$CV$47)</f>
        <v/>
      </c>
      <c r="DH47" s="119">
        <v>7</v>
      </c>
      <c r="DI47" s="123" t="str">
        <f>VLOOKUP($DH$47,$B$6:$C$26,2)</f>
        <v/>
      </c>
      <c r="DJ47" s="123">
        <v>42</v>
      </c>
      <c r="DK47" s="415"/>
      <c r="DL47" s="415"/>
      <c r="DM47" s="203"/>
      <c r="DN47" s="7"/>
      <c r="DO47" s="8"/>
      <c r="DP47" s="8"/>
      <c r="DQ47" s="8"/>
      <c r="DR47" s="9"/>
      <c r="DS47" s="7"/>
      <c r="DT47" s="121" t="str">
        <f>IF(ISBLANK($DS$47),"",INDEX(ion21Coop!$F$32:$F$39,MAX(2*$DS$47-1,2)))</f>
        <v/>
      </c>
      <c r="DU47" s="122" t="str">
        <f>IF(ISBLANK($DS$47),"",INDEX(ion21Coop!$F$32:$F$39,2*$DS$47))</f>
        <v/>
      </c>
      <c r="DV47" s="97" t="str">
        <f>IF(ISBLANK($DS$47),"",IF(ISNA(MATCH(TeamNAVI!$E$22,$DN$47:$DR$47,0))*ISNA(MATCH(TeamNAVI!$E$24,$DN$47:$DR$47,0))*ISNA(MATCH(TeamNAVI!$E$26,$DN$47:$DR$47,0)),0,1))</f>
        <v/>
      </c>
      <c r="DW47" s="122" t="str">
        <f>IF(ISBLANK($DS$47),"",INDEX($DT$47:$DU$47,$DV$47+1)*$DM$47)</f>
        <v/>
      </c>
      <c r="DY47" s="119">
        <v>8</v>
      </c>
      <c r="DZ47" s="123" t="str">
        <f>VLOOKUP($DY$47,$B$6:$C$26,2)</f>
        <v/>
      </c>
      <c r="EA47" s="123">
        <v>42</v>
      </c>
      <c r="EB47" s="415"/>
      <c r="EC47" s="415"/>
      <c r="ED47" s="203"/>
      <c r="EE47" s="7"/>
      <c r="EF47" s="8"/>
      <c r="EG47" s="8"/>
      <c r="EH47" s="8"/>
      <c r="EI47" s="9"/>
      <c r="EJ47" s="7"/>
      <c r="EK47" s="121" t="str">
        <f>IF(ISBLANK($EJ$47),"",INDEX(ion21Coop!$F$32:$F$39,MAX(2*$EJ$47-1,2)))</f>
        <v/>
      </c>
      <c r="EL47" s="122" t="str">
        <f>IF(ISBLANK($EJ$47),"",INDEX(ion21Coop!$F$32:$F$39,2*$EJ$47))</f>
        <v/>
      </c>
      <c r="EM47" s="97" t="str">
        <f>IF(ISBLANK($EJ$47),"",IF(ISNA(MATCH(TeamNAVI!$E$22,$EE$47:$EI$47,0))*ISNA(MATCH(TeamNAVI!$E$24,$EE$47:$EI$47,0))*ISNA(MATCH(TeamNAVI!$E$26,$EE$47:$EI$47,0)),0,1))</f>
        <v/>
      </c>
      <c r="EN47" s="122" t="str">
        <f>IF(ISBLANK($EJ$47),"",INDEX($EK$47:$EL$47,$EM$47+1)*$ED$47)</f>
        <v/>
      </c>
      <c r="EP47" s="119">
        <v>9</v>
      </c>
      <c r="EQ47" s="123" t="str">
        <f>VLOOKUP($EP$47,$B$6:$C$26,2)</f>
        <v/>
      </c>
      <c r="ER47" s="123">
        <v>42</v>
      </c>
      <c r="ES47" s="415"/>
      <c r="ET47" s="415"/>
      <c r="EU47" s="203"/>
      <c r="EV47" s="7"/>
      <c r="EW47" s="8"/>
      <c r="EX47" s="8"/>
      <c r="EY47" s="8"/>
      <c r="EZ47" s="9"/>
      <c r="FA47" s="7"/>
      <c r="FB47" s="121" t="str">
        <f>IF(ISBLANK($FA$47),"",INDEX(ion21Coop!$F$32:$F$39,MAX(2*$FA$47-1,2)))</f>
        <v/>
      </c>
      <c r="FC47" s="122" t="str">
        <f>IF(ISBLANK($FA$47),"",INDEX(ion21Coop!$F$32:$F$39,2*$FA$47))</f>
        <v/>
      </c>
      <c r="FD47" s="97" t="str">
        <f>IF(ISBLANK($FA$47),"",IF(ISNA(MATCH(TeamNAVI!$E$22,$EV$47:$EZ$47,0))*ISNA(MATCH(TeamNAVI!$E$24,$EV$47:$EZ$47,0))*ISNA(MATCH(TeamNAVI!$E$26,$EV$47:$EZ$47,0)),0,1))</f>
        <v/>
      </c>
      <c r="FE47" s="122" t="str">
        <f>IF(ISBLANK($FA$47),"",INDEX($FB$47:$FC$47,$FD$47+1)*$EU$47)</f>
        <v/>
      </c>
      <c r="FG47" s="119">
        <v>10</v>
      </c>
      <c r="FH47" s="123" t="str">
        <f>VLOOKUP($FG$47,$B$6:$C$26,2)</f>
        <v/>
      </c>
      <c r="FI47" s="123">
        <v>42</v>
      </c>
      <c r="FJ47" s="415"/>
      <c r="FK47" s="415"/>
      <c r="FL47" s="203"/>
      <c r="FM47" s="7"/>
      <c r="FN47" s="8"/>
      <c r="FO47" s="8"/>
      <c r="FP47" s="8"/>
      <c r="FQ47" s="9"/>
      <c r="FR47" s="7"/>
      <c r="FS47" s="121" t="str">
        <f>IF(ISBLANK($FR$47),"",INDEX(ion21Coop!$F$32:$F$39,MAX(2*$FR$47-1,2)))</f>
        <v/>
      </c>
      <c r="FT47" s="122" t="str">
        <f>IF(ISBLANK($FR$47),"",INDEX(ion21Coop!$F$32:$F$39,2*$FR$47))</f>
        <v/>
      </c>
      <c r="FU47" s="97" t="str">
        <f>IF(ISBLANK($FR$47),"",IF(ISNA(MATCH(TeamNAVI!$E$22,$FM$47:$FQ$47,0))*ISNA(MATCH(TeamNAVI!$E$24,$FM$47:$FQ$47,0))*ISNA(MATCH(TeamNAVI!$E$26,$FM$47:$FQ$47,0)),0,1))</f>
        <v/>
      </c>
      <c r="FV47" s="122" t="str">
        <f>IF(ISBLANK($FR$47),"",INDEX($FS$47:$FT$47,$FU$47+1)*$FL$47)</f>
        <v/>
      </c>
      <c r="FX47" s="119">
        <v>11</v>
      </c>
      <c r="FY47" s="123" t="str">
        <f>VLOOKUP($FX$47,$B$6:$C$26,2)</f>
        <v/>
      </c>
      <c r="FZ47" s="123">
        <v>42</v>
      </c>
      <c r="GA47" s="415"/>
      <c r="GB47" s="415"/>
      <c r="GC47" s="203"/>
      <c r="GD47" s="7"/>
      <c r="GE47" s="8"/>
      <c r="GF47" s="8"/>
      <c r="GG47" s="8"/>
      <c r="GH47" s="9"/>
      <c r="GI47" s="7"/>
      <c r="GJ47" s="121" t="str">
        <f>IF(ISBLANK($GI$47),"",INDEX(ion21Coop!$F$32:$F$39,MAX(2*$GI$47-1,2)))</f>
        <v/>
      </c>
      <c r="GK47" s="122" t="str">
        <f>IF(ISBLANK($GI$47),"",INDEX(ion21Coop!$F$32:$F$39,2*$GI$47))</f>
        <v/>
      </c>
      <c r="GL47" s="97" t="str">
        <f>IF(ISBLANK($GI$47),"",IF(ISNA(MATCH(TeamNAVI!$E$22,$GD$47:$GH$47,0))*ISNA(MATCH(TeamNAVI!$E$24,$GD$47:$GH$47,0))*ISNA(MATCH(TeamNAVI!$E$26,$GD$47:$GH$47,0)),0,1))</f>
        <v/>
      </c>
      <c r="GM47" s="122" t="str">
        <f>IF(ISBLANK($GI$47),"",INDEX($GJ$47:$GK$47,$GL$47+1)*$GC$47)</f>
        <v/>
      </c>
      <c r="GO47" s="119">
        <v>12</v>
      </c>
      <c r="GP47" s="123" t="str">
        <f>VLOOKUP($GO$47,$B$6:$C$26,2)</f>
        <v/>
      </c>
      <c r="GQ47" s="123">
        <v>42</v>
      </c>
      <c r="GR47" s="415"/>
      <c r="GS47" s="415"/>
      <c r="GT47" s="203"/>
      <c r="GU47" s="7"/>
      <c r="GV47" s="8"/>
      <c r="GW47" s="8"/>
      <c r="GX47" s="8"/>
      <c r="GY47" s="9"/>
      <c r="GZ47" s="7"/>
      <c r="HA47" s="121" t="str">
        <f>IF(ISBLANK($GZ$47),"",INDEX(ion21Coop!$F$32:$F$39,MAX(2*$GZ$47-1,2)))</f>
        <v/>
      </c>
      <c r="HB47" s="122" t="str">
        <f>IF(ISBLANK($GZ$47),"",INDEX(ion21Coop!$F$32:$F$39,2*$GZ$47))</f>
        <v/>
      </c>
      <c r="HC47" s="97" t="str">
        <f>IF(ISBLANK($GZ$47),"",IF(ISNA(MATCH(TeamNAVI!$E$22,$GU$47:$GY$47,0))*ISNA(MATCH(TeamNAVI!$E$24,$GU$47:$GY$47,0))*ISNA(MATCH(TeamNAVI!$E$26,$GU$47:$GY$47,0)),0,1))</f>
        <v/>
      </c>
      <c r="HD47" s="122" t="str">
        <f>IF(ISBLANK($GZ$47),"",INDEX($HA$47:$HB$47,$HC$47+1)*$GT$47)</f>
        <v/>
      </c>
      <c r="HF47" s="119">
        <v>13</v>
      </c>
      <c r="HG47" s="123" t="str">
        <f>VLOOKUP($HF$47,$B$6:$C$26,2)</f>
        <v/>
      </c>
      <c r="HH47" s="123">
        <v>42</v>
      </c>
      <c r="HI47" s="415"/>
      <c r="HJ47" s="415"/>
      <c r="HK47" s="203"/>
      <c r="HL47" s="7"/>
      <c r="HM47" s="8"/>
      <c r="HN47" s="8"/>
      <c r="HO47" s="8"/>
      <c r="HP47" s="9"/>
      <c r="HQ47" s="7"/>
      <c r="HR47" s="121" t="str">
        <f>IF(ISBLANK($HQ$47),"",INDEX(ion21Coop!$F$32:$F$39,MAX(2*$HQ$47-1,2)))</f>
        <v/>
      </c>
      <c r="HS47" s="122" t="str">
        <f>IF(ISBLANK($HQ$47),"",INDEX(ion21Coop!$F$32:$F$39,2*$HQ$47))</f>
        <v/>
      </c>
      <c r="HT47" s="97" t="str">
        <f>IF(ISBLANK($HQ$47),"",IF(ISNA(MATCH(TeamNAVI!$E$22,$HL$47:$HP$47,0))*ISNA(MATCH(TeamNAVI!$E$24,$HL$47:$HP$47,0))*ISNA(MATCH(TeamNAVI!$E$26,$HL$47:$HP$47,0)),0,1))</f>
        <v/>
      </c>
      <c r="HU47" s="122" t="str">
        <f>IF(ISBLANK($HQ$47),"",INDEX($HR$47:$HS$47,$HT$47+1)*$HK$47)</f>
        <v/>
      </c>
      <c r="HW47" s="119">
        <v>14</v>
      </c>
      <c r="HX47" s="123" t="str">
        <f>VLOOKUP($HW$47,$B$6:$C$26,2)</f>
        <v/>
      </c>
      <c r="HY47" s="123">
        <v>42</v>
      </c>
      <c r="HZ47" s="415"/>
      <c r="IA47" s="415"/>
      <c r="IB47" s="203"/>
      <c r="IC47" s="7"/>
      <c r="ID47" s="8"/>
      <c r="IE47" s="8"/>
      <c r="IF47" s="8"/>
      <c r="IG47" s="9"/>
      <c r="IH47" s="7"/>
      <c r="II47" s="121" t="str">
        <f>IF(ISBLANK($IH$47),"",INDEX(ion21Coop!$F$32:$F$39,MAX(2*$IH$47-1,2)))</f>
        <v/>
      </c>
      <c r="IJ47" s="122" t="str">
        <f>IF(ISBLANK($IH$47),"",INDEX(ion21Coop!$F$32:$F$39,2*$IH$47))</f>
        <v/>
      </c>
      <c r="IK47" s="97" t="str">
        <f>IF(ISBLANK($IH$47),"",IF(ISNA(MATCH(TeamNAVI!$E$22,$IC$47:$IG$47,0))*ISNA(MATCH(TeamNAVI!$E$24,$IC$47:$IG$47,0))*ISNA(MATCH(TeamNAVI!$E$26,$IC$47:$IG$47,0)),0,1))</f>
        <v/>
      </c>
      <c r="IL47" s="122" t="str">
        <f>IF(ISBLANK($IH$47),"",INDEX($II$47:$IJ$47,$IK$47+1)*$IB$47)</f>
        <v/>
      </c>
      <c r="IN47" s="119">
        <v>15</v>
      </c>
      <c r="IO47" s="123" t="str">
        <f>VLOOKUP($IN$47,$B$6:$C$26,2)</f>
        <v/>
      </c>
      <c r="IP47" s="123">
        <v>42</v>
      </c>
      <c r="IQ47" s="415"/>
      <c r="IR47" s="415"/>
      <c r="IS47" s="203"/>
      <c r="IT47" s="7"/>
      <c r="IU47" s="8"/>
      <c r="IV47" s="8"/>
      <c r="IW47" s="8"/>
      <c r="IX47" s="9"/>
      <c r="IY47" s="7"/>
      <c r="IZ47" s="121" t="str">
        <f>IF(ISBLANK($IY$47),"",INDEX(ion21Coop!$F$32:$F$39,MAX(2*$IY$47-1,2)))</f>
        <v/>
      </c>
      <c r="JA47" s="122" t="str">
        <f>IF(ISBLANK($IY$47),"",INDEX(ion21Coop!$F$32:$F$39,2*$IY$47))</f>
        <v/>
      </c>
      <c r="JB47" s="97" t="str">
        <f>IF(ISBLANK($IY$47),"",IF(ISNA(MATCH(TeamNAVI!$E$22,$IT$47:$IX$47,0))*ISNA(MATCH(TeamNAVI!$E$24,$IT$47:$IX$47,0))*ISNA(MATCH(TeamNAVI!$E$26,$IT$47:$IX$47,0)),0,1))</f>
        <v/>
      </c>
      <c r="JC47" s="122" t="str">
        <f>IF(ISBLANK($IY$47),"",INDEX($IZ$47:$JA$47,$JB$47+1)*$IS$47)</f>
        <v/>
      </c>
      <c r="JE47" s="119">
        <v>16</v>
      </c>
      <c r="JF47" s="123" t="str">
        <f>VLOOKUP($JE$47,$B$6:$C$26,2)</f>
        <v/>
      </c>
      <c r="JG47" s="123">
        <v>42</v>
      </c>
      <c r="JH47" s="415"/>
      <c r="JI47" s="415"/>
      <c r="JJ47" s="203"/>
      <c r="JK47" s="7"/>
      <c r="JL47" s="8"/>
      <c r="JM47" s="8"/>
      <c r="JN47" s="8"/>
      <c r="JO47" s="9"/>
      <c r="JP47" s="7"/>
      <c r="JQ47" s="121" t="str">
        <f>IF(ISBLANK($JP$47),"",INDEX(ion21Coop!$F$32:$F$39,MAX(2*$JP$47-1,2)))</f>
        <v/>
      </c>
      <c r="JR47" s="122" t="str">
        <f>IF(ISBLANK($JP$47),"",INDEX(ion21Coop!$F$32:$F$39,2*$JP$47))</f>
        <v/>
      </c>
      <c r="JS47" s="97" t="str">
        <f>IF(ISBLANK($JP$47),"",IF(ISNA(MATCH(TeamNAVI!$E$22,$JK$47:$JO$47,0))*ISNA(MATCH(TeamNAVI!$E$24,$JK$47:$JO$47,0))*ISNA(MATCH(TeamNAVI!$E$26,$JK$47:$JO$47,0)),0,1))</f>
        <v/>
      </c>
      <c r="JT47" s="122" t="str">
        <f>IF(ISBLANK($JP$47),"",INDEX($JQ$47:$JR$47,$JS$47+1)*$JJ$47)</f>
        <v/>
      </c>
      <c r="JV47" s="119">
        <v>17</v>
      </c>
      <c r="JW47" s="123" t="str">
        <f>VLOOKUP($JV$47,$B$6:$C$26,2)</f>
        <v/>
      </c>
      <c r="JX47" s="123">
        <v>42</v>
      </c>
      <c r="JY47" s="415"/>
      <c r="JZ47" s="415"/>
      <c r="KA47" s="203"/>
      <c r="KB47" s="7"/>
      <c r="KC47" s="8"/>
      <c r="KD47" s="8"/>
      <c r="KE47" s="8"/>
      <c r="KF47" s="9"/>
      <c r="KG47" s="7"/>
      <c r="KH47" s="121" t="str">
        <f>IF(ISBLANK($KG$47),"",INDEX(ion21Coop!$F$32:$F$39,MAX(2*$KG$47-1,2)))</f>
        <v/>
      </c>
      <c r="KI47" s="122" t="str">
        <f>IF(ISBLANK($KG$47),"",INDEX(ion21Coop!$F$32:$F$39,2*$KG$47))</f>
        <v/>
      </c>
      <c r="KJ47" s="97" t="str">
        <f>IF(ISBLANK($KG$47),"",IF(ISNA(MATCH(TeamNAVI!$E$22,$KB$47:$KF$47,0))*ISNA(MATCH(TeamNAVI!$E$24,$KB$47:$KF$47,0))*ISNA(MATCH(TeamNAVI!$E$26,$KB$47:$KF$47,0)),0,1))</f>
        <v/>
      </c>
      <c r="KK47" s="122" t="str">
        <f>IF(ISBLANK($KG$47),"",INDEX($KH$47:$KI$47,$KJ$47+1)*$KA$47)</f>
        <v/>
      </c>
      <c r="KM47" s="119">
        <v>18</v>
      </c>
      <c r="KN47" s="123" t="str">
        <f>VLOOKUP($KM$47,$B$6:$C$26,2)</f>
        <v/>
      </c>
      <c r="KO47" s="123">
        <v>42</v>
      </c>
      <c r="KP47" s="415"/>
      <c r="KQ47" s="415"/>
      <c r="KR47" s="203"/>
      <c r="KS47" s="7"/>
      <c r="KT47" s="8"/>
      <c r="KU47" s="8"/>
      <c r="KV47" s="8"/>
      <c r="KW47" s="9"/>
      <c r="KX47" s="7"/>
      <c r="KY47" s="121" t="str">
        <f>IF(ISBLANK($KX$47),"",INDEX(ion21Coop!$F$32:$F$39,MAX(2*$KX$47-1,2)))</f>
        <v/>
      </c>
      <c r="KZ47" s="122" t="str">
        <f>IF(ISBLANK($KX$47),"",INDEX(ion21Coop!$F$32:$F$39,2*$KX$47))</f>
        <v/>
      </c>
      <c r="LA47" s="97" t="str">
        <f>IF(ISBLANK($KX$47),"",IF(ISNA(MATCH(TeamNAVI!$E$22,$KS$47:$KW$47,0))*ISNA(MATCH(TeamNAVI!$E$24,$KS$47:$KW$47,0))*ISNA(MATCH(TeamNAVI!$E$26,$KS$47:$KW$47,0)),0,1))</f>
        <v/>
      </c>
      <c r="LB47" s="122" t="str">
        <f>IF(ISBLANK($KX$47),"",INDEX($KY$47:$KZ$47,$LA$47+1)*$KR$47)</f>
        <v/>
      </c>
      <c r="LD47" s="119">
        <v>19</v>
      </c>
      <c r="LE47" s="123" t="str">
        <f>VLOOKUP($LD$47,$B$6:$C$26,2)</f>
        <v/>
      </c>
      <c r="LF47" s="123">
        <v>42</v>
      </c>
      <c r="LG47" s="415"/>
      <c r="LH47" s="415"/>
      <c r="LI47" s="203"/>
      <c r="LJ47" s="7"/>
      <c r="LK47" s="8"/>
      <c r="LL47" s="8"/>
      <c r="LM47" s="8"/>
      <c r="LN47" s="9"/>
      <c r="LO47" s="7"/>
      <c r="LP47" s="121" t="str">
        <f>IF(ISBLANK($LO$47),"",INDEX(ion21Coop!$F$32:$F$39,MAX(2*$LO$47-1,2)))</f>
        <v/>
      </c>
      <c r="LQ47" s="122" t="str">
        <f>IF(ISBLANK($LO$47),"",INDEX(ion21Coop!$F$32:$F$39,2*$LO$47))</f>
        <v/>
      </c>
      <c r="LR47" s="97" t="str">
        <f>IF(ISBLANK($LO$47),"",IF(ISNA(MATCH(TeamNAVI!$E$22,$LJ$47:$LN$47,0))*ISNA(MATCH(TeamNAVI!$E$24,$LJ$47:$LN$47,0))*ISNA(MATCH(TeamNAVI!$E$26,$LJ$47:$LN$47,0)),0,1))</f>
        <v/>
      </c>
      <c r="LS47" s="122" t="str">
        <f>IF(ISBLANK($LO$47),"",INDEX($LP$47:$LQ$47,$LR$47+1)*$LI$47)</f>
        <v/>
      </c>
      <c r="LU47" s="119">
        <v>20</v>
      </c>
      <c r="LV47" s="123" t="str">
        <f>VLOOKUP($LU$47,$B$6:$C$26,2)</f>
        <v/>
      </c>
      <c r="LW47" s="123">
        <v>42</v>
      </c>
      <c r="LX47" s="415"/>
      <c r="LY47" s="415"/>
      <c r="LZ47" s="203"/>
      <c r="MA47" s="7"/>
      <c r="MB47" s="8"/>
      <c r="MC47" s="8"/>
      <c r="MD47" s="8"/>
      <c r="ME47" s="9"/>
      <c r="MF47" s="7"/>
      <c r="MG47" s="121" t="str">
        <f>IF(ISBLANK($MF$47),"",INDEX(ion21Coop!$F$32:$F$39,MAX(2*$MF$47-1,2)))</f>
        <v/>
      </c>
      <c r="MH47" s="122" t="str">
        <f>IF(ISBLANK($MF$47),"",INDEX(ion21Coop!$F$32:$F$39,2*$MF$47))</f>
        <v/>
      </c>
      <c r="MI47" s="97" t="str">
        <f>IF(ISBLANK($MF$47),"",IF(ISNA(MATCH(TeamNAVI!$E$22,$MA$47:$ME$47,0))*ISNA(MATCH(TeamNAVI!$E$24,$MA$47:$ME$47,0))*ISNA(MATCH(TeamNAVI!$E$26,$MA$47:$ME$47,0)),0,1))</f>
        <v/>
      </c>
      <c r="MJ47" s="122" t="str">
        <f>IF(ISBLANK($MF$47),"",INDEX($MG$47:$MH$47,$MI$47+1)*$LZ$47)</f>
        <v/>
      </c>
      <c r="ML47" s="119">
        <v>21</v>
      </c>
      <c r="MM47" s="123" t="str">
        <f>VLOOKUP($ML$47,$B$6:$C$26,2)</f>
        <v/>
      </c>
      <c r="MN47" s="123">
        <v>42</v>
      </c>
      <c r="MO47" s="415"/>
      <c r="MP47" s="415"/>
      <c r="MQ47" s="203"/>
      <c r="MR47" s="7"/>
      <c r="MS47" s="8"/>
      <c r="MT47" s="8"/>
      <c r="MU47" s="8"/>
      <c r="MV47" s="9"/>
      <c r="MW47" s="7"/>
      <c r="MX47" s="121" t="str">
        <f>IF(ISBLANK($MW$47),"",INDEX(ion21Coop!$F$32:$F$39,MAX(2*$MW$47-1,2)))</f>
        <v/>
      </c>
      <c r="MY47" s="122" t="str">
        <f>IF(ISBLANK($MW$47),"",INDEX(ion21Coop!$F$32:$F$39,2*$MW$47))</f>
        <v/>
      </c>
      <c r="MZ47" s="97" t="str">
        <f>IF(ISBLANK($MW$47),"",IF(ISNA(MATCH(TeamNAVI!$E$22,$MR$47:$MV$47,0))*ISNA(MATCH(TeamNAVI!$E$24,$MR$47:$MV$47,0))*ISNA(MATCH(TeamNAVI!$E$26,$MR$47:$MV$47,0)),0,1))</f>
        <v/>
      </c>
      <c r="NA47" s="122" t="str">
        <f>IF(ISBLANK($MW$47),"",INDEX($MX$47:$MY$47,$MZ$47+1)*$MQ$47)</f>
        <v/>
      </c>
    </row>
    <row r="48" spans="1:365" x14ac:dyDescent="0.3">
      <c r="B48" s="50" t="s">
        <v>242</v>
      </c>
      <c r="J48" s="119">
        <v>1</v>
      </c>
      <c r="K48" s="123" t="str">
        <f>VLOOKUP($J$48,$B$6:$C$26,2)</f>
        <v>YaJo</v>
      </c>
      <c r="L48" s="123">
        <v>43</v>
      </c>
      <c r="M48" s="364"/>
      <c r="N48" s="364"/>
      <c r="O48" s="202"/>
      <c r="P48" s="7"/>
      <c r="Q48" s="8"/>
      <c r="R48" s="8"/>
      <c r="S48" s="8"/>
      <c r="T48" s="9"/>
      <c r="U48" s="7"/>
      <c r="V48" s="121" t="str">
        <f>IF(ISBLANK($U$48),"",INDEX(ion21Coop!$F$32:$F$39,MAX(2*$U$48-1,2)))</f>
        <v/>
      </c>
      <c r="W48" s="122" t="str">
        <f>IF(ISBLANK($U$48),"",INDEX(ion21Coop!$F$32:$F$39,2*$U$48))</f>
        <v/>
      </c>
      <c r="X48" s="97" t="str">
        <f>IF(ISBLANK($U$48),"",IF(ISNA(MATCH(TeamNAVI!$E$22,$P$48:$T$48,0))*ISNA(MATCH(TeamNAVI!$E$24,$P$48:$T$48,0))*ISNA(MATCH(TeamNAVI!$E$26,$P$48:$T$48,0)),0,1))</f>
        <v/>
      </c>
      <c r="Y48" s="122" t="str">
        <f>IF(ISBLANK($U$48),"",INDEX($V$48:$W$48,$X$48+1)*$O$48)</f>
        <v/>
      </c>
      <c r="AA48" s="119">
        <v>2</v>
      </c>
      <c r="AB48" s="123" t="str">
        <f>VLOOKUP($AA$48,$B$6:$C$26,2)</f>
        <v>GeLo</v>
      </c>
      <c r="AC48" s="123">
        <v>43</v>
      </c>
      <c r="AD48" s="364"/>
      <c r="AE48" s="364"/>
      <c r="AF48" s="202"/>
      <c r="AG48" s="7"/>
      <c r="AH48" s="8"/>
      <c r="AI48" s="8"/>
      <c r="AJ48" s="8"/>
      <c r="AK48" s="9"/>
      <c r="AL48" s="7"/>
      <c r="AM48" s="121" t="str">
        <f>IF(ISBLANK($AL$48),"",INDEX(ion21Coop!$F$32:$F$39,MAX(2*$AL$48-1,2)))</f>
        <v/>
      </c>
      <c r="AN48" s="122" t="str">
        <f>IF(ISBLANK($AL$48),"",INDEX(ion21Coop!$F$32:$F$39,2*$AL$48))</f>
        <v/>
      </c>
      <c r="AO48" s="97" t="str">
        <f>IF(ISBLANK($AL$48),"",IF(ISNA(MATCH(TeamNAVI!$E$22,$AG$48:$AK$48,0))*ISNA(MATCH(TeamNAVI!$E$24,$AG$48:$AK$48,0))*ISNA(MATCH(TeamNAVI!$E$26,$AG$48:$AK$48,0)),0,1))</f>
        <v/>
      </c>
      <c r="AP48" s="122" t="str">
        <f>IF(ISBLANK($AL$48),"",INDEX($AM$48:$AN$48,$AO$48+1)*$AF$48)</f>
        <v/>
      </c>
      <c r="AR48" s="119">
        <v>3</v>
      </c>
      <c r="AS48" s="123" t="str">
        <f>VLOOKUP($AR$48,$B$6:$C$26,2)</f>
        <v>MiDo</v>
      </c>
      <c r="AT48" s="123">
        <v>43</v>
      </c>
      <c r="AU48" s="364"/>
      <c r="AV48" s="364"/>
      <c r="AW48" s="202"/>
      <c r="AX48" s="7"/>
      <c r="AY48" s="8"/>
      <c r="AZ48" s="8"/>
      <c r="BA48" s="8"/>
      <c r="BB48" s="9"/>
      <c r="BC48" s="7"/>
      <c r="BD48" s="121" t="str">
        <f>IF(ISBLANK($BC$48),"",INDEX(ion21Coop!$F$32:$F$39,MAX(2*$BC$48-1,2)))</f>
        <v/>
      </c>
      <c r="BE48" s="122" t="str">
        <f>IF(ISBLANK($BC$48),"",INDEX(ion21Coop!$F$32:$F$39,2*$BC$48))</f>
        <v/>
      </c>
      <c r="BF48" s="97" t="str">
        <f>IF(ISBLANK($BC$48),"",IF(ISNA(MATCH(TeamNAVI!$E$22,$AX$48:$BB$48,0))*ISNA(MATCH(TeamNAVI!$E$24,$AX$48:$BB$48,0))*ISNA(MATCH(TeamNAVI!$E$26,$AX$48:$BB$48,0)),0,1))</f>
        <v/>
      </c>
      <c r="BG48" s="122" t="str">
        <f>IF(ISBLANK($BC$48),"",INDEX($BD$48:$BE$48,$BF$48+1)*$AW$48)</f>
        <v/>
      </c>
      <c r="BI48" s="119">
        <v>4</v>
      </c>
      <c r="BJ48" s="123" t="str">
        <f>VLOOKUP($BI$48,$B$6:$C$26,2)</f>
        <v>EmNi</v>
      </c>
      <c r="BK48" s="123">
        <v>43</v>
      </c>
      <c r="BL48" s="415"/>
      <c r="BM48" s="415"/>
      <c r="BN48" s="203"/>
      <c r="BO48" s="7"/>
      <c r="BP48" s="8"/>
      <c r="BQ48" s="8"/>
      <c r="BR48" s="8"/>
      <c r="BS48" s="9"/>
      <c r="BT48" s="7"/>
      <c r="BU48" s="121" t="str">
        <f>IF(ISBLANK($BT$48),"",INDEX(ion21Coop!$F$32:$F$39,MAX(2*$BT$48-1,2)))</f>
        <v/>
      </c>
      <c r="BV48" s="122" t="str">
        <f>IF(ISBLANK($BT$48),"",INDEX(ion21Coop!$F$32:$F$39,2*$BT$48))</f>
        <v/>
      </c>
      <c r="BW48" s="97" t="str">
        <f>IF(ISBLANK($BT$48),"",IF(ISNA(MATCH(TeamNAVI!$E$22,$BO$48:$BS$48,0))*ISNA(MATCH(TeamNAVI!$E$24,$BO$48:$BS$48,0))*ISNA(MATCH(TeamNAVI!$E$26,$BO$48:$BS$48,0)),0,1))</f>
        <v/>
      </c>
      <c r="BX48" s="122" t="str">
        <f>IF(ISBLANK($BT$48),"",INDEX($BU$48:$BV$48,$BW$48+1)*$BN$48)</f>
        <v/>
      </c>
      <c r="BZ48" s="119">
        <v>5</v>
      </c>
      <c r="CA48" s="123" t="str">
        <f>VLOOKUP($BZ$48,$B$6:$C$26,2)</f>
        <v>HeJe</v>
      </c>
      <c r="CB48" s="123">
        <v>43</v>
      </c>
      <c r="CC48" s="415"/>
      <c r="CD48" s="415"/>
      <c r="CE48" s="203"/>
      <c r="CF48" s="7"/>
      <c r="CG48" s="8"/>
      <c r="CH48" s="8"/>
      <c r="CI48" s="8"/>
      <c r="CJ48" s="9"/>
      <c r="CK48" s="7"/>
      <c r="CL48" s="121" t="str">
        <f>IF(ISBLANK($CK$48),"",INDEX(ion21Coop!$F$32:$F$39,MAX(2*$CK$48-1,2)))</f>
        <v/>
      </c>
      <c r="CM48" s="122" t="str">
        <f>IF(ISBLANK($CK$48),"",INDEX(ion21Coop!$F$32:$F$39,2*$CK$48))</f>
        <v/>
      </c>
      <c r="CN48" s="97" t="str">
        <f>IF(ISBLANK($CK$48),"",IF(ISNA(MATCH(TeamNAVI!$E$22,$CF$48:$CJ$48,0))*ISNA(MATCH(TeamNAVI!$E$24,$CF$48:$CJ$48,0))*ISNA(MATCH(TeamNAVI!$E$26,$CF$48:$CJ$48,0)),0,1))</f>
        <v/>
      </c>
      <c r="CO48" s="122" t="str">
        <f>IF(ISBLANK($CK$48),"",INDEX($CL$48:$CM$48,$CN$48+1)*$CE$48)</f>
        <v/>
      </c>
      <c r="CQ48" s="119">
        <v>6</v>
      </c>
      <c r="CR48" s="123" t="str">
        <f>VLOOKUP($CQ$48,$B$6:$C$26,2)</f>
        <v/>
      </c>
      <c r="CS48" s="123">
        <v>43</v>
      </c>
      <c r="CT48" s="415"/>
      <c r="CU48" s="415"/>
      <c r="CV48" s="203"/>
      <c r="CW48" s="7"/>
      <c r="CX48" s="8"/>
      <c r="CY48" s="8"/>
      <c r="CZ48" s="8"/>
      <c r="DA48" s="9"/>
      <c r="DB48" s="7"/>
      <c r="DC48" s="121" t="str">
        <f>IF(ISBLANK($DB$48),"",INDEX(ion21Coop!$F$32:$F$39,MAX(2*$DB$48-1,2)))</f>
        <v/>
      </c>
      <c r="DD48" s="122" t="str">
        <f>IF(ISBLANK($DB$48),"",INDEX(ion21Coop!$F$32:$F$39,2*$DB$48))</f>
        <v/>
      </c>
      <c r="DE48" s="97" t="str">
        <f>IF(ISBLANK($DB$48),"",IF(ISNA(MATCH(TeamNAVI!$E$22,$CW$48:$DA$48,0))*ISNA(MATCH(TeamNAVI!$E$24,$CW$48:$DA$48,0))*ISNA(MATCH(TeamNAVI!$E$26,$CW$48:$DA$48,0)),0,1))</f>
        <v/>
      </c>
      <c r="DF48" s="122" t="str">
        <f>IF(ISBLANK($DB$48),"",INDEX($DC$48:$DD$48,$DE$48+1)*$CV$48)</f>
        <v/>
      </c>
      <c r="DH48" s="119">
        <v>7</v>
      </c>
      <c r="DI48" s="123" t="str">
        <f>VLOOKUP($DH$48,$B$6:$C$26,2)</f>
        <v/>
      </c>
      <c r="DJ48" s="123">
        <v>43</v>
      </c>
      <c r="DK48" s="415"/>
      <c r="DL48" s="415"/>
      <c r="DM48" s="203"/>
      <c r="DN48" s="7"/>
      <c r="DO48" s="8"/>
      <c r="DP48" s="8"/>
      <c r="DQ48" s="8"/>
      <c r="DR48" s="9"/>
      <c r="DS48" s="7"/>
      <c r="DT48" s="121" t="str">
        <f>IF(ISBLANK($DS$48),"",INDEX(ion21Coop!$F$32:$F$39,MAX(2*$DS$48-1,2)))</f>
        <v/>
      </c>
      <c r="DU48" s="122" t="str">
        <f>IF(ISBLANK($DS$48),"",INDEX(ion21Coop!$F$32:$F$39,2*$DS$48))</f>
        <v/>
      </c>
      <c r="DV48" s="97" t="str">
        <f>IF(ISBLANK($DS$48),"",IF(ISNA(MATCH(TeamNAVI!$E$22,$DN$48:$DR$48,0))*ISNA(MATCH(TeamNAVI!$E$24,$DN$48:$DR$48,0))*ISNA(MATCH(TeamNAVI!$E$26,$DN$48:$DR$48,0)),0,1))</f>
        <v/>
      </c>
      <c r="DW48" s="122" t="str">
        <f>IF(ISBLANK($DS$48),"",INDEX($DT$48:$DU$48,$DV$48+1)*$DM$48)</f>
        <v/>
      </c>
      <c r="DY48" s="119">
        <v>8</v>
      </c>
      <c r="DZ48" s="123" t="str">
        <f>VLOOKUP($DY$48,$B$6:$C$26,2)</f>
        <v/>
      </c>
      <c r="EA48" s="123">
        <v>43</v>
      </c>
      <c r="EB48" s="415"/>
      <c r="EC48" s="415"/>
      <c r="ED48" s="203"/>
      <c r="EE48" s="7"/>
      <c r="EF48" s="8"/>
      <c r="EG48" s="8"/>
      <c r="EH48" s="8"/>
      <c r="EI48" s="9"/>
      <c r="EJ48" s="7"/>
      <c r="EK48" s="121" t="str">
        <f>IF(ISBLANK($EJ$48),"",INDEX(ion21Coop!$F$32:$F$39,MAX(2*$EJ$48-1,2)))</f>
        <v/>
      </c>
      <c r="EL48" s="122" t="str">
        <f>IF(ISBLANK($EJ$48),"",INDEX(ion21Coop!$F$32:$F$39,2*$EJ$48))</f>
        <v/>
      </c>
      <c r="EM48" s="97" t="str">
        <f>IF(ISBLANK($EJ$48),"",IF(ISNA(MATCH(TeamNAVI!$E$22,$EE$48:$EI$48,0))*ISNA(MATCH(TeamNAVI!$E$24,$EE$48:$EI$48,0))*ISNA(MATCH(TeamNAVI!$E$26,$EE$48:$EI$48,0)),0,1))</f>
        <v/>
      </c>
      <c r="EN48" s="122" t="str">
        <f>IF(ISBLANK($EJ$48),"",INDEX($EK$48:$EL$48,$EM$48+1)*$ED$48)</f>
        <v/>
      </c>
      <c r="EP48" s="119">
        <v>9</v>
      </c>
      <c r="EQ48" s="123" t="str">
        <f>VLOOKUP($EP$48,$B$6:$C$26,2)</f>
        <v/>
      </c>
      <c r="ER48" s="123">
        <v>43</v>
      </c>
      <c r="ES48" s="415"/>
      <c r="ET48" s="415"/>
      <c r="EU48" s="203"/>
      <c r="EV48" s="7"/>
      <c r="EW48" s="8"/>
      <c r="EX48" s="8"/>
      <c r="EY48" s="8"/>
      <c r="EZ48" s="9"/>
      <c r="FA48" s="7"/>
      <c r="FB48" s="121" t="str">
        <f>IF(ISBLANK($FA$48),"",INDEX(ion21Coop!$F$32:$F$39,MAX(2*$FA$48-1,2)))</f>
        <v/>
      </c>
      <c r="FC48" s="122" t="str">
        <f>IF(ISBLANK($FA$48),"",INDEX(ion21Coop!$F$32:$F$39,2*$FA$48))</f>
        <v/>
      </c>
      <c r="FD48" s="97" t="str">
        <f>IF(ISBLANK($FA$48),"",IF(ISNA(MATCH(TeamNAVI!$E$22,$EV$48:$EZ$48,0))*ISNA(MATCH(TeamNAVI!$E$24,$EV$48:$EZ$48,0))*ISNA(MATCH(TeamNAVI!$E$26,$EV$48:$EZ$48,0)),0,1))</f>
        <v/>
      </c>
      <c r="FE48" s="122" t="str">
        <f>IF(ISBLANK($FA$48),"",INDEX($FB$48:$FC$48,$FD$48+1)*$EU$48)</f>
        <v/>
      </c>
      <c r="FG48" s="119">
        <v>10</v>
      </c>
      <c r="FH48" s="123" t="str">
        <f>VLOOKUP($FG$48,$B$6:$C$26,2)</f>
        <v/>
      </c>
      <c r="FI48" s="123">
        <v>43</v>
      </c>
      <c r="FJ48" s="415"/>
      <c r="FK48" s="415"/>
      <c r="FL48" s="203"/>
      <c r="FM48" s="7"/>
      <c r="FN48" s="8"/>
      <c r="FO48" s="8"/>
      <c r="FP48" s="8"/>
      <c r="FQ48" s="9"/>
      <c r="FR48" s="7"/>
      <c r="FS48" s="121" t="str">
        <f>IF(ISBLANK($FR$48),"",INDEX(ion21Coop!$F$32:$F$39,MAX(2*$FR$48-1,2)))</f>
        <v/>
      </c>
      <c r="FT48" s="122" t="str">
        <f>IF(ISBLANK($FR$48),"",INDEX(ion21Coop!$F$32:$F$39,2*$FR$48))</f>
        <v/>
      </c>
      <c r="FU48" s="97" t="str">
        <f>IF(ISBLANK($FR$48),"",IF(ISNA(MATCH(TeamNAVI!$E$22,$FM$48:$FQ$48,0))*ISNA(MATCH(TeamNAVI!$E$24,$FM$48:$FQ$48,0))*ISNA(MATCH(TeamNAVI!$E$26,$FM$48:$FQ$48,0)),0,1))</f>
        <v/>
      </c>
      <c r="FV48" s="122" t="str">
        <f>IF(ISBLANK($FR$48),"",INDEX($FS$48:$FT$48,$FU$48+1)*$FL$48)</f>
        <v/>
      </c>
      <c r="FX48" s="119">
        <v>11</v>
      </c>
      <c r="FY48" s="123" t="str">
        <f>VLOOKUP($FX$48,$B$6:$C$26,2)</f>
        <v/>
      </c>
      <c r="FZ48" s="123">
        <v>43</v>
      </c>
      <c r="GA48" s="415"/>
      <c r="GB48" s="415"/>
      <c r="GC48" s="203"/>
      <c r="GD48" s="7"/>
      <c r="GE48" s="8"/>
      <c r="GF48" s="8"/>
      <c r="GG48" s="8"/>
      <c r="GH48" s="9"/>
      <c r="GI48" s="7"/>
      <c r="GJ48" s="121" t="str">
        <f>IF(ISBLANK($GI$48),"",INDEX(ion21Coop!$F$32:$F$39,MAX(2*$GI$48-1,2)))</f>
        <v/>
      </c>
      <c r="GK48" s="122" t="str">
        <f>IF(ISBLANK($GI$48),"",INDEX(ion21Coop!$F$32:$F$39,2*$GI$48))</f>
        <v/>
      </c>
      <c r="GL48" s="97" t="str">
        <f>IF(ISBLANK($GI$48),"",IF(ISNA(MATCH(TeamNAVI!$E$22,$GD$48:$GH$48,0))*ISNA(MATCH(TeamNAVI!$E$24,$GD$48:$GH$48,0))*ISNA(MATCH(TeamNAVI!$E$26,$GD$48:$GH$48,0)),0,1))</f>
        <v/>
      </c>
      <c r="GM48" s="122" t="str">
        <f>IF(ISBLANK($GI$48),"",INDEX($GJ$48:$GK$48,$GL$48+1)*$GC$48)</f>
        <v/>
      </c>
      <c r="GO48" s="119">
        <v>12</v>
      </c>
      <c r="GP48" s="123" t="str">
        <f>VLOOKUP($GO$48,$B$6:$C$26,2)</f>
        <v/>
      </c>
      <c r="GQ48" s="123">
        <v>43</v>
      </c>
      <c r="GR48" s="415"/>
      <c r="GS48" s="415"/>
      <c r="GT48" s="203"/>
      <c r="GU48" s="7"/>
      <c r="GV48" s="8"/>
      <c r="GW48" s="8"/>
      <c r="GX48" s="8"/>
      <c r="GY48" s="9"/>
      <c r="GZ48" s="7"/>
      <c r="HA48" s="121" t="str">
        <f>IF(ISBLANK($GZ$48),"",INDEX(ion21Coop!$F$32:$F$39,MAX(2*$GZ$48-1,2)))</f>
        <v/>
      </c>
      <c r="HB48" s="122" t="str">
        <f>IF(ISBLANK($GZ$48),"",INDEX(ion21Coop!$F$32:$F$39,2*$GZ$48))</f>
        <v/>
      </c>
      <c r="HC48" s="97" t="str">
        <f>IF(ISBLANK($GZ$48),"",IF(ISNA(MATCH(TeamNAVI!$E$22,$GU$48:$GY$48,0))*ISNA(MATCH(TeamNAVI!$E$24,$GU$48:$GY$48,0))*ISNA(MATCH(TeamNAVI!$E$26,$GU$48:$GY$48,0)),0,1))</f>
        <v/>
      </c>
      <c r="HD48" s="122" t="str">
        <f>IF(ISBLANK($GZ$48),"",INDEX($HA$48:$HB$48,$HC$48+1)*$GT$48)</f>
        <v/>
      </c>
      <c r="HF48" s="119">
        <v>13</v>
      </c>
      <c r="HG48" s="123" t="str">
        <f>VLOOKUP($HF$48,$B$6:$C$26,2)</f>
        <v/>
      </c>
      <c r="HH48" s="123">
        <v>43</v>
      </c>
      <c r="HI48" s="415"/>
      <c r="HJ48" s="415"/>
      <c r="HK48" s="203"/>
      <c r="HL48" s="7"/>
      <c r="HM48" s="8"/>
      <c r="HN48" s="8"/>
      <c r="HO48" s="8"/>
      <c r="HP48" s="9"/>
      <c r="HQ48" s="7"/>
      <c r="HR48" s="121" t="str">
        <f>IF(ISBLANK($HQ$48),"",INDEX(ion21Coop!$F$32:$F$39,MAX(2*$HQ$48-1,2)))</f>
        <v/>
      </c>
      <c r="HS48" s="122" t="str">
        <f>IF(ISBLANK($HQ$48),"",INDEX(ion21Coop!$F$32:$F$39,2*$HQ$48))</f>
        <v/>
      </c>
      <c r="HT48" s="97" t="str">
        <f>IF(ISBLANK($HQ$48),"",IF(ISNA(MATCH(TeamNAVI!$E$22,$HL$48:$HP$48,0))*ISNA(MATCH(TeamNAVI!$E$24,$HL$48:$HP$48,0))*ISNA(MATCH(TeamNAVI!$E$26,$HL$48:$HP$48,0)),0,1))</f>
        <v/>
      </c>
      <c r="HU48" s="122" t="str">
        <f>IF(ISBLANK($HQ$48),"",INDEX($HR$48:$HS$48,$HT$48+1)*$HK$48)</f>
        <v/>
      </c>
      <c r="HW48" s="119">
        <v>14</v>
      </c>
      <c r="HX48" s="123" t="str">
        <f>VLOOKUP($HW$48,$B$6:$C$26,2)</f>
        <v/>
      </c>
      <c r="HY48" s="123">
        <v>43</v>
      </c>
      <c r="HZ48" s="415"/>
      <c r="IA48" s="415"/>
      <c r="IB48" s="203"/>
      <c r="IC48" s="7"/>
      <c r="ID48" s="8"/>
      <c r="IE48" s="8"/>
      <c r="IF48" s="8"/>
      <c r="IG48" s="9"/>
      <c r="IH48" s="7"/>
      <c r="II48" s="121" t="str">
        <f>IF(ISBLANK($IH$48),"",INDEX(ion21Coop!$F$32:$F$39,MAX(2*$IH$48-1,2)))</f>
        <v/>
      </c>
      <c r="IJ48" s="122" t="str">
        <f>IF(ISBLANK($IH$48),"",INDEX(ion21Coop!$F$32:$F$39,2*$IH$48))</f>
        <v/>
      </c>
      <c r="IK48" s="97" t="str">
        <f>IF(ISBLANK($IH$48),"",IF(ISNA(MATCH(TeamNAVI!$E$22,$IC$48:$IG$48,0))*ISNA(MATCH(TeamNAVI!$E$24,$IC$48:$IG$48,0))*ISNA(MATCH(TeamNAVI!$E$26,$IC$48:$IG$48,0)),0,1))</f>
        <v/>
      </c>
      <c r="IL48" s="122" t="str">
        <f>IF(ISBLANK($IH$48),"",INDEX($II$48:$IJ$48,$IK$48+1)*$IB$48)</f>
        <v/>
      </c>
      <c r="IN48" s="119">
        <v>15</v>
      </c>
      <c r="IO48" s="123" t="str">
        <f>VLOOKUP($IN$48,$B$6:$C$26,2)</f>
        <v/>
      </c>
      <c r="IP48" s="123">
        <v>43</v>
      </c>
      <c r="IQ48" s="415"/>
      <c r="IR48" s="415"/>
      <c r="IS48" s="203"/>
      <c r="IT48" s="7"/>
      <c r="IU48" s="8"/>
      <c r="IV48" s="8"/>
      <c r="IW48" s="8"/>
      <c r="IX48" s="9"/>
      <c r="IY48" s="7"/>
      <c r="IZ48" s="121" t="str">
        <f>IF(ISBLANK($IY$48),"",INDEX(ion21Coop!$F$32:$F$39,MAX(2*$IY$48-1,2)))</f>
        <v/>
      </c>
      <c r="JA48" s="122" t="str">
        <f>IF(ISBLANK($IY$48),"",INDEX(ion21Coop!$F$32:$F$39,2*$IY$48))</f>
        <v/>
      </c>
      <c r="JB48" s="97" t="str">
        <f>IF(ISBLANK($IY$48),"",IF(ISNA(MATCH(TeamNAVI!$E$22,$IT$48:$IX$48,0))*ISNA(MATCH(TeamNAVI!$E$24,$IT$48:$IX$48,0))*ISNA(MATCH(TeamNAVI!$E$26,$IT$48:$IX$48,0)),0,1))</f>
        <v/>
      </c>
      <c r="JC48" s="122" t="str">
        <f>IF(ISBLANK($IY$48),"",INDEX($IZ$48:$JA$48,$JB$48+1)*$IS$48)</f>
        <v/>
      </c>
      <c r="JE48" s="119">
        <v>16</v>
      </c>
      <c r="JF48" s="123" t="str">
        <f>VLOOKUP($JE$48,$B$6:$C$26,2)</f>
        <v/>
      </c>
      <c r="JG48" s="123">
        <v>43</v>
      </c>
      <c r="JH48" s="415"/>
      <c r="JI48" s="415"/>
      <c r="JJ48" s="203"/>
      <c r="JK48" s="7"/>
      <c r="JL48" s="8"/>
      <c r="JM48" s="8"/>
      <c r="JN48" s="8"/>
      <c r="JO48" s="9"/>
      <c r="JP48" s="7"/>
      <c r="JQ48" s="121" t="str">
        <f>IF(ISBLANK($JP$48),"",INDEX(ion21Coop!$F$32:$F$39,MAX(2*$JP$48-1,2)))</f>
        <v/>
      </c>
      <c r="JR48" s="122" t="str">
        <f>IF(ISBLANK($JP$48),"",INDEX(ion21Coop!$F$32:$F$39,2*$JP$48))</f>
        <v/>
      </c>
      <c r="JS48" s="97" t="str">
        <f>IF(ISBLANK($JP$48),"",IF(ISNA(MATCH(TeamNAVI!$E$22,$JK$48:$JO$48,0))*ISNA(MATCH(TeamNAVI!$E$24,$JK$48:$JO$48,0))*ISNA(MATCH(TeamNAVI!$E$26,$JK$48:$JO$48,0)),0,1))</f>
        <v/>
      </c>
      <c r="JT48" s="122" t="str">
        <f>IF(ISBLANK($JP$48),"",INDEX($JQ$48:$JR$48,$JS$48+1)*$JJ$48)</f>
        <v/>
      </c>
      <c r="JV48" s="119">
        <v>17</v>
      </c>
      <c r="JW48" s="123" t="str">
        <f>VLOOKUP($JV$48,$B$6:$C$26,2)</f>
        <v/>
      </c>
      <c r="JX48" s="123">
        <v>43</v>
      </c>
      <c r="JY48" s="415"/>
      <c r="JZ48" s="415"/>
      <c r="KA48" s="203"/>
      <c r="KB48" s="7"/>
      <c r="KC48" s="8"/>
      <c r="KD48" s="8"/>
      <c r="KE48" s="8"/>
      <c r="KF48" s="9"/>
      <c r="KG48" s="7"/>
      <c r="KH48" s="121" t="str">
        <f>IF(ISBLANK($KG$48),"",INDEX(ion21Coop!$F$32:$F$39,MAX(2*$KG$48-1,2)))</f>
        <v/>
      </c>
      <c r="KI48" s="122" t="str">
        <f>IF(ISBLANK($KG$48),"",INDEX(ion21Coop!$F$32:$F$39,2*$KG$48))</f>
        <v/>
      </c>
      <c r="KJ48" s="97" t="str">
        <f>IF(ISBLANK($KG$48),"",IF(ISNA(MATCH(TeamNAVI!$E$22,$KB$48:$KF$48,0))*ISNA(MATCH(TeamNAVI!$E$24,$KB$48:$KF$48,0))*ISNA(MATCH(TeamNAVI!$E$26,$KB$48:$KF$48,0)),0,1))</f>
        <v/>
      </c>
      <c r="KK48" s="122" t="str">
        <f>IF(ISBLANK($KG$48),"",INDEX($KH$48:$KI$48,$KJ$48+1)*$KA$48)</f>
        <v/>
      </c>
      <c r="KM48" s="119">
        <v>18</v>
      </c>
      <c r="KN48" s="123" t="str">
        <f>VLOOKUP($KM$48,$B$6:$C$26,2)</f>
        <v/>
      </c>
      <c r="KO48" s="123">
        <v>43</v>
      </c>
      <c r="KP48" s="415"/>
      <c r="KQ48" s="415"/>
      <c r="KR48" s="203"/>
      <c r="KS48" s="7"/>
      <c r="KT48" s="8"/>
      <c r="KU48" s="8"/>
      <c r="KV48" s="8"/>
      <c r="KW48" s="9"/>
      <c r="KX48" s="7"/>
      <c r="KY48" s="121" t="str">
        <f>IF(ISBLANK($KX$48),"",INDEX(ion21Coop!$F$32:$F$39,MAX(2*$KX$48-1,2)))</f>
        <v/>
      </c>
      <c r="KZ48" s="122" t="str">
        <f>IF(ISBLANK($KX$48),"",INDEX(ion21Coop!$F$32:$F$39,2*$KX$48))</f>
        <v/>
      </c>
      <c r="LA48" s="97" t="str">
        <f>IF(ISBLANK($KX$48),"",IF(ISNA(MATCH(TeamNAVI!$E$22,$KS$48:$KW$48,0))*ISNA(MATCH(TeamNAVI!$E$24,$KS$48:$KW$48,0))*ISNA(MATCH(TeamNAVI!$E$26,$KS$48:$KW$48,0)),0,1))</f>
        <v/>
      </c>
      <c r="LB48" s="122" t="str">
        <f>IF(ISBLANK($KX$48),"",INDEX($KY$48:$KZ$48,$LA$48+1)*$KR$48)</f>
        <v/>
      </c>
      <c r="LD48" s="119">
        <v>19</v>
      </c>
      <c r="LE48" s="123" t="str">
        <f>VLOOKUP($LD$48,$B$6:$C$26,2)</f>
        <v/>
      </c>
      <c r="LF48" s="123">
        <v>43</v>
      </c>
      <c r="LG48" s="415"/>
      <c r="LH48" s="415"/>
      <c r="LI48" s="203"/>
      <c r="LJ48" s="7"/>
      <c r="LK48" s="8"/>
      <c r="LL48" s="8"/>
      <c r="LM48" s="8"/>
      <c r="LN48" s="9"/>
      <c r="LO48" s="7"/>
      <c r="LP48" s="121" t="str">
        <f>IF(ISBLANK($LO$48),"",INDEX(ion21Coop!$F$32:$F$39,MAX(2*$LO$48-1,2)))</f>
        <v/>
      </c>
      <c r="LQ48" s="122" t="str">
        <f>IF(ISBLANK($LO$48),"",INDEX(ion21Coop!$F$32:$F$39,2*$LO$48))</f>
        <v/>
      </c>
      <c r="LR48" s="97" t="str">
        <f>IF(ISBLANK($LO$48),"",IF(ISNA(MATCH(TeamNAVI!$E$22,$LJ$48:$LN$48,0))*ISNA(MATCH(TeamNAVI!$E$24,$LJ$48:$LN$48,0))*ISNA(MATCH(TeamNAVI!$E$26,$LJ$48:$LN$48,0)),0,1))</f>
        <v/>
      </c>
      <c r="LS48" s="122" t="str">
        <f>IF(ISBLANK($LO$48),"",INDEX($LP$48:$LQ$48,$LR$48+1)*$LI$48)</f>
        <v/>
      </c>
      <c r="LU48" s="119">
        <v>20</v>
      </c>
      <c r="LV48" s="123" t="str">
        <f>VLOOKUP($LU$48,$B$6:$C$26,2)</f>
        <v/>
      </c>
      <c r="LW48" s="123">
        <v>43</v>
      </c>
      <c r="LX48" s="415"/>
      <c r="LY48" s="415"/>
      <c r="LZ48" s="203"/>
      <c r="MA48" s="7"/>
      <c r="MB48" s="8"/>
      <c r="MC48" s="8"/>
      <c r="MD48" s="8"/>
      <c r="ME48" s="9"/>
      <c r="MF48" s="7"/>
      <c r="MG48" s="121" t="str">
        <f>IF(ISBLANK($MF$48),"",INDEX(ion21Coop!$F$32:$F$39,MAX(2*$MF$48-1,2)))</f>
        <v/>
      </c>
      <c r="MH48" s="122" t="str">
        <f>IF(ISBLANK($MF$48),"",INDEX(ion21Coop!$F$32:$F$39,2*$MF$48))</f>
        <v/>
      </c>
      <c r="MI48" s="97" t="str">
        <f>IF(ISBLANK($MF$48),"",IF(ISNA(MATCH(TeamNAVI!$E$22,$MA$48:$ME$48,0))*ISNA(MATCH(TeamNAVI!$E$24,$MA$48:$ME$48,0))*ISNA(MATCH(TeamNAVI!$E$26,$MA$48:$ME$48,0)),0,1))</f>
        <v/>
      </c>
      <c r="MJ48" s="122" t="str">
        <f>IF(ISBLANK($MF$48),"",INDEX($MG$48:$MH$48,$MI$48+1)*$LZ$48)</f>
        <v/>
      </c>
      <c r="ML48" s="119">
        <v>21</v>
      </c>
      <c r="MM48" s="123" t="str">
        <f>VLOOKUP($ML$48,$B$6:$C$26,2)</f>
        <v/>
      </c>
      <c r="MN48" s="123">
        <v>43</v>
      </c>
      <c r="MO48" s="415"/>
      <c r="MP48" s="415"/>
      <c r="MQ48" s="203"/>
      <c r="MR48" s="7"/>
      <c r="MS48" s="8"/>
      <c r="MT48" s="8"/>
      <c r="MU48" s="8"/>
      <c r="MV48" s="9"/>
      <c r="MW48" s="7"/>
      <c r="MX48" s="121" t="str">
        <f>IF(ISBLANK($MW$48),"",INDEX(ion21Coop!$F$32:$F$39,MAX(2*$MW$48-1,2)))</f>
        <v/>
      </c>
      <c r="MY48" s="122" t="str">
        <f>IF(ISBLANK($MW$48),"",INDEX(ion21Coop!$F$32:$F$39,2*$MW$48))</f>
        <v/>
      </c>
      <c r="MZ48" s="97" t="str">
        <f>IF(ISBLANK($MW$48),"",IF(ISNA(MATCH(TeamNAVI!$E$22,$MR$48:$MV$48,0))*ISNA(MATCH(TeamNAVI!$E$24,$MR$48:$MV$48,0))*ISNA(MATCH(TeamNAVI!$E$26,$MR$48:$MV$48,0)),0,1))</f>
        <v/>
      </c>
      <c r="NA48" s="122" t="str">
        <f>IF(ISBLANK($MW$48),"",INDEX($MX$48:$MY$48,$MZ$48+1)*$MQ$48)</f>
        <v/>
      </c>
    </row>
    <row r="49" spans="2:365" x14ac:dyDescent="0.3">
      <c r="B49" s="50" t="s">
        <v>243</v>
      </c>
      <c r="J49" s="119">
        <v>1</v>
      </c>
      <c r="K49" s="123" t="str">
        <f>VLOOKUP($J$49,$B$6:$C$26,2)</f>
        <v>YaJo</v>
      </c>
      <c r="L49" s="123">
        <v>44</v>
      </c>
      <c r="M49" s="364"/>
      <c r="N49" s="364"/>
      <c r="O49" s="202"/>
      <c r="P49" s="7"/>
      <c r="Q49" s="8"/>
      <c r="R49" s="8"/>
      <c r="S49" s="8"/>
      <c r="T49" s="9"/>
      <c r="U49" s="7"/>
      <c r="V49" s="121" t="str">
        <f>IF(ISBLANK($U$49),"",INDEX(ion21Coop!$F$32:$F$39,MAX(2*$U$49-1,2)))</f>
        <v/>
      </c>
      <c r="W49" s="122" t="str">
        <f>IF(ISBLANK($U$49),"",INDEX(ion21Coop!$F$32:$F$39,2*$U$49))</f>
        <v/>
      </c>
      <c r="X49" s="97" t="str">
        <f>IF(ISBLANK($U$49),"",IF(ISNA(MATCH(TeamNAVI!$E$22,$P$49:$T$49,0))*ISNA(MATCH(TeamNAVI!$E$24,$P$49:$T$49,0))*ISNA(MATCH(TeamNAVI!$E$26,$P$49:$T$49,0)),0,1))</f>
        <v/>
      </c>
      <c r="Y49" s="122" t="str">
        <f>IF(ISBLANK($U$49),"",INDEX($V$49:$W$49,$X$49+1)*$O$49)</f>
        <v/>
      </c>
      <c r="AA49" s="119">
        <v>2</v>
      </c>
      <c r="AB49" s="123" t="str">
        <f>VLOOKUP($AA$49,$B$6:$C$26,2)</f>
        <v>GeLo</v>
      </c>
      <c r="AC49" s="123">
        <v>44</v>
      </c>
      <c r="AD49" s="364"/>
      <c r="AE49" s="364"/>
      <c r="AF49" s="202"/>
      <c r="AG49" s="7"/>
      <c r="AH49" s="8"/>
      <c r="AI49" s="8"/>
      <c r="AJ49" s="8"/>
      <c r="AK49" s="9"/>
      <c r="AL49" s="7"/>
      <c r="AM49" s="121" t="str">
        <f>IF(ISBLANK($AL$49),"",INDEX(ion21Coop!$F$32:$F$39,MAX(2*$AL$49-1,2)))</f>
        <v/>
      </c>
      <c r="AN49" s="122" t="str">
        <f>IF(ISBLANK($AL$49),"",INDEX(ion21Coop!$F$32:$F$39,2*$AL$49))</f>
        <v/>
      </c>
      <c r="AO49" s="97" t="str">
        <f>IF(ISBLANK($AL$49),"",IF(ISNA(MATCH(TeamNAVI!$E$22,$AG$49:$AK$49,0))*ISNA(MATCH(TeamNAVI!$E$24,$AG$49:$AK$49,0))*ISNA(MATCH(TeamNAVI!$E$26,$AG$49:$AK$49,0)),0,1))</f>
        <v/>
      </c>
      <c r="AP49" s="122" t="str">
        <f>IF(ISBLANK($AL$49),"",INDEX($AM$49:$AN$49,$AO$49+1)*$AF$49)</f>
        <v/>
      </c>
      <c r="AR49" s="119">
        <v>3</v>
      </c>
      <c r="AS49" s="123" t="str">
        <f>VLOOKUP($AR$49,$B$6:$C$26,2)</f>
        <v>MiDo</v>
      </c>
      <c r="AT49" s="123">
        <v>44</v>
      </c>
      <c r="AU49" s="364"/>
      <c r="AV49" s="364"/>
      <c r="AW49" s="202"/>
      <c r="AX49" s="7"/>
      <c r="AY49" s="8"/>
      <c r="AZ49" s="8"/>
      <c r="BA49" s="8"/>
      <c r="BB49" s="9"/>
      <c r="BC49" s="7"/>
      <c r="BD49" s="121" t="str">
        <f>IF(ISBLANK($BC$49),"",INDEX(ion21Coop!$F$32:$F$39,MAX(2*$BC$49-1,2)))</f>
        <v/>
      </c>
      <c r="BE49" s="122" t="str">
        <f>IF(ISBLANK($BC$49),"",INDEX(ion21Coop!$F$32:$F$39,2*$BC$49))</f>
        <v/>
      </c>
      <c r="BF49" s="97" t="str">
        <f>IF(ISBLANK($BC$49),"",IF(ISNA(MATCH(TeamNAVI!$E$22,$AX$49:$BB$49,0))*ISNA(MATCH(TeamNAVI!$E$24,$AX$49:$BB$49,0))*ISNA(MATCH(TeamNAVI!$E$26,$AX$49:$BB$49,0)),0,1))</f>
        <v/>
      </c>
      <c r="BG49" s="122" t="str">
        <f>IF(ISBLANK($BC$49),"",INDEX($BD$49:$BE$49,$BF$49+1)*$AW$49)</f>
        <v/>
      </c>
      <c r="BI49" s="119">
        <v>4</v>
      </c>
      <c r="BJ49" s="123" t="str">
        <f>VLOOKUP($BI$49,$B$6:$C$26,2)</f>
        <v>EmNi</v>
      </c>
      <c r="BK49" s="123">
        <v>44</v>
      </c>
      <c r="BL49" s="415"/>
      <c r="BM49" s="415"/>
      <c r="BN49" s="203"/>
      <c r="BO49" s="7"/>
      <c r="BP49" s="8"/>
      <c r="BQ49" s="8"/>
      <c r="BR49" s="8"/>
      <c r="BS49" s="9"/>
      <c r="BT49" s="7"/>
      <c r="BU49" s="121" t="str">
        <f>IF(ISBLANK($BT$49),"",INDEX(ion21Coop!$F$32:$F$39,MAX(2*$BT$49-1,2)))</f>
        <v/>
      </c>
      <c r="BV49" s="122" t="str">
        <f>IF(ISBLANK($BT$49),"",INDEX(ion21Coop!$F$32:$F$39,2*$BT$49))</f>
        <v/>
      </c>
      <c r="BW49" s="97" t="str">
        <f>IF(ISBLANK($BT$49),"",IF(ISNA(MATCH(TeamNAVI!$E$22,$BO$49:$BS$49,0))*ISNA(MATCH(TeamNAVI!$E$24,$BO$49:$BS$49,0))*ISNA(MATCH(TeamNAVI!$E$26,$BO$49:$BS$49,0)),0,1))</f>
        <v/>
      </c>
      <c r="BX49" s="122" t="str">
        <f>IF(ISBLANK($BT$49),"",INDEX($BU$49:$BV$49,$BW$49+1)*$BN$49)</f>
        <v/>
      </c>
      <c r="BZ49" s="119">
        <v>5</v>
      </c>
      <c r="CA49" s="123" t="str">
        <f>VLOOKUP($BZ$49,$B$6:$C$26,2)</f>
        <v>HeJe</v>
      </c>
      <c r="CB49" s="123">
        <v>44</v>
      </c>
      <c r="CC49" s="415"/>
      <c r="CD49" s="415"/>
      <c r="CE49" s="203"/>
      <c r="CF49" s="7"/>
      <c r="CG49" s="8"/>
      <c r="CH49" s="8"/>
      <c r="CI49" s="8"/>
      <c r="CJ49" s="9"/>
      <c r="CK49" s="7"/>
      <c r="CL49" s="121" t="str">
        <f>IF(ISBLANK($CK$49),"",INDEX(ion21Coop!$F$32:$F$39,MAX(2*$CK$49-1,2)))</f>
        <v/>
      </c>
      <c r="CM49" s="122" t="str">
        <f>IF(ISBLANK($CK$49),"",INDEX(ion21Coop!$F$32:$F$39,2*$CK$49))</f>
        <v/>
      </c>
      <c r="CN49" s="97" t="str">
        <f>IF(ISBLANK($CK$49),"",IF(ISNA(MATCH(TeamNAVI!$E$22,$CF$49:$CJ$49,0))*ISNA(MATCH(TeamNAVI!$E$24,$CF$49:$CJ$49,0))*ISNA(MATCH(TeamNAVI!$E$26,$CF$49:$CJ$49,0)),0,1))</f>
        <v/>
      </c>
      <c r="CO49" s="122" t="str">
        <f>IF(ISBLANK($CK$49),"",INDEX($CL$49:$CM$49,$CN$49+1)*$CE$49)</f>
        <v/>
      </c>
      <c r="CQ49" s="119">
        <v>6</v>
      </c>
      <c r="CR49" s="123" t="str">
        <f>VLOOKUP($CQ$49,$B$6:$C$26,2)</f>
        <v/>
      </c>
      <c r="CS49" s="123">
        <v>44</v>
      </c>
      <c r="CT49" s="415"/>
      <c r="CU49" s="415"/>
      <c r="CV49" s="203"/>
      <c r="CW49" s="7"/>
      <c r="CX49" s="8"/>
      <c r="CY49" s="8"/>
      <c r="CZ49" s="8"/>
      <c r="DA49" s="9"/>
      <c r="DB49" s="7"/>
      <c r="DC49" s="121" t="str">
        <f>IF(ISBLANK($DB$49),"",INDEX(ion21Coop!$F$32:$F$39,MAX(2*$DB$49-1,2)))</f>
        <v/>
      </c>
      <c r="DD49" s="122" t="str">
        <f>IF(ISBLANK($DB$49),"",INDEX(ion21Coop!$F$32:$F$39,2*$DB$49))</f>
        <v/>
      </c>
      <c r="DE49" s="97" t="str">
        <f>IF(ISBLANK($DB$49),"",IF(ISNA(MATCH(TeamNAVI!$E$22,$CW$49:$DA$49,0))*ISNA(MATCH(TeamNAVI!$E$24,$CW$49:$DA$49,0))*ISNA(MATCH(TeamNAVI!$E$26,$CW$49:$DA$49,0)),0,1))</f>
        <v/>
      </c>
      <c r="DF49" s="122" t="str">
        <f>IF(ISBLANK($DB$49),"",INDEX($DC$49:$DD$49,$DE$49+1)*$CV$49)</f>
        <v/>
      </c>
      <c r="DH49" s="119">
        <v>7</v>
      </c>
      <c r="DI49" s="123" t="str">
        <f>VLOOKUP($DH$49,$B$6:$C$26,2)</f>
        <v/>
      </c>
      <c r="DJ49" s="123">
        <v>44</v>
      </c>
      <c r="DK49" s="415"/>
      <c r="DL49" s="415"/>
      <c r="DM49" s="203"/>
      <c r="DN49" s="7"/>
      <c r="DO49" s="8"/>
      <c r="DP49" s="8"/>
      <c r="DQ49" s="8"/>
      <c r="DR49" s="9"/>
      <c r="DS49" s="7"/>
      <c r="DT49" s="121" t="str">
        <f>IF(ISBLANK($DS$49),"",INDEX(ion21Coop!$F$32:$F$39,MAX(2*$DS$49-1,2)))</f>
        <v/>
      </c>
      <c r="DU49" s="122" t="str">
        <f>IF(ISBLANK($DS$49),"",INDEX(ion21Coop!$F$32:$F$39,2*$DS$49))</f>
        <v/>
      </c>
      <c r="DV49" s="97" t="str">
        <f>IF(ISBLANK($DS$49),"",IF(ISNA(MATCH(TeamNAVI!$E$22,$DN$49:$DR$49,0))*ISNA(MATCH(TeamNAVI!$E$24,$DN$49:$DR$49,0))*ISNA(MATCH(TeamNAVI!$E$26,$DN$49:$DR$49,0)),0,1))</f>
        <v/>
      </c>
      <c r="DW49" s="122" t="str">
        <f>IF(ISBLANK($DS$49),"",INDEX($DT$49:$DU$49,$DV$49+1)*$DM$49)</f>
        <v/>
      </c>
      <c r="DY49" s="119">
        <v>8</v>
      </c>
      <c r="DZ49" s="123" t="str">
        <f>VLOOKUP($DY$49,$B$6:$C$26,2)</f>
        <v/>
      </c>
      <c r="EA49" s="123">
        <v>44</v>
      </c>
      <c r="EB49" s="415"/>
      <c r="EC49" s="415"/>
      <c r="ED49" s="203"/>
      <c r="EE49" s="7"/>
      <c r="EF49" s="8"/>
      <c r="EG49" s="8"/>
      <c r="EH49" s="8"/>
      <c r="EI49" s="9"/>
      <c r="EJ49" s="7"/>
      <c r="EK49" s="121" t="str">
        <f>IF(ISBLANK($EJ$49),"",INDEX(ion21Coop!$F$32:$F$39,MAX(2*$EJ$49-1,2)))</f>
        <v/>
      </c>
      <c r="EL49" s="122" t="str">
        <f>IF(ISBLANK($EJ$49),"",INDEX(ion21Coop!$F$32:$F$39,2*$EJ$49))</f>
        <v/>
      </c>
      <c r="EM49" s="97" t="str">
        <f>IF(ISBLANK($EJ$49),"",IF(ISNA(MATCH(TeamNAVI!$E$22,$EE$49:$EI$49,0))*ISNA(MATCH(TeamNAVI!$E$24,$EE$49:$EI$49,0))*ISNA(MATCH(TeamNAVI!$E$26,$EE$49:$EI$49,0)),0,1))</f>
        <v/>
      </c>
      <c r="EN49" s="122" t="str">
        <f>IF(ISBLANK($EJ$49),"",INDEX($EK$49:$EL$49,$EM$49+1)*$ED$49)</f>
        <v/>
      </c>
      <c r="EP49" s="119">
        <v>9</v>
      </c>
      <c r="EQ49" s="123" t="str">
        <f>VLOOKUP($EP$49,$B$6:$C$26,2)</f>
        <v/>
      </c>
      <c r="ER49" s="123">
        <v>44</v>
      </c>
      <c r="ES49" s="415"/>
      <c r="ET49" s="415"/>
      <c r="EU49" s="203"/>
      <c r="EV49" s="7"/>
      <c r="EW49" s="8"/>
      <c r="EX49" s="8"/>
      <c r="EY49" s="8"/>
      <c r="EZ49" s="9"/>
      <c r="FA49" s="7"/>
      <c r="FB49" s="121" t="str">
        <f>IF(ISBLANK($FA$49),"",INDEX(ion21Coop!$F$32:$F$39,MAX(2*$FA$49-1,2)))</f>
        <v/>
      </c>
      <c r="FC49" s="122" t="str">
        <f>IF(ISBLANK($FA$49),"",INDEX(ion21Coop!$F$32:$F$39,2*$FA$49))</f>
        <v/>
      </c>
      <c r="FD49" s="97" t="str">
        <f>IF(ISBLANK($FA$49),"",IF(ISNA(MATCH(TeamNAVI!$E$22,$EV$49:$EZ$49,0))*ISNA(MATCH(TeamNAVI!$E$24,$EV$49:$EZ$49,0))*ISNA(MATCH(TeamNAVI!$E$26,$EV$49:$EZ$49,0)),0,1))</f>
        <v/>
      </c>
      <c r="FE49" s="122" t="str">
        <f>IF(ISBLANK($FA$49),"",INDEX($FB$49:$FC$49,$FD$49+1)*$EU$49)</f>
        <v/>
      </c>
      <c r="FG49" s="119">
        <v>10</v>
      </c>
      <c r="FH49" s="123" t="str">
        <f>VLOOKUP($FG$49,$B$6:$C$26,2)</f>
        <v/>
      </c>
      <c r="FI49" s="123">
        <v>44</v>
      </c>
      <c r="FJ49" s="415"/>
      <c r="FK49" s="415"/>
      <c r="FL49" s="203"/>
      <c r="FM49" s="7"/>
      <c r="FN49" s="8"/>
      <c r="FO49" s="8"/>
      <c r="FP49" s="8"/>
      <c r="FQ49" s="9"/>
      <c r="FR49" s="7"/>
      <c r="FS49" s="121" t="str">
        <f>IF(ISBLANK($FR$49),"",INDEX(ion21Coop!$F$32:$F$39,MAX(2*$FR$49-1,2)))</f>
        <v/>
      </c>
      <c r="FT49" s="122" t="str">
        <f>IF(ISBLANK($FR$49),"",INDEX(ion21Coop!$F$32:$F$39,2*$FR$49))</f>
        <v/>
      </c>
      <c r="FU49" s="97" t="str">
        <f>IF(ISBLANK($FR$49),"",IF(ISNA(MATCH(TeamNAVI!$E$22,$FM$49:$FQ$49,0))*ISNA(MATCH(TeamNAVI!$E$24,$FM$49:$FQ$49,0))*ISNA(MATCH(TeamNAVI!$E$26,$FM$49:$FQ$49,0)),0,1))</f>
        <v/>
      </c>
      <c r="FV49" s="122" t="str">
        <f>IF(ISBLANK($FR$49),"",INDEX($FS$49:$FT$49,$FU$49+1)*$FL$49)</f>
        <v/>
      </c>
      <c r="FX49" s="119">
        <v>11</v>
      </c>
      <c r="FY49" s="123" t="str">
        <f>VLOOKUP($FX$49,$B$6:$C$26,2)</f>
        <v/>
      </c>
      <c r="FZ49" s="123">
        <v>44</v>
      </c>
      <c r="GA49" s="415"/>
      <c r="GB49" s="415"/>
      <c r="GC49" s="203"/>
      <c r="GD49" s="7"/>
      <c r="GE49" s="8"/>
      <c r="GF49" s="8"/>
      <c r="GG49" s="8"/>
      <c r="GH49" s="9"/>
      <c r="GI49" s="7"/>
      <c r="GJ49" s="121" t="str">
        <f>IF(ISBLANK($GI$49),"",INDEX(ion21Coop!$F$32:$F$39,MAX(2*$GI$49-1,2)))</f>
        <v/>
      </c>
      <c r="GK49" s="122" t="str">
        <f>IF(ISBLANK($GI$49),"",INDEX(ion21Coop!$F$32:$F$39,2*$GI$49))</f>
        <v/>
      </c>
      <c r="GL49" s="97" t="str">
        <f>IF(ISBLANK($GI$49),"",IF(ISNA(MATCH(TeamNAVI!$E$22,$GD$49:$GH$49,0))*ISNA(MATCH(TeamNAVI!$E$24,$GD$49:$GH$49,0))*ISNA(MATCH(TeamNAVI!$E$26,$GD$49:$GH$49,0)),0,1))</f>
        <v/>
      </c>
      <c r="GM49" s="122" t="str">
        <f>IF(ISBLANK($GI$49),"",INDEX($GJ$49:$GK$49,$GL$49+1)*$GC$49)</f>
        <v/>
      </c>
      <c r="GO49" s="119">
        <v>12</v>
      </c>
      <c r="GP49" s="123" t="str">
        <f>VLOOKUP($GO$49,$B$6:$C$26,2)</f>
        <v/>
      </c>
      <c r="GQ49" s="123">
        <v>44</v>
      </c>
      <c r="GR49" s="415"/>
      <c r="GS49" s="415"/>
      <c r="GT49" s="203"/>
      <c r="GU49" s="7"/>
      <c r="GV49" s="8"/>
      <c r="GW49" s="8"/>
      <c r="GX49" s="8"/>
      <c r="GY49" s="9"/>
      <c r="GZ49" s="7"/>
      <c r="HA49" s="121" t="str">
        <f>IF(ISBLANK($GZ$49),"",INDEX(ion21Coop!$F$32:$F$39,MAX(2*$GZ$49-1,2)))</f>
        <v/>
      </c>
      <c r="HB49" s="122" t="str">
        <f>IF(ISBLANK($GZ$49),"",INDEX(ion21Coop!$F$32:$F$39,2*$GZ$49))</f>
        <v/>
      </c>
      <c r="HC49" s="97" t="str">
        <f>IF(ISBLANK($GZ$49),"",IF(ISNA(MATCH(TeamNAVI!$E$22,$GU$49:$GY$49,0))*ISNA(MATCH(TeamNAVI!$E$24,$GU$49:$GY$49,0))*ISNA(MATCH(TeamNAVI!$E$26,$GU$49:$GY$49,0)),0,1))</f>
        <v/>
      </c>
      <c r="HD49" s="122" t="str">
        <f>IF(ISBLANK($GZ$49),"",INDEX($HA$49:$HB$49,$HC$49+1)*$GT$49)</f>
        <v/>
      </c>
      <c r="HF49" s="119">
        <v>13</v>
      </c>
      <c r="HG49" s="123" t="str">
        <f>VLOOKUP($HF$49,$B$6:$C$26,2)</f>
        <v/>
      </c>
      <c r="HH49" s="123">
        <v>44</v>
      </c>
      <c r="HI49" s="415"/>
      <c r="HJ49" s="415"/>
      <c r="HK49" s="203"/>
      <c r="HL49" s="7"/>
      <c r="HM49" s="8"/>
      <c r="HN49" s="8"/>
      <c r="HO49" s="8"/>
      <c r="HP49" s="9"/>
      <c r="HQ49" s="7"/>
      <c r="HR49" s="121" t="str">
        <f>IF(ISBLANK($HQ$49),"",INDEX(ion21Coop!$F$32:$F$39,MAX(2*$HQ$49-1,2)))</f>
        <v/>
      </c>
      <c r="HS49" s="122" t="str">
        <f>IF(ISBLANK($HQ$49),"",INDEX(ion21Coop!$F$32:$F$39,2*$HQ$49))</f>
        <v/>
      </c>
      <c r="HT49" s="97" t="str">
        <f>IF(ISBLANK($HQ$49),"",IF(ISNA(MATCH(TeamNAVI!$E$22,$HL$49:$HP$49,0))*ISNA(MATCH(TeamNAVI!$E$24,$HL$49:$HP$49,0))*ISNA(MATCH(TeamNAVI!$E$26,$HL$49:$HP$49,0)),0,1))</f>
        <v/>
      </c>
      <c r="HU49" s="122" t="str">
        <f>IF(ISBLANK($HQ$49),"",INDEX($HR$49:$HS$49,$HT$49+1)*$HK$49)</f>
        <v/>
      </c>
      <c r="HW49" s="119">
        <v>14</v>
      </c>
      <c r="HX49" s="123" t="str">
        <f>VLOOKUP($HW$49,$B$6:$C$26,2)</f>
        <v/>
      </c>
      <c r="HY49" s="123">
        <v>44</v>
      </c>
      <c r="HZ49" s="415"/>
      <c r="IA49" s="415"/>
      <c r="IB49" s="203"/>
      <c r="IC49" s="7"/>
      <c r="ID49" s="8"/>
      <c r="IE49" s="8"/>
      <c r="IF49" s="8"/>
      <c r="IG49" s="9"/>
      <c r="IH49" s="7"/>
      <c r="II49" s="121" t="str">
        <f>IF(ISBLANK($IH$49),"",INDEX(ion21Coop!$F$32:$F$39,MAX(2*$IH$49-1,2)))</f>
        <v/>
      </c>
      <c r="IJ49" s="122" t="str">
        <f>IF(ISBLANK($IH$49),"",INDEX(ion21Coop!$F$32:$F$39,2*$IH$49))</f>
        <v/>
      </c>
      <c r="IK49" s="97" t="str">
        <f>IF(ISBLANK($IH$49),"",IF(ISNA(MATCH(TeamNAVI!$E$22,$IC$49:$IG$49,0))*ISNA(MATCH(TeamNAVI!$E$24,$IC$49:$IG$49,0))*ISNA(MATCH(TeamNAVI!$E$26,$IC$49:$IG$49,0)),0,1))</f>
        <v/>
      </c>
      <c r="IL49" s="122" t="str">
        <f>IF(ISBLANK($IH$49),"",INDEX($II$49:$IJ$49,$IK$49+1)*$IB$49)</f>
        <v/>
      </c>
      <c r="IN49" s="119">
        <v>15</v>
      </c>
      <c r="IO49" s="123" t="str">
        <f>VLOOKUP($IN$49,$B$6:$C$26,2)</f>
        <v/>
      </c>
      <c r="IP49" s="123">
        <v>44</v>
      </c>
      <c r="IQ49" s="415"/>
      <c r="IR49" s="415"/>
      <c r="IS49" s="203"/>
      <c r="IT49" s="7"/>
      <c r="IU49" s="8"/>
      <c r="IV49" s="8"/>
      <c r="IW49" s="8"/>
      <c r="IX49" s="9"/>
      <c r="IY49" s="7"/>
      <c r="IZ49" s="121" t="str">
        <f>IF(ISBLANK($IY$49),"",INDEX(ion21Coop!$F$32:$F$39,MAX(2*$IY$49-1,2)))</f>
        <v/>
      </c>
      <c r="JA49" s="122" t="str">
        <f>IF(ISBLANK($IY$49),"",INDEX(ion21Coop!$F$32:$F$39,2*$IY$49))</f>
        <v/>
      </c>
      <c r="JB49" s="97" t="str">
        <f>IF(ISBLANK($IY$49),"",IF(ISNA(MATCH(TeamNAVI!$E$22,$IT$49:$IX$49,0))*ISNA(MATCH(TeamNAVI!$E$24,$IT$49:$IX$49,0))*ISNA(MATCH(TeamNAVI!$E$26,$IT$49:$IX$49,0)),0,1))</f>
        <v/>
      </c>
      <c r="JC49" s="122" t="str">
        <f>IF(ISBLANK($IY$49),"",INDEX($IZ$49:$JA$49,$JB$49+1)*$IS$49)</f>
        <v/>
      </c>
      <c r="JE49" s="119">
        <v>16</v>
      </c>
      <c r="JF49" s="123" t="str">
        <f>VLOOKUP($JE$49,$B$6:$C$26,2)</f>
        <v/>
      </c>
      <c r="JG49" s="123">
        <v>44</v>
      </c>
      <c r="JH49" s="415"/>
      <c r="JI49" s="415"/>
      <c r="JJ49" s="203"/>
      <c r="JK49" s="7"/>
      <c r="JL49" s="8"/>
      <c r="JM49" s="8"/>
      <c r="JN49" s="8"/>
      <c r="JO49" s="9"/>
      <c r="JP49" s="7"/>
      <c r="JQ49" s="121" t="str">
        <f>IF(ISBLANK($JP$49),"",INDEX(ion21Coop!$F$32:$F$39,MAX(2*$JP$49-1,2)))</f>
        <v/>
      </c>
      <c r="JR49" s="122" t="str">
        <f>IF(ISBLANK($JP$49),"",INDEX(ion21Coop!$F$32:$F$39,2*$JP$49))</f>
        <v/>
      </c>
      <c r="JS49" s="97" t="str">
        <f>IF(ISBLANK($JP$49),"",IF(ISNA(MATCH(TeamNAVI!$E$22,$JK$49:$JO$49,0))*ISNA(MATCH(TeamNAVI!$E$24,$JK$49:$JO$49,0))*ISNA(MATCH(TeamNAVI!$E$26,$JK$49:$JO$49,0)),0,1))</f>
        <v/>
      </c>
      <c r="JT49" s="122" t="str">
        <f>IF(ISBLANK($JP$49),"",INDEX($JQ$49:$JR$49,$JS$49+1)*$JJ$49)</f>
        <v/>
      </c>
      <c r="JV49" s="119">
        <v>17</v>
      </c>
      <c r="JW49" s="123" t="str">
        <f>VLOOKUP($JV$49,$B$6:$C$26,2)</f>
        <v/>
      </c>
      <c r="JX49" s="123">
        <v>44</v>
      </c>
      <c r="JY49" s="415"/>
      <c r="JZ49" s="415"/>
      <c r="KA49" s="203"/>
      <c r="KB49" s="7"/>
      <c r="KC49" s="8"/>
      <c r="KD49" s="8"/>
      <c r="KE49" s="8"/>
      <c r="KF49" s="9"/>
      <c r="KG49" s="7"/>
      <c r="KH49" s="121" t="str">
        <f>IF(ISBLANK($KG$49),"",INDEX(ion21Coop!$F$32:$F$39,MAX(2*$KG$49-1,2)))</f>
        <v/>
      </c>
      <c r="KI49" s="122" t="str">
        <f>IF(ISBLANK($KG$49),"",INDEX(ion21Coop!$F$32:$F$39,2*$KG$49))</f>
        <v/>
      </c>
      <c r="KJ49" s="97" t="str">
        <f>IF(ISBLANK($KG$49),"",IF(ISNA(MATCH(TeamNAVI!$E$22,$KB$49:$KF$49,0))*ISNA(MATCH(TeamNAVI!$E$24,$KB$49:$KF$49,0))*ISNA(MATCH(TeamNAVI!$E$26,$KB$49:$KF$49,0)),0,1))</f>
        <v/>
      </c>
      <c r="KK49" s="122" t="str">
        <f>IF(ISBLANK($KG$49),"",INDEX($KH$49:$KI$49,$KJ$49+1)*$KA$49)</f>
        <v/>
      </c>
      <c r="KM49" s="119">
        <v>18</v>
      </c>
      <c r="KN49" s="123" t="str">
        <f>VLOOKUP($KM$49,$B$6:$C$26,2)</f>
        <v/>
      </c>
      <c r="KO49" s="123">
        <v>44</v>
      </c>
      <c r="KP49" s="415"/>
      <c r="KQ49" s="415"/>
      <c r="KR49" s="203"/>
      <c r="KS49" s="7"/>
      <c r="KT49" s="8"/>
      <c r="KU49" s="8"/>
      <c r="KV49" s="8"/>
      <c r="KW49" s="9"/>
      <c r="KX49" s="7"/>
      <c r="KY49" s="121" t="str">
        <f>IF(ISBLANK($KX$49),"",INDEX(ion21Coop!$F$32:$F$39,MAX(2*$KX$49-1,2)))</f>
        <v/>
      </c>
      <c r="KZ49" s="122" t="str">
        <f>IF(ISBLANK($KX$49),"",INDEX(ion21Coop!$F$32:$F$39,2*$KX$49))</f>
        <v/>
      </c>
      <c r="LA49" s="97" t="str">
        <f>IF(ISBLANK($KX$49),"",IF(ISNA(MATCH(TeamNAVI!$E$22,$KS$49:$KW$49,0))*ISNA(MATCH(TeamNAVI!$E$24,$KS$49:$KW$49,0))*ISNA(MATCH(TeamNAVI!$E$26,$KS$49:$KW$49,0)),0,1))</f>
        <v/>
      </c>
      <c r="LB49" s="122" t="str">
        <f>IF(ISBLANK($KX$49),"",INDEX($KY$49:$KZ$49,$LA$49+1)*$KR$49)</f>
        <v/>
      </c>
      <c r="LD49" s="119">
        <v>19</v>
      </c>
      <c r="LE49" s="123" t="str">
        <f>VLOOKUP($LD$49,$B$6:$C$26,2)</f>
        <v/>
      </c>
      <c r="LF49" s="123">
        <v>44</v>
      </c>
      <c r="LG49" s="415"/>
      <c r="LH49" s="415"/>
      <c r="LI49" s="203"/>
      <c r="LJ49" s="7"/>
      <c r="LK49" s="8"/>
      <c r="LL49" s="8"/>
      <c r="LM49" s="8"/>
      <c r="LN49" s="9"/>
      <c r="LO49" s="7"/>
      <c r="LP49" s="121" t="str">
        <f>IF(ISBLANK($LO$49),"",INDEX(ion21Coop!$F$32:$F$39,MAX(2*$LO$49-1,2)))</f>
        <v/>
      </c>
      <c r="LQ49" s="122" t="str">
        <f>IF(ISBLANK($LO$49),"",INDEX(ion21Coop!$F$32:$F$39,2*$LO$49))</f>
        <v/>
      </c>
      <c r="LR49" s="97" t="str">
        <f>IF(ISBLANK($LO$49),"",IF(ISNA(MATCH(TeamNAVI!$E$22,$LJ$49:$LN$49,0))*ISNA(MATCH(TeamNAVI!$E$24,$LJ$49:$LN$49,0))*ISNA(MATCH(TeamNAVI!$E$26,$LJ$49:$LN$49,0)),0,1))</f>
        <v/>
      </c>
      <c r="LS49" s="122" t="str">
        <f>IF(ISBLANK($LO$49),"",INDEX($LP$49:$LQ$49,$LR$49+1)*$LI$49)</f>
        <v/>
      </c>
      <c r="LU49" s="119">
        <v>20</v>
      </c>
      <c r="LV49" s="123" t="str">
        <f>VLOOKUP($LU$49,$B$6:$C$26,2)</f>
        <v/>
      </c>
      <c r="LW49" s="123">
        <v>44</v>
      </c>
      <c r="LX49" s="415"/>
      <c r="LY49" s="415"/>
      <c r="LZ49" s="203"/>
      <c r="MA49" s="7"/>
      <c r="MB49" s="8"/>
      <c r="MC49" s="8"/>
      <c r="MD49" s="8"/>
      <c r="ME49" s="9"/>
      <c r="MF49" s="7"/>
      <c r="MG49" s="121" t="str">
        <f>IF(ISBLANK($MF$49),"",INDEX(ion21Coop!$F$32:$F$39,MAX(2*$MF$49-1,2)))</f>
        <v/>
      </c>
      <c r="MH49" s="122" t="str">
        <f>IF(ISBLANK($MF$49),"",INDEX(ion21Coop!$F$32:$F$39,2*$MF$49))</f>
        <v/>
      </c>
      <c r="MI49" s="97" t="str">
        <f>IF(ISBLANK($MF$49),"",IF(ISNA(MATCH(TeamNAVI!$E$22,$MA$49:$ME$49,0))*ISNA(MATCH(TeamNAVI!$E$24,$MA$49:$ME$49,0))*ISNA(MATCH(TeamNAVI!$E$26,$MA$49:$ME$49,0)),0,1))</f>
        <v/>
      </c>
      <c r="MJ49" s="122" t="str">
        <f>IF(ISBLANK($MF$49),"",INDEX($MG$49:$MH$49,$MI$49+1)*$LZ$49)</f>
        <v/>
      </c>
      <c r="ML49" s="119">
        <v>21</v>
      </c>
      <c r="MM49" s="123" t="str">
        <f>VLOOKUP($ML$49,$B$6:$C$26,2)</f>
        <v/>
      </c>
      <c r="MN49" s="123">
        <v>44</v>
      </c>
      <c r="MO49" s="415"/>
      <c r="MP49" s="415"/>
      <c r="MQ49" s="203"/>
      <c r="MR49" s="7"/>
      <c r="MS49" s="8"/>
      <c r="MT49" s="8"/>
      <c r="MU49" s="8"/>
      <c r="MV49" s="9"/>
      <c r="MW49" s="7"/>
      <c r="MX49" s="121" t="str">
        <f>IF(ISBLANK($MW$49),"",INDEX(ion21Coop!$F$32:$F$39,MAX(2*$MW$49-1,2)))</f>
        <v/>
      </c>
      <c r="MY49" s="122" t="str">
        <f>IF(ISBLANK($MW$49),"",INDEX(ion21Coop!$F$32:$F$39,2*$MW$49))</f>
        <v/>
      </c>
      <c r="MZ49" s="97" t="str">
        <f>IF(ISBLANK($MW$49),"",IF(ISNA(MATCH(TeamNAVI!$E$22,$MR$49:$MV$49,0))*ISNA(MATCH(TeamNAVI!$E$24,$MR$49:$MV$49,0))*ISNA(MATCH(TeamNAVI!$E$26,$MR$49:$MV$49,0)),0,1))</f>
        <v/>
      </c>
      <c r="NA49" s="122" t="str">
        <f>IF(ISBLANK($MW$49),"",INDEX($MX$49:$MY$49,$MZ$49+1)*$MQ$49)</f>
        <v/>
      </c>
    </row>
    <row r="50" spans="2:365" x14ac:dyDescent="0.3">
      <c r="B50" s="50" t="s">
        <v>244</v>
      </c>
      <c r="J50" s="119">
        <v>1</v>
      </c>
      <c r="K50" s="123" t="str">
        <f>VLOOKUP($J$50,$B$6:$C$26,2)</f>
        <v>YaJo</v>
      </c>
      <c r="L50" s="123">
        <v>45</v>
      </c>
      <c r="M50" s="364"/>
      <c r="N50" s="364"/>
      <c r="O50" s="202"/>
      <c r="P50" s="7"/>
      <c r="Q50" s="8"/>
      <c r="R50" s="8"/>
      <c r="S50" s="8"/>
      <c r="T50" s="9"/>
      <c r="U50" s="7"/>
      <c r="V50" s="121" t="str">
        <f>IF(ISBLANK($U$50),"",INDEX(ion21Coop!$F$32:$F$39,MAX(2*$U$50-1,2)))</f>
        <v/>
      </c>
      <c r="W50" s="122" t="str">
        <f>IF(ISBLANK($U$50),"",INDEX(ion21Coop!$F$32:$F$39,2*$U$50))</f>
        <v/>
      </c>
      <c r="X50" s="97" t="str">
        <f>IF(ISBLANK($U$50),"",IF(ISNA(MATCH(TeamNAVI!$E$22,$P$50:$T$50,0))*ISNA(MATCH(TeamNAVI!$E$24,$P$50:$T$50,0))*ISNA(MATCH(TeamNAVI!$E$26,$P$50:$T$50,0)),0,1))</f>
        <v/>
      </c>
      <c r="Y50" s="122" t="str">
        <f>IF(ISBLANK($U$50),"",INDEX($V$50:$W$50,$X$50+1)*$O$50)</f>
        <v/>
      </c>
      <c r="AA50" s="119">
        <v>2</v>
      </c>
      <c r="AB50" s="123" t="str">
        <f>VLOOKUP($AA$50,$B$6:$C$26,2)</f>
        <v>GeLo</v>
      </c>
      <c r="AC50" s="123">
        <v>45</v>
      </c>
      <c r="AD50" s="364"/>
      <c r="AE50" s="364"/>
      <c r="AF50" s="202"/>
      <c r="AG50" s="7"/>
      <c r="AH50" s="8"/>
      <c r="AI50" s="8"/>
      <c r="AJ50" s="8"/>
      <c r="AK50" s="9"/>
      <c r="AL50" s="7"/>
      <c r="AM50" s="121" t="str">
        <f>IF(ISBLANK($AL$50),"",INDEX(ion21Coop!$F$32:$F$39,MAX(2*$AL$50-1,2)))</f>
        <v/>
      </c>
      <c r="AN50" s="122" t="str">
        <f>IF(ISBLANK($AL$50),"",INDEX(ion21Coop!$F$32:$F$39,2*$AL$50))</f>
        <v/>
      </c>
      <c r="AO50" s="97" t="str">
        <f>IF(ISBLANK($AL$50),"",IF(ISNA(MATCH(TeamNAVI!$E$22,$AG$50:$AK$50,0))*ISNA(MATCH(TeamNAVI!$E$24,$AG$50:$AK$50,0))*ISNA(MATCH(TeamNAVI!$E$26,$AG$50:$AK$50,0)),0,1))</f>
        <v/>
      </c>
      <c r="AP50" s="122" t="str">
        <f>IF(ISBLANK($AL$50),"",INDEX($AM$50:$AN$50,$AO$50+1)*$AF$50)</f>
        <v/>
      </c>
      <c r="AR50" s="119">
        <v>3</v>
      </c>
      <c r="AS50" s="123" t="str">
        <f>VLOOKUP($AR$50,$B$6:$C$26,2)</f>
        <v>MiDo</v>
      </c>
      <c r="AT50" s="123">
        <v>45</v>
      </c>
      <c r="AU50" s="364"/>
      <c r="AV50" s="364"/>
      <c r="AW50" s="202"/>
      <c r="AX50" s="7"/>
      <c r="AY50" s="8"/>
      <c r="AZ50" s="8"/>
      <c r="BA50" s="8"/>
      <c r="BB50" s="9"/>
      <c r="BC50" s="7"/>
      <c r="BD50" s="121" t="str">
        <f>IF(ISBLANK($BC$50),"",INDEX(ion21Coop!$F$32:$F$39,MAX(2*$BC$50-1,2)))</f>
        <v/>
      </c>
      <c r="BE50" s="122" t="str">
        <f>IF(ISBLANK($BC$50),"",INDEX(ion21Coop!$F$32:$F$39,2*$BC$50))</f>
        <v/>
      </c>
      <c r="BF50" s="97" t="str">
        <f>IF(ISBLANK($BC$50),"",IF(ISNA(MATCH(TeamNAVI!$E$22,$AX$50:$BB$50,0))*ISNA(MATCH(TeamNAVI!$E$24,$AX$50:$BB$50,0))*ISNA(MATCH(TeamNAVI!$E$26,$AX$50:$BB$50,0)),0,1))</f>
        <v/>
      </c>
      <c r="BG50" s="122" t="str">
        <f>IF(ISBLANK($BC$50),"",INDEX($BD$50:$BE$50,$BF$50+1)*$AW$50)</f>
        <v/>
      </c>
      <c r="BI50" s="119">
        <v>4</v>
      </c>
      <c r="BJ50" s="123" t="str">
        <f>VLOOKUP($BI$50,$B$6:$C$26,2)</f>
        <v>EmNi</v>
      </c>
      <c r="BK50" s="123">
        <v>45</v>
      </c>
      <c r="BL50" s="415"/>
      <c r="BM50" s="415"/>
      <c r="BN50" s="203"/>
      <c r="BO50" s="7"/>
      <c r="BP50" s="8"/>
      <c r="BQ50" s="8"/>
      <c r="BR50" s="8"/>
      <c r="BS50" s="9"/>
      <c r="BT50" s="7"/>
      <c r="BU50" s="121" t="str">
        <f>IF(ISBLANK($BT$50),"",INDEX(ion21Coop!$F$32:$F$39,MAX(2*$BT$50-1,2)))</f>
        <v/>
      </c>
      <c r="BV50" s="122" t="str">
        <f>IF(ISBLANK($BT$50),"",INDEX(ion21Coop!$F$32:$F$39,2*$BT$50))</f>
        <v/>
      </c>
      <c r="BW50" s="97" t="str">
        <f>IF(ISBLANK($BT$50),"",IF(ISNA(MATCH(TeamNAVI!$E$22,$BO$50:$BS$50,0))*ISNA(MATCH(TeamNAVI!$E$24,$BO$50:$BS$50,0))*ISNA(MATCH(TeamNAVI!$E$26,$BO$50:$BS$50,0)),0,1))</f>
        <v/>
      </c>
      <c r="BX50" s="122" t="str">
        <f>IF(ISBLANK($BT$50),"",INDEX($BU$50:$BV$50,$BW$50+1)*$BN$50)</f>
        <v/>
      </c>
      <c r="BZ50" s="119">
        <v>5</v>
      </c>
      <c r="CA50" s="123" t="str">
        <f>VLOOKUP($BZ$50,$B$6:$C$26,2)</f>
        <v>HeJe</v>
      </c>
      <c r="CB50" s="123">
        <v>45</v>
      </c>
      <c r="CC50" s="415"/>
      <c r="CD50" s="415"/>
      <c r="CE50" s="203"/>
      <c r="CF50" s="7"/>
      <c r="CG50" s="8"/>
      <c r="CH50" s="8"/>
      <c r="CI50" s="8"/>
      <c r="CJ50" s="9"/>
      <c r="CK50" s="7"/>
      <c r="CL50" s="121" t="str">
        <f>IF(ISBLANK($CK$50),"",INDEX(ion21Coop!$F$32:$F$39,MAX(2*$CK$50-1,2)))</f>
        <v/>
      </c>
      <c r="CM50" s="122" t="str">
        <f>IF(ISBLANK($CK$50),"",INDEX(ion21Coop!$F$32:$F$39,2*$CK$50))</f>
        <v/>
      </c>
      <c r="CN50" s="97" t="str">
        <f>IF(ISBLANK($CK$50),"",IF(ISNA(MATCH(TeamNAVI!$E$22,$CF$50:$CJ$50,0))*ISNA(MATCH(TeamNAVI!$E$24,$CF$50:$CJ$50,0))*ISNA(MATCH(TeamNAVI!$E$26,$CF$50:$CJ$50,0)),0,1))</f>
        <v/>
      </c>
      <c r="CO50" s="122" t="str">
        <f>IF(ISBLANK($CK$50),"",INDEX($CL$50:$CM$50,$CN$50+1)*$CE$50)</f>
        <v/>
      </c>
      <c r="CQ50" s="119">
        <v>6</v>
      </c>
      <c r="CR50" s="123" t="str">
        <f>VLOOKUP($CQ$50,$B$6:$C$26,2)</f>
        <v/>
      </c>
      <c r="CS50" s="123">
        <v>45</v>
      </c>
      <c r="CT50" s="415"/>
      <c r="CU50" s="415"/>
      <c r="CV50" s="203"/>
      <c r="CW50" s="7"/>
      <c r="CX50" s="8"/>
      <c r="CY50" s="8"/>
      <c r="CZ50" s="8"/>
      <c r="DA50" s="9"/>
      <c r="DB50" s="7"/>
      <c r="DC50" s="121" t="str">
        <f>IF(ISBLANK($DB$50),"",INDEX(ion21Coop!$F$32:$F$39,MAX(2*$DB$50-1,2)))</f>
        <v/>
      </c>
      <c r="DD50" s="122" t="str">
        <f>IF(ISBLANK($DB$50),"",INDEX(ion21Coop!$F$32:$F$39,2*$DB$50))</f>
        <v/>
      </c>
      <c r="DE50" s="97" t="str">
        <f>IF(ISBLANK($DB$50),"",IF(ISNA(MATCH(TeamNAVI!$E$22,$CW$50:$DA$50,0))*ISNA(MATCH(TeamNAVI!$E$24,$CW$50:$DA$50,0))*ISNA(MATCH(TeamNAVI!$E$26,$CW$50:$DA$50,0)),0,1))</f>
        <v/>
      </c>
      <c r="DF50" s="122" t="str">
        <f>IF(ISBLANK($DB$50),"",INDEX($DC$50:$DD$50,$DE$50+1)*$CV$50)</f>
        <v/>
      </c>
      <c r="DH50" s="119">
        <v>7</v>
      </c>
      <c r="DI50" s="123" t="str">
        <f>VLOOKUP($DH$50,$B$6:$C$26,2)</f>
        <v/>
      </c>
      <c r="DJ50" s="123">
        <v>45</v>
      </c>
      <c r="DK50" s="415"/>
      <c r="DL50" s="415"/>
      <c r="DM50" s="203"/>
      <c r="DN50" s="7"/>
      <c r="DO50" s="8"/>
      <c r="DP50" s="8"/>
      <c r="DQ50" s="8"/>
      <c r="DR50" s="9"/>
      <c r="DS50" s="7"/>
      <c r="DT50" s="121" t="str">
        <f>IF(ISBLANK($DS$50),"",INDEX(ion21Coop!$F$32:$F$39,MAX(2*$DS$50-1,2)))</f>
        <v/>
      </c>
      <c r="DU50" s="122" t="str">
        <f>IF(ISBLANK($DS$50),"",INDEX(ion21Coop!$F$32:$F$39,2*$DS$50))</f>
        <v/>
      </c>
      <c r="DV50" s="97" t="str">
        <f>IF(ISBLANK($DS$50),"",IF(ISNA(MATCH(TeamNAVI!$E$22,$DN$50:$DR$50,0))*ISNA(MATCH(TeamNAVI!$E$24,$DN$50:$DR$50,0))*ISNA(MATCH(TeamNAVI!$E$26,$DN$50:$DR$50,0)),0,1))</f>
        <v/>
      </c>
      <c r="DW50" s="122" t="str">
        <f>IF(ISBLANK($DS$50),"",INDEX($DT$50:$DU$50,$DV$50+1)*$DM$50)</f>
        <v/>
      </c>
      <c r="DY50" s="119">
        <v>8</v>
      </c>
      <c r="DZ50" s="123" t="str">
        <f>VLOOKUP($DY$50,$B$6:$C$26,2)</f>
        <v/>
      </c>
      <c r="EA50" s="123">
        <v>45</v>
      </c>
      <c r="EB50" s="415"/>
      <c r="EC50" s="415"/>
      <c r="ED50" s="203"/>
      <c r="EE50" s="7"/>
      <c r="EF50" s="8"/>
      <c r="EG50" s="8"/>
      <c r="EH50" s="8"/>
      <c r="EI50" s="9"/>
      <c r="EJ50" s="7"/>
      <c r="EK50" s="121" t="str">
        <f>IF(ISBLANK($EJ$50),"",INDEX(ion21Coop!$F$32:$F$39,MAX(2*$EJ$50-1,2)))</f>
        <v/>
      </c>
      <c r="EL50" s="122" t="str">
        <f>IF(ISBLANK($EJ$50),"",INDEX(ion21Coop!$F$32:$F$39,2*$EJ$50))</f>
        <v/>
      </c>
      <c r="EM50" s="97" t="str">
        <f>IF(ISBLANK($EJ$50),"",IF(ISNA(MATCH(TeamNAVI!$E$22,$EE$50:$EI$50,0))*ISNA(MATCH(TeamNAVI!$E$24,$EE$50:$EI$50,0))*ISNA(MATCH(TeamNAVI!$E$26,$EE$50:$EI$50,0)),0,1))</f>
        <v/>
      </c>
      <c r="EN50" s="122" t="str">
        <f>IF(ISBLANK($EJ$50),"",INDEX($EK$50:$EL$50,$EM$50+1)*$ED$50)</f>
        <v/>
      </c>
      <c r="EP50" s="119">
        <v>9</v>
      </c>
      <c r="EQ50" s="123" t="str">
        <f>VLOOKUP($EP$50,$B$6:$C$26,2)</f>
        <v/>
      </c>
      <c r="ER50" s="123">
        <v>45</v>
      </c>
      <c r="ES50" s="415"/>
      <c r="ET50" s="415"/>
      <c r="EU50" s="203"/>
      <c r="EV50" s="7"/>
      <c r="EW50" s="8"/>
      <c r="EX50" s="8"/>
      <c r="EY50" s="8"/>
      <c r="EZ50" s="9"/>
      <c r="FA50" s="7"/>
      <c r="FB50" s="121" t="str">
        <f>IF(ISBLANK($FA$50),"",INDEX(ion21Coop!$F$32:$F$39,MAX(2*$FA$50-1,2)))</f>
        <v/>
      </c>
      <c r="FC50" s="122" t="str">
        <f>IF(ISBLANK($FA$50),"",INDEX(ion21Coop!$F$32:$F$39,2*$FA$50))</f>
        <v/>
      </c>
      <c r="FD50" s="97" t="str">
        <f>IF(ISBLANK($FA$50),"",IF(ISNA(MATCH(TeamNAVI!$E$22,$EV$50:$EZ$50,0))*ISNA(MATCH(TeamNAVI!$E$24,$EV$50:$EZ$50,0))*ISNA(MATCH(TeamNAVI!$E$26,$EV$50:$EZ$50,0)),0,1))</f>
        <v/>
      </c>
      <c r="FE50" s="122" t="str">
        <f>IF(ISBLANK($FA$50),"",INDEX($FB$50:$FC$50,$FD$50+1)*$EU$50)</f>
        <v/>
      </c>
      <c r="FG50" s="119">
        <v>10</v>
      </c>
      <c r="FH50" s="123" t="str">
        <f>VLOOKUP($FG$50,$B$6:$C$26,2)</f>
        <v/>
      </c>
      <c r="FI50" s="123">
        <v>45</v>
      </c>
      <c r="FJ50" s="415"/>
      <c r="FK50" s="415"/>
      <c r="FL50" s="203"/>
      <c r="FM50" s="7"/>
      <c r="FN50" s="8"/>
      <c r="FO50" s="8"/>
      <c r="FP50" s="8"/>
      <c r="FQ50" s="9"/>
      <c r="FR50" s="7"/>
      <c r="FS50" s="121" t="str">
        <f>IF(ISBLANK($FR$50),"",INDEX(ion21Coop!$F$32:$F$39,MAX(2*$FR$50-1,2)))</f>
        <v/>
      </c>
      <c r="FT50" s="122" t="str">
        <f>IF(ISBLANK($FR$50),"",INDEX(ion21Coop!$F$32:$F$39,2*$FR$50))</f>
        <v/>
      </c>
      <c r="FU50" s="97" t="str">
        <f>IF(ISBLANK($FR$50),"",IF(ISNA(MATCH(TeamNAVI!$E$22,$FM$50:$FQ$50,0))*ISNA(MATCH(TeamNAVI!$E$24,$FM$50:$FQ$50,0))*ISNA(MATCH(TeamNAVI!$E$26,$FM$50:$FQ$50,0)),0,1))</f>
        <v/>
      </c>
      <c r="FV50" s="122" t="str">
        <f>IF(ISBLANK($FR$50),"",INDEX($FS$50:$FT$50,$FU$50+1)*$FL$50)</f>
        <v/>
      </c>
      <c r="FX50" s="119">
        <v>11</v>
      </c>
      <c r="FY50" s="123" t="str">
        <f>VLOOKUP($FX$50,$B$6:$C$26,2)</f>
        <v/>
      </c>
      <c r="FZ50" s="123">
        <v>45</v>
      </c>
      <c r="GA50" s="415"/>
      <c r="GB50" s="415"/>
      <c r="GC50" s="203"/>
      <c r="GD50" s="7"/>
      <c r="GE50" s="8"/>
      <c r="GF50" s="8"/>
      <c r="GG50" s="8"/>
      <c r="GH50" s="9"/>
      <c r="GI50" s="7"/>
      <c r="GJ50" s="121" t="str">
        <f>IF(ISBLANK($GI$50),"",INDEX(ion21Coop!$F$32:$F$39,MAX(2*$GI$50-1,2)))</f>
        <v/>
      </c>
      <c r="GK50" s="122" t="str">
        <f>IF(ISBLANK($GI$50),"",INDEX(ion21Coop!$F$32:$F$39,2*$GI$50))</f>
        <v/>
      </c>
      <c r="GL50" s="97" t="str">
        <f>IF(ISBLANK($GI$50),"",IF(ISNA(MATCH(TeamNAVI!$E$22,$GD$50:$GH$50,0))*ISNA(MATCH(TeamNAVI!$E$24,$GD$50:$GH$50,0))*ISNA(MATCH(TeamNAVI!$E$26,$GD$50:$GH$50,0)),0,1))</f>
        <v/>
      </c>
      <c r="GM50" s="122" t="str">
        <f>IF(ISBLANK($GI$50),"",INDEX($GJ$50:$GK$50,$GL$50+1)*$GC$50)</f>
        <v/>
      </c>
      <c r="GO50" s="119">
        <v>12</v>
      </c>
      <c r="GP50" s="123" t="str">
        <f>VLOOKUP($GO$50,$B$6:$C$26,2)</f>
        <v/>
      </c>
      <c r="GQ50" s="123">
        <v>45</v>
      </c>
      <c r="GR50" s="415"/>
      <c r="GS50" s="415"/>
      <c r="GT50" s="203"/>
      <c r="GU50" s="7"/>
      <c r="GV50" s="8"/>
      <c r="GW50" s="8"/>
      <c r="GX50" s="8"/>
      <c r="GY50" s="9"/>
      <c r="GZ50" s="7"/>
      <c r="HA50" s="121" t="str">
        <f>IF(ISBLANK($GZ$50),"",INDEX(ion21Coop!$F$32:$F$39,MAX(2*$GZ$50-1,2)))</f>
        <v/>
      </c>
      <c r="HB50" s="122" t="str">
        <f>IF(ISBLANK($GZ$50),"",INDEX(ion21Coop!$F$32:$F$39,2*$GZ$50))</f>
        <v/>
      </c>
      <c r="HC50" s="97" t="str">
        <f>IF(ISBLANK($GZ$50),"",IF(ISNA(MATCH(TeamNAVI!$E$22,$GU$50:$GY$50,0))*ISNA(MATCH(TeamNAVI!$E$24,$GU$50:$GY$50,0))*ISNA(MATCH(TeamNAVI!$E$26,$GU$50:$GY$50,0)),0,1))</f>
        <v/>
      </c>
      <c r="HD50" s="122" t="str">
        <f>IF(ISBLANK($GZ$50),"",INDEX($HA$50:$HB$50,$HC$50+1)*$GT$50)</f>
        <v/>
      </c>
      <c r="HF50" s="119">
        <v>13</v>
      </c>
      <c r="HG50" s="123" t="str">
        <f>VLOOKUP($HF$50,$B$6:$C$26,2)</f>
        <v/>
      </c>
      <c r="HH50" s="123">
        <v>45</v>
      </c>
      <c r="HI50" s="415"/>
      <c r="HJ50" s="415"/>
      <c r="HK50" s="203"/>
      <c r="HL50" s="7"/>
      <c r="HM50" s="8"/>
      <c r="HN50" s="8"/>
      <c r="HO50" s="8"/>
      <c r="HP50" s="9"/>
      <c r="HQ50" s="7"/>
      <c r="HR50" s="121" t="str">
        <f>IF(ISBLANK($HQ$50),"",INDEX(ion21Coop!$F$32:$F$39,MAX(2*$HQ$50-1,2)))</f>
        <v/>
      </c>
      <c r="HS50" s="122" t="str">
        <f>IF(ISBLANK($HQ$50),"",INDEX(ion21Coop!$F$32:$F$39,2*$HQ$50))</f>
        <v/>
      </c>
      <c r="HT50" s="97" t="str">
        <f>IF(ISBLANK($HQ$50),"",IF(ISNA(MATCH(TeamNAVI!$E$22,$HL$50:$HP$50,0))*ISNA(MATCH(TeamNAVI!$E$24,$HL$50:$HP$50,0))*ISNA(MATCH(TeamNAVI!$E$26,$HL$50:$HP$50,0)),0,1))</f>
        <v/>
      </c>
      <c r="HU50" s="122" t="str">
        <f>IF(ISBLANK($HQ$50),"",INDEX($HR$50:$HS$50,$HT$50+1)*$HK$50)</f>
        <v/>
      </c>
      <c r="HW50" s="119">
        <v>14</v>
      </c>
      <c r="HX50" s="123" t="str">
        <f>VLOOKUP($HW$50,$B$6:$C$26,2)</f>
        <v/>
      </c>
      <c r="HY50" s="123">
        <v>45</v>
      </c>
      <c r="HZ50" s="415"/>
      <c r="IA50" s="415"/>
      <c r="IB50" s="203"/>
      <c r="IC50" s="7"/>
      <c r="ID50" s="8"/>
      <c r="IE50" s="8"/>
      <c r="IF50" s="8"/>
      <c r="IG50" s="9"/>
      <c r="IH50" s="7"/>
      <c r="II50" s="121" t="str">
        <f>IF(ISBLANK($IH$50),"",INDEX(ion21Coop!$F$32:$F$39,MAX(2*$IH$50-1,2)))</f>
        <v/>
      </c>
      <c r="IJ50" s="122" t="str">
        <f>IF(ISBLANK($IH$50),"",INDEX(ion21Coop!$F$32:$F$39,2*$IH$50))</f>
        <v/>
      </c>
      <c r="IK50" s="97" t="str">
        <f>IF(ISBLANK($IH$50),"",IF(ISNA(MATCH(TeamNAVI!$E$22,$IC$50:$IG$50,0))*ISNA(MATCH(TeamNAVI!$E$24,$IC$50:$IG$50,0))*ISNA(MATCH(TeamNAVI!$E$26,$IC$50:$IG$50,0)),0,1))</f>
        <v/>
      </c>
      <c r="IL50" s="122" t="str">
        <f>IF(ISBLANK($IH$50),"",INDEX($II$50:$IJ$50,$IK$50+1)*$IB$50)</f>
        <v/>
      </c>
      <c r="IN50" s="119">
        <v>15</v>
      </c>
      <c r="IO50" s="123" t="str">
        <f>VLOOKUP($IN$50,$B$6:$C$26,2)</f>
        <v/>
      </c>
      <c r="IP50" s="123">
        <v>45</v>
      </c>
      <c r="IQ50" s="415"/>
      <c r="IR50" s="415"/>
      <c r="IS50" s="203"/>
      <c r="IT50" s="7"/>
      <c r="IU50" s="8"/>
      <c r="IV50" s="8"/>
      <c r="IW50" s="8"/>
      <c r="IX50" s="9"/>
      <c r="IY50" s="7"/>
      <c r="IZ50" s="121" t="str">
        <f>IF(ISBLANK($IY$50),"",INDEX(ion21Coop!$F$32:$F$39,MAX(2*$IY$50-1,2)))</f>
        <v/>
      </c>
      <c r="JA50" s="122" t="str">
        <f>IF(ISBLANK($IY$50),"",INDEX(ion21Coop!$F$32:$F$39,2*$IY$50))</f>
        <v/>
      </c>
      <c r="JB50" s="97" t="str">
        <f>IF(ISBLANK($IY$50),"",IF(ISNA(MATCH(TeamNAVI!$E$22,$IT$50:$IX$50,0))*ISNA(MATCH(TeamNAVI!$E$24,$IT$50:$IX$50,0))*ISNA(MATCH(TeamNAVI!$E$26,$IT$50:$IX$50,0)),0,1))</f>
        <v/>
      </c>
      <c r="JC50" s="122" t="str">
        <f>IF(ISBLANK($IY$50),"",INDEX($IZ$50:$JA$50,$JB$50+1)*$IS$50)</f>
        <v/>
      </c>
      <c r="JE50" s="119">
        <v>16</v>
      </c>
      <c r="JF50" s="123" t="str">
        <f>VLOOKUP($JE$50,$B$6:$C$26,2)</f>
        <v/>
      </c>
      <c r="JG50" s="123">
        <v>45</v>
      </c>
      <c r="JH50" s="415"/>
      <c r="JI50" s="415"/>
      <c r="JJ50" s="203"/>
      <c r="JK50" s="7"/>
      <c r="JL50" s="8"/>
      <c r="JM50" s="8"/>
      <c r="JN50" s="8"/>
      <c r="JO50" s="9"/>
      <c r="JP50" s="7"/>
      <c r="JQ50" s="121" t="str">
        <f>IF(ISBLANK($JP$50),"",INDEX(ion21Coop!$F$32:$F$39,MAX(2*$JP$50-1,2)))</f>
        <v/>
      </c>
      <c r="JR50" s="122" t="str">
        <f>IF(ISBLANK($JP$50),"",INDEX(ion21Coop!$F$32:$F$39,2*$JP$50))</f>
        <v/>
      </c>
      <c r="JS50" s="97" t="str">
        <f>IF(ISBLANK($JP$50),"",IF(ISNA(MATCH(TeamNAVI!$E$22,$JK$50:$JO$50,0))*ISNA(MATCH(TeamNAVI!$E$24,$JK$50:$JO$50,0))*ISNA(MATCH(TeamNAVI!$E$26,$JK$50:$JO$50,0)),0,1))</f>
        <v/>
      </c>
      <c r="JT50" s="122" t="str">
        <f>IF(ISBLANK($JP$50),"",INDEX($JQ$50:$JR$50,$JS$50+1)*$JJ$50)</f>
        <v/>
      </c>
      <c r="JV50" s="119">
        <v>17</v>
      </c>
      <c r="JW50" s="123" t="str">
        <f>VLOOKUP($JV$50,$B$6:$C$26,2)</f>
        <v/>
      </c>
      <c r="JX50" s="123">
        <v>45</v>
      </c>
      <c r="JY50" s="415"/>
      <c r="JZ50" s="415"/>
      <c r="KA50" s="203"/>
      <c r="KB50" s="7"/>
      <c r="KC50" s="8"/>
      <c r="KD50" s="8"/>
      <c r="KE50" s="8"/>
      <c r="KF50" s="9"/>
      <c r="KG50" s="7"/>
      <c r="KH50" s="121" t="str">
        <f>IF(ISBLANK($KG$50),"",INDEX(ion21Coop!$F$32:$F$39,MAX(2*$KG$50-1,2)))</f>
        <v/>
      </c>
      <c r="KI50" s="122" t="str">
        <f>IF(ISBLANK($KG$50),"",INDEX(ion21Coop!$F$32:$F$39,2*$KG$50))</f>
        <v/>
      </c>
      <c r="KJ50" s="97" t="str">
        <f>IF(ISBLANK($KG$50),"",IF(ISNA(MATCH(TeamNAVI!$E$22,$KB$50:$KF$50,0))*ISNA(MATCH(TeamNAVI!$E$24,$KB$50:$KF$50,0))*ISNA(MATCH(TeamNAVI!$E$26,$KB$50:$KF$50,0)),0,1))</f>
        <v/>
      </c>
      <c r="KK50" s="122" t="str">
        <f>IF(ISBLANK($KG$50),"",INDEX($KH$50:$KI$50,$KJ$50+1)*$KA$50)</f>
        <v/>
      </c>
      <c r="KM50" s="119">
        <v>18</v>
      </c>
      <c r="KN50" s="123" t="str">
        <f>VLOOKUP($KM$50,$B$6:$C$26,2)</f>
        <v/>
      </c>
      <c r="KO50" s="123">
        <v>45</v>
      </c>
      <c r="KP50" s="415"/>
      <c r="KQ50" s="415"/>
      <c r="KR50" s="203"/>
      <c r="KS50" s="7"/>
      <c r="KT50" s="8"/>
      <c r="KU50" s="8"/>
      <c r="KV50" s="8"/>
      <c r="KW50" s="9"/>
      <c r="KX50" s="7"/>
      <c r="KY50" s="121" t="str">
        <f>IF(ISBLANK($KX$50),"",INDEX(ion21Coop!$F$32:$F$39,MAX(2*$KX$50-1,2)))</f>
        <v/>
      </c>
      <c r="KZ50" s="122" t="str">
        <f>IF(ISBLANK($KX$50),"",INDEX(ion21Coop!$F$32:$F$39,2*$KX$50))</f>
        <v/>
      </c>
      <c r="LA50" s="97" t="str">
        <f>IF(ISBLANK($KX$50),"",IF(ISNA(MATCH(TeamNAVI!$E$22,$KS$50:$KW$50,0))*ISNA(MATCH(TeamNAVI!$E$24,$KS$50:$KW$50,0))*ISNA(MATCH(TeamNAVI!$E$26,$KS$50:$KW$50,0)),0,1))</f>
        <v/>
      </c>
      <c r="LB50" s="122" t="str">
        <f>IF(ISBLANK($KX$50),"",INDEX($KY$50:$KZ$50,$LA$50+1)*$KR$50)</f>
        <v/>
      </c>
      <c r="LD50" s="119">
        <v>19</v>
      </c>
      <c r="LE50" s="123" t="str">
        <f>VLOOKUP($LD$50,$B$6:$C$26,2)</f>
        <v/>
      </c>
      <c r="LF50" s="123">
        <v>45</v>
      </c>
      <c r="LG50" s="415"/>
      <c r="LH50" s="415"/>
      <c r="LI50" s="203"/>
      <c r="LJ50" s="7"/>
      <c r="LK50" s="8"/>
      <c r="LL50" s="8"/>
      <c r="LM50" s="8"/>
      <c r="LN50" s="9"/>
      <c r="LO50" s="7"/>
      <c r="LP50" s="121" t="str">
        <f>IF(ISBLANK($LO$50),"",INDEX(ion21Coop!$F$32:$F$39,MAX(2*$LO$50-1,2)))</f>
        <v/>
      </c>
      <c r="LQ50" s="122" t="str">
        <f>IF(ISBLANK($LO$50),"",INDEX(ion21Coop!$F$32:$F$39,2*$LO$50))</f>
        <v/>
      </c>
      <c r="LR50" s="97" t="str">
        <f>IF(ISBLANK($LO$50),"",IF(ISNA(MATCH(TeamNAVI!$E$22,$LJ$50:$LN$50,0))*ISNA(MATCH(TeamNAVI!$E$24,$LJ$50:$LN$50,0))*ISNA(MATCH(TeamNAVI!$E$26,$LJ$50:$LN$50,0)),0,1))</f>
        <v/>
      </c>
      <c r="LS50" s="122" t="str">
        <f>IF(ISBLANK($LO$50),"",INDEX($LP$50:$LQ$50,$LR$50+1)*$LI$50)</f>
        <v/>
      </c>
      <c r="LU50" s="119">
        <v>20</v>
      </c>
      <c r="LV50" s="123" t="str">
        <f>VLOOKUP($LU$50,$B$6:$C$26,2)</f>
        <v/>
      </c>
      <c r="LW50" s="123">
        <v>45</v>
      </c>
      <c r="LX50" s="415"/>
      <c r="LY50" s="415"/>
      <c r="LZ50" s="203"/>
      <c r="MA50" s="7"/>
      <c r="MB50" s="8"/>
      <c r="MC50" s="8"/>
      <c r="MD50" s="8"/>
      <c r="ME50" s="9"/>
      <c r="MF50" s="7"/>
      <c r="MG50" s="121" t="str">
        <f>IF(ISBLANK($MF$50),"",INDEX(ion21Coop!$F$32:$F$39,MAX(2*$MF$50-1,2)))</f>
        <v/>
      </c>
      <c r="MH50" s="122" t="str">
        <f>IF(ISBLANK($MF$50),"",INDEX(ion21Coop!$F$32:$F$39,2*$MF$50))</f>
        <v/>
      </c>
      <c r="MI50" s="97" t="str">
        <f>IF(ISBLANK($MF$50),"",IF(ISNA(MATCH(TeamNAVI!$E$22,$MA$50:$ME$50,0))*ISNA(MATCH(TeamNAVI!$E$24,$MA$50:$ME$50,0))*ISNA(MATCH(TeamNAVI!$E$26,$MA$50:$ME$50,0)),0,1))</f>
        <v/>
      </c>
      <c r="MJ50" s="122" t="str">
        <f>IF(ISBLANK($MF$50),"",INDEX($MG$50:$MH$50,$MI$50+1)*$LZ$50)</f>
        <v/>
      </c>
      <c r="ML50" s="119">
        <v>21</v>
      </c>
      <c r="MM50" s="123" t="str">
        <f>VLOOKUP($ML$50,$B$6:$C$26,2)</f>
        <v/>
      </c>
      <c r="MN50" s="123">
        <v>45</v>
      </c>
      <c r="MO50" s="415"/>
      <c r="MP50" s="415"/>
      <c r="MQ50" s="203"/>
      <c r="MR50" s="7"/>
      <c r="MS50" s="8"/>
      <c r="MT50" s="8"/>
      <c r="MU50" s="8"/>
      <c r="MV50" s="9"/>
      <c r="MW50" s="7"/>
      <c r="MX50" s="121" t="str">
        <f>IF(ISBLANK($MW$50),"",INDEX(ion21Coop!$F$32:$F$39,MAX(2*$MW$50-1,2)))</f>
        <v/>
      </c>
      <c r="MY50" s="122" t="str">
        <f>IF(ISBLANK($MW$50),"",INDEX(ion21Coop!$F$32:$F$39,2*$MW$50))</f>
        <v/>
      </c>
      <c r="MZ50" s="97" t="str">
        <f>IF(ISBLANK($MW$50),"",IF(ISNA(MATCH(TeamNAVI!$E$22,$MR$50:$MV$50,0))*ISNA(MATCH(TeamNAVI!$E$24,$MR$50:$MV$50,0))*ISNA(MATCH(TeamNAVI!$E$26,$MR$50:$MV$50,0)),0,1))</f>
        <v/>
      </c>
      <c r="NA50" s="122" t="str">
        <f>IF(ISBLANK($MW$50),"",INDEX($MX$50:$MY$50,$MZ$50+1)*$MQ$50)</f>
        <v/>
      </c>
    </row>
    <row r="51" spans="2:365" x14ac:dyDescent="0.3">
      <c r="B51" s="50" t="s">
        <v>245</v>
      </c>
      <c r="J51" s="119">
        <v>1</v>
      </c>
      <c r="K51" s="123" t="str">
        <f>VLOOKUP($J$51,$B$6:$C$26,2)</f>
        <v>YaJo</v>
      </c>
      <c r="L51" s="123">
        <v>46</v>
      </c>
      <c r="M51" s="364"/>
      <c r="N51" s="364"/>
      <c r="O51" s="202"/>
      <c r="P51" s="7"/>
      <c r="Q51" s="8"/>
      <c r="R51" s="8"/>
      <c r="S51" s="8"/>
      <c r="T51" s="9"/>
      <c r="U51" s="7"/>
      <c r="V51" s="121" t="str">
        <f>IF(ISBLANK($U$51),"",INDEX(ion21Coop!$F$32:$F$39,MAX(2*$U$51-1,2)))</f>
        <v/>
      </c>
      <c r="W51" s="122" t="str">
        <f>IF(ISBLANK($U$51),"",INDEX(ion21Coop!$F$32:$F$39,2*$U$51))</f>
        <v/>
      </c>
      <c r="X51" s="97" t="str">
        <f>IF(ISBLANK($U$51),"",IF(ISNA(MATCH(TeamNAVI!$E$22,$P$51:$T$51,0))*ISNA(MATCH(TeamNAVI!$E$24,$P$51:$T$51,0))*ISNA(MATCH(TeamNAVI!$E$26,$P$51:$T$51,0)),0,1))</f>
        <v/>
      </c>
      <c r="Y51" s="122" t="str">
        <f>IF(ISBLANK($U$51),"",INDEX($V$51:$W$51,$X$51+1)*$O$51)</f>
        <v/>
      </c>
      <c r="AA51" s="119">
        <v>2</v>
      </c>
      <c r="AB51" s="123" t="str">
        <f>VLOOKUP($AA$51,$B$6:$C$26,2)</f>
        <v>GeLo</v>
      </c>
      <c r="AC51" s="123">
        <v>46</v>
      </c>
      <c r="AD51" s="364"/>
      <c r="AE51" s="364"/>
      <c r="AF51" s="202"/>
      <c r="AG51" s="7"/>
      <c r="AH51" s="8"/>
      <c r="AI51" s="8"/>
      <c r="AJ51" s="8"/>
      <c r="AK51" s="9"/>
      <c r="AL51" s="7"/>
      <c r="AM51" s="121" t="str">
        <f>IF(ISBLANK($AL$51),"",INDEX(ion21Coop!$F$32:$F$39,MAX(2*$AL$51-1,2)))</f>
        <v/>
      </c>
      <c r="AN51" s="122" t="str">
        <f>IF(ISBLANK($AL$51),"",INDEX(ion21Coop!$F$32:$F$39,2*$AL$51))</f>
        <v/>
      </c>
      <c r="AO51" s="97" t="str">
        <f>IF(ISBLANK($AL$51),"",IF(ISNA(MATCH(TeamNAVI!$E$22,$AG$51:$AK$51,0))*ISNA(MATCH(TeamNAVI!$E$24,$AG$51:$AK$51,0))*ISNA(MATCH(TeamNAVI!$E$26,$AG$51:$AK$51,0)),0,1))</f>
        <v/>
      </c>
      <c r="AP51" s="122" t="str">
        <f>IF(ISBLANK($AL$51),"",INDEX($AM$51:$AN$51,$AO$51+1)*$AF$51)</f>
        <v/>
      </c>
      <c r="AR51" s="119">
        <v>3</v>
      </c>
      <c r="AS51" s="123" t="str">
        <f>VLOOKUP($AR$51,$B$6:$C$26,2)</f>
        <v>MiDo</v>
      </c>
      <c r="AT51" s="123">
        <v>46</v>
      </c>
      <c r="AU51" s="364"/>
      <c r="AV51" s="364"/>
      <c r="AW51" s="202"/>
      <c r="AX51" s="7"/>
      <c r="AY51" s="8"/>
      <c r="AZ51" s="8"/>
      <c r="BA51" s="8"/>
      <c r="BB51" s="9"/>
      <c r="BC51" s="7"/>
      <c r="BD51" s="121" t="str">
        <f>IF(ISBLANK($BC$51),"",INDEX(ion21Coop!$F$32:$F$39,MAX(2*$BC$51-1,2)))</f>
        <v/>
      </c>
      <c r="BE51" s="122" t="str">
        <f>IF(ISBLANK($BC$51),"",INDEX(ion21Coop!$F$32:$F$39,2*$BC$51))</f>
        <v/>
      </c>
      <c r="BF51" s="97" t="str">
        <f>IF(ISBLANK($BC$51),"",IF(ISNA(MATCH(TeamNAVI!$E$22,$AX$51:$BB$51,0))*ISNA(MATCH(TeamNAVI!$E$24,$AX$51:$BB$51,0))*ISNA(MATCH(TeamNAVI!$E$26,$AX$51:$BB$51,0)),0,1))</f>
        <v/>
      </c>
      <c r="BG51" s="122" t="str">
        <f>IF(ISBLANK($BC$51),"",INDEX($BD$51:$BE$51,$BF$51+1)*$AW$51)</f>
        <v/>
      </c>
      <c r="BI51" s="119">
        <v>4</v>
      </c>
      <c r="BJ51" s="123" t="str">
        <f>VLOOKUP($BI$51,$B$6:$C$26,2)</f>
        <v>EmNi</v>
      </c>
      <c r="BK51" s="123">
        <v>46</v>
      </c>
      <c r="BL51" s="415"/>
      <c r="BM51" s="415"/>
      <c r="BN51" s="203"/>
      <c r="BO51" s="7"/>
      <c r="BP51" s="8"/>
      <c r="BQ51" s="8"/>
      <c r="BR51" s="8"/>
      <c r="BS51" s="9"/>
      <c r="BT51" s="7"/>
      <c r="BU51" s="121" t="str">
        <f>IF(ISBLANK($BT$51),"",INDEX(ion21Coop!$F$32:$F$39,MAX(2*$BT$51-1,2)))</f>
        <v/>
      </c>
      <c r="BV51" s="122" t="str">
        <f>IF(ISBLANK($BT$51),"",INDEX(ion21Coop!$F$32:$F$39,2*$BT$51))</f>
        <v/>
      </c>
      <c r="BW51" s="97" t="str">
        <f>IF(ISBLANK($BT$51),"",IF(ISNA(MATCH(TeamNAVI!$E$22,$BO$51:$BS$51,0))*ISNA(MATCH(TeamNAVI!$E$24,$BO$51:$BS$51,0))*ISNA(MATCH(TeamNAVI!$E$26,$BO$51:$BS$51,0)),0,1))</f>
        <v/>
      </c>
      <c r="BX51" s="122" t="str">
        <f>IF(ISBLANK($BT$51),"",INDEX($BU$51:$BV$51,$BW$51+1)*$BN$51)</f>
        <v/>
      </c>
      <c r="BZ51" s="119">
        <v>5</v>
      </c>
      <c r="CA51" s="123" t="str">
        <f>VLOOKUP($BZ$51,$B$6:$C$26,2)</f>
        <v>HeJe</v>
      </c>
      <c r="CB51" s="123">
        <v>46</v>
      </c>
      <c r="CC51" s="415"/>
      <c r="CD51" s="415"/>
      <c r="CE51" s="203"/>
      <c r="CF51" s="7"/>
      <c r="CG51" s="8"/>
      <c r="CH51" s="8"/>
      <c r="CI51" s="8"/>
      <c r="CJ51" s="9"/>
      <c r="CK51" s="7"/>
      <c r="CL51" s="121" t="str">
        <f>IF(ISBLANK($CK$51),"",INDEX(ion21Coop!$F$32:$F$39,MAX(2*$CK$51-1,2)))</f>
        <v/>
      </c>
      <c r="CM51" s="122" t="str">
        <f>IF(ISBLANK($CK$51),"",INDEX(ion21Coop!$F$32:$F$39,2*$CK$51))</f>
        <v/>
      </c>
      <c r="CN51" s="97" t="str">
        <f>IF(ISBLANK($CK$51),"",IF(ISNA(MATCH(TeamNAVI!$E$22,$CF$51:$CJ$51,0))*ISNA(MATCH(TeamNAVI!$E$24,$CF$51:$CJ$51,0))*ISNA(MATCH(TeamNAVI!$E$26,$CF$51:$CJ$51,0)),0,1))</f>
        <v/>
      </c>
      <c r="CO51" s="122" t="str">
        <f>IF(ISBLANK($CK$51),"",INDEX($CL$51:$CM$51,$CN$51+1)*$CE$51)</f>
        <v/>
      </c>
      <c r="CQ51" s="119">
        <v>6</v>
      </c>
      <c r="CR51" s="123" t="str">
        <f>VLOOKUP($CQ$51,$B$6:$C$26,2)</f>
        <v/>
      </c>
      <c r="CS51" s="123">
        <v>46</v>
      </c>
      <c r="CT51" s="415"/>
      <c r="CU51" s="415"/>
      <c r="CV51" s="203"/>
      <c r="CW51" s="7"/>
      <c r="CX51" s="8"/>
      <c r="CY51" s="8"/>
      <c r="CZ51" s="8"/>
      <c r="DA51" s="9"/>
      <c r="DB51" s="7"/>
      <c r="DC51" s="121" t="str">
        <f>IF(ISBLANK($DB$51),"",INDEX(ion21Coop!$F$32:$F$39,MAX(2*$DB$51-1,2)))</f>
        <v/>
      </c>
      <c r="DD51" s="122" t="str">
        <f>IF(ISBLANK($DB$51),"",INDEX(ion21Coop!$F$32:$F$39,2*$DB$51))</f>
        <v/>
      </c>
      <c r="DE51" s="97" t="str">
        <f>IF(ISBLANK($DB$51),"",IF(ISNA(MATCH(TeamNAVI!$E$22,$CW$51:$DA$51,0))*ISNA(MATCH(TeamNAVI!$E$24,$CW$51:$DA$51,0))*ISNA(MATCH(TeamNAVI!$E$26,$CW$51:$DA$51,0)),0,1))</f>
        <v/>
      </c>
      <c r="DF51" s="122" t="str">
        <f>IF(ISBLANK($DB$51),"",INDEX($DC$51:$DD$51,$DE$51+1)*$CV$51)</f>
        <v/>
      </c>
      <c r="DH51" s="119">
        <v>7</v>
      </c>
      <c r="DI51" s="123" t="str">
        <f>VLOOKUP($DH$51,$B$6:$C$26,2)</f>
        <v/>
      </c>
      <c r="DJ51" s="123">
        <v>46</v>
      </c>
      <c r="DK51" s="415"/>
      <c r="DL51" s="415"/>
      <c r="DM51" s="203"/>
      <c r="DN51" s="7"/>
      <c r="DO51" s="8"/>
      <c r="DP51" s="8"/>
      <c r="DQ51" s="8"/>
      <c r="DR51" s="9"/>
      <c r="DS51" s="7"/>
      <c r="DT51" s="121" t="str">
        <f>IF(ISBLANK($DS$51),"",INDEX(ion21Coop!$F$32:$F$39,MAX(2*$DS$51-1,2)))</f>
        <v/>
      </c>
      <c r="DU51" s="122" t="str">
        <f>IF(ISBLANK($DS$51),"",INDEX(ion21Coop!$F$32:$F$39,2*$DS$51))</f>
        <v/>
      </c>
      <c r="DV51" s="97" t="str">
        <f>IF(ISBLANK($DS$51),"",IF(ISNA(MATCH(TeamNAVI!$E$22,$DN$51:$DR$51,0))*ISNA(MATCH(TeamNAVI!$E$24,$DN$51:$DR$51,0))*ISNA(MATCH(TeamNAVI!$E$26,$DN$51:$DR$51,0)),0,1))</f>
        <v/>
      </c>
      <c r="DW51" s="122" t="str">
        <f>IF(ISBLANK($DS$51),"",INDEX($DT$51:$DU$51,$DV$51+1)*$DM$51)</f>
        <v/>
      </c>
      <c r="DY51" s="119">
        <v>8</v>
      </c>
      <c r="DZ51" s="123" t="str">
        <f>VLOOKUP($DY$51,$B$6:$C$26,2)</f>
        <v/>
      </c>
      <c r="EA51" s="123">
        <v>46</v>
      </c>
      <c r="EB51" s="415"/>
      <c r="EC51" s="415"/>
      <c r="ED51" s="203"/>
      <c r="EE51" s="7"/>
      <c r="EF51" s="8"/>
      <c r="EG51" s="8"/>
      <c r="EH51" s="8"/>
      <c r="EI51" s="9"/>
      <c r="EJ51" s="7"/>
      <c r="EK51" s="121" t="str">
        <f>IF(ISBLANK($EJ$51),"",INDEX(ion21Coop!$F$32:$F$39,MAX(2*$EJ$51-1,2)))</f>
        <v/>
      </c>
      <c r="EL51" s="122" t="str">
        <f>IF(ISBLANK($EJ$51),"",INDEX(ion21Coop!$F$32:$F$39,2*$EJ$51))</f>
        <v/>
      </c>
      <c r="EM51" s="97" t="str">
        <f>IF(ISBLANK($EJ$51),"",IF(ISNA(MATCH(TeamNAVI!$E$22,$EE$51:$EI$51,0))*ISNA(MATCH(TeamNAVI!$E$24,$EE$51:$EI$51,0))*ISNA(MATCH(TeamNAVI!$E$26,$EE$51:$EI$51,0)),0,1))</f>
        <v/>
      </c>
      <c r="EN51" s="122" t="str">
        <f>IF(ISBLANK($EJ$51),"",INDEX($EK$51:$EL$51,$EM$51+1)*$ED$51)</f>
        <v/>
      </c>
      <c r="EP51" s="119">
        <v>9</v>
      </c>
      <c r="EQ51" s="123" t="str">
        <f>VLOOKUP($EP$51,$B$6:$C$26,2)</f>
        <v/>
      </c>
      <c r="ER51" s="123">
        <v>46</v>
      </c>
      <c r="ES51" s="415"/>
      <c r="ET51" s="415"/>
      <c r="EU51" s="203"/>
      <c r="EV51" s="7"/>
      <c r="EW51" s="8"/>
      <c r="EX51" s="8"/>
      <c r="EY51" s="8"/>
      <c r="EZ51" s="9"/>
      <c r="FA51" s="7"/>
      <c r="FB51" s="121" t="str">
        <f>IF(ISBLANK($FA$51),"",INDEX(ion21Coop!$F$32:$F$39,MAX(2*$FA$51-1,2)))</f>
        <v/>
      </c>
      <c r="FC51" s="122" t="str">
        <f>IF(ISBLANK($FA$51),"",INDEX(ion21Coop!$F$32:$F$39,2*$FA$51))</f>
        <v/>
      </c>
      <c r="FD51" s="97" t="str">
        <f>IF(ISBLANK($FA$51),"",IF(ISNA(MATCH(TeamNAVI!$E$22,$EV$51:$EZ$51,0))*ISNA(MATCH(TeamNAVI!$E$24,$EV$51:$EZ$51,0))*ISNA(MATCH(TeamNAVI!$E$26,$EV$51:$EZ$51,0)),0,1))</f>
        <v/>
      </c>
      <c r="FE51" s="122" t="str">
        <f>IF(ISBLANK($FA$51),"",INDEX($FB$51:$FC$51,$FD$51+1)*$EU$51)</f>
        <v/>
      </c>
      <c r="FG51" s="119">
        <v>10</v>
      </c>
      <c r="FH51" s="123" t="str">
        <f>VLOOKUP($FG$51,$B$6:$C$26,2)</f>
        <v/>
      </c>
      <c r="FI51" s="123">
        <v>46</v>
      </c>
      <c r="FJ51" s="415"/>
      <c r="FK51" s="415"/>
      <c r="FL51" s="203"/>
      <c r="FM51" s="7"/>
      <c r="FN51" s="8"/>
      <c r="FO51" s="8"/>
      <c r="FP51" s="8"/>
      <c r="FQ51" s="9"/>
      <c r="FR51" s="7"/>
      <c r="FS51" s="121" t="str">
        <f>IF(ISBLANK($FR$51),"",INDEX(ion21Coop!$F$32:$F$39,MAX(2*$FR$51-1,2)))</f>
        <v/>
      </c>
      <c r="FT51" s="122" t="str">
        <f>IF(ISBLANK($FR$51),"",INDEX(ion21Coop!$F$32:$F$39,2*$FR$51))</f>
        <v/>
      </c>
      <c r="FU51" s="97" t="str">
        <f>IF(ISBLANK($FR$51),"",IF(ISNA(MATCH(TeamNAVI!$E$22,$FM$51:$FQ$51,0))*ISNA(MATCH(TeamNAVI!$E$24,$FM$51:$FQ$51,0))*ISNA(MATCH(TeamNAVI!$E$26,$FM$51:$FQ$51,0)),0,1))</f>
        <v/>
      </c>
      <c r="FV51" s="122" t="str">
        <f>IF(ISBLANK($FR$51),"",INDEX($FS$51:$FT$51,$FU$51+1)*$FL$51)</f>
        <v/>
      </c>
      <c r="FX51" s="119">
        <v>11</v>
      </c>
      <c r="FY51" s="123" t="str">
        <f>VLOOKUP($FX$51,$B$6:$C$26,2)</f>
        <v/>
      </c>
      <c r="FZ51" s="123">
        <v>46</v>
      </c>
      <c r="GA51" s="415"/>
      <c r="GB51" s="415"/>
      <c r="GC51" s="203"/>
      <c r="GD51" s="7"/>
      <c r="GE51" s="8"/>
      <c r="GF51" s="8"/>
      <c r="GG51" s="8"/>
      <c r="GH51" s="9"/>
      <c r="GI51" s="7"/>
      <c r="GJ51" s="121" t="str">
        <f>IF(ISBLANK($GI$51),"",INDEX(ion21Coop!$F$32:$F$39,MAX(2*$GI$51-1,2)))</f>
        <v/>
      </c>
      <c r="GK51" s="122" t="str">
        <f>IF(ISBLANK($GI$51),"",INDEX(ion21Coop!$F$32:$F$39,2*$GI$51))</f>
        <v/>
      </c>
      <c r="GL51" s="97" t="str">
        <f>IF(ISBLANK($GI$51),"",IF(ISNA(MATCH(TeamNAVI!$E$22,$GD$51:$GH$51,0))*ISNA(MATCH(TeamNAVI!$E$24,$GD$51:$GH$51,0))*ISNA(MATCH(TeamNAVI!$E$26,$GD$51:$GH$51,0)),0,1))</f>
        <v/>
      </c>
      <c r="GM51" s="122" t="str">
        <f>IF(ISBLANK($GI$51),"",INDEX($GJ$51:$GK$51,$GL$51+1)*$GC$51)</f>
        <v/>
      </c>
      <c r="GO51" s="119">
        <v>12</v>
      </c>
      <c r="GP51" s="123" t="str">
        <f>VLOOKUP($GO$51,$B$6:$C$26,2)</f>
        <v/>
      </c>
      <c r="GQ51" s="123">
        <v>46</v>
      </c>
      <c r="GR51" s="415"/>
      <c r="GS51" s="415"/>
      <c r="GT51" s="203"/>
      <c r="GU51" s="7"/>
      <c r="GV51" s="8"/>
      <c r="GW51" s="8"/>
      <c r="GX51" s="8"/>
      <c r="GY51" s="9"/>
      <c r="GZ51" s="7"/>
      <c r="HA51" s="121" t="str">
        <f>IF(ISBLANK($GZ$51),"",INDEX(ion21Coop!$F$32:$F$39,MAX(2*$GZ$51-1,2)))</f>
        <v/>
      </c>
      <c r="HB51" s="122" t="str">
        <f>IF(ISBLANK($GZ$51),"",INDEX(ion21Coop!$F$32:$F$39,2*$GZ$51))</f>
        <v/>
      </c>
      <c r="HC51" s="97" t="str">
        <f>IF(ISBLANK($GZ$51),"",IF(ISNA(MATCH(TeamNAVI!$E$22,$GU$51:$GY$51,0))*ISNA(MATCH(TeamNAVI!$E$24,$GU$51:$GY$51,0))*ISNA(MATCH(TeamNAVI!$E$26,$GU$51:$GY$51,0)),0,1))</f>
        <v/>
      </c>
      <c r="HD51" s="122" t="str">
        <f>IF(ISBLANK($GZ$51),"",INDEX($HA$51:$HB$51,$HC$51+1)*$GT$51)</f>
        <v/>
      </c>
      <c r="HF51" s="119">
        <v>13</v>
      </c>
      <c r="HG51" s="123" t="str">
        <f>VLOOKUP($HF$51,$B$6:$C$26,2)</f>
        <v/>
      </c>
      <c r="HH51" s="123">
        <v>46</v>
      </c>
      <c r="HI51" s="415"/>
      <c r="HJ51" s="415"/>
      <c r="HK51" s="203"/>
      <c r="HL51" s="7"/>
      <c r="HM51" s="8"/>
      <c r="HN51" s="8"/>
      <c r="HO51" s="8"/>
      <c r="HP51" s="9"/>
      <c r="HQ51" s="7"/>
      <c r="HR51" s="121" t="str">
        <f>IF(ISBLANK($HQ$51),"",INDEX(ion21Coop!$F$32:$F$39,MAX(2*$HQ$51-1,2)))</f>
        <v/>
      </c>
      <c r="HS51" s="122" t="str">
        <f>IF(ISBLANK($HQ$51),"",INDEX(ion21Coop!$F$32:$F$39,2*$HQ$51))</f>
        <v/>
      </c>
      <c r="HT51" s="97" t="str">
        <f>IF(ISBLANK($HQ$51),"",IF(ISNA(MATCH(TeamNAVI!$E$22,$HL$51:$HP$51,0))*ISNA(MATCH(TeamNAVI!$E$24,$HL$51:$HP$51,0))*ISNA(MATCH(TeamNAVI!$E$26,$HL$51:$HP$51,0)),0,1))</f>
        <v/>
      </c>
      <c r="HU51" s="122" t="str">
        <f>IF(ISBLANK($HQ$51),"",INDEX($HR$51:$HS$51,$HT$51+1)*$HK$51)</f>
        <v/>
      </c>
      <c r="HW51" s="119">
        <v>14</v>
      </c>
      <c r="HX51" s="123" t="str">
        <f>VLOOKUP($HW$51,$B$6:$C$26,2)</f>
        <v/>
      </c>
      <c r="HY51" s="123">
        <v>46</v>
      </c>
      <c r="HZ51" s="415"/>
      <c r="IA51" s="415"/>
      <c r="IB51" s="203"/>
      <c r="IC51" s="7"/>
      <c r="ID51" s="8"/>
      <c r="IE51" s="8"/>
      <c r="IF51" s="8"/>
      <c r="IG51" s="9"/>
      <c r="IH51" s="7"/>
      <c r="II51" s="121" t="str">
        <f>IF(ISBLANK($IH$51),"",INDEX(ion21Coop!$F$32:$F$39,MAX(2*$IH$51-1,2)))</f>
        <v/>
      </c>
      <c r="IJ51" s="122" t="str">
        <f>IF(ISBLANK($IH$51),"",INDEX(ion21Coop!$F$32:$F$39,2*$IH$51))</f>
        <v/>
      </c>
      <c r="IK51" s="97" t="str">
        <f>IF(ISBLANK($IH$51),"",IF(ISNA(MATCH(TeamNAVI!$E$22,$IC$51:$IG$51,0))*ISNA(MATCH(TeamNAVI!$E$24,$IC$51:$IG$51,0))*ISNA(MATCH(TeamNAVI!$E$26,$IC$51:$IG$51,0)),0,1))</f>
        <v/>
      </c>
      <c r="IL51" s="122" t="str">
        <f>IF(ISBLANK($IH$51),"",INDEX($II$51:$IJ$51,$IK$51+1)*$IB$51)</f>
        <v/>
      </c>
      <c r="IN51" s="119">
        <v>15</v>
      </c>
      <c r="IO51" s="123" t="str">
        <f>VLOOKUP($IN$51,$B$6:$C$26,2)</f>
        <v/>
      </c>
      <c r="IP51" s="123">
        <v>46</v>
      </c>
      <c r="IQ51" s="415"/>
      <c r="IR51" s="415"/>
      <c r="IS51" s="203"/>
      <c r="IT51" s="7"/>
      <c r="IU51" s="8"/>
      <c r="IV51" s="8"/>
      <c r="IW51" s="8"/>
      <c r="IX51" s="9"/>
      <c r="IY51" s="7"/>
      <c r="IZ51" s="121" t="str">
        <f>IF(ISBLANK($IY$51),"",INDEX(ion21Coop!$F$32:$F$39,MAX(2*$IY$51-1,2)))</f>
        <v/>
      </c>
      <c r="JA51" s="122" t="str">
        <f>IF(ISBLANK($IY$51),"",INDEX(ion21Coop!$F$32:$F$39,2*$IY$51))</f>
        <v/>
      </c>
      <c r="JB51" s="97" t="str">
        <f>IF(ISBLANK($IY$51),"",IF(ISNA(MATCH(TeamNAVI!$E$22,$IT$51:$IX$51,0))*ISNA(MATCH(TeamNAVI!$E$24,$IT$51:$IX$51,0))*ISNA(MATCH(TeamNAVI!$E$26,$IT$51:$IX$51,0)),0,1))</f>
        <v/>
      </c>
      <c r="JC51" s="122" t="str">
        <f>IF(ISBLANK($IY$51),"",INDEX($IZ$51:$JA$51,$JB$51+1)*$IS$51)</f>
        <v/>
      </c>
      <c r="JE51" s="119">
        <v>16</v>
      </c>
      <c r="JF51" s="123" t="str">
        <f>VLOOKUP($JE$51,$B$6:$C$26,2)</f>
        <v/>
      </c>
      <c r="JG51" s="123">
        <v>46</v>
      </c>
      <c r="JH51" s="415"/>
      <c r="JI51" s="415"/>
      <c r="JJ51" s="203"/>
      <c r="JK51" s="7"/>
      <c r="JL51" s="8"/>
      <c r="JM51" s="8"/>
      <c r="JN51" s="8"/>
      <c r="JO51" s="9"/>
      <c r="JP51" s="7"/>
      <c r="JQ51" s="121" t="str">
        <f>IF(ISBLANK($JP$51),"",INDEX(ion21Coop!$F$32:$F$39,MAX(2*$JP$51-1,2)))</f>
        <v/>
      </c>
      <c r="JR51" s="122" t="str">
        <f>IF(ISBLANK($JP$51),"",INDEX(ion21Coop!$F$32:$F$39,2*$JP$51))</f>
        <v/>
      </c>
      <c r="JS51" s="97" t="str">
        <f>IF(ISBLANK($JP$51),"",IF(ISNA(MATCH(TeamNAVI!$E$22,$JK$51:$JO$51,0))*ISNA(MATCH(TeamNAVI!$E$24,$JK$51:$JO$51,0))*ISNA(MATCH(TeamNAVI!$E$26,$JK$51:$JO$51,0)),0,1))</f>
        <v/>
      </c>
      <c r="JT51" s="122" t="str">
        <f>IF(ISBLANK($JP$51),"",INDEX($JQ$51:$JR$51,$JS$51+1)*$JJ$51)</f>
        <v/>
      </c>
      <c r="JV51" s="119">
        <v>17</v>
      </c>
      <c r="JW51" s="123" t="str">
        <f>VLOOKUP($JV$51,$B$6:$C$26,2)</f>
        <v/>
      </c>
      <c r="JX51" s="123">
        <v>46</v>
      </c>
      <c r="JY51" s="415"/>
      <c r="JZ51" s="415"/>
      <c r="KA51" s="203"/>
      <c r="KB51" s="7"/>
      <c r="KC51" s="8"/>
      <c r="KD51" s="8"/>
      <c r="KE51" s="8"/>
      <c r="KF51" s="9"/>
      <c r="KG51" s="7"/>
      <c r="KH51" s="121" t="str">
        <f>IF(ISBLANK($KG$51),"",INDEX(ion21Coop!$F$32:$F$39,MAX(2*$KG$51-1,2)))</f>
        <v/>
      </c>
      <c r="KI51" s="122" t="str">
        <f>IF(ISBLANK($KG$51),"",INDEX(ion21Coop!$F$32:$F$39,2*$KG$51))</f>
        <v/>
      </c>
      <c r="KJ51" s="97" t="str">
        <f>IF(ISBLANK($KG$51),"",IF(ISNA(MATCH(TeamNAVI!$E$22,$KB$51:$KF$51,0))*ISNA(MATCH(TeamNAVI!$E$24,$KB$51:$KF$51,0))*ISNA(MATCH(TeamNAVI!$E$26,$KB$51:$KF$51,0)),0,1))</f>
        <v/>
      </c>
      <c r="KK51" s="122" t="str">
        <f>IF(ISBLANK($KG$51),"",INDEX($KH$51:$KI$51,$KJ$51+1)*$KA$51)</f>
        <v/>
      </c>
      <c r="KM51" s="119">
        <v>18</v>
      </c>
      <c r="KN51" s="123" t="str">
        <f>VLOOKUP($KM$51,$B$6:$C$26,2)</f>
        <v/>
      </c>
      <c r="KO51" s="123">
        <v>46</v>
      </c>
      <c r="KP51" s="415"/>
      <c r="KQ51" s="415"/>
      <c r="KR51" s="203"/>
      <c r="KS51" s="7"/>
      <c r="KT51" s="8"/>
      <c r="KU51" s="8"/>
      <c r="KV51" s="8"/>
      <c r="KW51" s="9"/>
      <c r="KX51" s="7"/>
      <c r="KY51" s="121" t="str">
        <f>IF(ISBLANK($KX$51),"",INDEX(ion21Coop!$F$32:$F$39,MAX(2*$KX$51-1,2)))</f>
        <v/>
      </c>
      <c r="KZ51" s="122" t="str">
        <f>IF(ISBLANK($KX$51),"",INDEX(ion21Coop!$F$32:$F$39,2*$KX$51))</f>
        <v/>
      </c>
      <c r="LA51" s="97" t="str">
        <f>IF(ISBLANK($KX$51),"",IF(ISNA(MATCH(TeamNAVI!$E$22,$KS$51:$KW$51,0))*ISNA(MATCH(TeamNAVI!$E$24,$KS$51:$KW$51,0))*ISNA(MATCH(TeamNAVI!$E$26,$KS$51:$KW$51,0)),0,1))</f>
        <v/>
      </c>
      <c r="LB51" s="122" t="str">
        <f>IF(ISBLANK($KX$51),"",INDEX($KY$51:$KZ$51,$LA$51+1)*$KR$51)</f>
        <v/>
      </c>
      <c r="LD51" s="119">
        <v>19</v>
      </c>
      <c r="LE51" s="123" t="str">
        <f>VLOOKUP($LD$51,$B$6:$C$26,2)</f>
        <v/>
      </c>
      <c r="LF51" s="123">
        <v>46</v>
      </c>
      <c r="LG51" s="415"/>
      <c r="LH51" s="415"/>
      <c r="LI51" s="203"/>
      <c r="LJ51" s="7"/>
      <c r="LK51" s="8"/>
      <c r="LL51" s="8"/>
      <c r="LM51" s="8"/>
      <c r="LN51" s="9"/>
      <c r="LO51" s="7"/>
      <c r="LP51" s="121" t="str">
        <f>IF(ISBLANK($LO$51),"",INDEX(ion21Coop!$F$32:$F$39,MAX(2*$LO$51-1,2)))</f>
        <v/>
      </c>
      <c r="LQ51" s="122" t="str">
        <f>IF(ISBLANK($LO$51),"",INDEX(ion21Coop!$F$32:$F$39,2*$LO$51))</f>
        <v/>
      </c>
      <c r="LR51" s="97" t="str">
        <f>IF(ISBLANK($LO$51),"",IF(ISNA(MATCH(TeamNAVI!$E$22,$LJ$51:$LN$51,0))*ISNA(MATCH(TeamNAVI!$E$24,$LJ$51:$LN$51,0))*ISNA(MATCH(TeamNAVI!$E$26,$LJ$51:$LN$51,0)),0,1))</f>
        <v/>
      </c>
      <c r="LS51" s="122" t="str">
        <f>IF(ISBLANK($LO$51),"",INDEX($LP$51:$LQ$51,$LR$51+1)*$LI$51)</f>
        <v/>
      </c>
      <c r="LU51" s="119">
        <v>20</v>
      </c>
      <c r="LV51" s="123" t="str">
        <f>VLOOKUP($LU$51,$B$6:$C$26,2)</f>
        <v/>
      </c>
      <c r="LW51" s="123">
        <v>46</v>
      </c>
      <c r="LX51" s="415"/>
      <c r="LY51" s="415"/>
      <c r="LZ51" s="203"/>
      <c r="MA51" s="7"/>
      <c r="MB51" s="8"/>
      <c r="MC51" s="8"/>
      <c r="MD51" s="8"/>
      <c r="ME51" s="9"/>
      <c r="MF51" s="7"/>
      <c r="MG51" s="121" t="str">
        <f>IF(ISBLANK($MF$51),"",INDEX(ion21Coop!$F$32:$F$39,MAX(2*$MF$51-1,2)))</f>
        <v/>
      </c>
      <c r="MH51" s="122" t="str">
        <f>IF(ISBLANK($MF$51),"",INDEX(ion21Coop!$F$32:$F$39,2*$MF$51))</f>
        <v/>
      </c>
      <c r="MI51" s="97" t="str">
        <f>IF(ISBLANK($MF$51),"",IF(ISNA(MATCH(TeamNAVI!$E$22,$MA$51:$ME$51,0))*ISNA(MATCH(TeamNAVI!$E$24,$MA$51:$ME$51,0))*ISNA(MATCH(TeamNAVI!$E$26,$MA$51:$ME$51,0)),0,1))</f>
        <v/>
      </c>
      <c r="MJ51" s="122" t="str">
        <f>IF(ISBLANK($MF$51),"",INDEX($MG$51:$MH$51,$MI$51+1)*$LZ$51)</f>
        <v/>
      </c>
      <c r="ML51" s="119">
        <v>21</v>
      </c>
      <c r="MM51" s="123" t="str">
        <f>VLOOKUP($ML$51,$B$6:$C$26,2)</f>
        <v/>
      </c>
      <c r="MN51" s="123">
        <v>46</v>
      </c>
      <c r="MO51" s="415"/>
      <c r="MP51" s="415"/>
      <c r="MQ51" s="203"/>
      <c r="MR51" s="7"/>
      <c r="MS51" s="8"/>
      <c r="MT51" s="8"/>
      <c r="MU51" s="8"/>
      <c r="MV51" s="9"/>
      <c r="MW51" s="7"/>
      <c r="MX51" s="121" t="str">
        <f>IF(ISBLANK($MW$51),"",INDEX(ion21Coop!$F$32:$F$39,MAX(2*$MW$51-1,2)))</f>
        <v/>
      </c>
      <c r="MY51" s="122" t="str">
        <f>IF(ISBLANK($MW$51),"",INDEX(ion21Coop!$F$32:$F$39,2*$MW$51))</f>
        <v/>
      </c>
      <c r="MZ51" s="97" t="str">
        <f>IF(ISBLANK($MW$51),"",IF(ISNA(MATCH(TeamNAVI!$E$22,$MR$51:$MV$51,0))*ISNA(MATCH(TeamNAVI!$E$24,$MR$51:$MV$51,0))*ISNA(MATCH(TeamNAVI!$E$26,$MR$51:$MV$51,0)),0,1))</f>
        <v/>
      </c>
      <c r="NA51" s="122" t="str">
        <f>IF(ISBLANK($MW$51),"",INDEX($MX$51:$MY$51,$MZ$51+1)*$MQ$51)</f>
        <v/>
      </c>
    </row>
    <row r="52" spans="2:365" x14ac:dyDescent="0.3">
      <c r="B52" s="50" t="s">
        <v>246</v>
      </c>
      <c r="J52" s="119">
        <v>1</v>
      </c>
      <c r="K52" s="123" t="str">
        <f>VLOOKUP($J$52,$B$6:$C$26,2)</f>
        <v>YaJo</v>
      </c>
      <c r="L52" s="123">
        <v>47</v>
      </c>
      <c r="M52" s="364"/>
      <c r="N52" s="364"/>
      <c r="O52" s="202"/>
      <c r="P52" s="7"/>
      <c r="Q52" s="8"/>
      <c r="R52" s="8"/>
      <c r="S52" s="8"/>
      <c r="T52" s="9"/>
      <c r="U52" s="7"/>
      <c r="V52" s="121" t="str">
        <f>IF(ISBLANK($U$52),"",INDEX(ion21Coop!$F$32:$F$39,MAX(2*$U$52-1,2)))</f>
        <v/>
      </c>
      <c r="W52" s="122" t="str">
        <f>IF(ISBLANK($U$52),"",INDEX(ion21Coop!$F$32:$F$39,2*$U$52))</f>
        <v/>
      </c>
      <c r="X52" s="97" t="str">
        <f>IF(ISBLANK($U$52),"",IF(ISNA(MATCH(TeamNAVI!$E$22,$P$52:$T$52,0))*ISNA(MATCH(TeamNAVI!$E$24,$P$52:$T$52,0))*ISNA(MATCH(TeamNAVI!$E$26,$P$52:$T$52,0)),0,1))</f>
        <v/>
      </c>
      <c r="Y52" s="122" t="str">
        <f>IF(ISBLANK($U$52),"",INDEX($V$52:$W$52,$X$52+1)*$O$52)</f>
        <v/>
      </c>
      <c r="AA52" s="119">
        <v>2</v>
      </c>
      <c r="AB52" s="123" t="str">
        <f>VLOOKUP($AA$52,$B$6:$C$26,2)</f>
        <v>GeLo</v>
      </c>
      <c r="AC52" s="123">
        <v>47</v>
      </c>
      <c r="AD52" s="364"/>
      <c r="AE52" s="364"/>
      <c r="AF52" s="202"/>
      <c r="AG52" s="7"/>
      <c r="AH52" s="8"/>
      <c r="AI52" s="8"/>
      <c r="AJ52" s="8"/>
      <c r="AK52" s="9"/>
      <c r="AL52" s="7"/>
      <c r="AM52" s="121" t="str">
        <f>IF(ISBLANK($AL$52),"",INDEX(ion21Coop!$F$32:$F$39,MAX(2*$AL$52-1,2)))</f>
        <v/>
      </c>
      <c r="AN52" s="122" t="str">
        <f>IF(ISBLANK($AL$52),"",INDEX(ion21Coop!$F$32:$F$39,2*$AL$52))</f>
        <v/>
      </c>
      <c r="AO52" s="97" t="str">
        <f>IF(ISBLANK($AL$52),"",IF(ISNA(MATCH(TeamNAVI!$E$22,$AG$52:$AK$52,0))*ISNA(MATCH(TeamNAVI!$E$24,$AG$52:$AK$52,0))*ISNA(MATCH(TeamNAVI!$E$26,$AG$52:$AK$52,0)),0,1))</f>
        <v/>
      </c>
      <c r="AP52" s="122" t="str">
        <f>IF(ISBLANK($AL$52),"",INDEX($AM$52:$AN$52,$AO$52+1)*$AF$52)</f>
        <v/>
      </c>
      <c r="AR52" s="119">
        <v>3</v>
      </c>
      <c r="AS52" s="123" t="str">
        <f>VLOOKUP($AR$52,$B$6:$C$26,2)</f>
        <v>MiDo</v>
      </c>
      <c r="AT52" s="123">
        <v>47</v>
      </c>
      <c r="AU52" s="364"/>
      <c r="AV52" s="364"/>
      <c r="AW52" s="202"/>
      <c r="AX52" s="7"/>
      <c r="AY52" s="8"/>
      <c r="AZ52" s="8"/>
      <c r="BA52" s="8"/>
      <c r="BB52" s="9"/>
      <c r="BC52" s="7"/>
      <c r="BD52" s="121" t="str">
        <f>IF(ISBLANK($BC$52),"",INDEX(ion21Coop!$F$32:$F$39,MAX(2*$BC$52-1,2)))</f>
        <v/>
      </c>
      <c r="BE52" s="122" t="str">
        <f>IF(ISBLANK($BC$52),"",INDEX(ion21Coop!$F$32:$F$39,2*$BC$52))</f>
        <v/>
      </c>
      <c r="BF52" s="97" t="str">
        <f>IF(ISBLANK($BC$52),"",IF(ISNA(MATCH(TeamNAVI!$E$22,$AX$52:$BB$52,0))*ISNA(MATCH(TeamNAVI!$E$24,$AX$52:$BB$52,0))*ISNA(MATCH(TeamNAVI!$E$26,$AX$52:$BB$52,0)),0,1))</f>
        <v/>
      </c>
      <c r="BG52" s="122" t="str">
        <f>IF(ISBLANK($BC$52),"",INDEX($BD$52:$BE$52,$BF$52+1)*$AW$52)</f>
        <v/>
      </c>
      <c r="BI52" s="119">
        <v>4</v>
      </c>
      <c r="BJ52" s="123" t="str">
        <f>VLOOKUP($BI$52,$B$6:$C$26,2)</f>
        <v>EmNi</v>
      </c>
      <c r="BK52" s="123">
        <v>47</v>
      </c>
      <c r="BL52" s="415"/>
      <c r="BM52" s="415"/>
      <c r="BN52" s="203"/>
      <c r="BO52" s="7"/>
      <c r="BP52" s="8"/>
      <c r="BQ52" s="8"/>
      <c r="BR52" s="8"/>
      <c r="BS52" s="9"/>
      <c r="BT52" s="7"/>
      <c r="BU52" s="121" t="str">
        <f>IF(ISBLANK($BT$52),"",INDEX(ion21Coop!$F$32:$F$39,MAX(2*$BT$52-1,2)))</f>
        <v/>
      </c>
      <c r="BV52" s="122" t="str">
        <f>IF(ISBLANK($BT$52),"",INDEX(ion21Coop!$F$32:$F$39,2*$BT$52))</f>
        <v/>
      </c>
      <c r="BW52" s="97" t="str">
        <f>IF(ISBLANK($BT$52),"",IF(ISNA(MATCH(TeamNAVI!$E$22,$BO$52:$BS$52,0))*ISNA(MATCH(TeamNAVI!$E$24,$BO$52:$BS$52,0))*ISNA(MATCH(TeamNAVI!$E$26,$BO$52:$BS$52,0)),0,1))</f>
        <v/>
      </c>
      <c r="BX52" s="122" t="str">
        <f>IF(ISBLANK($BT$52),"",INDEX($BU$52:$BV$52,$BW$52+1)*$BN$52)</f>
        <v/>
      </c>
      <c r="BZ52" s="119">
        <v>5</v>
      </c>
      <c r="CA52" s="123" t="str">
        <f>VLOOKUP($BZ$52,$B$6:$C$26,2)</f>
        <v>HeJe</v>
      </c>
      <c r="CB52" s="123">
        <v>47</v>
      </c>
      <c r="CC52" s="415"/>
      <c r="CD52" s="415"/>
      <c r="CE52" s="203"/>
      <c r="CF52" s="7"/>
      <c r="CG52" s="8"/>
      <c r="CH52" s="8"/>
      <c r="CI52" s="8"/>
      <c r="CJ52" s="9"/>
      <c r="CK52" s="7"/>
      <c r="CL52" s="121" t="str">
        <f>IF(ISBLANK($CK$52),"",INDEX(ion21Coop!$F$32:$F$39,MAX(2*$CK$52-1,2)))</f>
        <v/>
      </c>
      <c r="CM52" s="122" t="str">
        <f>IF(ISBLANK($CK$52),"",INDEX(ion21Coop!$F$32:$F$39,2*$CK$52))</f>
        <v/>
      </c>
      <c r="CN52" s="97" t="str">
        <f>IF(ISBLANK($CK$52),"",IF(ISNA(MATCH(TeamNAVI!$E$22,$CF$52:$CJ$52,0))*ISNA(MATCH(TeamNAVI!$E$24,$CF$52:$CJ$52,0))*ISNA(MATCH(TeamNAVI!$E$26,$CF$52:$CJ$52,0)),0,1))</f>
        <v/>
      </c>
      <c r="CO52" s="122" t="str">
        <f>IF(ISBLANK($CK$52),"",INDEX($CL$52:$CM$52,$CN$52+1)*$CE$52)</f>
        <v/>
      </c>
      <c r="CQ52" s="119">
        <v>6</v>
      </c>
      <c r="CR52" s="123" t="str">
        <f>VLOOKUP($CQ$52,$B$6:$C$26,2)</f>
        <v/>
      </c>
      <c r="CS52" s="123">
        <v>47</v>
      </c>
      <c r="CT52" s="415"/>
      <c r="CU52" s="415"/>
      <c r="CV52" s="203"/>
      <c r="CW52" s="7"/>
      <c r="CX52" s="8"/>
      <c r="CY52" s="8"/>
      <c r="CZ52" s="8"/>
      <c r="DA52" s="9"/>
      <c r="DB52" s="7"/>
      <c r="DC52" s="121" t="str">
        <f>IF(ISBLANK($DB$52),"",INDEX(ion21Coop!$F$32:$F$39,MAX(2*$DB$52-1,2)))</f>
        <v/>
      </c>
      <c r="DD52" s="122" t="str">
        <f>IF(ISBLANK($DB$52),"",INDEX(ion21Coop!$F$32:$F$39,2*$DB$52))</f>
        <v/>
      </c>
      <c r="DE52" s="97" t="str">
        <f>IF(ISBLANK($DB$52),"",IF(ISNA(MATCH(TeamNAVI!$E$22,$CW$52:$DA$52,0))*ISNA(MATCH(TeamNAVI!$E$24,$CW$52:$DA$52,0))*ISNA(MATCH(TeamNAVI!$E$26,$CW$52:$DA$52,0)),0,1))</f>
        <v/>
      </c>
      <c r="DF52" s="122" t="str">
        <f>IF(ISBLANK($DB$52),"",INDEX($DC$52:$DD$52,$DE$52+1)*$CV$52)</f>
        <v/>
      </c>
      <c r="DH52" s="119">
        <v>7</v>
      </c>
      <c r="DI52" s="123" t="str">
        <f>VLOOKUP($DH$52,$B$6:$C$26,2)</f>
        <v/>
      </c>
      <c r="DJ52" s="123">
        <v>47</v>
      </c>
      <c r="DK52" s="415"/>
      <c r="DL52" s="415"/>
      <c r="DM52" s="203"/>
      <c r="DN52" s="7"/>
      <c r="DO52" s="8"/>
      <c r="DP52" s="8"/>
      <c r="DQ52" s="8"/>
      <c r="DR52" s="9"/>
      <c r="DS52" s="7"/>
      <c r="DT52" s="121" t="str">
        <f>IF(ISBLANK($DS$52),"",INDEX(ion21Coop!$F$32:$F$39,MAX(2*$DS$52-1,2)))</f>
        <v/>
      </c>
      <c r="DU52" s="122" t="str">
        <f>IF(ISBLANK($DS$52),"",INDEX(ion21Coop!$F$32:$F$39,2*$DS$52))</f>
        <v/>
      </c>
      <c r="DV52" s="97" t="str">
        <f>IF(ISBLANK($DS$52),"",IF(ISNA(MATCH(TeamNAVI!$E$22,$DN$52:$DR$52,0))*ISNA(MATCH(TeamNAVI!$E$24,$DN$52:$DR$52,0))*ISNA(MATCH(TeamNAVI!$E$26,$DN$52:$DR$52,0)),0,1))</f>
        <v/>
      </c>
      <c r="DW52" s="122" t="str">
        <f>IF(ISBLANK($DS$52),"",INDEX($DT$52:$DU$52,$DV$52+1)*$DM$52)</f>
        <v/>
      </c>
      <c r="DY52" s="119">
        <v>8</v>
      </c>
      <c r="DZ52" s="123" t="str">
        <f>VLOOKUP($DY$52,$B$6:$C$26,2)</f>
        <v/>
      </c>
      <c r="EA52" s="123">
        <v>47</v>
      </c>
      <c r="EB52" s="415"/>
      <c r="EC52" s="415"/>
      <c r="ED52" s="203"/>
      <c r="EE52" s="7"/>
      <c r="EF52" s="8"/>
      <c r="EG52" s="8"/>
      <c r="EH52" s="8"/>
      <c r="EI52" s="9"/>
      <c r="EJ52" s="7"/>
      <c r="EK52" s="121" t="str">
        <f>IF(ISBLANK($EJ$52),"",INDEX(ion21Coop!$F$32:$F$39,MAX(2*$EJ$52-1,2)))</f>
        <v/>
      </c>
      <c r="EL52" s="122" t="str">
        <f>IF(ISBLANK($EJ$52),"",INDEX(ion21Coop!$F$32:$F$39,2*$EJ$52))</f>
        <v/>
      </c>
      <c r="EM52" s="97" t="str">
        <f>IF(ISBLANK($EJ$52),"",IF(ISNA(MATCH(TeamNAVI!$E$22,$EE$52:$EI$52,0))*ISNA(MATCH(TeamNAVI!$E$24,$EE$52:$EI$52,0))*ISNA(MATCH(TeamNAVI!$E$26,$EE$52:$EI$52,0)),0,1))</f>
        <v/>
      </c>
      <c r="EN52" s="122" t="str">
        <f>IF(ISBLANK($EJ$52),"",INDEX($EK$52:$EL$52,$EM$52+1)*$ED$52)</f>
        <v/>
      </c>
      <c r="EP52" s="119">
        <v>9</v>
      </c>
      <c r="EQ52" s="123" t="str">
        <f>VLOOKUP($EP$52,$B$6:$C$26,2)</f>
        <v/>
      </c>
      <c r="ER52" s="123">
        <v>47</v>
      </c>
      <c r="ES52" s="415"/>
      <c r="ET52" s="415"/>
      <c r="EU52" s="203"/>
      <c r="EV52" s="7"/>
      <c r="EW52" s="8"/>
      <c r="EX52" s="8"/>
      <c r="EY52" s="8"/>
      <c r="EZ52" s="9"/>
      <c r="FA52" s="7"/>
      <c r="FB52" s="121" t="str">
        <f>IF(ISBLANK($FA$52),"",INDEX(ion21Coop!$F$32:$F$39,MAX(2*$FA$52-1,2)))</f>
        <v/>
      </c>
      <c r="FC52" s="122" t="str">
        <f>IF(ISBLANK($FA$52),"",INDEX(ion21Coop!$F$32:$F$39,2*$FA$52))</f>
        <v/>
      </c>
      <c r="FD52" s="97" t="str">
        <f>IF(ISBLANK($FA$52),"",IF(ISNA(MATCH(TeamNAVI!$E$22,$EV$52:$EZ$52,0))*ISNA(MATCH(TeamNAVI!$E$24,$EV$52:$EZ$52,0))*ISNA(MATCH(TeamNAVI!$E$26,$EV$52:$EZ$52,0)),0,1))</f>
        <v/>
      </c>
      <c r="FE52" s="122" t="str">
        <f>IF(ISBLANK($FA$52),"",INDEX($FB$52:$FC$52,$FD$52+1)*$EU$52)</f>
        <v/>
      </c>
      <c r="FG52" s="119">
        <v>10</v>
      </c>
      <c r="FH52" s="123" t="str">
        <f>VLOOKUP($FG$52,$B$6:$C$26,2)</f>
        <v/>
      </c>
      <c r="FI52" s="123">
        <v>47</v>
      </c>
      <c r="FJ52" s="415"/>
      <c r="FK52" s="415"/>
      <c r="FL52" s="203"/>
      <c r="FM52" s="7"/>
      <c r="FN52" s="8"/>
      <c r="FO52" s="8"/>
      <c r="FP52" s="8"/>
      <c r="FQ52" s="9"/>
      <c r="FR52" s="7"/>
      <c r="FS52" s="121" t="str">
        <f>IF(ISBLANK($FR$52),"",INDEX(ion21Coop!$F$32:$F$39,MAX(2*$FR$52-1,2)))</f>
        <v/>
      </c>
      <c r="FT52" s="122" t="str">
        <f>IF(ISBLANK($FR$52),"",INDEX(ion21Coop!$F$32:$F$39,2*$FR$52))</f>
        <v/>
      </c>
      <c r="FU52" s="97" t="str">
        <f>IF(ISBLANK($FR$52),"",IF(ISNA(MATCH(TeamNAVI!$E$22,$FM$52:$FQ$52,0))*ISNA(MATCH(TeamNAVI!$E$24,$FM$52:$FQ$52,0))*ISNA(MATCH(TeamNAVI!$E$26,$FM$52:$FQ$52,0)),0,1))</f>
        <v/>
      </c>
      <c r="FV52" s="122" t="str">
        <f>IF(ISBLANK($FR$52),"",INDEX($FS$52:$FT$52,$FU$52+1)*$FL$52)</f>
        <v/>
      </c>
      <c r="FX52" s="119">
        <v>11</v>
      </c>
      <c r="FY52" s="123" t="str">
        <f>VLOOKUP($FX$52,$B$6:$C$26,2)</f>
        <v/>
      </c>
      <c r="FZ52" s="123">
        <v>47</v>
      </c>
      <c r="GA52" s="415"/>
      <c r="GB52" s="415"/>
      <c r="GC52" s="203"/>
      <c r="GD52" s="7"/>
      <c r="GE52" s="8"/>
      <c r="GF52" s="8"/>
      <c r="GG52" s="8"/>
      <c r="GH52" s="9"/>
      <c r="GI52" s="7"/>
      <c r="GJ52" s="121" t="str">
        <f>IF(ISBLANK($GI$52),"",INDEX(ion21Coop!$F$32:$F$39,MAX(2*$GI$52-1,2)))</f>
        <v/>
      </c>
      <c r="GK52" s="122" t="str">
        <f>IF(ISBLANK($GI$52),"",INDEX(ion21Coop!$F$32:$F$39,2*$GI$52))</f>
        <v/>
      </c>
      <c r="GL52" s="97" t="str">
        <f>IF(ISBLANK($GI$52),"",IF(ISNA(MATCH(TeamNAVI!$E$22,$GD$52:$GH$52,0))*ISNA(MATCH(TeamNAVI!$E$24,$GD$52:$GH$52,0))*ISNA(MATCH(TeamNAVI!$E$26,$GD$52:$GH$52,0)),0,1))</f>
        <v/>
      </c>
      <c r="GM52" s="122" t="str">
        <f>IF(ISBLANK($GI$52),"",INDEX($GJ$52:$GK$52,$GL$52+1)*$GC$52)</f>
        <v/>
      </c>
      <c r="GO52" s="119">
        <v>12</v>
      </c>
      <c r="GP52" s="123" t="str">
        <f>VLOOKUP($GO$52,$B$6:$C$26,2)</f>
        <v/>
      </c>
      <c r="GQ52" s="123">
        <v>47</v>
      </c>
      <c r="GR52" s="415"/>
      <c r="GS52" s="415"/>
      <c r="GT52" s="203"/>
      <c r="GU52" s="7"/>
      <c r="GV52" s="8"/>
      <c r="GW52" s="8"/>
      <c r="GX52" s="8"/>
      <c r="GY52" s="9"/>
      <c r="GZ52" s="7"/>
      <c r="HA52" s="121" t="str">
        <f>IF(ISBLANK($GZ$52),"",INDEX(ion21Coop!$F$32:$F$39,MAX(2*$GZ$52-1,2)))</f>
        <v/>
      </c>
      <c r="HB52" s="122" t="str">
        <f>IF(ISBLANK($GZ$52),"",INDEX(ion21Coop!$F$32:$F$39,2*$GZ$52))</f>
        <v/>
      </c>
      <c r="HC52" s="97" t="str">
        <f>IF(ISBLANK($GZ$52),"",IF(ISNA(MATCH(TeamNAVI!$E$22,$GU$52:$GY$52,0))*ISNA(MATCH(TeamNAVI!$E$24,$GU$52:$GY$52,0))*ISNA(MATCH(TeamNAVI!$E$26,$GU$52:$GY$52,0)),0,1))</f>
        <v/>
      </c>
      <c r="HD52" s="122" t="str">
        <f>IF(ISBLANK($GZ$52),"",INDEX($HA$52:$HB$52,$HC$52+1)*$GT$52)</f>
        <v/>
      </c>
      <c r="HF52" s="119">
        <v>13</v>
      </c>
      <c r="HG52" s="123" t="str">
        <f>VLOOKUP($HF$52,$B$6:$C$26,2)</f>
        <v/>
      </c>
      <c r="HH52" s="123">
        <v>47</v>
      </c>
      <c r="HI52" s="415"/>
      <c r="HJ52" s="415"/>
      <c r="HK52" s="203"/>
      <c r="HL52" s="7"/>
      <c r="HM52" s="8"/>
      <c r="HN52" s="8"/>
      <c r="HO52" s="8"/>
      <c r="HP52" s="9"/>
      <c r="HQ52" s="7"/>
      <c r="HR52" s="121" t="str">
        <f>IF(ISBLANK($HQ$52),"",INDEX(ion21Coop!$F$32:$F$39,MAX(2*$HQ$52-1,2)))</f>
        <v/>
      </c>
      <c r="HS52" s="122" t="str">
        <f>IF(ISBLANK($HQ$52),"",INDEX(ion21Coop!$F$32:$F$39,2*$HQ$52))</f>
        <v/>
      </c>
      <c r="HT52" s="97" t="str">
        <f>IF(ISBLANK($HQ$52),"",IF(ISNA(MATCH(TeamNAVI!$E$22,$HL$52:$HP$52,0))*ISNA(MATCH(TeamNAVI!$E$24,$HL$52:$HP$52,0))*ISNA(MATCH(TeamNAVI!$E$26,$HL$52:$HP$52,0)),0,1))</f>
        <v/>
      </c>
      <c r="HU52" s="122" t="str">
        <f>IF(ISBLANK($HQ$52),"",INDEX($HR$52:$HS$52,$HT$52+1)*$HK$52)</f>
        <v/>
      </c>
      <c r="HW52" s="119">
        <v>14</v>
      </c>
      <c r="HX52" s="123" t="str">
        <f>VLOOKUP($HW$52,$B$6:$C$26,2)</f>
        <v/>
      </c>
      <c r="HY52" s="123">
        <v>47</v>
      </c>
      <c r="HZ52" s="415"/>
      <c r="IA52" s="415"/>
      <c r="IB52" s="203"/>
      <c r="IC52" s="7"/>
      <c r="ID52" s="8"/>
      <c r="IE52" s="8"/>
      <c r="IF52" s="8"/>
      <c r="IG52" s="9"/>
      <c r="IH52" s="7"/>
      <c r="II52" s="121" t="str">
        <f>IF(ISBLANK($IH$52),"",INDEX(ion21Coop!$F$32:$F$39,MAX(2*$IH$52-1,2)))</f>
        <v/>
      </c>
      <c r="IJ52" s="122" t="str">
        <f>IF(ISBLANK($IH$52),"",INDEX(ion21Coop!$F$32:$F$39,2*$IH$52))</f>
        <v/>
      </c>
      <c r="IK52" s="97" t="str">
        <f>IF(ISBLANK($IH$52),"",IF(ISNA(MATCH(TeamNAVI!$E$22,$IC$52:$IG$52,0))*ISNA(MATCH(TeamNAVI!$E$24,$IC$52:$IG$52,0))*ISNA(MATCH(TeamNAVI!$E$26,$IC$52:$IG$52,0)),0,1))</f>
        <v/>
      </c>
      <c r="IL52" s="122" t="str">
        <f>IF(ISBLANK($IH$52),"",INDEX($II$52:$IJ$52,$IK$52+1)*$IB$52)</f>
        <v/>
      </c>
      <c r="IN52" s="119">
        <v>15</v>
      </c>
      <c r="IO52" s="123" t="str">
        <f>VLOOKUP($IN$52,$B$6:$C$26,2)</f>
        <v/>
      </c>
      <c r="IP52" s="123">
        <v>47</v>
      </c>
      <c r="IQ52" s="415"/>
      <c r="IR52" s="415"/>
      <c r="IS52" s="203"/>
      <c r="IT52" s="7"/>
      <c r="IU52" s="8"/>
      <c r="IV52" s="8"/>
      <c r="IW52" s="8"/>
      <c r="IX52" s="9"/>
      <c r="IY52" s="7"/>
      <c r="IZ52" s="121" t="str">
        <f>IF(ISBLANK($IY$52),"",INDEX(ion21Coop!$F$32:$F$39,MAX(2*$IY$52-1,2)))</f>
        <v/>
      </c>
      <c r="JA52" s="122" t="str">
        <f>IF(ISBLANK($IY$52),"",INDEX(ion21Coop!$F$32:$F$39,2*$IY$52))</f>
        <v/>
      </c>
      <c r="JB52" s="97" t="str">
        <f>IF(ISBLANK($IY$52),"",IF(ISNA(MATCH(TeamNAVI!$E$22,$IT$52:$IX$52,0))*ISNA(MATCH(TeamNAVI!$E$24,$IT$52:$IX$52,0))*ISNA(MATCH(TeamNAVI!$E$26,$IT$52:$IX$52,0)),0,1))</f>
        <v/>
      </c>
      <c r="JC52" s="122" t="str">
        <f>IF(ISBLANK($IY$52),"",INDEX($IZ$52:$JA$52,$JB$52+1)*$IS$52)</f>
        <v/>
      </c>
      <c r="JE52" s="119">
        <v>16</v>
      </c>
      <c r="JF52" s="123" t="str">
        <f>VLOOKUP($JE$52,$B$6:$C$26,2)</f>
        <v/>
      </c>
      <c r="JG52" s="123">
        <v>47</v>
      </c>
      <c r="JH52" s="415"/>
      <c r="JI52" s="415"/>
      <c r="JJ52" s="203"/>
      <c r="JK52" s="7"/>
      <c r="JL52" s="8"/>
      <c r="JM52" s="8"/>
      <c r="JN52" s="8"/>
      <c r="JO52" s="9"/>
      <c r="JP52" s="7"/>
      <c r="JQ52" s="121" t="str">
        <f>IF(ISBLANK($JP$52),"",INDEX(ion21Coop!$F$32:$F$39,MAX(2*$JP$52-1,2)))</f>
        <v/>
      </c>
      <c r="JR52" s="122" t="str">
        <f>IF(ISBLANK($JP$52),"",INDEX(ion21Coop!$F$32:$F$39,2*$JP$52))</f>
        <v/>
      </c>
      <c r="JS52" s="97" t="str">
        <f>IF(ISBLANK($JP$52),"",IF(ISNA(MATCH(TeamNAVI!$E$22,$JK$52:$JO$52,0))*ISNA(MATCH(TeamNAVI!$E$24,$JK$52:$JO$52,0))*ISNA(MATCH(TeamNAVI!$E$26,$JK$52:$JO$52,0)),0,1))</f>
        <v/>
      </c>
      <c r="JT52" s="122" t="str">
        <f>IF(ISBLANK($JP$52),"",INDEX($JQ$52:$JR$52,$JS$52+1)*$JJ$52)</f>
        <v/>
      </c>
      <c r="JV52" s="119">
        <v>17</v>
      </c>
      <c r="JW52" s="123" t="str">
        <f>VLOOKUP($JV$52,$B$6:$C$26,2)</f>
        <v/>
      </c>
      <c r="JX52" s="123">
        <v>47</v>
      </c>
      <c r="JY52" s="415"/>
      <c r="JZ52" s="415"/>
      <c r="KA52" s="203"/>
      <c r="KB52" s="7"/>
      <c r="KC52" s="8"/>
      <c r="KD52" s="8"/>
      <c r="KE52" s="8"/>
      <c r="KF52" s="9"/>
      <c r="KG52" s="7"/>
      <c r="KH52" s="121" t="str">
        <f>IF(ISBLANK($KG$52),"",INDEX(ion21Coop!$F$32:$F$39,MAX(2*$KG$52-1,2)))</f>
        <v/>
      </c>
      <c r="KI52" s="122" t="str">
        <f>IF(ISBLANK($KG$52),"",INDEX(ion21Coop!$F$32:$F$39,2*$KG$52))</f>
        <v/>
      </c>
      <c r="KJ52" s="97" t="str">
        <f>IF(ISBLANK($KG$52),"",IF(ISNA(MATCH(TeamNAVI!$E$22,$KB$52:$KF$52,0))*ISNA(MATCH(TeamNAVI!$E$24,$KB$52:$KF$52,0))*ISNA(MATCH(TeamNAVI!$E$26,$KB$52:$KF$52,0)),0,1))</f>
        <v/>
      </c>
      <c r="KK52" s="122" t="str">
        <f>IF(ISBLANK($KG$52),"",INDEX($KH$52:$KI$52,$KJ$52+1)*$KA$52)</f>
        <v/>
      </c>
      <c r="KM52" s="119">
        <v>18</v>
      </c>
      <c r="KN52" s="123" t="str">
        <f>VLOOKUP($KM$52,$B$6:$C$26,2)</f>
        <v/>
      </c>
      <c r="KO52" s="123">
        <v>47</v>
      </c>
      <c r="KP52" s="415"/>
      <c r="KQ52" s="415"/>
      <c r="KR52" s="203"/>
      <c r="KS52" s="7"/>
      <c r="KT52" s="8"/>
      <c r="KU52" s="8"/>
      <c r="KV52" s="8"/>
      <c r="KW52" s="9"/>
      <c r="KX52" s="7"/>
      <c r="KY52" s="121" t="str">
        <f>IF(ISBLANK($KX$52),"",INDEX(ion21Coop!$F$32:$F$39,MAX(2*$KX$52-1,2)))</f>
        <v/>
      </c>
      <c r="KZ52" s="122" t="str">
        <f>IF(ISBLANK($KX$52),"",INDEX(ion21Coop!$F$32:$F$39,2*$KX$52))</f>
        <v/>
      </c>
      <c r="LA52" s="97" t="str">
        <f>IF(ISBLANK($KX$52),"",IF(ISNA(MATCH(TeamNAVI!$E$22,$KS$52:$KW$52,0))*ISNA(MATCH(TeamNAVI!$E$24,$KS$52:$KW$52,0))*ISNA(MATCH(TeamNAVI!$E$26,$KS$52:$KW$52,0)),0,1))</f>
        <v/>
      </c>
      <c r="LB52" s="122" t="str">
        <f>IF(ISBLANK($KX$52),"",INDEX($KY$52:$KZ$52,$LA$52+1)*$KR$52)</f>
        <v/>
      </c>
      <c r="LD52" s="119">
        <v>19</v>
      </c>
      <c r="LE52" s="123" t="str">
        <f>VLOOKUP($LD$52,$B$6:$C$26,2)</f>
        <v/>
      </c>
      <c r="LF52" s="123">
        <v>47</v>
      </c>
      <c r="LG52" s="415"/>
      <c r="LH52" s="415"/>
      <c r="LI52" s="203"/>
      <c r="LJ52" s="7"/>
      <c r="LK52" s="8"/>
      <c r="LL52" s="8"/>
      <c r="LM52" s="8"/>
      <c r="LN52" s="9"/>
      <c r="LO52" s="7"/>
      <c r="LP52" s="121" t="str">
        <f>IF(ISBLANK($LO$52),"",INDEX(ion21Coop!$F$32:$F$39,MAX(2*$LO$52-1,2)))</f>
        <v/>
      </c>
      <c r="LQ52" s="122" t="str">
        <f>IF(ISBLANK($LO$52),"",INDEX(ion21Coop!$F$32:$F$39,2*$LO$52))</f>
        <v/>
      </c>
      <c r="LR52" s="97" t="str">
        <f>IF(ISBLANK($LO$52),"",IF(ISNA(MATCH(TeamNAVI!$E$22,$LJ$52:$LN$52,0))*ISNA(MATCH(TeamNAVI!$E$24,$LJ$52:$LN$52,0))*ISNA(MATCH(TeamNAVI!$E$26,$LJ$52:$LN$52,0)),0,1))</f>
        <v/>
      </c>
      <c r="LS52" s="122" t="str">
        <f>IF(ISBLANK($LO$52),"",INDEX($LP$52:$LQ$52,$LR$52+1)*$LI$52)</f>
        <v/>
      </c>
      <c r="LU52" s="119">
        <v>20</v>
      </c>
      <c r="LV52" s="123" t="str">
        <f>VLOOKUP($LU$52,$B$6:$C$26,2)</f>
        <v/>
      </c>
      <c r="LW52" s="123">
        <v>47</v>
      </c>
      <c r="LX52" s="415"/>
      <c r="LY52" s="415"/>
      <c r="LZ52" s="203"/>
      <c r="MA52" s="7"/>
      <c r="MB52" s="8"/>
      <c r="MC52" s="8"/>
      <c r="MD52" s="8"/>
      <c r="ME52" s="9"/>
      <c r="MF52" s="7"/>
      <c r="MG52" s="121" t="str">
        <f>IF(ISBLANK($MF$52),"",INDEX(ion21Coop!$F$32:$F$39,MAX(2*$MF$52-1,2)))</f>
        <v/>
      </c>
      <c r="MH52" s="122" t="str">
        <f>IF(ISBLANK($MF$52),"",INDEX(ion21Coop!$F$32:$F$39,2*$MF$52))</f>
        <v/>
      </c>
      <c r="MI52" s="97" t="str">
        <f>IF(ISBLANK($MF$52),"",IF(ISNA(MATCH(TeamNAVI!$E$22,$MA$52:$ME$52,0))*ISNA(MATCH(TeamNAVI!$E$24,$MA$52:$ME$52,0))*ISNA(MATCH(TeamNAVI!$E$26,$MA$52:$ME$52,0)),0,1))</f>
        <v/>
      </c>
      <c r="MJ52" s="122" t="str">
        <f>IF(ISBLANK($MF$52),"",INDEX($MG$52:$MH$52,$MI$52+1)*$LZ$52)</f>
        <v/>
      </c>
      <c r="ML52" s="119">
        <v>21</v>
      </c>
      <c r="MM52" s="123" t="str">
        <f>VLOOKUP($ML$52,$B$6:$C$26,2)</f>
        <v/>
      </c>
      <c r="MN52" s="123">
        <v>47</v>
      </c>
      <c r="MO52" s="415"/>
      <c r="MP52" s="415"/>
      <c r="MQ52" s="203"/>
      <c r="MR52" s="7"/>
      <c r="MS52" s="8"/>
      <c r="MT52" s="8"/>
      <c r="MU52" s="8"/>
      <c r="MV52" s="9"/>
      <c r="MW52" s="7"/>
      <c r="MX52" s="121" t="str">
        <f>IF(ISBLANK($MW$52),"",INDEX(ion21Coop!$F$32:$F$39,MAX(2*$MW$52-1,2)))</f>
        <v/>
      </c>
      <c r="MY52" s="122" t="str">
        <f>IF(ISBLANK($MW$52),"",INDEX(ion21Coop!$F$32:$F$39,2*$MW$52))</f>
        <v/>
      </c>
      <c r="MZ52" s="97" t="str">
        <f>IF(ISBLANK($MW$52),"",IF(ISNA(MATCH(TeamNAVI!$E$22,$MR$52:$MV$52,0))*ISNA(MATCH(TeamNAVI!$E$24,$MR$52:$MV$52,0))*ISNA(MATCH(TeamNAVI!$E$26,$MR$52:$MV$52,0)),0,1))</f>
        <v/>
      </c>
      <c r="NA52" s="122" t="str">
        <f>IF(ISBLANK($MW$52),"",INDEX($MX$52:$MY$52,$MZ$52+1)*$MQ$52)</f>
        <v/>
      </c>
    </row>
    <row r="53" spans="2:365" x14ac:dyDescent="0.3">
      <c r="B53" s="50" t="s">
        <v>247</v>
      </c>
      <c r="J53" s="119">
        <v>1</v>
      </c>
      <c r="K53" s="123" t="str">
        <f>VLOOKUP($J$53,$B$6:$C$26,2)</f>
        <v>YaJo</v>
      </c>
      <c r="L53" s="123">
        <v>48</v>
      </c>
      <c r="M53" s="364"/>
      <c r="N53" s="364"/>
      <c r="O53" s="202"/>
      <c r="P53" s="7"/>
      <c r="Q53" s="8"/>
      <c r="R53" s="8"/>
      <c r="S53" s="8"/>
      <c r="T53" s="9"/>
      <c r="U53" s="7"/>
      <c r="V53" s="121" t="str">
        <f>IF(ISBLANK($U$53),"",INDEX(ion21Coop!$F$32:$F$39,MAX(2*$U$53-1,2)))</f>
        <v/>
      </c>
      <c r="W53" s="122" t="str">
        <f>IF(ISBLANK($U$53),"",INDEX(ion21Coop!$F$32:$F$39,2*$U$53))</f>
        <v/>
      </c>
      <c r="X53" s="97" t="str">
        <f>IF(ISBLANK($U$53),"",IF(ISNA(MATCH(TeamNAVI!$E$22,$P$53:$T$53,0))*ISNA(MATCH(TeamNAVI!$E$24,$P$53:$T$53,0))*ISNA(MATCH(TeamNAVI!$E$26,$P$53:$T$53,0)),0,1))</f>
        <v/>
      </c>
      <c r="Y53" s="122" t="str">
        <f>IF(ISBLANK($U$53),"",INDEX($V$53:$W$53,$X$53+1)*$O$53)</f>
        <v/>
      </c>
      <c r="AA53" s="119">
        <v>2</v>
      </c>
      <c r="AB53" s="123" t="str">
        <f>VLOOKUP($AA$53,$B$6:$C$26,2)</f>
        <v>GeLo</v>
      </c>
      <c r="AC53" s="123">
        <v>48</v>
      </c>
      <c r="AD53" s="364"/>
      <c r="AE53" s="364"/>
      <c r="AF53" s="202"/>
      <c r="AG53" s="7"/>
      <c r="AH53" s="8"/>
      <c r="AI53" s="8"/>
      <c r="AJ53" s="8"/>
      <c r="AK53" s="9"/>
      <c r="AL53" s="7"/>
      <c r="AM53" s="121" t="str">
        <f>IF(ISBLANK($AL$53),"",INDEX(ion21Coop!$F$32:$F$39,MAX(2*$AL$53-1,2)))</f>
        <v/>
      </c>
      <c r="AN53" s="122" t="str">
        <f>IF(ISBLANK($AL$53),"",INDEX(ion21Coop!$F$32:$F$39,2*$AL$53))</f>
        <v/>
      </c>
      <c r="AO53" s="97" t="str">
        <f>IF(ISBLANK($AL$53),"",IF(ISNA(MATCH(TeamNAVI!$E$22,$AG$53:$AK$53,0))*ISNA(MATCH(TeamNAVI!$E$24,$AG$53:$AK$53,0))*ISNA(MATCH(TeamNAVI!$E$26,$AG$53:$AK$53,0)),0,1))</f>
        <v/>
      </c>
      <c r="AP53" s="122" t="str">
        <f>IF(ISBLANK($AL$53),"",INDEX($AM$53:$AN$53,$AO$53+1)*$AF$53)</f>
        <v/>
      </c>
      <c r="AR53" s="119">
        <v>3</v>
      </c>
      <c r="AS53" s="123" t="str">
        <f>VLOOKUP($AR$53,$B$6:$C$26,2)</f>
        <v>MiDo</v>
      </c>
      <c r="AT53" s="123">
        <v>48</v>
      </c>
      <c r="AU53" s="364"/>
      <c r="AV53" s="364"/>
      <c r="AW53" s="202"/>
      <c r="AX53" s="7"/>
      <c r="AY53" s="8"/>
      <c r="AZ53" s="8"/>
      <c r="BA53" s="8"/>
      <c r="BB53" s="9"/>
      <c r="BC53" s="7"/>
      <c r="BD53" s="121" t="str">
        <f>IF(ISBLANK($BC$53),"",INDEX(ion21Coop!$F$32:$F$39,MAX(2*$BC$53-1,2)))</f>
        <v/>
      </c>
      <c r="BE53" s="122" t="str">
        <f>IF(ISBLANK($BC$53),"",INDEX(ion21Coop!$F$32:$F$39,2*$BC$53))</f>
        <v/>
      </c>
      <c r="BF53" s="97" t="str">
        <f>IF(ISBLANK($BC$53),"",IF(ISNA(MATCH(TeamNAVI!$E$22,$AX$53:$BB$53,0))*ISNA(MATCH(TeamNAVI!$E$24,$AX$53:$BB$53,0))*ISNA(MATCH(TeamNAVI!$E$26,$AX$53:$BB$53,0)),0,1))</f>
        <v/>
      </c>
      <c r="BG53" s="122" t="str">
        <f>IF(ISBLANK($BC$53),"",INDEX($BD$53:$BE$53,$BF$53+1)*$AW$53)</f>
        <v/>
      </c>
      <c r="BI53" s="119">
        <v>4</v>
      </c>
      <c r="BJ53" s="123" t="str">
        <f>VLOOKUP($BI$53,$B$6:$C$26,2)</f>
        <v>EmNi</v>
      </c>
      <c r="BK53" s="123">
        <v>48</v>
      </c>
      <c r="BL53" s="415"/>
      <c r="BM53" s="415"/>
      <c r="BN53" s="203"/>
      <c r="BO53" s="7"/>
      <c r="BP53" s="8"/>
      <c r="BQ53" s="8"/>
      <c r="BR53" s="8"/>
      <c r="BS53" s="9"/>
      <c r="BT53" s="7"/>
      <c r="BU53" s="121" t="str">
        <f>IF(ISBLANK($BT$53),"",INDEX(ion21Coop!$F$32:$F$39,MAX(2*$BT$53-1,2)))</f>
        <v/>
      </c>
      <c r="BV53" s="122" t="str">
        <f>IF(ISBLANK($BT$53),"",INDEX(ion21Coop!$F$32:$F$39,2*$BT$53))</f>
        <v/>
      </c>
      <c r="BW53" s="97" t="str">
        <f>IF(ISBLANK($BT$53),"",IF(ISNA(MATCH(TeamNAVI!$E$22,$BO$53:$BS$53,0))*ISNA(MATCH(TeamNAVI!$E$24,$BO$53:$BS$53,0))*ISNA(MATCH(TeamNAVI!$E$26,$BO$53:$BS$53,0)),0,1))</f>
        <v/>
      </c>
      <c r="BX53" s="122" t="str">
        <f>IF(ISBLANK($BT$53),"",INDEX($BU$53:$BV$53,$BW$53+1)*$BN$53)</f>
        <v/>
      </c>
      <c r="BZ53" s="119">
        <v>5</v>
      </c>
      <c r="CA53" s="123" t="str">
        <f>VLOOKUP($BZ$53,$B$6:$C$26,2)</f>
        <v>HeJe</v>
      </c>
      <c r="CB53" s="123">
        <v>48</v>
      </c>
      <c r="CC53" s="415"/>
      <c r="CD53" s="415"/>
      <c r="CE53" s="203"/>
      <c r="CF53" s="7"/>
      <c r="CG53" s="8"/>
      <c r="CH53" s="8"/>
      <c r="CI53" s="8"/>
      <c r="CJ53" s="9"/>
      <c r="CK53" s="7"/>
      <c r="CL53" s="121" t="str">
        <f>IF(ISBLANK($CK$53),"",INDEX(ion21Coop!$F$32:$F$39,MAX(2*$CK$53-1,2)))</f>
        <v/>
      </c>
      <c r="CM53" s="122" t="str">
        <f>IF(ISBLANK($CK$53),"",INDEX(ion21Coop!$F$32:$F$39,2*$CK$53))</f>
        <v/>
      </c>
      <c r="CN53" s="97" t="str">
        <f>IF(ISBLANK($CK$53),"",IF(ISNA(MATCH(TeamNAVI!$E$22,$CF$53:$CJ$53,0))*ISNA(MATCH(TeamNAVI!$E$24,$CF$53:$CJ$53,0))*ISNA(MATCH(TeamNAVI!$E$26,$CF$53:$CJ$53,0)),0,1))</f>
        <v/>
      </c>
      <c r="CO53" s="122" t="str">
        <f>IF(ISBLANK($CK$53),"",INDEX($CL$53:$CM$53,$CN$53+1)*$CE$53)</f>
        <v/>
      </c>
      <c r="CQ53" s="119">
        <v>6</v>
      </c>
      <c r="CR53" s="123" t="str">
        <f>VLOOKUP($CQ$53,$B$6:$C$26,2)</f>
        <v/>
      </c>
      <c r="CS53" s="123">
        <v>48</v>
      </c>
      <c r="CT53" s="415"/>
      <c r="CU53" s="415"/>
      <c r="CV53" s="203"/>
      <c r="CW53" s="7"/>
      <c r="CX53" s="8"/>
      <c r="CY53" s="8"/>
      <c r="CZ53" s="8"/>
      <c r="DA53" s="9"/>
      <c r="DB53" s="7"/>
      <c r="DC53" s="121" t="str">
        <f>IF(ISBLANK($DB$53),"",INDEX(ion21Coop!$F$32:$F$39,MAX(2*$DB$53-1,2)))</f>
        <v/>
      </c>
      <c r="DD53" s="122" t="str">
        <f>IF(ISBLANK($DB$53),"",INDEX(ion21Coop!$F$32:$F$39,2*$DB$53))</f>
        <v/>
      </c>
      <c r="DE53" s="97" t="str">
        <f>IF(ISBLANK($DB$53),"",IF(ISNA(MATCH(TeamNAVI!$E$22,$CW$53:$DA$53,0))*ISNA(MATCH(TeamNAVI!$E$24,$CW$53:$DA$53,0))*ISNA(MATCH(TeamNAVI!$E$26,$CW$53:$DA$53,0)),0,1))</f>
        <v/>
      </c>
      <c r="DF53" s="122" t="str">
        <f>IF(ISBLANK($DB$53),"",INDEX($DC$53:$DD$53,$DE$53+1)*$CV$53)</f>
        <v/>
      </c>
      <c r="DH53" s="119">
        <v>7</v>
      </c>
      <c r="DI53" s="123" t="str">
        <f>VLOOKUP($DH$53,$B$6:$C$26,2)</f>
        <v/>
      </c>
      <c r="DJ53" s="123">
        <v>48</v>
      </c>
      <c r="DK53" s="415"/>
      <c r="DL53" s="415"/>
      <c r="DM53" s="203"/>
      <c r="DN53" s="7"/>
      <c r="DO53" s="8"/>
      <c r="DP53" s="8"/>
      <c r="DQ53" s="8"/>
      <c r="DR53" s="9"/>
      <c r="DS53" s="7"/>
      <c r="DT53" s="121" t="str">
        <f>IF(ISBLANK($DS$53),"",INDEX(ion21Coop!$F$32:$F$39,MAX(2*$DS$53-1,2)))</f>
        <v/>
      </c>
      <c r="DU53" s="122" t="str">
        <f>IF(ISBLANK($DS$53),"",INDEX(ion21Coop!$F$32:$F$39,2*$DS$53))</f>
        <v/>
      </c>
      <c r="DV53" s="97" t="str">
        <f>IF(ISBLANK($DS$53),"",IF(ISNA(MATCH(TeamNAVI!$E$22,$DN$53:$DR$53,0))*ISNA(MATCH(TeamNAVI!$E$24,$DN$53:$DR$53,0))*ISNA(MATCH(TeamNAVI!$E$26,$DN$53:$DR$53,0)),0,1))</f>
        <v/>
      </c>
      <c r="DW53" s="122" t="str">
        <f>IF(ISBLANK($DS$53),"",INDEX($DT$53:$DU$53,$DV$53+1)*$DM$53)</f>
        <v/>
      </c>
      <c r="DY53" s="119">
        <v>8</v>
      </c>
      <c r="DZ53" s="123" t="str">
        <f>VLOOKUP($DY$53,$B$6:$C$26,2)</f>
        <v/>
      </c>
      <c r="EA53" s="123">
        <v>48</v>
      </c>
      <c r="EB53" s="415"/>
      <c r="EC53" s="415"/>
      <c r="ED53" s="203"/>
      <c r="EE53" s="7"/>
      <c r="EF53" s="8"/>
      <c r="EG53" s="8"/>
      <c r="EH53" s="8"/>
      <c r="EI53" s="9"/>
      <c r="EJ53" s="7"/>
      <c r="EK53" s="121" t="str">
        <f>IF(ISBLANK($EJ$53),"",INDEX(ion21Coop!$F$32:$F$39,MAX(2*$EJ$53-1,2)))</f>
        <v/>
      </c>
      <c r="EL53" s="122" t="str">
        <f>IF(ISBLANK($EJ$53),"",INDEX(ion21Coop!$F$32:$F$39,2*$EJ$53))</f>
        <v/>
      </c>
      <c r="EM53" s="97" t="str">
        <f>IF(ISBLANK($EJ$53),"",IF(ISNA(MATCH(TeamNAVI!$E$22,$EE$53:$EI$53,0))*ISNA(MATCH(TeamNAVI!$E$24,$EE$53:$EI$53,0))*ISNA(MATCH(TeamNAVI!$E$26,$EE$53:$EI$53,0)),0,1))</f>
        <v/>
      </c>
      <c r="EN53" s="122" t="str">
        <f>IF(ISBLANK($EJ$53),"",INDEX($EK$53:$EL$53,$EM$53+1)*$ED$53)</f>
        <v/>
      </c>
      <c r="EP53" s="119">
        <v>9</v>
      </c>
      <c r="EQ53" s="123" t="str">
        <f>VLOOKUP($EP$53,$B$6:$C$26,2)</f>
        <v/>
      </c>
      <c r="ER53" s="123">
        <v>48</v>
      </c>
      <c r="ES53" s="415"/>
      <c r="ET53" s="415"/>
      <c r="EU53" s="203"/>
      <c r="EV53" s="7"/>
      <c r="EW53" s="8"/>
      <c r="EX53" s="8"/>
      <c r="EY53" s="8"/>
      <c r="EZ53" s="9"/>
      <c r="FA53" s="7"/>
      <c r="FB53" s="121" t="str">
        <f>IF(ISBLANK($FA$53),"",INDEX(ion21Coop!$F$32:$F$39,MAX(2*$FA$53-1,2)))</f>
        <v/>
      </c>
      <c r="FC53" s="122" t="str">
        <f>IF(ISBLANK($FA$53),"",INDEX(ion21Coop!$F$32:$F$39,2*$FA$53))</f>
        <v/>
      </c>
      <c r="FD53" s="97" t="str">
        <f>IF(ISBLANK($FA$53),"",IF(ISNA(MATCH(TeamNAVI!$E$22,$EV$53:$EZ$53,0))*ISNA(MATCH(TeamNAVI!$E$24,$EV$53:$EZ$53,0))*ISNA(MATCH(TeamNAVI!$E$26,$EV$53:$EZ$53,0)),0,1))</f>
        <v/>
      </c>
      <c r="FE53" s="122" t="str">
        <f>IF(ISBLANK($FA$53),"",INDEX($FB$53:$FC$53,$FD$53+1)*$EU$53)</f>
        <v/>
      </c>
      <c r="FG53" s="119">
        <v>10</v>
      </c>
      <c r="FH53" s="123" t="str">
        <f>VLOOKUP($FG$53,$B$6:$C$26,2)</f>
        <v/>
      </c>
      <c r="FI53" s="123">
        <v>48</v>
      </c>
      <c r="FJ53" s="415"/>
      <c r="FK53" s="415"/>
      <c r="FL53" s="203"/>
      <c r="FM53" s="7"/>
      <c r="FN53" s="8"/>
      <c r="FO53" s="8"/>
      <c r="FP53" s="8"/>
      <c r="FQ53" s="9"/>
      <c r="FR53" s="7"/>
      <c r="FS53" s="121" t="str">
        <f>IF(ISBLANK($FR$53),"",INDEX(ion21Coop!$F$32:$F$39,MAX(2*$FR$53-1,2)))</f>
        <v/>
      </c>
      <c r="FT53" s="122" t="str">
        <f>IF(ISBLANK($FR$53),"",INDEX(ion21Coop!$F$32:$F$39,2*$FR$53))</f>
        <v/>
      </c>
      <c r="FU53" s="97" t="str">
        <f>IF(ISBLANK($FR$53),"",IF(ISNA(MATCH(TeamNAVI!$E$22,$FM$53:$FQ$53,0))*ISNA(MATCH(TeamNAVI!$E$24,$FM$53:$FQ$53,0))*ISNA(MATCH(TeamNAVI!$E$26,$FM$53:$FQ$53,0)),0,1))</f>
        <v/>
      </c>
      <c r="FV53" s="122" t="str">
        <f>IF(ISBLANK($FR$53),"",INDEX($FS$53:$FT$53,$FU$53+1)*$FL$53)</f>
        <v/>
      </c>
      <c r="FX53" s="119">
        <v>11</v>
      </c>
      <c r="FY53" s="123" t="str">
        <f>VLOOKUP($FX$53,$B$6:$C$26,2)</f>
        <v/>
      </c>
      <c r="FZ53" s="123">
        <v>48</v>
      </c>
      <c r="GA53" s="415"/>
      <c r="GB53" s="415"/>
      <c r="GC53" s="203"/>
      <c r="GD53" s="7"/>
      <c r="GE53" s="8"/>
      <c r="GF53" s="8"/>
      <c r="GG53" s="8"/>
      <c r="GH53" s="9"/>
      <c r="GI53" s="7"/>
      <c r="GJ53" s="121" t="str">
        <f>IF(ISBLANK($GI$53),"",INDEX(ion21Coop!$F$32:$F$39,MAX(2*$GI$53-1,2)))</f>
        <v/>
      </c>
      <c r="GK53" s="122" t="str">
        <f>IF(ISBLANK($GI$53),"",INDEX(ion21Coop!$F$32:$F$39,2*$GI$53))</f>
        <v/>
      </c>
      <c r="GL53" s="97" t="str">
        <f>IF(ISBLANK($GI$53),"",IF(ISNA(MATCH(TeamNAVI!$E$22,$GD$53:$GH$53,0))*ISNA(MATCH(TeamNAVI!$E$24,$GD$53:$GH$53,0))*ISNA(MATCH(TeamNAVI!$E$26,$GD$53:$GH$53,0)),0,1))</f>
        <v/>
      </c>
      <c r="GM53" s="122" t="str">
        <f>IF(ISBLANK($GI$53),"",INDEX($GJ$53:$GK$53,$GL$53+1)*$GC$53)</f>
        <v/>
      </c>
      <c r="GO53" s="119">
        <v>12</v>
      </c>
      <c r="GP53" s="123" t="str">
        <f>VLOOKUP($GO$53,$B$6:$C$26,2)</f>
        <v/>
      </c>
      <c r="GQ53" s="123">
        <v>48</v>
      </c>
      <c r="GR53" s="415"/>
      <c r="GS53" s="415"/>
      <c r="GT53" s="203"/>
      <c r="GU53" s="7"/>
      <c r="GV53" s="8"/>
      <c r="GW53" s="8"/>
      <c r="GX53" s="8"/>
      <c r="GY53" s="9"/>
      <c r="GZ53" s="7"/>
      <c r="HA53" s="121" t="str">
        <f>IF(ISBLANK($GZ$53),"",INDEX(ion21Coop!$F$32:$F$39,MAX(2*$GZ$53-1,2)))</f>
        <v/>
      </c>
      <c r="HB53" s="122" t="str">
        <f>IF(ISBLANK($GZ$53),"",INDEX(ion21Coop!$F$32:$F$39,2*$GZ$53))</f>
        <v/>
      </c>
      <c r="HC53" s="97" t="str">
        <f>IF(ISBLANK($GZ$53),"",IF(ISNA(MATCH(TeamNAVI!$E$22,$GU$53:$GY$53,0))*ISNA(MATCH(TeamNAVI!$E$24,$GU$53:$GY$53,0))*ISNA(MATCH(TeamNAVI!$E$26,$GU$53:$GY$53,0)),0,1))</f>
        <v/>
      </c>
      <c r="HD53" s="122" t="str">
        <f>IF(ISBLANK($GZ$53),"",INDEX($HA$53:$HB$53,$HC$53+1)*$GT$53)</f>
        <v/>
      </c>
      <c r="HF53" s="119">
        <v>13</v>
      </c>
      <c r="HG53" s="123" t="str">
        <f>VLOOKUP($HF$53,$B$6:$C$26,2)</f>
        <v/>
      </c>
      <c r="HH53" s="123">
        <v>48</v>
      </c>
      <c r="HI53" s="415"/>
      <c r="HJ53" s="415"/>
      <c r="HK53" s="203"/>
      <c r="HL53" s="7"/>
      <c r="HM53" s="8"/>
      <c r="HN53" s="8"/>
      <c r="HO53" s="8"/>
      <c r="HP53" s="9"/>
      <c r="HQ53" s="7"/>
      <c r="HR53" s="121" t="str">
        <f>IF(ISBLANK($HQ$53),"",INDEX(ion21Coop!$F$32:$F$39,MAX(2*$HQ$53-1,2)))</f>
        <v/>
      </c>
      <c r="HS53" s="122" t="str">
        <f>IF(ISBLANK($HQ$53),"",INDEX(ion21Coop!$F$32:$F$39,2*$HQ$53))</f>
        <v/>
      </c>
      <c r="HT53" s="97" t="str">
        <f>IF(ISBLANK($HQ$53),"",IF(ISNA(MATCH(TeamNAVI!$E$22,$HL$53:$HP$53,0))*ISNA(MATCH(TeamNAVI!$E$24,$HL$53:$HP$53,0))*ISNA(MATCH(TeamNAVI!$E$26,$HL$53:$HP$53,0)),0,1))</f>
        <v/>
      </c>
      <c r="HU53" s="122" t="str">
        <f>IF(ISBLANK($HQ$53),"",INDEX($HR$53:$HS$53,$HT$53+1)*$HK$53)</f>
        <v/>
      </c>
      <c r="HW53" s="119">
        <v>14</v>
      </c>
      <c r="HX53" s="123" t="str">
        <f>VLOOKUP($HW$53,$B$6:$C$26,2)</f>
        <v/>
      </c>
      <c r="HY53" s="123">
        <v>48</v>
      </c>
      <c r="HZ53" s="415"/>
      <c r="IA53" s="415"/>
      <c r="IB53" s="203"/>
      <c r="IC53" s="7"/>
      <c r="ID53" s="8"/>
      <c r="IE53" s="8"/>
      <c r="IF53" s="8"/>
      <c r="IG53" s="9"/>
      <c r="IH53" s="7"/>
      <c r="II53" s="121" t="str">
        <f>IF(ISBLANK($IH$53),"",INDEX(ion21Coop!$F$32:$F$39,MAX(2*$IH$53-1,2)))</f>
        <v/>
      </c>
      <c r="IJ53" s="122" t="str">
        <f>IF(ISBLANK($IH$53),"",INDEX(ion21Coop!$F$32:$F$39,2*$IH$53))</f>
        <v/>
      </c>
      <c r="IK53" s="97" t="str">
        <f>IF(ISBLANK($IH$53),"",IF(ISNA(MATCH(TeamNAVI!$E$22,$IC$53:$IG$53,0))*ISNA(MATCH(TeamNAVI!$E$24,$IC$53:$IG$53,0))*ISNA(MATCH(TeamNAVI!$E$26,$IC$53:$IG$53,0)),0,1))</f>
        <v/>
      </c>
      <c r="IL53" s="122" t="str">
        <f>IF(ISBLANK($IH$53),"",INDEX($II$53:$IJ$53,$IK$53+1)*$IB$53)</f>
        <v/>
      </c>
      <c r="IN53" s="119">
        <v>15</v>
      </c>
      <c r="IO53" s="123" t="str">
        <f>VLOOKUP($IN$53,$B$6:$C$26,2)</f>
        <v/>
      </c>
      <c r="IP53" s="123">
        <v>48</v>
      </c>
      <c r="IQ53" s="415"/>
      <c r="IR53" s="415"/>
      <c r="IS53" s="203"/>
      <c r="IT53" s="7"/>
      <c r="IU53" s="8"/>
      <c r="IV53" s="8"/>
      <c r="IW53" s="8"/>
      <c r="IX53" s="9"/>
      <c r="IY53" s="7"/>
      <c r="IZ53" s="121" t="str">
        <f>IF(ISBLANK($IY$53),"",INDEX(ion21Coop!$F$32:$F$39,MAX(2*$IY$53-1,2)))</f>
        <v/>
      </c>
      <c r="JA53" s="122" t="str">
        <f>IF(ISBLANK($IY$53),"",INDEX(ion21Coop!$F$32:$F$39,2*$IY$53))</f>
        <v/>
      </c>
      <c r="JB53" s="97" t="str">
        <f>IF(ISBLANK($IY$53),"",IF(ISNA(MATCH(TeamNAVI!$E$22,$IT$53:$IX$53,0))*ISNA(MATCH(TeamNAVI!$E$24,$IT$53:$IX$53,0))*ISNA(MATCH(TeamNAVI!$E$26,$IT$53:$IX$53,0)),0,1))</f>
        <v/>
      </c>
      <c r="JC53" s="122" t="str">
        <f>IF(ISBLANK($IY$53),"",INDEX($IZ$53:$JA$53,$JB$53+1)*$IS$53)</f>
        <v/>
      </c>
      <c r="JE53" s="119">
        <v>16</v>
      </c>
      <c r="JF53" s="123" t="str">
        <f>VLOOKUP($JE$53,$B$6:$C$26,2)</f>
        <v/>
      </c>
      <c r="JG53" s="123">
        <v>48</v>
      </c>
      <c r="JH53" s="415"/>
      <c r="JI53" s="415"/>
      <c r="JJ53" s="203"/>
      <c r="JK53" s="7"/>
      <c r="JL53" s="8"/>
      <c r="JM53" s="8"/>
      <c r="JN53" s="8"/>
      <c r="JO53" s="9"/>
      <c r="JP53" s="7"/>
      <c r="JQ53" s="121" t="str">
        <f>IF(ISBLANK($JP$53),"",INDEX(ion21Coop!$F$32:$F$39,MAX(2*$JP$53-1,2)))</f>
        <v/>
      </c>
      <c r="JR53" s="122" t="str">
        <f>IF(ISBLANK($JP$53),"",INDEX(ion21Coop!$F$32:$F$39,2*$JP$53))</f>
        <v/>
      </c>
      <c r="JS53" s="97" t="str">
        <f>IF(ISBLANK($JP$53),"",IF(ISNA(MATCH(TeamNAVI!$E$22,$JK$53:$JO$53,0))*ISNA(MATCH(TeamNAVI!$E$24,$JK$53:$JO$53,0))*ISNA(MATCH(TeamNAVI!$E$26,$JK$53:$JO$53,0)),0,1))</f>
        <v/>
      </c>
      <c r="JT53" s="122" t="str">
        <f>IF(ISBLANK($JP$53),"",INDEX($JQ$53:$JR$53,$JS$53+1)*$JJ$53)</f>
        <v/>
      </c>
      <c r="JV53" s="119">
        <v>17</v>
      </c>
      <c r="JW53" s="123" t="str">
        <f>VLOOKUP($JV$53,$B$6:$C$26,2)</f>
        <v/>
      </c>
      <c r="JX53" s="123">
        <v>48</v>
      </c>
      <c r="JY53" s="415"/>
      <c r="JZ53" s="415"/>
      <c r="KA53" s="203"/>
      <c r="KB53" s="7"/>
      <c r="KC53" s="8"/>
      <c r="KD53" s="8"/>
      <c r="KE53" s="8"/>
      <c r="KF53" s="9"/>
      <c r="KG53" s="7"/>
      <c r="KH53" s="121" t="str">
        <f>IF(ISBLANK($KG$53),"",INDEX(ion21Coop!$F$32:$F$39,MAX(2*$KG$53-1,2)))</f>
        <v/>
      </c>
      <c r="KI53" s="122" t="str">
        <f>IF(ISBLANK($KG$53),"",INDEX(ion21Coop!$F$32:$F$39,2*$KG$53))</f>
        <v/>
      </c>
      <c r="KJ53" s="97" t="str">
        <f>IF(ISBLANK($KG$53),"",IF(ISNA(MATCH(TeamNAVI!$E$22,$KB$53:$KF$53,0))*ISNA(MATCH(TeamNAVI!$E$24,$KB$53:$KF$53,0))*ISNA(MATCH(TeamNAVI!$E$26,$KB$53:$KF$53,0)),0,1))</f>
        <v/>
      </c>
      <c r="KK53" s="122" t="str">
        <f>IF(ISBLANK($KG$53),"",INDEX($KH$53:$KI$53,$KJ$53+1)*$KA$53)</f>
        <v/>
      </c>
      <c r="KM53" s="119">
        <v>18</v>
      </c>
      <c r="KN53" s="123" t="str">
        <f>VLOOKUP($KM$53,$B$6:$C$26,2)</f>
        <v/>
      </c>
      <c r="KO53" s="123">
        <v>48</v>
      </c>
      <c r="KP53" s="415"/>
      <c r="KQ53" s="415"/>
      <c r="KR53" s="203"/>
      <c r="KS53" s="7"/>
      <c r="KT53" s="8"/>
      <c r="KU53" s="8"/>
      <c r="KV53" s="8"/>
      <c r="KW53" s="9"/>
      <c r="KX53" s="7"/>
      <c r="KY53" s="121" t="str">
        <f>IF(ISBLANK($KX$53),"",INDEX(ion21Coop!$F$32:$F$39,MAX(2*$KX$53-1,2)))</f>
        <v/>
      </c>
      <c r="KZ53" s="122" t="str">
        <f>IF(ISBLANK($KX$53),"",INDEX(ion21Coop!$F$32:$F$39,2*$KX$53))</f>
        <v/>
      </c>
      <c r="LA53" s="97" t="str">
        <f>IF(ISBLANK($KX$53),"",IF(ISNA(MATCH(TeamNAVI!$E$22,$KS$53:$KW$53,0))*ISNA(MATCH(TeamNAVI!$E$24,$KS$53:$KW$53,0))*ISNA(MATCH(TeamNAVI!$E$26,$KS$53:$KW$53,0)),0,1))</f>
        <v/>
      </c>
      <c r="LB53" s="122" t="str">
        <f>IF(ISBLANK($KX$53),"",INDEX($KY$53:$KZ$53,$LA$53+1)*$KR$53)</f>
        <v/>
      </c>
      <c r="LD53" s="119">
        <v>19</v>
      </c>
      <c r="LE53" s="123" t="str">
        <f>VLOOKUP($LD$53,$B$6:$C$26,2)</f>
        <v/>
      </c>
      <c r="LF53" s="123">
        <v>48</v>
      </c>
      <c r="LG53" s="415"/>
      <c r="LH53" s="415"/>
      <c r="LI53" s="203"/>
      <c r="LJ53" s="7"/>
      <c r="LK53" s="8"/>
      <c r="LL53" s="8"/>
      <c r="LM53" s="8"/>
      <c r="LN53" s="9"/>
      <c r="LO53" s="7"/>
      <c r="LP53" s="121" t="str">
        <f>IF(ISBLANK($LO$53),"",INDEX(ion21Coop!$F$32:$F$39,MAX(2*$LO$53-1,2)))</f>
        <v/>
      </c>
      <c r="LQ53" s="122" t="str">
        <f>IF(ISBLANK($LO$53),"",INDEX(ion21Coop!$F$32:$F$39,2*$LO$53))</f>
        <v/>
      </c>
      <c r="LR53" s="97" t="str">
        <f>IF(ISBLANK($LO$53),"",IF(ISNA(MATCH(TeamNAVI!$E$22,$LJ$53:$LN$53,0))*ISNA(MATCH(TeamNAVI!$E$24,$LJ$53:$LN$53,0))*ISNA(MATCH(TeamNAVI!$E$26,$LJ$53:$LN$53,0)),0,1))</f>
        <v/>
      </c>
      <c r="LS53" s="122" t="str">
        <f>IF(ISBLANK($LO$53),"",INDEX($LP$53:$LQ$53,$LR$53+1)*$LI$53)</f>
        <v/>
      </c>
      <c r="LU53" s="119">
        <v>20</v>
      </c>
      <c r="LV53" s="123" t="str">
        <f>VLOOKUP($LU$53,$B$6:$C$26,2)</f>
        <v/>
      </c>
      <c r="LW53" s="123">
        <v>48</v>
      </c>
      <c r="LX53" s="415"/>
      <c r="LY53" s="415"/>
      <c r="LZ53" s="203"/>
      <c r="MA53" s="7"/>
      <c r="MB53" s="8"/>
      <c r="MC53" s="8"/>
      <c r="MD53" s="8"/>
      <c r="ME53" s="9"/>
      <c r="MF53" s="7"/>
      <c r="MG53" s="121" t="str">
        <f>IF(ISBLANK($MF$53),"",INDEX(ion21Coop!$F$32:$F$39,MAX(2*$MF$53-1,2)))</f>
        <v/>
      </c>
      <c r="MH53" s="122" t="str">
        <f>IF(ISBLANK($MF$53),"",INDEX(ion21Coop!$F$32:$F$39,2*$MF$53))</f>
        <v/>
      </c>
      <c r="MI53" s="97" t="str">
        <f>IF(ISBLANK($MF$53),"",IF(ISNA(MATCH(TeamNAVI!$E$22,$MA$53:$ME$53,0))*ISNA(MATCH(TeamNAVI!$E$24,$MA$53:$ME$53,0))*ISNA(MATCH(TeamNAVI!$E$26,$MA$53:$ME$53,0)),0,1))</f>
        <v/>
      </c>
      <c r="MJ53" s="122" t="str">
        <f>IF(ISBLANK($MF$53),"",INDEX($MG$53:$MH$53,$MI$53+1)*$LZ$53)</f>
        <v/>
      </c>
      <c r="ML53" s="119">
        <v>21</v>
      </c>
      <c r="MM53" s="123" t="str">
        <f>VLOOKUP($ML$53,$B$6:$C$26,2)</f>
        <v/>
      </c>
      <c r="MN53" s="123">
        <v>48</v>
      </c>
      <c r="MO53" s="415"/>
      <c r="MP53" s="415"/>
      <c r="MQ53" s="203"/>
      <c r="MR53" s="7"/>
      <c r="MS53" s="8"/>
      <c r="MT53" s="8"/>
      <c r="MU53" s="8"/>
      <c r="MV53" s="9"/>
      <c r="MW53" s="7"/>
      <c r="MX53" s="121" t="str">
        <f>IF(ISBLANK($MW$53),"",INDEX(ion21Coop!$F$32:$F$39,MAX(2*$MW$53-1,2)))</f>
        <v/>
      </c>
      <c r="MY53" s="122" t="str">
        <f>IF(ISBLANK($MW$53),"",INDEX(ion21Coop!$F$32:$F$39,2*$MW$53))</f>
        <v/>
      </c>
      <c r="MZ53" s="97" t="str">
        <f>IF(ISBLANK($MW$53),"",IF(ISNA(MATCH(TeamNAVI!$E$22,$MR$53:$MV$53,0))*ISNA(MATCH(TeamNAVI!$E$24,$MR$53:$MV$53,0))*ISNA(MATCH(TeamNAVI!$E$26,$MR$53:$MV$53,0)),0,1))</f>
        <v/>
      </c>
      <c r="NA53" s="122" t="str">
        <f>IF(ISBLANK($MW$53),"",INDEX($MX$53:$MY$53,$MZ$53+1)*$MQ$53)</f>
        <v/>
      </c>
    </row>
    <row r="54" spans="2:365" x14ac:dyDescent="0.3">
      <c r="B54" s="50" t="s">
        <v>248</v>
      </c>
    </row>
    <row r="55" spans="2:365" x14ac:dyDescent="0.3">
      <c r="B55" s="50" t="s">
        <v>249</v>
      </c>
    </row>
    <row r="56" spans="2:365" x14ac:dyDescent="0.3">
      <c r="B56" s="50" t="s">
        <v>250</v>
      </c>
    </row>
    <row r="57" spans="2:365" x14ac:dyDescent="0.3">
      <c r="B57" s="50" t="s">
        <v>251</v>
      </c>
    </row>
    <row r="58" spans="2:365" x14ac:dyDescent="0.3">
      <c r="B58" s="50" t="s">
        <v>530</v>
      </c>
    </row>
    <row r="59" spans="2:365" x14ac:dyDescent="0.3">
      <c r="B59" s="50" t="s">
        <v>531</v>
      </c>
    </row>
    <row r="60" spans="2:365" x14ac:dyDescent="0.3">
      <c r="B60" s="50" t="s">
        <v>532</v>
      </c>
    </row>
    <row r="61" spans="2:365" x14ac:dyDescent="0.3">
      <c r="B61" s="50" t="s">
        <v>533</v>
      </c>
    </row>
    <row r="62" spans="2:365" x14ac:dyDescent="0.3">
      <c r="B62" s="50" t="s">
        <v>534</v>
      </c>
    </row>
    <row r="63" spans="2:365" x14ac:dyDescent="0.3">
      <c r="B63" s="50" t="s">
        <v>827</v>
      </c>
    </row>
    <row r="64" spans="2:365" x14ac:dyDescent="0.3">
      <c r="B64" s="50" t="s">
        <v>828</v>
      </c>
    </row>
    <row r="65" spans="2:2" x14ac:dyDescent="0.3">
      <c r="B65" s="50" t="s">
        <v>829</v>
      </c>
    </row>
    <row r="66" spans="2:2" x14ac:dyDescent="0.3">
      <c r="B66" s="50"/>
    </row>
    <row r="67" spans="2:2" x14ac:dyDescent="0.3">
      <c r="B67" s="50"/>
    </row>
    <row r="68" spans="2:2" x14ac:dyDescent="0.3">
      <c r="B68" s="50"/>
    </row>
    <row r="69" spans="2:2" x14ac:dyDescent="0.3">
      <c r="B69" s="50"/>
    </row>
    <row r="70" spans="2:2" x14ac:dyDescent="0.3">
      <c r="B70" s="50"/>
    </row>
    <row r="71" spans="2:2" x14ac:dyDescent="0.3">
      <c r="B71" s="50"/>
    </row>
    <row r="72" spans="2:2" x14ac:dyDescent="0.3">
      <c r="B72" s="50"/>
    </row>
    <row r="73" spans="2:2" x14ac:dyDescent="0.3">
      <c r="B73" s="50"/>
    </row>
    <row r="74" spans="2:2" x14ac:dyDescent="0.3">
      <c r="B74" s="50"/>
    </row>
    <row r="75" spans="2:2" x14ac:dyDescent="0.3">
      <c r="B75" s="50"/>
    </row>
    <row r="76" spans="2:2" x14ac:dyDescent="0.3">
      <c r="B76" s="50"/>
    </row>
    <row r="77" spans="2:2" x14ac:dyDescent="0.3">
      <c r="B77" s="50"/>
    </row>
    <row r="78" spans="2:2" x14ac:dyDescent="0.3">
      <c r="B78" s="50"/>
    </row>
    <row r="79" spans="2:2" x14ac:dyDescent="0.3">
      <c r="B79" s="50"/>
    </row>
    <row r="80" spans="2:2" x14ac:dyDescent="0.3">
      <c r="B80" s="50"/>
    </row>
    <row r="81" spans="2:2" x14ac:dyDescent="0.3">
      <c r="B81" s="50"/>
    </row>
  </sheetData>
  <protectedRanges>
    <protectedRange sqref="M6:O6" name="ION21_0"/>
    <protectedRange sqref="M7:O7" name="ION21_1"/>
    <protectedRange sqref="M8:O8" name="ION21_2"/>
    <protectedRange sqref="M9:O9" name="ION21_3"/>
    <protectedRange sqref="M10:O10" name="ION21_4"/>
    <protectedRange sqref="M11:O11" name="ION21_5"/>
    <protectedRange sqref="M12:O12" name="ION21_6"/>
    <protectedRange sqref="M13:O13" name="ION21_7"/>
    <protectedRange sqref="M14:O14" name="ION21_8"/>
    <protectedRange sqref="M15:O15" name="ION21_9"/>
    <protectedRange sqref="M16:O16" name="ION21_10"/>
    <protectedRange sqref="M17:O17" name="ION21_11"/>
    <protectedRange sqref="M18:O18" name="ION21_12"/>
    <protectedRange sqref="M19:O19" name="ION21_13"/>
    <protectedRange sqref="M20:O20" name="ION21_14"/>
    <protectedRange sqref="M21:O21" name="ION21_15"/>
    <protectedRange sqref="M22:O22" name="ION21_16"/>
    <protectedRange sqref="M23:O23" name="ION21_17"/>
    <protectedRange sqref="M24:O24" name="ION21_18"/>
    <protectedRange sqref="M25:O25" name="ION21_19"/>
    <protectedRange sqref="M26:O26" name="ION21_20"/>
    <protectedRange sqref="M27:O27" name="ION21_21"/>
    <protectedRange sqref="M28:O28" name="ION21_22"/>
    <protectedRange sqref="M29:O29" name="ION21_23"/>
    <protectedRange sqref="M30:O30" name="ION21_24"/>
    <protectedRange sqref="M31:O31" name="ION21_25"/>
    <protectedRange sqref="M32:O32" name="ION21_26"/>
    <protectedRange sqref="M33:O33" name="ION21_27"/>
    <protectedRange sqref="M34:O34" name="ION21_28"/>
    <protectedRange sqref="M35:O35" name="ION21_29"/>
    <protectedRange sqref="M36:O36" name="ION21_30"/>
    <protectedRange sqref="M37:O37" name="ION21_31"/>
    <protectedRange sqref="M38:O38" name="ION21_32"/>
    <protectedRange sqref="M39:O39" name="ION21_33"/>
    <protectedRange sqref="M40:O40" name="ION21_34"/>
    <protectedRange sqref="M41:O41" name="ION21_35"/>
    <protectedRange sqref="M42:O42" name="ION21_36"/>
    <protectedRange sqref="M43:O43" name="ION21_37"/>
    <protectedRange sqref="M44:O44" name="ION21_38"/>
    <protectedRange sqref="M45:O45" name="ION21_39"/>
    <protectedRange sqref="M46:O46" name="ION21_40"/>
    <protectedRange sqref="M47:O47" name="ION21_41"/>
    <protectedRange sqref="M48:O48" name="ION21_42"/>
    <protectedRange sqref="M49:O49" name="ION21_43"/>
    <protectedRange sqref="M50:O50" name="ION21_44"/>
    <protectedRange sqref="M51:O51" name="ION21_45"/>
    <protectedRange sqref="M52:O52" name="ION21_46"/>
    <protectedRange sqref="M53:O53" name="ION21_47"/>
    <protectedRange sqref="AD6:AF6" name="ION21_48"/>
    <protectedRange sqref="AD7:AF7" name="ION21_49"/>
    <protectedRange sqref="AD8:AF8" name="ION21_50"/>
    <protectedRange sqref="AD9:AF9" name="ION21_51"/>
    <protectedRange sqref="AD10:AF10" name="ION21_52"/>
    <protectedRange sqref="AD11:AF11" name="ION21_53"/>
    <protectedRange sqref="AD12:AF12" name="ION21_54"/>
    <protectedRange sqref="AD13:AF13" name="ION21_55"/>
    <protectedRange sqref="AD14:AF14" name="ION21_56"/>
    <protectedRange sqref="AD15:AF15" name="ION21_57"/>
    <protectedRange sqref="AD16:AF16" name="ION21_58"/>
    <protectedRange sqref="AD17:AF17" name="ION21_59"/>
    <protectedRange sqref="AD18:AF18" name="ION21_60"/>
    <protectedRange sqref="AD19:AF19" name="ION21_61"/>
    <protectedRange sqref="AD20:AF20" name="ION21_62"/>
    <protectedRange sqref="AD21:AF21" name="ION21_63"/>
    <protectedRange sqref="AD22:AF22" name="ION21_64"/>
    <protectedRange sqref="AD23:AF23" name="ION21_65"/>
    <protectedRange sqref="AD24:AF24" name="ION21_66"/>
    <protectedRange sqref="AD25:AF25" name="ION21_67"/>
    <protectedRange sqref="AD26:AF26" name="ION21_68"/>
    <protectedRange sqref="AD27:AF27" name="ION21_69"/>
    <protectedRange sqref="AD28:AF28" name="ION21_70"/>
    <protectedRange sqref="AD29:AF29" name="ION21_71"/>
    <protectedRange sqref="AD30:AF30" name="ION21_72"/>
    <protectedRange sqref="AD31:AF31" name="ION21_73"/>
    <protectedRange sqref="AD32:AF32" name="ION21_74"/>
    <protectedRange sqref="AD33:AF33" name="ION21_75"/>
    <protectedRange sqref="AD34:AF34" name="ION21_76"/>
    <protectedRange sqref="AD35:AF35" name="ION21_77"/>
    <protectedRange sqref="AD36:AF36" name="ION21_78"/>
    <protectedRange sqref="AD37:AF37" name="ION21_79"/>
    <protectedRange sqref="AD38:AF38" name="ION21_80"/>
    <protectedRange sqref="AD39:AF39" name="ION21_81"/>
    <protectedRange sqref="AD40:AF40" name="ION21_82"/>
    <protectedRange sqref="AD41:AF41" name="ION21_83"/>
    <protectedRange sqref="AD42:AF42" name="ION21_84"/>
    <protectedRange sqref="AD43:AF43" name="ION21_85"/>
    <protectedRange sqref="AD44:AF44" name="ION21_86"/>
    <protectedRange sqref="AD45:AF45" name="ION21_87"/>
    <protectedRange sqref="AD46:AF46" name="ION21_88"/>
    <protectedRange sqref="AD47:AF47" name="ION21_89"/>
    <protectedRange sqref="AD48:AF48" name="ION21_90"/>
    <protectedRange sqref="AD49:AF49" name="ION21_91"/>
    <protectedRange sqref="AD50:AF50" name="ION21_92"/>
    <protectedRange sqref="AD51:AF51" name="ION21_93"/>
    <protectedRange sqref="AD52:AF52" name="ION21_94"/>
    <protectedRange sqref="AD53:AF53" name="ION21_95"/>
    <protectedRange sqref="AU6:AW6" name="ION21_96"/>
    <protectedRange sqref="AU7:AW7" name="ION21_97"/>
    <protectedRange sqref="AU8:AW8" name="ION21_98"/>
    <protectedRange sqref="AU9:AW9" name="ION21_99"/>
    <protectedRange sqref="AU10:AW10" name="ION21_100"/>
    <protectedRange sqref="AU11:AW11" name="ION21_101"/>
    <protectedRange sqref="AU12:AW12" name="ION21_102"/>
    <protectedRange sqref="AU13:AW13" name="ION21_103"/>
    <protectedRange sqref="AU14:AW14" name="ION21_104"/>
    <protectedRange sqref="AU15:AW15" name="ION21_105"/>
    <protectedRange sqref="AU16:AW16" name="ION21_106"/>
    <protectedRange sqref="AU17:AW17" name="ION21_107"/>
    <protectedRange sqref="AU18:AW18" name="ION21_108"/>
    <protectedRange sqref="AU19:AW19" name="ION21_109"/>
    <protectedRange sqref="AU20:AW20" name="ION21_110"/>
    <protectedRange sqref="AU21:AW21" name="ION21_111"/>
    <protectedRange sqref="AU22:AW22" name="ION21_112"/>
    <protectedRange sqref="AU23:AW23" name="ION21_113"/>
    <protectedRange sqref="AU24:AW24" name="ION21_114"/>
    <protectedRange sqref="AU25:AW25" name="ION21_115"/>
    <protectedRange sqref="AU26:AW26" name="ION21_116"/>
    <protectedRange sqref="AU27:AW27" name="ION21_117"/>
    <protectedRange sqref="AU28:AW28" name="ION21_118"/>
    <protectedRange sqref="AU29:AW29" name="ION21_119"/>
    <protectedRange sqref="AU30:AW30" name="ION21_120"/>
    <protectedRange sqref="AU31:AW31" name="ION21_121"/>
    <protectedRange sqref="AU32:AW32" name="ION21_122"/>
    <protectedRange sqref="AU33:AW33" name="ION21_123"/>
    <protectedRange sqref="AU34:AW34" name="ION21_124"/>
    <protectedRange sqref="AU35:AW35" name="ION21_125"/>
    <protectedRange sqref="AU36:AW36" name="ION21_126"/>
    <protectedRange sqref="AU37:AW37" name="ION21_127"/>
    <protectedRange sqref="AU38:AW38" name="ION21_128"/>
    <protectedRange sqref="AU39:AW39" name="ION21_129"/>
    <protectedRange sqref="AU40:AW40" name="ION21_130"/>
    <protectedRange sqref="AU41:AW41" name="ION21_131"/>
    <protectedRange sqref="AU42:AW42" name="ION21_132"/>
    <protectedRange sqref="AU43:AW43" name="ION21_133"/>
    <protectedRange sqref="AU44:AW44" name="ION21_134"/>
    <protectedRange sqref="AU45:AW45" name="ION21_135"/>
    <protectedRange sqref="AU46:AW46" name="ION21_136"/>
    <protectedRange sqref="AU47:AW47" name="ION21_137"/>
    <protectedRange sqref="AU48:AW48" name="ION21_138"/>
    <protectedRange sqref="AU49:AW49" name="ION21_139"/>
    <protectedRange sqref="AU50:AW50" name="ION21_140"/>
    <protectedRange sqref="AU51:AW51" name="ION21_141"/>
    <protectedRange sqref="AU52:AW52" name="ION21_142"/>
    <protectedRange sqref="AU53:AW53" name="ION21_143"/>
    <protectedRange sqref="BL6:BN6" name="ION21_144"/>
    <protectedRange sqref="BL7:BN7" name="ION21_145"/>
    <protectedRange sqref="BL8:BN8" name="ION21_146"/>
    <protectedRange sqref="BL9:BN9" name="ION21_147"/>
    <protectedRange sqref="BL10:BN10" name="ION21_148"/>
    <protectedRange sqref="BL11:BN11" name="ION21_149"/>
    <protectedRange sqref="CC6:CE6" name="ION21_150"/>
    <protectedRange sqref="CC7:CE7" name="ION21_151"/>
    <protectedRange sqref="CC8:CE8" name="ION21_152"/>
    <protectedRange sqref="CC9:CE9" name="ION21_153"/>
    <protectedRange sqref="CC10:CE10" name="ION21_154"/>
    <protectedRange sqref="CC11:CE11" name="ION21_155"/>
  </protectedRanges>
  <mergeCells count="67">
    <mergeCell ref="A1:E1"/>
    <mergeCell ref="MZ4:NA4"/>
    <mergeCell ref="LU4:LV4"/>
    <mergeCell ref="MD4:ME4"/>
    <mergeCell ref="MI4:MJ4"/>
    <mergeCell ref="ML4:MM4"/>
    <mergeCell ref="MU4:MV4"/>
    <mergeCell ref="KV4:KW4"/>
    <mergeCell ref="LA4:LB4"/>
    <mergeCell ref="LD4:LE4"/>
    <mergeCell ref="LM4:LN4"/>
    <mergeCell ref="LR4:LS4"/>
    <mergeCell ref="JS4:JT4"/>
    <mergeCell ref="JV4:JW4"/>
    <mergeCell ref="KE4:KF4"/>
    <mergeCell ref="KJ4:KK4"/>
    <mergeCell ref="KM4:KN4"/>
    <mergeCell ref="IN4:IO4"/>
    <mergeCell ref="IW4:IX4"/>
    <mergeCell ref="JB4:JC4"/>
    <mergeCell ref="JE4:JF4"/>
    <mergeCell ref="JN4:JO4"/>
    <mergeCell ref="HO4:HP4"/>
    <mergeCell ref="HT4:HU4"/>
    <mergeCell ref="HW4:HX4"/>
    <mergeCell ref="IF4:IG4"/>
    <mergeCell ref="IK4:IL4"/>
    <mergeCell ref="GL4:GM4"/>
    <mergeCell ref="GO4:GP4"/>
    <mergeCell ref="GX4:GY4"/>
    <mergeCell ref="HC4:HD4"/>
    <mergeCell ref="HF4:HG4"/>
    <mergeCell ref="FG4:FH4"/>
    <mergeCell ref="FP4:FQ4"/>
    <mergeCell ref="FU4:FV4"/>
    <mergeCell ref="FX4:FY4"/>
    <mergeCell ref="GG4:GH4"/>
    <mergeCell ref="EH4:EI4"/>
    <mergeCell ref="EM4:EN4"/>
    <mergeCell ref="EP4:EQ4"/>
    <mergeCell ref="EY4:EZ4"/>
    <mergeCell ref="FD4:FE4"/>
    <mergeCell ref="DE4:DF4"/>
    <mergeCell ref="DH4:DI4"/>
    <mergeCell ref="DQ4:DR4"/>
    <mergeCell ref="DV4:DW4"/>
    <mergeCell ref="DY4:DZ4"/>
    <mergeCell ref="BZ4:CA4"/>
    <mergeCell ref="CI4:CJ4"/>
    <mergeCell ref="CN4:CO4"/>
    <mergeCell ref="CQ4:CR4"/>
    <mergeCell ref="CZ4:DA4"/>
    <mergeCell ref="BA4:BB4"/>
    <mergeCell ref="BF4:BG4"/>
    <mergeCell ref="BI4:BJ4"/>
    <mergeCell ref="BR4:BS4"/>
    <mergeCell ref="BW4:BX4"/>
    <mergeCell ref="X4:Y4"/>
    <mergeCell ref="AA4:AB4"/>
    <mergeCell ref="AJ4:AK4"/>
    <mergeCell ref="AO4:AP4"/>
    <mergeCell ref="AR4:AS4"/>
    <mergeCell ref="J4:K4"/>
    <mergeCell ref="S4:T4"/>
    <mergeCell ref="D4:E4"/>
    <mergeCell ref="B4:C4"/>
    <mergeCell ref="F4:H4"/>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87921" r:id="rId4" name="ComboBoxSet">
          <controlPr locked="0" defaultSize="0" autoLine="0" listFillRange="$A$29:$A$32" r:id="rId5">
            <anchor moveWithCells="1">
              <from>
                <xdr:col>3</xdr:col>
                <xdr:colOff>144780</xdr:colOff>
                <xdr:row>2</xdr:row>
                <xdr:rowOff>7620</xdr:rowOff>
              </from>
              <to>
                <xdr:col>4</xdr:col>
                <xdr:colOff>259080</xdr:colOff>
                <xdr:row>3</xdr:row>
                <xdr:rowOff>0</xdr:rowOff>
              </to>
            </anchor>
          </controlPr>
        </control>
      </mc:Choice>
      <mc:Fallback>
        <control shapeId="87921" r:id="rId4" name="ComboBoxSet"/>
      </mc:Fallback>
    </mc:AlternateContent>
    <mc:AlternateContent xmlns:mc="http://schemas.openxmlformats.org/markup-compatibility/2006">
      <mc:Choice Requires="x14">
        <control shapeId="87920" r:id="rId6" name="ComboBoxMem">
          <controlPr locked="0" defaultSize="0" autoLine="0" listFillRange="$A$5:$A$10" r:id="rId7">
            <anchor moveWithCells="1">
              <from>
                <xdr:col>1</xdr:col>
                <xdr:colOff>15240</xdr:colOff>
                <xdr:row>2</xdr:row>
                <xdr:rowOff>7620</xdr:rowOff>
              </from>
              <to>
                <xdr:col>3</xdr:col>
                <xdr:colOff>144780</xdr:colOff>
                <xdr:row>3</xdr:row>
                <xdr:rowOff>0</xdr:rowOff>
              </to>
            </anchor>
          </controlPr>
        </control>
      </mc:Choice>
      <mc:Fallback>
        <control shapeId="87920" r:id="rId6" name="ComboBoxMem"/>
      </mc:Fallback>
    </mc:AlternateContent>
    <mc:AlternateContent xmlns:mc="http://schemas.openxmlformats.org/markup-compatibility/2006">
      <mc:Choice Requires="x14">
        <control shapeId="87448" r:id="rId8" name="ComboBox42">
          <controlPr defaultSize="0" autoLine="0" listFillRange="B37:B41" r:id="rId9">
            <anchor moveWithCells="1">
              <from>
                <xdr:col>360</xdr:col>
                <xdr:colOff>7620</xdr:colOff>
                <xdr:row>3</xdr:row>
                <xdr:rowOff>0</xdr:rowOff>
              </from>
              <to>
                <xdr:col>363</xdr:col>
                <xdr:colOff>0</xdr:colOff>
                <xdr:row>4</xdr:row>
                <xdr:rowOff>7620</xdr:rowOff>
              </to>
            </anchor>
          </controlPr>
        </control>
      </mc:Choice>
      <mc:Fallback>
        <control shapeId="87448" r:id="rId8" name="ComboBox42"/>
      </mc:Fallback>
    </mc:AlternateContent>
    <mc:AlternateContent xmlns:mc="http://schemas.openxmlformats.org/markup-compatibility/2006">
      <mc:Choice Requires="x14">
        <control shapeId="87447" r:id="rId10" name="ComboBox41">
          <controlPr defaultSize="0" autoLine="0" listFillRange="$B$45:$B$65" r:id="rId11">
            <anchor moveWithCells="1">
              <from>
                <xdr:col>354</xdr:col>
                <xdr:colOff>388620</xdr:colOff>
                <xdr:row>3</xdr:row>
                <xdr:rowOff>0</xdr:rowOff>
              </from>
              <to>
                <xdr:col>359</xdr:col>
                <xdr:colOff>304800</xdr:colOff>
                <xdr:row>4</xdr:row>
                <xdr:rowOff>7620</xdr:rowOff>
              </to>
            </anchor>
          </controlPr>
        </control>
      </mc:Choice>
      <mc:Fallback>
        <control shapeId="87447" r:id="rId10" name="ComboBox41"/>
      </mc:Fallback>
    </mc:AlternateContent>
    <mc:AlternateContent xmlns:mc="http://schemas.openxmlformats.org/markup-compatibility/2006">
      <mc:Choice Requires="x14">
        <control shapeId="87109" r:id="rId12" name="ComboBox40">
          <controlPr defaultSize="0" autoLine="0" listFillRange="B37:B41" r:id="rId9">
            <anchor moveWithCells="1">
              <from>
                <xdr:col>343</xdr:col>
                <xdr:colOff>7620</xdr:colOff>
                <xdr:row>3</xdr:row>
                <xdr:rowOff>0</xdr:rowOff>
              </from>
              <to>
                <xdr:col>346</xdr:col>
                <xdr:colOff>0</xdr:colOff>
                <xdr:row>4</xdr:row>
                <xdr:rowOff>7620</xdr:rowOff>
              </to>
            </anchor>
          </controlPr>
        </control>
      </mc:Choice>
      <mc:Fallback>
        <control shapeId="87109" r:id="rId12" name="ComboBox40"/>
      </mc:Fallback>
    </mc:AlternateContent>
    <mc:AlternateContent xmlns:mc="http://schemas.openxmlformats.org/markup-compatibility/2006">
      <mc:Choice Requires="x14">
        <control shapeId="87108" r:id="rId13" name="ComboBox39">
          <controlPr defaultSize="0" autoLine="0" listFillRange="$B$45:$B$65" r:id="rId14">
            <anchor moveWithCells="1">
              <from>
                <xdr:col>337</xdr:col>
                <xdr:colOff>388620</xdr:colOff>
                <xdr:row>3</xdr:row>
                <xdr:rowOff>0</xdr:rowOff>
              </from>
              <to>
                <xdr:col>342</xdr:col>
                <xdr:colOff>304800</xdr:colOff>
                <xdr:row>4</xdr:row>
                <xdr:rowOff>7620</xdr:rowOff>
              </to>
            </anchor>
          </controlPr>
        </control>
      </mc:Choice>
      <mc:Fallback>
        <control shapeId="87108" r:id="rId13" name="ComboBox39"/>
      </mc:Fallback>
    </mc:AlternateContent>
    <mc:AlternateContent xmlns:mc="http://schemas.openxmlformats.org/markup-compatibility/2006">
      <mc:Choice Requires="x14">
        <control shapeId="86770" r:id="rId15" name="ComboBox38">
          <controlPr defaultSize="0" autoLine="0" listFillRange="B37:B41" r:id="rId9">
            <anchor moveWithCells="1">
              <from>
                <xdr:col>326</xdr:col>
                <xdr:colOff>7620</xdr:colOff>
                <xdr:row>3</xdr:row>
                <xdr:rowOff>0</xdr:rowOff>
              </from>
              <to>
                <xdr:col>329</xdr:col>
                <xdr:colOff>0</xdr:colOff>
                <xdr:row>4</xdr:row>
                <xdr:rowOff>7620</xdr:rowOff>
              </to>
            </anchor>
          </controlPr>
        </control>
      </mc:Choice>
      <mc:Fallback>
        <control shapeId="86770" r:id="rId15" name="ComboBox38"/>
      </mc:Fallback>
    </mc:AlternateContent>
    <mc:AlternateContent xmlns:mc="http://schemas.openxmlformats.org/markup-compatibility/2006">
      <mc:Choice Requires="x14">
        <control shapeId="86769" r:id="rId16" name="ComboBox37">
          <controlPr defaultSize="0" autoLine="0" listFillRange="$B$45:$B$65" r:id="rId17">
            <anchor moveWithCells="1">
              <from>
                <xdr:col>320</xdr:col>
                <xdr:colOff>388620</xdr:colOff>
                <xdr:row>3</xdr:row>
                <xdr:rowOff>0</xdr:rowOff>
              </from>
              <to>
                <xdr:col>325</xdr:col>
                <xdr:colOff>304800</xdr:colOff>
                <xdr:row>4</xdr:row>
                <xdr:rowOff>7620</xdr:rowOff>
              </to>
            </anchor>
          </controlPr>
        </control>
      </mc:Choice>
      <mc:Fallback>
        <control shapeId="86769" r:id="rId16" name="ComboBox37"/>
      </mc:Fallback>
    </mc:AlternateContent>
    <mc:AlternateContent xmlns:mc="http://schemas.openxmlformats.org/markup-compatibility/2006">
      <mc:Choice Requires="x14">
        <control shapeId="86431" r:id="rId18" name="ComboBox36">
          <controlPr defaultSize="0" autoLine="0" listFillRange="B37:B41" r:id="rId9">
            <anchor moveWithCells="1">
              <from>
                <xdr:col>309</xdr:col>
                <xdr:colOff>7620</xdr:colOff>
                <xdr:row>3</xdr:row>
                <xdr:rowOff>0</xdr:rowOff>
              </from>
              <to>
                <xdr:col>312</xdr:col>
                <xdr:colOff>0</xdr:colOff>
                <xdr:row>4</xdr:row>
                <xdr:rowOff>7620</xdr:rowOff>
              </to>
            </anchor>
          </controlPr>
        </control>
      </mc:Choice>
      <mc:Fallback>
        <control shapeId="86431" r:id="rId18" name="ComboBox36"/>
      </mc:Fallback>
    </mc:AlternateContent>
    <mc:AlternateContent xmlns:mc="http://schemas.openxmlformats.org/markup-compatibility/2006">
      <mc:Choice Requires="x14">
        <control shapeId="86430" r:id="rId19" name="ComboBox35">
          <controlPr defaultSize="0" autoLine="0" listFillRange="$B$45:$B$65" r:id="rId20">
            <anchor moveWithCells="1">
              <from>
                <xdr:col>303</xdr:col>
                <xdr:colOff>388620</xdr:colOff>
                <xdr:row>3</xdr:row>
                <xdr:rowOff>0</xdr:rowOff>
              </from>
              <to>
                <xdr:col>308</xdr:col>
                <xdr:colOff>304800</xdr:colOff>
                <xdr:row>4</xdr:row>
                <xdr:rowOff>7620</xdr:rowOff>
              </to>
            </anchor>
          </controlPr>
        </control>
      </mc:Choice>
      <mc:Fallback>
        <control shapeId="86430" r:id="rId19" name="ComboBox35"/>
      </mc:Fallback>
    </mc:AlternateContent>
    <mc:AlternateContent xmlns:mc="http://schemas.openxmlformats.org/markup-compatibility/2006">
      <mc:Choice Requires="x14">
        <control shapeId="86092" r:id="rId21" name="ComboBox34">
          <controlPr defaultSize="0" autoLine="0" listFillRange="B37:B41" r:id="rId9">
            <anchor moveWithCells="1">
              <from>
                <xdr:col>292</xdr:col>
                <xdr:colOff>7620</xdr:colOff>
                <xdr:row>3</xdr:row>
                <xdr:rowOff>0</xdr:rowOff>
              </from>
              <to>
                <xdr:col>295</xdr:col>
                <xdr:colOff>0</xdr:colOff>
                <xdr:row>4</xdr:row>
                <xdr:rowOff>7620</xdr:rowOff>
              </to>
            </anchor>
          </controlPr>
        </control>
      </mc:Choice>
      <mc:Fallback>
        <control shapeId="86092" r:id="rId21" name="ComboBox34"/>
      </mc:Fallback>
    </mc:AlternateContent>
    <mc:AlternateContent xmlns:mc="http://schemas.openxmlformats.org/markup-compatibility/2006">
      <mc:Choice Requires="x14">
        <control shapeId="86091" r:id="rId22" name="ComboBox33">
          <controlPr defaultSize="0" autoLine="0" listFillRange="$B$45:$B$65" r:id="rId23">
            <anchor moveWithCells="1">
              <from>
                <xdr:col>286</xdr:col>
                <xdr:colOff>388620</xdr:colOff>
                <xdr:row>3</xdr:row>
                <xdr:rowOff>0</xdr:rowOff>
              </from>
              <to>
                <xdr:col>291</xdr:col>
                <xdr:colOff>304800</xdr:colOff>
                <xdr:row>4</xdr:row>
                <xdr:rowOff>7620</xdr:rowOff>
              </to>
            </anchor>
          </controlPr>
        </control>
      </mc:Choice>
      <mc:Fallback>
        <control shapeId="86091" r:id="rId22" name="ComboBox33"/>
      </mc:Fallback>
    </mc:AlternateContent>
    <mc:AlternateContent xmlns:mc="http://schemas.openxmlformats.org/markup-compatibility/2006">
      <mc:Choice Requires="x14">
        <control shapeId="85753" r:id="rId24" name="ComboBox32">
          <controlPr defaultSize="0" autoLine="0" listFillRange="B37:B41" r:id="rId9">
            <anchor moveWithCells="1">
              <from>
                <xdr:col>275</xdr:col>
                <xdr:colOff>7620</xdr:colOff>
                <xdr:row>3</xdr:row>
                <xdr:rowOff>0</xdr:rowOff>
              </from>
              <to>
                <xdr:col>278</xdr:col>
                <xdr:colOff>0</xdr:colOff>
                <xdr:row>4</xdr:row>
                <xdr:rowOff>7620</xdr:rowOff>
              </to>
            </anchor>
          </controlPr>
        </control>
      </mc:Choice>
      <mc:Fallback>
        <control shapeId="85753" r:id="rId24" name="ComboBox32"/>
      </mc:Fallback>
    </mc:AlternateContent>
    <mc:AlternateContent xmlns:mc="http://schemas.openxmlformats.org/markup-compatibility/2006">
      <mc:Choice Requires="x14">
        <control shapeId="85752" r:id="rId25" name="ComboBox31">
          <controlPr defaultSize="0" autoLine="0" listFillRange="$B$45:$B$65" r:id="rId26">
            <anchor moveWithCells="1">
              <from>
                <xdr:col>269</xdr:col>
                <xdr:colOff>388620</xdr:colOff>
                <xdr:row>3</xdr:row>
                <xdr:rowOff>0</xdr:rowOff>
              </from>
              <to>
                <xdr:col>274</xdr:col>
                <xdr:colOff>304800</xdr:colOff>
                <xdr:row>4</xdr:row>
                <xdr:rowOff>7620</xdr:rowOff>
              </to>
            </anchor>
          </controlPr>
        </control>
      </mc:Choice>
      <mc:Fallback>
        <control shapeId="85752" r:id="rId25" name="ComboBox31"/>
      </mc:Fallback>
    </mc:AlternateContent>
    <mc:AlternateContent xmlns:mc="http://schemas.openxmlformats.org/markup-compatibility/2006">
      <mc:Choice Requires="x14">
        <control shapeId="85414" r:id="rId27" name="ComboBox30">
          <controlPr defaultSize="0" autoLine="0" listFillRange="B37:B41" r:id="rId9">
            <anchor moveWithCells="1">
              <from>
                <xdr:col>258</xdr:col>
                <xdr:colOff>7620</xdr:colOff>
                <xdr:row>3</xdr:row>
                <xdr:rowOff>0</xdr:rowOff>
              </from>
              <to>
                <xdr:col>261</xdr:col>
                <xdr:colOff>0</xdr:colOff>
                <xdr:row>4</xdr:row>
                <xdr:rowOff>7620</xdr:rowOff>
              </to>
            </anchor>
          </controlPr>
        </control>
      </mc:Choice>
      <mc:Fallback>
        <control shapeId="85414" r:id="rId27" name="ComboBox30"/>
      </mc:Fallback>
    </mc:AlternateContent>
    <mc:AlternateContent xmlns:mc="http://schemas.openxmlformats.org/markup-compatibility/2006">
      <mc:Choice Requires="x14">
        <control shapeId="85413" r:id="rId28" name="ComboBox29">
          <controlPr defaultSize="0" autoLine="0" listFillRange="$B$45:$B$65" r:id="rId29">
            <anchor moveWithCells="1">
              <from>
                <xdr:col>252</xdr:col>
                <xdr:colOff>388620</xdr:colOff>
                <xdr:row>3</xdr:row>
                <xdr:rowOff>0</xdr:rowOff>
              </from>
              <to>
                <xdr:col>257</xdr:col>
                <xdr:colOff>304800</xdr:colOff>
                <xdr:row>4</xdr:row>
                <xdr:rowOff>7620</xdr:rowOff>
              </to>
            </anchor>
          </controlPr>
        </control>
      </mc:Choice>
      <mc:Fallback>
        <control shapeId="85413" r:id="rId28" name="ComboBox29"/>
      </mc:Fallback>
    </mc:AlternateContent>
    <mc:AlternateContent xmlns:mc="http://schemas.openxmlformats.org/markup-compatibility/2006">
      <mc:Choice Requires="x14">
        <control shapeId="85075" r:id="rId30" name="ComboBox28">
          <controlPr defaultSize="0" autoLine="0" listFillRange="B37:B41" r:id="rId9">
            <anchor moveWithCells="1">
              <from>
                <xdr:col>241</xdr:col>
                <xdr:colOff>7620</xdr:colOff>
                <xdr:row>3</xdr:row>
                <xdr:rowOff>0</xdr:rowOff>
              </from>
              <to>
                <xdr:col>244</xdr:col>
                <xdr:colOff>0</xdr:colOff>
                <xdr:row>4</xdr:row>
                <xdr:rowOff>7620</xdr:rowOff>
              </to>
            </anchor>
          </controlPr>
        </control>
      </mc:Choice>
      <mc:Fallback>
        <control shapeId="85075" r:id="rId30" name="ComboBox28"/>
      </mc:Fallback>
    </mc:AlternateContent>
    <mc:AlternateContent xmlns:mc="http://schemas.openxmlformats.org/markup-compatibility/2006">
      <mc:Choice Requires="x14">
        <control shapeId="85074" r:id="rId31" name="ComboBox27">
          <controlPr defaultSize="0" autoLine="0" listFillRange="$B$45:$B$65" r:id="rId32">
            <anchor moveWithCells="1">
              <from>
                <xdr:col>235</xdr:col>
                <xdr:colOff>388620</xdr:colOff>
                <xdr:row>3</xdr:row>
                <xdr:rowOff>0</xdr:rowOff>
              </from>
              <to>
                <xdr:col>240</xdr:col>
                <xdr:colOff>304800</xdr:colOff>
                <xdr:row>4</xdr:row>
                <xdr:rowOff>7620</xdr:rowOff>
              </to>
            </anchor>
          </controlPr>
        </control>
      </mc:Choice>
      <mc:Fallback>
        <control shapeId="85074" r:id="rId31" name="ComboBox27"/>
      </mc:Fallback>
    </mc:AlternateContent>
    <mc:AlternateContent xmlns:mc="http://schemas.openxmlformats.org/markup-compatibility/2006">
      <mc:Choice Requires="x14">
        <control shapeId="84736" r:id="rId33" name="ComboBox26">
          <controlPr defaultSize="0" autoLine="0" listFillRange="B37:B41" r:id="rId9">
            <anchor moveWithCells="1">
              <from>
                <xdr:col>224</xdr:col>
                <xdr:colOff>7620</xdr:colOff>
                <xdr:row>3</xdr:row>
                <xdr:rowOff>0</xdr:rowOff>
              </from>
              <to>
                <xdr:col>227</xdr:col>
                <xdr:colOff>0</xdr:colOff>
                <xdr:row>4</xdr:row>
                <xdr:rowOff>7620</xdr:rowOff>
              </to>
            </anchor>
          </controlPr>
        </control>
      </mc:Choice>
      <mc:Fallback>
        <control shapeId="84736" r:id="rId33" name="ComboBox26"/>
      </mc:Fallback>
    </mc:AlternateContent>
    <mc:AlternateContent xmlns:mc="http://schemas.openxmlformats.org/markup-compatibility/2006">
      <mc:Choice Requires="x14">
        <control shapeId="84735" r:id="rId34" name="ComboBox25">
          <controlPr defaultSize="0" autoLine="0" listFillRange="$B$45:$B$65" r:id="rId35">
            <anchor moveWithCells="1">
              <from>
                <xdr:col>218</xdr:col>
                <xdr:colOff>388620</xdr:colOff>
                <xdr:row>3</xdr:row>
                <xdr:rowOff>0</xdr:rowOff>
              </from>
              <to>
                <xdr:col>223</xdr:col>
                <xdr:colOff>304800</xdr:colOff>
                <xdr:row>4</xdr:row>
                <xdr:rowOff>7620</xdr:rowOff>
              </to>
            </anchor>
          </controlPr>
        </control>
      </mc:Choice>
      <mc:Fallback>
        <control shapeId="84735" r:id="rId34" name="ComboBox25"/>
      </mc:Fallback>
    </mc:AlternateContent>
    <mc:AlternateContent xmlns:mc="http://schemas.openxmlformats.org/markup-compatibility/2006">
      <mc:Choice Requires="x14">
        <control shapeId="84397" r:id="rId36" name="ComboBox24">
          <controlPr defaultSize="0" autoLine="0" listFillRange="B37:B41" r:id="rId9">
            <anchor moveWithCells="1">
              <from>
                <xdr:col>207</xdr:col>
                <xdr:colOff>7620</xdr:colOff>
                <xdr:row>3</xdr:row>
                <xdr:rowOff>0</xdr:rowOff>
              </from>
              <to>
                <xdr:col>210</xdr:col>
                <xdr:colOff>0</xdr:colOff>
                <xdr:row>4</xdr:row>
                <xdr:rowOff>7620</xdr:rowOff>
              </to>
            </anchor>
          </controlPr>
        </control>
      </mc:Choice>
      <mc:Fallback>
        <control shapeId="84397" r:id="rId36" name="ComboBox24"/>
      </mc:Fallback>
    </mc:AlternateContent>
    <mc:AlternateContent xmlns:mc="http://schemas.openxmlformats.org/markup-compatibility/2006">
      <mc:Choice Requires="x14">
        <control shapeId="84396" r:id="rId37" name="ComboBox23">
          <controlPr defaultSize="0" autoLine="0" listFillRange="$B$45:$B$65" r:id="rId38">
            <anchor moveWithCells="1">
              <from>
                <xdr:col>201</xdr:col>
                <xdr:colOff>388620</xdr:colOff>
                <xdr:row>3</xdr:row>
                <xdr:rowOff>0</xdr:rowOff>
              </from>
              <to>
                <xdr:col>206</xdr:col>
                <xdr:colOff>304800</xdr:colOff>
                <xdr:row>4</xdr:row>
                <xdr:rowOff>7620</xdr:rowOff>
              </to>
            </anchor>
          </controlPr>
        </control>
      </mc:Choice>
      <mc:Fallback>
        <control shapeId="84396" r:id="rId37" name="ComboBox23"/>
      </mc:Fallback>
    </mc:AlternateContent>
    <mc:AlternateContent xmlns:mc="http://schemas.openxmlformats.org/markup-compatibility/2006">
      <mc:Choice Requires="x14">
        <control shapeId="84058" r:id="rId39" name="ComboBox22">
          <controlPr defaultSize="0" autoLine="0" listFillRange="B37:B41" r:id="rId9">
            <anchor moveWithCells="1">
              <from>
                <xdr:col>190</xdr:col>
                <xdr:colOff>7620</xdr:colOff>
                <xdr:row>3</xdr:row>
                <xdr:rowOff>0</xdr:rowOff>
              </from>
              <to>
                <xdr:col>193</xdr:col>
                <xdr:colOff>0</xdr:colOff>
                <xdr:row>4</xdr:row>
                <xdr:rowOff>7620</xdr:rowOff>
              </to>
            </anchor>
          </controlPr>
        </control>
      </mc:Choice>
      <mc:Fallback>
        <control shapeId="84058" r:id="rId39" name="ComboBox22"/>
      </mc:Fallback>
    </mc:AlternateContent>
    <mc:AlternateContent xmlns:mc="http://schemas.openxmlformats.org/markup-compatibility/2006">
      <mc:Choice Requires="x14">
        <control shapeId="84057" r:id="rId40" name="ComboBox21">
          <controlPr defaultSize="0" autoLine="0" listFillRange="$B$45:$B$65" r:id="rId41">
            <anchor moveWithCells="1">
              <from>
                <xdr:col>184</xdr:col>
                <xdr:colOff>388620</xdr:colOff>
                <xdr:row>3</xdr:row>
                <xdr:rowOff>0</xdr:rowOff>
              </from>
              <to>
                <xdr:col>189</xdr:col>
                <xdr:colOff>304800</xdr:colOff>
                <xdr:row>4</xdr:row>
                <xdr:rowOff>7620</xdr:rowOff>
              </to>
            </anchor>
          </controlPr>
        </control>
      </mc:Choice>
      <mc:Fallback>
        <control shapeId="84057" r:id="rId40" name="ComboBox21"/>
      </mc:Fallback>
    </mc:AlternateContent>
    <mc:AlternateContent xmlns:mc="http://schemas.openxmlformats.org/markup-compatibility/2006">
      <mc:Choice Requires="x14">
        <control shapeId="83719" r:id="rId42" name="ComboBox20">
          <controlPr defaultSize="0" autoLine="0" listFillRange="B37:B41" r:id="rId9">
            <anchor moveWithCells="1">
              <from>
                <xdr:col>173</xdr:col>
                <xdr:colOff>7620</xdr:colOff>
                <xdr:row>3</xdr:row>
                <xdr:rowOff>0</xdr:rowOff>
              </from>
              <to>
                <xdr:col>176</xdr:col>
                <xdr:colOff>0</xdr:colOff>
                <xdr:row>4</xdr:row>
                <xdr:rowOff>7620</xdr:rowOff>
              </to>
            </anchor>
          </controlPr>
        </control>
      </mc:Choice>
      <mc:Fallback>
        <control shapeId="83719" r:id="rId42" name="ComboBox20"/>
      </mc:Fallback>
    </mc:AlternateContent>
    <mc:AlternateContent xmlns:mc="http://schemas.openxmlformats.org/markup-compatibility/2006">
      <mc:Choice Requires="x14">
        <control shapeId="83718" r:id="rId43" name="ComboBox19">
          <controlPr defaultSize="0" autoLine="0" listFillRange="$B$45:$B$65" r:id="rId44">
            <anchor moveWithCells="1">
              <from>
                <xdr:col>167</xdr:col>
                <xdr:colOff>388620</xdr:colOff>
                <xdr:row>3</xdr:row>
                <xdr:rowOff>0</xdr:rowOff>
              </from>
              <to>
                <xdr:col>172</xdr:col>
                <xdr:colOff>304800</xdr:colOff>
                <xdr:row>4</xdr:row>
                <xdr:rowOff>7620</xdr:rowOff>
              </to>
            </anchor>
          </controlPr>
        </control>
      </mc:Choice>
      <mc:Fallback>
        <control shapeId="83718" r:id="rId43" name="ComboBox19"/>
      </mc:Fallback>
    </mc:AlternateContent>
    <mc:AlternateContent xmlns:mc="http://schemas.openxmlformats.org/markup-compatibility/2006">
      <mc:Choice Requires="x14">
        <control shapeId="83380" r:id="rId45" name="ComboBox18">
          <controlPr defaultSize="0" autoLine="0" listFillRange="B37:B41" r:id="rId9">
            <anchor moveWithCells="1">
              <from>
                <xdr:col>156</xdr:col>
                <xdr:colOff>7620</xdr:colOff>
                <xdr:row>3</xdr:row>
                <xdr:rowOff>0</xdr:rowOff>
              </from>
              <to>
                <xdr:col>159</xdr:col>
                <xdr:colOff>0</xdr:colOff>
                <xdr:row>4</xdr:row>
                <xdr:rowOff>7620</xdr:rowOff>
              </to>
            </anchor>
          </controlPr>
        </control>
      </mc:Choice>
      <mc:Fallback>
        <control shapeId="83380" r:id="rId45" name="ComboBox18"/>
      </mc:Fallback>
    </mc:AlternateContent>
    <mc:AlternateContent xmlns:mc="http://schemas.openxmlformats.org/markup-compatibility/2006">
      <mc:Choice Requires="x14">
        <control shapeId="83379" r:id="rId46" name="ComboBox17">
          <controlPr defaultSize="0" autoLine="0" listFillRange="$B$45:$B$65" r:id="rId47">
            <anchor moveWithCells="1">
              <from>
                <xdr:col>150</xdr:col>
                <xdr:colOff>388620</xdr:colOff>
                <xdr:row>3</xdr:row>
                <xdr:rowOff>0</xdr:rowOff>
              </from>
              <to>
                <xdr:col>155</xdr:col>
                <xdr:colOff>304800</xdr:colOff>
                <xdr:row>4</xdr:row>
                <xdr:rowOff>7620</xdr:rowOff>
              </to>
            </anchor>
          </controlPr>
        </control>
      </mc:Choice>
      <mc:Fallback>
        <control shapeId="83379" r:id="rId46" name="ComboBox17"/>
      </mc:Fallback>
    </mc:AlternateContent>
    <mc:AlternateContent xmlns:mc="http://schemas.openxmlformats.org/markup-compatibility/2006">
      <mc:Choice Requires="x14">
        <control shapeId="83041" r:id="rId48" name="ComboBox16">
          <controlPr defaultSize="0" autoLine="0" listFillRange="B37:B41" r:id="rId9">
            <anchor moveWithCells="1">
              <from>
                <xdr:col>139</xdr:col>
                <xdr:colOff>7620</xdr:colOff>
                <xdr:row>3</xdr:row>
                <xdr:rowOff>0</xdr:rowOff>
              </from>
              <to>
                <xdr:col>142</xdr:col>
                <xdr:colOff>0</xdr:colOff>
                <xdr:row>4</xdr:row>
                <xdr:rowOff>7620</xdr:rowOff>
              </to>
            </anchor>
          </controlPr>
        </control>
      </mc:Choice>
      <mc:Fallback>
        <control shapeId="83041" r:id="rId48" name="ComboBox16"/>
      </mc:Fallback>
    </mc:AlternateContent>
    <mc:AlternateContent xmlns:mc="http://schemas.openxmlformats.org/markup-compatibility/2006">
      <mc:Choice Requires="x14">
        <control shapeId="83040" r:id="rId49" name="ComboBox15">
          <controlPr defaultSize="0" autoLine="0" listFillRange="$B$45:$B$65" r:id="rId50">
            <anchor moveWithCells="1">
              <from>
                <xdr:col>133</xdr:col>
                <xdr:colOff>388620</xdr:colOff>
                <xdr:row>3</xdr:row>
                <xdr:rowOff>0</xdr:rowOff>
              </from>
              <to>
                <xdr:col>138</xdr:col>
                <xdr:colOff>304800</xdr:colOff>
                <xdr:row>4</xdr:row>
                <xdr:rowOff>7620</xdr:rowOff>
              </to>
            </anchor>
          </controlPr>
        </control>
      </mc:Choice>
      <mc:Fallback>
        <control shapeId="83040" r:id="rId49" name="ComboBox15"/>
      </mc:Fallback>
    </mc:AlternateContent>
    <mc:AlternateContent xmlns:mc="http://schemas.openxmlformats.org/markup-compatibility/2006">
      <mc:Choice Requires="x14">
        <control shapeId="82702" r:id="rId51" name="ComboBox14">
          <controlPr defaultSize="0" autoLine="0" listFillRange="B37:B41" r:id="rId9">
            <anchor moveWithCells="1">
              <from>
                <xdr:col>122</xdr:col>
                <xdr:colOff>7620</xdr:colOff>
                <xdr:row>3</xdr:row>
                <xdr:rowOff>0</xdr:rowOff>
              </from>
              <to>
                <xdr:col>125</xdr:col>
                <xdr:colOff>0</xdr:colOff>
                <xdr:row>4</xdr:row>
                <xdr:rowOff>7620</xdr:rowOff>
              </to>
            </anchor>
          </controlPr>
        </control>
      </mc:Choice>
      <mc:Fallback>
        <control shapeId="82702" r:id="rId51" name="ComboBox14"/>
      </mc:Fallback>
    </mc:AlternateContent>
    <mc:AlternateContent xmlns:mc="http://schemas.openxmlformats.org/markup-compatibility/2006">
      <mc:Choice Requires="x14">
        <control shapeId="82701" r:id="rId52" name="ComboBox13">
          <controlPr defaultSize="0" autoLine="0" listFillRange="$B$45:$B$65" r:id="rId53">
            <anchor moveWithCells="1">
              <from>
                <xdr:col>116</xdr:col>
                <xdr:colOff>388620</xdr:colOff>
                <xdr:row>3</xdr:row>
                <xdr:rowOff>0</xdr:rowOff>
              </from>
              <to>
                <xdr:col>121</xdr:col>
                <xdr:colOff>304800</xdr:colOff>
                <xdr:row>4</xdr:row>
                <xdr:rowOff>7620</xdr:rowOff>
              </to>
            </anchor>
          </controlPr>
        </control>
      </mc:Choice>
      <mc:Fallback>
        <control shapeId="82701" r:id="rId52" name="ComboBox13"/>
      </mc:Fallback>
    </mc:AlternateContent>
    <mc:AlternateContent xmlns:mc="http://schemas.openxmlformats.org/markup-compatibility/2006">
      <mc:Choice Requires="x14">
        <control shapeId="82363" r:id="rId54" name="ComboBox12">
          <controlPr defaultSize="0" autoLine="0" listFillRange="B37:B41" r:id="rId9">
            <anchor moveWithCells="1">
              <from>
                <xdr:col>105</xdr:col>
                <xdr:colOff>7620</xdr:colOff>
                <xdr:row>3</xdr:row>
                <xdr:rowOff>0</xdr:rowOff>
              </from>
              <to>
                <xdr:col>108</xdr:col>
                <xdr:colOff>0</xdr:colOff>
                <xdr:row>4</xdr:row>
                <xdr:rowOff>7620</xdr:rowOff>
              </to>
            </anchor>
          </controlPr>
        </control>
      </mc:Choice>
      <mc:Fallback>
        <control shapeId="82363" r:id="rId54" name="ComboBox12"/>
      </mc:Fallback>
    </mc:AlternateContent>
    <mc:AlternateContent xmlns:mc="http://schemas.openxmlformats.org/markup-compatibility/2006">
      <mc:Choice Requires="x14">
        <control shapeId="82362" r:id="rId55" name="ComboBox11">
          <controlPr defaultSize="0" autoLine="0" listFillRange="$B$45:$B$65" r:id="rId56">
            <anchor moveWithCells="1">
              <from>
                <xdr:col>99</xdr:col>
                <xdr:colOff>388620</xdr:colOff>
                <xdr:row>3</xdr:row>
                <xdr:rowOff>0</xdr:rowOff>
              </from>
              <to>
                <xdr:col>104</xdr:col>
                <xdr:colOff>304800</xdr:colOff>
                <xdr:row>4</xdr:row>
                <xdr:rowOff>7620</xdr:rowOff>
              </to>
            </anchor>
          </controlPr>
        </control>
      </mc:Choice>
      <mc:Fallback>
        <control shapeId="82362" r:id="rId55" name="ComboBox11"/>
      </mc:Fallback>
    </mc:AlternateContent>
    <mc:AlternateContent xmlns:mc="http://schemas.openxmlformats.org/markup-compatibility/2006">
      <mc:Choice Requires="x14">
        <control shapeId="82024" r:id="rId57" name="ComboBox10">
          <controlPr defaultSize="0" autoLine="0" listFillRange="B37:B41" r:id="rId58">
            <anchor moveWithCells="1">
              <from>
                <xdr:col>88</xdr:col>
                <xdr:colOff>7620</xdr:colOff>
                <xdr:row>3</xdr:row>
                <xdr:rowOff>0</xdr:rowOff>
              </from>
              <to>
                <xdr:col>91</xdr:col>
                <xdr:colOff>0</xdr:colOff>
                <xdr:row>4</xdr:row>
                <xdr:rowOff>7620</xdr:rowOff>
              </to>
            </anchor>
          </controlPr>
        </control>
      </mc:Choice>
      <mc:Fallback>
        <control shapeId="82024" r:id="rId57" name="ComboBox10"/>
      </mc:Fallback>
    </mc:AlternateContent>
    <mc:AlternateContent xmlns:mc="http://schemas.openxmlformats.org/markup-compatibility/2006">
      <mc:Choice Requires="x14">
        <control shapeId="82023" r:id="rId59" name="ComboBox9">
          <controlPr defaultSize="0" autoLine="0" listFillRange="$B$45:$B$65" r:id="rId60">
            <anchor moveWithCells="1">
              <from>
                <xdr:col>82</xdr:col>
                <xdr:colOff>388620</xdr:colOff>
                <xdr:row>3</xdr:row>
                <xdr:rowOff>0</xdr:rowOff>
              </from>
              <to>
                <xdr:col>87</xdr:col>
                <xdr:colOff>304800</xdr:colOff>
                <xdr:row>4</xdr:row>
                <xdr:rowOff>7620</xdr:rowOff>
              </to>
            </anchor>
          </controlPr>
        </control>
      </mc:Choice>
      <mc:Fallback>
        <control shapeId="82023" r:id="rId59" name="ComboBox9"/>
      </mc:Fallback>
    </mc:AlternateContent>
    <mc:AlternateContent xmlns:mc="http://schemas.openxmlformats.org/markup-compatibility/2006">
      <mc:Choice Requires="x14">
        <control shapeId="81685" r:id="rId61" name="ComboBox8">
          <controlPr defaultSize="0" autoLine="0" listFillRange="B37:B41" r:id="rId9">
            <anchor moveWithCells="1">
              <from>
                <xdr:col>71</xdr:col>
                <xdr:colOff>7620</xdr:colOff>
                <xdr:row>3</xdr:row>
                <xdr:rowOff>0</xdr:rowOff>
              </from>
              <to>
                <xdr:col>74</xdr:col>
                <xdr:colOff>0</xdr:colOff>
                <xdr:row>4</xdr:row>
                <xdr:rowOff>7620</xdr:rowOff>
              </to>
            </anchor>
          </controlPr>
        </control>
      </mc:Choice>
      <mc:Fallback>
        <control shapeId="81685" r:id="rId61" name="ComboBox8"/>
      </mc:Fallback>
    </mc:AlternateContent>
    <mc:AlternateContent xmlns:mc="http://schemas.openxmlformats.org/markup-compatibility/2006">
      <mc:Choice Requires="x14">
        <control shapeId="81684" r:id="rId62" name="ComboBox7">
          <controlPr defaultSize="0" autoLine="0" listFillRange="$B$45:$B$65" r:id="rId63">
            <anchor moveWithCells="1">
              <from>
                <xdr:col>65</xdr:col>
                <xdr:colOff>388620</xdr:colOff>
                <xdr:row>3</xdr:row>
                <xdr:rowOff>0</xdr:rowOff>
              </from>
              <to>
                <xdr:col>70</xdr:col>
                <xdr:colOff>304800</xdr:colOff>
                <xdr:row>4</xdr:row>
                <xdr:rowOff>7620</xdr:rowOff>
              </to>
            </anchor>
          </controlPr>
        </control>
      </mc:Choice>
      <mc:Fallback>
        <control shapeId="81684" r:id="rId62" name="ComboBox7"/>
      </mc:Fallback>
    </mc:AlternateContent>
    <mc:AlternateContent xmlns:mc="http://schemas.openxmlformats.org/markup-compatibility/2006">
      <mc:Choice Requires="x14">
        <control shapeId="81346" r:id="rId64" name="ComboBox6">
          <controlPr defaultSize="0" autoLine="0" listFillRange="B37:B41" r:id="rId65">
            <anchor moveWithCells="1">
              <from>
                <xdr:col>54</xdr:col>
                <xdr:colOff>7620</xdr:colOff>
                <xdr:row>3</xdr:row>
                <xdr:rowOff>0</xdr:rowOff>
              </from>
              <to>
                <xdr:col>57</xdr:col>
                <xdr:colOff>0</xdr:colOff>
                <xdr:row>4</xdr:row>
                <xdr:rowOff>7620</xdr:rowOff>
              </to>
            </anchor>
          </controlPr>
        </control>
      </mc:Choice>
      <mc:Fallback>
        <control shapeId="81346" r:id="rId64" name="ComboBox6"/>
      </mc:Fallback>
    </mc:AlternateContent>
    <mc:AlternateContent xmlns:mc="http://schemas.openxmlformats.org/markup-compatibility/2006">
      <mc:Choice Requires="x14">
        <control shapeId="81345" r:id="rId66" name="ComboBox5">
          <controlPr defaultSize="0" autoLine="0" listFillRange="$B$45:$B$65" r:id="rId67">
            <anchor moveWithCells="1">
              <from>
                <xdr:col>48</xdr:col>
                <xdr:colOff>388620</xdr:colOff>
                <xdr:row>3</xdr:row>
                <xdr:rowOff>0</xdr:rowOff>
              </from>
              <to>
                <xdr:col>53</xdr:col>
                <xdr:colOff>304800</xdr:colOff>
                <xdr:row>4</xdr:row>
                <xdr:rowOff>7620</xdr:rowOff>
              </to>
            </anchor>
          </controlPr>
        </control>
      </mc:Choice>
      <mc:Fallback>
        <control shapeId="81345" r:id="rId66" name="ComboBox5"/>
      </mc:Fallback>
    </mc:AlternateContent>
    <mc:AlternateContent xmlns:mc="http://schemas.openxmlformats.org/markup-compatibility/2006">
      <mc:Choice Requires="x14">
        <control shapeId="81007" r:id="rId68" name="ComboBox4">
          <controlPr defaultSize="0" autoLine="0" listFillRange="B37:B41" r:id="rId69">
            <anchor moveWithCells="1">
              <from>
                <xdr:col>37</xdr:col>
                <xdr:colOff>7620</xdr:colOff>
                <xdr:row>3</xdr:row>
                <xdr:rowOff>0</xdr:rowOff>
              </from>
              <to>
                <xdr:col>40</xdr:col>
                <xdr:colOff>0</xdr:colOff>
                <xdr:row>4</xdr:row>
                <xdr:rowOff>7620</xdr:rowOff>
              </to>
            </anchor>
          </controlPr>
        </control>
      </mc:Choice>
      <mc:Fallback>
        <control shapeId="81007" r:id="rId68" name="ComboBox4"/>
      </mc:Fallback>
    </mc:AlternateContent>
    <mc:AlternateContent xmlns:mc="http://schemas.openxmlformats.org/markup-compatibility/2006">
      <mc:Choice Requires="x14">
        <control shapeId="81006" r:id="rId70" name="ComboBox3">
          <controlPr defaultSize="0" autoLine="0" listFillRange="$B$45:$B$65" r:id="rId71">
            <anchor moveWithCells="1">
              <from>
                <xdr:col>31</xdr:col>
                <xdr:colOff>388620</xdr:colOff>
                <xdr:row>3</xdr:row>
                <xdr:rowOff>0</xdr:rowOff>
              </from>
              <to>
                <xdr:col>36</xdr:col>
                <xdr:colOff>304800</xdr:colOff>
                <xdr:row>4</xdr:row>
                <xdr:rowOff>7620</xdr:rowOff>
              </to>
            </anchor>
          </controlPr>
        </control>
      </mc:Choice>
      <mc:Fallback>
        <control shapeId="81006" r:id="rId70" name="ComboBox3"/>
      </mc:Fallback>
    </mc:AlternateContent>
    <mc:AlternateContent xmlns:mc="http://schemas.openxmlformats.org/markup-compatibility/2006">
      <mc:Choice Requires="x14">
        <control shapeId="80668" r:id="rId72" name="ComboBox2">
          <controlPr defaultSize="0" autoLine="0" listFillRange="B37:B41" r:id="rId73">
            <anchor moveWithCells="1">
              <from>
                <xdr:col>20</xdr:col>
                <xdr:colOff>7620</xdr:colOff>
                <xdr:row>3</xdr:row>
                <xdr:rowOff>0</xdr:rowOff>
              </from>
              <to>
                <xdr:col>23</xdr:col>
                <xdr:colOff>0</xdr:colOff>
                <xdr:row>4</xdr:row>
                <xdr:rowOff>7620</xdr:rowOff>
              </to>
            </anchor>
          </controlPr>
        </control>
      </mc:Choice>
      <mc:Fallback>
        <control shapeId="80668" r:id="rId72" name="ComboBox2"/>
      </mc:Fallback>
    </mc:AlternateContent>
    <mc:AlternateContent xmlns:mc="http://schemas.openxmlformats.org/markup-compatibility/2006">
      <mc:Choice Requires="x14">
        <control shapeId="80667" r:id="rId74" name="ComboBox1">
          <controlPr defaultSize="0" autoLine="0" listFillRange="$B$45:$B$65" r:id="rId75">
            <anchor moveWithCells="1">
              <from>
                <xdr:col>14</xdr:col>
                <xdr:colOff>388620</xdr:colOff>
                <xdr:row>3</xdr:row>
                <xdr:rowOff>0</xdr:rowOff>
              </from>
              <to>
                <xdr:col>19</xdr:col>
                <xdr:colOff>304800</xdr:colOff>
                <xdr:row>4</xdr:row>
                <xdr:rowOff>7620</xdr:rowOff>
              </to>
            </anchor>
          </controlPr>
        </control>
      </mc:Choice>
      <mc:Fallback>
        <control shapeId="80667" r:id="rId74" name="ComboBox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dimension ref="A1:QP348"/>
  <sheetViews>
    <sheetView zoomScaleNormal="100" workbookViewId="0">
      <pane xSplit="5" ySplit="5" topLeftCell="F6" activePane="bottomRight" state="frozen"/>
      <selection pane="topRight" activeCell="F1" sqref="F1"/>
      <selection pane="bottomLeft" activeCell="A6" sqref="A6"/>
      <selection pane="bottomRight" sqref="A1:E1"/>
    </sheetView>
  </sheetViews>
  <sheetFormatPr baseColWidth="10" defaultRowHeight="14.4" x14ac:dyDescent="0.3"/>
  <cols>
    <col min="1" max="1" width="2.77734375" style="212" customWidth="1"/>
    <col min="2" max="2" width="3.77734375" style="1" customWidth="1"/>
    <col min="3" max="3" width="5.77734375" customWidth="1"/>
    <col min="4" max="5" width="7.77734375" customWidth="1"/>
    <col min="6" max="8" width="6.77734375" style="1" customWidth="1"/>
    <col min="9" max="9" width="11.5546875" style="195"/>
    <col min="10" max="10" width="3.77734375" style="1" customWidth="1"/>
    <col min="11" max="12" width="5.77734375" style="1" customWidth="1"/>
    <col min="13" max="13" width="10.77734375" style="1" customWidth="1"/>
    <col min="14" max="14" width="25.77734375" customWidth="1"/>
    <col min="15" max="16" width="15.77734375" customWidth="1"/>
    <col min="17" max="17" width="20.77734375" customWidth="1"/>
    <col min="18" max="18" width="7.77734375" style="1" customWidth="1"/>
    <col min="19" max="20" width="10.77734375" style="1" customWidth="1"/>
    <col min="21" max="24" width="10.77734375" style="592" customWidth="1"/>
    <col min="26" max="26" width="3.77734375" style="606" customWidth="1"/>
    <col min="27" max="28" width="5.77734375" style="606" customWidth="1"/>
    <col min="29" max="29" width="10.77734375" style="606" customWidth="1"/>
    <col min="30" max="30" width="25.77734375" customWidth="1"/>
    <col min="31" max="32" width="15.77734375" customWidth="1"/>
    <col min="33" max="33" width="20.77734375" customWidth="1"/>
    <col min="34" max="34" width="7.77734375" style="606" customWidth="1"/>
    <col min="35" max="40" width="10.77734375" style="606" customWidth="1"/>
    <col min="42" max="42" width="3.77734375" style="606" customWidth="1"/>
    <col min="43" max="44" width="5.77734375" style="606" customWidth="1"/>
    <col min="45" max="45" width="10.77734375" style="606" customWidth="1"/>
    <col min="46" max="46" width="25.77734375" customWidth="1"/>
    <col min="47" max="48" width="15.77734375" customWidth="1"/>
    <col min="49" max="49" width="20.77734375" customWidth="1"/>
    <col min="50" max="50" width="7.77734375" style="606" customWidth="1"/>
    <col min="51" max="56" width="10.77734375" style="606" customWidth="1"/>
    <col min="58" max="58" width="3.77734375" style="611" customWidth="1"/>
    <col min="59" max="60" width="5.77734375" style="611" customWidth="1"/>
    <col min="61" max="61" width="10.77734375" style="611" customWidth="1"/>
    <col min="62" max="62" width="25.77734375" customWidth="1"/>
    <col min="63" max="64" width="15.77734375" customWidth="1"/>
    <col min="65" max="65" width="20.77734375" customWidth="1"/>
    <col min="66" max="66" width="7.77734375" style="611" customWidth="1"/>
    <col min="67" max="72" width="10.77734375" style="611" customWidth="1"/>
    <col min="74" max="74" width="3.77734375" style="606" customWidth="1"/>
    <col min="75" max="76" width="5.77734375" style="606" customWidth="1"/>
    <col min="77" max="77" width="10.77734375" style="606" customWidth="1"/>
    <col min="78" max="78" width="25.77734375" customWidth="1"/>
    <col min="79" max="80" width="15.77734375" customWidth="1"/>
    <col min="81" max="81" width="20.77734375" customWidth="1"/>
    <col min="82" max="82" width="7.77734375" style="606" customWidth="1"/>
    <col min="83" max="88" width="10.77734375" style="606" customWidth="1"/>
    <col min="90" max="90" width="3.77734375" style="606" customWidth="1"/>
    <col min="91" max="92" width="5.77734375" style="606" customWidth="1"/>
    <col min="93" max="93" width="10.77734375" style="606" customWidth="1"/>
    <col min="94" max="94" width="25.77734375" customWidth="1"/>
    <col min="95" max="96" width="15.77734375" customWidth="1"/>
    <col min="97" max="97" width="20.77734375" customWidth="1"/>
    <col min="98" max="98" width="7.77734375" style="606" customWidth="1"/>
    <col min="99" max="104" width="10.77734375" style="606" customWidth="1"/>
    <col min="106" max="106" width="3.77734375" style="606" customWidth="1"/>
    <col min="107" max="108" width="5.77734375" style="606" customWidth="1"/>
    <col min="109" max="109" width="10.77734375" style="606" customWidth="1"/>
    <col min="110" max="110" width="25.77734375" customWidth="1"/>
    <col min="111" max="112" width="15.77734375" customWidth="1"/>
    <col min="113" max="113" width="20.77734375" customWidth="1"/>
    <col min="114" max="114" width="7.77734375" style="606" customWidth="1"/>
    <col min="115" max="120" width="10.77734375" style="606" customWidth="1"/>
    <col min="122" max="122" width="3.77734375" style="606" customWidth="1"/>
    <col min="123" max="124" width="5.77734375" style="606" customWidth="1"/>
    <col min="125" max="125" width="10.77734375" style="606" customWidth="1"/>
    <col min="126" max="126" width="25.77734375" customWidth="1"/>
    <col min="127" max="128" width="15.77734375" customWidth="1"/>
    <col min="129" max="129" width="20.77734375" customWidth="1"/>
    <col min="130" max="130" width="7.77734375" style="606" customWidth="1"/>
    <col min="131" max="136" width="10.77734375" style="606" customWidth="1"/>
    <col min="138" max="138" width="3.77734375" style="1" customWidth="1"/>
    <col min="139" max="140" width="5.77734375" style="1" customWidth="1"/>
    <col min="141" max="141" width="10.77734375" style="1" customWidth="1"/>
    <col min="142" max="142" width="25.77734375" customWidth="1"/>
    <col min="143" max="144" width="15.77734375" customWidth="1"/>
    <col min="145" max="145" width="20.77734375" customWidth="1"/>
    <col min="146" max="146" width="7.77734375" style="1" customWidth="1"/>
    <col min="147" max="148" width="10.77734375" style="1" customWidth="1"/>
    <col min="149" max="152" width="10.77734375" style="592" customWidth="1"/>
    <col min="154" max="154" width="3.77734375" style="606" customWidth="1"/>
    <col min="155" max="156" width="5.77734375" style="606" customWidth="1"/>
    <col min="157" max="157" width="10.77734375" style="606" customWidth="1"/>
    <col min="158" max="158" width="25.77734375" customWidth="1"/>
    <col min="159" max="160" width="15.77734375" customWidth="1"/>
    <col min="161" max="161" width="20.77734375" customWidth="1"/>
    <col min="162" max="162" width="7.77734375" style="606" customWidth="1"/>
    <col min="163" max="168" width="10.77734375" style="606" customWidth="1"/>
    <col min="170" max="170" width="3.77734375" style="620" customWidth="1"/>
    <col min="171" max="172" width="5.77734375" style="620" customWidth="1"/>
    <col min="173" max="173" width="10.77734375" style="620" customWidth="1"/>
    <col min="174" max="174" width="25.77734375" customWidth="1"/>
    <col min="175" max="176" width="15.77734375" customWidth="1"/>
    <col min="177" max="177" width="20.77734375" customWidth="1"/>
    <col min="178" max="178" width="7.77734375" style="620" customWidth="1"/>
    <col min="179" max="184" width="10.77734375" style="620" customWidth="1"/>
    <col min="186" max="186" width="3.77734375" style="620" customWidth="1"/>
    <col min="187" max="188" width="5.77734375" style="620" customWidth="1"/>
    <col min="189" max="189" width="10.77734375" style="620" customWidth="1"/>
    <col min="190" max="190" width="25.77734375" customWidth="1"/>
    <col min="191" max="192" width="15.77734375" customWidth="1"/>
    <col min="193" max="193" width="20.77734375" customWidth="1"/>
    <col min="194" max="194" width="7.77734375" style="620" customWidth="1"/>
    <col min="195" max="200" width="10.77734375" style="620" customWidth="1"/>
    <col min="202" max="202" width="3.77734375" style="620" customWidth="1"/>
    <col min="203" max="204" width="5.77734375" style="620" customWidth="1"/>
    <col min="205" max="205" width="10.77734375" style="620" customWidth="1"/>
    <col min="206" max="206" width="25.77734375" customWidth="1"/>
    <col min="207" max="208" width="15.77734375" customWidth="1"/>
    <col min="209" max="209" width="20.77734375" customWidth="1"/>
    <col min="210" max="210" width="7.77734375" style="620" customWidth="1"/>
    <col min="211" max="216" width="10.77734375" style="620" customWidth="1"/>
    <col min="218" max="218" width="3.77734375" style="620" customWidth="1"/>
    <col min="219" max="220" width="5.77734375" style="620" customWidth="1"/>
    <col min="221" max="221" width="10.77734375" style="620" customWidth="1"/>
    <col min="222" max="222" width="25.77734375" customWidth="1"/>
    <col min="223" max="224" width="15.77734375" customWidth="1"/>
    <col min="225" max="225" width="20.77734375" customWidth="1"/>
    <col min="226" max="226" width="7.77734375" style="620" customWidth="1"/>
    <col min="227" max="232" width="10.77734375" style="620" customWidth="1"/>
    <col min="234" max="234" width="3.77734375" style="620" customWidth="1"/>
    <col min="235" max="236" width="5.77734375" style="620" customWidth="1"/>
    <col min="237" max="237" width="10.77734375" style="620" customWidth="1"/>
    <col min="238" max="238" width="25.77734375" customWidth="1"/>
    <col min="239" max="240" width="15.77734375" customWidth="1"/>
    <col min="241" max="241" width="20.77734375" customWidth="1"/>
    <col min="242" max="242" width="7.77734375" style="620" customWidth="1"/>
    <col min="243" max="248" width="10.77734375" style="620" customWidth="1"/>
    <col min="250" max="250" width="3.77734375" style="606" customWidth="1"/>
    <col min="251" max="252" width="5.77734375" style="606" customWidth="1"/>
    <col min="253" max="253" width="10.77734375" style="606" customWidth="1"/>
    <col min="254" max="254" width="25.77734375" customWidth="1"/>
    <col min="255" max="256" width="15.77734375" customWidth="1"/>
    <col min="257" max="257" width="20.77734375" customWidth="1"/>
    <col min="258" max="258" width="7.77734375" style="606" customWidth="1"/>
    <col min="259" max="264" width="10.77734375" style="606" customWidth="1"/>
    <col min="266" max="266" width="3.77734375" style="606" customWidth="1"/>
    <col min="267" max="268" width="5.77734375" style="606" customWidth="1"/>
    <col min="269" max="269" width="10.77734375" style="606" customWidth="1"/>
    <col min="270" max="270" width="25.77734375" customWidth="1"/>
    <col min="271" max="272" width="15.77734375" customWidth="1"/>
    <col min="273" max="273" width="20.77734375" customWidth="1"/>
    <col min="274" max="274" width="7.77734375" style="606" customWidth="1"/>
    <col min="275" max="280" width="10.77734375" style="606" customWidth="1"/>
    <col min="282" max="282" width="3.77734375" style="606" customWidth="1"/>
    <col min="283" max="284" width="5.77734375" style="606" customWidth="1"/>
    <col min="285" max="285" width="10.77734375" style="606" customWidth="1"/>
    <col min="286" max="286" width="25.77734375" customWidth="1"/>
    <col min="287" max="288" width="15.77734375" customWidth="1"/>
    <col min="289" max="289" width="20.77734375" customWidth="1"/>
    <col min="290" max="290" width="7.77734375" style="606" customWidth="1"/>
    <col min="291" max="296" width="10.77734375" style="606" customWidth="1"/>
    <col min="298" max="298" width="3.77734375" style="606" customWidth="1"/>
    <col min="299" max="300" width="5.77734375" style="606" customWidth="1"/>
    <col min="301" max="301" width="10.77734375" style="606" customWidth="1"/>
    <col min="302" max="302" width="25.77734375" customWidth="1"/>
    <col min="303" max="304" width="15.77734375" customWidth="1"/>
    <col min="305" max="305" width="20.77734375" customWidth="1"/>
    <col min="306" max="306" width="7.77734375" style="606" customWidth="1"/>
    <col min="307" max="312" width="10.77734375" style="606" customWidth="1"/>
    <col min="314" max="314" width="3.77734375" style="1" customWidth="1"/>
    <col min="315" max="316" width="5.77734375" style="1" customWidth="1"/>
    <col min="317" max="317" width="10.77734375" style="1" customWidth="1"/>
    <col min="318" max="318" width="25.77734375" customWidth="1"/>
    <col min="319" max="320" width="15.77734375" customWidth="1"/>
    <col min="321" max="321" width="20.77734375" customWidth="1"/>
    <col min="322" max="322" width="7.77734375" style="1" customWidth="1"/>
    <col min="323" max="324" width="10.77734375" style="1" customWidth="1"/>
    <col min="325" max="328" width="10.77734375" style="592" customWidth="1"/>
    <col min="330" max="330" width="3.77734375" style="606" customWidth="1"/>
    <col min="331" max="332" width="5.77734375" style="606" customWidth="1"/>
    <col min="333" max="333" width="10.77734375" style="606" customWidth="1"/>
    <col min="334" max="334" width="25.77734375" customWidth="1"/>
    <col min="335" max="336" width="15.77734375" customWidth="1"/>
    <col min="337" max="337" width="20.77734375" customWidth="1"/>
    <col min="338" max="338" width="7.77734375" style="606" customWidth="1"/>
    <col min="339" max="344" width="10.77734375" style="606" customWidth="1"/>
  </cols>
  <sheetData>
    <row r="1" spans="1:458" ht="15.6" x14ac:dyDescent="0.3">
      <c r="A1" s="724" t="s">
        <v>9</v>
      </c>
      <c r="B1" s="724"/>
      <c r="C1" s="724"/>
      <c r="D1" s="724"/>
      <c r="E1" s="724"/>
      <c r="J1" s="195"/>
      <c r="K1" s="195"/>
      <c r="M1" s="195"/>
      <c r="N1" s="195"/>
      <c r="Z1" s="195"/>
      <c r="AA1" s="195"/>
      <c r="AC1" s="195"/>
      <c r="AD1" s="195"/>
      <c r="AP1" s="195"/>
      <c r="AQ1" s="195"/>
      <c r="AS1" s="195"/>
      <c r="AT1" s="195"/>
      <c r="BF1" s="195"/>
      <c r="BG1" s="195"/>
      <c r="BI1" s="195"/>
      <c r="BJ1" s="195"/>
      <c r="BV1" s="195"/>
      <c r="BW1" s="195"/>
      <c r="BY1" s="195"/>
      <c r="BZ1" s="195"/>
      <c r="CL1" s="195"/>
      <c r="CM1" s="195"/>
      <c r="CO1" s="195"/>
      <c r="CP1" s="195"/>
      <c r="DB1" s="195"/>
      <c r="DC1" s="195"/>
      <c r="DE1" s="195"/>
      <c r="DF1" s="195"/>
      <c r="DR1" s="195"/>
      <c r="DS1" s="195"/>
      <c r="DU1" s="195"/>
      <c r="DV1" s="195"/>
      <c r="EH1" s="195"/>
      <c r="EI1" s="195"/>
      <c r="EK1" s="195"/>
      <c r="EL1" s="195"/>
      <c r="EX1" s="195"/>
      <c r="EY1" s="195"/>
      <c r="FA1" s="195"/>
      <c r="FB1" s="195"/>
      <c r="FN1" s="195"/>
      <c r="FO1" s="195"/>
      <c r="FQ1" s="195"/>
      <c r="FR1" s="195"/>
      <c r="GD1" s="195"/>
      <c r="GE1" s="195"/>
      <c r="GG1" s="195"/>
      <c r="GH1" s="195"/>
      <c r="GT1" s="195"/>
      <c r="GU1" s="195"/>
      <c r="GW1" s="195"/>
      <c r="GX1" s="195"/>
      <c r="HJ1" s="195"/>
      <c r="HK1" s="195"/>
      <c r="HM1" s="195"/>
      <c r="HN1" s="195"/>
      <c r="HZ1" s="195"/>
      <c r="IA1" s="195"/>
      <c r="IC1" s="195"/>
      <c r="ID1" s="195"/>
      <c r="IP1" s="195"/>
      <c r="IQ1" s="195"/>
      <c r="IS1" s="195"/>
      <c r="IT1" s="195"/>
      <c r="JF1" s="195"/>
      <c r="JG1" s="195"/>
      <c r="JI1" s="195"/>
      <c r="JJ1" s="195"/>
      <c r="JV1" s="195"/>
      <c r="JW1" s="195"/>
      <c r="JY1" s="195"/>
      <c r="JZ1" s="195"/>
      <c r="KL1" s="195"/>
      <c r="KM1" s="195"/>
      <c r="KO1" s="195"/>
      <c r="KP1" s="195"/>
      <c r="LB1" s="195"/>
      <c r="LC1" s="195"/>
      <c r="LE1" s="195"/>
      <c r="LF1" s="195"/>
      <c r="LR1" s="195"/>
      <c r="LS1" s="195"/>
      <c r="LU1" s="195"/>
      <c r="LV1" s="195"/>
    </row>
    <row r="2" spans="1:458" ht="12" customHeight="1" x14ac:dyDescent="0.3">
      <c r="B2" s="209" t="s">
        <v>334</v>
      </c>
      <c r="J2" s="209"/>
      <c r="K2"/>
      <c r="R2" s="195"/>
      <c r="Y2" s="1"/>
      <c r="Z2" s="209"/>
      <c r="AA2"/>
      <c r="AH2" s="195"/>
      <c r="AO2" s="1"/>
      <c r="AP2" s="209"/>
      <c r="AQ2"/>
      <c r="AX2" s="195"/>
      <c r="BE2" s="1"/>
      <c r="BF2" s="209"/>
      <c r="BG2"/>
      <c r="BN2" s="195"/>
      <c r="BU2" s="1"/>
      <c r="BV2" s="209"/>
      <c r="BW2"/>
      <c r="CD2" s="195"/>
      <c r="CK2" s="1"/>
      <c r="CL2" s="209"/>
      <c r="CM2"/>
      <c r="CT2" s="195"/>
      <c r="DA2" s="1"/>
      <c r="DB2" s="209"/>
      <c r="DC2"/>
      <c r="DJ2" s="195"/>
      <c r="DQ2" s="1"/>
      <c r="DR2" s="209"/>
      <c r="DS2"/>
      <c r="DZ2" s="195"/>
      <c r="EG2" s="1"/>
      <c r="EH2" s="209"/>
      <c r="EI2"/>
      <c r="EP2" s="195"/>
      <c r="EW2" s="1"/>
      <c r="EX2" s="209"/>
      <c r="EY2"/>
      <c r="FF2" s="195"/>
      <c r="FM2" s="1"/>
      <c r="FN2" s="209"/>
      <c r="FO2"/>
      <c r="FV2" s="195"/>
      <c r="GC2" s="1"/>
      <c r="GD2" s="209"/>
      <c r="GE2"/>
      <c r="GL2" s="195"/>
      <c r="GS2" s="1"/>
      <c r="GT2" s="209"/>
      <c r="GU2"/>
      <c r="HB2" s="195"/>
      <c r="HI2" s="1"/>
      <c r="HJ2" s="209"/>
      <c r="HK2"/>
      <c r="HR2" s="195"/>
      <c r="HY2" s="1"/>
      <c r="HZ2" s="209"/>
      <c r="IA2"/>
      <c r="IH2" s="195"/>
      <c r="IO2" s="1"/>
      <c r="IP2" s="209"/>
      <c r="IQ2"/>
      <c r="IX2" s="195"/>
      <c r="JE2" s="1"/>
      <c r="JF2" s="209"/>
      <c r="JG2"/>
      <c r="JN2" s="195"/>
      <c r="JU2" s="1"/>
      <c r="JV2" s="209"/>
      <c r="JW2"/>
      <c r="KD2" s="195"/>
      <c r="KK2" s="1"/>
      <c r="KL2" s="209"/>
      <c r="KM2"/>
      <c r="KT2" s="195"/>
      <c r="LA2" s="1"/>
      <c r="LB2" s="209"/>
      <c r="LC2"/>
      <c r="LJ2" s="195"/>
      <c r="LQ2" s="1"/>
      <c r="LR2" s="209"/>
      <c r="LS2"/>
      <c r="LZ2" s="195"/>
      <c r="MG2" s="1"/>
      <c r="MH2" s="1"/>
      <c r="MN2" s="1"/>
      <c r="MO2" s="1"/>
      <c r="MP2" s="1"/>
      <c r="MQ2" s="1"/>
      <c r="MR2" s="1"/>
      <c r="MT2" s="1"/>
      <c r="MU2" s="1"/>
      <c r="MV2" s="1"/>
      <c r="MY2" s="1"/>
      <c r="NE2" s="1"/>
      <c r="NF2" s="1"/>
      <c r="NG2" s="1"/>
      <c r="NH2" s="1"/>
      <c r="NI2" s="1"/>
      <c r="NK2" s="1"/>
      <c r="NL2" s="1"/>
      <c r="NM2" s="1"/>
      <c r="NP2" s="1"/>
      <c r="NV2" s="1"/>
      <c r="NW2" s="1"/>
      <c r="NX2" s="1"/>
      <c r="NY2" s="1"/>
      <c r="NZ2" s="1"/>
      <c r="OB2" s="1"/>
      <c r="OC2" s="1"/>
      <c r="OD2" s="1"/>
      <c r="OG2" s="1"/>
      <c r="OM2" s="1"/>
      <c r="ON2" s="1"/>
      <c r="OO2" s="1"/>
      <c r="OP2" s="1"/>
      <c r="OQ2" s="1"/>
      <c r="OS2" s="1"/>
      <c r="OT2" s="1"/>
      <c r="OU2" s="1"/>
      <c r="OX2" s="1"/>
      <c r="PD2" s="1"/>
      <c r="PE2" s="1"/>
      <c r="PF2" s="1"/>
      <c r="PG2" s="1"/>
      <c r="PH2" s="1"/>
      <c r="PJ2" s="1"/>
      <c r="PK2" s="1"/>
      <c r="PL2" s="1"/>
      <c r="PO2" s="1"/>
      <c r="PU2" s="1"/>
      <c r="PV2" s="1"/>
      <c r="PW2" s="1"/>
      <c r="PX2" s="1"/>
      <c r="PY2" s="1"/>
      <c r="QA2" s="1"/>
      <c r="QB2" s="1"/>
      <c r="QC2" s="1"/>
      <c r="QF2" s="1"/>
      <c r="QL2" s="1"/>
      <c r="QM2" s="1"/>
      <c r="QN2" s="1"/>
      <c r="QO2" s="1"/>
      <c r="QP2" s="1"/>
    </row>
    <row r="3" spans="1:458" ht="18" customHeight="1" x14ac:dyDescent="0.3">
      <c r="B3" s="257"/>
      <c r="C3" s="256"/>
      <c r="D3" s="256"/>
      <c r="E3" s="256"/>
      <c r="F3" s="260"/>
      <c r="G3" s="260"/>
      <c r="H3" s="260"/>
      <c r="I3" s="258"/>
      <c r="J3" s="259">
        <v>1</v>
      </c>
      <c r="K3" s="266" t="s">
        <v>385</v>
      </c>
      <c r="L3" s="267"/>
      <c r="S3" s="97" t="s">
        <v>103</v>
      </c>
      <c r="T3" s="287">
        <f>SUM(T6:T116)</f>
        <v>1623.2256299999999</v>
      </c>
      <c r="U3" s="596" t="s">
        <v>768</v>
      </c>
      <c r="V3" s="287">
        <f>SUM(V6:V116)</f>
        <v>0</v>
      </c>
      <c r="W3" s="604" t="s">
        <v>767</v>
      </c>
      <c r="X3" s="287">
        <f>SUM(X6:X116)</f>
        <v>1623.2256299999999</v>
      </c>
      <c r="Z3" s="259">
        <v>2</v>
      </c>
      <c r="AA3" s="266" t="s">
        <v>385</v>
      </c>
      <c r="AB3" s="267"/>
      <c r="AI3" s="97" t="s">
        <v>103</v>
      </c>
      <c r="AJ3" s="287">
        <f>SUM(AJ6:AJ116)</f>
        <v>2494.1696000000002</v>
      </c>
      <c r="AK3" s="596" t="s">
        <v>768</v>
      </c>
      <c r="AL3" s="287">
        <f>SUM(AL6:AL116)</f>
        <v>0</v>
      </c>
      <c r="AM3" s="604" t="s">
        <v>767</v>
      </c>
      <c r="AN3" s="605">
        <f>SUM(AN6:AN116)</f>
        <v>2494.1696000000002</v>
      </c>
      <c r="AP3" s="259">
        <v>3</v>
      </c>
      <c r="AQ3" s="266" t="s">
        <v>385</v>
      </c>
      <c r="AR3" s="267"/>
      <c r="AY3" s="97" t="s">
        <v>103</v>
      </c>
      <c r="AZ3" s="287">
        <f>SUM(AZ6:AZ116)</f>
        <v>717.4221</v>
      </c>
      <c r="BA3" s="596" t="s">
        <v>768</v>
      </c>
      <c r="BB3" s="287">
        <f>SUM(BB6:BB116)</f>
        <v>0</v>
      </c>
      <c r="BC3" s="604" t="s">
        <v>767</v>
      </c>
      <c r="BD3" s="605">
        <f>SUM(BD6:BD116)</f>
        <v>717.4221</v>
      </c>
      <c r="BF3" s="259">
        <v>4</v>
      </c>
      <c r="BG3" s="266" t="s">
        <v>385</v>
      </c>
      <c r="BH3" s="267"/>
      <c r="BO3" s="97" t="s">
        <v>103</v>
      </c>
      <c r="BP3" s="287">
        <f>SUM(BP6:BP116)</f>
        <v>92.24</v>
      </c>
      <c r="BQ3" s="596" t="s">
        <v>768</v>
      </c>
      <c r="BR3" s="287">
        <f>SUM(BR6:BR116)</f>
        <v>0</v>
      </c>
      <c r="BS3" s="604" t="s">
        <v>767</v>
      </c>
      <c r="BT3" s="287">
        <f>SUM(BT6:BT116)</f>
        <v>92.24</v>
      </c>
      <c r="BV3" s="259">
        <v>5</v>
      </c>
      <c r="BW3" s="266" t="s">
        <v>385</v>
      </c>
      <c r="BX3" s="267"/>
      <c r="CE3" s="97" t="s">
        <v>103</v>
      </c>
      <c r="CF3" s="287">
        <f>SUM(CF6:CF116)</f>
        <v>691.8</v>
      </c>
      <c r="CG3" s="596" t="s">
        <v>768</v>
      </c>
      <c r="CH3" s="287">
        <f>SUM(CH6:CH116)</f>
        <v>0</v>
      </c>
      <c r="CI3" s="604" t="s">
        <v>767</v>
      </c>
      <c r="CJ3" s="605">
        <f>SUM(CJ6:CJ116)</f>
        <v>691.8</v>
      </c>
      <c r="CL3" s="259">
        <v>6</v>
      </c>
      <c r="CM3" s="266" t="s">
        <v>385</v>
      </c>
      <c r="CN3" s="267"/>
      <c r="CU3" s="97" t="s">
        <v>103</v>
      </c>
      <c r="CV3" s="287">
        <f>SUM(CV6:CV116)</f>
        <v>0</v>
      </c>
      <c r="CW3" s="596" t="s">
        <v>768</v>
      </c>
      <c r="CX3" s="287">
        <f>SUM(CX6:CX116)</f>
        <v>0</v>
      </c>
      <c r="CY3" s="604" t="s">
        <v>767</v>
      </c>
      <c r="CZ3" s="605">
        <f>SUM(CZ6:CZ116)</f>
        <v>0</v>
      </c>
      <c r="DB3" s="259">
        <v>7</v>
      </c>
      <c r="DC3" s="266" t="s">
        <v>385</v>
      </c>
      <c r="DD3" s="267"/>
      <c r="DK3" s="97" t="s">
        <v>103</v>
      </c>
      <c r="DL3" s="287">
        <f>SUM(DL6:DL116)</f>
        <v>0</v>
      </c>
      <c r="DM3" s="596" t="s">
        <v>768</v>
      </c>
      <c r="DN3" s="287">
        <f>SUM(DN6:DN116)</f>
        <v>0</v>
      </c>
      <c r="DO3" s="604" t="s">
        <v>767</v>
      </c>
      <c r="DP3" s="287">
        <f>SUM(DP6:DP116)</f>
        <v>0</v>
      </c>
      <c r="DR3" s="259">
        <v>8</v>
      </c>
      <c r="DS3" s="266" t="s">
        <v>385</v>
      </c>
      <c r="DT3" s="267"/>
      <c r="EA3" s="97" t="s">
        <v>103</v>
      </c>
      <c r="EB3" s="287"/>
      <c r="EC3" s="596" t="s">
        <v>768</v>
      </c>
      <c r="ED3" s="287">
        <f>SUM(ED6:ED116)</f>
        <v>0</v>
      </c>
      <c r="EE3" s="604" t="s">
        <v>767</v>
      </c>
      <c r="EF3" s="605">
        <f>SUM(EF6:EF116)</f>
        <v>0</v>
      </c>
      <c r="EH3" s="259">
        <v>9</v>
      </c>
      <c r="EI3" s="266" t="s">
        <v>385</v>
      </c>
      <c r="EJ3" s="267"/>
      <c r="EM3" s="185"/>
      <c r="EN3" s="185"/>
      <c r="EQ3" s="97" t="s">
        <v>103</v>
      </c>
      <c r="ER3" s="287">
        <f>SUM(ER6:ER116)</f>
        <v>0</v>
      </c>
      <c r="ES3" s="596" t="s">
        <v>768</v>
      </c>
      <c r="ET3" s="287">
        <f>SUM(ET6:ET116)</f>
        <v>0</v>
      </c>
      <c r="EU3" s="596" t="s">
        <v>767</v>
      </c>
      <c r="EV3" s="287">
        <f>SUM(EV6:EV116)</f>
        <v>0</v>
      </c>
      <c r="EX3" s="259">
        <v>10</v>
      </c>
      <c r="EY3" s="266" t="s">
        <v>385</v>
      </c>
      <c r="EZ3" s="267"/>
      <c r="FC3" s="185"/>
      <c r="FD3" s="185"/>
      <c r="FG3" s="97" t="s">
        <v>103</v>
      </c>
      <c r="FH3" s="287">
        <f>SUM(FH6:FH116)</f>
        <v>0</v>
      </c>
      <c r="FI3" s="596" t="s">
        <v>768</v>
      </c>
      <c r="FJ3" s="287">
        <f>SUM(FJ6:FJ116)</f>
        <v>0</v>
      </c>
      <c r="FK3" s="596" t="s">
        <v>767</v>
      </c>
      <c r="FL3" s="287">
        <f>SUM(FL6:FL116)</f>
        <v>0</v>
      </c>
      <c r="FN3" s="259">
        <v>11</v>
      </c>
      <c r="FO3" s="266" t="s">
        <v>385</v>
      </c>
      <c r="FP3" s="267"/>
      <c r="FS3" s="185"/>
      <c r="FT3" s="185"/>
      <c r="FW3" s="97" t="s">
        <v>103</v>
      </c>
      <c r="FX3" s="287"/>
      <c r="FY3" s="596" t="s">
        <v>768</v>
      </c>
      <c r="FZ3" s="287">
        <f>SUM(FZ6:FZ116)</f>
        <v>0</v>
      </c>
      <c r="GA3" s="596" t="s">
        <v>767</v>
      </c>
      <c r="GB3" s="287">
        <f>SUM(GB6:GB116)</f>
        <v>0</v>
      </c>
      <c r="GD3" s="259">
        <v>12</v>
      </c>
      <c r="GE3" s="266" t="s">
        <v>385</v>
      </c>
      <c r="GF3" s="267"/>
      <c r="GI3" s="185"/>
      <c r="GJ3" s="185"/>
      <c r="GM3" s="97" t="s">
        <v>103</v>
      </c>
      <c r="GN3" s="287">
        <f>SUM(GN6:GN116)</f>
        <v>0</v>
      </c>
      <c r="GO3" s="596" t="s">
        <v>768</v>
      </c>
      <c r="GP3" s="287">
        <f>SUM(GP6:GP116)</f>
        <v>0</v>
      </c>
      <c r="GQ3" s="596" t="s">
        <v>767</v>
      </c>
      <c r="GR3" s="287">
        <f>SUM(GR6:GR116)</f>
        <v>0</v>
      </c>
      <c r="GT3" s="259">
        <v>13</v>
      </c>
      <c r="GU3" s="266" t="s">
        <v>385</v>
      </c>
      <c r="GV3" s="267"/>
      <c r="GY3" s="185"/>
      <c r="GZ3" s="185"/>
      <c r="HC3" s="97" t="s">
        <v>103</v>
      </c>
      <c r="HD3" s="287">
        <f>SUM(HD6:HD116)</f>
        <v>0</v>
      </c>
      <c r="HE3" s="596" t="s">
        <v>768</v>
      </c>
      <c r="HF3" s="287">
        <f>SUM(HF6:HF116)</f>
        <v>0</v>
      </c>
      <c r="HG3" s="596" t="s">
        <v>767</v>
      </c>
      <c r="HH3" s="287">
        <f>SUM(HH6:HH116)</f>
        <v>0</v>
      </c>
      <c r="HJ3" s="259">
        <v>14</v>
      </c>
      <c r="HK3" s="266" t="s">
        <v>385</v>
      </c>
      <c r="HL3" s="267"/>
      <c r="HO3" s="185"/>
      <c r="HP3" s="185"/>
      <c r="HS3" s="97" t="s">
        <v>103</v>
      </c>
      <c r="HT3" s="287">
        <f>SUM(HT6:HT116)</f>
        <v>0</v>
      </c>
      <c r="HU3" s="596" t="s">
        <v>768</v>
      </c>
      <c r="HV3" s="287">
        <f>SUM(HV6:HV116)</f>
        <v>0</v>
      </c>
      <c r="HW3" s="596" t="s">
        <v>767</v>
      </c>
      <c r="HX3" s="287">
        <f>SUM(HX6:HX116)</f>
        <v>0</v>
      </c>
      <c r="HZ3" s="259">
        <v>15</v>
      </c>
      <c r="IA3" s="266" t="s">
        <v>385</v>
      </c>
      <c r="IB3" s="267"/>
      <c r="IE3" s="185"/>
      <c r="IF3" s="185"/>
      <c r="II3" s="97" t="s">
        <v>103</v>
      </c>
      <c r="IJ3" s="287">
        <f>SUM(IJ6:IJ116)</f>
        <v>0</v>
      </c>
      <c r="IK3" s="596" t="s">
        <v>768</v>
      </c>
      <c r="IL3" s="287">
        <f>SUM(IL6:IL116)</f>
        <v>0</v>
      </c>
      <c r="IM3" s="596" t="s">
        <v>767</v>
      </c>
      <c r="IN3" s="287">
        <f>SUM(IN6:IN116)</f>
        <v>0</v>
      </c>
      <c r="IP3" s="259">
        <v>16</v>
      </c>
      <c r="IQ3" s="266" t="s">
        <v>385</v>
      </c>
      <c r="IR3" s="267"/>
      <c r="IU3" s="185"/>
      <c r="IV3" s="185"/>
      <c r="IY3" s="97" t="s">
        <v>103</v>
      </c>
      <c r="IZ3" s="287">
        <f>SUM(IZ6:IZ116)</f>
        <v>0</v>
      </c>
      <c r="JA3" s="596" t="s">
        <v>768</v>
      </c>
      <c r="JB3" s="287">
        <f>SUM(JB6:JB116)</f>
        <v>0</v>
      </c>
      <c r="JC3" s="596" t="s">
        <v>767</v>
      </c>
      <c r="JD3" s="287">
        <f>SUM(JD6:JD116)</f>
        <v>0</v>
      </c>
      <c r="JF3" s="259">
        <v>17</v>
      </c>
      <c r="JG3" s="266" t="s">
        <v>385</v>
      </c>
      <c r="JH3" s="267"/>
      <c r="JK3" s="185"/>
      <c r="JL3" s="185"/>
      <c r="JO3" s="97" t="s">
        <v>103</v>
      </c>
      <c r="JP3" s="287">
        <f>SUM(JP6:JP116)</f>
        <v>0</v>
      </c>
      <c r="JQ3" s="596" t="s">
        <v>768</v>
      </c>
      <c r="JR3" s="287">
        <f>SUM(JR6:JR116)</f>
        <v>0</v>
      </c>
      <c r="JS3" s="596" t="s">
        <v>767</v>
      </c>
      <c r="JT3" s="287">
        <f>SUM(JT6:JT116)</f>
        <v>0</v>
      </c>
      <c r="JV3" s="259">
        <v>18</v>
      </c>
      <c r="JW3" s="266" t="s">
        <v>385</v>
      </c>
      <c r="JX3" s="267"/>
      <c r="KA3" s="185"/>
      <c r="KB3" s="185"/>
      <c r="KE3" s="97" t="s">
        <v>103</v>
      </c>
      <c r="KF3" s="287">
        <f>SUM(KF6:KF116)</f>
        <v>0</v>
      </c>
      <c r="KG3" s="596" t="s">
        <v>768</v>
      </c>
      <c r="KH3" s="287">
        <f>SUM(KH6:KH116)</f>
        <v>0</v>
      </c>
      <c r="KI3" s="596" t="s">
        <v>767</v>
      </c>
      <c r="KJ3" s="287">
        <f>SUM(KJ6:KJ116)</f>
        <v>0</v>
      </c>
      <c r="KL3" s="259">
        <v>19</v>
      </c>
      <c r="KM3" s="266" t="s">
        <v>385</v>
      </c>
      <c r="KN3" s="267"/>
      <c r="KQ3" s="185"/>
      <c r="KR3" s="185"/>
      <c r="KU3" s="97" t="s">
        <v>103</v>
      </c>
      <c r="KV3" s="287">
        <f>SUM(KV6:KV116)</f>
        <v>0</v>
      </c>
      <c r="KW3" s="596" t="s">
        <v>768</v>
      </c>
      <c r="KX3" s="287">
        <f>SUM(KX6:KX116)</f>
        <v>0</v>
      </c>
      <c r="KY3" s="596" t="s">
        <v>767</v>
      </c>
      <c r="KZ3" s="287">
        <f>SUM(KZ6:KZ116)</f>
        <v>0</v>
      </c>
      <c r="LB3" s="259">
        <v>20</v>
      </c>
      <c r="LC3" s="266" t="s">
        <v>385</v>
      </c>
      <c r="LD3" s="267"/>
      <c r="LK3" s="97" t="s">
        <v>103</v>
      </c>
      <c r="LL3" s="287">
        <f>SUM(LL6:LL116)</f>
        <v>0</v>
      </c>
      <c r="LM3" s="596" t="s">
        <v>768</v>
      </c>
      <c r="LN3" s="287">
        <f>SUM(LN6:LN116)</f>
        <v>0</v>
      </c>
      <c r="LO3" s="596" t="s">
        <v>767</v>
      </c>
      <c r="LP3" s="287">
        <f>SUM(LP6:LP116)</f>
        <v>0</v>
      </c>
      <c r="LR3" s="259">
        <v>21</v>
      </c>
      <c r="LS3" s="266" t="s">
        <v>385</v>
      </c>
      <c r="LT3" s="267"/>
      <c r="MA3" s="97" t="s">
        <v>103</v>
      </c>
      <c r="MB3" s="287">
        <f>SUM(MB6:MB116)</f>
        <v>0</v>
      </c>
      <c r="MC3" s="596" t="s">
        <v>768</v>
      </c>
      <c r="MD3" s="287">
        <f>SUM(MD6:MD116)</f>
        <v>0</v>
      </c>
      <c r="ME3" s="596" t="s">
        <v>767</v>
      </c>
      <c r="MF3" s="287">
        <f>SUM(MF6:MF116)</f>
        <v>0</v>
      </c>
    </row>
    <row r="4" spans="1:458" s="151" customFormat="1" ht="18" customHeight="1" x14ac:dyDescent="0.3">
      <c r="A4" s="210"/>
      <c r="B4" s="668" t="s">
        <v>59</v>
      </c>
      <c r="C4" s="669"/>
      <c r="D4" s="668" t="s">
        <v>289</v>
      </c>
      <c r="E4" s="694"/>
      <c r="F4" s="668" t="s">
        <v>404</v>
      </c>
      <c r="G4" s="694"/>
      <c r="H4" s="669"/>
      <c r="I4" s="225"/>
      <c r="J4" s="668" t="s">
        <v>59</v>
      </c>
      <c r="K4" s="694"/>
      <c r="L4" s="282" t="s">
        <v>101</v>
      </c>
      <c r="M4" s="708" t="s">
        <v>409</v>
      </c>
      <c r="N4" s="710"/>
      <c r="O4" s="710"/>
      <c r="P4" s="710"/>
      <c r="Q4" s="710"/>
      <c r="R4" s="280"/>
      <c r="S4" s="721" t="s">
        <v>289</v>
      </c>
      <c r="T4" s="722"/>
      <c r="U4" s="723" t="s">
        <v>763</v>
      </c>
      <c r="V4" s="721"/>
      <c r="W4" s="722"/>
      <c r="X4" s="594" t="s">
        <v>764</v>
      </c>
      <c r="Z4" s="668" t="s">
        <v>59</v>
      </c>
      <c r="AA4" s="694"/>
      <c r="AB4" s="282" t="s">
        <v>101</v>
      </c>
      <c r="AC4" s="708" t="s">
        <v>409</v>
      </c>
      <c r="AD4" s="710"/>
      <c r="AE4" s="710"/>
      <c r="AF4" s="710"/>
      <c r="AG4" s="710"/>
      <c r="AH4" s="280"/>
      <c r="AI4" s="721" t="s">
        <v>289</v>
      </c>
      <c r="AJ4" s="722"/>
      <c r="AK4" s="723" t="s">
        <v>763</v>
      </c>
      <c r="AL4" s="721"/>
      <c r="AM4" s="722"/>
      <c r="AN4" s="610" t="s">
        <v>764</v>
      </c>
      <c r="AP4" s="668" t="s">
        <v>59</v>
      </c>
      <c r="AQ4" s="694"/>
      <c r="AR4" s="282" t="s">
        <v>101</v>
      </c>
      <c r="AS4" s="708" t="s">
        <v>409</v>
      </c>
      <c r="AT4" s="710"/>
      <c r="AU4" s="710"/>
      <c r="AV4" s="710"/>
      <c r="AW4" s="710"/>
      <c r="AX4" s="280"/>
      <c r="AY4" s="721" t="s">
        <v>289</v>
      </c>
      <c r="AZ4" s="722"/>
      <c r="BA4" s="723" t="s">
        <v>763</v>
      </c>
      <c r="BB4" s="721"/>
      <c r="BC4" s="722"/>
      <c r="BD4" s="610" t="s">
        <v>764</v>
      </c>
      <c r="BF4" s="668" t="s">
        <v>59</v>
      </c>
      <c r="BG4" s="694"/>
      <c r="BH4" s="282" t="s">
        <v>101</v>
      </c>
      <c r="BI4" s="708" t="s">
        <v>409</v>
      </c>
      <c r="BJ4" s="710"/>
      <c r="BK4" s="710"/>
      <c r="BL4" s="710"/>
      <c r="BM4" s="710"/>
      <c r="BN4" s="280"/>
      <c r="BO4" s="721" t="s">
        <v>289</v>
      </c>
      <c r="BP4" s="722"/>
      <c r="BQ4" s="723" t="s">
        <v>763</v>
      </c>
      <c r="BR4" s="721"/>
      <c r="BS4" s="722"/>
      <c r="BT4" s="615" t="s">
        <v>764</v>
      </c>
      <c r="BV4" s="668" t="s">
        <v>59</v>
      </c>
      <c r="BW4" s="694"/>
      <c r="BX4" s="282" t="s">
        <v>101</v>
      </c>
      <c r="BY4" s="708" t="s">
        <v>409</v>
      </c>
      <c r="BZ4" s="710"/>
      <c r="CA4" s="710"/>
      <c r="CB4" s="710"/>
      <c r="CC4" s="710"/>
      <c r="CD4" s="280"/>
      <c r="CE4" s="721" t="s">
        <v>289</v>
      </c>
      <c r="CF4" s="722"/>
      <c r="CG4" s="723" t="s">
        <v>763</v>
      </c>
      <c r="CH4" s="721"/>
      <c r="CI4" s="722"/>
      <c r="CJ4" s="610" t="s">
        <v>764</v>
      </c>
      <c r="CL4" s="668" t="s">
        <v>59</v>
      </c>
      <c r="CM4" s="694"/>
      <c r="CN4" s="282" t="s">
        <v>101</v>
      </c>
      <c r="CO4" s="708" t="s">
        <v>409</v>
      </c>
      <c r="CP4" s="710"/>
      <c r="CQ4" s="710"/>
      <c r="CR4" s="710"/>
      <c r="CS4" s="710"/>
      <c r="CT4" s="280"/>
      <c r="CU4" s="721" t="s">
        <v>289</v>
      </c>
      <c r="CV4" s="722"/>
      <c r="CW4" s="723" t="s">
        <v>763</v>
      </c>
      <c r="CX4" s="721"/>
      <c r="CY4" s="722"/>
      <c r="CZ4" s="610" t="s">
        <v>764</v>
      </c>
      <c r="DB4" s="668" t="s">
        <v>59</v>
      </c>
      <c r="DC4" s="694"/>
      <c r="DD4" s="282" t="s">
        <v>101</v>
      </c>
      <c r="DE4" s="708" t="s">
        <v>409</v>
      </c>
      <c r="DF4" s="710"/>
      <c r="DG4" s="710"/>
      <c r="DH4" s="710"/>
      <c r="DI4" s="710"/>
      <c r="DJ4" s="280"/>
      <c r="DK4" s="721" t="s">
        <v>289</v>
      </c>
      <c r="DL4" s="722"/>
      <c r="DM4" s="723" t="s">
        <v>763</v>
      </c>
      <c r="DN4" s="721"/>
      <c r="DO4" s="722"/>
      <c r="DP4" s="610" t="s">
        <v>764</v>
      </c>
      <c r="DR4" s="668" t="s">
        <v>59</v>
      </c>
      <c r="DS4" s="694"/>
      <c r="DT4" s="282" t="s">
        <v>101</v>
      </c>
      <c r="DU4" s="708" t="s">
        <v>409</v>
      </c>
      <c r="DV4" s="710"/>
      <c r="DW4" s="710"/>
      <c r="DX4" s="710"/>
      <c r="DY4" s="710"/>
      <c r="DZ4" s="280"/>
      <c r="EA4" s="721" t="s">
        <v>289</v>
      </c>
      <c r="EB4" s="722"/>
      <c r="EC4" s="723" t="s">
        <v>763</v>
      </c>
      <c r="ED4" s="721"/>
      <c r="EE4" s="722"/>
      <c r="EF4" s="610" t="s">
        <v>764</v>
      </c>
      <c r="EH4" s="668" t="s">
        <v>59</v>
      </c>
      <c r="EI4" s="694"/>
      <c r="EJ4" s="282" t="s">
        <v>101</v>
      </c>
      <c r="EK4" s="708" t="s">
        <v>409</v>
      </c>
      <c r="EL4" s="710"/>
      <c r="EM4" s="710"/>
      <c r="EN4" s="710"/>
      <c r="EO4" s="710"/>
      <c r="EP4" s="280"/>
      <c r="EQ4" s="721" t="s">
        <v>289</v>
      </c>
      <c r="ER4" s="722"/>
      <c r="ES4" s="723" t="s">
        <v>763</v>
      </c>
      <c r="ET4" s="721"/>
      <c r="EU4" s="722"/>
      <c r="EV4" s="594" t="s">
        <v>764</v>
      </c>
      <c r="EX4" s="668" t="s">
        <v>59</v>
      </c>
      <c r="EY4" s="694"/>
      <c r="EZ4" s="282" t="s">
        <v>101</v>
      </c>
      <c r="FA4" s="708" t="s">
        <v>409</v>
      </c>
      <c r="FB4" s="710"/>
      <c r="FC4" s="710"/>
      <c r="FD4" s="710"/>
      <c r="FE4" s="710"/>
      <c r="FF4" s="280"/>
      <c r="FG4" s="721" t="s">
        <v>289</v>
      </c>
      <c r="FH4" s="722"/>
      <c r="FI4" s="723" t="s">
        <v>763</v>
      </c>
      <c r="FJ4" s="721"/>
      <c r="FK4" s="722"/>
      <c r="FL4" s="610" t="s">
        <v>764</v>
      </c>
      <c r="FN4" s="668" t="s">
        <v>59</v>
      </c>
      <c r="FO4" s="694"/>
      <c r="FP4" s="282" t="s">
        <v>101</v>
      </c>
      <c r="FQ4" s="708" t="s">
        <v>409</v>
      </c>
      <c r="FR4" s="710"/>
      <c r="FS4" s="710"/>
      <c r="FT4" s="710"/>
      <c r="FU4" s="710"/>
      <c r="FV4" s="280"/>
      <c r="FW4" s="721" t="s">
        <v>289</v>
      </c>
      <c r="FX4" s="722"/>
      <c r="FY4" s="723" t="s">
        <v>763</v>
      </c>
      <c r="FZ4" s="721"/>
      <c r="GA4" s="722"/>
      <c r="GB4" s="624" t="s">
        <v>764</v>
      </c>
      <c r="GD4" s="668" t="s">
        <v>59</v>
      </c>
      <c r="GE4" s="694"/>
      <c r="GF4" s="282" t="s">
        <v>101</v>
      </c>
      <c r="GG4" s="708" t="s">
        <v>409</v>
      </c>
      <c r="GH4" s="710"/>
      <c r="GI4" s="710"/>
      <c r="GJ4" s="710"/>
      <c r="GK4" s="710"/>
      <c r="GL4" s="280"/>
      <c r="GM4" s="721" t="s">
        <v>289</v>
      </c>
      <c r="GN4" s="722"/>
      <c r="GO4" s="723" t="s">
        <v>763</v>
      </c>
      <c r="GP4" s="721"/>
      <c r="GQ4" s="722"/>
      <c r="GR4" s="624" t="s">
        <v>764</v>
      </c>
      <c r="GT4" s="668" t="s">
        <v>59</v>
      </c>
      <c r="GU4" s="694"/>
      <c r="GV4" s="282" t="s">
        <v>101</v>
      </c>
      <c r="GW4" s="708" t="s">
        <v>409</v>
      </c>
      <c r="GX4" s="710"/>
      <c r="GY4" s="710"/>
      <c r="GZ4" s="710"/>
      <c r="HA4" s="710"/>
      <c r="HB4" s="280"/>
      <c r="HC4" s="721" t="s">
        <v>289</v>
      </c>
      <c r="HD4" s="722"/>
      <c r="HE4" s="723" t="s">
        <v>763</v>
      </c>
      <c r="HF4" s="721"/>
      <c r="HG4" s="722"/>
      <c r="HH4" s="624" t="s">
        <v>764</v>
      </c>
      <c r="HJ4" s="668" t="s">
        <v>59</v>
      </c>
      <c r="HK4" s="694"/>
      <c r="HL4" s="282" t="s">
        <v>101</v>
      </c>
      <c r="HM4" s="708" t="s">
        <v>409</v>
      </c>
      <c r="HN4" s="710"/>
      <c r="HO4" s="710"/>
      <c r="HP4" s="710"/>
      <c r="HQ4" s="710"/>
      <c r="HR4" s="280"/>
      <c r="HS4" s="721" t="s">
        <v>289</v>
      </c>
      <c r="HT4" s="722"/>
      <c r="HU4" s="723" t="s">
        <v>763</v>
      </c>
      <c r="HV4" s="721"/>
      <c r="HW4" s="722"/>
      <c r="HX4" s="624" t="s">
        <v>764</v>
      </c>
      <c r="HZ4" s="668" t="s">
        <v>59</v>
      </c>
      <c r="IA4" s="694"/>
      <c r="IB4" s="282" t="s">
        <v>101</v>
      </c>
      <c r="IC4" s="708" t="s">
        <v>409</v>
      </c>
      <c r="ID4" s="710"/>
      <c r="IE4" s="710"/>
      <c r="IF4" s="710"/>
      <c r="IG4" s="710"/>
      <c r="IH4" s="280"/>
      <c r="II4" s="721" t="s">
        <v>289</v>
      </c>
      <c r="IJ4" s="722"/>
      <c r="IK4" s="723" t="s">
        <v>763</v>
      </c>
      <c r="IL4" s="721"/>
      <c r="IM4" s="722"/>
      <c r="IN4" s="624" t="s">
        <v>764</v>
      </c>
      <c r="IP4" s="668" t="s">
        <v>59</v>
      </c>
      <c r="IQ4" s="694"/>
      <c r="IR4" s="282" t="s">
        <v>101</v>
      </c>
      <c r="IS4" s="708" t="s">
        <v>409</v>
      </c>
      <c r="IT4" s="710"/>
      <c r="IU4" s="710"/>
      <c r="IV4" s="710"/>
      <c r="IW4" s="710"/>
      <c r="IX4" s="280"/>
      <c r="IY4" s="721" t="s">
        <v>289</v>
      </c>
      <c r="IZ4" s="722"/>
      <c r="JA4" s="723" t="s">
        <v>763</v>
      </c>
      <c r="JB4" s="721"/>
      <c r="JC4" s="722"/>
      <c r="JD4" s="610" t="s">
        <v>764</v>
      </c>
      <c r="JF4" s="668" t="s">
        <v>59</v>
      </c>
      <c r="JG4" s="694"/>
      <c r="JH4" s="282" t="s">
        <v>101</v>
      </c>
      <c r="JI4" s="708" t="s">
        <v>409</v>
      </c>
      <c r="JJ4" s="710"/>
      <c r="JK4" s="710"/>
      <c r="JL4" s="710"/>
      <c r="JM4" s="710"/>
      <c r="JN4" s="280"/>
      <c r="JO4" s="721" t="s">
        <v>289</v>
      </c>
      <c r="JP4" s="722"/>
      <c r="JQ4" s="723" t="s">
        <v>763</v>
      </c>
      <c r="JR4" s="721"/>
      <c r="JS4" s="722"/>
      <c r="JT4" s="610" t="s">
        <v>764</v>
      </c>
      <c r="JV4" s="668" t="s">
        <v>59</v>
      </c>
      <c r="JW4" s="694"/>
      <c r="JX4" s="282" t="s">
        <v>101</v>
      </c>
      <c r="JY4" s="708" t="s">
        <v>409</v>
      </c>
      <c r="JZ4" s="710"/>
      <c r="KA4" s="710"/>
      <c r="KB4" s="710"/>
      <c r="KC4" s="710"/>
      <c r="KD4" s="280"/>
      <c r="KE4" s="721" t="s">
        <v>289</v>
      </c>
      <c r="KF4" s="722"/>
      <c r="KG4" s="723" t="s">
        <v>763</v>
      </c>
      <c r="KH4" s="721"/>
      <c r="KI4" s="722"/>
      <c r="KJ4" s="610" t="s">
        <v>764</v>
      </c>
      <c r="KL4" s="668" t="s">
        <v>59</v>
      </c>
      <c r="KM4" s="694"/>
      <c r="KN4" s="282" t="s">
        <v>101</v>
      </c>
      <c r="KO4" s="708" t="s">
        <v>409</v>
      </c>
      <c r="KP4" s="710"/>
      <c r="KQ4" s="710"/>
      <c r="KR4" s="710"/>
      <c r="KS4" s="710"/>
      <c r="KT4" s="280"/>
      <c r="KU4" s="721" t="s">
        <v>289</v>
      </c>
      <c r="KV4" s="722"/>
      <c r="KW4" s="723" t="s">
        <v>763</v>
      </c>
      <c r="KX4" s="721"/>
      <c r="KY4" s="722"/>
      <c r="KZ4" s="610" t="s">
        <v>764</v>
      </c>
      <c r="LB4" s="668" t="s">
        <v>59</v>
      </c>
      <c r="LC4" s="694"/>
      <c r="LD4" s="282" t="s">
        <v>101</v>
      </c>
      <c r="LE4" s="708" t="s">
        <v>409</v>
      </c>
      <c r="LF4" s="710"/>
      <c r="LG4" s="710"/>
      <c r="LH4" s="710"/>
      <c r="LI4" s="710"/>
      <c r="LJ4" s="280"/>
      <c r="LK4" s="721" t="s">
        <v>289</v>
      </c>
      <c r="LL4" s="722"/>
      <c r="LM4" s="723" t="s">
        <v>763</v>
      </c>
      <c r="LN4" s="721"/>
      <c r="LO4" s="722"/>
      <c r="LP4" s="594" t="s">
        <v>764</v>
      </c>
      <c r="LR4" s="668" t="s">
        <v>59</v>
      </c>
      <c r="LS4" s="694"/>
      <c r="LT4" s="282" t="s">
        <v>101</v>
      </c>
      <c r="LU4" s="708" t="s">
        <v>409</v>
      </c>
      <c r="LV4" s="710"/>
      <c r="LW4" s="710"/>
      <c r="LX4" s="710"/>
      <c r="LY4" s="710"/>
      <c r="LZ4" s="280"/>
      <c r="MA4" s="721" t="s">
        <v>289</v>
      </c>
      <c r="MB4" s="722"/>
      <c r="MC4" s="723" t="s">
        <v>763</v>
      </c>
      <c r="MD4" s="721"/>
      <c r="ME4" s="722"/>
      <c r="MF4" s="610" t="s">
        <v>764</v>
      </c>
    </row>
    <row r="5" spans="1:458" s="6" customFormat="1" x14ac:dyDescent="0.3">
      <c r="A5" s="210" t="s">
        <v>330</v>
      </c>
      <c r="B5" s="134" t="s">
        <v>15</v>
      </c>
      <c r="C5" s="132" t="s">
        <v>16</v>
      </c>
      <c r="D5" s="134" t="s">
        <v>766</v>
      </c>
      <c r="E5" s="661" t="s">
        <v>104</v>
      </c>
      <c r="F5" s="139" t="s">
        <v>341</v>
      </c>
      <c r="G5" s="273" t="s">
        <v>1025</v>
      </c>
      <c r="H5" s="140" t="s">
        <v>342</v>
      </c>
      <c r="I5" s="226"/>
      <c r="J5" s="134" t="s">
        <v>15</v>
      </c>
      <c r="K5" s="133" t="s">
        <v>16</v>
      </c>
      <c r="L5" s="283" t="s">
        <v>344</v>
      </c>
      <c r="M5" s="12" t="s">
        <v>410</v>
      </c>
      <c r="N5" s="13" t="s">
        <v>408</v>
      </c>
      <c r="O5" s="13" t="s">
        <v>407</v>
      </c>
      <c r="P5" s="13" t="s">
        <v>406</v>
      </c>
      <c r="Q5" s="13" t="s">
        <v>105</v>
      </c>
      <c r="R5" s="12" t="s">
        <v>98</v>
      </c>
      <c r="S5" s="281" t="s">
        <v>99</v>
      </c>
      <c r="T5" s="132" t="s">
        <v>100</v>
      </c>
      <c r="U5" s="281" t="s">
        <v>410</v>
      </c>
      <c r="V5" s="281" t="s">
        <v>100</v>
      </c>
      <c r="W5" s="593" t="s">
        <v>765</v>
      </c>
      <c r="X5" s="593" t="s">
        <v>766</v>
      </c>
      <c r="Z5" s="607" t="s">
        <v>15</v>
      </c>
      <c r="AA5" s="608" t="s">
        <v>16</v>
      </c>
      <c r="AB5" s="283" t="s">
        <v>344</v>
      </c>
      <c r="AC5" s="12" t="s">
        <v>410</v>
      </c>
      <c r="AD5" s="13" t="s">
        <v>408</v>
      </c>
      <c r="AE5" s="13" t="s">
        <v>407</v>
      </c>
      <c r="AF5" s="13" t="s">
        <v>406</v>
      </c>
      <c r="AG5" s="13" t="s">
        <v>105</v>
      </c>
      <c r="AH5" s="12" t="s">
        <v>98</v>
      </c>
      <c r="AI5" s="281" t="s">
        <v>99</v>
      </c>
      <c r="AJ5" s="609" t="s">
        <v>100</v>
      </c>
      <c r="AK5" s="281" t="s">
        <v>410</v>
      </c>
      <c r="AL5" s="281" t="s">
        <v>100</v>
      </c>
      <c r="AM5" s="609" t="s">
        <v>765</v>
      </c>
      <c r="AN5" s="609" t="s">
        <v>766</v>
      </c>
      <c r="AP5" s="607" t="s">
        <v>15</v>
      </c>
      <c r="AQ5" s="608" t="s">
        <v>16</v>
      </c>
      <c r="AR5" s="283" t="s">
        <v>344</v>
      </c>
      <c r="AS5" s="12" t="s">
        <v>410</v>
      </c>
      <c r="AT5" s="13" t="s">
        <v>408</v>
      </c>
      <c r="AU5" s="13" t="s">
        <v>407</v>
      </c>
      <c r="AV5" s="13" t="s">
        <v>406</v>
      </c>
      <c r="AW5" s="13" t="s">
        <v>105</v>
      </c>
      <c r="AX5" s="12" t="s">
        <v>98</v>
      </c>
      <c r="AY5" s="281" t="s">
        <v>99</v>
      </c>
      <c r="AZ5" s="609" t="s">
        <v>100</v>
      </c>
      <c r="BA5" s="281" t="s">
        <v>410</v>
      </c>
      <c r="BB5" s="281" t="s">
        <v>100</v>
      </c>
      <c r="BC5" s="609" t="s">
        <v>765</v>
      </c>
      <c r="BD5" s="609" t="s">
        <v>766</v>
      </c>
      <c r="BF5" s="612" t="s">
        <v>15</v>
      </c>
      <c r="BG5" s="613" t="s">
        <v>16</v>
      </c>
      <c r="BH5" s="283" t="s">
        <v>344</v>
      </c>
      <c r="BI5" s="12" t="s">
        <v>410</v>
      </c>
      <c r="BJ5" s="13" t="s">
        <v>408</v>
      </c>
      <c r="BK5" s="13" t="s">
        <v>407</v>
      </c>
      <c r="BL5" s="13" t="s">
        <v>406</v>
      </c>
      <c r="BM5" s="13" t="s">
        <v>105</v>
      </c>
      <c r="BN5" s="12" t="s">
        <v>98</v>
      </c>
      <c r="BO5" s="281" t="s">
        <v>99</v>
      </c>
      <c r="BP5" s="614" t="s">
        <v>100</v>
      </c>
      <c r="BQ5" s="281" t="s">
        <v>410</v>
      </c>
      <c r="BR5" s="281" t="s">
        <v>100</v>
      </c>
      <c r="BS5" s="614" t="s">
        <v>765</v>
      </c>
      <c r="BT5" s="614" t="s">
        <v>766</v>
      </c>
      <c r="BV5" s="607" t="s">
        <v>15</v>
      </c>
      <c r="BW5" s="608" t="s">
        <v>16</v>
      </c>
      <c r="BX5" s="283" t="s">
        <v>344</v>
      </c>
      <c r="BY5" s="12" t="s">
        <v>410</v>
      </c>
      <c r="BZ5" s="13" t="s">
        <v>408</v>
      </c>
      <c r="CA5" s="13" t="s">
        <v>407</v>
      </c>
      <c r="CB5" s="13" t="s">
        <v>406</v>
      </c>
      <c r="CC5" s="13" t="s">
        <v>105</v>
      </c>
      <c r="CD5" s="12" t="s">
        <v>98</v>
      </c>
      <c r="CE5" s="281" t="s">
        <v>99</v>
      </c>
      <c r="CF5" s="609" t="s">
        <v>100</v>
      </c>
      <c r="CG5" s="281" t="s">
        <v>410</v>
      </c>
      <c r="CH5" s="281" t="s">
        <v>100</v>
      </c>
      <c r="CI5" s="609" t="s">
        <v>765</v>
      </c>
      <c r="CJ5" s="609" t="s">
        <v>766</v>
      </c>
      <c r="CL5" s="607" t="s">
        <v>15</v>
      </c>
      <c r="CM5" s="608" t="s">
        <v>16</v>
      </c>
      <c r="CN5" s="283" t="s">
        <v>344</v>
      </c>
      <c r="CO5" s="12" t="s">
        <v>410</v>
      </c>
      <c r="CP5" s="13" t="s">
        <v>408</v>
      </c>
      <c r="CQ5" s="13" t="s">
        <v>407</v>
      </c>
      <c r="CR5" s="13" t="s">
        <v>406</v>
      </c>
      <c r="CS5" s="13" t="s">
        <v>105</v>
      </c>
      <c r="CT5" s="12" t="s">
        <v>98</v>
      </c>
      <c r="CU5" s="281" t="s">
        <v>99</v>
      </c>
      <c r="CV5" s="609" t="s">
        <v>100</v>
      </c>
      <c r="CW5" s="281" t="s">
        <v>410</v>
      </c>
      <c r="CX5" s="281" t="s">
        <v>100</v>
      </c>
      <c r="CY5" s="609" t="s">
        <v>765</v>
      </c>
      <c r="CZ5" s="609" t="s">
        <v>766</v>
      </c>
      <c r="DB5" s="607" t="s">
        <v>15</v>
      </c>
      <c r="DC5" s="608" t="s">
        <v>16</v>
      </c>
      <c r="DD5" s="283" t="s">
        <v>344</v>
      </c>
      <c r="DE5" s="12" t="s">
        <v>410</v>
      </c>
      <c r="DF5" s="13" t="s">
        <v>408</v>
      </c>
      <c r="DG5" s="13" t="s">
        <v>407</v>
      </c>
      <c r="DH5" s="13" t="s">
        <v>406</v>
      </c>
      <c r="DI5" s="13" t="s">
        <v>105</v>
      </c>
      <c r="DJ5" s="12" t="s">
        <v>98</v>
      </c>
      <c r="DK5" s="281" t="s">
        <v>99</v>
      </c>
      <c r="DL5" s="609" t="s">
        <v>100</v>
      </c>
      <c r="DM5" s="281" t="s">
        <v>410</v>
      </c>
      <c r="DN5" s="281" t="s">
        <v>100</v>
      </c>
      <c r="DO5" s="609" t="s">
        <v>765</v>
      </c>
      <c r="DP5" s="609" t="s">
        <v>766</v>
      </c>
      <c r="DR5" s="607" t="s">
        <v>15</v>
      </c>
      <c r="DS5" s="608" t="s">
        <v>16</v>
      </c>
      <c r="DT5" s="283" t="s">
        <v>344</v>
      </c>
      <c r="DU5" s="12" t="s">
        <v>410</v>
      </c>
      <c r="DV5" s="13" t="s">
        <v>408</v>
      </c>
      <c r="DW5" s="13" t="s">
        <v>407</v>
      </c>
      <c r="DX5" s="13" t="s">
        <v>406</v>
      </c>
      <c r="DY5" s="13" t="s">
        <v>105</v>
      </c>
      <c r="DZ5" s="12" t="s">
        <v>98</v>
      </c>
      <c r="EA5" s="281" t="s">
        <v>99</v>
      </c>
      <c r="EB5" s="609" t="s">
        <v>100</v>
      </c>
      <c r="EC5" s="281" t="s">
        <v>410</v>
      </c>
      <c r="ED5" s="281" t="s">
        <v>100</v>
      </c>
      <c r="EE5" s="609" t="s">
        <v>765</v>
      </c>
      <c r="EF5" s="609" t="s">
        <v>766</v>
      </c>
      <c r="EH5" s="134" t="s">
        <v>15</v>
      </c>
      <c r="EI5" s="133" t="s">
        <v>16</v>
      </c>
      <c r="EJ5" s="283" t="s">
        <v>344</v>
      </c>
      <c r="EK5" s="12" t="s">
        <v>410</v>
      </c>
      <c r="EL5" s="13" t="s">
        <v>408</v>
      </c>
      <c r="EM5" s="13" t="s">
        <v>407</v>
      </c>
      <c r="EN5" s="13" t="s">
        <v>406</v>
      </c>
      <c r="EO5" s="13" t="s">
        <v>105</v>
      </c>
      <c r="EP5" s="12" t="s">
        <v>98</v>
      </c>
      <c r="EQ5" s="281" t="s">
        <v>99</v>
      </c>
      <c r="ER5" s="132" t="s">
        <v>100</v>
      </c>
      <c r="ES5" s="281" t="s">
        <v>410</v>
      </c>
      <c r="ET5" s="281" t="s">
        <v>100</v>
      </c>
      <c r="EU5" s="593" t="s">
        <v>765</v>
      </c>
      <c r="EV5" s="593" t="s">
        <v>766</v>
      </c>
      <c r="EX5" s="607" t="s">
        <v>15</v>
      </c>
      <c r="EY5" s="608" t="s">
        <v>16</v>
      </c>
      <c r="EZ5" s="283" t="s">
        <v>344</v>
      </c>
      <c r="FA5" s="12" t="s">
        <v>410</v>
      </c>
      <c r="FB5" s="13" t="s">
        <v>408</v>
      </c>
      <c r="FC5" s="13" t="s">
        <v>407</v>
      </c>
      <c r="FD5" s="13" t="s">
        <v>406</v>
      </c>
      <c r="FE5" s="13" t="s">
        <v>105</v>
      </c>
      <c r="FF5" s="12" t="s">
        <v>98</v>
      </c>
      <c r="FG5" s="281" t="s">
        <v>99</v>
      </c>
      <c r="FH5" s="609" t="s">
        <v>100</v>
      </c>
      <c r="FI5" s="281" t="s">
        <v>410</v>
      </c>
      <c r="FJ5" s="281" t="s">
        <v>100</v>
      </c>
      <c r="FK5" s="609" t="s">
        <v>765</v>
      </c>
      <c r="FL5" s="609" t="s">
        <v>766</v>
      </c>
      <c r="FN5" s="621" t="s">
        <v>15</v>
      </c>
      <c r="FO5" s="622" t="s">
        <v>16</v>
      </c>
      <c r="FP5" s="283" t="s">
        <v>344</v>
      </c>
      <c r="FQ5" s="12" t="s">
        <v>410</v>
      </c>
      <c r="FR5" s="13" t="s">
        <v>408</v>
      </c>
      <c r="FS5" s="13" t="s">
        <v>407</v>
      </c>
      <c r="FT5" s="13" t="s">
        <v>406</v>
      </c>
      <c r="FU5" s="13" t="s">
        <v>105</v>
      </c>
      <c r="FV5" s="12" t="s">
        <v>98</v>
      </c>
      <c r="FW5" s="281" t="s">
        <v>99</v>
      </c>
      <c r="FX5" s="623" t="s">
        <v>100</v>
      </c>
      <c r="FY5" s="281" t="s">
        <v>410</v>
      </c>
      <c r="FZ5" s="281" t="s">
        <v>100</v>
      </c>
      <c r="GA5" s="623" t="s">
        <v>765</v>
      </c>
      <c r="GB5" s="623" t="s">
        <v>766</v>
      </c>
      <c r="GD5" s="621" t="s">
        <v>15</v>
      </c>
      <c r="GE5" s="622" t="s">
        <v>16</v>
      </c>
      <c r="GF5" s="283" t="s">
        <v>344</v>
      </c>
      <c r="GG5" s="12" t="s">
        <v>410</v>
      </c>
      <c r="GH5" s="13" t="s">
        <v>408</v>
      </c>
      <c r="GI5" s="13" t="s">
        <v>407</v>
      </c>
      <c r="GJ5" s="13" t="s">
        <v>406</v>
      </c>
      <c r="GK5" s="13" t="s">
        <v>105</v>
      </c>
      <c r="GL5" s="12" t="s">
        <v>98</v>
      </c>
      <c r="GM5" s="281" t="s">
        <v>99</v>
      </c>
      <c r="GN5" s="623" t="s">
        <v>100</v>
      </c>
      <c r="GO5" s="281" t="s">
        <v>410</v>
      </c>
      <c r="GP5" s="281" t="s">
        <v>100</v>
      </c>
      <c r="GQ5" s="623" t="s">
        <v>765</v>
      </c>
      <c r="GR5" s="623" t="s">
        <v>766</v>
      </c>
      <c r="GT5" s="621" t="s">
        <v>15</v>
      </c>
      <c r="GU5" s="622" t="s">
        <v>16</v>
      </c>
      <c r="GV5" s="283" t="s">
        <v>344</v>
      </c>
      <c r="GW5" s="12" t="s">
        <v>410</v>
      </c>
      <c r="GX5" s="13" t="s">
        <v>408</v>
      </c>
      <c r="GY5" s="13" t="s">
        <v>407</v>
      </c>
      <c r="GZ5" s="13" t="s">
        <v>406</v>
      </c>
      <c r="HA5" s="13" t="s">
        <v>105</v>
      </c>
      <c r="HB5" s="12" t="s">
        <v>98</v>
      </c>
      <c r="HC5" s="281" t="s">
        <v>99</v>
      </c>
      <c r="HD5" s="623" t="s">
        <v>100</v>
      </c>
      <c r="HE5" s="281" t="s">
        <v>410</v>
      </c>
      <c r="HF5" s="281" t="s">
        <v>100</v>
      </c>
      <c r="HG5" s="623" t="s">
        <v>765</v>
      </c>
      <c r="HH5" s="623" t="s">
        <v>766</v>
      </c>
      <c r="HJ5" s="621" t="s">
        <v>15</v>
      </c>
      <c r="HK5" s="622" t="s">
        <v>16</v>
      </c>
      <c r="HL5" s="283" t="s">
        <v>344</v>
      </c>
      <c r="HM5" s="12" t="s">
        <v>410</v>
      </c>
      <c r="HN5" s="13" t="s">
        <v>408</v>
      </c>
      <c r="HO5" s="13" t="s">
        <v>407</v>
      </c>
      <c r="HP5" s="13" t="s">
        <v>406</v>
      </c>
      <c r="HQ5" s="13" t="s">
        <v>105</v>
      </c>
      <c r="HR5" s="12" t="s">
        <v>98</v>
      </c>
      <c r="HS5" s="281" t="s">
        <v>99</v>
      </c>
      <c r="HT5" s="623" t="s">
        <v>100</v>
      </c>
      <c r="HU5" s="281" t="s">
        <v>410</v>
      </c>
      <c r="HV5" s="281" t="s">
        <v>100</v>
      </c>
      <c r="HW5" s="623" t="s">
        <v>765</v>
      </c>
      <c r="HX5" s="623" t="s">
        <v>766</v>
      </c>
      <c r="HZ5" s="621" t="s">
        <v>15</v>
      </c>
      <c r="IA5" s="622" t="s">
        <v>16</v>
      </c>
      <c r="IB5" s="283" t="s">
        <v>344</v>
      </c>
      <c r="IC5" s="12" t="s">
        <v>410</v>
      </c>
      <c r="ID5" s="13" t="s">
        <v>408</v>
      </c>
      <c r="IE5" s="13" t="s">
        <v>407</v>
      </c>
      <c r="IF5" s="13" t="s">
        <v>406</v>
      </c>
      <c r="IG5" s="13" t="s">
        <v>105</v>
      </c>
      <c r="IH5" s="12" t="s">
        <v>98</v>
      </c>
      <c r="II5" s="281" t="s">
        <v>99</v>
      </c>
      <c r="IJ5" s="623" t="s">
        <v>100</v>
      </c>
      <c r="IK5" s="281" t="s">
        <v>410</v>
      </c>
      <c r="IL5" s="281" t="s">
        <v>100</v>
      </c>
      <c r="IM5" s="623" t="s">
        <v>765</v>
      </c>
      <c r="IN5" s="623" t="s">
        <v>766</v>
      </c>
      <c r="IP5" s="607" t="s">
        <v>15</v>
      </c>
      <c r="IQ5" s="608" t="s">
        <v>16</v>
      </c>
      <c r="IR5" s="283" t="s">
        <v>344</v>
      </c>
      <c r="IS5" s="12" t="s">
        <v>410</v>
      </c>
      <c r="IT5" s="13" t="s">
        <v>408</v>
      </c>
      <c r="IU5" s="13" t="s">
        <v>407</v>
      </c>
      <c r="IV5" s="13" t="s">
        <v>406</v>
      </c>
      <c r="IW5" s="13" t="s">
        <v>105</v>
      </c>
      <c r="IX5" s="12" t="s">
        <v>98</v>
      </c>
      <c r="IY5" s="281" t="s">
        <v>99</v>
      </c>
      <c r="IZ5" s="609" t="s">
        <v>100</v>
      </c>
      <c r="JA5" s="281" t="s">
        <v>410</v>
      </c>
      <c r="JB5" s="281" t="s">
        <v>100</v>
      </c>
      <c r="JC5" s="609" t="s">
        <v>765</v>
      </c>
      <c r="JD5" s="609" t="s">
        <v>766</v>
      </c>
      <c r="JF5" s="607" t="s">
        <v>15</v>
      </c>
      <c r="JG5" s="608" t="s">
        <v>16</v>
      </c>
      <c r="JH5" s="283" t="s">
        <v>344</v>
      </c>
      <c r="JI5" s="12" t="s">
        <v>410</v>
      </c>
      <c r="JJ5" s="13" t="s">
        <v>408</v>
      </c>
      <c r="JK5" s="13" t="s">
        <v>407</v>
      </c>
      <c r="JL5" s="13" t="s">
        <v>406</v>
      </c>
      <c r="JM5" s="13" t="s">
        <v>105</v>
      </c>
      <c r="JN5" s="12" t="s">
        <v>98</v>
      </c>
      <c r="JO5" s="281" t="s">
        <v>99</v>
      </c>
      <c r="JP5" s="609" t="s">
        <v>100</v>
      </c>
      <c r="JQ5" s="281" t="s">
        <v>410</v>
      </c>
      <c r="JR5" s="281" t="s">
        <v>100</v>
      </c>
      <c r="JS5" s="609" t="s">
        <v>765</v>
      </c>
      <c r="JT5" s="609" t="s">
        <v>766</v>
      </c>
      <c r="JV5" s="607" t="s">
        <v>15</v>
      </c>
      <c r="JW5" s="608" t="s">
        <v>16</v>
      </c>
      <c r="JX5" s="283" t="s">
        <v>344</v>
      </c>
      <c r="JY5" s="12" t="s">
        <v>410</v>
      </c>
      <c r="JZ5" s="13" t="s">
        <v>408</v>
      </c>
      <c r="KA5" s="13" t="s">
        <v>407</v>
      </c>
      <c r="KB5" s="13" t="s">
        <v>406</v>
      </c>
      <c r="KC5" s="13" t="s">
        <v>105</v>
      </c>
      <c r="KD5" s="12" t="s">
        <v>98</v>
      </c>
      <c r="KE5" s="281" t="s">
        <v>99</v>
      </c>
      <c r="KF5" s="609" t="s">
        <v>100</v>
      </c>
      <c r="KG5" s="281" t="s">
        <v>410</v>
      </c>
      <c r="KH5" s="281" t="s">
        <v>100</v>
      </c>
      <c r="KI5" s="609" t="s">
        <v>765</v>
      </c>
      <c r="KJ5" s="609" t="s">
        <v>766</v>
      </c>
      <c r="KL5" s="607" t="s">
        <v>15</v>
      </c>
      <c r="KM5" s="608" t="s">
        <v>16</v>
      </c>
      <c r="KN5" s="283" t="s">
        <v>344</v>
      </c>
      <c r="KO5" s="12" t="s">
        <v>410</v>
      </c>
      <c r="KP5" s="13" t="s">
        <v>408</v>
      </c>
      <c r="KQ5" s="13" t="s">
        <v>407</v>
      </c>
      <c r="KR5" s="13" t="s">
        <v>406</v>
      </c>
      <c r="KS5" s="13" t="s">
        <v>105</v>
      </c>
      <c r="KT5" s="12" t="s">
        <v>98</v>
      </c>
      <c r="KU5" s="281" t="s">
        <v>99</v>
      </c>
      <c r="KV5" s="609" t="s">
        <v>100</v>
      </c>
      <c r="KW5" s="281" t="s">
        <v>410</v>
      </c>
      <c r="KX5" s="281" t="s">
        <v>100</v>
      </c>
      <c r="KY5" s="609" t="s">
        <v>765</v>
      </c>
      <c r="KZ5" s="609" t="s">
        <v>766</v>
      </c>
      <c r="LB5" s="134" t="s">
        <v>15</v>
      </c>
      <c r="LC5" s="133" t="s">
        <v>16</v>
      </c>
      <c r="LD5" s="283" t="s">
        <v>344</v>
      </c>
      <c r="LE5" s="12" t="s">
        <v>410</v>
      </c>
      <c r="LF5" s="13" t="s">
        <v>408</v>
      </c>
      <c r="LG5" s="13" t="s">
        <v>407</v>
      </c>
      <c r="LH5" s="13" t="s">
        <v>406</v>
      </c>
      <c r="LI5" s="13" t="s">
        <v>105</v>
      </c>
      <c r="LJ5" s="12" t="s">
        <v>98</v>
      </c>
      <c r="LK5" s="281" t="s">
        <v>99</v>
      </c>
      <c r="LL5" s="132" t="s">
        <v>100</v>
      </c>
      <c r="LM5" s="281" t="s">
        <v>410</v>
      </c>
      <c r="LN5" s="281" t="s">
        <v>100</v>
      </c>
      <c r="LO5" s="593" t="s">
        <v>765</v>
      </c>
      <c r="LP5" s="593" t="s">
        <v>766</v>
      </c>
      <c r="LR5" s="607" t="s">
        <v>15</v>
      </c>
      <c r="LS5" s="608" t="s">
        <v>16</v>
      </c>
      <c r="LT5" s="283" t="s">
        <v>344</v>
      </c>
      <c r="LU5" s="12" t="s">
        <v>410</v>
      </c>
      <c r="LV5" s="13" t="s">
        <v>408</v>
      </c>
      <c r="LW5" s="13" t="s">
        <v>407</v>
      </c>
      <c r="LX5" s="13" t="s">
        <v>406</v>
      </c>
      <c r="LY5" s="13" t="s">
        <v>105</v>
      </c>
      <c r="LZ5" s="12" t="s">
        <v>98</v>
      </c>
      <c r="MA5" s="281" t="s">
        <v>99</v>
      </c>
      <c r="MB5" s="609" t="s">
        <v>100</v>
      </c>
      <c r="MC5" s="281" t="s">
        <v>410</v>
      </c>
      <c r="MD5" s="281" t="s">
        <v>100</v>
      </c>
      <c r="ME5" s="609" t="s">
        <v>765</v>
      </c>
      <c r="MF5" s="609" t="s">
        <v>766</v>
      </c>
    </row>
    <row r="6" spans="1:458" x14ac:dyDescent="0.3">
      <c r="A6" s="187" t="str">
        <f>B6&amp; " - "&amp;C6</f>
        <v>1 - YaJo</v>
      </c>
      <c r="B6" s="99">
        <f>ion21Team!B5</f>
        <v>1</v>
      </c>
      <c r="C6" s="63" t="str">
        <f>IF(ISBLANK(ion21Team!C5),"",ion21Team!C5)</f>
        <v>YaJo</v>
      </c>
      <c r="D6" s="288">
        <f>IF(ISBLANK(ion21Team!C5),"",X3)</f>
        <v>1623.2256299999999</v>
      </c>
      <c r="E6" s="270">
        <f>IF(ISBLANK(ion21Team!C5),"",IFERROR(D6/$D$27*100,0))</f>
        <v>28.888892076567462</v>
      </c>
      <c r="F6" s="146">
        <f>IF(ISBLANK(ion21Team!C5),"",ion21Votes!AG6)</f>
        <v>8</v>
      </c>
      <c r="G6" s="121">
        <f>IF(ISBLANK(ion21Team!C5),"",ROUND(ion21Votes!$AG$27*E6/100,0))</f>
        <v>6</v>
      </c>
      <c r="H6" s="122">
        <f>IF(ISBLANK(ion21Team!C5),"",F6-G6)</f>
        <v>2</v>
      </c>
      <c r="J6" s="119">
        <f t="shared" ref="J6:J26" si="0">J$3</f>
        <v>1</v>
      </c>
      <c r="K6" s="123" t="str">
        <f>VLOOKUP(J6,$B$6:$C$26,2)</f>
        <v>YaJo</v>
      </c>
      <c r="L6" s="123">
        <v>1</v>
      </c>
      <c r="M6" s="371">
        <v>42887</v>
      </c>
      <c r="N6" s="355" t="s">
        <v>607</v>
      </c>
      <c r="O6" s="355"/>
      <c r="P6" s="355"/>
      <c r="Q6" s="355" t="s">
        <v>608</v>
      </c>
      <c r="R6" s="202" t="s">
        <v>600</v>
      </c>
      <c r="S6" s="349">
        <v>2000</v>
      </c>
      <c r="T6" s="120">
        <f>IF(ISBLANK(R6),"",VLOOKUP(R6,$C$38:$D$43,2)*S6)</f>
        <v>27.518599999999999</v>
      </c>
      <c r="U6" s="597"/>
      <c r="V6" s="598"/>
      <c r="W6" s="599" t="str">
        <f>IF(ISBLANK(V6),"",V6/T6)</f>
        <v/>
      </c>
      <c r="X6" s="120">
        <f>IF(ISBLANK(R6),"",IF(ISBLANK(V6),0,V6)*ion21Coop!$F$46/100+T6-V6)</f>
        <v>27.518599999999999</v>
      </c>
      <c r="Y6" s="590"/>
      <c r="Z6" s="119">
        <f t="shared" ref="Z6:Z26" si="1">Z$3</f>
        <v>2</v>
      </c>
      <c r="AA6" s="123" t="str">
        <f>VLOOKUP(Z6,$B$6:$C$26,2)</f>
        <v>GeLo</v>
      </c>
      <c r="AB6" s="123">
        <v>1</v>
      </c>
      <c r="AC6" s="371">
        <v>42911</v>
      </c>
      <c r="AD6" s="355" t="s">
        <v>635</v>
      </c>
      <c r="AE6" s="355" t="s">
        <v>636</v>
      </c>
      <c r="AF6" s="355">
        <f>0.4*35*15*10</f>
        <v>2100</v>
      </c>
      <c r="AG6" s="355" t="s">
        <v>637</v>
      </c>
      <c r="AH6" s="202" t="s">
        <v>254</v>
      </c>
      <c r="AI6" s="349">
        <v>2100</v>
      </c>
      <c r="AJ6" s="120">
        <f t="shared" ref="AJ6:AJ37" si="2">IF(ISBLANK(AH6),"",VLOOKUP(AH6,$C$38:$D$43,2)*AI6)</f>
        <v>1937.04</v>
      </c>
      <c r="AK6" s="597"/>
      <c r="AL6" s="598"/>
      <c r="AM6" s="599" t="str">
        <f>IF(ISBLANK(AL6),"",AL6/AJ6)</f>
        <v/>
      </c>
      <c r="AN6" s="120">
        <f>IF(ISBLANK(AH6),"",IF(ISBLANK(AL6),0,AL6)*ion21Coop!$F$46/100+AJ6-AL6)</f>
        <v>1937.04</v>
      </c>
      <c r="AO6" s="577"/>
      <c r="AP6" s="119">
        <f t="shared" ref="AP6:AP26" si="3">AP$3</f>
        <v>3</v>
      </c>
      <c r="AQ6" s="123" t="str">
        <f>VLOOKUP(AP6,$B$6:$C$26,2)</f>
        <v>MiDo</v>
      </c>
      <c r="AR6" s="123">
        <v>1</v>
      </c>
      <c r="AS6" s="371">
        <v>42633</v>
      </c>
      <c r="AT6" s="355" t="s">
        <v>711</v>
      </c>
      <c r="AU6" s="355"/>
      <c r="AV6" s="355"/>
      <c r="AW6" s="355" t="s">
        <v>712</v>
      </c>
      <c r="AX6" s="202" t="s">
        <v>238</v>
      </c>
      <c r="AY6" s="349">
        <v>254</v>
      </c>
      <c r="AZ6" s="120">
        <f t="shared" ref="AZ6:AZ37" si="4">IF(ISBLANK(AX6),"",VLOOKUP(AX6,$C$38:$D$43,2)*AY6)</f>
        <v>9.3726000000000003</v>
      </c>
      <c r="BA6" s="597"/>
      <c r="BB6" s="598"/>
      <c r="BC6" s="599" t="str">
        <f>IF(ISBLANK(BB6),"",BB6/AZ6)</f>
        <v/>
      </c>
      <c r="BD6" s="120">
        <f>IF(ISBLANK(AX6),"",IF(ISBLANK(BB6),0,BB6)*ion21Coop!$F$46/100+AZ6-BB6)</f>
        <v>9.3726000000000003</v>
      </c>
      <c r="BF6" s="119">
        <f t="shared" ref="BF6:BF26" si="5">BF$3</f>
        <v>4</v>
      </c>
      <c r="BG6" s="123" t="str">
        <f>VLOOKUP(BF6,$B$6:$C$26,2)</f>
        <v>EmNi</v>
      </c>
      <c r="BH6" s="123">
        <v>1</v>
      </c>
      <c r="BI6" s="371">
        <v>43019</v>
      </c>
      <c r="BJ6" s="355" t="s">
        <v>628</v>
      </c>
      <c r="BK6" s="355" t="s">
        <v>621</v>
      </c>
      <c r="BL6" s="355" t="s">
        <v>622</v>
      </c>
      <c r="BM6" s="355" t="s">
        <v>623</v>
      </c>
      <c r="BN6" s="202" t="s">
        <v>254</v>
      </c>
      <c r="BO6" s="349">
        <v>100</v>
      </c>
      <c r="BP6" s="120">
        <f t="shared" ref="BP6:BP37" si="6">IF(ISBLANK(BN6),"",VLOOKUP(BN6,$C$38:$D$43,2)*BO6)</f>
        <v>92.24</v>
      </c>
      <c r="BQ6" s="597"/>
      <c r="BR6" s="598"/>
      <c r="BS6" s="599" t="str">
        <f>IF(ISBLANK(BR6),"",BR6/BP6)</f>
        <v/>
      </c>
      <c r="BT6" s="120">
        <f>IF(ISBLANK(BN6),"",IF(ISBLANK(BR6),0,BR6)*ion21Coop!$F$46/100+BP6-BR6)</f>
        <v>92.24</v>
      </c>
      <c r="BU6" s="590"/>
      <c r="BV6" s="119">
        <f t="shared" ref="BV6:BV26" si="7">BV$3</f>
        <v>5</v>
      </c>
      <c r="BW6" s="123" t="str">
        <f>VLOOKUP(BV6,$B$6:$C$26,2)</f>
        <v>HeJe</v>
      </c>
      <c r="BX6" s="123">
        <v>1</v>
      </c>
      <c r="BY6" s="371">
        <v>42978</v>
      </c>
      <c r="BZ6" s="355" t="s">
        <v>810</v>
      </c>
      <c r="CA6" s="355"/>
      <c r="CB6" s="355"/>
      <c r="CC6" s="355" t="s">
        <v>811</v>
      </c>
      <c r="CD6" s="202" t="s">
        <v>254</v>
      </c>
      <c r="CE6" s="349">
        <v>750</v>
      </c>
      <c r="CF6" s="120">
        <f t="shared" ref="CF6:CF37" si="8">IF(ISBLANK(CD6),"",VLOOKUP(CD6,$C$38:$D$43,2)*CE6)</f>
        <v>691.8</v>
      </c>
      <c r="CG6" s="597"/>
      <c r="CH6" s="598"/>
      <c r="CI6" s="599" t="str">
        <f>IF(ISBLANK(CH6),"",CH6/CF6)</f>
        <v/>
      </c>
      <c r="CJ6" s="120">
        <f>IF(ISBLANK(CD6),"",IF(ISBLANK(CH6),0,CH6)*ion21Coop!$F$46/100+CF6-CH6)</f>
        <v>691.8</v>
      </c>
      <c r="CK6" s="590"/>
      <c r="CL6" s="119">
        <f t="shared" ref="CL6:CL26" si="9">CL$3</f>
        <v>6</v>
      </c>
      <c r="CM6" s="123" t="str">
        <f>VLOOKUP(CL6,$B$6:$C$26,2)</f>
        <v/>
      </c>
      <c r="CN6" s="123">
        <v>1</v>
      </c>
      <c r="CO6" s="424"/>
      <c r="CP6" s="416"/>
      <c r="CQ6" s="416"/>
      <c r="CR6" s="416"/>
      <c r="CS6" s="416"/>
      <c r="CT6" s="203"/>
      <c r="CU6" s="204"/>
      <c r="CV6" s="120" t="str">
        <f t="shared" ref="CV6:CV37" si="10">IF(ISBLANK(CT6),"",VLOOKUP(CT6,$C$38:$D$43,2)*CU6)</f>
        <v/>
      </c>
      <c r="CW6" s="601"/>
      <c r="CX6" s="603"/>
      <c r="CY6" s="599" t="str">
        <f>IF(ISBLANK(CX6),"",CX6/CV6)</f>
        <v/>
      </c>
      <c r="CZ6" s="120" t="str">
        <f>IF(ISBLANK(CT6),"",IF(ISBLANK(CX6),0,CX6)*ion21Coop!$F$46/100+CV6-CX6)</f>
        <v/>
      </c>
      <c r="DB6" s="119">
        <f t="shared" ref="DB6:DB26" si="11">DB$3</f>
        <v>7</v>
      </c>
      <c r="DC6" s="123" t="str">
        <f>VLOOKUP(DB6,$B$6:$C$26,2)</f>
        <v/>
      </c>
      <c r="DD6" s="123">
        <v>1</v>
      </c>
      <c r="DE6" s="424"/>
      <c r="DF6" s="416"/>
      <c r="DG6" s="416"/>
      <c r="DH6" s="416"/>
      <c r="DI6" s="416"/>
      <c r="DJ6" s="203"/>
      <c r="DK6" s="204"/>
      <c r="DL6" s="120" t="str">
        <f t="shared" ref="DL6:DL37" si="12">IF(ISBLANK(DJ6),"",VLOOKUP(DJ6,$C$38:$D$43,2)*DK6)</f>
        <v/>
      </c>
      <c r="DM6" s="601"/>
      <c r="DN6" s="603"/>
      <c r="DO6" s="599" t="str">
        <f>IF(ISBLANK(DN6),"",DN6/DL6)</f>
        <v/>
      </c>
      <c r="DP6" s="120" t="str">
        <f>IF(ISBLANK(DJ6),"",IF(ISBLANK(DN6),0,DN6)*ion21Coop!$F$46/100+DL6-DN6)</f>
        <v/>
      </c>
      <c r="DQ6" s="590"/>
      <c r="DR6" s="119">
        <f t="shared" ref="DR6:DR26" si="13">DR$3</f>
        <v>8</v>
      </c>
      <c r="DS6" s="123" t="str">
        <f>VLOOKUP(DR6,$B$6:$C$26,2)</f>
        <v/>
      </c>
      <c r="DT6" s="123">
        <v>1</v>
      </c>
      <c r="DU6" s="424"/>
      <c r="DV6" s="416"/>
      <c r="DW6" s="416"/>
      <c r="DX6" s="416"/>
      <c r="DY6" s="416"/>
      <c r="DZ6" s="203"/>
      <c r="EA6" s="204"/>
      <c r="EB6" s="120" t="str">
        <f t="shared" ref="EB6:EB37" si="14">IF(ISBLANK(DZ6),"",VLOOKUP(DZ6,$C$38:$D$43,2)*EA6)</f>
        <v/>
      </c>
      <c r="EC6" s="601"/>
      <c r="ED6" s="603"/>
      <c r="EE6" s="599" t="str">
        <f>IF(ISBLANK(ED6),"",ED6/EB6)</f>
        <v/>
      </c>
      <c r="EF6" s="120" t="str">
        <f>IF(ISBLANK(DZ6),"",IF(ISBLANK(ED6),0,ED6)*ion21Coop!$F$46/100+EB6-ED6)</f>
        <v/>
      </c>
      <c r="EG6" s="590"/>
      <c r="EH6" s="119">
        <f t="shared" ref="EH6:EH26" si="15">EH$3</f>
        <v>9</v>
      </c>
      <c r="EI6" s="427" t="str">
        <f>VLOOKUP(EH6,$B$6:$C$26,2)</f>
        <v/>
      </c>
      <c r="EJ6" s="123">
        <v>1</v>
      </c>
      <c r="EK6" s="424"/>
      <c r="EL6" s="416"/>
      <c r="EM6" s="416"/>
      <c r="EN6" s="416"/>
      <c r="EO6" s="416"/>
      <c r="EP6" s="203"/>
      <c r="EQ6" s="204"/>
      <c r="ER6" s="600" t="str">
        <f t="shared" ref="ER6:ER37" si="16">IF(ISBLANK(EP6),"",VLOOKUP(EP6,$C$38:$D$43,2)*EQ6)</f>
        <v/>
      </c>
      <c r="ES6" s="601"/>
      <c r="ET6" s="603"/>
      <c r="EU6" s="602" t="str">
        <f>IF(ISBLANK(ET6),"",ET6/ER6)</f>
        <v/>
      </c>
      <c r="EV6" s="120" t="str">
        <f>IF(ISBLANK(EP6),"",IF(ISBLANK(ET6),0,ET6)*ion21Coop!$F$46/100+ER6-ET6)</f>
        <v/>
      </c>
      <c r="EX6" s="119">
        <f t="shared" ref="EX6:EX26" si="17">EX$3</f>
        <v>10</v>
      </c>
      <c r="EY6" s="427" t="str">
        <f>VLOOKUP(EX6,$B$6:$C$26,2)</f>
        <v/>
      </c>
      <c r="EZ6" s="123">
        <v>1</v>
      </c>
      <c r="FA6" s="424"/>
      <c r="FB6" s="416"/>
      <c r="FC6" s="416"/>
      <c r="FD6" s="416"/>
      <c r="FE6" s="416"/>
      <c r="FF6" s="203"/>
      <c r="FG6" s="204"/>
      <c r="FH6" s="600" t="str">
        <f t="shared" ref="FH6:FH37" si="18">IF(ISBLANK(FF6),"",VLOOKUP(FF6,$C$38:$D$43,2)*FG6)</f>
        <v/>
      </c>
      <c r="FI6" s="601"/>
      <c r="FJ6" s="603"/>
      <c r="FK6" s="602" t="str">
        <f>IF(ISBLANK(FJ6),"",FJ6/FH6)</f>
        <v/>
      </c>
      <c r="FL6" s="120" t="str">
        <f>IF(ISBLANK(FF6),"",IF(ISBLANK(FJ6),0,FJ6)*ion21Coop!$F$46/100+FH6-FJ6)</f>
        <v/>
      </c>
      <c r="FM6" s="590"/>
      <c r="FN6" s="119">
        <f t="shared" ref="FN6:FN26" si="19">FN$3</f>
        <v>11</v>
      </c>
      <c r="FO6" s="427" t="str">
        <f>VLOOKUP(FN6,$B$6:$C$26,2)</f>
        <v/>
      </c>
      <c r="FP6" s="123">
        <v>1</v>
      </c>
      <c r="FQ6" s="424"/>
      <c r="FR6" s="416"/>
      <c r="FS6" s="416"/>
      <c r="FT6" s="416"/>
      <c r="FU6" s="416"/>
      <c r="FV6" s="203"/>
      <c r="FW6" s="204"/>
      <c r="FX6" s="600" t="str">
        <f t="shared" ref="FX6:FX37" si="20">IF(ISBLANK(FV6),"",VLOOKUP(FV6,$C$38:$D$43,2)*FW6)</f>
        <v/>
      </c>
      <c r="FY6" s="601"/>
      <c r="FZ6" s="603"/>
      <c r="GA6" s="602" t="str">
        <f>IF(ISBLANK(FZ6),"",FZ6/FX6)</f>
        <v/>
      </c>
      <c r="GB6" s="120" t="str">
        <f>IF(ISBLANK(FV6),"",IF(ISBLANK(FZ6),0,FZ6)*ion21Coop!$F$46/100+FX6-FZ6)</f>
        <v/>
      </c>
      <c r="GC6" s="590"/>
      <c r="GD6" s="119">
        <f t="shared" ref="GD6:GD26" si="21">GD$3</f>
        <v>12</v>
      </c>
      <c r="GE6" s="427" t="str">
        <f>VLOOKUP(GD6,$B$6:$C$26,2)</f>
        <v/>
      </c>
      <c r="GF6" s="123">
        <v>1</v>
      </c>
      <c r="GG6" s="424"/>
      <c r="GH6" s="416"/>
      <c r="GI6" s="416"/>
      <c r="GJ6" s="416"/>
      <c r="GK6" s="416"/>
      <c r="GL6" s="203"/>
      <c r="GM6" s="204"/>
      <c r="GN6" s="600" t="str">
        <f t="shared" ref="GN6:GN37" si="22">IF(ISBLANK(GL6),"",VLOOKUP(GL6,$C$38:$D$43,2)*GM6)</f>
        <v/>
      </c>
      <c r="GO6" s="601"/>
      <c r="GP6" s="603"/>
      <c r="GQ6" s="602" t="str">
        <f>IF(ISBLANK(GP6),"",GP6/GN6)</f>
        <v/>
      </c>
      <c r="GR6" s="120" t="str">
        <f>IF(ISBLANK(GL6),"",IF(ISBLANK(GP6),0,GP6)*ion21Coop!$F$46/100+GN6-GP6)</f>
        <v/>
      </c>
      <c r="GT6" s="119">
        <f t="shared" ref="GT6:GT26" si="23">GT$3</f>
        <v>13</v>
      </c>
      <c r="GU6" s="427" t="str">
        <f>VLOOKUP(GT6,$B$6:$C$26,2)</f>
        <v/>
      </c>
      <c r="GV6" s="123">
        <v>1</v>
      </c>
      <c r="GW6" s="424"/>
      <c r="GX6" s="416"/>
      <c r="GY6" s="416"/>
      <c r="GZ6" s="416"/>
      <c r="HA6" s="416"/>
      <c r="HB6" s="203"/>
      <c r="HC6" s="204"/>
      <c r="HD6" s="600" t="str">
        <f t="shared" ref="HD6:HD37" si="24">IF(ISBLANK(HB6),"",VLOOKUP(HB6,$C$38:$D$43,2)*HC6)</f>
        <v/>
      </c>
      <c r="HE6" s="601"/>
      <c r="HF6" s="603"/>
      <c r="HG6" s="602" t="str">
        <f>IF(ISBLANK(HF6),"",HF6/HD6)</f>
        <v/>
      </c>
      <c r="HH6" s="120" t="str">
        <f>IF(ISBLANK(HB6),"",IF(ISBLANK(HF6),0,HF6)*ion21Coop!$F$46/100+HD6-HF6)</f>
        <v/>
      </c>
      <c r="HI6" s="590"/>
      <c r="HJ6" s="119">
        <f t="shared" ref="HJ6:HJ26" si="25">HJ$3</f>
        <v>14</v>
      </c>
      <c r="HK6" s="427" t="str">
        <f>VLOOKUP(HJ6,$B$6:$C$26,2)</f>
        <v/>
      </c>
      <c r="HL6" s="123">
        <v>1</v>
      </c>
      <c r="HM6" s="424"/>
      <c r="HN6" s="416"/>
      <c r="HO6" s="416"/>
      <c r="HP6" s="416"/>
      <c r="HQ6" s="416"/>
      <c r="HR6" s="203"/>
      <c r="HS6" s="204"/>
      <c r="HT6" s="600" t="str">
        <f t="shared" ref="HT6:HT37" si="26">IF(ISBLANK(HR6),"",VLOOKUP(HR6,$C$38:$D$43,2)*HS6)</f>
        <v/>
      </c>
      <c r="HU6" s="601"/>
      <c r="HV6" s="603"/>
      <c r="HW6" s="602" t="str">
        <f>IF(ISBLANK(HV6),"",HV6/HT6)</f>
        <v/>
      </c>
      <c r="HX6" s="120" t="str">
        <f>IF(ISBLANK(HR6),"",IF(ISBLANK(HV6),0,HV6)*ion21Coop!$F$46/100+HT6-HV6)</f>
        <v/>
      </c>
      <c r="HY6" s="590"/>
      <c r="HZ6" s="119">
        <f t="shared" ref="HZ6:HZ26" si="27">HZ$3</f>
        <v>15</v>
      </c>
      <c r="IA6" s="427" t="str">
        <f>VLOOKUP(HZ6,$B$6:$C$26,2)</f>
        <v/>
      </c>
      <c r="IB6" s="123">
        <v>1</v>
      </c>
      <c r="IC6" s="424"/>
      <c r="ID6" s="416"/>
      <c r="IE6" s="416"/>
      <c r="IF6" s="416"/>
      <c r="IG6" s="416"/>
      <c r="IH6" s="203"/>
      <c r="II6" s="204"/>
      <c r="IJ6" s="600" t="str">
        <f t="shared" ref="IJ6:IJ37" si="28">IF(ISBLANK(IH6),"",VLOOKUP(IH6,$C$38:$D$43,2)*II6)</f>
        <v/>
      </c>
      <c r="IK6" s="601"/>
      <c r="IL6" s="603"/>
      <c r="IM6" s="602" t="str">
        <f>IF(ISBLANK(IL6),"",IL6/IJ6)</f>
        <v/>
      </c>
      <c r="IN6" s="120" t="str">
        <f>IF(ISBLANK(IH6),"",IF(ISBLANK(IL6),0,IL6)*ion21Coop!$F$46/100+IJ6-IL6)</f>
        <v/>
      </c>
      <c r="IP6" s="119">
        <f t="shared" ref="IP6:IP26" si="29">IP$3</f>
        <v>16</v>
      </c>
      <c r="IQ6" s="427" t="str">
        <f>VLOOKUP(IP6,$B$6:$C$26,2)</f>
        <v/>
      </c>
      <c r="IR6" s="123">
        <v>1</v>
      </c>
      <c r="IS6" s="424"/>
      <c r="IT6" s="416"/>
      <c r="IU6" s="416"/>
      <c r="IV6" s="416"/>
      <c r="IW6" s="416"/>
      <c r="IX6" s="203"/>
      <c r="IY6" s="204"/>
      <c r="IZ6" s="600" t="str">
        <f t="shared" ref="IZ6:IZ37" si="30">IF(ISBLANK(IX6),"",VLOOKUP(IX6,$C$38:$D$43,2)*IY6)</f>
        <v/>
      </c>
      <c r="JA6" s="601"/>
      <c r="JB6" s="603"/>
      <c r="JC6" s="602" t="str">
        <f>IF(ISBLANK(JB6),"",JB6/IZ6)</f>
        <v/>
      </c>
      <c r="JD6" s="120" t="str">
        <f>IF(ISBLANK(IX6),"",IF(ISBLANK(JB6),0,JB6)*ion21Coop!$F$46/100+IZ6-JB6)</f>
        <v/>
      </c>
      <c r="JF6" s="119">
        <f t="shared" ref="JF6:JF26" si="31">JF$3</f>
        <v>17</v>
      </c>
      <c r="JG6" s="427" t="str">
        <f>VLOOKUP(JF6,$B$6:$C$26,2)</f>
        <v/>
      </c>
      <c r="JH6" s="123">
        <v>1</v>
      </c>
      <c r="JI6" s="424"/>
      <c r="JJ6" s="416"/>
      <c r="JK6" s="416"/>
      <c r="JL6" s="416"/>
      <c r="JM6" s="416"/>
      <c r="JN6" s="203"/>
      <c r="JO6" s="204"/>
      <c r="JP6" s="600" t="str">
        <f t="shared" ref="JP6:JP37" si="32">IF(ISBLANK(JN6),"",VLOOKUP(JN6,$C$38:$D$43,2)*JO6)</f>
        <v/>
      </c>
      <c r="JQ6" s="601"/>
      <c r="JR6" s="603"/>
      <c r="JS6" s="602" t="str">
        <f>IF(ISBLANK(JR6),"",JR6/JP6)</f>
        <v/>
      </c>
      <c r="JT6" s="120" t="str">
        <f>IF(ISBLANK(JN6),"",IF(ISBLANK(JR6),0,JR6)*ion21Coop!$F$46/100+JP6-JR6)</f>
        <v/>
      </c>
      <c r="JV6" s="119">
        <f t="shared" ref="JV6:JV26" si="33">JV$3</f>
        <v>18</v>
      </c>
      <c r="JW6" s="427" t="str">
        <f>VLOOKUP(JV6,$B$6:$C$26,2)</f>
        <v/>
      </c>
      <c r="JX6" s="123">
        <v>1</v>
      </c>
      <c r="JY6" s="424"/>
      <c r="JZ6" s="416"/>
      <c r="KA6" s="416"/>
      <c r="KB6" s="416"/>
      <c r="KC6" s="416"/>
      <c r="KD6" s="203"/>
      <c r="KE6" s="204"/>
      <c r="KF6" s="600" t="str">
        <f t="shared" ref="KF6:KF37" si="34">IF(ISBLANK(KD6),"",VLOOKUP(KD6,$C$38:$D$43,2)*KE6)</f>
        <v/>
      </c>
      <c r="KG6" s="601"/>
      <c r="KH6" s="603"/>
      <c r="KI6" s="602" t="str">
        <f>IF(ISBLANK(KH6),"",KH6/KF6)</f>
        <v/>
      </c>
      <c r="KJ6" s="120" t="str">
        <f>IF(ISBLANK(KD6),"",IF(ISBLANK(KH6),0,KH6)*ion21Coop!$F$46/100+KF6-KH6)</f>
        <v/>
      </c>
      <c r="KL6" s="119">
        <f t="shared" ref="KL6:KL26" si="35">KL$3</f>
        <v>19</v>
      </c>
      <c r="KM6" s="427" t="str">
        <f>VLOOKUP(KL6,$B$6:$C$26,2)</f>
        <v/>
      </c>
      <c r="KN6" s="123">
        <v>1</v>
      </c>
      <c r="KO6" s="424"/>
      <c r="KP6" s="416"/>
      <c r="KQ6" s="416"/>
      <c r="KR6" s="416"/>
      <c r="KS6" s="416"/>
      <c r="KT6" s="203"/>
      <c r="KU6" s="204"/>
      <c r="KV6" s="600" t="str">
        <f t="shared" ref="KV6:KV37" si="36">IF(ISBLANK(KT6),"",VLOOKUP(KT6,$C$38:$D$43,2)*KU6)</f>
        <v/>
      </c>
      <c r="KW6" s="601"/>
      <c r="KX6" s="603"/>
      <c r="KY6" s="602" t="str">
        <f>IF(ISBLANK(KX6),"",KX6/KV6)</f>
        <v/>
      </c>
      <c r="KZ6" s="120" t="str">
        <f>IF(ISBLANK(KT6),"",IF(ISBLANK(KX6),0,KX6)*ion21Coop!$F$46/100+KV6-KX6)</f>
        <v/>
      </c>
      <c r="LB6" s="119">
        <f t="shared" ref="LB6:LB26" si="37">LB$3</f>
        <v>20</v>
      </c>
      <c r="LC6" s="123" t="str">
        <f>VLOOKUP(LB6,$B$6:$C$26,2)</f>
        <v/>
      </c>
      <c r="LD6" s="123">
        <v>1</v>
      </c>
      <c r="LE6" s="424"/>
      <c r="LF6" s="416"/>
      <c r="LG6" s="416"/>
      <c r="LH6" s="416"/>
      <c r="LI6" s="416"/>
      <c r="LJ6" s="203"/>
      <c r="LK6" s="204"/>
      <c r="LL6" s="120" t="str">
        <f t="shared" ref="LL6:LL37" si="38">IF(ISBLANK(LJ6),"",VLOOKUP(LJ6,$C$38:$D$43,2)*LK6)</f>
        <v/>
      </c>
      <c r="LM6" s="601"/>
      <c r="LN6" s="603"/>
      <c r="LO6" s="599" t="str">
        <f>IF(ISBLANK(LN6),"",LN6/LL6)</f>
        <v/>
      </c>
      <c r="LP6" s="120" t="str">
        <f>IF(ISBLANK(LJ6),"",IF(ISBLANK(LN6),0,LN6)*ion21Coop!$F$46/100+LL6-LN6)</f>
        <v/>
      </c>
      <c r="LR6" s="119">
        <f t="shared" ref="LR6:LR26" si="39">LR$3</f>
        <v>21</v>
      </c>
      <c r="LS6" s="123" t="str">
        <f>VLOOKUP(LR6,$B$6:$C$26,2)</f>
        <v/>
      </c>
      <c r="LT6" s="123">
        <v>1</v>
      </c>
      <c r="LU6" s="424"/>
      <c r="LV6" s="416"/>
      <c r="LW6" s="416"/>
      <c r="LX6" s="416"/>
      <c r="LY6" s="416"/>
      <c r="LZ6" s="203"/>
      <c r="MA6" s="204"/>
      <c r="MB6" s="120" t="str">
        <f t="shared" ref="MB6:MB37" si="40">IF(ISBLANK(LZ6),"",VLOOKUP(LZ6,$C$38:$D$43,2)*MA6)</f>
        <v/>
      </c>
      <c r="MC6" s="601"/>
      <c r="MD6" s="603"/>
      <c r="ME6" s="599" t="str">
        <f>IF(ISBLANK(MD6),"",MD6/MB6)</f>
        <v/>
      </c>
      <c r="MF6" s="120" t="str">
        <f>IF(ISBLANK(LZ6),"",IF(ISBLANK(MD6),0,MD6)*ion21Coop!$F$46/100+MB6-MD6)</f>
        <v/>
      </c>
    </row>
    <row r="7" spans="1:458" x14ac:dyDescent="0.3">
      <c r="A7" s="187" t="str">
        <f t="shared" ref="A7:A26" si="41">B7&amp; " - "&amp;C7</f>
        <v>2 - GeLo</v>
      </c>
      <c r="B7" s="119">
        <f>ion21Team!B6</f>
        <v>2</v>
      </c>
      <c r="C7" s="97" t="str">
        <f>IF(ISBLANK(ion21Team!C6),"",ion21Team!C6)</f>
        <v>GeLo</v>
      </c>
      <c r="D7" s="289">
        <f>IF(ISBLANK(ion21Team!$C$6),"",$AN$3)</f>
        <v>2494.1696000000002</v>
      </c>
      <c r="E7" s="271">
        <f>IF(ISBLANK(ion21Team!C6),"",IFERROR(D7/$D$27*100,0))</f>
        <v>44.389267310334077</v>
      </c>
      <c r="F7" s="146">
        <f>IF(ISBLANK(ion21Team!C6),"",ion21Votes!AG7)</f>
        <v>7</v>
      </c>
      <c r="G7" s="121">
        <f>IF(ISBLANK(ion21Team!C6),"",ROUND(ion21Votes!$AG$27*E7/100,0))</f>
        <v>9</v>
      </c>
      <c r="H7" s="122">
        <f>IF(ISBLANK(ion21Team!C6),"",F7-G7)</f>
        <v>-2</v>
      </c>
      <c r="J7" s="119">
        <f t="shared" si="0"/>
        <v>1</v>
      </c>
      <c r="K7" s="123" t="str">
        <f>VLOOKUP(J7,$B$6:$C$26,2)</f>
        <v>YaJo</v>
      </c>
      <c r="L7" s="123">
        <v>2</v>
      </c>
      <c r="M7" s="581">
        <v>42889</v>
      </c>
      <c r="N7" s="355" t="s">
        <v>700</v>
      </c>
      <c r="O7" s="355" t="s">
        <v>702</v>
      </c>
      <c r="P7" s="355"/>
      <c r="Q7" s="355" t="s">
        <v>701</v>
      </c>
      <c r="R7" s="202" t="s">
        <v>254</v>
      </c>
      <c r="S7" s="349">
        <v>70</v>
      </c>
      <c r="T7" s="120">
        <f t="shared" ref="T7:T39" si="42">IF(ISBLANK(R7),"",VLOOKUP(R7,$C$38:$D$43,2)*S7)</f>
        <v>64.567999999999998</v>
      </c>
      <c r="U7" s="597"/>
      <c r="V7" s="598"/>
      <c r="W7" s="599" t="str">
        <f t="shared" ref="W7:W70" si="43">IF(ISBLANK(V7),"",V7/T7)</f>
        <v/>
      </c>
      <c r="X7" s="120">
        <f>IF(ISBLANK(R7),"",IF(ISBLANK(V7),0,V7)*ion21Coop!$F$46/100+T7-V7)</f>
        <v>64.567999999999998</v>
      </c>
      <c r="Y7" s="590"/>
      <c r="Z7" s="119">
        <f t="shared" si="1"/>
        <v>2</v>
      </c>
      <c r="AA7" s="123" t="str">
        <f>VLOOKUP(Z7,$B$6:$C$26,2)</f>
        <v>GeLo</v>
      </c>
      <c r="AB7" s="123">
        <v>2</v>
      </c>
      <c r="AC7" s="581">
        <v>42917</v>
      </c>
      <c r="AD7" s="355" t="s">
        <v>638</v>
      </c>
      <c r="AE7" s="355"/>
      <c r="AF7" s="355"/>
      <c r="AG7" s="355"/>
      <c r="AH7" s="202" t="s">
        <v>254</v>
      </c>
      <c r="AI7" s="349">
        <v>19</v>
      </c>
      <c r="AJ7" s="120">
        <f t="shared" si="2"/>
        <v>17.525600000000001</v>
      </c>
      <c r="AK7" s="597"/>
      <c r="AL7" s="598"/>
      <c r="AM7" s="599" t="str">
        <f t="shared" ref="AM7:AM70" si="44">IF(ISBLANK(AL7),"",AL7/AJ7)</f>
        <v/>
      </c>
      <c r="AN7" s="120">
        <f>IF(ISBLANK(AH7),"",IF(ISBLANK(AL7),0,AL7)*ion21Coop!$F$46/100+AJ7-AL7)</f>
        <v>17.525600000000001</v>
      </c>
      <c r="AO7" s="577"/>
      <c r="AP7" s="119">
        <f t="shared" si="3"/>
        <v>3</v>
      </c>
      <c r="AQ7" s="123" t="str">
        <f>VLOOKUP(AP7,$B$6:$C$26,2)</f>
        <v>MiDo</v>
      </c>
      <c r="AR7" s="123">
        <v>2</v>
      </c>
      <c r="AS7" s="581">
        <v>42739</v>
      </c>
      <c r="AT7" s="355" t="s">
        <v>713</v>
      </c>
      <c r="AU7" s="355"/>
      <c r="AV7" s="355"/>
      <c r="AW7" s="355" t="s">
        <v>714</v>
      </c>
      <c r="AX7" s="202" t="s">
        <v>238</v>
      </c>
      <c r="AY7" s="349">
        <v>1210</v>
      </c>
      <c r="AZ7" s="120">
        <f t="shared" si="4"/>
        <v>44.649000000000001</v>
      </c>
      <c r="BA7" s="597"/>
      <c r="BB7" s="598"/>
      <c r="BC7" s="599" t="str">
        <f t="shared" ref="BC7:BC70" si="45">IF(ISBLANK(BB7),"",BB7/AZ7)</f>
        <v/>
      </c>
      <c r="BD7" s="120">
        <f>IF(ISBLANK(AX7),"",IF(ISBLANK(BB7),0,BB7)*ion21Coop!$F$46/100+AZ7-BB7)</f>
        <v>44.649000000000001</v>
      </c>
      <c r="BF7" s="119">
        <f t="shared" si="5"/>
        <v>4</v>
      </c>
      <c r="BG7" s="123" t="str">
        <f>VLOOKUP(BF7,$B$6:$C$26,2)</f>
        <v>EmNi</v>
      </c>
      <c r="BH7" s="123">
        <v>2</v>
      </c>
      <c r="BI7" s="581"/>
      <c r="BJ7" s="355"/>
      <c r="BK7" s="355"/>
      <c r="BL7" s="355"/>
      <c r="BM7" s="355"/>
      <c r="BN7" s="202"/>
      <c r="BO7" s="349"/>
      <c r="BP7" s="120" t="str">
        <f t="shared" si="6"/>
        <v/>
      </c>
      <c r="BQ7" s="597"/>
      <c r="BR7" s="598"/>
      <c r="BS7" s="599" t="str">
        <f t="shared" ref="BS7:BS70" si="46">IF(ISBLANK(BR7),"",BR7/BP7)</f>
        <v/>
      </c>
      <c r="BT7" s="120" t="str">
        <f>IF(ISBLANK(BN7),"",IF(ISBLANK(BR7),0,BR7)*ion21Coop!$F$46/100+BP7-BR7)</f>
        <v/>
      </c>
      <c r="BU7" s="590"/>
      <c r="BV7" s="119">
        <f t="shared" si="7"/>
        <v>5</v>
      </c>
      <c r="BW7" s="123" t="str">
        <f>VLOOKUP(BV7,$B$6:$C$26,2)</f>
        <v>HeJe</v>
      </c>
      <c r="BX7" s="123">
        <v>2</v>
      </c>
      <c r="BY7" s="619"/>
      <c r="BZ7" s="416"/>
      <c r="CA7" s="416"/>
      <c r="CB7" s="416"/>
      <c r="CC7" s="416"/>
      <c r="CD7" s="203"/>
      <c r="CE7" s="204"/>
      <c r="CF7" s="120" t="str">
        <f t="shared" si="8"/>
        <v/>
      </c>
      <c r="CG7" s="601"/>
      <c r="CH7" s="603"/>
      <c r="CI7" s="599" t="str">
        <f t="shared" ref="CI7:CI70" si="47">IF(ISBLANK(CH7),"",CH7/CF7)</f>
        <v/>
      </c>
      <c r="CJ7" s="120" t="str">
        <f>IF(ISBLANK(CD7),"",IF(ISBLANK(CH7),0,CH7)*ion21Coop!$F$46/100+CF7-CH7)</f>
        <v/>
      </c>
      <c r="CK7" s="590"/>
      <c r="CL7" s="119">
        <f t="shared" si="9"/>
        <v>6</v>
      </c>
      <c r="CM7" s="123" t="str">
        <f>VLOOKUP(CL7,$B$6:$C$26,2)</f>
        <v/>
      </c>
      <c r="CN7" s="123">
        <v>2</v>
      </c>
      <c r="CO7" s="619"/>
      <c r="CP7" s="416"/>
      <c r="CQ7" s="416"/>
      <c r="CR7" s="416"/>
      <c r="CS7" s="416"/>
      <c r="CT7" s="203"/>
      <c r="CU7" s="204"/>
      <c r="CV7" s="120" t="str">
        <f t="shared" si="10"/>
        <v/>
      </c>
      <c r="CW7" s="601"/>
      <c r="CX7" s="603"/>
      <c r="CY7" s="599" t="str">
        <f t="shared" ref="CY7:CY70" si="48">IF(ISBLANK(CX7),"",CX7/CV7)</f>
        <v/>
      </c>
      <c r="CZ7" s="120" t="str">
        <f>IF(ISBLANK(CT7),"",IF(ISBLANK(CX7),0,CX7)*ion21Coop!$F$46/100+CV7-CX7)</f>
        <v/>
      </c>
      <c r="DB7" s="119">
        <f t="shared" si="11"/>
        <v>7</v>
      </c>
      <c r="DC7" s="123" t="str">
        <f>VLOOKUP(DB7,$B$6:$C$26,2)</f>
        <v/>
      </c>
      <c r="DD7" s="123">
        <v>2</v>
      </c>
      <c r="DE7" s="619"/>
      <c r="DF7" s="416"/>
      <c r="DG7" s="416"/>
      <c r="DH7" s="416"/>
      <c r="DI7" s="416"/>
      <c r="DJ7" s="203"/>
      <c r="DK7" s="204"/>
      <c r="DL7" s="120" t="str">
        <f t="shared" si="12"/>
        <v/>
      </c>
      <c r="DM7" s="601"/>
      <c r="DN7" s="603"/>
      <c r="DO7" s="599" t="str">
        <f t="shared" ref="DO7:DO70" si="49">IF(ISBLANK(DN7),"",DN7/DL7)</f>
        <v/>
      </c>
      <c r="DP7" s="120" t="str">
        <f>IF(ISBLANK(DJ7),"",IF(ISBLANK(DN7),0,DN7)*ion21Coop!$F$46/100+DL7-DN7)</f>
        <v/>
      </c>
      <c r="DQ7" s="590"/>
      <c r="DR7" s="119">
        <f t="shared" si="13"/>
        <v>8</v>
      </c>
      <c r="DS7" s="123" t="str">
        <f>VLOOKUP(DR7,$B$6:$C$26,2)</f>
        <v/>
      </c>
      <c r="DT7" s="123">
        <v>2</v>
      </c>
      <c r="DU7" s="619"/>
      <c r="DV7" s="416"/>
      <c r="DW7" s="416"/>
      <c r="DX7" s="416"/>
      <c r="DY7" s="416"/>
      <c r="DZ7" s="203"/>
      <c r="EA7" s="204"/>
      <c r="EB7" s="120" t="str">
        <f t="shared" si="14"/>
        <v/>
      </c>
      <c r="EC7" s="601"/>
      <c r="ED7" s="603"/>
      <c r="EE7" s="599" t="str">
        <f t="shared" ref="EE7:EE70" si="50">IF(ISBLANK(ED7),"",ED7/EB7)</f>
        <v/>
      </c>
      <c r="EF7" s="120" t="str">
        <f>IF(ISBLANK(DZ7),"",IF(ISBLANK(ED7),0,ED7)*ion21Coop!$F$46/100+EB7-ED7)</f>
        <v/>
      </c>
      <c r="EG7" s="590"/>
      <c r="EH7" s="119">
        <f t="shared" si="15"/>
        <v>9</v>
      </c>
      <c r="EI7" s="427" t="str">
        <f>VLOOKUP(EH7,$B$6:$C$26,2)</f>
        <v/>
      </c>
      <c r="EJ7" s="123">
        <v>2</v>
      </c>
      <c r="EK7" s="203"/>
      <c r="EL7" s="416"/>
      <c r="EM7" s="416"/>
      <c r="EN7" s="416"/>
      <c r="EO7" s="416"/>
      <c r="EP7" s="203"/>
      <c r="EQ7" s="204"/>
      <c r="ER7" s="600" t="str">
        <f t="shared" si="16"/>
        <v/>
      </c>
      <c r="ES7" s="601"/>
      <c r="ET7" s="603"/>
      <c r="EU7" s="602" t="str">
        <f t="shared" ref="EU7:EU70" si="51">IF(ISBLANK(ET7),"",ET7/ER7)</f>
        <v/>
      </c>
      <c r="EV7" s="120" t="str">
        <f>IF(ISBLANK(EP7),"",IF(ISBLANK(ET7),0,ET7)*ion21Coop!$F$46/100+ER7-ET7)</f>
        <v/>
      </c>
      <c r="EX7" s="119">
        <f t="shared" si="17"/>
        <v>10</v>
      </c>
      <c r="EY7" s="427" t="str">
        <f>VLOOKUP(EX7,$B$6:$C$26,2)</f>
        <v/>
      </c>
      <c r="EZ7" s="123">
        <v>2</v>
      </c>
      <c r="FA7" s="203"/>
      <c r="FB7" s="416"/>
      <c r="FC7" s="416"/>
      <c r="FD7" s="416"/>
      <c r="FE7" s="416"/>
      <c r="FF7" s="203"/>
      <c r="FG7" s="204"/>
      <c r="FH7" s="600" t="str">
        <f t="shared" si="18"/>
        <v/>
      </c>
      <c r="FI7" s="601"/>
      <c r="FJ7" s="603"/>
      <c r="FK7" s="602" t="str">
        <f t="shared" ref="FK7:FK70" si="52">IF(ISBLANK(FJ7),"",FJ7/FH7)</f>
        <v/>
      </c>
      <c r="FL7" s="120" t="str">
        <f>IF(ISBLANK(FF7),"",IF(ISBLANK(FJ7),0,FJ7)*ion21Coop!$F$46/100+FH7-FJ7)</f>
        <v/>
      </c>
      <c r="FM7" s="590"/>
      <c r="FN7" s="119">
        <f t="shared" si="19"/>
        <v>11</v>
      </c>
      <c r="FO7" s="427" t="str">
        <f>VLOOKUP(FN7,$B$6:$C$26,2)</f>
        <v/>
      </c>
      <c r="FP7" s="123">
        <v>2</v>
      </c>
      <c r="FQ7" s="203"/>
      <c r="FR7" s="416"/>
      <c r="FS7" s="416"/>
      <c r="FT7" s="416"/>
      <c r="FU7" s="416"/>
      <c r="FV7" s="203"/>
      <c r="FW7" s="204"/>
      <c r="FX7" s="600" t="str">
        <f t="shared" si="20"/>
        <v/>
      </c>
      <c r="FY7" s="601"/>
      <c r="FZ7" s="603"/>
      <c r="GA7" s="602" t="str">
        <f t="shared" ref="GA7:GA70" si="53">IF(ISBLANK(FZ7),"",FZ7/FX7)</f>
        <v/>
      </c>
      <c r="GB7" s="120" t="str">
        <f>IF(ISBLANK(FV7),"",IF(ISBLANK(FZ7),0,FZ7)*ion21Coop!$F$46/100+FX7-FZ7)</f>
        <v/>
      </c>
      <c r="GC7" s="590"/>
      <c r="GD7" s="119">
        <f t="shared" si="21"/>
        <v>12</v>
      </c>
      <c r="GE7" s="427" t="str">
        <f>VLOOKUP(GD7,$B$6:$C$26,2)</f>
        <v/>
      </c>
      <c r="GF7" s="123">
        <v>2</v>
      </c>
      <c r="GG7" s="203"/>
      <c r="GH7" s="416"/>
      <c r="GI7" s="416"/>
      <c r="GJ7" s="416"/>
      <c r="GK7" s="416"/>
      <c r="GL7" s="203"/>
      <c r="GM7" s="204"/>
      <c r="GN7" s="600" t="str">
        <f t="shared" si="22"/>
        <v/>
      </c>
      <c r="GO7" s="601"/>
      <c r="GP7" s="603"/>
      <c r="GQ7" s="602" t="str">
        <f t="shared" ref="GQ7:GQ70" si="54">IF(ISBLANK(GP7),"",GP7/GN7)</f>
        <v/>
      </c>
      <c r="GR7" s="120" t="str">
        <f>IF(ISBLANK(GL7),"",IF(ISBLANK(GP7),0,GP7)*ion21Coop!$F$46/100+GN7-GP7)</f>
        <v/>
      </c>
      <c r="GT7" s="119">
        <f t="shared" si="23"/>
        <v>13</v>
      </c>
      <c r="GU7" s="427" t="str">
        <f>VLOOKUP(GT7,$B$6:$C$26,2)</f>
        <v/>
      </c>
      <c r="GV7" s="123">
        <v>2</v>
      </c>
      <c r="GW7" s="203"/>
      <c r="GX7" s="416"/>
      <c r="GY7" s="416"/>
      <c r="GZ7" s="416"/>
      <c r="HA7" s="416"/>
      <c r="HB7" s="203"/>
      <c r="HC7" s="204"/>
      <c r="HD7" s="600" t="str">
        <f t="shared" si="24"/>
        <v/>
      </c>
      <c r="HE7" s="601"/>
      <c r="HF7" s="603"/>
      <c r="HG7" s="602" t="str">
        <f t="shared" ref="HG7:HG70" si="55">IF(ISBLANK(HF7),"",HF7/HD7)</f>
        <v/>
      </c>
      <c r="HH7" s="120" t="str">
        <f>IF(ISBLANK(HB7),"",IF(ISBLANK(HF7),0,HF7)*ion21Coop!$F$46/100+HD7-HF7)</f>
        <v/>
      </c>
      <c r="HI7" s="590"/>
      <c r="HJ7" s="119">
        <f t="shared" si="25"/>
        <v>14</v>
      </c>
      <c r="HK7" s="427" t="str">
        <f>VLOOKUP(HJ7,$B$6:$C$26,2)</f>
        <v/>
      </c>
      <c r="HL7" s="123">
        <v>2</v>
      </c>
      <c r="HM7" s="203"/>
      <c r="HN7" s="416"/>
      <c r="HO7" s="416"/>
      <c r="HP7" s="416"/>
      <c r="HQ7" s="416"/>
      <c r="HR7" s="203"/>
      <c r="HS7" s="204"/>
      <c r="HT7" s="600" t="str">
        <f t="shared" si="26"/>
        <v/>
      </c>
      <c r="HU7" s="601"/>
      <c r="HV7" s="603"/>
      <c r="HW7" s="602" t="str">
        <f t="shared" ref="HW7:HW70" si="56">IF(ISBLANK(HV7),"",HV7/HT7)</f>
        <v/>
      </c>
      <c r="HX7" s="120" t="str">
        <f>IF(ISBLANK(HR7),"",IF(ISBLANK(HV7),0,HV7)*ion21Coop!$F$46/100+HT7-HV7)</f>
        <v/>
      </c>
      <c r="HY7" s="590"/>
      <c r="HZ7" s="119">
        <f t="shared" si="27"/>
        <v>15</v>
      </c>
      <c r="IA7" s="427" t="str">
        <f>VLOOKUP(HZ7,$B$6:$C$26,2)</f>
        <v/>
      </c>
      <c r="IB7" s="123">
        <v>2</v>
      </c>
      <c r="IC7" s="203"/>
      <c r="ID7" s="416"/>
      <c r="IE7" s="416"/>
      <c r="IF7" s="416"/>
      <c r="IG7" s="416"/>
      <c r="IH7" s="203"/>
      <c r="II7" s="204"/>
      <c r="IJ7" s="600" t="str">
        <f t="shared" si="28"/>
        <v/>
      </c>
      <c r="IK7" s="601"/>
      <c r="IL7" s="603"/>
      <c r="IM7" s="602" t="str">
        <f t="shared" ref="IM7:IM70" si="57">IF(ISBLANK(IL7),"",IL7/IJ7)</f>
        <v/>
      </c>
      <c r="IN7" s="120" t="str">
        <f>IF(ISBLANK(IH7),"",IF(ISBLANK(IL7),0,IL7)*ion21Coop!$F$46/100+IJ7-IL7)</f>
        <v/>
      </c>
      <c r="IP7" s="119">
        <f t="shared" si="29"/>
        <v>16</v>
      </c>
      <c r="IQ7" s="427" t="str">
        <f>VLOOKUP(IP7,$B$6:$C$26,2)</f>
        <v/>
      </c>
      <c r="IR7" s="123">
        <v>2</v>
      </c>
      <c r="IS7" s="203"/>
      <c r="IT7" s="416"/>
      <c r="IU7" s="416"/>
      <c r="IV7" s="416"/>
      <c r="IW7" s="416"/>
      <c r="IX7" s="203"/>
      <c r="IY7" s="204"/>
      <c r="IZ7" s="600" t="str">
        <f t="shared" si="30"/>
        <v/>
      </c>
      <c r="JA7" s="601"/>
      <c r="JB7" s="603"/>
      <c r="JC7" s="602" t="str">
        <f t="shared" ref="JC7:JC70" si="58">IF(ISBLANK(JB7),"",JB7/IZ7)</f>
        <v/>
      </c>
      <c r="JD7" s="120" t="str">
        <f>IF(ISBLANK(IX7),"",IF(ISBLANK(JB7),0,JB7)*ion21Coop!$F$46/100+IZ7-JB7)</f>
        <v/>
      </c>
      <c r="JF7" s="119">
        <f t="shared" si="31"/>
        <v>17</v>
      </c>
      <c r="JG7" s="427" t="str">
        <f>VLOOKUP(JF7,$B$6:$C$26,2)</f>
        <v/>
      </c>
      <c r="JH7" s="123">
        <v>2</v>
      </c>
      <c r="JI7" s="203"/>
      <c r="JJ7" s="416"/>
      <c r="JK7" s="416"/>
      <c r="JL7" s="416"/>
      <c r="JM7" s="416"/>
      <c r="JN7" s="203"/>
      <c r="JO7" s="204"/>
      <c r="JP7" s="600" t="str">
        <f t="shared" si="32"/>
        <v/>
      </c>
      <c r="JQ7" s="601"/>
      <c r="JR7" s="603"/>
      <c r="JS7" s="602" t="str">
        <f t="shared" ref="JS7:JS70" si="59">IF(ISBLANK(JR7),"",JR7/JP7)</f>
        <v/>
      </c>
      <c r="JT7" s="120" t="str">
        <f>IF(ISBLANK(JN7),"",IF(ISBLANK(JR7),0,JR7)*ion21Coop!$F$46/100+JP7-JR7)</f>
        <v/>
      </c>
      <c r="JV7" s="119">
        <f t="shared" si="33"/>
        <v>18</v>
      </c>
      <c r="JW7" s="427" t="str">
        <f>VLOOKUP(JV7,$B$6:$C$26,2)</f>
        <v/>
      </c>
      <c r="JX7" s="123">
        <v>2</v>
      </c>
      <c r="JY7" s="203"/>
      <c r="JZ7" s="416"/>
      <c r="KA7" s="416"/>
      <c r="KB7" s="416"/>
      <c r="KC7" s="416"/>
      <c r="KD7" s="203"/>
      <c r="KE7" s="204"/>
      <c r="KF7" s="600" t="str">
        <f t="shared" si="34"/>
        <v/>
      </c>
      <c r="KG7" s="601"/>
      <c r="KH7" s="603"/>
      <c r="KI7" s="602" t="str">
        <f t="shared" ref="KI7:KI70" si="60">IF(ISBLANK(KH7),"",KH7/KF7)</f>
        <v/>
      </c>
      <c r="KJ7" s="120" t="str">
        <f>IF(ISBLANK(KD7),"",IF(ISBLANK(KH7),0,KH7)*ion21Coop!$F$46/100+KF7-KH7)</f>
        <v/>
      </c>
      <c r="KL7" s="119">
        <f t="shared" si="35"/>
        <v>19</v>
      </c>
      <c r="KM7" s="427" t="str">
        <f>VLOOKUP(KL7,$B$6:$C$26,2)</f>
        <v/>
      </c>
      <c r="KN7" s="123">
        <v>2</v>
      </c>
      <c r="KO7" s="203"/>
      <c r="KP7" s="416"/>
      <c r="KQ7" s="416"/>
      <c r="KR7" s="416"/>
      <c r="KS7" s="416"/>
      <c r="KT7" s="203"/>
      <c r="KU7" s="204"/>
      <c r="KV7" s="600" t="str">
        <f t="shared" si="36"/>
        <v/>
      </c>
      <c r="KW7" s="601"/>
      <c r="KX7" s="603"/>
      <c r="KY7" s="602" t="str">
        <f t="shared" ref="KY7:KY70" si="61">IF(ISBLANK(KX7),"",KX7/KV7)</f>
        <v/>
      </c>
      <c r="KZ7" s="120" t="str">
        <f>IF(ISBLANK(KT7),"",IF(ISBLANK(KX7),0,KX7)*ion21Coop!$F$46/100+KV7-KX7)</f>
        <v/>
      </c>
      <c r="LB7" s="119">
        <f t="shared" si="37"/>
        <v>20</v>
      </c>
      <c r="LC7" s="123" t="str">
        <f>VLOOKUP(LB7,$B$6:$C$26,2)</f>
        <v/>
      </c>
      <c r="LD7" s="123">
        <v>2</v>
      </c>
      <c r="LE7" s="203"/>
      <c r="LF7" s="416"/>
      <c r="LG7" s="416"/>
      <c r="LH7" s="416"/>
      <c r="LI7" s="416"/>
      <c r="LJ7" s="203"/>
      <c r="LK7" s="204"/>
      <c r="LL7" s="120" t="str">
        <f t="shared" si="38"/>
        <v/>
      </c>
      <c r="LM7" s="601"/>
      <c r="LN7" s="603"/>
      <c r="LO7" s="599" t="str">
        <f t="shared" ref="LO7:LO70" si="62">IF(ISBLANK(LN7),"",LN7/LL7)</f>
        <v/>
      </c>
      <c r="LP7" s="120" t="str">
        <f>IF(ISBLANK(LJ7),"",IF(ISBLANK(LN7),0,LN7)*ion21Coop!$F$46/100+LL7-LN7)</f>
        <v/>
      </c>
      <c r="LR7" s="119">
        <f t="shared" si="39"/>
        <v>21</v>
      </c>
      <c r="LS7" s="123" t="str">
        <f>VLOOKUP(LR7,$B$6:$C$26,2)</f>
        <v/>
      </c>
      <c r="LT7" s="123">
        <v>2</v>
      </c>
      <c r="LU7" s="203"/>
      <c r="LV7" s="416"/>
      <c r="LW7" s="416"/>
      <c r="LX7" s="416"/>
      <c r="LY7" s="416"/>
      <c r="LZ7" s="203"/>
      <c r="MA7" s="204"/>
      <c r="MB7" s="120" t="str">
        <f t="shared" si="40"/>
        <v/>
      </c>
      <c r="MC7" s="601"/>
      <c r="MD7" s="603"/>
      <c r="ME7" s="599" t="str">
        <f t="shared" ref="ME7:ME70" si="63">IF(ISBLANK(MD7),"",MD7/MB7)</f>
        <v/>
      </c>
      <c r="MF7" s="120" t="str">
        <f>IF(ISBLANK(LZ7),"",IF(ISBLANK(MD7),0,MD7)*ion21Coop!$F$46/100+MB7-MD7)</f>
        <v/>
      </c>
    </row>
    <row r="8" spans="1:458" x14ac:dyDescent="0.3">
      <c r="A8" s="187" t="str">
        <f t="shared" si="41"/>
        <v>3 - MiDo</v>
      </c>
      <c r="B8" s="119">
        <f>ion21Team!B7</f>
        <v>3</v>
      </c>
      <c r="C8" s="97" t="str">
        <f>IF(ISBLANK(ion21Team!C7),"",ion21Team!C7)</f>
        <v>MiDo</v>
      </c>
      <c r="D8" s="289">
        <f>IF(ISBLANK(ion21Team!$C$7),"",$BD$3)</f>
        <v>717.4221</v>
      </c>
      <c r="E8" s="271">
        <f>IF(ISBLANK(ion21Team!C7),"",IFERROR(D8/$D$27*100,0))</f>
        <v>12.768113832852915</v>
      </c>
      <c r="F8" s="146">
        <f>IF(ISBLANK(ion21Team!C7),"",ion21Votes!AG8)</f>
        <v>6</v>
      </c>
      <c r="G8" s="121">
        <f>IF(ISBLANK(ion21Team!C7),"",ROUND(ion21Votes!$AG$27*E8/100,0))</f>
        <v>3</v>
      </c>
      <c r="H8" s="122">
        <f>IF(ISBLANK(ion21Team!C7),"",F8-G8)</f>
        <v>3</v>
      </c>
      <c r="J8" s="119">
        <f t="shared" si="0"/>
        <v>1</v>
      </c>
      <c r="K8" s="123" t="str">
        <f>VLOOKUP(J8,$B$6:$C$26,2)</f>
        <v>YaJo</v>
      </c>
      <c r="L8" s="123">
        <v>3</v>
      </c>
      <c r="M8" s="371">
        <v>42896</v>
      </c>
      <c r="N8" s="579" t="s">
        <v>700</v>
      </c>
      <c r="O8" s="355" t="s">
        <v>707</v>
      </c>
      <c r="P8" s="355"/>
      <c r="Q8" s="579" t="s">
        <v>703</v>
      </c>
      <c r="R8" s="202" t="s">
        <v>254</v>
      </c>
      <c r="S8" s="349">
        <v>100</v>
      </c>
      <c r="T8" s="120">
        <f t="shared" si="42"/>
        <v>92.24</v>
      </c>
      <c r="U8" s="597"/>
      <c r="V8" s="598"/>
      <c r="W8" s="599" t="str">
        <f t="shared" si="43"/>
        <v/>
      </c>
      <c r="X8" s="120">
        <f>IF(ISBLANK(R8),"",IF(ISBLANK(V8),0,V8)*ion21Coop!$F$46/100+T8-V8)</f>
        <v>92.24</v>
      </c>
      <c r="Y8" s="590"/>
      <c r="Z8" s="119">
        <f t="shared" si="1"/>
        <v>2</v>
      </c>
      <c r="AA8" s="123" t="str">
        <f>VLOOKUP(Z8,$B$6:$C$26,2)</f>
        <v>GeLo</v>
      </c>
      <c r="AB8" s="123">
        <v>3</v>
      </c>
      <c r="AC8" s="371">
        <v>42918</v>
      </c>
      <c r="AD8" s="579" t="s">
        <v>639</v>
      </c>
      <c r="AE8" s="355" t="s">
        <v>641</v>
      </c>
      <c r="AF8" s="355">
        <f>45*5</f>
        <v>225</v>
      </c>
      <c r="AG8" s="579" t="s">
        <v>640</v>
      </c>
      <c r="AH8" s="202" t="s">
        <v>254</v>
      </c>
      <c r="AI8" s="349">
        <v>225</v>
      </c>
      <c r="AJ8" s="120">
        <f t="shared" si="2"/>
        <v>207.54</v>
      </c>
      <c r="AK8" s="597"/>
      <c r="AL8" s="598"/>
      <c r="AM8" s="599" t="str">
        <f t="shared" si="44"/>
        <v/>
      </c>
      <c r="AN8" s="120">
        <f>IF(ISBLANK(AH8),"",IF(ISBLANK(AL8),0,AL8)*ion21Coop!$F$46/100+AJ8-AL8)</f>
        <v>207.54</v>
      </c>
      <c r="AO8" s="577"/>
      <c r="AP8" s="119">
        <f t="shared" si="3"/>
        <v>3</v>
      </c>
      <c r="AQ8" s="123" t="str">
        <f>VLOOKUP(AP8,$B$6:$C$26,2)</f>
        <v>MiDo</v>
      </c>
      <c r="AR8" s="123">
        <v>3</v>
      </c>
      <c r="AS8" s="371">
        <v>42890</v>
      </c>
      <c r="AT8" s="579" t="s">
        <v>610</v>
      </c>
      <c r="AU8" s="355"/>
      <c r="AV8" s="355"/>
      <c r="AW8" s="579" t="s">
        <v>611</v>
      </c>
      <c r="AX8" s="202" t="s">
        <v>238</v>
      </c>
      <c r="AY8" s="349">
        <v>100</v>
      </c>
      <c r="AZ8" s="120">
        <f t="shared" si="4"/>
        <v>3.6900000000000004</v>
      </c>
      <c r="BA8" s="597"/>
      <c r="BB8" s="598"/>
      <c r="BC8" s="599" t="str">
        <f t="shared" si="45"/>
        <v/>
      </c>
      <c r="BD8" s="120">
        <f>IF(ISBLANK(AX8),"",IF(ISBLANK(BB8),0,BB8)*ion21Coop!$F$46/100+AZ8-BB8)</f>
        <v>3.6900000000000004</v>
      </c>
      <c r="BF8" s="119">
        <f t="shared" si="5"/>
        <v>4</v>
      </c>
      <c r="BG8" s="123" t="str">
        <f>VLOOKUP(BF8,$B$6:$C$26,2)</f>
        <v>EmNi</v>
      </c>
      <c r="BH8" s="123">
        <v>3</v>
      </c>
      <c r="BI8" s="371"/>
      <c r="BJ8" s="579"/>
      <c r="BK8" s="355"/>
      <c r="BL8" s="355"/>
      <c r="BM8" s="579"/>
      <c r="BN8" s="202"/>
      <c r="BO8" s="349"/>
      <c r="BP8" s="120" t="str">
        <f t="shared" si="6"/>
        <v/>
      </c>
      <c r="BQ8" s="597"/>
      <c r="BR8" s="598"/>
      <c r="BS8" s="599" t="str">
        <f t="shared" si="46"/>
        <v/>
      </c>
      <c r="BT8" s="120" t="str">
        <f>IF(ISBLANK(BN8),"",IF(ISBLANK(BR8),0,BR8)*ion21Coop!$F$46/100+BP8-BR8)</f>
        <v/>
      </c>
      <c r="BU8" s="590"/>
      <c r="BV8" s="119">
        <f t="shared" si="7"/>
        <v>5</v>
      </c>
      <c r="BW8" s="123" t="str">
        <f>VLOOKUP(BV8,$B$6:$C$26,2)</f>
        <v>HeJe</v>
      </c>
      <c r="BX8" s="123">
        <v>3</v>
      </c>
      <c r="BY8" s="424"/>
      <c r="BZ8" s="617"/>
      <c r="CA8" s="416"/>
      <c r="CB8" s="416"/>
      <c r="CC8" s="617"/>
      <c r="CD8" s="203"/>
      <c r="CE8" s="204"/>
      <c r="CF8" s="120" t="str">
        <f t="shared" si="8"/>
        <v/>
      </c>
      <c r="CG8" s="601"/>
      <c r="CH8" s="603"/>
      <c r="CI8" s="599" t="str">
        <f t="shared" si="47"/>
        <v/>
      </c>
      <c r="CJ8" s="120" t="str">
        <f>IF(ISBLANK(CD8),"",IF(ISBLANK(CH8),0,CH8)*ion21Coop!$F$46/100+CF8-CH8)</f>
        <v/>
      </c>
      <c r="CK8" s="590"/>
      <c r="CL8" s="119">
        <f t="shared" si="9"/>
        <v>6</v>
      </c>
      <c r="CM8" s="123" t="str">
        <f>VLOOKUP(CL8,$B$6:$C$26,2)</f>
        <v/>
      </c>
      <c r="CN8" s="123">
        <v>3</v>
      </c>
      <c r="CO8" s="424"/>
      <c r="CP8" s="617"/>
      <c r="CQ8" s="416"/>
      <c r="CR8" s="416"/>
      <c r="CS8" s="617"/>
      <c r="CT8" s="203"/>
      <c r="CU8" s="204"/>
      <c r="CV8" s="120" t="str">
        <f t="shared" si="10"/>
        <v/>
      </c>
      <c r="CW8" s="601"/>
      <c r="CX8" s="603"/>
      <c r="CY8" s="599" t="str">
        <f t="shared" si="48"/>
        <v/>
      </c>
      <c r="CZ8" s="120" t="str">
        <f>IF(ISBLANK(CT8),"",IF(ISBLANK(CX8),0,CX8)*ion21Coop!$F$46/100+CV8-CX8)</f>
        <v/>
      </c>
      <c r="DB8" s="119">
        <f t="shared" si="11"/>
        <v>7</v>
      </c>
      <c r="DC8" s="123" t="str">
        <f>VLOOKUP(DB8,$B$6:$C$26,2)</f>
        <v/>
      </c>
      <c r="DD8" s="123">
        <v>3</v>
      </c>
      <c r="DE8" s="424"/>
      <c r="DF8" s="617"/>
      <c r="DG8" s="416"/>
      <c r="DH8" s="416"/>
      <c r="DI8" s="617"/>
      <c r="DJ8" s="203"/>
      <c r="DK8" s="204"/>
      <c r="DL8" s="120" t="str">
        <f t="shared" si="12"/>
        <v/>
      </c>
      <c r="DM8" s="601"/>
      <c r="DN8" s="603"/>
      <c r="DO8" s="599" t="str">
        <f t="shared" si="49"/>
        <v/>
      </c>
      <c r="DP8" s="120" t="str">
        <f>IF(ISBLANK(DJ8),"",IF(ISBLANK(DN8),0,DN8)*ion21Coop!$F$46/100+DL8-DN8)</f>
        <v/>
      </c>
      <c r="DQ8" s="590"/>
      <c r="DR8" s="119">
        <f t="shared" si="13"/>
        <v>8</v>
      </c>
      <c r="DS8" s="123" t="str">
        <f>VLOOKUP(DR8,$B$6:$C$26,2)</f>
        <v/>
      </c>
      <c r="DT8" s="123">
        <v>3</v>
      </c>
      <c r="DU8" s="424"/>
      <c r="DV8" s="617"/>
      <c r="DW8" s="416"/>
      <c r="DX8" s="416"/>
      <c r="DY8" s="617"/>
      <c r="DZ8" s="203"/>
      <c r="EA8" s="204"/>
      <c r="EB8" s="120" t="str">
        <f t="shared" si="14"/>
        <v/>
      </c>
      <c r="EC8" s="601"/>
      <c r="ED8" s="603"/>
      <c r="EE8" s="599" t="str">
        <f t="shared" si="50"/>
        <v/>
      </c>
      <c r="EF8" s="120" t="str">
        <f>IF(ISBLANK(DZ8),"",IF(ISBLANK(ED8),0,ED8)*ion21Coop!$F$46/100+EB8-ED8)</f>
        <v/>
      </c>
      <c r="EG8" s="590"/>
      <c r="EH8" s="119">
        <f t="shared" si="15"/>
        <v>9</v>
      </c>
      <c r="EI8" s="427" t="str">
        <f>VLOOKUP(EH8,$B$6:$C$26,2)</f>
        <v/>
      </c>
      <c r="EJ8" s="123">
        <v>3</v>
      </c>
      <c r="EK8" s="203"/>
      <c r="EL8" s="416"/>
      <c r="EM8" s="416"/>
      <c r="EN8" s="416"/>
      <c r="EO8" s="416"/>
      <c r="EP8" s="203"/>
      <c r="EQ8" s="204"/>
      <c r="ER8" s="600" t="str">
        <f t="shared" si="16"/>
        <v/>
      </c>
      <c r="ES8" s="601"/>
      <c r="ET8" s="603"/>
      <c r="EU8" s="602" t="str">
        <f t="shared" si="51"/>
        <v/>
      </c>
      <c r="EV8" s="120" t="str">
        <f>IF(ISBLANK(EP8),"",IF(ISBLANK(ET8),0,ET8)*ion21Coop!$F$46/100+ER8-ET8)</f>
        <v/>
      </c>
      <c r="EX8" s="119">
        <f t="shared" si="17"/>
        <v>10</v>
      </c>
      <c r="EY8" s="427" t="str">
        <f>VLOOKUP(EX8,$B$6:$C$26,2)</f>
        <v/>
      </c>
      <c r="EZ8" s="123">
        <v>3</v>
      </c>
      <c r="FA8" s="203"/>
      <c r="FB8" s="416"/>
      <c r="FC8" s="416"/>
      <c r="FD8" s="416"/>
      <c r="FE8" s="416"/>
      <c r="FF8" s="203"/>
      <c r="FG8" s="204"/>
      <c r="FH8" s="600" t="str">
        <f t="shared" si="18"/>
        <v/>
      </c>
      <c r="FI8" s="601"/>
      <c r="FJ8" s="603"/>
      <c r="FK8" s="602" t="str">
        <f t="shared" si="52"/>
        <v/>
      </c>
      <c r="FL8" s="120" t="str">
        <f>IF(ISBLANK(FF8),"",IF(ISBLANK(FJ8),0,FJ8)*ion21Coop!$F$46/100+FH8-FJ8)</f>
        <v/>
      </c>
      <c r="FM8" s="590"/>
      <c r="FN8" s="119">
        <f t="shared" si="19"/>
        <v>11</v>
      </c>
      <c r="FO8" s="427" t="str">
        <f>VLOOKUP(FN8,$B$6:$C$26,2)</f>
        <v/>
      </c>
      <c r="FP8" s="123">
        <v>3</v>
      </c>
      <c r="FQ8" s="203"/>
      <c r="FR8" s="416"/>
      <c r="FS8" s="416"/>
      <c r="FT8" s="416"/>
      <c r="FU8" s="416"/>
      <c r="FV8" s="203"/>
      <c r="FW8" s="204"/>
      <c r="FX8" s="600" t="str">
        <f t="shared" si="20"/>
        <v/>
      </c>
      <c r="FY8" s="601"/>
      <c r="FZ8" s="603"/>
      <c r="GA8" s="602" t="str">
        <f t="shared" si="53"/>
        <v/>
      </c>
      <c r="GB8" s="120" t="str">
        <f>IF(ISBLANK(FV8),"",IF(ISBLANK(FZ8),0,FZ8)*ion21Coop!$F$46/100+FX8-FZ8)</f>
        <v/>
      </c>
      <c r="GC8" s="590"/>
      <c r="GD8" s="119">
        <f t="shared" si="21"/>
        <v>12</v>
      </c>
      <c r="GE8" s="427" t="str">
        <f>VLOOKUP(GD8,$B$6:$C$26,2)</f>
        <v/>
      </c>
      <c r="GF8" s="123">
        <v>3</v>
      </c>
      <c r="GG8" s="203"/>
      <c r="GH8" s="416"/>
      <c r="GI8" s="416"/>
      <c r="GJ8" s="416"/>
      <c r="GK8" s="416"/>
      <c r="GL8" s="203"/>
      <c r="GM8" s="204"/>
      <c r="GN8" s="600" t="str">
        <f t="shared" si="22"/>
        <v/>
      </c>
      <c r="GO8" s="601"/>
      <c r="GP8" s="603"/>
      <c r="GQ8" s="602" t="str">
        <f t="shared" si="54"/>
        <v/>
      </c>
      <c r="GR8" s="120" t="str">
        <f>IF(ISBLANK(GL8),"",IF(ISBLANK(GP8),0,GP8)*ion21Coop!$F$46/100+GN8-GP8)</f>
        <v/>
      </c>
      <c r="GT8" s="119">
        <f t="shared" si="23"/>
        <v>13</v>
      </c>
      <c r="GU8" s="427" t="str">
        <f>VLOOKUP(GT8,$B$6:$C$26,2)</f>
        <v/>
      </c>
      <c r="GV8" s="123">
        <v>3</v>
      </c>
      <c r="GW8" s="203"/>
      <c r="GX8" s="416"/>
      <c r="GY8" s="416"/>
      <c r="GZ8" s="416"/>
      <c r="HA8" s="416"/>
      <c r="HB8" s="203"/>
      <c r="HC8" s="204"/>
      <c r="HD8" s="600" t="str">
        <f t="shared" si="24"/>
        <v/>
      </c>
      <c r="HE8" s="601"/>
      <c r="HF8" s="603"/>
      <c r="HG8" s="602" t="str">
        <f t="shared" si="55"/>
        <v/>
      </c>
      <c r="HH8" s="120" t="str">
        <f>IF(ISBLANK(HB8),"",IF(ISBLANK(HF8),0,HF8)*ion21Coop!$F$46/100+HD8-HF8)</f>
        <v/>
      </c>
      <c r="HI8" s="590"/>
      <c r="HJ8" s="119">
        <f t="shared" si="25"/>
        <v>14</v>
      </c>
      <c r="HK8" s="427" t="str">
        <f>VLOOKUP(HJ8,$B$6:$C$26,2)</f>
        <v/>
      </c>
      <c r="HL8" s="123">
        <v>3</v>
      </c>
      <c r="HM8" s="203"/>
      <c r="HN8" s="416"/>
      <c r="HO8" s="416"/>
      <c r="HP8" s="416"/>
      <c r="HQ8" s="416"/>
      <c r="HR8" s="203"/>
      <c r="HS8" s="204"/>
      <c r="HT8" s="600" t="str">
        <f t="shared" si="26"/>
        <v/>
      </c>
      <c r="HU8" s="601"/>
      <c r="HV8" s="603"/>
      <c r="HW8" s="602" t="str">
        <f t="shared" si="56"/>
        <v/>
      </c>
      <c r="HX8" s="120" t="str">
        <f>IF(ISBLANK(HR8),"",IF(ISBLANK(HV8),0,HV8)*ion21Coop!$F$46/100+HT8-HV8)</f>
        <v/>
      </c>
      <c r="HY8" s="590"/>
      <c r="HZ8" s="119">
        <f t="shared" si="27"/>
        <v>15</v>
      </c>
      <c r="IA8" s="427" t="str">
        <f>VLOOKUP(HZ8,$B$6:$C$26,2)</f>
        <v/>
      </c>
      <c r="IB8" s="123">
        <v>3</v>
      </c>
      <c r="IC8" s="203"/>
      <c r="ID8" s="416"/>
      <c r="IE8" s="416"/>
      <c r="IF8" s="416"/>
      <c r="IG8" s="416"/>
      <c r="IH8" s="203"/>
      <c r="II8" s="204"/>
      <c r="IJ8" s="600" t="str">
        <f t="shared" si="28"/>
        <v/>
      </c>
      <c r="IK8" s="601"/>
      <c r="IL8" s="603"/>
      <c r="IM8" s="602" t="str">
        <f t="shared" si="57"/>
        <v/>
      </c>
      <c r="IN8" s="120" t="str">
        <f>IF(ISBLANK(IH8),"",IF(ISBLANK(IL8),0,IL8)*ion21Coop!$F$46/100+IJ8-IL8)</f>
        <v/>
      </c>
      <c r="IP8" s="119">
        <f t="shared" si="29"/>
        <v>16</v>
      </c>
      <c r="IQ8" s="427" t="str">
        <f>VLOOKUP(IP8,$B$6:$C$26,2)</f>
        <v/>
      </c>
      <c r="IR8" s="123">
        <v>3</v>
      </c>
      <c r="IS8" s="203"/>
      <c r="IT8" s="416"/>
      <c r="IU8" s="416"/>
      <c r="IV8" s="416"/>
      <c r="IW8" s="416"/>
      <c r="IX8" s="203"/>
      <c r="IY8" s="204"/>
      <c r="IZ8" s="600" t="str">
        <f t="shared" si="30"/>
        <v/>
      </c>
      <c r="JA8" s="601"/>
      <c r="JB8" s="603"/>
      <c r="JC8" s="602" t="str">
        <f t="shared" si="58"/>
        <v/>
      </c>
      <c r="JD8" s="120" t="str">
        <f>IF(ISBLANK(IX8),"",IF(ISBLANK(JB8),0,JB8)*ion21Coop!$F$46/100+IZ8-JB8)</f>
        <v/>
      </c>
      <c r="JF8" s="119">
        <f t="shared" si="31"/>
        <v>17</v>
      </c>
      <c r="JG8" s="427" t="str">
        <f>VLOOKUP(JF8,$B$6:$C$26,2)</f>
        <v/>
      </c>
      <c r="JH8" s="123">
        <v>3</v>
      </c>
      <c r="JI8" s="203"/>
      <c r="JJ8" s="416"/>
      <c r="JK8" s="416"/>
      <c r="JL8" s="416"/>
      <c r="JM8" s="416"/>
      <c r="JN8" s="203"/>
      <c r="JO8" s="204"/>
      <c r="JP8" s="600" t="str">
        <f t="shared" si="32"/>
        <v/>
      </c>
      <c r="JQ8" s="601"/>
      <c r="JR8" s="603"/>
      <c r="JS8" s="602" t="str">
        <f t="shared" si="59"/>
        <v/>
      </c>
      <c r="JT8" s="120" t="str">
        <f>IF(ISBLANK(JN8),"",IF(ISBLANK(JR8),0,JR8)*ion21Coop!$F$46/100+JP8-JR8)</f>
        <v/>
      </c>
      <c r="JV8" s="119">
        <f t="shared" si="33"/>
        <v>18</v>
      </c>
      <c r="JW8" s="427" t="str">
        <f>VLOOKUP(JV8,$B$6:$C$26,2)</f>
        <v/>
      </c>
      <c r="JX8" s="123">
        <v>3</v>
      </c>
      <c r="JY8" s="203"/>
      <c r="JZ8" s="416"/>
      <c r="KA8" s="416"/>
      <c r="KB8" s="416"/>
      <c r="KC8" s="416"/>
      <c r="KD8" s="203"/>
      <c r="KE8" s="204"/>
      <c r="KF8" s="600" t="str">
        <f t="shared" si="34"/>
        <v/>
      </c>
      <c r="KG8" s="601"/>
      <c r="KH8" s="603"/>
      <c r="KI8" s="602" t="str">
        <f t="shared" si="60"/>
        <v/>
      </c>
      <c r="KJ8" s="120" t="str">
        <f>IF(ISBLANK(KD8),"",IF(ISBLANK(KH8),0,KH8)*ion21Coop!$F$46/100+KF8-KH8)</f>
        <v/>
      </c>
      <c r="KL8" s="119">
        <f t="shared" si="35"/>
        <v>19</v>
      </c>
      <c r="KM8" s="427" t="str">
        <f>VLOOKUP(KL8,$B$6:$C$26,2)</f>
        <v/>
      </c>
      <c r="KN8" s="123">
        <v>3</v>
      </c>
      <c r="KO8" s="203"/>
      <c r="KP8" s="416"/>
      <c r="KQ8" s="416"/>
      <c r="KR8" s="416"/>
      <c r="KS8" s="416"/>
      <c r="KT8" s="203"/>
      <c r="KU8" s="204"/>
      <c r="KV8" s="600" t="str">
        <f t="shared" si="36"/>
        <v/>
      </c>
      <c r="KW8" s="601"/>
      <c r="KX8" s="603"/>
      <c r="KY8" s="602" t="str">
        <f t="shared" si="61"/>
        <v/>
      </c>
      <c r="KZ8" s="120" t="str">
        <f>IF(ISBLANK(KT8),"",IF(ISBLANK(KX8),0,KX8)*ion21Coop!$F$46/100+KV8-KX8)</f>
        <v/>
      </c>
      <c r="LB8" s="119">
        <f t="shared" si="37"/>
        <v>20</v>
      </c>
      <c r="LC8" s="123" t="str">
        <f>VLOOKUP(LB8,$B$6:$C$26,2)</f>
        <v/>
      </c>
      <c r="LD8" s="123">
        <v>3</v>
      </c>
      <c r="LE8" s="203"/>
      <c r="LF8" s="416"/>
      <c r="LG8" s="416"/>
      <c r="LH8" s="416"/>
      <c r="LI8" s="416"/>
      <c r="LJ8" s="203"/>
      <c r="LK8" s="204"/>
      <c r="LL8" s="120" t="str">
        <f t="shared" si="38"/>
        <v/>
      </c>
      <c r="LM8" s="601"/>
      <c r="LN8" s="603"/>
      <c r="LO8" s="599" t="str">
        <f t="shared" si="62"/>
        <v/>
      </c>
      <c r="LP8" s="120" t="str">
        <f>IF(ISBLANK(LJ8),"",IF(ISBLANK(LN8),0,LN8)*ion21Coop!$F$46/100+LL8-LN8)</f>
        <v/>
      </c>
      <c r="LR8" s="119">
        <f t="shared" si="39"/>
        <v>21</v>
      </c>
      <c r="LS8" s="123" t="str">
        <f>VLOOKUP(LR8,$B$6:$C$26,2)</f>
        <v/>
      </c>
      <c r="LT8" s="123">
        <v>3</v>
      </c>
      <c r="LU8" s="203"/>
      <c r="LV8" s="416"/>
      <c r="LW8" s="416"/>
      <c r="LX8" s="416"/>
      <c r="LY8" s="416"/>
      <c r="LZ8" s="203"/>
      <c r="MA8" s="204"/>
      <c r="MB8" s="120" t="str">
        <f t="shared" si="40"/>
        <v/>
      </c>
      <c r="MC8" s="601"/>
      <c r="MD8" s="603"/>
      <c r="ME8" s="599" t="str">
        <f t="shared" si="63"/>
        <v/>
      </c>
      <c r="MF8" s="120" t="str">
        <f>IF(ISBLANK(LZ8),"",IF(ISBLANK(MD8),0,MD8)*ion21Coop!$F$46/100+MB8-MD8)</f>
        <v/>
      </c>
    </row>
    <row r="9" spans="1:458" x14ac:dyDescent="0.3">
      <c r="A9" s="187" t="str">
        <f t="shared" si="41"/>
        <v>4 - EmNi</v>
      </c>
      <c r="B9" s="119">
        <f>ion21Team!B8</f>
        <v>4</v>
      </c>
      <c r="C9" s="123" t="str">
        <f>IF(ISBLANK(ion21Team!C8),"",ion21Team!C8)</f>
        <v>EmNi</v>
      </c>
      <c r="D9" s="289">
        <f>IF(ISBLANK(ion21Team!$C$8),"",$BT$3)</f>
        <v>92.24</v>
      </c>
      <c r="E9" s="271">
        <f>IF(ISBLANK(ion21Team!C8),"",IFERROR(D9/$D$27*100,0))</f>
        <v>1.641614915323006</v>
      </c>
      <c r="F9" s="146">
        <f>IF(ISBLANK(ion21Team!C8),"",ion21Votes!AG9)</f>
        <v>0</v>
      </c>
      <c r="G9" s="121">
        <f>IF(ISBLANK(ion21Team!C8),"",ROUND(ion21Votes!$AG$27*E9/100,0))</f>
        <v>0</v>
      </c>
      <c r="H9" s="122">
        <f>IF(ISBLANK(ion21Team!C8),"",F9-G9)</f>
        <v>0</v>
      </c>
      <c r="J9" s="119">
        <f t="shared" si="0"/>
        <v>1</v>
      </c>
      <c r="K9" s="123" t="str">
        <f t="shared" ref="K9:K72" si="64">VLOOKUP(J9,$B$6:$C$26,2)</f>
        <v>YaJo</v>
      </c>
      <c r="L9" s="123">
        <v>4</v>
      </c>
      <c r="M9" s="585">
        <v>42927</v>
      </c>
      <c r="N9" s="579" t="s">
        <v>607</v>
      </c>
      <c r="O9" s="351"/>
      <c r="P9" s="351"/>
      <c r="Q9" s="351" t="s">
        <v>704</v>
      </c>
      <c r="R9" s="202" t="s">
        <v>600</v>
      </c>
      <c r="S9" s="349">
        <v>3600</v>
      </c>
      <c r="T9" s="120">
        <f t="shared" si="42"/>
        <v>49.533480000000004</v>
      </c>
      <c r="U9" s="597"/>
      <c r="V9" s="598"/>
      <c r="W9" s="599" t="str">
        <f t="shared" si="43"/>
        <v/>
      </c>
      <c r="X9" s="120">
        <f>IF(ISBLANK(R9),"",IF(ISBLANK(V9),0,V9)*ion21Coop!$F$46/100+T9-V9)</f>
        <v>49.533480000000004</v>
      </c>
      <c r="Y9" s="590"/>
      <c r="Z9" s="119">
        <f t="shared" si="1"/>
        <v>2</v>
      </c>
      <c r="AA9" s="123" t="str">
        <f t="shared" ref="AA9:AA72" si="65">VLOOKUP(Z9,$B$6:$C$26,2)</f>
        <v>GeLo</v>
      </c>
      <c r="AB9" s="123">
        <v>4</v>
      </c>
      <c r="AC9" s="585">
        <v>43021</v>
      </c>
      <c r="AD9" s="579" t="s">
        <v>648</v>
      </c>
      <c r="AE9" s="351" t="s">
        <v>649</v>
      </c>
      <c r="AF9" s="351">
        <f>2*41*8/100*1.6</f>
        <v>10.496</v>
      </c>
      <c r="AG9" s="351" t="s">
        <v>642</v>
      </c>
      <c r="AH9" s="202" t="s">
        <v>254</v>
      </c>
      <c r="AI9" s="349">
        <v>10</v>
      </c>
      <c r="AJ9" s="120">
        <f t="shared" si="2"/>
        <v>9.2240000000000002</v>
      </c>
      <c r="AK9" s="597"/>
      <c r="AL9" s="598"/>
      <c r="AM9" s="599" t="str">
        <f t="shared" si="44"/>
        <v/>
      </c>
      <c r="AN9" s="120">
        <f>IF(ISBLANK(AH9),"",IF(ISBLANK(AL9),0,AL9)*ion21Coop!$F$46/100+AJ9-AL9)</f>
        <v>9.2240000000000002</v>
      </c>
      <c r="AO9" s="577"/>
      <c r="AP9" s="119">
        <f t="shared" si="3"/>
        <v>3</v>
      </c>
      <c r="AQ9" s="123" t="str">
        <f t="shared" ref="AQ9:AQ72" si="66">VLOOKUP(AP9,$B$6:$C$26,2)</f>
        <v>MiDo</v>
      </c>
      <c r="AR9" s="123">
        <v>4</v>
      </c>
      <c r="AS9" s="585">
        <v>42938</v>
      </c>
      <c r="AT9" s="579" t="s">
        <v>715</v>
      </c>
      <c r="AU9" s="351"/>
      <c r="AV9" s="351"/>
      <c r="AW9" s="351" t="s">
        <v>716</v>
      </c>
      <c r="AX9" s="202" t="s">
        <v>238</v>
      </c>
      <c r="AY9" s="349">
        <v>500</v>
      </c>
      <c r="AZ9" s="120">
        <f t="shared" si="4"/>
        <v>18.450000000000003</v>
      </c>
      <c r="BA9" s="597"/>
      <c r="BB9" s="598"/>
      <c r="BC9" s="599" t="str">
        <f t="shared" si="45"/>
        <v/>
      </c>
      <c r="BD9" s="120">
        <f>IF(ISBLANK(AX9),"",IF(ISBLANK(BB9),0,BB9)*ion21Coop!$F$46/100+AZ9-BB9)</f>
        <v>18.450000000000003</v>
      </c>
      <c r="BF9" s="119">
        <f t="shared" si="5"/>
        <v>4</v>
      </c>
      <c r="BG9" s="123" t="str">
        <f t="shared" ref="BG9:BG72" si="67">VLOOKUP(BF9,$B$6:$C$26,2)</f>
        <v>EmNi</v>
      </c>
      <c r="BH9" s="123">
        <v>4</v>
      </c>
      <c r="BI9" s="585"/>
      <c r="BJ9" s="579"/>
      <c r="BK9" s="351"/>
      <c r="BL9" s="351"/>
      <c r="BM9" s="351"/>
      <c r="BN9" s="202"/>
      <c r="BO9" s="349"/>
      <c r="BP9" s="120" t="str">
        <f t="shared" si="6"/>
        <v/>
      </c>
      <c r="BQ9" s="597"/>
      <c r="BR9" s="598"/>
      <c r="BS9" s="599" t="str">
        <f t="shared" si="46"/>
        <v/>
      </c>
      <c r="BT9" s="120" t="str">
        <f>IF(ISBLANK(BN9),"",IF(ISBLANK(BR9),0,BR9)*ion21Coop!$F$46/100+BP9-BR9)</f>
        <v/>
      </c>
      <c r="BU9" s="590"/>
      <c r="BV9" s="119">
        <f t="shared" si="7"/>
        <v>5</v>
      </c>
      <c r="BW9" s="123" t="str">
        <f t="shared" ref="BW9:BW72" si="68">VLOOKUP(BV9,$B$6:$C$26,2)</f>
        <v>HeJe</v>
      </c>
      <c r="BX9" s="123">
        <v>4</v>
      </c>
      <c r="BY9" s="616"/>
      <c r="BZ9" s="617"/>
      <c r="CA9" s="423"/>
      <c r="CB9" s="423"/>
      <c r="CC9" s="423"/>
      <c r="CD9" s="203"/>
      <c r="CE9" s="204"/>
      <c r="CF9" s="120" t="str">
        <f t="shared" si="8"/>
        <v/>
      </c>
      <c r="CG9" s="601"/>
      <c r="CH9" s="603"/>
      <c r="CI9" s="599" t="str">
        <f t="shared" si="47"/>
        <v/>
      </c>
      <c r="CJ9" s="120" t="str">
        <f>IF(ISBLANK(CD9),"",IF(ISBLANK(CH9),0,CH9)*ion21Coop!$F$46/100+CF9-CH9)</f>
        <v/>
      </c>
      <c r="CK9" s="590"/>
      <c r="CL9" s="119">
        <f t="shared" si="9"/>
        <v>6</v>
      </c>
      <c r="CM9" s="123" t="str">
        <f t="shared" ref="CM9:CM72" si="69">VLOOKUP(CL9,$B$6:$C$26,2)</f>
        <v/>
      </c>
      <c r="CN9" s="123">
        <v>4</v>
      </c>
      <c r="CO9" s="616"/>
      <c r="CP9" s="617"/>
      <c r="CQ9" s="423"/>
      <c r="CR9" s="423"/>
      <c r="CS9" s="423"/>
      <c r="CT9" s="203"/>
      <c r="CU9" s="204"/>
      <c r="CV9" s="120" t="str">
        <f t="shared" si="10"/>
        <v/>
      </c>
      <c r="CW9" s="601"/>
      <c r="CX9" s="603"/>
      <c r="CY9" s="599" t="str">
        <f t="shared" si="48"/>
        <v/>
      </c>
      <c r="CZ9" s="120" t="str">
        <f>IF(ISBLANK(CT9),"",IF(ISBLANK(CX9),0,CX9)*ion21Coop!$F$46/100+CV9-CX9)</f>
        <v/>
      </c>
      <c r="DB9" s="119">
        <f t="shared" si="11"/>
        <v>7</v>
      </c>
      <c r="DC9" s="123" t="str">
        <f t="shared" ref="DC9:DC72" si="70">VLOOKUP(DB9,$B$6:$C$26,2)</f>
        <v/>
      </c>
      <c r="DD9" s="123">
        <v>4</v>
      </c>
      <c r="DE9" s="616"/>
      <c r="DF9" s="617"/>
      <c r="DG9" s="423"/>
      <c r="DH9" s="423"/>
      <c r="DI9" s="423"/>
      <c r="DJ9" s="203"/>
      <c r="DK9" s="204"/>
      <c r="DL9" s="120" t="str">
        <f t="shared" si="12"/>
        <v/>
      </c>
      <c r="DM9" s="601"/>
      <c r="DN9" s="603"/>
      <c r="DO9" s="599" t="str">
        <f t="shared" si="49"/>
        <v/>
      </c>
      <c r="DP9" s="120" t="str">
        <f>IF(ISBLANK(DJ9),"",IF(ISBLANK(DN9),0,DN9)*ion21Coop!$F$46/100+DL9-DN9)</f>
        <v/>
      </c>
      <c r="DQ9" s="590"/>
      <c r="DR9" s="119">
        <f t="shared" si="13"/>
        <v>8</v>
      </c>
      <c r="DS9" s="123" t="str">
        <f t="shared" ref="DS9:DS72" si="71">VLOOKUP(DR9,$B$6:$C$26,2)</f>
        <v/>
      </c>
      <c r="DT9" s="123">
        <v>4</v>
      </c>
      <c r="DU9" s="616"/>
      <c r="DV9" s="617"/>
      <c r="DW9" s="423"/>
      <c r="DX9" s="423"/>
      <c r="DY9" s="423"/>
      <c r="DZ9" s="203"/>
      <c r="EA9" s="204"/>
      <c r="EB9" s="120" t="str">
        <f t="shared" si="14"/>
        <v/>
      </c>
      <c r="EC9" s="601"/>
      <c r="ED9" s="603"/>
      <c r="EE9" s="599" t="str">
        <f t="shared" si="50"/>
        <v/>
      </c>
      <c r="EF9" s="120" t="str">
        <f>IF(ISBLANK(DZ9),"",IF(ISBLANK(ED9),0,ED9)*ion21Coop!$F$46/100+EB9-ED9)</f>
        <v/>
      </c>
      <c r="EG9" s="590"/>
      <c r="EH9" s="119">
        <f t="shared" si="15"/>
        <v>9</v>
      </c>
      <c r="EI9" s="427" t="str">
        <f t="shared" ref="EI9:EI72" si="72">VLOOKUP(EH9,$B$6:$C$26,2)</f>
        <v/>
      </c>
      <c r="EJ9" s="123">
        <v>4</v>
      </c>
      <c r="EK9" s="425"/>
      <c r="EL9" s="423"/>
      <c r="EM9" s="423"/>
      <c r="EN9" s="423"/>
      <c r="EO9" s="423"/>
      <c r="EP9" s="203"/>
      <c r="EQ9" s="204"/>
      <c r="ER9" s="600" t="str">
        <f t="shared" si="16"/>
        <v/>
      </c>
      <c r="ES9" s="601"/>
      <c r="ET9" s="603"/>
      <c r="EU9" s="602" t="str">
        <f t="shared" si="51"/>
        <v/>
      </c>
      <c r="EV9" s="120" t="str">
        <f>IF(ISBLANK(EP9),"",IF(ISBLANK(ET9),0,ET9)*ion21Coop!$F$46/100+ER9-ET9)</f>
        <v/>
      </c>
      <c r="EX9" s="119">
        <f t="shared" si="17"/>
        <v>10</v>
      </c>
      <c r="EY9" s="427" t="str">
        <f t="shared" ref="EY9:EY72" si="73">VLOOKUP(EX9,$B$6:$C$26,2)</f>
        <v/>
      </c>
      <c r="EZ9" s="123">
        <v>4</v>
      </c>
      <c r="FA9" s="425"/>
      <c r="FB9" s="423"/>
      <c r="FC9" s="423"/>
      <c r="FD9" s="423"/>
      <c r="FE9" s="423"/>
      <c r="FF9" s="203"/>
      <c r="FG9" s="204"/>
      <c r="FH9" s="600" t="str">
        <f t="shared" si="18"/>
        <v/>
      </c>
      <c r="FI9" s="601"/>
      <c r="FJ9" s="603"/>
      <c r="FK9" s="602" t="str">
        <f t="shared" si="52"/>
        <v/>
      </c>
      <c r="FL9" s="120" t="str">
        <f>IF(ISBLANK(FF9),"",IF(ISBLANK(FJ9),0,FJ9)*ion21Coop!$F$46/100+FH9-FJ9)</f>
        <v/>
      </c>
      <c r="FM9" s="590"/>
      <c r="FN9" s="119">
        <f t="shared" si="19"/>
        <v>11</v>
      </c>
      <c r="FO9" s="427" t="str">
        <f t="shared" ref="FO9:FO72" si="74">VLOOKUP(FN9,$B$6:$C$26,2)</f>
        <v/>
      </c>
      <c r="FP9" s="123">
        <v>4</v>
      </c>
      <c r="FQ9" s="425"/>
      <c r="FR9" s="423"/>
      <c r="FS9" s="423"/>
      <c r="FT9" s="423"/>
      <c r="FU9" s="423"/>
      <c r="FV9" s="203"/>
      <c r="FW9" s="204"/>
      <c r="FX9" s="600" t="str">
        <f t="shared" si="20"/>
        <v/>
      </c>
      <c r="FY9" s="601"/>
      <c r="FZ9" s="603"/>
      <c r="GA9" s="602" t="str">
        <f t="shared" si="53"/>
        <v/>
      </c>
      <c r="GB9" s="120" t="str">
        <f>IF(ISBLANK(FV9),"",IF(ISBLANK(FZ9),0,FZ9)*ion21Coop!$F$46/100+FX9-FZ9)</f>
        <v/>
      </c>
      <c r="GC9" s="590"/>
      <c r="GD9" s="119">
        <f t="shared" si="21"/>
        <v>12</v>
      </c>
      <c r="GE9" s="427" t="str">
        <f t="shared" ref="GE9:GE72" si="75">VLOOKUP(GD9,$B$6:$C$26,2)</f>
        <v/>
      </c>
      <c r="GF9" s="123">
        <v>4</v>
      </c>
      <c r="GG9" s="425"/>
      <c r="GH9" s="423"/>
      <c r="GI9" s="423"/>
      <c r="GJ9" s="423"/>
      <c r="GK9" s="423"/>
      <c r="GL9" s="203"/>
      <c r="GM9" s="204"/>
      <c r="GN9" s="600" t="str">
        <f t="shared" si="22"/>
        <v/>
      </c>
      <c r="GO9" s="601"/>
      <c r="GP9" s="603"/>
      <c r="GQ9" s="602" t="str">
        <f t="shared" si="54"/>
        <v/>
      </c>
      <c r="GR9" s="120" t="str">
        <f>IF(ISBLANK(GL9),"",IF(ISBLANK(GP9),0,GP9)*ion21Coop!$F$46/100+GN9-GP9)</f>
        <v/>
      </c>
      <c r="GT9" s="119">
        <f t="shared" si="23"/>
        <v>13</v>
      </c>
      <c r="GU9" s="427" t="str">
        <f t="shared" ref="GU9:GU72" si="76">VLOOKUP(GT9,$B$6:$C$26,2)</f>
        <v/>
      </c>
      <c r="GV9" s="123">
        <v>4</v>
      </c>
      <c r="GW9" s="425"/>
      <c r="GX9" s="423"/>
      <c r="GY9" s="423"/>
      <c r="GZ9" s="423"/>
      <c r="HA9" s="423"/>
      <c r="HB9" s="203"/>
      <c r="HC9" s="204"/>
      <c r="HD9" s="600" t="str">
        <f t="shared" si="24"/>
        <v/>
      </c>
      <c r="HE9" s="601"/>
      <c r="HF9" s="603"/>
      <c r="HG9" s="602" t="str">
        <f t="shared" si="55"/>
        <v/>
      </c>
      <c r="HH9" s="120" t="str">
        <f>IF(ISBLANK(HB9),"",IF(ISBLANK(HF9),0,HF9)*ion21Coop!$F$46/100+HD9-HF9)</f>
        <v/>
      </c>
      <c r="HI9" s="590"/>
      <c r="HJ9" s="119">
        <f t="shared" si="25"/>
        <v>14</v>
      </c>
      <c r="HK9" s="427" t="str">
        <f t="shared" ref="HK9:HK72" si="77">VLOOKUP(HJ9,$B$6:$C$26,2)</f>
        <v/>
      </c>
      <c r="HL9" s="123">
        <v>4</v>
      </c>
      <c r="HM9" s="425"/>
      <c r="HN9" s="423"/>
      <c r="HO9" s="423"/>
      <c r="HP9" s="423"/>
      <c r="HQ9" s="423"/>
      <c r="HR9" s="203"/>
      <c r="HS9" s="204"/>
      <c r="HT9" s="600" t="str">
        <f t="shared" si="26"/>
        <v/>
      </c>
      <c r="HU9" s="601"/>
      <c r="HV9" s="603"/>
      <c r="HW9" s="602" t="str">
        <f t="shared" si="56"/>
        <v/>
      </c>
      <c r="HX9" s="120" t="str">
        <f>IF(ISBLANK(HR9),"",IF(ISBLANK(HV9),0,HV9)*ion21Coop!$F$46/100+HT9-HV9)</f>
        <v/>
      </c>
      <c r="HY9" s="590"/>
      <c r="HZ9" s="119">
        <f t="shared" si="27"/>
        <v>15</v>
      </c>
      <c r="IA9" s="427" t="str">
        <f t="shared" ref="IA9:IA72" si="78">VLOOKUP(HZ9,$B$6:$C$26,2)</f>
        <v/>
      </c>
      <c r="IB9" s="123">
        <v>4</v>
      </c>
      <c r="IC9" s="425"/>
      <c r="ID9" s="423"/>
      <c r="IE9" s="423"/>
      <c r="IF9" s="423"/>
      <c r="IG9" s="423"/>
      <c r="IH9" s="203"/>
      <c r="II9" s="204"/>
      <c r="IJ9" s="600" t="str">
        <f t="shared" si="28"/>
        <v/>
      </c>
      <c r="IK9" s="601"/>
      <c r="IL9" s="603"/>
      <c r="IM9" s="602" t="str">
        <f t="shared" si="57"/>
        <v/>
      </c>
      <c r="IN9" s="120" t="str">
        <f>IF(ISBLANK(IH9),"",IF(ISBLANK(IL9),0,IL9)*ion21Coop!$F$46/100+IJ9-IL9)</f>
        <v/>
      </c>
      <c r="IP9" s="119">
        <f t="shared" si="29"/>
        <v>16</v>
      </c>
      <c r="IQ9" s="427" t="str">
        <f t="shared" ref="IQ9:IQ72" si="79">VLOOKUP(IP9,$B$6:$C$26,2)</f>
        <v/>
      </c>
      <c r="IR9" s="123">
        <v>4</v>
      </c>
      <c r="IS9" s="425"/>
      <c r="IT9" s="423"/>
      <c r="IU9" s="423"/>
      <c r="IV9" s="423"/>
      <c r="IW9" s="423"/>
      <c r="IX9" s="203"/>
      <c r="IY9" s="204"/>
      <c r="IZ9" s="600" t="str">
        <f t="shared" si="30"/>
        <v/>
      </c>
      <c r="JA9" s="601"/>
      <c r="JB9" s="603"/>
      <c r="JC9" s="602" t="str">
        <f t="shared" si="58"/>
        <v/>
      </c>
      <c r="JD9" s="120" t="str">
        <f>IF(ISBLANK(IX9),"",IF(ISBLANK(JB9),0,JB9)*ion21Coop!$F$46/100+IZ9-JB9)</f>
        <v/>
      </c>
      <c r="JF9" s="119">
        <f t="shared" si="31"/>
        <v>17</v>
      </c>
      <c r="JG9" s="427" t="str">
        <f t="shared" ref="JG9:JG72" si="80">VLOOKUP(JF9,$B$6:$C$26,2)</f>
        <v/>
      </c>
      <c r="JH9" s="123">
        <v>4</v>
      </c>
      <c r="JI9" s="425"/>
      <c r="JJ9" s="423"/>
      <c r="JK9" s="423"/>
      <c r="JL9" s="423"/>
      <c r="JM9" s="423"/>
      <c r="JN9" s="203"/>
      <c r="JO9" s="204"/>
      <c r="JP9" s="600" t="str">
        <f t="shared" si="32"/>
        <v/>
      </c>
      <c r="JQ9" s="601"/>
      <c r="JR9" s="603"/>
      <c r="JS9" s="602" t="str">
        <f t="shared" si="59"/>
        <v/>
      </c>
      <c r="JT9" s="120" t="str">
        <f>IF(ISBLANK(JN9),"",IF(ISBLANK(JR9),0,JR9)*ion21Coop!$F$46/100+JP9-JR9)</f>
        <v/>
      </c>
      <c r="JV9" s="119">
        <f t="shared" si="33"/>
        <v>18</v>
      </c>
      <c r="JW9" s="427" t="str">
        <f t="shared" ref="JW9:JW72" si="81">VLOOKUP(JV9,$B$6:$C$26,2)</f>
        <v/>
      </c>
      <c r="JX9" s="123">
        <v>4</v>
      </c>
      <c r="JY9" s="425"/>
      <c r="JZ9" s="423"/>
      <c r="KA9" s="423"/>
      <c r="KB9" s="423"/>
      <c r="KC9" s="423"/>
      <c r="KD9" s="203"/>
      <c r="KE9" s="204"/>
      <c r="KF9" s="600" t="str">
        <f t="shared" si="34"/>
        <v/>
      </c>
      <c r="KG9" s="601"/>
      <c r="KH9" s="603"/>
      <c r="KI9" s="602" t="str">
        <f t="shared" si="60"/>
        <v/>
      </c>
      <c r="KJ9" s="120" t="str">
        <f>IF(ISBLANK(KD9),"",IF(ISBLANK(KH9),0,KH9)*ion21Coop!$F$46/100+KF9-KH9)</f>
        <v/>
      </c>
      <c r="KL9" s="119">
        <f t="shared" si="35"/>
        <v>19</v>
      </c>
      <c r="KM9" s="427" t="str">
        <f t="shared" ref="KM9:KM72" si="82">VLOOKUP(KL9,$B$6:$C$26,2)</f>
        <v/>
      </c>
      <c r="KN9" s="123">
        <v>4</v>
      </c>
      <c r="KO9" s="425"/>
      <c r="KP9" s="423"/>
      <c r="KQ9" s="423"/>
      <c r="KR9" s="423"/>
      <c r="KS9" s="423"/>
      <c r="KT9" s="203"/>
      <c r="KU9" s="204"/>
      <c r="KV9" s="600" t="str">
        <f t="shared" si="36"/>
        <v/>
      </c>
      <c r="KW9" s="601"/>
      <c r="KX9" s="603"/>
      <c r="KY9" s="602" t="str">
        <f t="shared" si="61"/>
        <v/>
      </c>
      <c r="KZ9" s="120" t="str">
        <f>IF(ISBLANK(KT9),"",IF(ISBLANK(KX9),0,KX9)*ion21Coop!$F$46/100+KV9-KX9)</f>
        <v/>
      </c>
      <c r="LB9" s="119">
        <f t="shared" si="37"/>
        <v>20</v>
      </c>
      <c r="LC9" s="123" t="str">
        <f t="shared" ref="LC9:LC72" si="83">VLOOKUP(LB9,$B$6:$C$26,2)</f>
        <v/>
      </c>
      <c r="LD9" s="123">
        <v>4</v>
      </c>
      <c r="LE9" s="425"/>
      <c r="LF9" s="423"/>
      <c r="LG9" s="423"/>
      <c r="LH9" s="423"/>
      <c r="LI9" s="423"/>
      <c r="LJ9" s="203"/>
      <c r="LK9" s="204"/>
      <c r="LL9" s="120" t="str">
        <f t="shared" si="38"/>
        <v/>
      </c>
      <c r="LM9" s="601"/>
      <c r="LN9" s="603"/>
      <c r="LO9" s="599" t="str">
        <f t="shared" si="62"/>
        <v/>
      </c>
      <c r="LP9" s="120" t="str">
        <f>IF(ISBLANK(LJ9),"",IF(ISBLANK(LN9),0,LN9)*ion21Coop!$F$46/100+LL9-LN9)</f>
        <v/>
      </c>
      <c r="LR9" s="119">
        <f t="shared" si="39"/>
        <v>21</v>
      </c>
      <c r="LS9" s="123" t="str">
        <f t="shared" ref="LS9:LS72" si="84">VLOOKUP(LR9,$B$6:$C$26,2)</f>
        <v/>
      </c>
      <c r="LT9" s="123">
        <v>4</v>
      </c>
      <c r="LU9" s="425"/>
      <c r="LV9" s="423"/>
      <c r="LW9" s="423"/>
      <c r="LX9" s="423"/>
      <c r="LY9" s="423"/>
      <c r="LZ9" s="203"/>
      <c r="MA9" s="204"/>
      <c r="MB9" s="120" t="str">
        <f t="shared" si="40"/>
        <v/>
      </c>
      <c r="MC9" s="601"/>
      <c r="MD9" s="603"/>
      <c r="ME9" s="599" t="str">
        <f t="shared" si="63"/>
        <v/>
      </c>
      <c r="MF9" s="120" t="str">
        <f>IF(ISBLANK(LZ9),"",IF(ISBLANK(MD9),0,MD9)*ion21Coop!$F$46/100+MB9-MD9)</f>
        <v/>
      </c>
    </row>
    <row r="10" spans="1:458" x14ac:dyDescent="0.3">
      <c r="A10" s="187" t="str">
        <f t="shared" si="41"/>
        <v>5 - HeJe</v>
      </c>
      <c r="B10" s="119">
        <f>ion21Team!B9</f>
        <v>5</v>
      </c>
      <c r="C10" s="123" t="str">
        <f>IF(ISBLANK(ion21Team!C9),"",ion21Team!C9)</f>
        <v>HeJe</v>
      </c>
      <c r="D10" s="289">
        <f>IF(ISBLANK(ion21Team!$C$9),"",$CJ$3)</f>
        <v>691.8</v>
      </c>
      <c r="E10" s="271">
        <f>IF(ISBLANK(ion21Team!C9),"",IFERROR(D10/$D$27*100,0))</f>
        <v>12.312111864922542</v>
      </c>
      <c r="F10" s="146">
        <f>IF(ISBLANK(ion21Team!C9),"",ion21Votes!AG10)</f>
        <v>0</v>
      </c>
      <c r="G10" s="121">
        <f>IF(ISBLANK(ion21Team!C9),"",ROUND(ion21Votes!$AG$27*E10/100,0))</f>
        <v>3</v>
      </c>
      <c r="H10" s="122">
        <f>IF(ISBLANK(ion21Team!C9),"",F10-G10)</f>
        <v>-3</v>
      </c>
      <c r="J10" s="119">
        <f t="shared" si="0"/>
        <v>1</v>
      </c>
      <c r="K10" s="123" t="str">
        <f t="shared" si="64"/>
        <v>YaJo</v>
      </c>
      <c r="L10" s="123">
        <v>5</v>
      </c>
      <c r="M10" s="585">
        <v>42933</v>
      </c>
      <c r="N10" s="351" t="s">
        <v>973</v>
      </c>
      <c r="O10" s="351" t="s">
        <v>706</v>
      </c>
      <c r="P10" s="351"/>
      <c r="Q10" s="351" t="s">
        <v>705</v>
      </c>
      <c r="R10" s="202" t="s">
        <v>253</v>
      </c>
      <c r="S10" s="349">
        <v>165</v>
      </c>
      <c r="T10" s="120">
        <f t="shared" si="42"/>
        <v>215.09400000000002</v>
      </c>
      <c r="U10" s="597"/>
      <c r="V10" s="598"/>
      <c r="W10" s="599" t="str">
        <f t="shared" si="43"/>
        <v/>
      </c>
      <c r="X10" s="120">
        <f>IF(ISBLANK(R10),"",IF(ISBLANK(V10),0,V10)*ion21Coop!$F$46/100+T10-V10)</f>
        <v>215.09400000000002</v>
      </c>
      <c r="Y10" s="590"/>
      <c r="Z10" s="119">
        <f t="shared" si="1"/>
        <v>2</v>
      </c>
      <c r="AA10" s="123" t="str">
        <f t="shared" si="65"/>
        <v>GeLo</v>
      </c>
      <c r="AB10" s="123">
        <v>5</v>
      </c>
      <c r="AC10" s="585">
        <v>43030</v>
      </c>
      <c r="AD10" s="351" t="s">
        <v>651</v>
      </c>
      <c r="AE10" s="351" t="s">
        <v>652</v>
      </c>
      <c r="AF10" s="351">
        <f>35*10</f>
        <v>350</v>
      </c>
      <c r="AG10" s="351" t="s">
        <v>650</v>
      </c>
      <c r="AH10" s="202" t="s">
        <v>254</v>
      </c>
      <c r="AI10" s="349">
        <v>350</v>
      </c>
      <c r="AJ10" s="120">
        <f t="shared" si="2"/>
        <v>322.83999999999997</v>
      </c>
      <c r="AK10" s="597"/>
      <c r="AL10" s="598"/>
      <c r="AM10" s="599" t="str">
        <f t="shared" si="44"/>
        <v/>
      </c>
      <c r="AN10" s="120">
        <f>IF(ISBLANK(AH10),"",IF(ISBLANK(AL10),0,AL10)*ion21Coop!$F$46/100+AJ10-AL10)</f>
        <v>322.83999999999997</v>
      </c>
      <c r="AO10" s="577"/>
      <c r="AP10" s="119">
        <f t="shared" si="3"/>
        <v>3</v>
      </c>
      <c r="AQ10" s="123" t="str">
        <f t="shared" si="66"/>
        <v>MiDo</v>
      </c>
      <c r="AR10" s="123">
        <v>5</v>
      </c>
      <c r="AS10" s="585">
        <v>42938</v>
      </c>
      <c r="AT10" s="351" t="s">
        <v>717</v>
      </c>
      <c r="AU10" s="351"/>
      <c r="AV10" s="351"/>
      <c r="AW10" s="351" t="s">
        <v>718</v>
      </c>
      <c r="AX10" s="202" t="s">
        <v>238</v>
      </c>
      <c r="AY10" s="349">
        <v>900</v>
      </c>
      <c r="AZ10" s="120">
        <f t="shared" si="4"/>
        <v>33.21</v>
      </c>
      <c r="BA10" s="597"/>
      <c r="BB10" s="598"/>
      <c r="BC10" s="599" t="str">
        <f t="shared" si="45"/>
        <v/>
      </c>
      <c r="BD10" s="120">
        <f>IF(ISBLANK(AX10),"",IF(ISBLANK(BB10),0,BB10)*ion21Coop!$F$46/100+AZ10-BB10)</f>
        <v>33.21</v>
      </c>
      <c r="BF10" s="119">
        <f t="shared" si="5"/>
        <v>4</v>
      </c>
      <c r="BG10" s="123" t="str">
        <f t="shared" si="67"/>
        <v>EmNi</v>
      </c>
      <c r="BH10" s="123">
        <v>5</v>
      </c>
      <c r="BI10" s="585"/>
      <c r="BJ10" s="351"/>
      <c r="BK10" s="351"/>
      <c r="BL10" s="351"/>
      <c r="BM10" s="351"/>
      <c r="BN10" s="202"/>
      <c r="BO10" s="349"/>
      <c r="BP10" s="120" t="str">
        <f t="shared" si="6"/>
        <v/>
      </c>
      <c r="BQ10" s="597"/>
      <c r="BR10" s="598"/>
      <c r="BS10" s="599" t="str">
        <f t="shared" si="46"/>
        <v/>
      </c>
      <c r="BT10" s="120" t="str">
        <f>IF(ISBLANK(BN10),"",IF(ISBLANK(BR10),0,BR10)*ion21Coop!$F$46/100+BP10-BR10)</f>
        <v/>
      </c>
      <c r="BU10" s="590"/>
      <c r="BV10" s="119">
        <f t="shared" si="7"/>
        <v>5</v>
      </c>
      <c r="BW10" s="123" t="str">
        <f t="shared" si="68"/>
        <v>HeJe</v>
      </c>
      <c r="BX10" s="123">
        <v>5</v>
      </c>
      <c r="BY10" s="616"/>
      <c r="BZ10" s="423"/>
      <c r="CA10" s="423"/>
      <c r="CB10" s="423"/>
      <c r="CC10" s="423"/>
      <c r="CD10" s="203"/>
      <c r="CE10" s="204"/>
      <c r="CF10" s="120" t="str">
        <f t="shared" si="8"/>
        <v/>
      </c>
      <c r="CG10" s="601"/>
      <c r="CH10" s="603"/>
      <c r="CI10" s="599" t="str">
        <f t="shared" si="47"/>
        <v/>
      </c>
      <c r="CJ10" s="120" t="str">
        <f>IF(ISBLANK(CD10),"",IF(ISBLANK(CH10),0,CH10)*ion21Coop!$F$46/100+CF10-CH10)</f>
        <v/>
      </c>
      <c r="CK10" s="590"/>
      <c r="CL10" s="119">
        <f t="shared" si="9"/>
        <v>6</v>
      </c>
      <c r="CM10" s="123" t="str">
        <f t="shared" si="69"/>
        <v/>
      </c>
      <c r="CN10" s="123">
        <v>5</v>
      </c>
      <c r="CO10" s="616"/>
      <c r="CP10" s="423"/>
      <c r="CQ10" s="423"/>
      <c r="CR10" s="423"/>
      <c r="CS10" s="423"/>
      <c r="CT10" s="203"/>
      <c r="CU10" s="204"/>
      <c r="CV10" s="120" t="str">
        <f t="shared" si="10"/>
        <v/>
      </c>
      <c r="CW10" s="601"/>
      <c r="CX10" s="603"/>
      <c r="CY10" s="599" t="str">
        <f t="shared" si="48"/>
        <v/>
      </c>
      <c r="CZ10" s="120" t="str">
        <f>IF(ISBLANK(CT10),"",IF(ISBLANK(CX10),0,CX10)*ion21Coop!$F$46/100+CV10-CX10)</f>
        <v/>
      </c>
      <c r="DB10" s="119">
        <f t="shared" si="11"/>
        <v>7</v>
      </c>
      <c r="DC10" s="123" t="str">
        <f t="shared" si="70"/>
        <v/>
      </c>
      <c r="DD10" s="123">
        <v>5</v>
      </c>
      <c r="DE10" s="616"/>
      <c r="DF10" s="423"/>
      <c r="DG10" s="423"/>
      <c r="DH10" s="423"/>
      <c r="DI10" s="423"/>
      <c r="DJ10" s="203"/>
      <c r="DK10" s="204"/>
      <c r="DL10" s="120" t="str">
        <f t="shared" si="12"/>
        <v/>
      </c>
      <c r="DM10" s="601"/>
      <c r="DN10" s="603"/>
      <c r="DO10" s="599" t="str">
        <f t="shared" si="49"/>
        <v/>
      </c>
      <c r="DP10" s="120" t="str">
        <f>IF(ISBLANK(DJ10),"",IF(ISBLANK(DN10),0,DN10)*ion21Coop!$F$46/100+DL10-DN10)</f>
        <v/>
      </c>
      <c r="DQ10" s="590"/>
      <c r="DR10" s="119">
        <f t="shared" si="13"/>
        <v>8</v>
      </c>
      <c r="DS10" s="123" t="str">
        <f t="shared" si="71"/>
        <v/>
      </c>
      <c r="DT10" s="123">
        <v>5</v>
      </c>
      <c r="DU10" s="616"/>
      <c r="DV10" s="423"/>
      <c r="DW10" s="423"/>
      <c r="DX10" s="423"/>
      <c r="DY10" s="423"/>
      <c r="DZ10" s="203"/>
      <c r="EA10" s="204"/>
      <c r="EB10" s="120" t="str">
        <f t="shared" si="14"/>
        <v/>
      </c>
      <c r="EC10" s="601"/>
      <c r="ED10" s="603"/>
      <c r="EE10" s="599" t="str">
        <f t="shared" si="50"/>
        <v/>
      </c>
      <c r="EF10" s="120" t="str">
        <f>IF(ISBLANK(DZ10),"",IF(ISBLANK(ED10),0,ED10)*ion21Coop!$F$46/100+EB10-ED10)</f>
        <v/>
      </c>
      <c r="EG10" s="590"/>
      <c r="EH10" s="119">
        <f t="shared" si="15"/>
        <v>9</v>
      </c>
      <c r="EI10" s="427" t="str">
        <f t="shared" si="72"/>
        <v/>
      </c>
      <c r="EJ10" s="123">
        <v>5</v>
      </c>
      <c r="EK10" s="425"/>
      <c r="EL10" s="423"/>
      <c r="EM10" s="423"/>
      <c r="EN10" s="423"/>
      <c r="EO10" s="423"/>
      <c r="EP10" s="203"/>
      <c r="EQ10" s="204"/>
      <c r="ER10" s="600" t="str">
        <f t="shared" si="16"/>
        <v/>
      </c>
      <c r="ES10" s="601"/>
      <c r="ET10" s="603"/>
      <c r="EU10" s="602" t="str">
        <f t="shared" si="51"/>
        <v/>
      </c>
      <c r="EV10" s="120" t="str">
        <f>IF(ISBLANK(EP10),"",IF(ISBLANK(ET10),0,ET10)*ion21Coop!$F$46/100+ER10-ET10)</f>
        <v/>
      </c>
      <c r="EX10" s="119">
        <f t="shared" si="17"/>
        <v>10</v>
      </c>
      <c r="EY10" s="427" t="str">
        <f t="shared" si="73"/>
        <v/>
      </c>
      <c r="EZ10" s="123">
        <v>5</v>
      </c>
      <c r="FA10" s="425"/>
      <c r="FB10" s="423"/>
      <c r="FC10" s="423"/>
      <c r="FD10" s="423"/>
      <c r="FE10" s="423"/>
      <c r="FF10" s="203"/>
      <c r="FG10" s="204"/>
      <c r="FH10" s="600" t="str">
        <f t="shared" si="18"/>
        <v/>
      </c>
      <c r="FI10" s="601"/>
      <c r="FJ10" s="603"/>
      <c r="FK10" s="602" t="str">
        <f t="shared" si="52"/>
        <v/>
      </c>
      <c r="FL10" s="120" t="str">
        <f>IF(ISBLANK(FF10),"",IF(ISBLANK(FJ10),0,FJ10)*ion21Coop!$F$46/100+FH10-FJ10)</f>
        <v/>
      </c>
      <c r="FM10" s="590"/>
      <c r="FN10" s="119">
        <f t="shared" si="19"/>
        <v>11</v>
      </c>
      <c r="FO10" s="427" t="str">
        <f t="shared" si="74"/>
        <v/>
      </c>
      <c r="FP10" s="123">
        <v>5</v>
      </c>
      <c r="FQ10" s="425"/>
      <c r="FR10" s="423"/>
      <c r="FS10" s="423"/>
      <c r="FT10" s="423"/>
      <c r="FU10" s="423"/>
      <c r="FV10" s="203"/>
      <c r="FW10" s="204"/>
      <c r="FX10" s="600" t="str">
        <f t="shared" si="20"/>
        <v/>
      </c>
      <c r="FY10" s="601"/>
      <c r="FZ10" s="603"/>
      <c r="GA10" s="602" t="str">
        <f t="shared" si="53"/>
        <v/>
      </c>
      <c r="GB10" s="120" t="str">
        <f>IF(ISBLANK(FV10),"",IF(ISBLANK(FZ10),0,FZ10)*ion21Coop!$F$46/100+FX10-FZ10)</f>
        <v/>
      </c>
      <c r="GC10" s="590"/>
      <c r="GD10" s="119">
        <f t="shared" si="21"/>
        <v>12</v>
      </c>
      <c r="GE10" s="427" t="str">
        <f t="shared" si="75"/>
        <v/>
      </c>
      <c r="GF10" s="123">
        <v>5</v>
      </c>
      <c r="GG10" s="425"/>
      <c r="GH10" s="423"/>
      <c r="GI10" s="423"/>
      <c r="GJ10" s="423"/>
      <c r="GK10" s="423"/>
      <c r="GL10" s="203"/>
      <c r="GM10" s="204"/>
      <c r="GN10" s="600" t="str">
        <f t="shared" si="22"/>
        <v/>
      </c>
      <c r="GO10" s="601"/>
      <c r="GP10" s="603"/>
      <c r="GQ10" s="602" t="str">
        <f t="shared" si="54"/>
        <v/>
      </c>
      <c r="GR10" s="120" t="str">
        <f>IF(ISBLANK(GL10),"",IF(ISBLANK(GP10),0,GP10)*ion21Coop!$F$46/100+GN10-GP10)</f>
        <v/>
      </c>
      <c r="GT10" s="119">
        <f t="shared" si="23"/>
        <v>13</v>
      </c>
      <c r="GU10" s="427" t="str">
        <f t="shared" si="76"/>
        <v/>
      </c>
      <c r="GV10" s="123">
        <v>5</v>
      </c>
      <c r="GW10" s="425"/>
      <c r="GX10" s="423"/>
      <c r="GY10" s="423"/>
      <c r="GZ10" s="423"/>
      <c r="HA10" s="423"/>
      <c r="HB10" s="203"/>
      <c r="HC10" s="204"/>
      <c r="HD10" s="600" t="str">
        <f t="shared" si="24"/>
        <v/>
      </c>
      <c r="HE10" s="601"/>
      <c r="HF10" s="603"/>
      <c r="HG10" s="602" t="str">
        <f t="shared" si="55"/>
        <v/>
      </c>
      <c r="HH10" s="120" t="str">
        <f>IF(ISBLANK(HB10),"",IF(ISBLANK(HF10),0,HF10)*ion21Coop!$F$46/100+HD10-HF10)</f>
        <v/>
      </c>
      <c r="HI10" s="590"/>
      <c r="HJ10" s="119">
        <f t="shared" si="25"/>
        <v>14</v>
      </c>
      <c r="HK10" s="427" t="str">
        <f t="shared" si="77"/>
        <v/>
      </c>
      <c r="HL10" s="123">
        <v>5</v>
      </c>
      <c r="HM10" s="425"/>
      <c r="HN10" s="423"/>
      <c r="HO10" s="423"/>
      <c r="HP10" s="423"/>
      <c r="HQ10" s="423"/>
      <c r="HR10" s="203"/>
      <c r="HS10" s="204"/>
      <c r="HT10" s="600" t="str">
        <f t="shared" si="26"/>
        <v/>
      </c>
      <c r="HU10" s="601"/>
      <c r="HV10" s="603"/>
      <c r="HW10" s="602" t="str">
        <f t="shared" si="56"/>
        <v/>
      </c>
      <c r="HX10" s="120" t="str">
        <f>IF(ISBLANK(HR10),"",IF(ISBLANK(HV10),0,HV10)*ion21Coop!$F$46/100+HT10-HV10)</f>
        <v/>
      </c>
      <c r="HY10" s="590"/>
      <c r="HZ10" s="119">
        <f t="shared" si="27"/>
        <v>15</v>
      </c>
      <c r="IA10" s="427" t="str">
        <f t="shared" si="78"/>
        <v/>
      </c>
      <c r="IB10" s="123">
        <v>5</v>
      </c>
      <c r="IC10" s="425"/>
      <c r="ID10" s="423"/>
      <c r="IE10" s="423"/>
      <c r="IF10" s="423"/>
      <c r="IG10" s="423"/>
      <c r="IH10" s="203"/>
      <c r="II10" s="204"/>
      <c r="IJ10" s="600" t="str">
        <f t="shared" si="28"/>
        <v/>
      </c>
      <c r="IK10" s="601"/>
      <c r="IL10" s="603"/>
      <c r="IM10" s="602" t="str">
        <f t="shared" si="57"/>
        <v/>
      </c>
      <c r="IN10" s="120" t="str">
        <f>IF(ISBLANK(IH10),"",IF(ISBLANK(IL10),0,IL10)*ion21Coop!$F$46/100+IJ10-IL10)</f>
        <v/>
      </c>
      <c r="IP10" s="119">
        <f t="shared" si="29"/>
        <v>16</v>
      </c>
      <c r="IQ10" s="427" t="str">
        <f t="shared" si="79"/>
        <v/>
      </c>
      <c r="IR10" s="123">
        <v>5</v>
      </c>
      <c r="IS10" s="425"/>
      <c r="IT10" s="423"/>
      <c r="IU10" s="423"/>
      <c r="IV10" s="423"/>
      <c r="IW10" s="423"/>
      <c r="IX10" s="203"/>
      <c r="IY10" s="204"/>
      <c r="IZ10" s="600" t="str">
        <f t="shared" si="30"/>
        <v/>
      </c>
      <c r="JA10" s="601"/>
      <c r="JB10" s="603"/>
      <c r="JC10" s="602" t="str">
        <f t="shared" si="58"/>
        <v/>
      </c>
      <c r="JD10" s="120" t="str">
        <f>IF(ISBLANK(IX10),"",IF(ISBLANK(JB10),0,JB10)*ion21Coop!$F$46/100+IZ10-JB10)</f>
        <v/>
      </c>
      <c r="JF10" s="119">
        <f t="shared" si="31"/>
        <v>17</v>
      </c>
      <c r="JG10" s="427" t="str">
        <f t="shared" si="80"/>
        <v/>
      </c>
      <c r="JH10" s="123">
        <v>5</v>
      </c>
      <c r="JI10" s="425"/>
      <c r="JJ10" s="423"/>
      <c r="JK10" s="423"/>
      <c r="JL10" s="423"/>
      <c r="JM10" s="423"/>
      <c r="JN10" s="203"/>
      <c r="JO10" s="204"/>
      <c r="JP10" s="600" t="str">
        <f t="shared" si="32"/>
        <v/>
      </c>
      <c r="JQ10" s="601"/>
      <c r="JR10" s="603"/>
      <c r="JS10" s="602" t="str">
        <f t="shared" si="59"/>
        <v/>
      </c>
      <c r="JT10" s="120" t="str">
        <f>IF(ISBLANK(JN10),"",IF(ISBLANK(JR10),0,JR10)*ion21Coop!$F$46/100+JP10-JR10)</f>
        <v/>
      </c>
      <c r="JV10" s="119">
        <f t="shared" si="33"/>
        <v>18</v>
      </c>
      <c r="JW10" s="427" t="str">
        <f t="shared" si="81"/>
        <v/>
      </c>
      <c r="JX10" s="123">
        <v>5</v>
      </c>
      <c r="JY10" s="425"/>
      <c r="JZ10" s="423"/>
      <c r="KA10" s="423"/>
      <c r="KB10" s="423"/>
      <c r="KC10" s="423"/>
      <c r="KD10" s="203"/>
      <c r="KE10" s="204"/>
      <c r="KF10" s="600" t="str">
        <f t="shared" si="34"/>
        <v/>
      </c>
      <c r="KG10" s="601"/>
      <c r="KH10" s="603"/>
      <c r="KI10" s="602" t="str">
        <f t="shared" si="60"/>
        <v/>
      </c>
      <c r="KJ10" s="120" t="str">
        <f>IF(ISBLANK(KD10),"",IF(ISBLANK(KH10),0,KH10)*ion21Coop!$F$46/100+KF10-KH10)</f>
        <v/>
      </c>
      <c r="KL10" s="119">
        <f t="shared" si="35"/>
        <v>19</v>
      </c>
      <c r="KM10" s="427" t="str">
        <f t="shared" si="82"/>
        <v/>
      </c>
      <c r="KN10" s="123">
        <v>5</v>
      </c>
      <c r="KO10" s="425"/>
      <c r="KP10" s="423"/>
      <c r="KQ10" s="423"/>
      <c r="KR10" s="423"/>
      <c r="KS10" s="423"/>
      <c r="KT10" s="203"/>
      <c r="KU10" s="204"/>
      <c r="KV10" s="600" t="str">
        <f t="shared" si="36"/>
        <v/>
      </c>
      <c r="KW10" s="601"/>
      <c r="KX10" s="603"/>
      <c r="KY10" s="602" t="str">
        <f t="shared" si="61"/>
        <v/>
      </c>
      <c r="KZ10" s="120" t="str">
        <f>IF(ISBLANK(KT10),"",IF(ISBLANK(KX10),0,KX10)*ion21Coop!$F$46/100+KV10-KX10)</f>
        <v/>
      </c>
      <c r="LB10" s="119">
        <f t="shared" si="37"/>
        <v>20</v>
      </c>
      <c r="LC10" s="123" t="str">
        <f t="shared" si="83"/>
        <v/>
      </c>
      <c r="LD10" s="123">
        <v>5</v>
      </c>
      <c r="LE10" s="425"/>
      <c r="LF10" s="423"/>
      <c r="LG10" s="423"/>
      <c r="LH10" s="423"/>
      <c r="LI10" s="423"/>
      <c r="LJ10" s="203"/>
      <c r="LK10" s="204"/>
      <c r="LL10" s="120" t="str">
        <f t="shared" si="38"/>
        <v/>
      </c>
      <c r="LM10" s="601"/>
      <c r="LN10" s="603"/>
      <c r="LO10" s="599" t="str">
        <f t="shared" si="62"/>
        <v/>
      </c>
      <c r="LP10" s="120" t="str">
        <f>IF(ISBLANK(LJ10),"",IF(ISBLANK(LN10),0,LN10)*ion21Coop!$F$46/100+LL10-LN10)</f>
        <v/>
      </c>
      <c r="LR10" s="119">
        <f t="shared" si="39"/>
        <v>21</v>
      </c>
      <c r="LS10" s="123" t="str">
        <f t="shared" si="84"/>
        <v/>
      </c>
      <c r="LT10" s="123">
        <v>5</v>
      </c>
      <c r="LU10" s="425"/>
      <c r="LV10" s="423"/>
      <c r="LW10" s="423"/>
      <c r="LX10" s="423"/>
      <c r="LY10" s="423"/>
      <c r="LZ10" s="203"/>
      <c r="MA10" s="204"/>
      <c r="MB10" s="120" t="str">
        <f t="shared" si="40"/>
        <v/>
      </c>
      <c r="MC10" s="601"/>
      <c r="MD10" s="603"/>
      <c r="ME10" s="599" t="str">
        <f t="shared" si="63"/>
        <v/>
      </c>
      <c r="MF10" s="120" t="str">
        <f>IF(ISBLANK(LZ10),"",IF(ISBLANK(MD10),0,MD10)*ion21Coop!$F$46/100+MB10-MD10)</f>
        <v/>
      </c>
    </row>
    <row r="11" spans="1:458" x14ac:dyDescent="0.3">
      <c r="A11" s="187" t="str">
        <f t="shared" si="41"/>
        <v xml:space="preserve">6 - </v>
      </c>
      <c r="B11" s="119">
        <f>ion21Team!B10</f>
        <v>6</v>
      </c>
      <c r="C11" s="123" t="str">
        <f>IF(ISBLANK(ion21Team!C10),"",ion21Team!C10)</f>
        <v/>
      </c>
      <c r="D11" s="289" t="str">
        <f>IF(ISBLANK(ion21Team!$C$10),"",$CZ$3)</f>
        <v/>
      </c>
      <c r="E11" s="271" t="str">
        <f>IF(ISBLANK(ion21Team!C10),"",IFERROR(D11/$D$27*100,0))</f>
        <v/>
      </c>
      <c r="F11" s="146" t="str">
        <f>IF(ISBLANK(ion21Team!C10),"",ion21Votes!AG11)</f>
        <v/>
      </c>
      <c r="G11" s="121" t="str">
        <f>IF(ISBLANK(ion21Team!C10),"",ROUND(ion21Votes!$AG$27*E11/100,0))</f>
        <v/>
      </c>
      <c r="H11" s="122" t="str">
        <f>IF(ISBLANK(ion21Team!C10),"",F11-G11)</f>
        <v/>
      </c>
      <c r="J11" s="119">
        <f t="shared" si="0"/>
        <v>1</v>
      </c>
      <c r="K11" s="123" t="str">
        <f t="shared" si="64"/>
        <v>YaJo</v>
      </c>
      <c r="L11" s="123">
        <v>6</v>
      </c>
      <c r="M11" s="585">
        <v>42980</v>
      </c>
      <c r="N11" s="579" t="s">
        <v>708</v>
      </c>
      <c r="O11" s="351"/>
      <c r="P11" s="351"/>
      <c r="Q11" s="351" t="s">
        <v>856</v>
      </c>
      <c r="R11" s="202" t="s">
        <v>600</v>
      </c>
      <c r="S11" s="349">
        <v>2500</v>
      </c>
      <c r="T11" s="120">
        <f t="shared" si="42"/>
        <v>34.398249999999997</v>
      </c>
      <c r="U11" s="597"/>
      <c r="V11" s="598"/>
      <c r="W11" s="599" t="str">
        <f t="shared" si="43"/>
        <v/>
      </c>
      <c r="X11" s="120">
        <f>IF(ISBLANK(R11),"",IF(ISBLANK(V11),0,V11)*ion21Coop!$F$46/100+T11-V11)</f>
        <v>34.398249999999997</v>
      </c>
      <c r="Y11" s="590"/>
      <c r="Z11" s="119">
        <f t="shared" si="1"/>
        <v>2</v>
      </c>
      <c r="AA11" s="123" t="str">
        <f t="shared" si="65"/>
        <v>GeLo</v>
      </c>
      <c r="AB11" s="123">
        <v>6</v>
      </c>
      <c r="AC11" s="616"/>
      <c r="AD11" s="617"/>
      <c r="AE11" s="423"/>
      <c r="AF11" s="423"/>
      <c r="AG11" s="423"/>
      <c r="AH11" s="203"/>
      <c r="AI11" s="204"/>
      <c r="AJ11" s="120" t="str">
        <f t="shared" si="2"/>
        <v/>
      </c>
      <c r="AK11" s="601"/>
      <c r="AL11" s="603"/>
      <c r="AM11" s="599" t="str">
        <f t="shared" si="44"/>
        <v/>
      </c>
      <c r="AN11" s="120" t="str">
        <f>IF(ISBLANK(AH11),"",IF(ISBLANK(AL11),0,AL11)*ion21Coop!$F$46/100+AJ11-AL11)</f>
        <v/>
      </c>
      <c r="AO11" s="577"/>
      <c r="AP11" s="119">
        <f t="shared" si="3"/>
        <v>3</v>
      </c>
      <c r="AQ11" s="123" t="str">
        <f t="shared" si="66"/>
        <v>MiDo</v>
      </c>
      <c r="AR11" s="123">
        <v>6</v>
      </c>
      <c r="AS11" s="585">
        <v>42977</v>
      </c>
      <c r="AT11" s="579" t="s">
        <v>719</v>
      </c>
      <c r="AU11" s="351"/>
      <c r="AV11" s="351"/>
      <c r="AW11" s="351" t="s">
        <v>712</v>
      </c>
      <c r="AX11" s="202" t="s">
        <v>238</v>
      </c>
      <c r="AY11" s="349">
        <v>351</v>
      </c>
      <c r="AZ11" s="120">
        <f t="shared" si="4"/>
        <v>12.9519</v>
      </c>
      <c r="BA11" s="597"/>
      <c r="BB11" s="598"/>
      <c r="BC11" s="599" t="str">
        <f t="shared" si="45"/>
        <v/>
      </c>
      <c r="BD11" s="120">
        <f>IF(ISBLANK(AX11),"",IF(ISBLANK(BB11),0,BB11)*ion21Coop!$F$46/100+AZ11-BB11)</f>
        <v>12.9519</v>
      </c>
      <c r="BF11" s="119">
        <f t="shared" si="5"/>
        <v>4</v>
      </c>
      <c r="BG11" s="123" t="str">
        <f t="shared" si="67"/>
        <v>EmNi</v>
      </c>
      <c r="BH11" s="123">
        <v>6</v>
      </c>
      <c r="BI11" s="585"/>
      <c r="BJ11" s="579"/>
      <c r="BK11" s="351"/>
      <c r="BL11" s="351"/>
      <c r="BM11" s="351"/>
      <c r="BN11" s="202"/>
      <c r="BO11" s="349"/>
      <c r="BP11" s="120" t="str">
        <f t="shared" si="6"/>
        <v/>
      </c>
      <c r="BQ11" s="597"/>
      <c r="BR11" s="598"/>
      <c r="BS11" s="599" t="str">
        <f t="shared" si="46"/>
        <v/>
      </c>
      <c r="BT11" s="120" t="str">
        <f>IF(ISBLANK(BN11),"",IF(ISBLANK(BR11),0,BR11)*ion21Coop!$F$46/100+BP11-BR11)</f>
        <v/>
      </c>
      <c r="BU11" s="590"/>
      <c r="BV11" s="119">
        <f t="shared" si="7"/>
        <v>5</v>
      </c>
      <c r="BW11" s="123" t="str">
        <f t="shared" si="68"/>
        <v>HeJe</v>
      </c>
      <c r="BX11" s="123">
        <v>6</v>
      </c>
      <c r="BY11" s="616"/>
      <c r="BZ11" s="617"/>
      <c r="CA11" s="423"/>
      <c r="CB11" s="423"/>
      <c r="CC11" s="423"/>
      <c r="CD11" s="203"/>
      <c r="CE11" s="204"/>
      <c r="CF11" s="120" t="str">
        <f t="shared" si="8"/>
        <v/>
      </c>
      <c r="CG11" s="601"/>
      <c r="CH11" s="603"/>
      <c r="CI11" s="599" t="str">
        <f t="shared" si="47"/>
        <v/>
      </c>
      <c r="CJ11" s="120" t="str">
        <f>IF(ISBLANK(CD11),"",IF(ISBLANK(CH11),0,CH11)*ion21Coop!$F$46/100+CF11-CH11)</f>
        <v/>
      </c>
      <c r="CK11" s="590"/>
      <c r="CL11" s="119">
        <f t="shared" si="9"/>
        <v>6</v>
      </c>
      <c r="CM11" s="123" t="str">
        <f t="shared" si="69"/>
        <v/>
      </c>
      <c r="CN11" s="123">
        <v>6</v>
      </c>
      <c r="CO11" s="616"/>
      <c r="CP11" s="617"/>
      <c r="CQ11" s="423"/>
      <c r="CR11" s="423"/>
      <c r="CS11" s="423"/>
      <c r="CT11" s="203"/>
      <c r="CU11" s="204"/>
      <c r="CV11" s="120" t="str">
        <f t="shared" si="10"/>
        <v/>
      </c>
      <c r="CW11" s="601"/>
      <c r="CX11" s="603"/>
      <c r="CY11" s="599" t="str">
        <f t="shared" si="48"/>
        <v/>
      </c>
      <c r="CZ11" s="120" t="str">
        <f>IF(ISBLANK(CT11),"",IF(ISBLANK(CX11),0,CX11)*ion21Coop!$F$46/100+CV11-CX11)</f>
        <v/>
      </c>
      <c r="DB11" s="119">
        <f t="shared" si="11"/>
        <v>7</v>
      </c>
      <c r="DC11" s="123" t="str">
        <f t="shared" si="70"/>
        <v/>
      </c>
      <c r="DD11" s="123">
        <v>6</v>
      </c>
      <c r="DE11" s="616"/>
      <c r="DF11" s="617"/>
      <c r="DG11" s="423"/>
      <c r="DH11" s="423"/>
      <c r="DI11" s="423"/>
      <c r="DJ11" s="203"/>
      <c r="DK11" s="204"/>
      <c r="DL11" s="120" t="str">
        <f t="shared" si="12"/>
        <v/>
      </c>
      <c r="DM11" s="601"/>
      <c r="DN11" s="603"/>
      <c r="DO11" s="599" t="str">
        <f t="shared" si="49"/>
        <v/>
      </c>
      <c r="DP11" s="120" t="str">
        <f>IF(ISBLANK(DJ11),"",IF(ISBLANK(DN11),0,DN11)*ion21Coop!$F$46/100+DL11-DN11)</f>
        <v/>
      </c>
      <c r="DQ11" s="590"/>
      <c r="DR11" s="119">
        <f t="shared" si="13"/>
        <v>8</v>
      </c>
      <c r="DS11" s="123" t="str">
        <f t="shared" si="71"/>
        <v/>
      </c>
      <c r="DT11" s="123">
        <v>6</v>
      </c>
      <c r="DU11" s="616"/>
      <c r="DV11" s="617"/>
      <c r="DW11" s="423"/>
      <c r="DX11" s="423"/>
      <c r="DY11" s="423"/>
      <c r="DZ11" s="203"/>
      <c r="EA11" s="204"/>
      <c r="EB11" s="120" t="str">
        <f t="shared" si="14"/>
        <v/>
      </c>
      <c r="EC11" s="601"/>
      <c r="ED11" s="603"/>
      <c r="EE11" s="599" t="str">
        <f t="shared" si="50"/>
        <v/>
      </c>
      <c r="EF11" s="120" t="str">
        <f>IF(ISBLANK(DZ11),"",IF(ISBLANK(ED11),0,ED11)*ion21Coop!$F$46/100+EB11-ED11)</f>
        <v/>
      </c>
      <c r="EG11" s="590"/>
      <c r="EH11" s="119">
        <f t="shared" si="15"/>
        <v>9</v>
      </c>
      <c r="EI11" s="427" t="str">
        <f t="shared" si="72"/>
        <v/>
      </c>
      <c r="EJ11" s="123">
        <v>6</v>
      </c>
      <c r="EK11" s="425"/>
      <c r="EL11" s="423"/>
      <c r="EM11" s="423"/>
      <c r="EN11" s="423"/>
      <c r="EO11" s="423"/>
      <c r="EP11" s="203"/>
      <c r="EQ11" s="204"/>
      <c r="ER11" s="600" t="str">
        <f t="shared" si="16"/>
        <v/>
      </c>
      <c r="ES11" s="601"/>
      <c r="ET11" s="603"/>
      <c r="EU11" s="602" t="str">
        <f t="shared" si="51"/>
        <v/>
      </c>
      <c r="EV11" s="120" t="str">
        <f>IF(ISBLANK(EP11),"",IF(ISBLANK(ET11),0,ET11)*ion21Coop!$F$46/100+ER11-ET11)</f>
        <v/>
      </c>
      <c r="EX11" s="119">
        <f t="shared" si="17"/>
        <v>10</v>
      </c>
      <c r="EY11" s="427" t="str">
        <f t="shared" si="73"/>
        <v/>
      </c>
      <c r="EZ11" s="123">
        <v>6</v>
      </c>
      <c r="FA11" s="425"/>
      <c r="FB11" s="423"/>
      <c r="FC11" s="423"/>
      <c r="FD11" s="423"/>
      <c r="FE11" s="423"/>
      <c r="FF11" s="203"/>
      <c r="FG11" s="204"/>
      <c r="FH11" s="600" t="str">
        <f t="shared" si="18"/>
        <v/>
      </c>
      <c r="FI11" s="601"/>
      <c r="FJ11" s="603"/>
      <c r="FK11" s="602" t="str">
        <f t="shared" si="52"/>
        <v/>
      </c>
      <c r="FL11" s="120" t="str">
        <f>IF(ISBLANK(FF11),"",IF(ISBLANK(FJ11),0,FJ11)*ion21Coop!$F$46/100+FH11-FJ11)</f>
        <v/>
      </c>
      <c r="FM11" s="590"/>
      <c r="FN11" s="119">
        <f t="shared" si="19"/>
        <v>11</v>
      </c>
      <c r="FO11" s="427" t="str">
        <f t="shared" si="74"/>
        <v/>
      </c>
      <c r="FP11" s="123">
        <v>6</v>
      </c>
      <c r="FQ11" s="425"/>
      <c r="FR11" s="423"/>
      <c r="FS11" s="423"/>
      <c r="FT11" s="423"/>
      <c r="FU11" s="423"/>
      <c r="FV11" s="203"/>
      <c r="FW11" s="204"/>
      <c r="FX11" s="600" t="str">
        <f t="shared" si="20"/>
        <v/>
      </c>
      <c r="FY11" s="601"/>
      <c r="FZ11" s="603"/>
      <c r="GA11" s="602" t="str">
        <f t="shared" si="53"/>
        <v/>
      </c>
      <c r="GB11" s="120" t="str">
        <f>IF(ISBLANK(FV11),"",IF(ISBLANK(FZ11),0,FZ11)*ion21Coop!$F$46/100+FX11-FZ11)</f>
        <v/>
      </c>
      <c r="GC11" s="590"/>
      <c r="GD11" s="119">
        <f t="shared" si="21"/>
        <v>12</v>
      </c>
      <c r="GE11" s="427" t="str">
        <f t="shared" si="75"/>
        <v/>
      </c>
      <c r="GF11" s="123">
        <v>6</v>
      </c>
      <c r="GG11" s="425"/>
      <c r="GH11" s="423"/>
      <c r="GI11" s="423"/>
      <c r="GJ11" s="423"/>
      <c r="GK11" s="423"/>
      <c r="GL11" s="203"/>
      <c r="GM11" s="204"/>
      <c r="GN11" s="600" t="str">
        <f t="shared" si="22"/>
        <v/>
      </c>
      <c r="GO11" s="601"/>
      <c r="GP11" s="603"/>
      <c r="GQ11" s="602" t="str">
        <f t="shared" si="54"/>
        <v/>
      </c>
      <c r="GR11" s="120" t="str">
        <f>IF(ISBLANK(GL11),"",IF(ISBLANK(GP11),0,GP11)*ion21Coop!$F$46/100+GN11-GP11)</f>
        <v/>
      </c>
      <c r="GT11" s="119">
        <f t="shared" si="23"/>
        <v>13</v>
      </c>
      <c r="GU11" s="427" t="str">
        <f t="shared" si="76"/>
        <v/>
      </c>
      <c r="GV11" s="123">
        <v>6</v>
      </c>
      <c r="GW11" s="425"/>
      <c r="GX11" s="423"/>
      <c r="GY11" s="423"/>
      <c r="GZ11" s="423"/>
      <c r="HA11" s="423"/>
      <c r="HB11" s="203"/>
      <c r="HC11" s="204"/>
      <c r="HD11" s="600" t="str">
        <f t="shared" si="24"/>
        <v/>
      </c>
      <c r="HE11" s="601"/>
      <c r="HF11" s="603"/>
      <c r="HG11" s="602" t="str">
        <f t="shared" si="55"/>
        <v/>
      </c>
      <c r="HH11" s="120" t="str">
        <f>IF(ISBLANK(HB11),"",IF(ISBLANK(HF11),0,HF11)*ion21Coop!$F$46/100+HD11-HF11)</f>
        <v/>
      </c>
      <c r="HI11" s="590"/>
      <c r="HJ11" s="119">
        <f t="shared" si="25"/>
        <v>14</v>
      </c>
      <c r="HK11" s="427" t="str">
        <f t="shared" si="77"/>
        <v/>
      </c>
      <c r="HL11" s="123">
        <v>6</v>
      </c>
      <c r="HM11" s="425"/>
      <c r="HN11" s="423"/>
      <c r="HO11" s="423"/>
      <c r="HP11" s="423"/>
      <c r="HQ11" s="423"/>
      <c r="HR11" s="203"/>
      <c r="HS11" s="204"/>
      <c r="HT11" s="600" t="str">
        <f t="shared" si="26"/>
        <v/>
      </c>
      <c r="HU11" s="601"/>
      <c r="HV11" s="603"/>
      <c r="HW11" s="602" t="str">
        <f t="shared" si="56"/>
        <v/>
      </c>
      <c r="HX11" s="120" t="str">
        <f>IF(ISBLANK(HR11),"",IF(ISBLANK(HV11),0,HV11)*ion21Coop!$F$46/100+HT11-HV11)</f>
        <v/>
      </c>
      <c r="HY11" s="590"/>
      <c r="HZ11" s="119">
        <f t="shared" si="27"/>
        <v>15</v>
      </c>
      <c r="IA11" s="427" t="str">
        <f t="shared" si="78"/>
        <v/>
      </c>
      <c r="IB11" s="123">
        <v>6</v>
      </c>
      <c r="IC11" s="425"/>
      <c r="ID11" s="423"/>
      <c r="IE11" s="423"/>
      <c r="IF11" s="423"/>
      <c r="IG11" s="423"/>
      <c r="IH11" s="203"/>
      <c r="II11" s="204"/>
      <c r="IJ11" s="600" t="str">
        <f t="shared" si="28"/>
        <v/>
      </c>
      <c r="IK11" s="601"/>
      <c r="IL11" s="603"/>
      <c r="IM11" s="602" t="str">
        <f t="shared" si="57"/>
        <v/>
      </c>
      <c r="IN11" s="120" t="str">
        <f>IF(ISBLANK(IH11),"",IF(ISBLANK(IL11),0,IL11)*ion21Coop!$F$46/100+IJ11-IL11)</f>
        <v/>
      </c>
      <c r="IP11" s="119">
        <f t="shared" si="29"/>
        <v>16</v>
      </c>
      <c r="IQ11" s="427" t="str">
        <f t="shared" si="79"/>
        <v/>
      </c>
      <c r="IR11" s="123">
        <v>6</v>
      </c>
      <c r="IS11" s="425"/>
      <c r="IT11" s="423"/>
      <c r="IU11" s="423"/>
      <c r="IV11" s="423"/>
      <c r="IW11" s="423"/>
      <c r="IX11" s="203"/>
      <c r="IY11" s="204"/>
      <c r="IZ11" s="600" t="str">
        <f t="shared" si="30"/>
        <v/>
      </c>
      <c r="JA11" s="601"/>
      <c r="JB11" s="603"/>
      <c r="JC11" s="602" t="str">
        <f t="shared" si="58"/>
        <v/>
      </c>
      <c r="JD11" s="120" t="str">
        <f>IF(ISBLANK(IX11),"",IF(ISBLANK(JB11),0,JB11)*ion21Coop!$F$46/100+IZ11-JB11)</f>
        <v/>
      </c>
      <c r="JF11" s="119">
        <f t="shared" si="31"/>
        <v>17</v>
      </c>
      <c r="JG11" s="427" t="str">
        <f t="shared" si="80"/>
        <v/>
      </c>
      <c r="JH11" s="123">
        <v>6</v>
      </c>
      <c r="JI11" s="425"/>
      <c r="JJ11" s="423"/>
      <c r="JK11" s="423"/>
      <c r="JL11" s="423"/>
      <c r="JM11" s="423"/>
      <c r="JN11" s="203"/>
      <c r="JO11" s="204"/>
      <c r="JP11" s="600" t="str">
        <f t="shared" si="32"/>
        <v/>
      </c>
      <c r="JQ11" s="601"/>
      <c r="JR11" s="603"/>
      <c r="JS11" s="602" t="str">
        <f t="shared" si="59"/>
        <v/>
      </c>
      <c r="JT11" s="120" t="str">
        <f>IF(ISBLANK(JN11),"",IF(ISBLANK(JR11),0,JR11)*ion21Coop!$F$46/100+JP11-JR11)</f>
        <v/>
      </c>
      <c r="JV11" s="119">
        <f t="shared" si="33"/>
        <v>18</v>
      </c>
      <c r="JW11" s="427" t="str">
        <f t="shared" si="81"/>
        <v/>
      </c>
      <c r="JX11" s="123">
        <v>6</v>
      </c>
      <c r="JY11" s="425"/>
      <c r="JZ11" s="423"/>
      <c r="KA11" s="423"/>
      <c r="KB11" s="423"/>
      <c r="KC11" s="423"/>
      <c r="KD11" s="203"/>
      <c r="KE11" s="204"/>
      <c r="KF11" s="600" t="str">
        <f t="shared" si="34"/>
        <v/>
      </c>
      <c r="KG11" s="601"/>
      <c r="KH11" s="603"/>
      <c r="KI11" s="602" t="str">
        <f t="shared" si="60"/>
        <v/>
      </c>
      <c r="KJ11" s="120" t="str">
        <f>IF(ISBLANK(KD11),"",IF(ISBLANK(KH11),0,KH11)*ion21Coop!$F$46/100+KF11-KH11)</f>
        <v/>
      </c>
      <c r="KL11" s="119">
        <f t="shared" si="35"/>
        <v>19</v>
      </c>
      <c r="KM11" s="427" t="str">
        <f t="shared" si="82"/>
        <v/>
      </c>
      <c r="KN11" s="123">
        <v>6</v>
      </c>
      <c r="KO11" s="425"/>
      <c r="KP11" s="423"/>
      <c r="KQ11" s="423"/>
      <c r="KR11" s="423"/>
      <c r="KS11" s="423"/>
      <c r="KT11" s="203"/>
      <c r="KU11" s="204"/>
      <c r="KV11" s="600" t="str">
        <f t="shared" si="36"/>
        <v/>
      </c>
      <c r="KW11" s="601"/>
      <c r="KX11" s="603"/>
      <c r="KY11" s="602" t="str">
        <f t="shared" si="61"/>
        <v/>
      </c>
      <c r="KZ11" s="120" t="str">
        <f>IF(ISBLANK(KT11),"",IF(ISBLANK(KX11),0,KX11)*ion21Coop!$F$46/100+KV11-KX11)</f>
        <v/>
      </c>
      <c r="LB11" s="119">
        <f t="shared" si="37"/>
        <v>20</v>
      </c>
      <c r="LC11" s="123" t="str">
        <f t="shared" si="83"/>
        <v/>
      </c>
      <c r="LD11" s="123">
        <v>6</v>
      </c>
      <c r="LE11" s="425"/>
      <c r="LF11" s="423"/>
      <c r="LG11" s="423"/>
      <c r="LH11" s="423"/>
      <c r="LI11" s="423"/>
      <c r="LJ11" s="203"/>
      <c r="LK11" s="204"/>
      <c r="LL11" s="120" t="str">
        <f t="shared" si="38"/>
        <v/>
      </c>
      <c r="LM11" s="601"/>
      <c r="LN11" s="603"/>
      <c r="LO11" s="599" t="str">
        <f t="shared" si="62"/>
        <v/>
      </c>
      <c r="LP11" s="120" t="str">
        <f>IF(ISBLANK(LJ11),"",IF(ISBLANK(LN11),0,LN11)*ion21Coop!$F$46/100+LL11-LN11)</f>
        <v/>
      </c>
      <c r="LR11" s="119">
        <f t="shared" si="39"/>
        <v>21</v>
      </c>
      <c r="LS11" s="123" t="str">
        <f t="shared" si="84"/>
        <v/>
      </c>
      <c r="LT11" s="123">
        <v>6</v>
      </c>
      <c r="LU11" s="425"/>
      <c r="LV11" s="423"/>
      <c r="LW11" s="423"/>
      <c r="LX11" s="423"/>
      <c r="LY11" s="423"/>
      <c r="LZ11" s="203"/>
      <c r="MA11" s="204"/>
      <c r="MB11" s="120" t="str">
        <f t="shared" si="40"/>
        <v/>
      </c>
      <c r="MC11" s="601"/>
      <c r="MD11" s="603"/>
      <c r="ME11" s="599" t="str">
        <f t="shared" si="63"/>
        <v/>
      </c>
      <c r="MF11" s="120" t="str">
        <f>IF(ISBLANK(LZ11),"",IF(ISBLANK(MD11),0,MD11)*ion21Coop!$F$46/100+MB11-MD11)</f>
        <v/>
      </c>
    </row>
    <row r="12" spans="1:458" x14ac:dyDescent="0.3">
      <c r="A12" s="187" t="str">
        <f t="shared" si="41"/>
        <v xml:space="preserve">7 - </v>
      </c>
      <c r="B12" s="119">
        <f>ion21Team!B11</f>
        <v>7</v>
      </c>
      <c r="C12" s="123" t="str">
        <f>IF(ISBLANK(ion21Team!C11),"",ion21Team!C11)</f>
        <v/>
      </c>
      <c r="D12" s="289" t="str">
        <f>IF(ISBLANK(ion21Team!$C$11),"",$DP$3)</f>
        <v/>
      </c>
      <c r="E12" s="271" t="str">
        <f>IF(ISBLANK(ion21Team!C11),"",IFERROR(D12/$D$27*100,0))</f>
        <v/>
      </c>
      <c r="F12" s="146" t="str">
        <f>IF(ISBLANK(ion21Team!C11),"",ion21Votes!AG12)</f>
        <v/>
      </c>
      <c r="G12" s="121" t="str">
        <f>IF(ISBLANK(ion21Team!C11),"",ROUND(ion21Votes!$AG$27*E12/100,0))</f>
        <v/>
      </c>
      <c r="H12" s="122" t="str">
        <f>IF(ISBLANK(ion21Team!C11),"",F12-G12)</f>
        <v/>
      </c>
      <c r="J12" s="119">
        <f t="shared" si="0"/>
        <v>1</v>
      </c>
      <c r="K12" s="123" t="str">
        <f t="shared" si="64"/>
        <v>YaJo</v>
      </c>
      <c r="L12" s="123">
        <v>7</v>
      </c>
      <c r="M12" s="585">
        <v>43038</v>
      </c>
      <c r="N12" s="579" t="s">
        <v>607</v>
      </c>
      <c r="O12" s="351"/>
      <c r="P12" s="351"/>
      <c r="Q12" s="351" t="s">
        <v>709</v>
      </c>
      <c r="R12" s="202" t="s">
        <v>600</v>
      </c>
      <c r="S12" s="349">
        <v>5000</v>
      </c>
      <c r="T12" s="120">
        <f t="shared" si="42"/>
        <v>68.796499999999995</v>
      </c>
      <c r="U12" s="597"/>
      <c r="V12" s="598"/>
      <c r="W12" s="599" t="str">
        <f t="shared" si="43"/>
        <v/>
      </c>
      <c r="X12" s="120">
        <f>IF(ISBLANK(R12),"",IF(ISBLANK(V12),0,V12)*ion21Coop!$F$46/100+T12-V12)</f>
        <v>68.796499999999995</v>
      </c>
      <c r="Y12" s="590"/>
      <c r="Z12" s="119">
        <f t="shared" si="1"/>
        <v>2</v>
      </c>
      <c r="AA12" s="123" t="str">
        <f t="shared" si="65"/>
        <v>GeLo</v>
      </c>
      <c r="AB12" s="123">
        <v>7</v>
      </c>
      <c r="AC12" s="616"/>
      <c r="AD12" s="617"/>
      <c r="AE12" s="423"/>
      <c r="AF12" s="423"/>
      <c r="AG12" s="423"/>
      <c r="AH12" s="203"/>
      <c r="AI12" s="204"/>
      <c r="AJ12" s="120" t="str">
        <f t="shared" si="2"/>
        <v/>
      </c>
      <c r="AK12" s="601"/>
      <c r="AL12" s="603"/>
      <c r="AM12" s="599" t="str">
        <f t="shared" si="44"/>
        <v/>
      </c>
      <c r="AN12" s="120" t="str">
        <f>IF(ISBLANK(AH12),"",IF(ISBLANK(AL12),0,AL12)*ion21Coop!$F$46/100+AJ12-AL12)</f>
        <v/>
      </c>
      <c r="AO12" s="577"/>
      <c r="AP12" s="119">
        <f t="shared" si="3"/>
        <v>3</v>
      </c>
      <c r="AQ12" s="123" t="str">
        <f t="shared" si="66"/>
        <v>MiDo</v>
      </c>
      <c r="AR12" s="123">
        <v>7</v>
      </c>
      <c r="AS12" s="585">
        <v>43019</v>
      </c>
      <c r="AT12" s="579" t="s">
        <v>721</v>
      </c>
      <c r="AU12" s="351"/>
      <c r="AV12" s="351"/>
      <c r="AW12" s="351" t="s">
        <v>720</v>
      </c>
      <c r="AX12" s="202" t="s">
        <v>238</v>
      </c>
      <c r="AY12" s="349">
        <v>300</v>
      </c>
      <c r="AZ12" s="120">
        <f t="shared" si="4"/>
        <v>11.07</v>
      </c>
      <c r="BA12" s="597"/>
      <c r="BB12" s="598"/>
      <c r="BC12" s="599" t="str">
        <f t="shared" si="45"/>
        <v/>
      </c>
      <c r="BD12" s="120">
        <f>IF(ISBLANK(AX12),"",IF(ISBLANK(BB12),0,BB12)*ion21Coop!$F$46/100+AZ12-BB12)</f>
        <v>11.07</v>
      </c>
      <c r="BF12" s="119">
        <f t="shared" si="5"/>
        <v>4</v>
      </c>
      <c r="BG12" s="123" t="str">
        <f t="shared" si="67"/>
        <v>EmNi</v>
      </c>
      <c r="BH12" s="123">
        <v>7</v>
      </c>
      <c r="BI12" s="585"/>
      <c r="BJ12" s="579"/>
      <c r="BK12" s="351"/>
      <c r="BL12" s="351"/>
      <c r="BM12" s="351"/>
      <c r="BN12" s="202"/>
      <c r="BO12" s="349"/>
      <c r="BP12" s="120" t="str">
        <f t="shared" si="6"/>
        <v/>
      </c>
      <c r="BQ12" s="597"/>
      <c r="BR12" s="598"/>
      <c r="BS12" s="599" t="str">
        <f t="shared" si="46"/>
        <v/>
      </c>
      <c r="BT12" s="120" t="str">
        <f>IF(ISBLANK(BN12),"",IF(ISBLANK(BR12),0,BR12)*ion21Coop!$F$46/100+BP12-BR12)</f>
        <v/>
      </c>
      <c r="BU12" s="590"/>
      <c r="BV12" s="119">
        <f t="shared" si="7"/>
        <v>5</v>
      </c>
      <c r="BW12" s="123" t="str">
        <f t="shared" si="68"/>
        <v>HeJe</v>
      </c>
      <c r="BX12" s="123">
        <v>7</v>
      </c>
      <c r="BY12" s="616"/>
      <c r="BZ12" s="617"/>
      <c r="CA12" s="423"/>
      <c r="CB12" s="423"/>
      <c r="CC12" s="423"/>
      <c r="CD12" s="203"/>
      <c r="CE12" s="204"/>
      <c r="CF12" s="120" t="str">
        <f t="shared" si="8"/>
        <v/>
      </c>
      <c r="CG12" s="601"/>
      <c r="CH12" s="603"/>
      <c r="CI12" s="599" t="str">
        <f t="shared" si="47"/>
        <v/>
      </c>
      <c r="CJ12" s="120" t="str">
        <f>IF(ISBLANK(CD12),"",IF(ISBLANK(CH12),0,CH12)*ion21Coop!$F$46/100+CF12-CH12)</f>
        <v/>
      </c>
      <c r="CK12" s="590"/>
      <c r="CL12" s="119">
        <f t="shared" si="9"/>
        <v>6</v>
      </c>
      <c r="CM12" s="123" t="str">
        <f t="shared" si="69"/>
        <v/>
      </c>
      <c r="CN12" s="123">
        <v>7</v>
      </c>
      <c r="CO12" s="616"/>
      <c r="CP12" s="617"/>
      <c r="CQ12" s="423"/>
      <c r="CR12" s="423"/>
      <c r="CS12" s="423"/>
      <c r="CT12" s="203"/>
      <c r="CU12" s="204"/>
      <c r="CV12" s="120" t="str">
        <f t="shared" si="10"/>
        <v/>
      </c>
      <c r="CW12" s="601"/>
      <c r="CX12" s="603"/>
      <c r="CY12" s="599" t="str">
        <f t="shared" si="48"/>
        <v/>
      </c>
      <c r="CZ12" s="120" t="str">
        <f>IF(ISBLANK(CT12),"",IF(ISBLANK(CX12),0,CX12)*ion21Coop!$F$46/100+CV12-CX12)</f>
        <v/>
      </c>
      <c r="DB12" s="119">
        <f t="shared" si="11"/>
        <v>7</v>
      </c>
      <c r="DC12" s="123" t="str">
        <f t="shared" si="70"/>
        <v/>
      </c>
      <c r="DD12" s="123">
        <v>7</v>
      </c>
      <c r="DE12" s="616"/>
      <c r="DF12" s="617"/>
      <c r="DG12" s="423"/>
      <c r="DH12" s="423"/>
      <c r="DI12" s="423"/>
      <c r="DJ12" s="203"/>
      <c r="DK12" s="204"/>
      <c r="DL12" s="120" t="str">
        <f t="shared" si="12"/>
        <v/>
      </c>
      <c r="DM12" s="601"/>
      <c r="DN12" s="603"/>
      <c r="DO12" s="599" t="str">
        <f t="shared" si="49"/>
        <v/>
      </c>
      <c r="DP12" s="120" t="str">
        <f>IF(ISBLANK(DJ12),"",IF(ISBLANK(DN12),0,DN12)*ion21Coop!$F$46/100+DL12-DN12)</f>
        <v/>
      </c>
      <c r="DQ12" s="590"/>
      <c r="DR12" s="119">
        <f t="shared" si="13"/>
        <v>8</v>
      </c>
      <c r="DS12" s="123" t="str">
        <f t="shared" si="71"/>
        <v/>
      </c>
      <c r="DT12" s="123">
        <v>7</v>
      </c>
      <c r="DU12" s="616"/>
      <c r="DV12" s="617"/>
      <c r="DW12" s="423"/>
      <c r="DX12" s="423"/>
      <c r="DY12" s="423"/>
      <c r="DZ12" s="203"/>
      <c r="EA12" s="204"/>
      <c r="EB12" s="120" t="str">
        <f t="shared" si="14"/>
        <v/>
      </c>
      <c r="EC12" s="601"/>
      <c r="ED12" s="603"/>
      <c r="EE12" s="599" t="str">
        <f t="shared" si="50"/>
        <v/>
      </c>
      <c r="EF12" s="120" t="str">
        <f>IF(ISBLANK(DZ12),"",IF(ISBLANK(ED12),0,ED12)*ion21Coop!$F$46/100+EB12-ED12)</f>
        <v/>
      </c>
      <c r="EG12" s="590"/>
      <c r="EH12" s="119">
        <f t="shared" si="15"/>
        <v>9</v>
      </c>
      <c r="EI12" s="427" t="str">
        <f t="shared" si="72"/>
        <v/>
      </c>
      <c r="EJ12" s="123">
        <v>7</v>
      </c>
      <c r="EK12" s="425"/>
      <c r="EL12" s="423"/>
      <c r="EM12" s="423"/>
      <c r="EN12" s="423"/>
      <c r="EO12" s="423"/>
      <c r="EP12" s="203"/>
      <c r="EQ12" s="204"/>
      <c r="ER12" s="600" t="str">
        <f t="shared" si="16"/>
        <v/>
      </c>
      <c r="ES12" s="601"/>
      <c r="ET12" s="603"/>
      <c r="EU12" s="602" t="str">
        <f t="shared" si="51"/>
        <v/>
      </c>
      <c r="EV12" s="120" t="str">
        <f>IF(ISBLANK(EP12),"",IF(ISBLANK(ET12),0,ET12)*ion21Coop!$F$46/100+ER12-ET12)</f>
        <v/>
      </c>
      <c r="EX12" s="119">
        <f t="shared" si="17"/>
        <v>10</v>
      </c>
      <c r="EY12" s="427" t="str">
        <f t="shared" si="73"/>
        <v/>
      </c>
      <c r="EZ12" s="123">
        <v>7</v>
      </c>
      <c r="FA12" s="425"/>
      <c r="FB12" s="423"/>
      <c r="FC12" s="423"/>
      <c r="FD12" s="423"/>
      <c r="FE12" s="423"/>
      <c r="FF12" s="203"/>
      <c r="FG12" s="204"/>
      <c r="FH12" s="600" t="str">
        <f t="shared" si="18"/>
        <v/>
      </c>
      <c r="FI12" s="601"/>
      <c r="FJ12" s="603"/>
      <c r="FK12" s="602" t="str">
        <f t="shared" si="52"/>
        <v/>
      </c>
      <c r="FL12" s="120" t="str">
        <f>IF(ISBLANK(FF12),"",IF(ISBLANK(FJ12),0,FJ12)*ion21Coop!$F$46/100+FH12-FJ12)</f>
        <v/>
      </c>
      <c r="FM12" s="590"/>
      <c r="FN12" s="119">
        <f t="shared" si="19"/>
        <v>11</v>
      </c>
      <c r="FO12" s="427" t="str">
        <f t="shared" si="74"/>
        <v/>
      </c>
      <c r="FP12" s="123">
        <v>7</v>
      </c>
      <c r="FQ12" s="425"/>
      <c r="FR12" s="423"/>
      <c r="FS12" s="423"/>
      <c r="FT12" s="423"/>
      <c r="FU12" s="423"/>
      <c r="FV12" s="203"/>
      <c r="FW12" s="204"/>
      <c r="FX12" s="600" t="str">
        <f t="shared" si="20"/>
        <v/>
      </c>
      <c r="FY12" s="601"/>
      <c r="FZ12" s="603"/>
      <c r="GA12" s="602" t="str">
        <f t="shared" si="53"/>
        <v/>
      </c>
      <c r="GB12" s="120" t="str">
        <f>IF(ISBLANK(FV12),"",IF(ISBLANK(FZ12),0,FZ12)*ion21Coop!$F$46/100+FX12-FZ12)</f>
        <v/>
      </c>
      <c r="GC12" s="590"/>
      <c r="GD12" s="119">
        <f t="shared" si="21"/>
        <v>12</v>
      </c>
      <c r="GE12" s="427" t="str">
        <f t="shared" si="75"/>
        <v/>
      </c>
      <c r="GF12" s="123">
        <v>7</v>
      </c>
      <c r="GG12" s="425"/>
      <c r="GH12" s="423"/>
      <c r="GI12" s="423"/>
      <c r="GJ12" s="423"/>
      <c r="GK12" s="423"/>
      <c r="GL12" s="203"/>
      <c r="GM12" s="204"/>
      <c r="GN12" s="600" t="str">
        <f t="shared" si="22"/>
        <v/>
      </c>
      <c r="GO12" s="601"/>
      <c r="GP12" s="603"/>
      <c r="GQ12" s="602" t="str">
        <f t="shared" si="54"/>
        <v/>
      </c>
      <c r="GR12" s="120" t="str">
        <f>IF(ISBLANK(GL12),"",IF(ISBLANK(GP12),0,GP12)*ion21Coop!$F$46/100+GN12-GP12)</f>
        <v/>
      </c>
      <c r="GT12" s="119">
        <f t="shared" si="23"/>
        <v>13</v>
      </c>
      <c r="GU12" s="427" t="str">
        <f t="shared" si="76"/>
        <v/>
      </c>
      <c r="GV12" s="123">
        <v>7</v>
      </c>
      <c r="GW12" s="425"/>
      <c r="GX12" s="423"/>
      <c r="GY12" s="423"/>
      <c r="GZ12" s="423"/>
      <c r="HA12" s="423"/>
      <c r="HB12" s="203"/>
      <c r="HC12" s="204"/>
      <c r="HD12" s="600" t="str">
        <f t="shared" si="24"/>
        <v/>
      </c>
      <c r="HE12" s="601"/>
      <c r="HF12" s="603"/>
      <c r="HG12" s="602" t="str">
        <f t="shared" si="55"/>
        <v/>
      </c>
      <c r="HH12" s="120" t="str">
        <f>IF(ISBLANK(HB12),"",IF(ISBLANK(HF12),0,HF12)*ion21Coop!$F$46/100+HD12-HF12)</f>
        <v/>
      </c>
      <c r="HI12" s="590"/>
      <c r="HJ12" s="119">
        <f t="shared" si="25"/>
        <v>14</v>
      </c>
      <c r="HK12" s="427" t="str">
        <f t="shared" si="77"/>
        <v/>
      </c>
      <c r="HL12" s="123">
        <v>7</v>
      </c>
      <c r="HM12" s="425"/>
      <c r="HN12" s="423"/>
      <c r="HO12" s="423"/>
      <c r="HP12" s="423"/>
      <c r="HQ12" s="423"/>
      <c r="HR12" s="203"/>
      <c r="HS12" s="204"/>
      <c r="HT12" s="600" t="str">
        <f t="shared" si="26"/>
        <v/>
      </c>
      <c r="HU12" s="601"/>
      <c r="HV12" s="603"/>
      <c r="HW12" s="602" t="str">
        <f t="shared" si="56"/>
        <v/>
      </c>
      <c r="HX12" s="120" t="str">
        <f>IF(ISBLANK(HR12),"",IF(ISBLANK(HV12),0,HV12)*ion21Coop!$F$46/100+HT12-HV12)</f>
        <v/>
      </c>
      <c r="HY12" s="590"/>
      <c r="HZ12" s="119">
        <f t="shared" si="27"/>
        <v>15</v>
      </c>
      <c r="IA12" s="427" t="str">
        <f t="shared" si="78"/>
        <v/>
      </c>
      <c r="IB12" s="123">
        <v>7</v>
      </c>
      <c r="IC12" s="425"/>
      <c r="ID12" s="423"/>
      <c r="IE12" s="423"/>
      <c r="IF12" s="423"/>
      <c r="IG12" s="423"/>
      <c r="IH12" s="203"/>
      <c r="II12" s="204"/>
      <c r="IJ12" s="600" t="str">
        <f t="shared" si="28"/>
        <v/>
      </c>
      <c r="IK12" s="601"/>
      <c r="IL12" s="603"/>
      <c r="IM12" s="602" t="str">
        <f t="shared" si="57"/>
        <v/>
      </c>
      <c r="IN12" s="120" t="str">
        <f>IF(ISBLANK(IH12),"",IF(ISBLANK(IL12),0,IL12)*ion21Coop!$F$46/100+IJ12-IL12)</f>
        <v/>
      </c>
      <c r="IP12" s="119">
        <f t="shared" si="29"/>
        <v>16</v>
      </c>
      <c r="IQ12" s="427" t="str">
        <f t="shared" si="79"/>
        <v/>
      </c>
      <c r="IR12" s="123">
        <v>7</v>
      </c>
      <c r="IS12" s="425"/>
      <c r="IT12" s="423"/>
      <c r="IU12" s="423"/>
      <c r="IV12" s="423"/>
      <c r="IW12" s="423"/>
      <c r="IX12" s="203"/>
      <c r="IY12" s="204"/>
      <c r="IZ12" s="600" t="str">
        <f t="shared" si="30"/>
        <v/>
      </c>
      <c r="JA12" s="601"/>
      <c r="JB12" s="603"/>
      <c r="JC12" s="602" t="str">
        <f t="shared" si="58"/>
        <v/>
      </c>
      <c r="JD12" s="120" t="str">
        <f>IF(ISBLANK(IX12),"",IF(ISBLANK(JB12),0,JB12)*ion21Coop!$F$46/100+IZ12-JB12)</f>
        <v/>
      </c>
      <c r="JF12" s="119">
        <f t="shared" si="31"/>
        <v>17</v>
      </c>
      <c r="JG12" s="427" t="str">
        <f t="shared" si="80"/>
        <v/>
      </c>
      <c r="JH12" s="123">
        <v>7</v>
      </c>
      <c r="JI12" s="425"/>
      <c r="JJ12" s="423"/>
      <c r="JK12" s="423"/>
      <c r="JL12" s="423"/>
      <c r="JM12" s="423"/>
      <c r="JN12" s="203"/>
      <c r="JO12" s="204"/>
      <c r="JP12" s="600" t="str">
        <f t="shared" si="32"/>
        <v/>
      </c>
      <c r="JQ12" s="601"/>
      <c r="JR12" s="603"/>
      <c r="JS12" s="602" t="str">
        <f t="shared" si="59"/>
        <v/>
      </c>
      <c r="JT12" s="120" t="str">
        <f>IF(ISBLANK(JN12),"",IF(ISBLANK(JR12),0,JR12)*ion21Coop!$F$46/100+JP12-JR12)</f>
        <v/>
      </c>
      <c r="JV12" s="119">
        <f t="shared" si="33"/>
        <v>18</v>
      </c>
      <c r="JW12" s="427" t="str">
        <f t="shared" si="81"/>
        <v/>
      </c>
      <c r="JX12" s="123">
        <v>7</v>
      </c>
      <c r="JY12" s="425"/>
      <c r="JZ12" s="423"/>
      <c r="KA12" s="423"/>
      <c r="KB12" s="423"/>
      <c r="KC12" s="423"/>
      <c r="KD12" s="203"/>
      <c r="KE12" s="204"/>
      <c r="KF12" s="600" t="str">
        <f t="shared" si="34"/>
        <v/>
      </c>
      <c r="KG12" s="601"/>
      <c r="KH12" s="603"/>
      <c r="KI12" s="602" t="str">
        <f t="shared" si="60"/>
        <v/>
      </c>
      <c r="KJ12" s="120" t="str">
        <f>IF(ISBLANK(KD12),"",IF(ISBLANK(KH12),0,KH12)*ion21Coop!$F$46/100+KF12-KH12)</f>
        <v/>
      </c>
      <c r="KL12" s="119">
        <f t="shared" si="35"/>
        <v>19</v>
      </c>
      <c r="KM12" s="427" t="str">
        <f t="shared" si="82"/>
        <v/>
      </c>
      <c r="KN12" s="123">
        <v>7</v>
      </c>
      <c r="KO12" s="425"/>
      <c r="KP12" s="423"/>
      <c r="KQ12" s="423"/>
      <c r="KR12" s="423"/>
      <c r="KS12" s="423"/>
      <c r="KT12" s="203"/>
      <c r="KU12" s="204"/>
      <c r="KV12" s="600" t="str">
        <f t="shared" si="36"/>
        <v/>
      </c>
      <c r="KW12" s="601"/>
      <c r="KX12" s="603"/>
      <c r="KY12" s="602" t="str">
        <f t="shared" si="61"/>
        <v/>
      </c>
      <c r="KZ12" s="120" t="str">
        <f>IF(ISBLANK(KT12),"",IF(ISBLANK(KX12),0,KX12)*ion21Coop!$F$46/100+KV12-KX12)</f>
        <v/>
      </c>
      <c r="LB12" s="119">
        <f t="shared" si="37"/>
        <v>20</v>
      </c>
      <c r="LC12" s="123" t="str">
        <f t="shared" si="83"/>
        <v/>
      </c>
      <c r="LD12" s="123">
        <v>7</v>
      </c>
      <c r="LE12" s="425"/>
      <c r="LF12" s="423"/>
      <c r="LG12" s="423"/>
      <c r="LH12" s="423"/>
      <c r="LI12" s="423"/>
      <c r="LJ12" s="203"/>
      <c r="LK12" s="204"/>
      <c r="LL12" s="120" t="str">
        <f t="shared" si="38"/>
        <v/>
      </c>
      <c r="LM12" s="601"/>
      <c r="LN12" s="603"/>
      <c r="LO12" s="599" t="str">
        <f t="shared" si="62"/>
        <v/>
      </c>
      <c r="LP12" s="120" t="str">
        <f>IF(ISBLANK(LJ12),"",IF(ISBLANK(LN12),0,LN12)*ion21Coop!$F$46/100+LL12-LN12)</f>
        <v/>
      </c>
      <c r="LR12" s="119">
        <f t="shared" si="39"/>
        <v>21</v>
      </c>
      <c r="LS12" s="123" t="str">
        <f t="shared" si="84"/>
        <v/>
      </c>
      <c r="LT12" s="123">
        <v>7</v>
      </c>
      <c r="LU12" s="425"/>
      <c r="LV12" s="423"/>
      <c r="LW12" s="423"/>
      <c r="LX12" s="423"/>
      <c r="LY12" s="423"/>
      <c r="LZ12" s="203"/>
      <c r="MA12" s="204"/>
      <c r="MB12" s="120" t="str">
        <f t="shared" si="40"/>
        <v/>
      </c>
      <c r="MC12" s="601"/>
      <c r="MD12" s="603"/>
      <c r="ME12" s="599" t="str">
        <f t="shared" si="63"/>
        <v/>
      </c>
      <c r="MF12" s="120" t="str">
        <f>IF(ISBLANK(LZ12),"",IF(ISBLANK(MD12),0,MD12)*ion21Coop!$F$46/100+MB12-MD12)</f>
        <v/>
      </c>
    </row>
    <row r="13" spans="1:458" x14ac:dyDescent="0.3">
      <c r="A13" s="187" t="str">
        <f t="shared" si="41"/>
        <v xml:space="preserve">8 - </v>
      </c>
      <c r="B13" s="119">
        <f>ion21Team!B12</f>
        <v>8</v>
      </c>
      <c r="C13" s="123" t="str">
        <f>IF(ISBLANK(ion21Team!C12),"",ion21Team!C12)</f>
        <v/>
      </c>
      <c r="D13" s="289" t="str">
        <f>IF(ISBLANK(ion21Team!$C$12),"",$EF$3)</f>
        <v/>
      </c>
      <c r="E13" s="271" t="str">
        <f>IF(ISBLANK(ion21Team!C12),"",IFERROR(D13/$D$27*100,0))</f>
        <v/>
      </c>
      <c r="F13" s="146" t="str">
        <f>IF(ISBLANK(ion21Team!C12),"",ion21Votes!AG13)</f>
        <v/>
      </c>
      <c r="G13" s="121" t="str">
        <f>IF(ISBLANK(ion21Team!C12),"",ROUND(ion21Votes!$AG$27*E13/100,0))</f>
        <v/>
      </c>
      <c r="H13" s="122" t="str">
        <f>IF(ISBLANK(ion21Team!C12),"",F13-G13)</f>
        <v/>
      </c>
      <c r="J13" s="119">
        <f t="shared" si="0"/>
        <v>1</v>
      </c>
      <c r="K13" s="123" t="str">
        <f t="shared" si="64"/>
        <v>YaJo</v>
      </c>
      <c r="L13" s="123">
        <v>8</v>
      </c>
      <c r="M13" s="589">
        <v>43038</v>
      </c>
      <c r="N13" s="351" t="s">
        <v>710</v>
      </c>
      <c r="O13" s="351"/>
      <c r="P13" s="351"/>
      <c r="Q13" s="351" t="s">
        <v>812</v>
      </c>
      <c r="R13" s="202" t="s">
        <v>254</v>
      </c>
      <c r="S13" s="349">
        <v>730</v>
      </c>
      <c r="T13" s="120">
        <f t="shared" si="42"/>
        <v>673.35199999999998</v>
      </c>
      <c r="U13" s="597"/>
      <c r="V13" s="598"/>
      <c r="W13" s="599" t="str">
        <f t="shared" si="43"/>
        <v/>
      </c>
      <c r="X13" s="120">
        <f>IF(ISBLANK(R13),"",IF(ISBLANK(V13),0,V13)*ion21Coop!$F$46/100+T13-V13)</f>
        <v>673.35199999999998</v>
      </c>
      <c r="Y13" s="590"/>
      <c r="Z13" s="119">
        <f t="shared" si="1"/>
        <v>2</v>
      </c>
      <c r="AA13" s="123" t="str">
        <f t="shared" si="65"/>
        <v>GeLo</v>
      </c>
      <c r="AB13" s="123">
        <v>8</v>
      </c>
      <c r="AC13" s="618"/>
      <c r="AD13" s="423"/>
      <c r="AE13" s="423"/>
      <c r="AF13" s="423"/>
      <c r="AG13" s="423"/>
      <c r="AH13" s="203"/>
      <c r="AI13" s="204"/>
      <c r="AJ13" s="120" t="str">
        <f t="shared" si="2"/>
        <v/>
      </c>
      <c r="AK13" s="601"/>
      <c r="AL13" s="603"/>
      <c r="AM13" s="599" t="str">
        <f t="shared" si="44"/>
        <v/>
      </c>
      <c r="AN13" s="120" t="str">
        <f>IF(ISBLANK(AH13),"",IF(ISBLANK(AL13),0,AL13)*ion21Coop!$F$46/100+AJ13-AL13)</f>
        <v/>
      </c>
      <c r="AO13" s="577"/>
      <c r="AP13" s="119">
        <f t="shared" si="3"/>
        <v>3</v>
      </c>
      <c r="AQ13" s="123" t="str">
        <f t="shared" si="66"/>
        <v>MiDo</v>
      </c>
      <c r="AR13" s="123">
        <v>8</v>
      </c>
      <c r="AS13" s="589">
        <v>43019</v>
      </c>
      <c r="AT13" s="351" t="s">
        <v>722</v>
      </c>
      <c r="AU13" s="351"/>
      <c r="AV13" s="351"/>
      <c r="AW13" s="351" t="s">
        <v>723</v>
      </c>
      <c r="AX13" s="202" t="s">
        <v>238</v>
      </c>
      <c r="AY13" s="349">
        <v>350</v>
      </c>
      <c r="AZ13" s="120">
        <f t="shared" si="4"/>
        <v>12.915000000000001</v>
      </c>
      <c r="BA13" s="597"/>
      <c r="BB13" s="598"/>
      <c r="BC13" s="599" t="str">
        <f t="shared" si="45"/>
        <v/>
      </c>
      <c r="BD13" s="120">
        <f>IF(ISBLANK(AX13),"",IF(ISBLANK(BB13),0,BB13)*ion21Coop!$F$46/100+AZ13-BB13)</f>
        <v>12.915000000000001</v>
      </c>
      <c r="BF13" s="119">
        <f t="shared" si="5"/>
        <v>4</v>
      </c>
      <c r="BG13" s="123" t="str">
        <f t="shared" si="67"/>
        <v>EmNi</v>
      </c>
      <c r="BH13" s="123">
        <v>8</v>
      </c>
      <c r="BI13" s="589"/>
      <c r="BJ13" s="351"/>
      <c r="BK13" s="351"/>
      <c r="BL13" s="351"/>
      <c r="BM13" s="351"/>
      <c r="BN13" s="202"/>
      <c r="BO13" s="349"/>
      <c r="BP13" s="120" t="str">
        <f t="shared" si="6"/>
        <v/>
      </c>
      <c r="BQ13" s="597"/>
      <c r="BR13" s="598"/>
      <c r="BS13" s="599" t="str">
        <f t="shared" si="46"/>
        <v/>
      </c>
      <c r="BT13" s="120" t="str">
        <f>IF(ISBLANK(BN13),"",IF(ISBLANK(BR13),0,BR13)*ion21Coop!$F$46/100+BP13-BR13)</f>
        <v/>
      </c>
      <c r="BU13" s="590"/>
      <c r="BV13" s="119">
        <f t="shared" si="7"/>
        <v>5</v>
      </c>
      <c r="BW13" s="123" t="str">
        <f t="shared" si="68"/>
        <v>HeJe</v>
      </c>
      <c r="BX13" s="123">
        <v>8</v>
      </c>
      <c r="BY13" s="618"/>
      <c r="BZ13" s="423"/>
      <c r="CA13" s="423"/>
      <c r="CB13" s="423"/>
      <c r="CC13" s="423"/>
      <c r="CD13" s="203"/>
      <c r="CE13" s="204"/>
      <c r="CF13" s="120" t="str">
        <f t="shared" si="8"/>
        <v/>
      </c>
      <c r="CG13" s="601"/>
      <c r="CH13" s="603"/>
      <c r="CI13" s="599" t="str">
        <f t="shared" si="47"/>
        <v/>
      </c>
      <c r="CJ13" s="120" t="str">
        <f>IF(ISBLANK(CD13),"",IF(ISBLANK(CH13),0,CH13)*ion21Coop!$F$46/100+CF13-CH13)</f>
        <v/>
      </c>
      <c r="CK13" s="590"/>
      <c r="CL13" s="119">
        <f t="shared" si="9"/>
        <v>6</v>
      </c>
      <c r="CM13" s="123" t="str">
        <f t="shared" si="69"/>
        <v/>
      </c>
      <c r="CN13" s="123">
        <v>8</v>
      </c>
      <c r="CO13" s="618"/>
      <c r="CP13" s="423"/>
      <c r="CQ13" s="423"/>
      <c r="CR13" s="423"/>
      <c r="CS13" s="423"/>
      <c r="CT13" s="203"/>
      <c r="CU13" s="204"/>
      <c r="CV13" s="120" t="str">
        <f t="shared" si="10"/>
        <v/>
      </c>
      <c r="CW13" s="601"/>
      <c r="CX13" s="603"/>
      <c r="CY13" s="599" t="str">
        <f t="shared" si="48"/>
        <v/>
      </c>
      <c r="CZ13" s="120" t="str">
        <f>IF(ISBLANK(CT13),"",IF(ISBLANK(CX13),0,CX13)*ion21Coop!$F$46/100+CV13-CX13)</f>
        <v/>
      </c>
      <c r="DB13" s="119">
        <f t="shared" si="11"/>
        <v>7</v>
      </c>
      <c r="DC13" s="123" t="str">
        <f t="shared" si="70"/>
        <v/>
      </c>
      <c r="DD13" s="123">
        <v>8</v>
      </c>
      <c r="DE13" s="618"/>
      <c r="DF13" s="423"/>
      <c r="DG13" s="423"/>
      <c r="DH13" s="423"/>
      <c r="DI13" s="423"/>
      <c r="DJ13" s="203"/>
      <c r="DK13" s="204"/>
      <c r="DL13" s="120" t="str">
        <f t="shared" si="12"/>
        <v/>
      </c>
      <c r="DM13" s="601"/>
      <c r="DN13" s="603"/>
      <c r="DO13" s="599" t="str">
        <f t="shared" si="49"/>
        <v/>
      </c>
      <c r="DP13" s="120" t="str">
        <f>IF(ISBLANK(DJ13),"",IF(ISBLANK(DN13),0,DN13)*ion21Coop!$F$46/100+DL13-DN13)</f>
        <v/>
      </c>
      <c r="DQ13" s="590"/>
      <c r="DR13" s="119">
        <f t="shared" si="13"/>
        <v>8</v>
      </c>
      <c r="DS13" s="123" t="str">
        <f t="shared" si="71"/>
        <v/>
      </c>
      <c r="DT13" s="123">
        <v>8</v>
      </c>
      <c r="DU13" s="618"/>
      <c r="DV13" s="423"/>
      <c r="DW13" s="423"/>
      <c r="DX13" s="423"/>
      <c r="DY13" s="423"/>
      <c r="DZ13" s="203"/>
      <c r="EA13" s="204"/>
      <c r="EB13" s="120" t="str">
        <f t="shared" si="14"/>
        <v/>
      </c>
      <c r="EC13" s="601"/>
      <c r="ED13" s="603"/>
      <c r="EE13" s="599" t="str">
        <f t="shared" si="50"/>
        <v/>
      </c>
      <c r="EF13" s="120" t="str">
        <f>IF(ISBLANK(DZ13),"",IF(ISBLANK(ED13),0,ED13)*ion21Coop!$F$46/100+EB13-ED13)</f>
        <v/>
      </c>
      <c r="EG13" s="590"/>
      <c r="EH13" s="119">
        <f t="shared" si="15"/>
        <v>9</v>
      </c>
      <c r="EI13" s="427" t="str">
        <f t="shared" si="72"/>
        <v/>
      </c>
      <c r="EJ13" s="123">
        <v>8</v>
      </c>
      <c r="EK13" s="425"/>
      <c r="EL13" s="423"/>
      <c r="EM13" s="423"/>
      <c r="EN13" s="423"/>
      <c r="EO13" s="423"/>
      <c r="EP13" s="203"/>
      <c r="EQ13" s="204"/>
      <c r="ER13" s="600" t="str">
        <f t="shared" si="16"/>
        <v/>
      </c>
      <c r="ES13" s="601"/>
      <c r="ET13" s="603"/>
      <c r="EU13" s="602" t="str">
        <f t="shared" si="51"/>
        <v/>
      </c>
      <c r="EV13" s="120" t="str">
        <f>IF(ISBLANK(EP13),"",IF(ISBLANK(ET13),0,ET13)*ion21Coop!$F$46/100+ER13-ET13)</f>
        <v/>
      </c>
      <c r="EX13" s="119">
        <f t="shared" si="17"/>
        <v>10</v>
      </c>
      <c r="EY13" s="427" t="str">
        <f t="shared" si="73"/>
        <v/>
      </c>
      <c r="EZ13" s="123">
        <v>8</v>
      </c>
      <c r="FA13" s="425"/>
      <c r="FB13" s="423"/>
      <c r="FC13" s="423"/>
      <c r="FD13" s="423"/>
      <c r="FE13" s="423"/>
      <c r="FF13" s="203"/>
      <c r="FG13" s="204"/>
      <c r="FH13" s="600" t="str">
        <f t="shared" si="18"/>
        <v/>
      </c>
      <c r="FI13" s="601"/>
      <c r="FJ13" s="603"/>
      <c r="FK13" s="602" t="str">
        <f t="shared" si="52"/>
        <v/>
      </c>
      <c r="FL13" s="120" t="str">
        <f>IF(ISBLANK(FF13),"",IF(ISBLANK(FJ13),0,FJ13)*ion21Coop!$F$46/100+FH13-FJ13)</f>
        <v/>
      </c>
      <c r="FM13" s="590"/>
      <c r="FN13" s="119">
        <f t="shared" si="19"/>
        <v>11</v>
      </c>
      <c r="FO13" s="427" t="str">
        <f t="shared" si="74"/>
        <v/>
      </c>
      <c r="FP13" s="123">
        <v>8</v>
      </c>
      <c r="FQ13" s="425"/>
      <c r="FR13" s="423"/>
      <c r="FS13" s="423"/>
      <c r="FT13" s="423"/>
      <c r="FU13" s="423"/>
      <c r="FV13" s="203"/>
      <c r="FW13" s="204"/>
      <c r="FX13" s="600" t="str">
        <f t="shared" si="20"/>
        <v/>
      </c>
      <c r="FY13" s="601"/>
      <c r="FZ13" s="603"/>
      <c r="GA13" s="602" t="str">
        <f t="shared" si="53"/>
        <v/>
      </c>
      <c r="GB13" s="120" t="str">
        <f>IF(ISBLANK(FV13),"",IF(ISBLANK(FZ13),0,FZ13)*ion21Coop!$F$46/100+FX13-FZ13)</f>
        <v/>
      </c>
      <c r="GC13" s="590"/>
      <c r="GD13" s="119">
        <f t="shared" si="21"/>
        <v>12</v>
      </c>
      <c r="GE13" s="427" t="str">
        <f t="shared" si="75"/>
        <v/>
      </c>
      <c r="GF13" s="123">
        <v>8</v>
      </c>
      <c r="GG13" s="425"/>
      <c r="GH13" s="423"/>
      <c r="GI13" s="423"/>
      <c r="GJ13" s="423"/>
      <c r="GK13" s="423"/>
      <c r="GL13" s="203"/>
      <c r="GM13" s="204"/>
      <c r="GN13" s="600" t="str">
        <f t="shared" si="22"/>
        <v/>
      </c>
      <c r="GO13" s="601"/>
      <c r="GP13" s="603"/>
      <c r="GQ13" s="602" t="str">
        <f t="shared" si="54"/>
        <v/>
      </c>
      <c r="GR13" s="120" t="str">
        <f>IF(ISBLANK(GL13),"",IF(ISBLANK(GP13),0,GP13)*ion21Coop!$F$46/100+GN13-GP13)</f>
        <v/>
      </c>
      <c r="GT13" s="119">
        <f t="shared" si="23"/>
        <v>13</v>
      </c>
      <c r="GU13" s="427" t="str">
        <f t="shared" si="76"/>
        <v/>
      </c>
      <c r="GV13" s="123">
        <v>8</v>
      </c>
      <c r="GW13" s="425"/>
      <c r="GX13" s="423"/>
      <c r="GY13" s="423"/>
      <c r="GZ13" s="423"/>
      <c r="HA13" s="423"/>
      <c r="HB13" s="203"/>
      <c r="HC13" s="204"/>
      <c r="HD13" s="600" t="str">
        <f t="shared" si="24"/>
        <v/>
      </c>
      <c r="HE13" s="601"/>
      <c r="HF13" s="603"/>
      <c r="HG13" s="602" t="str">
        <f t="shared" si="55"/>
        <v/>
      </c>
      <c r="HH13" s="120" t="str">
        <f>IF(ISBLANK(HB13),"",IF(ISBLANK(HF13),0,HF13)*ion21Coop!$F$46/100+HD13-HF13)</f>
        <v/>
      </c>
      <c r="HI13" s="590"/>
      <c r="HJ13" s="119">
        <f t="shared" si="25"/>
        <v>14</v>
      </c>
      <c r="HK13" s="427" t="str">
        <f t="shared" si="77"/>
        <v/>
      </c>
      <c r="HL13" s="123">
        <v>8</v>
      </c>
      <c r="HM13" s="425"/>
      <c r="HN13" s="423"/>
      <c r="HO13" s="423"/>
      <c r="HP13" s="423"/>
      <c r="HQ13" s="423"/>
      <c r="HR13" s="203"/>
      <c r="HS13" s="204"/>
      <c r="HT13" s="600" t="str">
        <f t="shared" si="26"/>
        <v/>
      </c>
      <c r="HU13" s="601"/>
      <c r="HV13" s="603"/>
      <c r="HW13" s="602" t="str">
        <f t="shared" si="56"/>
        <v/>
      </c>
      <c r="HX13" s="120" t="str">
        <f>IF(ISBLANK(HR13),"",IF(ISBLANK(HV13),0,HV13)*ion21Coop!$F$46/100+HT13-HV13)</f>
        <v/>
      </c>
      <c r="HY13" s="590"/>
      <c r="HZ13" s="119">
        <f t="shared" si="27"/>
        <v>15</v>
      </c>
      <c r="IA13" s="427" t="str">
        <f t="shared" si="78"/>
        <v/>
      </c>
      <c r="IB13" s="123">
        <v>8</v>
      </c>
      <c r="IC13" s="425"/>
      <c r="ID13" s="423"/>
      <c r="IE13" s="423"/>
      <c r="IF13" s="423"/>
      <c r="IG13" s="423"/>
      <c r="IH13" s="203"/>
      <c r="II13" s="204"/>
      <c r="IJ13" s="600" t="str">
        <f t="shared" si="28"/>
        <v/>
      </c>
      <c r="IK13" s="601"/>
      <c r="IL13" s="603"/>
      <c r="IM13" s="602" t="str">
        <f t="shared" si="57"/>
        <v/>
      </c>
      <c r="IN13" s="120" t="str">
        <f>IF(ISBLANK(IH13),"",IF(ISBLANK(IL13),0,IL13)*ion21Coop!$F$46/100+IJ13-IL13)</f>
        <v/>
      </c>
      <c r="IP13" s="119">
        <f t="shared" si="29"/>
        <v>16</v>
      </c>
      <c r="IQ13" s="427" t="str">
        <f t="shared" si="79"/>
        <v/>
      </c>
      <c r="IR13" s="123">
        <v>8</v>
      </c>
      <c r="IS13" s="425"/>
      <c r="IT13" s="423"/>
      <c r="IU13" s="423"/>
      <c r="IV13" s="423"/>
      <c r="IW13" s="423"/>
      <c r="IX13" s="203"/>
      <c r="IY13" s="204"/>
      <c r="IZ13" s="600" t="str">
        <f t="shared" si="30"/>
        <v/>
      </c>
      <c r="JA13" s="601"/>
      <c r="JB13" s="603"/>
      <c r="JC13" s="602" t="str">
        <f t="shared" si="58"/>
        <v/>
      </c>
      <c r="JD13" s="120" t="str">
        <f>IF(ISBLANK(IX13),"",IF(ISBLANK(JB13),0,JB13)*ion21Coop!$F$46/100+IZ13-JB13)</f>
        <v/>
      </c>
      <c r="JF13" s="119">
        <f t="shared" si="31"/>
        <v>17</v>
      </c>
      <c r="JG13" s="427" t="str">
        <f t="shared" si="80"/>
        <v/>
      </c>
      <c r="JH13" s="123">
        <v>8</v>
      </c>
      <c r="JI13" s="425"/>
      <c r="JJ13" s="423"/>
      <c r="JK13" s="423"/>
      <c r="JL13" s="423"/>
      <c r="JM13" s="423"/>
      <c r="JN13" s="203"/>
      <c r="JO13" s="204"/>
      <c r="JP13" s="600" t="str">
        <f t="shared" si="32"/>
        <v/>
      </c>
      <c r="JQ13" s="601"/>
      <c r="JR13" s="603"/>
      <c r="JS13" s="602" t="str">
        <f t="shared" si="59"/>
        <v/>
      </c>
      <c r="JT13" s="120" t="str">
        <f>IF(ISBLANK(JN13),"",IF(ISBLANK(JR13),0,JR13)*ion21Coop!$F$46/100+JP13-JR13)</f>
        <v/>
      </c>
      <c r="JV13" s="119">
        <f t="shared" si="33"/>
        <v>18</v>
      </c>
      <c r="JW13" s="427" t="str">
        <f t="shared" si="81"/>
        <v/>
      </c>
      <c r="JX13" s="123">
        <v>8</v>
      </c>
      <c r="JY13" s="425"/>
      <c r="JZ13" s="423"/>
      <c r="KA13" s="423"/>
      <c r="KB13" s="423"/>
      <c r="KC13" s="423"/>
      <c r="KD13" s="203"/>
      <c r="KE13" s="204"/>
      <c r="KF13" s="600" t="str">
        <f t="shared" si="34"/>
        <v/>
      </c>
      <c r="KG13" s="601"/>
      <c r="KH13" s="603"/>
      <c r="KI13" s="602" t="str">
        <f t="shared" si="60"/>
        <v/>
      </c>
      <c r="KJ13" s="120" t="str">
        <f>IF(ISBLANK(KD13),"",IF(ISBLANK(KH13),0,KH13)*ion21Coop!$F$46/100+KF13-KH13)</f>
        <v/>
      </c>
      <c r="KL13" s="119">
        <f t="shared" si="35"/>
        <v>19</v>
      </c>
      <c r="KM13" s="427" t="str">
        <f t="shared" si="82"/>
        <v/>
      </c>
      <c r="KN13" s="123">
        <v>8</v>
      </c>
      <c r="KO13" s="425"/>
      <c r="KP13" s="423"/>
      <c r="KQ13" s="423"/>
      <c r="KR13" s="423"/>
      <c r="KS13" s="423"/>
      <c r="KT13" s="203"/>
      <c r="KU13" s="204"/>
      <c r="KV13" s="600" t="str">
        <f t="shared" si="36"/>
        <v/>
      </c>
      <c r="KW13" s="601"/>
      <c r="KX13" s="603"/>
      <c r="KY13" s="602" t="str">
        <f t="shared" si="61"/>
        <v/>
      </c>
      <c r="KZ13" s="120" t="str">
        <f>IF(ISBLANK(KT13),"",IF(ISBLANK(KX13),0,KX13)*ion21Coop!$F$46/100+KV13-KX13)</f>
        <v/>
      </c>
      <c r="LB13" s="119">
        <f t="shared" si="37"/>
        <v>20</v>
      </c>
      <c r="LC13" s="123" t="str">
        <f t="shared" si="83"/>
        <v/>
      </c>
      <c r="LD13" s="123">
        <v>8</v>
      </c>
      <c r="LE13" s="425"/>
      <c r="LF13" s="423"/>
      <c r="LG13" s="423"/>
      <c r="LH13" s="423"/>
      <c r="LI13" s="423"/>
      <c r="LJ13" s="203"/>
      <c r="LK13" s="204"/>
      <c r="LL13" s="120" t="str">
        <f t="shared" si="38"/>
        <v/>
      </c>
      <c r="LM13" s="601"/>
      <c r="LN13" s="603"/>
      <c r="LO13" s="599" t="str">
        <f t="shared" si="62"/>
        <v/>
      </c>
      <c r="LP13" s="120" t="str">
        <f>IF(ISBLANK(LJ13),"",IF(ISBLANK(LN13),0,LN13)*ion21Coop!$F$46/100+LL13-LN13)</f>
        <v/>
      </c>
      <c r="LR13" s="119">
        <f t="shared" si="39"/>
        <v>21</v>
      </c>
      <c r="LS13" s="123" t="str">
        <f t="shared" si="84"/>
        <v/>
      </c>
      <c r="LT13" s="123">
        <v>8</v>
      </c>
      <c r="LU13" s="425"/>
      <c r="LV13" s="423"/>
      <c r="LW13" s="423"/>
      <c r="LX13" s="423"/>
      <c r="LY13" s="423"/>
      <c r="LZ13" s="203"/>
      <c r="MA13" s="204"/>
      <c r="MB13" s="120" t="str">
        <f t="shared" si="40"/>
        <v/>
      </c>
      <c r="MC13" s="601"/>
      <c r="MD13" s="603"/>
      <c r="ME13" s="599" t="str">
        <f t="shared" si="63"/>
        <v/>
      </c>
      <c r="MF13" s="120" t="str">
        <f>IF(ISBLANK(LZ13),"",IF(ISBLANK(MD13),0,MD13)*ion21Coop!$F$46/100+MB13-MD13)</f>
        <v/>
      </c>
    </row>
    <row r="14" spans="1:458" x14ac:dyDescent="0.3">
      <c r="A14" s="187" t="str">
        <f t="shared" si="41"/>
        <v xml:space="preserve">9 - </v>
      </c>
      <c r="B14" s="119">
        <f>ion21Team!B13</f>
        <v>9</v>
      </c>
      <c r="C14" s="123" t="str">
        <f>IF(ISBLANK(ion21Team!C13),"",ion21Team!C13)</f>
        <v/>
      </c>
      <c r="D14" s="289" t="str">
        <f>IF(ISBLANK(ion21Team!$C$13),"",$EV$3)</f>
        <v/>
      </c>
      <c r="E14" s="271" t="str">
        <f>IF(ISBLANK(ion21Team!C13),"",IFERROR(D14/$D$27*100,0))</f>
        <v/>
      </c>
      <c r="F14" s="146" t="str">
        <f>IF(ISBLANK(ion21Team!C13),"",ion21Votes!AG14)</f>
        <v/>
      </c>
      <c r="G14" s="121" t="str">
        <f>IF(ISBLANK(ion21Team!C13),"",ROUND(ion21Votes!$AG$27*E14/100,0))</f>
        <v/>
      </c>
      <c r="H14" s="122" t="str">
        <f>IF(ISBLANK(ion21Team!C13),"",F14-G14)</f>
        <v/>
      </c>
      <c r="J14" s="119">
        <f t="shared" si="0"/>
        <v>1</v>
      </c>
      <c r="K14" s="123" t="str">
        <f t="shared" si="64"/>
        <v>YaJo</v>
      </c>
      <c r="L14" s="123">
        <v>9</v>
      </c>
      <c r="M14" s="585">
        <v>43154</v>
      </c>
      <c r="N14" s="625" t="s">
        <v>710</v>
      </c>
      <c r="O14" s="351"/>
      <c r="P14" s="351"/>
      <c r="Q14" s="351" t="s">
        <v>813</v>
      </c>
      <c r="R14" s="202" t="s">
        <v>254</v>
      </c>
      <c r="S14" s="349">
        <v>92</v>
      </c>
      <c r="T14" s="120">
        <f t="shared" si="42"/>
        <v>84.860799999999998</v>
      </c>
      <c r="U14" s="597"/>
      <c r="V14" s="598"/>
      <c r="W14" s="599" t="str">
        <f t="shared" si="43"/>
        <v/>
      </c>
      <c r="X14" s="120">
        <f>IF(ISBLANK(R14),"",IF(ISBLANK(V14),0,V14)*ion21Coop!$F$46/100+T14-V14)</f>
        <v>84.860799999999998</v>
      </c>
      <c r="Y14" s="590"/>
      <c r="Z14" s="119">
        <f t="shared" si="1"/>
        <v>2</v>
      </c>
      <c r="AA14" s="123" t="str">
        <f t="shared" si="65"/>
        <v>GeLo</v>
      </c>
      <c r="AB14" s="123">
        <v>9</v>
      </c>
      <c r="AC14" s="616"/>
      <c r="AD14" s="423"/>
      <c r="AE14" s="423"/>
      <c r="AF14" s="423"/>
      <c r="AG14" s="423"/>
      <c r="AH14" s="203"/>
      <c r="AI14" s="204"/>
      <c r="AJ14" s="120" t="str">
        <f t="shared" si="2"/>
        <v/>
      </c>
      <c r="AK14" s="601"/>
      <c r="AL14" s="603"/>
      <c r="AM14" s="599" t="str">
        <f t="shared" si="44"/>
        <v/>
      </c>
      <c r="AN14" s="120" t="str">
        <f>IF(ISBLANK(AH14),"",IF(ISBLANK(AL14),0,AL14)*ion21Coop!$F$46/100+AJ14-AL14)</f>
        <v/>
      </c>
      <c r="AO14" s="577"/>
      <c r="AP14" s="119">
        <f t="shared" si="3"/>
        <v>3</v>
      </c>
      <c r="AQ14" s="123" t="str">
        <f t="shared" si="66"/>
        <v>MiDo</v>
      </c>
      <c r="AR14" s="123">
        <v>9</v>
      </c>
      <c r="AS14" s="585">
        <v>43019</v>
      </c>
      <c r="AT14" s="351" t="s">
        <v>724</v>
      </c>
      <c r="AU14" s="351"/>
      <c r="AV14" s="351"/>
      <c r="AW14" s="351" t="s">
        <v>725</v>
      </c>
      <c r="AX14" s="202" t="s">
        <v>238</v>
      </c>
      <c r="AY14" s="349">
        <v>1069</v>
      </c>
      <c r="AZ14" s="120">
        <f t="shared" si="4"/>
        <v>39.446100000000001</v>
      </c>
      <c r="BA14" s="597"/>
      <c r="BB14" s="598"/>
      <c r="BC14" s="599" t="str">
        <f t="shared" si="45"/>
        <v/>
      </c>
      <c r="BD14" s="120">
        <f>IF(ISBLANK(AX14),"",IF(ISBLANK(BB14),0,BB14)*ion21Coop!$F$46/100+AZ14-BB14)</f>
        <v>39.446100000000001</v>
      </c>
      <c r="BF14" s="119">
        <f t="shared" si="5"/>
        <v>4</v>
      </c>
      <c r="BG14" s="123" t="str">
        <f t="shared" si="67"/>
        <v>EmNi</v>
      </c>
      <c r="BH14" s="123">
        <v>9</v>
      </c>
      <c r="BI14" s="585"/>
      <c r="BJ14" s="351"/>
      <c r="BK14" s="351"/>
      <c r="BL14" s="351"/>
      <c r="BM14" s="351"/>
      <c r="BN14" s="202"/>
      <c r="BO14" s="349"/>
      <c r="BP14" s="120" t="str">
        <f t="shared" si="6"/>
        <v/>
      </c>
      <c r="BQ14" s="597"/>
      <c r="BR14" s="598"/>
      <c r="BS14" s="599" t="str">
        <f t="shared" si="46"/>
        <v/>
      </c>
      <c r="BT14" s="120" t="str">
        <f>IF(ISBLANK(BN14),"",IF(ISBLANK(BR14),0,BR14)*ion21Coop!$F$46/100+BP14-BR14)</f>
        <v/>
      </c>
      <c r="BU14" s="590"/>
      <c r="BV14" s="119">
        <f t="shared" si="7"/>
        <v>5</v>
      </c>
      <c r="BW14" s="123" t="str">
        <f t="shared" si="68"/>
        <v>HeJe</v>
      </c>
      <c r="BX14" s="123">
        <v>9</v>
      </c>
      <c r="BY14" s="616"/>
      <c r="BZ14" s="423"/>
      <c r="CA14" s="423"/>
      <c r="CB14" s="423"/>
      <c r="CC14" s="423"/>
      <c r="CD14" s="203"/>
      <c r="CE14" s="204"/>
      <c r="CF14" s="120" t="str">
        <f t="shared" si="8"/>
        <v/>
      </c>
      <c r="CG14" s="601"/>
      <c r="CH14" s="603"/>
      <c r="CI14" s="599" t="str">
        <f t="shared" si="47"/>
        <v/>
      </c>
      <c r="CJ14" s="120" t="str">
        <f>IF(ISBLANK(CD14),"",IF(ISBLANK(CH14),0,CH14)*ion21Coop!$F$46/100+CF14-CH14)</f>
        <v/>
      </c>
      <c r="CK14" s="590"/>
      <c r="CL14" s="119">
        <f t="shared" si="9"/>
        <v>6</v>
      </c>
      <c r="CM14" s="123" t="str">
        <f t="shared" si="69"/>
        <v/>
      </c>
      <c r="CN14" s="123">
        <v>9</v>
      </c>
      <c r="CO14" s="616"/>
      <c r="CP14" s="423"/>
      <c r="CQ14" s="423"/>
      <c r="CR14" s="423"/>
      <c r="CS14" s="423"/>
      <c r="CT14" s="203"/>
      <c r="CU14" s="204"/>
      <c r="CV14" s="120" t="str">
        <f t="shared" si="10"/>
        <v/>
      </c>
      <c r="CW14" s="601"/>
      <c r="CX14" s="603"/>
      <c r="CY14" s="599" t="str">
        <f t="shared" si="48"/>
        <v/>
      </c>
      <c r="CZ14" s="120" t="str">
        <f>IF(ISBLANK(CT14),"",IF(ISBLANK(CX14),0,CX14)*ion21Coop!$F$46/100+CV14-CX14)</f>
        <v/>
      </c>
      <c r="DB14" s="119">
        <f t="shared" si="11"/>
        <v>7</v>
      </c>
      <c r="DC14" s="123" t="str">
        <f t="shared" si="70"/>
        <v/>
      </c>
      <c r="DD14" s="123">
        <v>9</v>
      </c>
      <c r="DE14" s="616"/>
      <c r="DF14" s="423"/>
      <c r="DG14" s="423"/>
      <c r="DH14" s="423"/>
      <c r="DI14" s="423"/>
      <c r="DJ14" s="203"/>
      <c r="DK14" s="204"/>
      <c r="DL14" s="120" t="str">
        <f t="shared" si="12"/>
        <v/>
      </c>
      <c r="DM14" s="601"/>
      <c r="DN14" s="603"/>
      <c r="DO14" s="599" t="str">
        <f t="shared" si="49"/>
        <v/>
      </c>
      <c r="DP14" s="120" t="str">
        <f>IF(ISBLANK(DJ14),"",IF(ISBLANK(DN14),0,DN14)*ion21Coop!$F$46/100+DL14-DN14)</f>
        <v/>
      </c>
      <c r="DQ14" s="590"/>
      <c r="DR14" s="119">
        <f t="shared" si="13"/>
        <v>8</v>
      </c>
      <c r="DS14" s="123" t="str">
        <f t="shared" si="71"/>
        <v/>
      </c>
      <c r="DT14" s="123">
        <v>9</v>
      </c>
      <c r="DU14" s="616"/>
      <c r="DV14" s="423"/>
      <c r="DW14" s="423"/>
      <c r="DX14" s="423"/>
      <c r="DY14" s="423"/>
      <c r="DZ14" s="203"/>
      <c r="EA14" s="204"/>
      <c r="EB14" s="120" t="str">
        <f t="shared" si="14"/>
        <v/>
      </c>
      <c r="EC14" s="601"/>
      <c r="ED14" s="603"/>
      <c r="EE14" s="599" t="str">
        <f t="shared" si="50"/>
        <v/>
      </c>
      <c r="EF14" s="120" t="str">
        <f>IF(ISBLANK(DZ14),"",IF(ISBLANK(ED14),0,ED14)*ion21Coop!$F$46/100+EB14-ED14)</f>
        <v/>
      </c>
      <c r="EG14" s="590"/>
      <c r="EH14" s="119">
        <f t="shared" si="15"/>
        <v>9</v>
      </c>
      <c r="EI14" s="427" t="str">
        <f t="shared" si="72"/>
        <v/>
      </c>
      <c r="EJ14" s="123">
        <v>9</v>
      </c>
      <c r="EK14" s="425"/>
      <c r="EL14" s="423"/>
      <c r="EM14" s="423"/>
      <c r="EN14" s="423"/>
      <c r="EO14" s="423"/>
      <c r="EP14" s="203"/>
      <c r="EQ14" s="204"/>
      <c r="ER14" s="600" t="str">
        <f t="shared" si="16"/>
        <v/>
      </c>
      <c r="ES14" s="601"/>
      <c r="ET14" s="603"/>
      <c r="EU14" s="602" t="str">
        <f t="shared" si="51"/>
        <v/>
      </c>
      <c r="EV14" s="120" t="str">
        <f>IF(ISBLANK(EP14),"",IF(ISBLANK(ET14),0,ET14)*ion21Coop!$F$46/100+ER14-ET14)</f>
        <v/>
      </c>
      <c r="EX14" s="119">
        <f t="shared" si="17"/>
        <v>10</v>
      </c>
      <c r="EY14" s="427" t="str">
        <f t="shared" si="73"/>
        <v/>
      </c>
      <c r="EZ14" s="123">
        <v>9</v>
      </c>
      <c r="FA14" s="425"/>
      <c r="FB14" s="423"/>
      <c r="FC14" s="423"/>
      <c r="FD14" s="423"/>
      <c r="FE14" s="423"/>
      <c r="FF14" s="203"/>
      <c r="FG14" s="204"/>
      <c r="FH14" s="600" t="str">
        <f t="shared" si="18"/>
        <v/>
      </c>
      <c r="FI14" s="601"/>
      <c r="FJ14" s="603"/>
      <c r="FK14" s="602" t="str">
        <f t="shared" si="52"/>
        <v/>
      </c>
      <c r="FL14" s="120" t="str">
        <f>IF(ISBLANK(FF14),"",IF(ISBLANK(FJ14),0,FJ14)*ion21Coop!$F$46/100+FH14-FJ14)</f>
        <v/>
      </c>
      <c r="FM14" s="590"/>
      <c r="FN14" s="119">
        <f t="shared" si="19"/>
        <v>11</v>
      </c>
      <c r="FO14" s="427" t="str">
        <f t="shared" si="74"/>
        <v/>
      </c>
      <c r="FP14" s="123">
        <v>9</v>
      </c>
      <c r="FQ14" s="425"/>
      <c r="FR14" s="423"/>
      <c r="FS14" s="423"/>
      <c r="FT14" s="423"/>
      <c r="FU14" s="423"/>
      <c r="FV14" s="203"/>
      <c r="FW14" s="204"/>
      <c r="FX14" s="600" t="str">
        <f t="shared" si="20"/>
        <v/>
      </c>
      <c r="FY14" s="601"/>
      <c r="FZ14" s="603"/>
      <c r="GA14" s="602" t="str">
        <f t="shared" si="53"/>
        <v/>
      </c>
      <c r="GB14" s="120" t="str">
        <f>IF(ISBLANK(FV14),"",IF(ISBLANK(FZ14),0,FZ14)*ion21Coop!$F$46/100+FX14-FZ14)</f>
        <v/>
      </c>
      <c r="GC14" s="590"/>
      <c r="GD14" s="119">
        <f t="shared" si="21"/>
        <v>12</v>
      </c>
      <c r="GE14" s="427" t="str">
        <f t="shared" si="75"/>
        <v/>
      </c>
      <c r="GF14" s="123">
        <v>9</v>
      </c>
      <c r="GG14" s="425"/>
      <c r="GH14" s="423"/>
      <c r="GI14" s="423"/>
      <c r="GJ14" s="423"/>
      <c r="GK14" s="423"/>
      <c r="GL14" s="203"/>
      <c r="GM14" s="204"/>
      <c r="GN14" s="600" t="str">
        <f t="shared" si="22"/>
        <v/>
      </c>
      <c r="GO14" s="601"/>
      <c r="GP14" s="603"/>
      <c r="GQ14" s="602" t="str">
        <f t="shared" si="54"/>
        <v/>
      </c>
      <c r="GR14" s="120" t="str">
        <f>IF(ISBLANK(GL14),"",IF(ISBLANK(GP14),0,GP14)*ion21Coop!$F$46/100+GN14-GP14)</f>
        <v/>
      </c>
      <c r="GT14" s="119">
        <f t="shared" si="23"/>
        <v>13</v>
      </c>
      <c r="GU14" s="427" t="str">
        <f t="shared" si="76"/>
        <v/>
      </c>
      <c r="GV14" s="123">
        <v>9</v>
      </c>
      <c r="GW14" s="425"/>
      <c r="GX14" s="423"/>
      <c r="GY14" s="423"/>
      <c r="GZ14" s="423"/>
      <c r="HA14" s="423"/>
      <c r="HB14" s="203"/>
      <c r="HC14" s="204"/>
      <c r="HD14" s="600" t="str">
        <f t="shared" si="24"/>
        <v/>
      </c>
      <c r="HE14" s="601"/>
      <c r="HF14" s="603"/>
      <c r="HG14" s="602" t="str">
        <f t="shared" si="55"/>
        <v/>
      </c>
      <c r="HH14" s="120" t="str">
        <f>IF(ISBLANK(HB14),"",IF(ISBLANK(HF14),0,HF14)*ion21Coop!$F$46/100+HD14-HF14)</f>
        <v/>
      </c>
      <c r="HI14" s="590"/>
      <c r="HJ14" s="119">
        <f t="shared" si="25"/>
        <v>14</v>
      </c>
      <c r="HK14" s="427" t="str">
        <f t="shared" si="77"/>
        <v/>
      </c>
      <c r="HL14" s="123">
        <v>9</v>
      </c>
      <c r="HM14" s="425"/>
      <c r="HN14" s="423"/>
      <c r="HO14" s="423"/>
      <c r="HP14" s="423"/>
      <c r="HQ14" s="423"/>
      <c r="HR14" s="203"/>
      <c r="HS14" s="204"/>
      <c r="HT14" s="600" t="str">
        <f t="shared" si="26"/>
        <v/>
      </c>
      <c r="HU14" s="601"/>
      <c r="HV14" s="603"/>
      <c r="HW14" s="602" t="str">
        <f t="shared" si="56"/>
        <v/>
      </c>
      <c r="HX14" s="120" t="str">
        <f>IF(ISBLANK(HR14),"",IF(ISBLANK(HV14),0,HV14)*ion21Coop!$F$46/100+HT14-HV14)</f>
        <v/>
      </c>
      <c r="HY14" s="590"/>
      <c r="HZ14" s="119">
        <f t="shared" si="27"/>
        <v>15</v>
      </c>
      <c r="IA14" s="427" t="str">
        <f t="shared" si="78"/>
        <v/>
      </c>
      <c r="IB14" s="123">
        <v>9</v>
      </c>
      <c r="IC14" s="425"/>
      <c r="ID14" s="423"/>
      <c r="IE14" s="423"/>
      <c r="IF14" s="423"/>
      <c r="IG14" s="423"/>
      <c r="IH14" s="203"/>
      <c r="II14" s="204"/>
      <c r="IJ14" s="600" t="str">
        <f t="shared" si="28"/>
        <v/>
      </c>
      <c r="IK14" s="601"/>
      <c r="IL14" s="603"/>
      <c r="IM14" s="602" t="str">
        <f t="shared" si="57"/>
        <v/>
      </c>
      <c r="IN14" s="120" t="str">
        <f>IF(ISBLANK(IH14),"",IF(ISBLANK(IL14),0,IL14)*ion21Coop!$F$46/100+IJ14-IL14)</f>
        <v/>
      </c>
      <c r="IP14" s="119">
        <f t="shared" si="29"/>
        <v>16</v>
      </c>
      <c r="IQ14" s="427" t="str">
        <f t="shared" si="79"/>
        <v/>
      </c>
      <c r="IR14" s="123">
        <v>9</v>
      </c>
      <c r="IS14" s="425"/>
      <c r="IT14" s="423"/>
      <c r="IU14" s="423"/>
      <c r="IV14" s="423"/>
      <c r="IW14" s="423"/>
      <c r="IX14" s="203"/>
      <c r="IY14" s="204"/>
      <c r="IZ14" s="600" t="str">
        <f t="shared" si="30"/>
        <v/>
      </c>
      <c r="JA14" s="601"/>
      <c r="JB14" s="603"/>
      <c r="JC14" s="602" t="str">
        <f t="shared" si="58"/>
        <v/>
      </c>
      <c r="JD14" s="120" t="str">
        <f>IF(ISBLANK(IX14),"",IF(ISBLANK(JB14),0,JB14)*ion21Coop!$F$46/100+IZ14-JB14)</f>
        <v/>
      </c>
      <c r="JF14" s="119">
        <f t="shared" si="31"/>
        <v>17</v>
      </c>
      <c r="JG14" s="427" t="str">
        <f t="shared" si="80"/>
        <v/>
      </c>
      <c r="JH14" s="123">
        <v>9</v>
      </c>
      <c r="JI14" s="425"/>
      <c r="JJ14" s="423"/>
      <c r="JK14" s="423"/>
      <c r="JL14" s="423"/>
      <c r="JM14" s="423"/>
      <c r="JN14" s="203"/>
      <c r="JO14" s="204"/>
      <c r="JP14" s="600" t="str">
        <f t="shared" si="32"/>
        <v/>
      </c>
      <c r="JQ14" s="601"/>
      <c r="JR14" s="603"/>
      <c r="JS14" s="602" t="str">
        <f t="shared" si="59"/>
        <v/>
      </c>
      <c r="JT14" s="120" t="str">
        <f>IF(ISBLANK(JN14),"",IF(ISBLANK(JR14),0,JR14)*ion21Coop!$F$46/100+JP14-JR14)</f>
        <v/>
      </c>
      <c r="JV14" s="119">
        <f t="shared" si="33"/>
        <v>18</v>
      </c>
      <c r="JW14" s="427" t="str">
        <f t="shared" si="81"/>
        <v/>
      </c>
      <c r="JX14" s="123">
        <v>9</v>
      </c>
      <c r="JY14" s="425"/>
      <c r="JZ14" s="423"/>
      <c r="KA14" s="423"/>
      <c r="KB14" s="423"/>
      <c r="KC14" s="423"/>
      <c r="KD14" s="203"/>
      <c r="KE14" s="204"/>
      <c r="KF14" s="600" t="str">
        <f t="shared" si="34"/>
        <v/>
      </c>
      <c r="KG14" s="601"/>
      <c r="KH14" s="603"/>
      <c r="KI14" s="602" t="str">
        <f t="shared" si="60"/>
        <v/>
      </c>
      <c r="KJ14" s="120" t="str">
        <f>IF(ISBLANK(KD14),"",IF(ISBLANK(KH14),0,KH14)*ion21Coop!$F$46/100+KF14-KH14)</f>
        <v/>
      </c>
      <c r="KL14" s="119">
        <f t="shared" si="35"/>
        <v>19</v>
      </c>
      <c r="KM14" s="427" t="str">
        <f t="shared" si="82"/>
        <v/>
      </c>
      <c r="KN14" s="123">
        <v>9</v>
      </c>
      <c r="KO14" s="425"/>
      <c r="KP14" s="423"/>
      <c r="KQ14" s="423"/>
      <c r="KR14" s="423"/>
      <c r="KS14" s="423"/>
      <c r="KT14" s="203"/>
      <c r="KU14" s="204"/>
      <c r="KV14" s="600" t="str">
        <f t="shared" si="36"/>
        <v/>
      </c>
      <c r="KW14" s="601"/>
      <c r="KX14" s="603"/>
      <c r="KY14" s="602" t="str">
        <f t="shared" si="61"/>
        <v/>
      </c>
      <c r="KZ14" s="120" t="str">
        <f>IF(ISBLANK(KT14),"",IF(ISBLANK(KX14),0,KX14)*ion21Coop!$F$46/100+KV14-KX14)</f>
        <v/>
      </c>
      <c r="LB14" s="119">
        <f t="shared" si="37"/>
        <v>20</v>
      </c>
      <c r="LC14" s="123" t="str">
        <f t="shared" si="83"/>
        <v/>
      </c>
      <c r="LD14" s="123">
        <v>9</v>
      </c>
      <c r="LE14" s="425"/>
      <c r="LF14" s="423"/>
      <c r="LG14" s="423"/>
      <c r="LH14" s="423"/>
      <c r="LI14" s="423"/>
      <c r="LJ14" s="203"/>
      <c r="LK14" s="204"/>
      <c r="LL14" s="120" t="str">
        <f t="shared" si="38"/>
        <v/>
      </c>
      <c r="LM14" s="601"/>
      <c r="LN14" s="603"/>
      <c r="LO14" s="599" t="str">
        <f t="shared" si="62"/>
        <v/>
      </c>
      <c r="LP14" s="120" t="str">
        <f>IF(ISBLANK(LJ14),"",IF(ISBLANK(LN14),0,LN14)*ion21Coop!$F$46/100+LL14-LN14)</f>
        <v/>
      </c>
      <c r="LR14" s="119">
        <f t="shared" si="39"/>
        <v>21</v>
      </c>
      <c r="LS14" s="123" t="str">
        <f t="shared" si="84"/>
        <v/>
      </c>
      <c r="LT14" s="123">
        <v>9</v>
      </c>
      <c r="LU14" s="425"/>
      <c r="LV14" s="423"/>
      <c r="LW14" s="423"/>
      <c r="LX14" s="423"/>
      <c r="LY14" s="423"/>
      <c r="LZ14" s="203"/>
      <c r="MA14" s="204"/>
      <c r="MB14" s="120" t="str">
        <f t="shared" si="40"/>
        <v/>
      </c>
      <c r="MC14" s="601"/>
      <c r="MD14" s="603"/>
      <c r="ME14" s="599" t="str">
        <f t="shared" si="63"/>
        <v/>
      </c>
      <c r="MF14" s="120" t="str">
        <f>IF(ISBLANK(LZ14),"",IF(ISBLANK(MD14),0,MD14)*ion21Coop!$F$46/100+MB14-MD14)</f>
        <v/>
      </c>
    </row>
    <row r="15" spans="1:458" x14ac:dyDescent="0.3">
      <c r="A15" s="187" t="str">
        <f t="shared" si="41"/>
        <v xml:space="preserve">10 - </v>
      </c>
      <c r="B15" s="119">
        <f>ion21Team!B14</f>
        <v>10</v>
      </c>
      <c r="C15" s="123" t="str">
        <f>IF(ISBLANK(ion21Team!C14),"",ion21Team!C14)</f>
        <v/>
      </c>
      <c r="D15" s="289" t="str">
        <f>IF(ISBLANK(ion21Team!$C$14),"",$FL$3)</f>
        <v/>
      </c>
      <c r="E15" s="271" t="str">
        <f>IF(ISBLANK(ion21Team!C14),"",IFERROR(D15/$D$27*100,0))</f>
        <v/>
      </c>
      <c r="F15" s="146" t="str">
        <f>IF(ISBLANK(ion21Team!C14),"",ion21Votes!AG15)</f>
        <v/>
      </c>
      <c r="G15" s="121" t="str">
        <f>IF(ISBLANK(ion21Team!C14),"",ROUND(ion21Votes!$AG$27*E15/100,0))</f>
        <v/>
      </c>
      <c r="H15" s="122" t="str">
        <f>IF(ISBLANK(ion21Team!C14),"",F15-G15)</f>
        <v/>
      </c>
      <c r="J15" s="119">
        <f t="shared" si="0"/>
        <v>1</v>
      </c>
      <c r="K15" s="123" t="str">
        <f t="shared" si="64"/>
        <v>YaJo</v>
      </c>
      <c r="L15" s="123">
        <v>10</v>
      </c>
      <c r="M15" s="589">
        <v>43154</v>
      </c>
      <c r="N15" s="577" t="s">
        <v>974</v>
      </c>
      <c r="O15" s="351" t="s">
        <v>706</v>
      </c>
      <c r="P15" s="577"/>
      <c r="Q15" s="577" t="s">
        <v>975</v>
      </c>
      <c r="R15" s="202" t="s">
        <v>253</v>
      </c>
      <c r="S15" s="349">
        <v>200</v>
      </c>
      <c r="T15" s="120">
        <f t="shared" si="42"/>
        <v>260.72000000000003</v>
      </c>
      <c r="U15" s="597"/>
      <c r="V15" s="598"/>
      <c r="W15" s="599" t="str">
        <f t="shared" si="43"/>
        <v/>
      </c>
      <c r="X15" s="120">
        <f>IF(ISBLANK(R15),"",IF(ISBLANK(V15),0,V15)*ion21Coop!$F$46/100+T15-V15)</f>
        <v>260.72000000000003</v>
      </c>
      <c r="Y15" s="590"/>
      <c r="Z15" s="119">
        <f t="shared" si="1"/>
        <v>2</v>
      </c>
      <c r="AA15" s="123" t="str">
        <f t="shared" si="65"/>
        <v>GeLo</v>
      </c>
      <c r="AB15" s="123">
        <v>10</v>
      </c>
      <c r="AC15" s="616"/>
      <c r="AD15" s="423"/>
      <c r="AE15" s="423"/>
      <c r="AF15" s="423"/>
      <c r="AG15" s="423"/>
      <c r="AH15" s="203"/>
      <c r="AI15" s="204"/>
      <c r="AJ15" s="120" t="str">
        <f t="shared" si="2"/>
        <v/>
      </c>
      <c r="AK15" s="601"/>
      <c r="AL15" s="603"/>
      <c r="AM15" s="599" t="str">
        <f t="shared" si="44"/>
        <v/>
      </c>
      <c r="AN15" s="120" t="str">
        <f>IF(ISBLANK(AH15),"",IF(ISBLANK(AL15),0,AL15)*ion21Coop!$F$46/100+AJ15-AL15)</f>
        <v/>
      </c>
      <c r="AO15" s="577"/>
      <c r="AP15" s="119">
        <f t="shared" si="3"/>
        <v>3</v>
      </c>
      <c r="AQ15" s="123" t="str">
        <f t="shared" si="66"/>
        <v>MiDo</v>
      </c>
      <c r="AR15" s="123">
        <v>10</v>
      </c>
      <c r="AS15" s="585">
        <v>43019</v>
      </c>
      <c r="AT15" s="351" t="s">
        <v>726</v>
      </c>
      <c r="AU15" s="351"/>
      <c r="AV15" s="351"/>
      <c r="AW15" s="351" t="s">
        <v>727</v>
      </c>
      <c r="AX15" s="202" t="s">
        <v>238</v>
      </c>
      <c r="AY15" s="349">
        <v>40</v>
      </c>
      <c r="AZ15" s="120">
        <f t="shared" si="4"/>
        <v>1.476</v>
      </c>
      <c r="BA15" s="597"/>
      <c r="BB15" s="598"/>
      <c r="BC15" s="599" t="str">
        <f t="shared" si="45"/>
        <v/>
      </c>
      <c r="BD15" s="120">
        <f>IF(ISBLANK(AX15),"",IF(ISBLANK(BB15),0,BB15)*ion21Coop!$F$46/100+AZ15-BB15)</f>
        <v>1.476</v>
      </c>
      <c r="BF15" s="119">
        <f t="shared" si="5"/>
        <v>4</v>
      </c>
      <c r="BG15" s="123" t="str">
        <f t="shared" si="67"/>
        <v>EmNi</v>
      </c>
      <c r="BH15" s="123">
        <v>10</v>
      </c>
      <c r="BI15" s="585"/>
      <c r="BJ15" s="351"/>
      <c r="BK15" s="351"/>
      <c r="BL15" s="351"/>
      <c r="BM15" s="351"/>
      <c r="BN15" s="202"/>
      <c r="BO15" s="349"/>
      <c r="BP15" s="120" t="str">
        <f t="shared" si="6"/>
        <v/>
      </c>
      <c r="BQ15" s="597"/>
      <c r="BR15" s="598"/>
      <c r="BS15" s="599" t="str">
        <f t="shared" si="46"/>
        <v/>
      </c>
      <c r="BT15" s="120" t="str">
        <f>IF(ISBLANK(BN15),"",IF(ISBLANK(BR15),0,BR15)*ion21Coop!$F$46/100+BP15-BR15)</f>
        <v/>
      </c>
      <c r="BU15" s="590"/>
      <c r="BV15" s="119">
        <f t="shared" si="7"/>
        <v>5</v>
      </c>
      <c r="BW15" s="123" t="str">
        <f t="shared" si="68"/>
        <v>HeJe</v>
      </c>
      <c r="BX15" s="123">
        <v>10</v>
      </c>
      <c r="BY15" s="616"/>
      <c r="BZ15" s="423"/>
      <c r="CA15" s="423"/>
      <c r="CB15" s="423"/>
      <c r="CC15" s="423"/>
      <c r="CD15" s="203"/>
      <c r="CE15" s="204"/>
      <c r="CF15" s="120" t="str">
        <f t="shared" si="8"/>
        <v/>
      </c>
      <c r="CG15" s="601"/>
      <c r="CH15" s="603"/>
      <c r="CI15" s="599" t="str">
        <f t="shared" si="47"/>
        <v/>
      </c>
      <c r="CJ15" s="120" t="str">
        <f>IF(ISBLANK(CD15),"",IF(ISBLANK(CH15),0,CH15)*ion21Coop!$F$46/100+CF15-CH15)</f>
        <v/>
      </c>
      <c r="CK15" s="590"/>
      <c r="CL15" s="119">
        <f t="shared" si="9"/>
        <v>6</v>
      </c>
      <c r="CM15" s="123" t="str">
        <f t="shared" si="69"/>
        <v/>
      </c>
      <c r="CN15" s="123">
        <v>10</v>
      </c>
      <c r="CO15" s="616"/>
      <c r="CP15" s="423"/>
      <c r="CQ15" s="423"/>
      <c r="CR15" s="423"/>
      <c r="CS15" s="423"/>
      <c r="CT15" s="203"/>
      <c r="CU15" s="204"/>
      <c r="CV15" s="120" t="str">
        <f t="shared" si="10"/>
        <v/>
      </c>
      <c r="CW15" s="601"/>
      <c r="CX15" s="603"/>
      <c r="CY15" s="599" t="str">
        <f t="shared" si="48"/>
        <v/>
      </c>
      <c r="CZ15" s="120" t="str">
        <f>IF(ISBLANK(CT15),"",IF(ISBLANK(CX15),0,CX15)*ion21Coop!$F$46/100+CV15-CX15)</f>
        <v/>
      </c>
      <c r="DB15" s="119">
        <f t="shared" si="11"/>
        <v>7</v>
      </c>
      <c r="DC15" s="123" t="str">
        <f t="shared" si="70"/>
        <v/>
      </c>
      <c r="DD15" s="123">
        <v>10</v>
      </c>
      <c r="DE15" s="616"/>
      <c r="DF15" s="423"/>
      <c r="DG15" s="423"/>
      <c r="DH15" s="423"/>
      <c r="DI15" s="423"/>
      <c r="DJ15" s="203"/>
      <c r="DK15" s="204"/>
      <c r="DL15" s="120" t="str">
        <f t="shared" si="12"/>
        <v/>
      </c>
      <c r="DM15" s="601"/>
      <c r="DN15" s="603"/>
      <c r="DO15" s="599" t="str">
        <f t="shared" si="49"/>
        <v/>
      </c>
      <c r="DP15" s="120" t="str">
        <f>IF(ISBLANK(DJ15),"",IF(ISBLANK(DN15),0,DN15)*ion21Coop!$F$46/100+DL15-DN15)</f>
        <v/>
      </c>
      <c r="DQ15" s="590"/>
      <c r="DR15" s="119">
        <f t="shared" si="13"/>
        <v>8</v>
      </c>
      <c r="DS15" s="123" t="str">
        <f t="shared" si="71"/>
        <v/>
      </c>
      <c r="DT15" s="123">
        <v>10</v>
      </c>
      <c r="DU15" s="616"/>
      <c r="DV15" s="423"/>
      <c r="DW15" s="423"/>
      <c r="DX15" s="423"/>
      <c r="DY15" s="423"/>
      <c r="DZ15" s="203"/>
      <c r="EA15" s="204"/>
      <c r="EB15" s="120" t="str">
        <f t="shared" si="14"/>
        <v/>
      </c>
      <c r="EC15" s="601"/>
      <c r="ED15" s="603"/>
      <c r="EE15" s="599" t="str">
        <f t="shared" si="50"/>
        <v/>
      </c>
      <c r="EF15" s="120" t="str">
        <f>IF(ISBLANK(DZ15),"",IF(ISBLANK(ED15),0,ED15)*ion21Coop!$F$46/100+EB15-ED15)</f>
        <v/>
      </c>
      <c r="EG15" s="590"/>
      <c r="EH15" s="119">
        <f t="shared" si="15"/>
        <v>9</v>
      </c>
      <c r="EI15" s="427" t="str">
        <f t="shared" si="72"/>
        <v/>
      </c>
      <c r="EJ15" s="123">
        <v>10</v>
      </c>
      <c r="EK15" s="425"/>
      <c r="EL15" s="423"/>
      <c r="EM15" s="423"/>
      <c r="EN15" s="423"/>
      <c r="EO15" s="423"/>
      <c r="EP15" s="203"/>
      <c r="EQ15" s="204"/>
      <c r="ER15" s="600" t="str">
        <f t="shared" si="16"/>
        <v/>
      </c>
      <c r="ES15" s="601"/>
      <c r="ET15" s="603"/>
      <c r="EU15" s="602" t="str">
        <f t="shared" si="51"/>
        <v/>
      </c>
      <c r="EV15" s="120" t="str">
        <f>IF(ISBLANK(EP15),"",IF(ISBLANK(ET15),0,ET15)*ion21Coop!$F$46/100+ER15-ET15)</f>
        <v/>
      </c>
      <c r="EX15" s="119">
        <f t="shared" si="17"/>
        <v>10</v>
      </c>
      <c r="EY15" s="427" t="str">
        <f t="shared" si="73"/>
        <v/>
      </c>
      <c r="EZ15" s="123">
        <v>10</v>
      </c>
      <c r="FA15" s="425"/>
      <c r="FB15" s="423"/>
      <c r="FC15" s="423"/>
      <c r="FD15" s="423"/>
      <c r="FE15" s="423"/>
      <c r="FF15" s="203"/>
      <c r="FG15" s="204"/>
      <c r="FH15" s="600" t="str">
        <f t="shared" si="18"/>
        <v/>
      </c>
      <c r="FI15" s="601"/>
      <c r="FJ15" s="603"/>
      <c r="FK15" s="602" t="str">
        <f t="shared" si="52"/>
        <v/>
      </c>
      <c r="FL15" s="120" t="str">
        <f>IF(ISBLANK(FF15),"",IF(ISBLANK(FJ15),0,FJ15)*ion21Coop!$F$46/100+FH15-FJ15)</f>
        <v/>
      </c>
      <c r="FM15" s="590"/>
      <c r="FN15" s="119">
        <f t="shared" si="19"/>
        <v>11</v>
      </c>
      <c r="FO15" s="427" t="str">
        <f t="shared" si="74"/>
        <v/>
      </c>
      <c r="FP15" s="123">
        <v>10</v>
      </c>
      <c r="FQ15" s="425"/>
      <c r="FR15" s="423"/>
      <c r="FS15" s="423"/>
      <c r="FT15" s="423"/>
      <c r="FU15" s="423"/>
      <c r="FV15" s="203"/>
      <c r="FW15" s="204"/>
      <c r="FX15" s="600" t="str">
        <f t="shared" si="20"/>
        <v/>
      </c>
      <c r="FY15" s="601"/>
      <c r="FZ15" s="603"/>
      <c r="GA15" s="602" t="str">
        <f t="shared" si="53"/>
        <v/>
      </c>
      <c r="GB15" s="120" t="str">
        <f>IF(ISBLANK(FV15),"",IF(ISBLANK(FZ15),0,FZ15)*ion21Coop!$F$46/100+FX15-FZ15)</f>
        <v/>
      </c>
      <c r="GC15" s="590"/>
      <c r="GD15" s="119">
        <f t="shared" si="21"/>
        <v>12</v>
      </c>
      <c r="GE15" s="427" t="str">
        <f t="shared" si="75"/>
        <v/>
      </c>
      <c r="GF15" s="123">
        <v>10</v>
      </c>
      <c r="GG15" s="425"/>
      <c r="GH15" s="423"/>
      <c r="GI15" s="423"/>
      <c r="GJ15" s="423"/>
      <c r="GK15" s="423"/>
      <c r="GL15" s="203"/>
      <c r="GM15" s="204"/>
      <c r="GN15" s="600" t="str">
        <f t="shared" si="22"/>
        <v/>
      </c>
      <c r="GO15" s="601"/>
      <c r="GP15" s="603"/>
      <c r="GQ15" s="602" t="str">
        <f t="shared" si="54"/>
        <v/>
      </c>
      <c r="GR15" s="120" t="str">
        <f>IF(ISBLANK(GL15),"",IF(ISBLANK(GP15),0,GP15)*ion21Coop!$F$46/100+GN15-GP15)</f>
        <v/>
      </c>
      <c r="GT15" s="119">
        <f t="shared" si="23"/>
        <v>13</v>
      </c>
      <c r="GU15" s="427" t="str">
        <f t="shared" si="76"/>
        <v/>
      </c>
      <c r="GV15" s="123">
        <v>10</v>
      </c>
      <c r="GW15" s="425"/>
      <c r="GX15" s="423"/>
      <c r="GY15" s="423"/>
      <c r="GZ15" s="423"/>
      <c r="HA15" s="423"/>
      <c r="HB15" s="203"/>
      <c r="HC15" s="204"/>
      <c r="HD15" s="600" t="str">
        <f t="shared" si="24"/>
        <v/>
      </c>
      <c r="HE15" s="601"/>
      <c r="HF15" s="603"/>
      <c r="HG15" s="602" t="str">
        <f t="shared" si="55"/>
        <v/>
      </c>
      <c r="HH15" s="120" t="str">
        <f>IF(ISBLANK(HB15),"",IF(ISBLANK(HF15),0,HF15)*ion21Coop!$F$46/100+HD15-HF15)</f>
        <v/>
      </c>
      <c r="HI15" s="590"/>
      <c r="HJ15" s="119">
        <f t="shared" si="25"/>
        <v>14</v>
      </c>
      <c r="HK15" s="427" t="str">
        <f t="shared" si="77"/>
        <v/>
      </c>
      <c r="HL15" s="123">
        <v>10</v>
      </c>
      <c r="HM15" s="425"/>
      <c r="HN15" s="423"/>
      <c r="HO15" s="423"/>
      <c r="HP15" s="423"/>
      <c r="HQ15" s="423"/>
      <c r="HR15" s="203"/>
      <c r="HS15" s="204"/>
      <c r="HT15" s="600" t="str">
        <f t="shared" si="26"/>
        <v/>
      </c>
      <c r="HU15" s="601"/>
      <c r="HV15" s="603"/>
      <c r="HW15" s="602" t="str">
        <f t="shared" si="56"/>
        <v/>
      </c>
      <c r="HX15" s="120" t="str">
        <f>IF(ISBLANK(HR15),"",IF(ISBLANK(HV15),0,HV15)*ion21Coop!$F$46/100+HT15-HV15)</f>
        <v/>
      </c>
      <c r="HY15" s="590"/>
      <c r="HZ15" s="119">
        <f t="shared" si="27"/>
        <v>15</v>
      </c>
      <c r="IA15" s="427" t="str">
        <f t="shared" si="78"/>
        <v/>
      </c>
      <c r="IB15" s="123">
        <v>10</v>
      </c>
      <c r="IC15" s="425"/>
      <c r="ID15" s="423"/>
      <c r="IE15" s="423"/>
      <c r="IF15" s="423"/>
      <c r="IG15" s="423"/>
      <c r="IH15" s="203"/>
      <c r="II15" s="204"/>
      <c r="IJ15" s="600" t="str">
        <f t="shared" si="28"/>
        <v/>
      </c>
      <c r="IK15" s="601"/>
      <c r="IL15" s="603"/>
      <c r="IM15" s="602" t="str">
        <f t="shared" si="57"/>
        <v/>
      </c>
      <c r="IN15" s="120" t="str">
        <f>IF(ISBLANK(IH15),"",IF(ISBLANK(IL15),0,IL15)*ion21Coop!$F$46/100+IJ15-IL15)</f>
        <v/>
      </c>
      <c r="IP15" s="119">
        <f t="shared" si="29"/>
        <v>16</v>
      </c>
      <c r="IQ15" s="427" t="str">
        <f t="shared" si="79"/>
        <v/>
      </c>
      <c r="IR15" s="123">
        <v>10</v>
      </c>
      <c r="IS15" s="425"/>
      <c r="IT15" s="423"/>
      <c r="IU15" s="423"/>
      <c r="IV15" s="423"/>
      <c r="IW15" s="423"/>
      <c r="IX15" s="203"/>
      <c r="IY15" s="204"/>
      <c r="IZ15" s="600" t="str">
        <f t="shared" si="30"/>
        <v/>
      </c>
      <c r="JA15" s="601"/>
      <c r="JB15" s="603"/>
      <c r="JC15" s="602" t="str">
        <f t="shared" si="58"/>
        <v/>
      </c>
      <c r="JD15" s="120" t="str">
        <f>IF(ISBLANK(IX15),"",IF(ISBLANK(JB15),0,JB15)*ion21Coop!$F$46/100+IZ15-JB15)</f>
        <v/>
      </c>
      <c r="JF15" s="119">
        <f t="shared" si="31"/>
        <v>17</v>
      </c>
      <c r="JG15" s="427" t="str">
        <f t="shared" si="80"/>
        <v/>
      </c>
      <c r="JH15" s="123">
        <v>10</v>
      </c>
      <c r="JI15" s="425"/>
      <c r="JJ15" s="423"/>
      <c r="JK15" s="423"/>
      <c r="JL15" s="423"/>
      <c r="JM15" s="423"/>
      <c r="JN15" s="203"/>
      <c r="JO15" s="204"/>
      <c r="JP15" s="600" t="str">
        <f t="shared" si="32"/>
        <v/>
      </c>
      <c r="JQ15" s="601"/>
      <c r="JR15" s="603"/>
      <c r="JS15" s="602" t="str">
        <f t="shared" si="59"/>
        <v/>
      </c>
      <c r="JT15" s="120" t="str">
        <f>IF(ISBLANK(JN15),"",IF(ISBLANK(JR15),0,JR15)*ion21Coop!$F$46/100+JP15-JR15)</f>
        <v/>
      </c>
      <c r="JV15" s="119">
        <f t="shared" si="33"/>
        <v>18</v>
      </c>
      <c r="JW15" s="427" t="str">
        <f t="shared" si="81"/>
        <v/>
      </c>
      <c r="JX15" s="123">
        <v>10</v>
      </c>
      <c r="JY15" s="425"/>
      <c r="JZ15" s="423"/>
      <c r="KA15" s="423"/>
      <c r="KB15" s="423"/>
      <c r="KC15" s="423"/>
      <c r="KD15" s="203"/>
      <c r="KE15" s="204"/>
      <c r="KF15" s="600" t="str">
        <f t="shared" si="34"/>
        <v/>
      </c>
      <c r="KG15" s="601"/>
      <c r="KH15" s="603"/>
      <c r="KI15" s="602" t="str">
        <f t="shared" si="60"/>
        <v/>
      </c>
      <c r="KJ15" s="120" t="str">
        <f>IF(ISBLANK(KD15),"",IF(ISBLANK(KH15),0,KH15)*ion21Coop!$F$46/100+KF15-KH15)</f>
        <v/>
      </c>
      <c r="KL15" s="119">
        <f t="shared" si="35"/>
        <v>19</v>
      </c>
      <c r="KM15" s="427" t="str">
        <f t="shared" si="82"/>
        <v/>
      </c>
      <c r="KN15" s="123">
        <v>10</v>
      </c>
      <c r="KO15" s="425"/>
      <c r="KP15" s="423"/>
      <c r="KQ15" s="423"/>
      <c r="KR15" s="423"/>
      <c r="KS15" s="423"/>
      <c r="KT15" s="203"/>
      <c r="KU15" s="204"/>
      <c r="KV15" s="600" t="str">
        <f t="shared" si="36"/>
        <v/>
      </c>
      <c r="KW15" s="601"/>
      <c r="KX15" s="603"/>
      <c r="KY15" s="602" t="str">
        <f t="shared" si="61"/>
        <v/>
      </c>
      <c r="KZ15" s="120" t="str">
        <f>IF(ISBLANK(KT15),"",IF(ISBLANK(KX15),0,KX15)*ion21Coop!$F$46/100+KV15-KX15)</f>
        <v/>
      </c>
      <c r="LB15" s="119">
        <f t="shared" si="37"/>
        <v>20</v>
      </c>
      <c r="LC15" s="123" t="str">
        <f t="shared" si="83"/>
        <v/>
      </c>
      <c r="LD15" s="123">
        <v>10</v>
      </c>
      <c r="LE15" s="425"/>
      <c r="LF15" s="423"/>
      <c r="LG15" s="423"/>
      <c r="LH15" s="423"/>
      <c r="LI15" s="423"/>
      <c r="LJ15" s="203"/>
      <c r="LK15" s="204"/>
      <c r="LL15" s="120" t="str">
        <f t="shared" si="38"/>
        <v/>
      </c>
      <c r="LM15" s="601"/>
      <c r="LN15" s="603"/>
      <c r="LO15" s="599" t="str">
        <f t="shared" si="62"/>
        <v/>
      </c>
      <c r="LP15" s="120" t="str">
        <f>IF(ISBLANK(LJ15),"",IF(ISBLANK(LN15),0,LN15)*ion21Coop!$F$46/100+LL15-LN15)</f>
        <v/>
      </c>
      <c r="LR15" s="119">
        <f t="shared" si="39"/>
        <v>21</v>
      </c>
      <c r="LS15" s="123" t="str">
        <f t="shared" si="84"/>
        <v/>
      </c>
      <c r="LT15" s="123">
        <v>10</v>
      </c>
      <c r="LU15" s="425"/>
      <c r="LV15" s="423"/>
      <c r="LW15" s="423"/>
      <c r="LX15" s="423"/>
      <c r="LY15" s="423"/>
      <c r="LZ15" s="203"/>
      <c r="MA15" s="204"/>
      <c r="MB15" s="120" t="str">
        <f t="shared" si="40"/>
        <v/>
      </c>
      <c r="MC15" s="601"/>
      <c r="MD15" s="603"/>
      <c r="ME15" s="599" t="str">
        <f t="shared" si="63"/>
        <v/>
      </c>
      <c r="MF15" s="120" t="str">
        <f>IF(ISBLANK(LZ15),"",IF(ISBLANK(MD15),0,MD15)*ion21Coop!$F$46/100+MB15-MD15)</f>
        <v/>
      </c>
    </row>
    <row r="16" spans="1:458" x14ac:dyDescent="0.3">
      <c r="A16" s="187" t="str">
        <f t="shared" si="41"/>
        <v xml:space="preserve">11 - </v>
      </c>
      <c r="B16" s="119">
        <f>ion21Team!B15</f>
        <v>11</v>
      </c>
      <c r="C16" s="123" t="str">
        <f>IF(ISBLANK(ion21Team!C15),"",ion21Team!C15)</f>
        <v/>
      </c>
      <c r="D16" s="289" t="str">
        <f>IF(ISBLANK(ion21Team!$C$15),"",$GB$3)</f>
        <v/>
      </c>
      <c r="E16" s="271" t="str">
        <f>IF(ISBLANK(ion21Team!C15),"",IFERROR(D16/$D$27*100,0))</f>
        <v/>
      </c>
      <c r="F16" s="146" t="str">
        <f>IF(ISBLANK(ion21Team!C15),"",ion21Votes!AG16)</f>
        <v/>
      </c>
      <c r="G16" s="121" t="str">
        <f>IF(ISBLANK(ion21Team!C15),"",ROUND(ion21Votes!$AG$27*E16/100,0))</f>
        <v/>
      </c>
      <c r="H16" s="122" t="str">
        <f>IF(ISBLANK(ion21Team!C15),"",F16-G16)</f>
        <v/>
      </c>
      <c r="J16" s="119">
        <f t="shared" si="0"/>
        <v>1</v>
      </c>
      <c r="K16" s="123" t="str">
        <f t="shared" si="64"/>
        <v>YaJo</v>
      </c>
      <c r="L16" s="123">
        <v>11</v>
      </c>
      <c r="M16" s="585">
        <v>43272</v>
      </c>
      <c r="N16" s="351" t="s">
        <v>971</v>
      </c>
      <c r="O16" s="351" t="s">
        <v>706</v>
      </c>
      <c r="P16" s="351"/>
      <c r="Q16" s="351" t="s">
        <v>972</v>
      </c>
      <c r="R16" s="202" t="s">
        <v>253</v>
      </c>
      <c r="S16" s="349">
        <v>40</v>
      </c>
      <c r="T16" s="120">
        <f t="shared" si="42"/>
        <v>52.144000000000005</v>
      </c>
      <c r="U16" s="597"/>
      <c r="V16" s="598"/>
      <c r="W16" s="599" t="str">
        <f t="shared" si="43"/>
        <v/>
      </c>
      <c r="X16" s="120">
        <f>IF(ISBLANK(R16),"",IF(ISBLANK(V16),0,V16)*ion21Coop!$F$46/100+T16-V16)</f>
        <v>52.144000000000005</v>
      </c>
      <c r="Y16" s="590"/>
      <c r="Z16" s="119">
        <f t="shared" si="1"/>
        <v>2</v>
      </c>
      <c r="AA16" s="123" t="str">
        <f t="shared" si="65"/>
        <v>GeLo</v>
      </c>
      <c r="AB16" s="123">
        <v>11</v>
      </c>
      <c r="AC16" s="616"/>
      <c r="AD16" s="423"/>
      <c r="AE16" s="423"/>
      <c r="AF16" s="423"/>
      <c r="AG16" s="423"/>
      <c r="AH16" s="203"/>
      <c r="AI16" s="204"/>
      <c r="AJ16" s="120" t="str">
        <f t="shared" si="2"/>
        <v/>
      </c>
      <c r="AK16" s="601"/>
      <c r="AL16" s="603"/>
      <c r="AM16" s="599" t="str">
        <f t="shared" si="44"/>
        <v/>
      </c>
      <c r="AN16" s="120" t="str">
        <f>IF(ISBLANK(AH16),"",IF(ISBLANK(AL16),0,AL16)*ion21Coop!$F$46/100+AJ16-AL16)</f>
        <v/>
      </c>
      <c r="AO16" s="577"/>
      <c r="AP16" s="119">
        <f t="shared" si="3"/>
        <v>3</v>
      </c>
      <c r="AQ16" s="123" t="str">
        <f t="shared" si="66"/>
        <v>MiDo</v>
      </c>
      <c r="AR16" s="123">
        <v>11</v>
      </c>
      <c r="AS16" s="585">
        <v>43019</v>
      </c>
      <c r="AT16" s="351" t="s">
        <v>728</v>
      </c>
      <c r="AU16" s="351"/>
      <c r="AV16" s="351"/>
      <c r="AW16" s="351" t="s">
        <v>729</v>
      </c>
      <c r="AX16" s="202" t="s">
        <v>254</v>
      </c>
      <c r="AY16" s="349">
        <v>10</v>
      </c>
      <c r="AZ16" s="120">
        <f t="shared" si="4"/>
        <v>9.2240000000000002</v>
      </c>
      <c r="BA16" s="597"/>
      <c r="BB16" s="598"/>
      <c r="BC16" s="599" t="str">
        <f t="shared" si="45"/>
        <v/>
      </c>
      <c r="BD16" s="120">
        <f>IF(ISBLANK(AX16),"",IF(ISBLANK(BB16),0,BB16)*ion21Coop!$F$46/100+AZ16-BB16)</f>
        <v>9.2240000000000002</v>
      </c>
      <c r="BF16" s="119">
        <f t="shared" si="5"/>
        <v>4</v>
      </c>
      <c r="BG16" s="123" t="str">
        <f t="shared" si="67"/>
        <v>EmNi</v>
      </c>
      <c r="BH16" s="123">
        <v>11</v>
      </c>
      <c r="BI16" s="585"/>
      <c r="BJ16" s="351"/>
      <c r="BK16" s="351"/>
      <c r="BL16" s="351"/>
      <c r="BM16" s="351"/>
      <c r="BN16" s="202"/>
      <c r="BO16" s="349"/>
      <c r="BP16" s="120" t="str">
        <f t="shared" si="6"/>
        <v/>
      </c>
      <c r="BQ16" s="597"/>
      <c r="BR16" s="598"/>
      <c r="BS16" s="599" t="str">
        <f t="shared" si="46"/>
        <v/>
      </c>
      <c r="BT16" s="120" t="str">
        <f>IF(ISBLANK(BN16),"",IF(ISBLANK(BR16),0,BR16)*ion21Coop!$F$46/100+BP16-BR16)</f>
        <v/>
      </c>
      <c r="BU16" s="590"/>
      <c r="BV16" s="119">
        <f t="shared" si="7"/>
        <v>5</v>
      </c>
      <c r="BW16" s="123" t="str">
        <f t="shared" si="68"/>
        <v>HeJe</v>
      </c>
      <c r="BX16" s="123">
        <v>11</v>
      </c>
      <c r="BY16" s="616"/>
      <c r="BZ16" s="423"/>
      <c r="CA16" s="423"/>
      <c r="CB16" s="423"/>
      <c r="CC16" s="423"/>
      <c r="CD16" s="203"/>
      <c r="CE16" s="204"/>
      <c r="CF16" s="120" t="str">
        <f t="shared" si="8"/>
        <v/>
      </c>
      <c r="CG16" s="601"/>
      <c r="CH16" s="603"/>
      <c r="CI16" s="599" t="str">
        <f t="shared" si="47"/>
        <v/>
      </c>
      <c r="CJ16" s="120" t="str">
        <f>IF(ISBLANK(CD16),"",IF(ISBLANK(CH16),0,CH16)*ion21Coop!$F$46/100+CF16-CH16)</f>
        <v/>
      </c>
      <c r="CK16" s="590"/>
      <c r="CL16" s="119">
        <f t="shared" si="9"/>
        <v>6</v>
      </c>
      <c r="CM16" s="123" t="str">
        <f t="shared" si="69"/>
        <v/>
      </c>
      <c r="CN16" s="123">
        <v>11</v>
      </c>
      <c r="CO16" s="616"/>
      <c r="CP16" s="423"/>
      <c r="CQ16" s="423"/>
      <c r="CR16" s="423"/>
      <c r="CS16" s="423"/>
      <c r="CT16" s="203"/>
      <c r="CU16" s="204"/>
      <c r="CV16" s="120" t="str">
        <f t="shared" si="10"/>
        <v/>
      </c>
      <c r="CW16" s="601"/>
      <c r="CX16" s="603"/>
      <c r="CY16" s="599" t="str">
        <f t="shared" si="48"/>
        <v/>
      </c>
      <c r="CZ16" s="120" t="str">
        <f>IF(ISBLANK(CT16),"",IF(ISBLANK(CX16),0,CX16)*ion21Coop!$F$46/100+CV16-CX16)</f>
        <v/>
      </c>
      <c r="DB16" s="119">
        <f t="shared" si="11"/>
        <v>7</v>
      </c>
      <c r="DC16" s="123" t="str">
        <f t="shared" si="70"/>
        <v/>
      </c>
      <c r="DD16" s="123">
        <v>11</v>
      </c>
      <c r="DE16" s="616"/>
      <c r="DF16" s="423"/>
      <c r="DG16" s="423"/>
      <c r="DH16" s="423"/>
      <c r="DI16" s="423"/>
      <c r="DJ16" s="203"/>
      <c r="DK16" s="204"/>
      <c r="DL16" s="120" t="str">
        <f t="shared" si="12"/>
        <v/>
      </c>
      <c r="DM16" s="601"/>
      <c r="DN16" s="603"/>
      <c r="DO16" s="599" t="str">
        <f t="shared" si="49"/>
        <v/>
      </c>
      <c r="DP16" s="120" t="str">
        <f>IF(ISBLANK(DJ16),"",IF(ISBLANK(DN16),0,DN16)*ion21Coop!$F$46/100+DL16-DN16)</f>
        <v/>
      </c>
      <c r="DQ16" s="590"/>
      <c r="DR16" s="119">
        <f t="shared" si="13"/>
        <v>8</v>
      </c>
      <c r="DS16" s="123" t="str">
        <f t="shared" si="71"/>
        <v/>
      </c>
      <c r="DT16" s="123">
        <v>11</v>
      </c>
      <c r="DU16" s="616"/>
      <c r="DV16" s="423"/>
      <c r="DW16" s="423"/>
      <c r="DX16" s="423"/>
      <c r="DY16" s="423"/>
      <c r="DZ16" s="203"/>
      <c r="EA16" s="204"/>
      <c r="EB16" s="120" t="str">
        <f t="shared" si="14"/>
        <v/>
      </c>
      <c r="EC16" s="601"/>
      <c r="ED16" s="603"/>
      <c r="EE16" s="599" t="str">
        <f t="shared" si="50"/>
        <v/>
      </c>
      <c r="EF16" s="120" t="str">
        <f>IF(ISBLANK(DZ16),"",IF(ISBLANK(ED16),0,ED16)*ion21Coop!$F$46/100+EB16-ED16)</f>
        <v/>
      </c>
      <c r="EG16" s="590"/>
      <c r="EH16" s="119">
        <f t="shared" si="15"/>
        <v>9</v>
      </c>
      <c r="EI16" s="427" t="str">
        <f t="shared" si="72"/>
        <v/>
      </c>
      <c r="EJ16" s="123">
        <v>11</v>
      </c>
      <c r="EK16" s="425"/>
      <c r="EL16" s="423"/>
      <c r="EM16" s="423"/>
      <c r="EN16" s="423"/>
      <c r="EO16" s="423"/>
      <c r="EP16" s="203"/>
      <c r="EQ16" s="204"/>
      <c r="ER16" s="600" t="str">
        <f t="shared" si="16"/>
        <v/>
      </c>
      <c r="ES16" s="601"/>
      <c r="ET16" s="603"/>
      <c r="EU16" s="602" t="str">
        <f t="shared" si="51"/>
        <v/>
      </c>
      <c r="EV16" s="120" t="str">
        <f>IF(ISBLANK(EP16),"",IF(ISBLANK(ET16),0,ET16)*ion21Coop!$F$46/100+ER16-ET16)</f>
        <v/>
      </c>
      <c r="EX16" s="119">
        <f t="shared" si="17"/>
        <v>10</v>
      </c>
      <c r="EY16" s="427" t="str">
        <f t="shared" si="73"/>
        <v/>
      </c>
      <c r="EZ16" s="123">
        <v>11</v>
      </c>
      <c r="FA16" s="425"/>
      <c r="FB16" s="423"/>
      <c r="FC16" s="423"/>
      <c r="FD16" s="423"/>
      <c r="FE16" s="423"/>
      <c r="FF16" s="203"/>
      <c r="FG16" s="204"/>
      <c r="FH16" s="600" t="str">
        <f t="shared" si="18"/>
        <v/>
      </c>
      <c r="FI16" s="601"/>
      <c r="FJ16" s="603"/>
      <c r="FK16" s="602" t="str">
        <f t="shared" si="52"/>
        <v/>
      </c>
      <c r="FL16" s="120" t="str">
        <f>IF(ISBLANK(FF16),"",IF(ISBLANK(FJ16),0,FJ16)*ion21Coop!$F$46/100+FH16-FJ16)</f>
        <v/>
      </c>
      <c r="FM16" s="590"/>
      <c r="FN16" s="119">
        <f t="shared" si="19"/>
        <v>11</v>
      </c>
      <c r="FO16" s="427" t="str">
        <f t="shared" si="74"/>
        <v/>
      </c>
      <c r="FP16" s="123">
        <v>11</v>
      </c>
      <c r="FQ16" s="425"/>
      <c r="FR16" s="423"/>
      <c r="FS16" s="423"/>
      <c r="FT16" s="423"/>
      <c r="FU16" s="423"/>
      <c r="FV16" s="203"/>
      <c r="FW16" s="204"/>
      <c r="FX16" s="600" t="str">
        <f t="shared" si="20"/>
        <v/>
      </c>
      <c r="FY16" s="601"/>
      <c r="FZ16" s="603"/>
      <c r="GA16" s="602" t="str">
        <f t="shared" si="53"/>
        <v/>
      </c>
      <c r="GB16" s="120" t="str">
        <f>IF(ISBLANK(FV16),"",IF(ISBLANK(FZ16),0,FZ16)*ion21Coop!$F$46/100+FX16-FZ16)</f>
        <v/>
      </c>
      <c r="GC16" s="590"/>
      <c r="GD16" s="119">
        <f t="shared" si="21"/>
        <v>12</v>
      </c>
      <c r="GE16" s="427" t="str">
        <f t="shared" si="75"/>
        <v/>
      </c>
      <c r="GF16" s="123">
        <v>11</v>
      </c>
      <c r="GG16" s="425"/>
      <c r="GH16" s="423"/>
      <c r="GI16" s="423"/>
      <c r="GJ16" s="423"/>
      <c r="GK16" s="423"/>
      <c r="GL16" s="203"/>
      <c r="GM16" s="204"/>
      <c r="GN16" s="600" t="str">
        <f t="shared" si="22"/>
        <v/>
      </c>
      <c r="GO16" s="601"/>
      <c r="GP16" s="603"/>
      <c r="GQ16" s="602" t="str">
        <f t="shared" si="54"/>
        <v/>
      </c>
      <c r="GR16" s="120" t="str">
        <f>IF(ISBLANK(GL16),"",IF(ISBLANK(GP16),0,GP16)*ion21Coop!$F$46/100+GN16-GP16)</f>
        <v/>
      </c>
      <c r="GT16" s="119">
        <f t="shared" si="23"/>
        <v>13</v>
      </c>
      <c r="GU16" s="427" t="str">
        <f t="shared" si="76"/>
        <v/>
      </c>
      <c r="GV16" s="123">
        <v>11</v>
      </c>
      <c r="GW16" s="425"/>
      <c r="GX16" s="423"/>
      <c r="GY16" s="423"/>
      <c r="GZ16" s="423"/>
      <c r="HA16" s="423"/>
      <c r="HB16" s="203"/>
      <c r="HC16" s="204"/>
      <c r="HD16" s="600" t="str">
        <f t="shared" si="24"/>
        <v/>
      </c>
      <c r="HE16" s="601"/>
      <c r="HF16" s="603"/>
      <c r="HG16" s="602" t="str">
        <f t="shared" si="55"/>
        <v/>
      </c>
      <c r="HH16" s="120" t="str">
        <f>IF(ISBLANK(HB16),"",IF(ISBLANK(HF16),0,HF16)*ion21Coop!$F$46/100+HD16-HF16)</f>
        <v/>
      </c>
      <c r="HI16" s="590"/>
      <c r="HJ16" s="119">
        <f t="shared" si="25"/>
        <v>14</v>
      </c>
      <c r="HK16" s="427" t="str">
        <f t="shared" si="77"/>
        <v/>
      </c>
      <c r="HL16" s="123">
        <v>11</v>
      </c>
      <c r="HM16" s="425"/>
      <c r="HN16" s="423"/>
      <c r="HO16" s="423"/>
      <c r="HP16" s="423"/>
      <c r="HQ16" s="423"/>
      <c r="HR16" s="203"/>
      <c r="HS16" s="204"/>
      <c r="HT16" s="600" t="str">
        <f t="shared" si="26"/>
        <v/>
      </c>
      <c r="HU16" s="601"/>
      <c r="HV16" s="603"/>
      <c r="HW16" s="602" t="str">
        <f t="shared" si="56"/>
        <v/>
      </c>
      <c r="HX16" s="120" t="str">
        <f>IF(ISBLANK(HR16),"",IF(ISBLANK(HV16),0,HV16)*ion21Coop!$F$46/100+HT16-HV16)</f>
        <v/>
      </c>
      <c r="HY16" s="590"/>
      <c r="HZ16" s="119">
        <f t="shared" si="27"/>
        <v>15</v>
      </c>
      <c r="IA16" s="427" t="str">
        <f t="shared" si="78"/>
        <v/>
      </c>
      <c r="IB16" s="123">
        <v>11</v>
      </c>
      <c r="IC16" s="425"/>
      <c r="ID16" s="423"/>
      <c r="IE16" s="423"/>
      <c r="IF16" s="423"/>
      <c r="IG16" s="423"/>
      <c r="IH16" s="203"/>
      <c r="II16" s="204"/>
      <c r="IJ16" s="600" t="str">
        <f t="shared" si="28"/>
        <v/>
      </c>
      <c r="IK16" s="601"/>
      <c r="IL16" s="603"/>
      <c r="IM16" s="602" t="str">
        <f t="shared" si="57"/>
        <v/>
      </c>
      <c r="IN16" s="120" t="str">
        <f>IF(ISBLANK(IH16),"",IF(ISBLANK(IL16),0,IL16)*ion21Coop!$F$46/100+IJ16-IL16)</f>
        <v/>
      </c>
      <c r="IP16" s="119">
        <f t="shared" si="29"/>
        <v>16</v>
      </c>
      <c r="IQ16" s="427" t="str">
        <f t="shared" si="79"/>
        <v/>
      </c>
      <c r="IR16" s="123">
        <v>11</v>
      </c>
      <c r="IS16" s="425"/>
      <c r="IT16" s="423"/>
      <c r="IU16" s="423"/>
      <c r="IV16" s="423"/>
      <c r="IW16" s="423"/>
      <c r="IX16" s="203"/>
      <c r="IY16" s="204"/>
      <c r="IZ16" s="600" t="str">
        <f t="shared" si="30"/>
        <v/>
      </c>
      <c r="JA16" s="601"/>
      <c r="JB16" s="603"/>
      <c r="JC16" s="602" t="str">
        <f t="shared" si="58"/>
        <v/>
      </c>
      <c r="JD16" s="120" t="str">
        <f>IF(ISBLANK(IX16),"",IF(ISBLANK(JB16),0,JB16)*ion21Coop!$F$46/100+IZ16-JB16)</f>
        <v/>
      </c>
      <c r="JF16" s="119">
        <f t="shared" si="31"/>
        <v>17</v>
      </c>
      <c r="JG16" s="427" t="str">
        <f t="shared" si="80"/>
        <v/>
      </c>
      <c r="JH16" s="123">
        <v>11</v>
      </c>
      <c r="JI16" s="425"/>
      <c r="JJ16" s="423"/>
      <c r="JK16" s="423"/>
      <c r="JL16" s="423"/>
      <c r="JM16" s="423"/>
      <c r="JN16" s="203"/>
      <c r="JO16" s="204"/>
      <c r="JP16" s="600" t="str">
        <f t="shared" si="32"/>
        <v/>
      </c>
      <c r="JQ16" s="601"/>
      <c r="JR16" s="603"/>
      <c r="JS16" s="602" t="str">
        <f t="shared" si="59"/>
        <v/>
      </c>
      <c r="JT16" s="120" t="str">
        <f>IF(ISBLANK(JN16),"",IF(ISBLANK(JR16),0,JR16)*ion21Coop!$F$46/100+JP16-JR16)</f>
        <v/>
      </c>
      <c r="JV16" s="119">
        <f t="shared" si="33"/>
        <v>18</v>
      </c>
      <c r="JW16" s="427" t="str">
        <f t="shared" si="81"/>
        <v/>
      </c>
      <c r="JX16" s="123">
        <v>11</v>
      </c>
      <c r="JY16" s="425"/>
      <c r="JZ16" s="423"/>
      <c r="KA16" s="423"/>
      <c r="KB16" s="423"/>
      <c r="KC16" s="423"/>
      <c r="KD16" s="203"/>
      <c r="KE16" s="204"/>
      <c r="KF16" s="600" t="str">
        <f t="shared" si="34"/>
        <v/>
      </c>
      <c r="KG16" s="601"/>
      <c r="KH16" s="603"/>
      <c r="KI16" s="602" t="str">
        <f t="shared" si="60"/>
        <v/>
      </c>
      <c r="KJ16" s="120" t="str">
        <f>IF(ISBLANK(KD16),"",IF(ISBLANK(KH16),0,KH16)*ion21Coop!$F$46/100+KF16-KH16)</f>
        <v/>
      </c>
      <c r="KL16" s="119">
        <f t="shared" si="35"/>
        <v>19</v>
      </c>
      <c r="KM16" s="427" t="str">
        <f t="shared" si="82"/>
        <v/>
      </c>
      <c r="KN16" s="123">
        <v>11</v>
      </c>
      <c r="KO16" s="425"/>
      <c r="KP16" s="423"/>
      <c r="KQ16" s="423"/>
      <c r="KR16" s="423"/>
      <c r="KS16" s="423"/>
      <c r="KT16" s="203"/>
      <c r="KU16" s="204"/>
      <c r="KV16" s="600" t="str">
        <f t="shared" si="36"/>
        <v/>
      </c>
      <c r="KW16" s="601"/>
      <c r="KX16" s="603"/>
      <c r="KY16" s="602" t="str">
        <f t="shared" si="61"/>
        <v/>
      </c>
      <c r="KZ16" s="120" t="str">
        <f>IF(ISBLANK(KT16),"",IF(ISBLANK(KX16),0,KX16)*ion21Coop!$F$46/100+KV16-KX16)</f>
        <v/>
      </c>
      <c r="LB16" s="119">
        <f t="shared" si="37"/>
        <v>20</v>
      </c>
      <c r="LC16" s="123" t="str">
        <f t="shared" si="83"/>
        <v/>
      </c>
      <c r="LD16" s="123">
        <v>11</v>
      </c>
      <c r="LE16" s="425"/>
      <c r="LF16" s="423"/>
      <c r="LG16" s="423"/>
      <c r="LH16" s="423"/>
      <c r="LI16" s="423"/>
      <c r="LJ16" s="203"/>
      <c r="LK16" s="204"/>
      <c r="LL16" s="120" t="str">
        <f t="shared" si="38"/>
        <v/>
      </c>
      <c r="LM16" s="601"/>
      <c r="LN16" s="603"/>
      <c r="LO16" s="599" t="str">
        <f t="shared" si="62"/>
        <v/>
      </c>
      <c r="LP16" s="120" t="str">
        <f>IF(ISBLANK(LJ16),"",IF(ISBLANK(LN16),0,LN16)*ion21Coop!$F$46/100+LL16-LN16)</f>
        <v/>
      </c>
      <c r="LR16" s="119">
        <f t="shared" si="39"/>
        <v>21</v>
      </c>
      <c r="LS16" s="123" t="str">
        <f t="shared" si="84"/>
        <v/>
      </c>
      <c r="LT16" s="123">
        <v>11</v>
      </c>
      <c r="LU16" s="425"/>
      <c r="LV16" s="423"/>
      <c r="LW16" s="423"/>
      <c r="LX16" s="423"/>
      <c r="LY16" s="423"/>
      <c r="LZ16" s="203"/>
      <c r="MA16" s="204"/>
      <c r="MB16" s="120" t="str">
        <f t="shared" si="40"/>
        <v/>
      </c>
      <c r="MC16" s="601"/>
      <c r="MD16" s="603"/>
      <c r="ME16" s="599" t="str">
        <f t="shared" si="63"/>
        <v/>
      </c>
      <c r="MF16" s="120" t="str">
        <f>IF(ISBLANK(LZ16),"",IF(ISBLANK(MD16),0,MD16)*ion21Coop!$F$46/100+MB16-MD16)</f>
        <v/>
      </c>
    </row>
    <row r="17" spans="1:345" x14ac:dyDescent="0.3">
      <c r="A17" s="187" t="str">
        <f t="shared" si="41"/>
        <v xml:space="preserve">12 - </v>
      </c>
      <c r="B17" s="119">
        <f>ion21Team!B16</f>
        <v>12</v>
      </c>
      <c r="C17" s="123" t="str">
        <f>IF(ISBLANK(ion21Team!C16),"",ion21Team!C16)</f>
        <v/>
      </c>
      <c r="D17" s="289" t="str">
        <f>IF(ISBLANK(ion21Team!$C$16),"",$GR$3)</f>
        <v/>
      </c>
      <c r="E17" s="271" t="str">
        <f>IF(ISBLANK(ion21Team!C16),"",IFERROR(D17/$D$27*100,0))</f>
        <v/>
      </c>
      <c r="F17" s="146" t="str">
        <f>IF(ISBLANK(ion21Team!C16),"",ion21Votes!AG17)</f>
        <v/>
      </c>
      <c r="G17" s="121" t="str">
        <f>IF(ISBLANK(ion21Team!C16),"",ROUND(ion21Votes!$AG$27*E17/100,0))</f>
        <v/>
      </c>
      <c r="H17" s="122" t="str">
        <f>IF(ISBLANK(ion21Team!C16),"",F17-G17)</f>
        <v/>
      </c>
      <c r="J17" s="119">
        <f t="shared" si="0"/>
        <v>1</v>
      </c>
      <c r="K17" s="123" t="str">
        <f t="shared" si="64"/>
        <v>YaJo</v>
      </c>
      <c r="L17" s="123">
        <v>12</v>
      </c>
      <c r="M17" s="585"/>
      <c r="N17" s="351"/>
      <c r="O17" s="351"/>
      <c r="P17" s="351"/>
      <c r="Q17" s="351"/>
      <c r="R17" s="202"/>
      <c r="S17" s="349"/>
      <c r="T17" s="120" t="str">
        <f t="shared" si="42"/>
        <v/>
      </c>
      <c r="U17" s="597"/>
      <c r="V17" s="598"/>
      <c r="W17" s="599" t="str">
        <f t="shared" si="43"/>
        <v/>
      </c>
      <c r="X17" s="120" t="str">
        <f>IF(ISBLANK(R17),"",IF(ISBLANK(V17),0,V17)*ion21Coop!$F$46/100+T17-V17)</f>
        <v/>
      </c>
      <c r="Y17" s="590"/>
      <c r="Z17" s="119">
        <f t="shared" si="1"/>
        <v>2</v>
      </c>
      <c r="AA17" s="123" t="str">
        <f t="shared" si="65"/>
        <v>GeLo</v>
      </c>
      <c r="AB17" s="123">
        <v>12</v>
      </c>
      <c r="AC17" s="616"/>
      <c r="AD17" s="423"/>
      <c r="AE17" s="423"/>
      <c r="AF17" s="423"/>
      <c r="AG17" s="423"/>
      <c r="AH17" s="203"/>
      <c r="AI17" s="204"/>
      <c r="AJ17" s="120" t="str">
        <f t="shared" si="2"/>
        <v/>
      </c>
      <c r="AK17" s="601"/>
      <c r="AL17" s="603"/>
      <c r="AM17" s="599" t="str">
        <f t="shared" si="44"/>
        <v/>
      </c>
      <c r="AN17" s="120" t="str">
        <f>IF(ISBLANK(AH17),"",IF(ISBLANK(AL17),0,AL17)*ion21Coop!$F$46/100+AJ17-AL17)</f>
        <v/>
      </c>
      <c r="AO17" s="577"/>
      <c r="AP17" s="119">
        <f t="shared" si="3"/>
        <v>3</v>
      </c>
      <c r="AQ17" s="123" t="str">
        <f t="shared" si="66"/>
        <v>MiDo</v>
      </c>
      <c r="AR17" s="123">
        <v>12</v>
      </c>
      <c r="AS17" s="585">
        <v>43020</v>
      </c>
      <c r="AT17" s="351" t="s">
        <v>730</v>
      </c>
      <c r="AU17" s="351"/>
      <c r="AV17" s="351"/>
      <c r="AW17" s="351" t="s">
        <v>731</v>
      </c>
      <c r="AX17" s="202" t="s">
        <v>254</v>
      </c>
      <c r="AY17" s="349">
        <v>37.5</v>
      </c>
      <c r="AZ17" s="120">
        <f t="shared" si="4"/>
        <v>34.590000000000003</v>
      </c>
      <c r="BA17" s="597"/>
      <c r="BB17" s="598"/>
      <c r="BC17" s="599" t="str">
        <f t="shared" si="45"/>
        <v/>
      </c>
      <c r="BD17" s="120">
        <f>IF(ISBLANK(AX17),"",IF(ISBLANK(BB17),0,BB17)*ion21Coop!$F$46/100+AZ17-BB17)</f>
        <v>34.590000000000003</v>
      </c>
      <c r="BF17" s="119">
        <f t="shared" si="5"/>
        <v>4</v>
      </c>
      <c r="BG17" s="123" t="str">
        <f t="shared" si="67"/>
        <v>EmNi</v>
      </c>
      <c r="BH17" s="123">
        <v>12</v>
      </c>
      <c r="BI17" s="585"/>
      <c r="BJ17" s="351"/>
      <c r="BK17" s="351"/>
      <c r="BL17" s="351"/>
      <c r="BM17" s="351"/>
      <c r="BN17" s="202"/>
      <c r="BO17" s="349"/>
      <c r="BP17" s="120" t="str">
        <f t="shared" si="6"/>
        <v/>
      </c>
      <c r="BQ17" s="597"/>
      <c r="BR17" s="598"/>
      <c r="BS17" s="599" t="str">
        <f t="shared" si="46"/>
        <v/>
      </c>
      <c r="BT17" s="120" t="str">
        <f>IF(ISBLANK(BN17),"",IF(ISBLANK(BR17),0,BR17)*ion21Coop!$F$46/100+BP17-BR17)</f>
        <v/>
      </c>
      <c r="BU17" s="590"/>
      <c r="BV17" s="119">
        <f t="shared" si="7"/>
        <v>5</v>
      </c>
      <c r="BW17" s="123" t="str">
        <f t="shared" si="68"/>
        <v>HeJe</v>
      </c>
      <c r="BX17" s="123">
        <v>12</v>
      </c>
      <c r="BY17" s="616"/>
      <c r="BZ17" s="423"/>
      <c r="CA17" s="423"/>
      <c r="CB17" s="423"/>
      <c r="CC17" s="423"/>
      <c r="CD17" s="203"/>
      <c r="CE17" s="204"/>
      <c r="CF17" s="120" t="str">
        <f t="shared" si="8"/>
        <v/>
      </c>
      <c r="CG17" s="601"/>
      <c r="CH17" s="603"/>
      <c r="CI17" s="599" t="str">
        <f t="shared" si="47"/>
        <v/>
      </c>
      <c r="CJ17" s="120" t="str">
        <f>IF(ISBLANK(CD17),"",IF(ISBLANK(CH17),0,CH17)*ion21Coop!$F$46/100+CF17-CH17)</f>
        <v/>
      </c>
      <c r="CK17" s="590"/>
      <c r="CL17" s="119">
        <f t="shared" si="9"/>
        <v>6</v>
      </c>
      <c r="CM17" s="123" t="str">
        <f t="shared" si="69"/>
        <v/>
      </c>
      <c r="CN17" s="123">
        <v>12</v>
      </c>
      <c r="CO17" s="616"/>
      <c r="CP17" s="423"/>
      <c r="CQ17" s="423"/>
      <c r="CR17" s="423"/>
      <c r="CS17" s="423"/>
      <c r="CT17" s="203"/>
      <c r="CU17" s="204"/>
      <c r="CV17" s="120" t="str">
        <f t="shared" si="10"/>
        <v/>
      </c>
      <c r="CW17" s="601"/>
      <c r="CX17" s="603"/>
      <c r="CY17" s="599" t="str">
        <f t="shared" si="48"/>
        <v/>
      </c>
      <c r="CZ17" s="120" t="str">
        <f>IF(ISBLANK(CT17),"",IF(ISBLANK(CX17),0,CX17)*ion21Coop!$F$46/100+CV17-CX17)</f>
        <v/>
      </c>
      <c r="DB17" s="119">
        <f t="shared" si="11"/>
        <v>7</v>
      </c>
      <c r="DC17" s="123" t="str">
        <f t="shared" si="70"/>
        <v/>
      </c>
      <c r="DD17" s="123">
        <v>12</v>
      </c>
      <c r="DE17" s="616"/>
      <c r="DF17" s="423"/>
      <c r="DG17" s="423"/>
      <c r="DH17" s="423"/>
      <c r="DI17" s="423"/>
      <c r="DJ17" s="203"/>
      <c r="DK17" s="204"/>
      <c r="DL17" s="120" t="str">
        <f t="shared" si="12"/>
        <v/>
      </c>
      <c r="DM17" s="601"/>
      <c r="DN17" s="603"/>
      <c r="DO17" s="599" t="str">
        <f t="shared" si="49"/>
        <v/>
      </c>
      <c r="DP17" s="120" t="str">
        <f>IF(ISBLANK(DJ17),"",IF(ISBLANK(DN17),0,DN17)*ion21Coop!$F$46/100+DL17-DN17)</f>
        <v/>
      </c>
      <c r="DQ17" s="590"/>
      <c r="DR17" s="119">
        <f t="shared" si="13"/>
        <v>8</v>
      </c>
      <c r="DS17" s="123" t="str">
        <f t="shared" si="71"/>
        <v/>
      </c>
      <c r="DT17" s="123">
        <v>12</v>
      </c>
      <c r="DU17" s="616"/>
      <c r="DV17" s="423"/>
      <c r="DW17" s="423"/>
      <c r="DX17" s="423"/>
      <c r="DY17" s="423"/>
      <c r="DZ17" s="203"/>
      <c r="EA17" s="204"/>
      <c r="EB17" s="120" t="str">
        <f t="shared" si="14"/>
        <v/>
      </c>
      <c r="EC17" s="601"/>
      <c r="ED17" s="603"/>
      <c r="EE17" s="599" t="str">
        <f t="shared" si="50"/>
        <v/>
      </c>
      <c r="EF17" s="120" t="str">
        <f>IF(ISBLANK(DZ17),"",IF(ISBLANK(ED17),0,ED17)*ion21Coop!$F$46/100+EB17-ED17)</f>
        <v/>
      </c>
      <c r="EG17" s="590"/>
      <c r="EH17" s="119">
        <f t="shared" si="15"/>
        <v>9</v>
      </c>
      <c r="EI17" s="427" t="str">
        <f t="shared" si="72"/>
        <v/>
      </c>
      <c r="EJ17" s="123">
        <v>12</v>
      </c>
      <c r="EK17" s="425"/>
      <c r="EL17" s="423"/>
      <c r="EM17" s="423"/>
      <c r="EN17" s="423"/>
      <c r="EO17" s="423"/>
      <c r="EP17" s="203"/>
      <c r="EQ17" s="204"/>
      <c r="ER17" s="600" t="str">
        <f t="shared" si="16"/>
        <v/>
      </c>
      <c r="ES17" s="601"/>
      <c r="ET17" s="603"/>
      <c r="EU17" s="602" t="str">
        <f t="shared" si="51"/>
        <v/>
      </c>
      <c r="EV17" s="120" t="str">
        <f>IF(ISBLANK(EP17),"",IF(ISBLANK(ET17),0,ET17)*ion21Coop!$F$46/100+ER17-ET17)</f>
        <v/>
      </c>
      <c r="EX17" s="119">
        <f t="shared" si="17"/>
        <v>10</v>
      </c>
      <c r="EY17" s="427" t="str">
        <f t="shared" si="73"/>
        <v/>
      </c>
      <c r="EZ17" s="123">
        <v>12</v>
      </c>
      <c r="FA17" s="425"/>
      <c r="FB17" s="423"/>
      <c r="FC17" s="423"/>
      <c r="FD17" s="423"/>
      <c r="FE17" s="423"/>
      <c r="FF17" s="203"/>
      <c r="FG17" s="204"/>
      <c r="FH17" s="600" t="str">
        <f t="shared" si="18"/>
        <v/>
      </c>
      <c r="FI17" s="601"/>
      <c r="FJ17" s="603"/>
      <c r="FK17" s="602" t="str">
        <f t="shared" si="52"/>
        <v/>
      </c>
      <c r="FL17" s="120" t="str">
        <f>IF(ISBLANK(FF17),"",IF(ISBLANK(FJ17),0,FJ17)*ion21Coop!$F$46/100+FH17-FJ17)</f>
        <v/>
      </c>
      <c r="FM17" s="590"/>
      <c r="FN17" s="119">
        <f t="shared" si="19"/>
        <v>11</v>
      </c>
      <c r="FO17" s="427" t="str">
        <f t="shared" si="74"/>
        <v/>
      </c>
      <c r="FP17" s="123">
        <v>12</v>
      </c>
      <c r="FQ17" s="425"/>
      <c r="FR17" s="423"/>
      <c r="FS17" s="423"/>
      <c r="FT17" s="423"/>
      <c r="FU17" s="423"/>
      <c r="FV17" s="203"/>
      <c r="FW17" s="204"/>
      <c r="FX17" s="600" t="str">
        <f t="shared" si="20"/>
        <v/>
      </c>
      <c r="FY17" s="601"/>
      <c r="FZ17" s="603"/>
      <c r="GA17" s="602" t="str">
        <f t="shared" si="53"/>
        <v/>
      </c>
      <c r="GB17" s="120" t="str">
        <f>IF(ISBLANK(FV17),"",IF(ISBLANK(FZ17),0,FZ17)*ion21Coop!$F$46/100+FX17-FZ17)</f>
        <v/>
      </c>
      <c r="GC17" s="590"/>
      <c r="GD17" s="119">
        <f t="shared" si="21"/>
        <v>12</v>
      </c>
      <c r="GE17" s="427" t="str">
        <f t="shared" si="75"/>
        <v/>
      </c>
      <c r="GF17" s="123">
        <v>12</v>
      </c>
      <c r="GG17" s="425"/>
      <c r="GH17" s="423"/>
      <c r="GI17" s="423"/>
      <c r="GJ17" s="423"/>
      <c r="GK17" s="423"/>
      <c r="GL17" s="203"/>
      <c r="GM17" s="204"/>
      <c r="GN17" s="600" t="str">
        <f t="shared" si="22"/>
        <v/>
      </c>
      <c r="GO17" s="601"/>
      <c r="GP17" s="603"/>
      <c r="GQ17" s="602" t="str">
        <f t="shared" si="54"/>
        <v/>
      </c>
      <c r="GR17" s="120" t="str">
        <f>IF(ISBLANK(GL17),"",IF(ISBLANK(GP17),0,GP17)*ion21Coop!$F$46/100+GN17-GP17)</f>
        <v/>
      </c>
      <c r="GT17" s="119">
        <f t="shared" si="23"/>
        <v>13</v>
      </c>
      <c r="GU17" s="427" t="str">
        <f t="shared" si="76"/>
        <v/>
      </c>
      <c r="GV17" s="123">
        <v>12</v>
      </c>
      <c r="GW17" s="425"/>
      <c r="GX17" s="423"/>
      <c r="GY17" s="423"/>
      <c r="GZ17" s="423"/>
      <c r="HA17" s="423"/>
      <c r="HB17" s="203"/>
      <c r="HC17" s="204"/>
      <c r="HD17" s="600" t="str">
        <f t="shared" si="24"/>
        <v/>
      </c>
      <c r="HE17" s="601"/>
      <c r="HF17" s="603"/>
      <c r="HG17" s="602" t="str">
        <f t="shared" si="55"/>
        <v/>
      </c>
      <c r="HH17" s="120" t="str">
        <f>IF(ISBLANK(HB17),"",IF(ISBLANK(HF17),0,HF17)*ion21Coop!$F$46/100+HD17-HF17)</f>
        <v/>
      </c>
      <c r="HI17" s="590"/>
      <c r="HJ17" s="119">
        <f t="shared" si="25"/>
        <v>14</v>
      </c>
      <c r="HK17" s="427" t="str">
        <f t="shared" si="77"/>
        <v/>
      </c>
      <c r="HL17" s="123">
        <v>12</v>
      </c>
      <c r="HM17" s="425"/>
      <c r="HN17" s="423"/>
      <c r="HO17" s="423"/>
      <c r="HP17" s="423"/>
      <c r="HQ17" s="423"/>
      <c r="HR17" s="203"/>
      <c r="HS17" s="204"/>
      <c r="HT17" s="600" t="str">
        <f t="shared" si="26"/>
        <v/>
      </c>
      <c r="HU17" s="601"/>
      <c r="HV17" s="603"/>
      <c r="HW17" s="602" t="str">
        <f t="shared" si="56"/>
        <v/>
      </c>
      <c r="HX17" s="120" t="str">
        <f>IF(ISBLANK(HR17),"",IF(ISBLANK(HV17),0,HV17)*ion21Coop!$F$46/100+HT17-HV17)</f>
        <v/>
      </c>
      <c r="HY17" s="590"/>
      <c r="HZ17" s="119">
        <f t="shared" si="27"/>
        <v>15</v>
      </c>
      <c r="IA17" s="427" t="str">
        <f t="shared" si="78"/>
        <v/>
      </c>
      <c r="IB17" s="123">
        <v>12</v>
      </c>
      <c r="IC17" s="425"/>
      <c r="ID17" s="423"/>
      <c r="IE17" s="423"/>
      <c r="IF17" s="423"/>
      <c r="IG17" s="423"/>
      <c r="IH17" s="203"/>
      <c r="II17" s="204"/>
      <c r="IJ17" s="600" t="str">
        <f t="shared" si="28"/>
        <v/>
      </c>
      <c r="IK17" s="601"/>
      <c r="IL17" s="603"/>
      <c r="IM17" s="602" t="str">
        <f t="shared" si="57"/>
        <v/>
      </c>
      <c r="IN17" s="120" t="str">
        <f>IF(ISBLANK(IH17),"",IF(ISBLANK(IL17),0,IL17)*ion21Coop!$F$46/100+IJ17-IL17)</f>
        <v/>
      </c>
      <c r="IP17" s="119">
        <f t="shared" si="29"/>
        <v>16</v>
      </c>
      <c r="IQ17" s="427" t="str">
        <f t="shared" si="79"/>
        <v/>
      </c>
      <c r="IR17" s="123">
        <v>12</v>
      </c>
      <c r="IS17" s="425"/>
      <c r="IT17" s="423"/>
      <c r="IU17" s="423"/>
      <c r="IV17" s="423"/>
      <c r="IW17" s="423"/>
      <c r="IX17" s="203"/>
      <c r="IY17" s="204"/>
      <c r="IZ17" s="600" t="str">
        <f t="shared" si="30"/>
        <v/>
      </c>
      <c r="JA17" s="601"/>
      <c r="JB17" s="603"/>
      <c r="JC17" s="602" t="str">
        <f t="shared" si="58"/>
        <v/>
      </c>
      <c r="JD17" s="120" t="str">
        <f>IF(ISBLANK(IX17),"",IF(ISBLANK(JB17),0,JB17)*ion21Coop!$F$46/100+IZ17-JB17)</f>
        <v/>
      </c>
      <c r="JF17" s="119">
        <f t="shared" si="31"/>
        <v>17</v>
      </c>
      <c r="JG17" s="427" t="str">
        <f t="shared" si="80"/>
        <v/>
      </c>
      <c r="JH17" s="123">
        <v>12</v>
      </c>
      <c r="JI17" s="425"/>
      <c r="JJ17" s="423"/>
      <c r="JK17" s="423"/>
      <c r="JL17" s="423"/>
      <c r="JM17" s="423"/>
      <c r="JN17" s="203"/>
      <c r="JO17" s="204"/>
      <c r="JP17" s="600" t="str">
        <f t="shared" si="32"/>
        <v/>
      </c>
      <c r="JQ17" s="601"/>
      <c r="JR17" s="603"/>
      <c r="JS17" s="602" t="str">
        <f t="shared" si="59"/>
        <v/>
      </c>
      <c r="JT17" s="120" t="str">
        <f>IF(ISBLANK(JN17),"",IF(ISBLANK(JR17),0,JR17)*ion21Coop!$F$46/100+JP17-JR17)</f>
        <v/>
      </c>
      <c r="JV17" s="119">
        <f t="shared" si="33"/>
        <v>18</v>
      </c>
      <c r="JW17" s="427" t="str">
        <f t="shared" si="81"/>
        <v/>
      </c>
      <c r="JX17" s="123">
        <v>12</v>
      </c>
      <c r="JY17" s="425"/>
      <c r="JZ17" s="423"/>
      <c r="KA17" s="423"/>
      <c r="KB17" s="423"/>
      <c r="KC17" s="423"/>
      <c r="KD17" s="203"/>
      <c r="KE17" s="204"/>
      <c r="KF17" s="600" t="str">
        <f t="shared" si="34"/>
        <v/>
      </c>
      <c r="KG17" s="601"/>
      <c r="KH17" s="603"/>
      <c r="KI17" s="602" t="str">
        <f t="shared" si="60"/>
        <v/>
      </c>
      <c r="KJ17" s="120" t="str">
        <f>IF(ISBLANK(KD17),"",IF(ISBLANK(KH17),0,KH17)*ion21Coop!$F$46/100+KF17-KH17)</f>
        <v/>
      </c>
      <c r="KL17" s="119">
        <f t="shared" si="35"/>
        <v>19</v>
      </c>
      <c r="KM17" s="427" t="str">
        <f t="shared" si="82"/>
        <v/>
      </c>
      <c r="KN17" s="123">
        <v>12</v>
      </c>
      <c r="KO17" s="425"/>
      <c r="KP17" s="423"/>
      <c r="KQ17" s="423"/>
      <c r="KR17" s="423"/>
      <c r="KS17" s="423"/>
      <c r="KT17" s="203"/>
      <c r="KU17" s="204"/>
      <c r="KV17" s="600" t="str">
        <f t="shared" si="36"/>
        <v/>
      </c>
      <c r="KW17" s="601"/>
      <c r="KX17" s="603"/>
      <c r="KY17" s="602" t="str">
        <f t="shared" si="61"/>
        <v/>
      </c>
      <c r="KZ17" s="120" t="str">
        <f>IF(ISBLANK(KT17),"",IF(ISBLANK(KX17),0,KX17)*ion21Coop!$F$46/100+KV17-KX17)</f>
        <v/>
      </c>
      <c r="LB17" s="119">
        <f t="shared" si="37"/>
        <v>20</v>
      </c>
      <c r="LC17" s="123" t="str">
        <f t="shared" si="83"/>
        <v/>
      </c>
      <c r="LD17" s="123">
        <v>12</v>
      </c>
      <c r="LE17" s="425"/>
      <c r="LF17" s="423"/>
      <c r="LG17" s="423"/>
      <c r="LH17" s="423"/>
      <c r="LI17" s="423"/>
      <c r="LJ17" s="203"/>
      <c r="LK17" s="204"/>
      <c r="LL17" s="120" t="str">
        <f t="shared" si="38"/>
        <v/>
      </c>
      <c r="LM17" s="601"/>
      <c r="LN17" s="603"/>
      <c r="LO17" s="599" t="str">
        <f t="shared" si="62"/>
        <v/>
      </c>
      <c r="LP17" s="120" t="str">
        <f>IF(ISBLANK(LJ17),"",IF(ISBLANK(LN17),0,LN17)*ion21Coop!$F$46/100+LL17-LN17)</f>
        <v/>
      </c>
      <c r="LR17" s="119">
        <f t="shared" si="39"/>
        <v>21</v>
      </c>
      <c r="LS17" s="123" t="str">
        <f t="shared" si="84"/>
        <v/>
      </c>
      <c r="LT17" s="123">
        <v>12</v>
      </c>
      <c r="LU17" s="425"/>
      <c r="LV17" s="423"/>
      <c r="LW17" s="423"/>
      <c r="LX17" s="423"/>
      <c r="LY17" s="423"/>
      <c r="LZ17" s="203"/>
      <c r="MA17" s="204"/>
      <c r="MB17" s="120" t="str">
        <f t="shared" si="40"/>
        <v/>
      </c>
      <c r="MC17" s="601"/>
      <c r="MD17" s="603"/>
      <c r="ME17" s="599" t="str">
        <f t="shared" si="63"/>
        <v/>
      </c>
      <c r="MF17" s="120" t="str">
        <f>IF(ISBLANK(LZ17),"",IF(ISBLANK(MD17),0,MD17)*ion21Coop!$F$46/100+MB17-MD17)</f>
        <v/>
      </c>
    </row>
    <row r="18" spans="1:345" x14ac:dyDescent="0.3">
      <c r="A18" s="187" t="str">
        <f t="shared" si="41"/>
        <v xml:space="preserve">13 - </v>
      </c>
      <c r="B18" s="119">
        <f>ion21Team!B17</f>
        <v>13</v>
      </c>
      <c r="C18" s="123" t="str">
        <f>IF(ISBLANK(ion21Team!C17),"",ion21Team!C17)</f>
        <v/>
      </c>
      <c r="D18" s="289" t="str">
        <f>IF(ISBLANK(ion21Team!$C$17),"",$HH$3)</f>
        <v/>
      </c>
      <c r="E18" s="271" t="str">
        <f>IF(ISBLANK(ion21Team!C17),"",IFERROR(D18/$D$27*100,0))</f>
        <v/>
      </c>
      <c r="F18" s="146" t="str">
        <f>IF(ISBLANK(ion21Team!C17),"",ion21Votes!AG18)</f>
        <v/>
      </c>
      <c r="G18" s="121" t="str">
        <f>IF(ISBLANK(ion21Team!C17),"",ROUND(ion21Votes!$AG$27*E18/100,0))</f>
        <v/>
      </c>
      <c r="H18" s="122" t="str">
        <f>IF(ISBLANK(ion21Team!C17),"",F18-G18)</f>
        <v/>
      </c>
      <c r="J18" s="119">
        <f t="shared" si="0"/>
        <v>1</v>
      </c>
      <c r="K18" s="123" t="str">
        <f t="shared" si="64"/>
        <v>YaJo</v>
      </c>
      <c r="L18" s="123">
        <v>13</v>
      </c>
      <c r="M18" s="585"/>
      <c r="N18" s="351"/>
      <c r="O18" s="351"/>
      <c r="P18" s="351"/>
      <c r="Q18" s="351"/>
      <c r="R18" s="202"/>
      <c r="S18" s="349"/>
      <c r="T18" s="120" t="str">
        <f t="shared" si="42"/>
        <v/>
      </c>
      <c r="U18" s="597"/>
      <c r="V18" s="598"/>
      <c r="W18" s="599" t="str">
        <f t="shared" si="43"/>
        <v/>
      </c>
      <c r="X18" s="120" t="str">
        <f>IF(ISBLANK(R18),"",IF(ISBLANK(V18),0,V18)*ion21Coop!$F$46/100+T18-V18)</f>
        <v/>
      </c>
      <c r="Y18" s="590"/>
      <c r="Z18" s="119">
        <f t="shared" si="1"/>
        <v>2</v>
      </c>
      <c r="AA18" s="123" t="str">
        <f t="shared" si="65"/>
        <v>GeLo</v>
      </c>
      <c r="AB18" s="123">
        <v>13</v>
      </c>
      <c r="AC18" s="616"/>
      <c r="AD18" s="423"/>
      <c r="AE18" s="423"/>
      <c r="AF18" s="423"/>
      <c r="AG18" s="423"/>
      <c r="AH18" s="203"/>
      <c r="AI18" s="204"/>
      <c r="AJ18" s="120" t="str">
        <f t="shared" si="2"/>
        <v/>
      </c>
      <c r="AK18" s="601"/>
      <c r="AL18" s="603"/>
      <c r="AM18" s="599" t="str">
        <f t="shared" si="44"/>
        <v/>
      </c>
      <c r="AN18" s="120" t="str">
        <f>IF(ISBLANK(AH18),"",IF(ISBLANK(AL18),0,AL18)*ion21Coop!$F$46/100+AJ18-AL18)</f>
        <v/>
      </c>
      <c r="AO18" s="577"/>
      <c r="AP18" s="119">
        <f t="shared" si="3"/>
        <v>3</v>
      </c>
      <c r="AQ18" s="123" t="str">
        <f t="shared" si="66"/>
        <v>MiDo</v>
      </c>
      <c r="AR18" s="123">
        <v>13</v>
      </c>
      <c r="AS18" s="585">
        <v>43021</v>
      </c>
      <c r="AT18" s="351" t="s">
        <v>732</v>
      </c>
      <c r="AU18" s="351"/>
      <c r="AV18" s="351"/>
      <c r="AW18" s="351" t="s">
        <v>733</v>
      </c>
      <c r="AX18" s="202" t="s">
        <v>254</v>
      </c>
      <c r="AY18" s="349">
        <v>166.5</v>
      </c>
      <c r="AZ18" s="120">
        <f t="shared" si="4"/>
        <v>153.5796</v>
      </c>
      <c r="BA18" s="597"/>
      <c r="BB18" s="598"/>
      <c r="BC18" s="599" t="str">
        <f t="shared" si="45"/>
        <v/>
      </c>
      <c r="BD18" s="120">
        <f>IF(ISBLANK(AX18),"",IF(ISBLANK(BB18),0,BB18)*ion21Coop!$F$46/100+AZ18-BB18)</f>
        <v>153.5796</v>
      </c>
      <c r="BF18" s="119">
        <f t="shared" si="5"/>
        <v>4</v>
      </c>
      <c r="BG18" s="123" t="str">
        <f t="shared" si="67"/>
        <v>EmNi</v>
      </c>
      <c r="BH18" s="123">
        <v>13</v>
      </c>
      <c r="BI18" s="585"/>
      <c r="BJ18" s="351"/>
      <c r="BK18" s="351"/>
      <c r="BL18" s="351"/>
      <c r="BM18" s="351"/>
      <c r="BN18" s="202"/>
      <c r="BO18" s="349"/>
      <c r="BP18" s="120" t="str">
        <f t="shared" si="6"/>
        <v/>
      </c>
      <c r="BQ18" s="597"/>
      <c r="BR18" s="598"/>
      <c r="BS18" s="599" t="str">
        <f t="shared" si="46"/>
        <v/>
      </c>
      <c r="BT18" s="120" t="str">
        <f>IF(ISBLANK(BN18),"",IF(ISBLANK(BR18),0,BR18)*ion21Coop!$F$46/100+BP18-BR18)</f>
        <v/>
      </c>
      <c r="BU18" s="590"/>
      <c r="BV18" s="119">
        <f t="shared" si="7"/>
        <v>5</v>
      </c>
      <c r="BW18" s="123" t="str">
        <f t="shared" si="68"/>
        <v>HeJe</v>
      </c>
      <c r="BX18" s="123">
        <v>13</v>
      </c>
      <c r="BY18" s="616"/>
      <c r="BZ18" s="423"/>
      <c r="CA18" s="423"/>
      <c r="CB18" s="423"/>
      <c r="CC18" s="423"/>
      <c r="CD18" s="203"/>
      <c r="CE18" s="204"/>
      <c r="CF18" s="120" t="str">
        <f t="shared" si="8"/>
        <v/>
      </c>
      <c r="CG18" s="601"/>
      <c r="CH18" s="603"/>
      <c r="CI18" s="599" t="str">
        <f t="shared" si="47"/>
        <v/>
      </c>
      <c r="CJ18" s="120" t="str">
        <f>IF(ISBLANK(CD18),"",IF(ISBLANK(CH18),0,CH18)*ion21Coop!$F$46/100+CF18-CH18)</f>
        <v/>
      </c>
      <c r="CK18" s="590"/>
      <c r="CL18" s="119">
        <f t="shared" si="9"/>
        <v>6</v>
      </c>
      <c r="CM18" s="123" t="str">
        <f t="shared" si="69"/>
        <v/>
      </c>
      <c r="CN18" s="123">
        <v>13</v>
      </c>
      <c r="CO18" s="616"/>
      <c r="CP18" s="423"/>
      <c r="CQ18" s="423"/>
      <c r="CR18" s="423"/>
      <c r="CS18" s="423"/>
      <c r="CT18" s="203"/>
      <c r="CU18" s="204"/>
      <c r="CV18" s="120" t="str">
        <f t="shared" si="10"/>
        <v/>
      </c>
      <c r="CW18" s="601"/>
      <c r="CX18" s="603"/>
      <c r="CY18" s="599" t="str">
        <f t="shared" si="48"/>
        <v/>
      </c>
      <c r="CZ18" s="120" t="str">
        <f>IF(ISBLANK(CT18),"",IF(ISBLANK(CX18),0,CX18)*ion21Coop!$F$46/100+CV18-CX18)</f>
        <v/>
      </c>
      <c r="DB18" s="119">
        <f t="shared" si="11"/>
        <v>7</v>
      </c>
      <c r="DC18" s="123" t="str">
        <f t="shared" si="70"/>
        <v/>
      </c>
      <c r="DD18" s="123">
        <v>13</v>
      </c>
      <c r="DE18" s="616"/>
      <c r="DF18" s="423"/>
      <c r="DG18" s="423"/>
      <c r="DH18" s="423"/>
      <c r="DI18" s="423"/>
      <c r="DJ18" s="203"/>
      <c r="DK18" s="204"/>
      <c r="DL18" s="120" t="str">
        <f t="shared" si="12"/>
        <v/>
      </c>
      <c r="DM18" s="601"/>
      <c r="DN18" s="603"/>
      <c r="DO18" s="599" t="str">
        <f t="shared" si="49"/>
        <v/>
      </c>
      <c r="DP18" s="120" t="str">
        <f>IF(ISBLANK(DJ18),"",IF(ISBLANK(DN18),0,DN18)*ion21Coop!$F$46/100+DL18-DN18)</f>
        <v/>
      </c>
      <c r="DQ18" s="590"/>
      <c r="DR18" s="119">
        <f t="shared" si="13"/>
        <v>8</v>
      </c>
      <c r="DS18" s="123" t="str">
        <f t="shared" si="71"/>
        <v/>
      </c>
      <c r="DT18" s="123">
        <v>13</v>
      </c>
      <c r="DU18" s="616"/>
      <c r="DV18" s="423"/>
      <c r="DW18" s="423"/>
      <c r="DX18" s="423"/>
      <c r="DY18" s="423"/>
      <c r="DZ18" s="203"/>
      <c r="EA18" s="204"/>
      <c r="EB18" s="120" t="str">
        <f t="shared" si="14"/>
        <v/>
      </c>
      <c r="EC18" s="601"/>
      <c r="ED18" s="603"/>
      <c r="EE18" s="599" t="str">
        <f t="shared" si="50"/>
        <v/>
      </c>
      <c r="EF18" s="120" t="str">
        <f>IF(ISBLANK(DZ18),"",IF(ISBLANK(ED18),0,ED18)*ion21Coop!$F$46/100+EB18-ED18)</f>
        <v/>
      </c>
      <c r="EG18" s="590"/>
      <c r="EH18" s="119">
        <f t="shared" si="15"/>
        <v>9</v>
      </c>
      <c r="EI18" s="427" t="str">
        <f t="shared" si="72"/>
        <v/>
      </c>
      <c r="EJ18" s="123">
        <v>13</v>
      </c>
      <c r="EK18" s="425"/>
      <c r="EL18" s="423"/>
      <c r="EM18" s="423"/>
      <c r="EN18" s="423"/>
      <c r="EO18" s="423"/>
      <c r="EP18" s="203"/>
      <c r="EQ18" s="204"/>
      <c r="ER18" s="600" t="str">
        <f t="shared" si="16"/>
        <v/>
      </c>
      <c r="ES18" s="601"/>
      <c r="ET18" s="603"/>
      <c r="EU18" s="602" t="str">
        <f t="shared" si="51"/>
        <v/>
      </c>
      <c r="EV18" s="120" t="str">
        <f>IF(ISBLANK(EP18),"",IF(ISBLANK(ET18),0,ET18)*ion21Coop!$F$46/100+ER18-ET18)</f>
        <v/>
      </c>
      <c r="EX18" s="119">
        <f t="shared" si="17"/>
        <v>10</v>
      </c>
      <c r="EY18" s="427" t="str">
        <f t="shared" si="73"/>
        <v/>
      </c>
      <c r="EZ18" s="123">
        <v>13</v>
      </c>
      <c r="FA18" s="425"/>
      <c r="FB18" s="423"/>
      <c r="FC18" s="423"/>
      <c r="FD18" s="423"/>
      <c r="FE18" s="423"/>
      <c r="FF18" s="203"/>
      <c r="FG18" s="204"/>
      <c r="FH18" s="600" t="str">
        <f t="shared" si="18"/>
        <v/>
      </c>
      <c r="FI18" s="601"/>
      <c r="FJ18" s="603"/>
      <c r="FK18" s="602" t="str">
        <f t="shared" si="52"/>
        <v/>
      </c>
      <c r="FL18" s="120" t="str">
        <f>IF(ISBLANK(FF18),"",IF(ISBLANK(FJ18),0,FJ18)*ion21Coop!$F$46/100+FH18-FJ18)</f>
        <v/>
      </c>
      <c r="FM18" s="590"/>
      <c r="FN18" s="119">
        <f t="shared" si="19"/>
        <v>11</v>
      </c>
      <c r="FO18" s="427" t="str">
        <f t="shared" si="74"/>
        <v/>
      </c>
      <c r="FP18" s="123">
        <v>13</v>
      </c>
      <c r="FQ18" s="425"/>
      <c r="FR18" s="423"/>
      <c r="FS18" s="423"/>
      <c r="FT18" s="423"/>
      <c r="FU18" s="423"/>
      <c r="FV18" s="203"/>
      <c r="FW18" s="204"/>
      <c r="FX18" s="600" t="str">
        <f t="shared" si="20"/>
        <v/>
      </c>
      <c r="FY18" s="601"/>
      <c r="FZ18" s="603"/>
      <c r="GA18" s="602" t="str">
        <f t="shared" si="53"/>
        <v/>
      </c>
      <c r="GB18" s="120" t="str">
        <f>IF(ISBLANK(FV18),"",IF(ISBLANK(FZ18),0,FZ18)*ion21Coop!$F$46/100+FX18-FZ18)</f>
        <v/>
      </c>
      <c r="GC18" s="590"/>
      <c r="GD18" s="119">
        <f t="shared" si="21"/>
        <v>12</v>
      </c>
      <c r="GE18" s="427" t="str">
        <f t="shared" si="75"/>
        <v/>
      </c>
      <c r="GF18" s="123">
        <v>13</v>
      </c>
      <c r="GG18" s="425"/>
      <c r="GH18" s="423"/>
      <c r="GI18" s="423"/>
      <c r="GJ18" s="423"/>
      <c r="GK18" s="423"/>
      <c r="GL18" s="203"/>
      <c r="GM18" s="204"/>
      <c r="GN18" s="600" t="str">
        <f t="shared" si="22"/>
        <v/>
      </c>
      <c r="GO18" s="601"/>
      <c r="GP18" s="603"/>
      <c r="GQ18" s="602" t="str">
        <f t="shared" si="54"/>
        <v/>
      </c>
      <c r="GR18" s="120" t="str">
        <f>IF(ISBLANK(GL18),"",IF(ISBLANK(GP18),0,GP18)*ion21Coop!$F$46/100+GN18-GP18)</f>
        <v/>
      </c>
      <c r="GT18" s="119">
        <f t="shared" si="23"/>
        <v>13</v>
      </c>
      <c r="GU18" s="427" t="str">
        <f t="shared" si="76"/>
        <v/>
      </c>
      <c r="GV18" s="123">
        <v>13</v>
      </c>
      <c r="GW18" s="425"/>
      <c r="GX18" s="423"/>
      <c r="GY18" s="423"/>
      <c r="GZ18" s="423"/>
      <c r="HA18" s="423"/>
      <c r="HB18" s="203"/>
      <c r="HC18" s="204"/>
      <c r="HD18" s="600" t="str">
        <f t="shared" si="24"/>
        <v/>
      </c>
      <c r="HE18" s="601"/>
      <c r="HF18" s="603"/>
      <c r="HG18" s="602" t="str">
        <f t="shared" si="55"/>
        <v/>
      </c>
      <c r="HH18" s="120" t="str">
        <f>IF(ISBLANK(HB18),"",IF(ISBLANK(HF18),0,HF18)*ion21Coop!$F$46/100+HD18-HF18)</f>
        <v/>
      </c>
      <c r="HI18" s="590"/>
      <c r="HJ18" s="119">
        <f t="shared" si="25"/>
        <v>14</v>
      </c>
      <c r="HK18" s="427" t="str">
        <f t="shared" si="77"/>
        <v/>
      </c>
      <c r="HL18" s="123">
        <v>13</v>
      </c>
      <c r="HM18" s="425"/>
      <c r="HN18" s="423"/>
      <c r="HO18" s="423"/>
      <c r="HP18" s="423"/>
      <c r="HQ18" s="423"/>
      <c r="HR18" s="203"/>
      <c r="HS18" s="204"/>
      <c r="HT18" s="600" t="str">
        <f t="shared" si="26"/>
        <v/>
      </c>
      <c r="HU18" s="601"/>
      <c r="HV18" s="603"/>
      <c r="HW18" s="602" t="str">
        <f t="shared" si="56"/>
        <v/>
      </c>
      <c r="HX18" s="120" t="str">
        <f>IF(ISBLANK(HR18),"",IF(ISBLANK(HV18),0,HV18)*ion21Coop!$F$46/100+HT18-HV18)</f>
        <v/>
      </c>
      <c r="HY18" s="590"/>
      <c r="HZ18" s="119">
        <f t="shared" si="27"/>
        <v>15</v>
      </c>
      <c r="IA18" s="427" t="str">
        <f t="shared" si="78"/>
        <v/>
      </c>
      <c r="IB18" s="123">
        <v>13</v>
      </c>
      <c r="IC18" s="425"/>
      <c r="ID18" s="423"/>
      <c r="IE18" s="423"/>
      <c r="IF18" s="423"/>
      <c r="IG18" s="423"/>
      <c r="IH18" s="203"/>
      <c r="II18" s="204"/>
      <c r="IJ18" s="600" t="str">
        <f t="shared" si="28"/>
        <v/>
      </c>
      <c r="IK18" s="601"/>
      <c r="IL18" s="603"/>
      <c r="IM18" s="602" t="str">
        <f t="shared" si="57"/>
        <v/>
      </c>
      <c r="IN18" s="120" t="str">
        <f>IF(ISBLANK(IH18),"",IF(ISBLANK(IL18),0,IL18)*ion21Coop!$F$46/100+IJ18-IL18)</f>
        <v/>
      </c>
      <c r="IP18" s="119">
        <f t="shared" si="29"/>
        <v>16</v>
      </c>
      <c r="IQ18" s="427" t="str">
        <f t="shared" si="79"/>
        <v/>
      </c>
      <c r="IR18" s="123">
        <v>13</v>
      </c>
      <c r="IS18" s="425"/>
      <c r="IT18" s="423"/>
      <c r="IU18" s="423"/>
      <c r="IV18" s="423"/>
      <c r="IW18" s="423"/>
      <c r="IX18" s="203"/>
      <c r="IY18" s="204"/>
      <c r="IZ18" s="600" t="str">
        <f t="shared" si="30"/>
        <v/>
      </c>
      <c r="JA18" s="601"/>
      <c r="JB18" s="603"/>
      <c r="JC18" s="602" t="str">
        <f t="shared" si="58"/>
        <v/>
      </c>
      <c r="JD18" s="120" t="str">
        <f>IF(ISBLANK(IX18),"",IF(ISBLANK(JB18),0,JB18)*ion21Coop!$F$46/100+IZ18-JB18)</f>
        <v/>
      </c>
      <c r="JF18" s="119">
        <f t="shared" si="31"/>
        <v>17</v>
      </c>
      <c r="JG18" s="427" t="str">
        <f t="shared" si="80"/>
        <v/>
      </c>
      <c r="JH18" s="123">
        <v>13</v>
      </c>
      <c r="JI18" s="425"/>
      <c r="JJ18" s="423"/>
      <c r="JK18" s="423"/>
      <c r="JL18" s="423"/>
      <c r="JM18" s="423"/>
      <c r="JN18" s="203"/>
      <c r="JO18" s="204"/>
      <c r="JP18" s="600" t="str">
        <f t="shared" si="32"/>
        <v/>
      </c>
      <c r="JQ18" s="601"/>
      <c r="JR18" s="603"/>
      <c r="JS18" s="602" t="str">
        <f t="shared" si="59"/>
        <v/>
      </c>
      <c r="JT18" s="120" t="str">
        <f>IF(ISBLANK(JN18),"",IF(ISBLANK(JR18),0,JR18)*ion21Coop!$F$46/100+JP18-JR18)</f>
        <v/>
      </c>
      <c r="JV18" s="119">
        <f t="shared" si="33"/>
        <v>18</v>
      </c>
      <c r="JW18" s="427" t="str">
        <f t="shared" si="81"/>
        <v/>
      </c>
      <c r="JX18" s="123">
        <v>13</v>
      </c>
      <c r="JY18" s="425"/>
      <c r="JZ18" s="423"/>
      <c r="KA18" s="423"/>
      <c r="KB18" s="423"/>
      <c r="KC18" s="423"/>
      <c r="KD18" s="203"/>
      <c r="KE18" s="204"/>
      <c r="KF18" s="600" t="str">
        <f t="shared" si="34"/>
        <v/>
      </c>
      <c r="KG18" s="601"/>
      <c r="KH18" s="603"/>
      <c r="KI18" s="602" t="str">
        <f t="shared" si="60"/>
        <v/>
      </c>
      <c r="KJ18" s="120" t="str">
        <f>IF(ISBLANK(KD18),"",IF(ISBLANK(KH18),0,KH18)*ion21Coop!$F$46/100+KF18-KH18)</f>
        <v/>
      </c>
      <c r="KL18" s="119">
        <f t="shared" si="35"/>
        <v>19</v>
      </c>
      <c r="KM18" s="427" t="str">
        <f t="shared" si="82"/>
        <v/>
      </c>
      <c r="KN18" s="123">
        <v>13</v>
      </c>
      <c r="KO18" s="425"/>
      <c r="KP18" s="423"/>
      <c r="KQ18" s="423"/>
      <c r="KR18" s="423"/>
      <c r="KS18" s="423"/>
      <c r="KT18" s="203"/>
      <c r="KU18" s="204"/>
      <c r="KV18" s="600" t="str">
        <f t="shared" si="36"/>
        <v/>
      </c>
      <c r="KW18" s="601"/>
      <c r="KX18" s="603"/>
      <c r="KY18" s="602" t="str">
        <f t="shared" si="61"/>
        <v/>
      </c>
      <c r="KZ18" s="120" t="str">
        <f>IF(ISBLANK(KT18),"",IF(ISBLANK(KX18),0,KX18)*ion21Coop!$F$46/100+KV18-KX18)</f>
        <v/>
      </c>
      <c r="LB18" s="119">
        <f t="shared" si="37"/>
        <v>20</v>
      </c>
      <c r="LC18" s="123" t="str">
        <f t="shared" si="83"/>
        <v/>
      </c>
      <c r="LD18" s="123">
        <v>13</v>
      </c>
      <c r="LE18" s="425"/>
      <c r="LF18" s="423"/>
      <c r="LG18" s="423"/>
      <c r="LH18" s="423"/>
      <c r="LI18" s="423"/>
      <c r="LJ18" s="203"/>
      <c r="LK18" s="204"/>
      <c r="LL18" s="120" t="str">
        <f t="shared" si="38"/>
        <v/>
      </c>
      <c r="LM18" s="601"/>
      <c r="LN18" s="603"/>
      <c r="LO18" s="599" t="str">
        <f t="shared" si="62"/>
        <v/>
      </c>
      <c r="LP18" s="120" t="str">
        <f>IF(ISBLANK(LJ18),"",IF(ISBLANK(LN18),0,LN18)*ion21Coop!$F$46/100+LL18-LN18)</f>
        <v/>
      </c>
      <c r="LR18" s="119">
        <f t="shared" si="39"/>
        <v>21</v>
      </c>
      <c r="LS18" s="123" t="str">
        <f t="shared" si="84"/>
        <v/>
      </c>
      <c r="LT18" s="123">
        <v>13</v>
      </c>
      <c r="LU18" s="425"/>
      <c r="LV18" s="423"/>
      <c r="LW18" s="423"/>
      <c r="LX18" s="423"/>
      <c r="LY18" s="423"/>
      <c r="LZ18" s="203"/>
      <c r="MA18" s="204"/>
      <c r="MB18" s="120" t="str">
        <f t="shared" si="40"/>
        <v/>
      </c>
      <c r="MC18" s="601"/>
      <c r="MD18" s="603"/>
      <c r="ME18" s="599" t="str">
        <f t="shared" si="63"/>
        <v/>
      </c>
      <c r="MF18" s="120" t="str">
        <f>IF(ISBLANK(LZ18),"",IF(ISBLANK(MD18),0,MD18)*ion21Coop!$F$46/100+MB18-MD18)</f>
        <v/>
      </c>
    </row>
    <row r="19" spans="1:345" x14ac:dyDescent="0.3">
      <c r="A19" s="187" t="str">
        <f t="shared" si="41"/>
        <v xml:space="preserve">14 - </v>
      </c>
      <c r="B19" s="119">
        <f>ion21Team!B18</f>
        <v>14</v>
      </c>
      <c r="C19" s="123" t="str">
        <f>IF(ISBLANK(ion21Team!C18),"",ion21Team!C18)</f>
        <v/>
      </c>
      <c r="D19" s="289" t="str">
        <f>IF(ISBLANK(ion21Team!$C$18),"",$HX$3)</f>
        <v/>
      </c>
      <c r="E19" s="271" t="str">
        <f>IF(ISBLANK(ion21Team!C18),"",IFERROR(D19/$D$27*100,0))</f>
        <v/>
      </c>
      <c r="F19" s="146" t="str">
        <f>IF(ISBLANK(ion21Team!C18),"",ion21Votes!AG19)</f>
        <v/>
      </c>
      <c r="G19" s="121" t="str">
        <f>IF(ISBLANK(ion21Team!C18),"",ROUND(ion21Votes!$AG$27*E19/100,0))</f>
        <v/>
      </c>
      <c r="H19" s="122" t="str">
        <f>IF(ISBLANK(ion21Team!C18),"",F19-G19)</f>
        <v/>
      </c>
      <c r="J19" s="119">
        <f t="shared" si="0"/>
        <v>1</v>
      </c>
      <c r="K19" s="123" t="str">
        <f t="shared" si="64"/>
        <v>YaJo</v>
      </c>
      <c r="L19" s="123">
        <v>14</v>
      </c>
      <c r="M19" s="585"/>
      <c r="N19" s="351"/>
      <c r="O19" s="351"/>
      <c r="P19" s="351"/>
      <c r="Q19" s="351"/>
      <c r="R19" s="202"/>
      <c r="S19" s="349"/>
      <c r="T19" s="120" t="str">
        <f t="shared" si="42"/>
        <v/>
      </c>
      <c r="U19" s="597"/>
      <c r="V19" s="598"/>
      <c r="W19" s="599" t="str">
        <f t="shared" si="43"/>
        <v/>
      </c>
      <c r="X19" s="120" t="str">
        <f>IF(ISBLANK(R19),"",IF(ISBLANK(V19),0,V19)*ion21Coop!$F$46/100+T19-V19)</f>
        <v/>
      </c>
      <c r="Y19" s="590"/>
      <c r="Z19" s="119">
        <f t="shared" si="1"/>
        <v>2</v>
      </c>
      <c r="AA19" s="123" t="str">
        <f t="shared" si="65"/>
        <v>GeLo</v>
      </c>
      <c r="AB19" s="123">
        <v>14</v>
      </c>
      <c r="AC19" s="616"/>
      <c r="AD19" s="423"/>
      <c r="AE19" s="423"/>
      <c r="AF19" s="423"/>
      <c r="AG19" s="423"/>
      <c r="AH19" s="203"/>
      <c r="AI19" s="204"/>
      <c r="AJ19" s="120" t="str">
        <f t="shared" si="2"/>
        <v/>
      </c>
      <c r="AK19" s="601"/>
      <c r="AL19" s="603"/>
      <c r="AM19" s="599" t="str">
        <f t="shared" si="44"/>
        <v/>
      </c>
      <c r="AN19" s="120" t="str">
        <f>IF(ISBLANK(AH19),"",IF(ISBLANK(AL19),0,AL19)*ion21Coop!$F$46/100+AJ19-AL19)</f>
        <v/>
      </c>
      <c r="AO19" s="577"/>
      <c r="AP19" s="119">
        <f t="shared" si="3"/>
        <v>3</v>
      </c>
      <c r="AQ19" s="123" t="str">
        <f t="shared" si="66"/>
        <v>MiDo</v>
      </c>
      <c r="AR19" s="123">
        <v>14</v>
      </c>
      <c r="AS19" s="585">
        <v>43021</v>
      </c>
      <c r="AT19" s="351" t="s">
        <v>734</v>
      </c>
      <c r="AU19" s="351"/>
      <c r="AV19" s="351"/>
      <c r="AW19" s="351" t="s">
        <v>735</v>
      </c>
      <c r="AX19" s="202" t="s">
        <v>254</v>
      </c>
      <c r="AY19" s="349">
        <v>88.8</v>
      </c>
      <c r="AZ19" s="120">
        <f t="shared" si="4"/>
        <v>81.909120000000001</v>
      </c>
      <c r="BA19" s="597"/>
      <c r="BB19" s="598"/>
      <c r="BC19" s="599" t="str">
        <f t="shared" si="45"/>
        <v/>
      </c>
      <c r="BD19" s="120">
        <f>IF(ISBLANK(AX19),"",IF(ISBLANK(BB19),0,BB19)*ion21Coop!$F$46/100+AZ19-BB19)</f>
        <v>81.909120000000001</v>
      </c>
      <c r="BF19" s="119">
        <f t="shared" si="5"/>
        <v>4</v>
      </c>
      <c r="BG19" s="123" t="str">
        <f t="shared" si="67"/>
        <v>EmNi</v>
      </c>
      <c r="BH19" s="123">
        <v>14</v>
      </c>
      <c r="BI19" s="585"/>
      <c r="BJ19" s="351"/>
      <c r="BK19" s="351"/>
      <c r="BL19" s="351"/>
      <c r="BM19" s="351"/>
      <c r="BN19" s="202"/>
      <c r="BO19" s="349"/>
      <c r="BP19" s="120" t="str">
        <f t="shared" si="6"/>
        <v/>
      </c>
      <c r="BQ19" s="597"/>
      <c r="BR19" s="598"/>
      <c r="BS19" s="599" t="str">
        <f t="shared" si="46"/>
        <v/>
      </c>
      <c r="BT19" s="120" t="str">
        <f>IF(ISBLANK(BN19),"",IF(ISBLANK(BR19),0,BR19)*ion21Coop!$F$46/100+BP19-BR19)</f>
        <v/>
      </c>
      <c r="BU19" s="590"/>
      <c r="BV19" s="119">
        <f t="shared" si="7"/>
        <v>5</v>
      </c>
      <c r="BW19" s="123" t="str">
        <f t="shared" si="68"/>
        <v>HeJe</v>
      </c>
      <c r="BX19" s="123">
        <v>14</v>
      </c>
      <c r="BY19" s="616"/>
      <c r="BZ19" s="423"/>
      <c r="CA19" s="423"/>
      <c r="CB19" s="423"/>
      <c r="CC19" s="423"/>
      <c r="CD19" s="203"/>
      <c r="CE19" s="204"/>
      <c r="CF19" s="120" t="str">
        <f t="shared" si="8"/>
        <v/>
      </c>
      <c r="CG19" s="601"/>
      <c r="CH19" s="603"/>
      <c r="CI19" s="599" t="str">
        <f t="shared" si="47"/>
        <v/>
      </c>
      <c r="CJ19" s="120" t="str">
        <f>IF(ISBLANK(CD19),"",IF(ISBLANK(CH19),0,CH19)*ion21Coop!$F$46/100+CF19-CH19)</f>
        <v/>
      </c>
      <c r="CK19" s="590"/>
      <c r="CL19" s="119">
        <f t="shared" si="9"/>
        <v>6</v>
      </c>
      <c r="CM19" s="123" t="str">
        <f t="shared" si="69"/>
        <v/>
      </c>
      <c r="CN19" s="123">
        <v>14</v>
      </c>
      <c r="CO19" s="616"/>
      <c r="CP19" s="423"/>
      <c r="CQ19" s="423"/>
      <c r="CR19" s="423"/>
      <c r="CS19" s="423"/>
      <c r="CT19" s="203"/>
      <c r="CU19" s="204"/>
      <c r="CV19" s="120" t="str">
        <f t="shared" si="10"/>
        <v/>
      </c>
      <c r="CW19" s="601"/>
      <c r="CX19" s="603"/>
      <c r="CY19" s="599" t="str">
        <f t="shared" si="48"/>
        <v/>
      </c>
      <c r="CZ19" s="120" t="str">
        <f>IF(ISBLANK(CT19),"",IF(ISBLANK(CX19),0,CX19)*ion21Coop!$F$46/100+CV19-CX19)</f>
        <v/>
      </c>
      <c r="DB19" s="119">
        <f t="shared" si="11"/>
        <v>7</v>
      </c>
      <c r="DC19" s="123" t="str">
        <f t="shared" si="70"/>
        <v/>
      </c>
      <c r="DD19" s="123">
        <v>14</v>
      </c>
      <c r="DE19" s="616"/>
      <c r="DF19" s="423"/>
      <c r="DG19" s="423"/>
      <c r="DH19" s="423"/>
      <c r="DI19" s="423"/>
      <c r="DJ19" s="203"/>
      <c r="DK19" s="204"/>
      <c r="DL19" s="120" t="str">
        <f t="shared" si="12"/>
        <v/>
      </c>
      <c r="DM19" s="601"/>
      <c r="DN19" s="603"/>
      <c r="DO19" s="599" t="str">
        <f t="shared" si="49"/>
        <v/>
      </c>
      <c r="DP19" s="120" t="str">
        <f>IF(ISBLANK(DJ19),"",IF(ISBLANK(DN19),0,DN19)*ion21Coop!$F$46/100+DL19-DN19)</f>
        <v/>
      </c>
      <c r="DQ19" s="590"/>
      <c r="DR19" s="119">
        <f t="shared" si="13"/>
        <v>8</v>
      </c>
      <c r="DS19" s="123" t="str">
        <f t="shared" si="71"/>
        <v/>
      </c>
      <c r="DT19" s="123">
        <v>14</v>
      </c>
      <c r="DU19" s="616"/>
      <c r="DV19" s="423"/>
      <c r="DW19" s="423"/>
      <c r="DX19" s="423"/>
      <c r="DY19" s="423"/>
      <c r="DZ19" s="203"/>
      <c r="EA19" s="204"/>
      <c r="EB19" s="120" t="str">
        <f t="shared" si="14"/>
        <v/>
      </c>
      <c r="EC19" s="601"/>
      <c r="ED19" s="603"/>
      <c r="EE19" s="599" t="str">
        <f t="shared" si="50"/>
        <v/>
      </c>
      <c r="EF19" s="120" t="str">
        <f>IF(ISBLANK(DZ19),"",IF(ISBLANK(ED19),0,ED19)*ion21Coop!$F$46/100+EB19-ED19)</f>
        <v/>
      </c>
      <c r="EG19" s="590"/>
      <c r="EH19" s="119">
        <f t="shared" si="15"/>
        <v>9</v>
      </c>
      <c r="EI19" s="427" t="str">
        <f t="shared" si="72"/>
        <v/>
      </c>
      <c r="EJ19" s="123">
        <v>14</v>
      </c>
      <c r="EK19" s="425"/>
      <c r="EL19" s="423"/>
      <c r="EM19" s="423"/>
      <c r="EN19" s="423"/>
      <c r="EO19" s="423"/>
      <c r="EP19" s="203"/>
      <c r="EQ19" s="204"/>
      <c r="ER19" s="600" t="str">
        <f t="shared" si="16"/>
        <v/>
      </c>
      <c r="ES19" s="601"/>
      <c r="ET19" s="603"/>
      <c r="EU19" s="602" t="str">
        <f t="shared" si="51"/>
        <v/>
      </c>
      <c r="EV19" s="120" t="str">
        <f>IF(ISBLANK(EP19),"",IF(ISBLANK(ET19),0,ET19)*ion21Coop!$F$46/100+ER19-ET19)</f>
        <v/>
      </c>
      <c r="EX19" s="119">
        <f t="shared" si="17"/>
        <v>10</v>
      </c>
      <c r="EY19" s="427" t="str">
        <f t="shared" si="73"/>
        <v/>
      </c>
      <c r="EZ19" s="123">
        <v>14</v>
      </c>
      <c r="FA19" s="425"/>
      <c r="FB19" s="423"/>
      <c r="FC19" s="423"/>
      <c r="FD19" s="423"/>
      <c r="FE19" s="423"/>
      <c r="FF19" s="203"/>
      <c r="FG19" s="204"/>
      <c r="FH19" s="600" t="str">
        <f t="shared" si="18"/>
        <v/>
      </c>
      <c r="FI19" s="601"/>
      <c r="FJ19" s="603"/>
      <c r="FK19" s="602" t="str">
        <f t="shared" si="52"/>
        <v/>
      </c>
      <c r="FL19" s="120" t="str">
        <f>IF(ISBLANK(FF19),"",IF(ISBLANK(FJ19),0,FJ19)*ion21Coop!$F$46/100+FH19-FJ19)</f>
        <v/>
      </c>
      <c r="FM19" s="590"/>
      <c r="FN19" s="119">
        <f t="shared" si="19"/>
        <v>11</v>
      </c>
      <c r="FO19" s="427" t="str">
        <f t="shared" si="74"/>
        <v/>
      </c>
      <c r="FP19" s="123">
        <v>14</v>
      </c>
      <c r="FQ19" s="425"/>
      <c r="FR19" s="423"/>
      <c r="FS19" s="423"/>
      <c r="FT19" s="423"/>
      <c r="FU19" s="423"/>
      <c r="FV19" s="203"/>
      <c r="FW19" s="204"/>
      <c r="FX19" s="600" t="str">
        <f t="shared" si="20"/>
        <v/>
      </c>
      <c r="FY19" s="601"/>
      <c r="FZ19" s="603"/>
      <c r="GA19" s="602" t="str">
        <f t="shared" si="53"/>
        <v/>
      </c>
      <c r="GB19" s="120" t="str">
        <f>IF(ISBLANK(FV19),"",IF(ISBLANK(FZ19),0,FZ19)*ion21Coop!$F$46/100+FX19-FZ19)</f>
        <v/>
      </c>
      <c r="GC19" s="590"/>
      <c r="GD19" s="119">
        <f t="shared" si="21"/>
        <v>12</v>
      </c>
      <c r="GE19" s="427" t="str">
        <f t="shared" si="75"/>
        <v/>
      </c>
      <c r="GF19" s="123">
        <v>14</v>
      </c>
      <c r="GG19" s="425"/>
      <c r="GH19" s="423"/>
      <c r="GI19" s="423"/>
      <c r="GJ19" s="423"/>
      <c r="GK19" s="423"/>
      <c r="GL19" s="203"/>
      <c r="GM19" s="204"/>
      <c r="GN19" s="600" t="str">
        <f t="shared" si="22"/>
        <v/>
      </c>
      <c r="GO19" s="601"/>
      <c r="GP19" s="603"/>
      <c r="GQ19" s="602" t="str">
        <f t="shared" si="54"/>
        <v/>
      </c>
      <c r="GR19" s="120" t="str">
        <f>IF(ISBLANK(GL19),"",IF(ISBLANK(GP19),0,GP19)*ion21Coop!$F$46/100+GN19-GP19)</f>
        <v/>
      </c>
      <c r="GT19" s="119">
        <f t="shared" si="23"/>
        <v>13</v>
      </c>
      <c r="GU19" s="427" t="str">
        <f t="shared" si="76"/>
        <v/>
      </c>
      <c r="GV19" s="123">
        <v>14</v>
      </c>
      <c r="GW19" s="425"/>
      <c r="GX19" s="423"/>
      <c r="GY19" s="423"/>
      <c r="GZ19" s="423"/>
      <c r="HA19" s="423"/>
      <c r="HB19" s="203"/>
      <c r="HC19" s="204"/>
      <c r="HD19" s="600" t="str">
        <f t="shared" si="24"/>
        <v/>
      </c>
      <c r="HE19" s="601"/>
      <c r="HF19" s="603"/>
      <c r="HG19" s="602" t="str">
        <f t="shared" si="55"/>
        <v/>
      </c>
      <c r="HH19" s="120" t="str">
        <f>IF(ISBLANK(HB19),"",IF(ISBLANK(HF19),0,HF19)*ion21Coop!$F$46/100+HD19-HF19)</f>
        <v/>
      </c>
      <c r="HI19" s="590"/>
      <c r="HJ19" s="119">
        <f t="shared" si="25"/>
        <v>14</v>
      </c>
      <c r="HK19" s="427" t="str">
        <f t="shared" si="77"/>
        <v/>
      </c>
      <c r="HL19" s="123">
        <v>14</v>
      </c>
      <c r="HM19" s="425"/>
      <c r="HN19" s="423"/>
      <c r="HO19" s="423"/>
      <c r="HP19" s="423"/>
      <c r="HQ19" s="423"/>
      <c r="HR19" s="203"/>
      <c r="HS19" s="204"/>
      <c r="HT19" s="600" t="str">
        <f t="shared" si="26"/>
        <v/>
      </c>
      <c r="HU19" s="601"/>
      <c r="HV19" s="603"/>
      <c r="HW19" s="602" t="str">
        <f t="shared" si="56"/>
        <v/>
      </c>
      <c r="HX19" s="120" t="str">
        <f>IF(ISBLANK(HR19),"",IF(ISBLANK(HV19),0,HV19)*ion21Coop!$F$46/100+HT19-HV19)</f>
        <v/>
      </c>
      <c r="HY19" s="590"/>
      <c r="HZ19" s="119">
        <f t="shared" si="27"/>
        <v>15</v>
      </c>
      <c r="IA19" s="427" t="str">
        <f t="shared" si="78"/>
        <v/>
      </c>
      <c r="IB19" s="123">
        <v>14</v>
      </c>
      <c r="IC19" s="425"/>
      <c r="ID19" s="423"/>
      <c r="IE19" s="423"/>
      <c r="IF19" s="423"/>
      <c r="IG19" s="423"/>
      <c r="IH19" s="203"/>
      <c r="II19" s="204"/>
      <c r="IJ19" s="600" t="str">
        <f t="shared" si="28"/>
        <v/>
      </c>
      <c r="IK19" s="601"/>
      <c r="IL19" s="603"/>
      <c r="IM19" s="602" t="str">
        <f t="shared" si="57"/>
        <v/>
      </c>
      <c r="IN19" s="120" t="str">
        <f>IF(ISBLANK(IH19),"",IF(ISBLANK(IL19),0,IL19)*ion21Coop!$F$46/100+IJ19-IL19)</f>
        <v/>
      </c>
      <c r="IP19" s="119">
        <f t="shared" si="29"/>
        <v>16</v>
      </c>
      <c r="IQ19" s="427" t="str">
        <f t="shared" si="79"/>
        <v/>
      </c>
      <c r="IR19" s="123">
        <v>14</v>
      </c>
      <c r="IS19" s="425"/>
      <c r="IT19" s="423"/>
      <c r="IU19" s="423"/>
      <c r="IV19" s="423"/>
      <c r="IW19" s="423"/>
      <c r="IX19" s="203"/>
      <c r="IY19" s="204"/>
      <c r="IZ19" s="600" t="str">
        <f t="shared" si="30"/>
        <v/>
      </c>
      <c r="JA19" s="601"/>
      <c r="JB19" s="603"/>
      <c r="JC19" s="602" t="str">
        <f t="shared" si="58"/>
        <v/>
      </c>
      <c r="JD19" s="120" t="str">
        <f>IF(ISBLANK(IX19),"",IF(ISBLANK(JB19),0,JB19)*ion21Coop!$F$46/100+IZ19-JB19)</f>
        <v/>
      </c>
      <c r="JF19" s="119">
        <f t="shared" si="31"/>
        <v>17</v>
      </c>
      <c r="JG19" s="427" t="str">
        <f t="shared" si="80"/>
        <v/>
      </c>
      <c r="JH19" s="123">
        <v>14</v>
      </c>
      <c r="JI19" s="425"/>
      <c r="JJ19" s="423"/>
      <c r="JK19" s="423"/>
      <c r="JL19" s="423"/>
      <c r="JM19" s="423"/>
      <c r="JN19" s="203"/>
      <c r="JO19" s="204"/>
      <c r="JP19" s="600" t="str">
        <f t="shared" si="32"/>
        <v/>
      </c>
      <c r="JQ19" s="601"/>
      <c r="JR19" s="603"/>
      <c r="JS19" s="602" t="str">
        <f t="shared" si="59"/>
        <v/>
      </c>
      <c r="JT19" s="120" t="str">
        <f>IF(ISBLANK(JN19),"",IF(ISBLANK(JR19),0,JR19)*ion21Coop!$F$46/100+JP19-JR19)</f>
        <v/>
      </c>
      <c r="JV19" s="119">
        <f t="shared" si="33"/>
        <v>18</v>
      </c>
      <c r="JW19" s="427" t="str">
        <f t="shared" si="81"/>
        <v/>
      </c>
      <c r="JX19" s="123">
        <v>14</v>
      </c>
      <c r="JY19" s="425"/>
      <c r="JZ19" s="423"/>
      <c r="KA19" s="423"/>
      <c r="KB19" s="423"/>
      <c r="KC19" s="423"/>
      <c r="KD19" s="203"/>
      <c r="KE19" s="204"/>
      <c r="KF19" s="600" t="str">
        <f t="shared" si="34"/>
        <v/>
      </c>
      <c r="KG19" s="601"/>
      <c r="KH19" s="603"/>
      <c r="KI19" s="602" t="str">
        <f t="shared" si="60"/>
        <v/>
      </c>
      <c r="KJ19" s="120" t="str">
        <f>IF(ISBLANK(KD19),"",IF(ISBLANK(KH19),0,KH19)*ion21Coop!$F$46/100+KF19-KH19)</f>
        <v/>
      </c>
      <c r="KL19" s="119">
        <f t="shared" si="35"/>
        <v>19</v>
      </c>
      <c r="KM19" s="427" t="str">
        <f t="shared" si="82"/>
        <v/>
      </c>
      <c r="KN19" s="123">
        <v>14</v>
      </c>
      <c r="KO19" s="425"/>
      <c r="KP19" s="423"/>
      <c r="KQ19" s="423"/>
      <c r="KR19" s="423"/>
      <c r="KS19" s="423"/>
      <c r="KT19" s="203"/>
      <c r="KU19" s="204"/>
      <c r="KV19" s="600" t="str">
        <f t="shared" si="36"/>
        <v/>
      </c>
      <c r="KW19" s="601"/>
      <c r="KX19" s="603"/>
      <c r="KY19" s="602" t="str">
        <f t="shared" si="61"/>
        <v/>
      </c>
      <c r="KZ19" s="120" t="str">
        <f>IF(ISBLANK(KT19),"",IF(ISBLANK(KX19),0,KX19)*ion21Coop!$F$46/100+KV19-KX19)</f>
        <v/>
      </c>
      <c r="LB19" s="119">
        <f t="shared" si="37"/>
        <v>20</v>
      </c>
      <c r="LC19" s="123" t="str">
        <f t="shared" si="83"/>
        <v/>
      </c>
      <c r="LD19" s="123">
        <v>14</v>
      </c>
      <c r="LE19" s="425"/>
      <c r="LF19" s="423"/>
      <c r="LG19" s="423"/>
      <c r="LH19" s="423"/>
      <c r="LI19" s="423"/>
      <c r="LJ19" s="203"/>
      <c r="LK19" s="204"/>
      <c r="LL19" s="120" t="str">
        <f t="shared" si="38"/>
        <v/>
      </c>
      <c r="LM19" s="601"/>
      <c r="LN19" s="603"/>
      <c r="LO19" s="599" t="str">
        <f t="shared" si="62"/>
        <v/>
      </c>
      <c r="LP19" s="120" t="str">
        <f>IF(ISBLANK(LJ19),"",IF(ISBLANK(LN19),0,LN19)*ion21Coop!$F$46/100+LL19-LN19)</f>
        <v/>
      </c>
      <c r="LR19" s="119">
        <f t="shared" si="39"/>
        <v>21</v>
      </c>
      <c r="LS19" s="123" t="str">
        <f t="shared" si="84"/>
        <v/>
      </c>
      <c r="LT19" s="123">
        <v>14</v>
      </c>
      <c r="LU19" s="425"/>
      <c r="LV19" s="423"/>
      <c r="LW19" s="423"/>
      <c r="LX19" s="423"/>
      <c r="LY19" s="423"/>
      <c r="LZ19" s="203"/>
      <c r="MA19" s="204"/>
      <c r="MB19" s="120" t="str">
        <f t="shared" si="40"/>
        <v/>
      </c>
      <c r="MC19" s="601"/>
      <c r="MD19" s="603"/>
      <c r="ME19" s="599" t="str">
        <f t="shared" si="63"/>
        <v/>
      </c>
      <c r="MF19" s="120" t="str">
        <f>IF(ISBLANK(LZ19),"",IF(ISBLANK(MD19),0,MD19)*ion21Coop!$F$46/100+MB19-MD19)</f>
        <v/>
      </c>
    </row>
    <row r="20" spans="1:345" x14ac:dyDescent="0.3">
      <c r="A20" s="187" t="str">
        <f t="shared" si="41"/>
        <v xml:space="preserve">15 - </v>
      </c>
      <c r="B20" s="119">
        <f>ion21Team!B19</f>
        <v>15</v>
      </c>
      <c r="C20" s="123" t="str">
        <f>IF(ISBLANK(ion21Team!C19),"",ion21Team!C19)</f>
        <v/>
      </c>
      <c r="D20" s="289" t="str">
        <f>IF(ISBLANK(ion21Team!$C$19),"",$IN$3)</f>
        <v/>
      </c>
      <c r="E20" s="271" t="str">
        <f>IF(ISBLANK(ion21Team!C19),"",IFERROR(D20/$D$27*100,0))</f>
        <v/>
      </c>
      <c r="F20" s="146" t="str">
        <f>IF(ISBLANK(ion21Team!C19),"",ion21Votes!AG20)</f>
        <v/>
      </c>
      <c r="G20" s="121" t="str">
        <f>IF(ISBLANK(ion21Team!C19),"",ROUND(ion21Votes!$AG$27*E20/100,0))</f>
        <v/>
      </c>
      <c r="H20" s="122" t="str">
        <f>IF(ISBLANK(ion21Team!C19),"",F20-G20)</f>
        <v/>
      </c>
      <c r="J20" s="119">
        <f t="shared" si="0"/>
        <v>1</v>
      </c>
      <c r="K20" s="123" t="str">
        <f t="shared" si="64"/>
        <v>YaJo</v>
      </c>
      <c r="L20" s="123">
        <v>15</v>
      </c>
      <c r="M20" s="585"/>
      <c r="N20" s="351"/>
      <c r="O20" s="351"/>
      <c r="P20" s="351"/>
      <c r="Q20" s="351"/>
      <c r="R20" s="202"/>
      <c r="S20" s="349"/>
      <c r="T20" s="120" t="str">
        <f t="shared" si="42"/>
        <v/>
      </c>
      <c r="U20" s="597"/>
      <c r="V20" s="598"/>
      <c r="W20" s="599" t="str">
        <f t="shared" si="43"/>
        <v/>
      </c>
      <c r="X20" s="120" t="str">
        <f>IF(ISBLANK(R20),"",IF(ISBLANK(V20),0,V20)*ion21Coop!$F$46/100+T20-V20)</f>
        <v/>
      </c>
      <c r="Y20" s="430"/>
      <c r="Z20" s="119">
        <f t="shared" si="1"/>
        <v>2</v>
      </c>
      <c r="AA20" s="123" t="str">
        <f t="shared" si="65"/>
        <v>GeLo</v>
      </c>
      <c r="AB20" s="123">
        <v>15</v>
      </c>
      <c r="AC20" s="616"/>
      <c r="AD20" s="423"/>
      <c r="AE20" s="423"/>
      <c r="AF20" s="423"/>
      <c r="AG20" s="423"/>
      <c r="AH20" s="203"/>
      <c r="AI20" s="204"/>
      <c r="AJ20" s="120" t="str">
        <f t="shared" si="2"/>
        <v/>
      </c>
      <c r="AK20" s="601"/>
      <c r="AL20" s="603"/>
      <c r="AM20" s="599" t="str">
        <f t="shared" si="44"/>
        <v/>
      </c>
      <c r="AN20" s="120" t="str">
        <f>IF(ISBLANK(AH20),"",IF(ISBLANK(AL20),0,AL20)*ion21Coop!$F$46/100+AJ20-AL20)</f>
        <v/>
      </c>
      <c r="AO20" s="509"/>
      <c r="AP20" s="119">
        <f t="shared" si="3"/>
        <v>3</v>
      </c>
      <c r="AQ20" s="123" t="str">
        <f t="shared" si="66"/>
        <v>MiDo</v>
      </c>
      <c r="AR20" s="123">
        <v>15</v>
      </c>
      <c r="AS20" s="585">
        <v>43021</v>
      </c>
      <c r="AT20" s="351" t="s">
        <v>736</v>
      </c>
      <c r="AU20" s="351"/>
      <c r="AV20" s="351"/>
      <c r="AW20" s="351" t="s">
        <v>737</v>
      </c>
      <c r="AX20" s="202" t="s">
        <v>254</v>
      </c>
      <c r="AY20" s="349">
        <v>6.85</v>
      </c>
      <c r="AZ20" s="120">
        <f t="shared" si="4"/>
        <v>6.3184399999999998</v>
      </c>
      <c r="BA20" s="597"/>
      <c r="BB20" s="598"/>
      <c r="BC20" s="599" t="str">
        <f t="shared" si="45"/>
        <v/>
      </c>
      <c r="BD20" s="120">
        <f>IF(ISBLANK(AX20),"",IF(ISBLANK(BB20),0,BB20)*ion21Coop!$F$46/100+AZ20-BB20)</f>
        <v>6.3184399999999998</v>
      </c>
      <c r="BE20" s="1"/>
      <c r="BF20" s="119">
        <f t="shared" si="5"/>
        <v>4</v>
      </c>
      <c r="BG20" s="123" t="str">
        <f t="shared" si="67"/>
        <v>EmNi</v>
      </c>
      <c r="BH20" s="123">
        <v>15</v>
      </c>
      <c r="BI20" s="585"/>
      <c r="BJ20" s="351"/>
      <c r="BK20" s="351"/>
      <c r="BL20" s="351"/>
      <c r="BM20" s="351"/>
      <c r="BN20" s="202"/>
      <c r="BO20" s="349"/>
      <c r="BP20" s="120" t="str">
        <f t="shared" si="6"/>
        <v/>
      </c>
      <c r="BQ20" s="597"/>
      <c r="BR20" s="598"/>
      <c r="BS20" s="599" t="str">
        <f t="shared" si="46"/>
        <v/>
      </c>
      <c r="BT20" s="120" t="str">
        <f>IF(ISBLANK(BN20),"",IF(ISBLANK(BR20),0,BR20)*ion21Coop!$F$46/100+BP20-BR20)</f>
        <v/>
      </c>
      <c r="BU20" s="430"/>
      <c r="BV20" s="119">
        <f t="shared" si="7"/>
        <v>5</v>
      </c>
      <c r="BW20" s="123" t="str">
        <f t="shared" si="68"/>
        <v>HeJe</v>
      </c>
      <c r="BX20" s="123">
        <v>15</v>
      </c>
      <c r="BY20" s="616"/>
      <c r="BZ20" s="423"/>
      <c r="CA20" s="423"/>
      <c r="CB20" s="423"/>
      <c r="CC20" s="423"/>
      <c r="CD20" s="203"/>
      <c r="CE20" s="204"/>
      <c r="CF20" s="120" t="str">
        <f t="shared" si="8"/>
        <v/>
      </c>
      <c r="CG20" s="601"/>
      <c r="CH20" s="603"/>
      <c r="CI20" s="599" t="str">
        <f t="shared" si="47"/>
        <v/>
      </c>
      <c r="CJ20" s="120" t="str">
        <f>IF(ISBLANK(CD20),"",IF(ISBLANK(CH20),0,CH20)*ion21Coop!$F$46/100+CF20-CH20)</f>
        <v/>
      </c>
      <c r="CK20" s="430"/>
      <c r="CL20" s="119">
        <f t="shared" si="9"/>
        <v>6</v>
      </c>
      <c r="CM20" s="123" t="str">
        <f t="shared" si="69"/>
        <v/>
      </c>
      <c r="CN20" s="123">
        <v>15</v>
      </c>
      <c r="CO20" s="616"/>
      <c r="CP20" s="423"/>
      <c r="CQ20" s="423"/>
      <c r="CR20" s="423"/>
      <c r="CS20" s="423"/>
      <c r="CT20" s="203"/>
      <c r="CU20" s="204"/>
      <c r="CV20" s="120" t="str">
        <f t="shared" si="10"/>
        <v/>
      </c>
      <c r="CW20" s="601"/>
      <c r="CX20" s="603"/>
      <c r="CY20" s="599" t="str">
        <f t="shared" si="48"/>
        <v/>
      </c>
      <c r="CZ20" s="120" t="str">
        <f>IF(ISBLANK(CT20),"",IF(ISBLANK(CX20),0,CX20)*ion21Coop!$F$46/100+CV20-CX20)</f>
        <v/>
      </c>
      <c r="DA20" s="1"/>
      <c r="DB20" s="119">
        <f t="shared" si="11"/>
        <v>7</v>
      </c>
      <c r="DC20" s="123" t="str">
        <f t="shared" si="70"/>
        <v/>
      </c>
      <c r="DD20" s="123">
        <v>15</v>
      </c>
      <c r="DE20" s="616"/>
      <c r="DF20" s="423"/>
      <c r="DG20" s="423"/>
      <c r="DH20" s="423"/>
      <c r="DI20" s="423"/>
      <c r="DJ20" s="203"/>
      <c r="DK20" s="204"/>
      <c r="DL20" s="120" t="str">
        <f t="shared" si="12"/>
        <v/>
      </c>
      <c r="DM20" s="601"/>
      <c r="DN20" s="603"/>
      <c r="DO20" s="599" t="str">
        <f t="shared" si="49"/>
        <v/>
      </c>
      <c r="DP20" s="120" t="str">
        <f>IF(ISBLANK(DJ20),"",IF(ISBLANK(DN20),0,DN20)*ion21Coop!$F$46/100+DL20-DN20)</f>
        <v/>
      </c>
      <c r="DQ20" s="430"/>
      <c r="DR20" s="119">
        <f t="shared" si="13"/>
        <v>8</v>
      </c>
      <c r="DS20" s="123" t="str">
        <f t="shared" si="71"/>
        <v/>
      </c>
      <c r="DT20" s="123">
        <v>15</v>
      </c>
      <c r="DU20" s="616"/>
      <c r="DV20" s="423"/>
      <c r="DW20" s="423"/>
      <c r="DX20" s="423"/>
      <c r="DY20" s="423"/>
      <c r="DZ20" s="203"/>
      <c r="EA20" s="204"/>
      <c r="EB20" s="120" t="str">
        <f t="shared" si="14"/>
        <v/>
      </c>
      <c r="EC20" s="601"/>
      <c r="ED20" s="603"/>
      <c r="EE20" s="599" t="str">
        <f t="shared" si="50"/>
        <v/>
      </c>
      <c r="EF20" s="120" t="str">
        <f>IF(ISBLANK(DZ20),"",IF(ISBLANK(ED20),0,ED20)*ion21Coop!$F$46/100+EB20-ED20)</f>
        <v/>
      </c>
      <c r="EG20" s="430"/>
      <c r="EH20" s="119">
        <f t="shared" si="15"/>
        <v>9</v>
      </c>
      <c r="EI20" s="427" t="str">
        <f t="shared" si="72"/>
        <v/>
      </c>
      <c r="EJ20" s="123">
        <v>15</v>
      </c>
      <c r="EK20" s="425"/>
      <c r="EL20" s="423"/>
      <c r="EM20" s="423"/>
      <c r="EN20" s="423"/>
      <c r="EO20" s="423"/>
      <c r="EP20" s="203"/>
      <c r="EQ20" s="204"/>
      <c r="ER20" s="600" t="str">
        <f t="shared" si="16"/>
        <v/>
      </c>
      <c r="ES20" s="601"/>
      <c r="ET20" s="603"/>
      <c r="EU20" s="602" t="str">
        <f t="shared" si="51"/>
        <v/>
      </c>
      <c r="EV20" s="120" t="str">
        <f>IF(ISBLANK(EP20),"",IF(ISBLANK(ET20),0,ET20)*ion21Coop!$F$46/100+ER20-ET20)</f>
        <v/>
      </c>
      <c r="EW20" s="1"/>
      <c r="EX20" s="119">
        <f t="shared" si="17"/>
        <v>10</v>
      </c>
      <c r="EY20" s="427" t="str">
        <f t="shared" si="73"/>
        <v/>
      </c>
      <c r="EZ20" s="123">
        <v>15</v>
      </c>
      <c r="FA20" s="425"/>
      <c r="FB20" s="423"/>
      <c r="FC20" s="423"/>
      <c r="FD20" s="423"/>
      <c r="FE20" s="423"/>
      <c r="FF20" s="203"/>
      <c r="FG20" s="204"/>
      <c r="FH20" s="600" t="str">
        <f t="shared" si="18"/>
        <v/>
      </c>
      <c r="FI20" s="601"/>
      <c r="FJ20" s="603"/>
      <c r="FK20" s="602" t="str">
        <f t="shared" si="52"/>
        <v/>
      </c>
      <c r="FL20" s="120" t="str">
        <f>IF(ISBLANK(FF20),"",IF(ISBLANK(FJ20),0,FJ20)*ion21Coop!$F$46/100+FH20-FJ20)</f>
        <v/>
      </c>
      <c r="FM20" s="430"/>
      <c r="FN20" s="119">
        <f t="shared" si="19"/>
        <v>11</v>
      </c>
      <c r="FO20" s="427" t="str">
        <f t="shared" si="74"/>
        <v/>
      </c>
      <c r="FP20" s="123">
        <v>15</v>
      </c>
      <c r="FQ20" s="425"/>
      <c r="FR20" s="423"/>
      <c r="FS20" s="423"/>
      <c r="FT20" s="423"/>
      <c r="FU20" s="423"/>
      <c r="FV20" s="203"/>
      <c r="FW20" s="204"/>
      <c r="FX20" s="600" t="str">
        <f t="shared" si="20"/>
        <v/>
      </c>
      <c r="FY20" s="601"/>
      <c r="FZ20" s="603"/>
      <c r="GA20" s="602" t="str">
        <f t="shared" si="53"/>
        <v/>
      </c>
      <c r="GB20" s="120" t="str">
        <f>IF(ISBLANK(FV20),"",IF(ISBLANK(FZ20),0,FZ20)*ion21Coop!$F$46/100+FX20-FZ20)</f>
        <v/>
      </c>
      <c r="GC20" s="430"/>
      <c r="GD20" s="119">
        <f t="shared" si="21"/>
        <v>12</v>
      </c>
      <c r="GE20" s="427" t="str">
        <f t="shared" si="75"/>
        <v/>
      </c>
      <c r="GF20" s="123">
        <v>15</v>
      </c>
      <c r="GG20" s="425"/>
      <c r="GH20" s="423"/>
      <c r="GI20" s="423"/>
      <c r="GJ20" s="423"/>
      <c r="GK20" s="423"/>
      <c r="GL20" s="203"/>
      <c r="GM20" s="204"/>
      <c r="GN20" s="600" t="str">
        <f t="shared" si="22"/>
        <v/>
      </c>
      <c r="GO20" s="601"/>
      <c r="GP20" s="603"/>
      <c r="GQ20" s="602" t="str">
        <f t="shared" si="54"/>
        <v/>
      </c>
      <c r="GR20" s="120" t="str">
        <f>IF(ISBLANK(GL20),"",IF(ISBLANK(GP20),0,GP20)*ion21Coop!$F$46/100+GN20-GP20)</f>
        <v/>
      </c>
      <c r="GS20" s="1"/>
      <c r="GT20" s="119">
        <f t="shared" si="23"/>
        <v>13</v>
      </c>
      <c r="GU20" s="427" t="str">
        <f t="shared" si="76"/>
        <v/>
      </c>
      <c r="GV20" s="123">
        <v>15</v>
      </c>
      <c r="GW20" s="425"/>
      <c r="GX20" s="423"/>
      <c r="GY20" s="423"/>
      <c r="GZ20" s="423"/>
      <c r="HA20" s="423"/>
      <c r="HB20" s="203"/>
      <c r="HC20" s="204"/>
      <c r="HD20" s="600" t="str">
        <f t="shared" si="24"/>
        <v/>
      </c>
      <c r="HE20" s="601"/>
      <c r="HF20" s="603"/>
      <c r="HG20" s="602" t="str">
        <f t="shared" si="55"/>
        <v/>
      </c>
      <c r="HH20" s="120" t="str">
        <f>IF(ISBLANK(HB20),"",IF(ISBLANK(HF20),0,HF20)*ion21Coop!$F$46/100+HD20-HF20)</f>
        <v/>
      </c>
      <c r="HI20" s="430"/>
      <c r="HJ20" s="119">
        <f t="shared" si="25"/>
        <v>14</v>
      </c>
      <c r="HK20" s="427" t="str">
        <f t="shared" si="77"/>
        <v/>
      </c>
      <c r="HL20" s="123">
        <v>15</v>
      </c>
      <c r="HM20" s="425"/>
      <c r="HN20" s="423"/>
      <c r="HO20" s="423"/>
      <c r="HP20" s="423"/>
      <c r="HQ20" s="423"/>
      <c r="HR20" s="203"/>
      <c r="HS20" s="204"/>
      <c r="HT20" s="600" t="str">
        <f t="shared" si="26"/>
        <v/>
      </c>
      <c r="HU20" s="601"/>
      <c r="HV20" s="603"/>
      <c r="HW20" s="602" t="str">
        <f t="shared" si="56"/>
        <v/>
      </c>
      <c r="HX20" s="120" t="str">
        <f>IF(ISBLANK(HR20),"",IF(ISBLANK(HV20),0,HV20)*ion21Coop!$F$46/100+HT20-HV20)</f>
        <v/>
      </c>
      <c r="HY20" s="430"/>
      <c r="HZ20" s="119">
        <f t="shared" si="27"/>
        <v>15</v>
      </c>
      <c r="IA20" s="427" t="str">
        <f t="shared" si="78"/>
        <v/>
      </c>
      <c r="IB20" s="123">
        <v>15</v>
      </c>
      <c r="IC20" s="425"/>
      <c r="ID20" s="423"/>
      <c r="IE20" s="423"/>
      <c r="IF20" s="423"/>
      <c r="IG20" s="423"/>
      <c r="IH20" s="203"/>
      <c r="II20" s="204"/>
      <c r="IJ20" s="600" t="str">
        <f t="shared" si="28"/>
        <v/>
      </c>
      <c r="IK20" s="601"/>
      <c r="IL20" s="603"/>
      <c r="IM20" s="602" t="str">
        <f t="shared" si="57"/>
        <v/>
      </c>
      <c r="IN20" s="120" t="str">
        <f>IF(ISBLANK(IH20),"",IF(ISBLANK(IL20),0,IL20)*ion21Coop!$F$46/100+IJ20-IL20)</f>
        <v/>
      </c>
      <c r="IO20" s="1"/>
      <c r="IP20" s="119">
        <f t="shared" si="29"/>
        <v>16</v>
      </c>
      <c r="IQ20" s="427" t="str">
        <f t="shared" si="79"/>
        <v/>
      </c>
      <c r="IR20" s="123">
        <v>15</v>
      </c>
      <c r="IS20" s="425"/>
      <c r="IT20" s="423"/>
      <c r="IU20" s="423"/>
      <c r="IV20" s="423"/>
      <c r="IW20" s="423"/>
      <c r="IX20" s="203"/>
      <c r="IY20" s="204"/>
      <c r="IZ20" s="600" t="str">
        <f t="shared" si="30"/>
        <v/>
      </c>
      <c r="JA20" s="601"/>
      <c r="JB20" s="603"/>
      <c r="JC20" s="602" t="str">
        <f t="shared" si="58"/>
        <v/>
      </c>
      <c r="JD20" s="120" t="str">
        <f>IF(ISBLANK(IX20),"",IF(ISBLANK(JB20),0,JB20)*ion21Coop!$F$46/100+IZ20-JB20)</f>
        <v/>
      </c>
      <c r="JE20" s="1"/>
      <c r="JF20" s="119">
        <f t="shared" si="31"/>
        <v>17</v>
      </c>
      <c r="JG20" s="427" t="str">
        <f t="shared" si="80"/>
        <v/>
      </c>
      <c r="JH20" s="123">
        <v>15</v>
      </c>
      <c r="JI20" s="425"/>
      <c r="JJ20" s="423"/>
      <c r="JK20" s="423"/>
      <c r="JL20" s="423"/>
      <c r="JM20" s="423"/>
      <c r="JN20" s="203"/>
      <c r="JO20" s="204"/>
      <c r="JP20" s="600" t="str">
        <f t="shared" si="32"/>
        <v/>
      </c>
      <c r="JQ20" s="601"/>
      <c r="JR20" s="603"/>
      <c r="JS20" s="602" t="str">
        <f t="shared" si="59"/>
        <v/>
      </c>
      <c r="JT20" s="120" t="str">
        <f>IF(ISBLANK(JN20),"",IF(ISBLANK(JR20),0,JR20)*ion21Coop!$F$46/100+JP20-JR20)</f>
        <v/>
      </c>
      <c r="JU20" s="1"/>
      <c r="JV20" s="119">
        <f t="shared" si="33"/>
        <v>18</v>
      </c>
      <c r="JW20" s="427" t="str">
        <f t="shared" si="81"/>
        <v/>
      </c>
      <c r="JX20" s="123">
        <v>15</v>
      </c>
      <c r="JY20" s="425"/>
      <c r="JZ20" s="423"/>
      <c r="KA20" s="423"/>
      <c r="KB20" s="423"/>
      <c r="KC20" s="423"/>
      <c r="KD20" s="203"/>
      <c r="KE20" s="204"/>
      <c r="KF20" s="600" t="str">
        <f t="shared" si="34"/>
        <v/>
      </c>
      <c r="KG20" s="601"/>
      <c r="KH20" s="603"/>
      <c r="KI20" s="602" t="str">
        <f t="shared" si="60"/>
        <v/>
      </c>
      <c r="KJ20" s="120" t="str">
        <f>IF(ISBLANK(KD20),"",IF(ISBLANK(KH20),0,KH20)*ion21Coop!$F$46/100+KF20-KH20)</f>
        <v/>
      </c>
      <c r="KK20" s="1"/>
      <c r="KL20" s="119">
        <f t="shared" si="35"/>
        <v>19</v>
      </c>
      <c r="KM20" s="427" t="str">
        <f t="shared" si="82"/>
        <v/>
      </c>
      <c r="KN20" s="123">
        <v>15</v>
      </c>
      <c r="KO20" s="425"/>
      <c r="KP20" s="423"/>
      <c r="KQ20" s="423"/>
      <c r="KR20" s="423"/>
      <c r="KS20" s="423"/>
      <c r="KT20" s="203"/>
      <c r="KU20" s="204"/>
      <c r="KV20" s="600" t="str">
        <f t="shared" si="36"/>
        <v/>
      </c>
      <c r="KW20" s="601"/>
      <c r="KX20" s="603"/>
      <c r="KY20" s="602" t="str">
        <f t="shared" si="61"/>
        <v/>
      </c>
      <c r="KZ20" s="120" t="str">
        <f>IF(ISBLANK(KT20),"",IF(ISBLANK(KX20),0,KX20)*ion21Coop!$F$46/100+KV20-KX20)</f>
        <v/>
      </c>
      <c r="LA20" s="1"/>
      <c r="LB20" s="119">
        <f t="shared" si="37"/>
        <v>20</v>
      </c>
      <c r="LC20" s="123" t="str">
        <f t="shared" si="83"/>
        <v/>
      </c>
      <c r="LD20" s="123">
        <v>15</v>
      </c>
      <c r="LE20" s="425"/>
      <c r="LF20" s="423"/>
      <c r="LG20" s="423"/>
      <c r="LH20" s="423"/>
      <c r="LI20" s="423"/>
      <c r="LJ20" s="203"/>
      <c r="LK20" s="204"/>
      <c r="LL20" s="120" t="str">
        <f t="shared" si="38"/>
        <v/>
      </c>
      <c r="LM20" s="601"/>
      <c r="LN20" s="603"/>
      <c r="LO20" s="599" t="str">
        <f t="shared" si="62"/>
        <v/>
      </c>
      <c r="LP20" s="120" t="str">
        <f>IF(ISBLANK(LJ20),"",IF(ISBLANK(LN20),0,LN20)*ion21Coop!$F$46/100+LL20-LN20)</f>
        <v/>
      </c>
      <c r="LQ20" s="1"/>
      <c r="LR20" s="119">
        <f t="shared" si="39"/>
        <v>21</v>
      </c>
      <c r="LS20" s="123" t="str">
        <f t="shared" si="84"/>
        <v/>
      </c>
      <c r="LT20" s="123">
        <v>15</v>
      </c>
      <c r="LU20" s="425"/>
      <c r="LV20" s="423"/>
      <c r="LW20" s="423"/>
      <c r="LX20" s="423"/>
      <c r="LY20" s="423"/>
      <c r="LZ20" s="203"/>
      <c r="MA20" s="204"/>
      <c r="MB20" s="120" t="str">
        <f t="shared" si="40"/>
        <v/>
      </c>
      <c r="MC20" s="601"/>
      <c r="MD20" s="603"/>
      <c r="ME20" s="599" t="str">
        <f t="shared" si="63"/>
        <v/>
      </c>
      <c r="MF20" s="120" t="str">
        <f>IF(ISBLANK(LZ20),"",IF(ISBLANK(MD20),0,MD20)*ion21Coop!$F$46/100+MB20-MD20)</f>
        <v/>
      </c>
      <c r="MG20" s="1"/>
    </row>
    <row r="21" spans="1:345" x14ac:dyDescent="0.3">
      <c r="A21" s="187" t="str">
        <f t="shared" si="41"/>
        <v xml:space="preserve">16 - </v>
      </c>
      <c r="B21" s="119">
        <f>ion21Team!B20</f>
        <v>16</v>
      </c>
      <c r="C21" s="123" t="str">
        <f>IF(ISBLANK(ion21Team!C20),"",ion21Team!C20)</f>
        <v/>
      </c>
      <c r="D21" s="289" t="str">
        <f>IF(ISBLANK(ion21Team!$C$20),"",$JD$3)</f>
        <v/>
      </c>
      <c r="E21" s="271" t="str">
        <f>IF(ISBLANK(ion21Team!C20),"",IFERROR(D21/$D$27*100,0))</f>
        <v/>
      </c>
      <c r="F21" s="146" t="str">
        <f>IF(ISBLANK(ion21Team!C20),"",ion21Votes!AG21)</f>
        <v/>
      </c>
      <c r="G21" s="121" t="str">
        <f>IF(ISBLANK(ion21Team!C20),"",ROUND(ion21Votes!$AG$27*E21/100,0))</f>
        <v/>
      </c>
      <c r="H21" s="122" t="str">
        <f>IF(ISBLANK(ion21Team!C20),"",F21-G21)</f>
        <v/>
      </c>
      <c r="J21" s="119">
        <f t="shared" si="0"/>
        <v>1</v>
      </c>
      <c r="K21" s="123" t="str">
        <f t="shared" si="64"/>
        <v>YaJo</v>
      </c>
      <c r="L21" s="123">
        <v>16</v>
      </c>
      <c r="M21" s="585"/>
      <c r="N21" s="351"/>
      <c r="O21" s="351"/>
      <c r="P21" s="351"/>
      <c r="Q21" s="351"/>
      <c r="R21" s="202"/>
      <c r="S21" s="349"/>
      <c r="T21" s="120" t="str">
        <f t="shared" si="42"/>
        <v/>
      </c>
      <c r="U21" s="597"/>
      <c r="V21" s="598"/>
      <c r="W21" s="599" t="str">
        <f t="shared" si="43"/>
        <v/>
      </c>
      <c r="X21" s="120" t="str">
        <f>IF(ISBLANK(R21),"",IF(ISBLANK(V21),0,V21)*ion21Coop!$F$46/100+T21-V21)</f>
        <v/>
      </c>
      <c r="Y21" s="590"/>
      <c r="Z21" s="119">
        <f t="shared" si="1"/>
        <v>2</v>
      </c>
      <c r="AA21" s="123" t="str">
        <f t="shared" si="65"/>
        <v>GeLo</v>
      </c>
      <c r="AB21" s="123">
        <v>16</v>
      </c>
      <c r="AC21" s="616"/>
      <c r="AD21" s="423"/>
      <c r="AE21" s="423"/>
      <c r="AF21" s="423"/>
      <c r="AG21" s="423"/>
      <c r="AH21" s="203"/>
      <c r="AI21" s="204"/>
      <c r="AJ21" s="120" t="str">
        <f t="shared" si="2"/>
        <v/>
      </c>
      <c r="AK21" s="601"/>
      <c r="AL21" s="603"/>
      <c r="AM21" s="599" t="str">
        <f t="shared" si="44"/>
        <v/>
      </c>
      <c r="AN21" s="120" t="str">
        <f>IF(ISBLANK(AH21),"",IF(ISBLANK(AL21),0,AL21)*ion21Coop!$F$46/100+AJ21-AL21)</f>
        <v/>
      </c>
      <c r="AO21" s="577"/>
      <c r="AP21" s="119">
        <f t="shared" si="3"/>
        <v>3</v>
      </c>
      <c r="AQ21" s="123" t="str">
        <f t="shared" si="66"/>
        <v>MiDo</v>
      </c>
      <c r="AR21" s="123">
        <v>16</v>
      </c>
      <c r="AS21" s="585">
        <v>43022</v>
      </c>
      <c r="AT21" s="351" t="s">
        <v>738</v>
      </c>
      <c r="AU21" s="351"/>
      <c r="AV21" s="351"/>
      <c r="AW21" s="351"/>
      <c r="AX21" s="202" t="s">
        <v>254</v>
      </c>
      <c r="AY21" s="349">
        <v>12</v>
      </c>
      <c r="AZ21" s="120">
        <f t="shared" si="4"/>
        <v>11.0688</v>
      </c>
      <c r="BA21" s="597"/>
      <c r="BB21" s="598"/>
      <c r="BC21" s="599" t="str">
        <f t="shared" si="45"/>
        <v/>
      </c>
      <c r="BD21" s="120">
        <f>IF(ISBLANK(AX21),"",IF(ISBLANK(BB21),0,BB21)*ion21Coop!$F$46/100+AZ21-BB21)</f>
        <v>11.0688</v>
      </c>
      <c r="BF21" s="119">
        <f t="shared" si="5"/>
        <v>4</v>
      </c>
      <c r="BG21" s="123" t="str">
        <f t="shared" si="67"/>
        <v>EmNi</v>
      </c>
      <c r="BH21" s="123">
        <v>16</v>
      </c>
      <c r="BI21" s="585"/>
      <c r="BJ21" s="351"/>
      <c r="BK21" s="351"/>
      <c r="BL21" s="351"/>
      <c r="BM21" s="351"/>
      <c r="BN21" s="202"/>
      <c r="BO21" s="349"/>
      <c r="BP21" s="120" t="str">
        <f t="shared" si="6"/>
        <v/>
      </c>
      <c r="BQ21" s="597"/>
      <c r="BR21" s="598"/>
      <c r="BS21" s="599" t="str">
        <f t="shared" si="46"/>
        <v/>
      </c>
      <c r="BT21" s="120" t="str">
        <f>IF(ISBLANK(BN21),"",IF(ISBLANK(BR21),0,BR21)*ion21Coop!$F$46/100+BP21-BR21)</f>
        <v/>
      </c>
      <c r="BU21" s="590"/>
      <c r="BV21" s="119">
        <f t="shared" si="7"/>
        <v>5</v>
      </c>
      <c r="BW21" s="123" t="str">
        <f t="shared" si="68"/>
        <v>HeJe</v>
      </c>
      <c r="BX21" s="123">
        <v>16</v>
      </c>
      <c r="BY21" s="616"/>
      <c r="BZ21" s="423"/>
      <c r="CA21" s="423"/>
      <c r="CB21" s="423"/>
      <c r="CC21" s="423"/>
      <c r="CD21" s="203"/>
      <c r="CE21" s="204"/>
      <c r="CF21" s="120" t="str">
        <f t="shared" si="8"/>
        <v/>
      </c>
      <c r="CG21" s="601"/>
      <c r="CH21" s="603"/>
      <c r="CI21" s="599" t="str">
        <f t="shared" si="47"/>
        <v/>
      </c>
      <c r="CJ21" s="120" t="str">
        <f>IF(ISBLANK(CD21),"",IF(ISBLANK(CH21),0,CH21)*ion21Coop!$F$46/100+CF21-CH21)</f>
        <v/>
      </c>
      <c r="CK21" s="590"/>
      <c r="CL21" s="119">
        <f t="shared" si="9"/>
        <v>6</v>
      </c>
      <c r="CM21" s="123" t="str">
        <f t="shared" si="69"/>
        <v/>
      </c>
      <c r="CN21" s="123">
        <v>16</v>
      </c>
      <c r="CO21" s="616"/>
      <c r="CP21" s="423"/>
      <c r="CQ21" s="423"/>
      <c r="CR21" s="423"/>
      <c r="CS21" s="423"/>
      <c r="CT21" s="203"/>
      <c r="CU21" s="204"/>
      <c r="CV21" s="120" t="str">
        <f t="shared" si="10"/>
        <v/>
      </c>
      <c r="CW21" s="601"/>
      <c r="CX21" s="603"/>
      <c r="CY21" s="599" t="str">
        <f t="shared" si="48"/>
        <v/>
      </c>
      <c r="CZ21" s="120" t="str">
        <f>IF(ISBLANK(CT21),"",IF(ISBLANK(CX21),0,CX21)*ion21Coop!$F$46/100+CV21-CX21)</f>
        <v/>
      </c>
      <c r="DB21" s="119">
        <f t="shared" si="11"/>
        <v>7</v>
      </c>
      <c r="DC21" s="123" t="str">
        <f t="shared" si="70"/>
        <v/>
      </c>
      <c r="DD21" s="123">
        <v>16</v>
      </c>
      <c r="DE21" s="616"/>
      <c r="DF21" s="423"/>
      <c r="DG21" s="423"/>
      <c r="DH21" s="423"/>
      <c r="DI21" s="423"/>
      <c r="DJ21" s="203"/>
      <c r="DK21" s="204"/>
      <c r="DL21" s="120" t="str">
        <f t="shared" si="12"/>
        <v/>
      </c>
      <c r="DM21" s="601"/>
      <c r="DN21" s="603"/>
      <c r="DO21" s="599" t="str">
        <f t="shared" si="49"/>
        <v/>
      </c>
      <c r="DP21" s="120" t="str">
        <f>IF(ISBLANK(DJ21),"",IF(ISBLANK(DN21),0,DN21)*ion21Coop!$F$46/100+DL21-DN21)</f>
        <v/>
      </c>
      <c r="DQ21" s="590"/>
      <c r="DR21" s="119">
        <f t="shared" si="13"/>
        <v>8</v>
      </c>
      <c r="DS21" s="123" t="str">
        <f t="shared" si="71"/>
        <v/>
      </c>
      <c r="DT21" s="123">
        <v>16</v>
      </c>
      <c r="DU21" s="616"/>
      <c r="DV21" s="423"/>
      <c r="DW21" s="423"/>
      <c r="DX21" s="423"/>
      <c r="DY21" s="423"/>
      <c r="DZ21" s="203"/>
      <c r="EA21" s="204"/>
      <c r="EB21" s="120" t="str">
        <f t="shared" si="14"/>
        <v/>
      </c>
      <c r="EC21" s="601"/>
      <c r="ED21" s="603"/>
      <c r="EE21" s="599" t="str">
        <f t="shared" si="50"/>
        <v/>
      </c>
      <c r="EF21" s="120" t="str">
        <f>IF(ISBLANK(DZ21),"",IF(ISBLANK(ED21),0,ED21)*ion21Coop!$F$46/100+EB21-ED21)</f>
        <v/>
      </c>
      <c r="EG21" s="590"/>
      <c r="EH21" s="119">
        <f t="shared" si="15"/>
        <v>9</v>
      </c>
      <c r="EI21" s="427" t="str">
        <f t="shared" si="72"/>
        <v/>
      </c>
      <c r="EJ21" s="123">
        <v>16</v>
      </c>
      <c r="EK21" s="425"/>
      <c r="EL21" s="423"/>
      <c r="EM21" s="423"/>
      <c r="EN21" s="423"/>
      <c r="EO21" s="423"/>
      <c r="EP21" s="203"/>
      <c r="EQ21" s="204"/>
      <c r="ER21" s="600" t="str">
        <f t="shared" si="16"/>
        <v/>
      </c>
      <c r="ES21" s="601"/>
      <c r="ET21" s="603"/>
      <c r="EU21" s="602" t="str">
        <f t="shared" si="51"/>
        <v/>
      </c>
      <c r="EV21" s="120" t="str">
        <f>IF(ISBLANK(EP21),"",IF(ISBLANK(ET21),0,ET21)*ion21Coop!$F$46/100+ER21-ET21)</f>
        <v/>
      </c>
      <c r="EX21" s="119">
        <f t="shared" si="17"/>
        <v>10</v>
      </c>
      <c r="EY21" s="427" t="str">
        <f t="shared" si="73"/>
        <v/>
      </c>
      <c r="EZ21" s="123">
        <v>16</v>
      </c>
      <c r="FA21" s="425"/>
      <c r="FB21" s="423"/>
      <c r="FC21" s="423"/>
      <c r="FD21" s="423"/>
      <c r="FE21" s="423"/>
      <c r="FF21" s="203"/>
      <c r="FG21" s="204"/>
      <c r="FH21" s="600" t="str">
        <f t="shared" si="18"/>
        <v/>
      </c>
      <c r="FI21" s="601"/>
      <c r="FJ21" s="603"/>
      <c r="FK21" s="602" t="str">
        <f t="shared" si="52"/>
        <v/>
      </c>
      <c r="FL21" s="120" t="str">
        <f>IF(ISBLANK(FF21),"",IF(ISBLANK(FJ21),0,FJ21)*ion21Coop!$F$46/100+FH21-FJ21)</f>
        <v/>
      </c>
      <c r="FM21" s="590"/>
      <c r="FN21" s="119">
        <f t="shared" si="19"/>
        <v>11</v>
      </c>
      <c r="FO21" s="427" t="str">
        <f t="shared" si="74"/>
        <v/>
      </c>
      <c r="FP21" s="123">
        <v>16</v>
      </c>
      <c r="FQ21" s="425"/>
      <c r="FR21" s="423"/>
      <c r="FS21" s="423"/>
      <c r="FT21" s="423"/>
      <c r="FU21" s="423"/>
      <c r="FV21" s="203"/>
      <c r="FW21" s="204"/>
      <c r="FX21" s="600" t="str">
        <f t="shared" si="20"/>
        <v/>
      </c>
      <c r="FY21" s="601"/>
      <c r="FZ21" s="603"/>
      <c r="GA21" s="602" t="str">
        <f t="shared" si="53"/>
        <v/>
      </c>
      <c r="GB21" s="120" t="str">
        <f>IF(ISBLANK(FV21),"",IF(ISBLANK(FZ21),0,FZ21)*ion21Coop!$F$46/100+FX21-FZ21)</f>
        <v/>
      </c>
      <c r="GC21" s="590"/>
      <c r="GD21" s="119">
        <f t="shared" si="21"/>
        <v>12</v>
      </c>
      <c r="GE21" s="427" t="str">
        <f t="shared" si="75"/>
        <v/>
      </c>
      <c r="GF21" s="123">
        <v>16</v>
      </c>
      <c r="GG21" s="425"/>
      <c r="GH21" s="423"/>
      <c r="GI21" s="423"/>
      <c r="GJ21" s="423"/>
      <c r="GK21" s="423"/>
      <c r="GL21" s="203"/>
      <c r="GM21" s="204"/>
      <c r="GN21" s="600" t="str">
        <f t="shared" si="22"/>
        <v/>
      </c>
      <c r="GO21" s="601"/>
      <c r="GP21" s="603"/>
      <c r="GQ21" s="602" t="str">
        <f t="shared" si="54"/>
        <v/>
      </c>
      <c r="GR21" s="120" t="str">
        <f>IF(ISBLANK(GL21),"",IF(ISBLANK(GP21),0,GP21)*ion21Coop!$F$46/100+GN21-GP21)</f>
        <v/>
      </c>
      <c r="GT21" s="119">
        <f t="shared" si="23"/>
        <v>13</v>
      </c>
      <c r="GU21" s="427" t="str">
        <f t="shared" si="76"/>
        <v/>
      </c>
      <c r="GV21" s="123">
        <v>16</v>
      </c>
      <c r="GW21" s="425"/>
      <c r="GX21" s="423"/>
      <c r="GY21" s="423"/>
      <c r="GZ21" s="423"/>
      <c r="HA21" s="423"/>
      <c r="HB21" s="203"/>
      <c r="HC21" s="204"/>
      <c r="HD21" s="600" t="str">
        <f t="shared" si="24"/>
        <v/>
      </c>
      <c r="HE21" s="601"/>
      <c r="HF21" s="603"/>
      <c r="HG21" s="602" t="str">
        <f t="shared" si="55"/>
        <v/>
      </c>
      <c r="HH21" s="120" t="str">
        <f>IF(ISBLANK(HB21),"",IF(ISBLANK(HF21),0,HF21)*ion21Coop!$F$46/100+HD21-HF21)</f>
        <v/>
      </c>
      <c r="HI21" s="590"/>
      <c r="HJ21" s="119">
        <f t="shared" si="25"/>
        <v>14</v>
      </c>
      <c r="HK21" s="427" t="str">
        <f t="shared" si="77"/>
        <v/>
      </c>
      <c r="HL21" s="123">
        <v>16</v>
      </c>
      <c r="HM21" s="425"/>
      <c r="HN21" s="423"/>
      <c r="HO21" s="423"/>
      <c r="HP21" s="423"/>
      <c r="HQ21" s="423"/>
      <c r="HR21" s="203"/>
      <c r="HS21" s="204"/>
      <c r="HT21" s="600" t="str">
        <f t="shared" si="26"/>
        <v/>
      </c>
      <c r="HU21" s="601"/>
      <c r="HV21" s="603"/>
      <c r="HW21" s="602" t="str">
        <f t="shared" si="56"/>
        <v/>
      </c>
      <c r="HX21" s="120" t="str">
        <f>IF(ISBLANK(HR21),"",IF(ISBLANK(HV21),0,HV21)*ion21Coop!$F$46/100+HT21-HV21)</f>
        <v/>
      </c>
      <c r="HY21" s="590"/>
      <c r="HZ21" s="119">
        <f t="shared" si="27"/>
        <v>15</v>
      </c>
      <c r="IA21" s="427" t="str">
        <f t="shared" si="78"/>
        <v/>
      </c>
      <c r="IB21" s="123">
        <v>16</v>
      </c>
      <c r="IC21" s="425"/>
      <c r="ID21" s="423"/>
      <c r="IE21" s="423"/>
      <c r="IF21" s="423"/>
      <c r="IG21" s="423"/>
      <c r="IH21" s="203"/>
      <c r="II21" s="204"/>
      <c r="IJ21" s="600" t="str">
        <f t="shared" si="28"/>
        <v/>
      </c>
      <c r="IK21" s="601"/>
      <c r="IL21" s="603"/>
      <c r="IM21" s="602" t="str">
        <f t="shared" si="57"/>
        <v/>
      </c>
      <c r="IN21" s="120" t="str">
        <f>IF(ISBLANK(IH21),"",IF(ISBLANK(IL21),0,IL21)*ion21Coop!$F$46/100+IJ21-IL21)</f>
        <v/>
      </c>
      <c r="IP21" s="119">
        <f t="shared" si="29"/>
        <v>16</v>
      </c>
      <c r="IQ21" s="427" t="str">
        <f t="shared" si="79"/>
        <v/>
      </c>
      <c r="IR21" s="123">
        <v>16</v>
      </c>
      <c r="IS21" s="425"/>
      <c r="IT21" s="423"/>
      <c r="IU21" s="423"/>
      <c r="IV21" s="423"/>
      <c r="IW21" s="423"/>
      <c r="IX21" s="203"/>
      <c r="IY21" s="204"/>
      <c r="IZ21" s="600" t="str">
        <f t="shared" si="30"/>
        <v/>
      </c>
      <c r="JA21" s="601"/>
      <c r="JB21" s="603"/>
      <c r="JC21" s="602" t="str">
        <f t="shared" si="58"/>
        <v/>
      </c>
      <c r="JD21" s="120" t="str">
        <f>IF(ISBLANK(IX21),"",IF(ISBLANK(JB21),0,JB21)*ion21Coop!$F$46/100+IZ21-JB21)</f>
        <v/>
      </c>
      <c r="JF21" s="119">
        <f t="shared" si="31"/>
        <v>17</v>
      </c>
      <c r="JG21" s="427" t="str">
        <f t="shared" si="80"/>
        <v/>
      </c>
      <c r="JH21" s="123">
        <v>16</v>
      </c>
      <c r="JI21" s="425"/>
      <c r="JJ21" s="423"/>
      <c r="JK21" s="423"/>
      <c r="JL21" s="423"/>
      <c r="JM21" s="423"/>
      <c r="JN21" s="203"/>
      <c r="JO21" s="204"/>
      <c r="JP21" s="600" t="str">
        <f t="shared" si="32"/>
        <v/>
      </c>
      <c r="JQ21" s="601"/>
      <c r="JR21" s="603"/>
      <c r="JS21" s="602" t="str">
        <f t="shared" si="59"/>
        <v/>
      </c>
      <c r="JT21" s="120" t="str">
        <f>IF(ISBLANK(JN21),"",IF(ISBLANK(JR21),0,JR21)*ion21Coop!$F$46/100+JP21-JR21)</f>
        <v/>
      </c>
      <c r="JV21" s="119">
        <f t="shared" si="33"/>
        <v>18</v>
      </c>
      <c r="JW21" s="427" t="str">
        <f t="shared" si="81"/>
        <v/>
      </c>
      <c r="JX21" s="123">
        <v>16</v>
      </c>
      <c r="JY21" s="425"/>
      <c r="JZ21" s="423"/>
      <c r="KA21" s="423"/>
      <c r="KB21" s="423"/>
      <c r="KC21" s="423"/>
      <c r="KD21" s="203"/>
      <c r="KE21" s="204"/>
      <c r="KF21" s="600" t="str">
        <f t="shared" si="34"/>
        <v/>
      </c>
      <c r="KG21" s="601"/>
      <c r="KH21" s="603"/>
      <c r="KI21" s="602" t="str">
        <f t="shared" si="60"/>
        <v/>
      </c>
      <c r="KJ21" s="120" t="str">
        <f>IF(ISBLANK(KD21),"",IF(ISBLANK(KH21),0,KH21)*ion21Coop!$F$46/100+KF21-KH21)</f>
        <v/>
      </c>
      <c r="KL21" s="119">
        <f t="shared" si="35"/>
        <v>19</v>
      </c>
      <c r="KM21" s="427" t="str">
        <f t="shared" si="82"/>
        <v/>
      </c>
      <c r="KN21" s="123">
        <v>16</v>
      </c>
      <c r="KO21" s="425"/>
      <c r="KP21" s="423"/>
      <c r="KQ21" s="423"/>
      <c r="KR21" s="423"/>
      <c r="KS21" s="423"/>
      <c r="KT21" s="203"/>
      <c r="KU21" s="204"/>
      <c r="KV21" s="600" t="str">
        <f t="shared" si="36"/>
        <v/>
      </c>
      <c r="KW21" s="601"/>
      <c r="KX21" s="603"/>
      <c r="KY21" s="602" t="str">
        <f t="shared" si="61"/>
        <v/>
      </c>
      <c r="KZ21" s="120" t="str">
        <f>IF(ISBLANK(KT21),"",IF(ISBLANK(KX21),0,KX21)*ion21Coop!$F$46/100+KV21-KX21)</f>
        <v/>
      </c>
      <c r="LB21" s="119">
        <f t="shared" si="37"/>
        <v>20</v>
      </c>
      <c r="LC21" s="123" t="str">
        <f t="shared" si="83"/>
        <v/>
      </c>
      <c r="LD21" s="123">
        <v>16</v>
      </c>
      <c r="LE21" s="425"/>
      <c r="LF21" s="423"/>
      <c r="LG21" s="423"/>
      <c r="LH21" s="423"/>
      <c r="LI21" s="423"/>
      <c r="LJ21" s="203"/>
      <c r="LK21" s="204"/>
      <c r="LL21" s="120" t="str">
        <f t="shared" si="38"/>
        <v/>
      </c>
      <c r="LM21" s="601"/>
      <c r="LN21" s="603"/>
      <c r="LO21" s="599" t="str">
        <f t="shared" si="62"/>
        <v/>
      </c>
      <c r="LP21" s="120" t="str">
        <f>IF(ISBLANK(LJ21),"",IF(ISBLANK(LN21),0,LN21)*ion21Coop!$F$46/100+LL21-LN21)</f>
        <v/>
      </c>
      <c r="LR21" s="119">
        <f t="shared" si="39"/>
        <v>21</v>
      </c>
      <c r="LS21" s="123" t="str">
        <f t="shared" si="84"/>
        <v/>
      </c>
      <c r="LT21" s="123">
        <v>16</v>
      </c>
      <c r="LU21" s="425"/>
      <c r="LV21" s="423"/>
      <c r="LW21" s="423"/>
      <c r="LX21" s="423"/>
      <c r="LY21" s="423"/>
      <c r="LZ21" s="203"/>
      <c r="MA21" s="204"/>
      <c r="MB21" s="120" t="str">
        <f t="shared" si="40"/>
        <v/>
      </c>
      <c r="MC21" s="601"/>
      <c r="MD21" s="603"/>
      <c r="ME21" s="599" t="str">
        <f t="shared" si="63"/>
        <v/>
      </c>
      <c r="MF21" s="120" t="str">
        <f>IF(ISBLANK(LZ21),"",IF(ISBLANK(MD21),0,MD21)*ion21Coop!$F$46/100+MB21-MD21)</f>
        <v/>
      </c>
    </row>
    <row r="22" spans="1:345" x14ac:dyDescent="0.3">
      <c r="A22" s="187" t="str">
        <f t="shared" si="41"/>
        <v xml:space="preserve">17 - </v>
      </c>
      <c r="B22" s="119">
        <f>ion21Team!B21</f>
        <v>17</v>
      </c>
      <c r="C22" s="123" t="str">
        <f>IF(ISBLANK(ion21Team!C21),"",ion21Team!C21)</f>
        <v/>
      </c>
      <c r="D22" s="289" t="str">
        <f>IF(ISBLANK(ion21Team!$C$21),"",$JT$3)</f>
        <v/>
      </c>
      <c r="E22" s="271" t="str">
        <f>IF(ISBLANK(ion21Team!C21),"",IFERROR(D22/$D$27*100,0))</f>
        <v/>
      </c>
      <c r="F22" s="146" t="str">
        <f>IF(ISBLANK(ion21Team!C21),"",ion21Votes!AG22)</f>
        <v/>
      </c>
      <c r="G22" s="121" t="str">
        <f>IF(ISBLANK(ion21Team!C21),"",ROUND(ion21Votes!$AG$27*E22/100,0))</f>
        <v/>
      </c>
      <c r="H22" s="122" t="str">
        <f>IF(ISBLANK(ion21Team!C21),"",F22-G22)</f>
        <v/>
      </c>
      <c r="J22" s="119">
        <f t="shared" si="0"/>
        <v>1</v>
      </c>
      <c r="K22" s="123" t="str">
        <f t="shared" si="64"/>
        <v>YaJo</v>
      </c>
      <c r="L22" s="123">
        <v>17</v>
      </c>
      <c r="M22" s="585"/>
      <c r="N22" s="351"/>
      <c r="O22" s="351"/>
      <c r="P22" s="351"/>
      <c r="Q22" s="351"/>
      <c r="R22" s="202"/>
      <c r="S22" s="349"/>
      <c r="T22" s="120" t="str">
        <f t="shared" si="42"/>
        <v/>
      </c>
      <c r="U22" s="597"/>
      <c r="V22" s="598"/>
      <c r="W22" s="599" t="str">
        <f t="shared" si="43"/>
        <v/>
      </c>
      <c r="X22" s="120" t="str">
        <f>IF(ISBLANK(R22),"",IF(ISBLANK(V22),0,V22)*ion21Coop!$F$46/100+T22-V22)</f>
        <v/>
      </c>
      <c r="Y22" s="590"/>
      <c r="Z22" s="119">
        <f t="shared" si="1"/>
        <v>2</v>
      </c>
      <c r="AA22" s="123" t="str">
        <f t="shared" si="65"/>
        <v>GeLo</v>
      </c>
      <c r="AB22" s="123">
        <v>17</v>
      </c>
      <c r="AC22" s="616"/>
      <c r="AD22" s="423"/>
      <c r="AE22" s="423"/>
      <c r="AF22" s="423"/>
      <c r="AG22" s="423"/>
      <c r="AH22" s="203"/>
      <c r="AI22" s="204"/>
      <c r="AJ22" s="120" t="str">
        <f t="shared" si="2"/>
        <v/>
      </c>
      <c r="AK22" s="601"/>
      <c r="AL22" s="603"/>
      <c r="AM22" s="599" t="str">
        <f t="shared" si="44"/>
        <v/>
      </c>
      <c r="AN22" s="120" t="str">
        <f>IF(ISBLANK(AH22),"",IF(ISBLANK(AL22),0,AL22)*ion21Coop!$F$46/100+AJ22-AL22)</f>
        <v/>
      </c>
      <c r="AO22" s="577"/>
      <c r="AP22" s="119">
        <f t="shared" si="3"/>
        <v>3</v>
      </c>
      <c r="AQ22" s="123" t="str">
        <f t="shared" si="66"/>
        <v>MiDo</v>
      </c>
      <c r="AR22" s="123">
        <v>17</v>
      </c>
      <c r="AS22" s="585">
        <v>43022</v>
      </c>
      <c r="AT22" s="351" t="s">
        <v>736</v>
      </c>
      <c r="AU22" s="351"/>
      <c r="AV22" s="351"/>
      <c r="AW22" s="351" t="s">
        <v>737</v>
      </c>
      <c r="AX22" s="202" t="s">
        <v>254</v>
      </c>
      <c r="AY22" s="349">
        <v>8.1</v>
      </c>
      <c r="AZ22" s="120">
        <f t="shared" si="4"/>
        <v>7.4714399999999994</v>
      </c>
      <c r="BA22" s="597"/>
      <c r="BB22" s="598"/>
      <c r="BC22" s="599" t="str">
        <f t="shared" si="45"/>
        <v/>
      </c>
      <c r="BD22" s="120">
        <f>IF(ISBLANK(AX22),"",IF(ISBLANK(BB22),0,BB22)*ion21Coop!$F$46/100+AZ22-BB22)</f>
        <v>7.4714399999999994</v>
      </c>
      <c r="BF22" s="119">
        <f t="shared" si="5"/>
        <v>4</v>
      </c>
      <c r="BG22" s="123" t="str">
        <f t="shared" si="67"/>
        <v>EmNi</v>
      </c>
      <c r="BH22" s="123">
        <v>17</v>
      </c>
      <c r="BI22" s="585"/>
      <c r="BJ22" s="351"/>
      <c r="BK22" s="351"/>
      <c r="BL22" s="351"/>
      <c r="BM22" s="351"/>
      <c r="BN22" s="202"/>
      <c r="BO22" s="349"/>
      <c r="BP22" s="120" t="str">
        <f t="shared" si="6"/>
        <v/>
      </c>
      <c r="BQ22" s="597"/>
      <c r="BR22" s="598"/>
      <c r="BS22" s="599" t="str">
        <f t="shared" si="46"/>
        <v/>
      </c>
      <c r="BT22" s="120" t="str">
        <f>IF(ISBLANK(BN22),"",IF(ISBLANK(BR22),0,BR22)*ion21Coop!$F$46/100+BP22-BR22)</f>
        <v/>
      </c>
      <c r="BU22" s="590"/>
      <c r="BV22" s="119">
        <f t="shared" si="7"/>
        <v>5</v>
      </c>
      <c r="BW22" s="123" t="str">
        <f t="shared" si="68"/>
        <v>HeJe</v>
      </c>
      <c r="BX22" s="123">
        <v>17</v>
      </c>
      <c r="BY22" s="616"/>
      <c r="BZ22" s="423"/>
      <c r="CA22" s="423"/>
      <c r="CB22" s="423"/>
      <c r="CC22" s="423"/>
      <c r="CD22" s="203"/>
      <c r="CE22" s="204"/>
      <c r="CF22" s="120" t="str">
        <f t="shared" si="8"/>
        <v/>
      </c>
      <c r="CG22" s="601"/>
      <c r="CH22" s="603"/>
      <c r="CI22" s="599" t="str">
        <f t="shared" si="47"/>
        <v/>
      </c>
      <c r="CJ22" s="120" t="str">
        <f>IF(ISBLANK(CD22),"",IF(ISBLANK(CH22),0,CH22)*ion21Coop!$F$46/100+CF22-CH22)</f>
        <v/>
      </c>
      <c r="CK22" s="590"/>
      <c r="CL22" s="119">
        <f t="shared" si="9"/>
        <v>6</v>
      </c>
      <c r="CM22" s="123" t="str">
        <f t="shared" si="69"/>
        <v/>
      </c>
      <c r="CN22" s="123">
        <v>17</v>
      </c>
      <c r="CO22" s="616"/>
      <c r="CP22" s="423"/>
      <c r="CQ22" s="423"/>
      <c r="CR22" s="423"/>
      <c r="CS22" s="423"/>
      <c r="CT22" s="203"/>
      <c r="CU22" s="204"/>
      <c r="CV22" s="120" t="str">
        <f t="shared" si="10"/>
        <v/>
      </c>
      <c r="CW22" s="601"/>
      <c r="CX22" s="603"/>
      <c r="CY22" s="599" t="str">
        <f t="shared" si="48"/>
        <v/>
      </c>
      <c r="CZ22" s="120" t="str">
        <f>IF(ISBLANK(CT22),"",IF(ISBLANK(CX22),0,CX22)*ion21Coop!$F$46/100+CV22-CX22)</f>
        <v/>
      </c>
      <c r="DB22" s="119">
        <f t="shared" si="11"/>
        <v>7</v>
      </c>
      <c r="DC22" s="123" t="str">
        <f t="shared" si="70"/>
        <v/>
      </c>
      <c r="DD22" s="123">
        <v>17</v>
      </c>
      <c r="DE22" s="616"/>
      <c r="DF22" s="423"/>
      <c r="DG22" s="423"/>
      <c r="DH22" s="423"/>
      <c r="DI22" s="423"/>
      <c r="DJ22" s="203"/>
      <c r="DK22" s="204"/>
      <c r="DL22" s="120" t="str">
        <f t="shared" si="12"/>
        <v/>
      </c>
      <c r="DM22" s="601"/>
      <c r="DN22" s="603"/>
      <c r="DO22" s="599" t="str">
        <f t="shared" si="49"/>
        <v/>
      </c>
      <c r="DP22" s="120" t="str">
        <f>IF(ISBLANK(DJ22),"",IF(ISBLANK(DN22),0,DN22)*ion21Coop!$F$46/100+DL22-DN22)</f>
        <v/>
      </c>
      <c r="DQ22" s="590"/>
      <c r="DR22" s="119">
        <f t="shared" si="13"/>
        <v>8</v>
      </c>
      <c r="DS22" s="123" t="str">
        <f t="shared" si="71"/>
        <v/>
      </c>
      <c r="DT22" s="123">
        <v>17</v>
      </c>
      <c r="DU22" s="616"/>
      <c r="DV22" s="423"/>
      <c r="DW22" s="423"/>
      <c r="DX22" s="423"/>
      <c r="DY22" s="423"/>
      <c r="DZ22" s="203"/>
      <c r="EA22" s="204"/>
      <c r="EB22" s="120" t="str">
        <f t="shared" si="14"/>
        <v/>
      </c>
      <c r="EC22" s="601"/>
      <c r="ED22" s="603"/>
      <c r="EE22" s="599" t="str">
        <f t="shared" si="50"/>
        <v/>
      </c>
      <c r="EF22" s="120" t="str">
        <f>IF(ISBLANK(DZ22),"",IF(ISBLANK(ED22),0,ED22)*ion21Coop!$F$46/100+EB22-ED22)</f>
        <v/>
      </c>
      <c r="EG22" s="590"/>
      <c r="EH22" s="119">
        <f t="shared" si="15"/>
        <v>9</v>
      </c>
      <c r="EI22" s="427" t="str">
        <f t="shared" si="72"/>
        <v/>
      </c>
      <c r="EJ22" s="123">
        <v>17</v>
      </c>
      <c r="EK22" s="425"/>
      <c r="EL22" s="423"/>
      <c r="EM22" s="423"/>
      <c r="EN22" s="423"/>
      <c r="EO22" s="423"/>
      <c r="EP22" s="203"/>
      <c r="EQ22" s="204"/>
      <c r="ER22" s="600" t="str">
        <f t="shared" si="16"/>
        <v/>
      </c>
      <c r="ES22" s="601"/>
      <c r="ET22" s="603"/>
      <c r="EU22" s="602" t="str">
        <f t="shared" si="51"/>
        <v/>
      </c>
      <c r="EV22" s="120" t="str">
        <f>IF(ISBLANK(EP22),"",IF(ISBLANK(ET22),0,ET22)*ion21Coop!$F$46/100+ER22-ET22)</f>
        <v/>
      </c>
      <c r="EX22" s="119">
        <f t="shared" si="17"/>
        <v>10</v>
      </c>
      <c r="EY22" s="427" t="str">
        <f t="shared" si="73"/>
        <v/>
      </c>
      <c r="EZ22" s="123">
        <v>17</v>
      </c>
      <c r="FA22" s="425"/>
      <c r="FB22" s="423"/>
      <c r="FC22" s="423"/>
      <c r="FD22" s="423"/>
      <c r="FE22" s="423"/>
      <c r="FF22" s="203"/>
      <c r="FG22" s="204"/>
      <c r="FH22" s="600" t="str">
        <f t="shared" si="18"/>
        <v/>
      </c>
      <c r="FI22" s="601"/>
      <c r="FJ22" s="603"/>
      <c r="FK22" s="602" t="str">
        <f t="shared" si="52"/>
        <v/>
      </c>
      <c r="FL22" s="120" t="str">
        <f>IF(ISBLANK(FF22),"",IF(ISBLANK(FJ22),0,FJ22)*ion21Coop!$F$46/100+FH22-FJ22)</f>
        <v/>
      </c>
      <c r="FM22" s="590"/>
      <c r="FN22" s="119">
        <f t="shared" si="19"/>
        <v>11</v>
      </c>
      <c r="FO22" s="427" t="str">
        <f t="shared" si="74"/>
        <v/>
      </c>
      <c r="FP22" s="123">
        <v>17</v>
      </c>
      <c r="FQ22" s="425"/>
      <c r="FR22" s="423"/>
      <c r="FS22" s="423"/>
      <c r="FT22" s="423"/>
      <c r="FU22" s="423"/>
      <c r="FV22" s="203"/>
      <c r="FW22" s="204"/>
      <c r="FX22" s="600" t="str">
        <f t="shared" si="20"/>
        <v/>
      </c>
      <c r="FY22" s="601"/>
      <c r="FZ22" s="603"/>
      <c r="GA22" s="602" t="str">
        <f t="shared" si="53"/>
        <v/>
      </c>
      <c r="GB22" s="120" t="str">
        <f>IF(ISBLANK(FV22),"",IF(ISBLANK(FZ22),0,FZ22)*ion21Coop!$F$46/100+FX22-FZ22)</f>
        <v/>
      </c>
      <c r="GC22" s="590"/>
      <c r="GD22" s="119">
        <f t="shared" si="21"/>
        <v>12</v>
      </c>
      <c r="GE22" s="427" t="str">
        <f t="shared" si="75"/>
        <v/>
      </c>
      <c r="GF22" s="123">
        <v>17</v>
      </c>
      <c r="GG22" s="425"/>
      <c r="GH22" s="423"/>
      <c r="GI22" s="423"/>
      <c r="GJ22" s="423"/>
      <c r="GK22" s="423"/>
      <c r="GL22" s="203"/>
      <c r="GM22" s="204"/>
      <c r="GN22" s="600" t="str">
        <f t="shared" si="22"/>
        <v/>
      </c>
      <c r="GO22" s="601"/>
      <c r="GP22" s="603"/>
      <c r="GQ22" s="602" t="str">
        <f t="shared" si="54"/>
        <v/>
      </c>
      <c r="GR22" s="120" t="str">
        <f>IF(ISBLANK(GL22),"",IF(ISBLANK(GP22),0,GP22)*ion21Coop!$F$46/100+GN22-GP22)</f>
        <v/>
      </c>
      <c r="GT22" s="119">
        <f t="shared" si="23"/>
        <v>13</v>
      </c>
      <c r="GU22" s="427" t="str">
        <f t="shared" si="76"/>
        <v/>
      </c>
      <c r="GV22" s="123">
        <v>17</v>
      </c>
      <c r="GW22" s="425"/>
      <c r="GX22" s="423"/>
      <c r="GY22" s="423"/>
      <c r="GZ22" s="423"/>
      <c r="HA22" s="423"/>
      <c r="HB22" s="203"/>
      <c r="HC22" s="204"/>
      <c r="HD22" s="600" t="str">
        <f t="shared" si="24"/>
        <v/>
      </c>
      <c r="HE22" s="601"/>
      <c r="HF22" s="603"/>
      <c r="HG22" s="602" t="str">
        <f t="shared" si="55"/>
        <v/>
      </c>
      <c r="HH22" s="120" t="str">
        <f>IF(ISBLANK(HB22),"",IF(ISBLANK(HF22),0,HF22)*ion21Coop!$F$46/100+HD22-HF22)</f>
        <v/>
      </c>
      <c r="HI22" s="590"/>
      <c r="HJ22" s="119">
        <f t="shared" si="25"/>
        <v>14</v>
      </c>
      <c r="HK22" s="427" t="str">
        <f t="shared" si="77"/>
        <v/>
      </c>
      <c r="HL22" s="123">
        <v>17</v>
      </c>
      <c r="HM22" s="425"/>
      <c r="HN22" s="423"/>
      <c r="HO22" s="423"/>
      <c r="HP22" s="423"/>
      <c r="HQ22" s="423"/>
      <c r="HR22" s="203"/>
      <c r="HS22" s="204"/>
      <c r="HT22" s="600" t="str">
        <f t="shared" si="26"/>
        <v/>
      </c>
      <c r="HU22" s="601"/>
      <c r="HV22" s="603"/>
      <c r="HW22" s="602" t="str">
        <f t="shared" si="56"/>
        <v/>
      </c>
      <c r="HX22" s="120" t="str">
        <f>IF(ISBLANK(HR22),"",IF(ISBLANK(HV22),0,HV22)*ion21Coop!$F$46/100+HT22-HV22)</f>
        <v/>
      </c>
      <c r="HY22" s="590"/>
      <c r="HZ22" s="119">
        <f t="shared" si="27"/>
        <v>15</v>
      </c>
      <c r="IA22" s="427" t="str">
        <f t="shared" si="78"/>
        <v/>
      </c>
      <c r="IB22" s="123">
        <v>17</v>
      </c>
      <c r="IC22" s="425"/>
      <c r="ID22" s="423"/>
      <c r="IE22" s="423"/>
      <c r="IF22" s="423"/>
      <c r="IG22" s="423"/>
      <c r="IH22" s="203"/>
      <c r="II22" s="204"/>
      <c r="IJ22" s="600" t="str">
        <f t="shared" si="28"/>
        <v/>
      </c>
      <c r="IK22" s="601"/>
      <c r="IL22" s="603"/>
      <c r="IM22" s="602" t="str">
        <f t="shared" si="57"/>
        <v/>
      </c>
      <c r="IN22" s="120" t="str">
        <f>IF(ISBLANK(IH22),"",IF(ISBLANK(IL22),0,IL22)*ion21Coop!$F$46/100+IJ22-IL22)</f>
        <v/>
      </c>
      <c r="IP22" s="119">
        <f t="shared" si="29"/>
        <v>16</v>
      </c>
      <c r="IQ22" s="427" t="str">
        <f t="shared" si="79"/>
        <v/>
      </c>
      <c r="IR22" s="123">
        <v>17</v>
      </c>
      <c r="IS22" s="425"/>
      <c r="IT22" s="423"/>
      <c r="IU22" s="423"/>
      <c r="IV22" s="423"/>
      <c r="IW22" s="423"/>
      <c r="IX22" s="203"/>
      <c r="IY22" s="204"/>
      <c r="IZ22" s="600" t="str">
        <f t="shared" si="30"/>
        <v/>
      </c>
      <c r="JA22" s="601"/>
      <c r="JB22" s="603"/>
      <c r="JC22" s="602" t="str">
        <f t="shared" si="58"/>
        <v/>
      </c>
      <c r="JD22" s="120" t="str">
        <f>IF(ISBLANK(IX22),"",IF(ISBLANK(JB22),0,JB22)*ion21Coop!$F$46/100+IZ22-JB22)</f>
        <v/>
      </c>
      <c r="JF22" s="119">
        <f t="shared" si="31"/>
        <v>17</v>
      </c>
      <c r="JG22" s="427" t="str">
        <f t="shared" si="80"/>
        <v/>
      </c>
      <c r="JH22" s="123">
        <v>17</v>
      </c>
      <c r="JI22" s="425"/>
      <c r="JJ22" s="423"/>
      <c r="JK22" s="423"/>
      <c r="JL22" s="423"/>
      <c r="JM22" s="423"/>
      <c r="JN22" s="203"/>
      <c r="JO22" s="204"/>
      <c r="JP22" s="600" t="str">
        <f t="shared" si="32"/>
        <v/>
      </c>
      <c r="JQ22" s="601"/>
      <c r="JR22" s="603"/>
      <c r="JS22" s="602" t="str">
        <f t="shared" si="59"/>
        <v/>
      </c>
      <c r="JT22" s="120" t="str">
        <f>IF(ISBLANK(JN22),"",IF(ISBLANK(JR22),0,JR22)*ion21Coop!$F$46/100+JP22-JR22)</f>
        <v/>
      </c>
      <c r="JV22" s="119">
        <f t="shared" si="33"/>
        <v>18</v>
      </c>
      <c r="JW22" s="427" t="str">
        <f t="shared" si="81"/>
        <v/>
      </c>
      <c r="JX22" s="123">
        <v>17</v>
      </c>
      <c r="JY22" s="425"/>
      <c r="JZ22" s="423"/>
      <c r="KA22" s="423"/>
      <c r="KB22" s="423"/>
      <c r="KC22" s="423"/>
      <c r="KD22" s="203"/>
      <c r="KE22" s="204"/>
      <c r="KF22" s="600" t="str">
        <f t="shared" si="34"/>
        <v/>
      </c>
      <c r="KG22" s="601"/>
      <c r="KH22" s="603"/>
      <c r="KI22" s="602" t="str">
        <f t="shared" si="60"/>
        <v/>
      </c>
      <c r="KJ22" s="120" t="str">
        <f>IF(ISBLANK(KD22),"",IF(ISBLANK(KH22),0,KH22)*ion21Coop!$F$46/100+KF22-KH22)</f>
        <v/>
      </c>
      <c r="KL22" s="119">
        <f t="shared" si="35"/>
        <v>19</v>
      </c>
      <c r="KM22" s="427" t="str">
        <f t="shared" si="82"/>
        <v/>
      </c>
      <c r="KN22" s="123">
        <v>17</v>
      </c>
      <c r="KO22" s="425"/>
      <c r="KP22" s="423"/>
      <c r="KQ22" s="423"/>
      <c r="KR22" s="423"/>
      <c r="KS22" s="423"/>
      <c r="KT22" s="203"/>
      <c r="KU22" s="204"/>
      <c r="KV22" s="600" t="str">
        <f t="shared" si="36"/>
        <v/>
      </c>
      <c r="KW22" s="601"/>
      <c r="KX22" s="603"/>
      <c r="KY22" s="602" t="str">
        <f t="shared" si="61"/>
        <v/>
      </c>
      <c r="KZ22" s="120" t="str">
        <f>IF(ISBLANK(KT22),"",IF(ISBLANK(KX22),0,KX22)*ion21Coop!$F$46/100+KV22-KX22)</f>
        <v/>
      </c>
      <c r="LB22" s="119">
        <f t="shared" si="37"/>
        <v>20</v>
      </c>
      <c r="LC22" s="123" t="str">
        <f t="shared" si="83"/>
        <v/>
      </c>
      <c r="LD22" s="123">
        <v>17</v>
      </c>
      <c r="LE22" s="425"/>
      <c r="LF22" s="423"/>
      <c r="LG22" s="423"/>
      <c r="LH22" s="423"/>
      <c r="LI22" s="423"/>
      <c r="LJ22" s="203"/>
      <c r="LK22" s="204"/>
      <c r="LL22" s="120" t="str">
        <f t="shared" si="38"/>
        <v/>
      </c>
      <c r="LM22" s="601"/>
      <c r="LN22" s="603"/>
      <c r="LO22" s="599" t="str">
        <f t="shared" si="62"/>
        <v/>
      </c>
      <c r="LP22" s="120" t="str">
        <f>IF(ISBLANK(LJ22),"",IF(ISBLANK(LN22),0,LN22)*ion21Coop!$F$46/100+LL22-LN22)</f>
        <v/>
      </c>
      <c r="LR22" s="119">
        <f t="shared" si="39"/>
        <v>21</v>
      </c>
      <c r="LS22" s="123" t="str">
        <f t="shared" si="84"/>
        <v/>
      </c>
      <c r="LT22" s="123">
        <v>17</v>
      </c>
      <c r="LU22" s="425"/>
      <c r="LV22" s="423"/>
      <c r="LW22" s="423"/>
      <c r="LX22" s="423"/>
      <c r="LY22" s="423"/>
      <c r="LZ22" s="203"/>
      <c r="MA22" s="204"/>
      <c r="MB22" s="120" t="str">
        <f t="shared" si="40"/>
        <v/>
      </c>
      <c r="MC22" s="601"/>
      <c r="MD22" s="603"/>
      <c r="ME22" s="599" t="str">
        <f t="shared" si="63"/>
        <v/>
      </c>
      <c r="MF22" s="120" t="str">
        <f>IF(ISBLANK(LZ22),"",IF(ISBLANK(MD22),0,MD22)*ion21Coop!$F$46/100+MB22-MD22)</f>
        <v/>
      </c>
    </row>
    <row r="23" spans="1:345" x14ac:dyDescent="0.3">
      <c r="A23" s="187" t="str">
        <f t="shared" si="41"/>
        <v xml:space="preserve">18 - </v>
      </c>
      <c r="B23" s="119">
        <f>ion21Team!B22</f>
        <v>18</v>
      </c>
      <c r="C23" s="123" t="str">
        <f>IF(ISBLANK(ion21Team!C22),"",ion21Team!C22)</f>
        <v/>
      </c>
      <c r="D23" s="289" t="str">
        <f>IF(ISBLANK(ion21Team!$C$22),"",$KJ$3)</f>
        <v/>
      </c>
      <c r="E23" s="271" t="str">
        <f>IF(ISBLANK(ion21Team!C22),"",IFERROR(D23/$D$27*100,0))</f>
        <v/>
      </c>
      <c r="F23" s="146" t="str">
        <f>IF(ISBLANK(ion21Team!C22),"",ion21Votes!AG23)</f>
        <v/>
      </c>
      <c r="G23" s="121" t="str">
        <f>IF(ISBLANK(ion21Team!C22),"",ROUND(ion21Votes!$AG$27*E23/100,0))</f>
        <v/>
      </c>
      <c r="H23" s="122" t="str">
        <f>IF(ISBLANK(ion21Team!C22),"",F23-G23)</f>
        <v/>
      </c>
      <c r="J23" s="119">
        <f t="shared" si="0"/>
        <v>1</v>
      </c>
      <c r="K23" s="123" t="str">
        <f t="shared" si="64"/>
        <v>YaJo</v>
      </c>
      <c r="L23" s="123">
        <v>18</v>
      </c>
      <c r="M23" s="585"/>
      <c r="N23" s="351"/>
      <c r="O23" s="351"/>
      <c r="P23" s="351"/>
      <c r="Q23" s="351"/>
      <c r="R23" s="202"/>
      <c r="S23" s="349"/>
      <c r="T23" s="120" t="str">
        <f t="shared" si="42"/>
        <v/>
      </c>
      <c r="U23" s="597"/>
      <c r="V23" s="598"/>
      <c r="W23" s="599" t="str">
        <f t="shared" si="43"/>
        <v/>
      </c>
      <c r="X23" s="120" t="str">
        <f>IF(ISBLANK(R23),"",IF(ISBLANK(V23),0,V23)*ion21Coop!$F$46/100+T23-V23)</f>
        <v/>
      </c>
      <c r="Y23" s="590"/>
      <c r="Z23" s="119">
        <f t="shared" si="1"/>
        <v>2</v>
      </c>
      <c r="AA23" s="123" t="str">
        <f t="shared" si="65"/>
        <v>GeLo</v>
      </c>
      <c r="AB23" s="123">
        <v>18</v>
      </c>
      <c r="AC23" s="616"/>
      <c r="AD23" s="423"/>
      <c r="AE23" s="423"/>
      <c r="AF23" s="423"/>
      <c r="AG23" s="423"/>
      <c r="AH23" s="203"/>
      <c r="AI23" s="204"/>
      <c r="AJ23" s="120" t="str">
        <f t="shared" si="2"/>
        <v/>
      </c>
      <c r="AK23" s="601"/>
      <c r="AL23" s="603"/>
      <c r="AM23" s="599" t="str">
        <f t="shared" si="44"/>
        <v/>
      </c>
      <c r="AN23" s="120" t="str">
        <f>IF(ISBLANK(AH23),"",IF(ISBLANK(AL23),0,AL23)*ion21Coop!$F$46/100+AJ23-AL23)</f>
        <v/>
      </c>
      <c r="AO23" s="577"/>
      <c r="AP23" s="119">
        <f t="shared" si="3"/>
        <v>3</v>
      </c>
      <c r="AQ23" s="123" t="str">
        <f t="shared" si="66"/>
        <v>MiDo</v>
      </c>
      <c r="AR23" s="123">
        <v>18</v>
      </c>
      <c r="AS23" s="585">
        <v>43023</v>
      </c>
      <c r="AT23" s="351" t="s">
        <v>739</v>
      </c>
      <c r="AU23" s="351"/>
      <c r="AV23" s="351"/>
      <c r="AW23" s="351" t="s">
        <v>740</v>
      </c>
      <c r="AX23" s="202" t="s">
        <v>254</v>
      </c>
      <c r="AY23" s="349">
        <v>18</v>
      </c>
      <c r="AZ23" s="120">
        <f t="shared" si="4"/>
        <v>16.603200000000001</v>
      </c>
      <c r="BA23" s="597"/>
      <c r="BB23" s="598"/>
      <c r="BC23" s="599" t="str">
        <f t="shared" si="45"/>
        <v/>
      </c>
      <c r="BD23" s="120">
        <f>IF(ISBLANK(AX23),"",IF(ISBLANK(BB23),0,BB23)*ion21Coop!$F$46/100+AZ23-BB23)</f>
        <v>16.603200000000001</v>
      </c>
      <c r="BF23" s="119">
        <f t="shared" si="5"/>
        <v>4</v>
      </c>
      <c r="BG23" s="123" t="str">
        <f t="shared" si="67"/>
        <v>EmNi</v>
      </c>
      <c r="BH23" s="123">
        <v>18</v>
      </c>
      <c r="BI23" s="585"/>
      <c r="BJ23" s="351"/>
      <c r="BK23" s="351"/>
      <c r="BL23" s="351"/>
      <c r="BM23" s="351"/>
      <c r="BN23" s="202"/>
      <c r="BO23" s="349"/>
      <c r="BP23" s="120" t="str">
        <f t="shared" si="6"/>
        <v/>
      </c>
      <c r="BQ23" s="597"/>
      <c r="BR23" s="598"/>
      <c r="BS23" s="599" t="str">
        <f t="shared" si="46"/>
        <v/>
      </c>
      <c r="BT23" s="120" t="str">
        <f>IF(ISBLANK(BN23),"",IF(ISBLANK(BR23),0,BR23)*ion21Coop!$F$46/100+BP23-BR23)</f>
        <v/>
      </c>
      <c r="BU23" s="590"/>
      <c r="BV23" s="119">
        <f t="shared" si="7"/>
        <v>5</v>
      </c>
      <c r="BW23" s="123" t="str">
        <f t="shared" si="68"/>
        <v>HeJe</v>
      </c>
      <c r="BX23" s="123">
        <v>18</v>
      </c>
      <c r="BY23" s="616"/>
      <c r="BZ23" s="423"/>
      <c r="CA23" s="423"/>
      <c r="CB23" s="423"/>
      <c r="CC23" s="423"/>
      <c r="CD23" s="203"/>
      <c r="CE23" s="204"/>
      <c r="CF23" s="120" t="str">
        <f t="shared" si="8"/>
        <v/>
      </c>
      <c r="CG23" s="601"/>
      <c r="CH23" s="603"/>
      <c r="CI23" s="599" t="str">
        <f t="shared" si="47"/>
        <v/>
      </c>
      <c r="CJ23" s="120" t="str">
        <f>IF(ISBLANK(CD23),"",IF(ISBLANK(CH23),0,CH23)*ion21Coop!$F$46/100+CF23-CH23)</f>
        <v/>
      </c>
      <c r="CK23" s="590"/>
      <c r="CL23" s="119">
        <f t="shared" si="9"/>
        <v>6</v>
      </c>
      <c r="CM23" s="123" t="str">
        <f t="shared" si="69"/>
        <v/>
      </c>
      <c r="CN23" s="123">
        <v>18</v>
      </c>
      <c r="CO23" s="616"/>
      <c r="CP23" s="423"/>
      <c r="CQ23" s="423"/>
      <c r="CR23" s="423"/>
      <c r="CS23" s="423"/>
      <c r="CT23" s="203"/>
      <c r="CU23" s="204"/>
      <c r="CV23" s="120" t="str">
        <f t="shared" si="10"/>
        <v/>
      </c>
      <c r="CW23" s="601"/>
      <c r="CX23" s="603"/>
      <c r="CY23" s="599" t="str">
        <f t="shared" si="48"/>
        <v/>
      </c>
      <c r="CZ23" s="120" t="str">
        <f>IF(ISBLANK(CT23),"",IF(ISBLANK(CX23),0,CX23)*ion21Coop!$F$46/100+CV23-CX23)</f>
        <v/>
      </c>
      <c r="DB23" s="119">
        <f t="shared" si="11"/>
        <v>7</v>
      </c>
      <c r="DC23" s="123" t="str">
        <f t="shared" si="70"/>
        <v/>
      </c>
      <c r="DD23" s="123">
        <v>18</v>
      </c>
      <c r="DE23" s="616"/>
      <c r="DF23" s="423"/>
      <c r="DG23" s="423"/>
      <c r="DH23" s="423"/>
      <c r="DI23" s="423"/>
      <c r="DJ23" s="203"/>
      <c r="DK23" s="204"/>
      <c r="DL23" s="120" t="str">
        <f t="shared" si="12"/>
        <v/>
      </c>
      <c r="DM23" s="601"/>
      <c r="DN23" s="603"/>
      <c r="DO23" s="599" t="str">
        <f t="shared" si="49"/>
        <v/>
      </c>
      <c r="DP23" s="120" t="str">
        <f>IF(ISBLANK(DJ23),"",IF(ISBLANK(DN23),0,DN23)*ion21Coop!$F$46/100+DL23-DN23)</f>
        <v/>
      </c>
      <c r="DQ23" s="590"/>
      <c r="DR23" s="119">
        <f t="shared" si="13"/>
        <v>8</v>
      </c>
      <c r="DS23" s="123" t="str">
        <f t="shared" si="71"/>
        <v/>
      </c>
      <c r="DT23" s="123">
        <v>18</v>
      </c>
      <c r="DU23" s="616"/>
      <c r="DV23" s="423"/>
      <c r="DW23" s="423"/>
      <c r="DX23" s="423"/>
      <c r="DY23" s="423"/>
      <c r="DZ23" s="203"/>
      <c r="EA23" s="204"/>
      <c r="EB23" s="120" t="str">
        <f t="shared" si="14"/>
        <v/>
      </c>
      <c r="EC23" s="601"/>
      <c r="ED23" s="603"/>
      <c r="EE23" s="599" t="str">
        <f t="shared" si="50"/>
        <v/>
      </c>
      <c r="EF23" s="120" t="str">
        <f>IF(ISBLANK(DZ23),"",IF(ISBLANK(ED23),0,ED23)*ion21Coop!$F$46/100+EB23-ED23)</f>
        <v/>
      </c>
      <c r="EG23" s="590"/>
      <c r="EH23" s="119">
        <f t="shared" si="15"/>
        <v>9</v>
      </c>
      <c r="EI23" s="427" t="str">
        <f t="shared" si="72"/>
        <v/>
      </c>
      <c r="EJ23" s="123">
        <v>18</v>
      </c>
      <c r="EK23" s="425"/>
      <c r="EL23" s="423"/>
      <c r="EM23" s="423"/>
      <c r="EN23" s="423"/>
      <c r="EO23" s="423"/>
      <c r="EP23" s="203"/>
      <c r="EQ23" s="204"/>
      <c r="ER23" s="600" t="str">
        <f t="shared" si="16"/>
        <v/>
      </c>
      <c r="ES23" s="601"/>
      <c r="ET23" s="603"/>
      <c r="EU23" s="602" t="str">
        <f t="shared" si="51"/>
        <v/>
      </c>
      <c r="EV23" s="120" t="str">
        <f>IF(ISBLANK(EP23),"",IF(ISBLANK(ET23),0,ET23)*ion21Coop!$F$46/100+ER23-ET23)</f>
        <v/>
      </c>
      <c r="EX23" s="119">
        <f t="shared" si="17"/>
        <v>10</v>
      </c>
      <c r="EY23" s="427" t="str">
        <f t="shared" si="73"/>
        <v/>
      </c>
      <c r="EZ23" s="123">
        <v>18</v>
      </c>
      <c r="FA23" s="425"/>
      <c r="FB23" s="423"/>
      <c r="FC23" s="423"/>
      <c r="FD23" s="423"/>
      <c r="FE23" s="423"/>
      <c r="FF23" s="203"/>
      <c r="FG23" s="204"/>
      <c r="FH23" s="600" t="str">
        <f t="shared" si="18"/>
        <v/>
      </c>
      <c r="FI23" s="601"/>
      <c r="FJ23" s="603"/>
      <c r="FK23" s="602" t="str">
        <f t="shared" si="52"/>
        <v/>
      </c>
      <c r="FL23" s="120" t="str">
        <f>IF(ISBLANK(FF23),"",IF(ISBLANK(FJ23),0,FJ23)*ion21Coop!$F$46/100+FH23-FJ23)</f>
        <v/>
      </c>
      <c r="FM23" s="590"/>
      <c r="FN23" s="119">
        <f t="shared" si="19"/>
        <v>11</v>
      </c>
      <c r="FO23" s="427" t="str">
        <f t="shared" si="74"/>
        <v/>
      </c>
      <c r="FP23" s="123">
        <v>18</v>
      </c>
      <c r="FQ23" s="425"/>
      <c r="FR23" s="423"/>
      <c r="FS23" s="423"/>
      <c r="FT23" s="423"/>
      <c r="FU23" s="423"/>
      <c r="FV23" s="203"/>
      <c r="FW23" s="204"/>
      <c r="FX23" s="600" t="str">
        <f t="shared" si="20"/>
        <v/>
      </c>
      <c r="FY23" s="601"/>
      <c r="FZ23" s="603"/>
      <c r="GA23" s="602" t="str">
        <f t="shared" si="53"/>
        <v/>
      </c>
      <c r="GB23" s="120" t="str">
        <f>IF(ISBLANK(FV23),"",IF(ISBLANK(FZ23),0,FZ23)*ion21Coop!$F$46/100+FX23-FZ23)</f>
        <v/>
      </c>
      <c r="GC23" s="590"/>
      <c r="GD23" s="119">
        <f t="shared" si="21"/>
        <v>12</v>
      </c>
      <c r="GE23" s="427" t="str">
        <f t="shared" si="75"/>
        <v/>
      </c>
      <c r="GF23" s="123">
        <v>18</v>
      </c>
      <c r="GG23" s="425"/>
      <c r="GH23" s="423"/>
      <c r="GI23" s="423"/>
      <c r="GJ23" s="423"/>
      <c r="GK23" s="423"/>
      <c r="GL23" s="203"/>
      <c r="GM23" s="204"/>
      <c r="GN23" s="600" t="str">
        <f t="shared" si="22"/>
        <v/>
      </c>
      <c r="GO23" s="601"/>
      <c r="GP23" s="603"/>
      <c r="GQ23" s="602" t="str">
        <f t="shared" si="54"/>
        <v/>
      </c>
      <c r="GR23" s="120" t="str">
        <f>IF(ISBLANK(GL23),"",IF(ISBLANK(GP23),0,GP23)*ion21Coop!$F$46/100+GN23-GP23)</f>
        <v/>
      </c>
      <c r="GT23" s="119">
        <f t="shared" si="23"/>
        <v>13</v>
      </c>
      <c r="GU23" s="427" t="str">
        <f t="shared" si="76"/>
        <v/>
      </c>
      <c r="GV23" s="123">
        <v>18</v>
      </c>
      <c r="GW23" s="425"/>
      <c r="GX23" s="423"/>
      <c r="GY23" s="423"/>
      <c r="GZ23" s="423"/>
      <c r="HA23" s="423"/>
      <c r="HB23" s="203"/>
      <c r="HC23" s="204"/>
      <c r="HD23" s="600" t="str">
        <f t="shared" si="24"/>
        <v/>
      </c>
      <c r="HE23" s="601"/>
      <c r="HF23" s="603"/>
      <c r="HG23" s="602" t="str">
        <f t="shared" si="55"/>
        <v/>
      </c>
      <c r="HH23" s="120" t="str">
        <f>IF(ISBLANK(HB23),"",IF(ISBLANK(HF23),0,HF23)*ion21Coop!$F$46/100+HD23-HF23)</f>
        <v/>
      </c>
      <c r="HI23" s="590"/>
      <c r="HJ23" s="119">
        <f t="shared" si="25"/>
        <v>14</v>
      </c>
      <c r="HK23" s="427" t="str">
        <f t="shared" si="77"/>
        <v/>
      </c>
      <c r="HL23" s="123">
        <v>18</v>
      </c>
      <c r="HM23" s="425"/>
      <c r="HN23" s="423"/>
      <c r="HO23" s="423"/>
      <c r="HP23" s="423"/>
      <c r="HQ23" s="423"/>
      <c r="HR23" s="203"/>
      <c r="HS23" s="204"/>
      <c r="HT23" s="600" t="str">
        <f t="shared" si="26"/>
        <v/>
      </c>
      <c r="HU23" s="601"/>
      <c r="HV23" s="603"/>
      <c r="HW23" s="602" t="str">
        <f t="shared" si="56"/>
        <v/>
      </c>
      <c r="HX23" s="120" t="str">
        <f>IF(ISBLANK(HR23),"",IF(ISBLANK(HV23),0,HV23)*ion21Coop!$F$46/100+HT23-HV23)</f>
        <v/>
      </c>
      <c r="HY23" s="590"/>
      <c r="HZ23" s="119">
        <f t="shared" si="27"/>
        <v>15</v>
      </c>
      <c r="IA23" s="427" t="str">
        <f t="shared" si="78"/>
        <v/>
      </c>
      <c r="IB23" s="123">
        <v>18</v>
      </c>
      <c r="IC23" s="425"/>
      <c r="ID23" s="423"/>
      <c r="IE23" s="423"/>
      <c r="IF23" s="423"/>
      <c r="IG23" s="423"/>
      <c r="IH23" s="203"/>
      <c r="II23" s="204"/>
      <c r="IJ23" s="600" t="str">
        <f t="shared" si="28"/>
        <v/>
      </c>
      <c r="IK23" s="601"/>
      <c r="IL23" s="603"/>
      <c r="IM23" s="602" t="str">
        <f t="shared" si="57"/>
        <v/>
      </c>
      <c r="IN23" s="120" t="str">
        <f>IF(ISBLANK(IH23),"",IF(ISBLANK(IL23),0,IL23)*ion21Coop!$F$46/100+IJ23-IL23)</f>
        <v/>
      </c>
      <c r="IP23" s="119">
        <f t="shared" si="29"/>
        <v>16</v>
      </c>
      <c r="IQ23" s="427" t="str">
        <f t="shared" si="79"/>
        <v/>
      </c>
      <c r="IR23" s="123">
        <v>18</v>
      </c>
      <c r="IS23" s="425"/>
      <c r="IT23" s="423"/>
      <c r="IU23" s="423"/>
      <c r="IV23" s="423"/>
      <c r="IW23" s="423"/>
      <c r="IX23" s="203"/>
      <c r="IY23" s="204"/>
      <c r="IZ23" s="600" t="str">
        <f t="shared" si="30"/>
        <v/>
      </c>
      <c r="JA23" s="601"/>
      <c r="JB23" s="603"/>
      <c r="JC23" s="602" t="str">
        <f t="shared" si="58"/>
        <v/>
      </c>
      <c r="JD23" s="120" t="str">
        <f>IF(ISBLANK(IX23),"",IF(ISBLANK(JB23),0,JB23)*ion21Coop!$F$46/100+IZ23-JB23)</f>
        <v/>
      </c>
      <c r="JF23" s="119">
        <f t="shared" si="31"/>
        <v>17</v>
      </c>
      <c r="JG23" s="427" t="str">
        <f t="shared" si="80"/>
        <v/>
      </c>
      <c r="JH23" s="123">
        <v>18</v>
      </c>
      <c r="JI23" s="425"/>
      <c r="JJ23" s="423"/>
      <c r="JK23" s="423"/>
      <c r="JL23" s="423"/>
      <c r="JM23" s="423"/>
      <c r="JN23" s="203"/>
      <c r="JO23" s="204"/>
      <c r="JP23" s="600" t="str">
        <f t="shared" si="32"/>
        <v/>
      </c>
      <c r="JQ23" s="601"/>
      <c r="JR23" s="603"/>
      <c r="JS23" s="602" t="str">
        <f t="shared" si="59"/>
        <v/>
      </c>
      <c r="JT23" s="120" t="str">
        <f>IF(ISBLANK(JN23),"",IF(ISBLANK(JR23),0,JR23)*ion21Coop!$F$46/100+JP23-JR23)</f>
        <v/>
      </c>
      <c r="JV23" s="119">
        <f t="shared" si="33"/>
        <v>18</v>
      </c>
      <c r="JW23" s="427" t="str">
        <f t="shared" si="81"/>
        <v/>
      </c>
      <c r="JX23" s="123">
        <v>18</v>
      </c>
      <c r="JY23" s="425"/>
      <c r="JZ23" s="423"/>
      <c r="KA23" s="423"/>
      <c r="KB23" s="423"/>
      <c r="KC23" s="423"/>
      <c r="KD23" s="203"/>
      <c r="KE23" s="204"/>
      <c r="KF23" s="600" t="str">
        <f t="shared" si="34"/>
        <v/>
      </c>
      <c r="KG23" s="601"/>
      <c r="KH23" s="603"/>
      <c r="KI23" s="602" t="str">
        <f t="shared" si="60"/>
        <v/>
      </c>
      <c r="KJ23" s="120" t="str">
        <f>IF(ISBLANK(KD23),"",IF(ISBLANK(KH23),0,KH23)*ion21Coop!$F$46/100+KF23-KH23)</f>
        <v/>
      </c>
      <c r="KL23" s="119">
        <f t="shared" si="35"/>
        <v>19</v>
      </c>
      <c r="KM23" s="427" t="str">
        <f t="shared" si="82"/>
        <v/>
      </c>
      <c r="KN23" s="123">
        <v>18</v>
      </c>
      <c r="KO23" s="425"/>
      <c r="KP23" s="423"/>
      <c r="KQ23" s="423"/>
      <c r="KR23" s="423"/>
      <c r="KS23" s="423"/>
      <c r="KT23" s="203"/>
      <c r="KU23" s="204"/>
      <c r="KV23" s="600" t="str">
        <f t="shared" si="36"/>
        <v/>
      </c>
      <c r="KW23" s="601"/>
      <c r="KX23" s="603"/>
      <c r="KY23" s="602" t="str">
        <f t="shared" si="61"/>
        <v/>
      </c>
      <c r="KZ23" s="120" t="str">
        <f>IF(ISBLANK(KT23),"",IF(ISBLANK(KX23),0,KX23)*ion21Coop!$F$46/100+KV23-KX23)</f>
        <v/>
      </c>
      <c r="LB23" s="119">
        <f t="shared" si="37"/>
        <v>20</v>
      </c>
      <c r="LC23" s="123" t="str">
        <f t="shared" si="83"/>
        <v/>
      </c>
      <c r="LD23" s="123">
        <v>18</v>
      </c>
      <c r="LE23" s="425"/>
      <c r="LF23" s="423"/>
      <c r="LG23" s="423"/>
      <c r="LH23" s="423"/>
      <c r="LI23" s="423"/>
      <c r="LJ23" s="203"/>
      <c r="LK23" s="204"/>
      <c r="LL23" s="120" t="str">
        <f t="shared" si="38"/>
        <v/>
      </c>
      <c r="LM23" s="601"/>
      <c r="LN23" s="603"/>
      <c r="LO23" s="599" t="str">
        <f t="shared" si="62"/>
        <v/>
      </c>
      <c r="LP23" s="120" t="str">
        <f>IF(ISBLANK(LJ23),"",IF(ISBLANK(LN23),0,LN23)*ion21Coop!$F$46/100+LL23-LN23)</f>
        <v/>
      </c>
      <c r="LR23" s="119">
        <f t="shared" si="39"/>
        <v>21</v>
      </c>
      <c r="LS23" s="123" t="str">
        <f t="shared" si="84"/>
        <v/>
      </c>
      <c r="LT23" s="123">
        <v>18</v>
      </c>
      <c r="LU23" s="425"/>
      <c r="LV23" s="423"/>
      <c r="LW23" s="423"/>
      <c r="LX23" s="423"/>
      <c r="LY23" s="423"/>
      <c r="LZ23" s="203"/>
      <c r="MA23" s="204"/>
      <c r="MB23" s="120" t="str">
        <f t="shared" si="40"/>
        <v/>
      </c>
      <c r="MC23" s="601"/>
      <c r="MD23" s="603"/>
      <c r="ME23" s="599" t="str">
        <f t="shared" si="63"/>
        <v/>
      </c>
      <c r="MF23" s="120" t="str">
        <f>IF(ISBLANK(LZ23),"",IF(ISBLANK(MD23),0,MD23)*ion21Coop!$F$46/100+MB23-MD23)</f>
        <v/>
      </c>
    </row>
    <row r="24" spans="1:345" x14ac:dyDescent="0.3">
      <c r="A24" s="187" t="str">
        <f t="shared" si="41"/>
        <v xml:space="preserve">19 - </v>
      </c>
      <c r="B24" s="119">
        <f>ion21Team!B23</f>
        <v>19</v>
      </c>
      <c r="C24" s="123" t="str">
        <f>IF(ISBLANK(ion21Team!C23),"",ion21Team!C23)</f>
        <v/>
      </c>
      <c r="D24" s="289" t="str">
        <f>IF(ISBLANK(ion21Team!$C$23),"",$KZ$3)</f>
        <v/>
      </c>
      <c r="E24" s="271" t="str">
        <f>IF(ISBLANK(ion21Team!C23),"",IFERROR(D24/$D$27*100,0))</f>
        <v/>
      </c>
      <c r="F24" s="146" t="str">
        <f>IF(ISBLANK(ion21Team!C23),"",ion21Votes!AG24)</f>
        <v/>
      </c>
      <c r="G24" s="121" t="str">
        <f>IF(ISBLANK(ion21Team!C23),"",ROUND(ion21Votes!$AG$27*E24/100,0))</f>
        <v/>
      </c>
      <c r="H24" s="122" t="str">
        <f>IF(ISBLANK(ion21Team!C23),"",F24-G24)</f>
        <v/>
      </c>
      <c r="J24" s="119">
        <f t="shared" si="0"/>
        <v>1</v>
      </c>
      <c r="K24" s="123" t="str">
        <f t="shared" si="64"/>
        <v>YaJo</v>
      </c>
      <c r="L24" s="123">
        <v>19</v>
      </c>
      <c r="M24" s="585"/>
      <c r="N24" s="351"/>
      <c r="O24" s="351"/>
      <c r="P24" s="351"/>
      <c r="Q24" s="351"/>
      <c r="R24" s="202"/>
      <c r="S24" s="349"/>
      <c r="T24" s="120" t="str">
        <f t="shared" si="42"/>
        <v/>
      </c>
      <c r="U24" s="597"/>
      <c r="V24" s="598"/>
      <c r="W24" s="599" t="str">
        <f t="shared" si="43"/>
        <v/>
      </c>
      <c r="X24" s="120" t="str">
        <f>IF(ISBLANK(R24),"",IF(ISBLANK(V24),0,V24)*ion21Coop!$F$46/100+T24-V24)</f>
        <v/>
      </c>
      <c r="Y24" s="590"/>
      <c r="Z24" s="119">
        <f t="shared" si="1"/>
        <v>2</v>
      </c>
      <c r="AA24" s="123" t="str">
        <f t="shared" si="65"/>
        <v>GeLo</v>
      </c>
      <c r="AB24" s="123">
        <v>19</v>
      </c>
      <c r="AC24" s="616"/>
      <c r="AD24" s="423"/>
      <c r="AE24" s="423"/>
      <c r="AF24" s="423"/>
      <c r="AG24" s="423"/>
      <c r="AH24" s="203"/>
      <c r="AI24" s="204"/>
      <c r="AJ24" s="120" t="str">
        <f t="shared" si="2"/>
        <v/>
      </c>
      <c r="AK24" s="601"/>
      <c r="AL24" s="603"/>
      <c r="AM24" s="599" t="str">
        <f t="shared" si="44"/>
        <v/>
      </c>
      <c r="AN24" s="120" t="str">
        <f>IF(ISBLANK(AH24),"",IF(ISBLANK(AL24),0,AL24)*ion21Coop!$F$46/100+AJ24-AL24)</f>
        <v/>
      </c>
      <c r="AO24" s="577"/>
      <c r="AP24" s="119">
        <f t="shared" si="3"/>
        <v>3</v>
      </c>
      <c r="AQ24" s="123" t="str">
        <f t="shared" si="66"/>
        <v>MiDo</v>
      </c>
      <c r="AR24" s="123">
        <v>19</v>
      </c>
      <c r="AS24" s="585">
        <v>43024</v>
      </c>
      <c r="AT24" s="351" t="s">
        <v>739</v>
      </c>
      <c r="AU24" s="351"/>
      <c r="AV24" s="351"/>
      <c r="AW24" s="351" t="s">
        <v>741</v>
      </c>
      <c r="AX24" s="202" t="s">
        <v>254</v>
      </c>
      <c r="AY24" s="349">
        <v>18</v>
      </c>
      <c r="AZ24" s="120">
        <f t="shared" si="4"/>
        <v>16.603200000000001</v>
      </c>
      <c r="BA24" s="597"/>
      <c r="BB24" s="598"/>
      <c r="BC24" s="599" t="str">
        <f t="shared" si="45"/>
        <v/>
      </c>
      <c r="BD24" s="120">
        <f>IF(ISBLANK(AX24),"",IF(ISBLANK(BB24),0,BB24)*ion21Coop!$F$46/100+AZ24-BB24)</f>
        <v>16.603200000000001</v>
      </c>
      <c r="BF24" s="119">
        <f t="shared" si="5"/>
        <v>4</v>
      </c>
      <c r="BG24" s="123" t="str">
        <f t="shared" si="67"/>
        <v>EmNi</v>
      </c>
      <c r="BH24" s="123">
        <v>19</v>
      </c>
      <c r="BI24" s="585"/>
      <c r="BJ24" s="351"/>
      <c r="BK24" s="351"/>
      <c r="BL24" s="351"/>
      <c r="BM24" s="351"/>
      <c r="BN24" s="202"/>
      <c r="BO24" s="349"/>
      <c r="BP24" s="120" t="str">
        <f t="shared" si="6"/>
        <v/>
      </c>
      <c r="BQ24" s="597"/>
      <c r="BR24" s="598"/>
      <c r="BS24" s="599" t="str">
        <f t="shared" si="46"/>
        <v/>
      </c>
      <c r="BT24" s="120" t="str">
        <f>IF(ISBLANK(BN24),"",IF(ISBLANK(BR24),0,BR24)*ion21Coop!$F$46/100+BP24-BR24)</f>
        <v/>
      </c>
      <c r="BU24" s="590"/>
      <c r="BV24" s="119">
        <f t="shared" si="7"/>
        <v>5</v>
      </c>
      <c r="BW24" s="123" t="str">
        <f t="shared" si="68"/>
        <v>HeJe</v>
      </c>
      <c r="BX24" s="123">
        <v>19</v>
      </c>
      <c r="BY24" s="616"/>
      <c r="BZ24" s="423"/>
      <c r="CA24" s="423"/>
      <c r="CB24" s="423"/>
      <c r="CC24" s="423"/>
      <c r="CD24" s="203"/>
      <c r="CE24" s="204"/>
      <c r="CF24" s="120" t="str">
        <f t="shared" si="8"/>
        <v/>
      </c>
      <c r="CG24" s="601"/>
      <c r="CH24" s="603"/>
      <c r="CI24" s="599" t="str">
        <f t="shared" si="47"/>
        <v/>
      </c>
      <c r="CJ24" s="120" t="str">
        <f>IF(ISBLANK(CD24),"",IF(ISBLANK(CH24),0,CH24)*ion21Coop!$F$46/100+CF24-CH24)</f>
        <v/>
      </c>
      <c r="CK24" s="590"/>
      <c r="CL24" s="119">
        <f t="shared" si="9"/>
        <v>6</v>
      </c>
      <c r="CM24" s="123" t="str">
        <f t="shared" si="69"/>
        <v/>
      </c>
      <c r="CN24" s="123">
        <v>19</v>
      </c>
      <c r="CO24" s="616"/>
      <c r="CP24" s="423"/>
      <c r="CQ24" s="423"/>
      <c r="CR24" s="423"/>
      <c r="CS24" s="423"/>
      <c r="CT24" s="203"/>
      <c r="CU24" s="204"/>
      <c r="CV24" s="120" t="str">
        <f t="shared" si="10"/>
        <v/>
      </c>
      <c r="CW24" s="601"/>
      <c r="CX24" s="603"/>
      <c r="CY24" s="599" t="str">
        <f t="shared" si="48"/>
        <v/>
      </c>
      <c r="CZ24" s="120" t="str">
        <f>IF(ISBLANK(CT24),"",IF(ISBLANK(CX24),0,CX24)*ion21Coop!$F$46/100+CV24-CX24)</f>
        <v/>
      </c>
      <c r="DB24" s="119">
        <f t="shared" si="11"/>
        <v>7</v>
      </c>
      <c r="DC24" s="123" t="str">
        <f t="shared" si="70"/>
        <v/>
      </c>
      <c r="DD24" s="123">
        <v>19</v>
      </c>
      <c r="DE24" s="616"/>
      <c r="DF24" s="423"/>
      <c r="DG24" s="423"/>
      <c r="DH24" s="423"/>
      <c r="DI24" s="423"/>
      <c r="DJ24" s="203"/>
      <c r="DK24" s="204"/>
      <c r="DL24" s="120" t="str">
        <f t="shared" si="12"/>
        <v/>
      </c>
      <c r="DM24" s="601"/>
      <c r="DN24" s="603"/>
      <c r="DO24" s="599" t="str">
        <f t="shared" si="49"/>
        <v/>
      </c>
      <c r="DP24" s="120" t="str">
        <f>IF(ISBLANK(DJ24),"",IF(ISBLANK(DN24),0,DN24)*ion21Coop!$F$46/100+DL24-DN24)</f>
        <v/>
      </c>
      <c r="DQ24" s="590"/>
      <c r="DR24" s="119">
        <f t="shared" si="13"/>
        <v>8</v>
      </c>
      <c r="DS24" s="123" t="str">
        <f t="shared" si="71"/>
        <v/>
      </c>
      <c r="DT24" s="123">
        <v>19</v>
      </c>
      <c r="DU24" s="616"/>
      <c r="DV24" s="423"/>
      <c r="DW24" s="423"/>
      <c r="DX24" s="423"/>
      <c r="DY24" s="423"/>
      <c r="DZ24" s="203"/>
      <c r="EA24" s="204"/>
      <c r="EB24" s="120" t="str">
        <f t="shared" si="14"/>
        <v/>
      </c>
      <c r="EC24" s="601"/>
      <c r="ED24" s="603"/>
      <c r="EE24" s="599" t="str">
        <f t="shared" si="50"/>
        <v/>
      </c>
      <c r="EF24" s="120" t="str">
        <f>IF(ISBLANK(DZ24),"",IF(ISBLANK(ED24),0,ED24)*ion21Coop!$F$46/100+EB24-ED24)</f>
        <v/>
      </c>
      <c r="EG24" s="590"/>
      <c r="EH24" s="119">
        <f t="shared" si="15"/>
        <v>9</v>
      </c>
      <c r="EI24" s="427" t="str">
        <f t="shared" si="72"/>
        <v/>
      </c>
      <c r="EJ24" s="123">
        <v>19</v>
      </c>
      <c r="EK24" s="425"/>
      <c r="EL24" s="423"/>
      <c r="EM24" s="423"/>
      <c r="EN24" s="423"/>
      <c r="EO24" s="423"/>
      <c r="EP24" s="203"/>
      <c r="EQ24" s="204"/>
      <c r="ER24" s="600" t="str">
        <f t="shared" si="16"/>
        <v/>
      </c>
      <c r="ES24" s="601"/>
      <c r="ET24" s="603"/>
      <c r="EU24" s="602" t="str">
        <f t="shared" si="51"/>
        <v/>
      </c>
      <c r="EV24" s="120" t="str">
        <f>IF(ISBLANK(EP24),"",IF(ISBLANK(ET24),0,ET24)*ion21Coop!$F$46/100+ER24-ET24)</f>
        <v/>
      </c>
      <c r="EX24" s="119">
        <f t="shared" si="17"/>
        <v>10</v>
      </c>
      <c r="EY24" s="427" t="str">
        <f t="shared" si="73"/>
        <v/>
      </c>
      <c r="EZ24" s="123">
        <v>19</v>
      </c>
      <c r="FA24" s="425"/>
      <c r="FB24" s="423"/>
      <c r="FC24" s="423"/>
      <c r="FD24" s="423"/>
      <c r="FE24" s="423"/>
      <c r="FF24" s="203"/>
      <c r="FG24" s="204"/>
      <c r="FH24" s="600" t="str">
        <f t="shared" si="18"/>
        <v/>
      </c>
      <c r="FI24" s="601"/>
      <c r="FJ24" s="603"/>
      <c r="FK24" s="602" t="str">
        <f t="shared" si="52"/>
        <v/>
      </c>
      <c r="FL24" s="120" t="str">
        <f>IF(ISBLANK(FF24),"",IF(ISBLANK(FJ24),0,FJ24)*ion21Coop!$F$46/100+FH24-FJ24)</f>
        <v/>
      </c>
      <c r="FM24" s="590"/>
      <c r="FN24" s="119">
        <f t="shared" si="19"/>
        <v>11</v>
      </c>
      <c r="FO24" s="427" t="str">
        <f t="shared" si="74"/>
        <v/>
      </c>
      <c r="FP24" s="123">
        <v>19</v>
      </c>
      <c r="FQ24" s="425"/>
      <c r="FR24" s="423"/>
      <c r="FS24" s="423"/>
      <c r="FT24" s="423"/>
      <c r="FU24" s="423"/>
      <c r="FV24" s="203"/>
      <c r="FW24" s="204"/>
      <c r="FX24" s="600" t="str">
        <f t="shared" si="20"/>
        <v/>
      </c>
      <c r="FY24" s="601"/>
      <c r="FZ24" s="603"/>
      <c r="GA24" s="602" t="str">
        <f t="shared" si="53"/>
        <v/>
      </c>
      <c r="GB24" s="120" t="str">
        <f>IF(ISBLANK(FV24),"",IF(ISBLANK(FZ24),0,FZ24)*ion21Coop!$F$46/100+FX24-FZ24)</f>
        <v/>
      </c>
      <c r="GC24" s="590"/>
      <c r="GD24" s="119">
        <f t="shared" si="21"/>
        <v>12</v>
      </c>
      <c r="GE24" s="427" t="str">
        <f t="shared" si="75"/>
        <v/>
      </c>
      <c r="GF24" s="123">
        <v>19</v>
      </c>
      <c r="GG24" s="425"/>
      <c r="GH24" s="423"/>
      <c r="GI24" s="423"/>
      <c r="GJ24" s="423"/>
      <c r="GK24" s="423"/>
      <c r="GL24" s="203"/>
      <c r="GM24" s="204"/>
      <c r="GN24" s="600" t="str">
        <f t="shared" si="22"/>
        <v/>
      </c>
      <c r="GO24" s="601"/>
      <c r="GP24" s="603"/>
      <c r="GQ24" s="602" t="str">
        <f t="shared" si="54"/>
        <v/>
      </c>
      <c r="GR24" s="120" t="str">
        <f>IF(ISBLANK(GL24),"",IF(ISBLANK(GP24),0,GP24)*ion21Coop!$F$46/100+GN24-GP24)</f>
        <v/>
      </c>
      <c r="GT24" s="119">
        <f t="shared" si="23"/>
        <v>13</v>
      </c>
      <c r="GU24" s="427" t="str">
        <f t="shared" si="76"/>
        <v/>
      </c>
      <c r="GV24" s="123">
        <v>19</v>
      </c>
      <c r="GW24" s="425"/>
      <c r="GX24" s="423"/>
      <c r="GY24" s="423"/>
      <c r="GZ24" s="423"/>
      <c r="HA24" s="423"/>
      <c r="HB24" s="203"/>
      <c r="HC24" s="204"/>
      <c r="HD24" s="600" t="str">
        <f t="shared" si="24"/>
        <v/>
      </c>
      <c r="HE24" s="601"/>
      <c r="HF24" s="603"/>
      <c r="HG24" s="602" t="str">
        <f t="shared" si="55"/>
        <v/>
      </c>
      <c r="HH24" s="120" t="str">
        <f>IF(ISBLANK(HB24),"",IF(ISBLANK(HF24),0,HF24)*ion21Coop!$F$46/100+HD24-HF24)</f>
        <v/>
      </c>
      <c r="HI24" s="590"/>
      <c r="HJ24" s="119">
        <f t="shared" si="25"/>
        <v>14</v>
      </c>
      <c r="HK24" s="427" t="str">
        <f t="shared" si="77"/>
        <v/>
      </c>
      <c r="HL24" s="123">
        <v>19</v>
      </c>
      <c r="HM24" s="425"/>
      <c r="HN24" s="423"/>
      <c r="HO24" s="423"/>
      <c r="HP24" s="423"/>
      <c r="HQ24" s="423"/>
      <c r="HR24" s="203"/>
      <c r="HS24" s="204"/>
      <c r="HT24" s="600" t="str">
        <f t="shared" si="26"/>
        <v/>
      </c>
      <c r="HU24" s="601"/>
      <c r="HV24" s="603"/>
      <c r="HW24" s="602" t="str">
        <f t="shared" si="56"/>
        <v/>
      </c>
      <c r="HX24" s="120" t="str">
        <f>IF(ISBLANK(HR24),"",IF(ISBLANK(HV24),0,HV24)*ion21Coop!$F$46/100+HT24-HV24)</f>
        <v/>
      </c>
      <c r="HY24" s="590"/>
      <c r="HZ24" s="119">
        <f t="shared" si="27"/>
        <v>15</v>
      </c>
      <c r="IA24" s="427" t="str">
        <f t="shared" si="78"/>
        <v/>
      </c>
      <c r="IB24" s="123">
        <v>19</v>
      </c>
      <c r="IC24" s="425"/>
      <c r="ID24" s="423"/>
      <c r="IE24" s="423"/>
      <c r="IF24" s="423"/>
      <c r="IG24" s="423"/>
      <c r="IH24" s="203"/>
      <c r="II24" s="204"/>
      <c r="IJ24" s="600" t="str">
        <f t="shared" si="28"/>
        <v/>
      </c>
      <c r="IK24" s="601"/>
      <c r="IL24" s="603"/>
      <c r="IM24" s="602" t="str">
        <f t="shared" si="57"/>
        <v/>
      </c>
      <c r="IN24" s="120" t="str">
        <f>IF(ISBLANK(IH24),"",IF(ISBLANK(IL24),0,IL24)*ion21Coop!$F$46/100+IJ24-IL24)</f>
        <v/>
      </c>
      <c r="IP24" s="119">
        <f t="shared" si="29"/>
        <v>16</v>
      </c>
      <c r="IQ24" s="427" t="str">
        <f t="shared" si="79"/>
        <v/>
      </c>
      <c r="IR24" s="123">
        <v>19</v>
      </c>
      <c r="IS24" s="425"/>
      <c r="IT24" s="423"/>
      <c r="IU24" s="423"/>
      <c r="IV24" s="423"/>
      <c r="IW24" s="423"/>
      <c r="IX24" s="203"/>
      <c r="IY24" s="204"/>
      <c r="IZ24" s="600" t="str">
        <f t="shared" si="30"/>
        <v/>
      </c>
      <c r="JA24" s="601"/>
      <c r="JB24" s="603"/>
      <c r="JC24" s="602" t="str">
        <f t="shared" si="58"/>
        <v/>
      </c>
      <c r="JD24" s="120" t="str">
        <f>IF(ISBLANK(IX24),"",IF(ISBLANK(JB24),0,JB24)*ion21Coop!$F$46/100+IZ24-JB24)</f>
        <v/>
      </c>
      <c r="JF24" s="119">
        <f t="shared" si="31"/>
        <v>17</v>
      </c>
      <c r="JG24" s="427" t="str">
        <f t="shared" si="80"/>
        <v/>
      </c>
      <c r="JH24" s="123">
        <v>19</v>
      </c>
      <c r="JI24" s="425"/>
      <c r="JJ24" s="423"/>
      <c r="JK24" s="423"/>
      <c r="JL24" s="423"/>
      <c r="JM24" s="423"/>
      <c r="JN24" s="203"/>
      <c r="JO24" s="204"/>
      <c r="JP24" s="600" t="str">
        <f t="shared" si="32"/>
        <v/>
      </c>
      <c r="JQ24" s="601"/>
      <c r="JR24" s="603"/>
      <c r="JS24" s="602" t="str">
        <f t="shared" si="59"/>
        <v/>
      </c>
      <c r="JT24" s="120" t="str">
        <f>IF(ISBLANK(JN24),"",IF(ISBLANK(JR24),0,JR24)*ion21Coop!$F$46/100+JP24-JR24)</f>
        <v/>
      </c>
      <c r="JV24" s="119">
        <f t="shared" si="33"/>
        <v>18</v>
      </c>
      <c r="JW24" s="427" t="str">
        <f t="shared" si="81"/>
        <v/>
      </c>
      <c r="JX24" s="123">
        <v>19</v>
      </c>
      <c r="JY24" s="425"/>
      <c r="JZ24" s="423"/>
      <c r="KA24" s="423"/>
      <c r="KB24" s="423"/>
      <c r="KC24" s="423"/>
      <c r="KD24" s="203"/>
      <c r="KE24" s="204"/>
      <c r="KF24" s="600" t="str">
        <f t="shared" si="34"/>
        <v/>
      </c>
      <c r="KG24" s="601"/>
      <c r="KH24" s="603"/>
      <c r="KI24" s="602" t="str">
        <f t="shared" si="60"/>
        <v/>
      </c>
      <c r="KJ24" s="120" t="str">
        <f>IF(ISBLANK(KD24),"",IF(ISBLANK(KH24),0,KH24)*ion21Coop!$F$46/100+KF24-KH24)</f>
        <v/>
      </c>
      <c r="KL24" s="119">
        <f t="shared" si="35"/>
        <v>19</v>
      </c>
      <c r="KM24" s="427" t="str">
        <f t="shared" si="82"/>
        <v/>
      </c>
      <c r="KN24" s="123">
        <v>19</v>
      </c>
      <c r="KO24" s="425"/>
      <c r="KP24" s="423"/>
      <c r="KQ24" s="423"/>
      <c r="KR24" s="423"/>
      <c r="KS24" s="423"/>
      <c r="KT24" s="203"/>
      <c r="KU24" s="204"/>
      <c r="KV24" s="600" t="str">
        <f t="shared" si="36"/>
        <v/>
      </c>
      <c r="KW24" s="601"/>
      <c r="KX24" s="603"/>
      <c r="KY24" s="602" t="str">
        <f t="shared" si="61"/>
        <v/>
      </c>
      <c r="KZ24" s="120" t="str">
        <f>IF(ISBLANK(KT24),"",IF(ISBLANK(KX24),0,KX24)*ion21Coop!$F$46/100+KV24-KX24)</f>
        <v/>
      </c>
      <c r="LB24" s="119">
        <f t="shared" si="37"/>
        <v>20</v>
      </c>
      <c r="LC24" s="123" t="str">
        <f t="shared" si="83"/>
        <v/>
      </c>
      <c r="LD24" s="123">
        <v>19</v>
      </c>
      <c r="LE24" s="425"/>
      <c r="LF24" s="423"/>
      <c r="LG24" s="423"/>
      <c r="LH24" s="423"/>
      <c r="LI24" s="423"/>
      <c r="LJ24" s="203"/>
      <c r="LK24" s="204"/>
      <c r="LL24" s="120" t="str">
        <f t="shared" si="38"/>
        <v/>
      </c>
      <c r="LM24" s="601"/>
      <c r="LN24" s="603"/>
      <c r="LO24" s="599" t="str">
        <f t="shared" si="62"/>
        <v/>
      </c>
      <c r="LP24" s="120" t="str">
        <f>IF(ISBLANK(LJ24),"",IF(ISBLANK(LN24),0,LN24)*ion21Coop!$F$46/100+LL24-LN24)</f>
        <v/>
      </c>
      <c r="LR24" s="119">
        <f t="shared" si="39"/>
        <v>21</v>
      </c>
      <c r="LS24" s="123" t="str">
        <f t="shared" si="84"/>
        <v/>
      </c>
      <c r="LT24" s="123">
        <v>19</v>
      </c>
      <c r="LU24" s="425"/>
      <c r="LV24" s="423"/>
      <c r="LW24" s="423"/>
      <c r="LX24" s="423"/>
      <c r="LY24" s="423"/>
      <c r="LZ24" s="203"/>
      <c r="MA24" s="204"/>
      <c r="MB24" s="120" t="str">
        <f t="shared" si="40"/>
        <v/>
      </c>
      <c r="MC24" s="601"/>
      <c r="MD24" s="603"/>
      <c r="ME24" s="599" t="str">
        <f t="shared" si="63"/>
        <v/>
      </c>
      <c r="MF24" s="120" t="str">
        <f>IF(ISBLANK(LZ24),"",IF(ISBLANK(MD24),0,MD24)*ion21Coop!$F$46/100+MB24-MD24)</f>
        <v/>
      </c>
    </row>
    <row r="25" spans="1:345" x14ac:dyDescent="0.3">
      <c r="A25" s="187" t="str">
        <f t="shared" si="41"/>
        <v xml:space="preserve">20 - </v>
      </c>
      <c r="B25" s="119">
        <f>ion21Team!B24</f>
        <v>20</v>
      </c>
      <c r="C25" s="123" t="str">
        <f>IF(ISBLANK(ion21Team!C24),"",ion21Team!C24)</f>
        <v/>
      </c>
      <c r="D25" s="289" t="str">
        <f>IF(ISBLANK(ion21Team!$C$24),"",$LP$3)</f>
        <v/>
      </c>
      <c r="E25" s="271" t="str">
        <f>IF(ISBLANK(ion21Team!C24),"",IFERROR(D25/$D$27*100,0))</f>
        <v/>
      </c>
      <c r="F25" s="146" t="str">
        <f>IF(ISBLANK(ion21Team!C24),"",ion21Votes!AG25)</f>
        <v/>
      </c>
      <c r="G25" s="121" t="str">
        <f>IF(ISBLANK(ion21Team!C24),"",ROUND(ion21Votes!$AG$27*E25/100,0))</f>
        <v/>
      </c>
      <c r="H25" s="122" t="str">
        <f>IF(ISBLANK(ion21Team!C24),"",F25-G25)</f>
        <v/>
      </c>
      <c r="J25" s="119">
        <f t="shared" si="0"/>
        <v>1</v>
      </c>
      <c r="K25" s="123" t="str">
        <f t="shared" si="64"/>
        <v>YaJo</v>
      </c>
      <c r="L25" s="123">
        <v>20</v>
      </c>
      <c r="M25" s="585"/>
      <c r="N25" s="351"/>
      <c r="O25" s="351"/>
      <c r="P25" s="351"/>
      <c r="Q25" s="351"/>
      <c r="R25" s="202"/>
      <c r="S25" s="349"/>
      <c r="T25" s="120" t="str">
        <f t="shared" si="42"/>
        <v/>
      </c>
      <c r="U25" s="597"/>
      <c r="V25" s="598"/>
      <c r="W25" s="599" t="str">
        <f t="shared" si="43"/>
        <v/>
      </c>
      <c r="X25" s="120" t="str">
        <f>IF(ISBLANK(R25),"",IF(ISBLANK(V25),0,V25)*ion21Coop!$F$46/100+T25-V25)</f>
        <v/>
      </c>
      <c r="Y25" s="590"/>
      <c r="Z25" s="119">
        <f t="shared" si="1"/>
        <v>2</v>
      </c>
      <c r="AA25" s="123" t="str">
        <f t="shared" si="65"/>
        <v>GeLo</v>
      </c>
      <c r="AB25" s="123">
        <v>20</v>
      </c>
      <c r="AC25" s="616"/>
      <c r="AD25" s="423"/>
      <c r="AE25" s="423"/>
      <c r="AF25" s="423"/>
      <c r="AG25" s="423"/>
      <c r="AH25" s="203"/>
      <c r="AI25" s="204"/>
      <c r="AJ25" s="120" t="str">
        <f t="shared" si="2"/>
        <v/>
      </c>
      <c r="AK25" s="601"/>
      <c r="AL25" s="603"/>
      <c r="AM25" s="599" t="str">
        <f t="shared" si="44"/>
        <v/>
      </c>
      <c r="AN25" s="120" t="str">
        <f>IF(ISBLANK(AH25),"",IF(ISBLANK(AL25),0,AL25)*ion21Coop!$F$46/100+AJ25-AL25)</f>
        <v/>
      </c>
      <c r="AO25" s="577"/>
      <c r="AP25" s="119">
        <f t="shared" si="3"/>
        <v>3</v>
      </c>
      <c r="AQ25" s="123" t="str">
        <f t="shared" si="66"/>
        <v>MiDo</v>
      </c>
      <c r="AR25" s="123">
        <v>20</v>
      </c>
      <c r="AS25" s="585">
        <v>43024</v>
      </c>
      <c r="AT25" s="351" t="s">
        <v>742</v>
      </c>
      <c r="AU25" s="351"/>
      <c r="AV25" s="351"/>
      <c r="AW25" s="351" t="s">
        <v>743</v>
      </c>
      <c r="AX25" s="202" t="s">
        <v>254</v>
      </c>
      <c r="AY25" s="349">
        <v>28</v>
      </c>
      <c r="AZ25" s="120">
        <f t="shared" si="4"/>
        <v>25.827200000000001</v>
      </c>
      <c r="BA25" s="597"/>
      <c r="BB25" s="598"/>
      <c r="BC25" s="599" t="str">
        <f t="shared" si="45"/>
        <v/>
      </c>
      <c r="BD25" s="120">
        <f>IF(ISBLANK(AX25),"",IF(ISBLANK(BB25),0,BB25)*ion21Coop!$F$46/100+AZ25-BB25)</f>
        <v>25.827200000000001</v>
      </c>
      <c r="BF25" s="119">
        <f t="shared" si="5"/>
        <v>4</v>
      </c>
      <c r="BG25" s="123" t="str">
        <f t="shared" si="67"/>
        <v>EmNi</v>
      </c>
      <c r="BH25" s="123">
        <v>20</v>
      </c>
      <c r="BI25" s="585"/>
      <c r="BJ25" s="351"/>
      <c r="BK25" s="351"/>
      <c r="BL25" s="351"/>
      <c r="BM25" s="351"/>
      <c r="BN25" s="202"/>
      <c r="BO25" s="349"/>
      <c r="BP25" s="120" t="str">
        <f t="shared" si="6"/>
        <v/>
      </c>
      <c r="BQ25" s="597"/>
      <c r="BR25" s="598"/>
      <c r="BS25" s="599" t="str">
        <f t="shared" si="46"/>
        <v/>
      </c>
      <c r="BT25" s="120" t="str">
        <f>IF(ISBLANK(BN25),"",IF(ISBLANK(BR25),0,BR25)*ion21Coop!$F$46/100+BP25-BR25)</f>
        <v/>
      </c>
      <c r="BU25" s="590"/>
      <c r="BV25" s="119">
        <f t="shared" si="7"/>
        <v>5</v>
      </c>
      <c r="BW25" s="123" t="str">
        <f t="shared" si="68"/>
        <v>HeJe</v>
      </c>
      <c r="BX25" s="123">
        <v>20</v>
      </c>
      <c r="BY25" s="616"/>
      <c r="BZ25" s="423"/>
      <c r="CA25" s="423"/>
      <c r="CB25" s="423"/>
      <c r="CC25" s="423"/>
      <c r="CD25" s="203"/>
      <c r="CE25" s="204"/>
      <c r="CF25" s="120" t="str">
        <f t="shared" si="8"/>
        <v/>
      </c>
      <c r="CG25" s="601"/>
      <c r="CH25" s="603"/>
      <c r="CI25" s="599" t="str">
        <f t="shared" si="47"/>
        <v/>
      </c>
      <c r="CJ25" s="120" t="str">
        <f>IF(ISBLANK(CD25),"",IF(ISBLANK(CH25),0,CH25)*ion21Coop!$F$46/100+CF25-CH25)</f>
        <v/>
      </c>
      <c r="CK25" s="590"/>
      <c r="CL25" s="119">
        <f t="shared" si="9"/>
        <v>6</v>
      </c>
      <c r="CM25" s="123" t="str">
        <f t="shared" si="69"/>
        <v/>
      </c>
      <c r="CN25" s="123">
        <v>20</v>
      </c>
      <c r="CO25" s="616"/>
      <c r="CP25" s="423"/>
      <c r="CQ25" s="423"/>
      <c r="CR25" s="423"/>
      <c r="CS25" s="423"/>
      <c r="CT25" s="203"/>
      <c r="CU25" s="204"/>
      <c r="CV25" s="120" t="str">
        <f t="shared" si="10"/>
        <v/>
      </c>
      <c r="CW25" s="601"/>
      <c r="CX25" s="603"/>
      <c r="CY25" s="599" t="str">
        <f t="shared" si="48"/>
        <v/>
      </c>
      <c r="CZ25" s="120" t="str">
        <f>IF(ISBLANK(CT25),"",IF(ISBLANK(CX25),0,CX25)*ion21Coop!$F$46/100+CV25-CX25)</f>
        <v/>
      </c>
      <c r="DB25" s="119">
        <f t="shared" si="11"/>
        <v>7</v>
      </c>
      <c r="DC25" s="123" t="str">
        <f t="shared" si="70"/>
        <v/>
      </c>
      <c r="DD25" s="123">
        <v>20</v>
      </c>
      <c r="DE25" s="616"/>
      <c r="DF25" s="423"/>
      <c r="DG25" s="423"/>
      <c r="DH25" s="423"/>
      <c r="DI25" s="423"/>
      <c r="DJ25" s="203"/>
      <c r="DK25" s="204"/>
      <c r="DL25" s="120" t="str">
        <f t="shared" si="12"/>
        <v/>
      </c>
      <c r="DM25" s="601"/>
      <c r="DN25" s="603"/>
      <c r="DO25" s="599" t="str">
        <f t="shared" si="49"/>
        <v/>
      </c>
      <c r="DP25" s="120" t="str">
        <f>IF(ISBLANK(DJ25),"",IF(ISBLANK(DN25),0,DN25)*ion21Coop!$F$46/100+DL25-DN25)</f>
        <v/>
      </c>
      <c r="DQ25" s="590"/>
      <c r="DR25" s="119">
        <f t="shared" si="13"/>
        <v>8</v>
      </c>
      <c r="DS25" s="123" t="str">
        <f t="shared" si="71"/>
        <v/>
      </c>
      <c r="DT25" s="123">
        <v>20</v>
      </c>
      <c r="DU25" s="616"/>
      <c r="DV25" s="423"/>
      <c r="DW25" s="423"/>
      <c r="DX25" s="423"/>
      <c r="DY25" s="423"/>
      <c r="DZ25" s="203"/>
      <c r="EA25" s="204"/>
      <c r="EB25" s="120" t="str">
        <f t="shared" si="14"/>
        <v/>
      </c>
      <c r="EC25" s="601"/>
      <c r="ED25" s="603"/>
      <c r="EE25" s="599" t="str">
        <f t="shared" si="50"/>
        <v/>
      </c>
      <c r="EF25" s="120" t="str">
        <f>IF(ISBLANK(DZ25),"",IF(ISBLANK(ED25),0,ED25)*ion21Coop!$F$46/100+EB25-ED25)</f>
        <v/>
      </c>
      <c r="EG25" s="590"/>
      <c r="EH25" s="119">
        <f t="shared" si="15"/>
        <v>9</v>
      </c>
      <c r="EI25" s="427" t="str">
        <f t="shared" si="72"/>
        <v/>
      </c>
      <c r="EJ25" s="123">
        <v>20</v>
      </c>
      <c r="EK25" s="425"/>
      <c r="EL25" s="423"/>
      <c r="EM25" s="423"/>
      <c r="EN25" s="423"/>
      <c r="EO25" s="423"/>
      <c r="EP25" s="203"/>
      <c r="EQ25" s="204"/>
      <c r="ER25" s="600" t="str">
        <f t="shared" si="16"/>
        <v/>
      </c>
      <c r="ES25" s="601"/>
      <c r="ET25" s="603"/>
      <c r="EU25" s="602" t="str">
        <f t="shared" si="51"/>
        <v/>
      </c>
      <c r="EV25" s="120" t="str">
        <f>IF(ISBLANK(EP25),"",IF(ISBLANK(ET25),0,ET25)*ion21Coop!$F$46/100+ER25-ET25)</f>
        <v/>
      </c>
      <c r="EX25" s="119">
        <f t="shared" si="17"/>
        <v>10</v>
      </c>
      <c r="EY25" s="427" t="str">
        <f t="shared" si="73"/>
        <v/>
      </c>
      <c r="EZ25" s="123">
        <v>20</v>
      </c>
      <c r="FA25" s="425"/>
      <c r="FB25" s="423"/>
      <c r="FC25" s="423"/>
      <c r="FD25" s="423"/>
      <c r="FE25" s="423"/>
      <c r="FF25" s="203"/>
      <c r="FG25" s="204"/>
      <c r="FH25" s="600" t="str">
        <f t="shared" si="18"/>
        <v/>
      </c>
      <c r="FI25" s="601"/>
      <c r="FJ25" s="603"/>
      <c r="FK25" s="602" t="str">
        <f t="shared" si="52"/>
        <v/>
      </c>
      <c r="FL25" s="120" t="str">
        <f>IF(ISBLANK(FF25),"",IF(ISBLANK(FJ25),0,FJ25)*ion21Coop!$F$46/100+FH25-FJ25)</f>
        <v/>
      </c>
      <c r="FM25" s="590"/>
      <c r="FN25" s="119">
        <f t="shared" si="19"/>
        <v>11</v>
      </c>
      <c r="FO25" s="427" t="str">
        <f t="shared" si="74"/>
        <v/>
      </c>
      <c r="FP25" s="123">
        <v>20</v>
      </c>
      <c r="FQ25" s="425"/>
      <c r="FR25" s="423"/>
      <c r="FS25" s="423"/>
      <c r="FT25" s="423"/>
      <c r="FU25" s="423"/>
      <c r="FV25" s="203"/>
      <c r="FW25" s="204"/>
      <c r="FX25" s="600" t="str">
        <f t="shared" si="20"/>
        <v/>
      </c>
      <c r="FY25" s="601"/>
      <c r="FZ25" s="603"/>
      <c r="GA25" s="602" t="str">
        <f t="shared" si="53"/>
        <v/>
      </c>
      <c r="GB25" s="120" t="str">
        <f>IF(ISBLANK(FV25),"",IF(ISBLANK(FZ25),0,FZ25)*ion21Coop!$F$46/100+FX25-FZ25)</f>
        <v/>
      </c>
      <c r="GC25" s="590"/>
      <c r="GD25" s="119">
        <f t="shared" si="21"/>
        <v>12</v>
      </c>
      <c r="GE25" s="427" t="str">
        <f t="shared" si="75"/>
        <v/>
      </c>
      <c r="GF25" s="123">
        <v>20</v>
      </c>
      <c r="GG25" s="425"/>
      <c r="GH25" s="423"/>
      <c r="GI25" s="423"/>
      <c r="GJ25" s="423"/>
      <c r="GK25" s="423"/>
      <c r="GL25" s="203"/>
      <c r="GM25" s="204"/>
      <c r="GN25" s="600" t="str">
        <f t="shared" si="22"/>
        <v/>
      </c>
      <c r="GO25" s="601"/>
      <c r="GP25" s="603"/>
      <c r="GQ25" s="602" t="str">
        <f t="shared" si="54"/>
        <v/>
      </c>
      <c r="GR25" s="120" t="str">
        <f>IF(ISBLANK(GL25),"",IF(ISBLANK(GP25),0,GP25)*ion21Coop!$F$46/100+GN25-GP25)</f>
        <v/>
      </c>
      <c r="GT25" s="119">
        <f t="shared" si="23"/>
        <v>13</v>
      </c>
      <c r="GU25" s="427" t="str">
        <f t="shared" si="76"/>
        <v/>
      </c>
      <c r="GV25" s="123">
        <v>20</v>
      </c>
      <c r="GW25" s="425"/>
      <c r="GX25" s="423"/>
      <c r="GY25" s="423"/>
      <c r="GZ25" s="423"/>
      <c r="HA25" s="423"/>
      <c r="HB25" s="203"/>
      <c r="HC25" s="204"/>
      <c r="HD25" s="600" t="str">
        <f t="shared" si="24"/>
        <v/>
      </c>
      <c r="HE25" s="601"/>
      <c r="HF25" s="603"/>
      <c r="HG25" s="602" t="str">
        <f t="shared" si="55"/>
        <v/>
      </c>
      <c r="HH25" s="120" t="str">
        <f>IF(ISBLANK(HB25),"",IF(ISBLANK(HF25),0,HF25)*ion21Coop!$F$46/100+HD25-HF25)</f>
        <v/>
      </c>
      <c r="HI25" s="590"/>
      <c r="HJ25" s="119">
        <f t="shared" si="25"/>
        <v>14</v>
      </c>
      <c r="HK25" s="427" t="str">
        <f t="shared" si="77"/>
        <v/>
      </c>
      <c r="HL25" s="123">
        <v>20</v>
      </c>
      <c r="HM25" s="425"/>
      <c r="HN25" s="423"/>
      <c r="HO25" s="423"/>
      <c r="HP25" s="423"/>
      <c r="HQ25" s="423"/>
      <c r="HR25" s="203"/>
      <c r="HS25" s="204"/>
      <c r="HT25" s="600" t="str">
        <f t="shared" si="26"/>
        <v/>
      </c>
      <c r="HU25" s="601"/>
      <c r="HV25" s="603"/>
      <c r="HW25" s="602" t="str">
        <f t="shared" si="56"/>
        <v/>
      </c>
      <c r="HX25" s="120" t="str">
        <f>IF(ISBLANK(HR25),"",IF(ISBLANK(HV25),0,HV25)*ion21Coop!$F$46/100+HT25-HV25)</f>
        <v/>
      </c>
      <c r="HY25" s="590"/>
      <c r="HZ25" s="119">
        <f t="shared" si="27"/>
        <v>15</v>
      </c>
      <c r="IA25" s="427" t="str">
        <f t="shared" si="78"/>
        <v/>
      </c>
      <c r="IB25" s="123">
        <v>20</v>
      </c>
      <c r="IC25" s="425"/>
      <c r="ID25" s="423"/>
      <c r="IE25" s="423"/>
      <c r="IF25" s="423"/>
      <c r="IG25" s="423"/>
      <c r="IH25" s="203"/>
      <c r="II25" s="204"/>
      <c r="IJ25" s="600" t="str">
        <f t="shared" si="28"/>
        <v/>
      </c>
      <c r="IK25" s="601"/>
      <c r="IL25" s="603"/>
      <c r="IM25" s="602" t="str">
        <f t="shared" si="57"/>
        <v/>
      </c>
      <c r="IN25" s="120" t="str">
        <f>IF(ISBLANK(IH25),"",IF(ISBLANK(IL25),0,IL25)*ion21Coop!$F$46/100+IJ25-IL25)</f>
        <v/>
      </c>
      <c r="IP25" s="119">
        <f t="shared" si="29"/>
        <v>16</v>
      </c>
      <c r="IQ25" s="427" t="str">
        <f t="shared" si="79"/>
        <v/>
      </c>
      <c r="IR25" s="123">
        <v>20</v>
      </c>
      <c r="IS25" s="425"/>
      <c r="IT25" s="423"/>
      <c r="IU25" s="423"/>
      <c r="IV25" s="423"/>
      <c r="IW25" s="423"/>
      <c r="IX25" s="203"/>
      <c r="IY25" s="204"/>
      <c r="IZ25" s="600" t="str">
        <f t="shared" si="30"/>
        <v/>
      </c>
      <c r="JA25" s="601"/>
      <c r="JB25" s="603"/>
      <c r="JC25" s="602" t="str">
        <f t="shared" si="58"/>
        <v/>
      </c>
      <c r="JD25" s="120" t="str">
        <f>IF(ISBLANK(IX25),"",IF(ISBLANK(JB25),0,JB25)*ion21Coop!$F$46/100+IZ25-JB25)</f>
        <v/>
      </c>
      <c r="JF25" s="119">
        <f t="shared" si="31"/>
        <v>17</v>
      </c>
      <c r="JG25" s="427" t="str">
        <f t="shared" si="80"/>
        <v/>
      </c>
      <c r="JH25" s="123">
        <v>20</v>
      </c>
      <c r="JI25" s="425"/>
      <c r="JJ25" s="423"/>
      <c r="JK25" s="423"/>
      <c r="JL25" s="423"/>
      <c r="JM25" s="423"/>
      <c r="JN25" s="203"/>
      <c r="JO25" s="204"/>
      <c r="JP25" s="600" t="str">
        <f t="shared" si="32"/>
        <v/>
      </c>
      <c r="JQ25" s="601"/>
      <c r="JR25" s="603"/>
      <c r="JS25" s="602" t="str">
        <f t="shared" si="59"/>
        <v/>
      </c>
      <c r="JT25" s="120" t="str">
        <f>IF(ISBLANK(JN25),"",IF(ISBLANK(JR25),0,JR25)*ion21Coop!$F$46/100+JP25-JR25)</f>
        <v/>
      </c>
      <c r="JV25" s="119">
        <f t="shared" si="33"/>
        <v>18</v>
      </c>
      <c r="JW25" s="427" t="str">
        <f t="shared" si="81"/>
        <v/>
      </c>
      <c r="JX25" s="123">
        <v>20</v>
      </c>
      <c r="JY25" s="425"/>
      <c r="JZ25" s="423"/>
      <c r="KA25" s="423"/>
      <c r="KB25" s="423"/>
      <c r="KC25" s="423"/>
      <c r="KD25" s="203"/>
      <c r="KE25" s="204"/>
      <c r="KF25" s="600" t="str">
        <f t="shared" si="34"/>
        <v/>
      </c>
      <c r="KG25" s="601"/>
      <c r="KH25" s="603"/>
      <c r="KI25" s="602" t="str">
        <f t="shared" si="60"/>
        <v/>
      </c>
      <c r="KJ25" s="120" t="str">
        <f>IF(ISBLANK(KD25),"",IF(ISBLANK(KH25),0,KH25)*ion21Coop!$F$46/100+KF25-KH25)</f>
        <v/>
      </c>
      <c r="KL25" s="119">
        <f t="shared" si="35"/>
        <v>19</v>
      </c>
      <c r="KM25" s="427" t="str">
        <f t="shared" si="82"/>
        <v/>
      </c>
      <c r="KN25" s="123">
        <v>20</v>
      </c>
      <c r="KO25" s="425"/>
      <c r="KP25" s="423"/>
      <c r="KQ25" s="423"/>
      <c r="KR25" s="423"/>
      <c r="KS25" s="423"/>
      <c r="KT25" s="203"/>
      <c r="KU25" s="204"/>
      <c r="KV25" s="600" t="str">
        <f t="shared" si="36"/>
        <v/>
      </c>
      <c r="KW25" s="601"/>
      <c r="KX25" s="603"/>
      <c r="KY25" s="602" t="str">
        <f t="shared" si="61"/>
        <v/>
      </c>
      <c r="KZ25" s="120" t="str">
        <f>IF(ISBLANK(KT25),"",IF(ISBLANK(KX25),0,KX25)*ion21Coop!$F$46/100+KV25-KX25)</f>
        <v/>
      </c>
      <c r="LB25" s="119">
        <f t="shared" si="37"/>
        <v>20</v>
      </c>
      <c r="LC25" s="123" t="str">
        <f t="shared" si="83"/>
        <v/>
      </c>
      <c r="LD25" s="123">
        <v>20</v>
      </c>
      <c r="LE25" s="425"/>
      <c r="LF25" s="423"/>
      <c r="LG25" s="423"/>
      <c r="LH25" s="423"/>
      <c r="LI25" s="423"/>
      <c r="LJ25" s="203"/>
      <c r="LK25" s="204"/>
      <c r="LL25" s="120" t="str">
        <f t="shared" si="38"/>
        <v/>
      </c>
      <c r="LM25" s="601"/>
      <c r="LN25" s="603"/>
      <c r="LO25" s="599" t="str">
        <f t="shared" si="62"/>
        <v/>
      </c>
      <c r="LP25" s="120" t="str">
        <f>IF(ISBLANK(LJ25),"",IF(ISBLANK(LN25),0,LN25)*ion21Coop!$F$46/100+LL25-LN25)</f>
        <v/>
      </c>
      <c r="LR25" s="119">
        <f t="shared" si="39"/>
        <v>21</v>
      </c>
      <c r="LS25" s="123" t="str">
        <f t="shared" si="84"/>
        <v/>
      </c>
      <c r="LT25" s="123">
        <v>20</v>
      </c>
      <c r="LU25" s="425"/>
      <c r="LV25" s="423"/>
      <c r="LW25" s="423"/>
      <c r="LX25" s="423"/>
      <c r="LY25" s="423"/>
      <c r="LZ25" s="203"/>
      <c r="MA25" s="204"/>
      <c r="MB25" s="120" t="str">
        <f t="shared" si="40"/>
        <v/>
      </c>
      <c r="MC25" s="601"/>
      <c r="MD25" s="603"/>
      <c r="ME25" s="599" t="str">
        <f t="shared" si="63"/>
        <v/>
      </c>
      <c r="MF25" s="120" t="str">
        <f>IF(ISBLANK(LZ25),"",IF(ISBLANK(MD25),0,MD25)*ion21Coop!$F$46/100+MB25-MD25)</f>
        <v/>
      </c>
    </row>
    <row r="26" spans="1:345" x14ac:dyDescent="0.3">
      <c r="A26" s="187" t="str">
        <f t="shared" si="41"/>
        <v xml:space="preserve">21 - </v>
      </c>
      <c r="B26" s="101">
        <f>ion21Team!B25</f>
        <v>21</v>
      </c>
      <c r="C26" s="103" t="str">
        <f>IF(ISBLANK(ion21Team!C25),"",ion21Team!C25)</f>
        <v/>
      </c>
      <c r="D26" s="290" t="str">
        <f>IF(ISBLANK(ion21Team!$C$25),"",$MF$3)</f>
        <v/>
      </c>
      <c r="E26" s="272" t="str">
        <f>IF(ISBLANK(ion21Team!C25),"",IFERROR(D26/$D$27*100,0))</f>
        <v/>
      </c>
      <c r="F26" s="147" t="str">
        <f>IF(ISBLANK(ion21Team!C25),"",ion21Votes!AG26)</f>
        <v/>
      </c>
      <c r="G26" s="124" t="str">
        <f>IF(ISBLANK(ion21Team!C25),"",ROUND(ion21Votes!$AG$27*E26/100,0))</f>
        <v/>
      </c>
      <c r="H26" s="125" t="str">
        <f>IF(ISBLANK(ion21Team!C25),"",F26-G26)</f>
        <v/>
      </c>
      <c r="J26" s="119">
        <f t="shared" si="0"/>
        <v>1</v>
      </c>
      <c r="K26" s="123" t="str">
        <f t="shared" si="64"/>
        <v>YaJo</v>
      </c>
      <c r="L26" s="123">
        <v>21</v>
      </c>
      <c r="M26" s="585"/>
      <c r="N26" s="351"/>
      <c r="O26" s="351"/>
      <c r="P26" s="351"/>
      <c r="Q26" s="351"/>
      <c r="R26" s="202"/>
      <c r="S26" s="349"/>
      <c r="T26" s="120" t="str">
        <f t="shared" si="42"/>
        <v/>
      </c>
      <c r="U26" s="597"/>
      <c r="V26" s="598"/>
      <c r="W26" s="599" t="str">
        <f t="shared" si="43"/>
        <v/>
      </c>
      <c r="X26" s="120" t="str">
        <f>IF(ISBLANK(R26),"",IF(ISBLANK(V26),0,V26)*ion21Coop!$F$46/100+T26-V26)</f>
        <v/>
      </c>
      <c r="Y26" s="590"/>
      <c r="Z26" s="119">
        <f t="shared" si="1"/>
        <v>2</v>
      </c>
      <c r="AA26" s="123" t="str">
        <f t="shared" si="65"/>
        <v>GeLo</v>
      </c>
      <c r="AB26" s="123">
        <v>21</v>
      </c>
      <c r="AC26" s="616"/>
      <c r="AD26" s="423"/>
      <c r="AE26" s="423"/>
      <c r="AF26" s="423"/>
      <c r="AG26" s="423"/>
      <c r="AH26" s="203"/>
      <c r="AI26" s="204"/>
      <c r="AJ26" s="120" t="str">
        <f t="shared" si="2"/>
        <v/>
      </c>
      <c r="AK26" s="601"/>
      <c r="AL26" s="603"/>
      <c r="AM26" s="599" t="str">
        <f t="shared" si="44"/>
        <v/>
      </c>
      <c r="AN26" s="120" t="str">
        <f>IF(ISBLANK(AH26),"",IF(ISBLANK(AL26),0,AL26)*ion21Coop!$F$46/100+AJ26-AL26)</f>
        <v/>
      </c>
      <c r="AO26" s="577"/>
      <c r="AP26" s="119">
        <f t="shared" si="3"/>
        <v>3</v>
      </c>
      <c r="AQ26" s="123" t="str">
        <f t="shared" si="66"/>
        <v>MiDo</v>
      </c>
      <c r="AR26" s="123">
        <v>21</v>
      </c>
      <c r="AS26" s="585">
        <v>43024</v>
      </c>
      <c r="AT26" s="351" t="s">
        <v>744</v>
      </c>
      <c r="AU26" s="351"/>
      <c r="AV26" s="351"/>
      <c r="AW26" s="351" t="s">
        <v>731</v>
      </c>
      <c r="AX26" s="202" t="s">
        <v>254</v>
      </c>
      <c r="AY26" s="349">
        <v>11.5</v>
      </c>
      <c r="AZ26" s="120">
        <f t="shared" si="4"/>
        <v>10.6076</v>
      </c>
      <c r="BA26" s="597"/>
      <c r="BB26" s="598"/>
      <c r="BC26" s="599" t="str">
        <f t="shared" si="45"/>
        <v/>
      </c>
      <c r="BD26" s="120">
        <f>IF(ISBLANK(AX26),"",IF(ISBLANK(BB26),0,BB26)*ion21Coop!$F$46/100+AZ26-BB26)</f>
        <v>10.6076</v>
      </c>
      <c r="BF26" s="119">
        <f t="shared" si="5"/>
        <v>4</v>
      </c>
      <c r="BG26" s="123" t="str">
        <f t="shared" si="67"/>
        <v>EmNi</v>
      </c>
      <c r="BH26" s="123">
        <v>21</v>
      </c>
      <c r="BI26" s="585"/>
      <c r="BJ26" s="351"/>
      <c r="BK26" s="351"/>
      <c r="BL26" s="351"/>
      <c r="BM26" s="351"/>
      <c r="BN26" s="202"/>
      <c r="BO26" s="349"/>
      <c r="BP26" s="120" t="str">
        <f t="shared" si="6"/>
        <v/>
      </c>
      <c r="BQ26" s="597"/>
      <c r="BR26" s="598"/>
      <c r="BS26" s="599" t="str">
        <f t="shared" si="46"/>
        <v/>
      </c>
      <c r="BT26" s="120" t="str">
        <f>IF(ISBLANK(BN26),"",IF(ISBLANK(BR26),0,BR26)*ion21Coop!$F$46/100+BP26-BR26)</f>
        <v/>
      </c>
      <c r="BU26" s="590"/>
      <c r="BV26" s="119">
        <f t="shared" si="7"/>
        <v>5</v>
      </c>
      <c r="BW26" s="123" t="str">
        <f t="shared" si="68"/>
        <v>HeJe</v>
      </c>
      <c r="BX26" s="123">
        <v>21</v>
      </c>
      <c r="BY26" s="616"/>
      <c r="BZ26" s="423"/>
      <c r="CA26" s="423"/>
      <c r="CB26" s="423"/>
      <c r="CC26" s="423"/>
      <c r="CD26" s="203"/>
      <c r="CE26" s="204"/>
      <c r="CF26" s="120" t="str">
        <f t="shared" si="8"/>
        <v/>
      </c>
      <c r="CG26" s="601"/>
      <c r="CH26" s="603"/>
      <c r="CI26" s="599" t="str">
        <f t="shared" si="47"/>
        <v/>
      </c>
      <c r="CJ26" s="120" t="str">
        <f>IF(ISBLANK(CD26),"",IF(ISBLANK(CH26),0,CH26)*ion21Coop!$F$46/100+CF26-CH26)</f>
        <v/>
      </c>
      <c r="CK26" s="590"/>
      <c r="CL26" s="119">
        <f t="shared" si="9"/>
        <v>6</v>
      </c>
      <c r="CM26" s="123" t="str">
        <f t="shared" si="69"/>
        <v/>
      </c>
      <c r="CN26" s="123">
        <v>21</v>
      </c>
      <c r="CO26" s="616"/>
      <c r="CP26" s="423"/>
      <c r="CQ26" s="423"/>
      <c r="CR26" s="423"/>
      <c r="CS26" s="423"/>
      <c r="CT26" s="203"/>
      <c r="CU26" s="204"/>
      <c r="CV26" s="120" t="str">
        <f t="shared" si="10"/>
        <v/>
      </c>
      <c r="CW26" s="601"/>
      <c r="CX26" s="603"/>
      <c r="CY26" s="599" t="str">
        <f t="shared" si="48"/>
        <v/>
      </c>
      <c r="CZ26" s="120" t="str">
        <f>IF(ISBLANK(CT26),"",IF(ISBLANK(CX26),0,CX26)*ion21Coop!$F$46/100+CV26-CX26)</f>
        <v/>
      </c>
      <c r="DB26" s="119">
        <f t="shared" si="11"/>
        <v>7</v>
      </c>
      <c r="DC26" s="123" t="str">
        <f t="shared" si="70"/>
        <v/>
      </c>
      <c r="DD26" s="123">
        <v>21</v>
      </c>
      <c r="DE26" s="616"/>
      <c r="DF26" s="423"/>
      <c r="DG26" s="423"/>
      <c r="DH26" s="423"/>
      <c r="DI26" s="423"/>
      <c r="DJ26" s="203"/>
      <c r="DK26" s="204"/>
      <c r="DL26" s="120" t="str">
        <f t="shared" si="12"/>
        <v/>
      </c>
      <c r="DM26" s="601"/>
      <c r="DN26" s="603"/>
      <c r="DO26" s="599" t="str">
        <f t="shared" si="49"/>
        <v/>
      </c>
      <c r="DP26" s="120" t="str">
        <f>IF(ISBLANK(DJ26),"",IF(ISBLANK(DN26),0,DN26)*ion21Coop!$F$46/100+DL26-DN26)</f>
        <v/>
      </c>
      <c r="DQ26" s="590"/>
      <c r="DR26" s="119">
        <f t="shared" si="13"/>
        <v>8</v>
      </c>
      <c r="DS26" s="123" t="str">
        <f t="shared" si="71"/>
        <v/>
      </c>
      <c r="DT26" s="123">
        <v>21</v>
      </c>
      <c r="DU26" s="616"/>
      <c r="DV26" s="423"/>
      <c r="DW26" s="423"/>
      <c r="DX26" s="423"/>
      <c r="DY26" s="423"/>
      <c r="DZ26" s="203"/>
      <c r="EA26" s="204"/>
      <c r="EB26" s="120" t="str">
        <f t="shared" si="14"/>
        <v/>
      </c>
      <c r="EC26" s="601"/>
      <c r="ED26" s="603"/>
      <c r="EE26" s="599" t="str">
        <f t="shared" si="50"/>
        <v/>
      </c>
      <c r="EF26" s="120" t="str">
        <f>IF(ISBLANK(DZ26),"",IF(ISBLANK(ED26),0,ED26)*ion21Coop!$F$46/100+EB26-ED26)</f>
        <v/>
      </c>
      <c r="EG26" s="590"/>
      <c r="EH26" s="119">
        <f t="shared" si="15"/>
        <v>9</v>
      </c>
      <c r="EI26" s="427" t="str">
        <f t="shared" si="72"/>
        <v/>
      </c>
      <c r="EJ26" s="123">
        <v>21</v>
      </c>
      <c r="EK26" s="425"/>
      <c r="EL26" s="423"/>
      <c r="EM26" s="423"/>
      <c r="EN26" s="423"/>
      <c r="EO26" s="423"/>
      <c r="EP26" s="203"/>
      <c r="EQ26" s="204"/>
      <c r="ER26" s="600" t="str">
        <f t="shared" si="16"/>
        <v/>
      </c>
      <c r="ES26" s="601"/>
      <c r="ET26" s="603"/>
      <c r="EU26" s="602" t="str">
        <f t="shared" si="51"/>
        <v/>
      </c>
      <c r="EV26" s="120" t="str">
        <f>IF(ISBLANK(EP26),"",IF(ISBLANK(ET26),0,ET26)*ion21Coop!$F$46/100+ER26-ET26)</f>
        <v/>
      </c>
      <c r="EX26" s="119">
        <f t="shared" si="17"/>
        <v>10</v>
      </c>
      <c r="EY26" s="427" t="str">
        <f t="shared" si="73"/>
        <v/>
      </c>
      <c r="EZ26" s="123">
        <v>21</v>
      </c>
      <c r="FA26" s="425"/>
      <c r="FB26" s="423"/>
      <c r="FC26" s="423"/>
      <c r="FD26" s="423"/>
      <c r="FE26" s="423"/>
      <c r="FF26" s="203"/>
      <c r="FG26" s="204"/>
      <c r="FH26" s="600" t="str">
        <f t="shared" si="18"/>
        <v/>
      </c>
      <c r="FI26" s="601"/>
      <c r="FJ26" s="603"/>
      <c r="FK26" s="602" t="str">
        <f t="shared" si="52"/>
        <v/>
      </c>
      <c r="FL26" s="120" t="str">
        <f>IF(ISBLANK(FF26),"",IF(ISBLANK(FJ26),0,FJ26)*ion21Coop!$F$46/100+FH26-FJ26)</f>
        <v/>
      </c>
      <c r="FM26" s="590"/>
      <c r="FN26" s="119">
        <f t="shared" si="19"/>
        <v>11</v>
      </c>
      <c r="FO26" s="427" t="str">
        <f t="shared" si="74"/>
        <v/>
      </c>
      <c r="FP26" s="123">
        <v>21</v>
      </c>
      <c r="FQ26" s="425"/>
      <c r="FR26" s="423"/>
      <c r="FS26" s="423"/>
      <c r="FT26" s="423"/>
      <c r="FU26" s="423"/>
      <c r="FV26" s="203"/>
      <c r="FW26" s="204"/>
      <c r="FX26" s="600" t="str">
        <f t="shared" si="20"/>
        <v/>
      </c>
      <c r="FY26" s="601"/>
      <c r="FZ26" s="603"/>
      <c r="GA26" s="602" t="str">
        <f t="shared" si="53"/>
        <v/>
      </c>
      <c r="GB26" s="120" t="str">
        <f>IF(ISBLANK(FV26),"",IF(ISBLANK(FZ26),0,FZ26)*ion21Coop!$F$46/100+FX26-FZ26)</f>
        <v/>
      </c>
      <c r="GC26" s="590"/>
      <c r="GD26" s="119">
        <f t="shared" si="21"/>
        <v>12</v>
      </c>
      <c r="GE26" s="427" t="str">
        <f t="shared" si="75"/>
        <v/>
      </c>
      <c r="GF26" s="123">
        <v>21</v>
      </c>
      <c r="GG26" s="425"/>
      <c r="GH26" s="423"/>
      <c r="GI26" s="423"/>
      <c r="GJ26" s="423"/>
      <c r="GK26" s="423"/>
      <c r="GL26" s="203"/>
      <c r="GM26" s="204"/>
      <c r="GN26" s="600" t="str">
        <f t="shared" si="22"/>
        <v/>
      </c>
      <c r="GO26" s="601"/>
      <c r="GP26" s="603"/>
      <c r="GQ26" s="602" t="str">
        <f t="shared" si="54"/>
        <v/>
      </c>
      <c r="GR26" s="120" t="str">
        <f>IF(ISBLANK(GL26),"",IF(ISBLANK(GP26),0,GP26)*ion21Coop!$F$46/100+GN26-GP26)</f>
        <v/>
      </c>
      <c r="GT26" s="119">
        <f t="shared" si="23"/>
        <v>13</v>
      </c>
      <c r="GU26" s="427" t="str">
        <f t="shared" si="76"/>
        <v/>
      </c>
      <c r="GV26" s="123">
        <v>21</v>
      </c>
      <c r="GW26" s="425"/>
      <c r="GX26" s="423"/>
      <c r="GY26" s="423"/>
      <c r="GZ26" s="423"/>
      <c r="HA26" s="423"/>
      <c r="HB26" s="203"/>
      <c r="HC26" s="204"/>
      <c r="HD26" s="600" t="str">
        <f t="shared" si="24"/>
        <v/>
      </c>
      <c r="HE26" s="601"/>
      <c r="HF26" s="603"/>
      <c r="HG26" s="602" t="str">
        <f t="shared" si="55"/>
        <v/>
      </c>
      <c r="HH26" s="120" t="str">
        <f>IF(ISBLANK(HB26),"",IF(ISBLANK(HF26),0,HF26)*ion21Coop!$F$46/100+HD26-HF26)</f>
        <v/>
      </c>
      <c r="HI26" s="590"/>
      <c r="HJ26" s="119">
        <f t="shared" si="25"/>
        <v>14</v>
      </c>
      <c r="HK26" s="427" t="str">
        <f t="shared" si="77"/>
        <v/>
      </c>
      <c r="HL26" s="123">
        <v>21</v>
      </c>
      <c r="HM26" s="425"/>
      <c r="HN26" s="423"/>
      <c r="HO26" s="423"/>
      <c r="HP26" s="423"/>
      <c r="HQ26" s="423"/>
      <c r="HR26" s="203"/>
      <c r="HS26" s="204"/>
      <c r="HT26" s="600" t="str">
        <f t="shared" si="26"/>
        <v/>
      </c>
      <c r="HU26" s="601"/>
      <c r="HV26" s="603"/>
      <c r="HW26" s="602" t="str">
        <f t="shared" si="56"/>
        <v/>
      </c>
      <c r="HX26" s="120" t="str">
        <f>IF(ISBLANK(HR26),"",IF(ISBLANK(HV26),0,HV26)*ion21Coop!$F$46/100+HT26-HV26)</f>
        <v/>
      </c>
      <c r="HY26" s="590"/>
      <c r="HZ26" s="119">
        <f t="shared" si="27"/>
        <v>15</v>
      </c>
      <c r="IA26" s="427" t="str">
        <f t="shared" si="78"/>
        <v/>
      </c>
      <c r="IB26" s="123">
        <v>21</v>
      </c>
      <c r="IC26" s="425"/>
      <c r="ID26" s="423"/>
      <c r="IE26" s="423"/>
      <c r="IF26" s="423"/>
      <c r="IG26" s="423"/>
      <c r="IH26" s="203"/>
      <c r="II26" s="204"/>
      <c r="IJ26" s="600" t="str">
        <f t="shared" si="28"/>
        <v/>
      </c>
      <c r="IK26" s="601"/>
      <c r="IL26" s="603"/>
      <c r="IM26" s="602" t="str">
        <f t="shared" si="57"/>
        <v/>
      </c>
      <c r="IN26" s="120" t="str">
        <f>IF(ISBLANK(IH26),"",IF(ISBLANK(IL26),0,IL26)*ion21Coop!$F$46/100+IJ26-IL26)</f>
        <v/>
      </c>
      <c r="IP26" s="119">
        <f t="shared" si="29"/>
        <v>16</v>
      </c>
      <c r="IQ26" s="427" t="str">
        <f t="shared" si="79"/>
        <v/>
      </c>
      <c r="IR26" s="123">
        <v>21</v>
      </c>
      <c r="IS26" s="425"/>
      <c r="IT26" s="423"/>
      <c r="IU26" s="423"/>
      <c r="IV26" s="423"/>
      <c r="IW26" s="423"/>
      <c r="IX26" s="203"/>
      <c r="IY26" s="204"/>
      <c r="IZ26" s="600" t="str">
        <f t="shared" si="30"/>
        <v/>
      </c>
      <c r="JA26" s="601"/>
      <c r="JB26" s="603"/>
      <c r="JC26" s="602" t="str">
        <f t="shared" si="58"/>
        <v/>
      </c>
      <c r="JD26" s="120" t="str">
        <f>IF(ISBLANK(IX26),"",IF(ISBLANK(JB26),0,JB26)*ion21Coop!$F$46/100+IZ26-JB26)</f>
        <v/>
      </c>
      <c r="JF26" s="119">
        <f t="shared" si="31"/>
        <v>17</v>
      </c>
      <c r="JG26" s="427" t="str">
        <f t="shared" si="80"/>
        <v/>
      </c>
      <c r="JH26" s="123">
        <v>21</v>
      </c>
      <c r="JI26" s="425"/>
      <c r="JJ26" s="423"/>
      <c r="JK26" s="423"/>
      <c r="JL26" s="423"/>
      <c r="JM26" s="423"/>
      <c r="JN26" s="203"/>
      <c r="JO26" s="204"/>
      <c r="JP26" s="600" t="str">
        <f t="shared" si="32"/>
        <v/>
      </c>
      <c r="JQ26" s="601"/>
      <c r="JR26" s="603"/>
      <c r="JS26" s="602" t="str">
        <f t="shared" si="59"/>
        <v/>
      </c>
      <c r="JT26" s="120" t="str">
        <f>IF(ISBLANK(JN26),"",IF(ISBLANK(JR26),0,JR26)*ion21Coop!$F$46/100+JP26-JR26)</f>
        <v/>
      </c>
      <c r="JV26" s="119">
        <f t="shared" si="33"/>
        <v>18</v>
      </c>
      <c r="JW26" s="427" t="str">
        <f t="shared" si="81"/>
        <v/>
      </c>
      <c r="JX26" s="123">
        <v>21</v>
      </c>
      <c r="JY26" s="425"/>
      <c r="JZ26" s="423"/>
      <c r="KA26" s="423"/>
      <c r="KB26" s="423"/>
      <c r="KC26" s="423"/>
      <c r="KD26" s="203"/>
      <c r="KE26" s="204"/>
      <c r="KF26" s="600" t="str">
        <f t="shared" si="34"/>
        <v/>
      </c>
      <c r="KG26" s="601"/>
      <c r="KH26" s="603"/>
      <c r="KI26" s="602" t="str">
        <f t="shared" si="60"/>
        <v/>
      </c>
      <c r="KJ26" s="120" t="str">
        <f>IF(ISBLANK(KD26),"",IF(ISBLANK(KH26),0,KH26)*ion21Coop!$F$46/100+KF26-KH26)</f>
        <v/>
      </c>
      <c r="KL26" s="119">
        <f t="shared" si="35"/>
        <v>19</v>
      </c>
      <c r="KM26" s="427" t="str">
        <f t="shared" si="82"/>
        <v/>
      </c>
      <c r="KN26" s="123">
        <v>21</v>
      </c>
      <c r="KO26" s="425"/>
      <c r="KP26" s="423"/>
      <c r="KQ26" s="423"/>
      <c r="KR26" s="423"/>
      <c r="KS26" s="423"/>
      <c r="KT26" s="203"/>
      <c r="KU26" s="204"/>
      <c r="KV26" s="600" t="str">
        <f t="shared" si="36"/>
        <v/>
      </c>
      <c r="KW26" s="601"/>
      <c r="KX26" s="603"/>
      <c r="KY26" s="602" t="str">
        <f t="shared" si="61"/>
        <v/>
      </c>
      <c r="KZ26" s="120" t="str">
        <f>IF(ISBLANK(KT26),"",IF(ISBLANK(KX26),0,KX26)*ion21Coop!$F$46/100+KV26-KX26)</f>
        <v/>
      </c>
      <c r="LB26" s="119">
        <f t="shared" si="37"/>
        <v>20</v>
      </c>
      <c r="LC26" s="123" t="str">
        <f t="shared" si="83"/>
        <v/>
      </c>
      <c r="LD26" s="123">
        <v>21</v>
      </c>
      <c r="LE26" s="425"/>
      <c r="LF26" s="423"/>
      <c r="LG26" s="423"/>
      <c r="LH26" s="423"/>
      <c r="LI26" s="423"/>
      <c r="LJ26" s="203"/>
      <c r="LK26" s="204"/>
      <c r="LL26" s="120" t="str">
        <f t="shared" si="38"/>
        <v/>
      </c>
      <c r="LM26" s="601"/>
      <c r="LN26" s="603"/>
      <c r="LO26" s="599" t="str">
        <f t="shared" si="62"/>
        <v/>
      </c>
      <c r="LP26" s="120" t="str">
        <f>IF(ISBLANK(LJ26),"",IF(ISBLANK(LN26),0,LN26)*ion21Coop!$F$46/100+LL26-LN26)</f>
        <v/>
      </c>
      <c r="LR26" s="119">
        <f t="shared" si="39"/>
        <v>21</v>
      </c>
      <c r="LS26" s="123" t="str">
        <f t="shared" si="84"/>
        <v/>
      </c>
      <c r="LT26" s="123">
        <v>21</v>
      </c>
      <c r="LU26" s="425"/>
      <c r="LV26" s="423"/>
      <c r="LW26" s="423"/>
      <c r="LX26" s="423"/>
      <c r="LY26" s="423"/>
      <c r="LZ26" s="203"/>
      <c r="MA26" s="204"/>
      <c r="MB26" s="120" t="str">
        <f t="shared" si="40"/>
        <v/>
      </c>
      <c r="MC26" s="601"/>
      <c r="MD26" s="603"/>
      <c r="ME26" s="599" t="str">
        <f t="shared" si="63"/>
        <v/>
      </c>
      <c r="MF26" s="120" t="str">
        <f>IF(ISBLANK(LZ26),"",IF(ISBLANK(MD26),0,MD26)*ion21Coop!$F$46/100+MB26-MD26)</f>
        <v/>
      </c>
    </row>
    <row r="27" spans="1:345" x14ac:dyDescent="0.3">
      <c r="B27" s="50" t="s">
        <v>69</v>
      </c>
      <c r="C27" s="50"/>
      <c r="D27" s="158">
        <f>SUM(D6:D26)</f>
        <v>5618.8573299999998</v>
      </c>
      <c r="E27" s="63"/>
      <c r="F27" s="63"/>
      <c r="G27" s="63"/>
      <c r="H27" s="63"/>
      <c r="J27" s="119">
        <f t="shared" ref="J27:J70" si="85">J$3</f>
        <v>1</v>
      </c>
      <c r="K27" s="123" t="str">
        <f t="shared" si="64"/>
        <v>YaJo</v>
      </c>
      <c r="L27" s="123">
        <v>22</v>
      </c>
      <c r="M27" s="585"/>
      <c r="N27" s="351"/>
      <c r="O27" s="351"/>
      <c r="P27" s="351"/>
      <c r="Q27" s="351"/>
      <c r="R27" s="202"/>
      <c r="S27" s="349"/>
      <c r="T27" s="120" t="str">
        <f t="shared" si="42"/>
        <v/>
      </c>
      <c r="U27" s="597"/>
      <c r="V27" s="598"/>
      <c r="W27" s="599" t="str">
        <f t="shared" si="43"/>
        <v/>
      </c>
      <c r="X27" s="120" t="str">
        <f>IF(ISBLANK(R27),"",IF(ISBLANK(V27),0,V27)*ion21Coop!$F$46/100+T27-V27)</f>
        <v/>
      </c>
      <c r="Y27" s="590"/>
      <c r="Z27" s="119">
        <f t="shared" ref="Z27:Z70" si="86">Z$3</f>
        <v>2</v>
      </c>
      <c r="AA27" s="123" t="str">
        <f t="shared" si="65"/>
        <v>GeLo</v>
      </c>
      <c r="AB27" s="123">
        <v>22</v>
      </c>
      <c r="AC27" s="616"/>
      <c r="AD27" s="423"/>
      <c r="AE27" s="423"/>
      <c r="AF27" s="423"/>
      <c r="AG27" s="423"/>
      <c r="AH27" s="203"/>
      <c r="AI27" s="204"/>
      <c r="AJ27" s="120" t="str">
        <f t="shared" si="2"/>
        <v/>
      </c>
      <c r="AK27" s="601"/>
      <c r="AL27" s="603"/>
      <c r="AM27" s="599" t="str">
        <f t="shared" si="44"/>
        <v/>
      </c>
      <c r="AN27" s="120" t="str">
        <f>IF(ISBLANK(AH27),"",IF(ISBLANK(AL27),0,AL27)*ion21Coop!$F$46/100+AJ27-AL27)</f>
        <v/>
      </c>
      <c r="AO27" s="577"/>
      <c r="AP27" s="119">
        <f t="shared" ref="AP27:AP70" si="87">AP$3</f>
        <v>3</v>
      </c>
      <c r="AQ27" s="123" t="str">
        <f t="shared" si="66"/>
        <v>MiDo</v>
      </c>
      <c r="AR27" s="123">
        <v>22</v>
      </c>
      <c r="AS27" s="585">
        <v>43025</v>
      </c>
      <c r="AT27" s="351" t="s">
        <v>745</v>
      </c>
      <c r="AU27" s="351"/>
      <c r="AV27" s="351"/>
      <c r="AW27" s="351">
        <v>0.5</v>
      </c>
      <c r="AX27" s="202" t="s">
        <v>254</v>
      </c>
      <c r="AY27" s="349">
        <v>9</v>
      </c>
      <c r="AZ27" s="120">
        <f t="shared" si="4"/>
        <v>8.3016000000000005</v>
      </c>
      <c r="BA27" s="597"/>
      <c r="BB27" s="598"/>
      <c r="BC27" s="599" t="str">
        <f t="shared" si="45"/>
        <v/>
      </c>
      <c r="BD27" s="120">
        <f>IF(ISBLANK(AX27),"",IF(ISBLANK(BB27),0,BB27)*ion21Coop!$F$46/100+AZ27-BB27)</f>
        <v>8.3016000000000005</v>
      </c>
      <c r="BF27" s="119">
        <f t="shared" ref="BF27:BF70" si="88">BF$3</f>
        <v>4</v>
      </c>
      <c r="BG27" s="123" t="str">
        <f t="shared" si="67"/>
        <v>EmNi</v>
      </c>
      <c r="BH27" s="123">
        <v>22</v>
      </c>
      <c r="BI27" s="585"/>
      <c r="BJ27" s="351"/>
      <c r="BK27" s="351"/>
      <c r="BL27" s="351"/>
      <c r="BM27" s="351"/>
      <c r="BN27" s="202"/>
      <c r="BO27" s="349"/>
      <c r="BP27" s="120" t="str">
        <f t="shared" si="6"/>
        <v/>
      </c>
      <c r="BQ27" s="597"/>
      <c r="BR27" s="598"/>
      <c r="BS27" s="599" t="str">
        <f t="shared" si="46"/>
        <v/>
      </c>
      <c r="BT27" s="120" t="str">
        <f>IF(ISBLANK(BN27),"",IF(ISBLANK(BR27),0,BR27)*ion21Coop!$F$46/100+BP27-BR27)</f>
        <v/>
      </c>
      <c r="BU27" s="590"/>
      <c r="BV27" s="119">
        <f t="shared" ref="BV27:BV70" si="89">BV$3</f>
        <v>5</v>
      </c>
      <c r="BW27" s="123" t="str">
        <f t="shared" si="68"/>
        <v>HeJe</v>
      </c>
      <c r="BX27" s="123">
        <v>22</v>
      </c>
      <c r="BY27" s="616"/>
      <c r="BZ27" s="423"/>
      <c r="CA27" s="423"/>
      <c r="CB27" s="423"/>
      <c r="CC27" s="423"/>
      <c r="CD27" s="203"/>
      <c r="CE27" s="204"/>
      <c r="CF27" s="120" t="str">
        <f t="shared" si="8"/>
        <v/>
      </c>
      <c r="CG27" s="601"/>
      <c r="CH27" s="603"/>
      <c r="CI27" s="599" t="str">
        <f t="shared" si="47"/>
        <v/>
      </c>
      <c r="CJ27" s="120" t="str">
        <f>IF(ISBLANK(CD27),"",IF(ISBLANK(CH27),0,CH27)*ion21Coop!$F$46/100+CF27-CH27)</f>
        <v/>
      </c>
      <c r="CK27" s="590"/>
      <c r="CL27" s="119">
        <f t="shared" ref="CL27:CL70" si="90">CL$3</f>
        <v>6</v>
      </c>
      <c r="CM27" s="123" t="str">
        <f t="shared" si="69"/>
        <v/>
      </c>
      <c r="CN27" s="123">
        <v>22</v>
      </c>
      <c r="CO27" s="616"/>
      <c r="CP27" s="423"/>
      <c r="CQ27" s="423"/>
      <c r="CR27" s="423"/>
      <c r="CS27" s="423"/>
      <c r="CT27" s="203"/>
      <c r="CU27" s="204"/>
      <c r="CV27" s="120" t="str">
        <f t="shared" si="10"/>
        <v/>
      </c>
      <c r="CW27" s="601"/>
      <c r="CX27" s="603"/>
      <c r="CY27" s="599" t="str">
        <f t="shared" si="48"/>
        <v/>
      </c>
      <c r="CZ27" s="120" t="str">
        <f>IF(ISBLANK(CT27),"",IF(ISBLANK(CX27),0,CX27)*ion21Coop!$F$46/100+CV27-CX27)</f>
        <v/>
      </c>
      <c r="DB27" s="119">
        <f t="shared" ref="DB27:DB70" si="91">DB$3</f>
        <v>7</v>
      </c>
      <c r="DC27" s="123" t="str">
        <f t="shared" si="70"/>
        <v/>
      </c>
      <c r="DD27" s="123">
        <v>22</v>
      </c>
      <c r="DE27" s="616"/>
      <c r="DF27" s="423"/>
      <c r="DG27" s="423"/>
      <c r="DH27" s="423"/>
      <c r="DI27" s="423"/>
      <c r="DJ27" s="203"/>
      <c r="DK27" s="204"/>
      <c r="DL27" s="120" t="str">
        <f t="shared" si="12"/>
        <v/>
      </c>
      <c r="DM27" s="601"/>
      <c r="DN27" s="603"/>
      <c r="DO27" s="599" t="str">
        <f t="shared" si="49"/>
        <v/>
      </c>
      <c r="DP27" s="120" t="str">
        <f>IF(ISBLANK(DJ27),"",IF(ISBLANK(DN27),0,DN27)*ion21Coop!$F$46/100+DL27-DN27)</f>
        <v/>
      </c>
      <c r="DQ27" s="590"/>
      <c r="DR27" s="119">
        <f t="shared" ref="DR27:DR70" si="92">DR$3</f>
        <v>8</v>
      </c>
      <c r="DS27" s="123" t="str">
        <f t="shared" si="71"/>
        <v/>
      </c>
      <c r="DT27" s="123">
        <v>22</v>
      </c>
      <c r="DU27" s="616"/>
      <c r="DV27" s="423"/>
      <c r="DW27" s="423"/>
      <c r="DX27" s="423"/>
      <c r="DY27" s="423"/>
      <c r="DZ27" s="203"/>
      <c r="EA27" s="204"/>
      <c r="EB27" s="120" t="str">
        <f t="shared" si="14"/>
        <v/>
      </c>
      <c r="EC27" s="601"/>
      <c r="ED27" s="603"/>
      <c r="EE27" s="599" t="str">
        <f t="shared" si="50"/>
        <v/>
      </c>
      <c r="EF27" s="120" t="str">
        <f>IF(ISBLANK(DZ27),"",IF(ISBLANK(ED27),0,ED27)*ion21Coop!$F$46/100+EB27-ED27)</f>
        <v/>
      </c>
      <c r="EG27" s="590"/>
      <c r="EH27" s="119">
        <f t="shared" ref="EH27:EH70" si="93">EH$3</f>
        <v>9</v>
      </c>
      <c r="EI27" s="427" t="str">
        <f t="shared" si="72"/>
        <v/>
      </c>
      <c r="EJ27" s="123">
        <v>22</v>
      </c>
      <c r="EK27" s="425"/>
      <c r="EL27" s="423"/>
      <c r="EM27" s="423"/>
      <c r="EN27" s="423"/>
      <c r="EO27" s="423"/>
      <c r="EP27" s="203"/>
      <c r="EQ27" s="204"/>
      <c r="ER27" s="600" t="str">
        <f t="shared" si="16"/>
        <v/>
      </c>
      <c r="ES27" s="601"/>
      <c r="ET27" s="603"/>
      <c r="EU27" s="602" t="str">
        <f t="shared" si="51"/>
        <v/>
      </c>
      <c r="EV27" s="120" t="str">
        <f>IF(ISBLANK(EP27),"",IF(ISBLANK(ET27),0,ET27)*ion21Coop!$F$46/100+ER27-ET27)</f>
        <v/>
      </c>
      <c r="EX27" s="119">
        <f t="shared" ref="EX27:EX70" si="94">EX$3</f>
        <v>10</v>
      </c>
      <c r="EY27" s="427" t="str">
        <f t="shared" si="73"/>
        <v/>
      </c>
      <c r="EZ27" s="123">
        <v>22</v>
      </c>
      <c r="FA27" s="425"/>
      <c r="FB27" s="423"/>
      <c r="FC27" s="423"/>
      <c r="FD27" s="423"/>
      <c r="FE27" s="423"/>
      <c r="FF27" s="203"/>
      <c r="FG27" s="204"/>
      <c r="FH27" s="600" t="str">
        <f t="shared" si="18"/>
        <v/>
      </c>
      <c r="FI27" s="601"/>
      <c r="FJ27" s="603"/>
      <c r="FK27" s="602" t="str">
        <f t="shared" si="52"/>
        <v/>
      </c>
      <c r="FL27" s="120" t="str">
        <f>IF(ISBLANK(FF27),"",IF(ISBLANK(FJ27),0,FJ27)*ion21Coop!$F$46/100+FH27-FJ27)</f>
        <v/>
      </c>
      <c r="FM27" s="590"/>
      <c r="FN27" s="119">
        <f t="shared" ref="FN27:FN70" si="95">FN$3</f>
        <v>11</v>
      </c>
      <c r="FO27" s="427" t="str">
        <f t="shared" si="74"/>
        <v/>
      </c>
      <c r="FP27" s="123">
        <v>22</v>
      </c>
      <c r="FQ27" s="425"/>
      <c r="FR27" s="423"/>
      <c r="FS27" s="423"/>
      <c r="FT27" s="423"/>
      <c r="FU27" s="423"/>
      <c r="FV27" s="203"/>
      <c r="FW27" s="204"/>
      <c r="FX27" s="600" t="str">
        <f t="shared" si="20"/>
        <v/>
      </c>
      <c r="FY27" s="601"/>
      <c r="FZ27" s="603"/>
      <c r="GA27" s="602" t="str">
        <f t="shared" si="53"/>
        <v/>
      </c>
      <c r="GB27" s="120" t="str">
        <f>IF(ISBLANK(FV27),"",IF(ISBLANK(FZ27),0,FZ27)*ion21Coop!$F$46/100+FX27-FZ27)</f>
        <v/>
      </c>
      <c r="GC27" s="590"/>
      <c r="GD27" s="119">
        <f t="shared" ref="GD27:GD70" si="96">GD$3</f>
        <v>12</v>
      </c>
      <c r="GE27" s="427" t="str">
        <f t="shared" si="75"/>
        <v/>
      </c>
      <c r="GF27" s="123">
        <v>22</v>
      </c>
      <c r="GG27" s="425"/>
      <c r="GH27" s="423"/>
      <c r="GI27" s="423"/>
      <c r="GJ27" s="423"/>
      <c r="GK27" s="423"/>
      <c r="GL27" s="203"/>
      <c r="GM27" s="204"/>
      <c r="GN27" s="600" t="str">
        <f t="shared" si="22"/>
        <v/>
      </c>
      <c r="GO27" s="601"/>
      <c r="GP27" s="603"/>
      <c r="GQ27" s="602" t="str">
        <f t="shared" si="54"/>
        <v/>
      </c>
      <c r="GR27" s="120" t="str">
        <f>IF(ISBLANK(GL27),"",IF(ISBLANK(GP27),0,GP27)*ion21Coop!$F$46/100+GN27-GP27)</f>
        <v/>
      </c>
      <c r="GT27" s="119">
        <f t="shared" ref="GT27:GT70" si="97">GT$3</f>
        <v>13</v>
      </c>
      <c r="GU27" s="427" t="str">
        <f t="shared" si="76"/>
        <v/>
      </c>
      <c r="GV27" s="123">
        <v>22</v>
      </c>
      <c r="GW27" s="425"/>
      <c r="GX27" s="423"/>
      <c r="GY27" s="423"/>
      <c r="GZ27" s="423"/>
      <c r="HA27" s="423"/>
      <c r="HB27" s="203"/>
      <c r="HC27" s="204"/>
      <c r="HD27" s="600" t="str">
        <f t="shared" si="24"/>
        <v/>
      </c>
      <c r="HE27" s="601"/>
      <c r="HF27" s="603"/>
      <c r="HG27" s="602" t="str">
        <f t="shared" si="55"/>
        <v/>
      </c>
      <c r="HH27" s="120" t="str">
        <f>IF(ISBLANK(HB27),"",IF(ISBLANK(HF27),0,HF27)*ion21Coop!$F$46/100+HD27-HF27)</f>
        <v/>
      </c>
      <c r="HI27" s="590"/>
      <c r="HJ27" s="119">
        <f t="shared" ref="HJ27:HJ70" si="98">HJ$3</f>
        <v>14</v>
      </c>
      <c r="HK27" s="427" t="str">
        <f t="shared" si="77"/>
        <v/>
      </c>
      <c r="HL27" s="123">
        <v>22</v>
      </c>
      <c r="HM27" s="425"/>
      <c r="HN27" s="423"/>
      <c r="HO27" s="423"/>
      <c r="HP27" s="423"/>
      <c r="HQ27" s="423"/>
      <c r="HR27" s="203"/>
      <c r="HS27" s="204"/>
      <c r="HT27" s="600" t="str">
        <f t="shared" si="26"/>
        <v/>
      </c>
      <c r="HU27" s="601"/>
      <c r="HV27" s="603"/>
      <c r="HW27" s="602" t="str">
        <f t="shared" si="56"/>
        <v/>
      </c>
      <c r="HX27" s="120" t="str">
        <f>IF(ISBLANK(HR27),"",IF(ISBLANK(HV27),0,HV27)*ion21Coop!$F$46/100+HT27-HV27)</f>
        <v/>
      </c>
      <c r="HY27" s="590"/>
      <c r="HZ27" s="119">
        <f t="shared" ref="HZ27:HZ70" si="99">HZ$3</f>
        <v>15</v>
      </c>
      <c r="IA27" s="427" t="str">
        <f t="shared" si="78"/>
        <v/>
      </c>
      <c r="IB27" s="123">
        <v>22</v>
      </c>
      <c r="IC27" s="425"/>
      <c r="ID27" s="423"/>
      <c r="IE27" s="423"/>
      <c r="IF27" s="423"/>
      <c r="IG27" s="423"/>
      <c r="IH27" s="203"/>
      <c r="II27" s="204"/>
      <c r="IJ27" s="600" t="str">
        <f t="shared" si="28"/>
        <v/>
      </c>
      <c r="IK27" s="601"/>
      <c r="IL27" s="603"/>
      <c r="IM27" s="602" t="str">
        <f t="shared" si="57"/>
        <v/>
      </c>
      <c r="IN27" s="120" t="str">
        <f>IF(ISBLANK(IH27),"",IF(ISBLANK(IL27),0,IL27)*ion21Coop!$F$46/100+IJ27-IL27)</f>
        <v/>
      </c>
      <c r="IP27" s="119">
        <f t="shared" ref="IP27:IP70" si="100">IP$3</f>
        <v>16</v>
      </c>
      <c r="IQ27" s="427" t="str">
        <f t="shared" si="79"/>
        <v/>
      </c>
      <c r="IR27" s="123">
        <v>22</v>
      </c>
      <c r="IS27" s="425"/>
      <c r="IT27" s="423"/>
      <c r="IU27" s="423"/>
      <c r="IV27" s="423"/>
      <c r="IW27" s="423"/>
      <c r="IX27" s="203"/>
      <c r="IY27" s="204"/>
      <c r="IZ27" s="600" t="str">
        <f t="shared" si="30"/>
        <v/>
      </c>
      <c r="JA27" s="601"/>
      <c r="JB27" s="603"/>
      <c r="JC27" s="602" t="str">
        <f t="shared" si="58"/>
        <v/>
      </c>
      <c r="JD27" s="120" t="str">
        <f>IF(ISBLANK(IX27),"",IF(ISBLANK(JB27),0,JB27)*ion21Coop!$F$46/100+IZ27-JB27)</f>
        <v/>
      </c>
      <c r="JF27" s="119">
        <f t="shared" ref="JF27:JF70" si="101">JF$3</f>
        <v>17</v>
      </c>
      <c r="JG27" s="427" t="str">
        <f t="shared" si="80"/>
        <v/>
      </c>
      <c r="JH27" s="123">
        <v>22</v>
      </c>
      <c r="JI27" s="425"/>
      <c r="JJ27" s="423"/>
      <c r="JK27" s="423"/>
      <c r="JL27" s="423"/>
      <c r="JM27" s="423"/>
      <c r="JN27" s="203"/>
      <c r="JO27" s="204"/>
      <c r="JP27" s="600" t="str">
        <f t="shared" si="32"/>
        <v/>
      </c>
      <c r="JQ27" s="601"/>
      <c r="JR27" s="603"/>
      <c r="JS27" s="602" t="str">
        <f t="shared" si="59"/>
        <v/>
      </c>
      <c r="JT27" s="120" t="str">
        <f>IF(ISBLANK(JN27),"",IF(ISBLANK(JR27),0,JR27)*ion21Coop!$F$46/100+JP27-JR27)</f>
        <v/>
      </c>
      <c r="JV27" s="119">
        <f t="shared" ref="JV27:JV70" si="102">JV$3</f>
        <v>18</v>
      </c>
      <c r="JW27" s="427" t="str">
        <f t="shared" si="81"/>
        <v/>
      </c>
      <c r="JX27" s="123">
        <v>22</v>
      </c>
      <c r="JY27" s="425"/>
      <c r="JZ27" s="423"/>
      <c r="KA27" s="423"/>
      <c r="KB27" s="423"/>
      <c r="KC27" s="423"/>
      <c r="KD27" s="203"/>
      <c r="KE27" s="204"/>
      <c r="KF27" s="600" t="str">
        <f t="shared" si="34"/>
        <v/>
      </c>
      <c r="KG27" s="601"/>
      <c r="KH27" s="603"/>
      <c r="KI27" s="602" t="str">
        <f t="shared" si="60"/>
        <v/>
      </c>
      <c r="KJ27" s="120" t="str">
        <f>IF(ISBLANK(KD27),"",IF(ISBLANK(KH27),0,KH27)*ion21Coop!$F$46/100+KF27-KH27)</f>
        <v/>
      </c>
      <c r="KL27" s="119">
        <f t="shared" ref="KL27:KL70" si="103">KL$3</f>
        <v>19</v>
      </c>
      <c r="KM27" s="427" t="str">
        <f t="shared" si="82"/>
        <v/>
      </c>
      <c r="KN27" s="123">
        <v>22</v>
      </c>
      <c r="KO27" s="425"/>
      <c r="KP27" s="423"/>
      <c r="KQ27" s="423"/>
      <c r="KR27" s="423"/>
      <c r="KS27" s="423"/>
      <c r="KT27" s="203"/>
      <c r="KU27" s="204"/>
      <c r="KV27" s="600" t="str">
        <f t="shared" si="36"/>
        <v/>
      </c>
      <c r="KW27" s="601"/>
      <c r="KX27" s="603"/>
      <c r="KY27" s="602" t="str">
        <f t="shared" si="61"/>
        <v/>
      </c>
      <c r="KZ27" s="120" t="str">
        <f>IF(ISBLANK(KT27),"",IF(ISBLANK(KX27),0,KX27)*ion21Coop!$F$46/100+KV27-KX27)</f>
        <v/>
      </c>
      <c r="LB27" s="119">
        <f t="shared" ref="LB27:LB70" si="104">LB$3</f>
        <v>20</v>
      </c>
      <c r="LC27" s="123" t="str">
        <f t="shared" si="83"/>
        <v/>
      </c>
      <c r="LD27" s="123">
        <v>22</v>
      </c>
      <c r="LE27" s="425"/>
      <c r="LF27" s="423"/>
      <c r="LG27" s="423"/>
      <c r="LH27" s="423"/>
      <c r="LI27" s="423"/>
      <c r="LJ27" s="203"/>
      <c r="LK27" s="204"/>
      <c r="LL27" s="120" t="str">
        <f t="shared" si="38"/>
        <v/>
      </c>
      <c r="LM27" s="601"/>
      <c r="LN27" s="603"/>
      <c r="LO27" s="599" t="str">
        <f t="shared" si="62"/>
        <v/>
      </c>
      <c r="LP27" s="120" t="str">
        <f>IF(ISBLANK(LJ27),"",IF(ISBLANK(LN27),0,LN27)*ion21Coop!$F$46/100+LL27-LN27)</f>
        <v/>
      </c>
      <c r="LR27" s="119">
        <f t="shared" ref="LR27:LR70" si="105">LR$3</f>
        <v>21</v>
      </c>
      <c r="LS27" s="123" t="str">
        <f t="shared" si="84"/>
        <v/>
      </c>
      <c r="LT27" s="123">
        <v>22</v>
      </c>
      <c r="LU27" s="425"/>
      <c r="LV27" s="423"/>
      <c r="LW27" s="423"/>
      <c r="LX27" s="423"/>
      <c r="LY27" s="423"/>
      <c r="LZ27" s="203"/>
      <c r="MA27" s="204"/>
      <c r="MB27" s="120" t="str">
        <f t="shared" si="40"/>
        <v/>
      </c>
      <c r="MC27" s="601"/>
      <c r="MD27" s="603"/>
      <c r="ME27" s="599" t="str">
        <f t="shared" si="63"/>
        <v/>
      </c>
      <c r="MF27" s="120" t="str">
        <f>IF(ISBLANK(LZ27),"",IF(ISBLANK(MD27),0,MD27)*ion21Coop!$F$46/100+MB27-MD27)</f>
        <v/>
      </c>
    </row>
    <row r="28" spans="1:345" x14ac:dyDescent="0.3">
      <c r="J28" s="119">
        <f t="shared" si="85"/>
        <v>1</v>
      </c>
      <c r="K28" s="123" t="str">
        <f t="shared" si="64"/>
        <v>YaJo</v>
      </c>
      <c r="L28" s="123">
        <v>23</v>
      </c>
      <c r="M28" s="585"/>
      <c r="N28" s="351"/>
      <c r="O28" s="351"/>
      <c r="P28" s="351"/>
      <c r="Q28" s="351"/>
      <c r="R28" s="202"/>
      <c r="S28" s="349"/>
      <c r="T28" s="120" t="str">
        <f t="shared" si="42"/>
        <v/>
      </c>
      <c r="U28" s="597"/>
      <c r="V28" s="598"/>
      <c r="W28" s="599" t="str">
        <f t="shared" si="43"/>
        <v/>
      </c>
      <c r="X28" s="120" t="str">
        <f>IF(ISBLANK(R28),"",IF(ISBLANK(V28),0,V28)*ion21Coop!$F$46/100+T28-V28)</f>
        <v/>
      </c>
      <c r="Y28" s="590"/>
      <c r="Z28" s="119">
        <f t="shared" si="86"/>
        <v>2</v>
      </c>
      <c r="AA28" s="123" t="str">
        <f t="shared" si="65"/>
        <v>GeLo</v>
      </c>
      <c r="AB28" s="123">
        <v>23</v>
      </c>
      <c r="AC28" s="616"/>
      <c r="AD28" s="423"/>
      <c r="AE28" s="423"/>
      <c r="AF28" s="423"/>
      <c r="AG28" s="423"/>
      <c r="AH28" s="203"/>
      <c r="AI28" s="204"/>
      <c r="AJ28" s="120" t="str">
        <f t="shared" si="2"/>
        <v/>
      </c>
      <c r="AK28" s="601"/>
      <c r="AL28" s="603"/>
      <c r="AM28" s="599" t="str">
        <f t="shared" si="44"/>
        <v/>
      </c>
      <c r="AN28" s="120" t="str">
        <f>IF(ISBLANK(AH28),"",IF(ISBLANK(AL28),0,AL28)*ion21Coop!$F$46/100+AJ28-AL28)</f>
        <v/>
      </c>
      <c r="AO28" s="577"/>
      <c r="AP28" s="119">
        <f t="shared" si="87"/>
        <v>3</v>
      </c>
      <c r="AQ28" s="123" t="str">
        <f t="shared" si="66"/>
        <v>MiDo</v>
      </c>
      <c r="AR28" s="123">
        <v>23</v>
      </c>
      <c r="AS28" s="585">
        <v>43026</v>
      </c>
      <c r="AT28" s="351" t="s">
        <v>746</v>
      </c>
      <c r="AU28" s="351"/>
      <c r="AV28" s="351"/>
      <c r="AW28" s="351"/>
      <c r="AX28" s="202" t="s">
        <v>254</v>
      </c>
      <c r="AY28" s="349">
        <v>18</v>
      </c>
      <c r="AZ28" s="120">
        <f t="shared" si="4"/>
        <v>16.603200000000001</v>
      </c>
      <c r="BA28" s="597"/>
      <c r="BB28" s="598"/>
      <c r="BC28" s="599" t="str">
        <f t="shared" si="45"/>
        <v/>
      </c>
      <c r="BD28" s="120">
        <f>IF(ISBLANK(AX28),"",IF(ISBLANK(BB28),0,BB28)*ion21Coop!$F$46/100+AZ28-BB28)</f>
        <v>16.603200000000001</v>
      </c>
      <c r="BF28" s="119">
        <f t="shared" si="88"/>
        <v>4</v>
      </c>
      <c r="BG28" s="123" t="str">
        <f t="shared" si="67"/>
        <v>EmNi</v>
      </c>
      <c r="BH28" s="123">
        <v>23</v>
      </c>
      <c r="BI28" s="585"/>
      <c r="BJ28" s="351"/>
      <c r="BK28" s="351"/>
      <c r="BL28" s="351"/>
      <c r="BM28" s="351"/>
      <c r="BN28" s="202"/>
      <c r="BO28" s="349"/>
      <c r="BP28" s="120" t="str">
        <f t="shared" si="6"/>
        <v/>
      </c>
      <c r="BQ28" s="597"/>
      <c r="BR28" s="598"/>
      <c r="BS28" s="599" t="str">
        <f t="shared" si="46"/>
        <v/>
      </c>
      <c r="BT28" s="120" t="str">
        <f>IF(ISBLANK(BN28),"",IF(ISBLANK(BR28),0,BR28)*ion21Coop!$F$46/100+BP28-BR28)</f>
        <v/>
      </c>
      <c r="BU28" s="590"/>
      <c r="BV28" s="119">
        <f t="shared" si="89"/>
        <v>5</v>
      </c>
      <c r="BW28" s="123" t="str">
        <f t="shared" si="68"/>
        <v>HeJe</v>
      </c>
      <c r="BX28" s="123">
        <v>23</v>
      </c>
      <c r="BY28" s="616"/>
      <c r="BZ28" s="423"/>
      <c r="CA28" s="423"/>
      <c r="CB28" s="423"/>
      <c r="CC28" s="423"/>
      <c r="CD28" s="203"/>
      <c r="CE28" s="204"/>
      <c r="CF28" s="120" t="str">
        <f t="shared" si="8"/>
        <v/>
      </c>
      <c r="CG28" s="601"/>
      <c r="CH28" s="603"/>
      <c r="CI28" s="599" t="str">
        <f t="shared" si="47"/>
        <v/>
      </c>
      <c r="CJ28" s="120" t="str">
        <f>IF(ISBLANK(CD28),"",IF(ISBLANK(CH28),0,CH28)*ion21Coop!$F$46/100+CF28-CH28)</f>
        <v/>
      </c>
      <c r="CK28" s="590"/>
      <c r="CL28" s="119">
        <f t="shared" si="90"/>
        <v>6</v>
      </c>
      <c r="CM28" s="123" t="str">
        <f t="shared" si="69"/>
        <v/>
      </c>
      <c r="CN28" s="123">
        <v>23</v>
      </c>
      <c r="CO28" s="616"/>
      <c r="CP28" s="423"/>
      <c r="CQ28" s="423"/>
      <c r="CR28" s="423"/>
      <c r="CS28" s="423"/>
      <c r="CT28" s="203"/>
      <c r="CU28" s="204"/>
      <c r="CV28" s="120" t="str">
        <f t="shared" si="10"/>
        <v/>
      </c>
      <c r="CW28" s="601"/>
      <c r="CX28" s="603"/>
      <c r="CY28" s="599" t="str">
        <f t="shared" si="48"/>
        <v/>
      </c>
      <c r="CZ28" s="120" t="str">
        <f>IF(ISBLANK(CT28),"",IF(ISBLANK(CX28),0,CX28)*ion21Coop!$F$46/100+CV28-CX28)</f>
        <v/>
      </c>
      <c r="DB28" s="119">
        <f t="shared" si="91"/>
        <v>7</v>
      </c>
      <c r="DC28" s="123" t="str">
        <f t="shared" si="70"/>
        <v/>
      </c>
      <c r="DD28" s="123">
        <v>23</v>
      </c>
      <c r="DE28" s="616"/>
      <c r="DF28" s="423"/>
      <c r="DG28" s="423"/>
      <c r="DH28" s="423"/>
      <c r="DI28" s="423"/>
      <c r="DJ28" s="203"/>
      <c r="DK28" s="204"/>
      <c r="DL28" s="120" t="str">
        <f t="shared" si="12"/>
        <v/>
      </c>
      <c r="DM28" s="601"/>
      <c r="DN28" s="603"/>
      <c r="DO28" s="599" t="str">
        <f t="shared" si="49"/>
        <v/>
      </c>
      <c r="DP28" s="120" t="str">
        <f>IF(ISBLANK(DJ28),"",IF(ISBLANK(DN28),0,DN28)*ion21Coop!$F$46/100+DL28-DN28)</f>
        <v/>
      </c>
      <c r="DQ28" s="590"/>
      <c r="DR28" s="119">
        <f t="shared" si="92"/>
        <v>8</v>
      </c>
      <c r="DS28" s="123" t="str">
        <f t="shared" si="71"/>
        <v/>
      </c>
      <c r="DT28" s="123">
        <v>23</v>
      </c>
      <c r="DU28" s="616"/>
      <c r="DV28" s="423"/>
      <c r="DW28" s="423"/>
      <c r="DX28" s="423"/>
      <c r="DY28" s="423"/>
      <c r="DZ28" s="203"/>
      <c r="EA28" s="204"/>
      <c r="EB28" s="120" t="str">
        <f t="shared" si="14"/>
        <v/>
      </c>
      <c r="EC28" s="601"/>
      <c r="ED28" s="603"/>
      <c r="EE28" s="599" t="str">
        <f t="shared" si="50"/>
        <v/>
      </c>
      <c r="EF28" s="120" t="str">
        <f>IF(ISBLANK(DZ28),"",IF(ISBLANK(ED28),0,ED28)*ion21Coop!$F$46/100+EB28-ED28)</f>
        <v/>
      </c>
      <c r="EG28" s="590"/>
      <c r="EH28" s="119">
        <f t="shared" si="93"/>
        <v>9</v>
      </c>
      <c r="EI28" s="427" t="str">
        <f t="shared" si="72"/>
        <v/>
      </c>
      <c r="EJ28" s="123">
        <v>23</v>
      </c>
      <c r="EK28" s="425"/>
      <c r="EL28" s="423"/>
      <c r="EM28" s="423"/>
      <c r="EN28" s="423"/>
      <c r="EO28" s="423"/>
      <c r="EP28" s="203"/>
      <c r="EQ28" s="204"/>
      <c r="ER28" s="600" t="str">
        <f t="shared" si="16"/>
        <v/>
      </c>
      <c r="ES28" s="601"/>
      <c r="ET28" s="603"/>
      <c r="EU28" s="602" t="str">
        <f t="shared" si="51"/>
        <v/>
      </c>
      <c r="EV28" s="120" t="str">
        <f>IF(ISBLANK(EP28),"",IF(ISBLANK(ET28),0,ET28)*ion21Coop!$F$46/100+ER28-ET28)</f>
        <v/>
      </c>
      <c r="EX28" s="119">
        <f t="shared" si="94"/>
        <v>10</v>
      </c>
      <c r="EY28" s="427" t="str">
        <f t="shared" si="73"/>
        <v/>
      </c>
      <c r="EZ28" s="123">
        <v>23</v>
      </c>
      <c r="FA28" s="425"/>
      <c r="FB28" s="423"/>
      <c r="FC28" s="423"/>
      <c r="FD28" s="423"/>
      <c r="FE28" s="423"/>
      <c r="FF28" s="203"/>
      <c r="FG28" s="204"/>
      <c r="FH28" s="600" t="str">
        <f t="shared" si="18"/>
        <v/>
      </c>
      <c r="FI28" s="601"/>
      <c r="FJ28" s="603"/>
      <c r="FK28" s="602" t="str">
        <f t="shared" si="52"/>
        <v/>
      </c>
      <c r="FL28" s="120" t="str">
        <f>IF(ISBLANK(FF28),"",IF(ISBLANK(FJ28),0,FJ28)*ion21Coop!$F$46/100+FH28-FJ28)</f>
        <v/>
      </c>
      <c r="FM28" s="590"/>
      <c r="FN28" s="119">
        <f t="shared" si="95"/>
        <v>11</v>
      </c>
      <c r="FO28" s="427" t="str">
        <f t="shared" si="74"/>
        <v/>
      </c>
      <c r="FP28" s="123">
        <v>23</v>
      </c>
      <c r="FQ28" s="425"/>
      <c r="FR28" s="423"/>
      <c r="FS28" s="423"/>
      <c r="FT28" s="423"/>
      <c r="FU28" s="423"/>
      <c r="FV28" s="203"/>
      <c r="FW28" s="204"/>
      <c r="FX28" s="600" t="str">
        <f t="shared" si="20"/>
        <v/>
      </c>
      <c r="FY28" s="601"/>
      <c r="FZ28" s="603"/>
      <c r="GA28" s="602" t="str">
        <f t="shared" si="53"/>
        <v/>
      </c>
      <c r="GB28" s="120" t="str">
        <f>IF(ISBLANK(FV28),"",IF(ISBLANK(FZ28),0,FZ28)*ion21Coop!$F$46/100+FX28-FZ28)</f>
        <v/>
      </c>
      <c r="GC28" s="590"/>
      <c r="GD28" s="119">
        <f t="shared" si="96"/>
        <v>12</v>
      </c>
      <c r="GE28" s="427" t="str">
        <f t="shared" si="75"/>
        <v/>
      </c>
      <c r="GF28" s="123">
        <v>23</v>
      </c>
      <c r="GG28" s="425"/>
      <c r="GH28" s="423"/>
      <c r="GI28" s="423"/>
      <c r="GJ28" s="423"/>
      <c r="GK28" s="423"/>
      <c r="GL28" s="203"/>
      <c r="GM28" s="204"/>
      <c r="GN28" s="600" t="str">
        <f t="shared" si="22"/>
        <v/>
      </c>
      <c r="GO28" s="601"/>
      <c r="GP28" s="603"/>
      <c r="GQ28" s="602" t="str">
        <f t="shared" si="54"/>
        <v/>
      </c>
      <c r="GR28" s="120" t="str">
        <f>IF(ISBLANK(GL28),"",IF(ISBLANK(GP28),0,GP28)*ion21Coop!$F$46/100+GN28-GP28)</f>
        <v/>
      </c>
      <c r="GT28" s="119">
        <f t="shared" si="97"/>
        <v>13</v>
      </c>
      <c r="GU28" s="427" t="str">
        <f t="shared" si="76"/>
        <v/>
      </c>
      <c r="GV28" s="123">
        <v>23</v>
      </c>
      <c r="GW28" s="425"/>
      <c r="GX28" s="423"/>
      <c r="GY28" s="423"/>
      <c r="GZ28" s="423"/>
      <c r="HA28" s="423"/>
      <c r="HB28" s="203"/>
      <c r="HC28" s="204"/>
      <c r="HD28" s="600" t="str">
        <f t="shared" si="24"/>
        <v/>
      </c>
      <c r="HE28" s="601"/>
      <c r="HF28" s="603"/>
      <c r="HG28" s="602" t="str">
        <f t="shared" si="55"/>
        <v/>
      </c>
      <c r="HH28" s="120" t="str">
        <f>IF(ISBLANK(HB28),"",IF(ISBLANK(HF28),0,HF28)*ion21Coop!$F$46/100+HD28-HF28)</f>
        <v/>
      </c>
      <c r="HI28" s="590"/>
      <c r="HJ28" s="119">
        <f t="shared" si="98"/>
        <v>14</v>
      </c>
      <c r="HK28" s="427" t="str">
        <f t="shared" si="77"/>
        <v/>
      </c>
      <c r="HL28" s="123">
        <v>23</v>
      </c>
      <c r="HM28" s="425"/>
      <c r="HN28" s="423"/>
      <c r="HO28" s="423"/>
      <c r="HP28" s="423"/>
      <c r="HQ28" s="423"/>
      <c r="HR28" s="203"/>
      <c r="HS28" s="204"/>
      <c r="HT28" s="600" t="str">
        <f t="shared" si="26"/>
        <v/>
      </c>
      <c r="HU28" s="601"/>
      <c r="HV28" s="603"/>
      <c r="HW28" s="602" t="str">
        <f t="shared" si="56"/>
        <v/>
      </c>
      <c r="HX28" s="120" t="str">
        <f>IF(ISBLANK(HR28),"",IF(ISBLANK(HV28),0,HV28)*ion21Coop!$F$46/100+HT28-HV28)</f>
        <v/>
      </c>
      <c r="HY28" s="590"/>
      <c r="HZ28" s="119">
        <f t="shared" si="99"/>
        <v>15</v>
      </c>
      <c r="IA28" s="427" t="str">
        <f t="shared" si="78"/>
        <v/>
      </c>
      <c r="IB28" s="123">
        <v>23</v>
      </c>
      <c r="IC28" s="425"/>
      <c r="ID28" s="423"/>
      <c r="IE28" s="423"/>
      <c r="IF28" s="423"/>
      <c r="IG28" s="423"/>
      <c r="IH28" s="203"/>
      <c r="II28" s="204"/>
      <c r="IJ28" s="600" t="str">
        <f t="shared" si="28"/>
        <v/>
      </c>
      <c r="IK28" s="601"/>
      <c r="IL28" s="603"/>
      <c r="IM28" s="602" t="str">
        <f t="shared" si="57"/>
        <v/>
      </c>
      <c r="IN28" s="120" t="str">
        <f>IF(ISBLANK(IH28),"",IF(ISBLANK(IL28),0,IL28)*ion21Coop!$F$46/100+IJ28-IL28)</f>
        <v/>
      </c>
      <c r="IP28" s="119">
        <f t="shared" si="100"/>
        <v>16</v>
      </c>
      <c r="IQ28" s="427" t="str">
        <f t="shared" si="79"/>
        <v/>
      </c>
      <c r="IR28" s="123">
        <v>23</v>
      </c>
      <c r="IS28" s="425"/>
      <c r="IT28" s="423"/>
      <c r="IU28" s="423"/>
      <c r="IV28" s="423"/>
      <c r="IW28" s="423"/>
      <c r="IX28" s="203"/>
      <c r="IY28" s="204"/>
      <c r="IZ28" s="600" t="str">
        <f t="shared" si="30"/>
        <v/>
      </c>
      <c r="JA28" s="601"/>
      <c r="JB28" s="603"/>
      <c r="JC28" s="602" t="str">
        <f t="shared" si="58"/>
        <v/>
      </c>
      <c r="JD28" s="120" t="str">
        <f>IF(ISBLANK(IX28),"",IF(ISBLANK(JB28),0,JB28)*ion21Coop!$F$46/100+IZ28-JB28)</f>
        <v/>
      </c>
      <c r="JF28" s="119">
        <f t="shared" si="101"/>
        <v>17</v>
      </c>
      <c r="JG28" s="427" t="str">
        <f t="shared" si="80"/>
        <v/>
      </c>
      <c r="JH28" s="123">
        <v>23</v>
      </c>
      <c r="JI28" s="425"/>
      <c r="JJ28" s="423"/>
      <c r="JK28" s="423"/>
      <c r="JL28" s="423"/>
      <c r="JM28" s="423"/>
      <c r="JN28" s="203"/>
      <c r="JO28" s="204"/>
      <c r="JP28" s="600" t="str">
        <f t="shared" si="32"/>
        <v/>
      </c>
      <c r="JQ28" s="601"/>
      <c r="JR28" s="603"/>
      <c r="JS28" s="602" t="str">
        <f t="shared" si="59"/>
        <v/>
      </c>
      <c r="JT28" s="120" t="str">
        <f>IF(ISBLANK(JN28),"",IF(ISBLANK(JR28),0,JR28)*ion21Coop!$F$46/100+JP28-JR28)</f>
        <v/>
      </c>
      <c r="JV28" s="119">
        <f t="shared" si="102"/>
        <v>18</v>
      </c>
      <c r="JW28" s="427" t="str">
        <f t="shared" si="81"/>
        <v/>
      </c>
      <c r="JX28" s="123">
        <v>23</v>
      </c>
      <c r="JY28" s="425"/>
      <c r="JZ28" s="423"/>
      <c r="KA28" s="423"/>
      <c r="KB28" s="423"/>
      <c r="KC28" s="423"/>
      <c r="KD28" s="203"/>
      <c r="KE28" s="204"/>
      <c r="KF28" s="600" t="str">
        <f t="shared" si="34"/>
        <v/>
      </c>
      <c r="KG28" s="601"/>
      <c r="KH28" s="603"/>
      <c r="KI28" s="602" t="str">
        <f t="shared" si="60"/>
        <v/>
      </c>
      <c r="KJ28" s="120" t="str">
        <f>IF(ISBLANK(KD28),"",IF(ISBLANK(KH28),0,KH28)*ion21Coop!$F$46/100+KF28-KH28)</f>
        <v/>
      </c>
      <c r="KL28" s="119">
        <f t="shared" si="103"/>
        <v>19</v>
      </c>
      <c r="KM28" s="427" t="str">
        <f t="shared" si="82"/>
        <v/>
      </c>
      <c r="KN28" s="123">
        <v>23</v>
      </c>
      <c r="KO28" s="425"/>
      <c r="KP28" s="423"/>
      <c r="KQ28" s="423"/>
      <c r="KR28" s="423"/>
      <c r="KS28" s="423"/>
      <c r="KT28" s="203"/>
      <c r="KU28" s="204"/>
      <c r="KV28" s="600" t="str">
        <f t="shared" si="36"/>
        <v/>
      </c>
      <c r="KW28" s="601"/>
      <c r="KX28" s="603"/>
      <c r="KY28" s="602" t="str">
        <f t="shared" si="61"/>
        <v/>
      </c>
      <c r="KZ28" s="120" t="str">
        <f>IF(ISBLANK(KT28),"",IF(ISBLANK(KX28),0,KX28)*ion21Coop!$F$46/100+KV28-KX28)</f>
        <v/>
      </c>
      <c r="LB28" s="119">
        <f t="shared" si="104"/>
        <v>20</v>
      </c>
      <c r="LC28" s="123" t="str">
        <f t="shared" si="83"/>
        <v/>
      </c>
      <c r="LD28" s="123">
        <v>23</v>
      </c>
      <c r="LE28" s="425"/>
      <c r="LF28" s="423"/>
      <c r="LG28" s="423"/>
      <c r="LH28" s="423"/>
      <c r="LI28" s="423"/>
      <c r="LJ28" s="203"/>
      <c r="LK28" s="204"/>
      <c r="LL28" s="120" t="str">
        <f t="shared" si="38"/>
        <v/>
      </c>
      <c r="LM28" s="601"/>
      <c r="LN28" s="603"/>
      <c r="LO28" s="599" t="str">
        <f t="shared" si="62"/>
        <v/>
      </c>
      <c r="LP28" s="120" t="str">
        <f>IF(ISBLANK(LJ28),"",IF(ISBLANK(LN28),0,LN28)*ion21Coop!$F$46/100+LL28-LN28)</f>
        <v/>
      </c>
      <c r="LR28" s="119">
        <f t="shared" si="105"/>
        <v>21</v>
      </c>
      <c r="LS28" s="123" t="str">
        <f t="shared" si="84"/>
        <v/>
      </c>
      <c r="LT28" s="123">
        <v>23</v>
      </c>
      <c r="LU28" s="425"/>
      <c r="LV28" s="423"/>
      <c r="LW28" s="423"/>
      <c r="LX28" s="423"/>
      <c r="LY28" s="423"/>
      <c r="LZ28" s="203"/>
      <c r="MA28" s="204"/>
      <c r="MB28" s="120" t="str">
        <f t="shared" si="40"/>
        <v/>
      </c>
      <c r="MC28" s="601"/>
      <c r="MD28" s="603"/>
      <c r="ME28" s="599" t="str">
        <f t="shared" si="63"/>
        <v/>
      </c>
      <c r="MF28" s="120" t="str">
        <f>IF(ISBLANK(LZ28),"",IF(ISBLANK(MD28),0,MD28)*ion21Coop!$F$46/100+MB28-MD28)</f>
        <v/>
      </c>
    </row>
    <row r="29" spans="1:345" x14ac:dyDescent="0.3">
      <c r="A29" s="196" t="s">
        <v>329</v>
      </c>
      <c r="J29" s="119">
        <f t="shared" si="85"/>
        <v>1</v>
      </c>
      <c r="K29" s="123" t="str">
        <f t="shared" si="64"/>
        <v>YaJo</v>
      </c>
      <c r="L29" s="123">
        <v>24</v>
      </c>
      <c r="M29" s="585"/>
      <c r="N29" s="351"/>
      <c r="O29" s="351"/>
      <c r="P29" s="351"/>
      <c r="Q29" s="351"/>
      <c r="R29" s="202"/>
      <c r="S29" s="349"/>
      <c r="T29" s="120" t="str">
        <f t="shared" si="42"/>
        <v/>
      </c>
      <c r="U29" s="597"/>
      <c r="V29" s="598"/>
      <c r="W29" s="599" t="str">
        <f t="shared" si="43"/>
        <v/>
      </c>
      <c r="X29" s="120" t="str">
        <f>IF(ISBLANK(R29),"",IF(ISBLANK(V29),0,V29)*ion21Coop!$F$46/100+T29-V29)</f>
        <v/>
      </c>
      <c r="Y29" s="590"/>
      <c r="Z29" s="119">
        <f t="shared" si="86"/>
        <v>2</v>
      </c>
      <c r="AA29" s="123" t="str">
        <f t="shared" si="65"/>
        <v>GeLo</v>
      </c>
      <c r="AB29" s="123">
        <v>24</v>
      </c>
      <c r="AC29" s="616"/>
      <c r="AD29" s="423"/>
      <c r="AE29" s="423"/>
      <c r="AF29" s="423"/>
      <c r="AG29" s="423"/>
      <c r="AH29" s="203"/>
      <c r="AI29" s="204"/>
      <c r="AJ29" s="120" t="str">
        <f t="shared" si="2"/>
        <v/>
      </c>
      <c r="AK29" s="601"/>
      <c r="AL29" s="603"/>
      <c r="AM29" s="599" t="str">
        <f t="shared" si="44"/>
        <v/>
      </c>
      <c r="AN29" s="120" t="str">
        <f>IF(ISBLANK(AH29),"",IF(ISBLANK(AL29),0,AL29)*ion21Coop!$F$46/100+AJ29-AL29)</f>
        <v/>
      </c>
      <c r="AO29" s="577"/>
      <c r="AP29" s="119">
        <f t="shared" si="87"/>
        <v>3</v>
      </c>
      <c r="AQ29" s="123" t="str">
        <f t="shared" si="66"/>
        <v>MiDo</v>
      </c>
      <c r="AR29" s="123">
        <v>24</v>
      </c>
      <c r="AS29" s="585">
        <v>43026</v>
      </c>
      <c r="AT29" s="351" t="s">
        <v>745</v>
      </c>
      <c r="AU29" s="351"/>
      <c r="AV29" s="351"/>
      <c r="AW29" s="351" t="s">
        <v>747</v>
      </c>
      <c r="AX29" s="202" t="s">
        <v>254</v>
      </c>
      <c r="AY29" s="349">
        <v>18</v>
      </c>
      <c r="AZ29" s="120">
        <f t="shared" si="4"/>
        <v>16.603200000000001</v>
      </c>
      <c r="BA29" s="597"/>
      <c r="BB29" s="598"/>
      <c r="BC29" s="599" t="str">
        <f t="shared" si="45"/>
        <v/>
      </c>
      <c r="BD29" s="120">
        <f>IF(ISBLANK(AX29),"",IF(ISBLANK(BB29),0,BB29)*ion21Coop!$F$46/100+AZ29-BB29)</f>
        <v>16.603200000000001</v>
      </c>
      <c r="BF29" s="119">
        <f t="shared" si="88"/>
        <v>4</v>
      </c>
      <c r="BG29" s="123" t="str">
        <f t="shared" si="67"/>
        <v>EmNi</v>
      </c>
      <c r="BH29" s="123">
        <v>24</v>
      </c>
      <c r="BI29" s="585"/>
      <c r="BJ29" s="351"/>
      <c r="BK29" s="351"/>
      <c r="BL29" s="351"/>
      <c r="BM29" s="351"/>
      <c r="BN29" s="202"/>
      <c r="BO29" s="349"/>
      <c r="BP29" s="120" t="str">
        <f t="shared" si="6"/>
        <v/>
      </c>
      <c r="BQ29" s="597"/>
      <c r="BR29" s="598"/>
      <c r="BS29" s="599" t="str">
        <f t="shared" si="46"/>
        <v/>
      </c>
      <c r="BT29" s="120" t="str">
        <f>IF(ISBLANK(BN29),"",IF(ISBLANK(BR29),0,BR29)*ion21Coop!$F$46/100+BP29-BR29)</f>
        <v/>
      </c>
      <c r="BU29" s="590"/>
      <c r="BV29" s="119">
        <f t="shared" si="89"/>
        <v>5</v>
      </c>
      <c r="BW29" s="123" t="str">
        <f t="shared" si="68"/>
        <v>HeJe</v>
      </c>
      <c r="BX29" s="123">
        <v>24</v>
      </c>
      <c r="BY29" s="616"/>
      <c r="BZ29" s="423"/>
      <c r="CA29" s="423"/>
      <c r="CB29" s="423"/>
      <c r="CC29" s="423"/>
      <c r="CD29" s="203"/>
      <c r="CE29" s="204"/>
      <c r="CF29" s="120" t="str">
        <f t="shared" si="8"/>
        <v/>
      </c>
      <c r="CG29" s="601"/>
      <c r="CH29" s="603"/>
      <c r="CI29" s="599" t="str">
        <f t="shared" si="47"/>
        <v/>
      </c>
      <c r="CJ29" s="120" t="str">
        <f>IF(ISBLANK(CD29),"",IF(ISBLANK(CH29),0,CH29)*ion21Coop!$F$46/100+CF29-CH29)</f>
        <v/>
      </c>
      <c r="CK29" s="590"/>
      <c r="CL29" s="119">
        <f t="shared" si="90"/>
        <v>6</v>
      </c>
      <c r="CM29" s="123" t="str">
        <f t="shared" si="69"/>
        <v/>
      </c>
      <c r="CN29" s="123">
        <v>24</v>
      </c>
      <c r="CO29" s="616"/>
      <c r="CP29" s="423"/>
      <c r="CQ29" s="423"/>
      <c r="CR29" s="423"/>
      <c r="CS29" s="423"/>
      <c r="CT29" s="203"/>
      <c r="CU29" s="204"/>
      <c r="CV29" s="120" t="str">
        <f t="shared" si="10"/>
        <v/>
      </c>
      <c r="CW29" s="601"/>
      <c r="CX29" s="603"/>
      <c r="CY29" s="599" t="str">
        <f t="shared" si="48"/>
        <v/>
      </c>
      <c r="CZ29" s="120" t="str">
        <f>IF(ISBLANK(CT29),"",IF(ISBLANK(CX29),0,CX29)*ion21Coop!$F$46/100+CV29-CX29)</f>
        <v/>
      </c>
      <c r="DB29" s="119">
        <f t="shared" si="91"/>
        <v>7</v>
      </c>
      <c r="DC29" s="123" t="str">
        <f t="shared" si="70"/>
        <v/>
      </c>
      <c r="DD29" s="123">
        <v>24</v>
      </c>
      <c r="DE29" s="616"/>
      <c r="DF29" s="423"/>
      <c r="DG29" s="423"/>
      <c r="DH29" s="423"/>
      <c r="DI29" s="423"/>
      <c r="DJ29" s="203"/>
      <c r="DK29" s="204"/>
      <c r="DL29" s="120" t="str">
        <f t="shared" si="12"/>
        <v/>
      </c>
      <c r="DM29" s="601"/>
      <c r="DN29" s="603"/>
      <c r="DO29" s="599" t="str">
        <f t="shared" si="49"/>
        <v/>
      </c>
      <c r="DP29" s="120" t="str">
        <f>IF(ISBLANK(DJ29),"",IF(ISBLANK(DN29),0,DN29)*ion21Coop!$F$46/100+DL29-DN29)</f>
        <v/>
      </c>
      <c r="DQ29" s="590"/>
      <c r="DR29" s="119">
        <f t="shared" si="92"/>
        <v>8</v>
      </c>
      <c r="DS29" s="123" t="str">
        <f t="shared" si="71"/>
        <v/>
      </c>
      <c r="DT29" s="123">
        <v>24</v>
      </c>
      <c r="DU29" s="616"/>
      <c r="DV29" s="423"/>
      <c r="DW29" s="423"/>
      <c r="DX29" s="423"/>
      <c r="DY29" s="423"/>
      <c r="DZ29" s="203"/>
      <c r="EA29" s="204"/>
      <c r="EB29" s="120" t="str">
        <f t="shared" si="14"/>
        <v/>
      </c>
      <c r="EC29" s="601"/>
      <c r="ED29" s="603"/>
      <c r="EE29" s="599" t="str">
        <f t="shared" si="50"/>
        <v/>
      </c>
      <c r="EF29" s="120" t="str">
        <f>IF(ISBLANK(DZ29),"",IF(ISBLANK(ED29),0,ED29)*ion21Coop!$F$46/100+EB29-ED29)</f>
        <v/>
      </c>
      <c r="EG29" s="590"/>
      <c r="EH29" s="119">
        <f t="shared" si="93"/>
        <v>9</v>
      </c>
      <c r="EI29" s="427" t="str">
        <f t="shared" si="72"/>
        <v/>
      </c>
      <c r="EJ29" s="123">
        <v>24</v>
      </c>
      <c r="EK29" s="425"/>
      <c r="EL29" s="423"/>
      <c r="EM29" s="423"/>
      <c r="EN29" s="423"/>
      <c r="EO29" s="423"/>
      <c r="EP29" s="203"/>
      <c r="EQ29" s="204"/>
      <c r="ER29" s="600" t="str">
        <f t="shared" si="16"/>
        <v/>
      </c>
      <c r="ES29" s="601"/>
      <c r="ET29" s="603"/>
      <c r="EU29" s="602" t="str">
        <f t="shared" si="51"/>
        <v/>
      </c>
      <c r="EV29" s="120" t="str">
        <f>IF(ISBLANK(EP29),"",IF(ISBLANK(ET29),0,ET29)*ion21Coop!$F$46/100+ER29-ET29)</f>
        <v/>
      </c>
      <c r="EX29" s="119">
        <f t="shared" si="94"/>
        <v>10</v>
      </c>
      <c r="EY29" s="427" t="str">
        <f t="shared" si="73"/>
        <v/>
      </c>
      <c r="EZ29" s="123">
        <v>24</v>
      </c>
      <c r="FA29" s="425"/>
      <c r="FB29" s="423"/>
      <c r="FC29" s="423"/>
      <c r="FD29" s="423"/>
      <c r="FE29" s="423"/>
      <c r="FF29" s="203"/>
      <c r="FG29" s="204"/>
      <c r="FH29" s="600" t="str">
        <f t="shared" si="18"/>
        <v/>
      </c>
      <c r="FI29" s="601"/>
      <c r="FJ29" s="603"/>
      <c r="FK29" s="602" t="str">
        <f t="shared" si="52"/>
        <v/>
      </c>
      <c r="FL29" s="120" t="str">
        <f>IF(ISBLANK(FF29),"",IF(ISBLANK(FJ29),0,FJ29)*ion21Coop!$F$46/100+FH29-FJ29)</f>
        <v/>
      </c>
      <c r="FM29" s="590"/>
      <c r="FN29" s="119">
        <f t="shared" si="95"/>
        <v>11</v>
      </c>
      <c r="FO29" s="427" t="str">
        <f t="shared" si="74"/>
        <v/>
      </c>
      <c r="FP29" s="123">
        <v>24</v>
      </c>
      <c r="FQ29" s="425"/>
      <c r="FR29" s="423"/>
      <c r="FS29" s="423"/>
      <c r="FT29" s="423"/>
      <c r="FU29" s="423"/>
      <c r="FV29" s="203"/>
      <c r="FW29" s="204"/>
      <c r="FX29" s="600" t="str">
        <f t="shared" si="20"/>
        <v/>
      </c>
      <c r="FY29" s="601"/>
      <c r="FZ29" s="603"/>
      <c r="GA29" s="602" t="str">
        <f t="shared" si="53"/>
        <v/>
      </c>
      <c r="GB29" s="120" t="str">
        <f>IF(ISBLANK(FV29),"",IF(ISBLANK(FZ29),0,FZ29)*ion21Coop!$F$46/100+FX29-FZ29)</f>
        <v/>
      </c>
      <c r="GC29" s="590"/>
      <c r="GD29" s="119">
        <f t="shared" si="96"/>
        <v>12</v>
      </c>
      <c r="GE29" s="427" t="str">
        <f t="shared" si="75"/>
        <v/>
      </c>
      <c r="GF29" s="123">
        <v>24</v>
      </c>
      <c r="GG29" s="425"/>
      <c r="GH29" s="423"/>
      <c r="GI29" s="423"/>
      <c r="GJ29" s="423"/>
      <c r="GK29" s="423"/>
      <c r="GL29" s="203"/>
      <c r="GM29" s="204"/>
      <c r="GN29" s="600" t="str">
        <f t="shared" si="22"/>
        <v/>
      </c>
      <c r="GO29" s="601"/>
      <c r="GP29" s="603"/>
      <c r="GQ29" s="602" t="str">
        <f t="shared" si="54"/>
        <v/>
      </c>
      <c r="GR29" s="120" t="str">
        <f>IF(ISBLANK(GL29),"",IF(ISBLANK(GP29),0,GP29)*ion21Coop!$F$46/100+GN29-GP29)</f>
        <v/>
      </c>
      <c r="GT29" s="119">
        <f t="shared" si="97"/>
        <v>13</v>
      </c>
      <c r="GU29" s="427" t="str">
        <f t="shared" si="76"/>
        <v/>
      </c>
      <c r="GV29" s="123">
        <v>24</v>
      </c>
      <c r="GW29" s="425"/>
      <c r="GX29" s="423"/>
      <c r="GY29" s="423"/>
      <c r="GZ29" s="423"/>
      <c r="HA29" s="423"/>
      <c r="HB29" s="203"/>
      <c r="HC29" s="204"/>
      <c r="HD29" s="600" t="str">
        <f t="shared" si="24"/>
        <v/>
      </c>
      <c r="HE29" s="601"/>
      <c r="HF29" s="603"/>
      <c r="HG29" s="602" t="str">
        <f t="shared" si="55"/>
        <v/>
      </c>
      <c r="HH29" s="120" t="str">
        <f>IF(ISBLANK(HB29),"",IF(ISBLANK(HF29),0,HF29)*ion21Coop!$F$46/100+HD29-HF29)</f>
        <v/>
      </c>
      <c r="HI29" s="590"/>
      <c r="HJ29" s="119">
        <f t="shared" si="98"/>
        <v>14</v>
      </c>
      <c r="HK29" s="427" t="str">
        <f t="shared" si="77"/>
        <v/>
      </c>
      <c r="HL29" s="123">
        <v>24</v>
      </c>
      <c r="HM29" s="425"/>
      <c r="HN29" s="423"/>
      <c r="HO29" s="423"/>
      <c r="HP29" s="423"/>
      <c r="HQ29" s="423"/>
      <c r="HR29" s="203"/>
      <c r="HS29" s="204"/>
      <c r="HT29" s="600" t="str">
        <f t="shared" si="26"/>
        <v/>
      </c>
      <c r="HU29" s="601"/>
      <c r="HV29" s="603"/>
      <c r="HW29" s="602" t="str">
        <f t="shared" si="56"/>
        <v/>
      </c>
      <c r="HX29" s="120" t="str">
        <f>IF(ISBLANK(HR29),"",IF(ISBLANK(HV29),0,HV29)*ion21Coop!$F$46/100+HT29-HV29)</f>
        <v/>
      </c>
      <c r="HY29" s="590"/>
      <c r="HZ29" s="119">
        <f t="shared" si="99"/>
        <v>15</v>
      </c>
      <c r="IA29" s="427" t="str">
        <f t="shared" si="78"/>
        <v/>
      </c>
      <c r="IB29" s="123">
        <v>24</v>
      </c>
      <c r="IC29" s="425"/>
      <c r="ID29" s="423"/>
      <c r="IE29" s="423"/>
      <c r="IF29" s="423"/>
      <c r="IG29" s="423"/>
      <c r="IH29" s="203"/>
      <c r="II29" s="204"/>
      <c r="IJ29" s="600" t="str">
        <f t="shared" si="28"/>
        <v/>
      </c>
      <c r="IK29" s="601"/>
      <c r="IL29" s="603"/>
      <c r="IM29" s="602" t="str">
        <f t="shared" si="57"/>
        <v/>
      </c>
      <c r="IN29" s="120" t="str">
        <f>IF(ISBLANK(IH29),"",IF(ISBLANK(IL29),0,IL29)*ion21Coop!$F$46/100+IJ29-IL29)</f>
        <v/>
      </c>
      <c r="IP29" s="119">
        <f t="shared" si="100"/>
        <v>16</v>
      </c>
      <c r="IQ29" s="427" t="str">
        <f t="shared" si="79"/>
        <v/>
      </c>
      <c r="IR29" s="123">
        <v>24</v>
      </c>
      <c r="IS29" s="425"/>
      <c r="IT29" s="423"/>
      <c r="IU29" s="423"/>
      <c r="IV29" s="423"/>
      <c r="IW29" s="423"/>
      <c r="IX29" s="203"/>
      <c r="IY29" s="204"/>
      <c r="IZ29" s="600" t="str">
        <f t="shared" si="30"/>
        <v/>
      </c>
      <c r="JA29" s="601"/>
      <c r="JB29" s="603"/>
      <c r="JC29" s="602" t="str">
        <f t="shared" si="58"/>
        <v/>
      </c>
      <c r="JD29" s="120" t="str">
        <f>IF(ISBLANK(IX29),"",IF(ISBLANK(JB29),0,JB29)*ion21Coop!$F$46/100+IZ29-JB29)</f>
        <v/>
      </c>
      <c r="JF29" s="119">
        <f t="shared" si="101"/>
        <v>17</v>
      </c>
      <c r="JG29" s="427" t="str">
        <f t="shared" si="80"/>
        <v/>
      </c>
      <c r="JH29" s="123">
        <v>24</v>
      </c>
      <c r="JI29" s="425"/>
      <c r="JJ29" s="423"/>
      <c r="JK29" s="423"/>
      <c r="JL29" s="423"/>
      <c r="JM29" s="423"/>
      <c r="JN29" s="203"/>
      <c r="JO29" s="204"/>
      <c r="JP29" s="600" t="str">
        <f t="shared" si="32"/>
        <v/>
      </c>
      <c r="JQ29" s="601"/>
      <c r="JR29" s="603"/>
      <c r="JS29" s="602" t="str">
        <f t="shared" si="59"/>
        <v/>
      </c>
      <c r="JT29" s="120" t="str">
        <f>IF(ISBLANK(JN29),"",IF(ISBLANK(JR29),0,JR29)*ion21Coop!$F$46/100+JP29-JR29)</f>
        <v/>
      </c>
      <c r="JV29" s="119">
        <f t="shared" si="102"/>
        <v>18</v>
      </c>
      <c r="JW29" s="427" t="str">
        <f t="shared" si="81"/>
        <v/>
      </c>
      <c r="JX29" s="123">
        <v>24</v>
      </c>
      <c r="JY29" s="425"/>
      <c r="JZ29" s="423"/>
      <c r="KA29" s="423"/>
      <c r="KB29" s="423"/>
      <c r="KC29" s="423"/>
      <c r="KD29" s="203"/>
      <c r="KE29" s="204"/>
      <c r="KF29" s="600" t="str">
        <f t="shared" si="34"/>
        <v/>
      </c>
      <c r="KG29" s="601"/>
      <c r="KH29" s="603"/>
      <c r="KI29" s="602" t="str">
        <f t="shared" si="60"/>
        <v/>
      </c>
      <c r="KJ29" s="120" t="str">
        <f>IF(ISBLANK(KD29),"",IF(ISBLANK(KH29),0,KH29)*ion21Coop!$F$46/100+KF29-KH29)</f>
        <v/>
      </c>
      <c r="KL29" s="119">
        <f t="shared" si="103"/>
        <v>19</v>
      </c>
      <c r="KM29" s="427" t="str">
        <f t="shared" si="82"/>
        <v/>
      </c>
      <c r="KN29" s="123">
        <v>24</v>
      </c>
      <c r="KO29" s="425"/>
      <c r="KP29" s="423"/>
      <c r="KQ29" s="423"/>
      <c r="KR29" s="423"/>
      <c r="KS29" s="423"/>
      <c r="KT29" s="203"/>
      <c r="KU29" s="204"/>
      <c r="KV29" s="600" t="str">
        <f t="shared" si="36"/>
        <v/>
      </c>
      <c r="KW29" s="601"/>
      <c r="KX29" s="603"/>
      <c r="KY29" s="602" t="str">
        <f t="shared" si="61"/>
        <v/>
      </c>
      <c r="KZ29" s="120" t="str">
        <f>IF(ISBLANK(KT29),"",IF(ISBLANK(KX29),0,KX29)*ion21Coop!$F$46/100+KV29-KX29)</f>
        <v/>
      </c>
      <c r="LB29" s="119">
        <f t="shared" si="104"/>
        <v>20</v>
      </c>
      <c r="LC29" s="123" t="str">
        <f t="shared" si="83"/>
        <v/>
      </c>
      <c r="LD29" s="123">
        <v>24</v>
      </c>
      <c r="LE29" s="425"/>
      <c r="LF29" s="423"/>
      <c r="LG29" s="423"/>
      <c r="LH29" s="423"/>
      <c r="LI29" s="423"/>
      <c r="LJ29" s="203"/>
      <c r="LK29" s="204"/>
      <c r="LL29" s="120" t="str">
        <f t="shared" si="38"/>
        <v/>
      </c>
      <c r="LM29" s="601"/>
      <c r="LN29" s="603"/>
      <c r="LO29" s="599" t="str">
        <f t="shared" si="62"/>
        <v/>
      </c>
      <c r="LP29" s="120" t="str">
        <f>IF(ISBLANK(LJ29),"",IF(ISBLANK(LN29),0,LN29)*ion21Coop!$F$46/100+LL29-LN29)</f>
        <v/>
      </c>
      <c r="LR29" s="119">
        <f t="shared" si="105"/>
        <v>21</v>
      </c>
      <c r="LS29" s="123" t="str">
        <f t="shared" si="84"/>
        <v/>
      </c>
      <c r="LT29" s="123">
        <v>24</v>
      </c>
      <c r="LU29" s="425"/>
      <c r="LV29" s="423"/>
      <c r="LW29" s="423"/>
      <c r="LX29" s="423"/>
      <c r="LY29" s="423"/>
      <c r="LZ29" s="203"/>
      <c r="MA29" s="204"/>
      <c r="MB29" s="120" t="str">
        <f t="shared" si="40"/>
        <v/>
      </c>
      <c r="MC29" s="601"/>
      <c r="MD29" s="603"/>
      <c r="ME29" s="599" t="str">
        <f t="shared" si="63"/>
        <v/>
      </c>
      <c r="MF29" s="120" t="str">
        <f>IF(ISBLANK(LZ29),"",IF(ISBLANK(MD29),0,MD29)*ion21Coop!$F$46/100+MB29-MD29)</f>
        <v/>
      </c>
    </row>
    <row r="30" spans="1:345" x14ac:dyDescent="0.3">
      <c r="A30" s="197" t="s">
        <v>328</v>
      </c>
      <c r="J30" s="119">
        <f t="shared" si="85"/>
        <v>1</v>
      </c>
      <c r="K30" s="123" t="str">
        <f t="shared" si="64"/>
        <v>YaJo</v>
      </c>
      <c r="L30" s="123">
        <v>25</v>
      </c>
      <c r="M30" s="585"/>
      <c r="N30" s="351"/>
      <c r="O30" s="351"/>
      <c r="P30" s="351"/>
      <c r="Q30" s="351"/>
      <c r="R30" s="202"/>
      <c r="S30" s="349"/>
      <c r="T30" s="120" t="str">
        <f t="shared" si="42"/>
        <v/>
      </c>
      <c r="U30" s="597"/>
      <c r="V30" s="598"/>
      <c r="W30" s="599" t="str">
        <f t="shared" si="43"/>
        <v/>
      </c>
      <c r="X30" s="120" t="str">
        <f>IF(ISBLANK(R30),"",IF(ISBLANK(V30),0,V30)*ion21Coop!$F$46/100+T30-V30)</f>
        <v/>
      </c>
      <c r="Y30" s="590"/>
      <c r="Z30" s="119">
        <f t="shared" si="86"/>
        <v>2</v>
      </c>
      <c r="AA30" s="123" t="str">
        <f t="shared" si="65"/>
        <v>GeLo</v>
      </c>
      <c r="AB30" s="123">
        <v>25</v>
      </c>
      <c r="AC30" s="616"/>
      <c r="AD30" s="423"/>
      <c r="AE30" s="423"/>
      <c r="AF30" s="423"/>
      <c r="AG30" s="423"/>
      <c r="AH30" s="203"/>
      <c r="AI30" s="204"/>
      <c r="AJ30" s="120" t="str">
        <f t="shared" si="2"/>
        <v/>
      </c>
      <c r="AK30" s="601"/>
      <c r="AL30" s="603"/>
      <c r="AM30" s="599" t="str">
        <f t="shared" si="44"/>
        <v/>
      </c>
      <c r="AN30" s="120" t="str">
        <f>IF(ISBLANK(AH30),"",IF(ISBLANK(AL30),0,AL30)*ion21Coop!$F$46/100+AJ30-AL30)</f>
        <v/>
      </c>
      <c r="AO30" s="577"/>
      <c r="AP30" s="119">
        <f t="shared" si="87"/>
        <v>3</v>
      </c>
      <c r="AQ30" s="123" t="str">
        <f t="shared" si="66"/>
        <v>MiDo</v>
      </c>
      <c r="AR30" s="123">
        <v>25</v>
      </c>
      <c r="AS30" s="585">
        <v>43029</v>
      </c>
      <c r="AT30" s="351" t="s">
        <v>742</v>
      </c>
      <c r="AU30" s="351"/>
      <c r="AV30" s="351"/>
      <c r="AW30" s="351" t="s">
        <v>748</v>
      </c>
      <c r="AX30" s="202" t="s">
        <v>254</v>
      </c>
      <c r="AY30" s="349">
        <v>23</v>
      </c>
      <c r="AZ30" s="120">
        <f t="shared" si="4"/>
        <v>21.215199999999999</v>
      </c>
      <c r="BA30" s="597"/>
      <c r="BB30" s="598"/>
      <c r="BC30" s="599" t="str">
        <f t="shared" si="45"/>
        <v/>
      </c>
      <c r="BD30" s="120">
        <f>IF(ISBLANK(AX30),"",IF(ISBLANK(BB30),0,BB30)*ion21Coop!$F$46/100+AZ30-BB30)</f>
        <v>21.215199999999999</v>
      </c>
      <c r="BF30" s="119">
        <f t="shared" si="88"/>
        <v>4</v>
      </c>
      <c r="BG30" s="123" t="str">
        <f t="shared" si="67"/>
        <v>EmNi</v>
      </c>
      <c r="BH30" s="123">
        <v>25</v>
      </c>
      <c r="BI30" s="585"/>
      <c r="BJ30" s="351"/>
      <c r="BK30" s="351"/>
      <c r="BL30" s="351"/>
      <c r="BM30" s="351"/>
      <c r="BN30" s="202"/>
      <c r="BO30" s="349"/>
      <c r="BP30" s="120" t="str">
        <f t="shared" si="6"/>
        <v/>
      </c>
      <c r="BQ30" s="597"/>
      <c r="BR30" s="598"/>
      <c r="BS30" s="599" t="str">
        <f t="shared" si="46"/>
        <v/>
      </c>
      <c r="BT30" s="120" t="str">
        <f>IF(ISBLANK(BN30),"",IF(ISBLANK(BR30),0,BR30)*ion21Coop!$F$46/100+BP30-BR30)</f>
        <v/>
      </c>
      <c r="BU30" s="590"/>
      <c r="BV30" s="119">
        <f t="shared" si="89"/>
        <v>5</v>
      </c>
      <c r="BW30" s="123" t="str">
        <f t="shared" si="68"/>
        <v>HeJe</v>
      </c>
      <c r="BX30" s="123">
        <v>25</v>
      </c>
      <c r="BY30" s="616"/>
      <c r="BZ30" s="423"/>
      <c r="CA30" s="423"/>
      <c r="CB30" s="423"/>
      <c r="CC30" s="423"/>
      <c r="CD30" s="203"/>
      <c r="CE30" s="204"/>
      <c r="CF30" s="120" t="str">
        <f t="shared" si="8"/>
        <v/>
      </c>
      <c r="CG30" s="601"/>
      <c r="CH30" s="603"/>
      <c r="CI30" s="599" t="str">
        <f t="shared" si="47"/>
        <v/>
      </c>
      <c r="CJ30" s="120" t="str">
        <f>IF(ISBLANK(CD30),"",IF(ISBLANK(CH30),0,CH30)*ion21Coop!$F$46/100+CF30-CH30)</f>
        <v/>
      </c>
      <c r="CK30" s="590"/>
      <c r="CL30" s="119">
        <f t="shared" si="90"/>
        <v>6</v>
      </c>
      <c r="CM30" s="123" t="str">
        <f t="shared" si="69"/>
        <v/>
      </c>
      <c r="CN30" s="123">
        <v>25</v>
      </c>
      <c r="CO30" s="616"/>
      <c r="CP30" s="423"/>
      <c r="CQ30" s="423"/>
      <c r="CR30" s="423"/>
      <c r="CS30" s="423"/>
      <c r="CT30" s="203"/>
      <c r="CU30" s="204"/>
      <c r="CV30" s="120" t="str">
        <f t="shared" si="10"/>
        <v/>
      </c>
      <c r="CW30" s="601"/>
      <c r="CX30" s="603"/>
      <c r="CY30" s="599" t="str">
        <f t="shared" si="48"/>
        <v/>
      </c>
      <c r="CZ30" s="120" t="str">
        <f>IF(ISBLANK(CT30),"",IF(ISBLANK(CX30),0,CX30)*ion21Coop!$F$46/100+CV30-CX30)</f>
        <v/>
      </c>
      <c r="DB30" s="119">
        <f t="shared" si="91"/>
        <v>7</v>
      </c>
      <c r="DC30" s="123" t="str">
        <f t="shared" si="70"/>
        <v/>
      </c>
      <c r="DD30" s="123">
        <v>25</v>
      </c>
      <c r="DE30" s="616"/>
      <c r="DF30" s="423"/>
      <c r="DG30" s="423"/>
      <c r="DH30" s="423"/>
      <c r="DI30" s="423"/>
      <c r="DJ30" s="203"/>
      <c r="DK30" s="204"/>
      <c r="DL30" s="120" t="str">
        <f t="shared" si="12"/>
        <v/>
      </c>
      <c r="DM30" s="601"/>
      <c r="DN30" s="603"/>
      <c r="DO30" s="599" t="str">
        <f t="shared" si="49"/>
        <v/>
      </c>
      <c r="DP30" s="120" t="str">
        <f>IF(ISBLANK(DJ30),"",IF(ISBLANK(DN30),0,DN30)*ion21Coop!$F$46/100+DL30-DN30)</f>
        <v/>
      </c>
      <c r="DQ30" s="590"/>
      <c r="DR30" s="119">
        <f t="shared" si="92"/>
        <v>8</v>
      </c>
      <c r="DS30" s="123" t="str">
        <f t="shared" si="71"/>
        <v/>
      </c>
      <c r="DT30" s="123">
        <v>25</v>
      </c>
      <c r="DU30" s="616"/>
      <c r="DV30" s="423"/>
      <c r="DW30" s="423"/>
      <c r="DX30" s="423"/>
      <c r="DY30" s="423"/>
      <c r="DZ30" s="203"/>
      <c r="EA30" s="204"/>
      <c r="EB30" s="120" t="str">
        <f t="shared" si="14"/>
        <v/>
      </c>
      <c r="EC30" s="601"/>
      <c r="ED30" s="603"/>
      <c r="EE30" s="599" t="str">
        <f t="shared" si="50"/>
        <v/>
      </c>
      <c r="EF30" s="120" t="str">
        <f>IF(ISBLANK(DZ30),"",IF(ISBLANK(ED30),0,ED30)*ion21Coop!$F$46/100+EB30-ED30)</f>
        <v/>
      </c>
      <c r="EG30" s="590"/>
      <c r="EH30" s="119">
        <f t="shared" si="93"/>
        <v>9</v>
      </c>
      <c r="EI30" s="427" t="str">
        <f t="shared" si="72"/>
        <v/>
      </c>
      <c r="EJ30" s="123">
        <v>25</v>
      </c>
      <c r="EK30" s="425"/>
      <c r="EL30" s="423"/>
      <c r="EM30" s="423"/>
      <c r="EN30" s="423"/>
      <c r="EO30" s="423"/>
      <c r="EP30" s="203"/>
      <c r="EQ30" s="204"/>
      <c r="ER30" s="600" t="str">
        <f t="shared" si="16"/>
        <v/>
      </c>
      <c r="ES30" s="601"/>
      <c r="ET30" s="603"/>
      <c r="EU30" s="602" t="str">
        <f t="shared" si="51"/>
        <v/>
      </c>
      <c r="EV30" s="120" t="str">
        <f>IF(ISBLANK(EP30),"",IF(ISBLANK(ET30),0,ET30)*ion21Coop!$F$46/100+ER30-ET30)</f>
        <v/>
      </c>
      <c r="EX30" s="119">
        <f t="shared" si="94"/>
        <v>10</v>
      </c>
      <c r="EY30" s="427" t="str">
        <f t="shared" si="73"/>
        <v/>
      </c>
      <c r="EZ30" s="123">
        <v>25</v>
      </c>
      <c r="FA30" s="425"/>
      <c r="FB30" s="423"/>
      <c r="FC30" s="423"/>
      <c r="FD30" s="423"/>
      <c r="FE30" s="423"/>
      <c r="FF30" s="203"/>
      <c r="FG30" s="204"/>
      <c r="FH30" s="600" t="str">
        <f t="shared" si="18"/>
        <v/>
      </c>
      <c r="FI30" s="601"/>
      <c r="FJ30" s="603"/>
      <c r="FK30" s="602" t="str">
        <f t="shared" si="52"/>
        <v/>
      </c>
      <c r="FL30" s="120" t="str">
        <f>IF(ISBLANK(FF30),"",IF(ISBLANK(FJ30),0,FJ30)*ion21Coop!$F$46/100+FH30-FJ30)</f>
        <v/>
      </c>
      <c r="FM30" s="590"/>
      <c r="FN30" s="119">
        <f t="shared" si="95"/>
        <v>11</v>
      </c>
      <c r="FO30" s="427" t="str">
        <f t="shared" si="74"/>
        <v/>
      </c>
      <c r="FP30" s="123">
        <v>25</v>
      </c>
      <c r="FQ30" s="425"/>
      <c r="FR30" s="423"/>
      <c r="FS30" s="423"/>
      <c r="FT30" s="423"/>
      <c r="FU30" s="423"/>
      <c r="FV30" s="203"/>
      <c r="FW30" s="204"/>
      <c r="FX30" s="600" t="str">
        <f t="shared" si="20"/>
        <v/>
      </c>
      <c r="FY30" s="601"/>
      <c r="FZ30" s="603"/>
      <c r="GA30" s="602" t="str">
        <f t="shared" si="53"/>
        <v/>
      </c>
      <c r="GB30" s="120" t="str">
        <f>IF(ISBLANK(FV30),"",IF(ISBLANK(FZ30),0,FZ30)*ion21Coop!$F$46/100+FX30-FZ30)</f>
        <v/>
      </c>
      <c r="GC30" s="590"/>
      <c r="GD30" s="119">
        <f t="shared" si="96"/>
        <v>12</v>
      </c>
      <c r="GE30" s="427" t="str">
        <f t="shared" si="75"/>
        <v/>
      </c>
      <c r="GF30" s="123">
        <v>25</v>
      </c>
      <c r="GG30" s="425"/>
      <c r="GH30" s="423"/>
      <c r="GI30" s="423"/>
      <c r="GJ30" s="423"/>
      <c r="GK30" s="423"/>
      <c r="GL30" s="203"/>
      <c r="GM30" s="204"/>
      <c r="GN30" s="600" t="str">
        <f t="shared" si="22"/>
        <v/>
      </c>
      <c r="GO30" s="601"/>
      <c r="GP30" s="603"/>
      <c r="GQ30" s="602" t="str">
        <f t="shared" si="54"/>
        <v/>
      </c>
      <c r="GR30" s="120" t="str">
        <f>IF(ISBLANK(GL30),"",IF(ISBLANK(GP30),0,GP30)*ion21Coop!$F$46/100+GN30-GP30)</f>
        <v/>
      </c>
      <c r="GT30" s="119">
        <f t="shared" si="97"/>
        <v>13</v>
      </c>
      <c r="GU30" s="427" t="str">
        <f t="shared" si="76"/>
        <v/>
      </c>
      <c r="GV30" s="123">
        <v>25</v>
      </c>
      <c r="GW30" s="425"/>
      <c r="GX30" s="423"/>
      <c r="GY30" s="423"/>
      <c r="GZ30" s="423"/>
      <c r="HA30" s="423"/>
      <c r="HB30" s="203"/>
      <c r="HC30" s="204"/>
      <c r="HD30" s="600" t="str">
        <f t="shared" si="24"/>
        <v/>
      </c>
      <c r="HE30" s="601"/>
      <c r="HF30" s="603"/>
      <c r="HG30" s="602" t="str">
        <f t="shared" si="55"/>
        <v/>
      </c>
      <c r="HH30" s="120" t="str">
        <f>IF(ISBLANK(HB30),"",IF(ISBLANK(HF30),0,HF30)*ion21Coop!$F$46/100+HD30-HF30)</f>
        <v/>
      </c>
      <c r="HI30" s="590"/>
      <c r="HJ30" s="119">
        <f t="shared" si="98"/>
        <v>14</v>
      </c>
      <c r="HK30" s="427" t="str">
        <f t="shared" si="77"/>
        <v/>
      </c>
      <c r="HL30" s="123">
        <v>25</v>
      </c>
      <c r="HM30" s="425"/>
      <c r="HN30" s="423"/>
      <c r="HO30" s="423"/>
      <c r="HP30" s="423"/>
      <c r="HQ30" s="423"/>
      <c r="HR30" s="203"/>
      <c r="HS30" s="204"/>
      <c r="HT30" s="600" t="str">
        <f t="shared" si="26"/>
        <v/>
      </c>
      <c r="HU30" s="601"/>
      <c r="HV30" s="603"/>
      <c r="HW30" s="602" t="str">
        <f t="shared" si="56"/>
        <v/>
      </c>
      <c r="HX30" s="120" t="str">
        <f>IF(ISBLANK(HR30),"",IF(ISBLANK(HV30),0,HV30)*ion21Coop!$F$46/100+HT30-HV30)</f>
        <v/>
      </c>
      <c r="HY30" s="590"/>
      <c r="HZ30" s="119">
        <f t="shared" si="99"/>
        <v>15</v>
      </c>
      <c r="IA30" s="427" t="str">
        <f t="shared" si="78"/>
        <v/>
      </c>
      <c r="IB30" s="123">
        <v>25</v>
      </c>
      <c r="IC30" s="425"/>
      <c r="ID30" s="423"/>
      <c r="IE30" s="423"/>
      <c r="IF30" s="423"/>
      <c r="IG30" s="423"/>
      <c r="IH30" s="203"/>
      <c r="II30" s="204"/>
      <c r="IJ30" s="600" t="str">
        <f t="shared" si="28"/>
        <v/>
      </c>
      <c r="IK30" s="601"/>
      <c r="IL30" s="603"/>
      <c r="IM30" s="602" t="str">
        <f t="shared" si="57"/>
        <v/>
      </c>
      <c r="IN30" s="120" t="str">
        <f>IF(ISBLANK(IH30),"",IF(ISBLANK(IL30),0,IL30)*ion21Coop!$F$46/100+IJ30-IL30)</f>
        <v/>
      </c>
      <c r="IP30" s="119">
        <f t="shared" si="100"/>
        <v>16</v>
      </c>
      <c r="IQ30" s="427" t="str">
        <f t="shared" si="79"/>
        <v/>
      </c>
      <c r="IR30" s="123">
        <v>25</v>
      </c>
      <c r="IS30" s="425"/>
      <c r="IT30" s="423"/>
      <c r="IU30" s="423"/>
      <c r="IV30" s="423"/>
      <c r="IW30" s="423"/>
      <c r="IX30" s="203"/>
      <c r="IY30" s="204"/>
      <c r="IZ30" s="600" t="str">
        <f t="shared" si="30"/>
        <v/>
      </c>
      <c r="JA30" s="601"/>
      <c r="JB30" s="603"/>
      <c r="JC30" s="602" t="str">
        <f t="shared" si="58"/>
        <v/>
      </c>
      <c r="JD30" s="120" t="str">
        <f>IF(ISBLANK(IX30),"",IF(ISBLANK(JB30),0,JB30)*ion21Coop!$F$46/100+IZ30-JB30)</f>
        <v/>
      </c>
      <c r="JF30" s="119">
        <f t="shared" si="101"/>
        <v>17</v>
      </c>
      <c r="JG30" s="427" t="str">
        <f t="shared" si="80"/>
        <v/>
      </c>
      <c r="JH30" s="123">
        <v>25</v>
      </c>
      <c r="JI30" s="425"/>
      <c r="JJ30" s="423"/>
      <c r="JK30" s="423"/>
      <c r="JL30" s="423"/>
      <c r="JM30" s="423"/>
      <c r="JN30" s="203"/>
      <c r="JO30" s="204"/>
      <c r="JP30" s="600" t="str">
        <f t="shared" si="32"/>
        <v/>
      </c>
      <c r="JQ30" s="601"/>
      <c r="JR30" s="603"/>
      <c r="JS30" s="602" t="str">
        <f t="shared" si="59"/>
        <v/>
      </c>
      <c r="JT30" s="120" t="str">
        <f>IF(ISBLANK(JN30),"",IF(ISBLANK(JR30),0,JR30)*ion21Coop!$F$46/100+JP30-JR30)</f>
        <v/>
      </c>
      <c r="JV30" s="119">
        <f t="shared" si="102"/>
        <v>18</v>
      </c>
      <c r="JW30" s="427" t="str">
        <f t="shared" si="81"/>
        <v/>
      </c>
      <c r="JX30" s="123">
        <v>25</v>
      </c>
      <c r="JY30" s="425"/>
      <c r="JZ30" s="423"/>
      <c r="KA30" s="423"/>
      <c r="KB30" s="423"/>
      <c r="KC30" s="423"/>
      <c r="KD30" s="203"/>
      <c r="KE30" s="204"/>
      <c r="KF30" s="600" t="str">
        <f t="shared" si="34"/>
        <v/>
      </c>
      <c r="KG30" s="601"/>
      <c r="KH30" s="603"/>
      <c r="KI30" s="602" t="str">
        <f t="shared" si="60"/>
        <v/>
      </c>
      <c r="KJ30" s="120" t="str">
        <f>IF(ISBLANK(KD30),"",IF(ISBLANK(KH30),0,KH30)*ion21Coop!$F$46/100+KF30-KH30)</f>
        <v/>
      </c>
      <c r="KL30" s="119">
        <f t="shared" si="103"/>
        <v>19</v>
      </c>
      <c r="KM30" s="427" t="str">
        <f t="shared" si="82"/>
        <v/>
      </c>
      <c r="KN30" s="123">
        <v>25</v>
      </c>
      <c r="KO30" s="425"/>
      <c r="KP30" s="423"/>
      <c r="KQ30" s="423"/>
      <c r="KR30" s="423"/>
      <c r="KS30" s="423"/>
      <c r="KT30" s="203"/>
      <c r="KU30" s="204"/>
      <c r="KV30" s="600" t="str">
        <f t="shared" si="36"/>
        <v/>
      </c>
      <c r="KW30" s="601"/>
      <c r="KX30" s="603"/>
      <c r="KY30" s="602" t="str">
        <f t="shared" si="61"/>
        <v/>
      </c>
      <c r="KZ30" s="120" t="str">
        <f>IF(ISBLANK(KT30),"",IF(ISBLANK(KX30),0,KX30)*ion21Coop!$F$46/100+KV30-KX30)</f>
        <v/>
      </c>
      <c r="LB30" s="119">
        <f t="shared" si="104"/>
        <v>20</v>
      </c>
      <c r="LC30" s="123" t="str">
        <f t="shared" si="83"/>
        <v/>
      </c>
      <c r="LD30" s="123">
        <v>25</v>
      </c>
      <c r="LE30" s="425"/>
      <c r="LF30" s="423"/>
      <c r="LG30" s="423"/>
      <c r="LH30" s="423"/>
      <c r="LI30" s="423"/>
      <c r="LJ30" s="203"/>
      <c r="LK30" s="204"/>
      <c r="LL30" s="120" t="str">
        <f t="shared" si="38"/>
        <v/>
      </c>
      <c r="LM30" s="601"/>
      <c r="LN30" s="603"/>
      <c r="LO30" s="599" t="str">
        <f t="shared" si="62"/>
        <v/>
      </c>
      <c r="LP30" s="120" t="str">
        <f>IF(ISBLANK(LJ30),"",IF(ISBLANK(LN30),0,LN30)*ion21Coop!$F$46/100+LL30-LN30)</f>
        <v/>
      </c>
      <c r="LR30" s="119">
        <f t="shared" si="105"/>
        <v>21</v>
      </c>
      <c r="LS30" s="123" t="str">
        <f t="shared" si="84"/>
        <v/>
      </c>
      <c r="LT30" s="123">
        <v>25</v>
      </c>
      <c r="LU30" s="425"/>
      <c r="LV30" s="423"/>
      <c r="LW30" s="423"/>
      <c r="LX30" s="423"/>
      <c r="LY30" s="423"/>
      <c r="LZ30" s="203"/>
      <c r="MA30" s="204"/>
      <c r="MB30" s="120" t="str">
        <f t="shared" si="40"/>
        <v/>
      </c>
      <c r="MC30" s="601"/>
      <c r="MD30" s="603"/>
      <c r="ME30" s="599" t="str">
        <f t="shared" si="63"/>
        <v/>
      </c>
      <c r="MF30" s="120" t="str">
        <f>IF(ISBLANK(LZ30),"",IF(ISBLANK(MD30),0,MD30)*ion21Coop!$F$46/100+MB30-MD30)</f>
        <v/>
      </c>
    </row>
    <row r="31" spans="1:345" x14ac:dyDescent="0.3">
      <c r="A31" s="196" t="s">
        <v>327</v>
      </c>
      <c r="J31" s="119">
        <f t="shared" si="85"/>
        <v>1</v>
      </c>
      <c r="K31" s="123" t="str">
        <f t="shared" si="64"/>
        <v>YaJo</v>
      </c>
      <c r="L31" s="123">
        <v>26</v>
      </c>
      <c r="M31" s="585"/>
      <c r="N31" s="351"/>
      <c r="O31" s="351"/>
      <c r="P31" s="351"/>
      <c r="Q31" s="351"/>
      <c r="R31" s="202"/>
      <c r="S31" s="349"/>
      <c r="T31" s="120" t="str">
        <f t="shared" si="42"/>
        <v/>
      </c>
      <c r="U31" s="597"/>
      <c r="V31" s="598"/>
      <c r="W31" s="599" t="str">
        <f t="shared" si="43"/>
        <v/>
      </c>
      <c r="X31" s="120" t="str">
        <f>IF(ISBLANK(R31),"",IF(ISBLANK(V31),0,V31)*ion21Coop!$F$46/100+T31-V31)</f>
        <v/>
      </c>
      <c r="Y31" s="590"/>
      <c r="Z31" s="119">
        <f t="shared" si="86"/>
        <v>2</v>
      </c>
      <c r="AA31" s="123" t="str">
        <f t="shared" si="65"/>
        <v>GeLo</v>
      </c>
      <c r="AB31" s="123">
        <v>26</v>
      </c>
      <c r="AC31" s="616"/>
      <c r="AD31" s="423"/>
      <c r="AE31" s="423"/>
      <c r="AF31" s="423"/>
      <c r="AG31" s="423"/>
      <c r="AH31" s="203"/>
      <c r="AI31" s="204"/>
      <c r="AJ31" s="120" t="str">
        <f t="shared" si="2"/>
        <v/>
      </c>
      <c r="AK31" s="601"/>
      <c r="AL31" s="603"/>
      <c r="AM31" s="599" t="str">
        <f t="shared" si="44"/>
        <v/>
      </c>
      <c r="AN31" s="120" t="str">
        <f>IF(ISBLANK(AH31),"",IF(ISBLANK(AL31),0,AL31)*ion21Coop!$F$46/100+AJ31-AL31)</f>
        <v/>
      </c>
      <c r="AO31" s="577"/>
      <c r="AP31" s="119">
        <f t="shared" si="87"/>
        <v>3</v>
      </c>
      <c r="AQ31" s="123" t="str">
        <f t="shared" si="66"/>
        <v>MiDo</v>
      </c>
      <c r="AR31" s="123">
        <v>26</v>
      </c>
      <c r="AS31" s="585">
        <v>43030</v>
      </c>
      <c r="AT31" s="351" t="s">
        <v>749</v>
      </c>
      <c r="AU31" s="351"/>
      <c r="AV31" s="351"/>
      <c r="AW31" s="351" t="s">
        <v>731</v>
      </c>
      <c r="AX31" s="202" t="s">
        <v>254</v>
      </c>
      <c r="AY31" s="349">
        <v>37.5</v>
      </c>
      <c r="AZ31" s="120">
        <f t="shared" si="4"/>
        <v>34.590000000000003</v>
      </c>
      <c r="BA31" s="597"/>
      <c r="BB31" s="598"/>
      <c r="BC31" s="599" t="str">
        <f t="shared" si="45"/>
        <v/>
      </c>
      <c r="BD31" s="120">
        <f>IF(ISBLANK(AX31),"",IF(ISBLANK(BB31),0,BB31)*ion21Coop!$F$46/100+AZ31-BB31)</f>
        <v>34.590000000000003</v>
      </c>
      <c r="BF31" s="119">
        <f t="shared" si="88"/>
        <v>4</v>
      </c>
      <c r="BG31" s="123" t="str">
        <f t="shared" si="67"/>
        <v>EmNi</v>
      </c>
      <c r="BH31" s="123">
        <v>26</v>
      </c>
      <c r="BI31" s="585"/>
      <c r="BJ31" s="351"/>
      <c r="BK31" s="351"/>
      <c r="BL31" s="351"/>
      <c r="BM31" s="351"/>
      <c r="BN31" s="202"/>
      <c r="BO31" s="349"/>
      <c r="BP31" s="120" t="str">
        <f t="shared" si="6"/>
        <v/>
      </c>
      <c r="BQ31" s="597"/>
      <c r="BR31" s="598"/>
      <c r="BS31" s="599" t="str">
        <f t="shared" si="46"/>
        <v/>
      </c>
      <c r="BT31" s="120" t="str">
        <f>IF(ISBLANK(BN31),"",IF(ISBLANK(BR31),0,BR31)*ion21Coop!$F$46/100+BP31-BR31)</f>
        <v/>
      </c>
      <c r="BU31" s="590"/>
      <c r="BV31" s="119">
        <f t="shared" si="89"/>
        <v>5</v>
      </c>
      <c r="BW31" s="123" t="str">
        <f t="shared" si="68"/>
        <v>HeJe</v>
      </c>
      <c r="BX31" s="123">
        <v>26</v>
      </c>
      <c r="BY31" s="616"/>
      <c r="BZ31" s="423"/>
      <c r="CA31" s="423"/>
      <c r="CB31" s="423"/>
      <c r="CC31" s="423"/>
      <c r="CD31" s="203"/>
      <c r="CE31" s="204"/>
      <c r="CF31" s="120" t="str">
        <f t="shared" si="8"/>
        <v/>
      </c>
      <c r="CG31" s="601"/>
      <c r="CH31" s="603"/>
      <c r="CI31" s="599" t="str">
        <f t="shared" si="47"/>
        <v/>
      </c>
      <c r="CJ31" s="120" t="str">
        <f>IF(ISBLANK(CD31),"",IF(ISBLANK(CH31),0,CH31)*ion21Coop!$F$46/100+CF31-CH31)</f>
        <v/>
      </c>
      <c r="CK31" s="590"/>
      <c r="CL31" s="119">
        <f t="shared" si="90"/>
        <v>6</v>
      </c>
      <c r="CM31" s="123" t="str">
        <f t="shared" si="69"/>
        <v/>
      </c>
      <c r="CN31" s="123">
        <v>26</v>
      </c>
      <c r="CO31" s="616"/>
      <c r="CP31" s="423"/>
      <c r="CQ31" s="423"/>
      <c r="CR31" s="423"/>
      <c r="CS31" s="423"/>
      <c r="CT31" s="203"/>
      <c r="CU31" s="204"/>
      <c r="CV31" s="120" t="str">
        <f t="shared" si="10"/>
        <v/>
      </c>
      <c r="CW31" s="601"/>
      <c r="CX31" s="603"/>
      <c r="CY31" s="599" t="str">
        <f t="shared" si="48"/>
        <v/>
      </c>
      <c r="CZ31" s="120" t="str">
        <f>IF(ISBLANK(CT31),"",IF(ISBLANK(CX31),0,CX31)*ion21Coop!$F$46/100+CV31-CX31)</f>
        <v/>
      </c>
      <c r="DB31" s="119">
        <f t="shared" si="91"/>
        <v>7</v>
      </c>
      <c r="DC31" s="123" t="str">
        <f t="shared" si="70"/>
        <v/>
      </c>
      <c r="DD31" s="123">
        <v>26</v>
      </c>
      <c r="DE31" s="616"/>
      <c r="DF31" s="423"/>
      <c r="DG31" s="423"/>
      <c r="DH31" s="423"/>
      <c r="DI31" s="423"/>
      <c r="DJ31" s="203"/>
      <c r="DK31" s="204"/>
      <c r="DL31" s="120" t="str">
        <f t="shared" si="12"/>
        <v/>
      </c>
      <c r="DM31" s="601"/>
      <c r="DN31" s="603"/>
      <c r="DO31" s="599" t="str">
        <f t="shared" si="49"/>
        <v/>
      </c>
      <c r="DP31" s="120" t="str">
        <f>IF(ISBLANK(DJ31),"",IF(ISBLANK(DN31),0,DN31)*ion21Coop!$F$46/100+DL31-DN31)</f>
        <v/>
      </c>
      <c r="DQ31" s="590"/>
      <c r="DR31" s="119">
        <f t="shared" si="92"/>
        <v>8</v>
      </c>
      <c r="DS31" s="123" t="str">
        <f t="shared" si="71"/>
        <v/>
      </c>
      <c r="DT31" s="123">
        <v>26</v>
      </c>
      <c r="DU31" s="616"/>
      <c r="DV31" s="423"/>
      <c r="DW31" s="423"/>
      <c r="DX31" s="423"/>
      <c r="DY31" s="423"/>
      <c r="DZ31" s="203"/>
      <c r="EA31" s="204"/>
      <c r="EB31" s="120" t="str">
        <f t="shared" si="14"/>
        <v/>
      </c>
      <c r="EC31" s="601"/>
      <c r="ED31" s="603"/>
      <c r="EE31" s="599" t="str">
        <f t="shared" si="50"/>
        <v/>
      </c>
      <c r="EF31" s="120" t="str">
        <f>IF(ISBLANK(DZ31),"",IF(ISBLANK(ED31),0,ED31)*ion21Coop!$F$46/100+EB31-ED31)</f>
        <v/>
      </c>
      <c r="EG31" s="590"/>
      <c r="EH31" s="119">
        <f t="shared" si="93"/>
        <v>9</v>
      </c>
      <c r="EI31" s="427" t="str">
        <f t="shared" si="72"/>
        <v/>
      </c>
      <c r="EJ31" s="123">
        <v>26</v>
      </c>
      <c r="EK31" s="425"/>
      <c r="EL31" s="423"/>
      <c r="EM31" s="423"/>
      <c r="EN31" s="423"/>
      <c r="EO31" s="423"/>
      <c r="EP31" s="203"/>
      <c r="EQ31" s="204"/>
      <c r="ER31" s="600" t="str">
        <f t="shared" si="16"/>
        <v/>
      </c>
      <c r="ES31" s="601"/>
      <c r="ET31" s="603"/>
      <c r="EU31" s="602" t="str">
        <f t="shared" si="51"/>
        <v/>
      </c>
      <c r="EV31" s="120" t="str">
        <f>IF(ISBLANK(EP31),"",IF(ISBLANK(ET31),0,ET31)*ion21Coop!$F$46/100+ER31-ET31)</f>
        <v/>
      </c>
      <c r="EX31" s="119">
        <f t="shared" si="94"/>
        <v>10</v>
      </c>
      <c r="EY31" s="427" t="str">
        <f t="shared" si="73"/>
        <v/>
      </c>
      <c r="EZ31" s="123">
        <v>26</v>
      </c>
      <c r="FA31" s="425"/>
      <c r="FB31" s="423"/>
      <c r="FC31" s="423"/>
      <c r="FD31" s="423"/>
      <c r="FE31" s="423"/>
      <c r="FF31" s="203"/>
      <c r="FG31" s="204"/>
      <c r="FH31" s="600" t="str">
        <f t="shared" si="18"/>
        <v/>
      </c>
      <c r="FI31" s="601"/>
      <c r="FJ31" s="603"/>
      <c r="FK31" s="602" t="str">
        <f t="shared" si="52"/>
        <v/>
      </c>
      <c r="FL31" s="120" t="str">
        <f>IF(ISBLANK(FF31),"",IF(ISBLANK(FJ31),0,FJ31)*ion21Coop!$F$46/100+FH31-FJ31)</f>
        <v/>
      </c>
      <c r="FM31" s="590"/>
      <c r="FN31" s="119">
        <f t="shared" si="95"/>
        <v>11</v>
      </c>
      <c r="FO31" s="427" t="str">
        <f t="shared" si="74"/>
        <v/>
      </c>
      <c r="FP31" s="123">
        <v>26</v>
      </c>
      <c r="FQ31" s="425"/>
      <c r="FR31" s="423"/>
      <c r="FS31" s="423"/>
      <c r="FT31" s="423"/>
      <c r="FU31" s="423"/>
      <c r="FV31" s="203"/>
      <c r="FW31" s="204"/>
      <c r="FX31" s="600" t="str">
        <f t="shared" si="20"/>
        <v/>
      </c>
      <c r="FY31" s="601"/>
      <c r="FZ31" s="603"/>
      <c r="GA31" s="602" t="str">
        <f t="shared" si="53"/>
        <v/>
      </c>
      <c r="GB31" s="120" t="str">
        <f>IF(ISBLANK(FV31),"",IF(ISBLANK(FZ31),0,FZ31)*ion21Coop!$F$46/100+FX31-FZ31)</f>
        <v/>
      </c>
      <c r="GC31" s="590"/>
      <c r="GD31" s="119">
        <f t="shared" si="96"/>
        <v>12</v>
      </c>
      <c r="GE31" s="427" t="str">
        <f t="shared" si="75"/>
        <v/>
      </c>
      <c r="GF31" s="123">
        <v>26</v>
      </c>
      <c r="GG31" s="425"/>
      <c r="GH31" s="423"/>
      <c r="GI31" s="423"/>
      <c r="GJ31" s="423"/>
      <c r="GK31" s="423"/>
      <c r="GL31" s="203"/>
      <c r="GM31" s="204"/>
      <c r="GN31" s="600" t="str">
        <f t="shared" si="22"/>
        <v/>
      </c>
      <c r="GO31" s="601"/>
      <c r="GP31" s="603"/>
      <c r="GQ31" s="602" t="str">
        <f t="shared" si="54"/>
        <v/>
      </c>
      <c r="GR31" s="120" t="str">
        <f>IF(ISBLANK(GL31),"",IF(ISBLANK(GP31),0,GP31)*ion21Coop!$F$46/100+GN31-GP31)</f>
        <v/>
      </c>
      <c r="GT31" s="119">
        <f t="shared" si="97"/>
        <v>13</v>
      </c>
      <c r="GU31" s="427" t="str">
        <f t="shared" si="76"/>
        <v/>
      </c>
      <c r="GV31" s="123">
        <v>26</v>
      </c>
      <c r="GW31" s="425"/>
      <c r="GX31" s="423"/>
      <c r="GY31" s="423"/>
      <c r="GZ31" s="423"/>
      <c r="HA31" s="423"/>
      <c r="HB31" s="203"/>
      <c r="HC31" s="204"/>
      <c r="HD31" s="600" t="str">
        <f t="shared" si="24"/>
        <v/>
      </c>
      <c r="HE31" s="601"/>
      <c r="HF31" s="603"/>
      <c r="HG31" s="602" t="str">
        <f t="shared" si="55"/>
        <v/>
      </c>
      <c r="HH31" s="120" t="str">
        <f>IF(ISBLANK(HB31),"",IF(ISBLANK(HF31),0,HF31)*ion21Coop!$F$46/100+HD31-HF31)</f>
        <v/>
      </c>
      <c r="HI31" s="590"/>
      <c r="HJ31" s="119">
        <f t="shared" si="98"/>
        <v>14</v>
      </c>
      <c r="HK31" s="427" t="str">
        <f t="shared" si="77"/>
        <v/>
      </c>
      <c r="HL31" s="123">
        <v>26</v>
      </c>
      <c r="HM31" s="425"/>
      <c r="HN31" s="423"/>
      <c r="HO31" s="423"/>
      <c r="HP31" s="423"/>
      <c r="HQ31" s="423"/>
      <c r="HR31" s="203"/>
      <c r="HS31" s="204"/>
      <c r="HT31" s="600" t="str">
        <f t="shared" si="26"/>
        <v/>
      </c>
      <c r="HU31" s="601"/>
      <c r="HV31" s="603"/>
      <c r="HW31" s="602" t="str">
        <f t="shared" si="56"/>
        <v/>
      </c>
      <c r="HX31" s="120" t="str">
        <f>IF(ISBLANK(HR31),"",IF(ISBLANK(HV31),0,HV31)*ion21Coop!$F$46/100+HT31-HV31)</f>
        <v/>
      </c>
      <c r="HY31" s="590"/>
      <c r="HZ31" s="119">
        <f t="shared" si="99"/>
        <v>15</v>
      </c>
      <c r="IA31" s="427" t="str">
        <f t="shared" si="78"/>
        <v/>
      </c>
      <c r="IB31" s="123">
        <v>26</v>
      </c>
      <c r="IC31" s="425"/>
      <c r="ID31" s="423"/>
      <c r="IE31" s="423"/>
      <c r="IF31" s="423"/>
      <c r="IG31" s="423"/>
      <c r="IH31" s="203"/>
      <c r="II31" s="204"/>
      <c r="IJ31" s="600" t="str">
        <f t="shared" si="28"/>
        <v/>
      </c>
      <c r="IK31" s="601"/>
      <c r="IL31" s="603"/>
      <c r="IM31" s="602" t="str">
        <f t="shared" si="57"/>
        <v/>
      </c>
      <c r="IN31" s="120" t="str">
        <f>IF(ISBLANK(IH31),"",IF(ISBLANK(IL31),0,IL31)*ion21Coop!$F$46/100+IJ31-IL31)</f>
        <v/>
      </c>
      <c r="IP31" s="119">
        <f t="shared" si="100"/>
        <v>16</v>
      </c>
      <c r="IQ31" s="427" t="str">
        <f t="shared" si="79"/>
        <v/>
      </c>
      <c r="IR31" s="123">
        <v>26</v>
      </c>
      <c r="IS31" s="425"/>
      <c r="IT31" s="423"/>
      <c r="IU31" s="423"/>
      <c r="IV31" s="423"/>
      <c r="IW31" s="423"/>
      <c r="IX31" s="203"/>
      <c r="IY31" s="204"/>
      <c r="IZ31" s="600" t="str">
        <f t="shared" si="30"/>
        <v/>
      </c>
      <c r="JA31" s="601"/>
      <c r="JB31" s="603"/>
      <c r="JC31" s="602" t="str">
        <f t="shared" si="58"/>
        <v/>
      </c>
      <c r="JD31" s="120" t="str">
        <f>IF(ISBLANK(IX31),"",IF(ISBLANK(JB31),0,JB31)*ion21Coop!$F$46/100+IZ31-JB31)</f>
        <v/>
      </c>
      <c r="JF31" s="119">
        <f t="shared" si="101"/>
        <v>17</v>
      </c>
      <c r="JG31" s="427" t="str">
        <f t="shared" si="80"/>
        <v/>
      </c>
      <c r="JH31" s="123">
        <v>26</v>
      </c>
      <c r="JI31" s="425"/>
      <c r="JJ31" s="423"/>
      <c r="JK31" s="423"/>
      <c r="JL31" s="423"/>
      <c r="JM31" s="423"/>
      <c r="JN31" s="203"/>
      <c r="JO31" s="204"/>
      <c r="JP31" s="600" t="str">
        <f t="shared" si="32"/>
        <v/>
      </c>
      <c r="JQ31" s="601"/>
      <c r="JR31" s="603"/>
      <c r="JS31" s="602" t="str">
        <f t="shared" si="59"/>
        <v/>
      </c>
      <c r="JT31" s="120" t="str">
        <f>IF(ISBLANK(JN31),"",IF(ISBLANK(JR31),0,JR31)*ion21Coop!$F$46/100+JP31-JR31)</f>
        <v/>
      </c>
      <c r="JV31" s="119">
        <f t="shared" si="102"/>
        <v>18</v>
      </c>
      <c r="JW31" s="427" t="str">
        <f t="shared" si="81"/>
        <v/>
      </c>
      <c r="JX31" s="123">
        <v>26</v>
      </c>
      <c r="JY31" s="425"/>
      <c r="JZ31" s="423"/>
      <c r="KA31" s="423"/>
      <c r="KB31" s="423"/>
      <c r="KC31" s="423"/>
      <c r="KD31" s="203"/>
      <c r="KE31" s="204"/>
      <c r="KF31" s="600" t="str">
        <f t="shared" si="34"/>
        <v/>
      </c>
      <c r="KG31" s="601"/>
      <c r="KH31" s="603"/>
      <c r="KI31" s="602" t="str">
        <f t="shared" si="60"/>
        <v/>
      </c>
      <c r="KJ31" s="120" t="str">
        <f>IF(ISBLANK(KD31),"",IF(ISBLANK(KH31),0,KH31)*ion21Coop!$F$46/100+KF31-KH31)</f>
        <v/>
      </c>
      <c r="KL31" s="119">
        <f t="shared" si="103"/>
        <v>19</v>
      </c>
      <c r="KM31" s="427" t="str">
        <f t="shared" si="82"/>
        <v/>
      </c>
      <c r="KN31" s="123">
        <v>26</v>
      </c>
      <c r="KO31" s="425"/>
      <c r="KP31" s="423"/>
      <c r="KQ31" s="423"/>
      <c r="KR31" s="423"/>
      <c r="KS31" s="423"/>
      <c r="KT31" s="203"/>
      <c r="KU31" s="204"/>
      <c r="KV31" s="600" t="str">
        <f t="shared" si="36"/>
        <v/>
      </c>
      <c r="KW31" s="601"/>
      <c r="KX31" s="603"/>
      <c r="KY31" s="602" t="str">
        <f t="shared" si="61"/>
        <v/>
      </c>
      <c r="KZ31" s="120" t="str">
        <f>IF(ISBLANK(KT31),"",IF(ISBLANK(KX31),0,KX31)*ion21Coop!$F$46/100+KV31-KX31)</f>
        <v/>
      </c>
      <c r="LB31" s="119">
        <f t="shared" si="104"/>
        <v>20</v>
      </c>
      <c r="LC31" s="123" t="str">
        <f t="shared" si="83"/>
        <v/>
      </c>
      <c r="LD31" s="123">
        <v>26</v>
      </c>
      <c r="LE31" s="425"/>
      <c r="LF31" s="423"/>
      <c r="LG31" s="423"/>
      <c r="LH31" s="423"/>
      <c r="LI31" s="423"/>
      <c r="LJ31" s="203"/>
      <c r="LK31" s="204"/>
      <c r="LL31" s="120" t="str">
        <f t="shared" si="38"/>
        <v/>
      </c>
      <c r="LM31" s="601"/>
      <c r="LN31" s="603"/>
      <c r="LO31" s="599" t="str">
        <f t="shared" si="62"/>
        <v/>
      </c>
      <c r="LP31" s="120" t="str">
        <f>IF(ISBLANK(LJ31),"",IF(ISBLANK(LN31),0,LN31)*ion21Coop!$F$46/100+LL31-LN31)</f>
        <v/>
      </c>
      <c r="LR31" s="119">
        <f t="shared" si="105"/>
        <v>21</v>
      </c>
      <c r="LS31" s="123" t="str">
        <f t="shared" si="84"/>
        <v/>
      </c>
      <c r="LT31" s="123">
        <v>26</v>
      </c>
      <c r="LU31" s="425"/>
      <c r="LV31" s="423"/>
      <c r="LW31" s="423"/>
      <c r="LX31" s="423"/>
      <c r="LY31" s="423"/>
      <c r="LZ31" s="203"/>
      <c r="MA31" s="204"/>
      <c r="MB31" s="120" t="str">
        <f t="shared" si="40"/>
        <v/>
      </c>
      <c r="MC31" s="601"/>
      <c r="MD31" s="603"/>
      <c r="ME31" s="599" t="str">
        <f t="shared" si="63"/>
        <v/>
      </c>
      <c r="MF31" s="120" t="str">
        <f>IF(ISBLANK(LZ31),"",IF(ISBLANK(MD31),0,MD31)*ion21Coop!$F$46/100+MB31-MD31)</f>
        <v/>
      </c>
    </row>
    <row r="32" spans="1:345" x14ac:dyDescent="0.3">
      <c r="A32" s="196" t="s">
        <v>326</v>
      </c>
      <c r="J32" s="119">
        <f t="shared" si="85"/>
        <v>1</v>
      </c>
      <c r="K32" s="123" t="str">
        <f t="shared" si="64"/>
        <v>YaJo</v>
      </c>
      <c r="L32" s="123">
        <v>27</v>
      </c>
      <c r="M32" s="585"/>
      <c r="N32" s="351"/>
      <c r="O32" s="351"/>
      <c r="P32" s="351"/>
      <c r="Q32" s="351"/>
      <c r="R32" s="202"/>
      <c r="S32" s="349"/>
      <c r="T32" s="120" t="str">
        <f t="shared" si="42"/>
        <v/>
      </c>
      <c r="U32" s="597"/>
      <c r="V32" s="598"/>
      <c r="W32" s="599" t="str">
        <f t="shared" si="43"/>
        <v/>
      </c>
      <c r="X32" s="120" t="str">
        <f>IF(ISBLANK(R32),"",IF(ISBLANK(V32),0,V32)*ion21Coop!$F$46/100+T32-V32)</f>
        <v/>
      </c>
      <c r="Y32" s="590"/>
      <c r="Z32" s="119">
        <f t="shared" si="86"/>
        <v>2</v>
      </c>
      <c r="AA32" s="123" t="str">
        <f t="shared" si="65"/>
        <v>GeLo</v>
      </c>
      <c r="AB32" s="123">
        <v>27</v>
      </c>
      <c r="AC32" s="616"/>
      <c r="AD32" s="423"/>
      <c r="AE32" s="423"/>
      <c r="AF32" s="423"/>
      <c r="AG32" s="423"/>
      <c r="AH32" s="203"/>
      <c r="AI32" s="204"/>
      <c r="AJ32" s="120" t="str">
        <f t="shared" si="2"/>
        <v/>
      </c>
      <c r="AK32" s="601"/>
      <c r="AL32" s="603"/>
      <c r="AM32" s="599" t="str">
        <f t="shared" si="44"/>
        <v/>
      </c>
      <c r="AN32" s="120" t="str">
        <f>IF(ISBLANK(AH32),"",IF(ISBLANK(AL32),0,AL32)*ion21Coop!$F$46/100+AJ32-AL32)</f>
        <v/>
      </c>
      <c r="AO32" s="577"/>
      <c r="AP32" s="119">
        <f t="shared" si="87"/>
        <v>3</v>
      </c>
      <c r="AQ32" s="123" t="str">
        <f t="shared" si="66"/>
        <v>MiDo</v>
      </c>
      <c r="AR32" s="123">
        <v>27</v>
      </c>
      <c r="AS32" s="585">
        <v>43030</v>
      </c>
      <c r="AT32" s="351" t="s">
        <v>750</v>
      </c>
      <c r="AU32" s="351"/>
      <c r="AV32" s="351"/>
      <c r="AW32" s="351" t="s">
        <v>751</v>
      </c>
      <c r="AX32" s="202" t="s">
        <v>254</v>
      </c>
      <c r="AY32" s="349">
        <v>12</v>
      </c>
      <c r="AZ32" s="120">
        <f t="shared" si="4"/>
        <v>11.0688</v>
      </c>
      <c r="BA32" s="597"/>
      <c r="BB32" s="598"/>
      <c r="BC32" s="599" t="str">
        <f t="shared" si="45"/>
        <v/>
      </c>
      <c r="BD32" s="120">
        <f>IF(ISBLANK(AX32),"",IF(ISBLANK(BB32),0,BB32)*ion21Coop!$F$46/100+AZ32-BB32)</f>
        <v>11.0688</v>
      </c>
      <c r="BF32" s="119">
        <f t="shared" si="88"/>
        <v>4</v>
      </c>
      <c r="BG32" s="123" t="str">
        <f t="shared" si="67"/>
        <v>EmNi</v>
      </c>
      <c r="BH32" s="123">
        <v>27</v>
      </c>
      <c r="BI32" s="585"/>
      <c r="BJ32" s="351"/>
      <c r="BK32" s="351"/>
      <c r="BL32" s="351"/>
      <c r="BM32" s="351"/>
      <c r="BN32" s="202"/>
      <c r="BO32" s="349"/>
      <c r="BP32" s="120" t="str">
        <f t="shared" si="6"/>
        <v/>
      </c>
      <c r="BQ32" s="597"/>
      <c r="BR32" s="598"/>
      <c r="BS32" s="599" t="str">
        <f t="shared" si="46"/>
        <v/>
      </c>
      <c r="BT32" s="120" t="str">
        <f>IF(ISBLANK(BN32),"",IF(ISBLANK(BR32),0,BR32)*ion21Coop!$F$46/100+BP32-BR32)</f>
        <v/>
      </c>
      <c r="BU32" s="590"/>
      <c r="BV32" s="119">
        <f t="shared" si="89"/>
        <v>5</v>
      </c>
      <c r="BW32" s="123" t="str">
        <f t="shared" si="68"/>
        <v>HeJe</v>
      </c>
      <c r="BX32" s="123">
        <v>27</v>
      </c>
      <c r="BY32" s="616"/>
      <c r="BZ32" s="423"/>
      <c r="CA32" s="423"/>
      <c r="CB32" s="423"/>
      <c r="CC32" s="423"/>
      <c r="CD32" s="203"/>
      <c r="CE32" s="204"/>
      <c r="CF32" s="120" t="str">
        <f t="shared" si="8"/>
        <v/>
      </c>
      <c r="CG32" s="601"/>
      <c r="CH32" s="603"/>
      <c r="CI32" s="599" t="str">
        <f t="shared" si="47"/>
        <v/>
      </c>
      <c r="CJ32" s="120" t="str">
        <f>IF(ISBLANK(CD32),"",IF(ISBLANK(CH32),0,CH32)*ion21Coop!$F$46/100+CF32-CH32)</f>
        <v/>
      </c>
      <c r="CK32" s="590"/>
      <c r="CL32" s="119">
        <f t="shared" si="90"/>
        <v>6</v>
      </c>
      <c r="CM32" s="123" t="str">
        <f t="shared" si="69"/>
        <v/>
      </c>
      <c r="CN32" s="123">
        <v>27</v>
      </c>
      <c r="CO32" s="616"/>
      <c r="CP32" s="423"/>
      <c r="CQ32" s="423"/>
      <c r="CR32" s="423"/>
      <c r="CS32" s="423"/>
      <c r="CT32" s="203"/>
      <c r="CU32" s="204"/>
      <c r="CV32" s="120" t="str">
        <f t="shared" si="10"/>
        <v/>
      </c>
      <c r="CW32" s="601"/>
      <c r="CX32" s="603"/>
      <c r="CY32" s="599" t="str">
        <f t="shared" si="48"/>
        <v/>
      </c>
      <c r="CZ32" s="120" t="str">
        <f>IF(ISBLANK(CT32),"",IF(ISBLANK(CX32),0,CX32)*ion21Coop!$F$46/100+CV32-CX32)</f>
        <v/>
      </c>
      <c r="DB32" s="119">
        <f t="shared" si="91"/>
        <v>7</v>
      </c>
      <c r="DC32" s="123" t="str">
        <f t="shared" si="70"/>
        <v/>
      </c>
      <c r="DD32" s="123">
        <v>27</v>
      </c>
      <c r="DE32" s="616"/>
      <c r="DF32" s="423"/>
      <c r="DG32" s="423"/>
      <c r="DH32" s="423"/>
      <c r="DI32" s="423"/>
      <c r="DJ32" s="203"/>
      <c r="DK32" s="204"/>
      <c r="DL32" s="120" t="str">
        <f t="shared" si="12"/>
        <v/>
      </c>
      <c r="DM32" s="601"/>
      <c r="DN32" s="603"/>
      <c r="DO32" s="599" t="str">
        <f t="shared" si="49"/>
        <v/>
      </c>
      <c r="DP32" s="120" t="str">
        <f>IF(ISBLANK(DJ32),"",IF(ISBLANK(DN32),0,DN32)*ion21Coop!$F$46/100+DL32-DN32)</f>
        <v/>
      </c>
      <c r="DQ32" s="590"/>
      <c r="DR32" s="119">
        <f t="shared" si="92"/>
        <v>8</v>
      </c>
      <c r="DS32" s="123" t="str">
        <f t="shared" si="71"/>
        <v/>
      </c>
      <c r="DT32" s="123">
        <v>27</v>
      </c>
      <c r="DU32" s="616"/>
      <c r="DV32" s="423"/>
      <c r="DW32" s="423"/>
      <c r="DX32" s="423"/>
      <c r="DY32" s="423"/>
      <c r="DZ32" s="203"/>
      <c r="EA32" s="204"/>
      <c r="EB32" s="120" t="str">
        <f t="shared" si="14"/>
        <v/>
      </c>
      <c r="EC32" s="601"/>
      <c r="ED32" s="603"/>
      <c r="EE32" s="599" t="str">
        <f t="shared" si="50"/>
        <v/>
      </c>
      <c r="EF32" s="120" t="str">
        <f>IF(ISBLANK(DZ32),"",IF(ISBLANK(ED32),0,ED32)*ion21Coop!$F$46/100+EB32-ED32)</f>
        <v/>
      </c>
      <c r="EG32" s="590"/>
      <c r="EH32" s="119">
        <f t="shared" si="93"/>
        <v>9</v>
      </c>
      <c r="EI32" s="427" t="str">
        <f t="shared" si="72"/>
        <v/>
      </c>
      <c r="EJ32" s="123">
        <v>27</v>
      </c>
      <c r="EK32" s="425"/>
      <c r="EL32" s="423"/>
      <c r="EM32" s="423"/>
      <c r="EN32" s="423"/>
      <c r="EO32" s="423"/>
      <c r="EP32" s="203"/>
      <c r="EQ32" s="204"/>
      <c r="ER32" s="600" t="str">
        <f t="shared" si="16"/>
        <v/>
      </c>
      <c r="ES32" s="601"/>
      <c r="ET32" s="603"/>
      <c r="EU32" s="602" t="str">
        <f t="shared" si="51"/>
        <v/>
      </c>
      <c r="EV32" s="120" t="str">
        <f>IF(ISBLANK(EP32),"",IF(ISBLANK(ET32),0,ET32)*ion21Coop!$F$46/100+ER32-ET32)</f>
        <v/>
      </c>
      <c r="EX32" s="119">
        <f t="shared" si="94"/>
        <v>10</v>
      </c>
      <c r="EY32" s="427" t="str">
        <f t="shared" si="73"/>
        <v/>
      </c>
      <c r="EZ32" s="123">
        <v>27</v>
      </c>
      <c r="FA32" s="425"/>
      <c r="FB32" s="423"/>
      <c r="FC32" s="423"/>
      <c r="FD32" s="423"/>
      <c r="FE32" s="423"/>
      <c r="FF32" s="203"/>
      <c r="FG32" s="204"/>
      <c r="FH32" s="600" t="str">
        <f t="shared" si="18"/>
        <v/>
      </c>
      <c r="FI32" s="601"/>
      <c r="FJ32" s="603"/>
      <c r="FK32" s="602" t="str">
        <f t="shared" si="52"/>
        <v/>
      </c>
      <c r="FL32" s="120" t="str">
        <f>IF(ISBLANK(FF32),"",IF(ISBLANK(FJ32),0,FJ32)*ion21Coop!$F$46/100+FH32-FJ32)</f>
        <v/>
      </c>
      <c r="FM32" s="590"/>
      <c r="FN32" s="119">
        <f t="shared" si="95"/>
        <v>11</v>
      </c>
      <c r="FO32" s="427" t="str">
        <f t="shared" si="74"/>
        <v/>
      </c>
      <c r="FP32" s="123">
        <v>27</v>
      </c>
      <c r="FQ32" s="425"/>
      <c r="FR32" s="423"/>
      <c r="FS32" s="423"/>
      <c r="FT32" s="423"/>
      <c r="FU32" s="423"/>
      <c r="FV32" s="203"/>
      <c r="FW32" s="204"/>
      <c r="FX32" s="600" t="str">
        <f t="shared" si="20"/>
        <v/>
      </c>
      <c r="FY32" s="601"/>
      <c r="FZ32" s="603"/>
      <c r="GA32" s="602" t="str">
        <f t="shared" si="53"/>
        <v/>
      </c>
      <c r="GB32" s="120" t="str">
        <f>IF(ISBLANK(FV32),"",IF(ISBLANK(FZ32),0,FZ32)*ion21Coop!$F$46/100+FX32-FZ32)</f>
        <v/>
      </c>
      <c r="GC32" s="590"/>
      <c r="GD32" s="119">
        <f t="shared" si="96"/>
        <v>12</v>
      </c>
      <c r="GE32" s="427" t="str">
        <f t="shared" si="75"/>
        <v/>
      </c>
      <c r="GF32" s="123">
        <v>27</v>
      </c>
      <c r="GG32" s="425"/>
      <c r="GH32" s="423"/>
      <c r="GI32" s="423"/>
      <c r="GJ32" s="423"/>
      <c r="GK32" s="423"/>
      <c r="GL32" s="203"/>
      <c r="GM32" s="204"/>
      <c r="GN32" s="600" t="str">
        <f t="shared" si="22"/>
        <v/>
      </c>
      <c r="GO32" s="601"/>
      <c r="GP32" s="603"/>
      <c r="GQ32" s="602" t="str">
        <f t="shared" si="54"/>
        <v/>
      </c>
      <c r="GR32" s="120" t="str">
        <f>IF(ISBLANK(GL32),"",IF(ISBLANK(GP32),0,GP32)*ion21Coop!$F$46/100+GN32-GP32)</f>
        <v/>
      </c>
      <c r="GT32" s="119">
        <f t="shared" si="97"/>
        <v>13</v>
      </c>
      <c r="GU32" s="427" t="str">
        <f t="shared" si="76"/>
        <v/>
      </c>
      <c r="GV32" s="123">
        <v>27</v>
      </c>
      <c r="GW32" s="425"/>
      <c r="GX32" s="423"/>
      <c r="GY32" s="423"/>
      <c r="GZ32" s="423"/>
      <c r="HA32" s="423"/>
      <c r="HB32" s="203"/>
      <c r="HC32" s="204"/>
      <c r="HD32" s="600" t="str">
        <f t="shared" si="24"/>
        <v/>
      </c>
      <c r="HE32" s="601"/>
      <c r="HF32" s="603"/>
      <c r="HG32" s="602" t="str">
        <f t="shared" si="55"/>
        <v/>
      </c>
      <c r="HH32" s="120" t="str">
        <f>IF(ISBLANK(HB32),"",IF(ISBLANK(HF32),0,HF32)*ion21Coop!$F$46/100+HD32-HF32)</f>
        <v/>
      </c>
      <c r="HI32" s="590"/>
      <c r="HJ32" s="119">
        <f t="shared" si="98"/>
        <v>14</v>
      </c>
      <c r="HK32" s="427" t="str">
        <f t="shared" si="77"/>
        <v/>
      </c>
      <c r="HL32" s="123">
        <v>27</v>
      </c>
      <c r="HM32" s="425"/>
      <c r="HN32" s="423"/>
      <c r="HO32" s="423"/>
      <c r="HP32" s="423"/>
      <c r="HQ32" s="423"/>
      <c r="HR32" s="203"/>
      <c r="HS32" s="204"/>
      <c r="HT32" s="600" t="str">
        <f t="shared" si="26"/>
        <v/>
      </c>
      <c r="HU32" s="601"/>
      <c r="HV32" s="603"/>
      <c r="HW32" s="602" t="str">
        <f t="shared" si="56"/>
        <v/>
      </c>
      <c r="HX32" s="120" t="str">
        <f>IF(ISBLANK(HR32),"",IF(ISBLANK(HV32),0,HV32)*ion21Coop!$F$46/100+HT32-HV32)</f>
        <v/>
      </c>
      <c r="HY32" s="590"/>
      <c r="HZ32" s="119">
        <f t="shared" si="99"/>
        <v>15</v>
      </c>
      <c r="IA32" s="427" t="str">
        <f t="shared" si="78"/>
        <v/>
      </c>
      <c r="IB32" s="123">
        <v>27</v>
      </c>
      <c r="IC32" s="425"/>
      <c r="ID32" s="423"/>
      <c r="IE32" s="423"/>
      <c r="IF32" s="423"/>
      <c r="IG32" s="423"/>
      <c r="IH32" s="203"/>
      <c r="II32" s="204"/>
      <c r="IJ32" s="600" t="str">
        <f t="shared" si="28"/>
        <v/>
      </c>
      <c r="IK32" s="601"/>
      <c r="IL32" s="603"/>
      <c r="IM32" s="602" t="str">
        <f t="shared" si="57"/>
        <v/>
      </c>
      <c r="IN32" s="120" t="str">
        <f>IF(ISBLANK(IH32),"",IF(ISBLANK(IL32),0,IL32)*ion21Coop!$F$46/100+IJ32-IL32)</f>
        <v/>
      </c>
      <c r="IP32" s="119">
        <f t="shared" si="100"/>
        <v>16</v>
      </c>
      <c r="IQ32" s="427" t="str">
        <f t="shared" si="79"/>
        <v/>
      </c>
      <c r="IR32" s="123">
        <v>27</v>
      </c>
      <c r="IS32" s="425"/>
      <c r="IT32" s="423"/>
      <c r="IU32" s="423"/>
      <c r="IV32" s="423"/>
      <c r="IW32" s="423"/>
      <c r="IX32" s="203"/>
      <c r="IY32" s="204"/>
      <c r="IZ32" s="600" t="str">
        <f t="shared" si="30"/>
        <v/>
      </c>
      <c r="JA32" s="601"/>
      <c r="JB32" s="603"/>
      <c r="JC32" s="602" t="str">
        <f t="shared" si="58"/>
        <v/>
      </c>
      <c r="JD32" s="120" t="str">
        <f>IF(ISBLANK(IX32),"",IF(ISBLANK(JB32),0,JB32)*ion21Coop!$F$46/100+IZ32-JB32)</f>
        <v/>
      </c>
      <c r="JF32" s="119">
        <f t="shared" si="101"/>
        <v>17</v>
      </c>
      <c r="JG32" s="427" t="str">
        <f t="shared" si="80"/>
        <v/>
      </c>
      <c r="JH32" s="123">
        <v>27</v>
      </c>
      <c r="JI32" s="425"/>
      <c r="JJ32" s="423"/>
      <c r="JK32" s="423"/>
      <c r="JL32" s="423"/>
      <c r="JM32" s="423"/>
      <c r="JN32" s="203"/>
      <c r="JO32" s="204"/>
      <c r="JP32" s="600" t="str">
        <f t="shared" si="32"/>
        <v/>
      </c>
      <c r="JQ32" s="601"/>
      <c r="JR32" s="603"/>
      <c r="JS32" s="602" t="str">
        <f t="shared" si="59"/>
        <v/>
      </c>
      <c r="JT32" s="120" t="str">
        <f>IF(ISBLANK(JN32),"",IF(ISBLANK(JR32),0,JR32)*ion21Coop!$F$46/100+JP32-JR32)</f>
        <v/>
      </c>
      <c r="JV32" s="119">
        <f t="shared" si="102"/>
        <v>18</v>
      </c>
      <c r="JW32" s="427" t="str">
        <f t="shared" si="81"/>
        <v/>
      </c>
      <c r="JX32" s="123">
        <v>27</v>
      </c>
      <c r="JY32" s="425"/>
      <c r="JZ32" s="423"/>
      <c r="KA32" s="423"/>
      <c r="KB32" s="423"/>
      <c r="KC32" s="423"/>
      <c r="KD32" s="203"/>
      <c r="KE32" s="204"/>
      <c r="KF32" s="600" t="str">
        <f t="shared" si="34"/>
        <v/>
      </c>
      <c r="KG32" s="601"/>
      <c r="KH32" s="603"/>
      <c r="KI32" s="602" t="str">
        <f t="shared" si="60"/>
        <v/>
      </c>
      <c r="KJ32" s="120" t="str">
        <f>IF(ISBLANK(KD32),"",IF(ISBLANK(KH32),0,KH32)*ion21Coop!$F$46/100+KF32-KH32)</f>
        <v/>
      </c>
      <c r="KL32" s="119">
        <f t="shared" si="103"/>
        <v>19</v>
      </c>
      <c r="KM32" s="427" t="str">
        <f t="shared" si="82"/>
        <v/>
      </c>
      <c r="KN32" s="123">
        <v>27</v>
      </c>
      <c r="KO32" s="425"/>
      <c r="KP32" s="423"/>
      <c r="KQ32" s="423"/>
      <c r="KR32" s="423"/>
      <c r="KS32" s="423"/>
      <c r="KT32" s="203"/>
      <c r="KU32" s="204"/>
      <c r="KV32" s="600" t="str">
        <f t="shared" si="36"/>
        <v/>
      </c>
      <c r="KW32" s="601"/>
      <c r="KX32" s="603"/>
      <c r="KY32" s="602" t="str">
        <f t="shared" si="61"/>
        <v/>
      </c>
      <c r="KZ32" s="120" t="str">
        <f>IF(ISBLANK(KT32),"",IF(ISBLANK(KX32),0,KX32)*ion21Coop!$F$46/100+KV32-KX32)</f>
        <v/>
      </c>
      <c r="LB32" s="119">
        <f t="shared" si="104"/>
        <v>20</v>
      </c>
      <c r="LC32" s="123" t="str">
        <f t="shared" si="83"/>
        <v/>
      </c>
      <c r="LD32" s="123">
        <v>27</v>
      </c>
      <c r="LE32" s="425"/>
      <c r="LF32" s="423"/>
      <c r="LG32" s="423"/>
      <c r="LH32" s="423"/>
      <c r="LI32" s="423"/>
      <c r="LJ32" s="203"/>
      <c r="LK32" s="204"/>
      <c r="LL32" s="120" t="str">
        <f t="shared" si="38"/>
        <v/>
      </c>
      <c r="LM32" s="601"/>
      <c r="LN32" s="603"/>
      <c r="LO32" s="599" t="str">
        <f t="shared" si="62"/>
        <v/>
      </c>
      <c r="LP32" s="120" t="str">
        <f>IF(ISBLANK(LJ32),"",IF(ISBLANK(LN32),0,LN32)*ion21Coop!$F$46/100+LL32-LN32)</f>
        <v/>
      </c>
      <c r="LR32" s="119">
        <f t="shared" si="105"/>
        <v>21</v>
      </c>
      <c r="LS32" s="123" t="str">
        <f t="shared" si="84"/>
        <v/>
      </c>
      <c r="LT32" s="123">
        <v>27</v>
      </c>
      <c r="LU32" s="425"/>
      <c r="LV32" s="423"/>
      <c r="LW32" s="423"/>
      <c r="LX32" s="423"/>
      <c r="LY32" s="423"/>
      <c r="LZ32" s="203"/>
      <c r="MA32" s="204"/>
      <c r="MB32" s="120" t="str">
        <f t="shared" si="40"/>
        <v/>
      </c>
      <c r="MC32" s="601"/>
      <c r="MD32" s="603"/>
      <c r="ME32" s="599" t="str">
        <f t="shared" si="63"/>
        <v/>
      </c>
      <c r="MF32" s="120" t="str">
        <f>IF(ISBLANK(LZ32),"",IF(ISBLANK(MD32),0,MD32)*ion21Coop!$F$46/100+MB32-MD32)</f>
        <v/>
      </c>
    </row>
    <row r="33" spans="1:345" x14ac:dyDescent="0.3">
      <c r="A33" s="196" t="s">
        <v>318</v>
      </c>
      <c r="J33" s="119">
        <f t="shared" si="85"/>
        <v>1</v>
      </c>
      <c r="K33" s="123" t="str">
        <f t="shared" si="64"/>
        <v>YaJo</v>
      </c>
      <c r="L33" s="123">
        <v>28</v>
      </c>
      <c r="M33" s="585"/>
      <c r="N33" s="351"/>
      <c r="O33" s="351"/>
      <c r="P33" s="351"/>
      <c r="Q33" s="351"/>
      <c r="R33" s="202"/>
      <c r="S33" s="349"/>
      <c r="T33" s="120" t="str">
        <f t="shared" si="42"/>
        <v/>
      </c>
      <c r="U33" s="597"/>
      <c r="V33" s="598"/>
      <c r="W33" s="599" t="str">
        <f t="shared" si="43"/>
        <v/>
      </c>
      <c r="X33" s="120" t="str">
        <f>IF(ISBLANK(R33),"",IF(ISBLANK(V33),0,V33)*ion21Coop!$F$46/100+T33-V33)</f>
        <v/>
      </c>
      <c r="Y33" s="590"/>
      <c r="Z33" s="119">
        <f t="shared" si="86"/>
        <v>2</v>
      </c>
      <c r="AA33" s="123" t="str">
        <f t="shared" si="65"/>
        <v>GeLo</v>
      </c>
      <c r="AB33" s="123">
        <v>28</v>
      </c>
      <c r="AC33" s="616"/>
      <c r="AD33" s="423"/>
      <c r="AE33" s="423"/>
      <c r="AF33" s="423"/>
      <c r="AG33" s="423"/>
      <c r="AH33" s="203"/>
      <c r="AI33" s="204"/>
      <c r="AJ33" s="120" t="str">
        <f t="shared" si="2"/>
        <v/>
      </c>
      <c r="AK33" s="601"/>
      <c r="AL33" s="603"/>
      <c r="AM33" s="599" t="str">
        <f t="shared" si="44"/>
        <v/>
      </c>
      <c r="AN33" s="120" t="str">
        <f>IF(ISBLANK(AH33),"",IF(ISBLANK(AL33),0,AL33)*ion21Coop!$F$46/100+AJ33-AL33)</f>
        <v/>
      </c>
      <c r="AO33" s="577"/>
      <c r="AP33" s="119">
        <f t="shared" si="87"/>
        <v>3</v>
      </c>
      <c r="AQ33" s="123" t="str">
        <f t="shared" si="66"/>
        <v>MiDo</v>
      </c>
      <c r="AR33" s="123">
        <v>28</v>
      </c>
      <c r="AS33" s="585">
        <v>43030</v>
      </c>
      <c r="AT33" s="351" t="s">
        <v>752</v>
      </c>
      <c r="AU33" s="351"/>
      <c r="AV33" s="351"/>
      <c r="AW33" s="351" t="s">
        <v>725</v>
      </c>
      <c r="AX33" s="202" t="s">
        <v>238</v>
      </c>
      <c r="AY33" s="349">
        <v>1279</v>
      </c>
      <c r="AZ33" s="120">
        <f t="shared" si="4"/>
        <v>47.195100000000004</v>
      </c>
      <c r="BA33" s="597"/>
      <c r="BB33" s="598"/>
      <c r="BC33" s="599" t="str">
        <f t="shared" si="45"/>
        <v/>
      </c>
      <c r="BD33" s="120">
        <f>IF(ISBLANK(AX33),"",IF(ISBLANK(BB33),0,BB33)*ion21Coop!$F$46/100+AZ33-BB33)</f>
        <v>47.195100000000004</v>
      </c>
      <c r="BF33" s="119">
        <f t="shared" si="88"/>
        <v>4</v>
      </c>
      <c r="BG33" s="123" t="str">
        <f t="shared" si="67"/>
        <v>EmNi</v>
      </c>
      <c r="BH33" s="123">
        <v>28</v>
      </c>
      <c r="BI33" s="585"/>
      <c r="BJ33" s="351"/>
      <c r="BK33" s="351"/>
      <c r="BL33" s="351"/>
      <c r="BM33" s="351"/>
      <c r="BN33" s="202"/>
      <c r="BO33" s="349"/>
      <c r="BP33" s="120" t="str">
        <f t="shared" si="6"/>
        <v/>
      </c>
      <c r="BQ33" s="597"/>
      <c r="BR33" s="598"/>
      <c r="BS33" s="599" t="str">
        <f t="shared" si="46"/>
        <v/>
      </c>
      <c r="BT33" s="120" t="str">
        <f>IF(ISBLANK(BN33),"",IF(ISBLANK(BR33),0,BR33)*ion21Coop!$F$46/100+BP33-BR33)</f>
        <v/>
      </c>
      <c r="BU33" s="590"/>
      <c r="BV33" s="119">
        <f t="shared" si="89"/>
        <v>5</v>
      </c>
      <c r="BW33" s="123" t="str">
        <f t="shared" si="68"/>
        <v>HeJe</v>
      </c>
      <c r="BX33" s="123">
        <v>28</v>
      </c>
      <c r="BY33" s="616"/>
      <c r="BZ33" s="423"/>
      <c r="CA33" s="423"/>
      <c r="CB33" s="423"/>
      <c r="CC33" s="423"/>
      <c r="CD33" s="203"/>
      <c r="CE33" s="204"/>
      <c r="CF33" s="120" t="str">
        <f t="shared" si="8"/>
        <v/>
      </c>
      <c r="CG33" s="601"/>
      <c r="CH33" s="603"/>
      <c r="CI33" s="599" t="str">
        <f t="shared" si="47"/>
        <v/>
      </c>
      <c r="CJ33" s="120" t="str">
        <f>IF(ISBLANK(CD33),"",IF(ISBLANK(CH33),0,CH33)*ion21Coop!$F$46/100+CF33-CH33)</f>
        <v/>
      </c>
      <c r="CK33" s="590"/>
      <c r="CL33" s="119">
        <f t="shared" si="90"/>
        <v>6</v>
      </c>
      <c r="CM33" s="123" t="str">
        <f t="shared" si="69"/>
        <v/>
      </c>
      <c r="CN33" s="123">
        <v>28</v>
      </c>
      <c r="CO33" s="616"/>
      <c r="CP33" s="423"/>
      <c r="CQ33" s="423"/>
      <c r="CR33" s="423"/>
      <c r="CS33" s="423"/>
      <c r="CT33" s="203"/>
      <c r="CU33" s="204"/>
      <c r="CV33" s="120" t="str">
        <f t="shared" si="10"/>
        <v/>
      </c>
      <c r="CW33" s="601"/>
      <c r="CX33" s="603"/>
      <c r="CY33" s="599" t="str">
        <f t="shared" si="48"/>
        <v/>
      </c>
      <c r="CZ33" s="120" t="str">
        <f>IF(ISBLANK(CT33),"",IF(ISBLANK(CX33),0,CX33)*ion21Coop!$F$46/100+CV33-CX33)</f>
        <v/>
      </c>
      <c r="DB33" s="119">
        <f t="shared" si="91"/>
        <v>7</v>
      </c>
      <c r="DC33" s="123" t="str">
        <f t="shared" si="70"/>
        <v/>
      </c>
      <c r="DD33" s="123">
        <v>28</v>
      </c>
      <c r="DE33" s="616"/>
      <c r="DF33" s="423"/>
      <c r="DG33" s="423"/>
      <c r="DH33" s="423"/>
      <c r="DI33" s="423"/>
      <c r="DJ33" s="203"/>
      <c r="DK33" s="204"/>
      <c r="DL33" s="120" t="str">
        <f t="shared" si="12"/>
        <v/>
      </c>
      <c r="DM33" s="601"/>
      <c r="DN33" s="603"/>
      <c r="DO33" s="599" t="str">
        <f t="shared" si="49"/>
        <v/>
      </c>
      <c r="DP33" s="120" t="str">
        <f>IF(ISBLANK(DJ33),"",IF(ISBLANK(DN33),0,DN33)*ion21Coop!$F$46/100+DL33-DN33)</f>
        <v/>
      </c>
      <c r="DQ33" s="590"/>
      <c r="DR33" s="119">
        <f t="shared" si="92"/>
        <v>8</v>
      </c>
      <c r="DS33" s="123" t="str">
        <f t="shared" si="71"/>
        <v/>
      </c>
      <c r="DT33" s="123">
        <v>28</v>
      </c>
      <c r="DU33" s="616"/>
      <c r="DV33" s="423"/>
      <c r="DW33" s="423"/>
      <c r="DX33" s="423"/>
      <c r="DY33" s="423"/>
      <c r="DZ33" s="203"/>
      <c r="EA33" s="204"/>
      <c r="EB33" s="120" t="str">
        <f t="shared" si="14"/>
        <v/>
      </c>
      <c r="EC33" s="601"/>
      <c r="ED33" s="603"/>
      <c r="EE33" s="599" t="str">
        <f t="shared" si="50"/>
        <v/>
      </c>
      <c r="EF33" s="120" t="str">
        <f>IF(ISBLANK(DZ33),"",IF(ISBLANK(ED33),0,ED33)*ion21Coop!$F$46/100+EB33-ED33)</f>
        <v/>
      </c>
      <c r="EG33" s="590"/>
      <c r="EH33" s="119">
        <f t="shared" si="93"/>
        <v>9</v>
      </c>
      <c r="EI33" s="427" t="str">
        <f t="shared" si="72"/>
        <v/>
      </c>
      <c r="EJ33" s="123">
        <v>28</v>
      </c>
      <c r="EK33" s="425"/>
      <c r="EL33" s="423"/>
      <c r="EM33" s="423"/>
      <c r="EN33" s="423"/>
      <c r="EO33" s="423"/>
      <c r="EP33" s="203"/>
      <c r="EQ33" s="204"/>
      <c r="ER33" s="600" t="str">
        <f t="shared" si="16"/>
        <v/>
      </c>
      <c r="ES33" s="601"/>
      <c r="ET33" s="603"/>
      <c r="EU33" s="602" t="str">
        <f t="shared" si="51"/>
        <v/>
      </c>
      <c r="EV33" s="120" t="str">
        <f>IF(ISBLANK(EP33),"",IF(ISBLANK(ET33),0,ET33)*ion21Coop!$F$46/100+ER33-ET33)</f>
        <v/>
      </c>
      <c r="EX33" s="119">
        <f t="shared" si="94"/>
        <v>10</v>
      </c>
      <c r="EY33" s="427" t="str">
        <f t="shared" si="73"/>
        <v/>
      </c>
      <c r="EZ33" s="123">
        <v>28</v>
      </c>
      <c r="FA33" s="425"/>
      <c r="FB33" s="423"/>
      <c r="FC33" s="423"/>
      <c r="FD33" s="423"/>
      <c r="FE33" s="423"/>
      <c r="FF33" s="203"/>
      <c r="FG33" s="204"/>
      <c r="FH33" s="600" t="str">
        <f t="shared" si="18"/>
        <v/>
      </c>
      <c r="FI33" s="601"/>
      <c r="FJ33" s="603"/>
      <c r="FK33" s="602" t="str">
        <f t="shared" si="52"/>
        <v/>
      </c>
      <c r="FL33" s="120" t="str">
        <f>IF(ISBLANK(FF33),"",IF(ISBLANK(FJ33),0,FJ33)*ion21Coop!$F$46/100+FH33-FJ33)</f>
        <v/>
      </c>
      <c r="FM33" s="590"/>
      <c r="FN33" s="119">
        <f t="shared" si="95"/>
        <v>11</v>
      </c>
      <c r="FO33" s="427" t="str">
        <f t="shared" si="74"/>
        <v/>
      </c>
      <c r="FP33" s="123">
        <v>28</v>
      </c>
      <c r="FQ33" s="425"/>
      <c r="FR33" s="423"/>
      <c r="FS33" s="423"/>
      <c r="FT33" s="423"/>
      <c r="FU33" s="423"/>
      <c r="FV33" s="203"/>
      <c r="FW33" s="204"/>
      <c r="FX33" s="600" t="str">
        <f t="shared" si="20"/>
        <v/>
      </c>
      <c r="FY33" s="601"/>
      <c r="FZ33" s="603"/>
      <c r="GA33" s="602" t="str">
        <f t="shared" si="53"/>
        <v/>
      </c>
      <c r="GB33" s="120" t="str">
        <f>IF(ISBLANK(FV33),"",IF(ISBLANK(FZ33),0,FZ33)*ion21Coop!$F$46/100+FX33-FZ33)</f>
        <v/>
      </c>
      <c r="GC33" s="590"/>
      <c r="GD33" s="119">
        <f t="shared" si="96"/>
        <v>12</v>
      </c>
      <c r="GE33" s="427" t="str">
        <f t="shared" si="75"/>
        <v/>
      </c>
      <c r="GF33" s="123">
        <v>28</v>
      </c>
      <c r="GG33" s="425"/>
      <c r="GH33" s="423"/>
      <c r="GI33" s="423"/>
      <c r="GJ33" s="423"/>
      <c r="GK33" s="423"/>
      <c r="GL33" s="203"/>
      <c r="GM33" s="204"/>
      <c r="GN33" s="600" t="str">
        <f t="shared" si="22"/>
        <v/>
      </c>
      <c r="GO33" s="601"/>
      <c r="GP33" s="603"/>
      <c r="GQ33" s="602" t="str">
        <f t="shared" si="54"/>
        <v/>
      </c>
      <c r="GR33" s="120" t="str">
        <f>IF(ISBLANK(GL33),"",IF(ISBLANK(GP33),0,GP33)*ion21Coop!$F$46/100+GN33-GP33)</f>
        <v/>
      </c>
      <c r="GT33" s="119">
        <f t="shared" si="97"/>
        <v>13</v>
      </c>
      <c r="GU33" s="427" t="str">
        <f t="shared" si="76"/>
        <v/>
      </c>
      <c r="GV33" s="123">
        <v>28</v>
      </c>
      <c r="GW33" s="425"/>
      <c r="GX33" s="423"/>
      <c r="GY33" s="423"/>
      <c r="GZ33" s="423"/>
      <c r="HA33" s="423"/>
      <c r="HB33" s="203"/>
      <c r="HC33" s="204"/>
      <c r="HD33" s="600" t="str">
        <f t="shared" si="24"/>
        <v/>
      </c>
      <c r="HE33" s="601"/>
      <c r="HF33" s="603"/>
      <c r="HG33" s="602" t="str">
        <f t="shared" si="55"/>
        <v/>
      </c>
      <c r="HH33" s="120" t="str">
        <f>IF(ISBLANK(HB33),"",IF(ISBLANK(HF33),0,HF33)*ion21Coop!$F$46/100+HD33-HF33)</f>
        <v/>
      </c>
      <c r="HI33" s="590"/>
      <c r="HJ33" s="119">
        <f t="shared" si="98"/>
        <v>14</v>
      </c>
      <c r="HK33" s="427" t="str">
        <f t="shared" si="77"/>
        <v/>
      </c>
      <c r="HL33" s="123">
        <v>28</v>
      </c>
      <c r="HM33" s="425"/>
      <c r="HN33" s="423"/>
      <c r="HO33" s="423"/>
      <c r="HP33" s="423"/>
      <c r="HQ33" s="423"/>
      <c r="HR33" s="203"/>
      <c r="HS33" s="204"/>
      <c r="HT33" s="600" t="str">
        <f t="shared" si="26"/>
        <v/>
      </c>
      <c r="HU33" s="601"/>
      <c r="HV33" s="603"/>
      <c r="HW33" s="602" t="str">
        <f t="shared" si="56"/>
        <v/>
      </c>
      <c r="HX33" s="120" t="str">
        <f>IF(ISBLANK(HR33),"",IF(ISBLANK(HV33),0,HV33)*ion21Coop!$F$46/100+HT33-HV33)</f>
        <v/>
      </c>
      <c r="HY33" s="590"/>
      <c r="HZ33" s="119">
        <f t="shared" si="99"/>
        <v>15</v>
      </c>
      <c r="IA33" s="427" t="str">
        <f t="shared" si="78"/>
        <v/>
      </c>
      <c r="IB33" s="123">
        <v>28</v>
      </c>
      <c r="IC33" s="425"/>
      <c r="ID33" s="423"/>
      <c r="IE33" s="423"/>
      <c r="IF33" s="423"/>
      <c r="IG33" s="423"/>
      <c r="IH33" s="203"/>
      <c r="II33" s="204"/>
      <c r="IJ33" s="600" t="str">
        <f t="shared" si="28"/>
        <v/>
      </c>
      <c r="IK33" s="601"/>
      <c r="IL33" s="603"/>
      <c r="IM33" s="602" t="str">
        <f t="shared" si="57"/>
        <v/>
      </c>
      <c r="IN33" s="120" t="str">
        <f>IF(ISBLANK(IH33),"",IF(ISBLANK(IL33),0,IL33)*ion21Coop!$F$46/100+IJ33-IL33)</f>
        <v/>
      </c>
      <c r="IP33" s="119">
        <f t="shared" si="100"/>
        <v>16</v>
      </c>
      <c r="IQ33" s="427" t="str">
        <f t="shared" si="79"/>
        <v/>
      </c>
      <c r="IR33" s="123">
        <v>28</v>
      </c>
      <c r="IS33" s="425"/>
      <c r="IT33" s="423"/>
      <c r="IU33" s="423"/>
      <c r="IV33" s="423"/>
      <c r="IW33" s="423"/>
      <c r="IX33" s="203"/>
      <c r="IY33" s="204"/>
      <c r="IZ33" s="600" t="str">
        <f t="shared" si="30"/>
        <v/>
      </c>
      <c r="JA33" s="601"/>
      <c r="JB33" s="603"/>
      <c r="JC33" s="602" t="str">
        <f t="shared" si="58"/>
        <v/>
      </c>
      <c r="JD33" s="120" t="str">
        <f>IF(ISBLANK(IX33),"",IF(ISBLANK(JB33),0,JB33)*ion21Coop!$F$46/100+IZ33-JB33)</f>
        <v/>
      </c>
      <c r="JF33" s="119">
        <f t="shared" si="101"/>
        <v>17</v>
      </c>
      <c r="JG33" s="427" t="str">
        <f t="shared" si="80"/>
        <v/>
      </c>
      <c r="JH33" s="123">
        <v>28</v>
      </c>
      <c r="JI33" s="425"/>
      <c r="JJ33" s="423"/>
      <c r="JK33" s="423"/>
      <c r="JL33" s="423"/>
      <c r="JM33" s="423"/>
      <c r="JN33" s="203"/>
      <c r="JO33" s="204"/>
      <c r="JP33" s="600" t="str">
        <f t="shared" si="32"/>
        <v/>
      </c>
      <c r="JQ33" s="601"/>
      <c r="JR33" s="603"/>
      <c r="JS33" s="602" t="str">
        <f t="shared" si="59"/>
        <v/>
      </c>
      <c r="JT33" s="120" t="str">
        <f>IF(ISBLANK(JN33),"",IF(ISBLANK(JR33),0,JR33)*ion21Coop!$F$46/100+JP33-JR33)</f>
        <v/>
      </c>
      <c r="JV33" s="119">
        <f t="shared" si="102"/>
        <v>18</v>
      </c>
      <c r="JW33" s="427" t="str">
        <f t="shared" si="81"/>
        <v/>
      </c>
      <c r="JX33" s="123">
        <v>28</v>
      </c>
      <c r="JY33" s="425"/>
      <c r="JZ33" s="423"/>
      <c r="KA33" s="423"/>
      <c r="KB33" s="423"/>
      <c r="KC33" s="423"/>
      <c r="KD33" s="203"/>
      <c r="KE33" s="204"/>
      <c r="KF33" s="600" t="str">
        <f t="shared" si="34"/>
        <v/>
      </c>
      <c r="KG33" s="601"/>
      <c r="KH33" s="603"/>
      <c r="KI33" s="602" t="str">
        <f t="shared" si="60"/>
        <v/>
      </c>
      <c r="KJ33" s="120" t="str">
        <f>IF(ISBLANK(KD33),"",IF(ISBLANK(KH33),0,KH33)*ion21Coop!$F$46/100+KF33-KH33)</f>
        <v/>
      </c>
      <c r="KL33" s="119">
        <f t="shared" si="103"/>
        <v>19</v>
      </c>
      <c r="KM33" s="427" t="str">
        <f t="shared" si="82"/>
        <v/>
      </c>
      <c r="KN33" s="123">
        <v>28</v>
      </c>
      <c r="KO33" s="425"/>
      <c r="KP33" s="423"/>
      <c r="KQ33" s="423"/>
      <c r="KR33" s="423"/>
      <c r="KS33" s="423"/>
      <c r="KT33" s="203"/>
      <c r="KU33" s="204"/>
      <c r="KV33" s="600" t="str">
        <f t="shared" si="36"/>
        <v/>
      </c>
      <c r="KW33" s="601"/>
      <c r="KX33" s="603"/>
      <c r="KY33" s="602" t="str">
        <f t="shared" si="61"/>
        <v/>
      </c>
      <c r="KZ33" s="120" t="str">
        <f>IF(ISBLANK(KT33),"",IF(ISBLANK(KX33),0,KX33)*ion21Coop!$F$46/100+KV33-KX33)</f>
        <v/>
      </c>
      <c r="LB33" s="119">
        <f t="shared" si="104"/>
        <v>20</v>
      </c>
      <c r="LC33" s="123" t="str">
        <f t="shared" si="83"/>
        <v/>
      </c>
      <c r="LD33" s="123">
        <v>28</v>
      </c>
      <c r="LE33" s="425"/>
      <c r="LF33" s="423"/>
      <c r="LG33" s="423"/>
      <c r="LH33" s="423"/>
      <c r="LI33" s="423"/>
      <c r="LJ33" s="203"/>
      <c r="LK33" s="204"/>
      <c r="LL33" s="120" t="str">
        <f t="shared" si="38"/>
        <v/>
      </c>
      <c r="LM33" s="601"/>
      <c r="LN33" s="603"/>
      <c r="LO33" s="599" t="str">
        <f t="shared" si="62"/>
        <v/>
      </c>
      <c r="LP33" s="120" t="str">
        <f>IF(ISBLANK(LJ33),"",IF(ISBLANK(LN33),0,LN33)*ion21Coop!$F$46/100+LL33-LN33)</f>
        <v/>
      </c>
      <c r="LR33" s="119">
        <f t="shared" si="105"/>
        <v>21</v>
      </c>
      <c r="LS33" s="123" t="str">
        <f t="shared" si="84"/>
        <v/>
      </c>
      <c r="LT33" s="123">
        <v>28</v>
      </c>
      <c r="LU33" s="425"/>
      <c r="LV33" s="423"/>
      <c r="LW33" s="423"/>
      <c r="LX33" s="423"/>
      <c r="LY33" s="423"/>
      <c r="LZ33" s="203"/>
      <c r="MA33" s="204"/>
      <c r="MB33" s="120" t="str">
        <f t="shared" si="40"/>
        <v/>
      </c>
      <c r="MC33" s="601"/>
      <c r="MD33" s="603"/>
      <c r="ME33" s="599" t="str">
        <f t="shared" si="63"/>
        <v/>
      </c>
      <c r="MF33" s="120" t="str">
        <f>IF(ISBLANK(LZ33),"",IF(ISBLANK(MD33),0,MD33)*ion21Coop!$F$46/100+MB33-MD33)</f>
        <v/>
      </c>
    </row>
    <row r="34" spans="1:345" x14ac:dyDescent="0.3">
      <c r="A34" s="196" t="s">
        <v>329</v>
      </c>
      <c r="J34" s="119">
        <f t="shared" si="85"/>
        <v>1</v>
      </c>
      <c r="K34" s="123" t="str">
        <f t="shared" si="64"/>
        <v>YaJo</v>
      </c>
      <c r="L34" s="123">
        <v>29</v>
      </c>
      <c r="M34" s="585"/>
      <c r="N34" s="351"/>
      <c r="O34" s="351"/>
      <c r="P34" s="351"/>
      <c r="Q34" s="351"/>
      <c r="R34" s="202"/>
      <c r="S34" s="349"/>
      <c r="T34" s="120" t="str">
        <f t="shared" si="42"/>
        <v/>
      </c>
      <c r="U34" s="597"/>
      <c r="V34" s="598"/>
      <c r="W34" s="599" t="str">
        <f t="shared" si="43"/>
        <v/>
      </c>
      <c r="X34" s="120" t="str">
        <f>IF(ISBLANK(R34),"",IF(ISBLANK(V34),0,V34)*ion21Coop!$F$46/100+T34-V34)</f>
        <v/>
      </c>
      <c r="Y34" s="590"/>
      <c r="Z34" s="119">
        <f t="shared" si="86"/>
        <v>2</v>
      </c>
      <c r="AA34" s="123" t="str">
        <f t="shared" si="65"/>
        <v>GeLo</v>
      </c>
      <c r="AB34" s="123">
        <v>29</v>
      </c>
      <c r="AC34" s="616"/>
      <c r="AD34" s="423"/>
      <c r="AE34" s="423"/>
      <c r="AF34" s="423"/>
      <c r="AG34" s="423"/>
      <c r="AH34" s="203"/>
      <c r="AI34" s="204"/>
      <c r="AJ34" s="120" t="str">
        <f t="shared" si="2"/>
        <v/>
      </c>
      <c r="AK34" s="601"/>
      <c r="AL34" s="603"/>
      <c r="AM34" s="599" t="str">
        <f t="shared" si="44"/>
        <v/>
      </c>
      <c r="AN34" s="120" t="str">
        <f>IF(ISBLANK(AH34),"",IF(ISBLANK(AL34),0,AL34)*ion21Coop!$F$46/100+AJ34-AL34)</f>
        <v/>
      </c>
      <c r="AO34" s="577"/>
      <c r="AP34" s="119">
        <f t="shared" si="87"/>
        <v>3</v>
      </c>
      <c r="AQ34" s="123" t="str">
        <f t="shared" si="66"/>
        <v>MiDo</v>
      </c>
      <c r="AR34" s="123">
        <v>29</v>
      </c>
      <c r="AS34" s="585">
        <v>43030</v>
      </c>
      <c r="AT34" s="351" t="s">
        <v>753</v>
      </c>
      <c r="AU34" s="351"/>
      <c r="AV34" s="351"/>
      <c r="AW34" s="351" t="s">
        <v>754</v>
      </c>
      <c r="AX34" s="202" t="s">
        <v>238</v>
      </c>
      <c r="AY34" s="349">
        <v>22</v>
      </c>
      <c r="AZ34" s="120">
        <f t="shared" si="4"/>
        <v>0.81180000000000008</v>
      </c>
      <c r="BA34" s="597"/>
      <c r="BB34" s="598"/>
      <c r="BC34" s="599" t="str">
        <f t="shared" si="45"/>
        <v/>
      </c>
      <c r="BD34" s="120">
        <f>IF(ISBLANK(AX34),"",IF(ISBLANK(BB34),0,BB34)*ion21Coop!$F$46/100+AZ34-BB34)</f>
        <v>0.81180000000000008</v>
      </c>
      <c r="BF34" s="119">
        <f t="shared" si="88"/>
        <v>4</v>
      </c>
      <c r="BG34" s="123" t="str">
        <f t="shared" si="67"/>
        <v>EmNi</v>
      </c>
      <c r="BH34" s="123">
        <v>29</v>
      </c>
      <c r="BI34" s="585"/>
      <c r="BJ34" s="351"/>
      <c r="BK34" s="351"/>
      <c r="BL34" s="351"/>
      <c r="BM34" s="351"/>
      <c r="BN34" s="202"/>
      <c r="BO34" s="349"/>
      <c r="BP34" s="120" t="str">
        <f t="shared" si="6"/>
        <v/>
      </c>
      <c r="BQ34" s="597"/>
      <c r="BR34" s="598"/>
      <c r="BS34" s="599" t="str">
        <f t="shared" si="46"/>
        <v/>
      </c>
      <c r="BT34" s="120" t="str">
        <f>IF(ISBLANK(BN34),"",IF(ISBLANK(BR34),0,BR34)*ion21Coop!$F$46/100+BP34-BR34)</f>
        <v/>
      </c>
      <c r="BU34" s="590"/>
      <c r="BV34" s="119">
        <f t="shared" si="89"/>
        <v>5</v>
      </c>
      <c r="BW34" s="123" t="str">
        <f t="shared" si="68"/>
        <v>HeJe</v>
      </c>
      <c r="BX34" s="123">
        <v>29</v>
      </c>
      <c r="BY34" s="616"/>
      <c r="BZ34" s="423"/>
      <c r="CA34" s="423"/>
      <c r="CB34" s="423"/>
      <c r="CC34" s="423"/>
      <c r="CD34" s="203"/>
      <c r="CE34" s="204"/>
      <c r="CF34" s="120" t="str">
        <f t="shared" si="8"/>
        <v/>
      </c>
      <c r="CG34" s="601"/>
      <c r="CH34" s="603"/>
      <c r="CI34" s="599" t="str">
        <f t="shared" si="47"/>
        <v/>
      </c>
      <c r="CJ34" s="120" t="str">
        <f>IF(ISBLANK(CD34),"",IF(ISBLANK(CH34),0,CH34)*ion21Coop!$F$46/100+CF34-CH34)</f>
        <v/>
      </c>
      <c r="CK34" s="590"/>
      <c r="CL34" s="119">
        <f t="shared" si="90"/>
        <v>6</v>
      </c>
      <c r="CM34" s="123" t="str">
        <f t="shared" si="69"/>
        <v/>
      </c>
      <c r="CN34" s="123">
        <v>29</v>
      </c>
      <c r="CO34" s="616"/>
      <c r="CP34" s="423"/>
      <c r="CQ34" s="423"/>
      <c r="CR34" s="423"/>
      <c r="CS34" s="423"/>
      <c r="CT34" s="203"/>
      <c r="CU34" s="204"/>
      <c r="CV34" s="120" t="str">
        <f t="shared" si="10"/>
        <v/>
      </c>
      <c r="CW34" s="601"/>
      <c r="CX34" s="603"/>
      <c r="CY34" s="599" t="str">
        <f t="shared" si="48"/>
        <v/>
      </c>
      <c r="CZ34" s="120" t="str">
        <f>IF(ISBLANK(CT34),"",IF(ISBLANK(CX34),0,CX34)*ion21Coop!$F$46/100+CV34-CX34)</f>
        <v/>
      </c>
      <c r="DB34" s="119">
        <f t="shared" si="91"/>
        <v>7</v>
      </c>
      <c r="DC34" s="123" t="str">
        <f t="shared" si="70"/>
        <v/>
      </c>
      <c r="DD34" s="123">
        <v>29</v>
      </c>
      <c r="DE34" s="616"/>
      <c r="DF34" s="423"/>
      <c r="DG34" s="423"/>
      <c r="DH34" s="423"/>
      <c r="DI34" s="423"/>
      <c r="DJ34" s="203"/>
      <c r="DK34" s="204"/>
      <c r="DL34" s="120" t="str">
        <f t="shared" si="12"/>
        <v/>
      </c>
      <c r="DM34" s="601"/>
      <c r="DN34" s="603"/>
      <c r="DO34" s="599" t="str">
        <f t="shared" si="49"/>
        <v/>
      </c>
      <c r="DP34" s="120" t="str">
        <f>IF(ISBLANK(DJ34),"",IF(ISBLANK(DN34),0,DN34)*ion21Coop!$F$46/100+DL34-DN34)</f>
        <v/>
      </c>
      <c r="DQ34" s="590"/>
      <c r="DR34" s="119">
        <f t="shared" si="92"/>
        <v>8</v>
      </c>
      <c r="DS34" s="123" t="str">
        <f t="shared" si="71"/>
        <v/>
      </c>
      <c r="DT34" s="123">
        <v>29</v>
      </c>
      <c r="DU34" s="616"/>
      <c r="DV34" s="423"/>
      <c r="DW34" s="423"/>
      <c r="DX34" s="423"/>
      <c r="DY34" s="423"/>
      <c r="DZ34" s="203"/>
      <c r="EA34" s="204"/>
      <c r="EB34" s="120" t="str">
        <f t="shared" si="14"/>
        <v/>
      </c>
      <c r="EC34" s="601"/>
      <c r="ED34" s="603"/>
      <c r="EE34" s="599" t="str">
        <f t="shared" si="50"/>
        <v/>
      </c>
      <c r="EF34" s="120" t="str">
        <f>IF(ISBLANK(DZ34),"",IF(ISBLANK(ED34),0,ED34)*ion21Coop!$F$46/100+EB34-ED34)</f>
        <v/>
      </c>
      <c r="EG34" s="590"/>
      <c r="EH34" s="119">
        <f t="shared" si="93"/>
        <v>9</v>
      </c>
      <c r="EI34" s="427" t="str">
        <f t="shared" si="72"/>
        <v/>
      </c>
      <c r="EJ34" s="123">
        <v>29</v>
      </c>
      <c r="EK34" s="425"/>
      <c r="EL34" s="423"/>
      <c r="EM34" s="423"/>
      <c r="EN34" s="423"/>
      <c r="EO34" s="423"/>
      <c r="EP34" s="203"/>
      <c r="EQ34" s="204"/>
      <c r="ER34" s="600" t="str">
        <f t="shared" si="16"/>
        <v/>
      </c>
      <c r="ES34" s="601"/>
      <c r="ET34" s="603"/>
      <c r="EU34" s="602" t="str">
        <f t="shared" si="51"/>
        <v/>
      </c>
      <c r="EV34" s="120" t="str">
        <f>IF(ISBLANK(EP34),"",IF(ISBLANK(ET34),0,ET34)*ion21Coop!$F$46/100+ER34-ET34)</f>
        <v/>
      </c>
      <c r="EX34" s="119">
        <f t="shared" si="94"/>
        <v>10</v>
      </c>
      <c r="EY34" s="427" t="str">
        <f t="shared" si="73"/>
        <v/>
      </c>
      <c r="EZ34" s="123">
        <v>29</v>
      </c>
      <c r="FA34" s="425"/>
      <c r="FB34" s="423"/>
      <c r="FC34" s="423"/>
      <c r="FD34" s="423"/>
      <c r="FE34" s="423"/>
      <c r="FF34" s="203"/>
      <c r="FG34" s="204"/>
      <c r="FH34" s="600" t="str">
        <f t="shared" si="18"/>
        <v/>
      </c>
      <c r="FI34" s="601"/>
      <c r="FJ34" s="603"/>
      <c r="FK34" s="602" t="str">
        <f t="shared" si="52"/>
        <v/>
      </c>
      <c r="FL34" s="120" t="str">
        <f>IF(ISBLANK(FF34),"",IF(ISBLANK(FJ34),0,FJ34)*ion21Coop!$F$46/100+FH34-FJ34)</f>
        <v/>
      </c>
      <c r="FM34" s="590"/>
      <c r="FN34" s="119">
        <f t="shared" si="95"/>
        <v>11</v>
      </c>
      <c r="FO34" s="427" t="str">
        <f t="shared" si="74"/>
        <v/>
      </c>
      <c r="FP34" s="123">
        <v>29</v>
      </c>
      <c r="FQ34" s="425"/>
      <c r="FR34" s="423"/>
      <c r="FS34" s="423"/>
      <c r="FT34" s="423"/>
      <c r="FU34" s="423"/>
      <c r="FV34" s="203"/>
      <c r="FW34" s="204"/>
      <c r="FX34" s="600" t="str">
        <f t="shared" si="20"/>
        <v/>
      </c>
      <c r="FY34" s="601"/>
      <c r="FZ34" s="603"/>
      <c r="GA34" s="602" t="str">
        <f t="shared" si="53"/>
        <v/>
      </c>
      <c r="GB34" s="120" t="str">
        <f>IF(ISBLANK(FV34),"",IF(ISBLANK(FZ34),0,FZ34)*ion21Coop!$F$46/100+FX34-FZ34)</f>
        <v/>
      </c>
      <c r="GC34" s="590"/>
      <c r="GD34" s="119">
        <f t="shared" si="96"/>
        <v>12</v>
      </c>
      <c r="GE34" s="427" t="str">
        <f t="shared" si="75"/>
        <v/>
      </c>
      <c r="GF34" s="123">
        <v>29</v>
      </c>
      <c r="GG34" s="425"/>
      <c r="GH34" s="423"/>
      <c r="GI34" s="423"/>
      <c r="GJ34" s="423"/>
      <c r="GK34" s="423"/>
      <c r="GL34" s="203"/>
      <c r="GM34" s="204"/>
      <c r="GN34" s="600" t="str">
        <f t="shared" si="22"/>
        <v/>
      </c>
      <c r="GO34" s="601"/>
      <c r="GP34" s="603"/>
      <c r="GQ34" s="602" t="str">
        <f t="shared" si="54"/>
        <v/>
      </c>
      <c r="GR34" s="120" t="str">
        <f>IF(ISBLANK(GL34),"",IF(ISBLANK(GP34),0,GP34)*ion21Coop!$F$46/100+GN34-GP34)</f>
        <v/>
      </c>
      <c r="GT34" s="119">
        <f t="shared" si="97"/>
        <v>13</v>
      </c>
      <c r="GU34" s="427" t="str">
        <f t="shared" si="76"/>
        <v/>
      </c>
      <c r="GV34" s="123">
        <v>29</v>
      </c>
      <c r="GW34" s="425"/>
      <c r="GX34" s="423"/>
      <c r="GY34" s="423"/>
      <c r="GZ34" s="423"/>
      <c r="HA34" s="423"/>
      <c r="HB34" s="203"/>
      <c r="HC34" s="204"/>
      <c r="HD34" s="600" t="str">
        <f t="shared" si="24"/>
        <v/>
      </c>
      <c r="HE34" s="601"/>
      <c r="HF34" s="603"/>
      <c r="HG34" s="602" t="str">
        <f t="shared" si="55"/>
        <v/>
      </c>
      <c r="HH34" s="120" t="str">
        <f>IF(ISBLANK(HB34),"",IF(ISBLANK(HF34),0,HF34)*ion21Coop!$F$46/100+HD34-HF34)</f>
        <v/>
      </c>
      <c r="HI34" s="590"/>
      <c r="HJ34" s="119">
        <f t="shared" si="98"/>
        <v>14</v>
      </c>
      <c r="HK34" s="427" t="str">
        <f t="shared" si="77"/>
        <v/>
      </c>
      <c r="HL34" s="123">
        <v>29</v>
      </c>
      <c r="HM34" s="425"/>
      <c r="HN34" s="423"/>
      <c r="HO34" s="423"/>
      <c r="HP34" s="423"/>
      <c r="HQ34" s="423"/>
      <c r="HR34" s="203"/>
      <c r="HS34" s="204"/>
      <c r="HT34" s="600" t="str">
        <f t="shared" si="26"/>
        <v/>
      </c>
      <c r="HU34" s="601"/>
      <c r="HV34" s="603"/>
      <c r="HW34" s="602" t="str">
        <f t="shared" si="56"/>
        <v/>
      </c>
      <c r="HX34" s="120" t="str">
        <f>IF(ISBLANK(HR34),"",IF(ISBLANK(HV34),0,HV34)*ion21Coop!$F$46/100+HT34-HV34)</f>
        <v/>
      </c>
      <c r="HY34" s="590"/>
      <c r="HZ34" s="119">
        <f t="shared" si="99"/>
        <v>15</v>
      </c>
      <c r="IA34" s="427" t="str">
        <f t="shared" si="78"/>
        <v/>
      </c>
      <c r="IB34" s="123">
        <v>29</v>
      </c>
      <c r="IC34" s="425"/>
      <c r="ID34" s="423"/>
      <c r="IE34" s="423"/>
      <c r="IF34" s="423"/>
      <c r="IG34" s="423"/>
      <c r="IH34" s="203"/>
      <c r="II34" s="204"/>
      <c r="IJ34" s="600" t="str">
        <f t="shared" si="28"/>
        <v/>
      </c>
      <c r="IK34" s="601"/>
      <c r="IL34" s="603"/>
      <c r="IM34" s="602" t="str">
        <f t="shared" si="57"/>
        <v/>
      </c>
      <c r="IN34" s="120" t="str">
        <f>IF(ISBLANK(IH34),"",IF(ISBLANK(IL34),0,IL34)*ion21Coop!$F$46/100+IJ34-IL34)</f>
        <v/>
      </c>
      <c r="IP34" s="119">
        <f t="shared" si="100"/>
        <v>16</v>
      </c>
      <c r="IQ34" s="427" t="str">
        <f t="shared" si="79"/>
        <v/>
      </c>
      <c r="IR34" s="123">
        <v>29</v>
      </c>
      <c r="IS34" s="425"/>
      <c r="IT34" s="423"/>
      <c r="IU34" s="423"/>
      <c r="IV34" s="423"/>
      <c r="IW34" s="423"/>
      <c r="IX34" s="203"/>
      <c r="IY34" s="204"/>
      <c r="IZ34" s="600" t="str">
        <f t="shared" si="30"/>
        <v/>
      </c>
      <c r="JA34" s="601"/>
      <c r="JB34" s="603"/>
      <c r="JC34" s="602" t="str">
        <f t="shared" si="58"/>
        <v/>
      </c>
      <c r="JD34" s="120" t="str">
        <f>IF(ISBLANK(IX34),"",IF(ISBLANK(JB34),0,JB34)*ion21Coop!$F$46/100+IZ34-JB34)</f>
        <v/>
      </c>
      <c r="JF34" s="119">
        <f t="shared" si="101"/>
        <v>17</v>
      </c>
      <c r="JG34" s="427" t="str">
        <f t="shared" si="80"/>
        <v/>
      </c>
      <c r="JH34" s="123">
        <v>29</v>
      </c>
      <c r="JI34" s="425"/>
      <c r="JJ34" s="423"/>
      <c r="JK34" s="423"/>
      <c r="JL34" s="423"/>
      <c r="JM34" s="423"/>
      <c r="JN34" s="203"/>
      <c r="JO34" s="204"/>
      <c r="JP34" s="600" t="str">
        <f t="shared" si="32"/>
        <v/>
      </c>
      <c r="JQ34" s="601"/>
      <c r="JR34" s="603"/>
      <c r="JS34" s="602" t="str">
        <f t="shared" si="59"/>
        <v/>
      </c>
      <c r="JT34" s="120" t="str">
        <f>IF(ISBLANK(JN34),"",IF(ISBLANK(JR34),0,JR34)*ion21Coop!$F$46/100+JP34-JR34)</f>
        <v/>
      </c>
      <c r="JV34" s="119">
        <f t="shared" si="102"/>
        <v>18</v>
      </c>
      <c r="JW34" s="427" t="str">
        <f t="shared" si="81"/>
        <v/>
      </c>
      <c r="JX34" s="123">
        <v>29</v>
      </c>
      <c r="JY34" s="425"/>
      <c r="JZ34" s="423"/>
      <c r="KA34" s="423"/>
      <c r="KB34" s="423"/>
      <c r="KC34" s="423"/>
      <c r="KD34" s="203"/>
      <c r="KE34" s="204"/>
      <c r="KF34" s="600" t="str">
        <f t="shared" si="34"/>
        <v/>
      </c>
      <c r="KG34" s="601"/>
      <c r="KH34" s="603"/>
      <c r="KI34" s="602" t="str">
        <f t="shared" si="60"/>
        <v/>
      </c>
      <c r="KJ34" s="120" t="str">
        <f>IF(ISBLANK(KD34),"",IF(ISBLANK(KH34),0,KH34)*ion21Coop!$F$46/100+KF34-KH34)</f>
        <v/>
      </c>
      <c r="KL34" s="119">
        <f t="shared" si="103"/>
        <v>19</v>
      </c>
      <c r="KM34" s="427" t="str">
        <f t="shared" si="82"/>
        <v/>
      </c>
      <c r="KN34" s="123">
        <v>29</v>
      </c>
      <c r="KO34" s="425"/>
      <c r="KP34" s="423"/>
      <c r="KQ34" s="423"/>
      <c r="KR34" s="423"/>
      <c r="KS34" s="423"/>
      <c r="KT34" s="203"/>
      <c r="KU34" s="204"/>
      <c r="KV34" s="600" t="str">
        <f t="shared" si="36"/>
        <v/>
      </c>
      <c r="KW34" s="601"/>
      <c r="KX34" s="603"/>
      <c r="KY34" s="602" t="str">
        <f t="shared" si="61"/>
        <v/>
      </c>
      <c r="KZ34" s="120" t="str">
        <f>IF(ISBLANK(KT34),"",IF(ISBLANK(KX34),0,KX34)*ion21Coop!$F$46/100+KV34-KX34)</f>
        <v/>
      </c>
      <c r="LB34" s="119">
        <f t="shared" si="104"/>
        <v>20</v>
      </c>
      <c r="LC34" s="123" t="str">
        <f t="shared" si="83"/>
        <v/>
      </c>
      <c r="LD34" s="123">
        <v>29</v>
      </c>
      <c r="LE34" s="425"/>
      <c r="LF34" s="423"/>
      <c r="LG34" s="423"/>
      <c r="LH34" s="423"/>
      <c r="LI34" s="423"/>
      <c r="LJ34" s="203"/>
      <c r="LK34" s="204"/>
      <c r="LL34" s="120" t="str">
        <f t="shared" si="38"/>
        <v/>
      </c>
      <c r="LM34" s="601"/>
      <c r="LN34" s="603"/>
      <c r="LO34" s="599" t="str">
        <f t="shared" si="62"/>
        <v/>
      </c>
      <c r="LP34" s="120" t="str">
        <f>IF(ISBLANK(LJ34),"",IF(ISBLANK(LN34),0,LN34)*ion21Coop!$F$46/100+LL34-LN34)</f>
        <v/>
      </c>
      <c r="LR34" s="119">
        <f t="shared" si="105"/>
        <v>21</v>
      </c>
      <c r="LS34" s="123" t="str">
        <f t="shared" si="84"/>
        <v/>
      </c>
      <c r="LT34" s="123">
        <v>29</v>
      </c>
      <c r="LU34" s="425"/>
      <c r="LV34" s="423"/>
      <c r="LW34" s="423"/>
      <c r="LX34" s="423"/>
      <c r="LY34" s="423"/>
      <c r="LZ34" s="203"/>
      <c r="MA34" s="204"/>
      <c r="MB34" s="120" t="str">
        <f t="shared" si="40"/>
        <v/>
      </c>
      <c r="MC34" s="601"/>
      <c r="MD34" s="603"/>
      <c r="ME34" s="599" t="str">
        <f t="shared" si="63"/>
        <v/>
      </c>
      <c r="MF34" s="120" t="str">
        <f>IF(ISBLANK(LZ34),"",IF(ISBLANK(MD34),0,MD34)*ion21Coop!$F$46/100+MB34-MD34)</f>
        <v/>
      </c>
    </row>
    <row r="35" spans="1:345" x14ac:dyDescent="0.3">
      <c r="A35" s="197" t="s">
        <v>328</v>
      </c>
      <c r="J35" s="119">
        <f t="shared" si="85"/>
        <v>1</v>
      </c>
      <c r="K35" s="123" t="str">
        <f t="shared" si="64"/>
        <v>YaJo</v>
      </c>
      <c r="L35" s="123">
        <v>30</v>
      </c>
      <c r="M35" s="585"/>
      <c r="N35" s="351"/>
      <c r="O35" s="351"/>
      <c r="P35" s="351"/>
      <c r="Q35" s="351"/>
      <c r="R35" s="202"/>
      <c r="S35" s="349"/>
      <c r="T35" s="120" t="str">
        <f t="shared" si="42"/>
        <v/>
      </c>
      <c r="U35" s="597"/>
      <c r="V35" s="598"/>
      <c r="W35" s="599" t="str">
        <f t="shared" si="43"/>
        <v/>
      </c>
      <c r="X35" s="120" t="str">
        <f>IF(ISBLANK(R35),"",IF(ISBLANK(V35),0,V35)*ion21Coop!$F$46/100+T35-V35)</f>
        <v/>
      </c>
      <c r="Y35" s="590"/>
      <c r="Z35" s="119">
        <f t="shared" si="86"/>
        <v>2</v>
      </c>
      <c r="AA35" s="123" t="str">
        <f t="shared" si="65"/>
        <v>GeLo</v>
      </c>
      <c r="AB35" s="123">
        <v>30</v>
      </c>
      <c r="AC35" s="616"/>
      <c r="AD35" s="423"/>
      <c r="AE35" s="423"/>
      <c r="AF35" s="423"/>
      <c r="AG35" s="423"/>
      <c r="AH35" s="203"/>
      <c r="AI35" s="204"/>
      <c r="AJ35" s="120" t="str">
        <f t="shared" si="2"/>
        <v/>
      </c>
      <c r="AK35" s="601"/>
      <c r="AL35" s="603"/>
      <c r="AM35" s="599" t="str">
        <f t="shared" si="44"/>
        <v/>
      </c>
      <c r="AN35" s="120" t="str">
        <f>IF(ISBLANK(AH35),"",IF(ISBLANK(AL35),0,AL35)*ion21Coop!$F$46/100+AJ35-AL35)</f>
        <v/>
      </c>
      <c r="AO35" s="577"/>
      <c r="AP35" s="119">
        <f t="shared" si="87"/>
        <v>3</v>
      </c>
      <c r="AQ35" s="123" t="str">
        <f t="shared" si="66"/>
        <v>MiDo</v>
      </c>
      <c r="AR35" s="123">
        <v>30</v>
      </c>
      <c r="AS35" s="585"/>
      <c r="AT35" s="351"/>
      <c r="AU35" s="351"/>
      <c r="AV35" s="351"/>
      <c r="AW35" s="351"/>
      <c r="AX35" s="202"/>
      <c r="AY35" s="349"/>
      <c r="AZ35" s="120" t="str">
        <f t="shared" si="4"/>
        <v/>
      </c>
      <c r="BA35" s="597"/>
      <c r="BB35" s="598"/>
      <c r="BC35" s="599" t="str">
        <f t="shared" si="45"/>
        <v/>
      </c>
      <c r="BD35" s="120" t="str">
        <f>IF(ISBLANK(AX35),"",IF(ISBLANK(BB35),0,BB35)*ion21Coop!$F$46/100+AZ35-BB35)</f>
        <v/>
      </c>
      <c r="BF35" s="119">
        <f t="shared" si="88"/>
        <v>4</v>
      </c>
      <c r="BG35" s="123" t="str">
        <f t="shared" si="67"/>
        <v>EmNi</v>
      </c>
      <c r="BH35" s="123">
        <v>30</v>
      </c>
      <c r="BI35" s="585"/>
      <c r="BJ35" s="351"/>
      <c r="BK35" s="351"/>
      <c r="BL35" s="351"/>
      <c r="BM35" s="351"/>
      <c r="BN35" s="202"/>
      <c r="BO35" s="349"/>
      <c r="BP35" s="120" t="str">
        <f t="shared" si="6"/>
        <v/>
      </c>
      <c r="BQ35" s="597"/>
      <c r="BR35" s="598"/>
      <c r="BS35" s="599" t="str">
        <f t="shared" si="46"/>
        <v/>
      </c>
      <c r="BT35" s="120" t="str">
        <f>IF(ISBLANK(BN35),"",IF(ISBLANK(BR35),0,BR35)*ion21Coop!$F$46/100+BP35-BR35)</f>
        <v/>
      </c>
      <c r="BU35" s="590"/>
      <c r="BV35" s="119">
        <f t="shared" si="89"/>
        <v>5</v>
      </c>
      <c r="BW35" s="123" t="str">
        <f t="shared" si="68"/>
        <v>HeJe</v>
      </c>
      <c r="BX35" s="123">
        <v>30</v>
      </c>
      <c r="BY35" s="616"/>
      <c r="BZ35" s="423"/>
      <c r="CA35" s="423"/>
      <c r="CB35" s="423"/>
      <c r="CC35" s="423"/>
      <c r="CD35" s="203"/>
      <c r="CE35" s="204"/>
      <c r="CF35" s="120" t="str">
        <f t="shared" si="8"/>
        <v/>
      </c>
      <c r="CG35" s="601"/>
      <c r="CH35" s="603"/>
      <c r="CI35" s="599" t="str">
        <f t="shared" si="47"/>
        <v/>
      </c>
      <c r="CJ35" s="120" t="str">
        <f>IF(ISBLANK(CD35),"",IF(ISBLANK(CH35),0,CH35)*ion21Coop!$F$46/100+CF35-CH35)</f>
        <v/>
      </c>
      <c r="CK35" s="590"/>
      <c r="CL35" s="119">
        <f t="shared" si="90"/>
        <v>6</v>
      </c>
      <c r="CM35" s="123" t="str">
        <f t="shared" si="69"/>
        <v/>
      </c>
      <c r="CN35" s="123">
        <v>30</v>
      </c>
      <c r="CO35" s="616"/>
      <c r="CP35" s="423"/>
      <c r="CQ35" s="423"/>
      <c r="CR35" s="423"/>
      <c r="CS35" s="423"/>
      <c r="CT35" s="203"/>
      <c r="CU35" s="204"/>
      <c r="CV35" s="120" t="str">
        <f t="shared" si="10"/>
        <v/>
      </c>
      <c r="CW35" s="601"/>
      <c r="CX35" s="603"/>
      <c r="CY35" s="599" t="str">
        <f t="shared" si="48"/>
        <v/>
      </c>
      <c r="CZ35" s="120" t="str">
        <f>IF(ISBLANK(CT35),"",IF(ISBLANK(CX35),0,CX35)*ion21Coop!$F$46/100+CV35-CX35)</f>
        <v/>
      </c>
      <c r="DB35" s="119">
        <f t="shared" si="91"/>
        <v>7</v>
      </c>
      <c r="DC35" s="123" t="str">
        <f t="shared" si="70"/>
        <v/>
      </c>
      <c r="DD35" s="123">
        <v>30</v>
      </c>
      <c r="DE35" s="616"/>
      <c r="DF35" s="423"/>
      <c r="DG35" s="423"/>
      <c r="DH35" s="423"/>
      <c r="DI35" s="423"/>
      <c r="DJ35" s="203"/>
      <c r="DK35" s="204"/>
      <c r="DL35" s="120" t="str">
        <f t="shared" si="12"/>
        <v/>
      </c>
      <c r="DM35" s="601"/>
      <c r="DN35" s="603"/>
      <c r="DO35" s="599" t="str">
        <f t="shared" si="49"/>
        <v/>
      </c>
      <c r="DP35" s="120" t="str">
        <f>IF(ISBLANK(DJ35),"",IF(ISBLANK(DN35),0,DN35)*ion21Coop!$F$46/100+DL35-DN35)</f>
        <v/>
      </c>
      <c r="DQ35" s="590"/>
      <c r="DR35" s="119">
        <f t="shared" si="92"/>
        <v>8</v>
      </c>
      <c r="DS35" s="123" t="str">
        <f t="shared" si="71"/>
        <v/>
      </c>
      <c r="DT35" s="123">
        <v>30</v>
      </c>
      <c r="DU35" s="616"/>
      <c r="DV35" s="423"/>
      <c r="DW35" s="423"/>
      <c r="DX35" s="423"/>
      <c r="DY35" s="423"/>
      <c r="DZ35" s="203"/>
      <c r="EA35" s="204"/>
      <c r="EB35" s="120" t="str">
        <f t="shared" si="14"/>
        <v/>
      </c>
      <c r="EC35" s="601"/>
      <c r="ED35" s="603"/>
      <c r="EE35" s="599" t="str">
        <f t="shared" si="50"/>
        <v/>
      </c>
      <c r="EF35" s="120" t="str">
        <f>IF(ISBLANK(DZ35),"",IF(ISBLANK(ED35),0,ED35)*ion21Coop!$F$46/100+EB35-ED35)</f>
        <v/>
      </c>
      <c r="EG35" s="590"/>
      <c r="EH35" s="119">
        <f t="shared" si="93"/>
        <v>9</v>
      </c>
      <c r="EI35" s="427" t="str">
        <f t="shared" si="72"/>
        <v/>
      </c>
      <c r="EJ35" s="123">
        <v>30</v>
      </c>
      <c r="EK35" s="425"/>
      <c r="EL35" s="423"/>
      <c r="EM35" s="423"/>
      <c r="EN35" s="423"/>
      <c r="EO35" s="423"/>
      <c r="EP35" s="203"/>
      <c r="EQ35" s="204"/>
      <c r="ER35" s="600" t="str">
        <f t="shared" si="16"/>
        <v/>
      </c>
      <c r="ES35" s="601"/>
      <c r="ET35" s="603"/>
      <c r="EU35" s="602" t="str">
        <f t="shared" si="51"/>
        <v/>
      </c>
      <c r="EV35" s="120" t="str">
        <f>IF(ISBLANK(EP35),"",IF(ISBLANK(ET35),0,ET35)*ion21Coop!$F$46/100+ER35-ET35)</f>
        <v/>
      </c>
      <c r="EX35" s="119">
        <f t="shared" si="94"/>
        <v>10</v>
      </c>
      <c r="EY35" s="427" t="str">
        <f t="shared" si="73"/>
        <v/>
      </c>
      <c r="EZ35" s="123">
        <v>30</v>
      </c>
      <c r="FA35" s="425"/>
      <c r="FB35" s="423"/>
      <c r="FC35" s="423"/>
      <c r="FD35" s="423"/>
      <c r="FE35" s="423"/>
      <c r="FF35" s="203"/>
      <c r="FG35" s="204"/>
      <c r="FH35" s="600" t="str">
        <f t="shared" si="18"/>
        <v/>
      </c>
      <c r="FI35" s="601"/>
      <c r="FJ35" s="603"/>
      <c r="FK35" s="602" t="str">
        <f t="shared" si="52"/>
        <v/>
      </c>
      <c r="FL35" s="120" t="str">
        <f>IF(ISBLANK(FF35),"",IF(ISBLANK(FJ35),0,FJ35)*ion21Coop!$F$46/100+FH35-FJ35)</f>
        <v/>
      </c>
      <c r="FM35" s="590"/>
      <c r="FN35" s="119">
        <f t="shared" si="95"/>
        <v>11</v>
      </c>
      <c r="FO35" s="427" t="str">
        <f t="shared" si="74"/>
        <v/>
      </c>
      <c r="FP35" s="123">
        <v>30</v>
      </c>
      <c r="FQ35" s="425"/>
      <c r="FR35" s="423"/>
      <c r="FS35" s="423"/>
      <c r="FT35" s="423"/>
      <c r="FU35" s="423"/>
      <c r="FV35" s="203"/>
      <c r="FW35" s="204"/>
      <c r="FX35" s="600" t="str">
        <f t="shared" si="20"/>
        <v/>
      </c>
      <c r="FY35" s="601"/>
      <c r="FZ35" s="603"/>
      <c r="GA35" s="602" t="str">
        <f t="shared" si="53"/>
        <v/>
      </c>
      <c r="GB35" s="120" t="str">
        <f>IF(ISBLANK(FV35),"",IF(ISBLANK(FZ35),0,FZ35)*ion21Coop!$F$46/100+FX35-FZ35)</f>
        <v/>
      </c>
      <c r="GC35" s="590"/>
      <c r="GD35" s="119">
        <f t="shared" si="96"/>
        <v>12</v>
      </c>
      <c r="GE35" s="427" t="str">
        <f t="shared" si="75"/>
        <v/>
      </c>
      <c r="GF35" s="123">
        <v>30</v>
      </c>
      <c r="GG35" s="425"/>
      <c r="GH35" s="423"/>
      <c r="GI35" s="423"/>
      <c r="GJ35" s="423"/>
      <c r="GK35" s="423"/>
      <c r="GL35" s="203"/>
      <c r="GM35" s="204"/>
      <c r="GN35" s="600" t="str">
        <f t="shared" si="22"/>
        <v/>
      </c>
      <c r="GO35" s="601"/>
      <c r="GP35" s="603"/>
      <c r="GQ35" s="602" t="str">
        <f t="shared" si="54"/>
        <v/>
      </c>
      <c r="GR35" s="120" t="str">
        <f>IF(ISBLANK(GL35),"",IF(ISBLANK(GP35),0,GP35)*ion21Coop!$F$46/100+GN35-GP35)</f>
        <v/>
      </c>
      <c r="GT35" s="119">
        <f t="shared" si="97"/>
        <v>13</v>
      </c>
      <c r="GU35" s="427" t="str">
        <f t="shared" si="76"/>
        <v/>
      </c>
      <c r="GV35" s="123">
        <v>30</v>
      </c>
      <c r="GW35" s="425"/>
      <c r="GX35" s="423"/>
      <c r="GY35" s="423"/>
      <c r="GZ35" s="423"/>
      <c r="HA35" s="423"/>
      <c r="HB35" s="203"/>
      <c r="HC35" s="204"/>
      <c r="HD35" s="600" t="str">
        <f t="shared" si="24"/>
        <v/>
      </c>
      <c r="HE35" s="601"/>
      <c r="HF35" s="603"/>
      <c r="HG35" s="602" t="str">
        <f t="shared" si="55"/>
        <v/>
      </c>
      <c r="HH35" s="120" t="str">
        <f>IF(ISBLANK(HB35),"",IF(ISBLANK(HF35),0,HF35)*ion21Coop!$F$46/100+HD35-HF35)</f>
        <v/>
      </c>
      <c r="HI35" s="590"/>
      <c r="HJ35" s="119">
        <f t="shared" si="98"/>
        <v>14</v>
      </c>
      <c r="HK35" s="427" t="str">
        <f t="shared" si="77"/>
        <v/>
      </c>
      <c r="HL35" s="123">
        <v>30</v>
      </c>
      <c r="HM35" s="425"/>
      <c r="HN35" s="423"/>
      <c r="HO35" s="423"/>
      <c r="HP35" s="423"/>
      <c r="HQ35" s="423"/>
      <c r="HR35" s="203"/>
      <c r="HS35" s="204"/>
      <c r="HT35" s="600" t="str">
        <f t="shared" si="26"/>
        <v/>
      </c>
      <c r="HU35" s="601"/>
      <c r="HV35" s="603"/>
      <c r="HW35" s="602" t="str">
        <f t="shared" si="56"/>
        <v/>
      </c>
      <c r="HX35" s="120" t="str">
        <f>IF(ISBLANK(HR35),"",IF(ISBLANK(HV35),0,HV35)*ion21Coop!$F$46/100+HT35-HV35)</f>
        <v/>
      </c>
      <c r="HY35" s="590"/>
      <c r="HZ35" s="119">
        <f t="shared" si="99"/>
        <v>15</v>
      </c>
      <c r="IA35" s="427" t="str">
        <f t="shared" si="78"/>
        <v/>
      </c>
      <c r="IB35" s="123">
        <v>30</v>
      </c>
      <c r="IC35" s="425"/>
      <c r="ID35" s="423"/>
      <c r="IE35" s="423"/>
      <c r="IF35" s="423"/>
      <c r="IG35" s="423"/>
      <c r="IH35" s="203"/>
      <c r="II35" s="204"/>
      <c r="IJ35" s="600" t="str">
        <f t="shared" si="28"/>
        <v/>
      </c>
      <c r="IK35" s="601"/>
      <c r="IL35" s="603"/>
      <c r="IM35" s="602" t="str">
        <f t="shared" si="57"/>
        <v/>
      </c>
      <c r="IN35" s="120" t="str">
        <f>IF(ISBLANK(IH35),"",IF(ISBLANK(IL35),0,IL35)*ion21Coop!$F$46/100+IJ35-IL35)</f>
        <v/>
      </c>
      <c r="IP35" s="119">
        <f t="shared" si="100"/>
        <v>16</v>
      </c>
      <c r="IQ35" s="427" t="str">
        <f t="shared" si="79"/>
        <v/>
      </c>
      <c r="IR35" s="123">
        <v>30</v>
      </c>
      <c r="IS35" s="425"/>
      <c r="IT35" s="423"/>
      <c r="IU35" s="423"/>
      <c r="IV35" s="423"/>
      <c r="IW35" s="423"/>
      <c r="IX35" s="203"/>
      <c r="IY35" s="204"/>
      <c r="IZ35" s="600" t="str">
        <f t="shared" si="30"/>
        <v/>
      </c>
      <c r="JA35" s="601"/>
      <c r="JB35" s="603"/>
      <c r="JC35" s="602" t="str">
        <f t="shared" si="58"/>
        <v/>
      </c>
      <c r="JD35" s="120" t="str">
        <f>IF(ISBLANK(IX35),"",IF(ISBLANK(JB35),0,JB35)*ion21Coop!$F$46/100+IZ35-JB35)</f>
        <v/>
      </c>
      <c r="JF35" s="119">
        <f t="shared" si="101"/>
        <v>17</v>
      </c>
      <c r="JG35" s="427" t="str">
        <f t="shared" si="80"/>
        <v/>
      </c>
      <c r="JH35" s="123">
        <v>30</v>
      </c>
      <c r="JI35" s="425"/>
      <c r="JJ35" s="423"/>
      <c r="JK35" s="423"/>
      <c r="JL35" s="423"/>
      <c r="JM35" s="423"/>
      <c r="JN35" s="203"/>
      <c r="JO35" s="204"/>
      <c r="JP35" s="600" t="str">
        <f t="shared" si="32"/>
        <v/>
      </c>
      <c r="JQ35" s="601"/>
      <c r="JR35" s="603"/>
      <c r="JS35" s="602" t="str">
        <f t="shared" si="59"/>
        <v/>
      </c>
      <c r="JT35" s="120" t="str">
        <f>IF(ISBLANK(JN35),"",IF(ISBLANK(JR35),0,JR35)*ion21Coop!$F$46/100+JP35-JR35)</f>
        <v/>
      </c>
      <c r="JV35" s="119">
        <f t="shared" si="102"/>
        <v>18</v>
      </c>
      <c r="JW35" s="427" t="str">
        <f t="shared" si="81"/>
        <v/>
      </c>
      <c r="JX35" s="123">
        <v>30</v>
      </c>
      <c r="JY35" s="425"/>
      <c r="JZ35" s="423"/>
      <c r="KA35" s="423"/>
      <c r="KB35" s="423"/>
      <c r="KC35" s="423"/>
      <c r="KD35" s="203"/>
      <c r="KE35" s="204"/>
      <c r="KF35" s="600" t="str">
        <f t="shared" si="34"/>
        <v/>
      </c>
      <c r="KG35" s="601"/>
      <c r="KH35" s="603"/>
      <c r="KI35" s="602" t="str">
        <f t="shared" si="60"/>
        <v/>
      </c>
      <c r="KJ35" s="120" t="str">
        <f>IF(ISBLANK(KD35),"",IF(ISBLANK(KH35),0,KH35)*ion21Coop!$F$46/100+KF35-KH35)</f>
        <v/>
      </c>
      <c r="KL35" s="119">
        <f t="shared" si="103"/>
        <v>19</v>
      </c>
      <c r="KM35" s="427" t="str">
        <f t="shared" si="82"/>
        <v/>
      </c>
      <c r="KN35" s="123">
        <v>30</v>
      </c>
      <c r="KO35" s="425"/>
      <c r="KP35" s="423"/>
      <c r="KQ35" s="423"/>
      <c r="KR35" s="423"/>
      <c r="KS35" s="423"/>
      <c r="KT35" s="203"/>
      <c r="KU35" s="204"/>
      <c r="KV35" s="600" t="str">
        <f t="shared" si="36"/>
        <v/>
      </c>
      <c r="KW35" s="601"/>
      <c r="KX35" s="603"/>
      <c r="KY35" s="602" t="str">
        <f t="shared" si="61"/>
        <v/>
      </c>
      <c r="KZ35" s="120" t="str">
        <f>IF(ISBLANK(KT35),"",IF(ISBLANK(KX35),0,KX35)*ion21Coop!$F$46/100+KV35-KX35)</f>
        <v/>
      </c>
      <c r="LB35" s="119">
        <f t="shared" si="104"/>
        <v>20</v>
      </c>
      <c r="LC35" s="123" t="str">
        <f t="shared" si="83"/>
        <v/>
      </c>
      <c r="LD35" s="123">
        <v>30</v>
      </c>
      <c r="LE35" s="425"/>
      <c r="LF35" s="423"/>
      <c r="LG35" s="423"/>
      <c r="LH35" s="423"/>
      <c r="LI35" s="423"/>
      <c r="LJ35" s="203"/>
      <c r="LK35" s="204"/>
      <c r="LL35" s="120" t="str">
        <f t="shared" si="38"/>
        <v/>
      </c>
      <c r="LM35" s="601"/>
      <c r="LN35" s="603"/>
      <c r="LO35" s="599" t="str">
        <f t="shared" si="62"/>
        <v/>
      </c>
      <c r="LP35" s="120" t="str">
        <f>IF(ISBLANK(LJ35),"",IF(ISBLANK(LN35),0,LN35)*ion21Coop!$F$46/100+LL35-LN35)</f>
        <v/>
      </c>
      <c r="LR35" s="119">
        <f t="shared" si="105"/>
        <v>21</v>
      </c>
      <c r="LS35" s="123" t="str">
        <f t="shared" si="84"/>
        <v/>
      </c>
      <c r="LT35" s="123">
        <v>30</v>
      </c>
      <c r="LU35" s="425"/>
      <c r="LV35" s="423"/>
      <c r="LW35" s="423"/>
      <c r="LX35" s="423"/>
      <c r="LY35" s="423"/>
      <c r="LZ35" s="203"/>
      <c r="MA35" s="204"/>
      <c r="MB35" s="120" t="str">
        <f t="shared" si="40"/>
        <v/>
      </c>
      <c r="MC35" s="601"/>
      <c r="MD35" s="603"/>
      <c r="ME35" s="599" t="str">
        <f t="shared" si="63"/>
        <v/>
      </c>
      <c r="MF35" s="120" t="str">
        <f>IF(ISBLANK(LZ35),"",IF(ISBLANK(MD35),0,MD35)*ion21Coop!$F$46/100+MB35-MD35)</f>
        <v/>
      </c>
    </row>
    <row r="36" spans="1:345" x14ac:dyDescent="0.3">
      <c r="A36" s="196" t="s">
        <v>326</v>
      </c>
      <c r="J36" s="119">
        <f t="shared" si="85"/>
        <v>1</v>
      </c>
      <c r="K36" s="123" t="str">
        <f t="shared" si="64"/>
        <v>YaJo</v>
      </c>
      <c r="L36" s="123">
        <v>31</v>
      </c>
      <c r="M36" s="585"/>
      <c r="N36" s="351"/>
      <c r="O36" s="351"/>
      <c r="P36" s="351"/>
      <c r="Q36" s="351"/>
      <c r="R36" s="202"/>
      <c r="S36" s="349"/>
      <c r="T36" s="120" t="str">
        <f t="shared" si="42"/>
        <v/>
      </c>
      <c r="U36" s="597"/>
      <c r="V36" s="598"/>
      <c r="W36" s="599" t="str">
        <f t="shared" si="43"/>
        <v/>
      </c>
      <c r="X36" s="120" t="str">
        <f>IF(ISBLANK(R36),"",IF(ISBLANK(V36),0,V36)*ion21Coop!$F$46/100+T36-V36)</f>
        <v/>
      </c>
      <c r="Y36" s="590"/>
      <c r="Z36" s="119">
        <f t="shared" si="86"/>
        <v>2</v>
      </c>
      <c r="AA36" s="123" t="str">
        <f t="shared" si="65"/>
        <v>GeLo</v>
      </c>
      <c r="AB36" s="123">
        <v>31</v>
      </c>
      <c r="AC36" s="616"/>
      <c r="AD36" s="423"/>
      <c r="AE36" s="423"/>
      <c r="AF36" s="423"/>
      <c r="AG36" s="423"/>
      <c r="AH36" s="203"/>
      <c r="AI36" s="204"/>
      <c r="AJ36" s="120" t="str">
        <f t="shared" si="2"/>
        <v/>
      </c>
      <c r="AK36" s="601"/>
      <c r="AL36" s="603"/>
      <c r="AM36" s="599" t="str">
        <f t="shared" si="44"/>
        <v/>
      </c>
      <c r="AN36" s="120" t="str">
        <f>IF(ISBLANK(AH36),"",IF(ISBLANK(AL36),0,AL36)*ion21Coop!$F$46/100+AJ36-AL36)</f>
        <v/>
      </c>
      <c r="AO36" s="577"/>
      <c r="AP36" s="119">
        <f t="shared" si="87"/>
        <v>3</v>
      </c>
      <c r="AQ36" s="123" t="str">
        <f t="shared" si="66"/>
        <v>MiDo</v>
      </c>
      <c r="AR36" s="123">
        <v>31</v>
      </c>
      <c r="AS36" s="585"/>
      <c r="AT36" s="351"/>
      <c r="AU36" s="351"/>
      <c r="AV36" s="351"/>
      <c r="AW36" s="351"/>
      <c r="AX36" s="202"/>
      <c r="AY36" s="349"/>
      <c r="AZ36" s="120" t="str">
        <f t="shared" si="4"/>
        <v/>
      </c>
      <c r="BA36" s="597"/>
      <c r="BB36" s="598"/>
      <c r="BC36" s="599" t="str">
        <f t="shared" si="45"/>
        <v/>
      </c>
      <c r="BD36" s="120" t="str">
        <f>IF(ISBLANK(AX36),"",IF(ISBLANK(BB36),0,BB36)*ion21Coop!$F$46/100+AZ36-BB36)</f>
        <v/>
      </c>
      <c r="BF36" s="119">
        <f t="shared" si="88"/>
        <v>4</v>
      </c>
      <c r="BG36" s="123" t="str">
        <f t="shared" si="67"/>
        <v>EmNi</v>
      </c>
      <c r="BH36" s="123">
        <v>31</v>
      </c>
      <c r="BI36" s="585"/>
      <c r="BJ36" s="351"/>
      <c r="BK36" s="351"/>
      <c r="BL36" s="351"/>
      <c r="BM36" s="351"/>
      <c r="BN36" s="202"/>
      <c r="BO36" s="349"/>
      <c r="BP36" s="120" t="str">
        <f t="shared" si="6"/>
        <v/>
      </c>
      <c r="BQ36" s="597"/>
      <c r="BR36" s="598"/>
      <c r="BS36" s="599" t="str">
        <f t="shared" si="46"/>
        <v/>
      </c>
      <c r="BT36" s="120" t="str">
        <f>IF(ISBLANK(BN36),"",IF(ISBLANK(BR36),0,BR36)*ion21Coop!$F$46/100+BP36-BR36)</f>
        <v/>
      </c>
      <c r="BU36" s="590"/>
      <c r="BV36" s="119">
        <f t="shared" si="89"/>
        <v>5</v>
      </c>
      <c r="BW36" s="123" t="str">
        <f t="shared" si="68"/>
        <v>HeJe</v>
      </c>
      <c r="BX36" s="123">
        <v>31</v>
      </c>
      <c r="BY36" s="616"/>
      <c r="BZ36" s="423"/>
      <c r="CA36" s="423"/>
      <c r="CB36" s="423"/>
      <c r="CC36" s="423"/>
      <c r="CD36" s="203"/>
      <c r="CE36" s="204"/>
      <c r="CF36" s="120" t="str">
        <f t="shared" si="8"/>
        <v/>
      </c>
      <c r="CG36" s="601"/>
      <c r="CH36" s="603"/>
      <c r="CI36" s="599" t="str">
        <f t="shared" si="47"/>
        <v/>
      </c>
      <c r="CJ36" s="120" t="str">
        <f>IF(ISBLANK(CD36),"",IF(ISBLANK(CH36),0,CH36)*ion21Coop!$F$46/100+CF36-CH36)</f>
        <v/>
      </c>
      <c r="CK36" s="590"/>
      <c r="CL36" s="119">
        <f t="shared" si="90"/>
        <v>6</v>
      </c>
      <c r="CM36" s="123" t="str">
        <f t="shared" si="69"/>
        <v/>
      </c>
      <c r="CN36" s="123">
        <v>31</v>
      </c>
      <c r="CO36" s="616"/>
      <c r="CP36" s="423"/>
      <c r="CQ36" s="423"/>
      <c r="CR36" s="423"/>
      <c r="CS36" s="423"/>
      <c r="CT36" s="203"/>
      <c r="CU36" s="204"/>
      <c r="CV36" s="120" t="str">
        <f t="shared" si="10"/>
        <v/>
      </c>
      <c r="CW36" s="601"/>
      <c r="CX36" s="603"/>
      <c r="CY36" s="599" t="str">
        <f t="shared" si="48"/>
        <v/>
      </c>
      <c r="CZ36" s="120" t="str">
        <f>IF(ISBLANK(CT36),"",IF(ISBLANK(CX36),0,CX36)*ion21Coop!$F$46/100+CV36-CX36)</f>
        <v/>
      </c>
      <c r="DB36" s="119">
        <f t="shared" si="91"/>
        <v>7</v>
      </c>
      <c r="DC36" s="123" t="str">
        <f t="shared" si="70"/>
        <v/>
      </c>
      <c r="DD36" s="123">
        <v>31</v>
      </c>
      <c r="DE36" s="616"/>
      <c r="DF36" s="423"/>
      <c r="DG36" s="423"/>
      <c r="DH36" s="423"/>
      <c r="DI36" s="423"/>
      <c r="DJ36" s="203"/>
      <c r="DK36" s="204"/>
      <c r="DL36" s="120" t="str">
        <f t="shared" si="12"/>
        <v/>
      </c>
      <c r="DM36" s="601"/>
      <c r="DN36" s="603"/>
      <c r="DO36" s="599" t="str">
        <f t="shared" si="49"/>
        <v/>
      </c>
      <c r="DP36" s="120" t="str">
        <f>IF(ISBLANK(DJ36),"",IF(ISBLANK(DN36),0,DN36)*ion21Coop!$F$46/100+DL36-DN36)</f>
        <v/>
      </c>
      <c r="DQ36" s="590"/>
      <c r="DR36" s="119">
        <f t="shared" si="92"/>
        <v>8</v>
      </c>
      <c r="DS36" s="123" t="str">
        <f t="shared" si="71"/>
        <v/>
      </c>
      <c r="DT36" s="123">
        <v>31</v>
      </c>
      <c r="DU36" s="616"/>
      <c r="DV36" s="423"/>
      <c r="DW36" s="423"/>
      <c r="DX36" s="423"/>
      <c r="DY36" s="423"/>
      <c r="DZ36" s="203"/>
      <c r="EA36" s="204"/>
      <c r="EB36" s="120" t="str">
        <f t="shared" si="14"/>
        <v/>
      </c>
      <c r="EC36" s="601"/>
      <c r="ED36" s="603"/>
      <c r="EE36" s="599" t="str">
        <f t="shared" si="50"/>
        <v/>
      </c>
      <c r="EF36" s="120" t="str">
        <f>IF(ISBLANK(DZ36),"",IF(ISBLANK(ED36),0,ED36)*ion21Coop!$F$46/100+EB36-ED36)</f>
        <v/>
      </c>
      <c r="EG36" s="590"/>
      <c r="EH36" s="119">
        <f t="shared" si="93"/>
        <v>9</v>
      </c>
      <c r="EI36" s="427" t="str">
        <f t="shared" si="72"/>
        <v/>
      </c>
      <c r="EJ36" s="123">
        <v>31</v>
      </c>
      <c r="EK36" s="425"/>
      <c r="EL36" s="423"/>
      <c r="EM36" s="423"/>
      <c r="EN36" s="423"/>
      <c r="EO36" s="423"/>
      <c r="EP36" s="203"/>
      <c r="EQ36" s="204"/>
      <c r="ER36" s="600" t="str">
        <f t="shared" si="16"/>
        <v/>
      </c>
      <c r="ES36" s="601"/>
      <c r="ET36" s="603"/>
      <c r="EU36" s="602" t="str">
        <f t="shared" si="51"/>
        <v/>
      </c>
      <c r="EV36" s="120" t="str">
        <f>IF(ISBLANK(EP36),"",IF(ISBLANK(ET36),0,ET36)*ion21Coop!$F$46/100+ER36-ET36)</f>
        <v/>
      </c>
      <c r="EX36" s="119">
        <f t="shared" si="94"/>
        <v>10</v>
      </c>
      <c r="EY36" s="427" t="str">
        <f t="shared" si="73"/>
        <v/>
      </c>
      <c r="EZ36" s="123">
        <v>31</v>
      </c>
      <c r="FA36" s="425"/>
      <c r="FB36" s="423"/>
      <c r="FC36" s="423"/>
      <c r="FD36" s="423"/>
      <c r="FE36" s="423"/>
      <c r="FF36" s="203"/>
      <c r="FG36" s="204"/>
      <c r="FH36" s="600" t="str">
        <f t="shared" si="18"/>
        <v/>
      </c>
      <c r="FI36" s="601"/>
      <c r="FJ36" s="603"/>
      <c r="FK36" s="602" t="str">
        <f t="shared" si="52"/>
        <v/>
      </c>
      <c r="FL36" s="120" t="str">
        <f>IF(ISBLANK(FF36),"",IF(ISBLANK(FJ36),0,FJ36)*ion21Coop!$F$46/100+FH36-FJ36)</f>
        <v/>
      </c>
      <c r="FM36" s="590"/>
      <c r="FN36" s="119">
        <f t="shared" si="95"/>
        <v>11</v>
      </c>
      <c r="FO36" s="427" t="str">
        <f t="shared" si="74"/>
        <v/>
      </c>
      <c r="FP36" s="123">
        <v>31</v>
      </c>
      <c r="FQ36" s="425"/>
      <c r="FR36" s="423"/>
      <c r="FS36" s="423"/>
      <c r="FT36" s="423"/>
      <c r="FU36" s="423"/>
      <c r="FV36" s="203"/>
      <c r="FW36" s="204"/>
      <c r="FX36" s="600" t="str">
        <f t="shared" si="20"/>
        <v/>
      </c>
      <c r="FY36" s="601"/>
      <c r="FZ36" s="603"/>
      <c r="GA36" s="602" t="str">
        <f t="shared" si="53"/>
        <v/>
      </c>
      <c r="GB36" s="120" t="str">
        <f>IF(ISBLANK(FV36),"",IF(ISBLANK(FZ36),0,FZ36)*ion21Coop!$F$46/100+FX36-FZ36)</f>
        <v/>
      </c>
      <c r="GC36" s="590"/>
      <c r="GD36" s="119">
        <f t="shared" si="96"/>
        <v>12</v>
      </c>
      <c r="GE36" s="427" t="str">
        <f t="shared" si="75"/>
        <v/>
      </c>
      <c r="GF36" s="123">
        <v>31</v>
      </c>
      <c r="GG36" s="425"/>
      <c r="GH36" s="423"/>
      <c r="GI36" s="423"/>
      <c r="GJ36" s="423"/>
      <c r="GK36" s="423"/>
      <c r="GL36" s="203"/>
      <c r="GM36" s="204"/>
      <c r="GN36" s="600" t="str">
        <f t="shared" si="22"/>
        <v/>
      </c>
      <c r="GO36" s="601"/>
      <c r="GP36" s="603"/>
      <c r="GQ36" s="602" t="str">
        <f t="shared" si="54"/>
        <v/>
      </c>
      <c r="GR36" s="120" t="str">
        <f>IF(ISBLANK(GL36),"",IF(ISBLANK(GP36),0,GP36)*ion21Coop!$F$46/100+GN36-GP36)</f>
        <v/>
      </c>
      <c r="GT36" s="119">
        <f t="shared" si="97"/>
        <v>13</v>
      </c>
      <c r="GU36" s="427" t="str">
        <f t="shared" si="76"/>
        <v/>
      </c>
      <c r="GV36" s="123">
        <v>31</v>
      </c>
      <c r="GW36" s="425"/>
      <c r="GX36" s="423"/>
      <c r="GY36" s="423"/>
      <c r="GZ36" s="423"/>
      <c r="HA36" s="423"/>
      <c r="HB36" s="203"/>
      <c r="HC36" s="204"/>
      <c r="HD36" s="600" t="str">
        <f t="shared" si="24"/>
        <v/>
      </c>
      <c r="HE36" s="601"/>
      <c r="HF36" s="603"/>
      <c r="HG36" s="602" t="str">
        <f t="shared" si="55"/>
        <v/>
      </c>
      <c r="HH36" s="120" t="str">
        <f>IF(ISBLANK(HB36),"",IF(ISBLANK(HF36),0,HF36)*ion21Coop!$F$46/100+HD36-HF36)</f>
        <v/>
      </c>
      <c r="HI36" s="590"/>
      <c r="HJ36" s="119">
        <f t="shared" si="98"/>
        <v>14</v>
      </c>
      <c r="HK36" s="427" t="str">
        <f t="shared" si="77"/>
        <v/>
      </c>
      <c r="HL36" s="123">
        <v>31</v>
      </c>
      <c r="HM36" s="425"/>
      <c r="HN36" s="423"/>
      <c r="HO36" s="423"/>
      <c r="HP36" s="423"/>
      <c r="HQ36" s="423"/>
      <c r="HR36" s="203"/>
      <c r="HS36" s="204"/>
      <c r="HT36" s="600" t="str">
        <f t="shared" si="26"/>
        <v/>
      </c>
      <c r="HU36" s="601"/>
      <c r="HV36" s="603"/>
      <c r="HW36" s="602" t="str">
        <f t="shared" si="56"/>
        <v/>
      </c>
      <c r="HX36" s="120" t="str">
        <f>IF(ISBLANK(HR36),"",IF(ISBLANK(HV36),0,HV36)*ion21Coop!$F$46/100+HT36-HV36)</f>
        <v/>
      </c>
      <c r="HY36" s="590"/>
      <c r="HZ36" s="119">
        <f t="shared" si="99"/>
        <v>15</v>
      </c>
      <c r="IA36" s="427" t="str">
        <f t="shared" si="78"/>
        <v/>
      </c>
      <c r="IB36" s="123">
        <v>31</v>
      </c>
      <c r="IC36" s="425"/>
      <c r="ID36" s="423"/>
      <c r="IE36" s="423"/>
      <c r="IF36" s="423"/>
      <c r="IG36" s="423"/>
      <c r="IH36" s="203"/>
      <c r="II36" s="204"/>
      <c r="IJ36" s="600" t="str">
        <f t="shared" si="28"/>
        <v/>
      </c>
      <c r="IK36" s="601"/>
      <c r="IL36" s="603"/>
      <c r="IM36" s="602" t="str">
        <f t="shared" si="57"/>
        <v/>
      </c>
      <c r="IN36" s="120" t="str">
        <f>IF(ISBLANK(IH36),"",IF(ISBLANK(IL36),0,IL36)*ion21Coop!$F$46/100+IJ36-IL36)</f>
        <v/>
      </c>
      <c r="IP36" s="119">
        <f t="shared" si="100"/>
        <v>16</v>
      </c>
      <c r="IQ36" s="427" t="str">
        <f t="shared" si="79"/>
        <v/>
      </c>
      <c r="IR36" s="123">
        <v>31</v>
      </c>
      <c r="IS36" s="425"/>
      <c r="IT36" s="423"/>
      <c r="IU36" s="423"/>
      <c r="IV36" s="423"/>
      <c r="IW36" s="423"/>
      <c r="IX36" s="203"/>
      <c r="IY36" s="204"/>
      <c r="IZ36" s="600" t="str">
        <f t="shared" si="30"/>
        <v/>
      </c>
      <c r="JA36" s="601"/>
      <c r="JB36" s="603"/>
      <c r="JC36" s="602" t="str">
        <f t="shared" si="58"/>
        <v/>
      </c>
      <c r="JD36" s="120" t="str">
        <f>IF(ISBLANK(IX36),"",IF(ISBLANK(JB36),0,JB36)*ion21Coop!$F$46/100+IZ36-JB36)</f>
        <v/>
      </c>
      <c r="JF36" s="119">
        <f t="shared" si="101"/>
        <v>17</v>
      </c>
      <c r="JG36" s="427" t="str">
        <f t="shared" si="80"/>
        <v/>
      </c>
      <c r="JH36" s="123">
        <v>31</v>
      </c>
      <c r="JI36" s="425"/>
      <c r="JJ36" s="423"/>
      <c r="JK36" s="423"/>
      <c r="JL36" s="423"/>
      <c r="JM36" s="423"/>
      <c r="JN36" s="203"/>
      <c r="JO36" s="204"/>
      <c r="JP36" s="600" t="str">
        <f t="shared" si="32"/>
        <v/>
      </c>
      <c r="JQ36" s="601"/>
      <c r="JR36" s="603"/>
      <c r="JS36" s="602" t="str">
        <f t="shared" si="59"/>
        <v/>
      </c>
      <c r="JT36" s="120" t="str">
        <f>IF(ISBLANK(JN36),"",IF(ISBLANK(JR36),0,JR36)*ion21Coop!$F$46/100+JP36-JR36)</f>
        <v/>
      </c>
      <c r="JV36" s="119">
        <f t="shared" si="102"/>
        <v>18</v>
      </c>
      <c r="JW36" s="427" t="str">
        <f t="shared" si="81"/>
        <v/>
      </c>
      <c r="JX36" s="123">
        <v>31</v>
      </c>
      <c r="JY36" s="425"/>
      <c r="JZ36" s="423"/>
      <c r="KA36" s="423"/>
      <c r="KB36" s="423"/>
      <c r="KC36" s="423"/>
      <c r="KD36" s="203"/>
      <c r="KE36" s="204"/>
      <c r="KF36" s="600" t="str">
        <f t="shared" si="34"/>
        <v/>
      </c>
      <c r="KG36" s="601"/>
      <c r="KH36" s="603"/>
      <c r="KI36" s="602" t="str">
        <f t="shared" si="60"/>
        <v/>
      </c>
      <c r="KJ36" s="120" t="str">
        <f>IF(ISBLANK(KD36),"",IF(ISBLANK(KH36),0,KH36)*ion21Coop!$F$46/100+KF36-KH36)</f>
        <v/>
      </c>
      <c r="KL36" s="119">
        <f t="shared" si="103"/>
        <v>19</v>
      </c>
      <c r="KM36" s="427" t="str">
        <f t="shared" si="82"/>
        <v/>
      </c>
      <c r="KN36" s="123">
        <v>31</v>
      </c>
      <c r="KO36" s="425"/>
      <c r="KP36" s="423"/>
      <c r="KQ36" s="423"/>
      <c r="KR36" s="423"/>
      <c r="KS36" s="423"/>
      <c r="KT36" s="203"/>
      <c r="KU36" s="204"/>
      <c r="KV36" s="600" t="str">
        <f t="shared" si="36"/>
        <v/>
      </c>
      <c r="KW36" s="601"/>
      <c r="KX36" s="603"/>
      <c r="KY36" s="602" t="str">
        <f t="shared" si="61"/>
        <v/>
      </c>
      <c r="KZ36" s="120" t="str">
        <f>IF(ISBLANK(KT36),"",IF(ISBLANK(KX36),0,KX36)*ion21Coop!$F$46/100+KV36-KX36)</f>
        <v/>
      </c>
      <c r="LB36" s="119">
        <f t="shared" si="104"/>
        <v>20</v>
      </c>
      <c r="LC36" s="123" t="str">
        <f t="shared" si="83"/>
        <v/>
      </c>
      <c r="LD36" s="123">
        <v>31</v>
      </c>
      <c r="LE36" s="425"/>
      <c r="LF36" s="423"/>
      <c r="LG36" s="423"/>
      <c r="LH36" s="423"/>
      <c r="LI36" s="423"/>
      <c r="LJ36" s="203"/>
      <c r="LK36" s="204"/>
      <c r="LL36" s="120" t="str">
        <f t="shared" si="38"/>
        <v/>
      </c>
      <c r="LM36" s="601"/>
      <c r="LN36" s="603"/>
      <c r="LO36" s="599" t="str">
        <f t="shared" si="62"/>
        <v/>
      </c>
      <c r="LP36" s="120" t="str">
        <f>IF(ISBLANK(LJ36),"",IF(ISBLANK(LN36),0,LN36)*ion21Coop!$F$46/100+LL36-LN36)</f>
        <v/>
      </c>
      <c r="LR36" s="119">
        <f t="shared" si="105"/>
        <v>21</v>
      </c>
      <c r="LS36" s="123" t="str">
        <f t="shared" si="84"/>
        <v/>
      </c>
      <c r="LT36" s="123">
        <v>31</v>
      </c>
      <c r="LU36" s="425"/>
      <c r="LV36" s="423"/>
      <c r="LW36" s="423"/>
      <c r="LX36" s="423"/>
      <c r="LY36" s="423"/>
      <c r="LZ36" s="203"/>
      <c r="MA36" s="204"/>
      <c r="MB36" s="120" t="str">
        <f t="shared" si="40"/>
        <v/>
      </c>
      <c r="MC36" s="601"/>
      <c r="MD36" s="603"/>
      <c r="ME36" s="599" t="str">
        <f t="shared" si="63"/>
        <v/>
      </c>
      <c r="MF36" s="120" t="str">
        <f>IF(ISBLANK(LZ36),"",IF(ISBLANK(MD36),0,MD36)*ion21Coop!$F$46/100+MB36-MD36)</f>
        <v/>
      </c>
    </row>
    <row r="37" spans="1:345" x14ac:dyDescent="0.3">
      <c r="C37" s="291" t="s">
        <v>98</v>
      </c>
      <c r="D37" s="116" t="s">
        <v>405</v>
      </c>
      <c r="J37" s="119">
        <f t="shared" si="85"/>
        <v>1</v>
      </c>
      <c r="K37" s="123" t="str">
        <f t="shared" si="64"/>
        <v>YaJo</v>
      </c>
      <c r="L37" s="123">
        <v>32</v>
      </c>
      <c r="M37" s="585"/>
      <c r="N37" s="351"/>
      <c r="O37" s="351"/>
      <c r="P37" s="351"/>
      <c r="Q37" s="351"/>
      <c r="R37" s="202"/>
      <c r="S37" s="349"/>
      <c r="T37" s="120" t="str">
        <f t="shared" si="42"/>
        <v/>
      </c>
      <c r="U37" s="597"/>
      <c r="V37" s="598"/>
      <c r="W37" s="599" t="str">
        <f t="shared" si="43"/>
        <v/>
      </c>
      <c r="X37" s="120" t="str">
        <f>IF(ISBLANK(R37),"",IF(ISBLANK(V37),0,V37)*ion21Coop!$F$46/100+T37-V37)</f>
        <v/>
      </c>
      <c r="Y37" s="590"/>
      <c r="Z37" s="119">
        <f t="shared" si="86"/>
        <v>2</v>
      </c>
      <c r="AA37" s="123" t="str">
        <f t="shared" si="65"/>
        <v>GeLo</v>
      </c>
      <c r="AB37" s="123">
        <v>32</v>
      </c>
      <c r="AC37" s="616"/>
      <c r="AD37" s="423"/>
      <c r="AE37" s="423"/>
      <c r="AF37" s="423"/>
      <c r="AG37" s="423"/>
      <c r="AH37" s="203"/>
      <c r="AI37" s="204"/>
      <c r="AJ37" s="120" t="str">
        <f t="shared" si="2"/>
        <v/>
      </c>
      <c r="AK37" s="601"/>
      <c r="AL37" s="603"/>
      <c r="AM37" s="599" t="str">
        <f t="shared" si="44"/>
        <v/>
      </c>
      <c r="AN37" s="120" t="str">
        <f>IF(ISBLANK(AH37),"",IF(ISBLANK(AL37),0,AL37)*ion21Coop!$F$46/100+AJ37-AL37)</f>
        <v/>
      </c>
      <c r="AO37" s="577"/>
      <c r="AP37" s="119">
        <f t="shared" si="87"/>
        <v>3</v>
      </c>
      <c r="AQ37" s="123" t="str">
        <f t="shared" si="66"/>
        <v>MiDo</v>
      </c>
      <c r="AR37" s="123">
        <v>32</v>
      </c>
      <c r="AS37" s="585"/>
      <c r="AT37" s="351"/>
      <c r="AU37" s="351"/>
      <c r="AV37" s="351"/>
      <c r="AW37" s="351"/>
      <c r="AX37" s="202"/>
      <c r="AY37" s="349"/>
      <c r="AZ37" s="120" t="str">
        <f t="shared" si="4"/>
        <v/>
      </c>
      <c r="BA37" s="597"/>
      <c r="BB37" s="598"/>
      <c r="BC37" s="599" t="str">
        <f t="shared" si="45"/>
        <v/>
      </c>
      <c r="BD37" s="120" t="str">
        <f>IF(ISBLANK(AX37),"",IF(ISBLANK(BB37),0,BB37)*ion21Coop!$F$46/100+AZ37-BB37)</f>
        <v/>
      </c>
      <c r="BF37" s="119">
        <f t="shared" si="88"/>
        <v>4</v>
      </c>
      <c r="BG37" s="123" t="str">
        <f t="shared" si="67"/>
        <v>EmNi</v>
      </c>
      <c r="BH37" s="123">
        <v>32</v>
      </c>
      <c r="BI37" s="585"/>
      <c r="BJ37" s="351"/>
      <c r="BK37" s="351"/>
      <c r="BL37" s="351"/>
      <c r="BM37" s="351"/>
      <c r="BN37" s="202"/>
      <c r="BO37" s="349"/>
      <c r="BP37" s="120" t="str">
        <f t="shared" si="6"/>
        <v/>
      </c>
      <c r="BQ37" s="597"/>
      <c r="BR37" s="598"/>
      <c r="BS37" s="599" t="str">
        <f t="shared" si="46"/>
        <v/>
      </c>
      <c r="BT37" s="120" t="str">
        <f>IF(ISBLANK(BN37),"",IF(ISBLANK(BR37),0,BR37)*ion21Coop!$F$46/100+BP37-BR37)</f>
        <v/>
      </c>
      <c r="BU37" s="590"/>
      <c r="BV37" s="119">
        <f t="shared" si="89"/>
        <v>5</v>
      </c>
      <c r="BW37" s="123" t="str">
        <f t="shared" si="68"/>
        <v>HeJe</v>
      </c>
      <c r="BX37" s="123">
        <v>32</v>
      </c>
      <c r="BY37" s="616"/>
      <c r="BZ37" s="423"/>
      <c r="CA37" s="423"/>
      <c r="CB37" s="423"/>
      <c r="CC37" s="423"/>
      <c r="CD37" s="203"/>
      <c r="CE37" s="204"/>
      <c r="CF37" s="120" t="str">
        <f t="shared" si="8"/>
        <v/>
      </c>
      <c r="CG37" s="601"/>
      <c r="CH37" s="603"/>
      <c r="CI37" s="599" t="str">
        <f t="shared" si="47"/>
        <v/>
      </c>
      <c r="CJ37" s="120" t="str">
        <f>IF(ISBLANK(CD37),"",IF(ISBLANK(CH37),0,CH37)*ion21Coop!$F$46/100+CF37-CH37)</f>
        <v/>
      </c>
      <c r="CK37" s="590"/>
      <c r="CL37" s="119">
        <f t="shared" si="90"/>
        <v>6</v>
      </c>
      <c r="CM37" s="123" t="str">
        <f t="shared" si="69"/>
        <v/>
      </c>
      <c r="CN37" s="123">
        <v>32</v>
      </c>
      <c r="CO37" s="616"/>
      <c r="CP37" s="423"/>
      <c r="CQ37" s="423"/>
      <c r="CR37" s="423"/>
      <c r="CS37" s="423"/>
      <c r="CT37" s="203"/>
      <c r="CU37" s="204"/>
      <c r="CV37" s="120" t="str">
        <f t="shared" si="10"/>
        <v/>
      </c>
      <c r="CW37" s="601"/>
      <c r="CX37" s="603"/>
      <c r="CY37" s="599" t="str">
        <f t="shared" si="48"/>
        <v/>
      </c>
      <c r="CZ37" s="120" t="str">
        <f>IF(ISBLANK(CT37),"",IF(ISBLANK(CX37),0,CX37)*ion21Coop!$F$46/100+CV37-CX37)</f>
        <v/>
      </c>
      <c r="DB37" s="119">
        <f t="shared" si="91"/>
        <v>7</v>
      </c>
      <c r="DC37" s="123" t="str">
        <f t="shared" si="70"/>
        <v/>
      </c>
      <c r="DD37" s="123">
        <v>32</v>
      </c>
      <c r="DE37" s="616"/>
      <c r="DF37" s="423"/>
      <c r="DG37" s="423"/>
      <c r="DH37" s="423"/>
      <c r="DI37" s="423"/>
      <c r="DJ37" s="203"/>
      <c r="DK37" s="204"/>
      <c r="DL37" s="120" t="str">
        <f t="shared" si="12"/>
        <v/>
      </c>
      <c r="DM37" s="601"/>
      <c r="DN37" s="603"/>
      <c r="DO37" s="599" t="str">
        <f t="shared" si="49"/>
        <v/>
      </c>
      <c r="DP37" s="120" t="str">
        <f>IF(ISBLANK(DJ37),"",IF(ISBLANK(DN37),0,DN37)*ion21Coop!$F$46/100+DL37-DN37)</f>
        <v/>
      </c>
      <c r="DQ37" s="590"/>
      <c r="DR37" s="119">
        <f t="shared" si="92"/>
        <v>8</v>
      </c>
      <c r="DS37" s="123" t="str">
        <f t="shared" si="71"/>
        <v/>
      </c>
      <c r="DT37" s="123">
        <v>32</v>
      </c>
      <c r="DU37" s="616"/>
      <c r="DV37" s="423"/>
      <c r="DW37" s="423"/>
      <c r="DX37" s="423"/>
      <c r="DY37" s="423"/>
      <c r="DZ37" s="203"/>
      <c r="EA37" s="204"/>
      <c r="EB37" s="120" t="str">
        <f t="shared" si="14"/>
        <v/>
      </c>
      <c r="EC37" s="601"/>
      <c r="ED37" s="603"/>
      <c r="EE37" s="599" t="str">
        <f t="shared" si="50"/>
        <v/>
      </c>
      <c r="EF37" s="120" t="str">
        <f>IF(ISBLANK(DZ37),"",IF(ISBLANK(ED37),0,ED37)*ion21Coop!$F$46/100+EB37-ED37)</f>
        <v/>
      </c>
      <c r="EG37" s="590"/>
      <c r="EH37" s="119">
        <f t="shared" si="93"/>
        <v>9</v>
      </c>
      <c r="EI37" s="427" t="str">
        <f t="shared" si="72"/>
        <v/>
      </c>
      <c r="EJ37" s="123">
        <v>32</v>
      </c>
      <c r="EK37" s="425"/>
      <c r="EL37" s="423"/>
      <c r="EM37" s="423"/>
      <c r="EN37" s="423"/>
      <c r="EO37" s="423"/>
      <c r="EP37" s="203"/>
      <c r="EQ37" s="204"/>
      <c r="ER37" s="600" t="str">
        <f t="shared" si="16"/>
        <v/>
      </c>
      <c r="ES37" s="601"/>
      <c r="ET37" s="603"/>
      <c r="EU37" s="602" t="str">
        <f t="shared" si="51"/>
        <v/>
      </c>
      <c r="EV37" s="120" t="str">
        <f>IF(ISBLANK(EP37),"",IF(ISBLANK(ET37),0,ET37)*ion21Coop!$F$46/100+ER37-ET37)</f>
        <v/>
      </c>
      <c r="EX37" s="119">
        <f t="shared" si="94"/>
        <v>10</v>
      </c>
      <c r="EY37" s="427" t="str">
        <f t="shared" si="73"/>
        <v/>
      </c>
      <c r="EZ37" s="123">
        <v>32</v>
      </c>
      <c r="FA37" s="425"/>
      <c r="FB37" s="423"/>
      <c r="FC37" s="423"/>
      <c r="FD37" s="423"/>
      <c r="FE37" s="423"/>
      <c r="FF37" s="203"/>
      <c r="FG37" s="204"/>
      <c r="FH37" s="600" t="str">
        <f t="shared" si="18"/>
        <v/>
      </c>
      <c r="FI37" s="601"/>
      <c r="FJ37" s="603"/>
      <c r="FK37" s="602" t="str">
        <f t="shared" si="52"/>
        <v/>
      </c>
      <c r="FL37" s="120" t="str">
        <f>IF(ISBLANK(FF37),"",IF(ISBLANK(FJ37),0,FJ37)*ion21Coop!$F$46/100+FH37-FJ37)</f>
        <v/>
      </c>
      <c r="FM37" s="590"/>
      <c r="FN37" s="119">
        <f t="shared" si="95"/>
        <v>11</v>
      </c>
      <c r="FO37" s="427" t="str">
        <f t="shared" si="74"/>
        <v/>
      </c>
      <c r="FP37" s="123">
        <v>32</v>
      </c>
      <c r="FQ37" s="425"/>
      <c r="FR37" s="423"/>
      <c r="FS37" s="423"/>
      <c r="FT37" s="423"/>
      <c r="FU37" s="423"/>
      <c r="FV37" s="203"/>
      <c r="FW37" s="204"/>
      <c r="FX37" s="600" t="str">
        <f t="shared" si="20"/>
        <v/>
      </c>
      <c r="FY37" s="601"/>
      <c r="FZ37" s="603"/>
      <c r="GA37" s="602" t="str">
        <f t="shared" si="53"/>
        <v/>
      </c>
      <c r="GB37" s="120" t="str">
        <f>IF(ISBLANK(FV37),"",IF(ISBLANK(FZ37),0,FZ37)*ion21Coop!$F$46/100+FX37-FZ37)</f>
        <v/>
      </c>
      <c r="GC37" s="590"/>
      <c r="GD37" s="119">
        <f t="shared" si="96"/>
        <v>12</v>
      </c>
      <c r="GE37" s="427" t="str">
        <f t="shared" si="75"/>
        <v/>
      </c>
      <c r="GF37" s="123">
        <v>32</v>
      </c>
      <c r="GG37" s="425"/>
      <c r="GH37" s="423"/>
      <c r="GI37" s="423"/>
      <c r="GJ37" s="423"/>
      <c r="GK37" s="423"/>
      <c r="GL37" s="203"/>
      <c r="GM37" s="204"/>
      <c r="GN37" s="600" t="str">
        <f t="shared" si="22"/>
        <v/>
      </c>
      <c r="GO37" s="601"/>
      <c r="GP37" s="603"/>
      <c r="GQ37" s="602" t="str">
        <f t="shared" si="54"/>
        <v/>
      </c>
      <c r="GR37" s="120" t="str">
        <f>IF(ISBLANK(GL37),"",IF(ISBLANK(GP37),0,GP37)*ion21Coop!$F$46/100+GN37-GP37)</f>
        <v/>
      </c>
      <c r="GT37" s="119">
        <f t="shared" si="97"/>
        <v>13</v>
      </c>
      <c r="GU37" s="427" t="str">
        <f t="shared" si="76"/>
        <v/>
      </c>
      <c r="GV37" s="123">
        <v>32</v>
      </c>
      <c r="GW37" s="425"/>
      <c r="GX37" s="423"/>
      <c r="GY37" s="423"/>
      <c r="GZ37" s="423"/>
      <c r="HA37" s="423"/>
      <c r="HB37" s="203"/>
      <c r="HC37" s="204"/>
      <c r="HD37" s="600" t="str">
        <f t="shared" si="24"/>
        <v/>
      </c>
      <c r="HE37" s="601"/>
      <c r="HF37" s="603"/>
      <c r="HG37" s="602" t="str">
        <f t="shared" si="55"/>
        <v/>
      </c>
      <c r="HH37" s="120" t="str">
        <f>IF(ISBLANK(HB37),"",IF(ISBLANK(HF37),0,HF37)*ion21Coop!$F$46/100+HD37-HF37)</f>
        <v/>
      </c>
      <c r="HI37" s="590"/>
      <c r="HJ37" s="119">
        <f t="shared" si="98"/>
        <v>14</v>
      </c>
      <c r="HK37" s="427" t="str">
        <f t="shared" si="77"/>
        <v/>
      </c>
      <c r="HL37" s="123">
        <v>32</v>
      </c>
      <c r="HM37" s="425"/>
      <c r="HN37" s="423"/>
      <c r="HO37" s="423"/>
      <c r="HP37" s="423"/>
      <c r="HQ37" s="423"/>
      <c r="HR37" s="203"/>
      <c r="HS37" s="204"/>
      <c r="HT37" s="600" t="str">
        <f t="shared" si="26"/>
        <v/>
      </c>
      <c r="HU37" s="601"/>
      <c r="HV37" s="603"/>
      <c r="HW37" s="602" t="str">
        <f t="shared" si="56"/>
        <v/>
      </c>
      <c r="HX37" s="120" t="str">
        <f>IF(ISBLANK(HR37),"",IF(ISBLANK(HV37),0,HV37)*ion21Coop!$F$46/100+HT37-HV37)</f>
        <v/>
      </c>
      <c r="HY37" s="590"/>
      <c r="HZ37" s="119">
        <f t="shared" si="99"/>
        <v>15</v>
      </c>
      <c r="IA37" s="427" t="str">
        <f t="shared" si="78"/>
        <v/>
      </c>
      <c r="IB37" s="123">
        <v>32</v>
      </c>
      <c r="IC37" s="425"/>
      <c r="ID37" s="423"/>
      <c r="IE37" s="423"/>
      <c r="IF37" s="423"/>
      <c r="IG37" s="423"/>
      <c r="IH37" s="203"/>
      <c r="II37" s="204"/>
      <c r="IJ37" s="600" t="str">
        <f t="shared" si="28"/>
        <v/>
      </c>
      <c r="IK37" s="601"/>
      <c r="IL37" s="603"/>
      <c r="IM37" s="602" t="str">
        <f t="shared" si="57"/>
        <v/>
      </c>
      <c r="IN37" s="120" t="str">
        <f>IF(ISBLANK(IH37),"",IF(ISBLANK(IL37),0,IL37)*ion21Coop!$F$46/100+IJ37-IL37)</f>
        <v/>
      </c>
      <c r="IP37" s="119">
        <f t="shared" si="100"/>
        <v>16</v>
      </c>
      <c r="IQ37" s="427" t="str">
        <f t="shared" si="79"/>
        <v/>
      </c>
      <c r="IR37" s="123">
        <v>32</v>
      </c>
      <c r="IS37" s="425"/>
      <c r="IT37" s="423"/>
      <c r="IU37" s="423"/>
      <c r="IV37" s="423"/>
      <c r="IW37" s="423"/>
      <c r="IX37" s="203"/>
      <c r="IY37" s="204"/>
      <c r="IZ37" s="600" t="str">
        <f t="shared" si="30"/>
        <v/>
      </c>
      <c r="JA37" s="601"/>
      <c r="JB37" s="603"/>
      <c r="JC37" s="602" t="str">
        <f t="shared" si="58"/>
        <v/>
      </c>
      <c r="JD37" s="120" t="str">
        <f>IF(ISBLANK(IX37),"",IF(ISBLANK(JB37),0,JB37)*ion21Coop!$F$46/100+IZ37-JB37)</f>
        <v/>
      </c>
      <c r="JF37" s="119">
        <f t="shared" si="101"/>
        <v>17</v>
      </c>
      <c r="JG37" s="427" t="str">
        <f t="shared" si="80"/>
        <v/>
      </c>
      <c r="JH37" s="123">
        <v>32</v>
      </c>
      <c r="JI37" s="425"/>
      <c r="JJ37" s="423"/>
      <c r="JK37" s="423"/>
      <c r="JL37" s="423"/>
      <c r="JM37" s="423"/>
      <c r="JN37" s="203"/>
      <c r="JO37" s="204"/>
      <c r="JP37" s="600" t="str">
        <f t="shared" si="32"/>
        <v/>
      </c>
      <c r="JQ37" s="601"/>
      <c r="JR37" s="603"/>
      <c r="JS37" s="602" t="str">
        <f t="shared" si="59"/>
        <v/>
      </c>
      <c r="JT37" s="120" t="str">
        <f>IF(ISBLANK(JN37),"",IF(ISBLANK(JR37),0,JR37)*ion21Coop!$F$46/100+JP37-JR37)</f>
        <v/>
      </c>
      <c r="JV37" s="119">
        <f t="shared" si="102"/>
        <v>18</v>
      </c>
      <c r="JW37" s="427" t="str">
        <f t="shared" si="81"/>
        <v/>
      </c>
      <c r="JX37" s="123">
        <v>32</v>
      </c>
      <c r="JY37" s="425"/>
      <c r="JZ37" s="423"/>
      <c r="KA37" s="423"/>
      <c r="KB37" s="423"/>
      <c r="KC37" s="423"/>
      <c r="KD37" s="203"/>
      <c r="KE37" s="204"/>
      <c r="KF37" s="600" t="str">
        <f t="shared" si="34"/>
        <v/>
      </c>
      <c r="KG37" s="601"/>
      <c r="KH37" s="603"/>
      <c r="KI37" s="602" t="str">
        <f t="shared" si="60"/>
        <v/>
      </c>
      <c r="KJ37" s="120" t="str">
        <f>IF(ISBLANK(KD37),"",IF(ISBLANK(KH37),0,KH37)*ion21Coop!$F$46/100+KF37-KH37)</f>
        <v/>
      </c>
      <c r="KL37" s="119">
        <f t="shared" si="103"/>
        <v>19</v>
      </c>
      <c r="KM37" s="427" t="str">
        <f t="shared" si="82"/>
        <v/>
      </c>
      <c r="KN37" s="123">
        <v>32</v>
      </c>
      <c r="KO37" s="425"/>
      <c r="KP37" s="423"/>
      <c r="KQ37" s="423"/>
      <c r="KR37" s="423"/>
      <c r="KS37" s="423"/>
      <c r="KT37" s="203"/>
      <c r="KU37" s="204"/>
      <c r="KV37" s="600" t="str">
        <f t="shared" si="36"/>
        <v/>
      </c>
      <c r="KW37" s="601"/>
      <c r="KX37" s="603"/>
      <c r="KY37" s="602" t="str">
        <f t="shared" si="61"/>
        <v/>
      </c>
      <c r="KZ37" s="120" t="str">
        <f>IF(ISBLANK(KT37),"",IF(ISBLANK(KX37),0,KX37)*ion21Coop!$F$46/100+KV37-KX37)</f>
        <v/>
      </c>
      <c r="LB37" s="119">
        <f t="shared" si="104"/>
        <v>20</v>
      </c>
      <c r="LC37" s="123" t="str">
        <f t="shared" si="83"/>
        <v/>
      </c>
      <c r="LD37" s="123">
        <v>32</v>
      </c>
      <c r="LE37" s="425"/>
      <c r="LF37" s="423"/>
      <c r="LG37" s="423"/>
      <c r="LH37" s="423"/>
      <c r="LI37" s="423"/>
      <c r="LJ37" s="203"/>
      <c r="LK37" s="204"/>
      <c r="LL37" s="120" t="str">
        <f t="shared" si="38"/>
        <v/>
      </c>
      <c r="LM37" s="601"/>
      <c r="LN37" s="603"/>
      <c r="LO37" s="599" t="str">
        <f t="shared" si="62"/>
        <v/>
      </c>
      <c r="LP37" s="120" t="str">
        <f>IF(ISBLANK(LJ37),"",IF(ISBLANK(LN37),0,LN37)*ion21Coop!$F$46/100+LL37-LN37)</f>
        <v/>
      </c>
      <c r="LR37" s="119">
        <f t="shared" si="105"/>
        <v>21</v>
      </c>
      <c r="LS37" s="123" t="str">
        <f t="shared" si="84"/>
        <v/>
      </c>
      <c r="LT37" s="123">
        <v>32</v>
      </c>
      <c r="LU37" s="425"/>
      <c r="LV37" s="423"/>
      <c r="LW37" s="423"/>
      <c r="LX37" s="423"/>
      <c r="LY37" s="423"/>
      <c r="LZ37" s="203"/>
      <c r="MA37" s="204"/>
      <c r="MB37" s="120" t="str">
        <f t="shared" si="40"/>
        <v/>
      </c>
      <c r="MC37" s="601"/>
      <c r="MD37" s="603"/>
      <c r="ME37" s="599" t="str">
        <f t="shared" si="63"/>
        <v/>
      </c>
      <c r="MF37" s="120" t="str">
        <f>IF(ISBLANK(LZ37),"",IF(ISBLANK(MD37),0,MD37)*ion21Coop!$F$46/100+MB37-MD37)</f>
        <v/>
      </c>
    </row>
    <row r="38" spans="1:345" x14ac:dyDescent="0.3">
      <c r="A38" s="196" t="s">
        <v>329</v>
      </c>
      <c r="C38" s="119" t="s">
        <v>254</v>
      </c>
      <c r="D38" s="123">
        <v>0.9224</v>
      </c>
      <c r="J38" s="119">
        <f t="shared" si="85"/>
        <v>1</v>
      </c>
      <c r="K38" s="123" t="str">
        <f t="shared" si="64"/>
        <v>YaJo</v>
      </c>
      <c r="L38" s="123">
        <v>33</v>
      </c>
      <c r="M38" s="585"/>
      <c r="N38" s="351"/>
      <c r="O38" s="351"/>
      <c r="P38" s="351"/>
      <c r="Q38" s="351"/>
      <c r="R38" s="202"/>
      <c r="S38" s="349"/>
      <c r="T38" s="120" t="str">
        <f t="shared" si="42"/>
        <v/>
      </c>
      <c r="U38" s="597"/>
      <c r="V38" s="598"/>
      <c r="W38" s="599" t="str">
        <f t="shared" si="43"/>
        <v/>
      </c>
      <c r="X38" s="120" t="str">
        <f>IF(ISBLANK(R38),"",IF(ISBLANK(V38),0,V38)*ion21Coop!$F$46/100+T38-V38)</f>
        <v/>
      </c>
      <c r="Y38" s="590"/>
      <c r="Z38" s="119">
        <f t="shared" si="86"/>
        <v>2</v>
      </c>
      <c r="AA38" s="123" t="str">
        <f t="shared" si="65"/>
        <v>GeLo</v>
      </c>
      <c r="AB38" s="123">
        <v>33</v>
      </c>
      <c r="AC38" s="616"/>
      <c r="AD38" s="423"/>
      <c r="AE38" s="423"/>
      <c r="AF38" s="423"/>
      <c r="AG38" s="423"/>
      <c r="AH38" s="203"/>
      <c r="AI38" s="204"/>
      <c r="AJ38" s="120" t="str">
        <f t="shared" ref="AJ38:AJ69" si="106">IF(ISBLANK(AH38),"",VLOOKUP(AH38,$C$38:$D$43,2)*AI38)</f>
        <v/>
      </c>
      <c r="AK38" s="601"/>
      <c r="AL38" s="603"/>
      <c r="AM38" s="599" t="str">
        <f t="shared" si="44"/>
        <v/>
      </c>
      <c r="AN38" s="120" t="str">
        <f>IF(ISBLANK(AH38),"",IF(ISBLANK(AL38),0,AL38)*ion21Coop!$F$46/100+AJ38-AL38)</f>
        <v/>
      </c>
      <c r="AO38" s="577"/>
      <c r="AP38" s="119">
        <f t="shared" si="87"/>
        <v>3</v>
      </c>
      <c r="AQ38" s="123" t="str">
        <f t="shared" si="66"/>
        <v>MiDo</v>
      </c>
      <c r="AR38" s="123">
        <v>33</v>
      </c>
      <c r="AS38" s="585"/>
      <c r="AT38" s="351"/>
      <c r="AU38" s="351"/>
      <c r="AV38" s="351"/>
      <c r="AW38" s="351"/>
      <c r="AX38" s="202"/>
      <c r="AY38" s="349"/>
      <c r="AZ38" s="120" t="str">
        <f t="shared" ref="AZ38:AZ69" si="107">IF(ISBLANK(AX38),"",VLOOKUP(AX38,$C$38:$D$43,2)*AY38)</f>
        <v/>
      </c>
      <c r="BA38" s="597"/>
      <c r="BB38" s="598"/>
      <c r="BC38" s="599" t="str">
        <f t="shared" si="45"/>
        <v/>
      </c>
      <c r="BD38" s="120" t="str">
        <f>IF(ISBLANK(AX38),"",IF(ISBLANK(BB38),0,BB38)*ion21Coop!$F$46/100+AZ38-BB38)</f>
        <v/>
      </c>
      <c r="BF38" s="119">
        <f t="shared" si="88"/>
        <v>4</v>
      </c>
      <c r="BG38" s="123" t="str">
        <f t="shared" si="67"/>
        <v>EmNi</v>
      </c>
      <c r="BH38" s="123">
        <v>33</v>
      </c>
      <c r="BI38" s="585"/>
      <c r="BJ38" s="351"/>
      <c r="BK38" s="351"/>
      <c r="BL38" s="351"/>
      <c r="BM38" s="351"/>
      <c r="BN38" s="202"/>
      <c r="BO38" s="349"/>
      <c r="BP38" s="120" t="str">
        <f t="shared" ref="BP38:BP69" si="108">IF(ISBLANK(BN38),"",VLOOKUP(BN38,$C$38:$D$43,2)*BO38)</f>
        <v/>
      </c>
      <c r="BQ38" s="597"/>
      <c r="BR38" s="598"/>
      <c r="BS38" s="599" t="str">
        <f t="shared" si="46"/>
        <v/>
      </c>
      <c r="BT38" s="120" t="str">
        <f>IF(ISBLANK(BN38),"",IF(ISBLANK(BR38),0,BR38)*ion21Coop!$F$46/100+BP38-BR38)</f>
        <v/>
      </c>
      <c r="BU38" s="590"/>
      <c r="BV38" s="119">
        <f t="shared" si="89"/>
        <v>5</v>
      </c>
      <c r="BW38" s="123" t="str">
        <f t="shared" si="68"/>
        <v>HeJe</v>
      </c>
      <c r="BX38" s="123">
        <v>33</v>
      </c>
      <c r="BY38" s="616"/>
      <c r="BZ38" s="423"/>
      <c r="CA38" s="423"/>
      <c r="CB38" s="423"/>
      <c r="CC38" s="423"/>
      <c r="CD38" s="203"/>
      <c r="CE38" s="204"/>
      <c r="CF38" s="120" t="str">
        <f t="shared" ref="CF38:CF69" si="109">IF(ISBLANK(CD38),"",VLOOKUP(CD38,$C$38:$D$43,2)*CE38)</f>
        <v/>
      </c>
      <c r="CG38" s="601"/>
      <c r="CH38" s="603"/>
      <c r="CI38" s="599" t="str">
        <f t="shared" si="47"/>
        <v/>
      </c>
      <c r="CJ38" s="120" t="str">
        <f>IF(ISBLANK(CD38),"",IF(ISBLANK(CH38),0,CH38)*ion21Coop!$F$46/100+CF38-CH38)</f>
        <v/>
      </c>
      <c r="CK38" s="590"/>
      <c r="CL38" s="119">
        <f t="shared" si="90"/>
        <v>6</v>
      </c>
      <c r="CM38" s="123" t="str">
        <f t="shared" si="69"/>
        <v/>
      </c>
      <c r="CN38" s="123">
        <v>33</v>
      </c>
      <c r="CO38" s="616"/>
      <c r="CP38" s="423"/>
      <c r="CQ38" s="423"/>
      <c r="CR38" s="423"/>
      <c r="CS38" s="423"/>
      <c r="CT38" s="203"/>
      <c r="CU38" s="204"/>
      <c r="CV38" s="120" t="str">
        <f t="shared" ref="CV38:CV69" si="110">IF(ISBLANK(CT38),"",VLOOKUP(CT38,$C$38:$D$43,2)*CU38)</f>
        <v/>
      </c>
      <c r="CW38" s="601"/>
      <c r="CX38" s="603"/>
      <c r="CY38" s="599" t="str">
        <f t="shared" si="48"/>
        <v/>
      </c>
      <c r="CZ38" s="120" t="str">
        <f>IF(ISBLANK(CT38),"",IF(ISBLANK(CX38),0,CX38)*ion21Coop!$F$46/100+CV38-CX38)</f>
        <v/>
      </c>
      <c r="DB38" s="119">
        <f t="shared" si="91"/>
        <v>7</v>
      </c>
      <c r="DC38" s="123" t="str">
        <f t="shared" si="70"/>
        <v/>
      </c>
      <c r="DD38" s="123">
        <v>33</v>
      </c>
      <c r="DE38" s="616"/>
      <c r="DF38" s="423"/>
      <c r="DG38" s="423"/>
      <c r="DH38" s="423"/>
      <c r="DI38" s="423"/>
      <c r="DJ38" s="203"/>
      <c r="DK38" s="204"/>
      <c r="DL38" s="120" t="str">
        <f t="shared" ref="DL38:DL69" si="111">IF(ISBLANK(DJ38),"",VLOOKUP(DJ38,$C$38:$D$43,2)*DK38)</f>
        <v/>
      </c>
      <c r="DM38" s="601"/>
      <c r="DN38" s="603"/>
      <c r="DO38" s="599" t="str">
        <f t="shared" si="49"/>
        <v/>
      </c>
      <c r="DP38" s="120" t="str">
        <f>IF(ISBLANK(DJ38),"",IF(ISBLANK(DN38),0,DN38)*ion21Coop!$F$46/100+DL38-DN38)</f>
        <v/>
      </c>
      <c r="DQ38" s="590"/>
      <c r="DR38" s="119">
        <f t="shared" si="92"/>
        <v>8</v>
      </c>
      <c r="DS38" s="123" t="str">
        <f t="shared" si="71"/>
        <v/>
      </c>
      <c r="DT38" s="123">
        <v>33</v>
      </c>
      <c r="DU38" s="616"/>
      <c r="DV38" s="423"/>
      <c r="DW38" s="423"/>
      <c r="DX38" s="423"/>
      <c r="DY38" s="423"/>
      <c r="DZ38" s="203"/>
      <c r="EA38" s="204"/>
      <c r="EB38" s="120" t="str">
        <f t="shared" ref="EB38:EB69" si="112">IF(ISBLANK(DZ38),"",VLOOKUP(DZ38,$C$38:$D$43,2)*EA38)</f>
        <v/>
      </c>
      <c r="EC38" s="601"/>
      <c r="ED38" s="603"/>
      <c r="EE38" s="599" t="str">
        <f t="shared" si="50"/>
        <v/>
      </c>
      <c r="EF38" s="120" t="str">
        <f>IF(ISBLANK(DZ38),"",IF(ISBLANK(ED38),0,ED38)*ion21Coop!$F$46/100+EB38-ED38)</f>
        <v/>
      </c>
      <c r="EG38" s="590"/>
      <c r="EH38" s="119">
        <f t="shared" si="93"/>
        <v>9</v>
      </c>
      <c r="EI38" s="427" t="str">
        <f t="shared" si="72"/>
        <v/>
      </c>
      <c r="EJ38" s="123">
        <v>33</v>
      </c>
      <c r="EK38" s="425"/>
      <c r="EL38" s="423"/>
      <c r="EM38" s="423"/>
      <c r="EN38" s="423"/>
      <c r="EO38" s="423"/>
      <c r="EP38" s="203"/>
      <c r="EQ38" s="204"/>
      <c r="ER38" s="600" t="str">
        <f t="shared" ref="ER38:ER69" si="113">IF(ISBLANK(EP38),"",VLOOKUP(EP38,$C$38:$D$43,2)*EQ38)</f>
        <v/>
      </c>
      <c r="ES38" s="601"/>
      <c r="ET38" s="603"/>
      <c r="EU38" s="602" t="str">
        <f t="shared" si="51"/>
        <v/>
      </c>
      <c r="EV38" s="120" t="str">
        <f>IF(ISBLANK(EP38),"",IF(ISBLANK(ET38),0,ET38)*ion21Coop!$F$46/100+ER38-ET38)</f>
        <v/>
      </c>
      <c r="EX38" s="119">
        <f t="shared" si="94"/>
        <v>10</v>
      </c>
      <c r="EY38" s="427" t="str">
        <f t="shared" si="73"/>
        <v/>
      </c>
      <c r="EZ38" s="123">
        <v>33</v>
      </c>
      <c r="FA38" s="425"/>
      <c r="FB38" s="423"/>
      <c r="FC38" s="423"/>
      <c r="FD38" s="423"/>
      <c r="FE38" s="423"/>
      <c r="FF38" s="203"/>
      <c r="FG38" s="204"/>
      <c r="FH38" s="600" t="str">
        <f t="shared" ref="FH38:FH69" si="114">IF(ISBLANK(FF38),"",VLOOKUP(FF38,$C$38:$D$43,2)*FG38)</f>
        <v/>
      </c>
      <c r="FI38" s="601"/>
      <c r="FJ38" s="603"/>
      <c r="FK38" s="602" t="str">
        <f t="shared" si="52"/>
        <v/>
      </c>
      <c r="FL38" s="120" t="str">
        <f>IF(ISBLANK(FF38),"",IF(ISBLANK(FJ38),0,FJ38)*ion21Coop!$F$46/100+FH38-FJ38)</f>
        <v/>
      </c>
      <c r="FM38" s="590"/>
      <c r="FN38" s="119">
        <f t="shared" si="95"/>
        <v>11</v>
      </c>
      <c r="FO38" s="427" t="str">
        <f t="shared" si="74"/>
        <v/>
      </c>
      <c r="FP38" s="123">
        <v>33</v>
      </c>
      <c r="FQ38" s="425"/>
      <c r="FR38" s="423"/>
      <c r="FS38" s="423"/>
      <c r="FT38" s="423"/>
      <c r="FU38" s="423"/>
      <c r="FV38" s="203"/>
      <c r="FW38" s="204"/>
      <c r="FX38" s="600" t="str">
        <f t="shared" ref="FX38:FX69" si="115">IF(ISBLANK(FV38),"",VLOOKUP(FV38,$C$38:$D$43,2)*FW38)</f>
        <v/>
      </c>
      <c r="FY38" s="601"/>
      <c r="FZ38" s="603"/>
      <c r="GA38" s="602" t="str">
        <f t="shared" si="53"/>
        <v/>
      </c>
      <c r="GB38" s="120" t="str">
        <f>IF(ISBLANK(FV38),"",IF(ISBLANK(FZ38),0,FZ38)*ion21Coop!$F$46/100+FX38-FZ38)</f>
        <v/>
      </c>
      <c r="GC38" s="590"/>
      <c r="GD38" s="119">
        <f t="shared" si="96"/>
        <v>12</v>
      </c>
      <c r="GE38" s="427" t="str">
        <f t="shared" si="75"/>
        <v/>
      </c>
      <c r="GF38" s="123">
        <v>33</v>
      </c>
      <c r="GG38" s="425"/>
      <c r="GH38" s="423"/>
      <c r="GI38" s="423"/>
      <c r="GJ38" s="423"/>
      <c r="GK38" s="423"/>
      <c r="GL38" s="203"/>
      <c r="GM38" s="204"/>
      <c r="GN38" s="600" t="str">
        <f t="shared" ref="GN38:GN69" si="116">IF(ISBLANK(GL38),"",VLOOKUP(GL38,$C$38:$D$43,2)*GM38)</f>
        <v/>
      </c>
      <c r="GO38" s="601"/>
      <c r="GP38" s="603"/>
      <c r="GQ38" s="602" t="str">
        <f t="shared" si="54"/>
        <v/>
      </c>
      <c r="GR38" s="120" t="str">
        <f>IF(ISBLANK(GL38),"",IF(ISBLANK(GP38),0,GP38)*ion21Coop!$F$46/100+GN38-GP38)</f>
        <v/>
      </c>
      <c r="GT38" s="119">
        <f t="shared" si="97"/>
        <v>13</v>
      </c>
      <c r="GU38" s="427" t="str">
        <f t="shared" si="76"/>
        <v/>
      </c>
      <c r="GV38" s="123">
        <v>33</v>
      </c>
      <c r="GW38" s="425"/>
      <c r="GX38" s="423"/>
      <c r="GY38" s="423"/>
      <c r="GZ38" s="423"/>
      <c r="HA38" s="423"/>
      <c r="HB38" s="203"/>
      <c r="HC38" s="204"/>
      <c r="HD38" s="600" t="str">
        <f t="shared" ref="HD38:HD69" si="117">IF(ISBLANK(HB38),"",VLOOKUP(HB38,$C$38:$D$43,2)*HC38)</f>
        <v/>
      </c>
      <c r="HE38" s="601"/>
      <c r="HF38" s="603"/>
      <c r="HG38" s="602" t="str">
        <f t="shared" si="55"/>
        <v/>
      </c>
      <c r="HH38" s="120" t="str">
        <f>IF(ISBLANK(HB38),"",IF(ISBLANK(HF38),0,HF38)*ion21Coop!$F$46/100+HD38-HF38)</f>
        <v/>
      </c>
      <c r="HI38" s="590"/>
      <c r="HJ38" s="119">
        <f t="shared" si="98"/>
        <v>14</v>
      </c>
      <c r="HK38" s="427" t="str">
        <f t="shared" si="77"/>
        <v/>
      </c>
      <c r="HL38" s="123">
        <v>33</v>
      </c>
      <c r="HM38" s="425"/>
      <c r="HN38" s="423"/>
      <c r="HO38" s="423"/>
      <c r="HP38" s="423"/>
      <c r="HQ38" s="423"/>
      <c r="HR38" s="203"/>
      <c r="HS38" s="204"/>
      <c r="HT38" s="600" t="str">
        <f t="shared" ref="HT38:HT69" si="118">IF(ISBLANK(HR38),"",VLOOKUP(HR38,$C$38:$D$43,2)*HS38)</f>
        <v/>
      </c>
      <c r="HU38" s="601"/>
      <c r="HV38" s="603"/>
      <c r="HW38" s="602" t="str">
        <f t="shared" si="56"/>
        <v/>
      </c>
      <c r="HX38" s="120" t="str">
        <f>IF(ISBLANK(HR38),"",IF(ISBLANK(HV38),0,HV38)*ion21Coop!$F$46/100+HT38-HV38)</f>
        <v/>
      </c>
      <c r="HY38" s="590"/>
      <c r="HZ38" s="119">
        <f t="shared" si="99"/>
        <v>15</v>
      </c>
      <c r="IA38" s="427" t="str">
        <f t="shared" si="78"/>
        <v/>
      </c>
      <c r="IB38" s="123">
        <v>33</v>
      </c>
      <c r="IC38" s="425"/>
      <c r="ID38" s="423"/>
      <c r="IE38" s="423"/>
      <c r="IF38" s="423"/>
      <c r="IG38" s="423"/>
      <c r="IH38" s="203"/>
      <c r="II38" s="204"/>
      <c r="IJ38" s="600" t="str">
        <f t="shared" ref="IJ38:IJ69" si="119">IF(ISBLANK(IH38),"",VLOOKUP(IH38,$C$38:$D$43,2)*II38)</f>
        <v/>
      </c>
      <c r="IK38" s="601"/>
      <c r="IL38" s="603"/>
      <c r="IM38" s="602" t="str">
        <f t="shared" si="57"/>
        <v/>
      </c>
      <c r="IN38" s="120" t="str">
        <f>IF(ISBLANK(IH38),"",IF(ISBLANK(IL38),0,IL38)*ion21Coop!$F$46/100+IJ38-IL38)</f>
        <v/>
      </c>
      <c r="IP38" s="119">
        <f t="shared" si="100"/>
        <v>16</v>
      </c>
      <c r="IQ38" s="427" t="str">
        <f t="shared" si="79"/>
        <v/>
      </c>
      <c r="IR38" s="123">
        <v>33</v>
      </c>
      <c r="IS38" s="425"/>
      <c r="IT38" s="423"/>
      <c r="IU38" s="423"/>
      <c r="IV38" s="423"/>
      <c r="IW38" s="423"/>
      <c r="IX38" s="203"/>
      <c r="IY38" s="204"/>
      <c r="IZ38" s="600" t="str">
        <f t="shared" ref="IZ38:IZ69" si="120">IF(ISBLANK(IX38),"",VLOOKUP(IX38,$C$38:$D$43,2)*IY38)</f>
        <v/>
      </c>
      <c r="JA38" s="601"/>
      <c r="JB38" s="603"/>
      <c r="JC38" s="602" t="str">
        <f t="shared" si="58"/>
        <v/>
      </c>
      <c r="JD38" s="120" t="str">
        <f>IF(ISBLANK(IX38),"",IF(ISBLANK(JB38),0,JB38)*ion21Coop!$F$46/100+IZ38-JB38)</f>
        <v/>
      </c>
      <c r="JF38" s="119">
        <f t="shared" si="101"/>
        <v>17</v>
      </c>
      <c r="JG38" s="427" t="str">
        <f t="shared" si="80"/>
        <v/>
      </c>
      <c r="JH38" s="123">
        <v>33</v>
      </c>
      <c r="JI38" s="425"/>
      <c r="JJ38" s="423"/>
      <c r="JK38" s="423"/>
      <c r="JL38" s="423"/>
      <c r="JM38" s="423"/>
      <c r="JN38" s="203"/>
      <c r="JO38" s="204"/>
      <c r="JP38" s="600" t="str">
        <f t="shared" ref="JP38:JP69" si="121">IF(ISBLANK(JN38),"",VLOOKUP(JN38,$C$38:$D$43,2)*JO38)</f>
        <v/>
      </c>
      <c r="JQ38" s="601"/>
      <c r="JR38" s="603"/>
      <c r="JS38" s="602" t="str">
        <f t="shared" si="59"/>
        <v/>
      </c>
      <c r="JT38" s="120" t="str">
        <f>IF(ISBLANK(JN38),"",IF(ISBLANK(JR38),0,JR38)*ion21Coop!$F$46/100+JP38-JR38)</f>
        <v/>
      </c>
      <c r="JV38" s="119">
        <f t="shared" si="102"/>
        <v>18</v>
      </c>
      <c r="JW38" s="427" t="str">
        <f t="shared" si="81"/>
        <v/>
      </c>
      <c r="JX38" s="123">
        <v>33</v>
      </c>
      <c r="JY38" s="425"/>
      <c r="JZ38" s="423"/>
      <c r="KA38" s="423"/>
      <c r="KB38" s="423"/>
      <c r="KC38" s="423"/>
      <c r="KD38" s="203"/>
      <c r="KE38" s="204"/>
      <c r="KF38" s="600" t="str">
        <f t="shared" ref="KF38:KF69" si="122">IF(ISBLANK(KD38),"",VLOOKUP(KD38,$C$38:$D$43,2)*KE38)</f>
        <v/>
      </c>
      <c r="KG38" s="601"/>
      <c r="KH38" s="603"/>
      <c r="KI38" s="602" t="str">
        <f t="shared" si="60"/>
        <v/>
      </c>
      <c r="KJ38" s="120" t="str">
        <f>IF(ISBLANK(KD38),"",IF(ISBLANK(KH38),0,KH38)*ion21Coop!$F$46/100+KF38-KH38)</f>
        <v/>
      </c>
      <c r="KL38" s="119">
        <f t="shared" si="103"/>
        <v>19</v>
      </c>
      <c r="KM38" s="427" t="str">
        <f t="shared" si="82"/>
        <v/>
      </c>
      <c r="KN38" s="123">
        <v>33</v>
      </c>
      <c r="KO38" s="425"/>
      <c r="KP38" s="423"/>
      <c r="KQ38" s="423"/>
      <c r="KR38" s="423"/>
      <c r="KS38" s="423"/>
      <c r="KT38" s="203"/>
      <c r="KU38" s="204"/>
      <c r="KV38" s="600" t="str">
        <f t="shared" ref="KV38:KV69" si="123">IF(ISBLANK(KT38),"",VLOOKUP(KT38,$C$38:$D$43,2)*KU38)</f>
        <v/>
      </c>
      <c r="KW38" s="601"/>
      <c r="KX38" s="603"/>
      <c r="KY38" s="602" t="str">
        <f t="shared" si="61"/>
        <v/>
      </c>
      <c r="KZ38" s="120" t="str">
        <f>IF(ISBLANK(KT38),"",IF(ISBLANK(KX38),0,KX38)*ion21Coop!$F$46/100+KV38-KX38)</f>
        <v/>
      </c>
      <c r="LB38" s="119">
        <f t="shared" si="104"/>
        <v>20</v>
      </c>
      <c r="LC38" s="123" t="str">
        <f t="shared" si="83"/>
        <v/>
      </c>
      <c r="LD38" s="123">
        <v>33</v>
      </c>
      <c r="LE38" s="425"/>
      <c r="LF38" s="423"/>
      <c r="LG38" s="423"/>
      <c r="LH38" s="423"/>
      <c r="LI38" s="423"/>
      <c r="LJ38" s="203"/>
      <c r="LK38" s="204"/>
      <c r="LL38" s="120" t="str">
        <f t="shared" ref="LL38:LL69" si="124">IF(ISBLANK(LJ38),"",VLOOKUP(LJ38,$C$38:$D$43,2)*LK38)</f>
        <v/>
      </c>
      <c r="LM38" s="601"/>
      <c r="LN38" s="603"/>
      <c r="LO38" s="599" t="str">
        <f t="shared" si="62"/>
        <v/>
      </c>
      <c r="LP38" s="120" t="str">
        <f>IF(ISBLANK(LJ38),"",IF(ISBLANK(LN38),0,LN38)*ion21Coop!$F$46/100+LL38-LN38)</f>
        <v/>
      </c>
      <c r="LR38" s="119">
        <f t="shared" si="105"/>
        <v>21</v>
      </c>
      <c r="LS38" s="123" t="str">
        <f t="shared" si="84"/>
        <v/>
      </c>
      <c r="LT38" s="123">
        <v>33</v>
      </c>
      <c r="LU38" s="425"/>
      <c r="LV38" s="423"/>
      <c r="LW38" s="423"/>
      <c r="LX38" s="423"/>
      <c r="LY38" s="423"/>
      <c r="LZ38" s="203"/>
      <c r="MA38" s="204"/>
      <c r="MB38" s="120" t="str">
        <f t="shared" ref="MB38:MB69" si="125">IF(ISBLANK(LZ38),"",VLOOKUP(LZ38,$C$38:$D$43,2)*MA38)</f>
        <v/>
      </c>
      <c r="MC38" s="601"/>
      <c r="MD38" s="603"/>
      <c r="ME38" s="599" t="str">
        <f t="shared" si="63"/>
        <v/>
      </c>
      <c r="MF38" s="120" t="str">
        <f>IF(ISBLANK(LZ38),"",IF(ISBLANK(MD38),0,MD38)*ion21Coop!$F$46/100+MB38-MD38)</f>
        <v/>
      </c>
    </row>
    <row r="39" spans="1:345" x14ac:dyDescent="0.3">
      <c r="A39" s="196" t="s">
        <v>327</v>
      </c>
      <c r="C39" s="119" t="s">
        <v>238</v>
      </c>
      <c r="D39" s="123">
        <v>3.6900000000000002E-2</v>
      </c>
      <c r="J39" s="119">
        <f t="shared" si="85"/>
        <v>1</v>
      </c>
      <c r="K39" s="123" t="str">
        <f t="shared" si="64"/>
        <v>YaJo</v>
      </c>
      <c r="L39" s="123">
        <v>34</v>
      </c>
      <c r="M39" s="585"/>
      <c r="N39" s="351"/>
      <c r="O39" s="351"/>
      <c r="P39" s="351"/>
      <c r="Q39" s="351"/>
      <c r="R39" s="202"/>
      <c r="S39" s="349"/>
      <c r="T39" s="120" t="str">
        <f t="shared" si="42"/>
        <v/>
      </c>
      <c r="U39" s="597"/>
      <c r="V39" s="598"/>
      <c r="W39" s="599" t="str">
        <f t="shared" si="43"/>
        <v/>
      </c>
      <c r="X39" s="120" t="str">
        <f>IF(ISBLANK(R39),"",IF(ISBLANK(V39),0,V39)*ion21Coop!$F$46/100+T39-V39)</f>
        <v/>
      </c>
      <c r="Y39" s="590"/>
      <c r="Z39" s="119">
        <f t="shared" si="86"/>
        <v>2</v>
      </c>
      <c r="AA39" s="123" t="str">
        <f t="shared" si="65"/>
        <v>GeLo</v>
      </c>
      <c r="AB39" s="123">
        <v>34</v>
      </c>
      <c r="AC39" s="616"/>
      <c r="AD39" s="423"/>
      <c r="AE39" s="423"/>
      <c r="AF39" s="423"/>
      <c r="AG39" s="423"/>
      <c r="AH39" s="203"/>
      <c r="AI39" s="204"/>
      <c r="AJ39" s="120" t="str">
        <f t="shared" si="106"/>
        <v/>
      </c>
      <c r="AK39" s="601"/>
      <c r="AL39" s="603"/>
      <c r="AM39" s="599" t="str">
        <f t="shared" si="44"/>
        <v/>
      </c>
      <c r="AN39" s="120" t="str">
        <f>IF(ISBLANK(AH39),"",IF(ISBLANK(AL39),0,AL39)*ion21Coop!$F$46/100+AJ39-AL39)</f>
        <v/>
      </c>
      <c r="AO39" s="577"/>
      <c r="AP39" s="119">
        <f t="shared" si="87"/>
        <v>3</v>
      </c>
      <c r="AQ39" s="123" t="str">
        <f t="shared" si="66"/>
        <v>MiDo</v>
      </c>
      <c r="AR39" s="123">
        <v>34</v>
      </c>
      <c r="AS39" s="585"/>
      <c r="AT39" s="351"/>
      <c r="AU39" s="351"/>
      <c r="AV39" s="351"/>
      <c r="AW39" s="351"/>
      <c r="AX39" s="202"/>
      <c r="AY39" s="349"/>
      <c r="AZ39" s="120" t="str">
        <f t="shared" si="107"/>
        <v/>
      </c>
      <c r="BA39" s="597"/>
      <c r="BB39" s="598"/>
      <c r="BC39" s="599" t="str">
        <f t="shared" si="45"/>
        <v/>
      </c>
      <c r="BD39" s="120" t="str">
        <f>IF(ISBLANK(AX39),"",IF(ISBLANK(BB39),0,BB39)*ion21Coop!$F$46/100+AZ39-BB39)</f>
        <v/>
      </c>
      <c r="BF39" s="119">
        <f t="shared" si="88"/>
        <v>4</v>
      </c>
      <c r="BG39" s="123" t="str">
        <f t="shared" si="67"/>
        <v>EmNi</v>
      </c>
      <c r="BH39" s="123">
        <v>34</v>
      </c>
      <c r="BI39" s="585"/>
      <c r="BJ39" s="351"/>
      <c r="BK39" s="351"/>
      <c r="BL39" s="351"/>
      <c r="BM39" s="351"/>
      <c r="BN39" s="202"/>
      <c r="BO39" s="349"/>
      <c r="BP39" s="120" t="str">
        <f t="shared" si="108"/>
        <v/>
      </c>
      <c r="BQ39" s="597"/>
      <c r="BR39" s="598"/>
      <c r="BS39" s="599" t="str">
        <f t="shared" si="46"/>
        <v/>
      </c>
      <c r="BT39" s="120" t="str">
        <f>IF(ISBLANK(BN39),"",IF(ISBLANK(BR39),0,BR39)*ion21Coop!$F$46/100+BP39-BR39)</f>
        <v/>
      </c>
      <c r="BU39" s="590"/>
      <c r="BV39" s="119">
        <f t="shared" si="89"/>
        <v>5</v>
      </c>
      <c r="BW39" s="123" t="str">
        <f t="shared" si="68"/>
        <v>HeJe</v>
      </c>
      <c r="BX39" s="123">
        <v>34</v>
      </c>
      <c r="BY39" s="616"/>
      <c r="BZ39" s="423"/>
      <c r="CA39" s="423"/>
      <c r="CB39" s="423"/>
      <c r="CC39" s="423"/>
      <c r="CD39" s="203"/>
      <c r="CE39" s="204"/>
      <c r="CF39" s="120" t="str">
        <f t="shared" si="109"/>
        <v/>
      </c>
      <c r="CG39" s="601"/>
      <c r="CH39" s="603"/>
      <c r="CI39" s="599" t="str">
        <f t="shared" si="47"/>
        <v/>
      </c>
      <c r="CJ39" s="120" t="str">
        <f>IF(ISBLANK(CD39),"",IF(ISBLANK(CH39),0,CH39)*ion21Coop!$F$46/100+CF39-CH39)</f>
        <v/>
      </c>
      <c r="CK39" s="590"/>
      <c r="CL39" s="119">
        <f t="shared" si="90"/>
        <v>6</v>
      </c>
      <c r="CM39" s="123" t="str">
        <f t="shared" si="69"/>
        <v/>
      </c>
      <c r="CN39" s="123">
        <v>34</v>
      </c>
      <c r="CO39" s="616"/>
      <c r="CP39" s="423"/>
      <c r="CQ39" s="423"/>
      <c r="CR39" s="423"/>
      <c r="CS39" s="423"/>
      <c r="CT39" s="203"/>
      <c r="CU39" s="204"/>
      <c r="CV39" s="120" t="str">
        <f t="shared" si="110"/>
        <v/>
      </c>
      <c r="CW39" s="601"/>
      <c r="CX39" s="603"/>
      <c r="CY39" s="599" t="str">
        <f t="shared" si="48"/>
        <v/>
      </c>
      <c r="CZ39" s="120" t="str">
        <f>IF(ISBLANK(CT39),"",IF(ISBLANK(CX39),0,CX39)*ion21Coop!$F$46/100+CV39-CX39)</f>
        <v/>
      </c>
      <c r="DB39" s="119">
        <f t="shared" si="91"/>
        <v>7</v>
      </c>
      <c r="DC39" s="123" t="str">
        <f t="shared" si="70"/>
        <v/>
      </c>
      <c r="DD39" s="123">
        <v>34</v>
      </c>
      <c r="DE39" s="616"/>
      <c r="DF39" s="423"/>
      <c r="DG39" s="423"/>
      <c r="DH39" s="423"/>
      <c r="DI39" s="423"/>
      <c r="DJ39" s="203"/>
      <c r="DK39" s="204"/>
      <c r="DL39" s="120" t="str">
        <f t="shared" si="111"/>
        <v/>
      </c>
      <c r="DM39" s="601"/>
      <c r="DN39" s="603"/>
      <c r="DO39" s="599" t="str">
        <f t="shared" si="49"/>
        <v/>
      </c>
      <c r="DP39" s="120" t="str">
        <f>IF(ISBLANK(DJ39),"",IF(ISBLANK(DN39),0,DN39)*ion21Coop!$F$46/100+DL39-DN39)</f>
        <v/>
      </c>
      <c r="DQ39" s="590"/>
      <c r="DR39" s="119">
        <f t="shared" si="92"/>
        <v>8</v>
      </c>
      <c r="DS39" s="123" t="str">
        <f t="shared" si="71"/>
        <v/>
      </c>
      <c r="DT39" s="123">
        <v>34</v>
      </c>
      <c r="DU39" s="616"/>
      <c r="DV39" s="423"/>
      <c r="DW39" s="423"/>
      <c r="DX39" s="423"/>
      <c r="DY39" s="423"/>
      <c r="DZ39" s="203"/>
      <c r="EA39" s="204"/>
      <c r="EB39" s="120" t="str">
        <f t="shared" si="112"/>
        <v/>
      </c>
      <c r="EC39" s="601"/>
      <c r="ED39" s="603"/>
      <c r="EE39" s="599" t="str">
        <f t="shared" si="50"/>
        <v/>
      </c>
      <c r="EF39" s="120" t="str">
        <f>IF(ISBLANK(DZ39),"",IF(ISBLANK(ED39),0,ED39)*ion21Coop!$F$46/100+EB39-ED39)</f>
        <v/>
      </c>
      <c r="EG39" s="590"/>
      <c r="EH39" s="119">
        <f t="shared" si="93"/>
        <v>9</v>
      </c>
      <c r="EI39" s="427" t="str">
        <f t="shared" si="72"/>
        <v/>
      </c>
      <c r="EJ39" s="123">
        <v>34</v>
      </c>
      <c r="EK39" s="425"/>
      <c r="EL39" s="423"/>
      <c r="EM39" s="423"/>
      <c r="EN39" s="423"/>
      <c r="EO39" s="423"/>
      <c r="EP39" s="203"/>
      <c r="EQ39" s="204"/>
      <c r="ER39" s="600" t="str">
        <f t="shared" si="113"/>
        <v/>
      </c>
      <c r="ES39" s="601"/>
      <c r="ET39" s="603"/>
      <c r="EU39" s="602" t="str">
        <f t="shared" si="51"/>
        <v/>
      </c>
      <c r="EV39" s="120" t="str">
        <f>IF(ISBLANK(EP39),"",IF(ISBLANK(ET39),0,ET39)*ion21Coop!$F$46/100+ER39-ET39)</f>
        <v/>
      </c>
      <c r="EX39" s="119">
        <f t="shared" si="94"/>
        <v>10</v>
      </c>
      <c r="EY39" s="427" t="str">
        <f t="shared" si="73"/>
        <v/>
      </c>
      <c r="EZ39" s="123">
        <v>34</v>
      </c>
      <c r="FA39" s="425"/>
      <c r="FB39" s="423"/>
      <c r="FC39" s="423"/>
      <c r="FD39" s="423"/>
      <c r="FE39" s="423"/>
      <c r="FF39" s="203"/>
      <c r="FG39" s="204"/>
      <c r="FH39" s="600" t="str">
        <f t="shared" si="114"/>
        <v/>
      </c>
      <c r="FI39" s="601"/>
      <c r="FJ39" s="603"/>
      <c r="FK39" s="602" t="str">
        <f t="shared" si="52"/>
        <v/>
      </c>
      <c r="FL39" s="120" t="str">
        <f>IF(ISBLANK(FF39),"",IF(ISBLANK(FJ39),0,FJ39)*ion21Coop!$F$46/100+FH39-FJ39)</f>
        <v/>
      </c>
      <c r="FM39" s="590"/>
      <c r="FN39" s="119">
        <f t="shared" si="95"/>
        <v>11</v>
      </c>
      <c r="FO39" s="427" t="str">
        <f t="shared" si="74"/>
        <v/>
      </c>
      <c r="FP39" s="123">
        <v>34</v>
      </c>
      <c r="FQ39" s="425"/>
      <c r="FR39" s="423"/>
      <c r="FS39" s="423"/>
      <c r="FT39" s="423"/>
      <c r="FU39" s="423"/>
      <c r="FV39" s="203"/>
      <c r="FW39" s="204"/>
      <c r="FX39" s="600" t="str">
        <f t="shared" si="115"/>
        <v/>
      </c>
      <c r="FY39" s="601"/>
      <c r="FZ39" s="603"/>
      <c r="GA39" s="602" t="str">
        <f t="shared" si="53"/>
        <v/>
      </c>
      <c r="GB39" s="120" t="str">
        <f>IF(ISBLANK(FV39),"",IF(ISBLANK(FZ39),0,FZ39)*ion21Coop!$F$46/100+FX39-FZ39)</f>
        <v/>
      </c>
      <c r="GC39" s="590"/>
      <c r="GD39" s="119">
        <f t="shared" si="96"/>
        <v>12</v>
      </c>
      <c r="GE39" s="427" t="str">
        <f t="shared" si="75"/>
        <v/>
      </c>
      <c r="GF39" s="123">
        <v>34</v>
      </c>
      <c r="GG39" s="425"/>
      <c r="GH39" s="423"/>
      <c r="GI39" s="423"/>
      <c r="GJ39" s="423"/>
      <c r="GK39" s="423"/>
      <c r="GL39" s="203"/>
      <c r="GM39" s="204"/>
      <c r="GN39" s="600" t="str">
        <f t="shared" si="116"/>
        <v/>
      </c>
      <c r="GO39" s="601"/>
      <c r="GP39" s="603"/>
      <c r="GQ39" s="602" t="str">
        <f t="shared" si="54"/>
        <v/>
      </c>
      <c r="GR39" s="120" t="str">
        <f>IF(ISBLANK(GL39),"",IF(ISBLANK(GP39),0,GP39)*ion21Coop!$F$46/100+GN39-GP39)</f>
        <v/>
      </c>
      <c r="GT39" s="119">
        <f t="shared" si="97"/>
        <v>13</v>
      </c>
      <c r="GU39" s="427" t="str">
        <f t="shared" si="76"/>
        <v/>
      </c>
      <c r="GV39" s="123">
        <v>34</v>
      </c>
      <c r="GW39" s="425"/>
      <c r="GX39" s="423"/>
      <c r="GY39" s="423"/>
      <c r="GZ39" s="423"/>
      <c r="HA39" s="423"/>
      <c r="HB39" s="203"/>
      <c r="HC39" s="204"/>
      <c r="HD39" s="600" t="str">
        <f t="shared" si="117"/>
        <v/>
      </c>
      <c r="HE39" s="601"/>
      <c r="HF39" s="603"/>
      <c r="HG39" s="602" t="str">
        <f t="shared" si="55"/>
        <v/>
      </c>
      <c r="HH39" s="120" t="str">
        <f>IF(ISBLANK(HB39),"",IF(ISBLANK(HF39),0,HF39)*ion21Coop!$F$46/100+HD39-HF39)</f>
        <v/>
      </c>
      <c r="HI39" s="590"/>
      <c r="HJ39" s="119">
        <f t="shared" si="98"/>
        <v>14</v>
      </c>
      <c r="HK39" s="427" t="str">
        <f t="shared" si="77"/>
        <v/>
      </c>
      <c r="HL39" s="123">
        <v>34</v>
      </c>
      <c r="HM39" s="425"/>
      <c r="HN39" s="423"/>
      <c r="HO39" s="423"/>
      <c r="HP39" s="423"/>
      <c r="HQ39" s="423"/>
      <c r="HR39" s="203"/>
      <c r="HS39" s="204"/>
      <c r="HT39" s="600" t="str">
        <f t="shared" si="118"/>
        <v/>
      </c>
      <c r="HU39" s="601"/>
      <c r="HV39" s="603"/>
      <c r="HW39" s="602" t="str">
        <f t="shared" si="56"/>
        <v/>
      </c>
      <c r="HX39" s="120" t="str">
        <f>IF(ISBLANK(HR39),"",IF(ISBLANK(HV39),0,HV39)*ion21Coop!$F$46/100+HT39-HV39)</f>
        <v/>
      </c>
      <c r="HY39" s="590"/>
      <c r="HZ39" s="119">
        <f t="shared" si="99"/>
        <v>15</v>
      </c>
      <c r="IA39" s="427" t="str">
        <f t="shared" si="78"/>
        <v/>
      </c>
      <c r="IB39" s="123">
        <v>34</v>
      </c>
      <c r="IC39" s="425"/>
      <c r="ID39" s="423"/>
      <c r="IE39" s="423"/>
      <c r="IF39" s="423"/>
      <c r="IG39" s="423"/>
      <c r="IH39" s="203"/>
      <c r="II39" s="204"/>
      <c r="IJ39" s="600" t="str">
        <f t="shared" si="119"/>
        <v/>
      </c>
      <c r="IK39" s="601"/>
      <c r="IL39" s="603"/>
      <c r="IM39" s="602" t="str">
        <f t="shared" si="57"/>
        <v/>
      </c>
      <c r="IN39" s="120" t="str">
        <f>IF(ISBLANK(IH39),"",IF(ISBLANK(IL39),0,IL39)*ion21Coop!$F$46/100+IJ39-IL39)</f>
        <v/>
      </c>
      <c r="IP39" s="119">
        <f t="shared" si="100"/>
        <v>16</v>
      </c>
      <c r="IQ39" s="427" t="str">
        <f t="shared" si="79"/>
        <v/>
      </c>
      <c r="IR39" s="123">
        <v>34</v>
      </c>
      <c r="IS39" s="425"/>
      <c r="IT39" s="423"/>
      <c r="IU39" s="423"/>
      <c r="IV39" s="423"/>
      <c r="IW39" s="423"/>
      <c r="IX39" s="203"/>
      <c r="IY39" s="204"/>
      <c r="IZ39" s="600" t="str">
        <f t="shared" si="120"/>
        <v/>
      </c>
      <c r="JA39" s="601"/>
      <c r="JB39" s="603"/>
      <c r="JC39" s="602" t="str">
        <f t="shared" si="58"/>
        <v/>
      </c>
      <c r="JD39" s="120" t="str">
        <f>IF(ISBLANK(IX39),"",IF(ISBLANK(JB39),0,JB39)*ion21Coop!$F$46/100+IZ39-JB39)</f>
        <v/>
      </c>
      <c r="JF39" s="119">
        <f t="shared" si="101"/>
        <v>17</v>
      </c>
      <c r="JG39" s="427" t="str">
        <f t="shared" si="80"/>
        <v/>
      </c>
      <c r="JH39" s="123">
        <v>34</v>
      </c>
      <c r="JI39" s="425"/>
      <c r="JJ39" s="423"/>
      <c r="JK39" s="423"/>
      <c r="JL39" s="423"/>
      <c r="JM39" s="423"/>
      <c r="JN39" s="203"/>
      <c r="JO39" s="204"/>
      <c r="JP39" s="600" t="str">
        <f t="shared" si="121"/>
        <v/>
      </c>
      <c r="JQ39" s="601"/>
      <c r="JR39" s="603"/>
      <c r="JS39" s="602" t="str">
        <f t="shared" si="59"/>
        <v/>
      </c>
      <c r="JT39" s="120" t="str">
        <f>IF(ISBLANK(JN39),"",IF(ISBLANK(JR39),0,JR39)*ion21Coop!$F$46/100+JP39-JR39)</f>
        <v/>
      </c>
      <c r="JV39" s="119">
        <f t="shared" si="102"/>
        <v>18</v>
      </c>
      <c r="JW39" s="427" t="str">
        <f t="shared" si="81"/>
        <v/>
      </c>
      <c r="JX39" s="123">
        <v>34</v>
      </c>
      <c r="JY39" s="425"/>
      <c r="JZ39" s="423"/>
      <c r="KA39" s="423"/>
      <c r="KB39" s="423"/>
      <c r="KC39" s="423"/>
      <c r="KD39" s="203"/>
      <c r="KE39" s="204"/>
      <c r="KF39" s="600" t="str">
        <f t="shared" si="122"/>
        <v/>
      </c>
      <c r="KG39" s="601"/>
      <c r="KH39" s="603"/>
      <c r="KI39" s="602" t="str">
        <f t="shared" si="60"/>
        <v/>
      </c>
      <c r="KJ39" s="120" t="str">
        <f>IF(ISBLANK(KD39),"",IF(ISBLANK(KH39),0,KH39)*ion21Coop!$F$46/100+KF39-KH39)</f>
        <v/>
      </c>
      <c r="KL39" s="119">
        <f t="shared" si="103"/>
        <v>19</v>
      </c>
      <c r="KM39" s="427" t="str">
        <f t="shared" si="82"/>
        <v/>
      </c>
      <c r="KN39" s="123">
        <v>34</v>
      </c>
      <c r="KO39" s="425"/>
      <c r="KP39" s="423"/>
      <c r="KQ39" s="423"/>
      <c r="KR39" s="423"/>
      <c r="KS39" s="423"/>
      <c r="KT39" s="203"/>
      <c r="KU39" s="204"/>
      <c r="KV39" s="600" t="str">
        <f t="shared" si="123"/>
        <v/>
      </c>
      <c r="KW39" s="601"/>
      <c r="KX39" s="603"/>
      <c r="KY39" s="602" t="str">
        <f t="shared" si="61"/>
        <v/>
      </c>
      <c r="KZ39" s="120" t="str">
        <f>IF(ISBLANK(KT39),"",IF(ISBLANK(KX39),0,KX39)*ion21Coop!$F$46/100+KV39-KX39)</f>
        <v/>
      </c>
      <c r="LB39" s="119">
        <f t="shared" si="104"/>
        <v>20</v>
      </c>
      <c r="LC39" s="123" t="str">
        <f t="shared" si="83"/>
        <v/>
      </c>
      <c r="LD39" s="123">
        <v>34</v>
      </c>
      <c r="LE39" s="425"/>
      <c r="LF39" s="423"/>
      <c r="LG39" s="423"/>
      <c r="LH39" s="423"/>
      <c r="LI39" s="423"/>
      <c r="LJ39" s="203"/>
      <c r="LK39" s="204"/>
      <c r="LL39" s="120" t="str">
        <f t="shared" si="124"/>
        <v/>
      </c>
      <c r="LM39" s="601"/>
      <c r="LN39" s="603"/>
      <c r="LO39" s="599" t="str">
        <f t="shared" si="62"/>
        <v/>
      </c>
      <c r="LP39" s="120" t="str">
        <f>IF(ISBLANK(LJ39),"",IF(ISBLANK(LN39),0,LN39)*ion21Coop!$F$46/100+LL39-LN39)</f>
        <v/>
      </c>
      <c r="LR39" s="119">
        <f t="shared" si="105"/>
        <v>21</v>
      </c>
      <c r="LS39" s="123" t="str">
        <f t="shared" si="84"/>
        <v/>
      </c>
      <c r="LT39" s="123">
        <v>34</v>
      </c>
      <c r="LU39" s="425"/>
      <c r="LV39" s="423"/>
      <c r="LW39" s="423"/>
      <c r="LX39" s="423"/>
      <c r="LY39" s="423"/>
      <c r="LZ39" s="203"/>
      <c r="MA39" s="204"/>
      <c r="MB39" s="120" t="str">
        <f t="shared" si="125"/>
        <v/>
      </c>
      <c r="MC39" s="601"/>
      <c r="MD39" s="603"/>
      <c r="ME39" s="599" t="str">
        <f t="shared" si="63"/>
        <v/>
      </c>
      <c r="MF39" s="120" t="str">
        <f>IF(ISBLANK(LZ39),"",IF(ISBLANK(MD39),0,MD39)*ion21Coop!$F$46/100+MB39-MD39)</f>
        <v/>
      </c>
    </row>
    <row r="40" spans="1:345" x14ac:dyDescent="0.3">
      <c r="C40" s="119" t="s">
        <v>239</v>
      </c>
      <c r="D40" s="123">
        <v>1</v>
      </c>
      <c r="J40" s="119">
        <f t="shared" si="85"/>
        <v>1</v>
      </c>
      <c r="K40" s="123" t="str">
        <f t="shared" si="64"/>
        <v>YaJo</v>
      </c>
      <c r="L40" s="123">
        <v>35</v>
      </c>
      <c r="M40" s="585"/>
      <c r="N40" s="351"/>
      <c r="O40" s="351"/>
      <c r="P40" s="351"/>
      <c r="Q40" s="351"/>
      <c r="R40" s="202"/>
      <c r="S40" s="349"/>
      <c r="T40" s="120" t="str">
        <f t="shared" ref="T40:T71" si="126">IF(ISBLANK(R40),"",VLOOKUP(R40,$C$38:$D$43,2)*S40)</f>
        <v/>
      </c>
      <c r="U40" s="597"/>
      <c r="V40" s="598"/>
      <c r="W40" s="599" t="str">
        <f t="shared" si="43"/>
        <v/>
      </c>
      <c r="X40" s="120" t="str">
        <f>IF(ISBLANK(R40),"",IF(ISBLANK(V40),0,V40)*ion21Coop!$F$46/100+T40-V40)</f>
        <v/>
      </c>
      <c r="Y40" s="590"/>
      <c r="Z40" s="119">
        <f t="shared" si="86"/>
        <v>2</v>
      </c>
      <c r="AA40" s="123" t="str">
        <f t="shared" si="65"/>
        <v>GeLo</v>
      </c>
      <c r="AB40" s="123">
        <v>35</v>
      </c>
      <c r="AC40" s="616"/>
      <c r="AD40" s="423"/>
      <c r="AE40" s="423"/>
      <c r="AF40" s="423"/>
      <c r="AG40" s="423"/>
      <c r="AH40" s="203"/>
      <c r="AI40" s="204"/>
      <c r="AJ40" s="120" t="str">
        <f t="shared" si="106"/>
        <v/>
      </c>
      <c r="AK40" s="601"/>
      <c r="AL40" s="603"/>
      <c r="AM40" s="599" t="str">
        <f t="shared" si="44"/>
        <v/>
      </c>
      <c r="AN40" s="120" t="str">
        <f>IF(ISBLANK(AH40),"",IF(ISBLANK(AL40),0,AL40)*ion21Coop!$F$46/100+AJ40-AL40)</f>
        <v/>
      </c>
      <c r="AO40" s="577"/>
      <c r="AP40" s="119">
        <f t="shared" si="87"/>
        <v>3</v>
      </c>
      <c r="AQ40" s="123" t="str">
        <f t="shared" si="66"/>
        <v>MiDo</v>
      </c>
      <c r="AR40" s="123">
        <v>35</v>
      </c>
      <c r="AS40" s="585"/>
      <c r="AT40" s="351"/>
      <c r="AU40" s="351"/>
      <c r="AV40" s="351"/>
      <c r="AW40" s="351"/>
      <c r="AX40" s="202"/>
      <c r="AY40" s="349"/>
      <c r="AZ40" s="120" t="str">
        <f t="shared" si="107"/>
        <v/>
      </c>
      <c r="BA40" s="597"/>
      <c r="BB40" s="598"/>
      <c r="BC40" s="599" t="str">
        <f t="shared" si="45"/>
        <v/>
      </c>
      <c r="BD40" s="120" t="str">
        <f>IF(ISBLANK(AX40),"",IF(ISBLANK(BB40),0,BB40)*ion21Coop!$F$46/100+AZ40-BB40)</f>
        <v/>
      </c>
      <c r="BF40" s="119">
        <f t="shared" si="88"/>
        <v>4</v>
      </c>
      <c r="BG40" s="123" t="str">
        <f t="shared" si="67"/>
        <v>EmNi</v>
      </c>
      <c r="BH40" s="123">
        <v>35</v>
      </c>
      <c r="BI40" s="585"/>
      <c r="BJ40" s="351"/>
      <c r="BK40" s="351"/>
      <c r="BL40" s="351"/>
      <c r="BM40" s="351"/>
      <c r="BN40" s="202"/>
      <c r="BO40" s="349"/>
      <c r="BP40" s="120" t="str">
        <f t="shared" si="108"/>
        <v/>
      </c>
      <c r="BQ40" s="597"/>
      <c r="BR40" s="598"/>
      <c r="BS40" s="599" t="str">
        <f t="shared" si="46"/>
        <v/>
      </c>
      <c r="BT40" s="120" t="str">
        <f>IF(ISBLANK(BN40),"",IF(ISBLANK(BR40),0,BR40)*ion21Coop!$F$46/100+BP40-BR40)</f>
        <v/>
      </c>
      <c r="BU40" s="590"/>
      <c r="BV40" s="119">
        <f t="shared" si="89"/>
        <v>5</v>
      </c>
      <c r="BW40" s="123" t="str">
        <f t="shared" si="68"/>
        <v>HeJe</v>
      </c>
      <c r="BX40" s="123">
        <v>35</v>
      </c>
      <c r="BY40" s="616"/>
      <c r="BZ40" s="423"/>
      <c r="CA40" s="423"/>
      <c r="CB40" s="423"/>
      <c r="CC40" s="423"/>
      <c r="CD40" s="203"/>
      <c r="CE40" s="204"/>
      <c r="CF40" s="120" t="str">
        <f t="shared" si="109"/>
        <v/>
      </c>
      <c r="CG40" s="601"/>
      <c r="CH40" s="603"/>
      <c r="CI40" s="599" t="str">
        <f t="shared" si="47"/>
        <v/>
      </c>
      <c r="CJ40" s="120" t="str">
        <f>IF(ISBLANK(CD40),"",IF(ISBLANK(CH40),0,CH40)*ion21Coop!$F$46/100+CF40-CH40)</f>
        <v/>
      </c>
      <c r="CK40" s="590"/>
      <c r="CL40" s="119">
        <f t="shared" si="90"/>
        <v>6</v>
      </c>
      <c r="CM40" s="123" t="str">
        <f t="shared" si="69"/>
        <v/>
      </c>
      <c r="CN40" s="123">
        <v>35</v>
      </c>
      <c r="CO40" s="616"/>
      <c r="CP40" s="423"/>
      <c r="CQ40" s="423"/>
      <c r="CR40" s="423"/>
      <c r="CS40" s="423"/>
      <c r="CT40" s="203"/>
      <c r="CU40" s="204"/>
      <c r="CV40" s="120" t="str">
        <f t="shared" si="110"/>
        <v/>
      </c>
      <c r="CW40" s="601"/>
      <c r="CX40" s="603"/>
      <c r="CY40" s="599" t="str">
        <f t="shared" si="48"/>
        <v/>
      </c>
      <c r="CZ40" s="120" t="str">
        <f>IF(ISBLANK(CT40),"",IF(ISBLANK(CX40),0,CX40)*ion21Coop!$F$46/100+CV40-CX40)</f>
        <v/>
      </c>
      <c r="DB40" s="119">
        <f t="shared" si="91"/>
        <v>7</v>
      </c>
      <c r="DC40" s="123" t="str">
        <f t="shared" si="70"/>
        <v/>
      </c>
      <c r="DD40" s="123">
        <v>35</v>
      </c>
      <c r="DE40" s="616"/>
      <c r="DF40" s="423"/>
      <c r="DG40" s="423"/>
      <c r="DH40" s="423"/>
      <c r="DI40" s="423"/>
      <c r="DJ40" s="203"/>
      <c r="DK40" s="204"/>
      <c r="DL40" s="120" t="str">
        <f t="shared" si="111"/>
        <v/>
      </c>
      <c r="DM40" s="601"/>
      <c r="DN40" s="603"/>
      <c r="DO40" s="599" t="str">
        <f t="shared" si="49"/>
        <v/>
      </c>
      <c r="DP40" s="120" t="str">
        <f>IF(ISBLANK(DJ40),"",IF(ISBLANK(DN40),0,DN40)*ion21Coop!$F$46/100+DL40-DN40)</f>
        <v/>
      </c>
      <c r="DQ40" s="590"/>
      <c r="DR40" s="119">
        <f t="shared" si="92"/>
        <v>8</v>
      </c>
      <c r="DS40" s="123" t="str">
        <f t="shared" si="71"/>
        <v/>
      </c>
      <c r="DT40" s="123">
        <v>35</v>
      </c>
      <c r="DU40" s="616"/>
      <c r="DV40" s="423"/>
      <c r="DW40" s="423"/>
      <c r="DX40" s="423"/>
      <c r="DY40" s="423"/>
      <c r="DZ40" s="203"/>
      <c r="EA40" s="204"/>
      <c r="EB40" s="120" t="str">
        <f t="shared" si="112"/>
        <v/>
      </c>
      <c r="EC40" s="601"/>
      <c r="ED40" s="603"/>
      <c r="EE40" s="599" t="str">
        <f t="shared" si="50"/>
        <v/>
      </c>
      <c r="EF40" s="120" t="str">
        <f>IF(ISBLANK(DZ40),"",IF(ISBLANK(ED40),0,ED40)*ion21Coop!$F$46/100+EB40-ED40)</f>
        <v/>
      </c>
      <c r="EG40" s="590"/>
      <c r="EH40" s="119">
        <f t="shared" si="93"/>
        <v>9</v>
      </c>
      <c r="EI40" s="427" t="str">
        <f t="shared" si="72"/>
        <v/>
      </c>
      <c r="EJ40" s="123">
        <v>35</v>
      </c>
      <c r="EK40" s="425"/>
      <c r="EL40" s="423"/>
      <c r="EM40" s="423"/>
      <c r="EN40" s="423"/>
      <c r="EO40" s="423"/>
      <c r="EP40" s="203"/>
      <c r="EQ40" s="204"/>
      <c r="ER40" s="600" t="str">
        <f t="shared" si="113"/>
        <v/>
      </c>
      <c r="ES40" s="601"/>
      <c r="ET40" s="603"/>
      <c r="EU40" s="602" t="str">
        <f t="shared" si="51"/>
        <v/>
      </c>
      <c r="EV40" s="120" t="str">
        <f>IF(ISBLANK(EP40),"",IF(ISBLANK(ET40),0,ET40)*ion21Coop!$F$46/100+ER40-ET40)</f>
        <v/>
      </c>
      <c r="EX40" s="119">
        <f t="shared" si="94"/>
        <v>10</v>
      </c>
      <c r="EY40" s="427" t="str">
        <f t="shared" si="73"/>
        <v/>
      </c>
      <c r="EZ40" s="123">
        <v>35</v>
      </c>
      <c r="FA40" s="425"/>
      <c r="FB40" s="423"/>
      <c r="FC40" s="423"/>
      <c r="FD40" s="423"/>
      <c r="FE40" s="423"/>
      <c r="FF40" s="203"/>
      <c r="FG40" s="204"/>
      <c r="FH40" s="600" t="str">
        <f t="shared" si="114"/>
        <v/>
      </c>
      <c r="FI40" s="601"/>
      <c r="FJ40" s="603"/>
      <c r="FK40" s="602" t="str">
        <f t="shared" si="52"/>
        <v/>
      </c>
      <c r="FL40" s="120" t="str">
        <f>IF(ISBLANK(FF40),"",IF(ISBLANK(FJ40),0,FJ40)*ion21Coop!$F$46/100+FH40-FJ40)</f>
        <v/>
      </c>
      <c r="FM40" s="590"/>
      <c r="FN40" s="119">
        <f t="shared" si="95"/>
        <v>11</v>
      </c>
      <c r="FO40" s="427" t="str">
        <f t="shared" si="74"/>
        <v/>
      </c>
      <c r="FP40" s="123">
        <v>35</v>
      </c>
      <c r="FQ40" s="425"/>
      <c r="FR40" s="423"/>
      <c r="FS40" s="423"/>
      <c r="FT40" s="423"/>
      <c r="FU40" s="423"/>
      <c r="FV40" s="203"/>
      <c r="FW40" s="204"/>
      <c r="FX40" s="600" t="str">
        <f t="shared" si="115"/>
        <v/>
      </c>
      <c r="FY40" s="601"/>
      <c r="FZ40" s="603"/>
      <c r="GA40" s="602" t="str">
        <f t="shared" si="53"/>
        <v/>
      </c>
      <c r="GB40" s="120" t="str">
        <f>IF(ISBLANK(FV40),"",IF(ISBLANK(FZ40),0,FZ40)*ion21Coop!$F$46/100+FX40-FZ40)</f>
        <v/>
      </c>
      <c r="GC40" s="590"/>
      <c r="GD40" s="119">
        <f t="shared" si="96"/>
        <v>12</v>
      </c>
      <c r="GE40" s="427" t="str">
        <f t="shared" si="75"/>
        <v/>
      </c>
      <c r="GF40" s="123">
        <v>35</v>
      </c>
      <c r="GG40" s="425"/>
      <c r="GH40" s="423"/>
      <c r="GI40" s="423"/>
      <c r="GJ40" s="423"/>
      <c r="GK40" s="423"/>
      <c r="GL40" s="203"/>
      <c r="GM40" s="204"/>
      <c r="GN40" s="600" t="str">
        <f t="shared" si="116"/>
        <v/>
      </c>
      <c r="GO40" s="601"/>
      <c r="GP40" s="603"/>
      <c r="GQ40" s="602" t="str">
        <f t="shared" si="54"/>
        <v/>
      </c>
      <c r="GR40" s="120" t="str">
        <f>IF(ISBLANK(GL40),"",IF(ISBLANK(GP40),0,GP40)*ion21Coop!$F$46/100+GN40-GP40)</f>
        <v/>
      </c>
      <c r="GT40" s="119">
        <f t="shared" si="97"/>
        <v>13</v>
      </c>
      <c r="GU40" s="427" t="str">
        <f t="shared" si="76"/>
        <v/>
      </c>
      <c r="GV40" s="123">
        <v>35</v>
      </c>
      <c r="GW40" s="425"/>
      <c r="GX40" s="423"/>
      <c r="GY40" s="423"/>
      <c r="GZ40" s="423"/>
      <c r="HA40" s="423"/>
      <c r="HB40" s="203"/>
      <c r="HC40" s="204"/>
      <c r="HD40" s="600" t="str">
        <f t="shared" si="117"/>
        <v/>
      </c>
      <c r="HE40" s="601"/>
      <c r="HF40" s="603"/>
      <c r="HG40" s="602" t="str">
        <f t="shared" si="55"/>
        <v/>
      </c>
      <c r="HH40" s="120" t="str">
        <f>IF(ISBLANK(HB40),"",IF(ISBLANK(HF40),0,HF40)*ion21Coop!$F$46/100+HD40-HF40)</f>
        <v/>
      </c>
      <c r="HI40" s="590"/>
      <c r="HJ40" s="119">
        <f t="shared" si="98"/>
        <v>14</v>
      </c>
      <c r="HK40" s="427" t="str">
        <f t="shared" si="77"/>
        <v/>
      </c>
      <c r="HL40" s="123">
        <v>35</v>
      </c>
      <c r="HM40" s="425"/>
      <c r="HN40" s="423"/>
      <c r="HO40" s="423"/>
      <c r="HP40" s="423"/>
      <c r="HQ40" s="423"/>
      <c r="HR40" s="203"/>
      <c r="HS40" s="204"/>
      <c r="HT40" s="600" t="str">
        <f t="shared" si="118"/>
        <v/>
      </c>
      <c r="HU40" s="601"/>
      <c r="HV40" s="603"/>
      <c r="HW40" s="602" t="str">
        <f t="shared" si="56"/>
        <v/>
      </c>
      <c r="HX40" s="120" t="str">
        <f>IF(ISBLANK(HR40),"",IF(ISBLANK(HV40),0,HV40)*ion21Coop!$F$46/100+HT40-HV40)</f>
        <v/>
      </c>
      <c r="HY40" s="590"/>
      <c r="HZ40" s="119">
        <f t="shared" si="99"/>
        <v>15</v>
      </c>
      <c r="IA40" s="427" t="str">
        <f t="shared" si="78"/>
        <v/>
      </c>
      <c r="IB40" s="123">
        <v>35</v>
      </c>
      <c r="IC40" s="425"/>
      <c r="ID40" s="423"/>
      <c r="IE40" s="423"/>
      <c r="IF40" s="423"/>
      <c r="IG40" s="423"/>
      <c r="IH40" s="203"/>
      <c r="II40" s="204"/>
      <c r="IJ40" s="600" t="str">
        <f t="shared" si="119"/>
        <v/>
      </c>
      <c r="IK40" s="601"/>
      <c r="IL40" s="603"/>
      <c r="IM40" s="602" t="str">
        <f t="shared" si="57"/>
        <v/>
      </c>
      <c r="IN40" s="120" t="str">
        <f>IF(ISBLANK(IH40),"",IF(ISBLANK(IL40),0,IL40)*ion21Coop!$F$46/100+IJ40-IL40)</f>
        <v/>
      </c>
      <c r="IP40" s="119">
        <f t="shared" si="100"/>
        <v>16</v>
      </c>
      <c r="IQ40" s="427" t="str">
        <f t="shared" si="79"/>
        <v/>
      </c>
      <c r="IR40" s="123">
        <v>35</v>
      </c>
      <c r="IS40" s="425"/>
      <c r="IT40" s="423"/>
      <c r="IU40" s="423"/>
      <c r="IV40" s="423"/>
      <c r="IW40" s="423"/>
      <c r="IX40" s="203"/>
      <c r="IY40" s="204"/>
      <c r="IZ40" s="600" t="str">
        <f t="shared" si="120"/>
        <v/>
      </c>
      <c r="JA40" s="601"/>
      <c r="JB40" s="603"/>
      <c r="JC40" s="602" t="str">
        <f t="shared" si="58"/>
        <v/>
      </c>
      <c r="JD40" s="120" t="str">
        <f>IF(ISBLANK(IX40),"",IF(ISBLANK(JB40),0,JB40)*ion21Coop!$F$46/100+IZ40-JB40)</f>
        <v/>
      </c>
      <c r="JF40" s="119">
        <f t="shared" si="101"/>
        <v>17</v>
      </c>
      <c r="JG40" s="427" t="str">
        <f t="shared" si="80"/>
        <v/>
      </c>
      <c r="JH40" s="123">
        <v>35</v>
      </c>
      <c r="JI40" s="425"/>
      <c r="JJ40" s="423"/>
      <c r="JK40" s="423"/>
      <c r="JL40" s="423"/>
      <c r="JM40" s="423"/>
      <c r="JN40" s="203"/>
      <c r="JO40" s="204"/>
      <c r="JP40" s="600" t="str">
        <f t="shared" si="121"/>
        <v/>
      </c>
      <c r="JQ40" s="601"/>
      <c r="JR40" s="603"/>
      <c r="JS40" s="602" t="str">
        <f t="shared" si="59"/>
        <v/>
      </c>
      <c r="JT40" s="120" t="str">
        <f>IF(ISBLANK(JN40),"",IF(ISBLANK(JR40),0,JR40)*ion21Coop!$F$46/100+JP40-JR40)</f>
        <v/>
      </c>
      <c r="JV40" s="119">
        <f t="shared" si="102"/>
        <v>18</v>
      </c>
      <c r="JW40" s="427" t="str">
        <f t="shared" si="81"/>
        <v/>
      </c>
      <c r="JX40" s="123">
        <v>35</v>
      </c>
      <c r="JY40" s="425"/>
      <c r="JZ40" s="423"/>
      <c r="KA40" s="423"/>
      <c r="KB40" s="423"/>
      <c r="KC40" s="423"/>
      <c r="KD40" s="203"/>
      <c r="KE40" s="204"/>
      <c r="KF40" s="600" t="str">
        <f t="shared" si="122"/>
        <v/>
      </c>
      <c r="KG40" s="601"/>
      <c r="KH40" s="603"/>
      <c r="KI40" s="602" t="str">
        <f t="shared" si="60"/>
        <v/>
      </c>
      <c r="KJ40" s="120" t="str">
        <f>IF(ISBLANK(KD40),"",IF(ISBLANK(KH40),0,KH40)*ion21Coop!$F$46/100+KF40-KH40)</f>
        <v/>
      </c>
      <c r="KL40" s="119">
        <f t="shared" si="103"/>
        <v>19</v>
      </c>
      <c r="KM40" s="427" t="str">
        <f t="shared" si="82"/>
        <v/>
      </c>
      <c r="KN40" s="123">
        <v>35</v>
      </c>
      <c r="KO40" s="425"/>
      <c r="KP40" s="423"/>
      <c r="KQ40" s="423"/>
      <c r="KR40" s="423"/>
      <c r="KS40" s="423"/>
      <c r="KT40" s="203"/>
      <c r="KU40" s="204"/>
      <c r="KV40" s="600" t="str">
        <f t="shared" si="123"/>
        <v/>
      </c>
      <c r="KW40" s="601"/>
      <c r="KX40" s="603"/>
      <c r="KY40" s="602" t="str">
        <f t="shared" si="61"/>
        <v/>
      </c>
      <c r="KZ40" s="120" t="str">
        <f>IF(ISBLANK(KT40),"",IF(ISBLANK(KX40),0,KX40)*ion21Coop!$F$46/100+KV40-KX40)</f>
        <v/>
      </c>
      <c r="LB40" s="119">
        <f t="shared" si="104"/>
        <v>20</v>
      </c>
      <c r="LC40" s="123" t="str">
        <f t="shared" si="83"/>
        <v/>
      </c>
      <c r="LD40" s="123">
        <v>35</v>
      </c>
      <c r="LE40" s="425"/>
      <c r="LF40" s="423"/>
      <c r="LG40" s="423"/>
      <c r="LH40" s="423"/>
      <c r="LI40" s="423"/>
      <c r="LJ40" s="203"/>
      <c r="LK40" s="204"/>
      <c r="LL40" s="120" t="str">
        <f t="shared" si="124"/>
        <v/>
      </c>
      <c r="LM40" s="601"/>
      <c r="LN40" s="603"/>
      <c r="LO40" s="599" t="str">
        <f t="shared" si="62"/>
        <v/>
      </c>
      <c r="LP40" s="120" t="str">
        <f>IF(ISBLANK(LJ40),"",IF(ISBLANK(LN40),0,LN40)*ion21Coop!$F$46/100+LL40-LN40)</f>
        <v/>
      </c>
      <c r="LR40" s="119">
        <f t="shared" si="105"/>
        <v>21</v>
      </c>
      <c r="LS40" s="123" t="str">
        <f t="shared" si="84"/>
        <v/>
      </c>
      <c r="LT40" s="123">
        <v>35</v>
      </c>
      <c r="LU40" s="425"/>
      <c r="LV40" s="423"/>
      <c r="LW40" s="423"/>
      <c r="LX40" s="423"/>
      <c r="LY40" s="423"/>
      <c r="LZ40" s="203"/>
      <c r="MA40" s="204"/>
      <c r="MB40" s="120" t="str">
        <f t="shared" si="125"/>
        <v/>
      </c>
      <c r="MC40" s="601"/>
      <c r="MD40" s="603"/>
      <c r="ME40" s="599" t="str">
        <f t="shared" si="63"/>
        <v/>
      </c>
      <c r="MF40" s="120" t="str">
        <f>IF(ISBLANK(LZ40),"",IF(ISBLANK(MD40),0,MD40)*ion21Coop!$F$46/100+MB40-MD40)</f>
        <v/>
      </c>
    </row>
    <row r="41" spans="1:345" x14ac:dyDescent="0.3">
      <c r="A41" s="196" t="s">
        <v>329</v>
      </c>
      <c r="C41" s="119" t="s">
        <v>253</v>
      </c>
      <c r="D41" s="123">
        <v>1.3036000000000001</v>
      </c>
      <c r="J41" s="119">
        <f t="shared" si="85"/>
        <v>1</v>
      </c>
      <c r="K41" s="123" t="str">
        <f t="shared" si="64"/>
        <v>YaJo</v>
      </c>
      <c r="L41" s="123">
        <v>36</v>
      </c>
      <c r="M41" s="585"/>
      <c r="N41" s="351"/>
      <c r="O41" s="351"/>
      <c r="P41" s="351"/>
      <c r="Q41" s="351"/>
      <c r="R41" s="202"/>
      <c r="S41" s="349"/>
      <c r="T41" s="120" t="str">
        <f t="shared" si="126"/>
        <v/>
      </c>
      <c r="U41" s="597"/>
      <c r="V41" s="598"/>
      <c r="W41" s="599" t="str">
        <f t="shared" si="43"/>
        <v/>
      </c>
      <c r="X41" s="120" t="str">
        <f>IF(ISBLANK(R41),"",IF(ISBLANK(V41),0,V41)*ion21Coop!$F$46/100+T41-V41)</f>
        <v/>
      </c>
      <c r="Y41" s="590"/>
      <c r="Z41" s="119">
        <f t="shared" si="86"/>
        <v>2</v>
      </c>
      <c r="AA41" s="123" t="str">
        <f t="shared" si="65"/>
        <v>GeLo</v>
      </c>
      <c r="AB41" s="123">
        <v>36</v>
      </c>
      <c r="AC41" s="616"/>
      <c r="AD41" s="423"/>
      <c r="AE41" s="423"/>
      <c r="AF41" s="423"/>
      <c r="AG41" s="423"/>
      <c r="AH41" s="203"/>
      <c r="AI41" s="204"/>
      <c r="AJ41" s="120" t="str">
        <f t="shared" si="106"/>
        <v/>
      </c>
      <c r="AK41" s="601"/>
      <c r="AL41" s="603"/>
      <c r="AM41" s="599" t="str">
        <f t="shared" si="44"/>
        <v/>
      </c>
      <c r="AN41" s="120" t="str">
        <f>IF(ISBLANK(AH41),"",IF(ISBLANK(AL41),0,AL41)*ion21Coop!$F$46/100+AJ41-AL41)</f>
        <v/>
      </c>
      <c r="AO41" s="577"/>
      <c r="AP41" s="119">
        <f t="shared" si="87"/>
        <v>3</v>
      </c>
      <c r="AQ41" s="123" t="str">
        <f t="shared" si="66"/>
        <v>MiDo</v>
      </c>
      <c r="AR41" s="123">
        <v>36</v>
      </c>
      <c r="AS41" s="585"/>
      <c r="AT41" s="351"/>
      <c r="AU41" s="351"/>
      <c r="AV41" s="351"/>
      <c r="AW41" s="351"/>
      <c r="AX41" s="202"/>
      <c r="AY41" s="349"/>
      <c r="AZ41" s="120" t="str">
        <f t="shared" si="107"/>
        <v/>
      </c>
      <c r="BA41" s="597"/>
      <c r="BB41" s="598"/>
      <c r="BC41" s="599" t="str">
        <f t="shared" si="45"/>
        <v/>
      </c>
      <c r="BD41" s="120" t="str">
        <f>IF(ISBLANK(AX41),"",IF(ISBLANK(BB41),0,BB41)*ion21Coop!$F$46/100+AZ41-BB41)</f>
        <v/>
      </c>
      <c r="BF41" s="119">
        <f t="shared" si="88"/>
        <v>4</v>
      </c>
      <c r="BG41" s="123" t="str">
        <f t="shared" si="67"/>
        <v>EmNi</v>
      </c>
      <c r="BH41" s="123">
        <v>36</v>
      </c>
      <c r="BI41" s="585"/>
      <c r="BJ41" s="351"/>
      <c r="BK41" s="351"/>
      <c r="BL41" s="351"/>
      <c r="BM41" s="351"/>
      <c r="BN41" s="202"/>
      <c r="BO41" s="349"/>
      <c r="BP41" s="120" t="str">
        <f t="shared" si="108"/>
        <v/>
      </c>
      <c r="BQ41" s="597"/>
      <c r="BR41" s="598"/>
      <c r="BS41" s="599" t="str">
        <f t="shared" si="46"/>
        <v/>
      </c>
      <c r="BT41" s="120" t="str">
        <f>IF(ISBLANK(BN41),"",IF(ISBLANK(BR41),0,BR41)*ion21Coop!$F$46/100+BP41-BR41)</f>
        <v/>
      </c>
      <c r="BU41" s="590"/>
      <c r="BV41" s="119">
        <f t="shared" si="89"/>
        <v>5</v>
      </c>
      <c r="BW41" s="123" t="str">
        <f t="shared" si="68"/>
        <v>HeJe</v>
      </c>
      <c r="BX41" s="123">
        <v>36</v>
      </c>
      <c r="BY41" s="616"/>
      <c r="BZ41" s="423"/>
      <c r="CA41" s="423"/>
      <c r="CB41" s="423"/>
      <c r="CC41" s="423"/>
      <c r="CD41" s="203"/>
      <c r="CE41" s="204"/>
      <c r="CF41" s="120" t="str">
        <f t="shared" si="109"/>
        <v/>
      </c>
      <c r="CG41" s="601"/>
      <c r="CH41" s="603"/>
      <c r="CI41" s="599" t="str">
        <f t="shared" si="47"/>
        <v/>
      </c>
      <c r="CJ41" s="120" t="str">
        <f>IF(ISBLANK(CD41),"",IF(ISBLANK(CH41),0,CH41)*ion21Coop!$F$46/100+CF41-CH41)</f>
        <v/>
      </c>
      <c r="CK41" s="590"/>
      <c r="CL41" s="119">
        <f t="shared" si="90"/>
        <v>6</v>
      </c>
      <c r="CM41" s="123" t="str">
        <f t="shared" si="69"/>
        <v/>
      </c>
      <c r="CN41" s="123">
        <v>36</v>
      </c>
      <c r="CO41" s="616"/>
      <c r="CP41" s="423"/>
      <c r="CQ41" s="423"/>
      <c r="CR41" s="423"/>
      <c r="CS41" s="423"/>
      <c r="CT41" s="203"/>
      <c r="CU41" s="204"/>
      <c r="CV41" s="120" t="str">
        <f t="shared" si="110"/>
        <v/>
      </c>
      <c r="CW41" s="601"/>
      <c r="CX41" s="603"/>
      <c r="CY41" s="599" t="str">
        <f t="shared" si="48"/>
        <v/>
      </c>
      <c r="CZ41" s="120" t="str">
        <f>IF(ISBLANK(CT41),"",IF(ISBLANK(CX41),0,CX41)*ion21Coop!$F$46/100+CV41-CX41)</f>
        <v/>
      </c>
      <c r="DB41" s="119">
        <f t="shared" si="91"/>
        <v>7</v>
      </c>
      <c r="DC41" s="123" t="str">
        <f t="shared" si="70"/>
        <v/>
      </c>
      <c r="DD41" s="123">
        <v>36</v>
      </c>
      <c r="DE41" s="616"/>
      <c r="DF41" s="423"/>
      <c r="DG41" s="423"/>
      <c r="DH41" s="423"/>
      <c r="DI41" s="423"/>
      <c r="DJ41" s="203"/>
      <c r="DK41" s="204"/>
      <c r="DL41" s="120" t="str">
        <f t="shared" si="111"/>
        <v/>
      </c>
      <c r="DM41" s="601"/>
      <c r="DN41" s="603"/>
      <c r="DO41" s="599" t="str">
        <f t="shared" si="49"/>
        <v/>
      </c>
      <c r="DP41" s="120" t="str">
        <f>IF(ISBLANK(DJ41),"",IF(ISBLANK(DN41),0,DN41)*ion21Coop!$F$46/100+DL41-DN41)</f>
        <v/>
      </c>
      <c r="DQ41" s="590"/>
      <c r="DR41" s="119">
        <f t="shared" si="92"/>
        <v>8</v>
      </c>
      <c r="DS41" s="123" t="str">
        <f t="shared" si="71"/>
        <v/>
      </c>
      <c r="DT41" s="123">
        <v>36</v>
      </c>
      <c r="DU41" s="616"/>
      <c r="DV41" s="423"/>
      <c r="DW41" s="423"/>
      <c r="DX41" s="423"/>
      <c r="DY41" s="423"/>
      <c r="DZ41" s="203"/>
      <c r="EA41" s="204"/>
      <c r="EB41" s="120" t="str">
        <f t="shared" si="112"/>
        <v/>
      </c>
      <c r="EC41" s="601"/>
      <c r="ED41" s="603"/>
      <c r="EE41" s="599" t="str">
        <f t="shared" si="50"/>
        <v/>
      </c>
      <c r="EF41" s="120" t="str">
        <f>IF(ISBLANK(DZ41),"",IF(ISBLANK(ED41),0,ED41)*ion21Coop!$F$46/100+EB41-ED41)</f>
        <v/>
      </c>
      <c r="EG41" s="590"/>
      <c r="EH41" s="119">
        <f t="shared" si="93"/>
        <v>9</v>
      </c>
      <c r="EI41" s="427" t="str">
        <f t="shared" si="72"/>
        <v/>
      </c>
      <c r="EJ41" s="123">
        <v>36</v>
      </c>
      <c r="EK41" s="425"/>
      <c r="EL41" s="423"/>
      <c r="EM41" s="423"/>
      <c r="EN41" s="423"/>
      <c r="EO41" s="423"/>
      <c r="EP41" s="203"/>
      <c r="EQ41" s="204"/>
      <c r="ER41" s="600" t="str">
        <f t="shared" si="113"/>
        <v/>
      </c>
      <c r="ES41" s="601"/>
      <c r="ET41" s="603"/>
      <c r="EU41" s="602" t="str">
        <f t="shared" si="51"/>
        <v/>
      </c>
      <c r="EV41" s="120" t="str">
        <f>IF(ISBLANK(EP41),"",IF(ISBLANK(ET41),0,ET41)*ion21Coop!$F$46/100+ER41-ET41)</f>
        <v/>
      </c>
      <c r="EX41" s="119">
        <f t="shared" si="94"/>
        <v>10</v>
      </c>
      <c r="EY41" s="427" t="str">
        <f t="shared" si="73"/>
        <v/>
      </c>
      <c r="EZ41" s="123">
        <v>36</v>
      </c>
      <c r="FA41" s="425"/>
      <c r="FB41" s="423"/>
      <c r="FC41" s="423"/>
      <c r="FD41" s="423"/>
      <c r="FE41" s="423"/>
      <c r="FF41" s="203"/>
      <c r="FG41" s="204"/>
      <c r="FH41" s="600" t="str">
        <f t="shared" si="114"/>
        <v/>
      </c>
      <c r="FI41" s="601"/>
      <c r="FJ41" s="603"/>
      <c r="FK41" s="602" t="str">
        <f t="shared" si="52"/>
        <v/>
      </c>
      <c r="FL41" s="120" t="str">
        <f>IF(ISBLANK(FF41),"",IF(ISBLANK(FJ41),0,FJ41)*ion21Coop!$F$46/100+FH41-FJ41)</f>
        <v/>
      </c>
      <c r="FM41" s="590"/>
      <c r="FN41" s="119">
        <f t="shared" si="95"/>
        <v>11</v>
      </c>
      <c r="FO41" s="427" t="str">
        <f t="shared" si="74"/>
        <v/>
      </c>
      <c r="FP41" s="123">
        <v>36</v>
      </c>
      <c r="FQ41" s="425"/>
      <c r="FR41" s="423"/>
      <c r="FS41" s="423"/>
      <c r="FT41" s="423"/>
      <c r="FU41" s="423"/>
      <c r="FV41" s="203"/>
      <c r="FW41" s="204"/>
      <c r="FX41" s="600" t="str">
        <f t="shared" si="115"/>
        <v/>
      </c>
      <c r="FY41" s="601"/>
      <c r="FZ41" s="603"/>
      <c r="GA41" s="602" t="str">
        <f t="shared" si="53"/>
        <v/>
      </c>
      <c r="GB41" s="120" t="str">
        <f>IF(ISBLANK(FV41),"",IF(ISBLANK(FZ41),0,FZ41)*ion21Coop!$F$46/100+FX41-FZ41)</f>
        <v/>
      </c>
      <c r="GC41" s="590"/>
      <c r="GD41" s="119">
        <f t="shared" si="96"/>
        <v>12</v>
      </c>
      <c r="GE41" s="427" t="str">
        <f t="shared" si="75"/>
        <v/>
      </c>
      <c r="GF41" s="123">
        <v>36</v>
      </c>
      <c r="GG41" s="425"/>
      <c r="GH41" s="423"/>
      <c r="GI41" s="423"/>
      <c r="GJ41" s="423"/>
      <c r="GK41" s="423"/>
      <c r="GL41" s="203"/>
      <c r="GM41" s="204"/>
      <c r="GN41" s="600" t="str">
        <f t="shared" si="116"/>
        <v/>
      </c>
      <c r="GO41" s="601"/>
      <c r="GP41" s="603"/>
      <c r="GQ41" s="602" t="str">
        <f t="shared" si="54"/>
        <v/>
      </c>
      <c r="GR41" s="120" t="str">
        <f>IF(ISBLANK(GL41),"",IF(ISBLANK(GP41),0,GP41)*ion21Coop!$F$46/100+GN41-GP41)</f>
        <v/>
      </c>
      <c r="GT41" s="119">
        <f t="shared" si="97"/>
        <v>13</v>
      </c>
      <c r="GU41" s="427" t="str">
        <f t="shared" si="76"/>
        <v/>
      </c>
      <c r="GV41" s="123">
        <v>36</v>
      </c>
      <c r="GW41" s="425"/>
      <c r="GX41" s="423"/>
      <c r="GY41" s="423"/>
      <c r="GZ41" s="423"/>
      <c r="HA41" s="423"/>
      <c r="HB41" s="203"/>
      <c r="HC41" s="204"/>
      <c r="HD41" s="600" t="str">
        <f t="shared" si="117"/>
        <v/>
      </c>
      <c r="HE41" s="601"/>
      <c r="HF41" s="603"/>
      <c r="HG41" s="602" t="str">
        <f t="shared" si="55"/>
        <v/>
      </c>
      <c r="HH41" s="120" t="str">
        <f>IF(ISBLANK(HB41),"",IF(ISBLANK(HF41),0,HF41)*ion21Coop!$F$46/100+HD41-HF41)</f>
        <v/>
      </c>
      <c r="HI41" s="590"/>
      <c r="HJ41" s="119">
        <f t="shared" si="98"/>
        <v>14</v>
      </c>
      <c r="HK41" s="427" t="str">
        <f t="shared" si="77"/>
        <v/>
      </c>
      <c r="HL41" s="123">
        <v>36</v>
      </c>
      <c r="HM41" s="425"/>
      <c r="HN41" s="423"/>
      <c r="HO41" s="423"/>
      <c r="HP41" s="423"/>
      <c r="HQ41" s="423"/>
      <c r="HR41" s="203"/>
      <c r="HS41" s="204"/>
      <c r="HT41" s="600" t="str">
        <f t="shared" si="118"/>
        <v/>
      </c>
      <c r="HU41" s="601"/>
      <c r="HV41" s="603"/>
      <c r="HW41" s="602" t="str">
        <f t="shared" si="56"/>
        <v/>
      </c>
      <c r="HX41" s="120" t="str">
        <f>IF(ISBLANK(HR41),"",IF(ISBLANK(HV41),0,HV41)*ion21Coop!$F$46/100+HT41-HV41)</f>
        <v/>
      </c>
      <c r="HY41" s="590"/>
      <c r="HZ41" s="119">
        <f t="shared" si="99"/>
        <v>15</v>
      </c>
      <c r="IA41" s="427" t="str">
        <f t="shared" si="78"/>
        <v/>
      </c>
      <c r="IB41" s="123">
        <v>36</v>
      </c>
      <c r="IC41" s="425"/>
      <c r="ID41" s="423"/>
      <c r="IE41" s="423"/>
      <c r="IF41" s="423"/>
      <c r="IG41" s="423"/>
      <c r="IH41" s="203"/>
      <c r="II41" s="204"/>
      <c r="IJ41" s="600" t="str">
        <f t="shared" si="119"/>
        <v/>
      </c>
      <c r="IK41" s="601"/>
      <c r="IL41" s="603"/>
      <c r="IM41" s="602" t="str">
        <f t="shared" si="57"/>
        <v/>
      </c>
      <c r="IN41" s="120" t="str">
        <f>IF(ISBLANK(IH41),"",IF(ISBLANK(IL41),0,IL41)*ion21Coop!$F$46/100+IJ41-IL41)</f>
        <v/>
      </c>
      <c r="IP41" s="119">
        <f t="shared" si="100"/>
        <v>16</v>
      </c>
      <c r="IQ41" s="427" t="str">
        <f t="shared" si="79"/>
        <v/>
      </c>
      <c r="IR41" s="123">
        <v>36</v>
      </c>
      <c r="IS41" s="425"/>
      <c r="IT41" s="423"/>
      <c r="IU41" s="423"/>
      <c r="IV41" s="423"/>
      <c r="IW41" s="423"/>
      <c r="IX41" s="203"/>
      <c r="IY41" s="204"/>
      <c r="IZ41" s="600" t="str">
        <f t="shared" si="120"/>
        <v/>
      </c>
      <c r="JA41" s="601"/>
      <c r="JB41" s="603"/>
      <c r="JC41" s="602" t="str">
        <f t="shared" si="58"/>
        <v/>
      </c>
      <c r="JD41" s="120" t="str">
        <f>IF(ISBLANK(IX41),"",IF(ISBLANK(JB41),0,JB41)*ion21Coop!$F$46/100+IZ41-JB41)</f>
        <v/>
      </c>
      <c r="JF41" s="119">
        <f t="shared" si="101"/>
        <v>17</v>
      </c>
      <c r="JG41" s="427" t="str">
        <f t="shared" si="80"/>
        <v/>
      </c>
      <c r="JH41" s="123">
        <v>36</v>
      </c>
      <c r="JI41" s="425"/>
      <c r="JJ41" s="423"/>
      <c r="JK41" s="423"/>
      <c r="JL41" s="423"/>
      <c r="JM41" s="423"/>
      <c r="JN41" s="203"/>
      <c r="JO41" s="204"/>
      <c r="JP41" s="600" t="str">
        <f t="shared" si="121"/>
        <v/>
      </c>
      <c r="JQ41" s="601"/>
      <c r="JR41" s="603"/>
      <c r="JS41" s="602" t="str">
        <f t="shared" si="59"/>
        <v/>
      </c>
      <c r="JT41" s="120" t="str">
        <f>IF(ISBLANK(JN41),"",IF(ISBLANK(JR41),0,JR41)*ion21Coop!$F$46/100+JP41-JR41)</f>
        <v/>
      </c>
      <c r="JV41" s="119">
        <f t="shared" si="102"/>
        <v>18</v>
      </c>
      <c r="JW41" s="427" t="str">
        <f t="shared" si="81"/>
        <v/>
      </c>
      <c r="JX41" s="123">
        <v>36</v>
      </c>
      <c r="JY41" s="425"/>
      <c r="JZ41" s="423"/>
      <c r="KA41" s="423"/>
      <c r="KB41" s="423"/>
      <c r="KC41" s="423"/>
      <c r="KD41" s="203"/>
      <c r="KE41" s="204"/>
      <c r="KF41" s="600" t="str">
        <f t="shared" si="122"/>
        <v/>
      </c>
      <c r="KG41" s="601"/>
      <c r="KH41" s="603"/>
      <c r="KI41" s="602" t="str">
        <f t="shared" si="60"/>
        <v/>
      </c>
      <c r="KJ41" s="120" t="str">
        <f>IF(ISBLANK(KD41),"",IF(ISBLANK(KH41),0,KH41)*ion21Coop!$F$46/100+KF41-KH41)</f>
        <v/>
      </c>
      <c r="KL41" s="119">
        <f t="shared" si="103"/>
        <v>19</v>
      </c>
      <c r="KM41" s="427" t="str">
        <f t="shared" si="82"/>
        <v/>
      </c>
      <c r="KN41" s="123">
        <v>36</v>
      </c>
      <c r="KO41" s="425"/>
      <c r="KP41" s="423"/>
      <c r="KQ41" s="423"/>
      <c r="KR41" s="423"/>
      <c r="KS41" s="423"/>
      <c r="KT41" s="203"/>
      <c r="KU41" s="204"/>
      <c r="KV41" s="600" t="str">
        <f t="shared" si="123"/>
        <v/>
      </c>
      <c r="KW41" s="601"/>
      <c r="KX41" s="603"/>
      <c r="KY41" s="602" t="str">
        <f t="shared" si="61"/>
        <v/>
      </c>
      <c r="KZ41" s="120" t="str">
        <f>IF(ISBLANK(KT41),"",IF(ISBLANK(KX41),0,KX41)*ion21Coop!$F$46/100+KV41-KX41)</f>
        <v/>
      </c>
      <c r="LB41" s="119">
        <f t="shared" si="104"/>
        <v>20</v>
      </c>
      <c r="LC41" s="123" t="str">
        <f t="shared" si="83"/>
        <v/>
      </c>
      <c r="LD41" s="123">
        <v>36</v>
      </c>
      <c r="LE41" s="425"/>
      <c r="LF41" s="423"/>
      <c r="LG41" s="423"/>
      <c r="LH41" s="423"/>
      <c r="LI41" s="423"/>
      <c r="LJ41" s="203"/>
      <c r="LK41" s="204"/>
      <c r="LL41" s="120" t="str">
        <f t="shared" si="124"/>
        <v/>
      </c>
      <c r="LM41" s="601"/>
      <c r="LN41" s="603"/>
      <c r="LO41" s="599" t="str">
        <f t="shared" si="62"/>
        <v/>
      </c>
      <c r="LP41" s="120" t="str">
        <f>IF(ISBLANK(LJ41),"",IF(ISBLANK(LN41),0,LN41)*ion21Coop!$F$46/100+LL41-LN41)</f>
        <v/>
      </c>
      <c r="LR41" s="119">
        <f t="shared" si="105"/>
        <v>21</v>
      </c>
      <c r="LS41" s="123" t="str">
        <f t="shared" si="84"/>
        <v/>
      </c>
      <c r="LT41" s="123">
        <v>36</v>
      </c>
      <c r="LU41" s="425"/>
      <c r="LV41" s="423"/>
      <c r="LW41" s="423"/>
      <c r="LX41" s="423"/>
      <c r="LY41" s="423"/>
      <c r="LZ41" s="203"/>
      <c r="MA41" s="204"/>
      <c r="MB41" s="120" t="str">
        <f t="shared" si="125"/>
        <v/>
      </c>
      <c r="MC41" s="601"/>
      <c r="MD41" s="603"/>
      <c r="ME41" s="599" t="str">
        <f t="shared" si="63"/>
        <v/>
      </c>
      <c r="MF41" s="120" t="str">
        <f>IF(ISBLANK(LZ41),"",IF(ISBLANK(MD41),0,MD41)*ion21Coop!$F$46/100+MB41-MD41)</f>
        <v/>
      </c>
    </row>
    <row r="42" spans="1:345" x14ac:dyDescent="0.3">
      <c r="A42" s="196" t="s">
        <v>326</v>
      </c>
      <c r="C42" s="119" t="s">
        <v>600</v>
      </c>
      <c r="D42" s="123">
        <v>1.37593E-2</v>
      </c>
      <c r="J42" s="119">
        <f t="shared" si="85"/>
        <v>1</v>
      </c>
      <c r="K42" s="123" t="str">
        <f t="shared" si="64"/>
        <v>YaJo</v>
      </c>
      <c r="L42" s="123">
        <v>37</v>
      </c>
      <c r="M42" s="585"/>
      <c r="N42" s="351"/>
      <c r="O42" s="351"/>
      <c r="P42" s="351"/>
      <c r="Q42" s="351"/>
      <c r="R42" s="202"/>
      <c r="S42" s="349"/>
      <c r="T42" s="120" t="str">
        <f t="shared" si="126"/>
        <v/>
      </c>
      <c r="U42" s="597"/>
      <c r="V42" s="598"/>
      <c r="W42" s="599" t="str">
        <f t="shared" si="43"/>
        <v/>
      </c>
      <c r="X42" s="120" t="str">
        <f>IF(ISBLANK(R42),"",IF(ISBLANK(V42),0,V42)*ion21Coop!$F$46/100+T42-V42)</f>
        <v/>
      </c>
      <c r="Y42" s="590"/>
      <c r="Z42" s="119">
        <f t="shared" si="86"/>
        <v>2</v>
      </c>
      <c r="AA42" s="123" t="str">
        <f t="shared" si="65"/>
        <v>GeLo</v>
      </c>
      <c r="AB42" s="123">
        <v>37</v>
      </c>
      <c r="AC42" s="616"/>
      <c r="AD42" s="423"/>
      <c r="AE42" s="423"/>
      <c r="AF42" s="423"/>
      <c r="AG42" s="423"/>
      <c r="AH42" s="203"/>
      <c r="AI42" s="204"/>
      <c r="AJ42" s="120" t="str">
        <f t="shared" si="106"/>
        <v/>
      </c>
      <c r="AK42" s="601"/>
      <c r="AL42" s="603"/>
      <c r="AM42" s="599" t="str">
        <f t="shared" si="44"/>
        <v/>
      </c>
      <c r="AN42" s="120" t="str">
        <f>IF(ISBLANK(AH42),"",IF(ISBLANK(AL42),0,AL42)*ion21Coop!$F$46/100+AJ42-AL42)</f>
        <v/>
      </c>
      <c r="AO42" s="577"/>
      <c r="AP42" s="119">
        <f t="shared" si="87"/>
        <v>3</v>
      </c>
      <c r="AQ42" s="123" t="str">
        <f t="shared" si="66"/>
        <v>MiDo</v>
      </c>
      <c r="AR42" s="123">
        <v>37</v>
      </c>
      <c r="AS42" s="585"/>
      <c r="AT42" s="351"/>
      <c r="AU42" s="351"/>
      <c r="AV42" s="351"/>
      <c r="AW42" s="351"/>
      <c r="AX42" s="202"/>
      <c r="AY42" s="349"/>
      <c r="AZ42" s="120" t="str">
        <f t="shared" si="107"/>
        <v/>
      </c>
      <c r="BA42" s="597"/>
      <c r="BB42" s="598"/>
      <c r="BC42" s="599" t="str">
        <f t="shared" si="45"/>
        <v/>
      </c>
      <c r="BD42" s="120" t="str">
        <f>IF(ISBLANK(AX42),"",IF(ISBLANK(BB42),0,BB42)*ion21Coop!$F$46/100+AZ42-BB42)</f>
        <v/>
      </c>
      <c r="BE42" s="50"/>
      <c r="BF42" s="119">
        <f t="shared" si="88"/>
        <v>4</v>
      </c>
      <c r="BG42" s="123" t="str">
        <f t="shared" si="67"/>
        <v>EmNi</v>
      </c>
      <c r="BH42" s="123">
        <v>37</v>
      </c>
      <c r="BI42" s="585"/>
      <c r="BJ42" s="351"/>
      <c r="BK42" s="351"/>
      <c r="BL42" s="351"/>
      <c r="BM42" s="351"/>
      <c r="BN42" s="202"/>
      <c r="BO42" s="349"/>
      <c r="BP42" s="120" t="str">
        <f t="shared" si="108"/>
        <v/>
      </c>
      <c r="BQ42" s="597"/>
      <c r="BR42" s="598"/>
      <c r="BS42" s="599" t="str">
        <f t="shared" si="46"/>
        <v/>
      </c>
      <c r="BT42" s="120" t="str">
        <f>IF(ISBLANK(BN42),"",IF(ISBLANK(BR42),0,BR42)*ion21Coop!$F$46/100+BP42-BR42)</f>
        <v/>
      </c>
      <c r="BU42" s="590"/>
      <c r="BV42" s="119">
        <f t="shared" si="89"/>
        <v>5</v>
      </c>
      <c r="BW42" s="123" t="str">
        <f t="shared" si="68"/>
        <v>HeJe</v>
      </c>
      <c r="BX42" s="123">
        <v>37</v>
      </c>
      <c r="BY42" s="616"/>
      <c r="BZ42" s="423"/>
      <c r="CA42" s="423"/>
      <c r="CB42" s="423"/>
      <c r="CC42" s="423"/>
      <c r="CD42" s="203"/>
      <c r="CE42" s="204"/>
      <c r="CF42" s="120" t="str">
        <f t="shared" si="109"/>
        <v/>
      </c>
      <c r="CG42" s="601"/>
      <c r="CH42" s="603"/>
      <c r="CI42" s="599" t="str">
        <f t="shared" si="47"/>
        <v/>
      </c>
      <c r="CJ42" s="120" t="str">
        <f>IF(ISBLANK(CD42),"",IF(ISBLANK(CH42),0,CH42)*ion21Coop!$F$46/100+CF42-CH42)</f>
        <v/>
      </c>
      <c r="CK42" s="590"/>
      <c r="CL42" s="119">
        <f t="shared" si="90"/>
        <v>6</v>
      </c>
      <c r="CM42" s="123" t="str">
        <f t="shared" si="69"/>
        <v/>
      </c>
      <c r="CN42" s="123">
        <v>37</v>
      </c>
      <c r="CO42" s="616"/>
      <c r="CP42" s="423"/>
      <c r="CQ42" s="423"/>
      <c r="CR42" s="423"/>
      <c r="CS42" s="423"/>
      <c r="CT42" s="203"/>
      <c r="CU42" s="204"/>
      <c r="CV42" s="120" t="str">
        <f t="shared" si="110"/>
        <v/>
      </c>
      <c r="CW42" s="601"/>
      <c r="CX42" s="603"/>
      <c r="CY42" s="599" t="str">
        <f t="shared" si="48"/>
        <v/>
      </c>
      <c r="CZ42" s="120" t="str">
        <f>IF(ISBLANK(CT42),"",IF(ISBLANK(CX42),0,CX42)*ion21Coop!$F$46/100+CV42-CX42)</f>
        <v/>
      </c>
      <c r="DA42" s="50"/>
      <c r="DB42" s="119">
        <f t="shared" si="91"/>
        <v>7</v>
      </c>
      <c r="DC42" s="123" t="str">
        <f t="shared" si="70"/>
        <v/>
      </c>
      <c r="DD42" s="123">
        <v>37</v>
      </c>
      <c r="DE42" s="616"/>
      <c r="DF42" s="423"/>
      <c r="DG42" s="423"/>
      <c r="DH42" s="423"/>
      <c r="DI42" s="423"/>
      <c r="DJ42" s="203"/>
      <c r="DK42" s="204"/>
      <c r="DL42" s="120" t="str">
        <f t="shared" si="111"/>
        <v/>
      </c>
      <c r="DM42" s="601"/>
      <c r="DN42" s="603"/>
      <c r="DO42" s="599" t="str">
        <f t="shared" si="49"/>
        <v/>
      </c>
      <c r="DP42" s="120" t="str">
        <f>IF(ISBLANK(DJ42),"",IF(ISBLANK(DN42),0,DN42)*ion21Coop!$F$46/100+DL42-DN42)</f>
        <v/>
      </c>
      <c r="DQ42" s="590"/>
      <c r="DR42" s="119">
        <f t="shared" si="92"/>
        <v>8</v>
      </c>
      <c r="DS42" s="123" t="str">
        <f t="shared" si="71"/>
        <v/>
      </c>
      <c r="DT42" s="123">
        <v>37</v>
      </c>
      <c r="DU42" s="616"/>
      <c r="DV42" s="423"/>
      <c r="DW42" s="423"/>
      <c r="DX42" s="423"/>
      <c r="DY42" s="423"/>
      <c r="DZ42" s="203"/>
      <c r="EA42" s="204"/>
      <c r="EB42" s="120" t="str">
        <f t="shared" si="112"/>
        <v/>
      </c>
      <c r="EC42" s="601"/>
      <c r="ED42" s="603"/>
      <c r="EE42" s="599" t="str">
        <f t="shared" si="50"/>
        <v/>
      </c>
      <c r="EF42" s="120" t="str">
        <f>IF(ISBLANK(DZ42),"",IF(ISBLANK(ED42),0,ED42)*ion21Coop!$F$46/100+EB42-ED42)</f>
        <v/>
      </c>
      <c r="EG42" s="590"/>
      <c r="EH42" s="119">
        <f t="shared" si="93"/>
        <v>9</v>
      </c>
      <c r="EI42" s="427" t="str">
        <f t="shared" si="72"/>
        <v/>
      </c>
      <c r="EJ42" s="123">
        <v>37</v>
      </c>
      <c r="EK42" s="425"/>
      <c r="EL42" s="423"/>
      <c r="EM42" s="423"/>
      <c r="EN42" s="423"/>
      <c r="EO42" s="423"/>
      <c r="EP42" s="203"/>
      <c r="EQ42" s="204"/>
      <c r="ER42" s="600" t="str">
        <f t="shared" si="113"/>
        <v/>
      </c>
      <c r="ES42" s="601"/>
      <c r="ET42" s="603"/>
      <c r="EU42" s="602" t="str">
        <f t="shared" si="51"/>
        <v/>
      </c>
      <c r="EV42" s="120" t="str">
        <f>IF(ISBLANK(EP42),"",IF(ISBLANK(ET42),0,ET42)*ion21Coop!$F$46/100+ER42-ET42)</f>
        <v/>
      </c>
      <c r="EW42" s="50"/>
      <c r="EX42" s="119">
        <f t="shared" si="94"/>
        <v>10</v>
      </c>
      <c r="EY42" s="427" t="str">
        <f t="shared" si="73"/>
        <v/>
      </c>
      <c r="EZ42" s="123">
        <v>37</v>
      </c>
      <c r="FA42" s="425"/>
      <c r="FB42" s="423"/>
      <c r="FC42" s="423"/>
      <c r="FD42" s="423"/>
      <c r="FE42" s="423"/>
      <c r="FF42" s="203"/>
      <c r="FG42" s="204"/>
      <c r="FH42" s="600" t="str">
        <f t="shared" si="114"/>
        <v/>
      </c>
      <c r="FI42" s="601"/>
      <c r="FJ42" s="603"/>
      <c r="FK42" s="602" t="str">
        <f t="shared" si="52"/>
        <v/>
      </c>
      <c r="FL42" s="120" t="str">
        <f>IF(ISBLANK(FF42),"",IF(ISBLANK(FJ42),0,FJ42)*ion21Coop!$F$46/100+FH42-FJ42)</f>
        <v/>
      </c>
      <c r="FM42" s="590"/>
      <c r="FN42" s="119">
        <f t="shared" si="95"/>
        <v>11</v>
      </c>
      <c r="FO42" s="427" t="str">
        <f t="shared" si="74"/>
        <v/>
      </c>
      <c r="FP42" s="123">
        <v>37</v>
      </c>
      <c r="FQ42" s="425"/>
      <c r="FR42" s="423"/>
      <c r="FS42" s="423"/>
      <c r="FT42" s="423"/>
      <c r="FU42" s="423"/>
      <c r="FV42" s="203"/>
      <c r="FW42" s="204"/>
      <c r="FX42" s="600" t="str">
        <f t="shared" si="115"/>
        <v/>
      </c>
      <c r="FY42" s="601"/>
      <c r="FZ42" s="603"/>
      <c r="GA42" s="602" t="str">
        <f t="shared" si="53"/>
        <v/>
      </c>
      <c r="GB42" s="120" t="str">
        <f>IF(ISBLANK(FV42),"",IF(ISBLANK(FZ42),0,FZ42)*ion21Coop!$F$46/100+FX42-FZ42)</f>
        <v/>
      </c>
      <c r="GC42" s="590"/>
      <c r="GD42" s="119">
        <f t="shared" si="96"/>
        <v>12</v>
      </c>
      <c r="GE42" s="427" t="str">
        <f t="shared" si="75"/>
        <v/>
      </c>
      <c r="GF42" s="123">
        <v>37</v>
      </c>
      <c r="GG42" s="425"/>
      <c r="GH42" s="423"/>
      <c r="GI42" s="423"/>
      <c r="GJ42" s="423"/>
      <c r="GK42" s="423"/>
      <c r="GL42" s="203"/>
      <c r="GM42" s="204"/>
      <c r="GN42" s="600" t="str">
        <f t="shared" si="116"/>
        <v/>
      </c>
      <c r="GO42" s="601"/>
      <c r="GP42" s="603"/>
      <c r="GQ42" s="602" t="str">
        <f t="shared" si="54"/>
        <v/>
      </c>
      <c r="GR42" s="120" t="str">
        <f>IF(ISBLANK(GL42),"",IF(ISBLANK(GP42),0,GP42)*ion21Coop!$F$46/100+GN42-GP42)</f>
        <v/>
      </c>
      <c r="GS42" s="50"/>
      <c r="GT42" s="119">
        <f t="shared" si="97"/>
        <v>13</v>
      </c>
      <c r="GU42" s="427" t="str">
        <f t="shared" si="76"/>
        <v/>
      </c>
      <c r="GV42" s="123">
        <v>37</v>
      </c>
      <c r="GW42" s="425"/>
      <c r="GX42" s="423"/>
      <c r="GY42" s="423"/>
      <c r="GZ42" s="423"/>
      <c r="HA42" s="423"/>
      <c r="HB42" s="203"/>
      <c r="HC42" s="204"/>
      <c r="HD42" s="600" t="str">
        <f t="shared" si="117"/>
        <v/>
      </c>
      <c r="HE42" s="601"/>
      <c r="HF42" s="603"/>
      <c r="HG42" s="602" t="str">
        <f t="shared" si="55"/>
        <v/>
      </c>
      <c r="HH42" s="120" t="str">
        <f>IF(ISBLANK(HB42),"",IF(ISBLANK(HF42),0,HF42)*ion21Coop!$F$46/100+HD42-HF42)</f>
        <v/>
      </c>
      <c r="HI42" s="590"/>
      <c r="HJ42" s="119">
        <f t="shared" si="98"/>
        <v>14</v>
      </c>
      <c r="HK42" s="427" t="str">
        <f t="shared" si="77"/>
        <v/>
      </c>
      <c r="HL42" s="123">
        <v>37</v>
      </c>
      <c r="HM42" s="425"/>
      <c r="HN42" s="423"/>
      <c r="HO42" s="423"/>
      <c r="HP42" s="423"/>
      <c r="HQ42" s="423"/>
      <c r="HR42" s="203"/>
      <c r="HS42" s="204"/>
      <c r="HT42" s="600" t="str">
        <f t="shared" si="118"/>
        <v/>
      </c>
      <c r="HU42" s="601"/>
      <c r="HV42" s="603"/>
      <c r="HW42" s="602" t="str">
        <f t="shared" si="56"/>
        <v/>
      </c>
      <c r="HX42" s="120" t="str">
        <f>IF(ISBLANK(HR42),"",IF(ISBLANK(HV42),0,HV42)*ion21Coop!$F$46/100+HT42-HV42)</f>
        <v/>
      </c>
      <c r="HY42" s="590"/>
      <c r="HZ42" s="119">
        <f t="shared" si="99"/>
        <v>15</v>
      </c>
      <c r="IA42" s="427" t="str">
        <f t="shared" si="78"/>
        <v/>
      </c>
      <c r="IB42" s="123">
        <v>37</v>
      </c>
      <c r="IC42" s="425"/>
      <c r="ID42" s="423"/>
      <c r="IE42" s="423"/>
      <c r="IF42" s="423"/>
      <c r="IG42" s="423"/>
      <c r="IH42" s="203"/>
      <c r="II42" s="204"/>
      <c r="IJ42" s="600" t="str">
        <f t="shared" si="119"/>
        <v/>
      </c>
      <c r="IK42" s="601"/>
      <c r="IL42" s="603"/>
      <c r="IM42" s="602" t="str">
        <f t="shared" si="57"/>
        <v/>
      </c>
      <c r="IN42" s="120" t="str">
        <f>IF(ISBLANK(IH42),"",IF(ISBLANK(IL42),0,IL42)*ion21Coop!$F$46/100+IJ42-IL42)</f>
        <v/>
      </c>
      <c r="IO42" s="50"/>
      <c r="IP42" s="119">
        <f t="shared" si="100"/>
        <v>16</v>
      </c>
      <c r="IQ42" s="427" t="str">
        <f t="shared" si="79"/>
        <v/>
      </c>
      <c r="IR42" s="123">
        <v>37</v>
      </c>
      <c r="IS42" s="425"/>
      <c r="IT42" s="423"/>
      <c r="IU42" s="423"/>
      <c r="IV42" s="423"/>
      <c r="IW42" s="423"/>
      <c r="IX42" s="203"/>
      <c r="IY42" s="204"/>
      <c r="IZ42" s="600" t="str">
        <f t="shared" si="120"/>
        <v/>
      </c>
      <c r="JA42" s="601"/>
      <c r="JB42" s="603"/>
      <c r="JC42" s="602" t="str">
        <f t="shared" si="58"/>
        <v/>
      </c>
      <c r="JD42" s="120" t="str">
        <f>IF(ISBLANK(IX42),"",IF(ISBLANK(JB42),0,JB42)*ion21Coop!$F$46/100+IZ42-JB42)</f>
        <v/>
      </c>
      <c r="JE42" s="50"/>
      <c r="JF42" s="119">
        <f t="shared" si="101"/>
        <v>17</v>
      </c>
      <c r="JG42" s="427" t="str">
        <f t="shared" si="80"/>
        <v/>
      </c>
      <c r="JH42" s="123">
        <v>37</v>
      </c>
      <c r="JI42" s="425"/>
      <c r="JJ42" s="423"/>
      <c r="JK42" s="423"/>
      <c r="JL42" s="423"/>
      <c r="JM42" s="423"/>
      <c r="JN42" s="203"/>
      <c r="JO42" s="204"/>
      <c r="JP42" s="600" t="str">
        <f t="shared" si="121"/>
        <v/>
      </c>
      <c r="JQ42" s="601"/>
      <c r="JR42" s="603"/>
      <c r="JS42" s="602" t="str">
        <f t="shared" si="59"/>
        <v/>
      </c>
      <c r="JT42" s="120" t="str">
        <f>IF(ISBLANK(JN42),"",IF(ISBLANK(JR42),0,JR42)*ion21Coop!$F$46/100+JP42-JR42)</f>
        <v/>
      </c>
      <c r="JU42" s="50"/>
      <c r="JV42" s="119">
        <f t="shared" si="102"/>
        <v>18</v>
      </c>
      <c r="JW42" s="427" t="str">
        <f t="shared" si="81"/>
        <v/>
      </c>
      <c r="JX42" s="123">
        <v>37</v>
      </c>
      <c r="JY42" s="425"/>
      <c r="JZ42" s="423"/>
      <c r="KA42" s="423"/>
      <c r="KB42" s="423"/>
      <c r="KC42" s="423"/>
      <c r="KD42" s="203"/>
      <c r="KE42" s="204"/>
      <c r="KF42" s="600" t="str">
        <f t="shared" si="122"/>
        <v/>
      </c>
      <c r="KG42" s="601"/>
      <c r="KH42" s="603"/>
      <c r="KI42" s="602" t="str">
        <f t="shared" si="60"/>
        <v/>
      </c>
      <c r="KJ42" s="120" t="str">
        <f>IF(ISBLANK(KD42),"",IF(ISBLANK(KH42),0,KH42)*ion21Coop!$F$46/100+KF42-KH42)</f>
        <v/>
      </c>
      <c r="KK42" s="50"/>
      <c r="KL42" s="119">
        <f t="shared" si="103"/>
        <v>19</v>
      </c>
      <c r="KM42" s="427" t="str">
        <f t="shared" si="82"/>
        <v/>
      </c>
      <c r="KN42" s="123">
        <v>37</v>
      </c>
      <c r="KO42" s="425"/>
      <c r="KP42" s="423"/>
      <c r="KQ42" s="423"/>
      <c r="KR42" s="423"/>
      <c r="KS42" s="423"/>
      <c r="KT42" s="203"/>
      <c r="KU42" s="204"/>
      <c r="KV42" s="600" t="str">
        <f t="shared" si="123"/>
        <v/>
      </c>
      <c r="KW42" s="601"/>
      <c r="KX42" s="603"/>
      <c r="KY42" s="602" t="str">
        <f t="shared" si="61"/>
        <v/>
      </c>
      <c r="KZ42" s="120" t="str">
        <f>IF(ISBLANK(KT42),"",IF(ISBLANK(KX42),0,KX42)*ion21Coop!$F$46/100+KV42-KX42)</f>
        <v/>
      </c>
      <c r="LA42" s="50"/>
      <c r="LB42" s="119">
        <f t="shared" si="104"/>
        <v>20</v>
      </c>
      <c r="LC42" s="123" t="str">
        <f t="shared" si="83"/>
        <v/>
      </c>
      <c r="LD42" s="123">
        <v>37</v>
      </c>
      <c r="LE42" s="425"/>
      <c r="LF42" s="423"/>
      <c r="LG42" s="423"/>
      <c r="LH42" s="423"/>
      <c r="LI42" s="423"/>
      <c r="LJ42" s="203"/>
      <c r="LK42" s="204"/>
      <c r="LL42" s="120" t="str">
        <f t="shared" si="124"/>
        <v/>
      </c>
      <c r="LM42" s="601"/>
      <c r="LN42" s="603"/>
      <c r="LO42" s="599" t="str">
        <f t="shared" si="62"/>
        <v/>
      </c>
      <c r="LP42" s="120" t="str">
        <f>IF(ISBLANK(LJ42),"",IF(ISBLANK(LN42),0,LN42)*ion21Coop!$F$46/100+LL42-LN42)</f>
        <v/>
      </c>
      <c r="LQ42" s="50"/>
      <c r="LR42" s="119">
        <f t="shared" si="105"/>
        <v>21</v>
      </c>
      <c r="LS42" s="123" t="str">
        <f t="shared" si="84"/>
        <v/>
      </c>
      <c r="LT42" s="123">
        <v>37</v>
      </c>
      <c r="LU42" s="425"/>
      <c r="LV42" s="423"/>
      <c r="LW42" s="423"/>
      <c r="LX42" s="423"/>
      <c r="LY42" s="423"/>
      <c r="LZ42" s="203"/>
      <c r="MA42" s="204"/>
      <c r="MB42" s="120" t="str">
        <f t="shared" si="125"/>
        <v/>
      </c>
      <c r="MC42" s="601"/>
      <c r="MD42" s="603"/>
      <c r="ME42" s="599" t="str">
        <f t="shared" si="63"/>
        <v/>
      </c>
      <c r="MF42" s="120" t="str">
        <f>IF(ISBLANK(LZ42),"",IF(ISBLANK(MD42),0,MD42)*ion21Coop!$F$46/100+MB42-MD42)</f>
        <v/>
      </c>
      <c r="MG42" s="50"/>
    </row>
    <row r="43" spans="1:345" x14ac:dyDescent="0.3">
      <c r="A43" s="197"/>
      <c r="C43" s="101" t="s">
        <v>252</v>
      </c>
      <c r="D43" s="103">
        <v>0.88890000000000002</v>
      </c>
      <c r="J43" s="119">
        <f t="shared" si="85"/>
        <v>1</v>
      </c>
      <c r="K43" s="123" t="str">
        <f t="shared" si="64"/>
        <v>YaJo</v>
      </c>
      <c r="L43" s="123">
        <v>38</v>
      </c>
      <c r="M43" s="585"/>
      <c r="N43" s="351"/>
      <c r="O43" s="351"/>
      <c r="P43" s="351"/>
      <c r="Q43" s="351"/>
      <c r="R43" s="202"/>
      <c r="S43" s="349"/>
      <c r="T43" s="120" t="str">
        <f t="shared" si="126"/>
        <v/>
      </c>
      <c r="U43" s="597"/>
      <c r="V43" s="598"/>
      <c r="W43" s="599" t="str">
        <f t="shared" si="43"/>
        <v/>
      </c>
      <c r="X43" s="120" t="str">
        <f>IF(ISBLANK(R43),"",IF(ISBLANK(V43),0,V43)*ion21Coop!$F$46/100+T43-V43)</f>
        <v/>
      </c>
      <c r="Y43" s="590"/>
      <c r="Z43" s="119">
        <f t="shared" si="86"/>
        <v>2</v>
      </c>
      <c r="AA43" s="123" t="str">
        <f t="shared" si="65"/>
        <v>GeLo</v>
      </c>
      <c r="AB43" s="123">
        <v>38</v>
      </c>
      <c r="AC43" s="616"/>
      <c r="AD43" s="423"/>
      <c r="AE43" s="423"/>
      <c r="AF43" s="423"/>
      <c r="AG43" s="423"/>
      <c r="AH43" s="203"/>
      <c r="AI43" s="204"/>
      <c r="AJ43" s="120" t="str">
        <f t="shared" si="106"/>
        <v/>
      </c>
      <c r="AK43" s="601"/>
      <c r="AL43" s="603"/>
      <c r="AM43" s="599" t="str">
        <f t="shared" si="44"/>
        <v/>
      </c>
      <c r="AN43" s="120" t="str">
        <f>IF(ISBLANK(AH43),"",IF(ISBLANK(AL43),0,AL43)*ion21Coop!$F$46/100+AJ43-AL43)</f>
        <v/>
      </c>
      <c r="AO43" s="577"/>
      <c r="AP43" s="119">
        <f t="shared" si="87"/>
        <v>3</v>
      </c>
      <c r="AQ43" s="123" t="str">
        <f t="shared" si="66"/>
        <v>MiDo</v>
      </c>
      <c r="AR43" s="123">
        <v>38</v>
      </c>
      <c r="AS43" s="585"/>
      <c r="AT43" s="351"/>
      <c r="AU43" s="351"/>
      <c r="AV43" s="351"/>
      <c r="AW43" s="351"/>
      <c r="AX43" s="202"/>
      <c r="AY43" s="349"/>
      <c r="AZ43" s="120" t="str">
        <f t="shared" si="107"/>
        <v/>
      </c>
      <c r="BA43" s="597"/>
      <c r="BB43" s="598"/>
      <c r="BC43" s="599" t="str">
        <f t="shared" si="45"/>
        <v/>
      </c>
      <c r="BD43" s="120" t="str">
        <f>IF(ISBLANK(AX43),"",IF(ISBLANK(BB43),0,BB43)*ion21Coop!$F$46/100+AZ43-BB43)</f>
        <v/>
      </c>
      <c r="BF43" s="119">
        <f t="shared" si="88"/>
        <v>4</v>
      </c>
      <c r="BG43" s="123" t="str">
        <f t="shared" si="67"/>
        <v>EmNi</v>
      </c>
      <c r="BH43" s="123">
        <v>38</v>
      </c>
      <c r="BI43" s="585"/>
      <c r="BJ43" s="351"/>
      <c r="BK43" s="351"/>
      <c r="BL43" s="351"/>
      <c r="BM43" s="351"/>
      <c r="BN43" s="202"/>
      <c r="BO43" s="349"/>
      <c r="BP43" s="120" t="str">
        <f t="shared" si="108"/>
        <v/>
      </c>
      <c r="BQ43" s="597"/>
      <c r="BR43" s="598"/>
      <c r="BS43" s="599" t="str">
        <f t="shared" si="46"/>
        <v/>
      </c>
      <c r="BT43" s="120" t="str">
        <f>IF(ISBLANK(BN43),"",IF(ISBLANK(BR43),0,BR43)*ion21Coop!$F$46/100+BP43-BR43)</f>
        <v/>
      </c>
      <c r="BU43" s="590"/>
      <c r="BV43" s="119">
        <f t="shared" si="89"/>
        <v>5</v>
      </c>
      <c r="BW43" s="123" t="str">
        <f t="shared" si="68"/>
        <v>HeJe</v>
      </c>
      <c r="BX43" s="123">
        <v>38</v>
      </c>
      <c r="BY43" s="616"/>
      <c r="BZ43" s="423"/>
      <c r="CA43" s="423"/>
      <c r="CB43" s="423"/>
      <c r="CC43" s="423"/>
      <c r="CD43" s="203"/>
      <c r="CE43" s="204"/>
      <c r="CF43" s="120" t="str">
        <f t="shared" si="109"/>
        <v/>
      </c>
      <c r="CG43" s="601"/>
      <c r="CH43" s="603"/>
      <c r="CI43" s="599" t="str">
        <f t="shared" si="47"/>
        <v/>
      </c>
      <c r="CJ43" s="120" t="str">
        <f>IF(ISBLANK(CD43),"",IF(ISBLANK(CH43),0,CH43)*ion21Coop!$F$46/100+CF43-CH43)</f>
        <v/>
      </c>
      <c r="CK43" s="590"/>
      <c r="CL43" s="119">
        <f t="shared" si="90"/>
        <v>6</v>
      </c>
      <c r="CM43" s="123" t="str">
        <f t="shared" si="69"/>
        <v/>
      </c>
      <c r="CN43" s="123">
        <v>38</v>
      </c>
      <c r="CO43" s="616"/>
      <c r="CP43" s="423"/>
      <c r="CQ43" s="423"/>
      <c r="CR43" s="423"/>
      <c r="CS43" s="423"/>
      <c r="CT43" s="203"/>
      <c r="CU43" s="204"/>
      <c r="CV43" s="120" t="str">
        <f t="shared" si="110"/>
        <v/>
      </c>
      <c r="CW43" s="601"/>
      <c r="CX43" s="603"/>
      <c r="CY43" s="599" t="str">
        <f t="shared" si="48"/>
        <v/>
      </c>
      <c r="CZ43" s="120" t="str">
        <f>IF(ISBLANK(CT43),"",IF(ISBLANK(CX43),0,CX43)*ion21Coop!$F$46/100+CV43-CX43)</f>
        <v/>
      </c>
      <c r="DB43" s="119">
        <f t="shared" si="91"/>
        <v>7</v>
      </c>
      <c r="DC43" s="123" t="str">
        <f t="shared" si="70"/>
        <v/>
      </c>
      <c r="DD43" s="123">
        <v>38</v>
      </c>
      <c r="DE43" s="616"/>
      <c r="DF43" s="423"/>
      <c r="DG43" s="423"/>
      <c r="DH43" s="423"/>
      <c r="DI43" s="423"/>
      <c r="DJ43" s="203"/>
      <c r="DK43" s="204"/>
      <c r="DL43" s="120" t="str">
        <f t="shared" si="111"/>
        <v/>
      </c>
      <c r="DM43" s="601"/>
      <c r="DN43" s="603"/>
      <c r="DO43" s="599" t="str">
        <f t="shared" si="49"/>
        <v/>
      </c>
      <c r="DP43" s="120" t="str">
        <f>IF(ISBLANK(DJ43),"",IF(ISBLANK(DN43),0,DN43)*ion21Coop!$F$46/100+DL43-DN43)</f>
        <v/>
      </c>
      <c r="DQ43" s="590"/>
      <c r="DR43" s="119">
        <f t="shared" si="92"/>
        <v>8</v>
      </c>
      <c r="DS43" s="123" t="str">
        <f t="shared" si="71"/>
        <v/>
      </c>
      <c r="DT43" s="123">
        <v>38</v>
      </c>
      <c r="DU43" s="616"/>
      <c r="DV43" s="423"/>
      <c r="DW43" s="423"/>
      <c r="DX43" s="423"/>
      <c r="DY43" s="423"/>
      <c r="DZ43" s="203"/>
      <c r="EA43" s="204"/>
      <c r="EB43" s="120" t="str">
        <f t="shared" si="112"/>
        <v/>
      </c>
      <c r="EC43" s="601"/>
      <c r="ED43" s="603"/>
      <c r="EE43" s="599" t="str">
        <f t="shared" si="50"/>
        <v/>
      </c>
      <c r="EF43" s="120" t="str">
        <f>IF(ISBLANK(DZ43),"",IF(ISBLANK(ED43),0,ED43)*ion21Coop!$F$46/100+EB43-ED43)</f>
        <v/>
      </c>
      <c r="EG43" s="590"/>
      <c r="EH43" s="119">
        <f t="shared" si="93"/>
        <v>9</v>
      </c>
      <c r="EI43" s="427" t="str">
        <f t="shared" si="72"/>
        <v/>
      </c>
      <c r="EJ43" s="123">
        <v>38</v>
      </c>
      <c r="EK43" s="425"/>
      <c r="EL43" s="423"/>
      <c r="EM43" s="423"/>
      <c r="EN43" s="423"/>
      <c r="EO43" s="423"/>
      <c r="EP43" s="203"/>
      <c r="EQ43" s="204"/>
      <c r="ER43" s="600" t="str">
        <f t="shared" si="113"/>
        <v/>
      </c>
      <c r="ES43" s="601"/>
      <c r="ET43" s="603"/>
      <c r="EU43" s="602" t="str">
        <f t="shared" si="51"/>
        <v/>
      </c>
      <c r="EV43" s="120" t="str">
        <f>IF(ISBLANK(EP43),"",IF(ISBLANK(ET43),0,ET43)*ion21Coop!$F$46/100+ER43-ET43)</f>
        <v/>
      </c>
      <c r="EX43" s="119">
        <f t="shared" si="94"/>
        <v>10</v>
      </c>
      <c r="EY43" s="427" t="str">
        <f t="shared" si="73"/>
        <v/>
      </c>
      <c r="EZ43" s="123">
        <v>38</v>
      </c>
      <c r="FA43" s="425"/>
      <c r="FB43" s="423"/>
      <c r="FC43" s="423"/>
      <c r="FD43" s="423"/>
      <c r="FE43" s="423"/>
      <c r="FF43" s="203"/>
      <c r="FG43" s="204"/>
      <c r="FH43" s="600" t="str">
        <f t="shared" si="114"/>
        <v/>
      </c>
      <c r="FI43" s="601"/>
      <c r="FJ43" s="603"/>
      <c r="FK43" s="602" t="str">
        <f t="shared" si="52"/>
        <v/>
      </c>
      <c r="FL43" s="120" t="str">
        <f>IF(ISBLANK(FF43),"",IF(ISBLANK(FJ43),0,FJ43)*ion21Coop!$F$46/100+FH43-FJ43)</f>
        <v/>
      </c>
      <c r="FM43" s="590"/>
      <c r="FN43" s="119">
        <f t="shared" si="95"/>
        <v>11</v>
      </c>
      <c r="FO43" s="427" t="str">
        <f t="shared" si="74"/>
        <v/>
      </c>
      <c r="FP43" s="123">
        <v>38</v>
      </c>
      <c r="FQ43" s="425"/>
      <c r="FR43" s="423"/>
      <c r="FS43" s="423"/>
      <c r="FT43" s="423"/>
      <c r="FU43" s="423"/>
      <c r="FV43" s="203"/>
      <c r="FW43" s="204"/>
      <c r="FX43" s="600" t="str">
        <f t="shared" si="115"/>
        <v/>
      </c>
      <c r="FY43" s="601"/>
      <c r="FZ43" s="603"/>
      <c r="GA43" s="602" t="str">
        <f t="shared" si="53"/>
        <v/>
      </c>
      <c r="GB43" s="120" t="str">
        <f>IF(ISBLANK(FV43),"",IF(ISBLANK(FZ43),0,FZ43)*ion21Coop!$F$46/100+FX43-FZ43)</f>
        <v/>
      </c>
      <c r="GC43" s="590"/>
      <c r="GD43" s="119">
        <f t="shared" si="96"/>
        <v>12</v>
      </c>
      <c r="GE43" s="427" t="str">
        <f t="shared" si="75"/>
        <v/>
      </c>
      <c r="GF43" s="123">
        <v>38</v>
      </c>
      <c r="GG43" s="425"/>
      <c r="GH43" s="423"/>
      <c r="GI43" s="423"/>
      <c r="GJ43" s="423"/>
      <c r="GK43" s="423"/>
      <c r="GL43" s="203"/>
      <c r="GM43" s="204"/>
      <c r="GN43" s="600" t="str">
        <f t="shared" si="116"/>
        <v/>
      </c>
      <c r="GO43" s="601"/>
      <c r="GP43" s="603"/>
      <c r="GQ43" s="602" t="str">
        <f t="shared" si="54"/>
        <v/>
      </c>
      <c r="GR43" s="120" t="str">
        <f>IF(ISBLANK(GL43),"",IF(ISBLANK(GP43),0,GP43)*ion21Coop!$F$46/100+GN43-GP43)</f>
        <v/>
      </c>
      <c r="GT43" s="119">
        <f t="shared" si="97"/>
        <v>13</v>
      </c>
      <c r="GU43" s="427" t="str">
        <f t="shared" si="76"/>
        <v/>
      </c>
      <c r="GV43" s="123">
        <v>38</v>
      </c>
      <c r="GW43" s="425"/>
      <c r="GX43" s="423"/>
      <c r="GY43" s="423"/>
      <c r="GZ43" s="423"/>
      <c r="HA43" s="423"/>
      <c r="HB43" s="203"/>
      <c r="HC43" s="204"/>
      <c r="HD43" s="600" t="str">
        <f t="shared" si="117"/>
        <v/>
      </c>
      <c r="HE43" s="601"/>
      <c r="HF43" s="603"/>
      <c r="HG43" s="602" t="str">
        <f t="shared" si="55"/>
        <v/>
      </c>
      <c r="HH43" s="120" t="str">
        <f>IF(ISBLANK(HB43),"",IF(ISBLANK(HF43),0,HF43)*ion21Coop!$F$46/100+HD43-HF43)</f>
        <v/>
      </c>
      <c r="HI43" s="590"/>
      <c r="HJ43" s="119">
        <f t="shared" si="98"/>
        <v>14</v>
      </c>
      <c r="HK43" s="427" t="str">
        <f t="shared" si="77"/>
        <v/>
      </c>
      <c r="HL43" s="123">
        <v>38</v>
      </c>
      <c r="HM43" s="425"/>
      <c r="HN43" s="423"/>
      <c r="HO43" s="423"/>
      <c r="HP43" s="423"/>
      <c r="HQ43" s="423"/>
      <c r="HR43" s="203"/>
      <c r="HS43" s="204"/>
      <c r="HT43" s="600" t="str">
        <f t="shared" si="118"/>
        <v/>
      </c>
      <c r="HU43" s="601"/>
      <c r="HV43" s="603"/>
      <c r="HW43" s="602" t="str">
        <f t="shared" si="56"/>
        <v/>
      </c>
      <c r="HX43" s="120" t="str">
        <f>IF(ISBLANK(HR43),"",IF(ISBLANK(HV43),0,HV43)*ion21Coop!$F$46/100+HT43-HV43)</f>
        <v/>
      </c>
      <c r="HY43" s="590"/>
      <c r="HZ43" s="119">
        <f t="shared" si="99"/>
        <v>15</v>
      </c>
      <c r="IA43" s="427" t="str">
        <f t="shared" si="78"/>
        <v/>
      </c>
      <c r="IB43" s="123">
        <v>38</v>
      </c>
      <c r="IC43" s="425"/>
      <c r="ID43" s="423"/>
      <c r="IE43" s="423"/>
      <c r="IF43" s="423"/>
      <c r="IG43" s="423"/>
      <c r="IH43" s="203"/>
      <c r="II43" s="204"/>
      <c r="IJ43" s="600" t="str">
        <f t="shared" si="119"/>
        <v/>
      </c>
      <c r="IK43" s="601"/>
      <c r="IL43" s="603"/>
      <c r="IM43" s="602" t="str">
        <f t="shared" si="57"/>
        <v/>
      </c>
      <c r="IN43" s="120" t="str">
        <f>IF(ISBLANK(IH43),"",IF(ISBLANK(IL43),0,IL43)*ion21Coop!$F$46/100+IJ43-IL43)</f>
        <v/>
      </c>
      <c r="IP43" s="119">
        <f t="shared" si="100"/>
        <v>16</v>
      </c>
      <c r="IQ43" s="427" t="str">
        <f t="shared" si="79"/>
        <v/>
      </c>
      <c r="IR43" s="123">
        <v>38</v>
      </c>
      <c r="IS43" s="425"/>
      <c r="IT43" s="423"/>
      <c r="IU43" s="423"/>
      <c r="IV43" s="423"/>
      <c r="IW43" s="423"/>
      <c r="IX43" s="203"/>
      <c r="IY43" s="204"/>
      <c r="IZ43" s="600" t="str">
        <f t="shared" si="120"/>
        <v/>
      </c>
      <c r="JA43" s="601"/>
      <c r="JB43" s="603"/>
      <c r="JC43" s="602" t="str">
        <f t="shared" si="58"/>
        <v/>
      </c>
      <c r="JD43" s="120" t="str">
        <f>IF(ISBLANK(IX43),"",IF(ISBLANK(JB43),0,JB43)*ion21Coop!$F$46/100+IZ43-JB43)</f>
        <v/>
      </c>
      <c r="JF43" s="119">
        <f t="shared" si="101"/>
        <v>17</v>
      </c>
      <c r="JG43" s="427" t="str">
        <f t="shared" si="80"/>
        <v/>
      </c>
      <c r="JH43" s="123">
        <v>38</v>
      </c>
      <c r="JI43" s="425"/>
      <c r="JJ43" s="423"/>
      <c r="JK43" s="423"/>
      <c r="JL43" s="423"/>
      <c r="JM43" s="423"/>
      <c r="JN43" s="203"/>
      <c r="JO43" s="204"/>
      <c r="JP43" s="600" t="str">
        <f t="shared" si="121"/>
        <v/>
      </c>
      <c r="JQ43" s="601"/>
      <c r="JR43" s="603"/>
      <c r="JS43" s="602" t="str">
        <f t="shared" si="59"/>
        <v/>
      </c>
      <c r="JT43" s="120" t="str">
        <f>IF(ISBLANK(JN43),"",IF(ISBLANK(JR43),0,JR43)*ion21Coop!$F$46/100+JP43-JR43)</f>
        <v/>
      </c>
      <c r="JV43" s="119">
        <f t="shared" si="102"/>
        <v>18</v>
      </c>
      <c r="JW43" s="427" t="str">
        <f t="shared" si="81"/>
        <v/>
      </c>
      <c r="JX43" s="123">
        <v>38</v>
      </c>
      <c r="JY43" s="425"/>
      <c r="JZ43" s="423"/>
      <c r="KA43" s="423"/>
      <c r="KB43" s="423"/>
      <c r="KC43" s="423"/>
      <c r="KD43" s="203"/>
      <c r="KE43" s="204"/>
      <c r="KF43" s="600" t="str">
        <f t="shared" si="122"/>
        <v/>
      </c>
      <c r="KG43" s="601"/>
      <c r="KH43" s="603"/>
      <c r="KI43" s="602" t="str">
        <f t="shared" si="60"/>
        <v/>
      </c>
      <c r="KJ43" s="120" t="str">
        <f>IF(ISBLANK(KD43),"",IF(ISBLANK(KH43),0,KH43)*ion21Coop!$F$46/100+KF43-KH43)</f>
        <v/>
      </c>
      <c r="KL43" s="119">
        <f t="shared" si="103"/>
        <v>19</v>
      </c>
      <c r="KM43" s="427" t="str">
        <f t="shared" si="82"/>
        <v/>
      </c>
      <c r="KN43" s="123">
        <v>38</v>
      </c>
      <c r="KO43" s="425"/>
      <c r="KP43" s="423"/>
      <c r="KQ43" s="423"/>
      <c r="KR43" s="423"/>
      <c r="KS43" s="423"/>
      <c r="KT43" s="203"/>
      <c r="KU43" s="204"/>
      <c r="KV43" s="600" t="str">
        <f t="shared" si="123"/>
        <v/>
      </c>
      <c r="KW43" s="601"/>
      <c r="KX43" s="603"/>
      <c r="KY43" s="602" t="str">
        <f t="shared" si="61"/>
        <v/>
      </c>
      <c r="KZ43" s="120" t="str">
        <f>IF(ISBLANK(KT43),"",IF(ISBLANK(KX43),0,KX43)*ion21Coop!$F$46/100+KV43-KX43)</f>
        <v/>
      </c>
      <c r="LB43" s="119">
        <f t="shared" si="104"/>
        <v>20</v>
      </c>
      <c r="LC43" s="123" t="str">
        <f t="shared" si="83"/>
        <v/>
      </c>
      <c r="LD43" s="123">
        <v>38</v>
      </c>
      <c r="LE43" s="425"/>
      <c r="LF43" s="423"/>
      <c r="LG43" s="423"/>
      <c r="LH43" s="423"/>
      <c r="LI43" s="423"/>
      <c r="LJ43" s="203"/>
      <c r="LK43" s="204"/>
      <c r="LL43" s="120" t="str">
        <f t="shared" si="124"/>
        <v/>
      </c>
      <c r="LM43" s="601"/>
      <c r="LN43" s="603"/>
      <c r="LO43" s="599" t="str">
        <f t="shared" si="62"/>
        <v/>
      </c>
      <c r="LP43" s="120" t="str">
        <f>IF(ISBLANK(LJ43),"",IF(ISBLANK(LN43),0,LN43)*ion21Coop!$F$46/100+LL43-LN43)</f>
        <v/>
      </c>
      <c r="LR43" s="119">
        <f t="shared" si="105"/>
        <v>21</v>
      </c>
      <c r="LS43" s="123" t="str">
        <f t="shared" si="84"/>
        <v/>
      </c>
      <c r="LT43" s="123">
        <v>38</v>
      </c>
      <c r="LU43" s="425"/>
      <c r="LV43" s="423"/>
      <c r="LW43" s="423"/>
      <c r="LX43" s="423"/>
      <c r="LY43" s="423"/>
      <c r="LZ43" s="203"/>
      <c r="MA43" s="204"/>
      <c r="MB43" s="120" t="str">
        <f t="shared" si="125"/>
        <v/>
      </c>
      <c r="MC43" s="601"/>
      <c r="MD43" s="603"/>
      <c r="ME43" s="599" t="str">
        <f t="shared" si="63"/>
        <v/>
      </c>
      <c r="MF43" s="120" t="str">
        <f>IF(ISBLANK(LZ43),"",IF(ISBLANK(MD43),0,MD43)*ion21Coop!$F$46/100+MB43-MD43)</f>
        <v/>
      </c>
    </row>
    <row r="44" spans="1:345" x14ac:dyDescent="0.3">
      <c r="A44" s="196">
        <v>1</v>
      </c>
      <c r="B44" s="159"/>
      <c r="J44" s="119">
        <f t="shared" si="85"/>
        <v>1</v>
      </c>
      <c r="K44" s="123" t="str">
        <f t="shared" si="64"/>
        <v>YaJo</v>
      </c>
      <c r="L44" s="123">
        <v>39</v>
      </c>
      <c r="M44" s="585"/>
      <c r="N44" s="351"/>
      <c r="O44" s="351"/>
      <c r="P44" s="351"/>
      <c r="Q44" s="351"/>
      <c r="R44" s="202"/>
      <c r="S44" s="349"/>
      <c r="T44" s="120" t="str">
        <f t="shared" si="126"/>
        <v/>
      </c>
      <c r="U44" s="597"/>
      <c r="V44" s="598"/>
      <c r="W44" s="599" t="str">
        <f t="shared" si="43"/>
        <v/>
      </c>
      <c r="X44" s="120" t="str">
        <f>IF(ISBLANK(R44),"",IF(ISBLANK(V44),0,V44)*ion21Coop!$F$46/100+T44-V44)</f>
        <v/>
      </c>
      <c r="Y44" s="590"/>
      <c r="Z44" s="119">
        <f t="shared" si="86"/>
        <v>2</v>
      </c>
      <c r="AA44" s="123" t="str">
        <f t="shared" si="65"/>
        <v>GeLo</v>
      </c>
      <c r="AB44" s="123">
        <v>39</v>
      </c>
      <c r="AC44" s="616"/>
      <c r="AD44" s="423"/>
      <c r="AE44" s="423"/>
      <c r="AF44" s="423"/>
      <c r="AG44" s="423"/>
      <c r="AH44" s="203"/>
      <c r="AI44" s="204"/>
      <c r="AJ44" s="120" t="str">
        <f t="shared" si="106"/>
        <v/>
      </c>
      <c r="AK44" s="601"/>
      <c r="AL44" s="603"/>
      <c r="AM44" s="599" t="str">
        <f t="shared" si="44"/>
        <v/>
      </c>
      <c r="AN44" s="120" t="str">
        <f>IF(ISBLANK(AH44),"",IF(ISBLANK(AL44),0,AL44)*ion21Coop!$F$46/100+AJ44-AL44)</f>
        <v/>
      </c>
      <c r="AO44" s="577"/>
      <c r="AP44" s="119">
        <f t="shared" si="87"/>
        <v>3</v>
      </c>
      <c r="AQ44" s="123" t="str">
        <f t="shared" si="66"/>
        <v>MiDo</v>
      </c>
      <c r="AR44" s="123">
        <v>39</v>
      </c>
      <c r="AS44" s="585"/>
      <c r="AT44" s="351"/>
      <c r="AU44" s="351"/>
      <c r="AV44" s="351"/>
      <c r="AW44" s="351"/>
      <c r="AX44" s="202"/>
      <c r="AY44" s="349"/>
      <c r="AZ44" s="120" t="str">
        <f t="shared" si="107"/>
        <v/>
      </c>
      <c r="BA44" s="597"/>
      <c r="BB44" s="598"/>
      <c r="BC44" s="599" t="str">
        <f t="shared" si="45"/>
        <v/>
      </c>
      <c r="BD44" s="120" t="str">
        <f>IF(ISBLANK(AX44),"",IF(ISBLANK(BB44),0,BB44)*ion21Coop!$F$46/100+AZ44-BB44)</f>
        <v/>
      </c>
      <c r="BF44" s="119">
        <f t="shared" si="88"/>
        <v>4</v>
      </c>
      <c r="BG44" s="123" t="str">
        <f t="shared" si="67"/>
        <v>EmNi</v>
      </c>
      <c r="BH44" s="123">
        <v>39</v>
      </c>
      <c r="BI44" s="585"/>
      <c r="BJ44" s="351"/>
      <c r="BK44" s="351"/>
      <c r="BL44" s="351"/>
      <c r="BM44" s="351"/>
      <c r="BN44" s="202"/>
      <c r="BO44" s="349"/>
      <c r="BP44" s="120" t="str">
        <f t="shared" si="108"/>
        <v/>
      </c>
      <c r="BQ44" s="597"/>
      <c r="BR44" s="598"/>
      <c r="BS44" s="599" t="str">
        <f t="shared" si="46"/>
        <v/>
      </c>
      <c r="BT44" s="120" t="str">
        <f>IF(ISBLANK(BN44),"",IF(ISBLANK(BR44),0,BR44)*ion21Coop!$F$46/100+BP44-BR44)</f>
        <v/>
      </c>
      <c r="BU44" s="590"/>
      <c r="BV44" s="119">
        <f t="shared" si="89"/>
        <v>5</v>
      </c>
      <c r="BW44" s="123" t="str">
        <f t="shared" si="68"/>
        <v>HeJe</v>
      </c>
      <c r="BX44" s="123">
        <v>39</v>
      </c>
      <c r="BY44" s="616"/>
      <c r="BZ44" s="423"/>
      <c r="CA44" s="423"/>
      <c r="CB44" s="423"/>
      <c r="CC44" s="423"/>
      <c r="CD44" s="203"/>
      <c r="CE44" s="204"/>
      <c r="CF44" s="120" t="str">
        <f t="shared" si="109"/>
        <v/>
      </c>
      <c r="CG44" s="601"/>
      <c r="CH44" s="603"/>
      <c r="CI44" s="599" t="str">
        <f t="shared" si="47"/>
        <v/>
      </c>
      <c r="CJ44" s="120" t="str">
        <f>IF(ISBLANK(CD44),"",IF(ISBLANK(CH44),0,CH44)*ion21Coop!$F$46/100+CF44-CH44)</f>
        <v/>
      </c>
      <c r="CK44" s="590"/>
      <c r="CL44" s="119">
        <f t="shared" si="90"/>
        <v>6</v>
      </c>
      <c r="CM44" s="123" t="str">
        <f t="shared" si="69"/>
        <v/>
      </c>
      <c r="CN44" s="123">
        <v>39</v>
      </c>
      <c r="CO44" s="616"/>
      <c r="CP44" s="423"/>
      <c r="CQ44" s="423"/>
      <c r="CR44" s="423"/>
      <c r="CS44" s="423"/>
      <c r="CT44" s="203"/>
      <c r="CU44" s="204"/>
      <c r="CV44" s="120" t="str">
        <f t="shared" si="110"/>
        <v/>
      </c>
      <c r="CW44" s="601"/>
      <c r="CX44" s="603"/>
      <c r="CY44" s="599" t="str">
        <f t="shared" si="48"/>
        <v/>
      </c>
      <c r="CZ44" s="120" t="str">
        <f>IF(ISBLANK(CT44),"",IF(ISBLANK(CX44),0,CX44)*ion21Coop!$F$46/100+CV44-CX44)</f>
        <v/>
      </c>
      <c r="DB44" s="119">
        <f t="shared" si="91"/>
        <v>7</v>
      </c>
      <c r="DC44" s="123" t="str">
        <f t="shared" si="70"/>
        <v/>
      </c>
      <c r="DD44" s="123">
        <v>39</v>
      </c>
      <c r="DE44" s="616"/>
      <c r="DF44" s="423"/>
      <c r="DG44" s="423"/>
      <c r="DH44" s="423"/>
      <c r="DI44" s="423"/>
      <c r="DJ44" s="203"/>
      <c r="DK44" s="204"/>
      <c r="DL44" s="120" t="str">
        <f t="shared" si="111"/>
        <v/>
      </c>
      <c r="DM44" s="601"/>
      <c r="DN44" s="603"/>
      <c r="DO44" s="599" t="str">
        <f t="shared" si="49"/>
        <v/>
      </c>
      <c r="DP44" s="120" t="str">
        <f>IF(ISBLANK(DJ44),"",IF(ISBLANK(DN44),0,DN44)*ion21Coop!$F$46/100+DL44-DN44)</f>
        <v/>
      </c>
      <c r="DQ44" s="590"/>
      <c r="DR44" s="119">
        <f t="shared" si="92"/>
        <v>8</v>
      </c>
      <c r="DS44" s="123" t="str">
        <f t="shared" si="71"/>
        <v/>
      </c>
      <c r="DT44" s="123">
        <v>39</v>
      </c>
      <c r="DU44" s="616"/>
      <c r="DV44" s="423"/>
      <c r="DW44" s="423"/>
      <c r="DX44" s="423"/>
      <c r="DY44" s="423"/>
      <c r="DZ44" s="203"/>
      <c r="EA44" s="204"/>
      <c r="EB44" s="120" t="str">
        <f t="shared" si="112"/>
        <v/>
      </c>
      <c r="EC44" s="601"/>
      <c r="ED44" s="603"/>
      <c r="EE44" s="599" t="str">
        <f t="shared" si="50"/>
        <v/>
      </c>
      <c r="EF44" s="120" t="str">
        <f>IF(ISBLANK(DZ44),"",IF(ISBLANK(ED44),0,ED44)*ion21Coop!$F$46/100+EB44-ED44)</f>
        <v/>
      </c>
      <c r="EG44" s="590"/>
      <c r="EH44" s="119">
        <f t="shared" si="93"/>
        <v>9</v>
      </c>
      <c r="EI44" s="427" t="str">
        <f t="shared" si="72"/>
        <v/>
      </c>
      <c r="EJ44" s="123">
        <v>39</v>
      </c>
      <c r="EK44" s="425"/>
      <c r="EL44" s="423"/>
      <c r="EM44" s="423"/>
      <c r="EN44" s="423"/>
      <c r="EO44" s="423"/>
      <c r="EP44" s="203"/>
      <c r="EQ44" s="204"/>
      <c r="ER44" s="600" t="str">
        <f t="shared" si="113"/>
        <v/>
      </c>
      <c r="ES44" s="601"/>
      <c r="ET44" s="603"/>
      <c r="EU44" s="602" t="str">
        <f t="shared" si="51"/>
        <v/>
      </c>
      <c r="EV44" s="120" t="str">
        <f>IF(ISBLANK(EP44),"",IF(ISBLANK(ET44),0,ET44)*ion21Coop!$F$46/100+ER44-ET44)</f>
        <v/>
      </c>
      <c r="EX44" s="119">
        <f t="shared" si="94"/>
        <v>10</v>
      </c>
      <c r="EY44" s="427" t="str">
        <f t="shared" si="73"/>
        <v/>
      </c>
      <c r="EZ44" s="123">
        <v>39</v>
      </c>
      <c r="FA44" s="425"/>
      <c r="FB44" s="423"/>
      <c r="FC44" s="423"/>
      <c r="FD44" s="423"/>
      <c r="FE44" s="423"/>
      <c r="FF44" s="203"/>
      <c r="FG44" s="204"/>
      <c r="FH44" s="600" t="str">
        <f t="shared" si="114"/>
        <v/>
      </c>
      <c r="FI44" s="601"/>
      <c r="FJ44" s="603"/>
      <c r="FK44" s="602" t="str">
        <f t="shared" si="52"/>
        <v/>
      </c>
      <c r="FL44" s="120" t="str">
        <f>IF(ISBLANK(FF44),"",IF(ISBLANK(FJ44),0,FJ44)*ion21Coop!$F$46/100+FH44-FJ44)</f>
        <v/>
      </c>
      <c r="FM44" s="590"/>
      <c r="FN44" s="119">
        <f t="shared" si="95"/>
        <v>11</v>
      </c>
      <c r="FO44" s="427" t="str">
        <f t="shared" si="74"/>
        <v/>
      </c>
      <c r="FP44" s="123">
        <v>39</v>
      </c>
      <c r="FQ44" s="425"/>
      <c r="FR44" s="423"/>
      <c r="FS44" s="423"/>
      <c r="FT44" s="423"/>
      <c r="FU44" s="423"/>
      <c r="FV44" s="203"/>
      <c r="FW44" s="204"/>
      <c r="FX44" s="600" t="str">
        <f t="shared" si="115"/>
        <v/>
      </c>
      <c r="FY44" s="601"/>
      <c r="FZ44" s="603"/>
      <c r="GA44" s="602" t="str">
        <f t="shared" si="53"/>
        <v/>
      </c>
      <c r="GB44" s="120" t="str">
        <f>IF(ISBLANK(FV44),"",IF(ISBLANK(FZ44),0,FZ44)*ion21Coop!$F$46/100+FX44-FZ44)</f>
        <v/>
      </c>
      <c r="GC44" s="590"/>
      <c r="GD44" s="119">
        <f t="shared" si="96"/>
        <v>12</v>
      </c>
      <c r="GE44" s="427" t="str">
        <f t="shared" si="75"/>
        <v/>
      </c>
      <c r="GF44" s="123">
        <v>39</v>
      </c>
      <c r="GG44" s="425"/>
      <c r="GH44" s="423"/>
      <c r="GI44" s="423"/>
      <c r="GJ44" s="423"/>
      <c r="GK44" s="423"/>
      <c r="GL44" s="203"/>
      <c r="GM44" s="204"/>
      <c r="GN44" s="600" t="str">
        <f t="shared" si="116"/>
        <v/>
      </c>
      <c r="GO44" s="601"/>
      <c r="GP44" s="603"/>
      <c r="GQ44" s="602" t="str">
        <f t="shared" si="54"/>
        <v/>
      </c>
      <c r="GR44" s="120" t="str">
        <f>IF(ISBLANK(GL44),"",IF(ISBLANK(GP44),0,GP44)*ion21Coop!$F$46/100+GN44-GP44)</f>
        <v/>
      </c>
      <c r="GT44" s="119">
        <f t="shared" si="97"/>
        <v>13</v>
      </c>
      <c r="GU44" s="427" t="str">
        <f t="shared" si="76"/>
        <v/>
      </c>
      <c r="GV44" s="123">
        <v>39</v>
      </c>
      <c r="GW44" s="425"/>
      <c r="GX44" s="423"/>
      <c r="GY44" s="423"/>
      <c r="GZ44" s="423"/>
      <c r="HA44" s="423"/>
      <c r="HB44" s="203"/>
      <c r="HC44" s="204"/>
      <c r="HD44" s="600" t="str">
        <f t="shared" si="117"/>
        <v/>
      </c>
      <c r="HE44" s="601"/>
      <c r="HF44" s="603"/>
      <c r="HG44" s="602" t="str">
        <f t="shared" si="55"/>
        <v/>
      </c>
      <c r="HH44" s="120" t="str">
        <f>IF(ISBLANK(HB44),"",IF(ISBLANK(HF44),0,HF44)*ion21Coop!$F$46/100+HD44-HF44)</f>
        <v/>
      </c>
      <c r="HI44" s="590"/>
      <c r="HJ44" s="119">
        <f t="shared" si="98"/>
        <v>14</v>
      </c>
      <c r="HK44" s="427" t="str">
        <f t="shared" si="77"/>
        <v/>
      </c>
      <c r="HL44" s="123">
        <v>39</v>
      </c>
      <c r="HM44" s="425"/>
      <c r="HN44" s="423"/>
      <c r="HO44" s="423"/>
      <c r="HP44" s="423"/>
      <c r="HQ44" s="423"/>
      <c r="HR44" s="203"/>
      <c r="HS44" s="204"/>
      <c r="HT44" s="600" t="str">
        <f t="shared" si="118"/>
        <v/>
      </c>
      <c r="HU44" s="601"/>
      <c r="HV44" s="603"/>
      <c r="HW44" s="602" t="str">
        <f t="shared" si="56"/>
        <v/>
      </c>
      <c r="HX44" s="120" t="str">
        <f>IF(ISBLANK(HR44),"",IF(ISBLANK(HV44),0,HV44)*ion21Coop!$F$46/100+HT44-HV44)</f>
        <v/>
      </c>
      <c r="HY44" s="590"/>
      <c r="HZ44" s="119">
        <f t="shared" si="99"/>
        <v>15</v>
      </c>
      <c r="IA44" s="427" t="str">
        <f t="shared" si="78"/>
        <v/>
      </c>
      <c r="IB44" s="123">
        <v>39</v>
      </c>
      <c r="IC44" s="425"/>
      <c r="ID44" s="423"/>
      <c r="IE44" s="423"/>
      <c r="IF44" s="423"/>
      <c r="IG44" s="423"/>
      <c r="IH44" s="203"/>
      <c r="II44" s="204"/>
      <c r="IJ44" s="600" t="str">
        <f t="shared" si="119"/>
        <v/>
      </c>
      <c r="IK44" s="601"/>
      <c r="IL44" s="603"/>
      <c r="IM44" s="602" t="str">
        <f t="shared" si="57"/>
        <v/>
      </c>
      <c r="IN44" s="120" t="str">
        <f>IF(ISBLANK(IH44),"",IF(ISBLANK(IL44),0,IL44)*ion21Coop!$F$46/100+IJ44-IL44)</f>
        <v/>
      </c>
      <c r="IP44" s="119">
        <f t="shared" si="100"/>
        <v>16</v>
      </c>
      <c r="IQ44" s="427" t="str">
        <f t="shared" si="79"/>
        <v/>
      </c>
      <c r="IR44" s="123">
        <v>39</v>
      </c>
      <c r="IS44" s="425"/>
      <c r="IT44" s="423"/>
      <c r="IU44" s="423"/>
      <c r="IV44" s="423"/>
      <c r="IW44" s="423"/>
      <c r="IX44" s="203"/>
      <c r="IY44" s="204"/>
      <c r="IZ44" s="600" t="str">
        <f t="shared" si="120"/>
        <v/>
      </c>
      <c r="JA44" s="601"/>
      <c r="JB44" s="603"/>
      <c r="JC44" s="602" t="str">
        <f t="shared" si="58"/>
        <v/>
      </c>
      <c r="JD44" s="120" t="str">
        <f>IF(ISBLANK(IX44),"",IF(ISBLANK(JB44),0,JB44)*ion21Coop!$F$46/100+IZ44-JB44)</f>
        <v/>
      </c>
      <c r="JF44" s="119">
        <f t="shared" si="101"/>
        <v>17</v>
      </c>
      <c r="JG44" s="427" t="str">
        <f t="shared" si="80"/>
        <v/>
      </c>
      <c r="JH44" s="123">
        <v>39</v>
      </c>
      <c r="JI44" s="425"/>
      <c r="JJ44" s="423"/>
      <c r="JK44" s="423"/>
      <c r="JL44" s="423"/>
      <c r="JM44" s="423"/>
      <c r="JN44" s="203"/>
      <c r="JO44" s="204"/>
      <c r="JP44" s="600" t="str">
        <f t="shared" si="121"/>
        <v/>
      </c>
      <c r="JQ44" s="601"/>
      <c r="JR44" s="603"/>
      <c r="JS44" s="602" t="str">
        <f t="shared" si="59"/>
        <v/>
      </c>
      <c r="JT44" s="120" t="str">
        <f>IF(ISBLANK(JN44),"",IF(ISBLANK(JR44),0,JR44)*ion21Coop!$F$46/100+JP44-JR44)</f>
        <v/>
      </c>
      <c r="JV44" s="119">
        <f t="shared" si="102"/>
        <v>18</v>
      </c>
      <c r="JW44" s="427" t="str">
        <f t="shared" si="81"/>
        <v/>
      </c>
      <c r="JX44" s="123">
        <v>39</v>
      </c>
      <c r="JY44" s="425"/>
      <c r="JZ44" s="423"/>
      <c r="KA44" s="423"/>
      <c r="KB44" s="423"/>
      <c r="KC44" s="423"/>
      <c r="KD44" s="203"/>
      <c r="KE44" s="204"/>
      <c r="KF44" s="600" t="str">
        <f t="shared" si="122"/>
        <v/>
      </c>
      <c r="KG44" s="601"/>
      <c r="KH44" s="603"/>
      <c r="KI44" s="602" t="str">
        <f t="shared" si="60"/>
        <v/>
      </c>
      <c r="KJ44" s="120" t="str">
        <f>IF(ISBLANK(KD44),"",IF(ISBLANK(KH44),0,KH44)*ion21Coop!$F$46/100+KF44-KH44)</f>
        <v/>
      </c>
      <c r="KL44" s="119">
        <f t="shared" si="103"/>
        <v>19</v>
      </c>
      <c r="KM44" s="427" t="str">
        <f t="shared" si="82"/>
        <v/>
      </c>
      <c r="KN44" s="123">
        <v>39</v>
      </c>
      <c r="KO44" s="425"/>
      <c r="KP44" s="423"/>
      <c r="KQ44" s="423"/>
      <c r="KR44" s="423"/>
      <c r="KS44" s="423"/>
      <c r="KT44" s="203"/>
      <c r="KU44" s="204"/>
      <c r="KV44" s="600" t="str">
        <f t="shared" si="123"/>
        <v/>
      </c>
      <c r="KW44" s="601"/>
      <c r="KX44" s="603"/>
      <c r="KY44" s="602" t="str">
        <f t="shared" si="61"/>
        <v/>
      </c>
      <c r="KZ44" s="120" t="str">
        <f>IF(ISBLANK(KT44),"",IF(ISBLANK(KX44),0,KX44)*ion21Coop!$F$46/100+KV44-KX44)</f>
        <v/>
      </c>
      <c r="LB44" s="119">
        <f t="shared" si="104"/>
        <v>20</v>
      </c>
      <c r="LC44" s="123" t="str">
        <f t="shared" si="83"/>
        <v/>
      </c>
      <c r="LD44" s="123">
        <v>39</v>
      </c>
      <c r="LE44" s="425"/>
      <c r="LF44" s="423"/>
      <c r="LG44" s="423"/>
      <c r="LH44" s="423"/>
      <c r="LI44" s="423"/>
      <c r="LJ44" s="203"/>
      <c r="LK44" s="204"/>
      <c r="LL44" s="120" t="str">
        <f t="shared" si="124"/>
        <v/>
      </c>
      <c r="LM44" s="601"/>
      <c r="LN44" s="603"/>
      <c r="LO44" s="599" t="str">
        <f t="shared" si="62"/>
        <v/>
      </c>
      <c r="LP44" s="120" t="str">
        <f>IF(ISBLANK(LJ44),"",IF(ISBLANK(LN44),0,LN44)*ion21Coop!$F$46/100+LL44-LN44)</f>
        <v/>
      </c>
      <c r="LR44" s="119">
        <f t="shared" si="105"/>
        <v>21</v>
      </c>
      <c r="LS44" s="123" t="str">
        <f t="shared" si="84"/>
        <v/>
      </c>
      <c r="LT44" s="123">
        <v>39</v>
      </c>
      <c r="LU44" s="425"/>
      <c r="LV44" s="423"/>
      <c r="LW44" s="423"/>
      <c r="LX44" s="423"/>
      <c r="LY44" s="423"/>
      <c r="LZ44" s="203"/>
      <c r="MA44" s="204"/>
      <c r="MB44" s="120" t="str">
        <f t="shared" si="125"/>
        <v/>
      </c>
      <c r="MC44" s="601"/>
      <c r="MD44" s="603"/>
      <c r="ME44" s="599" t="str">
        <f t="shared" si="63"/>
        <v/>
      </c>
      <c r="MF44" s="120" t="str">
        <f>IF(ISBLANK(LZ44),"",IF(ISBLANK(MD44),0,MD44)*ion21Coop!$F$46/100+MB44-MD44)</f>
        <v/>
      </c>
    </row>
    <row r="45" spans="1:345" x14ac:dyDescent="0.3">
      <c r="B45" s="159"/>
      <c r="J45" s="119">
        <f t="shared" si="85"/>
        <v>1</v>
      </c>
      <c r="K45" s="123" t="str">
        <f t="shared" si="64"/>
        <v>YaJo</v>
      </c>
      <c r="L45" s="123">
        <v>40</v>
      </c>
      <c r="M45" s="585"/>
      <c r="N45" s="351"/>
      <c r="O45" s="351"/>
      <c r="P45" s="351"/>
      <c r="Q45" s="351"/>
      <c r="R45" s="202"/>
      <c r="S45" s="349"/>
      <c r="T45" s="120" t="str">
        <f t="shared" si="126"/>
        <v/>
      </c>
      <c r="U45" s="597"/>
      <c r="V45" s="598"/>
      <c r="W45" s="599" t="str">
        <f t="shared" si="43"/>
        <v/>
      </c>
      <c r="X45" s="120" t="str">
        <f>IF(ISBLANK(R45),"",IF(ISBLANK(V45),0,V45)*ion21Coop!$F$46/100+T45-V45)</f>
        <v/>
      </c>
      <c r="Y45" s="590"/>
      <c r="Z45" s="119">
        <f t="shared" si="86"/>
        <v>2</v>
      </c>
      <c r="AA45" s="123" t="str">
        <f t="shared" si="65"/>
        <v>GeLo</v>
      </c>
      <c r="AB45" s="123">
        <v>40</v>
      </c>
      <c r="AC45" s="616"/>
      <c r="AD45" s="423"/>
      <c r="AE45" s="423"/>
      <c r="AF45" s="423"/>
      <c r="AG45" s="423"/>
      <c r="AH45" s="203"/>
      <c r="AI45" s="204"/>
      <c r="AJ45" s="120" t="str">
        <f t="shared" si="106"/>
        <v/>
      </c>
      <c r="AK45" s="601"/>
      <c r="AL45" s="603"/>
      <c r="AM45" s="599" t="str">
        <f t="shared" si="44"/>
        <v/>
      </c>
      <c r="AN45" s="120" t="str">
        <f>IF(ISBLANK(AH45),"",IF(ISBLANK(AL45),0,AL45)*ion21Coop!$F$46/100+AJ45-AL45)</f>
        <v/>
      </c>
      <c r="AO45" s="577"/>
      <c r="AP45" s="119">
        <f t="shared" si="87"/>
        <v>3</v>
      </c>
      <c r="AQ45" s="123" t="str">
        <f t="shared" si="66"/>
        <v>MiDo</v>
      </c>
      <c r="AR45" s="123">
        <v>40</v>
      </c>
      <c r="AS45" s="585"/>
      <c r="AT45" s="351"/>
      <c r="AU45" s="351"/>
      <c r="AV45" s="351"/>
      <c r="AW45" s="351"/>
      <c r="AX45" s="202"/>
      <c r="AY45" s="349"/>
      <c r="AZ45" s="120" t="str">
        <f t="shared" si="107"/>
        <v/>
      </c>
      <c r="BA45" s="597"/>
      <c r="BB45" s="598"/>
      <c r="BC45" s="599" t="str">
        <f t="shared" si="45"/>
        <v/>
      </c>
      <c r="BD45" s="120" t="str">
        <f>IF(ISBLANK(AX45),"",IF(ISBLANK(BB45),0,BB45)*ion21Coop!$F$46/100+AZ45-BB45)</f>
        <v/>
      </c>
      <c r="BF45" s="119">
        <f t="shared" si="88"/>
        <v>4</v>
      </c>
      <c r="BG45" s="123" t="str">
        <f t="shared" si="67"/>
        <v>EmNi</v>
      </c>
      <c r="BH45" s="123">
        <v>40</v>
      </c>
      <c r="BI45" s="585"/>
      <c r="BJ45" s="351"/>
      <c r="BK45" s="351"/>
      <c r="BL45" s="351"/>
      <c r="BM45" s="351"/>
      <c r="BN45" s="202"/>
      <c r="BO45" s="349"/>
      <c r="BP45" s="120" t="str">
        <f t="shared" si="108"/>
        <v/>
      </c>
      <c r="BQ45" s="597"/>
      <c r="BR45" s="598"/>
      <c r="BS45" s="599" t="str">
        <f t="shared" si="46"/>
        <v/>
      </c>
      <c r="BT45" s="120" t="str">
        <f>IF(ISBLANK(BN45),"",IF(ISBLANK(BR45),0,BR45)*ion21Coop!$F$46/100+BP45-BR45)</f>
        <v/>
      </c>
      <c r="BU45" s="590"/>
      <c r="BV45" s="119">
        <f t="shared" si="89"/>
        <v>5</v>
      </c>
      <c r="BW45" s="123" t="str">
        <f t="shared" si="68"/>
        <v>HeJe</v>
      </c>
      <c r="BX45" s="123">
        <v>40</v>
      </c>
      <c r="BY45" s="616"/>
      <c r="BZ45" s="423"/>
      <c r="CA45" s="423"/>
      <c r="CB45" s="423"/>
      <c r="CC45" s="423"/>
      <c r="CD45" s="203"/>
      <c r="CE45" s="204"/>
      <c r="CF45" s="120" t="str">
        <f t="shared" si="109"/>
        <v/>
      </c>
      <c r="CG45" s="601"/>
      <c r="CH45" s="603"/>
      <c r="CI45" s="599" t="str">
        <f t="shared" si="47"/>
        <v/>
      </c>
      <c r="CJ45" s="120" t="str">
        <f>IF(ISBLANK(CD45),"",IF(ISBLANK(CH45),0,CH45)*ion21Coop!$F$46/100+CF45-CH45)</f>
        <v/>
      </c>
      <c r="CK45" s="590"/>
      <c r="CL45" s="119">
        <f t="shared" si="90"/>
        <v>6</v>
      </c>
      <c r="CM45" s="123" t="str">
        <f t="shared" si="69"/>
        <v/>
      </c>
      <c r="CN45" s="123">
        <v>40</v>
      </c>
      <c r="CO45" s="616"/>
      <c r="CP45" s="423"/>
      <c r="CQ45" s="423"/>
      <c r="CR45" s="423"/>
      <c r="CS45" s="423"/>
      <c r="CT45" s="203"/>
      <c r="CU45" s="204"/>
      <c r="CV45" s="120" t="str">
        <f t="shared" si="110"/>
        <v/>
      </c>
      <c r="CW45" s="601"/>
      <c r="CX45" s="603"/>
      <c r="CY45" s="599" t="str">
        <f t="shared" si="48"/>
        <v/>
      </c>
      <c r="CZ45" s="120" t="str">
        <f>IF(ISBLANK(CT45),"",IF(ISBLANK(CX45),0,CX45)*ion21Coop!$F$46/100+CV45-CX45)</f>
        <v/>
      </c>
      <c r="DB45" s="119">
        <f t="shared" si="91"/>
        <v>7</v>
      </c>
      <c r="DC45" s="123" t="str">
        <f t="shared" si="70"/>
        <v/>
      </c>
      <c r="DD45" s="123">
        <v>40</v>
      </c>
      <c r="DE45" s="616"/>
      <c r="DF45" s="423"/>
      <c r="DG45" s="423"/>
      <c r="DH45" s="423"/>
      <c r="DI45" s="423"/>
      <c r="DJ45" s="203"/>
      <c r="DK45" s="204"/>
      <c r="DL45" s="120" t="str">
        <f t="shared" si="111"/>
        <v/>
      </c>
      <c r="DM45" s="601"/>
      <c r="DN45" s="603"/>
      <c r="DO45" s="599" t="str">
        <f t="shared" si="49"/>
        <v/>
      </c>
      <c r="DP45" s="120" t="str">
        <f>IF(ISBLANK(DJ45),"",IF(ISBLANK(DN45),0,DN45)*ion21Coop!$F$46/100+DL45-DN45)</f>
        <v/>
      </c>
      <c r="DQ45" s="590"/>
      <c r="DR45" s="119">
        <f t="shared" si="92"/>
        <v>8</v>
      </c>
      <c r="DS45" s="123" t="str">
        <f t="shared" si="71"/>
        <v/>
      </c>
      <c r="DT45" s="123">
        <v>40</v>
      </c>
      <c r="DU45" s="616"/>
      <c r="DV45" s="423"/>
      <c r="DW45" s="423"/>
      <c r="DX45" s="423"/>
      <c r="DY45" s="423"/>
      <c r="DZ45" s="203"/>
      <c r="EA45" s="204"/>
      <c r="EB45" s="120" t="str">
        <f t="shared" si="112"/>
        <v/>
      </c>
      <c r="EC45" s="601"/>
      <c r="ED45" s="603"/>
      <c r="EE45" s="599" t="str">
        <f t="shared" si="50"/>
        <v/>
      </c>
      <c r="EF45" s="120" t="str">
        <f>IF(ISBLANK(DZ45),"",IF(ISBLANK(ED45),0,ED45)*ion21Coop!$F$46/100+EB45-ED45)</f>
        <v/>
      </c>
      <c r="EG45" s="590"/>
      <c r="EH45" s="119">
        <f t="shared" si="93"/>
        <v>9</v>
      </c>
      <c r="EI45" s="427" t="str">
        <f t="shared" si="72"/>
        <v/>
      </c>
      <c r="EJ45" s="123">
        <v>40</v>
      </c>
      <c r="EK45" s="425"/>
      <c r="EL45" s="423"/>
      <c r="EM45" s="423"/>
      <c r="EN45" s="423"/>
      <c r="EO45" s="423"/>
      <c r="EP45" s="203"/>
      <c r="EQ45" s="204"/>
      <c r="ER45" s="600" t="str">
        <f t="shared" si="113"/>
        <v/>
      </c>
      <c r="ES45" s="601"/>
      <c r="ET45" s="603"/>
      <c r="EU45" s="602" t="str">
        <f t="shared" si="51"/>
        <v/>
      </c>
      <c r="EV45" s="120" t="str">
        <f>IF(ISBLANK(EP45),"",IF(ISBLANK(ET45),0,ET45)*ion21Coop!$F$46/100+ER45-ET45)</f>
        <v/>
      </c>
      <c r="EX45" s="119">
        <f t="shared" si="94"/>
        <v>10</v>
      </c>
      <c r="EY45" s="427" t="str">
        <f t="shared" si="73"/>
        <v/>
      </c>
      <c r="EZ45" s="123">
        <v>40</v>
      </c>
      <c r="FA45" s="425"/>
      <c r="FB45" s="423"/>
      <c r="FC45" s="423"/>
      <c r="FD45" s="423"/>
      <c r="FE45" s="423"/>
      <c r="FF45" s="203"/>
      <c r="FG45" s="204"/>
      <c r="FH45" s="600" t="str">
        <f t="shared" si="114"/>
        <v/>
      </c>
      <c r="FI45" s="601"/>
      <c r="FJ45" s="603"/>
      <c r="FK45" s="602" t="str">
        <f t="shared" si="52"/>
        <v/>
      </c>
      <c r="FL45" s="120" t="str">
        <f>IF(ISBLANK(FF45),"",IF(ISBLANK(FJ45),0,FJ45)*ion21Coop!$F$46/100+FH45-FJ45)</f>
        <v/>
      </c>
      <c r="FM45" s="590"/>
      <c r="FN45" s="119">
        <f t="shared" si="95"/>
        <v>11</v>
      </c>
      <c r="FO45" s="427" t="str">
        <f t="shared" si="74"/>
        <v/>
      </c>
      <c r="FP45" s="123">
        <v>40</v>
      </c>
      <c r="FQ45" s="425"/>
      <c r="FR45" s="423"/>
      <c r="FS45" s="423"/>
      <c r="FT45" s="423"/>
      <c r="FU45" s="423"/>
      <c r="FV45" s="203"/>
      <c r="FW45" s="204"/>
      <c r="FX45" s="600" t="str">
        <f t="shared" si="115"/>
        <v/>
      </c>
      <c r="FY45" s="601"/>
      <c r="FZ45" s="603"/>
      <c r="GA45" s="602" t="str">
        <f t="shared" si="53"/>
        <v/>
      </c>
      <c r="GB45" s="120" t="str">
        <f>IF(ISBLANK(FV45),"",IF(ISBLANK(FZ45),0,FZ45)*ion21Coop!$F$46/100+FX45-FZ45)</f>
        <v/>
      </c>
      <c r="GC45" s="590"/>
      <c r="GD45" s="119">
        <f t="shared" si="96"/>
        <v>12</v>
      </c>
      <c r="GE45" s="427" t="str">
        <f t="shared" si="75"/>
        <v/>
      </c>
      <c r="GF45" s="123">
        <v>40</v>
      </c>
      <c r="GG45" s="425"/>
      <c r="GH45" s="423"/>
      <c r="GI45" s="423"/>
      <c r="GJ45" s="423"/>
      <c r="GK45" s="423"/>
      <c r="GL45" s="203"/>
      <c r="GM45" s="204"/>
      <c r="GN45" s="600" t="str">
        <f t="shared" si="116"/>
        <v/>
      </c>
      <c r="GO45" s="601"/>
      <c r="GP45" s="603"/>
      <c r="GQ45" s="602" t="str">
        <f t="shared" si="54"/>
        <v/>
      </c>
      <c r="GR45" s="120" t="str">
        <f>IF(ISBLANK(GL45),"",IF(ISBLANK(GP45),0,GP45)*ion21Coop!$F$46/100+GN45-GP45)</f>
        <v/>
      </c>
      <c r="GT45" s="119">
        <f t="shared" si="97"/>
        <v>13</v>
      </c>
      <c r="GU45" s="427" t="str">
        <f t="shared" si="76"/>
        <v/>
      </c>
      <c r="GV45" s="123">
        <v>40</v>
      </c>
      <c r="GW45" s="425"/>
      <c r="GX45" s="423"/>
      <c r="GY45" s="423"/>
      <c r="GZ45" s="423"/>
      <c r="HA45" s="423"/>
      <c r="HB45" s="203"/>
      <c r="HC45" s="204"/>
      <c r="HD45" s="600" t="str">
        <f t="shared" si="117"/>
        <v/>
      </c>
      <c r="HE45" s="601"/>
      <c r="HF45" s="603"/>
      <c r="HG45" s="602" t="str">
        <f t="shared" si="55"/>
        <v/>
      </c>
      <c r="HH45" s="120" t="str">
        <f>IF(ISBLANK(HB45),"",IF(ISBLANK(HF45),0,HF45)*ion21Coop!$F$46/100+HD45-HF45)</f>
        <v/>
      </c>
      <c r="HI45" s="590"/>
      <c r="HJ45" s="119">
        <f t="shared" si="98"/>
        <v>14</v>
      </c>
      <c r="HK45" s="427" t="str">
        <f t="shared" si="77"/>
        <v/>
      </c>
      <c r="HL45" s="123">
        <v>40</v>
      </c>
      <c r="HM45" s="425"/>
      <c r="HN45" s="423"/>
      <c r="HO45" s="423"/>
      <c r="HP45" s="423"/>
      <c r="HQ45" s="423"/>
      <c r="HR45" s="203"/>
      <c r="HS45" s="204"/>
      <c r="HT45" s="600" t="str">
        <f t="shared" si="118"/>
        <v/>
      </c>
      <c r="HU45" s="601"/>
      <c r="HV45" s="603"/>
      <c r="HW45" s="602" t="str">
        <f t="shared" si="56"/>
        <v/>
      </c>
      <c r="HX45" s="120" t="str">
        <f>IF(ISBLANK(HR45),"",IF(ISBLANK(HV45),0,HV45)*ion21Coop!$F$46/100+HT45-HV45)</f>
        <v/>
      </c>
      <c r="HY45" s="590"/>
      <c r="HZ45" s="119">
        <f t="shared" si="99"/>
        <v>15</v>
      </c>
      <c r="IA45" s="427" t="str">
        <f t="shared" si="78"/>
        <v/>
      </c>
      <c r="IB45" s="123">
        <v>40</v>
      </c>
      <c r="IC45" s="425"/>
      <c r="ID45" s="423"/>
      <c r="IE45" s="423"/>
      <c r="IF45" s="423"/>
      <c r="IG45" s="423"/>
      <c r="IH45" s="203"/>
      <c r="II45" s="204"/>
      <c r="IJ45" s="600" t="str">
        <f t="shared" si="119"/>
        <v/>
      </c>
      <c r="IK45" s="601"/>
      <c r="IL45" s="603"/>
      <c r="IM45" s="602" t="str">
        <f t="shared" si="57"/>
        <v/>
      </c>
      <c r="IN45" s="120" t="str">
        <f>IF(ISBLANK(IH45),"",IF(ISBLANK(IL45),0,IL45)*ion21Coop!$F$46/100+IJ45-IL45)</f>
        <v/>
      </c>
      <c r="IP45" s="119">
        <f t="shared" si="100"/>
        <v>16</v>
      </c>
      <c r="IQ45" s="427" t="str">
        <f t="shared" si="79"/>
        <v/>
      </c>
      <c r="IR45" s="123">
        <v>40</v>
      </c>
      <c r="IS45" s="425"/>
      <c r="IT45" s="423"/>
      <c r="IU45" s="423"/>
      <c r="IV45" s="423"/>
      <c r="IW45" s="423"/>
      <c r="IX45" s="203"/>
      <c r="IY45" s="204"/>
      <c r="IZ45" s="600" t="str">
        <f t="shared" si="120"/>
        <v/>
      </c>
      <c r="JA45" s="601"/>
      <c r="JB45" s="603"/>
      <c r="JC45" s="602" t="str">
        <f t="shared" si="58"/>
        <v/>
      </c>
      <c r="JD45" s="120" t="str">
        <f>IF(ISBLANK(IX45),"",IF(ISBLANK(JB45),0,JB45)*ion21Coop!$F$46/100+IZ45-JB45)</f>
        <v/>
      </c>
      <c r="JF45" s="119">
        <f t="shared" si="101"/>
        <v>17</v>
      </c>
      <c r="JG45" s="427" t="str">
        <f t="shared" si="80"/>
        <v/>
      </c>
      <c r="JH45" s="123">
        <v>40</v>
      </c>
      <c r="JI45" s="425"/>
      <c r="JJ45" s="423"/>
      <c r="JK45" s="423"/>
      <c r="JL45" s="423"/>
      <c r="JM45" s="423"/>
      <c r="JN45" s="203"/>
      <c r="JO45" s="204"/>
      <c r="JP45" s="600" t="str">
        <f t="shared" si="121"/>
        <v/>
      </c>
      <c r="JQ45" s="601"/>
      <c r="JR45" s="603"/>
      <c r="JS45" s="602" t="str">
        <f t="shared" si="59"/>
        <v/>
      </c>
      <c r="JT45" s="120" t="str">
        <f>IF(ISBLANK(JN45),"",IF(ISBLANK(JR45),0,JR45)*ion21Coop!$F$46/100+JP45-JR45)</f>
        <v/>
      </c>
      <c r="JV45" s="119">
        <f t="shared" si="102"/>
        <v>18</v>
      </c>
      <c r="JW45" s="427" t="str">
        <f t="shared" si="81"/>
        <v/>
      </c>
      <c r="JX45" s="123">
        <v>40</v>
      </c>
      <c r="JY45" s="425"/>
      <c r="JZ45" s="423"/>
      <c r="KA45" s="423"/>
      <c r="KB45" s="423"/>
      <c r="KC45" s="423"/>
      <c r="KD45" s="203"/>
      <c r="KE45" s="204"/>
      <c r="KF45" s="600" t="str">
        <f t="shared" si="122"/>
        <v/>
      </c>
      <c r="KG45" s="601"/>
      <c r="KH45" s="603"/>
      <c r="KI45" s="602" t="str">
        <f t="shared" si="60"/>
        <v/>
      </c>
      <c r="KJ45" s="120" t="str">
        <f>IF(ISBLANK(KD45),"",IF(ISBLANK(KH45),0,KH45)*ion21Coop!$F$46/100+KF45-KH45)</f>
        <v/>
      </c>
      <c r="KL45" s="119">
        <f t="shared" si="103"/>
        <v>19</v>
      </c>
      <c r="KM45" s="427" t="str">
        <f t="shared" si="82"/>
        <v/>
      </c>
      <c r="KN45" s="123">
        <v>40</v>
      </c>
      <c r="KO45" s="425"/>
      <c r="KP45" s="423"/>
      <c r="KQ45" s="423"/>
      <c r="KR45" s="423"/>
      <c r="KS45" s="423"/>
      <c r="KT45" s="203"/>
      <c r="KU45" s="204"/>
      <c r="KV45" s="600" t="str">
        <f t="shared" si="123"/>
        <v/>
      </c>
      <c r="KW45" s="601"/>
      <c r="KX45" s="603"/>
      <c r="KY45" s="602" t="str">
        <f t="shared" si="61"/>
        <v/>
      </c>
      <c r="KZ45" s="120" t="str">
        <f>IF(ISBLANK(KT45),"",IF(ISBLANK(KX45),0,KX45)*ion21Coop!$F$46/100+KV45-KX45)</f>
        <v/>
      </c>
      <c r="LB45" s="119">
        <f t="shared" si="104"/>
        <v>20</v>
      </c>
      <c r="LC45" s="123" t="str">
        <f t="shared" si="83"/>
        <v/>
      </c>
      <c r="LD45" s="123">
        <v>40</v>
      </c>
      <c r="LE45" s="425"/>
      <c r="LF45" s="423"/>
      <c r="LG45" s="423"/>
      <c r="LH45" s="423"/>
      <c r="LI45" s="423"/>
      <c r="LJ45" s="203"/>
      <c r="LK45" s="204"/>
      <c r="LL45" s="120" t="str">
        <f t="shared" si="124"/>
        <v/>
      </c>
      <c r="LM45" s="601"/>
      <c r="LN45" s="603"/>
      <c r="LO45" s="599" t="str">
        <f t="shared" si="62"/>
        <v/>
      </c>
      <c r="LP45" s="120" t="str">
        <f>IF(ISBLANK(LJ45),"",IF(ISBLANK(LN45),0,LN45)*ion21Coop!$F$46/100+LL45-LN45)</f>
        <v/>
      </c>
      <c r="LR45" s="119">
        <f t="shared" si="105"/>
        <v>21</v>
      </c>
      <c r="LS45" s="123" t="str">
        <f t="shared" si="84"/>
        <v/>
      </c>
      <c r="LT45" s="123">
        <v>40</v>
      </c>
      <c r="LU45" s="425"/>
      <c r="LV45" s="423"/>
      <c r="LW45" s="423"/>
      <c r="LX45" s="423"/>
      <c r="LY45" s="423"/>
      <c r="LZ45" s="203"/>
      <c r="MA45" s="204"/>
      <c r="MB45" s="120" t="str">
        <f t="shared" si="125"/>
        <v/>
      </c>
      <c r="MC45" s="601"/>
      <c r="MD45" s="603"/>
      <c r="ME45" s="599" t="str">
        <f t="shared" si="63"/>
        <v/>
      </c>
      <c r="MF45" s="120" t="str">
        <f>IF(ISBLANK(LZ45),"",IF(ISBLANK(MD45),0,MD45)*ion21Coop!$F$46/100+MB45-MD45)</f>
        <v/>
      </c>
    </row>
    <row r="46" spans="1:345" x14ac:dyDescent="0.3">
      <c r="B46" s="159"/>
      <c r="J46" s="119">
        <f t="shared" si="85"/>
        <v>1</v>
      </c>
      <c r="K46" s="123" t="str">
        <f t="shared" si="64"/>
        <v>YaJo</v>
      </c>
      <c r="L46" s="123">
        <v>41</v>
      </c>
      <c r="M46" s="585"/>
      <c r="N46" s="351"/>
      <c r="O46" s="351"/>
      <c r="P46" s="351"/>
      <c r="Q46" s="351"/>
      <c r="R46" s="202"/>
      <c r="S46" s="349"/>
      <c r="T46" s="120" t="str">
        <f t="shared" si="126"/>
        <v/>
      </c>
      <c r="U46" s="597"/>
      <c r="V46" s="598"/>
      <c r="W46" s="599" t="str">
        <f t="shared" si="43"/>
        <v/>
      </c>
      <c r="X46" s="120" t="str">
        <f>IF(ISBLANK(R46),"",IF(ISBLANK(V46),0,V46)*ion21Coop!$F$46/100+T46-V46)</f>
        <v/>
      </c>
      <c r="Y46" s="590"/>
      <c r="Z46" s="119">
        <f t="shared" si="86"/>
        <v>2</v>
      </c>
      <c r="AA46" s="123" t="str">
        <f t="shared" si="65"/>
        <v>GeLo</v>
      </c>
      <c r="AB46" s="123">
        <v>41</v>
      </c>
      <c r="AC46" s="616"/>
      <c r="AD46" s="423"/>
      <c r="AE46" s="423"/>
      <c r="AF46" s="423"/>
      <c r="AG46" s="423"/>
      <c r="AH46" s="203"/>
      <c r="AI46" s="204"/>
      <c r="AJ46" s="120" t="str">
        <f t="shared" si="106"/>
        <v/>
      </c>
      <c r="AK46" s="601"/>
      <c r="AL46" s="603"/>
      <c r="AM46" s="599" t="str">
        <f t="shared" si="44"/>
        <v/>
      </c>
      <c r="AN46" s="120" t="str">
        <f>IF(ISBLANK(AH46),"",IF(ISBLANK(AL46),0,AL46)*ion21Coop!$F$46/100+AJ46-AL46)</f>
        <v/>
      </c>
      <c r="AO46" s="577"/>
      <c r="AP46" s="119">
        <f t="shared" si="87"/>
        <v>3</v>
      </c>
      <c r="AQ46" s="123" t="str">
        <f t="shared" si="66"/>
        <v>MiDo</v>
      </c>
      <c r="AR46" s="123">
        <v>41</v>
      </c>
      <c r="AS46" s="585"/>
      <c r="AT46" s="351"/>
      <c r="AU46" s="351"/>
      <c r="AV46" s="351"/>
      <c r="AW46" s="351"/>
      <c r="AX46" s="202"/>
      <c r="AY46" s="349"/>
      <c r="AZ46" s="120" t="str">
        <f t="shared" si="107"/>
        <v/>
      </c>
      <c r="BA46" s="597"/>
      <c r="BB46" s="598"/>
      <c r="BC46" s="599" t="str">
        <f t="shared" si="45"/>
        <v/>
      </c>
      <c r="BD46" s="120" t="str">
        <f>IF(ISBLANK(AX46),"",IF(ISBLANK(BB46),0,BB46)*ion21Coop!$F$46/100+AZ46-BB46)</f>
        <v/>
      </c>
      <c r="BF46" s="119">
        <f t="shared" si="88"/>
        <v>4</v>
      </c>
      <c r="BG46" s="123" t="str">
        <f t="shared" si="67"/>
        <v>EmNi</v>
      </c>
      <c r="BH46" s="123">
        <v>41</v>
      </c>
      <c r="BI46" s="585"/>
      <c r="BJ46" s="351"/>
      <c r="BK46" s="351"/>
      <c r="BL46" s="351"/>
      <c r="BM46" s="351"/>
      <c r="BN46" s="202"/>
      <c r="BO46" s="349"/>
      <c r="BP46" s="120" t="str">
        <f t="shared" si="108"/>
        <v/>
      </c>
      <c r="BQ46" s="597"/>
      <c r="BR46" s="598"/>
      <c r="BS46" s="599" t="str">
        <f t="shared" si="46"/>
        <v/>
      </c>
      <c r="BT46" s="120" t="str">
        <f>IF(ISBLANK(BN46),"",IF(ISBLANK(BR46),0,BR46)*ion21Coop!$F$46/100+BP46-BR46)</f>
        <v/>
      </c>
      <c r="BU46" s="590"/>
      <c r="BV46" s="119">
        <f t="shared" si="89"/>
        <v>5</v>
      </c>
      <c r="BW46" s="123" t="str">
        <f t="shared" si="68"/>
        <v>HeJe</v>
      </c>
      <c r="BX46" s="123">
        <v>41</v>
      </c>
      <c r="BY46" s="616"/>
      <c r="BZ46" s="423"/>
      <c r="CA46" s="423"/>
      <c r="CB46" s="423"/>
      <c r="CC46" s="423"/>
      <c r="CD46" s="203"/>
      <c r="CE46" s="204"/>
      <c r="CF46" s="120" t="str">
        <f t="shared" si="109"/>
        <v/>
      </c>
      <c r="CG46" s="601"/>
      <c r="CH46" s="603"/>
      <c r="CI46" s="599" t="str">
        <f t="shared" si="47"/>
        <v/>
      </c>
      <c r="CJ46" s="120" t="str">
        <f>IF(ISBLANK(CD46),"",IF(ISBLANK(CH46),0,CH46)*ion21Coop!$F$46/100+CF46-CH46)</f>
        <v/>
      </c>
      <c r="CK46" s="590"/>
      <c r="CL46" s="119">
        <f t="shared" si="90"/>
        <v>6</v>
      </c>
      <c r="CM46" s="123" t="str">
        <f t="shared" si="69"/>
        <v/>
      </c>
      <c r="CN46" s="123">
        <v>41</v>
      </c>
      <c r="CO46" s="616"/>
      <c r="CP46" s="423"/>
      <c r="CQ46" s="423"/>
      <c r="CR46" s="423"/>
      <c r="CS46" s="423"/>
      <c r="CT46" s="203"/>
      <c r="CU46" s="204"/>
      <c r="CV46" s="120" t="str">
        <f t="shared" si="110"/>
        <v/>
      </c>
      <c r="CW46" s="601"/>
      <c r="CX46" s="603"/>
      <c r="CY46" s="599" t="str">
        <f t="shared" si="48"/>
        <v/>
      </c>
      <c r="CZ46" s="120" t="str">
        <f>IF(ISBLANK(CT46),"",IF(ISBLANK(CX46),0,CX46)*ion21Coop!$F$46/100+CV46-CX46)</f>
        <v/>
      </c>
      <c r="DB46" s="119">
        <f t="shared" si="91"/>
        <v>7</v>
      </c>
      <c r="DC46" s="123" t="str">
        <f t="shared" si="70"/>
        <v/>
      </c>
      <c r="DD46" s="123">
        <v>41</v>
      </c>
      <c r="DE46" s="616"/>
      <c r="DF46" s="423"/>
      <c r="DG46" s="423"/>
      <c r="DH46" s="423"/>
      <c r="DI46" s="423"/>
      <c r="DJ46" s="203"/>
      <c r="DK46" s="204"/>
      <c r="DL46" s="120" t="str">
        <f t="shared" si="111"/>
        <v/>
      </c>
      <c r="DM46" s="601"/>
      <c r="DN46" s="603"/>
      <c r="DO46" s="599" t="str">
        <f t="shared" si="49"/>
        <v/>
      </c>
      <c r="DP46" s="120" t="str">
        <f>IF(ISBLANK(DJ46),"",IF(ISBLANK(DN46),0,DN46)*ion21Coop!$F$46/100+DL46-DN46)</f>
        <v/>
      </c>
      <c r="DQ46" s="590"/>
      <c r="DR46" s="119">
        <f t="shared" si="92"/>
        <v>8</v>
      </c>
      <c r="DS46" s="123" t="str">
        <f t="shared" si="71"/>
        <v/>
      </c>
      <c r="DT46" s="123">
        <v>41</v>
      </c>
      <c r="DU46" s="616"/>
      <c r="DV46" s="423"/>
      <c r="DW46" s="423"/>
      <c r="DX46" s="423"/>
      <c r="DY46" s="423"/>
      <c r="DZ46" s="203"/>
      <c r="EA46" s="204"/>
      <c r="EB46" s="120" t="str">
        <f t="shared" si="112"/>
        <v/>
      </c>
      <c r="EC46" s="601"/>
      <c r="ED46" s="603"/>
      <c r="EE46" s="599" t="str">
        <f t="shared" si="50"/>
        <v/>
      </c>
      <c r="EF46" s="120" t="str">
        <f>IF(ISBLANK(DZ46),"",IF(ISBLANK(ED46),0,ED46)*ion21Coop!$F$46/100+EB46-ED46)</f>
        <v/>
      </c>
      <c r="EG46" s="590"/>
      <c r="EH46" s="119">
        <f t="shared" si="93"/>
        <v>9</v>
      </c>
      <c r="EI46" s="427" t="str">
        <f t="shared" si="72"/>
        <v/>
      </c>
      <c r="EJ46" s="123">
        <v>41</v>
      </c>
      <c r="EK46" s="425"/>
      <c r="EL46" s="423"/>
      <c r="EM46" s="423"/>
      <c r="EN46" s="423"/>
      <c r="EO46" s="423"/>
      <c r="EP46" s="203"/>
      <c r="EQ46" s="204"/>
      <c r="ER46" s="600" t="str">
        <f t="shared" si="113"/>
        <v/>
      </c>
      <c r="ES46" s="601"/>
      <c r="ET46" s="603"/>
      <c r="EU46" s="602" t="str">
        <f t="shared" si="51"/>
        <v/>
      </c>
      <c r="EV46" s="120" t="str">
        <f>IF(ISBLANK(EP46),"",IF(ISBLANK(ET46),0,ET46)*ion21Coop!$F$46/100+ER46-ET46)</f>
        <v/>
      </c>
      <c r="EX46" s="119">
        <f t="shared" si="94"/>
        <v>10</v>
      </c>
      <c r="EY46" s="427" t="str">
        <f t="shared" si="73"/>
        <v/>
      </c>
      <c r="EZ46" s="123">
        <v>41</v>
      </c>
      <c r="FA46" s="425"/>
      <c r="FB46" s="423"/>
      <c r="FC46" s="423"/>
      <c r="FD46" s="423"/>
      <c r="FE46" s="423"/>
      <c r="FF46" s="203"/>
      <c r="FG46" s="204"/>
      <c r="FH46" s="600" t="str">
        <f t="shared" si="114"/>
        <v/>
      </c>
      <c r="FI46" s="601"/>
      <c r="FJ46" s="603"/>
      <c r="FK46" s="602" t="str">
        <f t="shared" si="52"/>
        <v/>
      </c>
      <c r="FL46" s="120" t="str">
        <f>IF(ISBLANK(FF46),"",IF(ISBLANK(FJ46),0,FJ46)*ion21Coop!$F$46/100+FH46-FJ46)</f>
        <v/>
      </c>
      <c r="FM46" s="590"/>
      <c r="FN46" s="119">
        <f t="shared" si="95"/>
        <v>11</v>
      </c>
      <c r="FO46" s="427" t="str">
        <f t="shared" si="74"/>
        <v/>
      </c>
      <c r="FP46" s="123">
        <v>41</v>
      </c>
      <c r="FQ46" s="425"/>
      <c r="FR46" s="423"/>
      <c r="FS46" s="423"/>
      <c r="FT46" s="423"/>
      <c r="FU46" s="423"/>
      <c r="FV46" s="203"/>
      <c r="FW46" s="204"/>
      <c r="FX46" s="600" t="str">
        <f t="shared" si="115"/>
        <v/>
      </c>
      <c r="FY46" s="601"/>
      <c r="FZ46" s="603"/>
      <c r="GA46" s="602" t="str">
        <f t="shared" si="53"/>
        <v/>
      </c>
      <c r="GB46" s="120" t="str">
        <f>IF(ISBLANK(FV46),"",IF(ISBLANK(FZ46),0,FZ46)*ion21Coop!$F$46/100+FX46-FZ46)</f>
        <v/>
      </c>
      <c r="GC46" s="590"/>
      <c r="GD46" s="119">
        <f t="shared" si="96"/>
        <v>12</v>
      </c>
      <c r="GE46" s="427" t="str">
        <f t="shared" si="75"/>
        <v/>
      </c>
      <c r="GF46" s="123">
        <v>41</v>
      </c>
      <c r="GG46" s="425"/>
      <c r="GH46" s="423"/>
      <c r="GI46" s="423"/>
      <c r="GJ46" s="423"/>
      <c r="GK46" s="423"/>
      <c r="GL46" s="203"/>
      <c r="GM46" s="204"/>
      <c r="GN46" s="600" t="str">
        <f t="shared" si="116"/>
        <v/>
      </c>
      <c r="GO46" s="601"/>
      <c r="GP46" s="603"/>
      <c r="GQ46" s="602" t="str">
        <f t="shared" si="54"/>
        <v/>
      </c>
      <c r="GR46" s="120" t="str">
        <f>IF(ISBLANK(GL46),"",IF(ISBLANK(GP46),0,GP46)*ion21Coop!$F$46/100+GN46-GP46)</f>
        <v/>
      </c>
      <c r="GT46" s="119">
        <f t="shared" si="97"/>
        <v>13</v>
      </c>
      <c r="GU46" s="427" t="str">
        <f t="shared" si="76"/>
        <v/>
      </c>
      <c r="GV46" s="123">
        <v>41</v>
      </c>
      <c r="GW46" s="425"/>
      <c r="GX46" s="423"/>
      <c r="GY46" s="423"/>
      <c r="GZ46" s="423"/>
      <c r="HA46" s="423"/>
      <c r="HB46" s="203"/>
      <c r="HC46" s="204"/>
      <c r="HD46" s="600" t="str">
        <f t="shared" si="117"/>
        <v/>
      </c>
      <c r="HE46" s="601"/>
      <c r="HF46" s="603"/>
      <c r="HG46" s="602" t="str">
        <f t="shared" si="55"/>
        <v/>
      </c>
      <c r="HH46" s="120" t="str">
        <f>IF(ISBLANK(HB46),"",IF(ISBLANK(HF46),0,HF46)*ion21Coop!$F$46/100+HD46-HF46)</f>
        <v/>
      </c>
      <c r="HI46" s="590"/>
      <c r="HJ46" s="119">
        <f t="shared" si="98"/>
        <v>14</v>
      </c>
      <c r="HK46" s="427" t="str">
        <f t="shared" si="77"/>
        <v/>
      </c>
      <c r="HL46" s="123">
        <v>41</v>
      </c>
      <c r="HM46" s="425"/>
      <c r="HN46" s="423"/>
      <c r="HO46" s="423"/>
      <c r="HP46" s="423"/>
      <c r="HQ46" s="423"/>
      <c r="HR46" s="203"/>
      <c r="HS46" s="204"/>
      <c r="HT46" s="600" t="str">
        <f t="shared" si="118"/>
        <v/>
      </c>
      <c r="HU46" s="601"/>
      <c r="HV46" s="603"/>
      <c r="HW46" s="602" t="str">
        <f t="shared" si="56"/>
        <v/>
      </c>
      <c r="HX46" s="120" t="str">
        <f>IF(ISBLANK(HR46),"",IF(ISBLANK(HV46),0,HV46)*ion21Coop!$F$46/100+HT46-HV46)</f>
        <v/>
      </c>
      <c r="HY46" s="590"/>
      <c r="HZ46" s="119">
        <f t="shared" si="99"/>
        <v>15</v>
      </c>
      <c r="IA46" s="427" t="str">
        <f t="shared" si="78"/>
        <v/>
      </c>
      <c r="IB46" s="123">
        <v>41</v>
      </c>
      <c r="IC46" s="425"/>
      <c r="ID46" s="423"/>
      <c r="IE46" s="423"/>
      <c r="IF46" s="423"/>
      <c r="IG46" s="423"/>
      <c r="IH46" s="203"/>
      <c r="II46" s="204"/>
      <c r="IJ46" s="600" t="str">
        <f t="shared" si="119"/>
        <v/>
      </c>
      <c r="IK46" s="601"/>
      <c r="IL46" s="603"/>
      <c r="IM46" s="602" t="str">
        <f t="shared" si="57"/>
        <v/>
      </c>
      <c r="IN46" s="120" t="str">
        <f>IF(ISBLANK(IH46),"",IF(ISBLANK(IL46),0,IL46)*ion21Coop!$F$46/100+IJ46-IL46)</f>
        <v/>
      </c>
      <c r="IP46" s="119">
        <f t="shared" si="100"/>
        <v>16</v>
      </c>
      <c r="IQ46" s="427" t="str">
        <f t="shared" si="79"/>
        <v/>
      </c>
      <c r="IR46" s="123">
        <v>41</v>
      </c>
      <c r="IS46" s="425"/>
      <c r="IT46" s="423"/>
      <c r="IU46" s="423"/>
      <c r="IV46" s="423"/>
      <c r="IW46" s="423"/>
      <c r="IX46" s="203"/>
      <c r="IY46" s="204"/>
      <c r="IZ46" s="600" t="str">
        <f t="shared" si="120"/>
        <v/>
      </c>
      <c r="JA46" s="601"/>
      <c r="JB46" s="603"/>
      <c r="JC46" s="602" t="str">
        <f t="shared" si="58"/>
        <v/>
      </c>
      <c r="JD46" s="120" t="str">
        <f>IF(ISBLANK(IX46),"",IF(ISBLANK(JB46),0,JB46)*ion21Coop!$F$46/100+IZ46-JB46)</f>
        <v/>
      </c>
      <c r="JF46" s="119">
        <f t="shared" si="101"/>
        <v>17</v>
      </c>
      <c r="JG46" s="427" t="str">
        <f t="shared" si="80"/>
        <v/>
      </c>
      <c r="JH46" s="123">
        <v>41</v>
      </c>
      <c r="JI46" s="425"/>
      <c r="JJ46" s="423"/>
      <c r="JK46" s="423"/>
      <c r="JL46" s="423"/>
      <c r="JM46" s="423"/>
      <c r="JN46" s="203"/>
      <c r="JO46" s="204"/>
      <c r="JP46" s="600" t="str">
        <f t="shared" si="121"/>
        <v/>
      </c>
      <c r="JQ46" s="601"/>
      <c r="JR46" s="603"/>
      <c r="JS46" s="602" t="str">
        <f t="shared" si="59"/>
        <v/>
      </c>
      <c r="JT46" s="120" t="str">
        <f>IF(ISBLANK(JN46),"",IF(ISBLANK(JR46),0,JR46)*ion21Coop!$F$46/100+JP46-JR46)</f>
        <v/>
      </c>
      <c r="JV46" s="119">
        <f t="shared" si="102"/>
        <v>18</v>
      </c>
      <c r="JW46" s="427" t="str">
        <f t="shared" si="81"/>
        <v/>
      </c>
      <c r="JX46" s="123">
        <v>41</v>
      </c>
      <c r="JY46" s="425"/>
      <c r="JZ46" s="423"/>
      <c r="KA46" s="423"/>
      <c r="KB46" s="423"/>
      <c r="KC46" s="423"/>
      <c r="KD46" s="203"/>
      <c r="KE46" s="204"/>
      <c r="KF46" s="600" t="str">
        <f t="shared" si="122"/>
        <v/>
      </c>
      <c r="KG46" s="601"/>
      <c r="KH46" s="603"/>
      <c r="KI46" s="602" t="str">
        <f t="shared" si="60"/>
        <v/>
      </c>
      <c r="KJ46" s="120" t="str">
        <f>IF(ISBLANK(KD46),"",IF(ISBLANK(KH46),0,KH46)*ion21Coop!$F$46/100+KF46-KH46)</f>
        <v/>
      </c>
      <c r="KL46" s="119">
        <f t="shared" si="103"/>
        <v>19</v>
      </c>
      <c r="KM46" s="427" t="str">
        <f t="shared" si="82"/>
        <v/>
      </c>
      <c r="KN46" s="123">
        <v>41</v>
      </c>
      <c r="KO46" s="425"/>
      <c r="KP46" s="423"/>
      <c r="KQ46" s="423"/>
      <c r="KR46" s="423"/>
      <c r="KS46" s="423"/>
      <c r="KT46" s="203"/>
      <c r="KU46" s="204"/>
      <c r="KV46" s="600" t="str">
        <f t="shared" si="123"/>
        <v/>
      </c>
      <c r="KW46" s="601"/>
      <c r="KX46" s="603"/>
      <c r="KY46" s="602" t="str">
        <f t="shared" si="61"/>
        <v/>
      </c>
      <c r="KZ46" s="120" t="str">
        <f>IF(ISBLANK(KT46),"",IF(ISBLANK(KX46),0,KX46)*ion21Coop!$F$46/100+KV46-KX46)</f>
        <v/>
      </c>
      <c r="LB46" s="119">
        <f t="shared" si="104"/>
        <v>20</v>
      </c>
      <c r="LC46" s="123" t="str">
        <f t="shared" si="83"/>
        <v/>
      </c>
      <c r="LD46" s="123">
        <v>41</v>
      </c>
      <c r="LE46" s="425"/>
      <c r="LF46" s="423"/>
      <c r="LG46" s="423"/>
      <c r="LH46" s="423"/>
      <c r="LI46" s="423"/>
      <c r="LJ46" s="203"/>
      <c r="LK46" s="204"/>
      <c r="LL46" s="120" t="str">
        <f t="shared" si="124"/>
        <v/>
      </c>
      <c r="LM46" s="601"/>
      <c r="LN46" s="603"/>
      <c r="LO46" s="599" t="str">
        <f t="shared" si="62"/>
        <v/>
      </c>
      <c r="LP46" s="120" t="str">
        <f>IF(ISBLANK(LJ46),"",IF(ISBLANK(LN46),0,LN46)*ion21Coop!$F$46/100+LL46-LN46)</f>
        <v/>
      </c>
      <c r="LR46" s="119">
        <f t="shared" si="105"/>
        <v>21</v>
      </c>
      <c r="LS46" s="123" t="str">
        <f t="shared" si="84"/>
        <v/>
      </c>
      <c r="LT46" s="123">
        <v>41</v>
      </c>
      <c r="LU46" s="425"/>
      <c r="LV46" s="423"/>
      <c r="LW46" s="423"/>
      <c r="LX46" s="423"/>
      <c r="LY46" s="423"/>
      <c r="LZ46" s="203"/>
      <c r="MA46" s="204"/>
      <c r="MB46" s="120" t="str">
        <f t="shared" si="125"/>
        <v/>
      </c>
      <c r="MC46" s="601"/>
      <c r="MD46" s="603"/>
      <c r="ME46" s="599" t="str">
        <f t="shared" si="63"/>
        <v/>
      </c>
      <c r="MF46" s="120" t="str">
        <f>IF(ISBLANK(LZ46),"",IF(ISBLANK(MD46),0,MD46)*ion21Coop!$F$46/100+MB46-MD46)</f>
        <v/>
      </c>
    </row>
    <row r="47" spans="1:345" x14ac:dyDescent="0.3">
      <c r="B47" s="159"/>
      <c r="J47" s="119">
        <f t="shared" si="85"/>
        <v>1</v>
      </c>
      <c r="K47" s="123" t="str">
        <f t="shared" si="64"/>
        <v>YaJo</v>
      </c>
      <c r="L47" s="123">
        <v>42</v>
      </c>
      <c r="M47" s="585"/>
      <c r="N47" s="351"/>
      <c r="O47" s="351"/>
      <c r="P47" s="351"/>
      <c r="Q47" s="351"/>
      <c r="R47" s="202"/>
      <c r="S47" s="349"/>
      <c r="T47" s="120" t="str">
        <f t="shared" si="126"/>
        <v/>
      </c>
      <c r="U47" s="597"/>
      <c r="V47" s="598"/>
      <c r="W47" s="599" t="str">
        <f t="shared" si="43"/>
        <v/>
      </c>
      <c r="X47" s="120" t="str">
        <f>IF(ISBLANK(R47),"",IF(ISBLANK(V47),0,V47)*ion21Coop!$F$46/100+T47-V47)</f>
        <v/>
      </c>
      <c r="Y47" s="590"/>
      <c r="Z47" s="119">
        <f t="shared" si="86"/>
        <v>2</v>
      </c>
      <c r="AA47" s="123" t="str">
        <f t="shared" si="65"/>
        <v>GeLo</v>
      </c>
      <c r="AB47" s="123">
        <v>42</v>
      </c>
      <c r="AC47" s="616"/>
      <c r="AD47" s="423"/>
      <c r="AE47" s="423"/>
      <c r="AF47" s="423"/>
      <c r="AG47" s="423"/>
      <c r="AH47" s="203"/>
      <c r="AI47" s="204"/>
      <c r="AJ47" s="120" t="str">
        <f t="shared" si="106"/>
        <v/>
      </c>
      <c r="AK47" s="601"/>
      <c r="AL47" s="603"/>
      <c r="AM47" s="599" t="str">
        <f t="shared" si="44"/>
        <v/>
      </c>
      <c r="AN47" s="120" t="str">
        <f>IF(ISBLANK(AH47),"",IF(ISBLANK(AL47),0,AL47)*ion21Coop!$F$46/100+AJ47-AL47)</f>
        <v/>
      </c>
      <c r="AO47" s="577"/>
      <c r="AP47" s="119">
        <f t="shared" si="87"/>
        <v>3</v>
      </c>
      <c r="AQ47" s="123" t="str">
        <f t="shared" si="66"/>
        <v>MiDo</v>
      </c>
      <c r="AR47" s="123">
        <v>42</v>
      </c>
      <c r="AS47" s="585"/>
      <c r="AT47" s="351"/>
      <c r="AU47" s="351"/>
      <c r="AV47" s="351"/>
      <c r="AW47" s="351"/>
      <c r="AX47" s="202"/>
      <c r="AY47" s="349"/>
      <c r="AZ47" s="120" t="str">
        <f t="shared" si="107"/>
        <v/>
      </c>
      <c r="BA47" s="597"/>
      <c r="BB47" s="598"/>
      <c r="BC47" s="599" t="str">
        <f t="shared" si="45"/>
        <v/>
      </c>
      <c r="BD47" s="120" t="str">
        <f>IF(ISBLANK(AX47),"",IF(ISBLANK(BB47),0,BB47)*ion21Coop!$F$46/100+AZ47-BB47)</f>
        <v/>
      </c>
      <c r="BF47" s="119">
        <f t="shared" si="88"/>
        <v>4</v>
      </c>
      <c r="BG47" s="123" t="str">
        <f t="shared" si="67"/>
        <v>EmNi</v>
      </c>
      <c r="BH47" s="123">
        <v>42</v>
      </c>
      <c r="BI47" s="585"/>
      <c r="BJ47" s="351"/>
      <c r="BK47" s="351"/>
      <c r="BL47" s="351"/>
      <c r="BM47" s="351"/>
      <c r="BN47" s="202"/>
      <c r="BO47" s="349"/>
      <c r="BP47" s="120" t="str">
        <f t="shared" si="108"/>
        <v/>
      </c>
      <c r="BQ47" s="597"/>
      <c r="BR47" s="598"/>
      <c r="BS47" s="599" t="str">
        <f t="shared" si="46"/>
        <v/>
      </c>
      <c r="BT47" s="120" t="str">
        <f>IF(ISBLANK(BN47),"",IF(ISBLANK(BR47),0,BR47)*ion21Coop!$F$46/100+BP47-BR47)</f>
        <v/>
      </c>
      <c r="BU47" s="590"/>
      <c r="BV47" s="119">
        <f t="shared" si="89"/>
        <v>5</v>
      </c>
      <c r="BW47" s="123" t="str">
        <f t="shared" si="68"/>
        <v>HeJe</v>
      </c>
      <c r="BX47" s="123">
        <v>42</v>
      </c>
      <c r="BY47" s="616"/>
      <c r="BZ47" s="423"/>
      <c r="CA47" s="423"/>
      <c r="CB47" s="423"/>
      <c r="CC47" s="423"/>
      <c r="CD47" s="203"/>
      <c r="CE47" s="204"/>
      <c r="CF47" s="120" t="str">
        <f t="shared" si="109"/>
        <v/>
      </c>
      <c r="CG47" s="601"/>
      <c r="CH47" s="603"/>
      <c r="CI47" s="599" t="str">
        <f t="shared" si="47"/>
        <v/>
      </c>
      <c r="CJ47" s="120" t="str">
        <f>IF(ISBLANK(CD47),"",IF(ISBLANK(CH47),0,CH47)*ion21Coop!$F$46/100+CF47-CH47)</f>
        <v/>
      </c>
      <c r="CK47" s="590"/>
      <c r="CL47" s="119">
        <f t="shared" si="90"/>
        <v>6</v>
      </c>
      <c r="CM47" s="123" t="str">
        <f t="shared" si="69"/>
        <v/>
      </c>
      <c r="CN47" s="123">
        <v>42</v>
      </c>
      <c r="CO47" s="616"/>
      <c r="CP47" s="423"/>
      <c r="CQ47" s="423"/>
      <c r="CR47" s="423"/>
      <c r="CS47" s="423"/>
      <c r="CT47" s="203"/>
      <c r="CU47" s="204"/>
      <c r="CV47" s="120" t="str">
        <f t="shared" si="110"/>
        <v/>
      </c>
      <c r="CW47" s="601"/>
      <c r="CX47" s="603"/>
      <c r="CY47" s="599" t="str">
        <f t="shared" si="48"/>
        <v/>
      </c>
      <c r="CZ47" s="120" t="str">
        <f>IF(ISBLANK(CT47),"",IF(ISBLANK(CX47),0,CX47)*ion21Coop!$F$46/100+CV47-CX47)</f>
        <v/>
      </c>
      <c r="DB47" s="119">
        <f t="shared" si="91"/>
        <v>7</v>
      </c>
      <c r="DC47" s="123" t="str">
        <f t="shared" si="70"/>
        <v/>
      </c>
      <c r="DD47" s="123">
        <v>42</v>
      </c>
      <c r="DE47" s="616"/>
      <c r="DF47" s="423"/>
      <c r="DG47" s="423"/>
      <c r="DH47" s="423"/>
      <c r="DI47" s="423"/>
      <c r="DJ47" s="203"/>
      <c r="DK47" s="204"/>
      <c r="DL47" s="120" t="str">
        <f t="shared" si="111"/>
        <v/>
      </c>
      <c r="DM47" s="601"/>
      <c r="DN47" s="603"/>
      <c r="DO47" s="599" t="str">
        <f t="shared" si="49"/>
        <v/>
      </c>
      <c r="DP47" s="120" t="str">
        <f>IF(ISBLANK(DJ47),"",IF(ISBLANK(DN47),0,DN47)*ion21Coop!$F$46/100+DL47-DN47)</f>
        <v/>
      </c>
      <c r="DQ47" s="590"/>
      <c r="DR47" s="119">
        <f t="shared" si="92"/>
        <v>8</v>
      </c>
      <c r="DS47" s="123" t="str">
        <f t="shared" si="71"/>
        <v/>
      </c>
      <c r="DT47" s="123">
        <v>42</v>
      </c>
      <c r="DU47" s="616"/>
      <c r="DV47" s="423"/>
      <c r="DW47" s="423"/>
      <c r="DX47" s="423"/>
      <c r="DY47" s="423"/>
      <c r="DZ47" s="203"/>
      <c r="EA47" s="204"/>
      <c r="EB47" s="120" t="str">
        <f t="shared" si="112"/>
        <v/>
      </c>
      <c r="EC47" s="601"/>
      <c r="ED47" s="603"/>
      <c r="EE47" s="599" t="str">
        <f t="shared" si="50"/>
        <v/>
      </c>
      <c r="EF47" s="120" t="str">
        <f>IF(ISBLANK(DZ47),"",IF(ISBLANK(ED47),0,ED47)*ion21Coop!$F$46/100+EB47-ED47)</f>
        <v/>
      </c>
      <c r="EG47" s="590"/>
      <c r="EH47" s="119">
        <f t="shared" si="93"/>
        <v>9</v>
      </c>
      <c r="EI47" s="427" t="str">
        <f t="shared" si="72"/>
        <v/>
      </c>
      <c r="EJ47" s="123">
        <v>42</v>
      </c>
      <c r="EK47" s="425"/>
      <c r="EL47" s="423"/>
      <c r="EM47" s="423"/>
      <c r="EN47" s="423"/>
      <c r="EO47" s="423"/>
      <c r="EP47" s="203"/>
      <c r="EQ47" s="204"/>
      <c r="ER47" s="600" t="str">
        <f t="shared" si="113"/>
        <v/>
      </c>
      <c r="ES47" s="601"/>
      <c r="ET47" s="603"/>
      <c r="EU47" s="602" t="str">
        <f t="shared" si="51"/>
        <v/>
      </c>
      <c r="EV47" s="120" t="str">
        <f>IF(ISBLANK(EP47),"",IF(ISBLANK(ET47),0,ET47)*ion21Coop!$F$46/100+ER47-ET47)</f>
        <v/>
      </c>
      <c r="EX47" s="119">
        <f t="shared" si="94"/>
        <v>10</v>
      </c>
      <c r="EY47" s="427" t="str">
        <f t="shared" si="73"/>
        <v/>
      </c>
      <c r="EZ47" s="123">
        <v>42</v>
      </c>
      <c r="FA47" s="425"/>
      <c r="FB47" s="423"/>
      <c r="FC47" s="423"/>
      <c r="FD47" s="423"/>
      <c r="FE47" s="423"/>
      <c r="FF47" s="203"/>
      <c r="FG47" s="204"/>
      <c r="FH47" s="600" t="str">
        <f t="shared" si="114"/>
        <v/>
      </c>
      <c r="FI47" s="601"/>
      <c r="FJ47" s="603"/>
      <c r="FK47" s="602" t="str">
        <f t="shared" si="52"/>
        <v/>
      </c>
      <c r="FL47" s="120" t="str">
        <f>IF(ISBLANK(FF47),"",IF(ISBLANK(FJ47),0,FJ47)*ion21Coop!$F$46/100+FH47-FJ47)</f>
        <v/>
      </c>
      <c r="FM47" s="590"/>
      <c r="FN47" s="119">
        <f t="shared" si="95"/>
        <v>11</v>
      </c>
      <c r="FO47" s="427" t="str">
        <f t="shared" si="74"/>
        <v/>
      </c>
      <c r="FP47" s="123">
        <v>42</v>
      </c>
      <c r="FQ47" s="425"/>
      <c r="FR47" s="423"/>
      <c r="FS47" s="423"/>
      <c r="FT47" s="423"/>
      <c r="FU47" s="423"/>
      <c r="FV47" s="203"/>
      <c r="FW47" s="204"/>
      <c r="FX47" s="600" t="str">
        <f t="shared" si="115"/>
        <v/>
      </c>
      <c r="FY47" s="601"/>
      <c r="FZ47" s="603"/>
      <c r="GA47" s="602" t="str">
        <f t="shared" si="53"/>
        <v/>
      </c>
      <c r="GB47" s="120" t="str">
        <f>IF(ISBLANK(FV47),"",IF(ISBLANK(FZ47),0,FZ47)*ion21Coop!$F$46/100+FX47-FZ47)</f>
        <v/>
      </c>
      <c r="GC47" s="590"/>
      <c r="GD47" s="119">
        <f t="shared" si="96"/>
        <v>12</v>
      </c>
      <c r="GE47" s="427" t="str">
        <f t="shared" si="75"/>
        <v/>
      </c>
      <c r="GF47" s="123">
        <v>42</v>
      </c>
      <c r="GG47" s="425"/>
      <c r="GH47" s="423"/>
      <c r="GI47" s="423"/>
      <c r="GJ47" s="423"/>
      <c r="GK47" s="423"/>
      <c r="GL47" s="203"/>
      <c r="GM47" s="204"/>
      <c r="GN47" s="600" t="str">
        <f t="shared" si="116"/>
        <v/>
      </c>
      <c r="GO47" s="601"/>
      <c r="GP47" s="603"/>
      <c r="GQ47" s="602" t="str">
        <f t="shared" si="54"/>
        <v/>
      </c>
      <c r="GR47" s="120" t="str">
        <f>IF(ISBLANK(GL47),"",IF(ISBLANK(GP47),0,GP47)*ion21Coop!$F$46/100+GN47-GP47)</f>
        <v/>
      </c>
      <c r="GT47" s="119">
        <f t="shared" si="97"/>
        <v>13</v>
      </c>
      <c r="GU47" s="427" t="str">
        <f t="shared" si="76"/>
        <v/>
      </c>
      <c r="GV47" s="123">
        <v>42</v>
      </c>
      <c r="GW47" s="425"/>
      <c r="GX47" s="423"/>
      <c r="GY47" s="423"/>
      <c r="GZ47" s="423"/>
      <c r="HA47" s="423"/>
      <c r="HB47" s="203"/>
      <c r="HC47" s="204"/>
      <c r="HD47" s="600" t="str">
        <f t="shared" si="117"/>
        <v/>
      </c>
      <c r="HE47" s="601"/>
      <c r="HF47" s="603"/>
      <c r="HG47" s="602" t="str">
        <f t="shared" si="55"/>
        <v/>
      </c>
      <c r="HH47" s="120" t="str">
        <f>IF(ISBLANK(HB47),"",IF(ISBLANK(HF47),0,HF47)*ion21Coop!$F$46/100+HD47-HF47)</f>
        <v/>
      </c>
      <c r="HI47" s="590"/>
      <c r="HJ47" s="119">
        <f t="shared" si="98"/>
        <v>14</v>
      </c>
      <c r="HK47" s="427" t="str">
        <f t="shared" si="77"/>
        <v/>
      </c>
      <c r="HL47" s="123">
        <v>42</v>
      </c>
      <c r="HM47" s="425"/>
      <c r="HN47" s="423"/>
      <c r="HO47" s="423"/>
      <c r="HP47" s="423"/>
      <c r="HQ47" s="423"/>
      <c r="HR47" s="203"/>
      <c r="HS47" s="204"/>
      <c r="HT47" s="600" t="str">
        <f t="shared" si="118"/>
        <v/>
      </c>
      <c r="HU47" s="601"/>
      <c r="HV47" s="603"/>
      <c r="HW47" s="602" t="str">
        <f t="shared" si="56"/>
        <v/>
      </c>
      <c r="HX47" s="120" t="str">
        <f>IF(ISBLANK(HR47),"",IF(ISBLANK(HV47),0,HV47)*ion21Coop!$F$46/100+HT47-HV47)</f>
        <v/>
      </c>
      <c r="HY47" s="590"/>
      <c r="HZ47" s="119">
        <f t="shared" si="99"/>
        <v>15</v>
      </c>
      <c r="IA47" s="427" t="str">
        <f t="shared" si="78"/>
        <v/>
      </c>
      <c r="IB47" s="123">
        <v>42</v>
      </c>
      <c r="IC47" s="425"/>
      <c r="ID47" s="423"/>
      <c r="IE47" s="423"/>
      <c r="IF47" s="423"/>
      <c r="IG47" s="423"/>
      <c r="IH47" s="203"/>
      <c r="II47" s="204"/>
      <c r="IJ47" s="600" t="str">
        <f t="shared" si="119"/>
        <v/>
      </c>
      <c r="IK47" s="601"/>
      <c r="IL47" s="603"/>
      <c r="IM47" s="602" t="str">
        <f t="shared" si="57"/>
        <v/>
      </c>
      <c r="IN47" s="120" t="str">
        <f>IF(ISBLANK(IH47),"",IF(ISBLANK(IL47),0,IL47)*ion21Coop!$F$46/100+IJ47-IL47)</f>
        <v/>
      </c>
      <c r="IP47" s="119">
        <f t="shared" si="100"/>
        <v>16</v>
      </c>
      <c r="IQ47" s="427" t="str">
        <f t="shared" si="79"/>
        <v/>
      </c>
      <c r="IR47" s="123">
        <v>42</v>
      </c>
      <c r="IS47" s="425"/>
      <c r="IT47" s="423"/>
      <c r="IU47" s="423"/>
      <c r="IV47" s="423"/>
      <c r="IW47" s="423"/>
      <c r="IX47" s="203"/>
      <c r="IY47" s="204"/>
      <c r="IZ47" s="600" t="str">
        <f t="shared" si="120"/>
        <v/>
      </c>
      <c r="JA47" s="601"/>
      <c r="JB47" s="603"/>
      <c r="JC47" s="602" t="str">
        <f t="shared" si="58"/>
        <v/>
      </c>
      <c r="JD47" s="120" t="str">
        <f>IF(ISBLANK(IX47),"",IF(ISBLANK(JB47),0,JB47)*ion21Coop!$F$46/100+IZ47-JB47)</f>
        <v/>
      </c>
      <c r="JF47" s="119">
        <f t="shared" si="101"/>
        <v>17</v>
      </c>
      <c r="JG47" s="427" t="str">
        <f t="shared" si="80"/>
        <v/>
      </c>
      <c r="JH47" s="123">
        <v>42</v>
      </c>
      <c r="JI47" s="425"/>
      <c r="JJ47" s="423"/>
      <c r="JK47" s="423"/>
      <c r="JL47" s="423"/>
      <c r="JM47" s="423"/>
      <c r="JN47" s="203"/>
      <c r="JO47" s="204"/>
      <c r="JP47" s="600" t="str">
        <f t="shared" si="121"/>
        <v/>
      </c>
      <c r="JQ47" s="601"/>
      <c r="JR47" s="603"/>
      <c r="JS47" s="602" t="str">
        <f t="shared" si="59"/>
        <v/>
      </c>
      <c r="JT47" s="120" t="str">
        <f>IF(ISBLANK(JN47),"",IF(ISBLANK(JR47),0,JR47)*ion21Coop!$F$46/100+JP47-JR47)</f>
        <v/>
      </c>
      <c r="JV47" s="119">
        <f t="shared" si="102"/>
        <v>18</v>
      </c>
      <c r="JW47" s="427" t="str">
        <f t="shared" si="81"/>
        <v/>
      </c>
      <c r="JX47" s="123">
        <v>42</v>
      </c>
      <c r="JY47" s="425"/>
      <c r="JZ47" s="423"/>
      <c r="KA47" s="423"/>
      <c r="KB47" s="423"/>
      <c r="KC47" s="423"/>
      <c r="KD47" s="203"/>
      <c r="KE47" s="204"/>
      <c r="KF47" s="600" t="str">
        <f t="shared" si="122"/>
        <v/>
      </c>
      <c r="KG47" s="601"/>
      <c r="KH47" s="603"/>
      <c r="KI47" s="602" t="str">
        <f t="shared" si="60"/>
        <v/>
      </c>
      <c r="KJ47" s="120" t="str">
        <f>IF(ISBLANK(KD47),"",IF(ISBLANK(KH47),0,KH47)*ion21Coop!$F$46/100+KF47-KH47)</f>
        <v/>
      </c>
      <c r="KL47" s="119">
        <f t="shared" si="103"/>
        <v>19</v>
      </c>
      <c r="KM47" s="427" t="str">
        <f t="shared" si="82"/>
        <v/>
      </c>
      <c r="KN47" s="123">
        <v>42</v>
      </c>
      <c r="KO47" s="425"/>
      <c r="KP47" s="423"/>
      <c r="KQ47" s="423"/>
      <c r="KR47" s="423"/>
      <c r="KS47" s="423"/>
      <c r="KT47" s="203"/>
      <c r="KU47" s="204"/>
      <c r="KV47" s="600" t="str">
        <f t="shared" si="123"/>
        <v/>
      </c>
      <c r="KW47" s="601"/>
      <c r="KX47" s="603"/>
      <c r="KY47" s="602" t="str">
        <f t="shared" si="61"/>
        <v/>
      </c>
      <c r="KZ47" s="120" t="str">
        <f>IF(ISBLANK(KT47),"",IF(ISBLANK(KX47),0,KX47)*ion21Coop!$F$46/100+KV47-KX47)</f>
        <v/>
      </c>
      <c r="LB47" s="119">
        <f t="shared" si="104"/>
        <v>20</v>
      </c>
      <c r="LC47" s="123" t="str">
        <f t="shared" si="83"/>
        <v/>
      </c>
      <c r="LD47" s="123">
        <v>42</v>
      </c>
      <c r="LE47" s="425"/>
      <c r="LF47" s="423"/>
      <c r="LG47" s="423"/>
      <c r="LH47" s="423"/>
      <c r="LI47" s="423"/>
      <c r="LJ47" s="203"/>
      <c r="LK47" s="204"/>
      <c r="LL47" s="120" t="str">
        <f t="shared" si="124"/>
        <v/>
      </c>
      <c r="LM47" s="601"/>
      <c r="LN47" s="603"/>
      <c r="LO47" s="599" t="str">
        <f t="shared" si="62"/>
        <v/>
      </c>
      <c r="LP47" s="120" t="str">
        <f>IF(ISBLANK(LJ47),"",IF(ISBLANK(LN47),0,LN47)*ion21Coop!$F$46/100+LL47-LN47)</f>
        <v/>
      </c>
      <c r="LR47" s="119">
        <f t="shared" si="105"/>
        <v>21</v>
      </c>
      <c r="LS47" s="123" t="str">
        <f t="shared" si="84"/>
        <v/>
      </c>
      <c r="LT47" s="123">
        <v>42</v>
      </c>
      <c r="LU47" s="425"/>
      <c r="LV47" s="423"/>
      <c r="LW47" s="423"/>
      <c r="LX47" s="423"/>
      <c r="LY47" s="423"/>
      <c r="LZ47" s="203"/>
      <c r="MA47" s="204"/>
      <c r="MB47" s="120" t="str">
        <f t="shared" si="125"/>
        <v/>
      </c>
      <c r="MC47" s="601"/>
      <c r="MD47" s="603"/>
      <c r="ME47" s="599" t="str">
        <f t="shared" si="63"/>
        <v/>
      </c>
      <c r="MF47" s="120" t="str">
        <f>IF(ISBLANK(LZ47),"",IF(ISBLANK(MD47),0,MD47)*ion21Coop!$F$46/100+MB47-MD47)</f>
        <v/>
      </c>
    </row>
    <row r="48" spans="1:345" x14ac:dyDescent="0.3">
      <c r="B48" s="50"/>
      <c r="J48" s="119">
        <f t="shared" si="85"/>
        <v>1</v>
      </c>
      <c r="K48" s="123" t="str">
        <f t="shared" si="64"/>
        <v>YaJo</v>
      </c>
      <c r="L48" s="123">
        <v>43</v>
      </c>
      <c r="M48" s="585"/>
      <c r="N48" s="351"/>
      <c r="O48" s="351"/>
      <c r="P48" s="351"/>
      <c r="Q48" s="351"/>
      <c r="R48" s="202"/>
      <c r="S48" s="349"/>
      <c r="T48" s="120" t="str">
        <f t="shared" si="126"/>
        <v/>
      </c>
      <c r="U48" s="597"/>
      <c r="V48" s="598"/>
      <c r="W48" s="599" t="str">
        <f t="shared" si="43"/>
        <v/>
      </c>
      <c r="X48" s="120" t="str">
        <f>IF(ISBLANK(R48),"",IF(ISBLANK(V48),0,V48)*ion21Coop!$F$46/100+T48-V48)</f>
        <v/>
      </c>
      <c r="Y48" s="590"/>
      <c r="Z48" s="119">
        <f t="shared" si="86"/>
        <v>2</v>
      </c>
      <c r="AA48" s="123" t="str">
        <f t="shared" si="65"/>
        <v>GeLo</v>
      </c>
      <c r="AB48" s="123">
        <v>43</v>
      </c>
      <c r="AC48" s="616"/>
      <c r="AD48" s="423"/>
      <c r="AE48" s="423"/>
      <c r="AF48" s="423"/>
      <c r="AG48" s="423"/>
      <c r="AH48" s="203"/>
      <c r="AI48" s="204"/>
      <c r="AJ48" s="120" t="str">
        <f t="shared" si="106"/>
        <v/>
      </c>
      <c r="AK48" s="601"/>
      <c r="AL48" s="603"/>
      <c r="AM48" s="599" t="str">
        <f t="shared" si="44"/>
        <v/>
      </c>
      <c r="AN48" s="120" t="str">
        <f>IF(ISBLANK(AH48),"",IF(ISBLANK(AL48),0,AL48)*ion21Coop!$F$46/100+AJ48-AL48)</f>
        <v/>
      </c>
      <c r="AO48" s="577"/>
      <c r="AP48" s="119">
        <f t="shared" si="87"/>
        <v>3</v>
      </c>
      <c r="AQ48" s="123" t="str">
        <f t="shared" si="66"/>
        <v>MiDo</v>
      </c>
      <c r="AR48" s="123">
        <v>43</v>
      </c>
      <c r="AS48" s="585"/>
      <c r="AT48" s="351"/>
      <c r="AU48" s="351"/>
      <c r="AV48" s="351"/>
      <c r="AW48" s="351"/>
      <c r="AX48" s="202"/>
      <c r="AY48" s="349"/>
      <c r="AZ48" s="120" t="str">
        <f t="shared" si="107"/>
        <v/>
      </c>
      <c r="BA48" s="597"/>
      <c r="BB48" s="598"/>
      <c r="BC48" s="599" t="str">
        <f t="shared" si="45"/>
        <v/>
      </c>
      <c r="BD48" s="120" t="str">
        <f>IF(ISBLANK(AX48),"",IF(ISBLANK(BB48),0,BB48)*ion21Coop!$F$46/100+AZ48-BB48)</f>
        <v/>
      </c>
      <c r="BF48" s="119">
        <f t="shared" si="88"/>
        <v>4</v>
      </c>
      <c r="BG48" s="123" t="str">
        <f t="shared" si="67"/>
        <v>EmNi</v>
      </c>
      <c r="BH48" s="123">
        <v>43</v>
      </c>
      <c r="BI48" s="585"/>
      <c r="BJ48" s="351"/>
      <c r="BK48" s="351"/>
      <c r="BL48" s="351"/>
      <c r="BM48" s="351"/>
      <c r="BN48" s="202"/>
      <c r="BO48" s="349"/>
      <c r="BP48" s="120" t="str">
        <f t="shared" si="108"/>
        <v/>
      </c>
      <c r="BQ48" s="597"/>
      <c r="BR48" s="598"/>
      <c r="BS48" s="599" t="str">
        <f t="shared" si="46"/>
        <v/>
      </c>
      <c r="BT48" s="120" t="str">
        <f>IF(ISBLANK(BN48),"",IF(ISBLANK(BR48),0,BR48)*ion21Coop!$F$46/100+BP48-BR48)</f>
        <v/>
      </c>
      <c r="BU48" s="590"/>
      <c r="BV48" s="119">
        <f t="shared" si="89"/>
        <v>5</v>
      </c>
      <c r="BW48" s="123" t="str">
        <f t="shared" si="68"/>
        <v>HeJe</v>
      </c>
      <c r="BX48" s="123">
        <v>43</v>
      </c>
      <c r="BY48" s="616"/>
      <c r="BZ48" s="423"/>
      <c r="CA48" s="423"/>
      <c r="CB48" s="423"/>
      <c r="CC48" s="423"/>
      <c r="CD48" s="203"/>
      <c r="CE48" s="204"/>
      <c r="CF48" s="120" t="str">
        <f t="shared" si="109"/>
        <v/>
      </c>
      <c r="CG48" s="601"/>
      <c r="CH48" s="603"/>
      <c r="CI48" s="599" t="str">
        <f t="shared" si="47"/>
        <v/>
      </c>
      <c r="CJ48" s="120" t="str">
        <f>IF(ISBLANK(CD48),"",IF(ISBLANK(CH48),0,CH48)*ion21Coop!$F$46/100+CF48-CH48)</f>
        <v/>
      </c>
      <c r="CK48" s="590"/>
      <c r="CL48" s="119">
        <f t="shared" si="90"/>
        <v>6</v>
      </c>
      <c r="CM48" s="123" t="str">
        <f t="shared" si="69"/>
        <v/>
      </c>
      <c r="CN48" s="123">
        <v>43</v>
      </c>
      <c r="CO48" s="616"/>
      <c r="CP48" s="423"/>
      <c r="CQ48" s="423"/>
      <c r="CR48" s="423"/>
      <c r="CS48" s="423"/>
      <c r="CT48" s="203"/>
      <c r="CU48" s="204"/>
      <c r="CV48" s="120" t="str">
        <f t="shared" si="110"/>
        <v/>
      </c>
      <c r="CW48" s="601"/>
      <c r="CX48" s="603"/>
      <c r="CY48" s="599" t="str">
        <f t="shared" si="48"/>
        <v/>
      </c>
      <c r="CZ48" s="120" t="str">
        <f>IF(ISBLANK(CT48),"",IF(ISBLANK(CX48),0,CX48)*ion21Coop!$F$46/100+CV48-CX48)</f>
        <v/>
      </c>
      <c r="DB48" s="119">
        <f t="shared" si="91"/>
        <v>7</v>
      </c>
      <c r="DC48" s="123" t="str">
        <f t="shared" si="70"/>
        <v/>
      </c>
      <c r="DD48" s="123">
        <v>43</v>
      </c>
      <c r="DE48" s="616"/>
      <c r="DF48" s="423"/>
      <c r="DG48" s="423"/>
      <c r="DH48" s="423"/>
      <c r="DI48" s="423"/>
      <c r="DJ48" s="203"/>
      <c r="DK48" s="204"/>
      <c r="DL48" s="120" t="str">
        <f t="shared" si="111"/>
        <v/>
      </c>
      <c r="DM48" s="601"/>
      <c r="DN48" s="603"/>
      <c r="DO48" s="599" t="str">
        <f t="shared" si="49"/>
        <v/>
      </c>
      <c r="DP48" s="120" t="str">
        <f>IF(ISBLANK(DJ48),"",IF(ISBLANK(DN48),0,DN48)*ion21Coop!$F$46/100+DL48-DN48)</f>
        <v/>
      </c>
      <c r="DQ48" s="590"/>
      <c r="DR48" s="119">
        <f t="shared" si="92"/>
        <v>8</v>
      </c>
      <c r="DS48" s="123" t="str">
        <f t="shared" si="71"/>
        <v/>
      </c>
      <c r="DT48" s="123">
        <v>43</v>
      </c>
      <c r="DU48" s="616"/>
      <c r="DV48" s="423"/>
      <c r="DW48" s="423"/>
      <c r="DX48" s="423"/>
      <c r="DY48" s="423"/>
      <c r="DZ48" s="203"/>
      <c r="EA48" s="204"/>
      <c r="EB48" s="120" t="str">
        <f t="shared" si="112"/>
        <v/>
      </c>
      <c r="EC48" s="601"/>
      <c r="ED48" s="603"/>
      <c r="EE48" s="599" t="str">
        <f t="shared" si="50"/>
        <v/>
      </c>
      <c r="EF48" s="120" t="str">
        <f>IF(ISBLANK(DZ48),"",IF(ISBLANK(ED48),0,ED48)*ion21Coop!$F$46/100+EB48-ED48)</f>
        <v/>
      </c>
      <c r="EG48" s="590"/>
      <c r="EH48" s="119">
        <f t="shared" si="93"/>
        <v>9</v>
      </c>
      <c r="EI48" s="427" t="str">
        <f t="shared" si="72"/>
        <v/>
      </c>
      <c r="EJ48" s="123">
        <v>43</v>
      </c>
      <c r="EK48" s="425"/>
      <c r="EL48" s="423"/>
      <c r="EM48" s="423"/>
      <c r="EN48" s="423"/>
      <c r="EO48" s="423"/>
      <c r="EP48" s="203"/>
      <c r="EQ48" s="204"/>
      <c r="ER48" s="600" t="str">
        <f t="shared" si="113"/>
        <v/>
      </c>
      <c r="ES48" s="601"/>
      <c r="ET48" s="603"/>
      <c r="EU48" s="602" t="str">
        <f t="shared" si="51"/>
        <v/>
      </c>
      <c r="EV48" s="120" t="str">
        <f>IF(ISBLANK(EP48),"",IF(ISBLANK(ET48),0,ET48)*ion21Coop!$F$46/100+ER48-ET48)</f>
        <v/>
      </c>
      <c r="EX48" s="119">
        <f t="shared" si="94"/>
        <v>10</v>
      </c>
      <c r="EY48" s="427" t="str">
        <f t="shared" si="73"/>
        <v/>
      </c>
      <c r="EZ48" s="123">
        <v>43</v>
      </c>
      <c r="FA48" s="425"/>
      <c r="FB48" s="423"/>
      <c r="FC48" s="423"/>
      <c r="FD48" s="423"/>
      <c r="FE48" s="423"/>
      <c r="FF48" s="203"/>
      <c r="FG48" s="204"/>
      <c r="FH48" s="600" t="str">
        <f t="shared" si="114"/>
        <v/>
      </c>
      <c r="FI48" s="601"/>
      <c r="FJ48" s="603"/>
      <c r="FK48" s="602" t="str">
        <f t="shared" si="52"/>
        <v/>
      </c>
      <c r="FL48" s="120" t="str">
        <f>IF(ISBLANK(FF48),"",IF(ISBLANK(FJ48),0,FJ48)*ion21Coop!$F$46/100+FH48-FJ48)</f>
        <v/>
      </c>
      <c r="FM48" s="590"/>
      <c r="FN48" s="119">
        <f t="shared" si="95"/>
        <v>11</v>
      </c>
      <c r="FO48" s="427" t="str">
        <f t="shared" si="74"/>
        <v/>
      </c>
      <c r="FP48" s="123">
        <v>43</v>
      </c>
      <c r="FQ48" s="425"/>
      <c r="FR48" s="423"/>
      <c r="FS48" s="423"/>
      <c r="FT48" s="423"/>
      <c r="FU48" s="423"/>
      <c r="FV48" s="203"/>
      <c r="FW48" s="204"/>
      <c r="FX48" s="600" t="str">
        <f t="shared" si="115"/>
        <v/>
      </c>
      <c r="FY48" s="601"/>
      <c r="FZ48" s="603"/>
      <c r="GA48" s="602" t="str">
        <f t="shared" si="53"/>
        <v/>
      </c>
      <c r="GB48" s="120" t="str">
        <f>IF(ISBLANK(FV48),"",IF(ISBLANK(FZ48),0,FZ48)*ion21Coop!$F$46/100+FX48-FZ48)</f>
        <v/>
      </c>
      <c r="GC48" s="590"/>
      <c r="GD48" s="119">
        <f t="shared" si="96"/>
        <v>12</v>
      </c>
      <c r="GE48" s="427" t="str">
        <f t="shared" si="75"/>
        <v/>
      </c>
      <c r="GF48" s="123">
        <v>43</v>
      </c>
      <c r="GG48" s="425"/>
      <c r="GH48" s="423"/>
      <c r="GI48" s="423"/>
      <c r="GJ48" s="423"/>
      <c r="GK48" s="423"/>
      <c r="GL48" s="203"/>
      <c r="GM48" s="204"/>
      <c r="GN48" s="600" t="str">
        <f t="shared" si="116"/>
        <v/>
      </c>
      <c r="GO48" s="601"/>
      <c r="GP48" s="603"/>
      <c r="GQ48" s="602" t="str">
        <f t="shared" si="54"/>
        <v/>
      </c>
      <c r="GR48" s="120" t="str">
        <f>IF(ISBLANK(GL48),"",IF(ISBLANK(GP48),0,GP48)*ion21Coop!$F$46/100+GN48-GP48)</f>
        <v/>
      </c>
      <c r="GT48" s="119">
        <f t="shared" si="97"/>
        <v>13</v>
      </c>
      <c r="GU48" s="427" t="str">
        <f t="shared" si="76"/>
        <v/>
      </c>
      <c r="GV48" s="123">
        <v>43</v>
      </c>
      <c r="GW48" s="425"/>
      <c r="GX48" s="423"/>
      <c r="GY48" s="423"/>
      <c r="GZ48" s="423"/>
      <c r="HA48" s="423"/>
      <c r="HB48" s="203"/>
      <c r="HC48" s="204"/>
      <c r="HD48" s="600" t="str">
        <f t="shared" si="117"/>
        <v/>
      </c>
      <c r="HE48" s="601"/>
      <c r="HF48" s="603"/>
      <c r="HG48" s="602" t="str">
        <f t="shared" si="55"/>
        <v/>
      </c>
      <c r="HH48" s="120" t="str">
        <f>IF(ISBLANK(HB48),"",IF(ISBLANK(HF48),0,HF48)*ion21Coop!$F$46/100+HD48-HF48)</f>
        <v/>
      </c>
      <c r="HI48" s="590"/>
      <c r="HJ48" s="119">
        <f t="shared" si="98"/>
        <v>14</v>
      </c>
      <c r="HK48" s="427" t="str">
        <f t="shared" si="77"/>
        <v/>
      </c>
      <c r="HL48" s="123">
        <v>43</v>
      </c>
      <c r="HM48" s="425"/>
      <c r="HN48" s="423"/>
      <c r="HO48" s="423"/>
      <c r="HP48" s="423"/>
      <c r="HQ48" s="423"/>
      <c r="HR48" s="203"/>
      <c r="HS48" s="204"/>
      <c r="HT48" s="600" t="str">
        <f t="shared" si="118"/>
        <v/>
      </c>
      <c r="HU48" s="601"/>
      <c r="HV48" s="603"/>
      <c r="HW48" s="602" t="str">
        <f t="shared" si="56"/>
        <v/>
      </c>
      <c r="HX48" s="120" t="str">
        <f>IF(ISBLANK(HR48),"",IF(ISBLANK(HV48),0,HV48)*ion21Coop!$F$46/100+HT48-HV48)</f>
        <v/>
      </c>
      <c r="HY48" s="590"/>
      <c r="HZ48" s="119">
        <f t="shared" si="99"/>
        <v>15</v>
      </c>
      <c r="IA48" s="427" t="str">
        <f t="shared" si="78"/>
        <v/>
      </c>
      <c r="IB48" s="123">
        <v>43</v>
      </c>
      <c r="IC48" s="425"/>
      <c r="ID48" s="423"/>
      <c r="IE48" s="423"/>
      <c r="IF48" s="423"/>
      <c r="IG48" s="423"/>
      <c r="IH48" s="203"/>
      <c r="II48" s="204"/>
      <c r="IJ48" s="600" t="str">
        <f t="shared" si="119"/>
        <v/>
      </c>
      <c r="IK48" s="601"/>
      <c r="IL48" s="603"/>
      <c r="IM48" s="602" t="str">
        <f t="shared" si="57"/>
        <v/>
      </c>
      <c r="IN48" s="120" t="str">
        <f>IF(ISBLANK(IH48),"",IF(ISBLANK(IL48),0,IL48)*ion21Coop!$F$46/100+IJ48-IL48)</f>
        <v/>
      </c>
      <c r="IP48" s="119">
        <f t="shared" si="100"/>
        <v>16</v>
      </c>
      <c r="IQ48" s="427" t="str">
        <f t="shared" si="79"/>
        <v/>
      </c>
      <c r="IR48" s="123">
        <v>43</v>
      </c>
      <c r="IS48" s="425"/>
      <c r="IT48" s="423"/>
      <c r="IU48" s="423"/>
      <c r="IV48" s="423"/>
      <c r="IW48" s="423"/>
      <c r="IX48" s="203"/>
      <c r="IY48" s="204"/>
      <c r="IZ48" s="600" t="str">
        <f t="shared" si="120"/>
        <v/>
      </c>
      <c r="JA48" s="601"/>
      <c r="JB48" s="603"/>
      <c r="JC48" s="602" t="str">
        <f t="shared" si="58"/>
        <v/>
      </c>
      <c r="JD48" s="120" t="str">
        <f>IF(ISBLANK(IX48),"",IF(ISBLANK(JB48),0,JB48)*ion21Coop!$F$46/100+IZ48-JB48)</f>
        <v/>
      </c>
      <c r="JF48" s="119">
        <f t="shared" si="101"/>
        <v>17</v>
      </c>
      <c r="JG48" s="427" t="str">
        <f t="shared" si="80"/>
        <v/>
      </c>
      <c r="JH48" s="123">
        <v>43</v>
      </c>
      <c r="JI48" s="425"/>
      <c r="JJ48" s="423"/>
      <c r="JK48" s="423"/>
      <c r="JL48" s="423"/>
      <c r="JM48" s="423"/>
      <c r="JN48" s="203"/>
      <c r="JO48" s="204"/>
      <c r="JP48" s="600" t="str">
        <f t="shared" si="121"/>
        <v/>
      </c>
      <c r="JQ48" s="601"/>
      <c r="JR48" s="603"/>
      <c r="JS48" s="602" t="str">
        <f t="shared" si="59"/>
        <v/>
      </c>
      <c r="JT48" s="120" t="str">
        <f>IF(ISBLANK(JN48),"",IF(ISBLANK(JR48),0,JR48)*ion21Coop!$F$46/100+JP48-JR48)</f>
        <v/>
      </c>
      <c r="JV48" s="119">
        <f t="shared" si="102"/>
        <v>18</v>
      </c>
      <c r="JW48" s="427" t="str">
        <f t="shared" si="81"/>
        <v/>
      </c>
      <c r="JX48" s="123">
        <v>43</v>
      </c>
      <c r="JY48" s="425"/>
      <c r="JZ48" s="423"/>
      <c r="KA48" s="423"/>
      <c r="KB48" s="423"/>
      <c r="KC48" s="423"/>
      <c r="KD48" s="203"/>
      <c r="KE48" s="204"/>
      <c r="KF48" s="600" t="str">
        <f t="shared" si="122"/>
        <v/>
      </c>
      <c r="KG48" s="601"/>
      <c r="KH48" s="603"/>
      <c r="KI48" s="602" t="str">
        <f t="shared" si="60"/>
        <v/>
      </c>
      <c r="KJ48" s="120" t="str">
        <f>IF(ISBLANK(KD48),"",IF(ISBLANK(KH48),0,KH48)*ion21Coop!$F$46/100+KF48-KH48)</f>
        <v/>
      </c>
      <c r="KL48" s="119">
        <f t="shared" si="103"/>
        <v>19</v>
      </c>
      <c r="KM48" s="427" t="str">
        <f t="shared" si="82"/>
        <v/>
      </c>
      <c r="KN48" s="123">
        <v>43</v>
      </c>
      <c r="KO48" s="425"/>
      <c r="KP48" s="423"/>
      <c r="KQ48" s="423"/>
      <c r="KR48" s="423"/>
      <c r="KS48" s="423"/>
      <c r="KT48" s="203"/>
      <c r="KU48" s="204"/>
      <c r="KV48" s="600" t="str">
        <f t="shared" si="123"/>
        <v/>
      </c>
      <c r="KW48" s="601"/>
      <c r="KX48" s="603"/>
      <c r="KY48" s="602" t="str">
        <f t="shared" si="61"/>
        <v/>
      </c>
      <c r="KZ48" s="120" t="str">
        <f>IF(ISBLANK(KT48),"",IF(ISBLANK(KX48),0,KX48)*ion21Coop!$F$46/100+KV48-KX48)</f>
        <v/>
      </c>
      <c r="LB48" s="119">
        <f t="shared" si="104"/>
        <v>20</v>
      </c>
      <c r="LC48" s="123" t="str">
        <f t="shared" si="83"/>
        <v/>
      </c>
      <c r="LD48" s="123">
        <v>43</v>
      </c>
      <c r="LE48" s="425"/>
      <c r="LF48" s="423"/>
      <c r="LG48" s="423"/>
      <c r="LH48" s="423"/>
      <c r="LI48" s="423"/>
      <c r="LJ48" s="203"/>
      <c r="LK48" s="204"/>
      <c r="LL48" s="120" t="str">
        <f t="shared" si="124"/>
        <v/>
      </c>
      <c r="LM48" s="601"/>
      <c r="LN48" s="603"/>
      <c r="LO48" s="599" t="str">
        <f t="shared" si="62"/>
        <v/>
      </c>
      <c r="LP48" s="120" t="str">
        <f>IF(ISBLANK(LJ48),"",IF(ISBLANK(LN48),0,LN48)*ion21Coop!$F$46/100+LL48-LN48)</f>
        <v/>
      </c>
      <c r="LR48" s="119">
        <f t="shared" si="105"/>
        <v>21</v>
      </c>
      <c r="LS48" s="123" t="str">
        <f t="shared" si="84"/>
        <v/>
      </c>
      <c r="LT48" s="123">
        <v>43</v>
      </c>
      <c r="LU48" s="425"/>
      <c r="LV48" s="423"/>
      <c r="LW48" s="423"/>
      <c r="LX48" s="423"/>
      <c r="LY48" s="423"/>
      <c r="LZ48" s="203"/>
      <c r="MA48" s="204"/>
      <c r="MB48" s="120" t="str">
        <f t="shared" si="125"/>
        <v/>
      </c>
      <c r="MC48" s="601"/>
      <c r="MD48" s="603"/>
      <c r="ME48" s="599" t="str">
        <f t="shared" si="63"/>
        <v/>
      </c>
      <c r="MF48" s="120" t="str">
        <f>IF(ISBLANK(LZ48),"",IF(ISBLANK(MD48),0,MD48)*ion21Coop!$F$46/100+MB48-MD48)</f>
        <v/>
      </c>
    </row>
    <row r="49" spans="2:344" x14ac:dyDescent="0.3">
      <c r="B49" s="50"/>
      <c r="J49" s="119">
        <f t="shared" si="85"/>
        <v>1</v>
      </c>
      <c r="K49" s="123" t="str">
        <f t="shared" si="64"/>
        <v>YaJo</v>
      </c>
      <c r="L49" s="123">
        <v>44</v>
      </c>
      <c r="M49" s="585"/>
      <c r="N49" s="351"/>
      <c r="O49" s="351"/>
      <c r="P49" s="351"/>
      <c r="Q49" s="351"/>
      <c r="R49" s="202"/>
      <c r="S49" s="349"/>
      <c r="T49" s="120" t="str">
        <f t="shared" si="126"/>
        <v/>
      </c>
      <c r="U49" s="597"/>
      <c r="V49" s="598"/>
      <c r="W49" s="599" t="str">
        <f t="shared" si="43"/>
        <v/>
      </c>
      <c r="X49" s="120" t="str">
        <f>IF(ISBLANK(R49),"",IF(ISBLANK(V49),0,V49)*ion21Coop!$F$46/100+T49-V49)</f>
        <v/>
      </c>
      <c r="Y49" s="590"/>
      <c r="Z49" s="119">
        <f t="shared" si="86"/>
        <v>2</v>
      </c>
      <c r="AA49" s="123" t="str">
        <f t="shared" si="65"/>
        <v>GeLo</v>
      </c>
      <c r="AB49" s="123">
        <v>44</v>
      </c>
      <c r="AC49" s="616"/>
      <c r="AD49" s="423"/>
      <c r="AE49" s="423"/>
      <c r="AF49" s="423"/>
      <c r="AG49" s="423"/>
      <c r="AH49" s="203"/>
      <c r="AI49" s="204"/>
      <c r="AJ49" s="120" t="str">
        <f t="shared" si="106"/>
        <v/>
      </c>
      <c r="AK49" s="601"/>
      <c r="AL49" s="603"/>
      <c r="AM49" s="599" t="str">
        <f t="shared" si="44"/>
        <v/>
      </c>
      <c r="AN49" s="120" t="str">
        <f>IF(ISBLANK(AH49),"",IF(ISBLANK(AL49),0,AL49)*ion21Coop!$F$46/100+AJ49-AL49)</f>
        <v/>
      </c>
      <c r="AO49" s="577"/>
      <c r="AP49" s="119">
        <f t="shared" si="87"/>
        <v>3</v>
      </c>
      <c r="AQ49" s="123" t="str">
        <f t="shared" si="66"/>
        <v>MiDo</v>
      </c>
      <c r="AR49" s="123">
        <v>44</v>
      </c>
      <c r="AS49" s="585"/>
      <c r="AT49" s="351"/>
      <c r="AU49" s="351"/>
      <c r="AV49" s="351"/>
      <c r="AW49" s="351"/>
      <c r="AX49" s="202"/>
      <c r="AY49" s="349"/>
      <c r="AZ49" s="120" t="str">
        <f t="shared" si="107"/>
        <v/>
      </c>
      <c r="BA49" s="597"/>
      <c r="BB49" s="598"/>
      <c r="BC49" s="599" t="str">
        <f t="shared" si="45"/>
        <v/>
      </c>
      <c r="BD49" s="120" t="str">
        <f>IF(ISBLANK(AX49),"",IF(ISBLANK(BB49),0,BB49)*ion21Coop!$F$46/100+AZ49-BB49)</f>
        <v/>
      </c>
      <c r="BF49" s="119">
        <f t="shared" si="88"/>
        <v>4</v>
      </c>
      <c r="BG49" s="123" t="str">
        <f t="shared" si="67"/>
        <v>EmNi</v>
      </c>
      <c r="BH49" s="123">
        <v>44</v>
      </c>
      <c r="BI49" s="585"/>
      <c r="BJ49" s="351"/>
      <c r="BK49" s="351"/>
      <c r="BL49" s="351"/>
      <c r="BM49" s="351"/>
      <c r="BN49" s="202"/>
      <c r="BO49" s="349"/>
      <c r="BP49" s="120" t="str">
        <f t="shared" si="108"/>
        <v/>
      </c>
      <c r="BQ49" s="597"/>
      <c r="BR49" s="598"/>
      <c r="BS49" s="599" t="str">
        <f t="shared" si="46"/>
        <v/>
      </c>
      <c r="BT49" s="120" t="str">
        <f>IF(ISBLANK(BN49),"",IF(ISBLANK(BR49),0,BR49)*ion21Coop!$F$46/100+BP49-BR49)</f>
        <v/>
      </c>
      <c r="BU49" s="590"/>
      <c r="BV49" s="119">
        <f t="shared" si="89"/>
        <v>5</v>
      </c>
      <c r="BW49" s="123" t="str">
        <f t="shared" si="68"/>
        <v>HeJe</v>
      </c>
      <c r="BX49" s="123">
        <v>44</v>
      </c>
      <c r="BY49" s="616"/>
      <c r="BZ49" s="423"/>
      <c r="CA49" s="423"/>
      <c r="CB49" s="423"/>
      <c r="CC49" s="423"/>
      <c r="CD49" s="203"/>
      <c r="CE49" s="204"/>
      <c r="CF49" s="120" t="str">
        <f t="shared" si="109"/>
        <v/>
      </c>
      <c r="CG49" s="601"/>
      <c r="CH49" s="603"/>
      <c r="CI49" s="599" t="str">
        <f t="shared" si="47"/>
        <v/>
      </c>
      <c r="CJ49" s="120" t="str">
        <f>IF(ISBLANK(CD49),"",IF(ISBLANK(CH49),0,CH49)*ion21Coop!$F$46/100+CF49-CH49)</f>
        <v/>
      </c>
      <c r="CK49" s="590"/>
      <c r="CL49" s="119">
        <f t="shared" si="90"/>
        <v>6</v>
      </c>
      <c r="CM49" s="123" t="str">
        <f t="shared" si="69"/>
        <v/>
      </c>
      <c r="CN49" s="123">
        <v>44</v>
      </c>
      <c r="CO49" s="616"/>
      <c r="CP49" s="423"/>
      <c r="CQ49" s="423"/>
      <c r="CR49" s="423"/>
      <c r="CS49" s="423"/>
      <c r="CT49" s="203"/>
      <c r="CU49" s="204"/>
      <c r="CV49" s="120" t="str">
        <f t="shared" si="110"/>
        <v/>
      </c>
      <c r="CW49" s="601"/>
      <c r="CX49" s="603"/>
      <c r="CY49" s="599" t="str">
        <f t="shared" si="48"/>
        <v/>
      </c>
      <c r="CZ49" s="120" t="str">
        <f>IF(ISBLANK(CT49),"",IF(ISBLANK(CX49),0,CX49)*ion21Coop!$F$46/100+CV49-CX49)</f>
        <v/>
      </c>
      <c r="DB49" s="119">
        <f t="shared" si="91"/>
        <v>7</v>
      </c>
      <c r="DC49" s="123" t="str">
        <f t="shared" si="70"/>
        <v/>
      </c>
      <c r="DD49" s="123">
        <v>44</v>
      </c>
      <c r="DE49" s="616"/>
      <c r="DF49" s="423"/>
      <c r="DG49" s="423"/>
      <c r="DH49" s="423"/>
      <c r="DI49" s="423"/>
      <c r="DJ49" s="203"/>
      <c r="DK49" s="204"/>
      <c r="DL49" s="120" t="str">
        <f t="shared" si="111"/>
        <v/>
      </c>
      <c r="DM49" s="601"/>
      <c r="DN49" s="603"/>
      <c r="DO49" s="599" t="str">
        <f t="shared" si="49"/>
        <v/>
      </c>
      <c r="DP49" s="120" t="str">
        <f>IF(ISBLANK(DJ49),"",IF(ISBLANK(DN49),0,DN49)*ion21Coop!$F$46/100+DL49-DN49)</f>
        <v/>
      </c>
      <c r="DQ49" s="590"/>
      <c r="DR49" s="119">
        <f t="shared" si="92"/>
        <v>8</v>
      </c>
      <c r="DS49" s="123" t="str">
        <f t="shared" si="71"/>
        <v/>
      </c>
      <c r="DT49" s="123">
        <v>44</v>
      </c>
      <c r="DU49" s="616"/>
      <c r="DV49" s="423"/>
      <c r="DW49" s="423"/>
      <c r="DX49" s="423"/>
      <c r="DY49" s="423"/>
      <c r="DZ49" s="203"/>
      <c r="EA49" s="204"/>
      <c r="EB49" s="120" t="str">
        <f t="shared" si="112"/>
        <v/>
      </c>
      <c r="EC49" s="601"/>
      <c r="ED49" s="603"/>
      <c r="EE49" s="599" t="str">
        <f t="shared" si="50"/>
        <v/>
      </c>
      <c r="EF49" s="120" t="str">
        <f>IF(ISBLANK(DZ49),"",IF(ISBLANK(ED49),0,ED49)*ion21Coop!$F$46/100+EB49-ED49)</f>
        <v/>
      </c>
      <c r="EG49" s="590"/>
      <c r="EH49" s="119">
        <f t="shared" si="93"/>
        <v>9</v>
      </c>
      <c r="EI49" s="427" t="str">
        <f t="shared" si="72"/>
        <v/>
      </c>
      <c r="EJ49" s="123">
        <v>44</v>
      </c>
      <c r="EK49" s="425"/>
      <c r="EL49" s="423"/>
      <c r="EM49" s="423"/>
      <c r="EN49" s="423"/>
      <c r="EO49" s="423"/>
      <c r="EP49" s="203"/>
      <c r="EQ49" s="204"/>
      <c r="ER49" s="600" t="str">
        <f t="shared" si="113"/>
        <v/>
      </c>
      <c r="ES49" s="601"/>
      <c r="ET49" s="603"/>
      <c r="EU49" s="602" t="str">
        <f t="shared" si="51"/>
        <v/>
      </c>
      <c r="EV49" s="120" t="str">
        <f>IF(ISBLANK(EP49),"",IF(ISBLANK(ET49),0,ET49)*ion21Coop!$F$46/100+ER49-ET49)</f>
        <v/>
      </c>
      <c r="EX49" s="119">
        <f t="shared" si="94"/>
        <v>10</v>
      </c>
      <c r="EY49" s="427" t="str">
        <f t="shared" si="73"/>
        <v/>
      </c>
      <c r="EZ49" s="123">
        <v>44</v>
      </c>
      <c r="FA49" s="425"/>
      <c r="FB49" s="423"/>
      <c r="FC49" s="423"/>
      <c r="FD49" s="423"/>
      <c r="FE49" s="423"/>
      <c r="FF49" s="203"/>
      <c r="FG49" s="204"/>
      <c r="FH49" s="600" t="str">
        <f t="shared" si="114"/>
        <v/>
      </c>
      <c r="FI49" s="601"/>
      <c r="FJ49" s="603"/>
      <c r="FK49" s="602" t="str">
        <f t="shared" si="52"/>
        <v/>
      </c>
      <c r="FL49" s="120" t="str">
        <f>IF(ISBLANK(FF49),"",IF(ISBLANK(FJ49),0,FJ49)*ion21Coop!$F$46/100+FH49-FJ49)</f>
        <v/>
      </c>
      <c r="FM49" s="590"/>
      <c r="FN49" s="119">
        <f t="shared" si="95"/>
        <v>11</v>
      </c>
      <c r="FO49" s="427" t="str">
        <f t="shared" si="74"/>
        <v/>
      </c>
      <c r="FP49" s="123">
        <v>44</v>
      </c>
      <c r="FQ49" s="425"/>
      <c r="FR49" s="423"/>
      <c r="FS49" s="423"/>
      <c r="FT49" s="423"/>
      <c r="FU49" s="423"/>
      <c r="FV49" s="203"/>
      <c r="FW49" s="204"/>
      <c r="FX49" s="600" t="str">
        <f t="shared" si="115"/>
        <v/>
      </c>
      <c r="FY49" s="601"/>
      <c r="FZ49" s="603"/>
      <c r="GA49" s="602" t="str">
        <f t="shared" si="53"/>
        <v/>
      </c>
      <c r="GB49" s="120" t="str">
        <f>IF(ISBLANK(FV49),"",IF(ISBLANK(FZ49),0,FZ49)*ion21Coop!$F$46/100+FX49-FZ49)</f>
        <v/>
      </c>
      <c r="GC49" s="590"/>
      <c r="GD49" s="119">
        <f t="shared" si="96"/>
        <v>12</v>
      </c>
      <c r="GE49" s="427" t="str">
        <f t="shared" si="75"/>
        <v/>
      </c>
      <c r="GF49" s="123">
        <v>44</v>
      </c>
      <c r="GG49" s="425"/>
      <c r="GH49" s="423"/>
      <c r="GI49" s="423"/>
      <c r="GJ49" s="423"/>
      <c r="GK49" s="423"/>
      <c r="GL49" s="203"/>
      <c r="GM49" s="204"/>
      <c r="GN49" s="600" t="str">
        <f t="shared" si="116"/>
        <v/>
      </c>
      <c r="GO49" s="601"/>
      <c r="GP49" s="603"/>
      <c r="GQ49" s="602" t="str">
        <f t="shared" si="54"/>
        <v/>
      </c>
      <c r="GR49" s="120" t="str">
        <f>IF(ISBLANK(GL49),"",IF(ISBLANK(GP49),0,GP49)*ion21Coop!$F$46/100+GN49-GP49)</f>
        <v/>
      </c>
      <c r="GT49" s="119">
        <f t="shared" si="97"/>
        <v>13</v>
      </c>
      <c r="GU49" s="427" t="str">
        <f t="shared" si="76"/>
        <v/>
      </c>
      <c r="GV49" s="123">
        <v>44</v>
      </c>
      <c r="GW49" s="425"/>
      <c r="GX49" s="423"/>
      <c r="GY49" s="423"/>
      <c r="GZ49" s="423"/>
      <c r="HA49" s="423"/>
      <c r="HB49" s="203"/>
      <c r="HC49" s="204"/>
      <c r="HD49" s="600" t="str">
        <f t="shared" si="117"/>
        <v/>
      </c>
      <c r="HE49" s="601"/>
      <c r="HF49" s="603"/>
      <c r="HG49" s="602" t="str">
        <f t="shared" si="55"/>
        <v/>
      </c>
      <c r="HH49" s="120" t="str">
        <f>IF(ISBLANK(HB49),"",IF(ISBLANK(HF49),0,HF49)*ion21Coop!$F$46/100+HD49-HF49)</f>
        <v/>
      </c>
      <c r="HI49" s="590"/>
      <c r="HJ49" s="119">
        <f t="shared" si="98"/>
        <v>14</v>
      </c>
      <c r="HK49" s="427" t="str">
        <f t="shared" si="77"/>
        <v/>
      </c>
      <c r="HL49" s="123">
        <v>44</v>
      </c>
      <c r="HM49" s="425"/>
      <c r="HN49" s="423"/>
      <c r="HO49" s="423"/>
      <c r="HP49" s="423"/>
      <c r="HQ49" s="423"/>
      <c r="HR49" s="203"/>
      <c r="HS49" s="204"/>
      <c r="HT49" s="600" t="str">
        <f t="shared" si="118"/>
        <v/>
      </c>
      <c r="HU49" s="601"/>
      <c r="HV49" s="603"/>
      <c r="HW49" s="602" t="str">
        <f t="shared" si="56"/>
        <v/>
      </c>
      <c r="HX49" s="120" t="str">
        <f>IF(ISBLANK(HR49),"",IF(ISBLANK(HV49),0,HV49)*ion21Coop!$F$46/100+HT49-HV49)</f>
        <v/>
      </c>
      <c r="HY49" s="590"/>
      <c r="HZ49" s="119">
        <f t="shared" si="99"/>
        <v>15</v>
      </c>
      <c r="IA49" s="427" t="str">
        <f t="shared" si="78"/>
        <v/>
      </c>
      <c r="IB49" s="123">
        <v>44</v>
      </c>
      <c r="IC49" s="425"/>
      <c r="ID49" s="423"/>
      <c r="IE49" s="423"/>
      <c r="IF49" s="423"/>
      <c r="IG49" s="423"/>
      <c r="IH49" s="203"/>
      <c r="II49" s="204"/>
      <c r="IJ49" s="600" t="str">
        <f t="shared" si="119"/>
        <v/>
      </c>
      <c r="IK49" s="601"/>
      <c r="IL49" s="603"/>
      <c r="IM49" s="602" t="str">
        <f t="shared" si="57"/>
        <v/>
      </c>
      <c r="IN49" s="120" t="str">
        <f>IF(ISBLANK(IH49),"",IF(ISBLANK(IL49),0,IL49)*ion21Coop!$F$46/100+IJ49-IL49)</f>
        <v/>
      </c>
      <c r="IP49" s="119">
        <f t="shared" si="100"/>
        <v>16</v>
      </c>
      <c r="IQ49" s="427" t="str">
        <f t="shared" si="79"/>
        <v/>
      </c>
      <c r="IR49" s="123">
        <v>44</v>
      </c>
      <c r="IS49" s="425"/>
      <c r="IT49" s="423"/>
      <c r="IU49" s="423"/>
      <c r="IV49" s="423"/>
      <c r="IW49" s="423"/>
      <c r="IX49" s="203"/>
      <c r="IY49" s="204"/>
      <c r="IZ49" s="600" t="str">
        <f t="shared" si="120"/>
        <v/>
      </c>
      <c r="JA49" s="601"/>
      <c r="JB49" s="603"/>
      <c r="JC49" s="602" t="str">
        <f t="shared" si="58"/>
        <v/>
      </c>
      <c r="JD49" s="120" t="str">
        <f>IF(ISBLANK(IX49),"",IF(ISBLANK(JB49),0,JB49)*ion21Coop!$F$46/100+IZ49-JB49)</f>
        <v/>
      </c>
      <c r="JF49" s="119">
        <f t="shared" si="101"/>
        <v>17</v>
      </c>
      <c r="JG49" s="427" t="str">
        <f t="shared" si="80"/>
        <v/>
      </c>
      <c r="JH49" s="123">
        <v>44</v>
      </c>
      <c r="JI49" s="425"/>
      <c r="JJ49" s="423"/>
      <c r="JK49" s="423"/>
      <c r="JL49" s="423"/>
      <c r="JM49" s="423"/>
      <c r="JN49" s="203"/>
      <c r="JO49" s="204"/>
      <c r="JP49" s="600" t="str">
        <f t="shared" si="121"/>
        <v/>
      </c>
      <c r="JQ49" s="601"/>
      <c r="JR49" s="603"/>
      <c r="JS49" s="602" t="str">
        <f t="shared" si="59"/>
        <v/>
      </c>
      <c r="JT49" s="120" t="str">
        <f>IF(ISBLANK(JN49),"",IF(ISBLANK(JR49),0,JR49)*ion21Coop!$F$46/100+JP49-JR49)</f>
        <v/>
      </c>
      <c r="JV49" s="119">
        <f t="shared" si="102"/>
        <v>18</v>
      </c>
      <c r="JW49" s="427" t="str">
        <f t="shared" si="81"/>
        <v/>
      </c>
      <c r="JX49" s="123">
        <v>44</v>
      </c>
      <c r="JY49" s="425"/>
      <c r="JZ49" s="423"/>
      <c r="KA49" s="423"/>
      <c r="KB49" s="423"/>
      <c r="KC49" s="423"/>
      <c r="KD49" s="203"/>
      <c r="KE49" s="204"/>
      <c r="KF49" s="600" t="str">
        <f t="shared" si="122"/>
        <v/>
      </c>
      <c r="KG49" s="601"/>
      <c r="KH49" s="603"/>
      <c r="KI49" s="602" t="str">
        <f t="shared" si="60"/>
        <v/>
      </c>
      <c r="KJ49" s="120" t="str">
        <f>IF(ISBLANK(KD49),"",IF(ISBLANK(KH49),0,KH49)*ion21Coop!$F$46/100+KF49-KH49)</f>
        <v/>
      </c>
      <c r="KL49" s="119">
        <f t="shared" si="103"/>
        <v>19</v>
      </c>
      <c r="KM49" s="427" t="str">
        <f t="shared" si="82"/>
        <v/>
      </c>
      <c r="KN49" s="123">
        <v>44</v>
      </c>
      <c r="KO49" s="425"/>
      <c r="KP49" s="423"/>
      <c r="KQ49" s="423"/>
      <c r="KR49" s="423"/>
      <c r="KS49" s="423"/>
      <c r="KT49" s="203"/>
      <c r="KU49" s="204"/>
      <c r="KV49" s="600" t="str">
        <f t="shared" si="123"/>
        <v/>
      </c>
      <c r="KW49" s="601"/>
      <c r="KX49" s="603"/>
      <c r="KY49" s="602" t="str">
        <f t="shared" si="61"/>
        <v/>
      </c>
      <c r="KZ49" s="120" t="str">
        <f>IF(ISBLANK(KT49),"",IF(ISBLANK(KX49),0,KX49)*ion21Coop!$F$46/100+KV49-KX49)</f>
        <v/>
      </c>
      <c r="LB49" s="119">
        <f t="shared" si="104"/>
        <v>20</v>
      </c>
      <c r="LC49" s="123" t="str">
        <f t="shared" si="83"/>
        <v/>
      </c>
      <c r="LD49" s="123">
        <v>44</v>
      </c>
      <c r="LE49" s="425"/>
      <c r="LF49" s="423"/>
      <c r="LG49" s="423"/>
      <c r="LH49" s="423"/>
      <c r="LI49" s="423"/>
      <c r="LJ49" s="203"/>
      <c r="LK49" s="204"/>
      <c r="LL49" s="120" t="str">
        <f t="shared" si="124"/>
        <v/>
      </c>
      <c r="LM49" s="601"/>
      <c r="LN49" s="603"/>
      <c r="LO49" s="599" t="str">
        <f t="shared" si="62"/>
        <v/>
      </c>
      <c r="LP49" s="120" t="str">
        <f>IF(ISBLANK(LJ49),"",IF(ISBLANK(LN49),0,LN49)*ion21Coop!$F$46/100+LL49-LN49)</f>
        <v/>
      </c>
      <c r="LR49" s="119">
        <f t="shared" si="105"/>
        <v>21</v>
      </c>
      <c r="LS49" s="123" t="str">
        <f t="shared" si="84"/>
        <v/>
      </c>
      <c r="LT49" s="123">
        <v>44</v>
      </c>
      <c r="LU49" s="425"/>
      <c r="LV49" s="423"/>
      <c r="LW49" s="423"/>
      <c r="LX49" s="423"/>
      <c r="LY49" s="423"/>
      <c r="LZ49" s="203"/>
      <c r="MA49" s="204"/>
      <c r="MB49" s="120" t="str">
        <f t="shared" si="125"/>
        <v/>
      </c>
      <c r="MC49" s="601"/>
      <c r="MD49" s="603"/>
      <c r="ME49" s="599" t="str">
        <f t="shared" si="63"/>
        <v/>
      </c>
      <c r="MF49" s="120" t="str">
        <f>IF(ISBLANK(LZ49),"",IF(ISBLANK(MD49),0,MD49)*ion21Coop!$F$46/100+MB49-MD49)</f>
        <v/>
      </c>
    </row>
    <row r="50" spans="2:344" x14ac:dyDescent="0.3">
      <c r="B50" s="50"/>
      <c r="J50" s="119">
        <f t="shared" si="85"/>
        <v>1</v>
      </c>
      <c r="K50" s="123" t="str">
        <f t="shared" si="64"/>
        <v>YaJo</v>
      </c>
      <c r="L50" s="123">
        <v>45</v>
      </c>
      <c r="M50" s="585"/>
      <c r="N50" s="351"/>
      <c r="O50" s="351"/>
      <c r="P50" s="351"/>
      <c r="Q50" s="351"/>
      <c r="R50" s="202"/>
      <c r="S50" s="349"/>
      <c r="T50" s="120" t="str">
        <f t="shared" si="126"/>
        <v/>
      </c>
      <c r="U50" s="597"/>
      <c r="V50" s="598"/>
      <c r="W50" s="599" t="str">
        <f t="shared" si="43"/>
        <v/>
      </c>
      <c r="X50" s="120" t="str">
        <f>IF(ISBLANK(R50),"",IF(ISBLANK(V50),0,V50)*ion21Coop!$F$46/100+T50-V50)</f>
        <v/>
      </c>
      <c r="Y50" s="590"/>
      <c r="Z50" s="119">
        <f t="shared" si="86"/>
        <v>2</v>
      </c>
      <c r="AA50" s="123" t="str">
        <f t="shared" si="65"/>
        <v>GeLo</v>
      </c>
      <c r="AB50" s="123">
        <v>45</v>
      </c>
      <c r="AC50" s="616"/>
      <c r="AD50" s="423"/>
      <c r="AE50" s="423"/>
      <c r="AF50" s="423"/>
      <c r="AG50" s="423"/>
      <c r="AH50" s="203"/>
      <c r="AI50" s="204"/>
      <c r="AJ50" s="120" t="str">
        <f t="shared" si="106"/>
        <v/>
      </c>
      <c r="AK50" s="601"/>
      <c r="AL50" s="603"/>
      <c r="AM50" s="599" t="str">
        <f t="shared" si="44"/>
        <v/>
      </c>
      <c r="AN50" s="120" t="str">
        <f>IF(ISBLANK(AH50),"",IF(ISBLANK(AL50),0,AL50)*ion21Coop!$F$46/100+AJ50-AL50)</f>
        <v/>
      </c>
      <c r="AO50" s="577"/>
      <c r="AP50" s="119">
        <f t="shared" si="87"/>
        <v>3</v>
      </c>
      <c r="AQ50" s="123" t="str">
        <f t="shared" si="66"/>
        <v>MiDo</v>
      </c>
      <c r="AR50" s="123">
        <v>45</v>
      </c>
      <c r="AS50" s="585"/>
      <c r="AT50" s="351"/>
      <c r="AU50" s="351"/>
      <c r="AV50" s="351"/>
      <c r="AW50" s="351"/>
      <c r="AX50" s="202"/>
      <c r="AY50" s="349"/>
      <c r="AZ50" s="120" t="str">
        <f t="shared" si="107"/>
        <v/>
      </c>
      <c r="BA50" s="597"/>
      <c r="BB50" s="598"/>
      <c r="BC50" s="599" t="str">
        <f t="shared" si="45"/>
        <v/>
      </c>
      <c r="BD50" s="120" t="str">
        <f>IF(ISBLANK(AX50),"",IF(ISBLANK(BB50),0,BB50)*ion21Coop!$F$46/100+AZ50-BB50)</f>
        <v/>
      </c>
      <c r="BF50" s="119">
        <f t="shared" si="88"/>
        <v>4</v>
      </c>
      <c r="BG50" s="123" t="str">
        <f t="shared" si="67"/>
        <v>EmNi</v>
      </c>
      <c r="BH50" s="123">
        <v>45</v>
      </c>
      <c r="BI50" s="585"/>
      <c r="BJ50" s="351"/>
      <c r="BK50" s="351"/>
      <c r="BL50" s="351"/>
      <c r="BM50" s="351"/>
      <c r="BN50" s="202"/>
      <c r="BO50" s="349"/>
      <c r="BP50" s="120" t="str">
        <f t="shared" si="108"/>
        <v/>
      </c>
      <c r="BQ50" s="597"/>
      <c r="BR50" s="598"/>
      <c r="BS50" s="599" t="str">
        <f t="shared" si="46"/>
        <v/>
      </c>
      <c r="BT50" s="120" t="str">
        <f>IF(ISBLANK(BN50),"",IF(ISBLANK(BR50),0,BR50)*ion21Coop!$F$46/100+BP50-BR50)</f>
        <v/>
      </c>
      <c r="BU50" s="590"/>
      <c r="BV50" s="119">
        <f t="shared" si="89"/>
        <v>5</v>
      </c>
      <c r="BW50" s="123" t="str">
        <f t="shared" si="68"/>
        <v>HeJe</v>
      </c>
      <c r="BX50" s="123">
        <v>45</v>
      </c>
      <c r="BY50" s="616"/>
      <c r="BZ50" s="423"/>
      <c r="CA50" s="423"/>
      <c r="CB50" s="423"/>
      <c r="CC50" s="423"/>
      <c r="CD50" s="203"/>
      <c r="CE50" s="204"/>
      <c r="CF50" s="120" t="str">
        <f t="shared" si="109"/>
        <v/>
      </c>
      <c r="CG50" s="601"/>
      <c r="CH50" s="603"/>
      <c r="CI50" s="599" t="str">
        <f t="shared" si="47"/>
        <v/>
      </c>
      <c r="CJ50" s="120" t="str">
        <f>IF(ISBLANK(CD50),"",IF(ISBLANK(CH50),0,CH50)*ion21Coop!$F$46/100+CF50-CH50)</f>
        <v/>
      </c>
      <c r="CK50" s="590"/>
      <c r="CL50" s="119">
        <f t="shared" si="90"/>
        <v>6</v>
      </c>
      <c r="CM50" s="123" t="str">
        <f t="shared" si="69"/>
        <v/>
      </c>
      <c r="CN50" s="123">
        <v>45</v>
      </c>
      <c r="CO50" s="616"/>
      <c r="CP50" s="423"/>
      <c r="CQ50" s="423"/>
      <c r="CR50" s="423"/>
      <c r="CS50" s="423"/>
      <c r="CT50" s="203"/>
      <c r="CU50" s="204"/>
      <c r="CV50" s="120" t="str">
        <f t="shared" si="110"/>
        <v/>
      </c>
      <c r="CW50" s="601"/>
      <c r="CX50" s="603"/>
      <c r="CY50" s="599" t="str">
        <f t="shared" si="48"/>
        <v/>
      </c>
      <c r="CZ50" s="120" t="str">
        <f>IF(ISBLANK(CT50),"",IF(ISBLANK(CX50),0,CX50)*ion21Coop!$F$46/100+CV50-CX50)</f>
        <v/>
      </c>
      <c r="DB50" s="119">
        <f t="shared" si="91"/>
        <v>7</v>
      </c>
      <c r="DC50" s="123" t="str">
        <f t="shared" si="70"/>
        <v/>
      </c>
      <c r="DD50" s="123">
        <v>45</v>
      </c>
      <c r="DE50" s="616"/>
      <c r="DF50" s="423"/>
      <c r="DG50" s="423"/>
      <c r="DH50" s="423"/>
      <c r="DI50" s="423"/>
      <c r="DJ50" s="203"/>
      <c r="DK50" s="204"/>
      <c r="DL50" s="120" t="str">
        <f t="shared" si="111"/>
        <v/>
      </c>
      <c r="DM50" s="601"/>
      <c r="DN50" s="603"/>
      <c r="DO50" s="599" t="str">
        <f t="shared" si="49"/>
        <v/>
      </c>
      <c r="DP50" s="120" t="str">
        <f>IF(ISBLANK(DJ50),"",IF(ISBLANK(DN50),0,DN50)*ion21Coop!$F$46/100+DL50-DN50)</f>
        <v/>
      </c>
      <c r="DQ50" s="590"/>
      <c r="DR50" s="119">
        <f t="shared" si="92"/>
        <v>8</v>
      </c>
      <c r="DS50" s="123" t="str">
        <f t="shared" si="71"/>
        <v/>
      </c>
      <c r="DT50" s="123">
        <v>45</v>
      </c>
      <c r="DU50" s="616"/>
      <c r="DV50" s="423"/>
      <c r="DW50" s="423"/>
      <c r="DX50" s="423"/>
      <c r="DY50" s="423"/>
      <c r="DZ50" s="203"/>
      <c r="EA50" s="204"/>
      <c r="EB50" s="120" t="str">
        <f t="shared" si="112"/>
        <v/>
      </c>
      <c r="EC50" s="601"/>
      <c r="ED50" s="603"/>
      <c r="EE50" s="599" t="str">
        <f t="shared" si="50"/>
        <v/>
      </c>
      <c r="EF50" s="120" t="str">
        <f>IF(ISBLANK(DZ50),"",IF(ISBLANK(ED50),0,ED50)*ion21Coop!$F$46/100+EB50-ED50)</f>
        <v/>
      </c>
      <c r="EG50" s="590"/>
      <c r="EH50" s="119">
        <f t="shared" si="93"/>
        <v>9</v>
      </c>
      <c r="EI50" s="427" t="str">
        <f t="shared" si="72"/>
        <v/>
      </c>
      <c r="EJ50" s="123">
        <v>45</v>
      </c>
      <c r="EK50" s="425"/>
      <c r="EL50" s="423"/>
      <c r="EM50" s="423"/>
      <c r="EN50" s="423"/>
      <c r="EO50" s="423"/>
      <c r="EP50" s="203"/>
      <c r="EQ50" s="204"/>
      <c r="ER50" s="600" t="str">
        <f t="shared" si="113"/>
        <v/>
      </c>
      <c r="ES50" s="601"/>
      <c r="ET50" s="603"/>
      <c r="EU50" s="602" t="str">
        <f t="shared" si="51"/>
        <v/>
      </c>
      <c r="EV50" s="120" t="str">
        <f>IF(ISBLANK(EP50),"",IF(ISBLANK(ET50),0,ET50)*ion21Coop!$F$46/100+ER50-ET50)</f>
        <v/>
      </c>
      <c r="EX50" s="119">
        <f t="shared" si="94"/>
        <v>10</v>
      </c>
      <c r="EY50" s="427" t="str">
        <f t="shared" si="73"/>
        <v/>
      </c>
      <c r="EZ50" s="123">
        <v>45</v>
      </c>
      <c r="FA50" s="425"/>
      <c r="FB50" s="423"/>
      <c r="FC50" s="423"/>
      <c r="FD50" s="423"/>
      <c r="FE50" s="423"/>
      <c r="FF50" s="203"/>
      <c r="FG50" s="204"/>
      <c r="FH50" s="600" t="str">
        <f t="shared" si="114"/>
        <v/>
      </c>
      <c r="FI50" s="601"/>
      <c r="FJ50" s="603"/>
      <c r="FK50" s="602" t="str">
        <f t="shared" si="52"/>
        <v/>
      </c>
      <c r="FL50" s="120" t="str">
        <f>IF(ISBLANK(FF50),"",IF(ISBLANK(FJ50),0,FJ50)*ion21Coop!$F$46/100+FH50-FJ50)</f>
        <v/>
      </c>
      <c r="FM50" s="590"/>
      <c r="FN50" s="119">
        <f t="shared" si="95"/>
        <v>11</v>
      </c>
      <c r="FO50" s="427" t="str">
        <f t="shared" si="74"/>
        <v/>
      </c>
      <c r="FP50" s="123">
        <v>45</v>
      </c>
      <c r="FQ50" s="425"/>
      <c r="FR50" s="423"/>
      <c r="FS50" s="423"/>
      <c r="FT50" s="423"/>
      <c r="FU50" s="423"/>
      <c r="FV50" s="203"/>
      <c r="FW50" s="204"/>
      <c r="FX50" s="600" t="str">
        <f t="shared" si="115"/>
        <v/>
      </c>
      <c r="FY50" s="601"/>
      <c r="FZ50" s="603"/>
      <c r="GA50" s="602" t="str">
        <f t="shared" si="53"/>
        <v/>
      </c>
      <c r="GB50" s="120" t="str">
        <f>IF(ISBLANK(FV50),"",IF(ISBLANK(FZ50),0,FZ50)*ion21Coop!$F$46/100+FX50-FZ50)</f>
        <v/>
      </c>
      <c r="GC50" s="590"/>
      <c r="GD50" s="119">
        <f t="shared" si="96"/>
        <v>12</v>
      </c>
      <c r="GE50" s="427" t="str">
        <f t="shared" si="75"/>
        <v/>
      </c>
      <c r="GF50" s="123">
        <v>45</v>
      </c>
      <c r="GG50" s="425"/>
      <c r="GH50" s="423"/>
      <c r="GI50" s="423"/>
      <c r="GJ50" s="423"/>
      <c r="GK50" s="423"/>
      <c r="GL50" s="203"/>
      <c r="GM50" s="204"/>
      <c r="GN50" s="600" t="str">
        <f t="shared" si="116"/>
        <v/>
      </c>
      <c r="GO50" s="601"/>
      <c r="GP50" s="603"/>
      <c r="GQ50" s="602" t="str">
        <f t="shared" si="54"/>
        <v/>
      </c>
      <c r="GR50" s="120" t="str">
        <f>IF(ISBLANK(GL50),"",IF(ISBLANK(GP50),0,GP50)*ion21Coop!$F$46/100+GN50-GP50)</f>
        <v/>
      </c>
      <c r="GT50" s="119">
        <f t="shared" si="97"/>
        <v>13</v>
      </c>
      <c r="GU50" s="427" t="str">
        <f t="shared" si="76"/>
        <v/>
      </c>
      <c r="GV50" s="123">
        <v>45</v>
      </c>
      <c r="GW50" s="425"/>
      <c r="GX50" s="423"/>
      <c r="GY50" s="423"/>
      <c r="GZ50" s="423"/>
      <c r="HA50" s="423"/>
      <c r="HB50" s="203"/>
      <c r="HC50" s="204"/>
      <c r="HD50" s="600" t="str">
        <f t="shared" si="117"/>
        <v/>
      </c>
      <c r="HE50" s="601"/>
      <c r="HF50" s="603"/>
      <c r="HG50" s="602" t="str">
        <f t="shared" si="55"/>
        <v/>
      </c>
      <c r="HH50" s="120" t="str">
        <f>IF(ISBLANK(HB50),"",IF(ISBLANK(HF50),0,HF50)*ion21Coop!$F$46/100+HD50-HF50)</f>
        <v/>
      </c>
      <c r="HI50" s="590"/>
      <c r="HJ50" s="119">
        <f t="shared" si="98"/>
        <v>14</v>
      </c>
      <c r="HK50" s="427" t="str">
        <f t="shared" si="77"/>
        <v/>
      </c>
      <c r="HL50" s="123">
        <v>45</v>
      </c>
      <c r="HM50" s="425"/>
      <c r="HN50" s="423"/>
      <c r="HO50" s="423"/>
      <c r="HP50" s="423"/>
      <c r="HQ50" s="423"/>
      <c r="HR50" s="203"/>
      <c r="HS50" s="204"/>
      <c r="HT50" s="600" t="str">
        <f t="shared" si="118"/>
        <v/>
      </c>
      <c r="HU50" s="601"/>
      <c r="HV50" s="603"/>
      <c r="HW50" s="602" t="str">
        <f t="shared" si="56"/>
        <v/>
      </c>
      <c r="HX50" s="120" t="str">
        <f>IF(ISBLANK(HR50),"",IF(ISBLANK(HV50),0,HV50)*ion21Coop!$F$46/100+HT50-HV50)</f>
        <v/>
      </c>
      <c r="HY50" s="590"/>
      <c r="HZ50" s="119">
        <f t="shared" si="99"/>
        <v>15</v>
      </c>
      <c r="IA50" s="427" t="str">
        <f t="shared" si="78"/>
        <v/>
      </c>
      <c r="IB50" s="123">
        <v>45</v>
      </c>
      <c r="IC50" s="425"/>
      <c r="ID50" s="423"/>
      <c r="IE50" s="423"/>
      <c r="IF50" s="423"/>
      <c r="IG50" s="423"/>
      <c r="IH50" s="203"/>
      <c r="II50" s="204"/>
      <c r="IJ50" s="600" t="str">
        <f t="shared" si="119"/>
        <v/>
      </c>
      <c r="IK50" s="601"/>
      <c r="IL50" s="603"/>
      <c r="IM50" s="602" t="str">
        <f t="shared" si="57"/>
        <v/>
      </c>
      <c r="IN50" s="120" t="str">
        <f>IF(ISBLANK(IH50),"",IF(ISBLANK(IL50),0,IL50)*ion21Coop!$F$46/100+IJ50-IL50)</f>
        <v/>
      </c>
      <c r="IP50" s="119">
        <f t="shared" si="100"/>
        <v>16</v>
      </c>
      <c r="IQ50" s="427" t="str">
        <f t="shared" si="79"/>
        <v/>
      </c>
      <c r="IR50" s="123">
        <v>45</v>
      </c>
      <c r="IS50" s="425"/>
      <c r="IT50" s="423"/>
      <c r="IU50" s="423"/>
      <c r="IV50" s="423"/>
      <c r="IW50" s="423"/>
      <c r="IX50" s="203"/>
      <c r="IY50" s="204"/>
      <c r="IZ50" s="600" t="str">
        <f t="shared" si="120"/>
        <v/>
      </c>
      <c r="JA50" s="601"/>
      <c r="JB50" s="603"/>
      <c r="JC50" s="602" t="str">
        <f t="shared" si="58"/>
        <v/>
      </c>
      <c r="JD50" s="120" t="str">
        <f>IF(ISBLANK(IX50),"",IF(ISBLANK(JB50),0,JB50)*ion21Coop!$F$46/100+IZ50-JB50)</f>
        <v/>
      </c>
      <c r="JF50" s="119">
        <f t="shared" si="101"/>
        <v>17</v>
      </c>
      <c r="JG50" s="427" t="str">
        <f t="shared" si="80"/>
        <v/>
      </c>
      <c r="JH50" s="123">
        <v>45</v>
      </c>
      <c r="JI50" s="425"/>
      <c r="JJ50" s="423"/>
      <c r="JK50" s="423"/>
      <c r="JL50" s="423"/>
      <c r="JM50" s="423"/>
      <c r="JN50" s="203"/>
      <c r="JO50" s="204"/>
      <c r="JP50" s="600" t="str">
        <f t="shared" si="121"/>
        <v/>
      </c>
      <c r="JQ50" s="601"/>
      <c r="JR50" s="603"/>
      <c r="JS50" s="602" t="str">
        <f t="shared" si="59"/>
        <v/>
      </c>
      <c r="JT50" s="120" t="str">
        <f>IF(ISBLANK(JN50),"",IF(ISBLANK(JR50),0,JR50)*ion21Coop!$F$46/100+JP50-JR50)</f>
        <v/>
      </c>
      <c r="JV50" s="119">
        <f t="shared" si="102"/>
        <v>18</v>
      </c>
      <c r="JW50" s="427" t="str">
        <f t="shared" si="81"/>
        <v/>
      </c>
      <c r="JX50" s="123">
        <v>45</v>
      </c>
      <c r="JY50" s="425"/>
      <c r="JZ50" s="423"/>
      <c r="KA50" s="423"/>
      <c r="KB50" s="423"/>
      <c r="KC50" s="423"/>
      <c r="KD50" s="203"/>
      <c r="KE50" s="204"/>
      <c r="KF50" s="600" t="str">
        <f t="shared" si="122"/>
        <v/>
      </c>
      <c r="KG50" s="601"/>
      <c r="KH50" s="603"/>
      <c r="KI50" s="602" t="str">
        <f t="shared" si="60"/>
        <v/>
      </c>
      <c r="KJ50" s="120" t="str">
        <f>IF(ISBLANK(KD50),"",IF(ISBLANK(KH50),0,KH50)*ion21Coop!$F$46/100+KF50-KH50)</f>
        <v/>
      </c>
      <c r="KL50" s="119">
        <f t="shared" si="103"/>
        <v>19</v>
      </c>
      <c r="KM50" s="427" t="str">
        <f t="shared" si="82"/>
        <v/>
      </c>
      <c r="KN50" s="123">
        <v>45</v>
      </c>
      <c r="KO50" s="425"/>
      <c r="KP50" s="423"/>
      <c r="KQ50" s="423"/>
      <c r="KR50" s="423"/>
      <c r="KS50" s="423"/>
      <c r="KT50" s="203"/>
      <c r="KU50" s="204"/>
      <c r="KV50" s="600" t="str">
        <f t="shared" si="123"/>
        <v/>
      </c>
      <c r="KW50" s="601"/>
      <c r="KX50" s="603"/>
      <c r="KY50" s="602" t="str">
        <f t="shared" si="61"/>
        <v/>
      </c>
      <c r="KZ50" s="120" t="str">
        <f>IF(ISBLANK(KT50),"",IF(ISBLANK(KX50),0,KX50)*ion21Coop!$F$46/100+KV50-KX50)</f>
        <v/>
      </c>
      <c r="LB50" s="119">
        <f t="shared" si="104"/>
        <v>20</v>
      </c>
      <c r="LC50" s="123" t="str">
        <f t="shared" si="83"/>
        <v/>
      </c>
      <c r="LD50" s="123">
        <v>45</v>
      </c>
      <c r="LE50" s="425"/>
      <c r="LF50" s="423"/>
      <c r="LG50" s="423"/>
      <c r="LH50" s="423"/>
      <c r="LI50" s="423"/>
      <c r="LJ50" s="203"/>
      <c r="LK50" s="204"/>
      <c r="LL50" s="120" t="str">
        <f t="shared" si="124"/>
        <v/>
      </c>
      <c r="LM50" s="601"/>
      <c r="LN50" s="603"/>
      <c r="LO50" s="599" t="str">
        <f t="shared" si="62"/>
        <v/>
      </c>
      <c r="LP50" s="120" t="str">
        <f>IF(ISBLANK(LJ50),"",IF(ISBLANK(LN50),0,LN50)*ion21Coop!$F$46/100+LL50-LN50)</f>
        <v/>
      </c>
      <c r="LR50" s="119">
        <f t="shared" si="105"/>
        <v>21</v>
      </c>
      <c r="LS50" s="123" t="str">
        <f t="shared" si="84"/>
        <v/>
      </c>
      <c r="LT50" s="123">
        <v>45</v>
      </c>
      <c r="LU50" s="425"/>
      <c r="LV50" s="423"/>
      <c r="LW50" s="423"/>
      <c r="LX50" s="423"/>
      <c r="LY50" s="423"/>
      <c r="LZ50" s="203"/>
      <c r="MA50" s="204"/>
      <c r="MB50" s="120" t="str">
        <f t="shared" si="125"/>
        <v/>
      </c>
      <c r="MC50" s="601"/>
      <c r="MD50" s="603"/>
      <c r="ME50" s="599" t="str">
        <f t="shared" si="63"/>
        <v/>
      </c>
      <c r="MF50" s="120" t="str">
        <f>IF(ISBLANK(LZ50),"",IF(ISBLANK(MD50),0,MD50)*ion21Coop!$F$46/100+MB50-MD50)</f>
        <v/>
      </c>
    </row>
    <row r="51" spans="2:344" x14ac:dyDescent="0.3">
      <c r="B51" s="50"/>
      <c r="J51" s="119">
        <f t="shared" si="85"/>
        <v>1</v>
      </c>
      <c r="K51" s="123" t="str">
        <f t="shared" si="64"/>
        <v>YaJo</v>
      </c>
      <c r="L51" s="123">
        <v>46</v>
      </c>
      <c r="M51" s="585"/>
      <c r="N51" s="351"/>
      <c r="O51" s="351"/>
      <c r="P51" s="351"/>
      <c r="Q51" s="351"/>
      <c r="R51" s="202"/>
      <c r="S51" s="349"/>
      <c r="T51" s="120" t="str">
        <f t="shared" si="126"/>
        <v/>
      </c>
      <c r="U51" s="597"/>
      <c r="V51" s="598"/>
      <c r="W51" s="599" t="str">
        <f t="shared" si="43"/>
        <v/>
      </c>
      <c r="X51" s="120" t="str">
        <f>IF(ISBLANK(R51),"",IF(ISBLANK(V51),0,V51)*ion21Coop!$F$46/100+T51-V51)</f>
        <v/>
      </c>
      <c r="Y51" s="590"/>
      <c r="Z51" s="119">
        <f t="shared" si="86"/>
        <v>2</v>
      </c>
      <c r="AA51" s="123" t="str">
        <f t="shared" si="65"/>
        <v>GeLo</v>
      </c>
      <c r="AB51" s="123">
        <v>46</v>
      </c>
      <c r="AC51" s="616"/>
      <c r="AD51" s="423"/>
      <c r="AE51" s="423"/>
      <c r="AF51" s="423"/>
      <c r="AG51" s="423"/>
      <c r="AH51" s="203"/>
      <c r="AI51" s="204"/>
      <c r="AJ51" s="120" t="str">
        <f t="shared" si="106"/>
        <v/>
      </c>
      <c r="AK51" s="601"/>
      <c r="AL51" s="603"/>
      <c r="AM51" s="599" t="str">
        <f t="shared" si="44"/>
        <v/>
      </c>
      <c r="AN51" s="120" t="str">
        <f>IF(ISBLANK(AH51),"",IF(ISBLANK(AL51),0,AL51)*ion21Coop!$F$46/100+AJ51-AL51)</f>
        <v/>
      </c>
      <c r="AO51" s="577"/>
      <c r="AP51" s="119">
        <f t="shared" si="87"/>
        <v>3</v>
      </c>
      <c r="AQ51" s="123" t="str">
        <f t="shared" si="66"/>
        <v>MiDo</v>
      </c>
      <c r="AR51" s="123">
        <v>46</v>
      </c>
      <c r="AS51" s="585"/>
      <c r="AT51" s="351"/>
      <c r="AU51" s="351"/>
      <c r="AV51" s="351"/>
      <c r="AW51" s="351"/>
      <c r="AX51" s="202"/>
      <c r="AY51" s="349"/>
      <c r="AZ51" s="120" t="str">
        <f t="shared" si="107"/>
        <v/>
      </c>
      <c r="BA51" s="597"/>
      <c r="BB51" s="598"/>
      <c r="BC51" s="599" t="str">
        <f t="shared" si="45"/>
        <v/>
      </c>
      <c r="BD51" s="120" t="str">
        <f>IF(ISBLANK(AX51),"",IF(ISBLANK(BB51),0,BB51)*ion21Coop!$F$46/100+AZ51-BB51)</f>
        <v/>
      </c>
      <c r="BF51" s="119">
        <f t="shared" si="88"/>
        <v>4</v>
      </c>
      <c r="BG51" s="123" t="str">
        <f t="shared" si="67"/>
        <v>EmNi</v>
      </c>
      <c r="BH51" s="123">
        <v>46</v>
      </c>
      <c r="BI51" s="585"/>
      <c r="BJ51" s="351"/>
      <c r="BK51" s="351"/>
      <c r="BL51" s="351"/>
      <c r="BM51" s="351"/>
      <c r="BN51" s="202"/>
      <c r="BO51" s="349"/>
      <c r="BP51" s="120" t="str">
        <f t="shared" si="108"/>
        <v/>
      </c>
      <c r="BQ51" s="597"/>
      <c r="BR51" s="598"/>
      <c r="BS51" s="599" t="str">
        <f t="shared" si="46"/>
        <v/>
      </c>
      <c r="BT51" s="120" t="str">
        <f>IF(ISBLANK(BN51),"",IF(ISBLANK(BR51),0,BR51)*ion21Coop!$F$46/100+BP51-BR51)</f>
        <v/>
      </c>
      <c r="BU51" s="590"/>
      <c r="BV51" s="119">
        <f t="shared" si="89"/>
        <v>5</v>
      </c>
      <c r="BW51" s="123" t="str">
        <f t="shared" si="68"/>
        <v>HeJe</v>
      </c>
      <c r="BX51" s="123">
        <v>46</v>
      </c>
      <c r="BY51" s="616"/>
      <c r="BZ51" s="423"/>
      <c r="CA51" s="423"/>
      <c r="CB51" s="423"/>
      <c r="CC51" s="423"/>
      <c r="CD51" s="203"/>
      <c r="CE51" s="204"/>
      <c r="CF51" s="120" t="str">
        <f t="shared" si="109"/>
        <v/>
      </c>
      <c r="CG51" s="601"/>
      <c r="CH51" s="603"/>
      <c r="CI51" s="599" t="str">
        <f t="shared" si="47"/>
        <v/>
      </c>
      <c r="CJ51" s="120" t="str">
        <f>IF(ISBLANK(CD51),"",IF(ISBLANK(CH51),0,CH51)*ion21Coop!$F$46/100+CF51-CH51)</f>
        <v/>
      </c>
      <c r="CK51" s="590"/>
      <c r="CL51" s="119">
        <f t="shared" si="90"/>
        <v>6</v>
      </c>
      <c r="CM51" s="123" t="str">
        <f t="shared" si="69"/>
        <v/>
      </c>
      <c r="CN51" s="123">
        <v>46</v>
      </c>
      <c r="CO51" s="616"/>
      <c r="CP51" s="423"/>
      <c r="CQ51" s="423"/>
      <c r="CR51" s="423"/>
      <c r="CS51" s="423"/>
      <c r="CT51" s="203"/>
      <c r="CU51" s="204"/>
      <c r="CV51" s="120" t="str">
        <f t="shared" si="110"/>
        <v/>
      </c>
      <c r="CW51" s="601"/>
      <c r="CX51" s="603"/>
      <c r="CY51" s="599" t="str">
        <f t="shared" si="48"/>
        <v/>
      </c>
      <c r="CZ51" s="120" t="str">
        <f>IF(ISBLANK(CT51),"",IF(ISBLANK(CX51),0,CX51)*ion21Coop!$F$46/100+CV51-CX51)</f>
        <v/>
      </c>
      <c r="DB51" s="119">
        <f t="shared" si="91"/>
        <v>7</v>
      </c>
      <c r="DC51" s="123" t="str">
        <f t="shared" si="70"/>
        <v/>
      </c>
      <c r="DD51" s="123">
        <v>46</v>
      </c>
      <c r="DE51" s="616"/>
      <c r="DF51" s="423"/>
      <c r="DG51" s="423"/>
      <c r="DH51" s="423"/>
      <c r="DI51" s="423"/>
      <c r="DJ51" s="203"/>
      <c r="DK51" s="204"/>
      <c r="DL51" s="120" t="str">
        <f t="shared" si="111"/>
        <v/>
      </c>
      <c r="DM51" s="601"/>
      <c r="DN51" s="603"/>
      <c r="DO51" s="599" t="str">
        <f t="shared" si="49"/>
        <v/>
      </c>
      <c r="DP51" s="120" t="str">
        <f>IF(ISBLANK(DJ51),"",IF(ISBLANK(DN51),0,DN51)*ion21Coop!$F$46/100+DL51-DN51)</f>
        <v/>
      </c>
      <c r="DQ51" s="590"/>
      <c r="DR51" s="119">
        <f t="shared" si="92"/>
        <v>8</v>
      </c>
      <c r="DS51" s="123" t="str">
        <f t="shared" si="71"/>
        <v/>
      </c>
      <c r="DT51" s="123">
        <v>46</v>
      </c>
      <c r="DU51" s="616"/>
      <c r="DV51" s="423"/>
      <c r="DW51" s="423"/>
      <c r="DX51" s="423"/>
      <c r="DY51" s="423"/>
      <c r="DZ51" s="203"/>
      <c r="EA51" s="204"/>
      <c r="EB51" s="120" t="str">
        <f t="shared" si="112"/>
        <v/>
      </c>
      <c r="EC51" s="601"/>
      <c r="ED51" s="603"/>
      <c r="EE51" s="599" t="str">
        <f t="shared" si="50"/>
        <v/>
      </c>
      <c r="EF51" s="120" t="str">
        <f>IF(ISBLANK(DZ51),"",IF(ISBLANK(ED51),0,ED51)*ion21Coop!$F$46/100+EB51-ED51)</f>
        <v/>
      </c>
      <c r="EG51" s="590"/>
      <c r="EH51" s="119">
        <f t="shared" si="93"/>
        <v>9</v>
      </c>
      <c r="EI51" s="427" t="str">
        <f t="shared" si="72"/>
        <v/>
      </c>
      <c r="EJ51" s="123">
        <v>46</v>
      </c>
      <c r="EK51" s="425"/>
      <c r="EL51" s="423"/>
      <c r="EM51" s="423"/>
      <c r="EN51" s="423"/>
      <c r="EO51" s="423"/>
      <c r="EP51" s="203"/>
      <c r="EQ51" s="204"/>
      <c r="ER51" s="600" t="str">
        <f t="shared" si="113"/>
        <v/>
      </c>
      <c r="ES51" s="601"/>
      <c r="ET51" s="603"/>
      <c r="EU51" s="602" t="str">
        <f t="shared" si="51"/>
        <v/>
      </c>
      <c r="EV51" s="120" t="str">
        <f>IF(ISBLANK(EP51),"",IF(ISBLANK(ET51),0,ET51)*ion21Coop!$F$46/100+ER51-ET51)</f>
        <v/>
      </c>
      <c r="EX51" s="119">
        <f t="shared" si="94"/>
        <v>10</v>
      </c>
      <c r="EY51" s="427" t="str">
        <f t="shared" si="73"/>
        <v/>
      </c>
      <c r="EZ51" s="123">
        <v>46</v>
      </c>
      <c r="FA51" s="425"/>
      <c r="FB51" s="423"/>
      <c r="FC51" s="423"/>
      <c r="FD51" s="423"/>
      <c r="FE51" s="423"/>
      <c r="FF51" s="203"/>
      <c r="FG51" s="204"/>
      <c r="FH51" s="600" t="str">
        <f t="shared" si="114"/>
        <v/>
      </c>
      <c r="FI51" s="601"/>
      <c r="FJ51" s="603"/>
      <c r="FK51" s="602" t="str">
        <f t="shared" si="52"/>
        <v/>
      </c>
      <c r="FL51" s="120" t="str">
        <f>IF(ISBLANK(FF51),"",IF(ISBLANK(FJ51),0,FJ51)*ion21Coop!$F$46/100+FH51-FJ51)</f>
        <v/>
      </c>
      <c r="FM51" s="590"/>
      <c r="FN51" s="119">
        <f t="shared" si="95"/>
        <v>11</v>
      </c>
      <c r="FO51" s="427" t="str">
        <f t="shared" si="74"/>
        <v/>
      </c>
      <c r="FP51" s="123">
        <v>46</v>
      </c>
      <c r="FQ51" s="425"/>
      <c r="FR51" s="423"/>
      <c r="FS51" s="423"/>
      <c r="FT51" s="423"/>
      <c r="FU51" s="423"/>
      <c r="FV51" s="203"/>
      <c r="FW51" s="204"/>
      <c r="FX51" s="600" t="str">
        <f t="shared" si="115"/>
        <v/>
      </c>
      <c r="FY51" s="601"/>
      <c r="FZ51" s="603"/>
      <c r="GA51" s="602" t="str">
        <f t="shared" si="53"/>
        <v/>
      </c>
      <c r="GB51" s="120" t="str">
        <f>IF(ISBLANK(FV51),"",IF(ISBLANK(FZ51),0,FZ51)*ion21Coop!$F$46/100+FX51-FZ51)</f>
        <v/>
      </c>
      <c r="GC51" s="590"/>
      <c r="GD51" s="119">
        <f t="shared" si="96"/>
        <v>12</v>
      </c>
      <c r="GE51" s="427" t="str">
        <f t="shared" si="75"/>
        <v/>
      </c>
      <c r="GF51" s="123">
        <v>46</v>
      </c>
      <c r="GG51" s="425"/>
      <c r="GH51" s="423"/>
      <c r="GI51" s="423"/>
      <c r="GJ51" s="423"/>
      <c r="GK51" s="423"/>
      <c r="GL51" s="203"/>
      <c r="GM51" s="204"/>
      <c r="GN51" s="600" t="str">
        <f t="shared" si="116"/>
        <v/>
      </c>
      <c r="GO51" s="601"/>
      <c r="GP51" s="603"/>
      <c r="GQ51" s="602" t="str">
        <f t="shared" si="54"/>
        <v/>
      </c>
      <c r="GR51" s="120" t="str">
        <f>IF(ISBLANK(GL51),"",IF(ISBLANK(GP51),0,GP51)*ion21Coop!$F$46/100+GN51-GP51)</f>
        <v/>
      </c>
      <c r="GT51" s="119">
        <f t="shared" si="97"/>
        <v>13</v>
      </c>
      <c r="GU51" s="427" t="str">
        <f t="shared" si="76"/>
        <v/>
      </c>
      <c r="GV51" s="123">
        <v>46</v>
      </c>
      <c r="GW51" s="425"/>
      <c r="GX51" s="423"/>
      <c r="GY51" s="423"/>
      <c r="GZ51" s="423"/>
      <c r="HA51" s="423"/>
      <c r="HB51" s="203"/>
      <c r="HC51" s="204"/>
      <c r="HD51" s="600" t="str">
        <f t="shared" si="117"/>
        <v/>
      </c>
      <c r="HE51" s="601"/>
      <c r="HF51" s="603"/>
      <c r="HG51" s="602" t="str">
        <f t="shared" si="55"/>
        <v/>
      </c>
      <c r="HH51" s="120" t="str">
        <f>IF(ISBLANK(HB51),"",IF(ISBLANK(HF51),0,HF51)*ion21Coop!$F$46/100+HD51-HF51)</f>
        <v/>
      </c>
      <c r="HI51" s="590"/>
      <c r="HJ51" s="119">
        <f t="shared" si="98"/>
        <v>14</v>
      </c>
      <c r="HK51" s="427" t="str">
        <f t="shared" si="77"/>
        <v/>
      </c>
      <c r="HL51" s="123">
        <v>46</v>
      </c>
      <c r="HM51" s="425"/>
      <c r="HN51" s="423"/>
      <c r="HO51" s="423"/>
      <c r="HP51" s="423"/>
      <c r="HQ51" s="423"/>
      <c r="HR51" s="203"/>
      <c r="HS51" s="204"/>
      <c r="HT51" s="600" t="str">
        <f t="shared" si="118"/>
        <v/>
      </c>
      <c r="HU51" s="601"/>
      <c r="HV51" s="603"/>
      <c r="HW51" s="602" t="str">
        <f t="shared" si="56"/>
        <v/>
      </c>
      <c r="HX51" s="120" t="str">
        <f>IF(ISBLANK(HR51),"",IF(ISBLANK(HV51),0,HV51)*ion21Coop!$F$46/100+HT51-HV51)</f>
        <v/>
      </c>
      <c r="HY51" s="590"/>
      <c r="HZ51" s="119">
        <f t="shared" si="99"/>
        <v>15</v>
      </c>
      <c r="IA51" s="427" t="str">
        <f t="shared" si="78"/>
        <v/>
      </c>
      <c r="IB51" s="123">
        <v>46</v>
      </c>
      <c r="IC51" s="425"/>
      <c r="ID51" s="423"/>
      <c r="IE51" s="423"/>
      <c r="IF51" s="423"/>
      <c r="IG51" s="423"/>
      <c r="IH51" s="203"/>
      <c r="II51" s="204"/>
      <c r="IJ51" s="600" t="str">
        <f t="shared" si="119"/>
        <v/>
      </c>
      <c r="IK51" s="601"/>
      <c r="IL51" s="603"/>
      <c r="IM51" s="602" t="str">
        <f t="shared" si="57"/>
        <v/>
      </c>
      <c r="IN51" s="120" t="str">
        <f>IF(ISBLANK(IH51),"",IF(ISBLANK(IL51),0,IL51)*ion21Coop!$F$46/100+IJ51-IL51)</f>
        <v/>
      </c>
      <c r="IP51" s="119">
        <f t="shared" si="100"/>
        <v>16</v>
      </c>
      <c r="IQ51" s="427" t="str">
        <f t="shared" si="79"/>
        <v/>
      </c>
      <c r="IR51" s="123">
        <v>46</v>
      </c>
      <c r="IS51" s="425"/>
      <c r="IT51" s="423"/>
      <c r="IU51" s="423"/>
      <c r="IV51" s="423"/>
      <c r="IW51" s="423"/>
      <c r="IX51" s="203"/>
      <c r="IY51" s="204"/>
      <c r="IZ51" s="600" t="str">
        <f t="shared" si="120"/>
        <v/>
      </c>
      <c r="JA51" s="601"/>
      <c r="JB51" s="603"/>
      <c r="JC51" s="602" t="str">
        <f t="shared" si="58"/>
        <v/>
      </c>
      <c r="JD51" s="120" t="str">
        <f>IF(ISBLANK(IX51),"",IF(ISBLANK(JB51),0,JB51)*ion21Coop!$F$46/100+IZ51-JB51)</f>
        <v/>
      </c>
      <c r="JF51" s="119">
        <f t="shared" si="101"/>
        <v>17</v>
      </c>
      <c r="JG51" s="427" t="str">
        <f t="shared" si="80"/>
        <v/>
      </c>
      <c r="JH51" s="123">
        <v>46</v>
      </c>
      <c r="JI51" s="425"/>
      <c r="JJ51" s="423"/>
      <c r="JK51" s="423"/>
      <c r="JL51" s="423"/>
      <c r="JM51" s="423"/>
      <c r="JN51" s="203"/>
      <c r="JO51" s="204"/>
      <c r="JP51" s="600" t="str">
        <f t="shared" si="121"/>
        <v/>
      </c>
      <c r="JQ51" s="601"/>
      <c r="JR51" s="603"/>
      <c r="JS51" s="602" t="str">
        <f t="shared" si="59"/>
        <v/>
      </c>
      <c r="JT51" s="120" t="str">
        <f>IF(ISBLANK(JN51),"",IF(ISBLANK(JR51),0,JR51)*ion21Coop!$F$46/100+JP51-JR51)</f>
        <v/>
      </c>
      <c r="JV51" s="119">
        <f t="shared" si="102"/>
        <v>18</v>
      </c>
      <c r="JW51" s="427" t="str">
        <f t="shared" si="81"/>
        <v/>
      </c>
      <c r="JX51" s="123">
        <v>46</v>
      </c>
      <c r="JY51" s="425"/>
      <c r="JZ51" s="423"/>
      <c r="KA51" s="423"/>
      <c r="KB51" s="423"/>
      <c r="KC51" s="423"/>
      <c r="KD51" s="203"/>
      <c r="KE51" s="204"/>
      <c r="KF51" s="600" t="str">
        <f t="shared" si="122"/>
        <v/>
      </c>
      <c r="KG51" s="601"/>
      <c r="KH51" s="603"/>
      <c r="KI51" s="602" t="str">
        <f t="shared" si="60"/>
        <v/>
      </c>
      <c r="KJ51" s="120" t="str">
        <f>IF(ISBLANK(KD51),"",IF(ISBLANK(KH51),0,KH51)*ion21Coop!$F$46/100+KF51-KH51)</f>
        <v/>
      </c>
      <c r="KL51" s="119">
        <f t="shared" si="103"/>
        <v>19</v>
      </c>
      <c r="KM51" s="427" t="str">
        <f t="shared" si="82"/>
        <v/>
      </c>
      <c r="KN51" s="123">
        <v>46</v>
      </c>
      <c r="KO51" s="425"/>
      <c r="KP51" s="423"/>
      <c r="KQ51" s="423"/>
      <c r="KR51" s="423"/>
      <c r="KS51" s="423"/>
      <c r="KT51" s="203"/>
      <c r="KU51" s="204"/>
      <c r="KV51" s="600" t="str">
        <f t="shared" si="123"/>
        <v/>
      </c>
      <c r="KW51" s="601"/>
      <c r="KX51" s="603"/>
      <c r="KY51" s="602" t="str">
        <f t="shared" si="61"/>
        <v/>
      </c>
      <c r="KZ51" s="120" t="str">
        <f>IF(ISBLANK(KT51),"",IF(ISBLANK(KX51),0,KX51)*ion21Coop!$F$46/100+KV51-KX51)</f>
        <v/>
      </c>
      <c r="LB51" s="119">
        <f t="shared" si="104"/>
        <v>20</v>
      </c>
      <c r="LC51" s="123" t="str">
        <f t="shared" si="83"/>
        <v/>
      </c>
      <c r="LD51" s="123">
        <v>46</v>
      </c>
      <c r="LE51" s="425"/>
      <c r="LF51" s="423"/>
      <c r="LG51" s="423"/>
      <c r="LH51" s="423"/>
      <c r="LI51" s="423"/>
      <c r="LJ51" s="203"/>
      <c r="LK51" s="204"/>
      <c r="LL51" s="120" t="str">
        <f t="shared" si="124"/>
        <v/>
      </c>
      <c r="LM51" s="601"/>
      <c r="LN51" s="603"/>
      <c r="LO51" s="599" t="str">
        <f t="shared" si="62"/>
        <v/>
      </c>
      <c r="LP51" s="120" t="str">
        <f>IF(ISBLANK(LJ51),"",IF(ISBLANK(LN51),0,LN51)*ion21Coop!$F$46/100+LL51-LN51)</f>
        <v/>
      </c>
      <c r="LR51" s="119">
        <f t="shared" si="105"/>
        <v>21</v>
      </c>
      <c r="LS51" s="123" t="str">
        <f t="shared" si="84"/>
        <v/>
      </c>
      <c r="LT51" s="123">
        <v>46</v>
      </c>
      <c r="LU51" s="425"/>
      <c r="LV51" s="423"/>
      <c r="LW51" s="423"/>
      <c r="LX51" s="423"/>
      <c r="LY51" s="423"/>
      <c r="LZ51" s="203"/>
      <c r="MA51" s="204"/>
      <c r="MB51" s="120" t="str">
        <f t="shared" si="125"/>
        <v/>
      </c>
      <c r="MC51" s="601"/>
      <c r="MD51" s="603"/>
      <c r="ME51" s="599" t="str">
        <f t="shared" si="63"/>
        <v/>
      </c>
      <c r="MF51" s="120" t="str">
        <f>IF(ISBLANK(LZ51),"",IF(ISBLANK(MD51),0,MD51)*ion21Coop!$F$46/100+MB51-MD51)</f>
        <v/>
      </c>
    </row>
    <row r="52" spans="2:344" x14ac:dyDescent="0.3">
      <c r="B52" s="50"/>
      <c r="J52" s="119">
        <f t="shared" si="85"/>
        <v>1</v>
      </c>
      <c r="K52" s="123" t="str">
        <f t="shared" si="64"/>
        <v>YaJo</v>
      </c>
      <c r="L52" s="123">
        <v>47</v>
      </c>
      <c r="M52" s="585"/>
      <c r="N52" s="351"/>
      <c r="O52" s="351"/>
      <c r="P52" s="351"/>
      <c r="Q52" s="351"/>
      <c r="R52" s="202"/>
      <c r="S52" s="349"/>
      <c r="T52" s="120" t="str">
        <f t="shared" si="126"/>
        <v/>
      </c>
      <c r="U52" s="597"/>
      <c r="V52" s="598"/>
      <c r="W52" s="599" t="str">
        <f t="shared" si="43"/>
        <v/>
      </c>
      <c r="X52" s="120" t="str">
        <f>IF(ISBLANK(R52),"",IF(ISBLANK(V52),0,V52)*ion21Coop!$F$46/100+T52-V52)</f>
        <v/>
      </c>
      <c r="Y52" s="590"/>
      <c r="Z52" s="119">
        <f t="shared" si="86"/>
        <v>2</v>
      </c>
      <c r="AA52" s="123" t="str">
        <f t="shared" si="65"/>
        <v>GeLo</v>
      </c>
      <c r="AB52" s="123">
        <v>47</v>
      </c>
      <c r="AC52" s="616"/>
      <c r="AD52" s="423"/>
      <c r="AE52" s="423"/>
      <c r="AF52" s="423"/>
      <c r="AG52" s="423"/>
      <c r="AH52" s="203"/>
      <c r="AI52" s="204"/>
      <c r="AJ52" s="120" t="str">
        <f t="shared" si="106"/>
        <v/>
      </c>
      <c r="AK52" s="601"/>
      <c r="AL52" s="603"/>
      <c r="AM52" s="599" t="str">
        <f t="shared" si="44"/>
        <v/>
      </c>
      <c r="AN52" s="120" t="str">
        <f>IF(ISBLANK(AH52),"",IF(ISBLANK(AL52),0,AL52)*ion21Coop!$F$46/100+AJ52-AL52)</f>
        <v/>
      </c>
      <c r="AO52" s="577"/>
      <c r="AP52" s="119">
        <f t="shared" si="87"/>
        <v>3</v>
      </c>
      <c r="AQ52" s="123" t="str">
        <f t="shared" si="66"/>
        <v>MiDo</v>
      </c>
      <c r="AR52" s="123">
        <v>47</v>
      </c>
      <c r="AS52" s="585"/>
      <c r="AT52" s="351"/>
      <c r="AU52" s="351"/>
      <c r="AV52" s="351"/>
      <c r="AW52" s="351"/>
      <c r="AX52" s="202"/>
      <c r="AY52" s="349"/>
      <c r="AZ52" s="120" t="str">
        <f t="shared" si="107"/>
        <v/>
      </c>
      <c r="BA52" s="597"/>
      <c r="BB52" s="598"/>
      <c r="BC52" s="599" t="str">
        <f t="shared" si="45"/>
        <v/>
      </c>
      <c r="BD52" s="120" t="str">
        <f>IF(ISBLANK(AX52),"",IF(ISBLANK(BB52),0,BB52)*ion21Coop!$F$46/100+AZ52-BB52)</f>
        <v/>
      </c>
      <c r="BF52" s="119">
        <f t="shared" si="88"/>
        <v>4</v>
      </c>
      <c r="BG52" s="123" t="str">
        <f t="shared" si="67"/>
        <v>EmNi</v>
      </c>
      <c r="BH52" s="123">
        <v>47</v>
      </c>
      <c r="BI52" s="585"/>
      <c r="BJ52" s="351"/>
      <c r="BK52" s="351"/>
      <c r="BL52" s="351"/>
      <c r="BM52" s="351"/>
      <c r="BN52" s="202"/>
      <c r="BO52" s="349"/>
      <c r="BP52" s="120" t="str">
        <f t="shared" si="108"/>
        <v/>
      </c>
      <c r="BQ52" s="597"/>
      <c r="BR52" s="598"/>
      <c r="BS52" s="599" t="str">
        <f t="shared" si="46"/>
        <v/>
      </c>
      <c r="BT52" s="120" t="str">
        <f>IF(ISBLANK(BN52),"",IF(ISBLANK(BR52),0,BR52)*ion21Coop!$F$46/100+BP52-BR52)</f>
        <v/>
      </c>
      <c r="BU52" s="590"/>
      <c r="BV52" s="119">
        <f t="shared" si="89"/>
        <v>5</v>
      </c>
      <c r="BW52" s="123" t="str">
        <f t="shared" si="68"/>
        <v>HeJe</v>
      </c>
      <c r="BX52" s="123">
        <v>47</v>
      </c>
      <c r="BY52" s="616"/>
      <c r="BZ52" s="423"/>
      <c r="CA52" s="423"/>
      <c r="CB52" s="423"/>
      <c r="CC52" s="423"/>
      <c r="CD52" s="203"/>
      <c r="CE52" s="204"/>
      <c r="CF52" s="120" t="str">
        <f t="shared" si="109"/>
        <v/>
      </c>
      <c r="CG52" s="601"/>
      <c r="CH52" s="603"/>
      <c r="CI52" s="599" t="str">
        <f t="shared" si="47"/>
        <v/>
      </c>
      <c r="CJ52" s="120" t="str">
        <f>IF(ISBLANK(CD52),"",IF(ISBLANK(CH52),0,CH52)*ion21Coop!$F$46/100+CF52-CH52)</f>
        <v/>
      </c>
      <c r="CK52" s="590"/>
      <c r="CL52" s="119">
        <f t="shared" si="90"/>
        <v>6</v>
      </c>
      <c r="CM52" s="123" t="str">
        <f t="shared" si="69"/>
        <v/>
      </c>
      <c r="CN52" s="123">
        <v>47</v>
      </c>
      <c r="CO52" s="616"/>
      <c r="CP52" s="423"/>
      <c r="CQ52" s="423"/>
      <c r="CR52" s="423"/>
      <c r="CS52" s="423"/>
      <c r="CT52" s="203"/>
      <c r="CU52" s="204"/>
      <c r="CV52" s="120" t="str">
        <f t="shared" si="110"/>
        <v/>
      </c>
      <c r="CW52" s="601"/>
      <c r="CX52" s="603"/>
      <c r="CY52" s="599" t="str">
        <f t="shared" si="48"/>
        <v/>
      </c>
      <c r="CZ52" s="120" t="str">
        <f>IF(ISBLANK(CT52),"",IF(ISBLANK(CX52),0,CX52)*ion21Coop!$F$46/100+CV52-CX52)</f>
        <v/>
      </c>
      <c r="DB52" s="119">
        <f t="shared" si="91"/>
        <v>7</v>
      </c>
      <c r="DC52" s="123" t="str">
        <f t="shared" si="70"/>
        <v/>
      </c>
      <c r="DD52" s="123">
        <v>47</v>
      </c>
      <c r="DE52" s="616"/>
      <c r="DF52" s="423"/>
      <c r="DG52" s="423"/>
      <c r="DH52" s="423"/>
      <c r="DI52" s="423"/>
      <c r="DJ52" s="203"/>
      <c r="DK52" s="204"/>
      <c r="DL52" s="120" t="str">
        <f t="shared" si="111"/>
        <v/>
      </c>
      <c r="DM52" s="601"/>
      <c r="DN52" s="603"/>
      <c r="DO52" s="599" t="str">
        <f t="shared" si="49"/>
        <v/>
      </c>
      <c r="DP52" s="120" t="str">
        <f>IF(ISBLANK(DJ52),"",IF(ISBLANK(DN52),0,DN52)*ion21Coop!$F$46/100+DL52-DN52)</f>
        <v/>
      </c>
      <c r="DQ52" s="590"/>
      <c r="DR52" s="119">
        <f t="shared" si="92"/>
        <v>8</v>
      </c>
      <c r="DS52" s="123" t="str">
        <f t="shared" si="71"/>
        <v/>
      </c>
      <c r="DT52" s="123">
        <v>47</v>
      </c>
      <c r="DU52" s="616"/>
      <c r="DV52" s="423"/>
      <c r="DW52" s="423"/>
      <c r="DX52" s="423"/>
      <c r="DY52" s="423"/>
      <c r="DZ52" s="203"/>
      <c r="EA52" s="204"/>
      <c r="EB52" s="120" t="str">
        <f t="shared" si="112"/>
        <v/>
      </c>
      <c r="EC52" s="601"/>
      <c r="ED52" s="603"/>
      <c r="EE52" s="599" t="str">
        <f t="shared" si="50"/>
        <v/>
      </c>
      <c r="EF52" s="120" t="str">
        <f>IF(ISBLANK(DZ52),"",IF(ISBLANK(ED52),0,ED52)*ion21Coop!$F$46/100+EB52-ED52)</f>
        <v/>
      </c>
      <c r="EG52" s="590"/>
      <c r="EH52" s="119">
        <f t="shared" si="93"/>
        <v>9</v>
      </c>
      <c r="EI52" s="427" t="str">
        <f t="shared" si="72"/>
        <v/>
      </c>
      <c r="EJ52" s="123">
        <v>47</v>
      </c>
      <c r="EK52" s="425"/>
      <c r="EL52" s="423"/>
      <c r="EM52" s="423"/>
      <c r="EN52" s="423"/>
      <c r="EO52" s="423"/>
      <c r="EP52" s="203"/>
      <c r="EQ52" s="204"/>
      <c r="ER52" s="600" t="str">
        <f t="shared" si="113"/>
        <v/>
      </c>
      <c r="ES52" s="601"/>
      <c r="ET52" s="603"/>
      <c r="EU52" s="602" t="str">
        <f t="shared" si="51"/>
        <v/>
      </c>
      <c r="EV52" s="120" t="str">
        <f>IF(ISBLANK(EP52),"",IF(ISBLANK(ET52),0,ET52)*ion21Coop!$F$46/100+ER52-ET52)</f>
        <v/>
      </c>
      <c r="EX52" s="119">
        <f t="shared" si="94"/>
        <v>10</v>
      </c>
      <c r="EY52" s="427" t="str">
        <f t="shared" si="73"/>
        <v/>
      </c>
      <c r="EZ52" s="123">
        <v>47</v>
      </c>
      <c r="FA52" s="425"/>
      <c r="FB52" s="423"/>
      <c r="FC52" s="423"/>
      <c r="FD52" s="423"/>
      <c r="FE52" s="423"/>
      <c r="FF52" s="203"/>
      <c r="FG52" s="204"/>
      <c r="FH52" s="600" t="str">
        <f t="shared" si="114"/>
        <v/>
      </c>
      <c r="FI52" s="601"/>
      <c r="FJ52" s="603"/>
      <c r="FK52" s="602" t="str">
        <f t="shared" si="52"/>
        <v/>
      </c>
      <c r="FL52" s="120" t="str">
        <f>IF(ISBLANK(FF52),"",IF(ISBLANK(FJ52),0,FJ52)*ion21Coop!$F$46/100+FH52-FJ52)</f>
        <v/>
      </c>
      <c r="FM52" s="590"/>
      <c r="FN52" s="119">
        <f t="shared" si="95"/>
        <v>11</v>
      </c>
      <c r="FO52" s="427" t="str">
        <f t="shared" si="74"/>
        <v/>
      </c>
      <c r="FP52" s="123">
        <v>47</v>
      </c>
      <c r="FQ52" s="425"/>
      <c r="FR52" s="423"/>
      <c r="FS52" s="423"/>
      <c r="FT52" s="423"/>
      <c r="FU52" s="423"/>
      <c r="FV52" s="203"/>
      <c r="FW52" s="204"/>
      <c r="FX52" s="600" t="str">
        <f t="shared" si="115"/>
        <v/>
      </c>
      <c r="FY52" s="601"/>
      <c r="FZ52" s="603"/>
      <c r="GA52" s="602" t="str">
        <f t="shared" si="53"/>
        <v/>
      </c>
      <c r="GB52" s="120" t="str">
        <f>IF(ISBLANK(FV52),"",IF(ISBLANK(FZ52),0,FZ52)*ion21Coop!$F$46/100+FX52-FZ52)</f>
        <v/>
      </c>
      <c r="GC52" s="590"/>
      <c r="GD52" s="119">
        <f t="shared" si="96"/>
        <v>12</v>
      </c>
      <c r="GE52" s="427" t="str">
        <f t="shared" si="75"/>
        <v/>
      </c>
      <c r="GF52" s="123">
        <v>47</v>
      </c>
      <c r="GG52" s="425"/>
      <c r="GH52" s="423"/>
      <c r="GI52" s="423"/>
      <c r="GJ52" s="423"/>
      <c r="GK52" s="423"/>
      <c r="GL52" s="203"/>
      <c r="GM52" s="204"/>
      <c r="GN52" s="600" t="str">
        <f t="shared" si="116"/>
        <v/>
      </c>
      <c r="GO52" s="601"/>
      <c r="GP52" s="603"/>
      <c r="GQ52" s="602" t="str">
        <f t="shared" si="54"/>
        <v/>
      </c>
      <c r="GR52" s="120" t="str">
        <f>IF(ISBLANK(GL52),"",IF(ISBLANK(GP52),0,GP52)*ion21Coop!$F$46/100+GN52-GP52)</f>
        <v/>
      </c>
      <c r="GT52" s="119">
        <f t="shared" si="97"/>
        <v>13</v>
      </c>
      <c r="GU52" s="427" t="str">
        <f t="shared" si="76"/>
        <v/>
      </c>
      <c r="GV52" s="123">
        <v>47</v>
      </c>
      <c r="GW52" s="425"/>
      <c r="GX52" s="423"/>
      <c r="GY52" s="423"/>
      <c r="GZ52" s="423"/>
      <c r="HA52" s="423"/>
      <c r="HB52" s="203"/>
      <c r="HC52" s="204"/>
      <c r="HD52" s="600" t="str">
        <f t="shared" si="117"/>
        <v/>
      </c>
      <c r="HE52" s="601"/>
      <c r="HF52" s="603"/>
      <c r="HG52" s="602" t="str">
        <f t="shared" si="55"/>
        <v/>
      </c>
      <c r="HH52" s="120" t="str">
        <f>IF(ISBLANK(HB52),"",IF(ISBLANK(HF52),0,HF52)*ion21Coop!$F$46/100+HD52-HF52)</f>
        <v/>
      </c>
      <c r="HI52" s="590"/>
      <c r="HJ52" s="119">
        <f t="shared" si="98"/>
        <v>14</v>
      </c>
      <c r="HK52" s="427" t="str">
        <f t="shared" si="77"/>
        <v/>
      </c>
      <c r="HL52" s="123">
        <v>47</v>
      </c>
      <c r="HM52" s="425"/>
      <c r="HN52" s="423"/>
      <c r="HO52" s="423"/>
      <c r="HP52" s="423"/>
      <c r="HQ52" s="423"/>
      <c r="HR52" s="203"/>
      <c r="HS52" s="204"/>
      <c r="HT52" s="600" t="str">
        <f t="shared" si="118"/>
        <v/>
      </c>
      <c r="HU52" s="601"/>
      <c r="HV52" s="603"/>
      <c r="HW52" s="602" t="str">
        <f t="shared" si="56"/>
        <v/>
      </c>
      <c r="HX52" s="120" t="str">
        <f>IF(ISBLANK(HR52),"",IF(ISBLANK(HV52),0,HV52)*ion21Coop!$F$46/100+HT52-HV52)</f>
        <v/>
      </c>
      <c r="HY52" s="590"/>
      <c r="HZ52" s="119">
        <f t="shared" si="99"/>
        <v>15</v>
      </c>
      <c r="IA52" s="427" t="str">
        <f t="shared" si="78"/>
        <v/>
      </c>
      <c r="IB52" s="123">
        <v>47</v>
      </c>
      <c r="IC52" s="425"/>
      <c r="ID52" s="423"/>
      <c r="IE52" s="423"/>
      <c r="IF52" s="423"/>
      <c r="IG52" s="423"/>
      <c r="IH52" s="203"/>
      <c r="II52" s="204"/>
      <c r="IJ52" s="600" t="str">
        <f t="shared" si="119"/>
        <v/>
      </c>
      <c r="IK52" s="601"/>
      <c r="IL52" s="603"/>
      <c r="IM52" s="602" t="str">
        <f t="shared" si="57"/>
        <v/>
      </c>
      <c r="IN52" s="120" t="str">
        <f>IF(ISBLANK(IH52),"",IF(ISBLANK(IL52),0,IL52)*ion21Coop!$F$46/100+IJ52-IL52)</f>
        <v/>
      </c>
      <c r="IP52" s="119">
        <f t="shared" si="100"/>
        <v>16</v>
      </c>
      <c r="IQ52" s="427" t="str">
        <f t="shared" si="79"/>
        <v/>
      </c>
      <c r="IR52" s="123">
        <v>47</v>
      </c>
      <c r="IS52" s="425"/>
      <c r="IT52" s="423"/>
      <c r="IU52" s="423"/>
      <c r="IV52" s="423"/>
      <c r="IW52" s="423"/>
      <c r="IX52" s="203"/>
      <c r="IY52" s="204"/>
      <c r="IZ52" s="600" t="str">
        <f t="shared" si="120"/>
        <v/>
      </c>
      <c r="JA52" s="601"/>
      <c r="JB52" s="603"/>
      <c r="JC52" s="602" t="str">
        <f t="shared" si="58"/>
        <v/>
      </c>
      <c r="JD52" s="120" t="str">
        <f>IF(ISBLANK(IX52),"",IF(ISBLANK(JB52),0,JB52)*ion21Coop!$F$46/100+IZ52-JB52)</f>
        <v/>
      </c>
      <c r="JF52" s="119">
        <f t="shared" si="101"/>
        <v>17</v>
      </c>
      <c r="JG52" s="427" t="str">
        <f t="shared" si="80"/>
        <v/>
      </c>
      <c r="JH52" s="123">
        <v>47</v>
      </c>
      <c r="JI52" s="425"/>
      <c r="JJ52" s="423"/>
      <c r="JK52" s="423"/>
      <c r="JL52" s="423"/>
      <c r="JM52" s="423"/>
      <c r="JN52" s="203"/>
      <c r="JO52" s="204"/>
      <c r="JP52" s="600" t="str">
        <f t="shared" si="121"/>
        <v/>
      </c>
      <c r="JQ52" s="601"/>
      <c r="JR52" s="603"/>
      <c r="JS52" s="602" t="str">
        <f t="shared" si="59"/>
        <v/>
      </c>
      <c r="JT52" s="120" t="str">
        <f>IF(ISBLANK(JN52),"",IF(ISBLANK(JR52),0,JR52)*ion21Coop!$F$46/100+JP52-JR52)</f>
        <v/>
      </c>
      <c r="JV52" s="119">
        <f t="shared" si="102"/>
        <v>18</v>
      </c>
      <c r="JW52" s="427" t="str">
        <f t="shared" si="81"/>
        <v/>
      </c>
      <c r="JX52" s="123">
        <v>47</v>
      </c>
      <c r="JY52" s="425"/>
      <c r="JZ52" s="423"/>
      <c r="KA52" s="423"/>
      <c r="KB52" s="423"/>
      <c r="KC52" s="423"/>
      <c r="KD52" s="203"/>
      <c r="KE52" s="204"/>
      <c r="KF52" s="600" t="str">
        <f t="shared" si="122"/>
        <v/>
      </c>
      <c r="KG52" s="601"/>
      <c r="KH52" s="603"/>
      <c r="KI52" s="602" t="str">
        <f t="shared" si="60"/>
        <v/>
      </c>
      <c r="KJ52" s="120" t="str">
        <f>IF(ISBLANK(KD52),"",IF(ISBLANK(KH52),0,KH52)*ion21Coop!$F$46/100+KF52-KH52)</f>
        <v/>
      </c>
      <c r="KL52" s="119">
        <f t="shared" si="103"/>
        <v>19</v>
      </c>
      <c r="KM52" s="427" t="str">
        <f t="shared" si="82"/>
        <v/>
      </c>
      <c r="KN52" s="123">
        <v>47</v>
      </c>
      <c r="KO52" s="425"/>
      <c r="KP52" s="423"/>
      <c r="KQ52" s="423"/>
      <c r="KR52" s="423"/>
      <c r="KS52" s="423"/>
      <c r="KT52" s="203"/>
      <c r="KU52" s="204"/>
      <c r="KV52" s="600" t="str">
        <f t="shared" si="123"/>
        <v/>
      </c>
      <c r="KW52" s="601"/>
      <c r="KX52" s="603"/>
      <c r="KY52" s="602" t="str">
        <f t="shared" si="61"/>
        <v/>
      </c>
      <c r="KZ52" s="120" t="str">
        <f>IF(ISBLANK(KT52),"",IF(ISBLANK(KX52),0,KX52)*ion21Coop!$F$46/100+KV52-KX52)</f>
        <v/>
      </c>
      <c r="LB52" s="119">
        <f t="shared" si="104"/>
        <v>20</v>
      </c>
      <c r="LC52" s="123" t="str">
        <f t="shared" si="83"/>
        <v/>
      </c>
      <c r="LD52" s="123">
        <v>47</v>
      </c>
      <c r="LE52" s="425"/>
      <c r="LF52" s="423"/>
      <c r="LG52" s="423"/>
      <c r="LH52" s="423"/>
      <c r="LI52" s="423"/>
      <c r="LJ52" s="203"/>
      <c r="LK52" s="204"/>
      <c r="LL52" s="120" t="str">
        <f t="shared" si="124"/>
        <v/>
      </c>
      <c r="LM52" s="601"/>
      <c r="LN52" s="603"/>
      <c r="LO52" s="599" t="str">
        <f t="shared" si="62"/>
        <v/>
      </c>
      <c r="LP52" s="120" t="str">
        <f>IF(ISBLANK(LJ52),"",IF(ISBLANK(LN52),0,LN52)*ion21Coop!$F$46/100+LL52-LN52)</f>
        <v/>
      </c>
      <c r="LR52" s="119">
        <f t="shared" si="105"/>
        <v>21</v>
      </c>
      <c r="LS52" s="123" t="str">
        <f t="shared" si="84"/>
        <v/>
      </c>
      <c r="LT52" s="123">
        <v>47</v>
      </c>
      <c r="LU52" s="425"/>
      <c r="LV52" s="423"/>
      <c r="LW52" s="423"/>
      <c r="LX52" s="423"/>
      <c r="LY52" s="423"/>
      <c r="LZ52" s="203"/>
      <c r="MA52" s="204"/>
      <c r="MB52" s="120" t="str">
        <f t="shared" si="125"/>
        <v/>
      </c>
      <c r="MC52" s="601"/>
      <c r="MD52" s="603"/>
      <c r="ME52" s="599" t="str">
        <f t="shared" si="63"/>
        <v/>
      </c>
      <c r="MF52" s="120" t="str">
        <f>IF(ISBLANK(LZ52),"",IF(ISBLANK(MD52),0,MD52)*ion21Coop!$F$46/100+MB52-MD52)</f>
        <v/>
      </c>
    </row>
    <row r="53" spans="2:344" x14ac:dyDescent="0.3">
      <c r="B53" s="50"/>
      <c r="J53" s="119">
        <f t="shared" si="85"/>
        <v>1</v>
      </c>
      <c r="K53" s="123" t="str">
        <f t="shared" si="64"/>
        <v>YaJo</v>
      </c>
      <c r="L53" s="123">
        <v>48</v>
      </c>
      <c r="M53" s="585"/>
      <c r="N53" s="351"/>
      <c r="O53" s="351"/>
      <c r="P53" s="351"/>
      <c r="Q53" s="351"/>
      <c r="R53" s="202"/>
      <c r="S53" s="349"/>
      <c r="T53" s="120" t="str">
        <f t="shared" si="126"/>
        <v/>
      </c>
      <c r="U53" s="597"/>
      <c r="V53" s="598"/>
      <c r="W53" s="599" t="str">
        <f t="shared" si="43"/>
        <v/>
      </c>
      <c r="X53" s="120" t="str">
        <f>IF(ISBLANK(R53),"",IF(ISBLANK(V53),0,V53)*ion21Coop!$F$46/100+T53-V53)</f>
        <v/>
      </c>
      <c r="Y53" s="590"/>
      <c r="Z53" s="119">
        <f t="shared" si="86"/>
        <v>2</v>
      </c>
      <c r="AA53" s="123" t="str">
        <f t="shared" si="65"/>
        <v>GeLo</v>
      </c>
      <c r="AB53" s="123">
        <v>48</v>
      </c>
      <c r="AC53" s="616"/>
      <c r="AD53" s="423"/>
      <c r="AE53" s="423"/>
      <c r="AF53" s="423"/>
      <c r="AG53" s="423"/>
      <c r="AH53" s="203"/>
      <c r="AI53" s="204"/>
      <c r="AJ53" s="120" t="str">
        <f t="shared" si="106"/>
        <v/>
      </c>
      <c r="AK53" s="601"/>
      <c r="AL53" s="603"/>
      <c r="AM53" s="599" t="str">
        <f t="shared" si="44"/>
        <v/>
      </c>
      <c r="AN53" s="120" t="str">
        <f>IF(ISBLANK(AH53),"",IF(ISBLANK(AL53),0,AL53)*ion21Coop!$F$46/100+AJ53-AL53)</f>
        <v/>
      </c>
      <c r="AO53" s="577"/>
      <c r="AP53" s="119">
        <f t="shared" si="87"/>
        <v>3</v>
      </c>
      <c r="AQ53" s="123" t="str">
        <f t="shared" si="66"/>
        <v>MiDo</v>
      </c>
      <c r="AR53" s="123">
        <v>48</v>
      </c>
      <c r="AS53" s="585"/>
      <c r="AT53" s="351"/>
      <c r="AU53" s="351"/>
      <c r="AV53" s="351"/>
      <c r="AW53" s="351"/>
      <c r="AX53" s="202"/>
      <c r="AY53" s="349"/>
      <c r="AZ53" s="120" t="str">
        <f t="shared" si="107"/>
        <v/>
      </c>
      <c r="BA53" s="597"/>
      <c r="BB53" s="598"/>
      <c r="BC53" s="599" t="str">
        <f t="shared" si="45"/>
        <v/>
      </c>
      <c r="BD53" s="120" t="str">
        <f>IF(ISBLANK(AX53),"",IF(ISBLANK(BB53),0,BB53)*ion21Coop!$F$46/100+AZ53-BB53)</f>
        <v/>
      </c>
      <c r="BF53" s="119">
        <f t="shared" si="88"/>
        <v>4</v>
      </c>
      <c r="BG53" s="123" t="str">
        <f t="shared" si="67"/>
        <v>EmNi</v>
      </c>
      <c r="BH53" s="123">
        <v>48</v>
      </c>
      <c r="BI53" s="585"/>
      <c r="BJ53" s="351"/>
      <c r="BK53" s="351"/>
      <c r="BL53" s="351"/>
      <c r="BM53" s="351"/>
      <c r="BN53" s="202"/>
      <c r="BO53" s="349"/>
      <c r="BP53" s="120" t="str">
        <f t="shared" si="108"/>
        <v/>
      </c>
      <c r="BQ53" s="597"/>
      <c r="BR53" s="598"/>
      <c r="BS53" s="599" t="str">
        <f t="shared" si="46"/>
        <v/>
      </c>
      <c r="BT53" s="120" t="str">
        <f>IF(ISBLANK(BN53),"",IF(ISBLANK(BR53),0,BR53)*ion21Coop!$F$46/100+BP53-BR53)</f>
        <v/>
      </c>
      <c r="BU53" s="590"/>
      <c r="BV53" s="119">
        <f t="shared" si="89"/>
        <v>5</v>
      </c>
      <c r="BW53" s="123" t="str">
        <f t="shared" si="68"/>
        <v>HeJe</v>
      </c>
      <c r="BX53" s="123">
        <v>48</v>
      </c>
      <c r="BY53" s="616"/>
      <c r="BZ53" s="423"/>
      <c r="CA53" s="423"/>
      <c r="CB53" s="423"/>
      <c r="CC53" s="423"/>
      <c r="CD53" s="203"/>
      <c r="CE53" s="204"/>
      <c r="CF53" s="120" t="str">
        <f t="shared" si="109"/>
        <v/>
      </c>
      <c r="CG53" s="601"/>
      <c r="CH53" s="603"/>
      <c r="CI53" s="599" t="str">
        <f t="shared" si="47"/>
        <v/>
      </c>
      <c r="CJ53" s="120" t="str">
        <f>IF(ISBLANK(CD53),"",IF(ISBLANK(CH53),0,CH53)*ion21Coop!$F$46/100+CF53-CH53)</f>
        <v/>
      </c>
      <c r="CK53" s="590"/>
      <c r="CL53" s="119">
        <f t="shared" si="90"/>
        <v>6</v>
      </c>
      <c r="CM53" s="123" t="str">
        <f t="shared" si="69"/>
        <v/>
      </c>
      <c r="CN53" s="123">
        <v>48</v>
      </c>
      <c r="CO53" s="616"/>
      <c r="CP53" s="423"/>
      <c r="CQ53" s="423"/>
      <c r="CR53" s="423"/>
      <c r="CS53" s="423"/>
      <c r="CT53" s="203"/>
      <c r="CU53" s="204"/>
      <c r="CV53" s="120" t="str">
        <f t="shared" si="110"/>
        <v/>
      </c>
      <c r="CW53" s="601"/>
      <c r="CX53" s="603"/>
      <c r="CY53" s="599" t="str">
        <f t="shared" si="48"/>
        <v/>
      </c>
      <c r="CZ53" s="120" t="str">
        <f>IF(ISBLANK(CT53),"",IF(ISBLANK(CX53),0,CX53)*ion21Coop!$F$46/100+CV53-CX53)</f>
        <v/>
      </c>
      <c r="DB53" s="119">
        <f t="shared" si="91"/>
        <v>7</v>
      </c>
      <c r="DC53" s="123" t="str">
        <f t="shared" si="70"/>
        <v/>
      </c>
      <c r="DD53" s="123">
        <v>48</v>
      </c>
      <c r="DE53" s="616"/>
      <c r="DF53" s="423"/>
      <c r="DG53" s="423"/>
      <c r="DH53" s="423"/>
      <c r="DI53" s="423"/>
      <c r="DJ53" s="203"/>
      <c r="DK53" s="204"/>
      <c r="DL53" s="120" t="str">
        <f t="shared" si="111"/>
        <v/>
      </c>
      <c r="DM53" s="601"/>
      <c r="DN53" s="603"/>
      <c r="DO53" s="599" t="str">
        <f t="shared" si="49"/>
        <v/>
      </c>
      <c r="DP53" s="120" t="str">
        <f>IF(ISBLANK(DJ53),"",IF(ISBLANK(DN53),0,DN53)*ion21Coop!$F$46/100+DL53-DN53)</f>
        <v/>
      </c>
      <c r="DQ53" s="590"/>
      <c r="DR53" s="119">
        <f t="shared" si="92"/>
        <v>8</v>
      </c>
      <c r="DS53" s="123" t="str">
        <f t="shared" si="71"/>
        <v/>
      </c>
      <c r="DT53" s="123">
        <v>48</v>
      </c>
      <c r="DU53" s="616"/>
      <c r="DV53" s="423"/>
      <c r="DW53" s="423"/>
      <c r="DX53" s="423"/>
      <c r="DY53" s="423"/>
      <c r="DZ53" s="203"/>
      <c r="EA53" s="204"/>
      <c r="EB53" s="120" t="str">
        <f t="shared" si="112"/>
        <v/>
      </c>
      <c r="EC53" s="601"/>
      <c r="ED53" s="603"/>
      <c r="EE53" s="599" t="str">
        <f t="shared" si="50"/>
        <v/>
      </c>
      <c r="EF53" s="120" t="str">
        <f>IF(ISBLANK(DZ53),"",IF(ISBLANK(ED53),0,ED53)*ion21Coop!$F$46/100+EB53-ED53)</f>
        <v/>
      </c>
      <c r="EG53" s="590"/>
      <c r="EH53" s="119">
        <f t="shared" si="93"/>
        <v>9</v>
      </c>
      <c r="EI53" s="427" t="str">
        <f t="shared" si="72"/>
        <v/>
      </c>
      <c r="EJ53" s="123">
        <v>48</v>
      </c>
      <c r="EK53" s="425"/>
      <c r="EL53" s="423"/>
      <c r="EM53" s="423"/>
      <c r="EN53" s="423"/>
      <c r="EO53" s="423"/>
      <c r="EP53" s="203"/>
      <c r="EQ53" s="204"/>
      <c r="ER53" s="600" t="str">
        <f t="shared" si="113"/>
        <v/>
      </c>
      <c r="ES53" s="601"/>
      <c r="ET53" s="603"/>
      <c r="EU53" s="602" t="str">
        <f t="shared" si="51"/>
        <v/>
      </c>
      <c r="EV53" s="120" t="str">
        <f>IF(ISBLANK(EP53),"",IF(ISBLANK(ET53),0,ET53)*ion21Coop!$F$46/100+ER53-ET53)</f>
        <v/>
      </c>
      <c r="EX53" s="119">
        <f t="shared" si="94"/>
        <v>10</v>
      </c>
      <c r="EY53" s="427" t="str">
        <f t="shared" si="73"/>
        <v/>
      </c>
      <c r="EZ53" s="123">
        <v>48</v>
      </c>
      <c r="FA53" s="425"/>
      <c r="FB53" s="423"/>
      <c r="FC53" s="423"/>
      <c r="FD53" s="423"/>
      <c r="FE53" s="423"/>
      <c r="FF53" s="203"/>
      <c r="FG53" s="204"/>
      <c r="FH53" s="600" t="str">
        <f t="shared" si="114"/>
        <v/>
      </c>
      <c r="FI53" s="601"/>
      <c r="FJ53" s="603"/>
      <c r="FK53" s="602" t="str">
        <f t="shared" si="52"/>
        <v/>
      </c>
      <c r="FL53" s="120" t="str">
        <f>IF(ISBLANK(FF53),"",IF(ISBLANK(FJ53),0,FJ53)*ion21Coop!$F$46/100+FH53-FJ53)</f>
        <v/>
      </c>
      <c r="FM53" s="590"/>
      <c r="FN53" s="119">
        <f t="shared" si="95"/>
        <v>11</v>
      </c>
      <c r="FO53" s="427" t="str">
        <f t="shared" si="74"/>
        <v/>
      </c>
      <c r="FP53" s="123">
        <v>48</v>
      </c>
      <c r="FQ53" s="425"/>
      <c r="FR53" s="423"/>
      <c r="FS53" s="423"/>
      <c r="FT53" s="423"/>
      <c r="FU53" s="423"/>
      <c r="FV53" s="203"/>
      <c r="FW53" s="204"/>
      <c r="FX53" s="600" t="str">
        <f t="shared" si="115"/>
        <v/>
      </c>
      <c r="FY53" s="601"/>
      <c r="FZ53" s="603"/>
      <c r="GA53" s="602" t="str">
        <f t="shared" si="53"/>
        <v/>
      </c>
      <c r="GB53" s="120" t="str">
        <f>IF(ISBLANK(FV53),"",IF(ISBLANK(FZ53),0,FZ53)*ion21Coop!$F$46/100+FX53-FZ53)</f>
        <v/>
      </c>
      <c r="GC53" s="590"/>
      <c r="GD53" s="119">
        <f t="shared" si="96"/>
        <v>12</v>
      </c>
      <c r="GE53" s="427" t="str">
        <f t="shared" si="75"/>
        <v/>
      </c>
      <c r="GF53" s="123">
        <v>48</v>
      </c>
      <c r="GG53" s="425"/>
      <c r="GH53" s="423"/>
      <c r="GI53" s="423"/>
      <c r="GJ53" s="423"/>
      <c r="GK53" s="423"/>
      <c r="GL53" s="203"/>
      <c r="GM53" s="204"/>
      <c r="GN53" s="600" t="str">
        <f t="shared" si="116"/>
        <v/>
      </c>
      <c r="GO53" s="601"/>
      <c r="GP53" s="603"/>
      <c r="GQ53" s="602" t="str">
        <f t="shared" si="54"/>
        <v/>
      </c>
      <c r="GR53" s="120" t="str">
        <f>IF(ISBLANK(GL53),"",IF(ISBLANK(GP53),0,GP53)*ion21Coop!$F$46/100+GN53-GP53)</f>
        <v/>
      </c>
      <c r="GT53" s="119">
        <f t="shared" si="97"/>
        <v>13</v>
      </c>
      <c r="GU53" s="427" t="str">
        <f t="shared" si="76"/>
        <v/>
      </c>
      <c r="GV53" s="123">
        <v>48</v>
      </c>
      <c r="GW53" s="425"/>
      <c r="GX53" s="423"/>
      <c r="GY53" s="423"/>
      <c r="GZ53" s="423"/>
      <c r="HA53" s="423"/>
      <c r="HB53" s="203"/>
      <c r="HC53" s="204"/>
      <c r="HD53" s="600" t="str">
        <f t="shared" si="117"/>
        <v/>
      </c>
      <c r="HE53" s="601"/>
      <c r="HF53" s="603"/>
      <c r="HG53" s="602" t="str">
        <f t="shared" si="55"/>
        <v/>
      </c>
      <c r="HH53" s="120" t="str">
        <f>IF(ISBLANK(HB53),"",IF(ISBLANK(HF53),0,HF53)*ion21Coop!$F$46/100+HD53-HF53)</f>
        <v/>
      </c>
      <c r="HI53" s="590"/>
      <c r="HJ53" s="119">
        <f t="shared" si="98"/>
        <v>14</v>
      </c>
      <c r="HK53" s="427" t="str">
        <f t="shared" si="77"/>
        <v/>
      </c>
      <c r="HL53" s="123">
        <v>48</v>
      </c>
      <c r="HM53" s="425"/>
      <c r="HN53" s="423"/>
      <c r="HO53" s="423"/>
      <c r="HP53" s="423"/>
      <c r="HQ53" s="423"/>
      <c r="HR53" s="203"/>
      <c r="HS53" s="204"/>
      <c r="HT53" s="600" t="str">
        <f t="shared" si="118"/>
        <v/>
      </c>
      <c r="HU53" s="601"/>
      <c r="HV53" s="603"/>
      <c r="HW53" s="602" t="str">
        <f t="shared" si="56"/>
        <v/>
      </c>
      <c r="HX53" s="120" t="str">
        <f>IF(ISBLANK(HR53),"",IF(ISBLANK(HV53),0,HV53)*ion21Coop!$F$46/100+HT53-HV53)</f>
        <v/>
      </c>
      <c r="HY53" s="590"/>
      <c r="HZ53" s="119">
        <f t="shared" si="99"/>
        <v>15</v>
      </c>
      <c r="IA53" s="427" t="str">
        <f t="shared" si="78"/>
        <v/>
      </c>
      <c r="IB53" s="123">
        <v>48</v>
      </c>
      <c r="IC53" s="425"/>
      <c r="ID53" s="423"/>
      <c r="IE53" s="423"/>
      <c r="IF53" s="423"/>
      <c r="IG53" s="423"/>
      <c r="IH53" s="203"/>
      <c r="II53" s="204"/>
      <c r="IJ53" s="600" t="str">
        <f t="shared" si="119"/>
        <v/>
      </c>
      <c r="IK53" s="601"/>
      <c r="IL53" s="603"/>
      <c r="IM53" s="602" t="str">
        <f t="shared" si="57"/>
        <v/>
      </c>
      <c r="IN53" s="120" t="str">
        <f>IF(ISBLANK(IH53),"",IF(ISBLANK(IL53),0,IL53)*ion21Coop!$F$46/100+IJ53-IL53)</f>
        <v/>
      </c>
      <c r="IP53" s="119">
        <f t="shared" si="100"/>
        <v>16</v>
      </c>
      <c r="IQ53" s="427" t="str">
        <f t="shared" si="79"/>
        <v/>
      </c>
      <c r="IR53" s="123">
        <v>48</v>
      </c>
      <c r="IS53" s="425"/>
      <c r="IT53" s="423"/>
      <c r="IU53" s="423"/>
      <c r="IV53" s="423"/>
      <c r="IW53" s="423"/>
      <c r="IX53" s="203"/>
      <c r="IY53" s="204"/>
      <c r="IZ53" s="600" t="str">
        <f t="shared" si="120"/>
        <v/>
      </c>
      <c r="JA53" s="601"/>
      <c r="JB53" s="603"/>
      <c r="JC53" s="602" t="str">
        <f t="shared" si="58"/>
        <v/>
      </c>
      <c r="JD53" s="120" t="str">
        <f>IF(ISBLANK(IX53),"",IF(ISBLANK(JB53),0,JB53)*ion21Coop!$F$46/100+IZ53-JB53)</f>
        <v/>
      </c>
      <c r="JF53" s="119">
        <f t="shared" si="101"/>
        <v>17</v>
      </c>
      <c r="JG53" s="427" t="str">
        <f t="shared" si="80"/>
        <v/>
      </c>
      <c r="JH53" s="123">
        <v>48</v>
      </c>
      <c r="JI53" s="425"/>
      <c r="JJ53" s="423"/>
      <c r="JK53" s="423"/>
      <c r="JL53" s="423"/>
      <c r="JM53" s="423"/>
      <c r="JN53" s="203"/>
      <c r="JO53" s="204"/>
      <c r="JP53" s="600" t="str">
        <f t="shared" si="121"/>
        <v/>
      </c>
      <c r="JQ53" s="601"/>
      <c r="JR53" s="603"/>
      <c r="JS53" s="602" t="str">
        <f t="shared" si="59"/>
        <v/>
      </c>
      <c r="JT53" s="120" t="str">
        <f>IF(ISBLANK(JN53),"",IF(ISBLANK(JR53),0,JR53)*ion21Coop!$F$46/100+JP53-JR53)</f>
        <v/>
      </c>
      <c r="JV53" s="119">
        <f t="shared" si="102"/>
        <v>18</v>
      </c>
      <c r="JW53" s="427" t="str">
        <f t="shared" si="81"/>
        <v/>
      </c>
      <c r="JX53" s="123">
        <v>48</v>
      </c>
      <c r="JY53" s="425"/>
      <c r="JZ53" s="423"/>
      <c r="KA53" s="423"/>
      <c r="KB53" s="423"/>
      <c r="KC53" s="423"/>
      <c r="KD53" s="203"/>
      <c r="KE53" s="204"/>
      <c r="KF53" s="600" t="str">
        <f t="shared" si="122"/>
        <v/>
      </c>
      <c r="KG53" s="601"/>
      <c r="KH53" s="603"/>
      <c r="KI53" s="602" t="str">
        <f t="shared" si="60"/>
        <v/>
      </c>
      <c r="KJ53" s="120" t="str">
        <f>IF(ISBLANK(KD53),"",IF(ISBLANK(KH53),0,KH53)*ion21Coop!$F$46/100+KF53-KH53)</f>
        <v/>
      </c>
      <c r="KL53" s="119">
        <f t="shared" si="103"/>
        <v>19</v>
      </c>
      <c r="KM53" s="427" t="str">
        <f t="shared" si="82"/>
        <v/>
      </c>
      <c r="KN53" s="123">
        <v>48</v>
      </c>
      <c r="KO53" s="425"/>
      <c r="KP53" s="423"/>
      <c r="KQ53" s="423"/>
      <c r="KR53" s="423"/>
      <c r="KS53" s="423"/>
      <c r="KT53" s="203"/>
      <c r="KU53" s="204"/>
      <c r="KV53" s="600" t="str">
        <f t="shared" si="123"/>
        <v/>
      </c>
      <c r="KW53" s="601"/>
      <c r="KX53" s="603"/>
      <c r="KY53" s="602" t="str">
        <f t="shared" si="61"/>
        <v/>
      </c>
      <c r="KZ53" s="120" t="str">
        <f>IF(ISBLANK(KT53),"",IF(ISBLANK(KX53),0,KX53)*ion21Coop!$F$46/100+KV53-KX53)</f>
        <v/>
      </c>
      <c r="LB53" s="119">
        <f t="shared" si="104"/>
        <v>20</v>
      </c>
      <c r="LC53" s="123" t="str">
        <f t="shared" si="83"/>
        <v/>
      </c>
      <c r="LD53" s="123">
        <v>48</v>
      </c>
      <c r="LE53" s="425"/>
      <c r="LF53" s="423"/>
      <c r="LG53" s="423"/>
      <c r="LH53" s="423"/>
      <c r="LI53" s="423"/>
      <c r="LJ53" s="203"/>
      <c r="LK53" s="204"/>
      <c r="LL53" s="120" t="str">
        <f t="shared" si="124"/>
        <v/>
      </c>
      <c r="LM53" s="601"/>
      <c r="LN53" s="603"/>
      <c r="LO53" s="599" t="str">
        <f t="shared" si="62"/>
        <v/>
      </c>
      <c r="LP53" s="120" t="str">
        <f>IF(ISBLANK(LJ53),"",IF(ISBLANK(LN53),0,LN53)*ion21Coop!$F$46/100+LL53-LN53)</f>
        <v/>
      </c>
      <c r="LR53" s="119">
        <f t="shared" si="105"/>
        <v>21</v>
      </c>
      <c r="LS53" s="123" t="str">
        <f t="shared" si="84"/>
        <v/>
      </c>
      <c r="LT53" s="123">
        <v>48</v>
      </c>
      <c r="LU53" s="425"/>
      <c r="LV53" s="423"/>
      <c r="LW53" s="423"/>
      <c r="LX53" s="423"/>
      <c r="LY53" s="423"/>
      <c r="LZ53" s="203"/>
      <c r="MA53" s="204"/>
      <c r="MB53" s="120" t="str">
        <f t="shared" si="125"/>
        <v/>
      </c>
      <c r="MC53" s="601"/>
      <c r="MD53" s="603"/>
      <c r="ME53" s="599" t="str">
        <f t="shared" si="63"/>
        <v/>
      </c>
      <c r="MF53" s="120" t="str">
        <f>IF(ISBLANK(LZ53),"",IF(ISBLANK(MD53),0,MD53)*ion21Coop!$F$46/100+MB53-MD53)</f>
        <v/>
      </c>
    </row>
    <row r="54" spans="2:344" x14ac:dyDescent="0.3">
      <c r="B54" s="50"/>
      <c r="J54" s="119">
        <f t="shared" si="85"/>
        <v>1</v>
      </c>
      <c r="K54" s="123" t="str">
        <f t="shared" si="64"/>
        <v>YaJo</v>
      </c>
      <c r="L54" s="123">
        <v>49</v>
      </c>
      <c r="M54" s="585"/>
      <c r="N54" s="351"/>
      <c r="O54" s="351"/>
      <c r="P54" s="351"/>
      <c r="Q54" s="351"/>
      <c r="R54" s="202"/>
      <c r="S54" s="349"/>
      <c r="T54" s="120" t="str">
        <f t="shared" si="126"/>
        <v/>
      </c>
      <c r="U54" s="597"/>
      <c r="V54" s="598"/>
      <c r="W54" s="599" t="str">
        <f t="shared" si="43"/>
        <v/>
      </c>
      <c r="X54" s="120" t="str">
        <f>IF(ISBLANK(R54),"",IF(ISBLANK(V54),0,V54)*ion21Coop!$F$46/100+T54-V54)</f>
        <v/>
      </c>
      <c r="Y54" s="590"/>
      <c r="Z54" s="119">
        <f t="shared" si="86"/>
        <v>2</v>
      </c>
      <c r="AA54" s="123" t="str">
        <f t="shared" si="65"/>
        <v>GeLo</v>
      </c>
      <c r="AB54" s="123">
        <v>49</v>
      </c>
      <c r="AC54" s="616"/>
      <c r="AD54" s="423"/>
      <c r="AE54" s="423"/>
      <c r="AF54" s="423"/>
      <c r="AG54" s="423"/>
      <c r="AH54" s="203"/>
      <c r="AI54" s="204"/>
      <c r="AJ54" s="120" t="str">
        <f t="shared" si="106"/>
        <v/>
      </c>
      <c r="AK54" s="601"/>
      <c r="AL54" s="603"/>
      <c r="AM54" s="599" t="str">
        <f t="shared" si="44"/>
        <v/>
      </c>
      <c r="AN54" s="120" t="str">
        <f>IF(ISBLANK(AH54),"",IF(ISBLANK(AL54),0,AL54)*ion21Coop!$F$46/100+AJ54-AL54)</f>
        <v/>
      </c>
      <c r="AO54" s="577"/>
      <c r="AP54" s="119">
        <f t="shared" si="87"/>
        <v>3</v>
      </c>
      <c r="AQ54" s="123" t="str">
        <f t="shared" si="66"/>
        <v>MiDo</v>
      </c>
      <c r="AR54" s="123">
        <v>49</v>
      </c>
      <c r="AS54" s="585"/>
      <c r="AT54" s="351"/>
      <c r="AU54" s="351"/>
      <c r="AV54" s="351"/>
      <c r="AW54" s="351"/>
      <c r="AX54" s="202"/>
      <c r="AY54" s="349"/>
      <c r="AZ54" s="120" t="str">
        <f t="shared" si="107"/>
        <v/>
      </c>
      <c r="BA54" s="597"/>
      <c r="BB54" s="598"/>
      <c r="BC54" s="599" t="str">
        <f t="shared" si="45"/>
        <v/>
      </c>
      <c r="BD54" s="120" t="str">
        <f>IF(ISBLANK(AX54),"",IF(ISBLANK(BB54),0,BB54)*ion21Coop!$F$46/100+AZ54-BB54)</f>
        <v/>
      </c>
      <c r="BF54" s="119">
        <f t="shared" si="88"/>
        <v>4</v>
      </c>
      <c r="BG54" s="123" t="str">
        <f t="shared" si="67"/>
        <v>EmNi</v>
      </c>
      <c r="BH54" s="123">
        <v>49</v>
      </c>
      <c r="BI54" s="585"/>
      <c r="BJ54" s="351"/>
      <c r="BK54" s="351"/>
      <c r="BL54" s="351"/>
      <c r="BM54" s="351"/>
      <c r="BN54" s="202"/>
      <c r="BO54" s="349"/>
      <c r="BP54" s="120" t="str">
        <f t="shared" si="108"/>
        <v/>
      </c>
      <c r="BQ54" s="597"/>
      <c r="BR54" s="598"/>
      <c r="BS54" s="599" t="str">
        <f t="shared" si="46"/>
        <v/>
      </c>
      <c r="BT54" s="120" t="str">
        <f>IF(ISBLANK(BN54),"",IF(ISBLANK(BR54),0,BR54)*ion21Coop!$F$46/100+BP54-BR54)</f>
        <v/>
      </c>
      <c r="BU54" s="590"/>
      <c r="BV54" s="119">
        <f t="shared" si="89"/>
        <v>5</v>
      </c>
      <c r="BW54" s="123" t="str">
        <f t="shared" si="68"/>
        <v>HeJe</v>
      </c>
      <c r="BX54" s="123">
        <v>49</v>
      </c>
      <c r="BY54" s="616"/>
      <c r="BZ54" s="423"/>
      <c r="CA54" s="423"/>
      <c r="CB54" s="423"/>
      <c r="CC54" s="423"/>
      <c r="CD54" s="203"/>
      <c r="CE54" s="204"/>
      <c r="CF54" s="120" t="str">
        <f t="shared" si="109"/>
        <v/>
      </c>
      <c r="CG54" s="601"/>
      <c r="CH54" s="603"/>
      <c r="CI54" s="599" t="str">
        <f t="shared" si="47"/>
        <v/>
      </c>
      <c r="CJ54" s="120" t="str">
        <f>IF(ISBLANK(CD54),"",IF(ISBLANK(CH54),0,CH54)*ion21Coop!$F$46/100+CF54-CH54)</f>
        <v/>
      </c>
      <c r="CK54" s="590"/>
      <c r="CL54" s="119">
        <f t="shared" si="90"/>
        <v>6</v>
      </c>
      <c r="CM54" s="123" t="str">
        <f t="shared" si="69"/>
        <v/>
      </c>
      <c r="CN54" s="123">
        <v>49</v>
      </c>
      <c r="CO54" s="616"/>
      <c r="CP54" s="423"/>
      <c r="CQ54" s="423"/>
      <c r="CR54" s="423"/>
      <c r="CS54" s="423"/>
      <c r="CT54" s="203"/>
      <c r="CU54" s="204"/>
      <c r="CV54" s="120" t="str">
        <f t="shared" si="110"/>
        <v/>
      </c>
      <c r="CW54" s="601"/>
      <c r="CX54" s="603"/>
      <c r="CY54" s="599" t="str">
        <f t="shared" si="48"/>
        <v/>
      </c>
      <c r="CZ54" s="120" t="str">
        <f>IF(ISBLANK(CT54),"",IF(ISBLANK(CX54),0,CX54)*ion21Coop!$F$46/100+CV54-CX54)</f>
        <v/>
      </c>
      <c r="DB54" s="119">
        <f t="shared" si="91"/>
        <v>7</v>
      </c>
      <c r="DC54" s="123" t="str">
        <f t="shared" si="70"/>
        <v/>
      </c>
      <c r="DD54" s="123">
        <v>49</v>
      </c>
      <c r="DE54" s="616"/>
      <c r="DF54" s="423"/>
      <c r="DG54" s="423"/>
      <c r="DH54" s="423"/>
      <c r="DI54" s="423"/>
      <c r="DJ54" s="203"/>
      <c r="DK54" s="204"/>
      <c r="DL54" s="120" t="str">
        <f t="shared" si="111"/>
        <v/>
      </c>
      <c r="DM54" s="601"/>
      <c r="DN54" s="603"/>
      <c r="DO54" s="599" t="str">
        <f t="shared" si="49"/>
        <v/>
      </c>
      <c r="DP54" s="120" t="str">
        <f>IF(ISBLANK(DJ54),"",IF(ISBLANK(DN54),0,DN54)*ion21Coop!$F$46/100+DL54-DN54)</f>
        <v/>
      </c>
      <c r="DQ54" s="590"/>
      <c r="DR54" s="119">
        <f t="shared" si="92"/>
        <v>8</v>
      </c>
      <c r="DS54" s="123" t="str">
        <f t="shared" si="71"/>
        <v/>
      </c>
      <c r="DT54" s="123">
        <v>49</v>
      </c>
      <c r="DU54" s="616"/>
      <c r="DV54" s="423"/>
      <c r="DW54" s="423"/>
      <c r="DX54" s="423"/>
      <c r="DY54" s="423"/>
      <c r="DZ54" s="203"/>
      <c r="EA54" s="204"/>
      <c r="EB54" s="120" t="str">
        <f t="shared" si="112"/>
        <v/>
      </c>
      <c r="EC54" s="601"/>
      <c r="ED54" s="603"/>
      <c r="EE54" s="599" t="str">
        <f t="shared" si="50"/>
        <v/>
      </c>
      <c r="EF54" s="120" t="str">
        <f>IF(ISBLANK(DZ54),"",IF(ISBLANK(ED54),0,ED54)*ion21Coop!$F$46/100+EB54-ED54)</f>
        <v/>
      </c>
      <c r="EG54" s="590"/>
      <c r="EH54" s="119">
        <f t="shared" si="93"/>
        <v>9</v>
      </c>
      <c r="EI54" s="427" t="str">
        <f t="shared" si="72"/>
        <v/>
      </c>
      <c r="EJ54" s="123">
        <v>49</v>
      </c>
      <c r="EK54" s="425"/>
      <c r="EL54" s="423"/>
      <c r="EM54" s="423"/>
      <c r="EN54" s="423"/>
      <c r="EO54" s="423"/>
      <c r="EP54" s="203"/>
      <c r="EQ54" s="204"/>
      <c r="ER54" s="600" t="str">
        <f t="shared" si="113"/>
        <v/>
      </c>
      <c r="ES54" s="601"/>
      <c r="ET54" s="603"/>
      <c r="EU54" s="602" t="str">
        <f t="shared" si="51"/>
        <v/>
      </c>
      <c r="EV54" s="120" t="str">
        <f>IF(ISBLANK(EP54),"",IF(ISBLANK(ET54),0,ET54)*ion21Coop!$F$46/100+ER54-ET54)</f>
        <v/>
      </c>
      <c r="EX54" s="119">
        <f t="shared" si="94"/>
        <v>10</v>
      </c>
      <c r="EY54" s="427" t="str">
        <f t="shared" si="73"/>
        <v/>
      </c>
      <c r="EZ54" s="123">
        <v>49</v>
      </c>
      <c r="FA54" s="425"/>
      <c r="FB54" s="423"/>
      <c r="FC54" s="423"/>
      <c r="FD54" s="423"/>
      <c r="FE54" s="423"/>
      <c r="FF54" s="203"/>
      <c r="FG54" s="204"/>
      <c r="FH54" s="600" t="str">
        <f t="shared" si="114"/>
        <v/>
      </c>
      <c r="FI54" s="601"/>
      <c r="FJ54" s="603"/>
      <c r="FK54" s="602" t="str">
        <f t="shared" si="52"/>
        <v/>
      </c>
      <c r="FL54" s="120" t="str">
        <f>IF(ISBLANK(FF54),"",IF(ISBLANK(FJ54),0,FJ54)*ion21Coop!$F$46/100+FH54-FJ54)</f>
        <v/>
      </c>
      <c r="FM54" s="590"/>
      <c r="FN54" s="119">
        <f t="shared" si="95"/>
        <v>11</v>
      </c>
      <c r="FO54" s="427" t="str">
        <f t="shared" si="74"/>
        <v/>
      </c>
      <c r="FP54" s="123">
        <v>49</v>
      </c>
      <c r="FQ54" s="425"/>
      <c r="FR54" s="423"/>
      <c r="FS54" s="423"/>
      <c r="FT54" s="423"/>
      <c r="FU54" s="423"/>
      <c r="FV54" s="203"/>
      <c r="FW54" s="204"/>
      <c r="FX54" s="600" t="str">
        <f t="shared" si="115"/>
        <v/>
      </c>
      <c r="FY54" s="601"/>
      <c r="FZ54" s="603"/>
      <c r="GA54" s="602" t="str">
        <f t="shared" si="53"/>
        <v/>
      </c>
      <c r="GB54" s="120" t="str">
        <f>IF(ISBLANK(FV54),"",IF(ISBLANK(FZ54),0,FZ54)*ion21Coop!$F$46/100+FX54-FZ54)</f>
        <v/>
      </c>
      <c r="GC54" s="590"/>
      <c r="GD54" s="119">
        <f t="shared" si="96"/>
        <v>12</v>
      </c>
      <c r="GE54" s="427" t="str">
        <f t="shared" si="75"/>
        <v/>
      </c>
      <c r="GF54" s="123">
        <v>49</v>
      </c>
      <c r="GG54" s="425"/>
      <c r="GH54" s="423"/>
      <c r="GI54" s="423"/>
      <c r="GJ54" s="423"/>
      <c r="GK54" s="423"/>
      <c r="GL54" s="203"/>
      <c r="GM54" s="204"/>
      <c r="GN54" s="600" t="str">
        <f t="shared" si="116"/>
        <v/>
      </c>
      <c r="GO54" s="601"/>
      <c r="GP54" s="603"/>
      <c r="GQ54" s="602" t="str">
        <f t="shared" si="54"/>
        <v/>
      </c>
      <c r="GR54" s="120" t="str">
        <f>IF(ISBLANK(GL54),"",IF(ISBLANK(GP54),0,GP54)*ion21Coop!$F$46/100+GN54-GP54)</f>
        <v/>
      </c>
      <c r="GT54" s="119">
        <f t="shared" si="97"/>
        <v>13</v>
      </c>
      <c r="GU54" s="427" t="str">
        <f t="shared" si="76"/>
        <v/>
      </c>
      <c r="GV54" s="123">
        <v>49</v>
      </c>
      <c r="GW54" s="425"/>
      <c r="GX54" s="423"/>
      <c r="GY54" s="423"/>
      <c r="GZ54" s="423"/>
      <c r="HA54" s="423"/>
      <c r="HB54" s="203"/>
      <c r="HC54" s="204"/>
      <c r="HD54" s="600" t="str">
        <f t="shared" si="117"/>
        <v/>
      </c>
      <c r="HE54" s="601"/>
      <c r="HF54" s="603"/>
      <c r="HG54" s="602" t="str">
        <f t="shared" si="55"/>
        <v/>
      </c>
      <c r="HH54" s="120" t="str">
        <f>IF(ISBLANK(HB54),"",IF(ISBLANK(HF54),0,HF54)*ion21Coop!$F$46/100+HD54-HF54)</f>
        <v/>
      </c>
      <c r="HI54" s="590"/>
      <c r="HJ54" s="119">
        <f t="shared" si="98"/>
        <v>14</v>
      </c>
      <c r="HK54" s="427" t="str">
        <f t="shared" si="77"/>
        <v/>
      </c>
      <c r="HL54" s="123">
        <v>49</v>
      </c>
      <c r="HM54" s="425"/>
      <c r="HN54" s="423"/>
      <c r="HO54" s="423"/>
      <c r="HP54" s="423"/>
      <c r="HQ54" s="423"/>
      <c r="HR54" s="203"/>
      <c r="HS54" s="204"/>
      <c r="HT54" s="600" t="str">
        <f t="shared" si="118"/>
        <v/>
      </c>
      <c r="HU54" s="601"/>
      <c r="HV54" s="603"/>
      <c r="HW54" s="602" t="str">
        <f t="shared" si="56"/>
        <v/>
      </c>
      <c r="HX54" s="120" t="str">
        <f>IF(ISBLANK(HR54),"",IF(ISBLANK(HV54),0,HV54)*ion21Coop!$F$46/100+HT54-HV54)</f>
        <v/>
      </c>
      <c r="HY54" s="590"/>
      <c r="HZ54" s="119">
        <f t="shared" si="99"/>
        <v>15</v>
      </c>
      <c r="IA54" s="427" t="str">
        <f t="shared" si="78"/>
        <v/>
      </c>
      <c r="IB54" s="123">
        <v>49</v>
      </c>
      <c r="IC54" s="425"/>
      <c r="ID54" s="423"/>
      <c r="IE54" s="423"/>
      <c r="IF54" s="423"/>
      <c r="IG54" s="423"/>
      <c r="IH54" s="203"/>
      <c r="II54" s="204"/>
      <c r="IJ54" s="600" t="str">
        <f t="shared" si="119"/>
        <v/>
      </c>
      <c r="IK54" s="601"/>
      <c r="IL54" s="603"/>
      <c r="IM54" s="602" t="str">
        <f t="shared" si="57"/>
        <v/>
      </c>
      <c r="IN54" s="120" t="str">
        <f>IF(ISBLANK(IH54),"",IF(ISBLANK(IL54),0,IL54)*ion21Coop!$F$46/100+IJ54-IL54)</f>
        <v/>
      </c>
      <c r="IP54" s="119">
        <f t="shared" si="100"/>
        <v>16</v>
      </c>
      <c r="IQ54" s="427" t="str">
        <f t="shared" si="79"/>
        <v/>
      </c>
      <c r="IR54" s="123">
        <v>49</v>
      </c>
      <c r="IS54" s="425"/>
      <c r="IT54" s="423"/>
      <c r="IU54" s="423"/>
      <c r="IV54" s="423"/>
      <c r="IW54" s="423"/>
      <c r="IX54" s="203"/>
      <c r="IY54" s="204"/>
      <c r="IZ54" s="600" t="str">
        <f t="shared" si="120"/>
        <v/>
      </c>
      <c r="JA54" s="601"/>
      <c r="JB54" s="603"/>
      <c r="JC54" s="602" t="str">
        <f t="shared" si="58"/>
        <v/>
      </c>
      <c r="JD54" s="120" t="str">
        <f>IF(ISBLANK(IX54),"",IF(ISBLANK(JB54),0,JB54)*ion21Coop!$F$46/100+IZ54-JB54)</f>
        <v/>
      </c>
      <c r="JF54" s="119">
        <f t="shared" si="101"/>
        <v>17</v>
      </c>
      <c r="JG54" s="427" t="str">
        <f t="shared" si="80"/>
        <v/>
      </c>
      <c r="JH54" s="123">
        <v>49</v>
      </c>
      <c r="JI54" s="425"/>
      <c r="JJ54" s="423"/>
      <c r="JK54" s="423"/>
      <c r="JL54" s="423"/>
      <c r="JM54" s="423"/>
      <c r="JN54" s="203"/>
      <c r="JO54" s="204"/>
      <c r="JP54" s="600" t="str">
        <f t="shared" si="121"/>
        <v/>
      </c>
      <c r="JQ54" s="601"/>
      <c r="JR54" s="603"/>
      <c r="JS54" s="602" t="str">
        <f t="shared" si="59"/>
        <v/>
      </c>
      <c r="JT54" s="120" t="str">
        <f>IF(ISBLANK(JN54),"",IF(ISBLANK(JR54),0,JR54)*ion21Coop!$F$46/100+JP54-JR54)</f>
        <v/>
      </c>
      <c r="JV54" s="119">
        <f t="shared" si="102"/>
        <v>18</v>
      </c>
      <c r="JW54" s="427" t="str">
        <f t="shared" si="81"/>
        <v/>
      </c>
      <c r="JX54" s="123">
        <v>49</v>
      </c>
      <c r="JY54" s="425"/>
      <c r="JZ54" s="423"/>
      <c r="KA54" s="423"/>
      <c r="KB54" s="423"/>
      <c r="KC54" s="423"/>
      <c r="KD54" s="203"/>
      <c r="KE54" s="204"/>
      <c r="KF54" s="600" t="str">
        <f t="shared" si="122"/>
        <v/>
      </c>
      <c r="KG54" s="601"/>
      <c r="KH54" s="603"/>
      <c r="KI54" s="602" t="str">
        <f t="shared" si="60"/>
        <v/>
      </c>
      <c r="KJ54" s="120" t="str">
        <f>IF(ISBLANK(KD54),"",IF(ISBLANK(KH54),0,KH54)*ion21Coop!$F$46/100+KF54-KH54)</f>
        <v/>
      </c>
      <c r="KL54" s="119">
        <f t="shared" si="103"/>
        <v>19</v>
      </c>
      <c r="KM54" s="427" t="str">
        <f t="shared" si="82"/>
        <v/>
      </c>
      <c r="KN54" s="123">
        <v>49</v>
      </c>
      <c r="KO54" s="425"/>
      <c r="KP54" s="423"/>
      <c r="KQ54" s="423"/>
      <c r="KR54" s="423"/>
      <c r="KS54" s="423"/>
      <c r="KT54" s="203"/>
      <c r="KU54" s="204"/>
      <c r="KV54" s="600" t="str">
        <f t="shared" si="123"/>
        <v/>
      </c>
      <c r="KW54" s="601"/>
      <c r="KX54" s="603"/>
      <c r="KY54" s="602" t="str">
        <f t="shared" si="61"/>
        <v/>
      </c>
      <c r="KZ54" s="120" t="str">
        <f>IF(ISBLANK(KT54),"",IF(ISBLANK(KX54),0,KX54)*ion21Coop!$F$46/100+KV54-KX54)</f>
        <v/>
      </c>
      <c r="LB54" s="119">
        <f t="shared" si="104"/>
        <v>20</v>
      </c>
      <c r="LC54" s="123" t="str">
        <f t="shared" si="83"/>
        <v/>
      </c>
      <c r="LD54" s="123">
        <v>49</v>
      </c>
      <c r="LE54" s="425"/>
      <c r="LF54" s="423"/>
      <c r="LG54" s="423"/>
      <c r="LH54" s="423"/>
      <c r="LI54" s="423"/>
      <c r="LJ54" s="203"/>
      <c r="LK54" s="204"/>
      <c r="LL54" s="120" t="str">
        <f t="shared" si="124"/>
        <v/>
      </c>
      <c r="LM54" s="601"/>
      <c r="LN54" s="603"/>
      <c r="LO54" s="599" t="str">
        <f t="shared" si="62"/>
        <v/>
      </c>
      <c r="LP54" s="120" t="str">
        <f>IF(ISBLANK(LJ54),"",IF(ISBLANK(LN54),0,LN54)*ion21Coop!$F$46/100+LL54-LN54)</f>
        <v/>
      </c>
      <c r="LR54" s="119">
        <f t="shared" si="105"/>
        <v>21</v>
      </c>
      <c r="LS54" s="123" t="str">
        <f t="shared" si="84"/>
        <v/>
      </c>
      <c r="LT54" s="123">
        <v>49</v>
      </c>
      <c r="LU54" s="425"/>
      <c r="LV54" s="423"/>
      <c r="LW54" s="423"/>
      <c r="LX54" s="423"/>
      <c r="LY54" s="423"/>
      <c r="LZ54" s="203"/>
      <c r="MA54" s="204"/>
      <c r="MB54" s="120" t="str">
        <f t="shared" si="125"/>
        <v/>
      </c>
      <c r="MC54" s="601"/>
      <c r="MD54" s="603"/>
      <c r="ME54" s="599" t="str">
        <f t="shared" si="63"/>
        <v/>
      </c>
      <c r="MF54" s="120" t="str">
        <f>IF(ISBLANK(LZ54),"",IF(ISBLANK(MD54),0,MD54)*ion21Coop!$F$46/100+MB54-MD54)</f>
        <v/>
      </c>
    </row>
    <row r="55" spans="2:344" x14ac:dyDescent="0.3">
      <c r="B55" s="50"/>
      <c r="J55" s="119">
        <f t="shared" si="85"/>
        <v>1</v>
      </c>
      <c r="K55" s="123" t="str">
        <f t="shared" si="64"/>
        <v>YaJo</v>
      </c>
      <c r="L55" s="123">
        <v>50</v>
      </c>
      <c r="M55" s="585"/>
      <c r="N55" s="351"/>
      <c r="O55" s="351"/>
      <c r="P55" s="351"/>
      <c r="Q55" s="351"/>
      <c r="R55" s="202"/>
      <c r="S55" s="349"/>
      <c r="T55" s="120" t="str">
        <f t="shared" si="126"/>
        <v/>
      </c>
      <c r="U55" s="597"/>
      <c r="V55" s="598"/>
      <c r="W55" s="599" t="str">
        <f t="shared" si="43"/>
        <v/>
      </c>
      <c r="X55" s="120" t="str">
        <f>IF(ISBLANK(R55),"",IF(ISBLANK(V55),0,V55)*ion21Coop!$F$46/100+T55-V55)</f>
        <v/>
      </c>
      <c r="Y55" s="590"/>
      <c r="Z55" s="119">
        <f t="shared" si="86"/>
        <v>2</v>
      </c>
      <c r="AA55" s="123" t="str">
        <f t="shared" si="65"/>
        <v>GeLo</v>
      </c>
      <c r="AB55" s="123">
        <v>50</v>
      </c>
      <c r="AC55" s="616"/>
      <c r="AD55" s="423"/>
      <c r="AE55" s="423"/>
      <c r="AF55" s="423"/>
      <c r="AG55" s="423"/>
      <c r="AH55" s="203"/>
      <c r="AI55" s="204"/>
      <c r="AJ55" s="120" t="str">
        <f t="shared" si="106"/>
        <v/>
      </c>
      <c r="AK55" s="601"/>
      <c r="AL55" s="603"/>
      <c r="AM55" s="599" t="str">
        <f t="shared" si="44"/>
        <v/>
      </c>
      <c r="AN55" s="120" t="str">
        <f>IF(ISBLANK(AH55),"",IF(ISBLANK(AL55),0,AL55)*ion21Coop!$F$46/100+AJ55-AL55)</f>
        <v/>
      </c>
      <c r="AO55" s="577"/>
      <c r="AP55" s="119">
        <f t="shared" si="87"/>
        <v>3</v>
      </c>
      <c r="AQ55" s="123" t="str">
        <f t="shared" si="66"/>
        <v>MiDo</v>
      </c>
      <c r="AR55" s="123">
        <v>50</v>
      </c>
      <c r="AS55" s="585"/>
      <c r="AT55" s="351"/>
      <c r="AU55" s="351"/>
      <c r="AV55" s="351"/>
      <c r="AW55" s="351"/>
      <c r="AX55" s="202"/>
      <c r="AY55" s="349"/>
      <c r="AZ55" s="120" t="str">
        <f t="shared" si="107"/>
        <v/>
      </c>
      <c r="BA55" s="597"/>
      <c r="BB55" s="598"/>
      <c r="BC55" s="599" t="str">
        <f t="shared" si="45"/>
        <v/>
      </c>
      <c r="BD55" s="120" t="str">
        <f>IF(ISBLANK(AX55),"",IF(ISBLANK(BB55),0,BB55)*ion21Coop!$F$46/100+AZ55-BB55)</f>
        <v/>
      </c>
      <c r="BF55" s="119">
        <f t="shared" si="88"/>
        <v>4</v>
      </c>
      <c r="BG55" s="123" t="str">
        <f t="shared" si="67"/>
        <v>EmNi</v>
      </c>
      <c r="BH55" s="123">
        <v>50</v>
      </c>
      <c r="BI55" s="585"/>
      <c r="BJ55" s="351"/>
      <c r="BK55" s="351"/>
      <c r="BL55" s="351"/>
      <c r="BM55" s="351"/>
      <c r="BN55" s="202"/>
      <c r="BO55" s="349"/>
      <c r="BP55" s="120" t="str">
        <f t="shared" si="108"/>
        <v/>
      </c>
      <c r="BQ55" s="597"/>
      <c r="BR55" s="598"/>
      <c r="BS55" s="599" t="str">
        <f t="shared" si="46"/>
        <v/>
      </c>
      <c r="BT55" s="120" t="str">
        <f>IF(ISBLANK(BN55),"",IF(ISBLANK(BR55),0,BR55)*ion21Coop!$F$46/100+BP55-BR55)</f>
        <v/>
      </c>
      <c r="BU55" s="590"/>
      <c r="BV55" s="119">
        <f t="shared" si="89"/>
        <v>5</v>
      </c>
      <c r="BW55" s="123" t="str">
        <f t="shared" si="68"/>
        <v>HeJe</v>
      </c>
      <c r="BX55" s="123">
        <v>50</v>
      </c>
      <c r="BY55" s="616"/>
      <c r="BZ55" s="423"/>
      <c r="CA55" s="423"/>
      <c r="CB55" s="423"/>
      <c r="CC55" s="423"/>
      <c r="CD55" s="203"/>
      <c r="CE55" s="204"/>
      <c r="CF55" s="120" t="str">
        <f t="shared" si="109"/>
        <v/>
      </c>
      <c r="CG55" s="601"/>
      <c r="CH55" s="603"/>
      <c r="CI55" s="599" t="str">
        <f t="shared" si="47"/>
        <v/>
      </c>
      <c r="CJ55" s="120" t="str">
        <f>IF(ISBLANK(CD55),"",IF(ISBLANK(CH55),0,CH55)*ion21Coop!$F$46/100+CF55-CH55)</f>
        <v/>
      </c>
      <c r="CK55" s="590"/>
      <c r="CL55" s="119">
        <f t="shared" si="90"/>
        <v>6</v>
      </c>
      <c r="CM55" s="123" t="str">
        <f t="shared" si="69"/>
        <v/>
      </c>
      <c r="CN55" s="123">
        <v>50</v>
      </c>
      <c r="CO55" s="616"/>
      <c r="CP55" s="423"/>
      <c r="CQ55" s="423"/>
      <c r="CR55" s="423"/>
      <c r="CS55" s="423"/>
      <c r="CT55" s="203"/>
      <c r="CU55" s="204"/>
      <c r="CV55" s="120" t="str">
        <f t="shared" si="110"/>
        <v/>
      </c>
      <c r="CW55" s="601"/>
      <c r="CX55" s="603"/>
      <c r="CY55" s="599" t="str">
        <f t="shared" si="48"/>
        <v/>
      </c>
      <c r="CZ55" s="120" t="str">
        <f>IF(ISBLANK(CT55),"",IF(ISBLANK(CX55),0,CX55)*ion21Coop!$F$46/100+CV55-CX55)</f>
        <v/>
      </c>
      <c r="DB55" s="119">
        <f t="shared" si="91"/>
        <v>7</v>
      </c>
      <c r="DC55" s="123" t="str">
        <f t="shared" si="70"/>
        <v/>
      </c>
      <c r="DD55" s="123">
        <v>50</v>
      </c>
      <c r="DE55" s="616"/>
      <c r="DF55" s="423"/>
      <c r="DG55" s="423"/>
      <c r="DH55" s="423"/>
      <c r="DI55" s="423"/>
      <c r="DJ55" s="203"/>
      <c r="DK55" s="204"/>
      <c r="DL55" s="120" t="str">
        <f t="shared" si="111"/>
        <v/>
      </c>
      <c r="DM55" s="601"/>
      <c r="DN55" s="603"/>
      <c r="DO55" s="599" t="str">
        <f t="shared" si="49"/>
        <v/>
      </c>
      <c r="DP55" s="120" t="str">
        <f>IF(ISBLANK(DJ55),"",IF(ISBLANK(DN55),0,DN55)*ion21Coop!$F$46/100+DL55-DN55)</f>
        <v/>
      </c>
      <c r="DQ55" s="590"/>
      <c r="DR55" s="119">
        <f t="shared" si="92"/>
        <v>8</v>
      </c>
      <c r="DS55" s="123" t="str">
        <f t="shared" si="71"/>
        <v/>
      </c>
      <c r="DT55" s="123">
        <v>50</v>
      </c>
      <c r="DU55" s="616"/>
      <c r="DV55" s="423"/>
      <c r="DW55" s="423"/>
      <c r="DX55" s="423"/>
      <c r="DY55" s="423"/>
      <c r="DZ55" s="203"/>
      <c r="EA55" s="204"/>
      <c r="EB55" s="120" t="str">
        <f t="shared" si="112"/>
        <v/>
      </c>
      <c r="EC55" s="601"/>
      <c r="ED55" s="603"/>
      <c r="EE55" s="599" t="str">
        <f t="shared" si="50"/>
        <v/>
      </c>
      <c r="EF55" s="120" t="str">
        <f>IF(ISBLANK(DZ55),"",IF(ISBLANK(ED55),0,ED55)*ion21Coop!$F$46/100+EB55-ED55)</f>
        <v/>
      </c>
      <c r="EG55" s="590"/>
      <c r="EH55" s="119">
        <f t="shared" si="93"/>
        <v>9</v>
      </c>
      <c r="EI55" s="427" t="str">
        <f t="shared" si="72"/>
        <v/>
      </c>
      <c r="EJ55" s="123">
        <v>50</v>
      </c>
      <c r="EK55" s="425"/>
      <c r="EL55" s="423"/>
      <c r="EM55" s="423"/>
      <c r="EN55" s="423"/>
      <c r="EO55" s="423"/>
      <c r="EP55" s="203"/>
      <c r="EQ55" s="204"/>
      <c r="ER55" s="600" t="str">
        <f t="shared" si="113"/>
        <v/>
      </c>
      <c r="ES55" s="601"/>
      <c r="ET55" s="603"/>
      <c r="EU55" s="602" t="str">
        <f t="shared" si="51"/>
        <v/>
      </c>
      <c r="EV55" s="120" t="str">
        <f>IF(ISBLANK(EP55),"",IF(ISBLANK(ET55),0,ET55)*ion21Coop!$F$46/100+ER55-ET55)</f>
        <v/>
      </c>
      <c r="EX55" s="119">
        <f t="shared" si="94"/>
        <v>10</v>
      </c>
      <c r="EY55" s="427" t="str">
        <f t="shared" si="73"/>
        <v/>
      </c>
      <c r="EZ55" s="123">
        <v>50</v>
      </c>
      <c r="FA55" s="425"/>
      <c r="FB55" s="423"/>
      <c r="FC55" s="423"/>
      <c r="FD55" s="423"/>
      <c r="FE55" s="423"/>
      <c r="FF55" s="203"/>
      <c r="FG55" s="204"/>
      <c r="FH55" s="600" t="str">
        <f t="shared" si="114"/>
        <v/>
      </c>
      <c r="FI55" s="601"/>
      <c r="FJ55" s="603"/>
      <c r="FK55" s="602" t="str">
        <f t="shared" si="52"/>
        <v/>
      </c>
      <c r="FL55" s="120" t="str">
        <f>IF(ISBLANK(FF55),"",IF(ISBLANK(FJ55),0,FJ55)*ion21Coop!$F$46/100+FH55-FJ55)</f>
        <v/>
      </c>
      <c r="FM55" s="590"/>
      <c r="FN55" s="119">
        <f t="shared" si="95"/>
        <v>11</v>
      </c>
      <c r="FO55" s="427" t="str">
        <f t="shared" si="74"/>
        <v/>
      </c>
      <c r="FP55" s="123">
        <v>50</v>
      </c>
      <c r="FQ55" s="425"/>
      <c r="FR55" s="423"/>
      <c r="FS55" s="423"/>
      <c r="FT55" s="423"/>
      <c r="FU55" s="423"/>
      <c r="FV55" s="203"/>
      <c r="FW55" s="204"/>
      <c r="FX55" s="600" t="str">
        <f t="shared" si="115"/>
        <v/>
      </c>
      <c r="FY55" s="601"/>
      <c r="FZ55" s="603"/>
      <c r="GA55" s="602" t="str">
        <f t="shared" si="53"/>
        <v/>
      </c>
      <c r="GB55" s="120" t="str">
        <f>IF(ISBLANK(FV55),"",IF(ISBLANK(FZ55),0,FZ55)*ion21Coop!$F$46/100+FX55-FZ55)</f>
        <v/>
      </c>
      <c r="GC55" s="590"/>
      <c r="GD55" s="119">
        <f t="shared" si="96"/>
        <v>12</v>
      </c>
      <c r="GE55" s="427" t="str">
        <f t="shared" si="75"/>
        <v/>
      </c>
      <c r="GF55" s="123">
        <v>50</v>
      </c>
      <c r="GG55" s="425"/>
      <c r="GH55" s="423"/>
      <c r="GI55" s="423"/>
      <c r="GJ55" s="423"/>
      <c r="GK55" s="423"/>
      <c r="GL55" s="203"/>
      <c r="GM55" s="204"/>
      <c r="GN55" s="600" t="str">
        <f t="shared" si="116"/>
        <v/>
      </c>
      <c r="GO55" s="601"/>
      <c r="GP55" s="603"/>
      <c r="GQ55" s="602" t="str">
        <f t="shared" si="54"/>
        <v/>
      </c>
      <c r="GR55" s="120" t="str">
        <f>IF(ISBLANK(GL55),"",IF(ISBLANK(GP55),0,GP55)*ion21Coop!$F$46/100+GN55-GP55)</f>
        <v/>
      </c>
      <c r="GT55" s="119">
        <f t="shared" si="97"/>
        <v>13</v>
      </c>
      <c r="GU55" s="427" t="str">
        <f t="shared" si="76"/>
        <v/>
      </c>
      <c r="GV55" s="123">
        <v>50</v>
      </c>
      <c r="GW55" s="425"/>
      <c r="GX55" s="423"/>
      <c r="GY55" s="423"/>
      <c r="GZ55" s="423"/>
      <c r="HA55" s="423"/>
      <c r="HB55" s="203"/>
      <c r="HC55" s="204"/>
      <c r="HD55" s="600" t="str">
        <f t="shared" si="117"/>
        <v/>
      </c>
      <c r="HE55" s="601"/>
      <c r="HF55" s="603"/>
      <c r="HG55" s="602" t="str">
        <f t="shared" si="55"/>
        <v/>
      </c>
      <c r="HH55" s="120" t="str">
        <f>IF(ISBLANK(HB55),"",IF(ISBLANK(HF55),0,HF55)*ion21Coop!$F$46/100+HD55-HF55)</f>
        <v/>
      </c>
      <c r="HI55" s="590"/>
      <c r="HJ55" s="119">
        <f t="shared" si="98"/>
        <v>14</v>
      </c>
      <c r="HK55" s="427" t="str">
        <f t="shared" si="77"/>
        <v/>
      </c>
      <c r="HL55" s="123">
        <v>50</v>
      </c>
      <c r="HM55" s="425"/>
      <c r="HN55" s="423"/>
      <c r="HO55" s="423"/>
      <c r="HP55" s="423"/>
      <c r="HQ55" s="423"/>
      <c r="HR55" s="203"/>
      <c r="HS55" s="204"/>
      <c r="HT55" s="600" t="str">
        <f t="shared" si="118"/>
        <v/>
      </c>
      <c r="HU55" s="601"/>
      <c r="HV55" s="603"/>
      <c r="HW55" s="602" t="str">
        <f t="shared" si="56"/>
        <v/>
      </c>
      <c r="HX55" s="120" t="str">
        <f>IF(ISBLANK(HR55),"",IF(ISBLANK(HV55),0,HV55)*ion21Coop!$F$46/100+HT55-HV55)</f>
        <v/>
      </c>
      <c r="HY55" s="590"/>
      <c r="HZ55" s="119">
        <f t="shared" si="99"/>
        <v>15</v>
      </c>
      <c r="IA55" s="427" t="str">
        <f t="shared" si="78"/>
        <v/>
      </c>
      <c r="IB55" s="123">
        <v>50</v>
      </c>
      <c r="IC55" s="425"/>
      <c r="ID55" s="423"/>
      <c r="IE55" s="423"/>
      <c r="IF55" s="423"/>
      <c r="IG55" s="423"/>
      <c r="IH55" s="203"/>
      <c r="II55" s="204"/>
      <c r="IJ55" s="600" t="str">
        <f t="shared" si="119"/>
        <v/>
      </c>
      <c r="IK55" s="601"/>
      <c r="IL55" s="603"/>
      <c r="IM55" s="602" t="str">
        <f t="shared" si="57"/>
        <v/>
      </c>
      <c r="IN55" s="120" t="str">
        <f>IF(ISBLANK(IH55),"",IF(ISBLANK(IL55),0,IL55)*ion21Coop!$F$46/100+IJ55-IL55)</f>
        <v/>
      </c>
      <c r="IP55" s="119">
        <f t="shared" si="100"/>
        <v>16</v>
      </c>
      <c r="IQ55" s="427" t="str">
        <f t="shared" si="79"/>
        <v/>
      </c>
      <c r="IR55" s="123">
        <v>50</v>
      </c>
      <c r="IS55" s="425"/>
      <c r="IT55" s="423"/>
      <c r="IU55" s="423"/>
      <c r="IV55" s="423"/>
      <c r="IW55" s="423"/>
      <c r="IX55" s="203"/>
      <c r="IY55" s="204"/>
      <c r="IZ55" s="600" t="str">
        <f t="shared" si="120"/>
        <v/>
      </c>
      <c r="JA55" s="601"/>
      <c r="JB55" s="603"/>
      <c r="JC55" s="602" t="str">
        <f t="shared" si="58"/>
        <v/>
      </c>
      <c r="JD55" s="120" t="str">
        <f>IF(ISBLANK(IX55),"",IF(ISBLANK(JB55),0,JB55)*ion21Coop!$F$46/100+IZ55-JB55)</f>
        <v/>
      </c>
      <c r="JF55" s="119">
        <f t="shared" si="101"/>
        <v>17</v>
      </c>
      <c r="JG55" s="427" t="str">
        <f t="shared" si="80"/>
        <v/>
      </c>
      <c r="JH55" s="123">
        <v>50</v>
      </c>
      <c r="JI55" s="425"/>
      <c r="JJ55" s="423"/>
      <c r="JK55" s="423"/>
      <c r="JL55" s="423"/>
      <c r="JM55" s="423"/>
      <c r="JN55" s="203"/>
      <c r="JO55" s="204"/>
      <c r="JP55" s="600" t="str">
        <f t="shared" si="121"/>
        <v/>
      </c>
      <c r="JQ55" s="601"/>
      <c r="JR55" s="603"/>
      <c r="JS55" s="602" t="str">
        <f t="shared" si="59"/>
        <v/>
      </c>
      <c r="JT55" s="120" t="str">
        <f>IF(ISBLANK(JN55),"",IF(ISBLANK(JR55),0,JR55)*ion21Coop!$F$46/100+JP55-JR55)</f>
        <v/>
      </c>
      <c r="JV55" s="119">
        <f t="shared" si="102"/>
        <v>18</v>
      </c>
      <c r="JW55" s="427" t="str">
        <f t="shared" si="81"/>
        <v/>
      </c>
      <c r="JX55" s="123">
        <v>50</v>
      </c>
      <c r="JY55" s="425"/>
      <c r="JZ55" s="423"/>
      <c r="KA55" s="423"/>
      <c r="KB55" s="423"/>
      <c r="KC55" s="423"/>
      <c r="KD55" s="203"/>
      <c r="KE55" s="204"/>
      <c r="KF55" s="600" t="str">
        <f t="shared" si="122"/>
        <v/>
      </c>
      <c r="KG55" s="601"/>
      <c r="KH55" s="603"/>
      <c r="KI55" s="602" t="str">
        <f t="shared" si="60"/>
        <v/>
      </c>
      <c r="KJ55" s="120" t="str">
        <f>IF(ISBLANK(KD55),"",IF(ISBLANK(KH55),0,KH55)*ion21Coop!$F$46/100+KF55-KH55)</f>
        <v/>
      </c>
      <c r="KL55" s="119">
        <f t="shared" si="103"/>
        <v>19</v>
      </c>
      <c r="KM55" s="427" t="str">
        <f t="shared" si="82"/>
        <v/>
      </c>
      <c r="KN55" s="123">
        <v>50</v>
      </c>
      <c r="KO55" s="425"/>
      <c r="KP55" s="423"/>
      <c r="KQ55" s="423"/>
      <c r="KR55" s="423"/>
      <c r="KS55" s="423"/>
      <c r="KT55" s="203"/>
      <c r="KU55" s="204"/>
      <c r="KV55" s="600" t="str">
        <f t="shared" si="123"/>
        <v/>
      </c>
      <c r="KW55" s="601"/>
      <c r="KX55" s="603"/>
      <c r="KY55" s="602" t="str">
        <f t="shared" si="61"/>
        <v/>
      </c>
      <c r="KZ55" s="120" t="str">
        <f>IF(ISBLANK(KT55),"",IF(ISBLANK(KX55),0,KX55)*ion21Coop!$F$46/100+KV55-KX55)</f>
        <v/>
      </c>
      <c r="LB55" s="119">
        <f t="shared" si="104"/>
        <v>20</v>
      </c>
      <c r="LC55" s="123" t="str">
        <f t="shared" si="83"/>
        <v/>
      </c>
      <c r="LD55" s="123">
        <v>50</v>
      </c>
      <c r="LE55" s="425"/>
      <c r="LF55" s="423"/>
      <c r="LG55" s="423"/>
      <c r="LH55" s="423"/>
      <c r="LI55" s="423"/>
      <c r="LJ55" s="203"/>
      <c r="LK55" s="204"/>
      <c r="LL55" s="120" t="str">
        <f t="shared" si="124"/>
        <v/>
      </c>
      <c r="LM55" s="601"/>
      <c r="LN55" s="603"/>
      <c r="LO55" s="599" t="str">
        <f t="shared" si="62"/>
        <v/>
      </c>
      <c r="LP55" s="120" t="str">
        <f>IF(ISBLANK(LJ55),"",IF(ISBLANK(LN55),0,LN55)*ion21Coop!$F$46/100+LL55-LN55)</f>
        <v/>
      </c>
      <c r="LR55" s="119">
        <f t="shared" si="105"/>
        <v>21</v>
      </c>
      <c r="LS55" s="123" t="str">
        <f t="shared" si="84"/>
        <v/>
      </c>
      <c r="LT55" s="123">
        <v>50</v>
      </c>
      <c r="LU55" s="425"/>
      <c r="LV55" s="423"/>
      <c r="LW55" s="423"/>
      <c r="LX55" s="423"/>
      <c r="LY55" s="423"/>
      <c r="LZ55" s="203"/>
      <c r="MA55" s="204"/>
      <c r="MB55" s="120" t="str">
        <f t="shared" si="125"/>
        <v/>
      </c>
      <c r="MC55" s="601"/>
      <c r="MD55" s="603"/>
      <c r="ME55" s="599" t="str">
        <f t="shared" si="63"/>
        <v/>
      </c>
      <c r="MF55" s="120" t="str">
        <f>IF(ISBLANK(LZ55),"",IF(ISBLANK(MD55),0,MD55)*ion21Coop!$F$46/100+MB55-MD55)</f>
        <v/>
      </c>
    </row>
    <row r="56" spans="2:344" x14ac:dyDescent="0.3">
      <c r="B56" s="50"/>
      <c r="J56" s="119">
        <f t="shared" si="85"/>
        <v>1</v>
      </c>
      <c r="K56" s="123" t="str">
        <f t="shared" si="64"/>
        <v>YaJo</v>
      </c>
      <c r="L56" s="123">
        <v>51</v>
      </c>
      <c r="M56" s="585"/>
      <c r="N56" s="351"/>
      <c r="O56" s="351"/>
      <c r="P56" s="351"/>
      <c r="Q56" s="351"/>
      <c r="R56" s="202"/>
      <c r="S56" s="349"/>
      <c r="T56" s="120" t="str">
        <f t="shared" si="126"/>
        <v/>
      </c>
      <c r="U56" s="597"/>
      <c r="V56" s="598"/>
      <c r="W56" s="599" t="str">
        <f t="shared" si="43"/>
        <v/>
      </c>
      <c r="X56" s="120" t="str">
        <f>IF(ISBLANK(R56),"",IF(ISBLANK(V56),0,V56)*ion21Coop!$F$46/100+T56-V56)</f>
        <v/>
      </c>
      <c r="Y56" s="590"/>
      <c r="Z56" s="119">
        <f t="shared" si="86"/>
        <v>2</v>
      </c>
      <c r="AA56" s="123" t="str">
        <f t="shared" si="65"/>
        <v>GeLo</v>
      </c>
      <c r="AB56" s="123">
        <v>51</v>
      </c>
      <c r="AC56" s="616"/>
      <c r="AD56" s="423"/>
      <c r="AE56" s="423"/>
      <c r="AF56" s="423"/>
      <c r="AG56" s="423"/>
      <c r="AH56" s="203"/>
      <c r="AI56" s="204"/>
      <c r="AJ56" s="120" t="str">
        <f t="shared" si="106"/>
        <v/>
      </c>
      <c r="AK56" s="601"/>
      <c r="AL56" s="603"/>
      <c r="AM56" s="599" t="str">
        <f t="shared" si="44"/>
        <v/>
      </c>
      <c r="AN56" s="120" t="str">
        <f>IF(ISBLANK(AH56),"",IF(ISBLANK(AL56),0,AL56)*ion21Coop!$F$46/100+AJ56-AL56)</f>
        <v/>
      </c>
      <c r="AO56" s="577"/>
      <c r="AP56" s="119">
        <f t="shared" si="87"/>
        <v>3</v>
      </c>
      <c r="AQ56" s="123" t="str">
        <f t="shared" si="66"/>
        <v>MiDo</v>
      </c>
      <c r="AR56" s="123">
        <v>51</v>
      </c>
      <c r="AS56" s="585"/>
      <c r="AT56" s="351"/>
      <c r="AU56" s="351"/>
      <c r="AV56" s="351"/>
      <c r="AW56" s="351"/>
      <c r="AX56" s="202"/>
      <c r="AY56" s="349"/>
      <c r="AZ56" s="120" t="str">
        <f t="shared" si="107"/>
        <v/>
      </c>
      <c r="BA56" s="597"/>
      <c r="BB56" s="598"/>
      <c r="BC56" s="599" t="str">
        <f t="shared" si="45"/>
        <v/>
      </c>
      <c r="BD56" s="120" t="str">
        <f>IF(ISBLANK(AX56),"",IF(ISBLANK(BB56),0,BB56)*ion21Coop!$F$46/100+AZ56-BB56)</f>
        <v/>
      </c>
      <c r="BF56" s="119">
        <f t="shared" si="88"/>
        <v>4</v>
      </c>
      <c r="BG56" s="123" t="str">
        <f t="shared" si="67"/>
        <v>EmNi</v>
      </c>
      <c r="BH56" s="123">
        <v>51</v>
      </c>
      <c r="BI56" s="585"/>
      <c r="BJ56" s="351"/>
      <c r="BK56" s="351"/>
      <c r="BL56" s="351"/>
      <c r="BM56" s="351"/>
      <c r="BN56" s="202"/>
      <c r="BO56" s="349"/>
      <c r="BP56" s="120" t="str">
        <f t="shared" si="108"/>
        <v/>
      </c>
      <c r="BQ56" s="597"/>
      <c r="BR56" s="598"/>
      <c r="BS56" s="599" t="str">
        <f t="shared" si="46"/>
        <v/>
      </c>
      <c r="BT56" s="120" t="str">
        <f>IF(ISBLANK(BN56),"",IF(ISBLANK(BR56),0,BR56)*ion21Coop!$F$46/100+BP56-BR56)</f>
        <v/>
      </c>
      <c r="BU56" s="590"/>
      <c r="BV56" s="119">
        <f t="shared" si="89"/>
        <v>5</v>
      </c>
      <c r="BW56" s="123" t="str">
        <f t="shared" si="68"/>
        <v>HeJe</v>
      </c>
      <c r="BX56" s="123">
        <v>51</v>
      </c>
      <c r="BY56" s="616"/>
      <c r="BZ56" s="423"/>
      <c r="CA56" s="423"/>
      <c r="CB56" s="423"/>
      <c r="CC56" s="423"/>
      <c r="CD56" s="203"/>
      <c r="CE56" s="204"/>
      <c r="CF56" s="120" t="str">
        <f t="shared" si="109"/>
        <v/>
      </c>
      <c r="CG56" s="601"/>
      <c r="CH56" s="603"/>
      <c r="CI56" s="599" t="str">
        <f t="shared" si="47"/>
        <v/>
      </c>
      <c r="CJ56" s="120" t="str">
        <f>IF(ISBLANK(CD56),"",IF(ISBLANK(CH56),0,CH56)*ion21Coop!$F$46/100+CF56-CH56)</f>
        <v/>
      </c>
      <c r="CK56" s="590"/>
      <c r="CL56" s="119">
        <f t="shared" si="90"/>
        <v>6</v>
      </c>
      <c r="CM56" s="123" t="str">
        <f t="shared" si="69"/>
        <v/>
      </c>
      <c r="CN56" s="123">
        <v>51</v>
      </c>
      <c r="CO56" s="616"/>
      <c r="CP56" s="423"/>
      <c r="CQ56" s="423"/>
      <c r="CR56" s="423"/>
      <c r="CS56" s="423"/>
      <c r="CT56" s="203"/>
      <c r="CU56" s="204"/>
      <c r="CV56" s="120" t="str">
        <f t="shared" si="110"/>
        <v/>
      </c>
      <c r="CW56" s="601"/>
      <c r="CX56" s="603"/>
      <c r="CY56" s="599" t="str">
        <f t="shared" si="48"/>
        <v/>
      </c>
      <c r="CZ56" s="120" t="str">
        <f>IF(ISBLANK(CT56),"",IF(ISBLANK(CX56),0,CX56)*ion21Coop!$F$46/100+CV56-CX56)</f>
        <v/>
      </c>
      <c r="DB56" s="119">
        <f t="shared" si="91"/>
        <v>7</v>
      </c>
      <c r="DC56" s="123" t="str">
        <f t="shared" si="70"/>
        <v/>
      </c>
      <c r="DD56" s="123">
        <v>51</v>
      </c>
      <c r="DE56" s="616"/>
      <c r="DF56" s="423"/>
      <c r="DG56" s="423"/>
      <c r="DH56" s="423"/>
      <c r="DI56" s="423"/>
      <c r="DJ56" s="203"/>
      <c r="DK56" s="204"/>
      <c r="DL56" s="120" t="str">
        <f t="shared" si="111"/>
        <v/>
      </c>
      <c r="DM56" s="601"/>
      <c r="DN56" s="603"/>
      <c r="DO56" s="599" t="str">
        <f t="shared" si="49"/>
        <v/>
      </c>
      <c r="DP56" s="120" t="str">
        <f>IF(ISBLANK(DJ56),"",IF(ISBLANK(DN56),0,DN56)*ion21Coop!$F$46/100+DL56-DN56)</f>
        <v/>
      </c>
      <c r="DQ56" s="590"/>
      <c r="DR56" s="119">
        <f t="shared" si="92"/>
        <v>8</v>
      </c>
      <c r="DS56" s="123" t="str">
        <f t="shared" si="71"/>
        <v/>
      </c>
      <c r="DT56" s="123">
        <v>51</v>
      </c>
      <c r="DU56" s="616"/>
      <c r="DV56" s="423"/>
      <c r="DW56" s="423"/>
      <c r="DX56" s="423"/>
      <c r="DY56" s="423"/>
      <c r="DZ56" s="203"/>
      <c r="EA56" s="204"/>
      <c r="EB56" s="120" t="str">
        <f t="shared" si="112"/>
        <v/>
      </c>
      <c r="EC56" s="601"/>
      <c r="ED56" s="603"/>
      <c r="EE56" s="599" t="str">
        <f t="shared" si="50"/>
        <v/>
      </c>
      <c r="EF56" s="120" t="str">
        <f>IF(ISBLANK(DZ56),"",IF(ISBLANK(ED56),0,ED56)*ion21Coop!$F$46/100+EB56-ED56)</f>
        <v/>
      </c>
      <c r="EG56" s="590"/>
      <c r="EH56" s="119">
        <f t="shared" si="93"/>
        <v>9</v>
      </c>
      <c r="EI56" s="427" t="str">
        <f t="shared" si="72"/>
        <v/>
      </c>
      <c r="EJ56" s="123">
        <v>51</v>
      </c>
      <c r="EK56" s="425"/>
      <c r="EL56" s="423"/>
      <c r="EM56" s="423"/>
      <c r="EN56" s="423"/>
      <c r="EO56" s="423"/>
      <c r="EP56" s="203"/>
      <c r="EQ56" s="204"/>
      <c r="ER56" s="600" t="str">
        <f t="shared" si="113"/>
        <v/>
      </c>
      <c r="ES56" s="601"/>
      <c r="ET56" s="603"/>
      <c r="EU56" s="602" t="str">
        <f t="shared" si="51"/>
        <v/>
      </c>
      <c r="EV56" s="120" t="str">
        <f>IF(ISBLANK(EP56),"",IF(ISBLANK(ET56),0,ET56)*ion21Coop!$F$46/100+ER56-ET56)</f>
        <v/>
      </c>
      <c r="EX56" s="119">
        <f t="shared" si="94"/>
        <v>10</v>
      </c>
      <c r="EY56" s="427" t="str">
        <f t="shared" si="73"/>
        <v/>
      </c>
      <c r="EZ56" s="123">
        <v>51</v>
      </c>
      <c r="FA56" s="425"/>
      <c r="FB56" s="423"/>
      <c r="FC56" s="423"/>
      <c r="FD56" s="423"/>
      <c r="FE56" s="423"/>
      <c r="FF56" s="203"/>
      <c r="FG56" s="204"/>
      <c r="FH56" s="600" t="str">
        <f t="shared" si="114"/>
        <v/>
      </c>
      <c r="FI56" s="601"/>
      <c r="FJ56" s="603"/>
      <c r="FK56" s="602" t="str">
        <f t="shared" si="52"/>
        <v/>
      </c>
      <c r="FL56" s="120" t="str">
        <f>IF(ISBLANK(FF56),"",IF(ISBLANK(FJ56),0,FJ56)*ion21Coop!$F$46/100+FH56-FJ56)</f>
        <v/>
      </c>
      <c r="FM56" s="590"/>
      <c r="FN56" s="119">
        <f t="shared" si="95"/>
        <v>11</v>
      </c>
      <c r="FO56" s="427" t="str">
        <f t="shared" si="74"/>
        <v/>
      </c>
      <c r="FP56" s="123">
        <v>51</v>
      </c>
      <c r="FQ56" s="425"/>
      <c r="FR56" s="423"/>
      <c r="FS56" s="423"/>
      <c r="FT56" s="423"/>
      <c r="FU56" s="423"/>
      <c r="FV56" s="203"/>
      <c r="FW56" s="204"/>
      <c r="FX56" s="600" t="str">
        <f t="shared" si="115"/>
        <v/>
      </c>
      <c r="FY56" s="601"/>
      <c r="FZ56" s="603"/>
      <c r="GA56" s="602" t="str">
        <f t="shared" si="53"/>
        <v/>
      </c>
      <c r="GB56" s="120" t="str">
        <f>IF(ISBLANK(FV56),"",IF(ISBLANK(FZ56),0,FZ56)*ion21Coop!$F$46/100+FX56-FZ56)</f>
        <v/>
      </c>
      <c r="GC56" s="590"/>
      <c r="GD56" s="119">
        <f t="shared" si="96"/>
        <v>12</v>
      </c>
      <c r="GE56" s="427" t="str">
        <f t="shared" si="75"/>
        <v/>
      </c>
      <c r="GF56" s="123">
        <v>51</v>
      </c>
      <c r="GG56" s="425"/>
      <c r="GH56" s="423"/>
      <c r="GI56" s="423"/>
      <c r="GJ56" s="423"/>
      <c r="GK56" s="423"/>
      <c r="GL56" s="203"/>
      <c r="GM56" s="204"/>
      <c r="GN56" s="600" t="str">
        <f t="shared" si="116"/>
        <v/>
      </c>
      <c r="GO56" s="601"/>
      <c r="GP56" s="603"/>
      <c r="GQ56" s="602" t="str">
        <f t="shared" si="54"/>
        <v/>
      </c>
      <c r="GR56" s="120" t="str">
        <f>IF(ISBLANK(GL56),"",IF(ISBLANK(GP56),0,GP56)*ion21Coop!$F$46/100+GN56-GP56)</f>
        <v/>
      </c>
      <c r="GT56" s="119">
        <f t="shared" si="97"/>
        <v>13</v>
      </c>
      <c r="GU56" s="427" t="str">
        <f t="shared" si="76"/>
        <v/>
      </c>
      <c r="GV56" s="123">
        <v>51</v>
      </c>
      <c r="GW56" s="425"/>
      <c r="GX56" s="423"/>
      <c r="GY56" s="423"/>
      <c r="GZ56" s="423"/>
      <c r="HA56" s="423"/>
      <c r="HB56" s="203"/>
      <c r="HC56" s="204"/>
      <c r="HD56" s="600" t="str">
        <f t="shared" si="117"/>
        <v/>
      </c>
      <c r="HE56" s="601"/>
      <c r="HF56" s="603"/>
      <c r="HG56" s="602" t="str">
        <f t="shared" si="55"/>
        <v/>
      </c>
      <c r="HH56" s="120" t="str">
        <f>IF(ISBLANK(HB56),"",IF(ISBLANK(HF56),0,HF56)*ion21Coop!$F$46/100+HD56-HF56)</f>
        <v/>
      </c>
      <c r="HI56" s="590"/>
      <c r="HJ56" s="119">
        <f t="shared" si="98"/>
        <v>14</v>
      </c>
      <c r="HK56" s="427" t="str">
        <f t="shared" si="77"/>
        <v/>
      </c>
      <c r="HL56" s="123">
        <v>51</v>
      </c>
      <c r="HM56" s="425"/>
      <c r="HN56" s="423"/>
      <c r="HO56" s="423"/>
      <c r="HP56" s="423"/>
      <c r="HQ56" s="423"/>
      <c r="HR56" s="203"/>
      <c r="HS56" s="204"/>
      <c r="HT56" s="600" t="str">
        <f t="shared" si="118"/>
        <v/>
      </c>
      <c r="HU56" s="601"/>
      <c r="HV56" s="603"/>
      <c r="HW56" s="602" t="str">
        <f t="shared" si="56"/>
        <v/>
      </c>
      <c r="HX56" s="120" t="str">
        <f>IF(ISBLANK(HR56),"",IF(ISBLANK(HV56),0,HV56)*ion21Coop!$F$46/100+HT56-HV56)</f>
        <v/>
      </c>
      <c r="HY56" s="590"/>
      <c r="HZ56" s="119">
        <f t="shared" si="99"/>
        <v>15</v>
      </c>
      <c r="IA56" s="427" t="str">
        <f t="shared" si="78"/>
        <v/>
      </c>
      <c r="IB56" s="123">
        <v>51</v>
      </c>
      <c r="IC56" s="425"/>
      <c r="ID56" s="423"/>
      <c r="IE56" s="423"/>
      <c r="IF56" s="423"/>
      <c r="IG56" s="423"/>
      <c r="IH56" s="203"/>
      <c r="II56" s="204"/>
      <c r="IJ56" s="600" t="str">
        <f t="shared" si="119"/>
        <v/>
      </c>
      <c r="IK56" s="601"/>
      <c r="IL56" s="603"/>
      <c r="IM56" s="602" t="str">
        <f t="shared" si="57"/>
        <v/>
      </c>
      <c r="IN56" s="120" t="str">
        <f>IF(ISBLANK(IH56),"",IF(ISBLANK(IL56),0,IL56)*ion21Coop!$F$46/100+IJ56-IL56)</f>
        <v/>
      </c>
      <c r="IP56" s="119">
        <f t="shared" si="100"/>
        <v>16</v>
      </c>
      <c r="IQ56" s="427" t="str">
        <f t="shared" si="79"/>
        <v/>
      </c>
      <c r="IR56" s="123">
        <v>51</v>
      </c>
      <c r="IS56" s="425"/>
      <c r="IT56" s="423"/>
      <c r="IU56" s="423"/>
      <c r="IV56" s="423"/>
      <c r="IW56" s="423"/>
      <c r="IX56" s="203"/>
      <c r="IY56" s="204"/>
      <c r="IZ56" s="600" t="str">
        <f t="shared" si="120"/>
        <v/>
      </c>
      <c r="JA56" s="601"/>
      <c r="JB56" s="603"/>
      <c r="JC56" s="602" t="str">
        <f t="shared" si="58"/>
        <v/>
      </c>
      <c r="JD56" s="120" t="str">
        <f>IF(ISBLANK(IX56),"",IF(ISBLANK(JB56),0,JB56)*ion21Coop!$F$46/100+IZ56-JB56)</f>
        <v/>
      </c>
      <c r="JF56" s="119">
        <f t="shared" si="101"/>
        <v>17</v>
      </c>
      <c r="JG56" s="427" t="str">
        <f t="shared" si="80"/>
        <v/>
      </c>
      <c r="JH56" s="123">
        <v>51</v>
      </c>
      <c r="JI56" s="425"/>
      <c r="JJ56" s="423"/>
      <c r="JK56" s="423"/>
      <c r="JL56" s="423"/>
      <c r="JM56" s="423"/>
      <c r="JN56" s="203"/>
      <c r="JO56" s="204"/>
      <c r="JP56" s="600" t="str">
        <f t="shared" si="121"/>
        <v/>
      </c>
      <c r="JQ56" s="601"/>
      <c r="JR56" s="603"/>
      <c r="JS56" s="602" t="str">
        <f t="shared" si="59"/>
        <v/>
      </c>
      <c r="JT56" s="120" t="str">
        <f>IF(ISBLANK(JN56),"",IF(ISBLANK(JR56),0,JR56)*ion21Coop!$F$46/100+JP56-JR56)</f>
        <v/>
      </c>
      <c r="JV56" s="119">
        <f t="shared" si="102"/>
        <v>18</v>
      </c>
      <c r="JW56" s="427" t="str">
        <f t="shared" si="81"/>
        <v/>
      </c>
      <c r="JX56" s="123">
        <v>51</v>
      </c>
      <c r="JY56" s="425"/>
      <c r="JZ56" s="423"/>
      <c r="KA56" s="423"/>
      <c r="KB56" s="423"/>
      <c r="KC56" s="423"/>
      <c r="KD56" s="203"/>
      <c r="KE56" s="204"/>
      <c r="KF56" s="600" t="str">
        <f t="shared" si="122"/>
        <v/>
      </c>
      <c r="KG56" s="601"/>
      <c r="KH56" s="603"/>
      <c r="KI56" s="602" t="str">
        <f t="shared" si="60"/>
        <v/>
      </c>
      <c r="KJ56" s="120" t="str">
        <f>IF(ISBLANK(KD56),"",IF(ISBLANK(KH56),0,KH56)*ion21Coop!$F$46/100+KF56-KH56)</f>
        <v/>
      </c>
      <c r="KL56" s="119">
        <f t="shared" si="103"/>
        <v>19</v>
      </c>
      <c r="KM56" s="427" t="str">
        <f t="shared" si="82"/>
        <v/>
      </c>
      <c r="KN56" s="123">
        <v>51</v>
      </c>
      <c r="KO56" s="425"/>
      <c r="KP56" s="423"/>
      <c r="KQ56" s="423"/>
      <c r="KR56" s="423"/>
      <c r="KS56" s="423"/>
      <c r="KT56" s="203"/>
      <c r="KU56" s="204"/>
      <c r="KV56" s="600" t="str">
        <f t="shared" si="123"/>
        <v/>
      </c>
      <c r="KW56" s="601"/>
      <c r="KX56" s="603"/>
      <c r="KY56" s="602" t="str">
        <f t="shared" si="61"/>
        <v/>
      </c>
      <c r="KZ56" s="120" t="str">
        <f>IF(ISBLANK(KT56),"",IF(ISBLANK(KX56),0,KX56)*ion21Coop!$F$46/100+KV56-KX56)</f>
        <v/>
      </c>
      <c r="LB56" s="119">
        <f t="shared" si="104"/>
        <v>20</v>
      </c>
      <c r="LC56" s="123" t="str">
        <f t="shared" si="83"/>
        <v/>
      </c>
      <c r="LD56" s="123">
        <v>51</v>
      </c>
      <c r="LE56" s="425"/>
      <c r="LF56" s="423"/>
      <c r="LG56" s="423"/>
      <c r="LH56" s="423"/>
      <c r="LI56" s="423"/>
      <c r="LJ56" s="203"/>
      <c r="LK56" s="204"/>
      <c r="LL56" s="120" t="str">
        <f t="shared" si="124"/>
        <v/>
      </c>
      <c r="LM56" s="601"/>
      <c r="LN56" s="603"/>
      <c r="LO56" s="599" t="str">
        <f t="shared" si="62"/>
        <v/>
      </c>
      <c r="LP56" s="120" t="str">
        <f>IF(ISBLANK(LJ56),"",IF(ISBLANK(LN56),0,LN56)*ion21Coop!$F$46/100+LL56-LN56)</f>
        <v/>
      </c>
      <c r="LR56" s="119">
        <f t="shared" si="105"/>
        <v>21</v>
      </c>
      <c r="LS56" s="123" t="str">
        <f t="shared" si="84"/>
        <v/>
      </c>
      <c r="LT56" s="123">
        <v>51</v>
      </c>
      <c r="LU56" s="425"/>
      <c r="LV56" s="423"/>
      <c r="LW56" s="423"/>
      <c r="LX56" s="423"/>
      <c r="LY56" s="423"/>
      <c r="LZ56" s="203"/>
      <c r="MA56" s="204"/>
      <c r="MB56" s="120" t="str">
        <f t="shared" si="125"/>
        <v/>
      </c>
      <c r="MC56" s="601"/>
      <c r="MD56" s="603"/>
      <c r="ME56" s="599" t="str">
        <f t="shared" si="63"/>
        <v/>
      </c>
      <c r="MF56" s="120" t="str">
        <f>IF(ISBLANK(LZ56),"",IF(ISBLANK(MD56),0,MD56)*ion21Coop!$F$46/100+MB56-MD56)</f>
        <v/>
      </c>
    </row>
    <row r="57" spans="2:344" x14ac:dyDescent="0.3">
      <c r="B57" s="50"/>
      <c r="J57" s="119">
        <f t="shared" si="85"/>
        <v>1</v>
      </c>
      <c r="K57" s="123" t="str">
        <f t="shared" si="64"/>
        <v>YaJo</v>
      </c>
      <c r="L57" s="123">
        <v>52</v>
      </c>
      <c r="M57" s="585"/>
      <c r="N57" s="351"/>
      <c r="O57" s="351"/>
      <c r="P57" s="351"/>
      <c r="Q57" s="351"/>
      <c r="R57" s="202"/>
      <c r="S57" s="349"/>
      <c r="T57" s="120" t="str">
        <f t="shared" si="126"/>
        <v/>
      </c>
      <c r="U57" s="597"/>
      <c r="V57" s="598"/>
      <c r="W57" s="599" t="str">
        <f t="shared" si="43"/>
        <v/>
      </c>
      <c r="X57" s="120" t="str">
        <f>IF(ISBLANK(R57),"",IF(ISBLANK(V57),0,V57)*ion21Coop!$F$46/100+T57-V57)</f>
        <v/>
      </c>
      <c r="Y57" s="590"/>
      <c r="Z57" s="119">
        <f t="shared" si="86"/>
        <v>2</v>
      </c>
      <c r="AA57" s="123" t="str">
        <f t="shared" si="65"/>
        <v>GeLo</v>
      </c>
      <c r="AB57" s="123">
        <v>52</v>
      </c>
      <c r="AC57" s="616"/>
      <c r="AD57" s="423"/>
      <c r="AE57" s="423"/>
      <c r="AF57" s="423"/>
      <c r="AG57" s="423"/>
      <c r="AH57" s="203"/>
      <c r="AI57" s="204"/>
      <c r="AJ57" s="120" t="str">
        <f t="shared" si="106"/>
        <v/>
      </c>
      <c r="AK57" s="601"/>
      <c r="AL57" s="603"/>
      <c r="AM57" s="599" t="str">
        <f t="shared" si="44"/>
        <v/>
      </c>
      <c r="AN57" s="120" t="str">
        <f>IF(ISBLANK(AH57),"",IF(ISBLANK(AL57),0,AL57)*ion21Coop!$F$46/100+AJ57-AL57)</f>
        <v/>
      </c>
      <c r="AO57" s="577"/>
      <c r="AP57" s="119">
        <f t="shared" si="87"/>
        <v>3</v>
      </c>
      <c r="AQ57" s="123" t="str">
        <f t="shared" si="66"/>
        <v>MiDo</v>
      </c>
      <c r="AR57" s="123">
        <v>52</v>
      </c>
      <c r="AS57" s="585"/>
      <c r="AT57" s="351"/>
      <c r="AU57" s="351"/>
      <c r="AV57" s="351"/>
      <c r="AW57" s="351"/>
      <c r="AX57" s="202"/>
      <c r="AY57" s="349"/>
      <c r="AZ57" s="120" t="str">
        <f t="shared" si="107"/>
        <v/>
      </c>
      <c r="BA57" s="597"/>
      <c r="BB57" s="598"/>
      <c r="BC57" s="599" t="str">
        <f t="shared" si="45"/>
        <v/>
      </c>
      <c r="BD57" s="120" t="str">
        <f>IF(ISBLANK(AX57),"",IF(ISBLANK(BB57),0,BB57)*ion21Coop!$F$46/100+AZ57-BB57)</f>
        <v/>
      </c>
      <c r="BF57" s="119">
        <f t="shared" si="88"/>
        <v>4</v>
      </c>
      <c r="BG57" s="123" t="str">
        <f t="shared" si="67"/>
        <v>EmNi</v>
      </c>
      <c r="BH57" s="123">
        <v>52</v>
      </c>
      <c r="BI57" s="585"/>
      <c r="BJ57" s="351"/>
      <c r="BK57" s="351"/>
      <c r="BL57" s="351"/>
      <c r="BM57" s="351"/>
      <c r="BN57" s="202"/>
      <c r="BO57" s="349"/>
      <c r="BP57" s="120" t="str">
        <f t="shared" si="108"/>
        <v/>
      </c>
      <c r="BQ57" s="597"/>
      <c r="BR57" s="598"/>
      <c r="BS57" s="599" t="str">
        <f t="shared" si="46"/>
        <v/>
      </c>
      <c r="BT57" s="120" t="str">
        <f>IF(ISBLANK(BN57),"",IF(ISBLANK(BR57),0,BR57)*ion21Coop!$F$46/100+BP57-BR57)</f>
        <v/>
      </c>
      <c r="BU57" s="590"/>
      <c r="BV57" s="119">
        <f t="shared" si="89"/>
        <v>5</v>
      </c>
      <c r="BW57" s="123" t="str">
        <f t="shared" si="68"/>
        <v>HeJe</v>
      </c>
      <c r="BX57" s="123">
        <v>52</v>
      </c>
      <c r="BY57" s="616"/>
      <c r="BZ57" s="423"/>
      <c r="CA57" s="423"/>
      <c r="CB57" s="423"/>
      <c r="CC57" s="423"/>
      <c r="CD57" s="203"/>
      <c r="CE57" s="204"/>
      <c r="CF57" s="120" t="str">
        <f t="shared" si="109"/>
        <v/>
      </c>
      <c r="CG57" s="601"/>
      <c r="CH57" s="603"/>
      <c r="CI57" s="599" t="str">
        <f t="shared" si="47"/>
        <v/>
      </c>
      <c r="CJ57" s="120" t="str">
        <f>IF(ISBLANK(CD57),"",IF(ISBLANK(CH57),0,CH57)*ion21Coop!$F$46/100+CF57-CH57)</f>
        <v/>
      </c>
      <c r="CK57" s="590"/>
      <c r="CL57" s="119">
        <f t="shared" si="90"/>
        <v>6</v>
      </c>
      <c r="CM57" s="123" t="str">
        <f t="shared" si="69"/>
        <v/>
      </c>
      <c r="CN57" s="123">
        <v>52</v>
      </c>
      <c r="CO57" s="616"/>
      <c r="CP57" s="423"/>
      <c r="CQ57" s="423"/>
      <c r="CR57" s="423"/>
      <c r="CS57" s="423"/>
      <c r="CT57" s="203"/>
      <c r="CU57" s="204"/>
      <c r="CV57" s="120" t="str">
        <f t="shared" si="110"/>
        <v/>
      </c>
      <c r="CW57" s="601"/>
      <c r="CX57" s="603"/>
      <c r="CY57" s="599" t="str">
        <f t="shared" si="48"/>
        <v/>
      </c>
      <c r="CZ57" s="120" t="str">
        <f>IF(ISBLANK(CT57),"",IF(ISBLANK(CX57),0,CX57)*ion21Coop!$F$46/100+CV57-CX57)</f>
        <v/>
      </c>
      <c r="DB57" s="119">
        <f t="shared" si="91"/>
        <v>7</v>
      </c>
      <c r="DC57" s="123" t="str">
        <f t="shared" si="70"/>
        <v/>
      </c>
      <c r="DD57" s="123">
        <v>52</v>
      </c>
      <c r="DE57" s="616"/>
      <c r="DF57" s="423"/>
      <c r="DG57" s="423"/>
      <c r="DH57" s="423"/>
      <c r="DI57" s="423"/>
      <c r="DJ57" s="203"/>
      <c r="DK57" s="204"/>
      <c r="DL57" s="120" t="str">
        <f t="shared" si="111"/>
        <v/>
      </c>
      <c r="DM57" s="601"/>
      <c r="DN57" s="603"/>
      <c r="DO57" s="599" t="str">
        <f t="shared" si="49"/>
        <v/>
      </c>
      <c r="DP57" s="120" t="str">
        <f>IF(ISBLANK(DJ57),"",IF(ISBLANK(DN57),0,DN57)*ion21Coop!$F$46/100+DL57-DN57)</f>
        <v/>
      </c>
      <c r="DQ57" s="590"/>
      <c r="DR57" s="119">
        <f t="shared" si="92"/>
        <v>8</v>
      </c>
      <c r="DS57" s="123" t="str">
        <f t="shared" si="71"/>
        <v/>
      </c>
      <c r="DT57" s="123">
        <v>52</v>
      </c>
      <c r="DU57" s="616"/>
      <c r="DV57" s="423"/>
      <c r="DW57" s="423"/>
      <c r="DX57" s="423"/>
      <c r="DY57" s="423"/>
      <c r="DZ57" s="203"/>
      <c r="EA57" s="204"/>
      <c r="EB57" s="120" t="str">
        <f t="shared" si="112"/>
        <v/>
      </c>
      <c r="EC57" s="601"/>
      <c r="ED57" s="603"/>
      <c r="EE57" s="599" t="str">
        <f t="shared" si="50"/>
        <v/>
      </c>
      <c r="EF57" s="120" t="str">
        <f>IF(ISBLANK(DZ57),"",IF(ISBLANK(ED57),0,ED57)*ion21Coop!$F$46/100+EB57-ED57)</f>
        <v/>
      </c>
      <c r="EG57" s="590"/>
      <c r="EH57" s="119">
        <f t="shared" si="93"/>
        <v>9</v>
      </c>
      <c r="EI57" s="427" t="str">
        <f t="shared" si="72"/>
        <v/>
      </c>
      <c r="EJ57" s="123">
        <v>52</v>
      </c>
      <c r="EK57" s="425"/>
      <c r="EL57" s="423"/>
      <c r="EM57" s="423"/>
      <c r="EN57" s="423"/>
      <c r="EO57" s="423"/>
      <c r="EP57" s="203"/>
      <c r="EQ57" s="204"/>
      <c r="ER57" s="600" t="str">
        <f t="shared" si="113"/>
        <v/>
      </c>
      <c r="ES57" s="601"/>
      <c r="ET57" s="603"/>
      <c r="EU57" s="602" t="str">
        <f t="shared" si="51"/>
        <v/>
      </c>
      <c r="EV57" s="120" t="str">
        <f>IF(ISBLANK(EP57),"",IF(ISBLANK(ET57),0,ET57)*ion21Coop!$F$46/100+ER57-ET57)</f>
        <v/>
      </c>
      <c r="EX57" s="119">
        <f t="shared" si="94"/>
        <v>10</v>
      </c>
      <c r="EY57" s="427" t="str">
        <f t="shared" si="73"/>
        <v/>
      </c>
      <c r="EZ57" s="123">
        <v>52</v>
      </c>
      <c r="FA57" s="425"/>
      <c r="FB57" s="423"/>
      <c r="FC57" s="423"/>
      <c r="FD57" s="423"/>
      <c r="FE57" s="423"/>
      <c r="FF57" s="203"/>
      <c r="FG57" s="204"/>
      <c r="FH57" s="600" t="str">
        <f t="shared" si="114"/>
        <v/>
      </c>
      <c r="FI57" s="601"/>
      <c r="FJ57" s="603"/>
      <c r="FK57" s="602" t="str">
        <f t="shared" si="52"/>
        <v/>
      </c>
      <c r="FL57" s="120" t="str">
        <f>IF(ISBLANK(FF57),"",IF(ISBLANK(FJ57),0,FJ57)*ion21Coop!$F$46/100+FH57-FJ57)</f>
        <v/>
      </c>
      <c r="FM57" s="590"/>
      <c r="FN57" s="119">
        <f t="shared" si="95"/>
        <v>11</v>
      </c>
      <c r="FO57" s="427" t="str">
        <f t="shared" si="74"/>
        <v/>
      </c>
      <c r="FP57" s="123">
        <v>52</v>
      </c>
      <c r="FQ57" s="425"/>
      <c r="FR57" s="423"/>
      <c r="FS57" s="423"/>
      <c r="FT57" s="423"/>
      <c r="FU57" s="423"/>
      <c r="FV57" s="203"/>
      <c r="FW57" s="204"/>
      <c r="FX57" s="600" t="str">
        <f t="shared" si="115"/>
        <v/>
      </c>
      <c r="FY57" s="601"/>
      <c r="FZ57" s="603"/>
      <c r="GA57" s="602" t="str">
        <f t="shared" si="53"/>
        <v/>
      </c>
      <c r="GB57" s="120" t="str">
        <f>IF(ISBLANK(FV57),"",IF(ISBLANK(FZ57),0,FZ57)*ion21Coop!$F$46/100+FX57-FZ57)</f>
        <v/>
      </c>
      <c r="GC57" s="590"/>
      <c r="GD57" s="119">
        <f t="shared" si="96"/>
        <v>12</v>
      </c>
      <c r="GE57" s="427" t="str">
        <f t="shared" si="75"/>
        <v/>
      </c>
      <c r="GF57" s="123">
        <v>52</v>
      </c>
      <c r="GG57" s="425"/>
      <c r="GH57" s="423"/>
      <c r="GI57" s="423"/>
      <c r="GJ57" s="423"/>
      <c r="GK57" s="423"/>
      <c r="GL57" s="203"/>
      <c r="GM57" s="204"/>
      <c r="GN57" s="600" t="str">
        <f t="shared" si="116"/>
        <v/>
      </c>
      <c r="GO57" s="601"/>
      <c r="GP57" s="603"/>
      <c r="GQ57" s="602" t="str">
        <f t="shared" si="54"/>
        <v/>
      </c>
      <c r="GR57" s="120" t="str">
        <f>IF(ISBLANK(GL57),"",IF(ISBLANK(GP57),0,GP57)*ion21Coop!$F$46/100+GN57-GP57)</f>
        <v/>
      </c>
      <c r="GT57" s="119">
        <f t="shared" si="97"/>
        <v>13</v>
      </c>
      <c r="GU57" s="427" t="str">
        <f t="shared" si="76"/>
        <v/>
      </c>
      <c r="GV57" s="123">
        <v>52</v>
      </c>
      <c r="GW57" s="425"/>
      <c r="GX57" s="423"/>
      <c r="GY57" s="423"/>
      <c r="GZ57" s="423"/>
      <c r="HA57" s="423"/>
      <c r="HB57" s="203"/>
      <c r="HC57" s="204"/>
      <c r="HD57" s="600" t="str">
        <f t="shared" si="117"/>
        <v/>
      </c>
      <c r="HE57" s="601"/>
      <c r="HF57" s="603"/>
      <c r="HG57" s="602" t="str">
        <f t="shared" si="55"/>
        <v/>
      </c>
      <c r="HH57" s="120" t="str">
        <f>IF(ISBLANK(HB57),"",IF(ISBLANK(HF57),0,HF57)*ion21Coop!$F$46/100+HD57-HF57)</f>
        <v/>
      </c>
      <c r="HI57" s="590"/>
      <c r="HJ57" s="119">
        <f t="shared" si="98"/>
        <v>14</v>
      </c>
      <c r="HK57" s="427" t="str">
        <f t="shared" si="77"/>
        <v/>
      </c>
      <c r="HL57" s="123">
        <v>52</v>
      </c>
      <c r="HM57" s="425"/>
      <c r="HN57" s="423"/>
      <c r="HO57" s="423"/>
      <c r="HP57" s="423"/>
      <c r="HQ57" s="423"/>
      <c r="HR57" s="203"/>
      <c r="HS57" s="204"/>
      <c r="HT57" s="600" t="str">
        <f t="shared" si="118"/>
        <v/>
      </c>
      <c r="HU57" s="601"/>
      <c r="HV57" s="603"/>
      <c r="HW57" s="602" t="str">
        <f t="shared" si="56"/>
        <v/>
      </c>
      <c r="HX57" s="120" t="str">
        <f>IF(ISBLANK(HR57),"",IF(ISBLANK(HV57),0,HV57)*ion21Coop!$F$46/100+HT57-HV57)</f>
        <v/>
      </c>
      <c r="HY57" s="590"/>
      <c r="HZ57" s="119">
        <f t="shared" si="99"/>
        <v>15</v>
      </c>
      <c r="IA57" s="427" t="str">
        <f t="shared" si="78"/>
        <v/>
      </c>
      <c r="IB57" s="123">
        <v>52</v>
      </c>
      <c r="IC57" s="425"/>
      <c r="ID57" s="423"/>
      <c r="IE57" s="423"/>
      <c r="IF57" s="423"/>
      <c r="IG57" s="423"/>
      <c r="IH57" s="203"/>
      <c r="II57" s="204"/>
      <c r="IJ57" s="600" t="str">
        <f t="shared" si="119"/>
        <v/>
      </c>
      <c r="IK57" s="601"/>
      <c r="IL57" s="603"/>
      <c r="IM57" s="602" t="str">
        <f t="shared" si="57"/>
        <v/>
      </c>
      <c r="IN57" s="120" t="str">
        <f>IF(ISBLANK(IH57),"",IF(ISBLANK(IL57),0,IL57)*ion21Coop!$F$46/100+IJ57-IL57)</f>
        <v/>
      </c>
      <c r="IP57" s="119">
        <f t="shared" si="100"/>
        <v>16</v>
      </c>
      <c r="IQ57" s="427" t="str">
        <f t="shared" si="79"/>
        <v/>
      </c>
      <c r="IR57" s="123">
        <v>52</v>
      </c>
      <c r="IS57" s="425"/>
      <c r="IT57" s="423"/>
      <c r="IU57" s="423"/>
      <c r="IV57" s="423"/>
      <c r="IW57" s="423"/>
      <c r="IX57" s="203"/>
      <c r="IY57" s="204"/>
      <c r="IZ57" s="600" t="str">
        <f t="shared" si="120"/>
        <v/>
      </c>
      <c r="JA57" s="601"/>
      <c r="JB57" s="603"/>
      <c r="JC57" s="602" t="str">
        <f t="shared" si="58"/>
        <v/>
      </c>
      <c r="JD57" s="120" t="str">
        <f>IF(ISBLANK(IX57),"",IF(ISBLANK(JB57),0,JB57)*ion21Coop!$F$46/100+IZ57-JB57)</f>
        <v/>
      </c>
      <c r="JF57" s="119">
        <f t="shared" si="101"/>
        <v>17</v>
      </c>
      <c r="JG57" s="427" t="str">
        <f t="shared" si="80"/>
        <v/>
      </c>
      <c r="JH57" s="123">
        <v>52</v>
      </c>
      <c r="JI57" s="425"/>
      <c r="JJ57" s="423"/>
      <c r="JK57" s="423"/>
      <c r="JL57" s="423"/>
      <c r="JM57" s="423"/>
      <c r="JN57" s="203"/>
      <c r="JO57" s="204"/>
      <c r="JP57" s="600" t="str">
        <f t="shared" si="121"/>
        <v/>
      </c>
      <c r="JQ57" s="601"/>
      <c r="JR57" s="603"/>
      <c r="JS57" s="602" t="str">
        <f t="shared" si="59"/>
        <v/>
      </c>
      <c r="JT57" s="120" t="str">
        <f>IF(ISBLANK(JN57),"",IF(ISBLANK(JR57),0,JR57)*ion21Coop!$F$46/100+JP57-JR57)</f>
        <v/>
      </c>
      <c r="JV57" s="119">
        <f t="shared" si="102"/>
        <v>18</v>
      </c>
      <c r="JW57" s="427" t="str">
        <f t="shared" si="81"/>
        <v/>
      </c>
      <c r="JX57" s="123">
        <v>52</v>
      </c>
      <c r="JY57" s="425"/>
      <c r="JZ57" s="423"/>
      <c r="KA57" s="423"/>
      <c r="KB57" s="423"/>
      <c r="KC57" s="423"/>
      <c r="KD57" s="203"/>
      <c r="KE57" s="204"/>
      <c r="KF57" s="600" t="str">
        <f t="shared" si="122"/>
        <v/>
      </c>
      <c r="KG57" s="601"/>
      <c r="KH57" s="603"/>
      <c r="KI57" s="602" t="str">
        <f t="shared" si="60"/>
        <v/>
      </c>
      <c r="KJ57" s="120" t="str">
        <f>IF(ISBLANK(KD57),"",IF(ISBLANK(KH57),0,KH57)*ion21Coop!$F$46/100+KF57-KH57)</f>
        <v/>
      </c>
      <c r="KL57" s="119">
        <f t="shared" si="103"/>
        <v>19</v>
      </c>
      <c r="KM57" s="427" t="str">
        <f t="shared" si="82"/>
        <v/>
      </c>
      <c r="KN57" s="123">
        <v>52</v>
      </c>
      <c r="KO57" s="425"/>
      <c r="KP57" s="423"/>
      <c r="KQ57" s="423"/>
      <c r="KR57" s="423"/>
      <c r="KS57" s="423"/>
      <c r="KT57" s="203"/>
      <c r="KU57" s="204"/>
      <c r="KV57" s="600" t="str">
        <f t="shared" si="123"/>
        <v/>
      </c>
      <c r="KW57" s="601"/>
      <c r="KX57" s="603"/>
      <c r="KY57" s="602" t="str">
        <f t="shared" si="61"/>
        <v/>
      </c>
      <c r="KZ57" s="120" t="str">
        <f>IF(ISBLANK(KT57),"",IF(ISBLANK(KX57),0,KX57)*ion21Coop!$F$46/100+KV57-KX57)</f>
        <v/>
      </c>
      <c r="LB57" s="119">
        <f t="shared" si="104"/>
        <v>20</v>
      </c>
      <c r="LC57" s="123" t="str">
        <f t="shared" si="83"/>
        <v/>
      </c>
      <c r="LD57" s="123">
        <v>52</v>
      </c>
      <c r="LE57" s="425"/>
      <c r="LF57" s="423"/>
      <c r="LG57" s="423"/>
      <c r="LH57" s="423"/>
      <c r="LI57" s="423"/>
      <c r="LJ57" s="203"/>
      <c r="LK57" s="204"/>
      <c r="LL57" s="120" t="str">
        <f t="shared" si="124"/>
        <v/>
      </c>
      <c r="LM57" s="601"/>
      <c r="LN57" s="603"/>
      <c r="LO57" s="599" t="str">
        <f t="shared" si="62"/>
        <v/>
      </c>
      <c r="LP57" s="120" t="str">
        <f>IF(ISBLANK(LJ57),"",IF(ISBLANK(LN57),0,LN57)*ion21Coop!$F$46/100+LL57-LN57)</f>
        <v/>
      </c>
      <c r="LR57" s="119">
        <f t="shared" si="105"/>
        <v>21</v>
      </c>
      <c r="LS57" s="123" t="str">
        <f t="shared" si="84"/>
        <v/>
      </c>
      <c r="LT57" s="123">
        <v>52</v>
      </c>
      <c r="LU57" s="425"/>
      <c r="LV57" s="423"/>
      <c r="LW57" s="423"/>
      <c r="LX57" s="423"/>
      <c r="LY57" s="423"/>
      <c r="LZ57" s="203"/>
      <c r="MA57" s="204"/>
      <c r="MB57" s="120" t="str">
        <f t="shared" si="125"/>
        <v/>
      </c>
      <c r="MC57" s="601"/>
      <c r="MD57" s="603"/>
      <c r="ME57" s="599" t="str">
        <f t="shared" si="63"/>
        <v/>
      </c>
      <c r="MF57" s="120" t="str">
        <f>IF(ISBLANK(LZ57),"",IF(ISBLANK(MD57),0,MD57)*ion21Coop!$F$46/100+MB57-MD57)</f>
        <v/>
      </c>
    </row>
    <row r="58" spans="2:344" x14ac:dyDescent="0.3">
      <c r="J58" s="119">
        <f t="shared" si="85"/>
        <v>1</v>
      </c>
      <c r="K58" s="123" t="str">
        <f t="shared" si="64"/>
        <v>YaJo</v>
      </c>
      <c r="L58" s="123">
        <v>53</v>
      </c>
      <c r="M58" s="585"/>
      <c r="N58" s="351"/>
      <c r="O58" s="351"/>
      <c r="P58" s="351"/>
      <c r="Q58" s="351"/>
      <c r="R58" s="202"/>
      <c r="S58" s="349"/>
      <c r="T58" s="120" t="str">
        <f t="shared" si="126"/>
        <v/>
      </c>
      <c r="U58" s="597"/>
      <c r="V58" s="598"/>
      <c r="W58" s="599" t="str">
        <f t="shared" si="43"/>
        <v/>
      </c>
      <c r="X58" s="120" t="str">
        <f>IF(ISBLANK(R58),"",IF(ISBLANK(V58),0,V58)*ion21Coop!$F$46/100+T58-V58)</f>
        <v/>
      </c>
      <c r="Y58" s="590"/>
      <c r="Z58" s="119">
        <f t="shared" si="86"/>
        <v>2</v>
      </c>
      <c r="AA58" s="123" t="str">
        <f t="shared" si="65"/>
        <v>GeLo</v>
      </c>
      <c r="AB58" s="123">
        <v>53</v>
      </c>
      <c r="AC58" s="616"/>
      <c r="AD58" s="423"/>
      <c r="AE58" s="423"/>
      <c r="AF58" s="423"/>
      <c r="AG58" s="423"/>
      <c r="AH58" s="203"/>
      <c r="AI58" s="204"/>
      <c r="AJ58" s="120" t="str">
        <f t="shared" si="106"/>
        <v/>
      </c>
      <c r="AK58" s="601"/>
      <c r="AL58" s="603"/>
      <c r="AM58" s="599" t="str">
        <f t="shared" si="44"/>
        <v/>
      </c>
      <c r="AN58" s="120" t="str">
        <f>IF(ISBLANK(AH58),"",IF(ISBLANK(AL58),0,AL58)*ion21Coop!$F$46/100+AJ58-AL58)</f>
        <v/>
      </c>
      <c r="AO58" s="577"/>
      <c r="AP58" s="119">
        <f t="shared" si="87"/>
        <v>3</v>
      </c>
      <c r="AQ58" s="123" t="str">
        <f t="shared" si="66"/>
        <v>MiDo</v>
      </c>
      <c r="AR58" s="123">
        <v>53</v>
      </c>
      <c r="AS58" s="585"/>
      <c r="AT58" s="351"/>
      <c r="AU58" s="351"/>
      <c r="AV58" s="351"/>
      <c r="AW58" s="351"/>
      <c r="AX58" s="202"/>
      <c r="AY58" s="349"/>
      <c r="AZ58" s="120" t="str">
        <f t="shared" si="107"/>
        <v/>
      </c>
      <c r="BA58" s="597"/>
      <c r="BB58" s="598"/>
      <c r="BC58" s="599" t="str">
        <f t="shared" si="45"/>
        <v/>
      </c>
      <c r="BD58" s="120" t="str">
        <f>IF(ISBLANK(AX58),"",IF(ISBLANK(BB58),0,BB58)*ion21Coop!$F$46/100+AZ58-BB58)</f>
        <v/>
      </c>
      <c r="BF58" s="119">
        <f t="shared" si="88"/>
        <v>4</v>
      </c>
      <c r="BG58" s="123" t="str">
        <f t="shared" si="67"/>
        <v>EmNi</v>
      </c>
      <c r="BH58" s="123">
        <v>53</v>
      </c>
      <c r="BI58" s="585"/>
      <c r="BJ58" s="351"/>
      <c r="BK58" s="351"/>
      <c r="BL58" s="351"/>
      <c r="BM58" s="351"/>
      <c r="BN58" s="202"/>
      <c r="BO58" s="349"/>
      <c r="BP58" s="120" t="str">
        <f t="shared" si="108"/>
        <v/>
      </c>
      <c r="BQ58" s="597"/>
      <c r="BR58" s="598"/>
      <c r="BS58" s="599" t="str">
        <f t="shared" si="46"/>
        <v/>
      </c>
      <c r="BT58" s="120" t="str">
        <f>IF(ISBLANK(BN58),"",IF(ISBLANK(BR58),0,BR58)*ion21Coop!$F$46/100+BP58-BR58)</f>
        <v/>
      </c>
      <c r="BU58" s="590"/>
      <c r="BV58" s="119">
        <f t="shared" si="89"/>
        <v>5</v>
      </c>
      <c r="BW58" s="123" t="str">
        <f t="shared" si="68"/>
        <v>HeJe</v>
      </c>
      <c r="BX58" s="123">
        <v>53</v>
      </c>
      <c r="BY58" s="616"/>
      <c r="BZ58" s="423"/>
      <c r="CA58" s="423"/>
      <c r="CB58" s="423"/>
      <c r="CC58" s="423"/>
      <c r="CD58" s="203"/>
      <c r="CE58" s="204"/>
      <c r="CF58" s="120" t="str">
        <f t="shared" si="109"/>
        <v/>
      </c>
      <c r="CG58" s="601"/>
      <c r="CH58" s="603"/>
      <c r="CI58" s="599" t="str">
        <f t="shared" si="47"/>
        <v/>
      </c>
      <c r="CJ58" s="120" t="str">
        <f>IF(ISBLANK(CD58),"",IF(ISBLANK(CH58),0,CH58)*ion21Coop!$F$46/100+CF58-CH58)</f>
        <v/>
      </c>
      <c r="CK58" s="590"/>
      <c r="CL58" s="119">
        <f t="shared" si="90"/>
        <v>6</v>
      </c>
      <c r="CM58" s="123" t="str">
        <f t="shared" si="69"/>
        <v/>
      </c>
      <c r="CN58" s="123">
        <v>53</v>
      </c>
      <c r="CO58" s="616"/>
      <c r="CP58" s="423"/>
      <c r="CQ58" s="423"/>
      <c r="CR58" s="423"/>
      <c r="CS58" s="423"/>
      <c r="CT58" s="203"/>
      <c r="CU58" s="204"/>
      <c r="CV58" s="120" t="str">
        <f t="shared" si="110"/>
        <v/>
      </c>
      <c r="CW58" s="601"/>
      <c r="CX58" s="603"/>
      <c r="CY58" s="599" t="str">
        <f t="shared" si="48"/>
        <v/>
      </c>
      <c r="CZ58" s="120" t="str">
        <f>IF(ISBLANK(CT58),"",IF(ISBLANK(CX58),0,CX58)*ion21Coop!$F$46/100+CV58-CX58)</f>
        <v/>
      </c>
      <c r="DB58" s="119">
        <f t="shared" si="91"/>
        <v>7</v>
      </c>
      <c r="DC58" s="123" t="str">
        <f t="shared" si="70"/>
        <v/>
      </c>
      <c r="DD58" s="123">
        <v>53</v>
      </c>
      <c r="DE58" s="616"/>
      <c r="DF58" s="423"/>
      <c r="DG58" s="423"/>
      <c r="DH58" s="423"/>
      <c r="DI58" s="423"/>
      <c r="DJ58" s="203"/>
      <c r="DK58" s="204"/>
      <c r="DL58" s="120" t="str">
        <f t="shared" si="111"/>
        <v/>
      </c>
      <c r="DM58" s="601"/>
      <c r="DN58" s="603"/>
      <c r="DO58" s="599" t="str">
        <f t="shared" si="49"/>
        <v/>
      </c>
      <c r="DP58" s="120" t="str">
        <f>IF(ISBLANK(DJ58),"",IF(ISBLANK(DN58),0,DN58)*ion21Coop!$F$46/100+DL58-DN58)</f>
        <v/>
      </c>
      <c r="DQ58" s="590"/>
      <c r="DR58" s="119">
        <f t="shared" si="92"/>
        <v>8</v>
      </c>
      <c r="DS58" s="123" t="str">
        <f t="shared" si="71"/>
        <v/>
      </c>
      <c r="DT58" s="123">
        <v>53</v>
      </c>
      <c r="DU58" s="616"/>
      <c r="DV58" s="423"/>
      <c r="DW58" s="423"/>
      <c r="DX58" s="423"/>
      <c r="DY58" s="423"/>
      <c r="DZ58" s="203"/>
      <c r="EA58" s="204"/>
      <c r="EB58" s="120" t="str">
        <f t="shared" si="112"/>
        <v/>
      </c>
      <c r="EC58" s="601"/>
      <c r="ED58" s="603"/>
      <c r="EE58" s="599" t="str">
        <f t="shared" si="50"/>
        <v/>
      </c>
      <c r="EF58" s="120" t="str">
        <f>IF(ISBLANK(DZ58),"",IF(ISBLANK(ED58),0,ED58)*ion21Coop!$F$46/100+EB58-ED58)</f>
        <v/>
      </c>
      <c r="EG58" s="590"/>
      <c r="EH58" s="119">
        <f t="shared" si="93"/>
        <v>9</v>
      </c>
      <c r="EI58" s="427" t="str">
        <f t="shared" si="72"/>
        <v/>
      </c>
      <c r="EJ58" s="123">
        <v>53</v>
      </c>
      <c r="EK58" s="425"/>
      <c r="EL58" s="423"/>
      <c r="EM58" s="423"/>
      <c r="EN58" s="423"/>
      <c r="EO58" s="423"/>
      <c r="EP58" s="203"/>
      <c r="EQ58" s="204"/>
      <c r="ER58" s="600" t="str">
        <f t="shared" si="113"/>
        <v/>
      </c>
      <c r="ES58" s="601"/>
      <c r="ET58" s="603"/>
      <c r="EU58" s="602" t="str">
        <f t="shared" si="51"/>
        <v/>
      </c>
      <c r="EV58" s="120" t="str">
        <f>IF(ISBLANK(EP58),"",IF(ISBLANK(ET58),0,ET58)*ion21Coop!$F$46/100+ER58-ET58)</f>
        <v/>
      </c>
      <c r="EX58" s="119">
        <f t="shared" si="94"/>
        <v>10</v>
      </c>
      <c r="EY58" s="427" t="str">
        <f t="shared" si="73"/>
        <v/>
      </c>
      <c r="EZ58" s="123">
        <v>53</v>
      </c>
      <c r="FA58" s="425"/>
      <c r="FB58" s="423"/>
      <c r="FC58" s="423"/>
      <c r="FD58" s="423"/>
      <c r="FE58" s="423"/>
      <c r="FF58" s="203"/>
      <c r="FG58" s="204"/>
      <c r="FH58" s="600" t="str">
        <f t="shared" si="114"/>
        <v/>
      </c>
      <c r="FI58" s="601"/>
      <c r="FJ58" s="603"/>
      <c r="FK58" s="602" t="str">
        <f t="shared" si="52"/>
        <v/>
      </c>
      <c r="FL58" s="120" t="str">
        <f>IF(ISBLANK(FF58),"",IF(ISBLANK(FJ58),0,FJ58)*ion21Coop!$F$46/100+FH58-FJ58)</f>
        <v/>
      </c>
      <c r="FM58" s="590"/>
      <c r="FN58" s="119">
        <f t="shared" si="95"/>
        <v>11</v>
      </c>
      <c r="FO58" s="427" t="str">
        <f t="shared" si="74"/>
        <v/>
      </c>
      <c r="FP58" s="123">
        <v>53</v>
      </c>
      <c r="FQ58" s="425"/>
      <c r="FR58" s="423"/>
      <c r="FS58" s="423"/>
      <c r="FT58" s="423"/>
      <c r="FU58" s="423"/>
      <c r="FV58" s="203"/>
      <c r="FW58" s="204"/>
      <c r="FX58" s="600" t="str">
        <f t="shared" si="115"/>
        <v/>
      </c>
      <c r="FY58" s="601"/>
      <c r="FZ58" s="603"/>
      <c r="GA58" s="602" t="str">
        <f t="shared" si="53"/>
        <v/>
      </c>
      <c r="GB58" s="120" t="str">
        <f>IF(ISBLANK(FV58),"",IF(ISBLANK(FZ58),0,FZ58)*ion21Coop!$F$46/100+FX58-FZ58)</f>
        <v/>
      </c>
      <c r="GC58" s="590"/>
      <c r="GD58" s="119">
        <f t="shared" si="96"/>
        <v>12</v>
      </c>
      <c r="GE58" s="427" t="str">
        <f t="shared" si="75"/>
        <v/>
      </c>
      <c r="GF58" s="123">
        <v>53</v>
      </c>
      <c r="GG58" s="425"/>
      <c r="GH58" s="423"/>
      <c r="GI58" s="423"/>
      <c r="GJ58" s="423"/>
      <c r="GK58" s="423"/>
      <c r="GL58" s="203"/>
      <c r="GM58" s="204"/>
      <c r="GN58" s="600" t="str">
        <f t="shared" si="116"/>
        <v/>
      </c>
      <c r="GO58" s="601"/>
      <c r="GP58" s="603"/>
      <c r="GQ58" s="602" t="str">
        <f t="shared" si="54"/>
        <v/>
      </c>
      <c r="GR58" s="120" t="str">
        <f>IF(ISBLANK(GL58),"",IF(ISBLANK(GP58),0,GP58)*ion21Coop!$F$46/100+GN58-GP58)</f>
        <v/>
      </c>
      <c r="GT58" s="119">
        <f t="shared" si="97"/>
        <v>13</v>
      </c>
      <c r="GU58" s="427" t="str">
        <f t="shared" si="76"/>
        <v/>
      </c>
      <c r="GV58" s="123">
        <v>53</v>
      </c>
      <c r="GW58" s="425"/>
      <c r="GX58" s="423"/>
      <c r="GY58" s="423"/>
      <c r="GZ58" s="423"/>
      <c r="HA58" s="423"/>
      <c r="HB58" s="203"/>
      <c r="HC58" s="204"/>
      <c r="HD58" s="600" t="str">
        <f t="shared" si="117"/>
        <v/>
      </c>
      <c r="HE58" s="601"/>
      <c r="HF58" s="603"/>
      <c r="HG58" s="602" t="str">
        <f t="shared" si="55"/>
        <v/>
      </c>
      <c r="HH58" s="120" t="str">
        <f>IF(ISBLANK(HB58),"",IF(ISBLANK(HF58),0,HF58)*ion21Coop!$F$46/100+HD58-HF58)</f>
        <v/>
      </c>
      <c r="HI58" s="590"/>
      <c r="HJ58" s="119">
        <f t="shared" si="98"/>
        <v>14</v>
      </c>
      <c r="HK58" s="427" t="str">
        <f t="shared" si="77"/>
        <v/>
      </c>
      <c r="HL58" s="123">
        <v>53</v>
      </c>
      <c r="HM58" s="425"/>
      <c r="HN58" s="423"/>
      <c r="HO58" s="423"/>
      <c r="HP58" s="423"/>
      <c r="HQ58" s="423"/>
      <c r="HR58" s="203"/>
      <c r="HS58" s="204"/>
      <c r="HT58" s="600" t="str">
        <f t="shared" si="118"/>
        <v/>
      </c>
      <c r="HU58" s="601"/>
      <c r="HV58" s="603"/>
      <c r="HW58" s="602" t="str">
        <f t="shared" si="56"/>
        <v/>
      </c>
      <c r="HX58" s="120" t="str">
        <f>IF(ISBLANK(HR58),"",IF(ISBLANK(HV58),0,HV58)*ion21Coop!$F$46/100+HT58-HV58)</f>
        <v/>
      </c>
      <c r="HY58" s="590"/>
      <c r="HZ58" s="119">
        <f t="shared" si="99"/>
        <v>15</v>
      </c>
      <c r="IA58" s="427" t="str">
        <f t="shared" si="78"/>
        <v/>
      </c>
      <c r="IB58" s="123">
        <v>53</v>
      </c>
      <c r="IC58" s="425"/>
      <c r="ID58" s="423"/>
      <c r="IE58" s="423"/>
      <c r="IF58" s="423"/>
      <c r="IG58" s="423"/>
      <c r="IH58" s="203"/>
      <c r="II58" s="204"/>
      <c r="IJ58" s="600" t="str">
        <f t="shared" si="119"/>
        <v/>
      </c>
      <c r="IK58" s="601"/>
      <c r="IL58" s="603"/>
      <c r="IM58" s="602" t="str">
        <f t="shared" si="57"/>
        <v/>
      </c>
      <c r="IN58" s="120" t="str">
        <f>IF(ISBLANK(IH58),"",IF(ISBLANK(IL58),0,IL58)*ion21Coop!$F$46/100+IJ58-IL58)</f>
        <v/>
      </c>
      <c r="IP58" s="119">
        <f t="shared" si="100"/>
        <v>16</v>
      </c>
      <c r="IQ58" s="427" t="str">
        <f t="shared" si="79"/>
        <v/>
      </c>
      <c r="IR58" s="123">
        <v>53</v>
      </c>
      <c r="IS58" s="425"/>
      <c r="IT58" s="423"/>
      <c r="IU58" s="423"/>
      <c r="IV58" s="423"/>
      <c r="IW58" s="423"/>
      <c r="IX58" s="203"/>
      <c r="IY58" s="204"/>
      <c r="IZ58" s="600" t="str">
        <f t="shared" si="120"/>
        <v/>
      </c>
      <c r="JA58" s="601"/>
      <c r="JB58" s="603"/>
      <c r="JC58" s="602" t="str">
        <f t="shared" si="58"/>
        <v/>
      </c>
      <c r="JD58" s="120" t="str">
        <f>IF(ISBLANK(IX58),"",IF(ISBLANK(JB58),0,JB58)*ion21Coop!$F$46/100+IZ58-JB58)</f>
        <v/>
      </c>
      <c r="JF58" s="119">
        <f t="shared" si="101"/>
        <v>17</v>
      </c>
      <c r="JG58" s="427" t="str">
        <f t="shared" si="80"/>
        <v/>
      </c>
      <c r="JH58" s="123">
        <v>53</v>
      </c>
      <c r="JI58" s="425"/>
      <c r="JJ58" s="423"/>
      <c r="JK58" s="423"/>
      <c r="JL58" s="423"/>
      <c r="JM58" s="423"/>
      <c r="JN58" s="203"/>
      <c r="JO58" s="204"/>
      <c r="JP58" s="600" t="str">
        <f t="shared" si="121"/>
        <v/>
      </c>
      <c r="JQ58" s="601"/>
      <c r="JR58" s="603"/>
      <c r="JS58" s="602" t="str">
        <f t="shared" si="59"/>
        <v/>
      </c>
      <c r="JT58" s="120" t="str">
        <f>IF(ISBLANK(JN58),"",IF(ISBLANK(JR58),0,JR58)*ion21Coop!$F$46/100+JP58-JR58)</f>
        <v/>
      </c>
      <c r="JV58" s="119">
        <f t="shared" si="102"/>
        <v>18</v>
      </c>
      <c r="JW58" s="427" t="str">
        <f t="shared" si="81"/>
        <v/>
      </c>
      <c r="JX58" s="123">
        <v>53</v>
      </c>
      <c r="JY58" s="425"/>
      <c r="JZ58" s="423"/>
      <c r="KA58" s="423"/>
      <c r="KB58" s="423"/>
      <c r="KC58" s="423"/>
      <c r="KD58" s="203"/>
      <c r="KE58" s="204"/>
      <c r="KF58" s="600" t="str">
        <f t="shared" si="122"/>
        <v/>
      </c>
      <c r="KG58" s="601"/>
      <c r="KH58" s="603"/>
      <c r="KI58" s="602" t="str">
        <f t="shared" si="60"/>
        <v/>
      </c>
      <c r="KJ58" s="120" t="str">
        <f>IF(ISBLANK(KD58),"",IF(ISBLANK(KH58),0,KH58)*ion21Coop!$F$46/100+KF58-KH58)</f>
        <v/>
      </c>
      <c r="KL58" s="119">
        <f t="shared" si="103"/>
        <v>19</v>
      </c>
      <c r="KM58" s="427" t="str">
        <f t="shared" si="82"/>
        <v/>
      </c>
      <c r="KN58" s="123">
        <v>53</v>
      </c>
      <c r="KO58" s="425"/>
      <c r="KP58" s="423"/>
      <c r="KQ58" s="423"/>
      <c r="KR58" s="423"/>
      <c r="KS58" s="423"/>
      <c r="KT58" s="203"/>
      <c r="KU58" s="204"/>
      <c r="KV58" s="600" t="str">
        <f t="shared" si="123"/>
        <v/>
      </c>
      <c r="KW58" s="601"/>
      <c r="KX58" s="603"/>
      <c r="KY58" s="602" t="str">
        <f t="shared" si="61"/>
        <v/>
      </c>
      <c r="KZ58" s="120" t="str">
        <f>IF(ISBLANK(KT58),"",IF(ISBLANK(KX58),0,KX58)*ion21Coop!$F$46/100+KV58-KX58)</f>
        <v/>
      </c>
      <c r="LB58" s="119">
        <f t="shared" si="104"/>
        <v>20</v>
      </c>
      <c r="LC58" s="123" t="str">
        <f t="shared" si="83"/>
        <v/>
      </c>
      <c r="LD58" s="123">
        <v>53</v>
      </c>
      <c r="LE58" s="425"/>
      <c r="LF58" s="423"/>
      <c r="LG58" s="423"/>
      <c r="LH58" s="423"/>
      <c r="LI58" s="423"/>
      <c r="LJ58" s="203"/>
      <c r="LK58" s="204"/>
      <c r="LL58" s="120" t="str">
        <f t="shared" si="124"/>
        <v/>
      </c>
      <c r="LM58" s="601"/>
      <c r="LN58" s="603"/>
      <c r="LO58" s="599" t="str">
        <f t="shared" si="62"/>
        <v/>
      </c>
      <c r="LP58" s="120" t="str">
        <f>IF(ISBLANK(LJ58),"",IF(ISBLANK(LN58),0,LN58)*ion21Coop!$F$46/100+LL58-LN58)</f>
        <v/>
      </c>
      <c r="LR58" s="119">
        <f t="shared" si="105"/>
        <v>21</v>
      </c>
      <c r="LS58" s="123" t="str">
        <f t="shared" si="84"/>
        <v/>
      </c>
      <c r="LT58" s="123">
        <v>53</v>
      </c>
      <c r="LU58" s="425"/>
      <c r="LV58" s="423"/>
      <c r="LW58" s="423"/>
      <c r="LX58" s="423"/>
      <c r="LY58" s="423"/>
      <c r="LZ58" s="203"/>
      <c r="MA58" s="204"/>
      <c r="MB58" s="120" t="str">
        <f t="shared" si="125"/>
        <v/>
      </c>
      <c r="MC58" s="601"/>
      <c r="MD58" s="603"/>
      <c r="ME58" s="599" t="str">
        <f t="shared" si="63"/>
        <v/>
      </c>
      <c r="MF58" s="120" t="str">
        <f>IF(ISBLANK(LZ58),"",IF(ISBLANK(MD58),0,MD58)*ion21Coop!$F$46/100+MB58-MD58)</f>
        <v/>
      </c>
    </row>
    <row r="59" spans="2:344" x14ac:dyDescent="0.3">
      <c r="J59" s="119">
        <f t="shared" si="85"/>
        <v>1</v>
      </c>
      <c r="K59" s="123" t="str">
        <f t="shared" si="64"/>
        <v>YaJo</v>
      </c>
      <c r="L59" s="123">
        <v>54</v>
      </c>
      <c r="M59" s="585"/>
      <c r="N59" s="351"/>
      <c r="O59" s="351"/>
      <c r="P59" s="351"/>
      <c r="Q59" s="351"/>
      <c r="R59" s="202"/>
      <c r="S59" s="349"/>
      <c r="T59" s="120" t="str">
        <f t="shared" si="126"/>
        <v/>
      </c>
      <c r="U59" s="597"/>
      <c r="V59" s="598"/>
      <c r="W59" s="599" t="str">
        <f t="shared" si="43"/>
        <v/>
      </c>
      <c r="X59" s="120" t="str">
        <f>IF(ISBLANK(R59),"",IF(ISBLANK(V59),0,V59)*ion21Coop!$F$46/100+T59-V59)</f>
        <v/>
      </c>
      <c r="Y59" s="590"/>
      <c r="Z59" s="119">
        <f t="shared" si="86"/>
        <v>2</v>
      </c>
      <c r="AA59" s="123" t="str">
        <f t="shared" si="65"/>
        <v>GeLo</v>
      </c>
      <c r="AB59" s="123">
        <v>54</v>
      </c>
      <c r="AC59" s="616"/>
      <c r="AD59" s="423"/>
      <c r="AE59" s="423"/>
      <c r="AF59" s="423"/>
      <c r="AG59" s="423"/>
      <c r="AH59" s="203"/>
      <c r="AI59" s="204"/>
      <c r="AJ59" s="120" t="str">
        <f t="shared" si="106"/>
        <v/>
      </c>
      <c r="AK59" s="601"/>
      <c r="AL59" s="603"/>
      <c r="AM59" s="599" t="str">
        <f t="shared" si="44"/>
        <v/>
      </c>
      <c r="AN59" s="120" t="str">
        <f>IF(ISBLANK(AH59),"",IF(ISBLANK(AL59),0,AL59)*ion21Coop!$F$46/100+AJ59-AL59)</f>
        <v/>
      </c>
      <c r="AO59" s="577"/>
      <c r="AP59" s="119">
        <f t="shared" si="87"/>
        <v>3</v>
      </c>
      <c r="AQ59" s="123" t="str">
        <f t="shared" si="66"/>
        <v>MiDo</v>
      </c>
      <c r="AR59" s="123">
        <v>54</v>
      </c>
      <c r="AS59" s="585"/>
      <c r="AT59" s="351"/>
      <c r="AU59" s="351"/>
      <c r="AV59" s="351"/>
      <c r="AW59" s="351"/>
      <c r="AX59" s="202"/>
      <c r="AY59" s="349"/>
      <c r="AZ59" s="120" t="str">
        <f t="shared" si="107"/>
        <v/>
      </c>
      <c r="BA59" s="597"/>
      <c r="BB59" s="598"/>
      <c r="BC59" s="599" t="str">
        <f t="shared" si="45"/>
        <v/>
      </c>
      <c r="BD59" s="120" t="str">
        <f>IF(ISBLANK(AX59),"",IF(ISBLANK(BB59),0,BB59)*ion21Coop!$F$46/100+AZ59-BB59)</f>
        <v/>
      </c>
      <c r="BF59" s="119">
        <f t="shared" si="88"/>
        <v>4</v>
      </c>
      <c r="BG59" s="123" t="str">
        <f t="shared" si="67"/>
        <v>EmNi</v>
      </c>
      <c r="BH59" s="123">
        <v>54</v>
      </c>
      <c r="BI59" s="585"/>
      <c r="BJ59" s="351"/>
      <c r="BK59" s="351"/>
      <c r="BL59" s="351"/>
      <c r="BM59" s="351"/>
      <c r="BN59" s="202"/>
      <c r="BO59" s="349"/>
      <c r="BP59" s="120" t="str">
        <f t="shared" si="108"/>
        <v/>
      </c>
      <c r="BQ59" s="597"/>
      <c r="BR59" s="598"/>
      <c r="BS59" s="599" t="str">
        <f t="shared" si="46"/>
        <v/>
      </c>
      <c r="BT59" s="120" t="str">
        <f>IF(ISBLANK(BN59),"",IF(ISBLANK(BR59),0,BR59)*ion21Coop!$F$46/100+BP59-BR59)</f>
        <v/>
      </c>
      <c r="BU59" s="590"/>
      <c r="BV59" s="119">
        <f t="shared" si="89"/>
        <v>5</v>
      </c>
      <c r="BW59" s="123" t="str">
        <f t="shared" si="68"/>
        <v>HeJe</v>
      </c>
      <c r="BX59" s="123">
        <v>54</v>
      </c>
      <c r="BY59" s="616"/>
      <c r="BZ59" s="423"/>
      <c r="CA59" s="423"/>
      <c r="CB59" s="423"/>
      <c r="CC59" s="423"/>
      <c r="CD59" s="203"/>
      <c r="CE59" s="204"/>
      <c r="CF59" s="120" t="str">
        <f t="shared" si="109"/>
        <v/>
      </c>
      <c r="CG59" s="601"/>
      <c r="CH59" s="603"/>
      <c r="CI59" s="599" t="str">
        <f t="shared" si="47"/>
        <v/>
      </c>
      <c r="CJ59" s="120" t="str">
        <f>IF(ISBLANK(CD59),"",IF(ISBLANK(CH59),0,CH59)*ion21Coop!$F$46/100+CF59-CH59)</f>
        <v/>
      </c>
      <c r="CK59" s="590"/>
      <c r="CL59" s="119">
        <f t="shared" si="90"/>
        <v>6</v>
      </c>
      <c r="CM59" s="123" t="str">
        <f t="shared" si="69"/>
        <v/>
      </c>
      <c r="CN59" s="123">
        <v>54</v>
      </c>
      <c r="CO59" s="616"/>
      <c r="CP59" s="423"/>
      <c r="CQ59" s="423"/>
      <c r="CR59" s="423"/>
      <c r="CS59" s="423"/>
      <c r="CT59" s="203"/>
      <c r="CU59" s="204"/>
      <c r="CV59" s="120" t="str">
        <f t="shared" si="110"/>
        <v/>
      </c>
      <c r="CW59" s="601"/>
      <c r="CX59" s="603"/>
      <c r="CY59" s="599" t="str">
        <f t="shared" si="48"/>
        <v/>
      </c>
      <c r="CZ59" s="120" t="str">
        <f>IF(ISBLANK(CT59),"",IF(ISBLANK(CX59),0,CX59)*ion21Coop!$F$46/100+CV59-CX59)</f>
        <v/>
      </c>
      <c r="DB59" s="119">
        <f t="shared" si="91"/>
        <v>7</v>
      </c>
      <c r="DC59" s="123" t="str">
        <f t="shared" si="70"/>
        <v/>
      </c>
      <c r="DD59" s="123">
        <v>54</v>
      </c>
      <c r="DE59" s="616"/>
      <c r="DF59" s="423"/>
      <c r="DG59" s="423"/>
      <c r="DH59" s="423"/>
      <c r="DI59" s="423"/>
      <c r="DJ59" s="203"/>
      <c r="DK59" s="204"/>
      <c r="DL59" s="120" t="str">
        <f t="shared" si="111"/>
        <v/>
      </c>
      <c r="DM59" s="601"/>
      <c r="DN59" s="603"/>
      <c r="DO59" s="599" t="str">
        <f t="shared" si="49"/>
        <v/>
      </c>
      <c r="DP59" s="120" t="str">
        <f>IF(ISBLANK(DJ59),"",IF(ISBLANK(DN59),0,DN59)*ion21Coop!$F$46/100+DL59-DN59)</f>
        <v/>
      </c>
      <c r="DQ59" s="590"/>
      <c r="DR59" s="119">
        <f t="shared" si="92"/>
        <v>8</v>
      </c>
      <c r="DS59" s="123" t="str">
        <f t="shared" si="71"/>
        <v/>
      </c>
      <c r="DT59" s="123">
        <v>54</v>
      </c>
      <c r="DU59" s="616"/>
      <c r="DV59" s="423"/>
      <c r="DW59" s="423"/>
      <c r="DX59" s="423"/>
      <c r="DY59" s="423"/>
      <c r="DZ59" s="203"/>
      <c r="EA59" s="204"/>
      <c r="EB59" s="120" t="str">
        <f t="shared" si="112"/>
        <v/>
      </c>
      <c r="EC59" s="601"/>
      <c r="ED59" s="603"/>
      <c r="EE59" s="599" t="str">
        <f t="shared" si="50"/>
        <v/>
      </c>
      <c r="EF59" s="120" t="str">
        <f>IF(ISBLANK(DZ59),"",IF(ISBLANK(ED59),0,ED59)*ion21Coop!$F$46/100+EB59-ED59)</f>
        <v/>
      </c>
      <c r="EG59" s="590"/>
      <c r="EH59" s="119">
        <f t="shared" si="93"/>
        <v>9</v>
      </c>
      <c r="EI59" s="427" t="str">
        <f t="shared" si="72"/>
        <v/>
      </c>
      <c r="EJ59" s="123">
        <v>54</v>
      </c>
      <c r="EK59" s="425"/>
      <c r="EL59" s="423"/>
      <c r="EM59" s="423"/>
      <c r="EN59" s="423"/>
      <c r="EO59" s="423"/>
      <c r="EP59" s="203"/>
      <c r="EQ59" s="204"/>
      <c r="ER59" s="600" t="str">
        <f t="shared" si="113"/>
        <v/>
      </c>
      <c r="ES59" s="601"/>
      <c r="ET59" s="603"/>
      <c r="EU59" s="602" t="str">
        <f t="shared" si="51"/>
        <v/>
      </c>
      <c r="EV59" s="120" t="str">
        <f>IF(ISBLANK(EP59),"",IF(ISBLANK(ET59),0,ET59)*ion21Coop!$F$46/100+ER59-ET59)</f>
        <v/>
      </c>
      <c r="EX59" s="119">
        <f t="shared" si="94"/>
        <v>10</v>
      </c>
      <c r="EY59" s="427" t="str">
        <f t="shared" si="73"/>
        <v/>
      </c>
      <c r="EZ59" s="123">
        <v>54</v>
      </c>
      <c r="FA59" s="425"/>
      <c r="FB59" s="423"/>
      <c r="FC59" s="423"/>
      <c r="FD59" s="423"/>
      <c r="FE59" s="423"/>
      <c r="FF59" s="203"/>
      <c r="FG59" s="204"/>
      <c r="FH59" s="600" t="str">
        <f t="shared" si="114"/>
        <v/>
      </c>
      <c r="FI59" s="601"/>
      <c r="FJ59" s="603"/>
      <c r="FK59" s="602" t="str">
        <f t="shared" si="52"/>
        <v/>
      </c>
      <c r="FL59" s="120" t="str">
        <f>IF(ISBLANK(FF59),"",IF(ISBLANK(FJ59),0,FJ59)*ion21Coop!$F$46/100+FH59-FJ59)</f>
        <v/>
      </c>
      <c r="FM59" s="590"/>
      <c r="FN59" s="119">
        <f t="shared" si="95"/>
        <v>11</v>
      </c>
      <c r="FO59" s="427" t="str">
        <f t="shared" si="74"/>
        <v/>
      </c>
      <c r="FP59" s="123">
        <v>54</v>
      </c>
      <c r="FQ59" s="425"/>
      <c r="FR59" s="423"/>
      <c r="FS59" s="423"/>
      <c r="FT59" s="423"/>
      <c r="FU59" s="423"/>
      <c r="FV59" s="203"/>
      <c r="FW59" s="204"/>
      <c r="FX59" s="600" t="str">
        <f t="shared" si="115"/>
        <v/>
      </c>
      <c r="FY59" s="601"/>
      <c r="FZ59" s="603"/>
      <c r="GA59" s="602" t="str">
        <f t="shared" si="53"/>
        <v/>
      </c>
      <c r="GB59" s="120" t="str">
        <f>IF(ISBLANK(FV59),"",IF(ISBLANK(FZ59),0,FZ59)*ion21Coop!$F$46/100+FX59-FZ59)</f>
        <v/>
      </c>
      <c r="GC59" s="590"/>
      <c r="GD59" s="119">
        <f t="shared" si="96"/>
        <v>12</v>
      </c>
      <c r="GE59" s="427" t="str">
        <f t="shared" si="75"/>
        <v/>
      </c>
      <c r="GF59" s="123">
        <v>54</v>
      </c>
      <c r="GG59" s="425"/>
      <c r="GH59" s="423"/>
      <c r="GI59" s="423"/>
      <c r="GJ59" s="423"/>
      <c r="GK59" s="423"/>
      <c r="GL59" s="203"/>
      <c r="GM59" s="204"/>
      <c r="GN59" s="600" t="str">
        <f t="shared" si="116"/>
        <v/>
      </c>
      <c r="GO59" s="601"/>
      <c r="GP59" s="603"/>
      <c r="GQ59" s="602" t="str">
        <f t="shared" si="54"/>
        <v/>
      </c>
      <c r="GR59" s="120" t="str">
        <f>IF(ISBLANK(GL59),"",IF(ISBLANK(GP59),0,GP59)*ion21Coop!$F$46/100+GN59-GP59)</f>
        <v/>
      </c>
      <c r="GT59" s="119">
        <f t="shared" si="97"/>
        <v>13</v>
      </c>
      <c r="GU59" s="427" t="str">
        <f t="shared" si="76"/>
        <v/>
      </c>
      <c r="GV59" s="123">
        <v>54</v>
      </c>
      <c r="GW59" s="425"/>
      <c r="GX59" s="423"/>
      <c r="GY59" s="423"/>
      <c r="GZ59" s="423"/>
      <c r="HA59" s="423"/>
      <c r="HB59" s="203"/>
      <c r="HC59" s="204"/>
      <c r="HD59" s="600" t="str">
        <f t="shared" si="117"/>
        <v/>
      </c>
      <c r="HE59" s="601"/>
      <c r="HF59" s="603"/>
      <c r="HG59" s="602" t="str">
        <f t="shared" si="55"/>
        <v/>
      </c>
      <c r="HH59" s="120" t="str">
        <f>IF(ISBLANK(HB59),"",IF(ISBLANK(HF59),0,HF59)*ion21Coop!$F$46/100+HD59-HF59)</f>
        <v/>
      </c>
      <c r="HI59" s="590"/>
      <c r="HJ59" s="119">
        <f t="shared" si="98"/>
        <v>14</v>
      </c>
      <c r="HK59" s="427" t="str">
        <f t="shared" si="77"/>
        <v/>
      </c>
      <c r="HL59" s="123">
        <v>54</v>
      </c>
      <c r="HM59" s="425"/>
      <c r="HN59" s="423"/>
      <c r="HO59" s="423"/>
      <c r="HP59" s="423"/>
      <c r="HQ59" s="423"/>
      <c r="HR59" s="203"/>
      <c r="HS59" s="204"/>
      <c r="HT59" s="600" t="str">
        <f t="shared" si="118"/>
        <v/>
      </c>
      <c r="HU59" s="601"/>
      <c r="HV59" s="603"/>
      <c r="HW59" s="602" t="str">
        <f t="shared" si="56"/>
        <v/>
      </c>
      <c r="HX59" s="120" t="str">
        <f>IF(ISBLANK(HR59),"",IF(ISBLANK(HV59),0,HV59)*ion21Coop!$F$46/100+HT59-HV59)</f>
        <v/>
      </c>
      <c r="HY59" s="590"/>
      <c r="HZ59" s="119">
        <f t="shared" si="99"/>
        <v>15</v>
      </c>
      <c r="IA59" s="427" t="str">
        <f t="shared" si="78"/>
        <v/>
      </c>
      <c r="IB59" s="123">
        <v>54</v>
      </c>
      <c r="IC59" s="425"/>
      <c r="ID59" s="423"/>
      <c r="IE59" s="423"/>
      <c r="IF59" s="423"/>
      <c r="IG59" s="423"/>
      <c r="IH59" s="203"/>
      <c r="II59" s="204"/>
      <c r="IJ59" s="600" t="str">
        <f t="shared" si="119"/>
        <v/>
      </c>
      <c r="IK59" s="601"/>
      <c r="IL59" s="603"/>
      <c r="IM59" s="602" t="str">
        <f t="shared" si="57"/>
        <v/>
      </c>
      <c r="IN59" s="120" t="str">
        <f>IF(ISBLANK(IH59),"",IF(ISBLANK(IL59),0,IL59)*ion21Coop!$F$46/100+IJ59-IL59)</f>
        <v/>
      </c>
      <c r="IP59" s="119">
        <f t="shared" si="100"/>
        <v>16</v>
      </c>
      <c r="IQ59" s="427" t="str">
        <f t="shared" si="79"/>
        <v/>
      </c>
      <c r="IR59" s="123">
        <v>54</v>
      </c>
      <c r="IS59" s="425"/>
      <c r="IT59" s="423"/>
      <c r="IU59" s="423"/>
      <c r="IV59" s="423"/>
      <c r="IW59" s="423"/>
      <c r="IX59" s="203"/>
      <c r="IY59" s="204"/>
      <c r="IZ59" s="600" t="str">
        <f t="shared" si="120"/>
        <v/>
      </c>
      <c r="JA59" s="601"/>
      <c r="JB59" s="603"/>
      <c r="JC59" s="602" t="str">
        <f t="shared" si="58"/>
        <v/>
      </c>
      <c r="JD59" s="120" t="str">
        <f>IF(ISBLANK(IX59),"",IF(ISBLANK(JB59),0,JB59)*ion21Coop!$F$46/100+IZ59-JB59)</f>
        <v/>
      </c>
      <c r="JF59" s="119">
        <f t="shared" si="101"/>
        <v>17</v>
      </c>
      <c r="JG59" s="427" t="str">
        <f t="shared" si="80"/>
        <v/>
      </c>
      <c r="JH59" s="123">
        <v>54</v>
      </c>
      <c r="JI59" s="425"/>
      <c r="JJ59" s="423"/>
      <c r="JK59" s="423"/>
      <c r="JL59" s="423"/>
      <c r="JM59" s="423"/>
      <c r="JN59" s="203"/>
      <c r="JO59" s="204"/>
      <c r="JP59" s="600" t="str">
        <f t="shared" si="121"/>
        <v/>
      </c>
      <c r="JQ59" s="601"/>
      <c r="JR59" s="603"/>
      <c r="JS59" s="602" t="str">
        <f t="shared" si="59"/>
        <v/>
      </c>
      <c r="JT59" s="120" t="str">
        <f>IF(ISBLANK(JN59),"",IF(ISBLANK(JR59),0,JR59)*ion21Coop!$F$46/100+JP59-JR59)</f>
        <v/>
      </c>
      <c r="JV59" s="119">
        <f t="shared" si="102"/>
        <v>18</v>
      </c>
      <c r="JW59" s="427" t="str">
        <f t="shared" si="81"/>
        <v/>
      </c>
      <c r="JX59" s="123">
        <v>54</v>
      </c>
      <c r="JY59" s="425"/>
      <c r="JZ59" s="423"/>
      <c r="KA59" s="423"/>
      <c r="KB59" s="423"/>
      <c r="KC59" s="423"/>
      <c r="KD59" s="203"/>
      <c r="KE59" s="204"/>
      <c r="KF59" s="600" t="str">
        <f t="shared" si="122"/>
        <v/>
      </c>
      <c r="KG59" s="601"/>
      <c r="KH59" s="603"/>
      <c r="KI59" s="602" t="str">
        <f t="shared" si="60"/>
        <v/>
      </c>
      <c r="KJ59" s="120" t="str">
        <f>IF(ISBLANK(KD59),"",IF(ISBLANK(KH59),0,KH59)*ion21Coop!$F$46/100+KF59-KH59)</f>
        <v/>
      </c>
      <c r="KL59" s="119">
        <f t="shared" si="103"/>
        <v>19</v>
      </c>
      <c r="KM59" s="427" t="str">
        <f t="shared" si="82"/>
        <v/>
      </c>
      <c r="KN59" s="123">
        <v>54</v>
      </c>
      <c r="KO59" s="425"/>
      <c r="KP59" s="423"/>
      <c r="KQ59" s="423"/>
      <c r="KR59" s="423"/>
      <c r="KS59" s="423"/>
      <c r="KT59" s="203"/>
      <c r="KU59" s="204"/>
      <c r="KV59" s="600" t="str">
        <f t="shared" si="123"/>
        <v/>
      </c>
      <c r="KW59" s="601"/>
      <c r="KX59" s="603"/>
      <c r="KY59" s="602" t="str">
        <f t="shared" si="61"/>
        <v/>
      </c>
      <c r="KZ59" s="120" t="str">
        <f>IF(ISBLANK(KT59),"",IF(ISBLANK(KX59),0,KX59)*ion21Coop!$F$46/100+KV59-KX59)</f>
        <v/>
      </c>
      <c r="LB59" s="119">
        <f t="shared" si="104"/>
        <v>20</v>
      </c>
      <c r="LC59" s="123" t="str">
        <f t="shared" si="83"/>
        <v/>
      </c>
      <c r="LD59" s="123">
        <v>54</v>
      </c>
      <c r="LE59" s="425"/>
      <c r="LF59" s="423"/>
      <c r="LG59" s="423"/>
      <c r="LH59" s="423"/>
      <c r="LI59" s="423"/>
      <c r="LJ59" s="203"/>
      <c r="LK59" s="204"/>
      <c r="LL59" s="120" t="str">
        <f t="shared" si="124"/>
        <v/>
      </c>
      <c r="LM59" s="601"/>
      <c r="LN59" s="603"/>
      <c r="LO59" s="599" t="str">
        <f t="shared" si="62"/>
        <v/>
      </c>
      <c r="LP59" s="120" t="str">
        <f>IF(ISBLANK(LJ59),"",IF(ISBLANK(LN59),0,LN59)*ion21Coop!$F$46/100+LL59-LN59)</f>
        <v/>
      </c>
      <c r="LR59" s="119">
        <f t="shared" si="105"/>
        <v>21</v>
      </c>
      <c r="LS59" s="123" t="str">
        <f t="shared" si="84"/>
        <v/>
      </c>
      <c r="LT59" s="123">
        <v>54</v>
      </c>
      <c r="LU59" s="425"/>
      <c r="LV59" s="423"/>
      <c r="LW59" s="423"/>
      <c r="LX59" s="423"/>
      <c r="LY59" s="423"/>
      <c r="LZ59" s="203"/>
      <c r="MA59" s="204"/>
      <c r="MB59" s="120" t="str">
        <f t="shared" si="125"/>
        <v/>
      </c>
      <c r="MC59" s="601"/>
      <c r="MD59" s="603"/>
      <c r="ME59" s="599" t="str">
        <f t="shared" si="63"/>
        <v/>
      </c>
      <c r="MF59" s="120" t="str">
        <f>IF(ISBLANK(LZ59),"",IF(ISBLANK(MD59),0,MD59)*ion21Coop!$F$46/100+MB59-MD59)</f>
        <v/>
      </c>
    </row>
    <row r="60" spans="2:344" x14ac:dyDescent="0.3">
      <c r="J60" s="119">
        <f t="shared" si="85"/>
        <v>1</v>
      </c>
      <c r="K60" s="123" t="str">
        <f t="shared" si="64"/>
        <v>YaJo</v>
      </c>
      <c r="L60" s="123">
        <v>55</v>
      </c>
      <c r="M60" s="585"/>
      <c r="N60" s="351"/>
      <c r="O60" s="351"/>
      <c r="P60" s="351"/>
      <c r="Q60" s="351"/>
      <c r="R60" s="202"/>
      <c r="S60" s="349"/>
      <c r="T60" s="120" t="str">
        <f t="shared" si="126"/>
        <v/>
      </c>
      <c r="U60" s="597"/>
      <c r="V60" s="598"/>
      <c r="W60" s="599" t="str">
        <f t="shared" si="43"/>
        <v/>
      </c>
      <c r="X60" s="120" t="str">
        <f>IF(ISBLANK(R60),"",IF(ISBLANK(V60),0,V60)*ion21Coop!$F$46/100+T60-V60)</f>
        <v/>
      </c>
      <c r="Y60" s="590"/>
      <c r="Z60" s="119">
        <f t="shared" si="86"/>
        <v>2</v>
      </c>
      <c r="AA60" s="123" t="str">
        <f t="shared" si="65"/>
        <v>GeLo</v>
      </c>
      <c r="AB60" s="123">
        <v>55</v>
      </c>
      <c r="AC60" s="616"/>
      <c r="AD60" s="423"/>
      <c r="AE60" s="423"/>
      <c r="AF60" s="423"/>
      <c r="AG60" s="423"/>
      <c r="AH60" s="203"/>
      <c r="AI60" s="204"/>
      <c r="AJ60" s="120" t="str">
        <f t="shared" si="106"/>
        <v/>
      </c>
      <c r="AK60" s="601"/>
      <c r="AL60" s="603"/>
      <c r="AM60" s="599" t="str">
        <f t="shared" si="44"/>
        <v/>
      </c>
      <c r="AN60" s="120" t="str">
        <f>IF(ISBLANK(AH60),"",IF(ISBLANK(AL60),0,AL60)*ion21Coop!$F$46/100+AJ60-AL60)</f>
        <v/>
      </c>
      <c r="AO60" s="577"/>
      <c r="AP60" s="119">
        <f t="shared" si="87"/>
        <v>3</v>
      </c>
      <c r="AQ60" s="123" t="str">
        <f t="shared" si="66"/>
        <v>MiDo</v>
      </c>
      <c r="AR60" s="123">
        <v>55</v>
      </c>
      <c r="AS60" s="585"/>
      <c r="AT60" s="351"/>
      <c r="AU60" s="351"/>
      <c r="AV60" s="351"/>
      <c r="AW60" s="351"/>
      <c r="AX60" s="202"/>
      <c r="AY60" s="349"/>
      <c r="AZ60" s="120" t="str">
        <f t="shared" si="107"/>
        <v/>
      </c>
      <c r="BA60" s="597"/>
      <c r="BB60" s="598"/>
      <c r="BC60" s="599" t="str">
        <f t="shared" si="45"/>
        <v/>
      </c>
      <c r="BD60" s="120" t="str">
        <f>IF(ISBLANK(AX60),"",IF(ISBLANK(BB60),0,BB60)*ion21Coop!$F$46/100+AZ60-BB60)</f>
        <v/>
      </c>
      <c r="BF60" s="119">
        <f t="shared" si="88"/>
        <v>4</v>
      </c>
      <c r="BG60" s="123" t="str">
        <f t="shared" si="67"/>
        <v>EmNi</v>
      </c>
      <c r="BH60" s="123">
        <v>55</v>
      </c>
      <c r="BI60" s="585"/>
      <c r="BJ60" s="351"/>
      <c r="BK60" s="351"/>
      <c r="BL60" s="351"/>
      <c r="BM60" s="351"/>
      <c r="BN60" s="202"/>
      <c r="BO60" s="349"/>
      <c r="BP60" s="120" t="str">
        <f t="shared" si="108"/>
        <v/>
      </c>
      <c r="BQ60" s="597"/>
      <c r="BR60" s="598"/>
      <c r="BS60" s="599" t="str">
        <f t="shared" si="46"/>
        <v/>
      </c>
      <c r="BT60" s="120" t="str">
        <f>IF(ISBLANK(BN60),"",IF(ISBLANK(BR60),0,BR60)*ion21Coop!$F$46/100+BP60-BR60)</f>
        <v/>
      </c>
      <c r="BU60" s="590"/>
      <c r="BV60" s="119">
        <f t="shared" si="89"/>
        <v>5</v>
      </c>
      <c r="BW60" s="123" t="str">
        <f t="shared" si="68"/>
        <v>HeJe</v>
      </c>
      <c r="BX60" s="123">
        <v>55</v>
      </c>
      <c r="BY60" s="616"/>
      <c r="BZ60" s="423"/>
      <c r="CA60" s="423"/>
      <c r="CB60" s="423"/>
      <c r="CC60" s="423"/>
      <c r="CD60" s="203"/>
      <c r="CE60" s="204"/>
      <c r="CF60" s="120" t="str">
        <f t="shared" si="109"/>
        <v/>
      </c>
      <c r="CG60" s="601"/>
      <c r="CH60" s="603"/>
      <c r="CI60" s="599" t="str">
        <f t="shared" si="47"/>
        <v/>
      </c>
      <c r="CJ60" s="120" t="str">
        <f>IF(ISBLANK(CD60),"",IF(ISBLANK(CH60),0,CH60)*ion21Coop!$F$46/100+CF60-CH60)</f>
        <v/>
      </c>
      <c r="CK60" s="590"/>
      <c r="CL60" s="119">
        <f t="shared" si="90"/>
        <v>6</v>
      </c>
      <c r="CM60" s="123" t="str">
        <f t="shared" si="69"/>
        <v/>
      </c>
      <c r="CN60" s="123">
        <v>55</v>
      </c>
      <c r="CO60" s="616"/>
      <c r="CP60" s="423"/>
      <c r="CQ60" s="423"/>
      <c r="CR60" s="423"/>
      <c r="CS60" s="423"/>
      <c r="CT60" s="203"/>
      <c r="CU60" s="204"/>
      <c r="CV60" s="120" t="str">
        <f t="shared" si="110"/>
        <v/>
      </c>
      <c r="CW60" s="601"/>
      <c r="CX60" s="603"/>
      <c r="CY60" s="599" t="str">
        <f t="shared" si="48"/>
        <v/>
      </c>
      <c r="CZ60" s="120" t="str">
        <f>IF(ISBLANK(CT60),"",IF(ISBLANK(CX60),0,CX60)*ion21Coop!$F$46/100+CV60-CX60)</f>
        <v/>
      </c>
      <c r="DB60" s="119">
        <f t="shared" si="91"/>
        <v>7</v>
      </c>
      <c r="DC60" s="123" t="str">
        <f t="shared" si="70"/>
        <v/>
      </c>
      <c r="DD60" s="123">
        <v>55</v>
      </c>
      <c r="DE60" s="616"/>
      <c r="DF60" s="423"/>
      <c r="DG60" s="423"/>
      <c r="DH60" s="423"/>
      <c r="DI60" s="423"/>
      <c r="DJ60" s="203"/>
      <c r="DK60" s="204"/>
      <c r="DL60" s="120" t="str">
        <f t="shared" si="111"/>
        <v/>
      </c>
      <c r="DM60" s="601"/>
      <c r="DN60" s="603"/>
      <c r="DO60" s="599" t="str">
        <f t="shared" si="49"/>
        <v/>
      </c>
      <c r="DP60" s="120" t="str">
        <f>IF(ISBLANK(DJ60),"",IF(ISBLANK(DN60),0,DN60)*ion21Coop!$F$46/100+DL60-DN60)</f>
        <v/>
      </c>
      <c r="DQ60" s="590"/>
      <c r="DR60" s="119">
        <f t="shared" si="92"/>
        <v>8</v>
      </c>
      <c r="DS60" s="123" t="str">
        <f t="shared" si="71"/>
        <v/>
      </c>
      <c r="DT60" s="123">
        <v>55</v>
      </c>
      <c r="DU60" s="616"/>
      <c r="DV60" s="423"/>
      <c r="DW60" s="423"/>
      <c r="DX60" s="423"/>
      <c r="DY60" s="423"/>
      <c r="DZ60" s="203"/>
      <c r="EA60" s="204"/>
      <c r="EB60" s="120" t="str">
        <f t="shared" si="112"/>
        <v/>
      </c>
      <c r="EC60" s="601"/>
      <c r="ED60" s="603"/>
      <c r="EE60" s="599" t="str">
        <f t="shared" si="50"/>
        <v/>
      </c>
      <c r="EF60" s="120" t="str">
        <f>IF(ISBLANK(DZ60),"",IF(ISBLANK(ED60),0,ED60)*ion21Coop!$F$46/100+EB60-ED60)</f>
        <v/>
      </c>
      <c r="EG60" s="590"/>
      <c r="EH60" s="119">
        <f t="shared" si="93"/>
        <v>9</v>
      </c>
      <c r="EI60" s="427" t="str">
        <f t="shared" si="72"/>
        <v/>
      </c>
      <c r="EJ60" s="123">
        <v>55</v>
      </c>
      <c r="EK60" s="425"/>
      <c r="EL60" s="423"/>
      <c r="EM60" s="423"/>
      <c r="EN60" s="423"/>
      <c r="EO60" s="423"/>
      <c r="EP60" s="203"/>
      <c r="EQ60" s="204"/>
      <c r="ER60" s="600" t="str">
        <f t="shared" si="113"/>
        <v/>
      </c>
      <c r="ES60" s="601"/>
      <c r="ET60" s="603"/>
      <c r="EU60" s="602" t="str">
        <f t="shared" si="51"/>
        <v/>
      </c>
      <c r="EV60" s="120" t="str">
        <f>IF(ISBLANK(EP60),"",IF(ISBLANK(ET60),0,ET60)*ion21Coop!$F$46/100+ER60-ET60)</f>
        <v/>
      </c>
      <c r="EX60" s="119">
        <f t="shared" si="94"/>
        <v>10</v>
      </c>
      <c r="EY60" s="427" t="str">
        <f t="shared" si="73"/>
        <v/>
      </c>
      <c r="EZ60" s="123">
        <v>55</v>
      </c>
      <c r="FA60" s="425"/>
      <c r="FB60" s="423"/>
      <c r="FC60" s="423"/>
      <c r="FD60" s="423"/>
      <c r="FE60" s="423"/>
      <c r="FF60" s="203"/>
      <c r="FG60" s="204"/>
      <c r="FH60" s="600" t="str">
        <f t="shared" si="114"/>
        <v/>
      </c>
      <c r="FI60" s="601"/>
      <c r="FJ60" s="603"/>
      <c r="FK60" s="602" t="str">
        <f t="shared" si="52"/>
        <v/>
      </c>
      <c r="FL60" s="120" t="str">
        <f>IF(ISBLANK(FF60),"",IF(ISBLANK(FJ60),0,FJ60)*ion21Coop!$F$46/100+FH60-FJ60)</f>
        <v/>
      </c>
      <c r="FM60" s="590"/>
      <c r="FN60" s="119">
        <f t="shared" si="95"/>
        <v>11</v>
      </c>
      <c r="FO60" s="427" t="str">
        <f t="shared" si="74"/>
        <v/>
      </c>
      <c r="FP60" s="123">
        <v>55</v>
      </c>
      <c r="FQ60" s="425"/>
      <c r="FR60" s="423"/>
      <c r="FS60" s="423"/>
      <c r="FT60" s="423"/>
      <c r="FU60" s="423"/>
      <c r="FV60" s="203"/>
      <c r="FW60" s="204"/>
      <c r="FX60" s="600" t="str">
        <f t="shared" si="115"/>
        <v/>
      </c>
      <c r="FY60" s="601"/>
      <c r="FZ60" s="603"/>
      <c r="GA60" s="602" t="str">
        <f t="shared" si="53"/>
        <v/>
      </c>
      <c r="GB60" s="120" t="str">
        <f>IF(ISBLANK(FV60),"",IF(ISBLANK(FZ60),0,FZ60)*ion21Coop!$F$46/100+FX60-FZ60)</f>
        <v/>
      </c>
      <c r="GC60" s="590"/>
      <c r="GD60" s="119">
        <f t="shared" si="96"/>
        <v>12</v>
      </c>
      <c r="GE60" s="427" t="str">
        <f t="shared" si="75"/>
        <v/>
      </c>
      <c r="GF60" s="123">
        <v>55</v>
      </c>
      <c r="GG60" s="425"/>
      <c r="GH60" s="423"/>
      <c r="GI60" s="423"/>
      <c r="GJ60" s="423"/>
      <c r="GK60" s="423"/>
      <c r="GL60" s="203"/>
      <c r="GM60" s="204"/>
      <c r="GN60" s="600" t="str">
        <f t="shared" si="116"/>
        <v/>
      </c>
      <c r="GO60" s="601"/>
      <c r="GP60" s="603"/>
      <c r="GQ60" s="602" t="str">
        <f t="shared" si="54"/>
        <v/>
      </c>
      <c r="GR60" s="120" t="str">
        <f>IF(ISBLANK(GL60),"",IF(ISBLANK(GP60),0,GP60)*ion21Coop!$F$46/100+GN60-GP60)</f>
        <v/>
      </c>
      <c r="GT60" s="119">
        <f t="shared" si="97"/>
        <v>13</v>
      </c>
      <c r="GU60" s="427" t="str">
        <f t="shared" si="76"/>
        <v/>
      </c>
      <c r="GV60" s="123">
        <v>55</v>
      </c>
      <c r="GW60" s="425"/>
      <c r="GX60" s="423"/>
      <c r="GY60" s="423"/>
      <c r="GZ60" s="423"/>
      <c r="HA60" s="423"/>
      <c r="HB60" s="203"/>
      <c r="HC60" s="204"/>
      <c r="HD60" s="600" t="str">
        <f t="shared" si="117"/>
        <v/>
      </c>
      <c r="HE60" s="601"/>
      <c r="HF60" s="603"/>
      <c r="HG60" s="602" t="str">
        <f t="shared" si="55"/>
        <v/>
      </c>
      <c r="HH60" s="120" t="str">
        <f>IF(ISBLANK(HB60),"",IF(ISBLANK(HF60),0,HF60)*ion21Coop!$F$46/100+HD60-HF60)</f>
        <v/>
      </c>
      <c r="HI60" s="590"/>
      <c r="HJ60" s="119">
        <f t="shared" si="98"/>
        <v>14</v>
      </c>
      <c r="HK60" s="427" t="str">
        <f t="shared" si="77"/>
        <v/>
      </c>
      <c r="HL60" s="123">
        <v>55</v>
      </c>
      <c r="HM60" s="425"/>
      <c r="HN60" s="423"/>
      <c r="HO60" s="423"/>
      <c r="HP60" s="423"/>
      <c r="HQ60" s="423"/>
      <c r="HR60" s="203"/>
      <c r="HS60" s="204"/>
      <c r="HT60" s="600" t="str">
        <f t="shared" si="118"/>
        <v/>
      </c>
      <c r="HU60" s="601"/>
      <c r="HV60" s="603"/>
      <c r="HW60" s="602" t="str">
        <f t="shared" si="56"/>
        <v/>
      </c>
      <c r="HX60" s="120" t="str">
        <f>IF(ISBLANK(HR60),"",IF(ISBLANK(HV60),0,HV60)*ion21Coop!$F$46/100+HT60-HV60)</f>
        <v/>
      </c>
      <c r="HY60" s="590"/>
      <c r="HZ60" s="119">
        <f t="shared" si="99"/>
        <v>15</v>
      </c>
      <c r="IA60" s="427" t="str">
        <f t="shared" si="78"/>
        <v/>
      </c>
      <c r="IB60" s="123">
        <v>55</v>
      </c>
      <c r="IC60" s="425"/>
      <c r="ID60" s="423"/>
      <c r="IE60" s="423"/>
      <c r="IF60" s="423"/>
      <c r="IG60" s="423"/>
      <c r="IH60" s="203"/>
      <c r="II60" s="204"/>
      <c r="IJ60" s="600" t="str">
        <f t="shared" si="119"/>
        <v/>
      </c>
      <c r="IK60" s="601"/>
      <c r="IL60" s="603"/>
      <c r="IM60" s="602" t="str">
        <f t="shared" si="57"/>
        <v/>
      </c>
      <c r="IN60" s="120" t="str">
        <f>IF(ISBLANK(IH60),"",IF(ISBLANK(IL60),0,IL60)*ion21Coop!$F$46/100+IJ60-IL60)</f>
        <v/>
      </c>
      <c r="IP60" s="119">
        <f t="shared" si="100"/>
        <v>16</v>
      </c>
      <c r="IQ60" s="427" t="str">
        <f t="shared" si="79"/>
        <v/>
      </c>
      <c r="IR60" s="123">
        <v>55</v>
      </c>
      <c r="IS60" s="425"/>
      <c r="IT60" s="423"/>
      <c r="IU60" s="423"/>
      <c r="IV60" s="423"/>
      <c r="IW60" s="423"/>
      <c r="IX60" s="203"/>
      <c r="IY60" s="204"/>
      <c r="IZ60" s="600" t="str">
        <f t="shared" si="120"/>
        <v/>
      </c>
      <c r="JA60" s="601"/>
      <c r="JB60" s="603"/>
      <c r="JC60" s="602" t="str">
        <f t="shared" si="58"/>
        <v/>
      </c>
      <c r="JD60" s="120" t="str">
        <f>IF(ISBLANK(IX60),"",IF(ISBLANK(JB60),0,JB60)*ion21Coop!$F$46/100+IZ60-JB60)</f>
        <v/>
      </c>
      <c r="JF60" s="119">
        <f t="shared" si="101"/>
        <v>17</v>
      </c>
      <c r="JG60" s="427" t="str">
        <f t="shared" si="80"/>
        <v/>
      </c>
      <c r="JH60" s="123">
        <v>55</v>
      </c>
      <c r="JI60" s="425"/>
      <c r="JJ60" s="423"/>
      <c r="JK60" s="423"/>
      <c r="JL60" s="423"/>
      <c r="JM60" s="423"/>
      <c r="JN60" s="203"/>
      <c r="JO60" s="204"/>
      <c r="JP60" s="600" t="str">
        <f t="shared" si="121"/>
        <v/>
      </c>
      <c r="JQ60" s="601"/>
      <c r="JR60" s="603"/>
      <c r="JS60" s="602" t="str">
        <f t="shared" si="59"/>
        <v/>
      </c>
      <c r="JT60" s="120" t="str">
        <f>IF(ISBLANK(JN60),"",IF(ISBLANK(JR60),0,JR60)*ion21Coop!$F$46/100+JP60-JR60)</f>
        <v/>
      </c>
      <c r="JV60" s="119">
        <f t="shared" si="102"/>
        <v>18</v>
      </c>
      <c r="JW60" s="427" t="str">
        <f t="shared" si="81"/>
        <v/>
      </c>
      <c r="JX60" s="123">
        <v>55</v>
      </c>
      <c r="JY60" s="425"/>
      <c r="JZ60" s="423"/>
      <c r="KA60" s="423"/>
      <c r="KB60" s="423"/>
      <c r="KC60" s="423"/>
      <c r="KD60" s="203"/>
      <c r="KE60" s="204"/>
      <c r="KF60" s="600" t="str">
        <f t="shared" si="122"/>
        <v/>
      </c>
      <c r="KG60" s="601"/>
      <c r="KH60" s="603"/>
      <c r="KI60" s="602" t="str">
        <f t="shared" si="60"/>
        <v/>
      </c>
      <c r="KJ60" s="120" t="str">
        <f>IF(ISBLANK(KD60),"",IF(ISBLANK(KH60),0,KH60)*ion21Coop!$F$46/100+KF60-KH60)</f>
        <v/>
      </c>
      <c r="KL60" s="119">
        <f t="shared" si="103"/>
        <v>19</v>
      </c>
      <c r="KM60" s="427" t="str">
        <f t="shared" si="82"/>
        <v/>
      </c>
      <c r="KN60" s="123">
        <v>55</v>
      </c>
      <c r="KO60" s="425"/>
      <c r="KP60" s="423"/>
      <c r="KQ60" s="423"/>
      <c r="KR60" s="423"/>
      <c r="KS60" s="423"/>
      <c r="KT60" s="203"/>
      <c r="KU60" s="204"/>
      <c r="KV60" s="600" t="str">
        <f t="shared" si="123"/>
        <v/>
      </c>
      <c r="KW60" s="601"/>
      <c r="KX60" s="603"/>
      <c r="KY60" s="602" t="str">
        <f t="shared" si="61"/>
        <v/>
      </c>
      <c r="KZ60" s="120" t="str">
        <f>IF(ISBLANK(KT60),"",IF(ISBLANK(KX60),0,KX60)*ion21Coop!$F$46/100+KV60-KX60)</f>
        <v/>
      </c>
      <c r="LB60" s="119">
        <f t="shared" si="104"/>
        <v>20</v>
      </c>
      <c r="LC60" s="123" t="str">
        <f t="shared" si="83"/>
        <v/>
      </c>
      <c r="LD60" s="123">
        <v>55</v>
      </c>
      <c r="LE60" s="425"/>
      <c r="LF60" s="423"/>
      <c r="LG60" s="423"/>
      <c r="LH60" s="423"/>
      <c r="LI60" s="423"/>
      <c r="LJ60" s="203"/>
      <c r="LK60" s="204"/>
      <c r="LL60" s="120" t="str">
        <f t="shared" si="124"/>
        <v/>
      </c>
      <c r="LM60" s="601"/>
      <c r="LN60" s="603"/>
      <c r="LO60" s="599" t="str">
        <f t="shared" si="62"/>
        <v/>
      </c>
      <c r="LP60" s="120" t="str">
        <f>IF(ISBLANK(LJ60),"",IF(ISBLANK(LN60),0,LN60)*ion21Coop!$F$46/100+LL60-LN60)</f>
        <v/>
      </c>
      <c r="LR60" s="119">
        <f t="shared" si="105"/>
        <v>21</v>
      </c>
      <c r="LS60" s="123" t="str">
        <f t="shared" si="84"/>
        <v/>
      </c>
      <c r="LT60" s="123">
        <v>55</v>
      </c>
      <c r="LU60" s="425"/>
      <c r="LV60" s="423"/>
      <c r="LW60" s="423"/>
      <c r="LX60" s="423"/>
      <c r="LY60" s="423"/>
      <c r="LZ60" s="203"/>
      <c r="MA60" s="204"/>
      <c r="MB60" s="120" t="str">
        <f t="shared" si="125"/>
        <v/>
      </c>
      <c r="MC60" s="601"/>
      <c r="MD60" s="603"/>
      <c r="ME60" s="599" t="str">
        <f t="shared" si="63"/>
        <v/>
      </c>
      <c r="MF60" s="120" t="str">
        <f>IF(ISBLANK(LZ60),"",IF(ISBLANK(MD60),0,MD60)*ion21Coop!$F$46/100+MB60-MD60)</f>
        <v/>
      </c>
    </row>
    <row r="61" spans="2:344" x14ac:dyDescent="0.3">
      <c r="J61" s="119">
        <f t="shared" si="85"/>
        <v>1</v>
      </c>
      <c r="K61" s="123" t="str">
        <f t="shared" si="64"/>
        <v>YaJo</v>
      </c>
      <c r="L61" s="123">
        <v>56</v>
      </c>
      <c r="M61" s="585"/>
      <c r="N61" s="351"/>
      <c r="O61" s="351"/>
      <c r="P61" s="351"/>
      <c r="Q61" s="351"/>
      <c r="R61" s="202"/>
      <c r="S61" s="349"/>
      <c r="T61" s="120" t="str">
        <f t="shared" si="126"/>
        <v/>
      </c>
      <c r="U61" s="597"/>
      <c r="V61" s="598"/>
      <c r="W61" s="599" t="str">
        <f t="shared" si="43"/>
        <v/>
      </c>
      <c r="X61" s="120" t="str">
        <f>IF(ISBLANK(R61),"",IF(ISBLANK(V61),0,V61)*ion21Coop!$F$46/100+T61-V61)</f>
        <v/>
      </c>
      <c r="Y61" s="590"/>
      <c r="Z61" s="119">
        <f t="shared" si="86"/>
        <v>2</v>
      </c>
      <c r="AA61" s="123" t="str">
        <f t="shared" si="65"/>
        <v>GeLo</v>
      </c>
      <c r="AB61" s="123">
        <v>56</v>
      </c>
      <c r="AC61" s="616"/>
      <c r="AD61" s="423"/>
      <c r="AE61" s="423"/>
      <c r="AF61" s="423"/>
      <c r="AG61" s="423"/>
      <c r="AH61" s="203"/>
      <c r="AI61" s="204"/>
      <c r="AJ61" s="120" t="str">
        <f t="shared" si="106"/>
        <v/>
      </c>
      <c r="AK61" s="601"/>
      <c r="AL61" s="603"/>
      <c r="AM61" s="599" t="str">
        <f t="shared" si="44"/>
        <v/>
      </c>
      <c r="AN61" s="120" t="str">
        <f>IF(ISBLANK(AH61),"",IF(ISBLANK(AL61),0,AL61)*ion21Coop!$F$46/100+AJ61-AL61)</f>
        <v/>
      </c>
      <c r="AO61" s="577"/>
      <c r="AP61" s="119">
        <f t="shared" si="87"/>
        <v>3</v>
      </c>
      <c r="AQ61" s="123" t="str">
        <f t="shared" si="66"/>
        <v>MiDo</v>
      </c>
      <c r="AR61" s="123">
        <v>56</v>
      </c>
      <c r="AS61" s="585"/>
      <c r="AT61" s="351"/>
      <c r="AU61" s="351"/>
      <c r="AV61" s="351"/>
      <c r="AW61" s="351"/>
      <c r="AX61" s="202"/>
      <c r="AY61" s="349"/>
      <c r="AZ61" s="120" t="str">
        <f t="shared" si="107"/>
        <v/>
      </c>
      <c r="BA61" s="597"/>
      <c r="BB61" s="598"/>
      <c r="BC61" s="599" t="str">
        <f t="shared" si="45"/>
        <v/>
      </c>
      <c r="BD61" s="120" t="str">
        <f>IF(ISBLANK(AX61),"",IF(ISBLANK(BB61),0,BB61)*ion21Coop!$F$46/100+AZ61-BB61)</f>
        <v/>
      </c>
      <c r="BF61" s="119">
        <f t="shared" si="88"/>
        <v>4</v>
      </c>
      <c r="BG61" s="123" t="str">
        <f t="shared" si="67"/>
        <v>EmNi</v>
      </c>
      <c r="BH61" s="123">
        <v>56</v>
      </c>
      <c r="BI61" s="585"/>
      <c r="BJ61" s="351"/>
      <c r="BK61" s="351"/>
      <c r="BL61" s="351"/>
      <c r="BM61" s="351"/>
      <c r="BN61" s="202"/>
      <c r="BO61" s="349"/>
      <c r="BP61" s="120" t="str">
        <f t="shared" si="108"/>
        <v/>
      </c>
      <c r="BQ61" s="597"/>
      <c r="BR61" s="598"/>
      <c r="BS61" s="599" t="str">
        <f t="shared" si="46"/>
        <v/>
      </c>
      <c r="BT61" s="120" t="str">
        <f>IF(ISBLANK(BN61),"",IF(ISBLANK(BR61),0,BR61)*ion21Coop!$F$46/100+BP61-BR61)</f>
        <v/>
      </c>
      <c r="BU61" s="590"/>
      <c r="BV61" s="119">
        <f t="shared" si="89"/>
        <v>5</v>
      </c>
      <c r="BW61" s="123" t="str">
        <f t="shared" si="68"/>
        <v>HeJe</v>
      </c>
      <c r="BX61" s="123">
        <v>56</v>
      </c>
      <c r="BY61" s="616"/>
      <c r="BZ61" s="423"/>
      <c r="CA61" s="423"/>
      <c r="CB61" s="423"/>
      <c r="CC61" s="423"/>
      <c r="CD61" s="203"/>
      <c r="CE61" s="204"/>
      <c r="CF61" s="120" t="str">
        <f t="shared" si="109"/>
        <v/>
      </c>
      <c r="CG61" s="601"/>
      <c r="CH61" s="603"/>
      <c r="CI61" s="599" t="str">
        <f t="shared" si="47"/>
        <v/>
      </c>
      <c r="CJ61" s="120" t="str">
        <f>IF(ISBLANK(CD61),"",IF(ISBLANK(CH61),0,CH61)*ion21Coop!$F$46/100+CF61-CH61)</f>
        <v/>
      </c>
      <c r="CK61" s="590"/>
      <c r="CL61" s="119">
        <f t="shared" si="90"/>
        <v>6</v>
      </c>
      <c r="CM61" s="123" t="str">
        <f t="shared" si="69"/>
        <v/>
      </c>
      <c r="CN61" s="123">
        <v>56</v>
      </c>
      <c r="CO61" s="616"/>
      <c r="CP61" s="423"/>
      <c r="CQ61" s="423"/>
      <c r="CR61" s="423"/>
      <c r="CS61" s="423"/>
      <c r="CT61" s="203"/>
      <c r="CU61" s="204"/>
      <c r="CV61" s="120" t="str">
        <f t="shared" si="110"/>
        <v/>
      </c>
      <c r="CW61" s="601"/>
      <c r="CX61" s="603"/>
      <c r="CY61" s="599" t="str">
        <f t="shared" si="48"/>
        <v/>
      </c>
      <c r="CZ61" s="120" t="str">
        <f>IF(ISBLANK(CT61),"",IF(ISBLANK(CX61),0,CX61)*ion21Coop!$F$46/100+CV61-CX61)</f>
        <v/>
      </c>
      <c r="DB61" s="119">
        <f t="shared" si="91"/>
        <v>7</v>
      </c>
      <c r="DC61" s="123" t="str">
        <f t="shared" si="70"/>
        <v/>
      </c>
      <c r="DD61" s="123">
        <v>56</v>
      </c>
      <c r="DE61" s="616"/>
      <c r="DF61" s="423"/>
      <c r="DG61" s="423"/>
      <c r="DH61" s="423"/>
      <c r="DI61" s="423"/>
      <c r="DJ61" s="203"/>
      <c r="DK61" s="204"/>
      <c r="DL61" s="120" t="str">
        <f t="shared" si="111"/>
        <v/>
      </c>
      <c r="DM61" s="601"/>
      <c r="DN61" s="603"/>
      <c r="DO61" s="599" t="str">
        <f t="shared" si="49"/>
        <v/>
      </c>
      <c r="DP61" s="120" t="str">
        <f>IF(ISBLANK(DJ61),"",IF(ISBLANK(DN61),0,DN61)*ion21Coop!$F$46/100+DL61-DN61)</f>
        <v/>
      </c>
      <c r="DQ61" s="590"/>
      <c r="DR61" s="119">
        <f t="shared" si="92"/>
        <v>8</v>
      </c>
      <c r="DS61" s="123" t="str">
        <f t="shared" si="71"/>
        <v/>
      </c>
      <c r="DT61" s="123">
        <v>56</v>
      </c>
      <c r="DU61" s="616"/>
      <c r="DV61" s="423"/>
      <c r="DW61" s="423"/>
      <c r="DX61" s="423"/>
      <c r="DY61" s="423"/>
      <c r="DZ61" s="203"/>
      <c r="EA61" s="204"/>
      <c r="EB61" s="120" t="str">
        <f t="shared" si="112"/>
        <v/>
      </c>
      <c r="EC61" s="601"/>
      <c r="ED61" s="603"/>
      <c r="EE61" s="599" t="str">
        <f t="shared" si="50"/>
        <v/>
      </c>
      <c r="EF61" s="120" t="str">
        <f>IF(ISBLANK(DZ61),"",IF(ISBLANK(ED61),0,ED61)*ion21Coop!$F$46/100+EB61-ED61)</f>
        <v/>
      </c>
      <c r="EG61" s="590"/>
      <c r="EH61" s="119">
        <f t="shared" si="93"/>
        <v>9</v>
      </c>
      <c r="EI61" s="427" t="str">
        <f t="shared" si="72"/>
        <v/>
      </c>
      <c r="EJ61" s="123">
        <v>56</v>
      </c>
      <c r="EK61" s="425"/>
      <c r="EL61" s="423"/>
      <c r="EM61" s="423"/>
      <c r="EN61" s="423"/>
      <c r="EO61" s="423"/>
      <c r="EP61" s="203"/>
      <c r="EQ61" s="204"/>
      <c r="ER61" s="600" t="str">
        <f t="shared" si="113"/>
        <v/>
      </c>
      <c r="ES61" s="601"/>
      <c r="ET61" s="603"/>
      <c r="EU61" s="602" t="str">
        <f t="shared" si="51"/>
        <v/>
      </c>
      <c r="EV61" s="120" t="str">
        <f>IF(ISBLANK(EP61),"",IF(ISBLANK(ET61),0,ET61)*ion21Coop!$F$46/100+ER61-ET61)</f>
        <v/>
      </c>
      <c r="EX61" s="119">
        <f t="shared" si="94"/>
        <v>10</v>
      </c>
      <c r="EY61" s="427" t="str">
        <f t="shared" si="73"/>
        <v/>
      </c>
      <c r="EZ61" s="123">
        <v>56</v>
      </c>
      <c r="FA61" s="425"/>
      <c r="FB61" s="423"/>
      <c r="FC61" s="423"/>
      <c r="FD61" s="423"/>
      <c r="FE61" s="423"/>
      <c r="FF61" s="203"/>
      <c r="FG61" s="204"/>
      <c r="FH61" s="600" t="str">
        <f t="shared" si="114"/>
        <v/>
      </c>
      <c r="FI61" s="601"/>
      <c r="FJ61" s="603"/>
      <c r="FK61" s="602" t="str">
        <f t="shared" si="52"/>
        <v/>
      </c>
      <c r="FL61" s="120" t="str">
        <f>IF(ISBLANK(FF61),"",IF(ISBLANK(FJ61),0,FJ61)*ion21Coop!$F$46/100+FH61-FJ61)</f>
        <v/>
      </c>
      <c r="FM61" s="590"/>
      <c r="FN61" s="119">
        <f t="shared" si="95"/>
        <v>11</v>
      </c>
      <c r="FO61" s="427" t="str">
        <f t="shared" si="74"/>
        <v/>
      </c>
      <c r="FP61" s="123">
        <v>56</v>
      </c>
      <c r="FQ61" s="425"/>
      <c r="FR61" s="423"/>
      <c r="FS61" s="423"/>
      <c r="FT61" s="423"/>
      <c r="FU61" s="423"/>
      <c r="FV61" s="203"/>
      <c r="FW61" s="204"/>
      <c r="FX61" s="600" t="str">
        <f t="shared" si="115"/>
        <v/>
      </c>
      <c r="FY61" s="601"/>
      <c r="FZ61" s="603"/>
      <c r="GA61" s="602" t="str">
        <f t="shared" si="53"/>
        <v/>
      </c>
      <c r="GB61" s="120" t="str">
        <f>IF(ISBLANK(FV61),"",IF(ISBLANK(FZ61),0,FZ61)*ion21Coop!$F$46/100+FX61-FZ61)</f>
        <v/>
      </c>
      <c r="GC61" s="590"/>
      <c r="GD61" s="119">
        <f t="shared" si="96"/>
        <v>12</v>
      </c>
      <c r="GE61" s="427" t="str">
        <f t="shared" si="75"/>
        <v/>
      </c>
      <c r="GF61" s="123">
        <v>56</v>
      </c>
      <c r="GG61" s="425"/>
      <c r="GH61" s="423"/>
      <c r="GI61" s="423"/>
      <c r="GJ61" s="423"/>
      <c r="GK61" s="423"/>
      <c r="GL61" s="203"/>
      <c r="GM61" s="204"/>
      <c r="GN61" s="600" t="str">
        <f t="shared" si="116"/>
        <v/>
      </c>
      <c r="GO61" s="601"/>
      <c r="GP61" s="603"/>
      <c r="GQ61" s="602" t="str">
        <f t="shared" si="54"/>
        <v/>
      </c>
      <c r="GR61" s="120" t="str">
        <f>IF(ISBLANK(GL61),"",IF(ISBLANK(GP61),0,GP61)*ion21Coop!$F$46/100+GN61-GP61)</f>
        <v/>
      </c>
      <c r="GT61" s="119">
        <f t="shared" si="97"/>
        <v>13</v>
      </c>
      <c r="GU61" s="427" t="str">
        <f t="shared" si="76"/>
        <v/>
      </c>
      <c r="GV61" s="123">
        <v>56</v>
      </c>
      <c r="GW61" s="425"/>
      <c r="GX61" s="423"/>
      <c r="GY61" s="423"/>
      <c r="GZ61" s="423"/>
      <c r="HA61" s="423"/>
      <c r="HB61" s="203"/>
      <c r="HC61" s="204"/>
      <c r="HD61" s="600" t="str">
        <f t="shared" si="117"/>
        <v/>
      </c>
      <c r="HE61" s="601"/>
      <c r="HF61" s="603"/>
      <c r="HG61" s="602" t="str">
        <f t="shared" si="55"/>
        <v/>
      </c>
      <c r="HH61" s="120" t="str">
        <f>IF(ISBLANK(HB61),"",IF(ISBLANK(HF61),0,HF61)*ion21Coop!$F$46/100+HD61-HF61)</f>
        <v/>
      </c>
      <c r="HI61" s="590"/>
      <c r="HJ61" s="119">
        <f t="shared" si="98"/>
        <v>14</v>
      </c>
      <c r="HK61" s="427" t="str">
        <f t="shared" si="77"/>
        <v/>
      </c>
      <c r="HL61" s="123">
        <v>56</v>
      </c>
      <c r="HM61" s="425"/>
      <c r="HN61" s="423"/>
      <c r="HO61" s="423"/>
      <c r="HP61" s="423"/>
      <c r="HQ61" s="423"/>
      <c r="HR61" s="203"/>
      <c r="HS61" s="204"/>
      <c r="HT61" s="600" t="str">
        <f t="shared" si="118"/>
        <v/>
      </c>
      <c r="HU61" s="601"/>
      <c r="HV61" s="603"/>
      <c r="HW61" s="602" t="str">
        <f t="shared" si="56"/>
        <v/>
      </c>
      <c r="HX61" s="120" t="str">
        <f>IF(ISBLANK(HR61),"",IF(ISBLANK(HV61),0,HV61)*ion21Coop!$F$46/100+HT61-HV61)</f>
        <v/>
      </c>
      <c r="HY61" s="590"/>
      <c r="HZ61" s="119">
        <f t="shared" si="99"/>
        <v>15</v>
      </c>
      <c r="IA61" s="427" t="str">
        <f t="shared" si="78"/>
        <v/>
      </c>
      <c r="IB61" s="123">
        <v>56</v>
      </c>
      <c r="IC61" s="425"/>
      <c r="ID61" s="423"/>
      <c r="IE61" s="423"/>
      <c r="IF61" s="423"/>
      <c r="IG61" s="423"/>
      <c r="IH61" s="203"/>
      <c r="II61" s="204"/>
      <c r="IJ61" s="600" t="str">
        <f t="shared" si="119"/>
        <v/>
      </c>
      <c r="IK61" s="601"/>
      <c r="IL61" s="603"/>
      <c r="IM61" s="602" t="str">
        <f t="shared" si="57"/>
        <v/>
      </c>
      <c r="IN61" s="120" t="str">
        <f>IF(ISBLANK(IH61),"",IF(ISBLANK(IL61),0,IL61)*ion21Coop!$F$46/100+IJ61-IL61)</f>
        <v/>
      </c>
      <c r="IP61" s="119">
        <f t="shared" si="100"/>
        <v>16</v>
      </c>
      <c r="IQ61" s="427" t="str">
        <f t="shared" si="79"/>
        <v/>
      </c>
      <c r="IR61" s="123">
        <v>56</v>
      </c>
      <c r="IS61" s="425"/>
      <c r="IT61" s="423"/>
      <c r="IU61" s="423"/>
      <c r="IV61" s="423"/>
      <c r="IW61" s="423"/>
      <c r="IX61" s="203"/>
      <c r="IY61" s="204"/>
      <c r="IZ61" s="600" t="str">
        <f t="shared" si="120"/>
        <v/>
      </c>
      <c r="JA61" s="601"/>
      <c r="JB61" s="603"/>
      <c r="JC61" s="602" t="str">
        <f t="shared" si="58"/>
        <v/>
      </c>
      <c r="JD61" s="120" t="str">
        <f>IF(ISBLANK(IX61),"",IF(ISBLANK(JB61),0,JB61)*ion21Coop!$F$46/100+IZ61-JB61)</f>
        <v/>
      </c>
      <c r="JF61" s="119">
        <f t="shared" si="101"/>
        <v>17</v>
      </c>
      <c r="JG61" s="427" t="str">
        <f t="shared" si="80"/>
        <v/>
      </c>
      <c r="JH61" s="123">
        <v>56</v>
      </c>
      <c r="JI61" s="425"/>
      <c r="JJ61" s="423"/>
      <c r="JK61" s="423"/>
      <c r="JL61" s="423"/>
      <c r="JM61" s="423"/>
      <c r="JN61" s="203"/>
      <c r="JO61" s="204"/>
      <c r="JP61" s="600" t="str">
        <f t="shared" si="121"/>
        <v/>
      </c>
      <c r="JQ61" s="601"/>
      <c r="JR61" s="603"/>
      <c r="JS61" s="602" t="str">
        <f t="shared" si="59"/>
        <v/>
      </c>
      <c r="JT61" s="120" t="str">
        <f>IF(ISBLANK(JN61),"",IF(ISBLANK(JR61),0,JR61)*ion21Coop!$F$46/100+JP61-JR61)</f>
        <v/>
      </c>
      <c r="JV61" s="119">
        <f t="shared" si="102"/>
        <v>18</v>
      </c>
      <c r="JW61" s="427" t="str">
        <f t="shared" si="81"/>
        <v/>
      </c>
      <c r="JX61" s="123">
        <v>56</v>
      </c>
      <c r="JY61" s="425"/>
      <c r="JZ61" s="423"/>
      <c r="KA61" s="423"/>
      <c r="KB61" s="423"/>
      <c r="KC61" s="423"/>
      <c r="KD61" s="203"/>
      <c r="KE61" s="204"/>
      <c r="KF61" s="600" t="str">
        <f t="shared" si="122"/>
        <v/>
      </c>
      <c r="KG61" s="601"/>
      <c r="KH61" s="603"/>
      <c r="KI61" s="602" t="str">
        <f t="shared" si="60"/>
        <v/>
      </c>
      <c r="KJ61" s="120" t="str">
        <f>IF(ISBLANK(KD61),"",IF(ISBLANK(KH61),0,KH61)*ion21Coop!$F$46/100+KF61-KH61)</f>
        <v/>
      </c>
      <c r="KL61" s="119">
        <f t="shared" si="103"/>
        <v>19</v>
      </c>
      <c r="KM61" s="427" t="str">
        <f t="shared" si="82"/>
        <v/>
      </c>
      <c r="KN61" s="123">
        <v>56</v>
      </c>
      <c r="KO61" s="425"/>
      <c r="KP61" s="423"/>
      <c r="KQ61" s="423"/>
      <c r="KR61" s="423"/>
      <c r="KS61" s="423"/>
      <c r="KT61" s="203"/>
      <c r="KU61" s="204"/>
      <c r="KV61" s="600" t="str">
        <f t="shared" si="123"/>
        <v/>
      </c>
      <c r="KW61" s="601"/>
      <c r="KX61" s="603"/>
      <c r="KY61" s="602" t="str">
        <f t="shared" si="61"/>
        <v/>
      </c>
      <c r="KZ61" s="120" t="str">
        <f>IF(ISBLANK(KT61),"",IF(ISBLANK(KX61),0,KX61)*ion21Coop!$F$46/100+KV61-KX61)</f>
        <v/>
      </c>
      <c r="LB61" s="119">
        <f t="shared" si="104"/>
        <v>20</v>
      </c>
      <c r="LC61" s="123" t="str">
        <f t="shared" si="83"/>
        <v/>
      </c>
      <c r="LD61" s="123">
        <v>56</v>
      </c>
      <c r="LE61" s="425"/>
      <c r="LF61" s="423"/>
      <c r="LG61" s="423"/>
      <c r="LH61" s="423"/>
      <c r="LI61" s="423"/>
      <c r="LJ61" s="203"/>
      <c r="LK61" s="204"/>
      <c r="LL61" s="120" t="str">
        <f t="shared" si="124"/>
        <v/>
      </c>
      <c r="LM61" s="601"/>
      <c r="LN61" s="603"/>
      <c r="LO61" s="599" t="str">
        <f t="shared" si="62"/>
        <v/>
      </c>
      <c r="LP61" s="120" t="str">
        <f>IF(ISBLANK(LJ61),"",IF(ISBLANK(LN61),0,LN61)*ion21Coop!$F$46/100+LL61-LN61)</f>
        <v/>
      </c>
      <c r="LR61" s="119">
        <f t="shared" si="105"/>
        <v>21</v>
      </c>
      <c r="LS61" s="123" t="str">
        <f t="shared" si="84"/>
        <v/>
      </c>
      <c r="LT61" s="123">
        <v>56</v>
      </c>
      <c r="LU61" s="425"/>
      <c r="LV61" s="423"/>
      <c r="LW61" s="423"/>
      <c r="LX61" s="423"/>
      <c r="LY61" s="423"/>
      <c r="LZ61" s="203"/>
      <c r="MA61" s="204"/>
      <c r="MB61" s="120" t="str">
        <f t="shared" si="125"/>
        <v/>
      </c>
      <c r="MC61" s="601"/>
      <c r="MD61" s="603"/>
      <c r="ME61" s="599" t="str">
        <f t="shared" si="63"/>
        <v/>
      </c>
      <c r="MF61" s="120" t="str">
        <f>IF(ISBLANK(LZ61),"",IF(ISBLANK(MD61),0,MD61)*ion21Coop!$F$46/100+MB61-MD61)</f>
        <v/>
      </c>
    </row>
    <row r="62" spans="2:344" x14ac:dyDescent="0.3">
      <c r="J62" s="119">
        <f t="shared" si="85"/>
        <v>1</v>
      </c>
      <c r="K62" s="123" t="str">
        <f t="shared" si="64"/>
        <v>YaJo</v>
      </c>
      <c r="L62" s="123">
        <v>57</v>
      </c>
      <c r="M62" s="585"/>
      <c r="N62" s="351"/>
      <c r="O62" s="351"/>
      <c r="P62" s="351"/>
      <c r="Q62" s="351"/>
      <c r="R62" s="202"/>
      <c r="S62" s="349"/>
      <c r="T62" s="120" t="str">
        <f t="shared" si="126"/>
        <v/>
      </c>
      <c r="U62" s="597"/>
      <c r="V62" s="598"/>
      <c r="W62" s="599" t="str">
        <f t="shared" si="43"/>
        <v/>
      </c>
      <c r="X62" s="120" t="str">
        <f>IF(ISBLANK(R62),"",IF(ISBLANK(V62),0,V62)*ion21Coop!$F$46/100+T62-V62)</f>
        <v/>
      </c>
      <c r="Y62" s="590"/>
      <c r="Z62" s="119">
        <f t="shared" si="86"/>
        <v>2</v>
      </c>
      <c r="AA62" s="123" t="str">
        <f t="shared" si="65"/>
        <v>GeLo</v>
      </c>
      <c r="AB62" s="123">
        <v>57</v>
      </c>
      <c r="AC62" s="616"/>
      <c r="AD62" s="423"/>
      <c r="AE62" s="423"/>
      <c r="AF62" s="423"/>
      <c r="AG62" s="423"/>
      <c r="AH62" s="203"/>
      <c r="AI62" s="204"/>
      <c r="AJ62" s="120" t="str">
        <f t="shared" si="106"/>
        <v/>
      </c>
      <c r="AK62" s="601"/>
      <c r="AL62" s="603"/>
      <c r="AM62" s="599" t="str">
        <f t="shared" si="44"/>
        <v/>
      </c>
      <c r="AN62" s="120" t="str">
        <f>IF(ISBLANK(AH62),"",IF(ISBLANK(AL62),0,AL62)*ion21Coop!$F$46/100+AJ62-AL62)</f>
        <v/>
      </c>
      <c r="AO62" s="577"/>
      <c r="AP62" s="119">
        <f t="shared" si="87"/>
        <v>3</v>
      </c>
      <c r="AQ62" s="123" t="str">
        <f t="shared" si="66"/>
        <v>MiDo</v>
      </c>
      <c r="AR62" s="123">
        <v>57</v>
      </c>
      <c r="AS62" s="585"/>
      <c r="AT62" s="351"/>
      <c r="AU62" s="351"/>
      <c r="AV62" s="351"/>
      <c r="AW62" s="351"/>
      <c r="AX62" s="202"/>
      <c r="AY62" s="349"/>
      <c r="AZ62" s="120" t="str">
        <f t="shared" si="107"/>
        <v/>
      </c>
      <c r="BA62" s="597"/>
      <c r="BB62" s="598"/>
      <c r="BC62" s="599" t="str">
        <f t="shared" si="45"/>
        <v/>
      </c>
      <c r="BD62" s="120" t="str">
        <f>IF(ISBLANK(AX62),"",IF(ISBLANK(BB62),0,BB62)*ion21Coop!$F$46/100+AZ62-BB62)</f>
        <v/>
      </c>
      <c r="BF62" s="119">
        <f t="shared" si="88"/>
        <v>4</v>
      </c>
      <c r="BG62" s="123" t="str">
        <f t="shared" si="67"/>
        <v>EmNi</v>
      </c>
      <c r="BH62" s="123">
        <v>57</v>
      </c>
      <c r="BI62" s="585"/>
      <c r="BJ62" s="351"/>
      <c r="BK62" s="351"/>
      <c r="BL62" s="351"/>
      <c r="BM62" s="351"/>
      <c r="BN62" s="202"/>
      <c r="BO62" s="349"/>
      <c r="BP62" s="120" t="str">
        <f t="shared" si="108"/>
        <v/>
      </c>
      <c r="BQ62" s="597"/>
      <c r="BR62" s="598"/>
      <c r="BS62" s="599" t="str">
        <f t="shared" si="46"/>
        <v/>
      </c>
      <c r="BT62" s="120" t="str">
        <f>IF(ISBLANK(BN62),"",IF(ISBLANK(BR62),0,BR62)*ion21Coop!$F$46/100+BP62-BR62)</f>
        <v/>
      </c>
      <c r="BU62" s="590"/>
      <c r="BV62" s="119">
        <f t="shared" si="89"/>
        <v>5</v>
      </c>
      <c r="BW62" s="123" t="str">
        <f t="shared" si="68"/>
        <v>HeJe</v>
      </c>
      <c r="BX62" s="123">
        <v>57</v>
      </c>
      <c r="BY62" s="616"/>
      <c r="BZ62" s="423"/>
      <c r="CA62" s="423"/>
      <c r="CB62" s="423"/>
      <c r="CC62" s="423"/>
      <c r="CD62" s="203"/>
      <c r="CE62" s="204"/>
      <c r="CF62" s="120" t="str">
        <f t="shared" si="109"/>
        <v/>
      </c>
      <c r="CG62" s="601"/>
      <c r="CH62" s="603"/>
      <c r="CI62" s="599" t="str">
        <f t="shared" si="47"/>
        <v/>
      </c>
      <c r="CJ62" s="120" t="str">
        <f>IF(ISBLANK(CD62),"",IF(ISBLANK(CH62),0,CH62)*ion21Coop!$F$46/100+CF62-CH62)</f>
        <v/>
      </c>
      <c r="CK62" s="590"/>
      <c r="CL62" s="119">
        <f t="shared" si="90"/>
        <v>6</v>
      </c>
      <c r="CM62" s="123" t="str">
        <f t="shared" si="69"/>
        <v/>
      </c>
      <c r="CN62" s="123">
        <v>57</v>
      </c>
      <c r="CO62" s="616"/>
      <c r="CP62" s="423"/>
      <c r="CQ62" s="423"/>
      <c r="CR62" s="423"/>
      <c r="CS62" s="423"/>
      <c r="CT62" s="203"/>
      <c r="CU62" s="204"/>
      <c r="CV62" s="120" t="str">
        <f t="shared" si="110"/>
        <v/>
      </c>
      <c r="CW62" s="601"/>
      <c r="CX62" s="603"/>
      <c r="CY62" s="599" t="str">
        <f t="shared" si="48"/>
        <v/>
      </c>
      <c r="CZ62" s="120" t="str">
        <f>IF(ISBLANK(CT62),"",IF(ISBLANK(CX62),0,CX62)*ion21Coop!$F$46/100+CV62-CX62)</f>
        <v/>
      </c>
      <c r="DB62" s="119">
        <f t="shared" si="91"/>
        <v>7</v>
      </c>
      <c r="DC62" s="123" t="str">
        <f t="shared" si="70"/>
        <v/>
      </c>
      <c r="DD62" s="123">
        <v>57</v>
      </c>
      <c r="DE62" s="616"/>
      <c r="DF62" s="423"/>
      <c r="DG62" s="423"/>
      <c r="DH62" s="423"/>
      <c r="DI62" s="423"/>
      <c r="DJ62" s="203"/>
      <c r="DK62" s="204"/>
      <c r="DL62" s="120" t="str">
        <f t="shared" si="111"/>
        <v/>
      </c>
      <c r="DM62" s="601"/>
      <c r="DN62" s="603"/>
      <c r="DO62" s="599" t="str">
        <f t="shared" si="49"/>
        <v/>
      </c>
      <c r="DP62" s="120" t="str">
        <f>IF(ISBLANK(DJ62),"",IF(ISBLANK(DN62),0,DN62)*ion21Coop!$F$46/100+DL62-DN62)</f>
        <v/>
      </c>
      <c r="DQ62" s="590"/>
      <c r="DR62" s="119">
        <f t="shared" si="92"/>
        <v>8</v>
      </c>
      <c r="DS62" s="123" t="str">
        <f t="shared" si="71"/>
        <v/>
      </c>
      <c r="DT62" s="123">
        <v>57</v>
      </c>
      <c r="DU62" s="616"/>
      <c r="DV62" s="423"/>
      <c r="DW62" s="423"/>
      <c r="DX62" s="423"/>
      <c r="DY62" s="423"/>
      <c r="DZ62" s="203"/>
      <c r="EA62" s="204"/>
      <c r="EB62" s="120" t="str">
        <f t="shared" si="112"/>
        <v/>
      </c>
      <c r="EC62" s="601"/>
      <c r="ED62" s="603"/>
      <c r="EE62" s="599" t="str">
        <f t="shared" si="50"/>
        <v/>
      </c>
      <c r="EF62" s="120" t="str">
        <f>IF(ISBLANK(DZ62),"",IF(ISBLANK(ED62),0,ED62)*ion21Coop!$F$46/100+EB62-ED62)</f>
        <v/>
      </c>
      <c r="EG62" s="590"/>
      <c r="EH62" s="119">
        <f t="shared" si="93"/>
        <v>9</v>
      </c>
      <c r="EI62" s="427" t="str">
        <f t="shared" si="72"/>
        <v/>
      </c>
      <c r="EJ62" s="123">
        <v>57</v>
      </c>
      <c r="EK62" s="425"/>
      <c r="EL62" s="423"/>
      <c r="EM62" s="423"/>
      <c r="EN62" s="423"/>
      <c r="EO62" s="423"/>
      <c r="EP62" s="203"/>
      <c r="EQ62" s="204"/>
      <c r="ER62" s="600" t="str">
        <f t="shared" si="113"/>
        <v/>
      </c>
      <c r="ES62" s="601"/>
      <c r="ET62" s="603"/>
      <c r="EU62" s="602" t="str">
        <f t="shared" si="51"/>
        <v/>
      </c>
      <c r="EV62" s="120" t="str">
        <f>IF(ISBLANK(EP62),"",IF(ISBLANK(ET62),0,ET62)*ion21Coop!$F$46/100+ER62-ET62)</f>
        <v/>
      </c>
      <c r="EX62" s="119">
        <f t="shared" si="94"/>
        <v>10</v>
      </c>
      <c r="EY62" s="427" t="str">
        <f t="shared" si="73"/>
        <v/>
      </c>
      <c r="EZ62" s="123">
        <v>57</v>
      </c>
      <c r="FA62" s="425"/>
      <c r="FB62" s="423"/>
      <c r="FC62" s="423"/>
      <c r="FD62" s="423"/>
      <c r="FE62" s="423"/>
      <c r="FF62" s="203"/>
      <c r="FG62" s="204"/>
      <c r="FH62" s="600" t="str">
        <f t="shared" si="114"/>
        <v/>
      </c>
      <c r="FI62" s="601"/>
      <c r="FJ62" s="603"/>
      <c r="FK62" s="602" t="str">
        <f t="shared" si="52"/>
        <v/>
      </c>
      <c r="FL62" s="120" t="str">
        <f>IF(ISBLANK(FF62),"",IF(ISBLANK(FJ62),0,FJ62)*ion21Coop!$F$46/100+FH62-FJ62)</f>
        <v/>
      </c>
      <c r="FM62" s="590"/>
      <c r="FN62" s="119">
        <f t="shared" si="95"/>
        <v>11</v>
      </c>
      <c r="FO62" s="427" t="str">
        <f t="shared" si="74"/>
        <v/>
      </c>
      <c r="FP62" s="123">
        <v>57</v>
      </c>
      <c r="FQ62" s="425"/>
      <c r="FR62" s="423"/>
      <c r="FS62" s="423"/>
      <c r="FT62" s="423"/>
      <c r="FU62" s="423"/>
      <c r="FV62" s="203"/>
      <c r="FW62" s="204"/>
      <c r="FX62" s="600" t="str">
        <f t="shared" si="115"/>
        <v/>
      </c>
      <c r="FY62" s="601"/>
      <c r="FZ62" s="603"/>
      <c r="GA62" s="602" t="str">
        <f t="shared" si="53"/>
        <v/>
      </c>
      <c r="GB62" s="120" t="str">
        <f>IF(ISBLANK(FV62),"",IF(ISBLANK(FZ62),0,FZ62)*ion21Coop!$F$46/100+FX62-FZ62)</f>
        <v/>
      </c>
      <c r="GC62" s="590"/>
      <c r="GD62" s="119">
        <f t="shared" si="96"/>
        <v>12</v>
      </c>
      <c r="GE62" s="427" t="str">
        <f t="shared" si="75"/>
        <v/>
      </c>
      <c r="GF62" s="123">
        <v>57</v>
      </c>
      <c r="GG62" s="425"/>
      <c r="GH62" s="423"/>
      <c r="GI62" s="423"/>
      <c r="GJ62" s="423"/>
      <c r="GK62" s="423"/>
      <c r="GL62" s="203"/>
      <c r="GM62" s="204"/>
      <c r="GN62" s="600" t="str">
        <f t="shared" si="116"/>
        <v/>
      </c>
      <c r="GO62" s="601"/>
      <c r="GP62" s="603"/>
      <c r="GQ62" s="602" t="str">
        <f t="shared" si="54"/>
        <v/>
      </c>
      <c r="GR62" s="120" t="str">
        <f>IF(ISBLANK(GL62),"",IF(ISBLANK(GP62),0,GP62)*ion21Coop!$F$46/100+GN62-GP62)</f>
        <v/>
      </c>
      <c r="GT62" s="119">
        <f t="shared" si="97"/>
        <v>13</v>
      </c>
      <c r="GU62" s="427" t="str">
        <f t="shared" si="76"/>
        <v/>
      </c>
      <c r="GV62" s="123">
        <v>57</v>
      </c>
      <c r="GW62" s="425"/>
      <c r="GX62" s="423"/>
      <c r="GY62" s="423"/>
      <c r="GZ62" s="423"/>
      <c r="HA62" s="423"/>
      <c r="HB62" s="203"/>
      <c r="HC62" s="204"/>
      <c r="HD62" s="600" t="str">
        <f t="shared" si="117"/>
        <v/>
      </c>
      <c r="HE62" s="601"/>
      <c r="HF62" s="603"/>
      <c r="HG62" s="602" t="str">
        <f t="shared" si="55"/>
        <v/>
      </c>
      <c r="HH62" s="120" t="str">
        <f>IF(ISBLANK(HB62),"",IF(ISBLANK(HF62),0,HF62)*ion21Coop!$F$46/100+HD62-HF62)</f>
        <v/>
      </c>
      <c r="HI62" s="590"/>
      <c r="HJ62" s="119">
        <f t="shared" si="98"/>
        <v>14</v>
      </c>
      <c r="HK62" s="427" t="str">
        <f t="shared" si="77"/>
        <v/>
      </c>
      <c r="HL62" s="123">
        <v>57</v>
      </c>
      <c r="HM62" s="425"/>
      <c r="HN62" s="423"/>
      <c r="HO62" s="423"/>
      <c r="HP62" s="423"/>
      <c r="HQ62" s="423"/>
      <c r="HR62" s="203"/>
      <c r="HS62" s="204"/>
      <c r="HT62" s="600" t="str">
        <f t="shared" si="118"/>
        <v/>
      </c>
      <c r="HU62" s="601"/>
      <c r="HV62" s="603"/>
      <c r="HW62" s="602" t="str">
        <f t="shared" si="56"/>
        <v/>
      </c>
      <c r="HX62" s="120" t="str">
        <f>IF(ISBLANK(HR62),"",IF(ISBLANK(HV62),0,HV62)*ion21Coop!$F$46/100+HT62-HV62)</f>
        <v/>
      </c>
      <c r="HY62" s="590"/>
      <c r="HZ62" s="119">
        <f t="shared" si="99"/>
        <v>15</v>
      </c>
      <c r="IA62" s="427" t="str">
        <f t="shared" si="78"/>
        <v/>
      </c>
      <c r="IB62" s="123">
        <v>57</v>
      </c>
      <c r="IC62" s="425"/>
      <c r="ID62" s="423"/>
      <c r="IE62" s="423"/>
      <c r="IF62" s="423"/>
      <c r="IG62" s="423"/>
      <c r="IH62" s="203"/>
      <c r="II62" s="204"/>
      <c r="IJ62" s="600" t="str">
        <f t="shared" si="119"/>
        <v/>
      </c>
      <c r="IK62" s="601"/>
      <c r="IL62" s="603"/>
      <c r="IM62" s="602" t="str">
        <f t="shared" si="57"/>
        <v/>
      </c>
      <c r="IN62" s="120" t="str">
        <f>IF(ISBLANK(IH62),"",IF(ISBLANK(IL62),0,IL62)*ion21Coop!$F$46/100+IJ62-IL62)</f>
        <v/>
      </c>
      <c r="IP62" s="119">
        <f t="shared" si="100"/>
        <v>16</v>
      </c>
      <c r="IQ62" s="427" t="str">
        <f t="shared" si="79"/>
        <v/>
      </c>
      <c r="IR62" s="123">
        <v>57</v>
      </c>
      <c r="IS62" s="425"/>
      <c r="IT62" s="423"/>
      <c r="IU62" s="423"/>
      <c r="IV62" s="423"/>
      <c r="IW62" s="423"/>
      <c r="IX62" s="203"/>
      <c r="IY62" s="204"/>
      <c r="IZ62" s="600" t="str">
        <f t="shared" si="120"/>
        <v/>
      </c>
      <c r="JA62" s="601"/>
      <c r="JB62" s="603"/>
      <c r="JC62" s="602" t="str">
        <f t="shared" si="58"/>
        <v/>
      </c>
      <c r="JD62" s="120" t="str">
        <f>IF(ISBLANK(IX62),"",IF(ISBLANK(JB62),0,JB62)*ion21Coop!$F$46/100+IZ62-JB62)</f>
        <v/>
      </c>
      <c r="JF62" s="119">
        <f t="shared" si="101"/>
        <v>17</v>
      </c>
      <c r="JG62" s="427" t="str">
        <f t="shared" si="80"/>
        <v/>
      </c>
      <c r="JH62" s="123">
        <v>57</v>
      </c>
      <c r="JI62" s="425"/>
      <c r="JJ62" s="423"/>
      <c r="JK62" s="423"/>
      <c r="JL62" s="423"/>
      <c r="JM62" s="423"/>
      <c r="JN62" s="203"/>
      <c r="JO62" s="204"/>
      <c r="JP62" s="600" t="str">
        <f t="shared" si="121"/>
        <v/>
      </c>
      <c r="JQ62" s="601"/>
      <c r="JR62" s="603"/>
      <c r="JS62" s="602" t="str">
        <f t="shared" si="59"/>
        <v/>
      </c>
      <c r="JT62" s="120" t="str">
        <f>IF(ISBLANK(JN62),"",IF(ISBLANK(JR62),0,JR62)*ion21Coop!$F$46/100+JP62-JR62)</f>
        <v/>
      </c>
      <c r="JV62" s="119">
        <f t="shared" si="102"/>
        <v>18</v>
      </c>
      <c r="JW62" s="427" t="str">
        <f t="shared" si="81"/>
        <v/>
      </c>
      <c r="JX62" s="123">
        <v>57</v>
      </c>
      <c r="JY62" s="425"/>
      <c r="JZ62" s="423"/>
      <c r="KA62" s="423"/>
      <c r="KB62" s="423"/>
      <c r="KC62" s="423"/>
      <c r="KD62" s="203"/>
      <c r="KE62" s="204"/>
      <c r="KF62" s="600" t="str">
        <f t="shared" si="122"/>
        <v/>
      </c>
      <c r="KG62" s="601"/>
      <c r="KH62" s="603"/>
      <c r="KI62" s="602" t="str">
        <f t="shared" si="60"/>
        <v/>
      </c>
      <c r="KJ62" s="120" t="str">
        <f>IF(ISBLANK(KD62),"",IF(ISBLANK(KH62),0,KH62)*ion21Coop!$F$46/100+KF62-KH62)</f>
        <v/>
      </c>
      <c r="KL62" s="119">
        <f t="shared" si="103"/>
        <v>19</v>
      </c>
      <c r="KM62" s="427" t="str">
        <f t="shared" si="82"/>
        <v/>
      </c>
      <c r="KN62" s="123">
        <v>57</v>
      </c>
      <c r="KO62" s="425"/>
      <c r="KP62" s="423"/>
      <c r="KQ62" s="423"/>
      <c r="KR62" s="423"/>
      <c r="KS62" s="423"/>
      <c r="KT62" s="203"/>
      <c r="KU62" s="204"/>
      <c r="KV62" s="600" t="str">
        <f t="shared" si="123"/>
        <v/>
      </c>
      <c r="KW62" s="601"/>
      <c r="KX62" s="603"/>
      <c r="KY62" s="602" t="str">
        <f t="shared" si="61"/>
        <v/>
      </c>
      <c r="KZ62" s="120" t="str">
        <f>IF(ISBLANK(KT62),"",IF(ISBLANK(KX62),0,KX62)*ion21Coop!$F$46/100+KV62-KX62)</f>
        <v/>
      </c>
      <c r="LB62" s="119">
        <f t="shared" si="104"/>
        <v>20</v>
      </c>
      <c r="LC62" s="123" t="str">
        <f t="shared" si="83"/>
        <v/>
      </c>
      <c r="LD62" s="123">
        <v>57</v>
      </c>
      <c r="LE62" s="425"/>
      <c r="LF62" s="423"/>
      <c r="LG62" s="423"/>
      <c r="LH62" s="423"/>
      <c r="LI62" s="423"/>
      <c r="LJ62" s="203"/>
      <c r="LK62" s="204"/>
      <c r="LL62" s="120" t="str">
        <f t="shared" si="124"/>
        <v/>
      </c>
      <c r="LM62" s="601"/>
      <c r="LN62" s="603"/>
      <c r="LO62" s="599" t="str">
        <f t="shared" si="62"/>
        <v/>
      </c>
      <c r="LP62" s="120" t="str">
        <f>IF(ISBLANK(LJ62),"",IF(ISBLANK(LN62),0,LN62)*ion21Coop!$F$46/100+LL62-LN62)</f>
        <v/>
      </c>
      <c r="LR62" s="119">
        <f t="shared" si="105"/>
        <v>21</v>
      </c>
      <c r="LS62" s="123" t="str">
        <f t="shared" si="84"/>
        <v/>
      </c>
      <c r="LT62" s="123">
        <v>57</v>
      </c>
      <c r="LU62" s="425"/>
      <c r="LV62" s="423"/>
      <c r="LW62" s="423"/>
      <c r="LX62" s="423"/>
      <c r="LY62" s="423"/>
      <c r="LZ62" s="203"/>
      <c r="MA62" s="204"/>
      <c r="MB62" s="120" t="str">
        <f t="shared" si="125"/>
        <v/>
      </c>
      <c r="MC62" s="601"/>
      <c r="MD62" s="603"/>
      <c r="ME62" s="599" t="str">
        <f t="shared" si="63"/>
        <v/>
      </c>
      <c r="MF62" s="120" t="str">
        <f>IF(ISBLANK(LZ62),"",IF(ISBLANK(MD62),0,MD62)*ion21Coop!$F$46/100+MB62-MD62)</f>
        <v/>
      </c>
    </row>
    <row r="63" spans="2:344" x14ac:dyDescent="0.3">
      <c r="J63" s="119">
        <f t="shared" si="85"/>
        <v>1</v>
      </c>
      <c r="K63" s="123" t="str">
        <f t="shared" si="64"/>
        <v>YaJo</v>
      </c>
      <c r="L63" s="123">
        <v>58</v>
      </c>
      <c r="M63" s="585"/>
      <c r="N63" s="351"/>
      <c r="O63" s="351"/>
      <c r="P63" s="351"/>
      <c r="Q63" s="351"/>
      <c r="R63" s="202"/>
      <c r="S63" s="349"/>
      <c r="T63" s="120" t="str">
        <f t="shared" si="126"/>
        <v/>
      </c>
      <c r="U63" s="597"/>
      <c r="V63" s="598"/>
      <c r="W63" s="599" t="str">
        <f t="shared" si="43"/>
        <v/>
      </c>
      <c r="X63" s="120" t="str">
        <f>IF(ISBLANK(R63),"",IF(ISBLANK(V63),0,V63)*ion21Coop!$F$46/100+T63-V63)</f>
        <v/>
      </c>
      <c r="Y63" s="590"/>
      <c r="Z63" s="119">
        <f t="shared" si="86"/>
        <v>2</v>
      </c>
      <c r="AA63" s="123" t="str">
        <f t="shared" si="65"/>
        <v>GeLo</v>
      </c>
      <c r="AB63" s="123">
        <v>58</v>
      </c>
      <c r="AC63" s="616"/>
      <c r="AD63" s="423"/>
      <c r="AE63" s="423"/>
      <c r="AF63" s="423"/>
      <c r="AG63" s="423"/>
      <c r="AH63" s="203"/>
      <c r="AI63" s="204"/>
      <c r="AJ63" s="120" t="str">
        <f t="shared" si="106"/>
        <v/>
      </c>
      <c r="AK63" s="601"/>
      <c r="AL63" s="603"/>
      <c r="AM63" s="599" t="str">
        <f t="shared" si="44"/>
        <v/>
      </c>
      <c r="AN63" s="120" t="str">
        <f>IF(ISBLANK(AH63),"",IF(ISBLANK(AL63),0,AL63)*ion21Coop!$F$46/100+AJ63-AL63)</f>
        <v/>
      </c>
      <c r="AO63" s="577"/>
      <c r="AP63" s="119">
        <f t="shared" si="87"/>
        <v>3</v>
      </c>
      <c r="AQ63" s="123" t="str">
        <f t="shared" si="66"/>
        <v>MiDo</v>
      </c>
      <c r="AR63" s="123">
        <v>58</v>
      </c>
      <c r="AS63" s="585"/>
      <c r="AT63" s="351"/>
      <c r="AU63" s="351"/>
      <c r="AV63" s="351"/>
      <c r="AW63" s="351"/>
      <c r="AX63" s="202"/>
      <c r="AY63" s="349"/>
      <c r="AZ63" s="120" t="str">
        <f t="shared" si="107"/>
        <v/>
      </c>
      <c r="BA63" s="597"/>
      <c r="BB63" s="598"/>
      <c r="BC63" s="599" t="str">
        <f t="shared" si="45"/>
        <v/>
      </c>
      <c r="BD63" s="120" t="str">
        <f>IF(ISBLANK(AX63),"",IF(ISBLANK(BB63),0,BB63)*ion21Coop!$F$46/100+AZ63-BB63)</f>
        <v/>
      </c>
      <c r="BF63" s="119">
        <f t="shared" si="88"/>
        <v>4</v>
      </c>
      <c r="BG63" s="123" t="str">
        <f t="shared" si="67"/>
        <v>EmNi</v>
      </c>
      <c r="BH63" s="123">
        <v>58</v>
      </c>
      <c r="BI63" s="585"/>
      <c r="BJ63" s="351"/>
      <c r="BK63" s="351"/>
      <c r="BL63" s="351"/>
      <c r="BM63" s="351"/>
      <c r="BN63" s="202"/>
      <c r="BO63" s="349"/>
      <c r="BP63" s="120" t="str">
        <f t="shared" si="108"/>
        <v/>
      </c>
      <c r="BQ63" s="597"/>
      <c r="BR63" s="598"/>
      <c r="BS63" s="599" t="str">
        <f t="shared" si="46"/>
        <v/>
      </c>
      <c r="BT63" s="120" t="str">
        <f>IF(ISBLANK(BN63),"",IF(ISBLANK(BR63),0,BR63)*ion21Coop!$F$46/100+BP63-BR63)</f>
        <v/>
      </c>
      <c r="BU63" s="590"/>
      <c r="BV63" s="119">
        <f t="shared" si="89"/>
        <v>5</v>
      </c>
      <c r="BW63" s="123" t="str">
        <f t="shared" si="68"/>
        <v>HeJe</v>
      </c>
      <c r="BX63" s="123">
        <v>58</v>
      </c>
      <c r="BY63" s="616"/>
      <c r="BZ63" s="423"/>
      <c r="CA63" s="423"/>
      <c r="CB63" s="423"/>
      <c r="CC63" s="423"/>
      <c r="CD63" s="203"/>
      <c r="CE63" s="204"/>
      <c r="CF63" s="120" t="str">
        <f t="shared" si="109"/>
        <v/>
      </c>
      <c r="CG63" s="601"/>
      <c r="CH63" s="603"/>
      <c r="CI63" s="599" t="str">
        <f t="shared" si="47"/>
        <v/>
      </c>
      <c r="CJ63" s="120" t="str">
        <f>IF(ISBLANK(CD63),"",IF(ISBLANK(CH63),0,CH63)*ion21Coop!$F$46/100+CF63-CH63)</f>
        <v/>
      </c>
      <c r="CK63" s="590"/>
      <c r="CL63" s="119">
        <f t="shared" si="90"/>
        <v>6</v>
      </c>
      <c r="CM63" s="123" t="str">
        <f t="shared" si="69"/>
        <v/>
      </c>
      <c r="CN63" s="123">
        <v>58</v>
      </c>
      <c r="CO63" s="616"/>
      <c r="CP63" s="423"/>
      <c r="CQ63" s="423"/>
      <c r="CR63" s="423"/>
      <c r="CS63" s="423"/>
      <c r="CT63" s="203"/>
      <c r="CU63" s="204"/>
      <c r="CV63" s="120" t="str">
        <f t="shared" si="110"/>
        <v/>
      </c>
      <c r="CW63" s="601"/>
      <c r="CX63" s="603"/>
      <c r="CY63" s="599" t="str">
        <f t="shared" si="48"/>
        <v/>
      </c>
      <c r="CZ63" s="120" t="str">
        <f>IF(ISBLANK(CT63),"",IF(ISBLANK(CX63),0,CX63)*ion21Coop!$F$46/100+CV63-CX63)</f>
        <v/>
      </c>
      <c r="DB63" s="119">
        <f t="shared" si="91"/>
        <v>7</v>
      </c>
      <c r="DC63" s="123" t="str">
        <f t="shared" si="70"/>
        <v/>
      </c>
      <c r="DD63" s="123">
        <v>58</v>
      </c>
      <c r="DE63" s="616"/>
      <c r="DF63" s="423"/>
      <c r="DG63" s="423"/>
      <c r="DH63" s="423"/>
      <c r="DI63" s="423"/>
      <c r="DJ63" s="203"/>
      <c r="DK63" s="204"/>
      <c r="DL63" s="120" t="str">
        <f t="shared" si="111"/>
        <v/>
      </c>
      <c r="DM63" s="601"/>
      <c r="DN63" s="603"/>
      <c r="DO63" s="599" t="str">
        <f t="shared" si="49"/>
        <v/>
      </c>
      <c r="DP63" s="120" t="str">
        <f>IF(ISBLANK(DJ63),"",IF(ISBLANK(DN63),0,DN63)*ion21Coop!$F$46/100+DL63-DN63)</f>
        <v/>
      </c>
      <c r="DQ63" s="590"/>
      <c r="DR63" s="119">
        <f t="shared" si="92"/>
        <v>8</v>
      </c>
      <c r="DS63" s="123" t="str">
        <f t="shared" si="71"/>
        <v/>
      </c>
      <c r="DT63" s="123">
        <v>58</v>
      </c>
      <c r="DU63" s="616"/>
      <c r="DV63" s="423"/>
      <c r="DW63" s="423"/>
      <c r="DX63" s="423"/>
      <c r="DY63" s="423"/>
      <c r="DZ63" s="203"/>
      <c r="EA63" s="204"/>
      <c r="EB63" s="120" t="str">
        <f t="shared" si="112"/>
        <v/>
      </c>
      <c r="EC63" s="601"/>
      <c r="ED63" s="603"/>
      <c r="EE63" s="599" t="str">
        <f t="shared" si="50"/>
        <v/>
      </c>
      <c r="EF63" s="120" t="str">
        <f>IF(ISBLANK(DZ63),"",IF(ISBLANK(ED63),0,ED63)*ion21Coop!$F$46/100+EB63-ED63)</f>
        <v/>
      </c>
      <c r="EG63" s="590"/>
      <c r="EH63" s="119">
        <f t="shared" si="93"/>
        <v>9</v>
      </c>
      <c r="EI63" s="427" t="str">
        <f t="shared" si="72"/>
        <v/>
      </c>
      <c r="EJ63" s="123">
        <v>58</v>
      </c>
      <c r="EK63" s="425"/>
      <c r="EL63" s="423"/>
      <c r="EM63" s="423"/>
      <c r="EN63" s="423"/>
      <c r="EO63" s="423"/>
      <c r="EP63" s="203"/>
      <c r="EQ63" s="204"/>
      <c r="ER63" s="600" t="str">
        <f t="shared" si="113"/>
        <v/>
      </c>
      <c r="ES63" s="601"/>
      <c r="ET63" s="603"/>
      <c r="EU63" s="602" t="str">
        <f t="shared" si="51"/>
        <v/>
      </c>
      <c r="EV63" s="120" t="str">
        <f>IF(ISBLANK(EP63),"",IF(ISBLANK(ET63),0,ET63)*ion21Coop!$F$46/100+ER63-ET63)</f>
        <v/>
      </c>
      <c r="EX63" s="119">
        <f t="shared" si="94"/>
        <v>10</v>
      </c>
      <c r="EY63" s="427" t="str">
        <f t="shared" si="73"/>
        <v/>
      </c>
      <c r="EZ63" s="123">
        <v>58</v>
      </c>
      <c r="FA63" s="425"/>
      <c r="FB63" s="423"/>
      <c r="FC63" s="423"/>
      <c r="FD63" s="423"/>
      <c r="FE63" s="423"/>
      <c r="FF63" s="203"/>
      <c r="FG63" s="204"/>
      <c r="FH63" s="600" t="str">
        <f t="shared" si="114"/>
        <v/>
      </c>
      <c r="FI63" s="601"/>
      <c r="FJ63" s="603"/>
      <c r="FK63" s="602" t="str">
        <f t="shared" si="52"/>
        <v/>
      </c>
      <c r="FL63" s="120" t="str">
        <f>IF(ISBLANK(FF63),"",IF(ISBLANK(FJ63),0,FJ63)*ion21Coop!$F$46/100+FH63-FJ63)</f>
        <v/>
      </c>
      <c r="FM63" s="590"/>
      <c r="FN63" s="119">
        <f t="shared" si="95"/>
        <v>11</v>
      </c>
      <c r="FO63" s="427" t="str">
        <f t="shared" si="74"/>
        <v/>
      </c>
      <c r="FP63" s="123">
        <v>58</v>
      </c>
      <c r="FQ63" s="425"/>
      <c r="FR63" s="423"/>
      <c r="FS63" s="423"/>
      <c r="FT63" s="423"/>
      <c r="FU63" s="423"/>
      <c r="FV63" s="203"/>
      <c r="FW63" s="204"/>
      <c r="FX63" s="600" t="str">
        <f t="shared" si="115"/>
        <v/>
      </c>
      <c r="FY63" s="601"/>
      <c r="FZ63" s="603"/>
      <c r="GA63" s="602" t="str">
        <f t="shared" si="53"/>
        <v/>
      </c>
      <c r="GB63" s="120" t="str">
        <f>IF(ISBLANK(FV63),"",IF(ISBLANK(FZ63),0,FZ63)*ion21Coop!$F$46/100+FX63-FZ63)</f>
        <v/>
      </c>
      <c r="GC63" s="590"/>
      <c r="GD63" s="119">
        <f t="shared" si="96"/>
        <v>12</v>
      </c>
      <c r="GE63" s="427" t="str">
        <f t="shared" si="75"/>
        <v/>
      </c>
      <c r="GF63" s="123">
        <v>58</v>
      </c>
      <c r="GG63" s="425"/>
      <c r="GH63" s="423"/>
      <c r="GI63" s="423"/>
      <c r="GJ63" s="423"/>
      <c r="GK63" s="423"/>
      <c r="GL63" s="203"/>
      <c r="GM63" s="204"/>
      <c r="GN63" s="600" t="str">
        <f t="shared" si="116"/>
        <v/>
      </c>
      <c r="GO63" s="601"/>
      <c r="GP63" s="603"/>
      <c r="GQ63" s="602" t="str">
        <f t="shared" si="54"/>
        <v/>
      </c>
      <c r="GR63" s="120" t="str">
        <f>IF(ISBLANK(GL63),"",IF(ISBLANK(GP63),0,GP63)*ion21Coop!$F$46/100+GN63-GP63)</f>
        <v/>
      </c>
      <c r="GT63" s="119">
        <f t="shared" si="97"/>
        <v>13</v>
      </c>
      <c r="GU63" s="427" t="str">
        <f t="shared" si="76"/>
        <v/>
      </c>
      <c r="GV63" s="123">
        <v>58</v>
      </c>
      <c r="GW63" s="425"/>
      <c r="GX63" s="423"/>
      <c r="GY63" s="423"/>
      <c r="GZ63" s="423"/>
      <c r="HA63" s="423"/>
      <c r="HB63" s="203"/>
      <c r="HC63" s="204"/>
      <c r="HD63" s="600" t="str">
        <f t="shared" si="117"/>
        <v/>
      </c>
      <c r="HE63" s="601"/>
      <c r="HF63" s="603"/>
      <c r="HG63" s="602" t="str">
        <f t="shared" si="55"/>
        <v/>
      </c>
      <c r="HH63" s="120" t="str">
        <f>IF(ISBLANK(HB63),"",IF(ISBLANK(HF63),0,HF63)*ion21Coop!$F$46/100+HD63-HF63)</f>
        <v/>
      </c>
      <c r="HI63" s="590"/>
      <c r="HJ63" s="119">
        <f t="shared" si="98"/>
        <v>14</v>
      </c>
      <c r="HK63" s="427" t="str">
        <f t="shared" si="77"/>
        <v/>
      </c>
      <c r="HL63" s="123">
        <v>58</v>
      </c>
      <c r="HM63" s="425"/>
      <c r="HN63" s="423"/>
      <c r="HO63" s="423"/>
      <c r="HP63" s="423"/>
      <c r="HQ63" s="423"/>
      <c r="HR63" s="203"/>
      <c r="HS63" s="204"/>
      <c r="HT63" s="600" t="str">
        <f t="shared" si="118"/>
        <v/>
      </c>
      <c r="HU63" s="601"/>
      <c r="HV63" s="603"/>
      <c r="HW63" s="602" t="str">
        <f t="shared" si="56"/>
        <v/>
      </c>
      <c r="HX63" s="120" t="str">
        <f>IF(ISBLANK(HR63),"",IF(ISBLANK(HV63),0,HV63)*ion21Coop!$F$46/100+HT63-HV63)</f>
        <v/>
      </c>
      <c r="HY63" s="590"/>
      <c r="HZ63" s="119">
        <f t="shared" si="99"/>
        <v>15</v>
      </c>
      <c r="IA63" s="427" t="str">
        <f t="shared" si="78"/>
        <v/>
      </c>
      <c r="IB63" s="123">
        <v>58</v>
      </c>
      <c r="IC63" s="425"/>
      <c r="ID63" s="423"/>
      <c r="IE63" s="423"/>
      <c r="IF63" s="423"/>
      <c r="IG63" s="423"/>
      <c r="IH63" s="203"/>
      <c r="II63" s="204"/>
      <c r="IJ63" s="600" t="str">
        <f t="shared" si="119"/>
        <v/>
      </c>
      <c r="IK63" s="601"/>
      <c r="IL63" s="603"/>
      <c r="IM63" s="602" t="str">
        <f t="shared" si="57"/>
        <v/>
      </c>
      <c r="IN63" s="120" t="str">
        <f>IF(ISBLANK(IH63),"",IF(ISBLANK(IL63),0,IL63)*ion21Coop!$F$46/100+IJ63-IL63)</f>
        <v/>
      </c>
      <c r="IP63" s="119">
        <f t="shared" si="100"/>
        <v>16</v>
      </c>
      <c r="IQ63" s="427" t="str">
        <f t="shared" si="79"/>
        <v/>
      </c>
      <c r="IR63" s="123">
        <v>58</v>
      </c>
      <c r="IS63" s="425"/>
      <c r="IT63" s="423"/>
      <c r="IU63" s="423"/>
      <c r="IV63" s="423"/>
      <c r="IW63" s="423"/>
      <c r="IX63" s="203"/>
      <c r="IY63" s="204"/>
      <c r="IZ63" s="600" t="str">
        <f t="shared" si="120"/>
        <v/>
      </c>
      <c r="JA63" s="601"/>
      <c r="JB63" s="603"/>
      <c r="JC63" s="602" t="str">
        <f t="shared" si="58"/>
        <v/>
      </c>
      <c r="JD63" s="120" t="str">
        <f>IF(ISBLANK(IX63),"",IF(ISBLANK(JB63),0,JB63)*ion21Coop!$F$46/100+IZ63-JB63)</f>
        <v/>
      </c>
      <c r="JF63" s="119">
        <f t="shared" si="101"/>
        <v>17</v>
      </c>
      <c r="JG63" s="427" t="str">
        <f t="shared" si="80"/>
        <v/>
      </c>
      <c r="JH63" s="123">
        <v>58</v>
      </c>
      <c r="JI63" s="425"/>
      <c r="JJ63" s="423"/>
      <c r="JK63" s="423"/>
      <c r="JL63" s="423"/>
      <c r="JM63" s="423"/>
      <c r="JN63" s="203"/>
      <c r="JO63" s="204"/>
      <c r="JP63" s="600" t="str">
        <f t="shared" si="121"/>
        <v/>
      </c>
      <c r="JQ63" s="601"/>
      <c r="JR63" s="603"/>
      <c r="JS63" s="602" t="str">
        <f t="shared" si="59"/>
        <v/>
      </c>
      <c r="JT63" s="120" t="str">
        <f>IF(ISBLANK(JN63),"",IF(ISBLANK(JR63),0,JR63)*ion21Coop!$F$46/100+JP63-JR63)</f>
        <v/>
      </c>
      <c r="JV63" s="119">
        <f t="shared" si="102"/>
        <v>18</v>
      </c>
      <c r="JW63" s="427" t="str">
        <f t="shared" si="81"/>
        <v/>
      </c>
      <c r="JX63" s="123">
        <v>58</v>
      </c>
      <c r="JY63" s="425"/>
      <c r="JZ63" s="423"/>
      <c r="KA63" s="423"/>
      <c r="KB63" s="423"/>
      <c r="KC63" s="423"/>
      <c r="KD63" s="203"/>
      <c r="KE63" s="204"/>
      <c r="KF63" s="600" t="str">
        <f t="shared" si="122"/>
        <v/>
      </c>
      <c r="KG63" s="601"/>
      <c r="KH63" s="603"/>
      <c r="KI63" s="602" t="str">
        <f t="shared" si="60"/>
        <v/>
      </c>
      <c r="KJ63" s="120" t="str">
        <f>IF(ISBLANK(KD63),"",IF(ISBLANK(KH63),0,KH63)*ion21Coop!$F$46/100+KF63-KH63)</f>
        <v/>
      </c>
      <c r="KL63" s="119">
        <f t="shared" si="103"/>
        <v>19</v>
      </c>
      <c r="KM63" s="427" t="str">
        <f t="shared" si="82"/>
        <v/>
      </c>
      <c r="KN63" s="123">
        <v>58</v>
      </c>
      <c r="KO63" s="425"/>
      <c r="KP63" s="423"/>
      <c r="KQ63" s="423"/>
      <c r="KR63" s="423"/>
      <c r="KS63" s="423"/>
      <c r="KT63" s="203"/>
      <c r="KU63" s="204"/>
      <c r="KV63" s="600" t="str">
        <f t="shared" si="123"/>
        <v/>
      </c>
      <c r="KW63" s="601"/>
      <c r="KX63" s="603"/>
      <c r="KY63" s="602" t="str">
        <f t="shared" si="61"/>
        <v/>
      </c>
      <c r="KZ63" s="120" t="str">
        <f>IF(ISBLANK(KT63),"",IF(ISBLANK(KX63),0,KX63)*ion21Coop!$F$46/100+KV63-KX63)</f>
        <v/>
      </c>
      <c r="LB63" s="119">
        <f t="shared" si="104"/>
        <v>20</v>
      </c>
      <c r="LC63" s="123" t="str">
        <f t="shared" si="83"/>
        <v/>
      </c>
      <c r="LD63" s="123">
        <v>58</v>
      </c>
      <c r="LE63" s="425"/>
      <c r="LF63" s="423"/>
      <c r="LG63" s="423"/>
      <c r="LH63" s="423"/>
      <c r="LI63" s="423"/>
      <c r="LJ63" s="203"/>
      <c r="LK63" s="204"/>
      <c r="LL63" s="120" t="str">
        <f t="shared" si="124"/>
        <v/>
      </c>
      <c r="LM63" s="601"/>
      <c r="LN63" s="603"/>
      <c r="LO63" s="599" t="str">
        <f t="shared" si="62"/>
        <v/>
      </c>
      <c r="LP63" s="120" t="str">
        <f>IF(ISBLANK(LJ63),"",IF(ISBLANK(LN63),0,LN63)*ion21Coop!$F$46/100+LL63-LN63)</f>
        <v/>
      </c>
      <c r="LR63" s="119">
        <f t="shared" si="105"/>
        <v>21</v>
      </c>
      <c r="LS63" s="123" t="str">
        <f t="shared" si="84"/>
        <v/>
      </c>
      <c r="LT63" s="123">
        <v>58</v>
      </c>
      <c r="LU63" s="425"/>
      <c r="LV63" s="423"/>
      <c r="LW63" s="423"/>
      <c r="LX63" s="423"/>
      <c r="LY63" s="423"/>
      <c r="LZ63" s="203"/>
      <c r="MA63" s="204"/>
      <c r="MB63" s="120" t="str">
        <f t="shared" si="125"/>
        <v/>
      </c>
      <c r="MC63" s="601"/>
      <c r="MD63" s="603"/>
      <c r="ME63" s="599" t="str">
        <f t="shared" si="63"/>
        <v/>
      </c>
      <c r="MF63" s="120" t="str">
        <f>IF(ISBLANK(LZ63),"",IF(ISBLANK(MD63),0,MD63)*ion21Coop!$F$46/100+MB63-MD63)</f>
        <v/>
      </c>
    </row>
    <row r="64" spans="2:344" x14ac:dyDescent="0.3">
      <c r="J64" s="119">
        <f t="shared" si="85"/>
        <v>1</v>
      </c>
      <c r="K64" s="123" t="str">
        <f t="shared" si="64"/>
        <v>YaJo</v>
      </c>
      <c r="L64" s="123">
        <v>59</v>
      </c>
      <c r="M64" s="585"/>
      <c r="N64" s="351"/>
      <c r="O64" s="351"/>
      <c r="P64" s="351"/>
      <c r="Q64" s="351"/>
      <c r="R64" s="202"/>
      <c r="S64" s="349"/>
      <c r="T64" s="120" t="str">
        <f t="shared" si="126"/>
        <v/>
      </c>
      <c r="U64" s="597"/>
      <c r="V64" s="598"/>
      <c r="W64" s="599" t="str">
        <f t="shared" si="43"/>
        <v/>
      </c>
      <c r="X64" s="120" t="str">
        <f>IF(ISBLANK(R64),"",IF(ISBLANK(V64),0,V64)*ion21Coop!$F$46/100+T64-V64)</f>
        <v/>
      </c>
      <c r="Y64" s="590"/>
      <c r="Z64" s="119">
        <f t="shared" si="86"/>
        <v>2</v>
      </c>
      <c r="AA64" s="123" t="str">
        <f t="shared" si="65"/>
        <v>GeLo</v>
      </c>
      <c r="AB64" s="123">
        <v>59</v>
      </c>
      <c r="AC64" s="616"/>
      <c r="AD64" s="423"/>
      <c r="AE64" s="423"/>
      <c r="AF64" s="423"/>
      <c r="AG64" s="423"/>
      <c r="AH64" s="203"/>
      <c r="AI64" s="204"/>
      <c r="AJ64" s="120" t="str">
        <f t="shared" si="106"/>
        <v/>
      </c>
      <c r="AK64" s="601"/>
      <c r="AL64" s="603"/>
      <c r="AM64" s="599" t="str">
        <f t="shared" si="44"/>
        <v/>
      </c>
      <c r="AN64" s="120" t="str">
        <f>IF(ISBLANK(AH64),"",IF(ISBLANK(AL64),0,AL64)*ion21Coop!$F$46/100+AJ64-AL64)</f>
        <v/>
      </c>
      <c r="AO64" s="577"/>
      <c r="AP64" s="119">
        <f t="shared" si="87"/>
        <v>3</v>
      </c>
      <c r="AQ64" s="123" t="str">
        <f t="shared" si="66"/>
        <v>MiDo</v>
      </c>
      <c r="AR64" s="123">
        <v>59</v>
      </c>
      <c r="AS64" s="585"/>
      <c r="AT64" s="351"/>
      <c r="AU64" s="351"/>
      <c r="AV64" s="351"/>
      <c r="AW64" s="351"/>
      <c r="AX64" s="202"/>
      <c r="AY64" s="349"/>
      <c r="AZ64" s="120" t="str">
        <f t="shared" si="107"/>
        <v/>
      </c>
      <c r="BA64" s="597"/>
      <c r="BB64" s="598"/>
      <c r="BC64" s="599" t="str">
        <f t="shared" si="45"/>
        <v/>
      </c>
      <c r="BD64" s="120" t="str">
        <f>IF(ISBLANK(AX64),"",IF(ISBLANK(BB64),0,BB64)*ion21Coop!$F$46/100+AZ64-BB64)</f>
        <v/>
      </c>
      <c r="BF64" s="119">
        <f t="shared" si="88"/>
        <v>4</v>
      </c>
      <c r="BG64" s="123" t="str">
        <f t="shared" si="67"/>
        <v>EmNi</v>
      </c>
      <c r="BH64" s="123">
        <v>59</v>
      </c>
      <c r="BI64" s="585"/>
      <c r="BJ64" s="351"/>
      <c r="BK64" s="351"/>
      <c r="BL64" s="351"/>
      <c r="BM64" s="351"/>
      <c r="BN64" s="202"/>
      <c r="BO64" s="349"/>
      <c r="BP64" s="120" t="str">
        <f t="shared" si="108"/>
        <v/>
      </c>
      <c r="BQ64" s="597"/>
      <c r="BR64" s="598"/>
      <c r="BS64" s="599" t="str">
        <f t="shared" si="46"/>
        <v/>
      </c>
      <c r="BT64" s="120" t="str">
        <f>IF(ISBLANK(BN64),"",IF(ISBLANK(BR64),0,BR64)*ion21Coop!$F$46/100+BP64-BR64)</f>
        <v/>
      </c>
      <c r="BU64" s="590"/>
      <c r="BV64" s="119">
        <f t="shared" si="89"/>
        <v>5</v>
      </c>
      <c r="BW64" s="123" t="str">
        <f t="shared" si="68"/>
        <v>HeJe</v>
      </c>
      <c r="BX64" s="123">
        <v>59</v>
      </c>
      <c r="BY64" s="616"/>
      <c r="BZ64" s="423"/>
      <c r="CA64" s="423"/>
      <c r="CB64" s="423"/>
      <c r="CC64" s="423"/>
      <c r="CD64" s="203"/>
      <c r="CE64" s="204"/>
      <c r="CF64" s="120" t="str">
        <f t="shared" si="109"/>
        <v/>
      </c>
      <c r="CG64" s="601"/>
      <c r="CH64" s="603"/>
      <c r="CI64" s="599" t="str">
        <f t="shared" si="47"/>
        <v/>
      </c>
      <c r="CJ64" s="120" t="str">
        <f>IF(ISBLANK(CD64),"",IF(ISBLANK(CH64),0,CH64)*ion21Coop!$F$46/100+CF64-CH64)</f>
        <v/>
      </c>
      <c r="CK64" s="590"/>
      <c r="CL64" s="119">
        <f t="shared" si="90"/>
        <v>6</v>
      </c>
      <c r="CM64" s="123" t="str">
        <f t="shared" si="69"/>
        <v/>
      </c>
      <c r="CN64" s="123">
        <v>59</v>
      </c>
      <c r="CO64" s="616"/>
      <c r="CP64" s="423"/>
      <c r="CQ64" s="423"/>
      <c r="CR64" s="423"/>
      <c r="CS64" s="423"/>
      <c r="CT64" s="203"/>
      <c r="CU64" s="204"/>
      <c r="CV64" s="120" t="str">
        <f t="shared" si="110"/>
        <v/>
      </c>
      <c r="CW64" s="601"/>
      <c r="CX64" s="603"/>
      <c r="CY64" s="599" t="str">
        <f t="shared" si="48"/>
        <v/>
      </c>
      <c r="CZ64" s="120" t="str">
        <f>IF(ISBLANK(CT64),"",IF(ISBLANK(CX64),0,CX64)*ion21Coop!$F$46/100+CV64-CX64)</f>
        <v/>
      </c>
      <c r="DB64" s="119">
        <f t="shared" si="91"/>
        <v>7</v>
      </c>
      <c r="DC64" s="123" t="str">
        <f t="shared" si="70"/>
        <v/>
      </c>
      <c r="DD64" s="123">
        <v>59</v>
      </c>
      <c r="DE64" s="616"/>
      <c r="DF64" s="423"/>
      <c r="DG64" s="423"/>
      <c r="DH64" s="423"/>
      <c r="DI64" s="423"/>
      <c r="DJ64" s="203"/>
      <c r="DK64" s="204"/>
      <c r="DL64" s="120" t="str">
        <f t="shared" si="111"/>
        <v/>
      </c>
      <c r="DM64" s="601"/>
      <c r="DN64" s="603"/>
      <c r="DO64" s="599" t="str">
        <f t="shared" si="49"/>
        <v/>
      </c>
      <c r="DP64" s="120" t="str">
        <f>IF(ISBLANK(DJ64),"",IF(ISBLANK(DN64),0,DN64)*ion21Coop!$F$46/100+DL64-DN64)</f>
        <v/>
      </c>
      <c r="DQ64" s="590"/>
      <c r="DR64" s="119">
        <f t="shared" si="92"/>
        <v>8</v>
      </c>
      <c r="DS64" s="123" t="str">
        <f t="shared" si="71"/>
        <v/>
      </c>
      <c r="DT64" s="123">
        <v>59</v>
      </c>
      <c r="DU64" s="616"/>
      <c r="DV64" s="423"/>
      <c r="DW64" s="423"/>
      <c r="DX64" s="423"/>
      <c r="DY64" s="423"/>
      <c r="DZ64" s="203"/>
      <c r="EA64" s="204"/>
      <c r="EB64" s="120" t="str">
        <f t="shared" si="112"/>
        <v/>
      </c>
      <c r="EC64" s="601"/>
      <c r="ED64" s="603"/>
      <c r="EE64" s="599" t="str">
        <f t="shared" si="50"/>
        <v/>
      </c>
      <c r="EF64" s="120" t="str">
        <f>IF(ISBLANK(DZ64),"",IF(ISBLANK(ED64),0,ED64)*ion21Coop!$F$46/100+EB64-ED64)</f>
        <v/>
      </c>
      <c r="EG64" s="590"/>
      <c r="EH64" s="119">
        <f t="shared" si="93"/>
        <v>9</v>
      </c>
      <c r="EI64" s="427" t="str">
        <f t="shared" si="72"/>
        <v/>
      </c>
      <c r="EJ64" s="123">
        <v>59</v>
      </c>
      <c r="EK64" s="425"/>
      <c r="EL64" s="423"/>
      <c r="EM64" s="423"/>
      <c r="EN64" s="423"/>
      <c r="EO64" s="423"/>
      <c r="EP64" s="203"/>
      <c r="EQ64" s="204"/>
      <c r="ER64" s="600" t="str">
        <f t="shared" si="113"/>
        <v/>
      </c>
      <c r="ES64" s="601"/>
      <c r="ET64" s="603"/>
      <c r="EU64" s="602" t="str">
        <f t="shared" si="51"/>
        <v/>
      </c>
      <c r="EV64" s="120" t="str">
        <f>IF(ISBLANK(EP64),"",IF(ISBLANK(ET64),0,ET64)*ion21Coop!$F$46/100+ER64-ET64)</f>
        <v/>
      </c>
      <c r="EX64" s="119">
        <f t="shared" si="94"/>
        <v>10</v>
      </c>
      <c r="EY64" s="427" t="str">
        <f t="shared" si="73"/>
        <v/>
      </c>
      <c r="EZ64" s="123">
        <v>59</v>
      </c>
      <c r="FA64" s="425"/>
      <c r="FB64" s="423"/>
      <c r="FC64" s="423"/>
      <c r="FD64" s="423"/>
      <c r="FE64" s="423"/>
      <c r="FF64" s="203"/>
      <c r="FG64" s="204"/>
      <c r="FH64" s="600" t="str">
        <f t="shared" si="114"/>
        <v/>
      </c>
      <c r="FI64" s="601"/>
      <c r="FJ64" s="603"/>
      <c r="FK64" s="602" t="str">
        <f t="shared" si="52"/>
        <v/>
      </c>
      <c r="FL64" s="120" t="str">
        <f>IF(ISBLANK(FF64),"",IF(ISBLANK(FJ64),0,FJ64)*ion21Coop!$F$46/100+FH64-FJ64)</f>
        <v/>
      </c>
      <c r="FM64" s="590"/>
      <c r="FN64" s="119">
        <f t="shared" si="95"/>
        <v>11</v>
      </c>
      <c r="FO64" s="427" t="str">
        <f t="shared" si="74"/>
        <v/>
      </c>
      <c r="FP64" s="123">
        <v>59</v>
      </c>
      <c r="FQ64" s="425"/>
      <c r="FR64" s="423"/>
      <c r="FS64" s="423"/>
      <c r="FT64" s="423"/>
      <c r="FU64" s="423"/>
      <c r="FV64" s="203"/>
      <c r="FW64" s="204"/>
      <c r="FX64" s="600" t="str">
        <f t="shared" si="115"/>
        <v/>
      </c>
      <c r="FY64" s="601"/>
      <c r="FZ64" s="603"/>
      <c r="GA64" s="602" t="str">
        <f t="shared" si="53"/>
        <v/>
      </c>
      <c r="GB64" s="120" t="str">
        <f>IF(ISBLANK(FV64),"",IF(ISBLANK(FZ64),0,FZ64)*ion21Coop!$F$46/100+FX64-FZ64)</f>
        <v/>
      </c>
      <c r="GC64" s="590"/>
      <c r="GD64" s="119">
        <f t="shared" si="96"/>
        <v>12</v>
      </c>
      <c r="GE64" s="427" t="str">
        <f t="shared" si="75"/>
        <v/>
      </c>
      <c r="GF64" s="123">
        <v>59</v>
      </c>
      <c r="GG64" s="425"/>
      <c r="GH64" s="423"/>
      <c r="GI64" s="423"/>
      <c r="GJ64" s="423"/>
      <c r="GK64" s="423"/>
      <c r="GL64" s="203"/>
      <c r="GM64" s="204"/>
      <c r="GN64" s="600" t="str">
        <f t="shared" si="116"/>
        <v/>
      </c>
      <c r="GO64" s="601"/>
      <c r="GP64" s="603"/>
      <c r="GQ64" s="602" t="str">
        <f t="shared" si="54"/>
        <v/>
      </c>
      <c r="GR64" s="120" t="str">
        <f>IF(ISBLANK(GL64),"",IF(ISBLANK(GP64),0,GP64)*ion21Coop!$F$46/100+GN64-GP64)</f>
        <v/>
      </c>
      <c r="GT64" s="119">
        <f t="shared" si="97"/>
        <v>13</v>
      </c>
      <c r="GU64" s="427" t="str">
        <f t="shared" si="76"/>
        <v/>
      </c>
      <c r="GV64" s="123">
        <v>59</v>
      </c>
      <c r="GW64" s="425"/>
      <c r="GX64" s="423"/>
      <c r="GY64" s="423"/>
      <c r="GZ64" s="423"/>
      <c r="HA64" s="423"/>
      <c r="HB64" s="203"/>
      <c r="HC64" s="204"/>
      <c r="HD64" s="600" t="str">
        <f t="shared" si="117"/>
        <v/>
      </c>
      <c r="HE64" s="601"/>
      <c r="HF64" s="603"/>
      <c r="HG64" s="602" t="str">
        <f t="shared" si="55"/>
        <v/>
      </c>
      <c r="HH64" s="120" t="str">
        <f>IF(ISBLANK(HB64),"",IF(ISBLANK(HF64),0,HF64)*ion21Coop!$F$46/100+HD64-HF64)</f>
        <v/>
      </c>
      <c r="HI64" s="590"/>
      <c r="HJ64" s="119">
        <f t="shared" si="98"/>
        <v>14</v>
      </c>
      <c r="HK64" s="427" t="str">
        <f t="shared" si="77"/>
        <v/>
      </c>
      <c r="HL64" s="123">
        <v>59</v>
      </c>
      <c r="HM64" s="425"/>
      <c r="HN64" s="423"/>
      <c r="HO64" s="423"/>
      <c r="HP64" s="423"/>
      <c r="HQ64" s="423"/>
      <c r="HR64" s="203"/>
      <c r="HS64" s="204"/>
      <c r="HT64" s="600" t="str">
        <f t="shared" si="118"/>
        <v/>
      </c>
      <c r="HU64" s="601"/>
      <c r="HV64" s="603"/>
      <c r="HW64" s="602" t="str">
        <f t="shared" si="56"/>
        <v/>
      </c>
      <c r="HX64" s="120" t="str">
        <f>IF(ISBLANK(HR64),"",IF(ISBLANK(HV64),0,HV64)*ion21Coop!$F$46/100+HT64-HV64)</f>
        <v/>
      </c>
      <c r="HY64" s="590"/>
      <c r="HZ64" s="119">
        <f t="shared" si="99"/>
        <v>15</v>
      </c>
      <c r="IA64" s="427" t="str">
        <f t="shared" si="78"/>
        <v/>
      </c>
      <c r="IB64" s="123">
        <v>59</v>
      </c>
      <c r="IC64" s="425"/>
      <c r="ID64" s="423"/>
      <c r="IE64" s="423"/>
      <c r="IF64" s="423"/>
      <c r="IG64" s="423"/>
      <c r="IH64" s="203"/>
      <c r="II64" s="204"/>
      <c r="IJ64" s="600" t="str">
        <f t="shared" si="119"/>
        <v/>
      </c>
      <c r="IK64" s="601"/>
      <c r="IL64" s="603"/>
      <c r="IM64" s="602" t="str">
        <f t="shared" si="57"/>
        <v/>
      </c>
      <c r="IN64" s="120" t="str">
        <f>IF(ISBLANK(IH64),"",IF(ISBLANK(IL64),0,IL64)*ion21Coop!$F$46/100+IJ64-IL64)</f>
        <v/>
      </c>
      <c r="IP64" s="119">
        <f t="shared" si="100"/>
        <v>16</v>
      </c>
      <c r="IQ64" s="427" t="str">
        <f t="shared" si="79"/>
        <v/>
      </c>
      <c r="IR64" s="123">
        <v>59</v>
      </c>
      <c r="IS64" s="425"/>
      <c r="IT64" s="423"/>
      <c r="IU64" s="423"/>
      <c r="IV64" s="423"/>
      <c r="IW64" s="423"/>
      <c r="IX64" s="203"/>
      <c r="IY64" s="204"/>
      <c r="IZ64" s="600" t="str">
        <f t="shared" si="120"/>
        <v/>
      </c>
      <c r="JA64" s="601"/>
      <c r="JB64" s="603"/>
      <c r="JC64" s="602" t="str">
        <f t="shared" si="58"/>
        <v/>
      </c>
      <c r="JD64" s="120" t="str">
        <f>IF(ISBLANK(IX64),"",IF(ISBLANK(JB64),0,JB64)*ion21Coop!$F$46/100+IZ64-JB64)</f>
        <v/>
      </c>
      <c r="JF64" s="119">
        <f t="shared" si="101"/>
        <v>17</v>
      </c>
      <c r="JG64" s="427" t="str">
        <f t="shared" si="80"/>
        <v/>
      </c>
      <c r="JH64" s="123">
        <v>59</v>
      </c>
      <c r="JI64" s="425"/>
      <c r="JJ64" s="423"/>
      <c r="JK64" s="423"/>
      <c r="JL64" s="423"/>
      <c r="JM64" s="423"/>
      <c r="JN64" s="203"/>
      <c r="JO64" s="204"/>
      <c r="JP64" s="600" t="str">
        <f t="shared" si="121"/>
        <v/>
      </c>
      <c r="JQ64" s="601"/>
      <c r="JR64" s="603"/>
      <c r="JS64" s="602" t="str">
        <f t="shared" si="59"/>
        <v/>
      </c>
      <c r="JT64" s="120" t="str">
        <f>IF(ISBLANK(JN64),"",IF(ISBLANK(JR64),0,JR64)*ion21Coop!$F$46/100+JP64-JR64)</f>
        <v/>
      </c>
      <c r="JV64" s="119">
        <f t="shared" si="102"/>
        <v>18</v>
      </c>
      <c r="JW64" s="427" t="str">
        <f t="shared" si="81"/>
        <v/>
      </c>
      <c r="JX64" s="123">
        <v>59</v>
      </c>
      <c r="JY64" s="425"/>
      <c r="JZ64" s="423"/>
      <c r="KA64" s="423"/>
      <c r="KB64" s="423"/>
      <c r="KC64" s="423"/>
      <c r="KD64" s="203"/>
      <c r="KE64" s="204"/>
      <c r="KF64" s="600" t="str">
        <f t="shared" si="122"/>
        <v/>
      </c>
      <c r="KG64" s="601"/>
      <c r="KH64" s="603"/>
      <c r="KI64" s="602" t="str">
        <f t="shared" si="60"/>
        <v/>
      </c>
      <c r="KJ64" s="120" t="str">
        <f>IF(ISBLANK(KD64),"",IF(ISBLANK(KH64),0,KH64)*ion21Coop!$F$46/100+KF64-KH64)</f>
        <v/>
      </c>
      <c r="KL64" s="119">
        <f t="shared" si="103"/>
        <v>19</v>
      </c>
      <c r="KM64" s="427" t="str">
        <f t="shared" si="82"/>
        <v/>
      </c>
      <c r="KN64" s="123">
        <v>59</v>
      </c>
      <c r="KO64" s="425"/>
      <c r="KP64" s="423"/>
      <c r="KQ64" s="423"/>
      <c r="KR64" s="423"/>
      <c r="KS64" s="423"/>
      <c r="KT64" s="203"/>
      <c r="KU64" s="204"/>
      <c r="KV64" s="600" t="str">
        <f t="shared" si="123"/>
        <v/>
      </c>
      <c r="KW64" s="601"/>
      <c r="KX64" s="603"/>
      <c r="KY64" s="602" t="str">
        <f t="shared" si="61"/>
        <v/>
      </c>
      <c r="KZ64" s="120" t="str">
        <f>IF(ISBLANK(KT64),"",IF(ISBLANK(KX64),0,KX64)*ion21Coop!$F$46/100+KV64-KX64)</f>
        <v/>
      </c>
      <c r="LB64" s="119">
        <f t="shared" si="104"/>
        <v>20</v>
      </c>
      <c r="LC64" s="123" t="str">
        <f t="shared" si="83"/>
        <v/>
      </c>
      <c r="LD64" s="123">
        <v>59</v>
      </c>
      <c r="LE64" s="425"/>
      <c r="LF64" s="423"/>
      <c r="LG64" s="423"/>
      <c r="LH64" s="423"/>
      <c r="LI64" s="423"/>
      <c r="LJ64" s="203"/>
      <c r="LK64" s="204"/>
      <c r="LL64" s="120" t="str">
        <f t="shared" si="124"/>
        <v/>
      </c>
      <c r="LM64" s="601"/>
      <c r="LN64" s="603"/>
      <c r="LO64" s="599" t="str">
        <f t="shared" si="62"/>
        <v/>
      </c>
      <c r="LP64" s="120" t="str">
        <f>IF(ISBLANK(LJ64),"",IF(ISBLANK(LN64),0,LN64)*ion21Coop!$F$46/100+LL64-LN64)</f>
        <v/>
      </c>
      <c r="LR64" s="119">
        <f t="shared" si="105"/>
        <v>21</v>
      </c>
      <c r="LS64" s="123" t="str">
        <f t="shared" si="84"/>
        <v/>
      </c>
      <c r="LT64" s="123">
        <v>59</v>
      </c>
      <c r="LU64" s="425"/>
      <c r="LV64" s="423"/>
      <c r="LW64" s="423"/>
      <c r="LX64" s="423"/>
      <c r="LY64" s="423"/>
      <c r="LZ64" s="203"/>
      <c r="MA64" s="204"/>
      <c r="MB64" s="120" t="str">
        <f t="shared" si="125"/>
        <v/>
      </c>
      <c r="MC64" s="601"/>
      <c r="MD64" s="603"/>
      <c r="ME64" s="599" t="str">
        <f t="shared" si="63"/>
        <v/>
      </c>
      <c r="MF64" s="120" t="str">
        <f>IF(ISBLANK(LZ64),"",IF(ISBLANK(MD64),0,MD64)*ion21Coop!$F$46/100+MB64-MD64)</f>
        <v/>
      </c>
    </row>
    <row r="65" spans="10:344" x14ac:dyDescent="0.3">
      <c r="J65" s="119">
        <f t="shared" si="85"/>
        <v>1</v>
      </c>
      <c r="K65" s="123" t="str">
        <f t="shared" si="64"/>
        <v>YaJo</v>
      </c>
      <c r="L65" s="123">
        <v>60</v>
      </c>
      <c r="M65" s="585"/>
      <c r="N65" s="351"/>
      <c r="O65" s="351"/>
      <c r="P65" s="351"/>
      <c r="Q65" s="351"/>
      <c r="R65" s="202"/>
      <c r="S65" s="349"/>
      <c r="T65" s="120" t="str">
        <f t="shared" si="126"/>
        <v/>
      </c>
      <c r="U65" s="597"/>
      <c r="V65" s="598"/>
      <c r="W65" s="599" t="str">
        <f t="shared" si="43"/>
        <v/>
      </c>
      <c r="X65" s="120" t="str">
        <f>IF(ISBLANK(R65),"",IF(ISBLANK(V65),0,V65)*ion21Coop!$F$46/100+T65-V65)</f>
        <v/>
      </c>
      <c r="Y65" s="590"/>
      <c r="Z65" s="119">
        <f t="shared" si="86"/>
        <v>2</v>
      </c>
      <c r="AA65" s="123" t="str">
        <f t="shared" si="65"/>
        <v>GeLo</v>
      </c>
      <c r="AB65" s="123">
        <v>60</v>
      </c>
      <c r="AC65" s="616"/>
      <c r="AD65" s="423"/>
      <c r="AE65" s="423"/>
      <c r="AF65" s="423"/>
      <c r="AG65" s="423"/>
      <c r="AH65" s="203"/>
      <c r="AI65" s="204"/>
      <c r="AJ65" s="120" t="str">
        <f t="shared" si="106"/>
        <v/>
      </c>
      <c r="AK65" s="601"/>
      <c r="AL65" s="603"/>
      <c r="AM65" s="599" t="str">
        <f t="shared" si="44"/>
        <v/>
      </c>
      <c r="AN65" s="120" t="str">
        <f>IF(ISBLANK(AH65),"",IF(ISBLANK(AL65),0,AL65)*ion21Coop!$F$46/100+AJ65-AL65)</f>
        <v/>
      </c>
      <c r="AO65" s="577"/>
      <c r="AP65" s="119">
        <f t="shared" si="87"/>
        <v>3</v>
      </c>
      <c r="AQ65" s="123" t="str">
        <f t="shared" si="66"/>
        <v>MiDo</v>
      </c>
      <c r="AR65" s="123">
        <v>60</v>
      </c>
      <c r="AS65" s="585"/>
      <c r="AT65" s="351"/>
      <c r="AU65" s="351"/>
      <c r="AV65" s="351"/>
      <c r="AW65" s="351"/>
      <c r="AX65" s="202"/>
      <c r="AY65" s="349"/>
      <c r="AZ65" s="120" t="str">
        <f t="shared" si="107"/>
        <v/>
      </c>
      <c r="BA65" s="597"/>
      <c r="BB65" s="598"/>
      <c r="BC65" s="599" t="str">
        <f t="shared" si="45"/>
        <v/>
      </c>
      <c r="BD65" s="120" t="str">
        <f>IF(ISBLANK(AX65),"",IF(ISBLANK(BB65),0,BB65)*ion21Coop!$F$46/100+AZ65-BB65)</f>
        <v/>
      </c>
      <c r="BF65" s="119">
        <f t="shared" si="88"/>
        <v>4</v>
      </c>
      <c r="BG65" s="123" t="str">
        <f t="shared" si="67"/>
        <v>EmNi</v>
      </c>
      <c r="BH65" s="123">
        <v>60</v>
      </c>
      <c r="BI65" s="585"/>
      <c r="BJ65" s="351"/>
      <c r="BK65" s="351"/>
      <c r="BL65" s="351"/>
      <c r="BM65" s="351"/>
      <c r="BN65" s="202"/>
      <c r="BO65" s="349"/>
      <c r="BP65" s="120" t="str">
        <f t="shared" si="108"/>
        <v/>
      </c>
      <c r="BQ65" s="597"/>
      <c r="BR65" s="598"/>
      <c r="BS65" s="599" t="str">
        <f t="shared" si="46"/>
        <v/>
      </c>
      <c r="BT65" s="120" t="str">
        <f>IF(ISBLANK(BN65),"",IF(ISBLANK(BR65),0,BR65)*ion21Coop!$F$46/100+BP65-BR65)</f>
        <v/>
      </c>
      <c r="BU65" s="590"/>
      <c r="BV65" s="119">
        <f t="shared" si="89"/>
        <v>5</v>
      </c>
      <c r="BW65" s="123" t="str">
        <f t="shared" si="68"/>
        <v>HeJe</v>
      </c>
      <c r="BX65" s="123">
        <v>60</v>
      </c>
      <c r="BY65" s="616"/>
      <c r="BZ65" s="423"/>
      <c r="CA65" s="423"/>
      <c r="CB65" s="423"/>
      <c r="CC65" s="423"/>
      <c r="CD65" s="203"/>
      <c r="CE65" s="204"/>
      <c r="CF65" s="120" t="str">
        <f t="shared" si="109"/>
        <v/>
      </c>
      <c r="CG65" s="601"/>
      <c r="CH65" s="603"/>
      <c r="CI65" s="599" t="str">
        <f t="shared" si="47"/>
        <v/>
      </c>
      <c r="CJ65" s="120" t="str">
        <f>IF(ISBLANK(CD65),"",IF(ISBLANK(CH65),0,CH65)*ion21Coop!$F$46/100+CF65-CH65)</f>
        <v/>
      </c>
      <c r="CK65" s="590"/>
      <c r="CL65" s="119">
        <f t="shared" si="90"/>
        <v>6</v>
      </c>
      <c r="CM65" s="123" t="str">
        <f t="shared" si="69"/>
        <v/>
      </c>
      <c r="CN65" s="123">
        <v>60</v>
      </c>
      <c r="CO65" s="616"/>
      <c r="CP65" s="423"/>
      <c r="CQ65" s="423"/>
      <c r="CR65" s="423"/>
      <c r="CS65" s="423"/>
      <c r="CT65" s="203"/>
      <c r="CU65" s="204"/>
      <c r="CV65" s="120" t="str">
        <f t="shared" si="110"/>
        <v/>
      </c>
      <c r="CW65" s="601"/>
      <c r="CX65" s="603"/>
      <c r="CY65" s="599" t="str">
        <f t="shared" si="48"/>
        <v/>
      </c>
      <c r="CZ65" s="120" t="str">
        <f>IF(ISBLANK(CT65),"",IF(ISBLANK(CX65),0,CX65)*ion21Coop!$F$46/100+CV65-CX65)</f>
        <v/>
      </c>
      <c r="DB65" s="119">
        <f t="shared" si="91"/>
        <v>7</v>
      </c>
      <c r="DC65" s="123" t="str">
        <f t="shared" si="70"/>
        <v/>
      </c>
      <c r="DD65" s="123">
        <v>60</v>
      </c>
      <c r="DE65" s="616"/>
      <c r="DF65" s="423"/>
      <c r="DG65" s="423"/>
      <c r="DH65" s="423"/>
      <c r="DI65" s="423"/>
      <c r="DJ65" s="203"/>
      <c r="DK65" s="204"/>
      <c r="DL65" s="120" t="str">
        <f t="shared" si="111"/>
        <v/>
      </c>
      <c r="DM65" s="601"/>
      <c r="DN65" s="603"/>
      <c r="DO65" s="599" t="str">
        <f t="shared" si="49"/>
        <v/>
      </c>
      <c r="DP65" s="120" t="str">
        <f>IF(ISBLANK(DJ65),"",IF(ISBLANK(DN65),0,DN65)*ion21Coop!$F$46/100+DL65-DN65)</f>
        <v/>
      </c>
      <c r="DQ65" s="590"/>
      <c r="DR65" s="119">
        <f t="shared" si="92"/>
        <v>8</v>
      </c>
      <c r="DS65" s="123" t="str">
        <f t="shared" si="71"/>
        <v/>
      </c>
      <c r="DT65" s="123">
        <v>60</v>
      </c>
      <c r="DU65" s="616"/>
      <c r="DV65" s="423"/>
      <c r="DW65" s="423"/>
      <c r="DX65" s="423"/>
      <c r="DY65" s="423"/>
      <c r="DZ65" s="203"/>
      <c r="EA65" s="204"/>
      <c r="EB65" s="120" t="str">
        <f t="shared" si="112"/>
        <v/>
      </c>
      <c r="EC65" s="601"/>
      <c r="ED65" s="603"/>
      <c r="EE65" s="599" t="str">
        <f t="shared" si="50"/>
        <v/>
      </c>
      <c r="EF65" s="120" t="str">
        <f>IF(ISBLANK(DZ65),"",IF(ISBLANK(ED65),0,ED65)*ion21Coop!$F$46/100+EB65-ED65)</f>
        <v/>
      </c>
      <c r="EG65" s="590"/>
      <c r="EH65" s="119">
        <f t="shared" si="93"/>
        <v>9</v>
      </c>
      <c r="EI65" s="427" t="str">
        <f t="shared" si="72"/>
        <v/>
      </c>
      <c r="EJ65" s="123">
        <v>60</v>
      </c>
      <c r="EK65" s="425"/>
      <c r="EL65" s="423"/>
      <c r="EM65" s="423"/>
      <c r="EN65" s="423"/>
      <c r="EO65" s="423"/>
      <c r="EP65" s="203"/>
      <c r="EQ65" s="204"/>
      <c r="ER65" s="600" t="str">
        <f t="shared" si="113"/>
        <v/>
      </c>
      <c r="ES65" s="601"/>
      <c r="ET65" s="603"/>
      <c r="EU65" s="602" t="str">
        <f t="shared" si="51"/>
        <v/>
      </c>
      <c r="EV65" s="120" t="str">
        <f>IF(ISBLANK(EP65),"",IF(ISBLANK(ET65),0,ET65)*ion21Coop!$F$46/100+ER65-ET65)</f>
        <v/>
      </c>
      <c r="EX65" s="119">
        <f t="shared" si="94"/>
        <v>10</v>
      </c>
      <c r="EY65" s="427" t="str">
        <f t="shared" si="73"/>
        <v/>
      </c>
      <c r="EZ65" s="123">
        <v>60</v>
      </c>
      <c r="FA65" s="425"/>
      <c r="FB65" s="423"/>
      <c r="FC65" s="423"/>
      <c r="FD65" s="423"/>
      <c r="FE65" s="423"/>
      <c r="FF65" s="203"/>
      <c r="FG65" s="204"/>
      <c r="FH65" s="600" t="str">
        <f t="shared" si="114"/>
        <v/>
      </c>
      <c r="FI65" s="601"/>
      <c r="FJ65" s="603"/>
      <c r="FK65" s="602" t="str">
        <f t="shared" si="52"/>
        <v/>
      </c>
      <c r="FL65" s="120" t="str">
        <f>IF(ISBLANK(FF65),"",IF(ISBLANK(FJ65),0,FJ65)*ion21Coop!$F$46/100+FH65-FJ65)</f>
        <v/>
      </c>
      <c r="FM65" s="590"/>
      <c r="FN65" s="119">
        <f t="shared" si="95"/>
        <v>11</v>
      </c>
      <c r="FO65" s="427" t="str">
        <f t="shared" si="74"/>
        <v/>
      </c>
      <c r="FP65" s="123">
        <v>60</v>
      </c>
      <c r="FQ65" s="425"/>
      <c r="FR65" s="423"/>
      <c r="FS65" s="423"/>
      <c r="FT65" s="423"/>
      <c r="FU65" s="423"/>
      <c r="FV65" s="203"/>
      <c r="FW65" s="204"/>
      <c r="FX65" s="600" t="str">
        <f t="shared" si="115"/>
        <v/>
      </c>
      <c r="FY65" s="601"/>
      <c r="FZ65" s="603"/>
      <c r="GA65" s="602" t="str">
        <f t="shared" si="53"/>
        <v/>
      </c>
      <c r="GB65" s="120" t="str">
        <f>IF(ISBLANK(FV65),"",IF(ISBLANK(FZ65),0,FZ65)*ion21Coop!$F$46/100+FX65-FZ65)</f>
        <v/>
      </c>
      <c r="GC65" s="590"/>
      <c r="GD65" s="119">
        <f t="shared" si="96"/>
        <v>12</v>
      </c>
      <c r="GE65" s="427" t="str">
        <f t="shared" si="75"/>
        <v/>
      </c>
      <c r="GF65" s="123">
        <v>60</v>
      </c>
      <c r="GG65" s="425"/>
      <c r="GH65" s="423"/>
      <c r="GI65" s="423"/>
      <c r="GJ65" s="423"/>
      <c r="GK65" s="423"/>
      <c r="GL65" s="203"/>
      <c r="GM65" s="204"/>
      <c r="GN65" s="600" t="str">
        <f t="shared" si="116"/>
        <v/>
      </c>
      <c r="GO65" s="601"/>
      <c r="GP65" s="603"/>
      <c r="GQ65" s="602" t="str">
        <f t="shared" si="54"/>
        <v/>
      </c>
      <c r="GR65" s="120" t="str">
        <f>IF(ISBLANK(GL65),"",IF(ISBLANK(GP65),0,GP65)*ion21Coop!$F$46/100+GN65-GP65)</f>
        <v/>
      </c>
      <c r="GT65" s="119">
        <f t="shared" si="97"/>
        <v>13</v>
      </c>
      <c r="GU65" s="427" t="str">
        <f t="shared" si="76"/>
        <v/>
      </c>
      <c r="GV65" s="123">
        <v>60</v>
      </c>
      <c r="GW65" s="425"/>
      <c r="GX65" s="423"/>
      <c r="GY65" s="423"/>
      <c r="GZ65" s="423"/>
      <c r="HA65" s="423"/>
      <c r="HB65" s="203"/>
      <c r="HC65" s="204"/>
      <c r="HD65" s="600" t="str">
        <f t="shared" si="117"/>
        <v/>
      </c>
      <c r="HE65" s="601"/>
      <c r="HF65" s="603"/>
      <c r="HG65" s="602" t="str">
        <f t="shared" si="55"/>
        <v/>
      </c>
      <c r="HH65" s="120" t="str">
        <f>IF(ISBLANK(HB65),"",IF(ISBLANK(HF65),0,HF65)*ion21Coop!$F$46/100+HD65-HF65)</f>
        <v/>
      </c>
      <c r="HI65" s="590"/>
      <c r="HJ65" s="119">
        <f t="shared" si="98"/>
        <v>14</v>
      </c>
      <c r="HK65" s="427" t="str">
        <f t="shared" si="77"/>
        <v/>
      </c>
      <c r="HL65" s="123">
        <v>60</v>
      </c>
      <c r="HM65" s="425"/>
      <c r="HN65" s="423"/>
      <c r="HO65" s="423"/>
      <c r="HP65" s="423"/>
      <c r="HQ65" s="423"/>
      <c r="HR65" s="203"/>
      <c r="HS65" s="204"/>
      <c r="HT65" s="600" t="str">
        <f t="shared" si="118"/>
        <v/>
      </c>
      <c r="HU65" s="601"/>
      <c r="HV65" s="603"/>
      <c r="HW65" s="602" t="str">
        <f t="shared" si="56"/>
        <v/>
      </c>
      <c r="HX65" s="120" t="str">
        <f>IF(ISBLANK(HR65),"",IF(ISBLANK(HV65),0,HV65)*ion21Coop!$F$46/100+HT65-HV65)</f>
        <v/>
      </c>
      <c r="HY65" s="590"/>
      <c r="HZ65" s="119">
        <f t="shared" si="99"/>
        <v>15</v>
      </c>
      <c r="IA65" s="427" t="str">
        <f t="shared" si="78"/>
        <v/>
      </c>
      <c r="IB65" s="123">
        <v>60</v>
      </c>
      <c r="IC65" s="425"/>
      <c r="ID65" s="423"/>
      <c r="IE65" s="423"/>
      <c r="IF65" s="423"/>
      <c r="IG65" s="423"/>
      <c r="IH65" s="203"/>
      <c r="II65" s="204"/>
      <c r="IJ65" s="600" t="str">
        <f t="shared" si="119"/>
        <v/>
      </c>
      <c r="IK65" s="601"/>
      <c r="IL65" s="603"/>
      <c r="IM65" s="602" t="str">
        <f t="shared" si="57"/>
        <v/>
      </c>
      <c r="IN65" s="120" t="str">
        <f>IF(ISBLANK(IH65),"",IF(ISBLANK(IL65),0,IL65)*ion21Coop!$F$46/100+IJ65-IL65)</f>
        <v/>
      </c>
      <c r="IP65" s="119">
        <f t="shared" si="100"/>
        <v>16</v>
      </c>
      <c r="IQ65" s="427" t="str">
        <f t="shared" si="79"/>
        <v/>
      </c>
      <c r="IR65" s="123">
        <v>60</v>
      </c>
      <c r="IS65" s="425"/>
      <c r="IT65" s="423"/>
      <c r="IU65" s="423"/>
      <c r="IV65" s="423"/>
      <c r="IW65" s="423"/>
      <c r="IX65" s="203"/>
      <c r="IY65" s="204"/>
      <c r="IZ65" s="600" t="str">
        <f t="shared" si="120"/>
        <v/>
      </c>
      <c r="JA65" s="601"/>
      <c r="JB65" s="603"/>
      <c r="JC65" s="602" t="str">
        <f t="shared" si="58"/>
        <v/>
      </c>
      <c r="JD65" s="120" t="str">
        <f>IF(ISBLANK(IX65),"",IF(ISBLANK(JB65),0,JB65)*ion21Coop!$F$46/100+IZ65-JB65)</f>
        <v/>
      </c>
      <c r="JF65" s="119">
        <f t="shared" si="101"/>
        <v>17</v>
      </c>
      <c r="JG65" s="427" t="str">
        <f t="shared" si="80"/>
        <v/>
      </c>
      <c r="JH65" s="123">
        <v>60</v>
      </c>
      <c r="JI65" s="425"/>
      <c r="JJ65" s="423"/>
      <c r="JK65" s="423"/>
      <c r="JL65" s="423"/>
      <c r="JM65" s="423"/>
      <c r="JN65" s="203"/>
      <c r="JO65" s="204"/>
      <c r="JP65" s="600" t="str">
        <f t="shared" si="121"/>
        <v/>
      </c>
      <c r="JQ65" s="601"/>
      <c r="JR65" s="603"/>
      <c r="JS65" s="602" t="str">
        <f t="shared" si="59"/>
        <v/>
      </c>
      <c r="JT65" s="120" t="str">
        <f>IF(ISBLANK(JN65),"",IF(ISBLANK(JR65),0,JR65)*ion21Coop!$F$46/100+JP65-JR65)</f>
        <v/>
      </c>
      <c r="JV65" s="119">
        <f t="shared" si="102"/>
        <v>18</v>
      </c>
      <c r="JW65" s="427" t="str">
        <f t="shared" si="81"/>
        <v/>
      </c>
      <c r="JX65" s="123">
        <v>60</v>
      </c>
      <c r="JY65" s="425"/>
      <c r="JZ65" s="423"/>
      <c r="KA65" s="423"/>
      <c r="KB65" s="423"/>
      <c r="KC65" s="423"/>
      <c r="KD65" s="203"/>
      <c r="KE65" s="204"/>
      <c r="KF65" s="600" t="str">
        <f t="shared" si="122"/>
        <v/>
      </c>
      <c r="KG65" s="601"/>
      <c r="KH65" s="603"/>
      <c r="KI65" s="602" t="str">
        <f t="shared" si="60"/>
        <v/>
      </c>
      <c r="KJ65" s="120" t="str">
        <f>IF(ISBLANK(KD65),"",IF(ISBLANK(KH65),0,KH65)*ion21Coop!$F$46/100+KF65-KH65)</f>
        <v/>
      </c>
      <c r="KL65" s="119">
        <f t="shared" si="103"/>
        <v>19</v>
      </c>
      <c r="KM65" s="427" t="str">
        <f t="shared" si="82"/>
        <v/>
      </c>
      <c r="KN65" s="123">
        <v>60</v>
      </c>
      <c r="KO65" s="425"/>
      <c r="KP65" s="423"/>
      <c r="KQ65" s="423"/>
      <c r="KR65" s="423"/>
      <c r="KS65" s="423"/>
      <c r="KT65" s="203"/>
      <c r="KU65" s="204"/>
      <c r="KV65" s="600" t="str">
        <f t="shared" si="123"/>
        <v/>
      </c>
      <c r="KW65" s="601"/>
      <c r="KX65" s="603"/>
      <c r="KY65" s="602" t="str">
        <f t="shared" si="61"/>
        <v/>
      </c>
      <c r="KZ65" s="120" t="str">
        <f>IF(ISBLANK(KT65),"",IF(ISBLANK(KX65),0,KX65)*ion21Coop!$F$46/100+KV65-KX65)</f>
        <v/>
      </c>
      <c r="LB65" s="119">
        <f t="shared" si="104"/>
        <v>20</v>
      </c>
      <c r="LC65" s="123" t="str">
        <f t="shared" si="83"/>
        <v/>
      </c>
      <c r="LD65" s="123">
        <v>60</v>
      </c>
      <c r="LE65" s="425"/>
      <c r="LF65" s="423"/>
      <c r="LG65" s="423"/>
      <c r="LH65" s="423"/>
      <c r="LI65" s="423"/>
      <c r="LJ65" s="203"/>
      <c r="LK65" s="204"/>
      <c r="LL65" s="120" t="str">
        <f t="shared" si="124"/>
        <v/>
      </c>
      <c r="LM65" s="601"/>
      <c r="LN65" s="603"/>
      <c r="LO65" s="599" t="str">
        <f t="shared" si="62"/>
        <v/>
      </c>
      <c r="LP65" s="120" t="str">
        <f>IF(ISBLANK(LJ65),"",IF(ISBLANK(LN65),0,LN65)*ion21Coop!$F$46/100+LL65-LN65)</f>
        <v/>
      </c>
      <c r="LR65" s="119">
        <f t="shared" si="105"/>
        <v>21</v>
      </c>
      <c r="LS65" s="123" t="str">
        <f t="shared" si="84"/>
        <v/>
      </c>
      <c r="LT65" s="123">
        <v>60</v>
      </c>
      <c r="LU65" s="425"/>
      <c r="LV65" s="423"/>
      <c r="LW65" s="423"/>
      <c r="LX65" s="423"/>
      <c r="LY65" s="423"/>
      <c r="LZ65" s="203"/>
      <c r="MA65" s="204"/>
      <c r="MB65" s="120" t="str">
        <f t="shared" si="125"/>
        <v/>
      </c>
      <c r="MC65" s="601"/>
      <c r="MD65" s="603"/>
      <c r="ME65" s="599" t="str">
        <f t="shared" si="63"/>
        <v/>
      </c>
      <c r="MF65" s="120" t="str">
        <f>IF(ISBLANK(LZ65),"",IF(ISBLANK(MD65),0,MD65)*ion21Coop!$F$46/100+MB65-MD65)</f>
        <v/>
      </c>
    </row>
    <row r="66" spans="10:344" x14ac:dyDescent="0.3">
      <c r="J66" s="119">
        <f t="shared" si="85"/>
        <v>1</v>
      </c>
      <c r="K66" s="123" t="str">
        <f t="shared" si="64"/>
        <v>YaJo</v>
      </c>
      <c r="L66" s="123">
        <v>61</v>
      </c>
      <c r="M66" s="585"/>
      <c r="N66" s="351"/>
      <c r="O66" s="351"/>
      <c r="P66" s="351"/>
      <c r="Q66" s="351"/>
      <c r="R66" s="202"/>
      <c r="S66" s="349"/>
      <c r="T66" s="120" t="str">
        <f t="shared" si="126"/>
        <v/>
      </c>
      <c r="U66" s="597"/>
      <c r="V66" s="598"/>
      <c r="W66" s="599" t="str">
        <f t="shared" si="43"/>
        <v/>
      </c>
      <c r="X66" s="120" t="str">
        <f>IF(ISBLANK(R66),"",IF(ISBLANK(V66),0,V66)*ion21Coop!$F$46/100+T66-V66)</f>
        <v/>
      </c>
      <c r="Y66" s="590"/>
      <c r="Z66" s="119">
        <f t="shared" si="86"/>
        <v>2</v>
      </c>
      <c r="AA66" s="123" t="str">
        <f t="shared" si="65"/>
        <v>GeLo</v>
      </c>
      <c r="AB66" s="123">
        <v>61</v>
      </c>
      <c r="AC66" s="616"/>
      <c r="AD66" s="423"/>
      <c r="AE66" s="423"/>
      <c r="AF66" s="423"/>
      <c r="AG66" s="423"/>
      <c r="AH66" s="203"/>
      <c r="AI66" s="204"/>
      <c r="AJ66" s="120" t="str">
        <f t="shared" si="106"/>
        <v/>
      </c>
      <c r="AK66" s="601"/>
      <c r="AL66" s="603"/>
      <c r="AM66" s="599" t="str">
        <f t="shared" si="44"/>
        <v/>
      </c>
      <c r="AN66" s="120" t="str">
        <f>IF(ISBLANK(AH66),"",IF(ISBLANK(AL66),0,AL66)*ion21Coop!$F$46/100+AJ66-AL66)</f>
        <v/>
      </c>
      <c r="AO66" s="577"/>
      <c r="AP66" s="119">
        <f t="shared" si="87"/>
        <v>3</v>
      </c>
      <c r="AQ66" s="123" t="str">
        <f t="shared" si="66"/>
        <v>MiDo</v>
      </c>
      <c r="AR66" s="123">
        <v>61</v>
      </c>
      <c r="AS66" s="585"/>
      <c r="AT66" s="351"/>
      <c r="AU66" s="351"/>
      <c r="AV66" s="351"/>
      <c r="AW66" s="351"/>
      <c r="AX66" s="202"/>
      <c r="AY66" s="349"/>
      <c r="AZ66" s="120" t="str">
        <f t="shared" si="107"/>
        <v/>
      </c>
      <c r="BA66" s="597"/>
      <c r="BB66" s="598"/>
      <c r="BC66" s="599" t="str">
        <f t="shared" si="45"/>
        <v/>
      </c>
      <c r="BD66" s="120" t="str">
        <f>IF(ISBLANK(AX66),"",IF(ISBLANK(BB66),0,BB66)*ion21Coop!$F$46/100+AZ66-BB66)</f>
        <v/>
      </c>
      <c r="BF66" s="119">
        <f t="shared" si="88"/>
        <v>4</v>
      </c>
      <c r="BG66" s="123" t="str">
        <f t="shared" si="67"/>
        <v>EmNi</v>
      </c>
      <c r="BH66" s="123">
        <v>61</v>
      </c>
      <c r="BI66" s="585"/>
      <c r="BJ66" s="351"/>
      <c r="BK66" s="351"/>
      <c r="BL66" s="351"/>
      <c r="BM66" s="351"/>
      <c r="BN66" s="202"/>
      <c r="BO66" s="349"/>
      <c r="BP66" s="120" t="str">
        <f t="shared" si="108"/>
        <v/>
      </c>
      <c r="BQ66" s="597"/>
      <c r="BR66" s="598"/>
      <c r="BS66" s="599" t="str">
        <f t="shared" si="46"/>
        <v/>
      </c>
      <c r="BT66" s="120" t="str">
        <f>IF(ISBLANK(BN66),"",IF(ISBLANK(BR66),0,BR66)*ion21Coop!$F$46/100+BP66-BR66)</f>
        <v/>
      </c>
      <c r="BU66" s="590"/>
      <c r="BV66" s="119">
        <f t="shared" si="89"/>
        <v>5</v>
      </c>
      <c r="BW66" s="123" t="str">
        <f t="shared" si="68"/>
        <v>HeJe</v>
      </c>
      <c r="BX66" s="123">
        <v>61</v>
      </c>
      <c r="BY66" s="616"/>
      <c r="BZ66" s="423"/>
      <c r="CA66" s="423"/>
      <c r="CB66" s="423"/>
      <c r="CC66" s="423"/>
      <c r="CD66" s="203"/>
      <c r="CE66" s="204"/>
      <c r="CF66" s="120" t="str">
        <f t="shared" si="109"/>
        <v/>
      </c>
      <c r="CG66" s="601"/>
      <c r="CH66" s="603"/>
      <c r="CI66" s="599" t="str">
        <f t="shared" si="47"/>
        <v/>
      </c>
      <c r="CJ66" s="120" t="str">
        <f>IF(ISBLANK(CD66),"",IF(ISBLANK(CH66),0,CH66)*ion21Coop!$F$46/100+CF66-CH66)</f>
        <v/>
      </c>
      <c r="CK66" s="590"/>
      <c r="CL66" s="119">
        <f t="shared" si="90"/>
        <v>6</v>
      </c>
      <c r="CM66" s="123" t="str">
        <f t="shared" si="69"/>
        <v/>
      </c>
      <c r="CN66" s="123">
        <v>61</v>
      </c>
      <c r="CO66" s="616"/>
      <c r="CP66" s="423"/>
      <c r="CQ66" s="423"/>
      <c r="CR66" s="423"/>
      <c r="CS66" s="423"/>
      <c r="CT66" s="203"/>
      <c r="CU66" s="204"/>
      <c r="CV66" s="120" t="str">
        <f t="shared" si="110"/>
        <v/>
      </c>
      <c r="CW66" s="601"/>
      <c r="CX66" s="603"/>
      <c r="CY66" s="599" t="str">
        <f t="shared" si="48"/>
        <v/>
      </c>
      <c r="CZ66" s="120" t="str">
        <f>IF(ISBLANK(CT66),"",IF(ISBLANK(CX66),0,CX66)*ion21Coop!$F$46/100+CV66-CX66)</f>
        <v/>
      </c>
      <c r="DB66" s="119">
        <f t="shared" si="91"/>
        <v>7</v>
      </c>
      <c r="DC66" s="123" t="str">
        <f t="shared" si="70"/>
        <v/>
      </c>
      <c r="DD66" s="123">
        <v>61</v>
      </c>
      <c r="DE66" s="616"/>
      <c r="DF66" s="423"/>
      <c r="DG66" s="423"/>
      <c r="DH66" s="423"/>
      <c r="DI66" s="423"/>
      <c r="DJ66" s="203"/>
      <c r="DK66" s="204"/>
      <c r="DL66" s="120" t="str">
        <f t="shared" si="111"/>
        <v/>
      </c>
      <c r="DM66" s="601"/>
      <c r="DN66" s="603"/>
      <c r="DO66" s="599" t="str">
        <f t="shared" si="49"/>
        <v/>
      </c>
      <c r="DP66" s="120" t="str">
        <f>IF(ISBLANK(DJ66),"",IF(ISBLANK(DN66),0,DN66)*ion21Coop!$F$46/100+DL66-DN66)</f>
        <v/>
      </c>
      <c r="DQ66" s="590"/>
      <c r="DR66" s="119">
        <f t="shared" si="92"/>
        <v>8</v>
      </c>
      <c r="DS66" s="123" t="str">
        <f t="shared" si="71"/>
        <v/>
      </c>
      <c r="DT66" s="123">
        <v>61</v>
      </c>
      <c r="DU66" s="616"/>
      <c r="DV66" s="423"/>
      <c r="DW66" s="423"/>
      <c r="DX66" s="423"/>
      <c r="DY66" s="423"/>
      <c r="DZ66" s="203"/>
      <c r="EA66" s="204"/>
      <c r="EB66" s="120" t="str">
        <f t="shared" si="112"/>
        <v/>
      </c>
      <c r="EC66" s="601"/>
      <c r="ED66" s="603"/>
      <c r="EE66" s="599" t="str">
        <f t="shared" si="50"/>
        <v/>
      </c>
      <c r="EF66" s="120" t="str">
        <f>IF(ISBLANK(DZ66),"",IF(ISBLANK(ED66),0,ED66)*ion21Coop!$F$46/100+EB66-ED66)</f>
        <v/>
      </c>
      <c r="EG66" s="590"/>
      <c r="EH66" s="119">
        <f t="shared" si="93"/>
        <v>9</v>
      </c>
      <c r="EI66" s="427" t="str">
        <f t="shared" si="72"/>
        <v/>
      </c>
      <c r="EJ66" s="123">
        <v>61</v>
      </c>
      <c r="EK66" s="425"/>
      <c r="EL66" s="423"/>
      <c r="EM66" s="423"/>
      <c r="EN66" s="423"/>
      <c r="EO66" s="423"/>
      <c r="EP66" s="203"/>
      <c r="EQ66" s="204"/>
      <c r="ER66" s="600" t="str">
        <f t="shared" si="113"/>
        <v/>
      </c>
      <c r="ES66" s="601"/>
      <c r="ET66" s="603"/>
      <c r="EU66" s="602" t="str">
        <f t="shared" si="51"/>
        <v/>
      </c>
      <c r="EV66" s="120" t="str">
        <f>IF(ISBLANK(EP66),"",IF(ISBLANK(ET66),0,ET66)*ion21Coop!$F$46/100+ER66-ET66)</f>
        <v/>
      </c>
      <c r="EX66" s="119">
        <f t="shared" si="94"/>
        <v>10</v>
      </c>
      <c r="EY66" s="427" t="str">
        <f t="shared" si="73"/>
        <v/>
      </c>
      <c r="EZ66" s="123">
        <v>61</v>
      </c>
      <c r="FA66" s="425"/>
      <c r="FB66" s="423"/>
      <c r="FC66" s="423"/>
      <c r="FD66" s="423"/>
      <c r="FE66" s="423"/>
      <c r="FF66" s="203"/>
      <c r="FG66" s="204"/>
      <c r="FH66" s="600" t="str">
        <f t="shared" si="114"/>
        <v/>
      </c>
      <c r="FI66" s="601"/>
      <c r="FJ66" s="603"/>
      <c r="FK66" s="602" t="str">
        <f t="shared" si="52"/>
        <v/>
      </c>
      <c r="FL66" s="120" t="str">
        <f>IF(ISBLANK(FF66),"",IF(ISBLANK(FJ66),0,FJ66)*ion21Coop!$F$46/100+FH66-FJ66)</f>
        <v/>
      </c>
      <c r="FM66" s="590"/>
      <c r="FN66" s="119">
        <f t="shared" si="95"/>
        <v>11</v>
      </c>
      <c r="FO66" s="427" t="str">
        <f t="shared" si="74"/>
        <v/>
      </c>
      <c r="FP66" s="123">
        <v>61</v>
      </c>
      <c r="FQ66" s="425"/>
      <c r="FR66" s="423"/>
      <c r="FS66" s="423"/>
      <c r="FT66" s="423"/>
      <c r="FU66" s="423"/>
      <c r="FV66" s="203"/>
      <c r="FW66" s="204"/>
      <c r="FX66" s="600" t="str">
        <f t="shared" si="115"/>
        <v/>
      </c>
      <c r="FY66" s="601"/>
      <c r="FZ66" s="603"/>
      <c r="GA66" s="602" t="str">
        <f t="shared" si="53"/>
        <v/>
      </c>
      <c r="GB66" s="120" t="str">
        <f>IF(ISBLANK(FV66),"",IF(ISBLANK(FZ66),0,FZ66)*ion21Coop!$F$46/100+FX66-FZ66)</f>
        <v/>
      </c>
      <c r="GC66" s="590"/>
      <c r="GD66" s="119">
        <f t="shared" si="96"/>
        <v>12</v>
      </c>
      <c r="GE66" s="427" t="str">
        <f t="shared" si="75"/>
        <v/>
      </c>
      <c r="GF66" s="123">
        <v>61</v>
      </c>
      <c r="GG66" s="425"/>
      <c r="GH66" s="423"/>
      <c r="GI66" s="423"/>
      <c r="GJ66" s="423"/>
      <c r="GK66" s="423"/>
      <c r="GL66" s="203"/>
      <c r="GM66" s="204"/>
      <c r="GN66" s="600" t="str">
        <f t="shared" si="116"/>
        <v/>
      </c>
      <c r="GO66" s="601"/>
      <c r="GP66" s="603"/>
      <c r="GQ66" s="602" t="str">
        <f t="shared" si="54"/>
        <v/>
      </c>
      <c r="GR66" s="120" t="str">
        <f>IF(ISBLANK(GL66),"",IF(ISBLANK(GP66),0,GP66)*ion21Coop!$F$46/100+GN66-GP66)</f>
        <v/>
      </c>
      <c r="GT66" s="119">
        <f t="shared" si="97"/>
        <v>13</v>
      </c>
      <c r="GU66" s="427" t="str">
        <f t="shared" si="76"/>
        <v/>
      </c>
      <c r="GV66" s="123">
        <v>61</v>
      </c>
      <c r="GW66" s="425"/>
      <c r="GX66" s="423"/>
      <c r="GY66" s="423"/>
      <c r="GZ66" s="423"/>
      <c r="HA66" s="423"/>
      <c r="HB66" s="203"/>
      <c r="HC66" s="204"/>
      <c r="HD66" s="600" t="str">
        <f t="shared" si="117"/>
        <v/>
      </c>
      <c r="HE66" s="601"/>
      <c r="HF66" s="603"/>
      <c r="HG66" s="602" t="str">
        <f t="shared" si="55"/>
        <v/>
      </c>
      <c r="HH66" s="120" t="str">
        <f>IF(ISBLANK(HB66),"",IF(ISBLANK(HF66),0,HF66)*ion21Coop!$F$46/100+HD66-HF66)</f>
        <v/>
      </c>
      <c r="HI66" s="590"/>
      <c r="HJ66" s="119">
        <f t="shared" si="98"/>
        <v>14</v>
      </c>
      <c r="HK66" s="427" t="str">
        <f t="shared" si="77"/>
        <v/>
      </c>
      <c r="HL66" s="123">
        <v>61</v>
      </c>
      <c r="HM66" s="425"/>
      <c r="HN66" s="423"/>
      <c r="HO66" s="423"/>
      <c r="HP66" s="423"/>
      <c r="HQ66" s="423"/>
      <c r="HR66" s="203"/>
      <c r="HS66" s="204"/>
      <c r="HT66" s="600" t="str">
        <f t="shared" si="118"/>
        <v/>
      </c>
      <c r="HU66" s="601"/>
      <c r="HV66" s="603"/>
      <c r="HW66" s="602" t="str">
        <f t="shared" si="56"/>
        <v/>
      </c>
      <c r="HX66" s="120" t="str">
        <f>IF(ISBLANK(HR66),"",IF(ISBLANK(HV66),0,HV66)*ion21Coop!$F$46/100+HT66-HV66)</f>
        <v/>
      </c>
      <c r="HY66" s="590"/>
      <c r="HZ66" s="119">
        <f t="shared" si="99"/>
        <v>15</v>
      </c>
      <c r="IA66" s="427" t="str">
        <f t="shared" si="78"/>
        <v/>
      </c>
      <c r="IB66" s="123">
        <v>61</v>
      </c>
      <c r="IC66" s="425"/>
      <c r="ID66" s="423"/>
      <c r="IE66" s="423"/>
      <c r="IF66" s="423"/>
      <c r="IG66" s="423"/>
      <c r="IH66" s="203"/>
      <c r="II66" s="204"/>
      <c r="IJ66" s="600" t="str">
        <f t="shared" si="119"/>
        <v/>
      </c>
      <c r="IK66" s="601"/>
      <c r="IL66" s="603"/>
      <c r="IM66" s="602" t="str">
        <f t="shared" si="57"/>
        <v/>
      </c>
      <c r="IN66" s="120" t="str">
        <f>IF(ISBLANK(IH66),"",IF(ISBLANK(IL66),0,IL66)*ion21Coop!$F$46/100+IJ66-IL66)</f>
        <v/>
      </c>
      <c r="IP66" s="119">
        <f t="shared" si="100"/>
        <v>16</v>
      </c>
      <c r="IQ66" s="427" t="str">
        <f t="shared" si="79"/>
        <v/>
      </c>
      <c r="IR66" s="123">
        <v>61</v>
      </c>
      <c r="IS66" s="425"/>
      <c r="IT66" s="423"/>
      <c r="IU66" s="423"/>
      <c r="IV66" s="423"/>
      <c r="IW66" s="423"/>
      <c r="IX66" s="203"/>
      <c r="IY66" s="204"/>
      <c r="IZ66" s="600" t="str">
        <f t="shared" si="120"/>
        <v/>
      </c>
      <c r="JA66" s="601"/>
      <c r="JB66" s="603"/>
      <c r="JC66" s="602" t="str">
        <f t="shared" si="58"/>
        <v/>
      </c>
      <c r="JD66" s="120" t="str">
        <f>IF(ISBLANK(IX66),"",IF(ISBLANK(JB66),0,JB66)*ion21Coop!$F$46/100+IZ66-JB66)</f>
        <v/>
      </c>
      <c r="JF66" s="119">
        <f t="shared" si="101"/>
        <v>17</v>
      </c>
      <c r="JG66" s="427" t="str">
        <f t="shared" si="80"/>
        <v/>
      </c>
      <c r="JH66" s="123">
        <v>61</v>
      </c>
      <c r="JI66" s="425"/>
      <c r="JJ66" s="423"/>
      <c r="JK66" s="423"/>
      <c r="JL66" s="423"/>
      <c r="JM66" s="423"/>
      <c r="JN66" s="203"/>
      <c r="JO66" s="204"/>
      <c r="JP66" s="600" t="str">
        <f t="shared" si="121"/>
        <v/>
      </c>
      <c r="JQ66" s="601"/>
      <c r="JR66" s="603"/>
      <c r="JS66" s="602" t="str">
        <f t="shared" si="59"/>
        <v/>
      </c>
      <c r="JT66" s="120" t="str">
        <f>IF(ISBLANK(JN66),"",IF(ISBLANK(JR66),0,JR66)*ion21Coop!$F$46/100+JP66-JR66)</f>
        <v/>
      </c>
      <c r="JV66" s="119">
        <f t="shared" si="102"/>
        <v>18</v>
      </c>
      <c r="JW66" s="427" t="str">
        <f t="shared" si="81"/>
        <v/>
      </c>
      <c r="JX66" s="123">
        <v>61</v>
      </c>
      <c r="JY66" s="425"/>
      <c r="JZ66" s="423"/>
      <c r="KA66" s="423"/>
      <c r="KB66" s="423"/>
      <c r="KC66" s="423"/>
      <c r="KD66" s="203"/>
      <c r="KE66" s="204"/>
      <c r="KF66" s="600" t="str">
        <f t="shared" si="122"/>
        <v/>
      </c>
      <c r="KG66" s="601"/>
      <c r="KH66" s="603"/>
      <c r="KI66" s="602" t="str">
        <f t="shared" si="60"/>
        <v/>
      </c>
      <c r="KJ66" s="120" t="str">
        <f>IF(ISBLANK(KD66),"",IF(ISBLANK(KH66),0,KH66)*ion21Coop!$F$46/100+KF66-KH66)</f>
        <v/>
      </c>
      <c r="KL66" s="119">
        <f t="shared" si="103"/>
        <v>19</v>
      </c>
      <c r="KM66" s="427" t="str">
        <f t="shared" si="82"/>
        <v/>
      </c>
      <c r="KN66" s="123">
        <v>61</v>
      </c>
      <c r="KO66" s="425"/>
      <c r="KP66" s="423"/>
      <c r="KQ66" s="423"/>
      <c r="KR66" s="423"/>
      <c r="KS66" s="423"/>
      <c r="KT66" s="203"/>
      <c r="KU66" s="204"/>
      <c r="KV66" s="600" t="str">
        <f t="shared" si="123"/>
        <v/>
      </c>
      <c r="KW66" s="601"/>
      <c r="KX66" s="603"/>
      <c r="KY66" s="602" t="str">
        <f t="shared" si="61"/>
        <v/>
      </c>
      <c r="KZ66" s="120" t="str">
        <f>IF(ISBLANK(KT66),"",IF(ISBLANK(KX66),0,KX66)*ion21Coop!$F$46/100+KV66-KX66)</f>
        <v/>
      </c>
      <c r="LB66" s="119">
        <f t="shared" si="104"/>
        <v>20</v>
      </c>
      <c r="LC66" s="123" t="str">
        <f t="shared" si="83"/>
        <v/>
      </c>
      <c r="LD66" s="123">
        <v>61</v>
      </c>
      <c r="LE66" s="425"/>
      <c r="LF66" s="423"/>
      <c r="LG66" s="423"/>
      <c r="LH66" s="423"/>
      <c r="LI66" s="423"/>
      <c r="LJ66" s="203"/>
      <c r="LK66" s="204"/>
      <c r="LL66" s="120" t="str">
        <f t="shared" si="124"/>
        <v/>
      </c>
      <c r="LM66" s="601"/>
      <c r="LN66" s="603"/>
      <c r="LO66" s="599" t="str">
        <f t="shared" si="62"/>
        <v/>
      </c>
      <c r="LP66" s="120" t="str">
        <f>IF(ISBLANK(LJ66),"",IF(ISBLANK(LN66),0,LN66)*ion21Coop!$F$46/100+LL66-LN66)</f>
        <v/>
      </c>
      <c r="LR66" s="119">
        <f t="shared" si="105"/>
        <v>21</v>
      </c>
      <c r="LS66" s="123" t="str">
        <f t="shared" si="84"/>
        <v/>
      </c>
      <c r="LT66" s="123">
        <v>61</v>
      </c>
      <c r="LU66" s="425"/>
      <c r="LV66" s="423"/>
      <c r="LW66" s="423"/>
      <c r="LX66" s="423"/>
      <c r="LY66" s="423"/>
      <c r="LZ66" s="203"/>
      <c r="MA66" s="204"/>
      <c r="MB66" s="120" t="str">
        <f t="shared" si="125"/>
        <v/>
      </c>
      <c r="MC66" s="601"/>
      <c r="MD66" s="603"/>
      <c r="ME66" s="599" t="str">
        <f t="shared" si="63"/>
        <v/>
      </c>
      <c r="MF66" s="120" t="str">
        <f>IF(ISBLANK(LZ66),"",IF(ISBLANK(MD66),0,MD66)*ion21Coop!$F$46/100+MB66-MD66)</f>
        <v/>
      </c>
    </row>
    <row r="67" spans="10:344" x14ac:dyDescent="0.3">
      <c r="J67" s="119">
        <f t="shared" si="85"/>
        <v>1</v>
      </c>
      <c r="K67" s="123" t="str">
        <f t="shared" si="64"/>
        <v>YaJo</v>
      </c>
      <c r="L67" s="123">
        <v>62</v>
      </c>
      <c r="M67" s="585"/>
      <c r="N67" s="351"/>
      <c r="O67" s="351"/>
      <c r="P67" s="351"/>
      <c r="Q67" s="351"/>
      <c r="R67" s="202"/>
      <c r="S67" s="349"/>
      <c r="T67" s="120" t="str">
        <f t="shared" si="126"/>
        <v/>
      </c>
      <c r="U67" s="597"/>
      <c r="V67" s="598"/>
      <c r="W67" s="599" t="str">
        <f t="shared" si="43"/>
        <v/>
      </c>
      <c r="X67" s="120" t="str">
        <f>IF(ISBLANK(R67),"",IF(ISBLANK(V67),0,V67)*ion21Coop!$F$46/100+T67-V67)</f>
        <v/>
      </c>
      <c r="Y67" s="590"/>
      <c r="Z67" s="119">
        <f t="shared" si="86"/>
        <v>2</v>
      </c>
      <c r="AA67" s="123" t="str">
        <f t="shared" si="65"/>
        <v>GeLo</v>
      </c>
      <c r="AB67" s="123">
        <v>62</v>
      </c>
      <c r="AC67" s="616"/>
      <c r="AD67" s="423"/>
      <c r="AE67" s="423"/>
      <c r="AF67" s="423"/>
      <c r="AG67" s="423"/>
      <c r="AH67" s="203"/>
      <c r="AI67" s="204"/>
      <c r="AJ67" s="120" t="str">
        <f t="shared" si="106"/>
        <v/>
      </c>
      <c r="AK67" s="601"/>
      <c r="AL67" s="603"/>
      <c r="AM67" s="599" t="str">
        <f t="shared" si="44"/>
        <v/>
      </c>
      <c r="AN67" s="120" t="str">
        <f>IF(ISBLANK(AH67),"",IF(ISBLANK(AL67),0,AL67)*ion21Coop!$F$46/100+AJ67-AL67)</f>
        <v/>
      </c>
      <c r="AO67" s="577"/>
      <c r="AP67" s="119">
        <f t="shared" si="87"/>
        <v>3</v>
      </c>
      <c r="AQ67" s="123" t="str">
        <f t="shared" si="66"/>
        <v>MiDo</v>
      </c>
      <c r="AR67" s="123">
        <v>62</v>
      </c>
      <c r="AS67" s="585"/>
      <c r="AT67" s="351"/>
      <c r="AU67" s="351"/>
      <c r="AV67" s="351"/>
      <c r="AW67" s="351"/>
      <c r="AX67" s="202"/>
      <c r="AY67" s="349"/>
      <c r="AZ67" s="120" t="str">
        <f t="shared" si="107"/>
        <v/>
      </c>
      <c r="BA67" s="597"/>
      <c r="BB67" s="598"/>
      <c r="BC67" s="599" t="str">
        <f t="shared" si="45"/>
        <v/>
      </c>
      <c r="BD67" s="120" t="str">
        <f>IF(ISBLANK(AX67),"",IF(ISBLANK(BB67),0,BB67)*ion21Coop!$F$46/100+AZ67-BB67)</f>
        <v/>
      </c>
      <c r="BF67" s="119">
        <f t="shared" si="88"/>
        <v>4</v>
      </c>
      <c r="BG67" s="123" t="str">
        <f t="shared" si="67"/>
        <v>EmNi</v>
      </c>
      <c r="BH67" s="123">
        <v>62</v>
      </c>
      <c r="BI67" s="585"/>
      <c r="BJ67" s="351"/>
      <c r="BK67" s="351"/>
      <c r="BL67" s="351"/>
      <c r="BM67" s="351"/>
      <c r="BN67" s="202"/>
      <c r="BO67" s="349"/>
      <c r="BP67" s="120" t="str">
        <f t="shared" si="108"/>
        <v/>
      </c>
      <c r="BQ67" s="597"/>
      <c r="BR67" s="598"/>
      <c r="BS67" s="599" t="str">
        <f t="shared" si="46"/>
        <v/>
      </c>
      <c r="BT67" s="120" t="str">
        <f>IF(ISBLANK(BN67),"",IF(ISBLANK(BR67),0,BR67)*ion21Coop!$F$46/100+BP67-BR67)</f>
        <v/>
      </c>
      <c r="BU67" s="590"/>
      <c r="BV67" s="119">
        <f t="shared" si="89"/>
        <v>5</v>
      </c>
      <c r="BW67" s="123" t="str">
        <f t="shared" si="68"/>
        <v>HeJe</v>
      </c>
      <c r="BX67" s="123">
        <v>62</v>
      </c>
      <c r="BY67" s="616"/>
      <c r="BZ67" s="423"/>
      <c r="CA67" s="423"/>
      <c r="CB67" s="423"/>
      <c r="CC67" s="423"/>
      <c r="CD67" s="203"/>
      <c r="CE67" s="204"/>
      <c r="CF67" s="120" t="str">
        <f t="shared" si="109"/>
        <v/>
      </c>
      <c r="CG67" s="601"/>
      <c r="CH67" s="603"/>
      <c r="CI67" s="599" t="str">
        <f t="shared" si="47"/>
        <v/>
      </c>
      <c r="CJ67" s="120" t="str">
        <f>IF(ISBLANK(CD67),"",IF(ISBLANK(CH67),0,CH67)*ion21Coop!$F$46/100+CF67-CH67)</f>
        <v/>
      </c>
      <c r="CK67" s="590"/>
      <c r="CL67" s="119">
        <f t="shared" si="90"/>
        <v>6</v>
      </c>
      <c r="CM67" s="123" t="str">
        <f t="shared" si="69"/>
        <v/>
      </c>
      <c r="CN67" s="123">
        <v>62</v>
      </c>
      <c r="CO67" s="616"/>
      <c r="CP67" s="423"/>
      <c r="CQ67" s="423"/>
      <c r="CR67" s="423"/>
      <c r="CS67" s="423"/>
      <c r="CT67" s="203"/>
      <c r="CU67" s="204"/>
      <c r="CV67" s="120" t="str">
        <f t="shared" si="110"/>
        <v/>
      </c>
      <c r="CW67" s="601"/>
      <c r="CX67" s="603"/>
      <c r="CY67" s="599" t="str">
        <f t="shared" si="48"/>
        <v/>
      </c>
      <c r="CZ67" s="120" t="str">
        <f>IF(ISBLANK(CT67),"",IF(ISBLANK(CX67),0,CX67)*ion21Coop!$F$46/100+CV67-CX67)</f>
        <v/>
      </c>
      <c r="DB67" s="119">
        <f t="shared" si="91"/>
        <v>7</v>
      </c>
      <c r="DC67" s="123" t="str">
        <f t="shared" si="70"/>
        <v/>
      </c>
      <c r="DD67" s="123">
        <v>62</v>
      </c>
      <c r="DE67" s="616"/>
      <c r="DF67" s="423"/>
      <c r="DG67" s="423"/>
      <c r="DH67" s="423"/>
      <c r="DI67" s="423"/>
      <c r="DJ67" s="203"/>
      <c r="DK67" s="204"/>
      <c r="DL67" s="120" t="str">
        <f t="shared" si="111"/>
        <v/>
      </c>
      <c r="DM67" s="601"/>
      <c r="DN67" s="603"/>
      <c r="DO67" s="599" t="str">
        <f t="shared" si="49"/>
        <v/>
      </c>
      <c r="DP67" s="120" t="str">
        <f>IF(ISBLANK(DJ67),"",IF(ISBLANK(DN67),0,DN67)*ion21Coop!$F$46/100+DL67-DN67)</f>
        <v/>
      </c>
      <c r="DQ67" s="590"/>
      <c r="DR67" s="119">
        <f t="shared" si="92"/>
        <v>8</v>
      </c>
      <c r="DS67" s="123" t="str">
        <f t="shared" si="71"/>
        <v/>
      </c>
      <c r="DT67" s="123">
        <v>62</v>
      </c>
      <c r="DU67" s="616"/>
      <c r="DV67" s="423"/>
      <c r="DW67" s="423"/>
      <c r="DX67" s="423"/>
      <c r="DY67" s="423"/>
      <c r="DZ67" s="203"/>
      <c r="EA67" s="204"/>
      <c r="EB67" s="120" t="str">
        <f t="shared" si="112"/>
        <v/>
      </c>
      <c r="EC67" s="601"/>
      <c r="ED67" s="603"/>
      <c r="EE67" s="599" t="str">
        <f t="shared" si="50"/>
        <v/>
      </c>
      <c r="EF67" s="120" t="str">
        <f>IF(ISBLANK(DZ67),"",IF(ISBLANK(ED67),0,ED67)*ion21Coop!$F$46/100+EB67-ED67)</f>
        <v/>
      </c>
      <c r="EG67" s="590"/>
      <c r="EH67" s="119">
        <f t="shared" si="93"/>
        <v>9</v>
      </c>
      <c r="EI67" s="427" t="str">
        <f t="shared" si="72"/>
        <v/>
      </c>
      <c r="EJ67" s="123">
        <v>62</v>
      </c>
      <c r="EK67" s="425"/>
      <c r="EL67" s="423"/>
      <c r="EM67" s="423"/>
      <c r="EN67" s="423"/>
      <c r="EO67" s="423"/>
      <c r="EP67" s="203"/>
      <c r="EQ67" s="204"/>
      <c r="ER67" s="600" t="str">
        <f t="shared" si="113"/>
        <v/>
      </c>
      <c r="ES67" s="601"/>
      <c r="ET67" s="603"/>
      <c r="EU67" s="602" t="str">
        <f t="shared" si="51"/>
        <v/>
      </c>
      <c r="EV67" s="120" t="str">
        <f>IF(ISBLANK(EP67),"",IF(ISBLANK(ET67),0,ET67)*ion21Coop!$F$46/100+ER67-ET67)</f>
        <v/>
      </c>
      <c r="EX67" s="119">
        <f t="shared" si="94"/>
        <v>10</v>
      </c>
      <c r="EY67" s="427" t="str">
        <f t="shared" si="73"/>
        <v/>
      </c>
      <c r="EZ67" s="123">
        <v>62</v>
      </c>
      <c r="FA67" s="425"/>
      <c r="FB67" s="423"/>
      <c r="FC67" s="423"/>
      <c r="FD67" s="423"/>
      <c r="FE67" s="423"/>
      <c r="FF67" s="203"/>
      <c r="FG67" s="204"/>
      <c r="FH67" s="600" t="str">
        <f t="shared" si="114"/>
        <v/>
      </c>
      <c r="FI67" s="601"/>
      <c r="FJ67" s="603"/>
      <c r="FK67" s="602" t="str">
        <f t="shared" si="52"/>
        <v/>
      </c>
      <c r="FL67" s="120" t="str">
        <f>IF(ISBLANK(FF67),"",IF(ISBLANK(FJ67),0,FJ67)*ion21Coop!$F$46/100+FH67-FJ67)</f>
        <v/>
      </c>
      <c r="FM67" s="590"/>
      <c r="FN67" s="119">
        <f t="shared" si="95"/>
        <v>11</v>
      </c>
      <c r="FO67" s="427" t="str">
        <f t="shared" si="74"/>
        <v/>
      </c>
      <c r="FP67" s="123">
        <v>62</v>
      </c>
      <c r="FQ67" s="425"/>
      <c r="FR67" s="423"/>
      <c r="FS67" s="423"/>
      <c r="FT67" s="423"/>
      <c r="FU67" s="423"/>
      <c r="FV67" s="203"/>
      <c r="FW67" s="204"/>
      <c r="FX67" s="600" t="str">
        <f t="shared" si="115"/>
        <v/>
      </c>
      <c r="FY67" s="601"/>
      <c r="FZ67" s="603"/>
      <c r="GA67" s="602" t="str">
        <f t="shared" si="53"/>
        <v/>
      </c>
      <c r="GB67" s="120" t="str">
        <f>IF(ISBLANK(FV67),"",IF(ISBLANK(FZ67),0,FZ67)*ion21Coop!$F$46/100+FX67-FZ67)</f>
        <v/>
      </c>
      <c r="GC67" s="590"/>
      <c r="GD67" s="119">
        <f t="shared" si="96"/>
        <v>12</v>
      </c>
      <c r="GE67" s="427" t="str">
        <f t="shared" si="75"/>
        <v/>
      </c>
      <c r="GF67" s="123">
        <v>62</v>
      </c>
      <c r="GG67" s="425"/>
      <c r="GH67" s="423"/>
      <c r="GI67" s="423"/>
      <c r="GJ67" s="423"/>
      <c r="GK67" s="423"/>
      <c r="GL67" s="203"/>
      <c r="GM67" s="204"/>
      <c r="GN67" s="600" t="str">
        <f t="shared" si="116"/>
        <v/>
      </c>
      <c r="GO67" s="601"/>
      <c r="GP67" s="603"/>
      <c r="GQ67" s="602" t="str">
        <f t="shared" si="54"/>
        <v/>
      </c>
      <c r="GR67" s="120" t="str">
        <f>IF(ISBLANK(GL67),"",IF(ISBLANK(GP67),0,GP67)*ion21Coop!$F$46/100+GN67-GP67)</f>
        <v/>
      </c>
      <c r="GT67" s="119">
        <f t="shared" si="97"/>
        <v>13</v>
      </c>
      <c r="GU67" s="427" t="str">
        <f t="shared" si="76"/>
        <v/>
      </c>
      <c r="GV67" s="123">
        <v>62</v>
      </c>
      <c r="GW67" s="425"/>
      <c r="GX67" s="423"/>
      <c r="GY67" s="423"/>
      <c r="GZ67" s="423"/>
      <c r="HA67" s="423"/>
      <c r="HB67" s="203"/>
      <c r="HC67" s="204"/>
      <c r="HD67" s="600" t="str">
        <f t="shared" si="117"/>
        <v/>
      </c>
      <c r="HE67" s="601"/>
      <c r="HF67" s="603"/>
      <c r="HG67" s="602" t="str">
        <f t="shared" si="55"/>
        <v/>
      </c>
      <c r="HH67" s="120" t="str">
        <f>IF(ISBLANK(HB67),"",IF(ISBLANK(HF67),0,HF67)*ion21Coop!$F$46/100+HD67-HF67)</f>
        <v/>
      </c>
      <c r="HI67" s="590"/>
      <c r="HJ67" s="119">
        <f t="shared" si="98"/>
        <v>14</v>
      </c>
      <c r="HK67" s="427" t="str">
        <f t="shared" si="77"/>
        <v/>
      </c>
      <c r="HL67" s="123">
        <v>62</v>
      </c>
      <c r="HM67" s="425"/>
      <c r="HN67" s="423"/>
      <c r="HO67" s="423"/>
      <c r="HP67" s="423"/>
      <c r="HQ67" s="423"/>
      <c r="HR67" s="203"/>
      <c r="HS67" s="204"/>
      <c r="HT67" s="600" t="str">
        <f t="shared" si="118"/>
        <v/>
      </c>
      <c r="HU67" s="601"/>
      <c r="HV67" s="603"/>
      <c r="HW67" s="602" t="str">
        <f t="shared" si="56"/>
        <v/>
      </c>
      <c r="HX67" s="120" t="str">
        <f>IF(ISBLANK(HR67),"",IF(ISBLANK(HV67),0,HV67)*ion21Coop!$F$46/100+HT67-HV67)</f>
        <v/>
      </c>
      <c r="HY67" s="590"/>
      <c r="HZ67" s="119">
        <f t="shared" si="99"/>
        <v>15</v>
      </c>
      <c r="IA67" s="427" t="str">
        <f t="shared" si="78"/>
        <v/>
      </c>
      <c r="IB67" s="123">
        <v>62</v>
      </c>
      <c r="IC67" s="425"/>
      <c r="ID67" s="423"/>
      <c r="IE67" s="423"/>
      <c r="IF67" s="423"/>
      <c r="IG67" s="423"/>
      <c r="IH67" s="203"/>
      <c r="II67" s="204"/>
      <c r="IJ67" s="600" t="str">
        <f t="shared" si="119"/>
        <v/>
      </c>
      <c r="IK67" s="601"/>
      <c r="IL67" s="603"/>
      <c r="IM67" s="602" t="str">
        <f t="shared" si="57"/>
        <v/>
      </c>
      <c r="IN67" s="120" t="str">
        <f>IF(ISBLANK(IH67),"",IF(ISBLANK(IL67),0,IL67)*ion21Coop!$F$46/100+IJ67-IL67)</f>
        <v/>
      </c>
      <c r="IP67" s="119">
        <f t="shared" si="100"/>
        <v>16</v>
      </c>
      <c r="IQ67" s="427" t="str">
        <f t="shared" si="79"/>
        <v/>
      </c>
      <c r="IR67" s="123">
        <v>62</v>
      </c>
      <c r="IS67" s="425"/>
      <c r="IT67" s="423"/>
      <c r="IU67" s="423"/>
      <c r="IV67" s="423"/>
      <c r="IW67" s="423"/>
      <c r="IX67" s="203"/>
      <c r="IY67" s="204"/>
      <c r="IZ67" s="600" t="str">
        <f t="shared" si="120"/>
        <v/>
      </c>
      <c r="JA67" s="601"/>
      <c r="JB67" s="603"/>
      <c r="JC67" s="602" t="str">
        <f t="shared" si="58"/>
        <v/>
      </c>
      <c r="JD67" s="120" t="str">
        <f>IF(ISBLANK(IX67),"",IF(ISBLANK(JB67),0,JB67)*ion21Coop!$F$46/100+IZ67-JB67)</f>
        <v/>
      </c>
      <c r="JF67" s="119">
        <f t="shared" si="101"/>
        <v>17</v>
      </c>
      <c r="JG67" s="427" t="str">
        <f t="shared" si="80"/>
        <v/>
      </c>
      <c r="JH67" s="123">
        <v>62</v>
      </c>
      <c r="JI67" s="425"/>
      <c r="JJ67" s="423"/>
      <c r="JK67" s="423"/>
      <c r="JL67" s="423"/>
      <c r="JM67" s="423"/>
      <c r="JN67" s="203"/>
      <c r="JO67" s="204"/>
      <c r="JP67" s="600" t="str">
        <f t="shared" si="121"/>
        <v/>
      </c>
      <c r="JQ67" s="601"/>
      <c r="JR67" s="603"/>
      <c r="JS67" s="602" t="str">
        <f t="shared" si="59"/>
        <v/>
      </c>
      <c r="JT67" s="120" t="str">
        <f>IF(ISBLANK(JN67),"",IF(ISBLANK(JR67),0,JR67)*ion21Coop!$F$46/100+JP67-JR67)</f>
        <v/>
      </c>
      <c r="JV67" s="119">
        <f t="shared" si="102"/>
        <v>18</v>
      </c>
      <c r="JW67" s="427" t="str">
        <f t="shared" si="81"/>
        <v/>
      </c>
      <c r="JX67" s="123">
        <v>62</v>
      </c>
      <c r="JY67" s="425"/>
      <c r="JZ67" s="423"/>
      <c r="KA67" s="423"/>
      <c r="KB67" s="423"/>
      <c r="KC67" s="423"/>
      <c r="KD67" s="203"/>
      <c r="KE67" s="204"/>
      <c r="KF67" s="600" t="str">
        <f t="shared" si="122"/>
        <v/>
      </c>
      <c r="KG67" s="601"/>
      <c r="KH67" s="603"/>
      <c r="KI67" s="602" t="str">
        <f t="shared" si="60"/>
        <v/>
      </c>
      <c r="KJ67" s="120" t="str">
        <f>IF(ISBLANK(KD67),"",IF(ISBLANK(KH67),0,KH67)*ion21Coop!$F$46/100+KF67-KH67)</f>
        <v/>
      </c>
      <c r="KL67" s="119">
        <f t="shared" si="103"/>
        <v>19</v>
      </c>
      <c r="KM67" s="427" t="str">
        <f t="shared" si="82"/>
        <v/>
      </c>
      <c r="KN67" s="123">
        <v>62</v>
      </c>
      <c r="KO67" s="425"/>
      <c r="KP67" s="423"/>
      <c r="KQ67" s="423"/>
      <c r="KR67" s="423"/>
      <c r="KS67" s="423"/>
      <c r="KT67" s="203"/>
      <c r="KU67" s="204"/>
      <c r="KV67" s="600" t="str">
        <f t="shared" si="123"/>
        <v/>
      </c>
      <c r="KW67" s="601"/>
      <c r="KX67" s="603"/>
      <c r="KY67" s="602" t="str">
        <f t="shared" si="61"/>
        <v/>
      </c>
      <c r="KZ67" s="120" t="str">
        <f>IF(ISBLANK(KT67),"",IF(ISBLANK(KX67),0,KX67)*ion21Coop!$F$46/100+KV67-KX67)</f>
        <v/>
      </c>
      <c r="LB67" s="119">
        <f t="shared" si="104"/>
        <v>20</v>
      </c>
      <c r="LC67" s="123" t="str">
        <f t="shared" si="83"/>
        <v/>
      </c>
      <c r="LD67" s="123">
        <v>62</v>
      </c>
      <c r="LE67" s="425"/>
      <c r="LF67" s="423"/>
      <c r="LG67" s="423"/>
      <c r="LH67" s="423"/>
      <c r="LI67" s="423"/>
      <c r="LJ67" s="203"/>
      <c r="LK67" s="204"/>
      <c r="LL67" s="120" t="str">
        <f t="shared" si="124"/>
        <v/>
      </c>
      <c r="LM67" s="601"/>
      <c r="LN67" s="603"/>
      <c r="LO67" s="599" t="str">
        <f t="shared" si="62"/>
        <v/>
      </c>
      <c r="LP67" s="120" t="str">
        <f>IF(ISBLANK(LJ67),"",IF(ISBLANK(LN67),0,LN67)*ion21Coop!$F$46/100+LL67-LN67)</f>
        <v/>
      </c>
      <c r="LR67" s="119">
        <f t="shared" si="105"/>
        <v>21</v>
      </c>
      <c r="LS67" s="123" t="str">
        <f t="shared" si="84"/>
        <v/>
      </c>
      <c r="LT67" s="123">
        <v>62</v>
      </c>
      <c r="LU67" s="425"/>
      <c r="LV67" s="423"/>
      <c r="LW67" s="423"/>
      <c r="LX67" s="423"/>
      <c r="LY67" s="423"/>
      <c r="LZ67" s="203"/>
      <c r="MA67" s="204"/>
      <c r="MB67" s="120" t="str">
        <f t="shared" si="125"/>
        <v/>
      </c>
      <c r="MC67" s="601"/>
      <c r="MD67" s="603"/>
      <c r="ME67" s="599" t="str">
        <f t="shared" si="63"/>
        <v/>
      </c>
      <c r="MF67" s="120" t="str">
        <f>IF(ISBLANK(LZ67),"",IF(ISBLANK(MD67),0,MD67)*ion21Coop!$F$46/100+MB67-MD67)</f>
        <v/>
      </c>
    </row>
    <row r="68" spans="10:344" x14ac:dyDescent="0.3">
      <c r="J68" s="119">
        <f t="shared" si="85"/>
        <v>1</v>
      </c>
      <c r="K68" s="123" t="str">
        <f t="shared" si="64"/>
        <v>YaJo</v>
      </c>
      <c r="L68" s="123">
        <v>63</v>
      </c>
      <c r="M68" s="585"/>
      <c r="N68" s="351"/>
      <c r="O68" s="351"/>
      <c r="P68" s="351"/>
      <c r="Q68" s="351"/>
      <c r="R68" s="202"/>
      <c r="S68" s="349"/>
      <c r="T68" s="120" t="str">
        <f t="shared" si="126"/>
        <v/>
      </c>
      <c r="U68" s="597"/>
      <c r="V68" s="598"/>
      <c r="W68" s="599" t="str">
        <f t="shared" si="43"/>
        <v/>
      </c>
      <c r="X68" s="120" t="str">
        <f>IF(ISBLANK(R68),"",IF(ISBLANK(V68),0,V68)*ion21Coop!$F$46/100+T68-V68)</f>
        <v/>
      </c>
      <c r="Y68" s="590"/>
      <c r="Z68" s="119">
        <f t="shared" si="86"/>
        <v>2</v>
      </c>
      <c r="AA68" s="123" t="str">
        <f t="shared" si="65"/>
        <v>GeLo</v>
      </c>
      <c r="AB68" s="123">
        <v>63</v>
      </c>
      <c r="AC68" s="616"/>
      <c r="AD68" s="423"/>
      <c r="AE68" s="423"/>
      <c r="AF68" s="423"/>
      <c r="AG68" s="423"/>
      <c r="AH68" s="203"/>
      <c r="AI68" s="204"/>
      <c r="AJ68" s="120" t="str">
        <f t="shared" si="106"/>
        <v/>
      </c>
      <c r="AK68" s="601"/>
      <c r="AL68" s="603"/>
      <c r="AM68" s="599" t="str">
        <f t="shared" si="44"/>
        <v/>
      </c>
      <c r="AN68" s="120" t="str">
        <f>IF(ISBLANK(AH68),"",IF(ISBLANK(AL68),0,AL68)*ion21Coop!$F$46/100+AJ68-AL68)</f>
        <v/>
      </c>
      <c r="AO68" s="577"/>
      <c r="AP68" s="119">
        <f t="shared" si="87"/>
        <v>3</v>
      </c>
      <c r="AQ68" s="123" t="str">
        <f t="shared" si="66"/>
        <v>MiDo</v>
      </c>
      <c r="AR68" s="123">
        <v>63</v>
      </c>
      <c r="AS68" s="585"/>
      <c r="AT68" s="351"/>
      <c r="AU68" s="351"/>
      <c r="AV68" s="351"/>
      <c r="AW68" s="351"/>
      <c r="AX68" s="202"/>
      <c r="AY68" s="349"/>
      <c r="AZ68" s="120" t="str">
        <f t="shared" si="107"/>
        <v/>
      </c>
      <c r="BA68" s="597"/>
      <c r="BB68" s="598"/>
      <c r="BC68" s="599" t="str">
        <f t="shared" si="45"/>
        <v/>
      </c>
      <c r="BD68" s="120" t="str">
        <f>IF(ISBLANK(AX68),"",IF(ISBLANK(BB68),0,BB68)*ion21Coop!$F$46/100+AZ68-BB68)</f>
        <v/>
      </c>
      <c r="BF68" s="119">
        <f t="shared" si="88"/>
        <v>4</v>
      </c>
      <c r="BG68" s="123" t="str">
        <f t="shared" si="67"/>
        <v>EmNi</v>
      </c>
      <c r="BH68" s="123">
        <v>63</v>
      </c>
      <c r="BI68" s="585"/>
      <c r="BJ68" s="351"/>
      <c r="BK68" s="351"/>
      <c r="BL68" s="351"/>
      <c r="BM68" s="351"/>
      <c r="BN68" s="202"/>
      <c r="BO68" s="349"/>
      <c r="BP68" s="120" t="str">
        <f t="shared" si="108"/>
        <v/>
      </c>
      <c r="BQ68" s="597"/>
      <c r="BR68" s="598"/>
      <c r="BS68" s="599" t="str">
        <f t="shared" si="46"/>
        <v/>
      </c>
      <c r="BT68" s="120" t="str">
        <f>IF(ISBLANK(BN68),"",IF(ISBLANK(BR68),0,BR68)*ion21Coop!$F$46/100+BP68-BR68)</f>
        <v/>
      </c>
      <c r="BU68" s="590"/>
      <c r="BV68" s="119">
        <f t="shared" si="89"/>
        <v>5</v>
      </c>
      <c r="BW68" s="123" t="str">
        <f t="shared" si="68"/>
        <v>HeJe</v>
      </c>
      <c r="BX68" s="123">
        <v>63</v>
      </c>
      <c r="BY68" s="616"/>
      <c r="BZ68" s="423"/>
      <c r="CA68" s="423"/>
      <c r="CB68" s="423"/>
      <c r="CC68" s="423"/>
      <c r="CD68" s="203"/>
      <c r="CE68" s="204"/>
      <c r="CF68" s="120" t="str">
        <f t="shared" si="109"/>
        <v/>
      </c>
      <c r="CG68" s="601"/>
      <c r="CH68" s="603"/>
      <c r="CI68" s="599" t="str">
        <f t="shared" si="47"/>
        <v/>
      </c>
      <c r="CJ68" s="120" t="str">
        <f>IF(ISBLANK(CD68),"",IF(ISBLANK(CH68),0,CH68)*ion21Coop!$F$46/100+CF68-CH68)</f>
        <v/>
      </c>
      <c r="CK68" s="590"/>
      <c r="CL68" s="119">
        <f t="shared" si="90"/>
        <v>6</v>
      </c>
      <c r="CM68" s="123" t="str">
        <f t="shared" si="69"/>
        <v/>
      </c>
      <c r="CN68" s="123">
        <v>63</v>
      </c>
      <c r="CO68" s="616"/>
      <c r="CP68" s="423"/>
      <c r="CQ68" s="423"/>
      <c r="CR68" s="423"/>
      <c r="CS68" s="423"/>
      <c r="CT68" s="203"/>
      <c r="CU68" s="204"/>
      <c r="CV68" s="120" t="str">
        <f t="shared" si="110"/>
        <v/>
      </c>
      <c r="CW68" s="601"/>
      <c r="CX68" s="603"/>
      <c r="CY68" s="599" t="str">
        <f t="shared" si="48"/>
        <v/>
      </c>
      <c r="CZ68" s="120" t="str">
        <f>IF(ISBLANK(CT68),"",IF(ISBLANK(CX68),0,CX68)*ion21Coop!$F$46/100+CV68-CX68)</f>
        <v/>
      </c>
      <c r="DB68" s="119">
        <f t="shared" si="91"/>
        <v>7</v>
      </c>
      <c r="DC68" s="123" t="str">
        <f t="shared" si="70"/>
        <v/>
      </c>
      <c r="DD68" s="123">
        <v>63</v>
      </c>
      <c r="DE68" s="616"/>
      <c r="DF68" s="423"/>
      <c r="DG68" s="423"/>
      <c r="DH68" s="423"/>
      <c r="DI68" s="423"/>
      <c r="DJ68" s="203"/>
      <c r="DK68" s="204"/>
      <c r="DL68" s="120" t="str">
        <f t="shared" si="111"/>
        <v/>
      </c>
      <c r="DM68" s="601"/>
      <c r="DN68" s="603"/>
      <c r="DO68" s="599" t="str">
        <f t="shared" si="49"/>
        <v/>
      </c>
      <c r="DP68" s="120" t="str">
        <f>IF(ISBLANK(DJ68),"",IF(ISBLANK(DN68),0,DN68)*ion21Coop!$F$46/100+DL68-DN68)</f>
        <v/>
      </c>
      <c r="DQ68" s="590"/>
      <c r="DR68" s="119">
        <f t="shared" si="92"/>
        <v>8</v>
      </c>
      <c r="DS68" s="123" t="str">
        <f t="shared" si="71"/>
        <v/>
      </c>
      <c r="DT68" s="123">
        <v>63</v>
      </c>
      <c r="DU68" s="616"/>
      <c r="DV68" s="423"/>
      <c r="DW68" s="423"/>
      <c r="DX68" s="423"/>
      <c r="DY68" s="423"/>
      <c r="DZ68" s="203"/>
      <c r="EA68" s="204"/>
      <c r="EB68" s="120" t="str">
        <f t="shared" si="112"/>
        <v/>
      </c>
      <c r="EC68" s="601"/>
      <c r="ED68" s="603"/>
      <c r="EE68" s="599" t="str">
        <f t="shared" si="50"/>
        <v/>
      </c>
      <c r="EF68" s="120" t="str">
        <f>IF(ISBLANK(DZ68),"",IF(ISBLANK(ED68),0,ED68)*ion21Coop!$F$46/100+EB68-ED68)</f>
        <v/>
      </c>
      <c r="EG68" s="590"/>
      <c r="EH68" s="119">
        <f t="shared" si="93"/>
        <v>9</v>
      </c>
      <c r="EI68" s="427" t="str">
        <f t="shared" si="72"/>
        <v/>
      </c>
      <c r="EJ68" s="123">
        <v>63</v>
      </c>
      <c r="EK68" s="425"/>
      <c r="EL68" s="423"/>
      <c r="EM68" s="423"/>
      <c r="EN68" s="423"/>
      <c r="EO68" s="423"/>
      <c r="EP68" s="203"/>
      <c r="EQ68" s="204"/>
      <c r="ER68" s="600" t="str">
        <f t="shared" si="113"/>
        <v/>
      </c>
      <c r="ES68" s="601"/>
      <c r="ET68" s="603"/>
      <c r="EU68" s="602" t="str">
        <f t="shared" si="51"/>
        <v/>
      </c>
      <c r="EV68" s="120" t="str">
        <f>IF(ISBLANK(EP68),"",IF(ISBLANK(ET68),0,ET68)*ion21Coop!$F$46/100+ER68-ET68)</f>
        <v/>
      </c>
      <c r="EX68" s="119">
        <f t="shared" si="94"/>
        <v>10</v>
      </c>
      <c r="EY68" s="427" t="str">
        <f t="shared" si="73"/>
        <v/>
      </c>
      <c r="EZ68" s="123">
        <v>63</v>
      </c>
      <c r="FA68" s="425"/>
      <c r="FB68" s="423"/>
      <c r="FC68" s="423"/>
      <c r="FD68" s="423"/>
      <c r="FE68" s="423"/>
      <c r="FF68" s="203"/>
      <c r="FG68" s="204"/>
      <c r="FH68" s="600" t="str">
        <f t="shared" si="114"/>
        <v/>
      </c>
      <c r="FI68" s="601"/>
      <c r="FJ68" s="603"/>
      <c r="FK68" s="602" t="str">
        <f t="shared" si="52"/>
        <v/>
      </c>
      <c r="FL68" s="120" t="str">
        <f>IF(ISBLANK(FF68),"",IF(ISBLANK(FJ68),0,FJ68)*ion21Coop!$F$46/100+FH68-FJ68)</f>
        <v/>
      </c>
      <c r="FM68" s="590"/>
      <c r="FN68" s="119">
        <f t="shared" si="95"/>
        <v>11</v>
      </c>
      <c r="FO68" s="427" t="str">
        <f t="shared" si="74"/>
        <v/>
      </c>
      <c r="FP68" s="123">
        <v>63</v>
      </c>
      <c r="FQ68" s="425"/>
      <c r="FR68" s="423"/>
      <c r="FS68" s="423"/>
      <c r="FT68" s="423"/>
      <c r="FU68" s="423"/>
      <c r="FV68" s="203"/>
      <c r="FW68" s="204"/>
      <c r="FX68" s="600" t="str">
        <f t="shared" si="115"/>
        <v/>
      </c>
      <c r="FY68" s="601"/>
      <c r="FZ68" s="603"/>
      <c r="GA68" s="602" t="str">
        <f t="shared" si="53"/>
        <v/>
      </c>
      <c r="GB68" s="120" t="str">
        <f>IF(ISBLANK(FV68),"",IF(ISBLANK(FZ68),0,FZ68)*ion21Coop!$F$46/100+FX68-FZ68)</f>
        <v/>
      </c>
      <c r="GC68" s="590"/>
      <c r="GD68" s="119">
        <f t="shared" si="96"/>
        <v>12</v>
      </c>
      <c r="GE68" s="427" t="str">
        <f t="shared" si="75"/>
        <v/>
      </c>
      <c r="GF68" s="123">
        <v>63</v>
      </c>
      <c r="GG68" s="425"/>
      <c r="GH68" s="423"/>
      <c r="GI68" s="423"/>
      <c r="GJ68" s="423"/>
      <c r="GK68" s="423"/>
      <c r="GL68" s="203"/>
      <c r="GM68" s="204"/>
      <c r="GN68" s="600" t="str">
        <f t="shared" si="116"/>
        <v/>
      </c>
      <c r="GO68" s="601"/>
      <c r="GP68" s="603"/>
      <c r="GQ68" s="602" t="str">
        <f t="shared" si="54"/>
        <v/>
      </c>
      <c r="GR68" s="120" t="str">
        <f>IF(ISBLANK(GL68),"",IF(ISBLANK(GP68),0,GP68)*ion21Coop!$F$46/100+GN68-GP68)</f>
        <v/>
      </c>
      <c r="GT68" s="119">
        <f t="shared" si="97"/>
        <v>13</v>
      </c>
      <c r="GU68" s="427" t="str">
        <f t="shared" si="76"/>
        <v/>
      </c>
      <c r="GV68" s="123">
        <v>63</v>
      </c>
      <c r="GW68" s="425"/>
      <c r="GX68" s="423"/>
      <c r="GY68" s="423"/>
      <c r="GZ68" s="423"/>
      <c r="HA68" s="423"/>
      <c r="HB68" s="203"/>
      <c r="HC68" s="204"/>
      <c r="HD68" s="600" t="str">
        <f t="shared" si="117"/>
        <v/>
      </c>
      <c r="HE68" s="601"/>
      <c r="HF68" s="603"/>
      <c r="HG68" s="602" t="str">
        <f t="shared" si="55"/>
        <v/>
      </c>
      <c r="HH68" s="120" t="str">
        <f>IF(ISBLANK(HB68),"",IF(ISBLANK(HF68),0,HF68)*ion21Coop!$F$46/100+HD68-HF68)</f>
        <v/>
      </c>
      <c r="HI68" s="590"/>
      <c r="HJ68" s="119">
        <f t="shared" si="98"/>
        <v>14</v>
      </c>
      <c r="HK68" s="427" t="str">
        <f t="shared" si="77"/>
        <v/>
      </c>
      <c r="HL68" s="123">
        <v>63</v>
      </c>
      <c r="HM68" s="425"/>
      <c r="HN68" s="423"/>
      <c r="HO68" s="423"/>
      <c r="HP68" s="423"/>
      <c r="HQ68" s="423"/>
      <c r="HR68" s="203"/>
      <c r="HS68" s="204"/>
      <c r="HT68" s="600" t="str">
        <f t="shared" si="118"/>
        <v/>
      </c>
      <c r="HU68" s="601"/>
      <c r="HV68" s="603"/>
      <c r="HW68" s="602" t="str">
        <f t="shared" si="56"/>
        <v/>
      </c>
      <c r="HX68" s="120" t="str">
        <f>IF(ISBLANK(HR68),"",IF(ISBLANK(HV68),0,HV68)*ion21Coop!$F$46/100+HT68-HV68)</f>
        <v/>
      </c>
      <c r="HY68" s="590"/>
      <c r="HZ68" s="119">
        <f t="shared" si="99"/>
        <v>15</v>
      </c>
      <c r="IA68" s="427" t="str">
        <f t="shared" si="78"/>
        <v/>
      </c>
      <c r="IB68" s="123">
        <v>63</v>
      </c>
      <c r="IC68" s="425"/>
      <c r="ID68" s="423"/>
      <c r="IE68" s="423"/>
      <c r="IF68" s="423"/>
      <c r="IG68" s="423"/>
      <c r="IH68" s="203"/>
      <c r="II68" s="204"/>
      <c r="IJ68" s="600" t="str">
        <f t="shared" si="119"/>
        <v/>
      </c>
      <c r="IK68" s="601"/>
      <c r="IL68" s="603"/>
      <c r="IM68" s="602" t="str">
        <f t="shared" si="57"/>
        <v/>
      </c>
      <c r="IN68" s="120" t="str">
        <f>IF(ISBLANK(IH68),"",IF(ISBLANK(IL68),0,IL68)*ion21Coop!$F$46/100+IJ68-IL68)</f>
        <v/>
      </c>
      <c r="IP68" s="119">
        <f t="shared" si="100"/>
        <v>16</v>
      </c>
      <c r="IQ68" s="427" t="str">
        <f t="shared" si="79"/>
        <v/>
      </c>
      <c r="IR68" s="123">
        <v>63</v>
      </c>
      <c r="IS68" s="425"/>
      <c r="IT68" s="423"/>
      <c r="IU68" s="423"/>
      <c r="IV68" s="423"/>
      <c r="IW68" s="423"/>
      <c r="IX68" s="203"/>
      <c r="IY68" s="204"/>
      <c r="IZ68" s="600" t="str">
        <f t="shared" si="120"/>
        <v/>
      </c>
      <c r="JA68" s="601"/>
      <c r="JB68" s="603"/>
      <c r="JC68" s="602" t="str">
        <f t="shared" si="58"/>
        <v/>
      </c>
      <c r="JD68" s="120" t="str">
        <f>IF(ISBLANK(IX68),"",IF(ISBLANK(JB68),0,JB68)*ion21Coop!$F$46/100+IZ68-JB68)</f>
        <v/>
      </c>
      <c r="JF68" s="119">
        <f t="shared" si="101"/>
        <v>17</v>
      </c>
      <c r="JG68" s="427" t="str">
        <f t="shared" si="80"/>
        <v/>
      </c>
      <c r="JH68" s="123">
        <v>63</v>
      </c>
      <c r="JI68" s="425"/>
      <c r="JJ68" s="423"/>
      <c r="JK68" s="423"/>
      <c r="JL68" s="423"/>
      <c r="JM68" s="423"/>
      <c r="JN68" s="203"/>
      <c r="JO68" s="204"/>
      <c r="JP68" s="600" t="str">
        <f t="shared" si="121"/>
        <v/>
      </c>
      <c r="JQ68" s="601"/>
      <c r="JR68" s="603"/>
      <c r="JS68" s="602" t="str">
        <f t="shared" si="59"/>
        <v/>
      </c>
      <c r="JT68" s="120" t="str">
        <f>IF(ISBLANK(JN68),"",IF(ISBLANK(JR68),0,JR68)*ion21Coop!$F$46/100+JP68-JR68)</f>
        <v/>
      </c>
      <c r="JV68" s="119">
        <f t="shared" si="102"/>
        <v>18</v>
      </c>
      <c r="JW68" s="427" t="str">
        <f t="shared" si="81"/>
        <v/>
      </c>
      <c r="JX68" s="123">
        <v>63</v>
      </c>
      <c r="JY68" s="425"/>
      <c r="JZ68" s="423"/>
      <c r="KA68" s="423"/>
      <c r="KB68" s="423"/>
      <c r="KC68" s="423"/>
      <c r="KD68" s="203"/>
      <c r="KE68" s="204"/>
      <c r="KF68" s="600" t="str">
        <f t="shared" si="122"/>
        <v/>
      </c>
      <c r="KG68" s="601"/>
      <c r="KH68" s="603"/>
      <c r="KI68" s="602" t="str">
        <f t="shared" si="60"/>
        <v/>
      </c>
      <c r="KJ68" s="120" t="str">
        <f>IF(ISBLANK(KD68),"",IF(ISBLANK(KH68),0,KH68)*ion21Coop!$F$46/100+KF68-KH68)</f>
        <v/>
      </c>
      <c r="KL68" s="119">
        <f t="shared" si="103"/>
        <v>19</v>
      </c>
      <c r="KM68" s="427" t="str">
        <f t="shared" si="82"/>
        <v/>
      </c>
      <c r="KN68" s="123">
        <v>63</v>
      </c>
      <c r="KO68" s="425"/>
      <c r="KP68" s="423"/>
      <c r="KQ68" s="423"/>
      <c r="KR68" s="423"/>
      <c r="KS68" s="423"/>
      <c r="KT68" s="203"/>
      <c r="KU68" s="204"/>
      <c r="KV68" s="600" t="str">
        <f t="shared" si="123"/>
        <v/>
      </c>
      <c r="KW68" s="601"/>
      <c r="KX68" s="603"/>
      <c r="KY68" s="602" t="str">
        <f t="shared" si="61"/>
        <v/>
      </c>
      <c r="KZ68" s="120" t="str">
        <f>IF(ISBLANK(KT68),"",IF(ISBLANK(KX68),0,KX68)*ion21Coop!$F$46/100+KV68-KX68)</f>
        <v/>
      </c>
      <c r="LB68" s="119">
        <f t="shared" si="104"/>
        <v>20</v>
      </c>
      <c r="LC68" s="123" t="str">
        <f t="shared" si="83"/>
        <v/>
      </c>
      <c r="LD68" s="123">
        <v>63</v>
      </c>
      <c r="LE68" s="425"/>
      <c r="LF68" s="423"/>
      <c r="LG68" s="423"/>
      <c r="LH68" s="423"/>
      <c r="LI68" s="423"/>
      <c r="LJ68" s="203"/>
      <c r="LK68" s="204"/>
      <c r="LL68" s="120" t="str">
        <f t="shared" si="124"/>
        <v/>
      </c>
      <c r="LM68" s="601"/>
      <c r="LN68" s="603"/>
      <c r="LO68" s="599" t="str">
        <f t="shared" si="62"/>
        <v/>
      </c>
      <c r="LP68" s="120" t="str">
        <f>IF(ISBLANK(LJ68),"",IF(ISBLANK(LN68),0,LN68)*ion21Coop!$F$46/100+LL68-LN68)</f>
        <v/>
      </c>
      <c r="LR68" s="119">
        <f t="shared" si="105"/>
        <v>21</v>
      </c>
      <c r="LS68" s="123" t="str">
        <f t="shared" si="84"/>
        <v/>
      </c>
      <c r="LT68" s="123">
        <v>63</v>
      </c>
      <c r="LU68" s="425"/>
      <c r="LV68" s="423"/>
      <c r="LW68" s="423"/>
      <c r="LX68" s="423"/>
      <c r="LY68" s="423"/>
      <c r="LZ68" s="203"/>
      <c r="MA68" s="204"/>
      <c r="MB68" s="120" t="str">
        <f t="shared" si="125"/>
        <v/>
      </c>
      <c r="MC68" s="601"/>
      <c r="MD68" s="603"/>
      <c r="ME68" s="599" t="str">
        <f t="shared" si="63"/>
        <v/>
      </c>
      <c r="MF68" s="120" t="str">
        <f>IF(ISBLANK(LZ68),"",IF(ISBLANK(MD68),0,MD68)*ion21Coop!$F$46/100+MB68-MD68)</f>
        <v/>
      </c>
    </row>
    <row r="69" spans="10:344" x14ac:dyDescent="0.3">
      <c r="J69" s="119">
        <f t="shared" si="85"/>
        <v>1</v>
      </c>
      <c r="K69" s="123" t="str">
        <f t="shared" si="64"/>
        <v>YaJo</v>
      </c>
      <c r="L69" s="123">
        <v>64</v>
      </c>
      <c r="M69" s="585"/>
      <c r="N69" s="351"/>
      <c r="O69" s="351"/>
      <c r="P69" s="351"/>
      <c r="Q69" s="351"/>
      <c r="R69" s="202"/>
      <c r="S69" s="349"/>
      <c r="T69" s="120" t="str">
        <f t="shared" si="126"/>
        <v/>
      </c>
      <c r="U69" s="597"/>
      <c r="V69" s="598"/>
      <c r="W69" s="599" t="str">
        <f t="shared" si="43"/>
        <v/>
      </c>
      <c r="X69" s="120" t="str">
        <f>IF(ISBLANK(R69),"",IF(ISBLANK(V69),0,V69)*ion21Coop!$F$46/100+T69-V69)</f>
        <v/>
      </c>
      <c r="Y69" s="590"/>
      <c r="Z69" s="119">
        <f t="shared" si="86"/>
        <v>2</v>
      </c>
      <c r="AA69" s="123" t="str">
        <f t="shared" si="65"/>
        <v>GeLo</v>
      </c>
      <c r="AB69" s="123">
        <v>64</v>
      </c>
      <c r="AC69" s="616"/>
      <c r="AD69" s="423"/>
      <c r="AE69" s="423"/>
      <c r="AF69" s="423"/>
      <c r="AG69" s="423"/>
      <c r="AH69" s="203"/>
      <c r="AI69" s="204"/>
      <c r="AJ69" s="120" t="str">
        <f t="shared" si="106"/>
        <v/>
      </c>
      <c r="AK69" s="601"/>
      <c r="AL69" s="603"/>
      <c r="AM69" s="599" t="str">
        <f t="shared" si="44"/>
        <v/>
      </c>
      <c r="AN69" s="120" t="str">
        <f>IF(ISBLANK(AH69),"",IF(ISBLANK(AL69),0,AL69)*ion21Coop!$F$46/100+AJ69-AL69)</f>
        <v/>
      </c>
      <c r="AO69" s="577"/>
      <c r="AP69" s="119">
        <f t="shared" si="87"/>
        <v>3</v>
      </c>
      <c r="AQ69" s="123" t="str">
        <f t="shared" si="66"/>
        <v>MiDo</v>
      </c>
      <c r="AR69" s="123">
        <v>64</v>
      </c>
      <c r="AS69" s="585"/>
      <c r="AT69" s="351"/>
      <c r="AU69" s="351"/>
      <c r="AV69" s="351"/>
      <c r="AW69" s="351"/>
      <c r="AX69" s="202"/>
      <c r="AY69" s="349"/>
      <c r="AZ69" s="120" t="str">
        <f t="shared" si="107"/>
        <v/>
      </c>
      <c r="BA69" s="597"/>
      <c r="BB69" s="598"/>
      <c r="BC69" s="599" t="str">
        <f t="shared" si="45"/>
        <v/>
      </c>
      <c r="BD69" s="120" t="str">
        <f>IF(ISBLANK(AX69),"",IF(ISBLANK(BB69),0,BB69)*ion21Coop!$F$46/100+AZ69-BB69)</f>
        <v/>
      </c>
      <c r="BF69" s="119">
        <f t="shared" si="88"/>
        <v>4</v>
      </c>
      <c r="BG69" s="123" t="str">
        <f t="shared" si="67"/>
        <v>EmNi</v>
      </c>
      <c r="BH69" s="123">
        <v>64</v>
      </c>
      <c r="BI69" s="585"/>
      <c r="BJ69" s="351"/>
      <c r="BK69" s="351"/>
      <c r="BL69" s="351"/>
      <c r="BM69" s="351"/>
      <c r="BN69" s="202"/>
      <c r="BO69" s="349"/>
      <c r="BP69" s="120" t="str">
        <f t="shared" si="108"/>
        <v/>
      </c>
      <c r="BQ69" s="597"/>
      <c r="BR69" s="598"/>
      <c r="BS69" s="599" t="str">
        <f t="shared" si="46"/>
        <v/>
      </c>
      <c r="BT69" s="120" t="str">
        <f>IF(ISBLANK(BN69),"",IF(ISBLANK(BR69),0,BR69)*ion21Coop!$F$46/100+BP69-BR69)</f>
        <v/>
      </c>
      <c r="BU69" s="590"/>
      <c r="BV69" s="119">
        <f t="shared" si="89"/>
        <v>5</v>
      </c>
      <c r="BW69" s="123" t="str">
        <f t="shared" si="68"/>
        <v>HeJe</v>
      </c>
      <c r="BX69" s="123">
        <v>64</v>
      </c>
      <c r="BY69" s="616"/>
      <c r="BZ69" s="423"/>
      <c r="CA69" s="423"/>
      <c r="CB69" s="423"/>
      <c r="CC69" s="423"/>
      <c r="CD69" s="203"/>
      <c r="CE69" s="204"/>
      <c r="CF69" s="120" t="str">
        <f t="shared" si="109"/>
        <v/>
      </c>
      <c r="CG69" s="601"/>
      <c r="CH69" s="603"/>
      <c r="CI69" s="599" t="str">
        <f t="shared" si="47"/>
        <v/>
      </c>
      <c r="CJ69" s="120" t="str">
        <f>IF(ISBLANK(CD69),"",IF(ISBLANK(CH69),0,CH69)*ion21Coop!$F$46/100+CF69-CH69)</f>
        <v/>
      </c>
      <c r="CK69" s="590"/>
      <c r="CL69" s="119">
        <f t="shared" si="90"/>
        <v>6</v>
      </c>
      <c r="CM69" s="123" t="str">
        <f t="shared" si="69"/>
        <v/>
      </c>
      <c r="CN69" s="123">
        <v>64</v>
      </c>
      <c r="CO69" s="616"/>
      <c r="CP69" s="423"/>
      <c r="CQ69" s="423"/>
      <c r="CR69" s="423"/>
      <c r="CS69" s="423"/>
      <c r="CT69" s="203"/>
      <c r="CU69" s="204"/>
      <c r="CV69" s="120" t="str">
        <f t="shared" si="110"/>
        <v/>
      </c>
      <c r="CW69" s="601"/>
      <c r="CX69" s="603"/>
      <c r="CY69" s="599" t="str">
        <f t="shared" si="48"/>
        <v/>
      </c>
      <c r="CZ69" s="120" t="str">
        <f>IF(ISBLANK(CT69),"",IF(ISBLANK(CX69),0,CX69)*ion21Coop!$F$46/100+CV69-CX69)</f>
        <v/>
      </c>
      <c r="DB69" s="119">
        <f t="shared" si="91"/>
        <v>7</v>
      </c>
      <c r="DC69" s="123" t="str">
        <f t="shared" si="70"/>
        <v/>
      </c>
      <c r="DD69" s="123">
        <v>64</v>
      </c>
      <c r="DE69" s="616"/>
      <c r="DF69" s="423"/>
      <c r="DG69" s="423"/>
      <c r="DH69" s="423"/>
      <c r="DI69" s="423"/>
      <c r="DJ69" s="203"/>
      <c r="DK69" s="204"/>
      <c r="DL69" s="120" t="str">
        <f t="shared" si="111"/>
        <v/>
      </c>
      <c r="DM69" s="601"/>
      <c r="DN69" s="603"/>
      <c r="DO69" s="599" t="str">
        <f t="shared" si="49"/>
        <v/>
      </c>
      <c r="DP69" s="120" t="str">
        <f>IF(ISBLANK(DJ69),"",IF(ISBLANK(DN69),0,DN69)*ion21Coop!$F$46/100+DL69-DN69)</f>
        <v/>
      </c>
      <c r="DQ69" s="590"/>
      <c r="DR69" s="119">
        <f t="shared" si="92"/>
        <v>8</v>
      </c>
      <c r="DS69" s="123" t="str">
        <f t="shared" si="71"/>
        <v/>
      </c>
      <c r="DT69" s="123">
        <v>64</v>
      </c>
      <c r="DU69" s="616"/>
      <c r="DV69" s="423"/>
      <c r="DW69" s="423"/>
      <c r="DX69" s="423"/>
      <c r="DY69" s="423"/>
      <c r="DZ69" s="203"/>
      <c r="EA69" s="204"/>
      <c r="EB69" s="120" t="str">
        <f t="shared" si="112"/>
        <v/>
      </c>
      <c r="EC69" s="601"/>
      <c r="ED69" s="603"/>
      <c r="EE69" s="599" t="str">
        <f t="shared" si="50"/>
        <v/>
      </c>
      <c r="EF69" s="120" t="str">
        <f>IF(ISBLANK(DZ69),"",IF(ISBLANK(ED69),0,ED69)*ion21Coop!$F$46/100+EB69-ED69)</f>
        <v/>
      </c>
      <c r="EG69" s="590"/>
      <c r="EH69" s="119">
        <f t="shared" si="93"/>
        <v>9</v>
      </c>
      <c r="EI69" s="427" t="str">
        <f t="shared" si="72"/>
        <v/>
      </c>
      <c r="EJ69" s="123">
        <v>64</v>
      </c>
      <c r="EK69" s="425"/>
      <c r="EL69" s="423"/>
      <c r="EM69" s="423"/>
      <c r="EN69" s="423"/>
      <c r="EO69" s="423"/>
      <c r="EP69" s="203"/>
      <c r="EQ69" s="204"/>
      <c r="ER69" s="600" t="str">
        <f t="shared" si="113"/>
        <v/>
      </c>
      <c r="ES69" s="601"/>
      <c r="ET69" s="603"/>
      <c r="EU69" s="602" t="str">
        <f t="shared" si="51"/>
        <v/>
      </c>
      <c r="EV69" s="120" t="str">
        <f>IF(ISBLANK(EP69),"",IF(ISBLANK(ET69),0,ET69)*ion21Coop!$F$46/100+ER69-ET69)</f>
        <v/>
      </c>
      <c r="EX69" s="119">
        <f t="shared" si="94"/>
        <v>10</v>
      </c>
      <c r="EY69" s="427" t="str">
        <f t="shared" si="73"/>
        <v/>
      </c>
      <c r="EZ69" s="123">
        <v>64</v>
      </c>
      <c r="FA69" s="425"/>
      <c r="FB69" s="423"/>
      <c r="FC69" s="423"/>
      <c r="FD69" s="423"/>
      <c r="FE69" s="423"/>
      <c r="FF69" s="203"/>
      <c r="FG69" s="204"/>
      <c r="FH69" s="600" t="str">
        <f t="shared" si="114"/>
        <v/>
      </c>
      <c r="FI69" s="601"/>
      <c r="FJ69" s="603"/>
      <c r="FK69" s="602" t="str">
        <f t="shared" si="52"/>
        <v/>
      </c>
      <c r="FL69" s="120" t="str">
        <f>IF(ISBLANK(FF69),"",IF(ISBLANK(FJ69),0,FJ69)*ion21Coop!$F$46/100+FH69-FJ69)</f>
        <v/>
      </c>
      <c r="FM69" s="590"/>
      <c r="FN69" s="119">
        <f t="shared" si="95"/>
        <v>11</v>
      </c>
      <c r="FO69" s="427" t="str">
        <f t="shared" si="74"/>
        <v/>
      </c>
      <c r="FP69" s="123">
        <v>64</v>
      </c>
      <c r="FQ69" s="425"/>
      <c r="FR69" s="423"/>
      <c r="FS69" s="423"/>
      <c r="FT69" s="423"/>
      <c r="FU69" s="423"/>
      <c r="FV69" s="203"/>
      <c r="FW69" s="204"/>
      <c r="FX69" s="600" t="str">
        <f t="shared" si="115"/>
        <v/>
      </c>
      <c r="FY69" s="601"/>
      <c r="FZ69" s="603"/>
      <c r="GA69" s="602" t="str">
        <f t="shared" si="53"/>
        <v/>
      </c>
      <c r="GB69" s="120" t="str">
        <f>IF(ISBLANK(FV69),"",IF(ISBLANK(FZ69),0,FZ69)*ion21Coop!$F$46/100+FX69-FZ69)</f>
        <v/>
      </c>
      <c r="GC69" s="590"/>
      <c r="GD69" s="119">
        <f t="shared" si="96"/>
        <v>12</v>
      </c>
      <c r="GE69" s="427" t="str">
        <f t="shared" si="75"/>
        <v/>
      </c>
      <c r="GF69" s="123">
        <v>64</v>
      </c>
      <c r="GG69" s="425"/>
      <c r="GH69" s="423"/>
      <c r="GI69" s="423"/>
      <c r="GJ69" s="423"/>
      <c r="GK69" s="423"/>
      <c r="GL69" s="203"/>
      <c r="GM69" s="204"/>
      <c r="GN69" s="600" t="str">
        <f t="shared" si="116"/>
        <v/>
      </c>
      <c r="GO69" s="601"/>
      <c r="GP69" s="603"/>
      <c r="GQ69" s="602" t="str">
        <f t="shared" si="54"/>
        <v/>
      </c>
      <c r="GR69" s="120" t="str">
        <f>IF(ISBLANK(GL69),"",IF(ISBLANK(GP69),0,GP69)*ion21Coop!$F$46/100+GN69-GP69)</f>
        <v/>
      </c>
      <c r="GT69" s="119">
        <f t="shared" si="97"/>
        <v>13</v>
      </c>
      <c r="GU69" s="427" t="str">
        <f t="shared" si="76"/>
        <v/>
      </c>
      <c r="GV69" s="123">
        <v>64</v>
      </c>
      <c r="GW69" s="425"/>
      <c r="GX69" s="423"/>
      <c r="GY69" s="423"/>
      <c r="GZ69" s="423"/>
      <c r="HA69" s="423"/>
      <c r="HB69" s="203"/>
      <c r="HC69" s="204"/>
      <c r="HD69" s="600" t="str">
        <f t="shared" si="117"/>
        <v/>
      </c>
      <c r="HE69" s="601"/>
      <c r="HF69" s="603"/>
      <c r="HG69" s="602" t="str">
        <f t="shared" si="55"/>
        <v/>
      </c>
      <c r="HH69" s="120" t="str">
        <f>IF(ISBLANK(HB69),"",IF(ISBLANK(HF69),0,HF69)*ion21Coop!$F$46/100+HD69-HF69)</f>
        <v/>
      </c>
      <c r="HI69" s="590"/>
      <c r="HJ69" s="119">
        <f t="shared" si="98"/>
        <v>14</v>
      </c>
      <c r="HK69" s="427" t="str">
        <f t="shared" si="77"/>
        <v/>
      </c>
      <c r="HL69" s="123">
        <v>64</v>
      </c>
      <c r="HM69" s="425"/>
      <c r="HN69" s="423"/>
      <c r="HO69" s="423"/>
      <c r="HP69" s="423"/>
      <c r="HQ69" s="423"/>
      <c r="HR69" s="203"/>
      <c r="HS69" s="204"/>
      <c r="HT69" s="600" t="str">
        <f t="shared" si="118"/>
        <v/>
      </c>
      <c r="HU69" s="601"/>
      <c r="HV69" s="603"/>
      <c r="HW69" s="602" t="str">
        <f t="shared" si="56"/>
        <v/>
      </c>
      <c r="HX69" s="120" t="str">
        <f>IF(ISBLANK(HR69),"",IF(ISBLANK(HV69),0,HV69)*ion21Coop!$F$46/100+HT69-HV69)</f>
        <v/>
      </c>
      <c r="HY69" s="590"/>
      <c r="HZ69" s="119">
        <f t="shared" si="99"/>
        <v>15</v>
      </c>
      <c r="IA69" s="427" t="str">
        <f t="shared" si="78"/>
        <v/>
      </c>
      <c r="IB69" s="123">
        <v>64</v>
      </c>
      <c r="IC69" s="425"/>
      <c r="ID69" s="423"/>
      <c r="IE69" s="423"/>
      <c r="IF69" s="423"/>
      <c r="IG69" s="423"/>
      <c r="IH69" s="203"/>
      <c r="II69" s="204"/>
      <c r="IJ69" s="600" t="str">
        <f t="shared" si="119"/>
        <v/>
      </c>
      <c r="IK69" s="601"/>
      <c r="IL69" s="603"/>
      <c r="IM69" s="602" t="str">
        <f t="shared" si="57"/>
        <v/>
      </c>
      <c r="IN69" s="120" t="str">
        <f>IF(ISBLANK(IH69),"",IF(ISBLANK(IL69),0,IL69)*ion21Coop!$F$46/100+IJ69-IL69)</f>
        <v/>
      </c>
      <c r="IP69" s="119">
        <f t="shared" si="100"/>
        <v>16</v>
      </c>
      <c r="IQ69" s="427" t="str">
        <f t="shared" si="79"/>
        <v/>
      </c>
      <c r="IR69" s="123">
        <v>64</v>
      </c>
      <c r="IS69" s="425"/>
      <c r="IT69" s="423"/>
      <c r="IU69" s="423"/>
      <c r="IV69" s="423"/>
      <c r="IW69" s="423"/>
      <c r="IX69" s="203"/>
      <c r="IY69" s="204"/>
      <c r="IZ69" s="600" t="str">
        <f t="shared" si="120"/>
        <v/>
      </c>
      <c r="JA69" s="601"/>
      <c r="JB69" s="603"/>
      <c r="JC69" s="602" t="str">
        <f t="shared" si="58"/>
        <v/>
      </c>
      <c r="JD69" s="120" t="str">
        <f>IF(ISBLANK(IX69),"",IF(ISBLANK(JB69),0,JB69)*ion21Coop!$F$46/100+IZ69-JB69)</f>
        <v/>
      </c>
      <c r="JF69" s="119">
        <f t="shared" si="101"/>
        <v>17</v>
      </c>
      <c r="JG69" s="427" t="str">
        <f t="shared" si="80"/>
        <v/>
      </c>
      <c r="JH69" s="123">
        <v>64</v>
      </c>
      <c r="JI69" s="425"/>
      <c r="JJ69" s="423"/>
      <c r="JK69" s="423"/>
      <c r="JL69" s="423"/>
      <c r="JM69" s="423"/>
      <c r="JN69" s="203"/>
      <c r="JO69" s="204"/>
      <c r="JP69" s="600" t="str">
        <f t="shared" si="121"/>
        <v/>
      </c>
      <c r="JQ69" s="601"/>
      <c r="JR69" s="603"/>
      <c r="JS69" s="602" t="str">
        <f t="shared" si="59"/>
        <v/>
      </c>
      <c r="JT69" s="120" t="str">
        <f>IF(ISBLANK(JN69),"",IF(ISBLANK(JR69),0,JR69)*ion21Coop!$F$46/100+JP69-JR69)</f>
        <v/>
      </c>
      <c r="JV69" s="119">
        <f t="shared" si="102"/>
        <v>18</v>
      </c>
      <c r="JW69" s="427" t="str">
        <f t="shared" si="81"/>
        <v/>
      </c>
      <c r="JX69" s="123">
        <v>64</v>
      </c>
      <c r="JY69" s="425"/>
      <c r="JZ69" s="423"/>
      <c r="KA69" s="423"/>
      <c r="KB69" s="423"/>
      <c r="KC69" s="423"/>
      <c r="KD69" s="203"/>
      <c r="KE69" s="204"/>
      <c r="KF69" s="600" t="str">
        <f t="shared" si="122"/>
        <v/>
      </c>
      <c r="KG69" s="601"/>
      <c r="KH69" s="603"/>
      <c r="KI69" s="602" t="str">
        <f t="shared" si="60"/>
        <v/>
      </c>
      <c r="KJ69" s="120" t="str">
        <f>IF(ISBLANK(KD69),"",IF(ISBLANK(KH69),0,KH69)*ion21Coop!$F$46/100+KF69-KH69)</f>
        <v/>
      </c>
      <c r="KL69" s="119">
        <f t="shared" si="103"/>
        <v>19</v>
      </c>
      <c r="KM69" s="427" t="str">
        <f t="shared" si="82"/>
        <v/>
      </c>
      <c r="KN69" s="123">
        <v>64</v>
      </c>
      <c r="KO69" s="425"/>
      <c r="KP69" s="423"/>
      <c r="KQ69" s="423"/>
      <c r="KR69" s="423"/>
      <c r="KS69" s="423"/>
      <c r="KT69" s="203"/>
      <c r="KU69" s="204"/>
      <c r="KV69" s="600" t="str">
        <f t="shared" si="123"/>
        <v/>
      </c>
      <c r="KW69" s="601"/>
      <c r="KX69" s="603"/>
      <c r="KY69" s="602" t="str">
        <f t="shared" si="61"/>
        <v/>
      </c>
      <c r="KZ69" s="120" t="str">
        <f>IF(ISBLANK(KT69),"",IF(ISBLANK(KX69),0,KX69)*ion21Coop!$F$46/100+KV69-KX69)</f>
        <v/>
      </c>
      <c r="LB69" s="119">
        <f t="shared" si="104"/>
        <v>20</v>
      </c>
      <c r="LC69" s="123" t="str">
        <f t="shared" si="83"/>
        <v/>
      </c>
      <c r="LD69" s="123">
        <v>64</v>
      </c>
      <c r="LE69" s="425"/>
      <c r="LF69" s="423"/>
      <c r="LG69" s="423"/>
      <c r="LH69" s="423"/>
      <c r="LI69" s="423"/>
      <c r="LJ69" s="203"/>
      <c r="LK69" s="204"/>
      <c r="LL69" s="120" t="str">
        <f t="shared" si="124"/>
        <v/>
      </c>
      <c r="LM69" s="601"/>
      <c r="LN69" s="603"/>
      <c r="LO69" s="599" t="str">
        <f t="shared" si="62"/>
        <v/>
      </c>
      <c r="LP69" s="120" t="str">
        <f>IF(ISBLANK(LJ69),"",IF(ISBLANK(LN69),0,LN69)*ion21Coop!$F$46/100+LL69-LN69)</f>
        <v/>
      </c>
      <c r="LR69" s="119">
        <f t="shared" si="105"/>
        <v>21</v>
      </c>
      <c r="LS69" s="123" t="str">
        <f t="shared" si="84"/>
        <v/>
      </c>
      <c r="LT69" s="123">
        <v>64</v>
      </c>
      <c r="LU69" s="425"/>
      <c r="LV69" s="423"/>
      <c r="LW69" s="423"/>
      <c r="LX69" s="423"/>
      <c r="LY69" s="423"/>
      <c r="LZ69" s="203"/>
      <c r="MA69" s="204"/>
      <c r="MB69" s="120" t="str">
        <f t="shared" si="125"/>
        <v/>
      </c>
      <c r="MC69" s="601"/>
      <c r="MD69" s="603"/>
      <c r="ME69" s="599" t="str">
        <f t="shared" si="63"/>
        <v/>
      </c>
      <c r="MF69" s="120" t="str">
        <f>IF(ISBLANK(LZ69),"",IF(ISBLANK(MD69),0,MD69)*ion21Coop!$F$46/100+MB69-MD69)</f>
        <v/>
      </c>
    </row>
    <row r="70" spans="10:344" x14ac:dyDescent="0.3">
      <c r="J70" s="119">
        <f t="shared" si="85"/>
        <v>1</v>
      </c>
      <c r="K70" s="123" t="str">
        <f t="shared" si="64"/>
        <v>YaJo</v>
      </c>
      <c r="L70" s="123">
        <v>65</v>
      </c>
      <c r="M70" s="585"/>
      <c r="N70" s="351"/>
      <c r="O70" s="351"/>
      <c r="P70" s="351"/>
      <c r="Q70" s="351"/>
      <c r="R70" s="202"/>
      <c r="S70" s="349"/>
      <c r="T70" s="120" t="str">
        <f t="shared" si="126"/>
        <v/>
      </c>
      <c r="U70" s="597"/>
      <c r="V70" s="598"/>
      <c r="W70" s="599" t="str">
        <f t="shared" si="43"/>
        <v/>
      </c>
      <c r="X70" s="120" t="str">
        <f>IF(ISBLANK(R70),"",IF(ISBLANK(V70),0,V70)*ion21Coop!$F$46/100+T70-V70)</f>
        <v/>
      </c>
      <c r="Y70" s="590"/>
      <c r="Z70" s="119">
        <f t="shared" si="86"/>
        <v>2</v>
      </c>
      <c r="AA70" s="123" t="str">
        <f t="shared" si="65"/>
        <v>GeLo</v>
      </c>
      <c r="AB70" s="123">
        <v>65</v>
      </c>
      <c r="AC70" s="616"/>
      <c r="AD70" s="423"/>
      <c r="AE70" s="423"/>
      <c r="AF70" s="423"/>
      <c r="AG70" s="423"/>
      <c r="AH70" s="203"/>
      <c r="AI70" s="204"/>
      <c r="AJ70" s="120" t="str">
        <f t="shared" ref="AJ70:AJ101" si="127">IF(ISBLANK(AH70),"",VLOOKUP(AH70,$C$38:$D$43,2)*AI70)</f>
        <v/>
      </c>
      <c r="AK70" s="601"/>
      <c r="AL70" s="603"/>
      <c r="AM70" s="599" t="str">
        <f t="shared" si="44"/>
        <v/>
      </c>
      <c r="AN70" s="120" t="str">
        <f>IF(ISBLANK(AH70),"",IF(ISBLANK(AL70),0,AL70)*ion21Coop!$F$46/100+AJ70-AL70)</f>
        <v/>
      </c>
      <c r="AO70" s="577"/>
      <c r="AP70" s="119">
        <f t="shared" si="87"/>
        <v>3</v>
      </c>
      <c r="AQ70" s="123" t="str">
        <f t="shared" si="66"/>
        <v>MiDo</v>
      </c>
      <c r="AR70" s="123">
        <v>65</v>
      </c>
      <c r="AS70" s="585"/>
      <c r="AT70" s="351"/>
      <c r="AU70" s="351"/>
      <c r="AV70" s="351"/>
      <c r="AW70" s="351"/>
      <c r="AX70" s="202"/>
      <c r="AY70" s="349"/>
      <c r="AZ70" s="120" t="str">
        <f t="shared" ref="AZ70:AZ101" si="128">IF(ISBLANK(AX70),"",VLOOKUP(AX70,$C$38:$D$43,2)*AY70)</f>
        <v/>
      </c>
      <c r="BA70" s="597"/>
      <c r="BB70" s="598"/>
      <c r="BC70" s="599" t="str">
        <f t="shared" si="45"/>
        <v/>
      </c>
      <c r="BD70" s="120" t="str">
        <f>IF(ISBLANK(AX70),"",IF(ISBLANK(BB70),0,BB70)*ion21Coop!$F$46/100+AZ70-BB70)</f>
        <v/>
      </c>
      <c r="BF70" s="119">
        <f t="shared" si="88"/>
        <v>4</v>
      </c>
      <c r="BG70" s="123" t="str">
        <f t="shared" si="67"/>
        <v>EmNi</v>
      </c>
      <c r="BH70" s="123">
        <v>65</v>
      </c>
      <c r="BI70" s="585"/>
      <c r="BJ70" s="351"/>
      <c r="BK70" s="351"/>
      <c r="BL70" s="351"/>
      <c r="BM70" s="351"/>
      <c r="BN70" s="202"/>
      <c r="BO70" s="349"/>
      <c r="BP70" s="120" t="str">
        <f t="shared" ref="BP70:BP101" si="129">IF(ISBLANK(BN70),"",VLOOKUP(BN70,$C$38:$D$43,2)*BO70)</f>
        <v/>
      </c>
      <c r="BQ70" s="597"/>
      <c r="BR70" s="598"/>
      <c r="BS70" s="599" t="str">
        <f t="shared" si="46"/>
        <v/>
      </c>
      <c r="BT70" s="120" t="str">
        <f>IF(ISBLANK(BN70),"",IF(ISBLANK(BR70),0,BR70)*ion21Coop!$F$46/100+BP70-BR70)</f>
        <v/>
      </c>
      <c r="BU70" s="590"/>
      <c r="BV70" s="119">
        <f t="shared" si="89"/>
        <v>5</v>
      </c>
      <c r="BW70" s="123" t="str">
        <f t="shared" si="68"/>
        <v>HeJe</v>
      </c>
      <c r="BX70" s="123">
        <v>65</v>
      </c>
      <c r="BY70" s="616"/>
      <c r="BZ70" s="423"/>
      <c r="CA70" s="423"/>
      <c r="CB70" s="423"/>
      <c r="CC70" s="423"/>
      <c r="CD70" s="203"/>
      <c r="CE70" s="204"/>
      <c r="CF70" s="120" t="str">
        <f t="shared" ref="CF70:CF101" si="130">IF(ISBLANK(CD70),"",VLOOKUP(CD70,$C$38:$D$43,2)*CE70)</f>
        <v/>
      </c>
      <c r="CG70" s="601"/>
      <c r="CH70" s="603"/>
      <c r="CI70" s="599" t="str">
        <f t="shared" si="47"/>
        <v/>
      </c>
      <c r="CJ70" s="120" t="str">
        <f>IF(ISBLANK(CD70),"",IF(ISBLANK(CH70),0,CH70)*ion21Coop!$F$46/100+CF70-CH70)</f>
        <v/>
      </c>
      <c r="CK70" s="590"/>
      <c r="CL70" s="119">
        <f t="shared" si="90"/>
        <v>6</v>
      </c>
      <c r="CM70" s="123" t="str">
        <f t="shared" si="69"/>
        <v/>
      </c>
      <c r="CN70" s="123">
        <v>65</v>
      </c>
      <c r="CO70" s="616"/>
      <c r="CP70" s="423"/>
      <c r="CQ70" s="423"/>
      <c r="CR70" s="423"/>
      <c r="CS70" s="423"/>
      <c r="CT70" s="203"/>
      <c r="CU70" s="204"/>
      <c r="CV70" s="120" t="str">
        <f t="shared" ref="CV70:CV101" si="131">IF(ISBLANK(CT70),"",VLOOKUP(CT70,$C$38:$D$43,2)*CU70)</f>
        <v/>
      </c>
      <c r="CW70" s="601"/>
      <c r="CX70" s="603"/>
      <c r="CY70" s="599" t="str">
        <f t="shared" si="48"/>
        <v/>
      </c>
      <c r="CZ70" s="120" t="str">
        <f>IF(ISBLANK(CT70),"",IF(ISBLANK(CX70),0,CX70)*ion21Coop!$F$46/100+CV70-CX70)</f>
        <v/>
      </c>
      <c r="DB70" s="119">
        <f t="shared" si="91"/>
        <v>7</v>
      </c>
      <c r="DC70" s="123" t="str">
        <f t="shared" si="70"/>
        <v/>
      </c>
      <c r="DD70" s="123">
        <v>65</v>
      </c>
      <c r="DE70" s="616"/>
      <c r="DF70" s="423"/>
      <c r="DG70" s="423"/>
      <c r="DH70" s="423"/>
      <c r="DI70" s="423"/>
      <c r="DJ70" s="203"/>
      <c r="DK70" s="204"/>
      <c r="DL70" s="120" t="str">
        <f t="shared" ref="DL70:DL101" si="132">IF(ISBLANK(DJ70),"",VLOOKUP(DJ70,$C$38:$D$43,2)*DK70)</f>
        <v/>
      </c>
      <c r="DM70" s="601"/>
      <c r="DN70" s="603"/>
      <c r="DO70" s="599" t="str">
        <f t="shared" si="49"/>
        <v/>
      </c>
      <c r="DP70" s="120" t="str">
        <f>IF(ISBLANK(DJ70),"",IF(ISBLANK(DN70),0,DN70)*ion21Coop!$F$46/100+DL70-DN70)</f>
        <v/>
      </c>
      <c r="DQ70" s="590"/>
      <c r="DR70" s="119">
        <f t="shared" si="92"/>
        <v>8</v>
      </c>
      <c r="DS70" s="123" t="str">
        <f t="shared" si="71"/>
        <v/>
      </c>
      <c r="DT70" s="123">
        <v>65</v>
      </c>
      <c r="DU70" s="616"/>
      <c r="DV70" s="423"/>
      <c r="DW70" s="423"/>
      <c r="DX70" s="423"/>
      <c r="DY70" s="423"/>
      <c r="DZ70" s="203"/>
      <c r="EA70" s="204"/>
      <c r="EB70" s="120" t="str">
        <f t="shared" ref="EB70:EB101" si="133">IF(ISBLANK(DZ70),"",VLOOKUP(DZ70,$C$38:$D$43,2)*EA70)</f>
        <v/>
      </c>
      <c r="EC70" s="601"/>
      <c r="ED70" s="603"/>
      <c r="EE70" s="599" t="str">
        <f t="shared" si="50"/>
        <v/>
      </c>
      <c r="EF70" s="120" t="str">
        <f>IF(ISBLANK(DZ70),"",IF(ISBLANK(ED70),0,ED70)*ion21Coop!$F$46/100+EB70-ED70)</f>
        <v/>
      </c>
      <c r="EG70" s="590"/>
      <c r="EH70" s="119">
        <f t="shared" si="93"/>
        <v>9</v>
      </c>
      <c r="EI70" s="427" t="str">
        <f t="shared" si="72"/>
        <v/>
      </c>
      <c r="EJ70" s="123">
        <v>65</v>
      </c>
      <c r="EK70" s="425"/>
      <c r="EL70" s="423"/>
      <c r="EM70" s="423"/>
      <c r="EN70" s="423"/>
      <c r="EO70" s="423"/>
      <c r="EP70" s="203"/>
      <c r="EQ70" s="204"/>
      <c r="ER70" s="600" t="str">
        <f t="shared" ref="ER70:ER101" si="134">IF(ISBLANK(EP70),"",VLOOKUP(EP70,$C$38:$D$43,2)*EQ70)</f>
        <v/>
      </c>
      <c r="ES70" s="601"/>
      <c r="ET70" s="603"/>
      <c r="EU70" s="602" t="str">
        <f t="shared" si="51"/>
        <v/>
      </c>
      <c r="EV70" s="120" t="str">
        <f>IF(ISBLANK(EP70),"",IF(ISBLANK(ET70),0,ET70)*ion21Coop!$F$46/100+ER70-ET70)</f>
        <v/>
      </c>
      <c r="EX70" s="119">
        <f t="shared" si="94"/>
        <v>10</v>
      </c>
      <c r="EY70" s="427" t="str">
        <f t="shared" si="73"/>
        <v/>
      </c>
      <c r="EZ70" s="123">
        <v>65</v>
      </c>
      <c r="FA70" s="425"/>
      <c r="FB70" s="423"/>
      <c r="FC70" s="423"/>
      <c r="FD70" s="423"/>
      <c r="FE70" s="423"/>
      <c r="FF70" s="203"/>
      <c r="FG70" s="204"/>
      <c r="FH70" s="600" t="str">
        <f t="shared" ref="FH70:FH101" si="135">IF(ISBLANK(FF70),"",VLOOKUP(FF70,$C$38:$D$43,2)*FG70)</f>
        <v/>
      </c>
      <c r="FI70" s="601"/>
      <c r="FJ70" s="603"/>
      <c r="FK70" s="602" t="str">
        <f t="shared" si="52"/>
        <v/>
      </c>
      <c r="FL70" s="120" t="str">
        <f>IF(ISBLANK(FF70),"",IF(ISBLANK(FJ70),0,FJ70)*ion21Coop!$F$46/100+FH70-FJ70)</f>
        <v/>
      </c>
      <c r="FM70" s="590"/>
      <c r="FN70" s="119">
        <f t="shared" si="95"/>
        <v>11</v>
      </c>
      <c r="FO70" s="427" t="str">
        <f t="shared" si="74"/>
        <v/>
      </c>
      <c r="FP70" s="123">
        <v>65</v>
      </c>
      <c r="FQ70" s="425"/>
      <c r="FR70" s="423"/>
      <c r="FS70" s="423"/>
      <c r="FT70" s="423"/>
      <c r="FU70" s="423"/>
      <c r="FV70" s="203"/>
      <c r="FW70" s="204"/>
      <c r="FX70" s="600" t="str">
        <f t="shared" ref="FX70:FX101" si="136">IF(ISBLANK(FV70),"",VLOOKUP(FV70,$C$38:$D$43,2)*FW70)</f>
        <v/>
      </c>
      <c r="FY70" s="601"/>
      <c r="FZ70" s="603"/>
      <c r="GA70" s="602" t="str">
        <f t="shared" si="53"/>
        <v/>
      </c>
      <c r="GB70" s="120" t="str">
        <f>IF(ISBLANK(FV70),"",IF(ISBLANK(FZ70),0,FZ70)*ion21Coop!$F$46/100+FX70-FZ70)</f>
        <v/>
      </c>
      <c r="GC70" s="590"/>
      <c r="GD70" s="119">
        <f t="shared" si="96"/>
        <v>12</v>
      </c>
      <c r="GE70" s="427" t="str">
        <f t="shared" si="75"/>
        <v/>
      </c>
      <c r="GF70" s="123">
        <v>65</v>
      </c>
      <c r="GG70" s="425"/>
      <c r="GH70" s="423"/>
      <c r="GI70" s="423"/>
      <c r="GJ70" s="423"/>
      <c r="GK70" s="423"/>
      <c r="GL70" s="203"/>
      <c r="GM70" s="204"/>
      <c r="GN70" s="600" t="str">
        <f t="shared" ref="GN70:GN101" si="137">IF(ISBLANK(GL70),"",VLOOKUP(GL70,$C$38:$D$43,2)*GM70)</f>
        <v/>
      </c>
      <c r="GO70" s="601"/>
      <c r="GP70" s="603"/>
      <c r="GQ70" s="602" t="str">
        <f t="shared" si="54"/>
        <v/>
      </c>
      <c r="GR70" s="120" t="str">
        <f>IF(ISBLANK(GL70),"",IF(ISBLANK(GP70),0,GP70)*ion21Coop!$F$46/100+GN70-GP70)</f>
        <v/>
      </c>
      <c r="GT70" s="119">
        <f t="shared" si="97"/>
        <v>13</v>
      </c>
      <c r="GU70" s="427" t="str">
        <f t="shared" si="76"/>
        <v/>
      </c>
      <c r="GV70" s="123">
        <v>65</v>
      </c>
      <c r="GW70" s="425"/>
      <c r="GX70" s="423"/>
      <c r="GY70" s="423"/>
      <c r="GZ70" s="423"/>
      <c r="HA70" s="423"/>
      <c r="HB70" s="203"/>
      <c r="HC70" s="204"/>
      <c r="HD70" s="600" t="str">
        <f t="shared" ref="HD70:HD101" si="138">IF(ISBLANK(HB70),"",VLOOKUP(HB70,$C$38:$D$43,2)*HC70)</f>
        <v/>
      </c>
      <c r="HE70" s="601"/>
      <c r="HF70" s="603"/>
      <c r="HG70" s="602" t="str">
        <f t="shared" si="55"/>
        <v/>
      </c>
      <c r="HH70" s="120" t="str">
        <f>IF(ISBLANK(HB70),"",IF(ISBLANK(HF70),0,HF70)*ion21Coop!$F$46/100+HD70-HF70)</f>
        <v/>
      </c>
      <c r="HI70" s="590"/>
      <c r="HJ70" s="119">
        <f t="shared" si="98"/>
        <v>14</v>
      </c>
      <c r="HK70" s="427" t="str">
        <f t="shared" si="77"/>
        <v/>
      </c>
      <c r="HL70" s="123">
        <v>65</v>
      </c>
      <c r="HM70" s="425"/>
      <c r="HN70" s="423"/>
      <c r="HO70" s="423"/>
      <c r="HP70" s="423"/>
      <c r="HQ70" s="423"/>
      <c r="HR70" s="203"/>
      <c r="HS70" s="204"/>
      <c r="HT70" s="600" t="str">
        <f t="shared" ref="HT70:HT101" si="139">IF(ISBLANK(HR70),"",VLOOKUP(HR70,$C$38:$D$43,2)*HS70)</f>
        <v/>
      </c>
      <c r="HU70" s="601"/>
      <c r="HV70" s="603"/>
      <c r="HW70" s="602" t="str">
        <f t="shared" si="56"/>
        <v/>
      </c>
      <c r="HX70" s="120" t="str">
        <f>IF(ISBLANK(HR70),"",IF(ISBLANK(HV70),0,HV70)*ion21Coop!$F$46/100+HT70-HV70)</f>
        <v/>
      </c>
      <c r="HY70" s="590"/>
      <c r="HZ70" s="119">
        <f t="shared" si="99"/>
        <v>15</v>
      </c>
      <c r="IA70" s="427" t="str">
        <f t="shared" si="78"/>
        <v/>
      </c>
      <c r="IB70" s="123">
        <v>65</v>
      </c>
      <c r="IC70" s="425"/>
      <c r="ID70" s="423"/>
      <c r="IE70" s="423"/>
      <c r="IF70" s="423"/>
      <c r="IG70" s="423"/>
      <c r="IH70" s="203"/>
      <c r="II70" s="204"/>
      <c r="IJ70" s="600" t="str">
        <f t="shared" ref="IJ70:IJ101" si="140">IF(ISBLANK(IH70),"",VLOOKUP(IH70,$C$38:$D$43,2)*II70)</f>
        <v/>
      </c>
      <c r="IK70" s="601"/>
      <c r="IL70" s="603"/>
      <c r="IM70" s="602" t="str">
        <f t="shared" si="57"/>
        <v/>
      </c>
      <c r="IN70" s="120" t="str">
        <f>IF(ISBLANK(IH70),"",IF(ISBLANK(IL70),0,IL70)*ion21Coop!$F$46/100+IJ70-IL70)</f>
        <v/>
      </c>
      <c r="IP70" s="119">
        <f t="shared" si="100"/>
        <v>16</v>
      </c>
      <c r="IQ70" s="427" t="str">
        <f t="shared" si="79"/>
        <v/>
      </c>
      <c r="IR70" s="123">
        <v>65</v>
      </c>
      <c r="IS70" s="425"/>
      <c r="IT70" s="423"/>
      <c r="IU70" s="423"/>
      <c r="IV70" s="423"/>
      <c r="IW70" s="423"/>
      <c r="IX70" s="203"/>
      <c r="IY70" s="204"/>
      <c r="IZ70" s="600" t="str">
        <f t="shared" ref="IZ70:IZ101" si="141">IF(ISBLANK(IX70),"",VLOOKUP(IX70,$C$38:$D$43,2)*IY70)</f>
        <v/>
      </c>
      <c r="JA70" s="601"/>
      <c r="JB70" s="603"/>
      <c r="JC70" s="602" t="str">
        <f t="shared" si="58"/>
        <v/>
      </c>
      <c r="JD70" s="120" t="str">
        <f>IF(ISBLANK(IX70),"",IF(ISBLANK(JB70),0,JB70)*ion21Coop!$F$46/100+IZ70-JB70)</f>
        <v/>
      </c>
      <c r="JF70" s="119">
        <f t="shared" si="101"/>
        <v>17</v>
      </c>
      <c r="JG70" s="427" t="str">
        <f t="shared" si="80"/>
        <v/>
      </c>
      <c r="JH70" s="123">
        <v>65</v>
      </c>
      <c r="JI70" s="425"/>
      <c r="JJ70" s="423"/>
      <c r="JK70" s="423"/>
      <c r="JL70" s="423"/>
      <c r="JM70" s="423"/>
      <c r="JN70" s="203"/>
      <c r="JO70" s="204"/>
      <c r="JP70" s="600" t="str">
        <f t="shared" ref="JP70:JP101" si="142">IF(ISBLANK(JN70),"",VLOOKUP(JN70,$C$38:$D$43,2)*JO70)</f>
        <v/>
      </c>
      <c r="JQ70" s="601"/>
      <c r="JR70" s="603"/>
      <c r="JS70" s="602" t="str">
        <f t="shared" si="59"/>
        <v/>
      </c>
      <c r="JT70" s="120" t="str">
        <f>IF(ISBLANK(JN70),"",IF(ISBLANK(JR70),0,JR70)*ion21Coop!$F$46/100+JP70-JR70)</f>
        <v/>
      </c>
      <c r="JV70" s="119">
        <f t="shared" si="102"/>
        <v>18</v>
      </c>
      <c r="JW70" s="427" t="str">
        <f t="shared" si="81"/>
        <v/>
      </c>
      <c r="JX70" s="123">
        <v>65</v>
      </c>
      <c r="JY70" s="425"/>
      <c r="JZ70" s="423"/>
      <c r="KA70" s="423"/>
      <c r="KB70" s="423"/>
      <c r="KC70" s="423"/>
      <c r="KD70" s="203"/>
      <c r="KE70" s="204"/>
      <c r="KF70" s="600" t="str">
        <f t="shared" ref="KF70:KF101" si="143">IF(ISBLANK(KD70),"",VLOOKUP(KD70,$C$38:$D$43,2)*KE70)</f>
        <v/>
      </c>
      <c r="KG70" s="601"/>
      <c r="KH70" s="603"/>
      <c r="KI70" s="602" t="str">
        <f t="shared" si="60"/>
        <v/>
      </c>
      <c r="KJ70" s="120" t="str">
        <f>IF(ISBLANK(KD70),"",IF(ISBLANK(KH70),0,KH70)*ion21Coop!$F$46/100+KF70-KH70)</f>
        <v/>
      </c>
      <c r="KL70" s="119">
        <f t="shared" si="103"/>
        <v>19</v>
      </c>
      <c r="KM70" s="427" t="str">
        <f t="shared" si="82"/>
        <v/>
      </c>
      <c r="KN70" s="123">
        <v>65</v>
      </c>
      <c r="KO70" s="425"/>
      <c r="KP70" s="423"/>
      <c r="KQ70" s="423"/>
      <c r="KR70" s="423"/>
      <c r="KS70" s="423"/>
      <c r="KT70" s="203"/>
      <c r="KU70" s="204"/>
      <c r="KV70" s="600" t="str">
        <f t="shared" ref="KV70:KV101" si="144">IF(ISBLANK(KT70),"",VLOOKUP(KT70,$C$38:$D$43,2)*KU70)</f>
        <v/>
      </c>
      <c r="KW70" s="601"/>
      <c r="KX70" s="603"/>
      <c r="KY70" s="602" t="str">
        <f t="shared" si="61"/>
        <v/>
      </c>
      <c r="KZ70" s="120" t="str">
        <f>IF(ISBLANK(KT70),"",IF(ISBLANK(KX70),0,KX70)*ion21Coop!$F$46/100+KV70-KX70)</f>
        <v/>
      </c>
      <c r="LB70" s="119">
        <f t="shared" si="104"/>
        <v>20</v>
      </c>
      <c r="LC70" s="123" t="str">
        <f t="shared" si="83"/>
        <v/>
      </c>
      <c r="LD70" s="123">
        <v>65</v>
      </c>
      <c r="LE70" s="425"/>
      <c r="LF70" s="423"/>
      <c r="LG70" s="423"/>
      <c r="LH70" s="423"/>
      <c r="LI70" s="423"/>
      <c r="LJ70" s="203"/>
      <c r="LK70" s="204"/>
      <c r="LL70" s="120" t="str">
        <f t="shared" ref="LL70:LL101" si="145">IF(ISBLANK(LJ70),"",VLOOKUP(LJ70,$C$38:$D$43,2)*LK70)</f>
        <v/>
      </c>
      <c r="LM70" s="601"/>
      <c r="LN70" s="603"/>
      <c r="LO70" s="599" t="str">
        <f t="shared" si="62"/>
        <v/>
      </c>
      <c r="LP70" s="120" t="str">
        <f>IF(ISBLANK(LJ70),"",IF(ISBLANK(LN70),0,LN70)*ion21Coop!$F$46/100+LL70-LN70)</f>
        <v/>
      </c>
      <c r="LR70" s="119">
        <f t="shared" si="105"/>
        <v>21</v>
      </c>
      <c r="LS70" s="123" t="str">
        <f t="shared" si="84"/>
        <v/>
      </c>
      <c r="LT70" s="123">
        <v>65</v>
      </c>
      <c r="LU70" s="425"/>
      <c r="LV70" s="423"/>
      <c r="LW70" s="423"/>
      <c r="LX70" s="423"/>
      <c r="LY70" s="423"/>
      <c r="LZ70" s="203"/>
      <c r="MA70" s="204"/>
      <c r="MB70" s="120" t="str">
        <f t="shared" ref="MB70:MB101" si="146">IF(ISBLANK(LZ70),"",VLOOKUP(LZ70,$C$38:$D$43,2)*MA70)</f>
        <v/>
      </c>
      <c r="MC70" s="601"/>
      <c r="MD70" s="603"/>
      <c r="ME70" s="599" t="str">
        <f t="shared" si="63"/>
        <v/>
      </c>
      <c r="MF70" s="120" t="str">
        <f>IF(ISBLANK(LZ70),"",IF(ISBLANK(MD70),0,MD70)*ion21Coop!$F$46/100+MB70-MD70)</f>
        <v/>
      </c>
    </row>
    <row r="71" spans="10:344" x14ac:dyDescent="0.3">
      <c r="J71" s="119">
        <f t="shared" ref="J71:J116" si="147">J$3</f>
        <v>1</v>
      </c>
      <c r="K71" s="123" t="str">
        <f t="shared" si="64"/>
        <v>YaJo</v>
      </c>
      <c r="L71" s="123">
        <v>66</v>
      </c>
      <c r="M71" s="585"/>
      <c r="N71" s="351"/>
      <c r="O71" s="351"/>
      <c r="P71" s="351"/>
      <c r="Q71" s="351"/>
      <c r="R71" s="202"/>
      <c r="S71" s="349"/>
      <c r="T71" s="120" t="str">
        <f t="shared" si="126"/>
        <v/>
      </c>
      <c r="U71" s="597"/>
      <c r="V71" s="598"/>
      <c r="W71" s="599" t="str">
        <f t="shared" ref="W71:W116" si="148">IF(ISBLANK(V71),"",V71/T71)</f>
        <v/>
      </c>
      <c r="X71" s="120" t="str">
        <f>IF(ISBLANK(R71),"",IF(ISBLANK(V71),0,V71)*ion21Coop!$F$46/100+T71-V71)</f>
        <v/>
      </c>
      <c r="Y71" s="590"/>
      <c r="Z71" s="119">
        <f t="shared" ref="Z71:Z116" si="149">Z$3</f>
        <v>2</v>
      </c>
      <c r="AA71" s="123" t="str">
        <f t="shared" si="65"/>
        <v>GeLo</v>
      </c>
      <c r="AB71" s="123">
        <v>66</v>
      </c>
      <c r="AC71" s="616"/>
      <c r="AD71" s="423"/>
      <c r="AE71" s="423"/>
      <c r="AF71" s="423"/>
      <c r="AG71" s="423"/>
      <c r="AH71" s="203"/>
      <c r="AI71" s="204"/>
      <c r="AJ71" s="120" t="str">
        <f t="shared" si="127"/>
        <v/>
      </c>
      <c r="AK71" s="601"/>
      <c r="AL71" s="603"/>
      <c r="AM71" s="599" t="str">
        <f t="shared" ref="AM71:AM116" si="150">IF(ISBLANK(AL71),"",AL71/AJ71)</f>
        <v/>
      </c>
      <c r="AN71" s="120" t="str">
        <f>IF(ISBLANK(AH71),"",IF(ISBLANK(AL71),0,AL71)*ion21Coop!$F$46/100+AJ71-AL71)</f>
        <v/>
      </c>
      <c r="AO71" s="577"/>
      <c r="AP71" s="119">
        <f t="shared" ref="AP71:AP116" si="151">AP$3</f>
        <v>3</v>
      </c>
      <c r="AQ71" s="123" t="str">
        <f t="shared" si="66"/>
        <v>MiDo</v>
      </c>
      <c r="AR71" s="123">
        <v>66</v>
      </c>
      <c r="AS71" s="585"/>
      <c r="AT71" s="351"/>
      <c r="AU71" s="351"/>
      <c r="AV71" s="351"/>
      <c r="AW71" s="351"/>
      <c r="AX71" s="202"/>
      <c r="AY71" s="349"/>
      <c r="AZ71" s="120" t="str">
        <f t="shared" si="128"/>
        <v/>
      </c>
      <c r="BA71" s="597"/>
      <c r="BB71" s="598"/>
      <c r="BC71" s="599" t="str">
        <f t="shared" ref="BC71:BC116" si="152">IF(ISBLANK(BB71),"",BB71/AZ71)</f>
        <v/>
      </c>
      <c r="BD71" s="120" t="str">
        <f>IF(ISBLANK(AX71),"",IF(ISBLANK(BB71),0,BB71)*ion21Coop!$F$46/100+AZ71-BB71)</f>
        <v/>
      </c>
      <c r="BF71" s="119">
        <f t="shared" ref="BF71:BF116" si="153">BF$3</f>
        <v>4</v>
      </c>
      <c r="BG71" s="123" t="str">
        <f t="shared" si="67"/>
        <v>EmNi</v>
      </c>
      <c r="BH71" s="123">
        <v>66</v>
      </c>
      <c r="BI71" s="585"/>
      <c r="BJ71" s="351"/>
      <c r="BK71" s="351"/>
      <c r="BL71" s="351"/>
      <c r="BM71" s="351"/>
      <c r="BN71" s="202"/>
      <c r="BO71" s="349"/>
      <c r="BP71" s="120" t="str">
        <f t="shared" si="129"/>
        <v/>
      </c>
      <c r="BQ71" s="597"/>
      <c r="BR71" s="598"/>
      <c r="BS71" s="599" t="str">
        <f t="shared" ref="BS71:BS116" si="154">IF(ISBLANK(BR71),"",BR71/BP71)</f>
        <v/>
      </c>
      <c r="BT71" s="120" t="str">
        <f>IF(ISBLANK(BN71),"",IF(ISBLANK(BR71),0,BR71)*ion21Coop!$F$46/100+BP71-BR71)</f>
        <v/>
      </c>
      <c r="BU71" s="590"/>
      <c r="BV71" s="119">
        <f t="shared" ref="BV71:BV116" si="155">BV$3</f>
        <v>5</v>
      </c>
      <c r="BW71" s="123" t="str">
        <f t="shared" si="68"/>
        <v>HeJe</v>
      </c>
      <c r="BX71" s="123">
        <v>66</v>
      </c>
      <c r="BY71" s="616"/>
      <c r="BZ71" s="423"/>
      <c r="CA71" s="423"/>
      <c r="CB71" s="423"/>
      <c r="CC71" s="423"/>
      <c r="CD71" s="203"/>
      <c r="CE71" s="204"/>
      <c r="CF71" s="120" t="str">
        <f t="shared" si="130"/>
        <v/>
      </c>
      <c r="CG71" s="601"/>
      <c r="CH71" s="603"/>
      <c r="CI71" s="599" t="str">
        <f t="shared" ref="CI71:CI116" si="156">IF(ISBLANK(CH71),"",CH71/CF71)</f>
        <v/>
      </c>
      <c r="CJ71" s="120" t="str">
        <f>IF(ISBLANK(CD71),"",IF(ISBLANK(CH71),0,CH71)*ion21Coop!$F$46/100+CF71-CH71)</f>
        <v/>
      </c>
      <c r="CK71" s="590"/>
      <c r="CL71" s="119">
        <f t="shared" ref="CL71:CL116" si="157">CL$3</f>
        <v>6</v>
      </c>
      <c r="CM71" s="123" t="str">
        <f t="shared" si="69"/>
        <v/>
      </c>
      <c r="CN71" s="123">
        <v>66</v>
      </c>
      <c r="CO71" s="616"/>
      <c r="CP71" s="423"/>
      <c r="CQ71" s="423"/>
      <c r="CR71" s="423"/>
      <c r="CS71" s="423"/>
      <c r="CT71" s="203"/>
      <c r="CU71" s="204"/>
      <c r="CV71" s="120" t="str">
        <f t="shared" si="131"/>
        <v/>
      </c>
      <c r="CW71" s="601"/>
      <c r="CX71" s="603"/>
      <c r="CY71" s="599" t="str">
        <f t="shared" ref="CY71:CY116" si="158">IF(ISBLANK(CX71),"",CX71/CV71)</f>
        <v/>
      </c>
      <c r="CZ71" s="120" t="str">
        <f>IF(ISBLANK(CT71),"",IF(ISBLANK(CX71),0,CX71)*ion21Coop!$F$46/100+CV71-CX71)</f>
        <v/>
      </c>
      <c r="DB71" s="119">
        <f t="shared" ref="DB71:DB116" si="159">DB$3</f>
        <v>7</v>
      </c>
      <c r="DC71" s="123" t="str">
        <f t="shared" si="70"/>
        <v/>
      </c>
      <c r="DD71" s="123">
        <v>66</v>
      </c>
      <c r="DE71" s="616"/>
      <c r="DF71" s="423"/>
      <c r="DG71" s="423"/>
      <c r="DH71" s="423"/>
      <c r="DI71" s="423"/>
      <c r="DJ71" s="203"/>
      <c r="DK71" s="204"/>
      <c r="DL71" s="120" t="str">
        <f t="shared" si="132"/>
        <v/>
      </c>
      <c r="DM71" s="601"/>
      <c r="DN71" s="603"/>
      <c r="DO71" s="599" t="str">
        <f t="shared" ref="DO71:DO116" si="160">IF(ISBLANK(DN71),"",DN71/DL71)</f>
        <v/>
      </c>
      <c r="DP71" s="120" t="str">
        <f>IF(ISBLANK(DJ71),"",IF(ISBLANK(DN71),0,DN71)*ion21Coop!$F$46/100+DL71-DN71)</f>
        <v/>
      </c>
      <c r="DQ71" s="590"/>
      <c r="DR71" s="119">
        <f t="shared" ref="DR71:DR116" si="161">DR$3</f>
        <v>8</v>
      </c>
      <c r="DS71" s="123" t="str">
        <f t="shared" si="71"/>
        <v/>
      </c>
      <c r="DT71" s="123">
        <v>66</v>
      </c>
      <c r="DU71" s="616"/>
      <c r="DV71" s="423"/>
      <c r="DW71" s="423"/>
      <c r="DX71" s="423"/>
      <c r="DY71" s="423"/>
      <c r="DZ71" s="203"/>
      <c r="EA71" s="204"/>
      <c r="EB71" s="120" t="str">
        <f t="shared" si="133"/>
        <v/>
      </c>
      <c r="EC71" s="601"/>
      <c r="ED71" s="603"/>
      <c r="EE71" s="599" t="str">
        <f t="shared" ref="EE71:EE116" si="162">IF(ISBLANK(ED71),"",ED71/EB71)</f>
        <v/>
      </c>
      <c r="EF71" s="120" t="str">
        <f>IF(ISBLANK(DZ71),"",IF(ISBLANK(ED71),0,ED71)*ion21Coop!$F$46/100+EB71-ED71)</f>
        <v/>
      </c>
      <c r="EG71" s="590"/>
      <c r="EH71" s="119">
        <f t="shared" ref="EH71:EH116" si="163">EH$3</f>
        <v>9</v>
      </c>
      <c r="EI71" s="427" t="str">
        <f t="shared" si="72"/>
        <v/>
      </c>
      <c r="EJ71" s="123">
        <v>66</v>
      </c>
      <c r="EK71" s="425"/>
      <c r="EL71" s="423"/>
      <c r="EM71" s="423"/>
      <c r="EN71" s="423"/>
      <c r="EO71" s="423"/>
      <c r="EP71" s="203"/>
      <c r="EQ71" s="204"/>
      <c r="ER71" s="600" t="str">
        <f t="shared" si="134"/>
        <v/>
      </c>
      <c r="ES71" s="601"/>
      <c r="ET71" s="603"/>
      <c r="EU71" s="602" t="str">
        <f t="shared" ref="EU71:EU116" si="164">IF(ISBLANK(ET71),"",ET71/ER71)</f>
        <v/>
      </c>
      <c r="EV71" s="120" t="str">
        <f>IF(ISBLANK(EP71),"",IF(ISBLANK(ET71),0,ET71)*ion21Coop!$F$46/100+ER71-ET71)</f>
        <v/>
      </c>
      <c r="EX71" s="119">
        <f t="shared" ref="EX71:EX116" si="165">EX$3</f>
        <v>10</v>
      </c>
      <c r="EY71" s="427" t="str">
        <f t="shared" si="73"/>
        <v/>
      </c>
      <c r="EZ71" s="123">
        <v>66</v>
      </c>
      <c r="FA71" s="425"/>
      <c r="FB71" s="423"/>
      <c r="FC71" s="423"/>
      <c r="FD71" s="423"/>
      <c r="FE71" s="423"/>
      <c r="FF71" s="203"/>
      <c r="FG71" s="204"/>
      <c r="FH71" s="600" t="str">
        <f t="shared" si="135"/>
        <v/>
      </c>
      <c r="FI71" s="601"/>
      <c r="FJ71" s="603"/>
      <c r="FK71" s="602" t="str">
        <f t="shared" ref="FK71:FK116" si="166">IF(ISBLANK(FJ71),"",FJ71/FH71)</f>
        <v/>
      </c>
      <c r="FL71" s="120" t="str">
        <f>IF(ISBLANK(FF71),"",IF(ISBLANK(FJ71),0,FJ71)*ion21Coop!$F$46/100+FH71-FJ71)</f>
        <v/>
      </c>
      <c r="FM71" s="590"/>
      <c r="FN71" s="119">
        <f t="shared" ref="FN71:FN116" si="167">FN$3</f>
        <v>11</v>
      </c>
      <c r="FO71" s="427" t="str">
        <f t="shared" si="74"/>
        <v/>
      </c>
      <c r="FP71" s="123">
        <v>66</v>
      </c>
      <c r="FQ71" s="425"/>
      <c r="FR71" s="423"/>
      <c r="FS71" s="423"/>
      <c r="FT71" s="423"/>
      <c r="FU71" s="423"/>
      <c r="FV71" s="203"/>
      <c r="FW71" s="204"/>
      <c r="FX71" s="600" t="str">
        <f t="shared" si="136"/>
        <v/>
      </c>
      <c r="FY71" s="601"/>
      <c r="FZ71" s="603"/>
      <c r="GA71" s="602" t="str">
        <f t="shared" ref="GA71:GA116" si="168">IF(ISBLANK(FZ71),"",FZ71/FX71)</f>
        <v/>
      </c>
      <c r="GB71" s="120" t="str">
        <f>IF(ISBLANK(FV71),"",IF(ISBLANK(FZ71),0,FZ71)*ion21Coop!$F$46/100+FX71-FZ71)</f>
        <v/>
      </c>
      <c r="GC71" s="590"/>
      <c r="GD71" s="119">
        <f t="shared" ref="GD71:GD116" si="169">GD$3</f>
        <v>12</v>
      </c>
      <c r="GE71" s="427" t="str">
        <f t="shared" si="75"/>
        <v/>
      </c>
      <c r="GF71" s="123">
        <v>66</v>
      </c>
      <c r="GG71" s="425"/>
      <c r="GH71" s="423"/>
      <c r="GI71" s="423"/>
      <c r="GJ71" s="423"/>
      <c r="GK71" s="423"/>
      <c r="GL71" s="203"/>
      <c r="GM71" s="204"/>
      <c r="GN71" s="600" t="str">
        <f t="shared" si="137"/>
        <v/>
      </c>
      <c r="GO71" s="601"/>
      <c r="GP71" s="603"/>
      <c r="GQ71" s="602" t="str">
        <f t="shared" ref="GQ71:GQ116" si="170">IF(ISBLANK(GP71),"",GP71/GN71)</f>
        <v/>
      </c>
      <c r="GR71" s="120" t="str">
        <f>IF(ISBLANK(GL71),"",IF(ISBLANK(GP71),0,GP71)*ion21Coop!$F$46/100+GN71-GP71)</f>
        <v/>
      </c>
      <c r="GT71" s="119">
        <f t="shared" ref="GT71:GT116" si="171">GT$3</f>
        <v>13</v>
      </c>
      <c r="GU71" s="427" t="str">
        <f t="shared" si="76"/>
        <v/>
      </c>
      <c r="GV71" s="123">
        <v>66</v>
      </c>
      <c r="GW71" s="425"/>
      <c r="GX71" s="423"/>
      <c r="GY71" s="423"/>
      <c r="GZ71" s="423"/>
      <c r="HA71" s="423"/>
      <c r="HB71" s="203"/>
      <c r="HC71" s="204"/>
      <c r="HD71" s="600" t="str">
        <f t="shared" si="138"/>
        <v/>
      </c>
      <c r="HE71" s="601"/>
      <c r="HF71" s="603"/>
      <c r="HG71" s="602" t="str">
        <f t="shared" ref="HG71:HG116" si="172">IF(ISBLANK(HF71),"",HF71/HD71)</f>
        <v/>
      </c>
      <c r="HH71" s="120" t="str">
        <f>IF(ISBLANK(HB71),"",IF(ISBLANK(HF71),0,HF71)*ion21Coop!$F$46/100+HD71-HF71)</f>
        <v/>
      </c>
      <c r="HI71" s="590"/>
      <c r="HJ71" s="119">
        <f t="shared" ref="HJ71:HJ116" si="173">HJ$3</f>
        <v>14</v>
      </c>
      <c r="HK71" s="427" t="str">
        <f t="shared" si="77"/>
        <v/>
      </c>
      <c r="HL71" s="123">
        <v>66</v>
      </c>
      <c r="HM71" s="425"/>
      <c r="HN71" s="423"/>
      <c r="HO71" s="423"/>
      <c r="HP71" s="423"/>
      <c r="HQ71" s="423"/>
      <c r="HR71" s="203"/>
      <c r="HS71" s="204"/>
      <c r="HT71" s="600" t="str">
        <f t="shared" si="139"/>
        <v/>
      </c>
      <c r="HU71" s="601"/>
      <c r="HV71" s="603"/>
      <c r="HW71" s="602" t="str">
        <f t="shared" ref="HW71:HW116" si="174">IF(ISBLANK(HV71),"",HV71/HT71)</f>
        <v/>
      </c>
      <c r="HX71" s="120" t="str">
        <f>IF(ISBLANK(HR71),"",IF(ISBLANK(HV71),0,HV71)*ion21Coop!$F$46/100+HT71-HV71)</f>
        <v/>
      </c>
      <c r="HY71" s="590"/>
      <c r="HZ71" s="119">
        <f t="shared" ref="HZ71:HZ116" si="175">HZ$3</f>
        <v>15</v>
      </c>
      <c r="IA71" s="427" t="str">
        <f t="shared" si="78"/>
        <v/>
      </c>
      <c r="IB71" s="123">
        <v>66</v>
      </c>
      <c r="IC71" s="425"/>
      <c r="ID71" s="423"/>
      <c r="IE71" s="423"/>
      <c r="IF71" s="423"/>
      <c r="IG71" s="423"/>
      <c r="IH71" s="203"/>
      <c r="II71" s="204"/>
      <c r="IJ71" s="600" t="str">
        <f t="shared" si="140"/>
        <v/>
      </c>
      <c r="IK71" s="601"/>
      <c r="IL71" s="603"/>
      <c r="IM71" s="602" t="str">
        <f t="shared" ref="IM71:IM116" si="176">IF(ISBLANK(IL71),"",IL71/IJ71)</f>
        <v/>
      </c>
      <c r="IN71" s="120" t="str">
        <f>IF(ISBLANK(IH71),"",IF(ISBLANK(IL71),0,IL71)*ion21Coop!$F$46/100+IJ71-IL71)</f>
        <v/>
      </c>
      <c r="IP71" s="119">
        <f t="shared" ref="IP71:IP116" si="177">IP$3</f>
        <v>16</v>
      </c>
      <c r="IQ71" s="427" t="str">
        <f t="shared" si="79"/>
        <v/>
      </c>
      <c r="IR71" s="123">
        <v>66</v>
      </c>
      <c r="IS71" s="425"/>
      <c r="IT71" s="423"/>
      <c r="IU71" s="423"/>
      <c r="IV71" s="423"/>
      <c r="IW71" s="423"/>
      <c r="IX71" s="203"/>
      <c r="IY71" s="204"/>
      <c r="IZ71" s="600" t="str">
        <f t="shared" si="141"/>
        <v/>
      </c>
      <c r="JA71" s="601"/>
      <c r="JB71" s="603"/>
      <c r="JC71" s="602" t="str">
        <f t="shared" ref="JC71:JC116" si="178">IF(ISBLANK(JB71),"",JB71/IZ71)</f>
        <v/>
      </c>
      <c r="JD71" s="120" t="str">
        <f>IF(ISBLANK(IX71),"",IF(ISBLANK(JB71),0,JB71)*ion21Coop!$F$46/100+IZ71-JB71)</f>
        <v/>
      </c>
      <c r="JF71" s="119">
        <f t="shared" ref="JF71:JF116" si="179">JF$3</f>
        <v>17</v>
      </c>
      <c r="JG71" s="427" t="str">
        <f t="shared" si="80"/>
        <v/>
      </c>
      <c r="JH71" s="123">
        <v>66</v>
      </c>
      <c r="JI71" s="425"/>
      <c r="JJ71" s="423"/>
      <c r="JK71" s="423"/>
      <c r="JL71" s="423"/>
      <c r="JM71" s="423"/>
      <c r="JN71" s="203"/>
      <c r="JO71" s="204"/>
      <c r="JP71" s="600" t="str">
        <f t="shared" si="142"/>
        <v/>
      </c>
      <c r="JQ71" s="601"/>
      <c r="JR71" s="603"/>
      <c r="JS71" s="602" t="str">
        <f t="shared" ref="JS71:JS116" si="180">IF(ISBLANK(JR71),"",JR71/JP71)</f>
        <v/>
      </c>
      <c r="JT71" s="120" t="str">
        <f>IF(ISBLANK(JN71),"",IF(ISBLANK(JR71),0,JR71)*ion21Coop!$F$46/100+JP71-JR71)</f>
        <v/>
      </c>
      <c r="JV71" s="119">
        <f t="shared" ref="JV71:JV116" si="181">JV$3</f>
        <v>18</v>
      </c>
      <c r="JW71" s="427" t="str">
        <f t="shared" si="81"/>
        <v/>
      </c>
      <c r="JX71" s="123">
        <v>66</v>
      </c>
      <c r="JY71" s="425"/>
      <c r="JZ71" s="423"/>
      <c r="KA71" s="423"/>
      <c r="KB71" s="423"/>
      <c r="KC71" s="423"/>
      <c r="KD71" s="203"/>
      <c r="KE71" s="204"/>
      <c r="KF71" s="600" t="str">
        <f t="shared" si="143"/>
        <v/>
      </c>
      <c r="KG71" s="601"/>
      <c r="KH71" s="603"/>
      <c r="KI71" s="602" t="str">
        <f t="shared" ref="KI71:KI116" si="182">IF(ISBLANK(KH71),"",KH71/KF71)</f>
        <v/>
      </c>
      <c r="KJ71" s="120" t="str">
        <f>IF(ISBLANK(KD71),"",IF(ISBLANK(KH71),0,KH71)*ion21Coop!$F$46/100+KF71-KH71)</f>
        <v/>
      </c>
      <c r="KL71" s="119">
        <f t="shared" ref="KL71:KL116" si="183">KL$3</f>
        <v>19</v>
      </c>
      <c r="KM71" s="427" t="str">
        <f t="shared" si="82"/>
        <v/>
      </c>
      <c r="KN71" s="123">
        <v>66</v>
      </c>
      <c r="KO71" s="425"/>
      <c r="KP71" s="423"/>
      <c r="KQ71" s="423"/>
      <c r="KR71" s="423"/>
      <c r="KS71" s="423"/>
      <c r="KT71" s="203"/>
      <c r="KU71" s="204"/>
      <c r="KV71" s="600" t="str">
        <f t="shared" si="144"/>
        <v/>
      </c>
      <c r="KW71" s="601"/>
      <c r="KX71" s="603"/>
      <c r="KY71" s="602" t="str">
        <f t="shared" ref="KY71:KY116" si="184">IF(ISBLANK(KX71),"",KX71/KV71)</f>
        <v/>
      </c>
      <c r="KZ71" s="120" t="str">
        <f>IF(ISBLANK(KT71),"",IF(ISBLANK(KX71),0,KX71)*ion21Coop!$F$46/100+KV71-KX71)</f>
        <v/>
      </c>
      <c r="LB71" s="119">
        <f t="shared" ref="LB71:LB116" si="185">LB$3</f>
        <v>20</v>
      </c>
      <c r="LC71" s="123" t="str">
        <f t="shared" si="83"/>
        <v/>
      </c>
      <c r="LD71" s="123">
        <v>66</v>
      </c>
      <c r="LE71" s="425"/>
      <c r="LF71" s="423"/>
      <c r="LG71" s="423"/>
      <c r="LH71" s="423"/>
      <c r="LI71" s="423"/>
      <c r="LJ71" s="203"/>
      <c r="LK71" s="204"/>
      <c r="LL71" s="120" t="str">
        <f t="shared" si="145"/>
        <v/>
      </c>
      <c r="LM71" s="601"/>
      <c r="LN71" s="603"/>
      <c r="LO71" s="599" t="str">
        <f t="shared" ref="LO71:LO116" si="186">IF(ISBLANK(LN71),"",LN71/LL71)</f>
        <v/>
      </c>
      <c r="LP71" s="120" t="str">
        <f>IF(ISBLANK(LJ71),"",IF(ISBLANK(LN71),0,LN71)*ion21Coop!$F$46/100+LL71-LN71)</f>
        <v/>
      </c>
      <c r="LR71" s="119">
        <f t="shared" ref="LR71:LR116" si="187">LR$3</f>
        <v>21</v>
      </c>
      <c r="LS71" s="123" t="str">
        <f t="shared" si="84"/>
        <v/>
      </c>
      <c r="LT71" s="123">
        <v>66</v>
      </c>
      <c r="LU71" s="425"/>
      <c r="LV71" s="423"/>
      <c r="LW71" s="423"/>
      <c r="LX71" s="423"/>
      <c r="LY71" s="423"/>
      <c r="LZ71" s="203"/>
      <c r="MA71" s="204"/>
      <c r="MB71" s="120" t="str">
        <f t="shared" si="146"/>
        <v/>
      </c>
      <c r="MC71" s="601"/>
      <c r="MD71" s="603"/>
      <c r="ME71" s="599" t="str">
        <f t="shared" ref="ME71:ME116" si="188">IF(ISBLANK(MD71),"",MD71/MB71)</f>
        <v/>
      </c>
      <c r="MF71" s="120" t="str">
        <f>IF(ISBLANK(LZ71),"",IF(ISBLANK(MD71),0,MD71)*ion21Coop!$F$46/100+MB71-MD71)</f>
        <v/>
      </c>
    </row>
    <row r="72" spans="10:344" x14ac:dyDescent="0.3">
      <c r="J72" s="119">
        <f t="shared" si="147"/>
        <v>1</v>
      </c>
      <c r="K72" s="123" t="str">
        <f t="shared" si="64"/>
        <v>YaJo</v>
      </c>
      <c r="L72" s="123">
        <v>67</v>
      </c>
      <c r="M72" s="585"/>
      <c r="N72" s="351"/>
      <c r="O72" s="351"/>
      <c r="P72" s="351"/>
      <c r="Q72" s="351"/>
      <c r="R72" s="202"/>
      <c r="S72" s="349"/>
      <c r="T72" s="120" t="str">
        <f t="shared" ref="T72:T103" si="189">IF(ISBLANK(R72),"",VLOOKUP(R72,$C$38:$D$43,2)*S72)</f>
        <v/>
      </c>
      <c r="U72" s="597"/>
      <c r="V72" s="598"/>
      <c r="W72" s="599" t="str">
        <f t="shared" si="148"/>
        <v/>
      </c>
      <c r="X72" s="120" t="str">
        <f>IF(ISBLANK(R72),"",IF(ISBLANK(V72),0,V72)*ion21Coop!$F$46/100+T72-V72)</f>
        <v/>
      </c>
      <c r="Y72" s="590"/>
      <c r="Z72" s="119">
        <f t="shared" si="149"/>
        <v>2</v>
      </c>
      <c r="AA72" s="123" t="str">
        <f t="shared" si="65"/>
        <v>GeLo</v>
      </c>
      <c r="AB72" s="123">
        <v>67</v>
      </c>
      <c r="AC72" s="616"/>
      <c r="AD72" s="423"/>
      <c r="AE72" s="423"/>
      <c r="AF72" s="423"/>
      <c r="AG72" s="423"/>
      <c r="AH72" s="203"/>
      <c r="AI72" s="204"/>
      <c r="AJ72" s="120" t="str">
        <f t="shared" si="127"/>
        <v/>
      </c>
      <c r="AK72" s="601"/>
      <c r="AL72" s="603"/>
      <c r="AM72" s="599" t="str">
        <f t="shared" si="150"/>
        <v/>
      </c>
      <c r="AN72" s="120" t="str">
        <f>IF(ISBLANK(AH72),"",IF(ISBLANK(AL72),0,AL72)*ion21Coop!$F$46/100+AJ72-AL72)</f>
        <v/>
      </c>
      <c r="AO72" s="577"/>
      <c r="AP72" s="119">
        <f t="shared" si="151"/>
        <v>3</v>
      </c>
      <c r="AQ72" s="123" t="str">
        <f t="shared" si="66"/>
        <v>MiDo</v>
      </c>
      <c r="AR72" s="123">
        <v>67</v>
      </c>
      <c r="AS72" s="585"/>
      <c r="AT72" s="351"/>
      <c r="AU72" s="351"/>
      <c r="AV72" s="351"/>
      <c r="AW72" s="351"/>
      <c r="AX72" s="202"/>
      <c r="AY72" s="349"/>
      <c r="AZ72" s="120" t="str">
        <f t="shared" si="128"/>
        <v/>
      </c>
      <c r="BA72" s="597"/>
      <c r="BB72" s="598"/>
      <c r="BC72" s="599" t="str">
        <f t="shared" si="152"/>
        <v/>
      </c>
      <c r="BD72" s="120" t="str">
        <f>IF(ISBLANK(AX72),"",IF(ISBLANK(BB72),0,BB72)*ion21Coop!$F$46/100+AZ72-BB72)</f>
        <v/>
      </c>
      <c r="BF72" s="119">
        <f t="shared" si="153"/>
        <v>4</v>
      </c>
      <c r="BG72" s="123" t="str">
        <f t="shared" si="67"/>
        <v>EmNi</v>
      </c>
      <c r="BH72" s="123">
        <v>67</v>
      </c>
      <c r="BI72" s="585"/>
      <c r="BJ72" s="351"/>
      <c r="BK72" s="351"/>
      <c r="BL72" s="351"/>
      <c r="BM72" s="351"/>
      <c r="BN72" s="202"/>
      <c r="BO72" s="349"/>
      <c r="BP72" s="120" t="str">
        <f t="shared" si="129"/>
        <v/>
      </c>
      <c r="BQ72" s="597"/>
      <c r="BR72" s="598"/>
      <c r="BS72" s="599" t="str">
        <f t="shared" si="154"/>
        <v/>
      </c>
      <c r="BT72" s="120" t="str">
        <f>IF(ISBLANK(BN72),"",IF(ISBLANK(BR72),0,BR72)*ion21Coop!$F$46/100+BP72-BR72)</f>
        <v/>
      </c>
      <c r="BU72" s="590"/>
      <c r="BV72" s="119">
        <f t="shared" si="155"/>
        <v>5</v>
      </c>
      <c r="BW72" s="123" t="str">
        <f t="shared" si="68"/>
        <v>HeJe</v>
      </c>
      <c r="BX72" s="123">
        <v>67</v>
      </c>
      <c r="BY72" s="616"/>
      <c r="BZ72" s="423"/>
      <c r="CA72" s="423"/>
      <c r="CB72" s="423"/>
      <c r="CC72" s="423"/>
      <c r="CD72" s="203"/>
      <c r="CE72" s="204"/>
      <c r="CF72" s="120" t="str">
        <f t="shared" si="130"/>
        <v/>
      </c>
      <c r="CG72" s="601"/>
      <c r="CH72" s="603"/>
      <c r="CI72" s="599" t="str">
        <f t="shared" si="156"/>
        <v/>
      </c>
      <c r="CJ72" s="120" t="str">
        <f>IF(ISBLANK(CD72),"",IF(ISBLANK(CH72),0,CH72)*ion21Coop!$F$46/100+CF72-CH72)</f>
        <v/>
      </c>
      <c r="CK72" s="590"/>
      <c r="CL72" s="119">
        <f t="shared" si="157"/>
        <v>6</v>
      </c>
      <c r="CM72" s="123" t="str">
        <f t="shared" si="69"/>
        <v/>
      </c>
      <c r="CN72" s="123">
        <v>67</v>
      </c>
      <c r="CO72" s="616"/>
      <c r="CP72" s="423"/>
      <c r="CQ72" s="423"/>
      <c r="CR72" s="423"/>
      <c r="CS72" s="423"/>
      <c r="CT72" s="203"/>
      <c r="CU72" s="204"/>
      <c r="CV72" s="120" t="str">
        <f t="shared" si="131"/>
        <v/>
      </c>
      <c r="CW72" s="601"/>
      <c r="CX72" s="603"/>
      <c r="CY72" s="599" t="str">
        <f t="shared" si="158"/>
        <v/>
      </c>
      <c r="CZ72" s="120" t="str">
        <f>IF(ISBLANK(CT72),"",IF(ISBLANK(CX72),0,CX72)*ion21Coop!$F$46/100+CV72-CX72)</f>
        <v/>
      </c>
      <c r="DB72" s="119">
        <f t="shared" si="159"/>
        <v>7</v>
      </c>
      <c r="DC72" s="123" t="str">
        <f t="shared" si="70"/>
        <v/>
      </c>
      <c r="DD72" s="123">
        <v>67</v>
      </c>
      <c r="DE72" s="616"/>
      <c r="DF72" s="423"/>
      <c r="DG72" s="423"/>
      <c r="DH72" s="423"/>
      <c r="DI72" s="423"/>
      <c r="DJ72" s="203"/>
      <c r="DK72" s="204"/>
      <c r="DL72" s="120" t="str">
        <f t="shared" si="132"/>
        <v/>
      </c>
      <c r="DM72" s="601"/>
      <c r="DN72" s="603"/>
      <c r="DO72" s="599" t="str">
        <f t="shared" si="160"/>
        <v/>
      </c>
      <c r="DP72" s="120" t="str">
        <f>IF(ISBLANK(DJ72),"",IF(ISBLANK(DN72),0,DN72)*ion21Coop!$F$46/100+DL72-DN72)</f>
        <v/>
      </c>
      <c r="DQ72" s="590"/>
      <c r="DR72" s="119">
        <f t="shared" si="161"/>
        <v>8</v>
      </c>
      <c r="DS72" s="123" t="str">
        <f t="shared" si="71"/>
        <v/>
      </c>
      <c r="DT72" s="123">
        <v>67</v>
      </c>
      <c r="DU72" s="616"/>
      <c r="DV72" s="423"/>
      <c r="DW72" s="423"/>
      <c r="DX72" s="423"/>
      <c r="DY72" s="423"/>
      <c r="DZ72" s="203"/>
      <c r="EA72" s="204"/>
      <c r="EB72" s="120" t="str">
        <f t="shared" si="133"/>
        <v/>
      </c>
      <c r="EC72" s="601"/>
      <c r="ED72" s="603"/>
      <c r="EE72" s="599" t="str">
        <f t="shared" si="162"/>
        <v/>
      </c>
      <c r="EF72" s="120" t="str">
        <f>IF(ISBLANK(DZ72),"",IF(ISBLANK(ED72),0,ED72)*ion21Coop!$F$46/100+EB72-ED72)</f>
        <v/>
      </c>
      <c r="EG72" s="590"/>
      <c r="EH72" s="119">
        <f t="shared" si="163"/>
        <v>9</v>
      </c>
      <c r="EI72" s="427" t="str">
        <f t="shared" si="72"/>
        <v/>
      </c>
      <c r="EJ72" s="123">
        <v>67</v>
      </c>
      <c r="EK72" s="425"/>
      <c r="EL72" s="423"/>
      <c r="EM72" s="423"/>
      <c r="EN72" s="423"/>
      <c r="EO72" s="423"/>
      <c r="EP72" s="203"/>
      <c r="EQ72" s="204"/>
      <c r="ER72" s="600" t="str">
        <f t="shared" si="134"/>
        <v/>
      </c>
      <c r="ES72" s="601"/>
      <c r="ET72" s="603"/>
      <c r="EU72" s="602" t="str">
        <f t="shared" si="164"/>
        <v/>
      </c>
      <c r="EV72" s="120" t="str">
        <f>IF(ISBLANK(EP72),"",IF(ISBLANK(ET72),0,ET72)*ion21Coop!$F$46/100+ER72-ET72)</f>
        <v/>
      </c>
      <c r="EX72" s="119">
        <f t="shared" si="165"/>
        <v>10</v>
      </c>
      <c r="EY72" s="427" t="str">
        <f t="shared" si="73"/>
        <v/>
      </c>
      <c r="EZ72" s="123">
        <v>67</v>
      </c>
      <c r="FA72" s="425"/>
      <c r="FB72" s="423"/>
      <c r="FC72" s="423"/>
      <c r="FD72" s="423"/>
      <c r="FE72" s="423"/>
      <c r="FF72" s="203"/>
      <c r="FG72" s="204"/>
      <c r="FH72" s="600" t="str">
        <f t="shared" si="135"/>
        <v/>
      </c>
      <c r="FI72" s="601"/>
      <c r="FJ72" s="603"/>
      <c r="FK72" s="602" t="str">
        <f t="shared" si="166"/>
        <v/>
      </c>
      <c r="FL72" s="120" t="str">
        <f>IF(ISBLANK(FF72),"",IF(ISBLANK(FJ72),0,FJ72)*ion21Coop!$F$46/100+FH72-FJ72)</f>
        <v/>
      </c>
      <c r="FM72" s="590"/>
      <c r="FN72" s="119">
        <f t="shared" si="167"/>
        <v>11</v>
      </c>
      <c r="FO72" s="427" t="str">
        <f t="shared" si="74"/>
        <v/>
      </c>
      <c r="FP72" s="123">
        <v>67</v>
      </c>
      <c r="FQ72" s="425"/>
      <c r="FR72" s="423"/>
      <c r="FS72" s="423"/>
      <c r="FT72" s="423"/>
      <c r="FU72" s="423"/>
      <c r="FV72" s="203"/>
      <c r="FW72" s="204"/>
      <c r="FX72" s="600" t="str">
        <f t="shared" si="136"/>
        <v/>
      </c>
      <c r="FY72" s="601"/>
      <c r="FZ72" s="603"/>
      <c r="GA72" s="602" t="str">
        <f t="shared" si="168"/>
        <v/>
      </c>
      <c r="GB72" s="120" t="str">
        <f>IF(ISBLANK(FV72),"",IF(ISBLANK(FZ72),0,FZ72)*ion21Coop!$F$46/100+FX72-FZ72)</f>
        <v/>
      </c>
      <c r="GC72" s="590"/>
      <c r="GD72" s="119">
        <f t="shared" si="169"/>
        <v>12</v>
      </c>
      <c r="GE72" s="427" t="str">
        <f t="shared" si="75"/>
        <v/>
      </c>
      <c r="GF72" s="123">
        <v>67</v>
      </c>
      <c r="GG72" s="425"/>
      <c r="GH72" s="423"/>
      <c r="GI72" s="423"/>
      <c r="GJ72" s="423"/>
      <c r="GK72" s="423"/>
      <c r="GL72" s="203"/>
      <c r="GM72" s="204"/>
      <c r="GN72" s="600" t="str">
        <f t="shared" si="137"/>
        <v/>
      </c>
      <c r="GO72" s="601"/>
      <c r="GP72" s="603"/>
      <c r="GQ72" s="602" t="str">
        <f t="shared" si="170"/>
        <v/>
      </c>
      <c r="GR72" s="120" t="str">
        <f>IF(ISBLANK(GL72),"",IF(ISBLANK(GP72),0,GP72)*ion21Coop!$F$46/100+GN72-GP72)</f>
        <v/>
      </c>
      <c r="GT72" s="119">
        <f t="shared" si="171"/>
        <v>13</v>
      </c>
      <c r="GU72" s="427" t="str">
        <f t="shared" si="76"/>
        <v/>
      </c>
      <c r="GV72" s="123">
        <v>67</v>
      </c>
      <c r="GW72" s="425"/>
      <c r="GX72" s="423"/>
      <c r="GY72" s="423"/>
      <c r="GZ72" s="423"/>
      <c r="HA72" s="423"/>
      <c r="HB72" s="203"/>
      <c r="HC72" s="204"/>
      <c r="HD72" s="600" t="str">
        <f t="shared" si="138"/>
        <v/>
      </c>
      <c r="HE72" s="601"/>
      <c r="HF72" s="603"/>
      <c r="HG72" s="602" t="str">
        <f t="shared" si="172"/>
        <v/>
      </c>
      <c r="HH72" s="120" t="str">
        <f>IF(ISBLANK(HB72),"",IF(ISBLANK(HF72),0,HF72)*ion21Coop!$F$46/100+HD72-HF72)</f>
        <v/>
      </c>
      <c r="HI72" s="590"/>
      <c r="HJ72" s="119">
        <f t="shared" si="173"/>
        <v>14</v>
      </c>
      <c r="HK72" s="427" t="str">
        <f t="shared" si="77"/>
        <v/>
      </c>
      <c r="HL72" s="123">
        <v>67</v>
      </c>
      <c r="HM72" s="425"/>
      <c r="HN72" s="423"/>
      <c r="HO72" s="423"/>
      <c r="HP72" s="423"/>
      <c r="HQ72" s="423"/>
      <c r="HR72" s="203"/>
      <c r="HS72" s="204"/>
      <c r="HT72" s="600" t="str">
        <f t="shared" si="139"/>
        <v/>
      </c>
      <c r="HU72" s="601"/>
      <c r="HV72" s="603"/>
      <c r="HW72" s="602" t="str">
        <f t="shared" si="174"/>
        <v/>
      </c>
      <c r="HX72" s="120" t="str">
        <f>IF(ISBLANK(HR72),"",IF(ISBLANK(HV72),0,HV72)*ion21Coop!$F$46/100+HT72-HV72)</f>
        <v/>
      </c>
      <c r="HY72" s="590"/>
      <c r="HZ72" s="119">
        <f t="shared" si="175"/>
        <v>15</v>
      </c>
      <c r="IA72" s="427" t="str">
        <f t="shared" si="78"/>
        <v/>
      </c>
      <c r="IB72" s="123">
        <v>67</v>
      </c>
      <c r="IC72" s="425"/>
      <c r="ID72" s="423"/>
      <c r="IE72" s="423"/>
      <c r="IF72" s="423"/>
      <c r="IG72" s="423"/>
      <c r="IH72" s="203"/>
      <c r="II72" s="204"/>
      <c r="IJ72" s="600" t="str">
        <f t="shared" si="140"/>
        <v/>
      </c>
      <c r="IK72" s="601"/>
      <c r="IL72" s="603"/>
      <c r="IM72" s="602" t="str">
        <f t="shared" si="176"/>
        <v/>
      </c>
      <c r="IN72" s="120" t="str">
        <f>IF(ISBLANK(IH72),"",IF(ISBLANK(IL72),0,IL72)*ion21Coop!$F$46/100+IJ72-IL72)</f>
        <v/>
      </c>
      <c r="IP72" s="119">
        <f t="shared" si="177"/>
        <v>16</v>
      </c>
      <c r="IQ72" s="427" t="str">
        <f t="shared" si="79"/>
        <v/>
      </c>
      <c r="IR72" s="123">
        <v>67</v>
      </c>
      <c r="IS72" s="425"/>
      <c r="IT72" s="423"/>
      <c r="IU72" s="423"/>
      <c r="IV72" s="423"/>
      <c r="IW72" s="423"/>
      <c r="IX72" s="203"/>
      <c r="IY72" s="204"/>
      <c r="IZ72" s="600" t="str">
        <f t="shared" si="141"/>
        <v/>
      </c>
      <c r="JA72" s="601"/>
      <c r="JB72" s="603"/>
      <c r="JC72" s="602" t="str">
        <f t="shared" si="178"/>
        <v/>
      </c>
      <c r="JD72" s="120" t="str">
        <f>IF(ISBLANK(IX72),"",IF(ISBLANK(JB72),0,JB72)*ion21Coop!$F$46/100+IZ72-JB72)</f>
        <v/>
      </c>
      <c r="JF72" s="119">
        <f t="shared" si="179"/>
        <v>17</v>
      </c>
      <c r="JG72" s="427" t="str">
        <f t="shared" si="80"/>
        <v/>
      </c>
      <c r="JH72" s="123">
        <v>67</v>
      </c>
      <c r="JI72" s="425"/>
      <c r="JJ72" s="423"/>
      <c r="JK72" s="423"/>
      <c r="JL72" s="423"/>
      <c r="JM72" s="423"/>
      <c r="JN72" s="203"/>
      <c r="JO72" s="204"/>
      <c r="JP72" s="600" t="str">
        <f t="shared" si="142"/>
        <v/>
      </c>
      <c r="JQ72" s="601"/>
      <c r="JR72" s="603"/>
      <c r="JS72" s="602" t="str">
        <f t="shared" si="180"/>
        <v/>
      </c>
      <c r="JT72" s="120" t="str">
        <f>IF(ISBLANK(JN72),"",IF(ISBLANK(JR72),0,JR72)*ion21Coop!$F$46/100+JP72-JR72)</f>
        <v/>
      </c>
      <c r="JV72" s="119">
        <f t="shared" si="181"/>
        <v>18</v>
      </c>
      <c r="JW72" s="427" t="str">
        <f t="shared" si="81"/>
        <v/>
      </c>
      <c r="JX72" s="123">
        <v>67</v>
      </c>
      <c r="JY72" s="425"/>
      <c r="JZ72" s="423"/>
      <c r="KA72" s="423"/>
      <c r="KB72" s="423"/>
      <c r="KC72" s="423"/>
      <c r="KD72" s="203"/>
      <c r="KE72" s="204"/>
      <c r="KF72" s="600" t="str">
        <f t="shared" si="143"/>
        <v/>
      </c>
      <c r="KG72" s="601"/>
      <c r="KH72" s="603"/>
      <c r="KI72" s="602" t="str">
        <f t="shared" si="182"/>
        <v/>
      </c>
      <c r="KJ72" s="120" t="str">
        <f>IF(ISBLANK(KD72),"",IF(ISBLANK(KH72),0,KH72)*ion21Coop!$F$46/100+KF72-KH72)</f>
        <v/>
      </c>
      <c r="KL72" s="119">
        <f t="shared" si="183"/>
        <v>19</v>
      </c>
      <c r="KM72" s="427" t="str">
        <f t="shared" si="82"/>
        <v/>
      </c>
      <c r="KN72" s="123">
        <v>67</v>
      </c>
      <c r="KO72" s="425"/>
      <c r="KP72" s="423"/>
      <c r="KQ72" s="423"/>
      <c r="KR72" s="423"/>
      <c r="KS72" s="423"/>
      <c r="KT72" s="203"/>
      <c r="KU72" s="204"/>
      <c r="KV72" s="600" t="str">
        <f t="shared" si="144"/>
        <v/>
      </c>
      <c r="KW72" s="601"/>
      <c r="KX72" s="603"/>
      <c r="KY72" s="602" t="str">
        <f t="shared" si="184"/>
        <v/>
      </c>
      <c r="KZ72" s="120" t="str">
        <f>IF(ISBLANK(KT72),"",IF(ISBLANK(KX72),0,KX72)*ion21Coop!$F$46/100+KV72-KX72)</f>
        <v/>
      </c>
      <c r="LB72" s="119">
        <f t="shared" si="185"/>
        <v>20</v>
      </c>
      <c r="LC72" s="123" t="str">
        <f t="shared" si="83"/>
        <v/>
      </c>
      <c r="LD72" s="123">
        <v>67</v>
      </c>
      <c r="LE72" s="425"/>
      <c r="LF72" s="423"/>
      <c r="LG72" s="423"/>
      <c r="LH72" s="423"/>
      <c r="LI72" s="423"/>
      <c r="LJ72" s="203"/>
      <c r="LK72" s="204"/>
      <c r="LL72" s="120" t="str">
        <f t="shared" si="145"/>
        <v/>
      </c>
      <c r="LM72" s="601"/>
      <c r="LN72" s="603"/>
      <c r="LO72" s="599" t="str">
        <f t="shared" si="186"/>
        <v/>
      </c>
      <c r="LP72" s="120" t="str">
        <f>IF(ISBLANK(LJ72),"",IF(ISBLANK(LN72),0,LN72)*ion21Coop!$F$46/100+LL72-LN72)</f>
        <v/>
      </c>
      <c r="LR72" s="119">
        <f t="shared" si="187"/>
        <v>21</v>
      </c>
      <c r="LS72" s="123" t="str">
        <f t="shared" si="84"/>
        <v/>
      </c>
      <c r="LT72" s="123">
        <v>67</v>
      </c>
      <c r="LU72" s="425"/>
      <c r="LV72" s="423"/>
      <c r="LW72" s="423"/>
      <c r="LX72" s="423"/>
      <c r="LY72" s="423"/>
      <c r="LZ72" s="203"/>
      <c r="MA72" s="204"/>
      <c r="MB72" s="120" t="str">
        <f t="shared" si="146"/>
        <v/>
      </c>
      <c r="MC72" s="601"/>
      <c r="MD72" s="603"/>
      <c r="ME72" s="599" t="str">
        <f t="shared" si="188"/>
        <v/>
      </c>
      <c r="MF72" s="120" t="str">
        <f>IF(ISBLANK(LZ72),"",IF(ISBLANK(MD72),0,MD72)*ion21Coop!$F$46/100+MB72-MD72)</f>
        <v/>
      </c>
    </row>
    <row r="73" spans="10:344" x14ac:dyDescent="0.3">
      <c r="J73" s="119">
        <f t="shared" si="147"/>
        <v>1</v>
      </c>
      <c r="K73" s="123" t="str">
        <f t="shared" ref="K73:K116" si="190">VLOOKUP(J73,$B$6:$C$26,2)</f>
        <v>YaJo</v>
      </c>
      <c r="L73" s="123">
        <v>68</v>
      </c>
      <c r="M73" s="585"/>
      <c r="N73" s="351"/>
      <c r="O73" s="351"/>
      <c r="P73" s="351"/>
      <c r="Q73" s="351"/>
      <c r="R73" s="202"/>
      <c r="S73" s="349"/>
      <c r="T73" s="120" t="str">
        <f t="shared" si="189"/>
        <v/>
      </c>
      <c r="U73" s="597"/>
      <c r="V73" s="598"/>
      <c r="W73" s="599" t="str">
        <f t="shared" si="148"/>
        <v/>
      </c>
      <c r="X73" s="120" t="str">
        <f>IF(ISBLANK(R73),"",IF(ISBLANK(V73),0,V73)*ion21Coop!$F$46/100+T73-V73)</f>
        <v/>
      </c>
      <c r="Y73" s="590"/>
      <c r="Z73" s="119">
        <f t="shared" si="149"/>
        <v>2</v>
      </c>
      <c r="AA73" s="123" t="str">
        <f t="shared" ref="AA73:AA116" si="191">VLOOKUP(Z73,$B$6:$C$26,2)</f>
        <v>GeLo</v>
      </c>
      <c r="AB73" s="123">
        <v>68</v>
      </c>
      <c r="AC73" s="616"/>
      <c r="AD73" s="423"/>
      <c r="AE73" s="423"/>
      <c r="AF73" s="423"/>
      <c r="AG73" s="423"/>
      <c r="AH73" s="203"/>
      <c r="AI73" s="204"/>
      <c r="AJ73" s="120" t="str">
        <f t="shared" si="127"/>
        <v/>
      </c>
      <c r="AK73" s="601"/>
      <c r="AL73" s="603"/>
      <c r="AM73" s="599" t="str">
        <f t="shared" si="150"/>
        <v/>
      </c>
      <c r="AN73" s="120" t="str">
        <f>IF(ISBLANK(AH73),"",IF(ISBLANK(AL73),0,AL73)*ion21Coop!$F$46/100+AJ73-AL73)</f>
        <v/>
      </c>
      <c r="AO73" s="577"/>
      <c r="AP73" s="119">
        <f t="shared" si="151"/>
        <v>3</v>
      </c>
      <c r="AQ73" s="123" t="str">
        <f t="shared" ref="AQ73:AQ116" si="192">VLOOKUP(AP73,$B$6:$C$26,2)</f>
        <v>MiDo</v>
      </c>
      <c r="AR73" s="123">
        <v>68</v>
      </c>
      <c r="AS73" s="585"/>
      <c r="AT73" s="351"/>
      <c r="AU73" s="351"/>
      <c r="AV73" s="351"/>
      <c r="AW73" s="351"/>
      <c r="AX73" s="202"/>
      <c r="AY73" s="349"/>
      <c r="AZ73" s="120" t="str">
        <f t="shared" si="128"/>
        <v/>
      </c>
      <c r="BA73" s="597"/>
      <c r="BB73" s="598"/>
      <c r="BC73" s="599" t="str">
        <f t="shared" si="152"/>
        <v/>
      </c>
      <c r="BD73" s="120" t="str">
        <f>IF(ISBLANK(AX73),"",IF(ISBLANK(BB73),0,BB73)*ion21Coop!$F$46/100+AZ73-BB73)</f>
        <v/>
      </c>
      <c r="BF73" s="119">
        <f t="shared" si="153"/>
        <v>4</v>
      </c>
      <c r="BG73" s="123" t="str">
        <f t="shared" ref="BG73:BG116" si="193">VLOOKUP(BF73,$B$6:$C$26,2)</f>
        <v>EmNi</v>
      </c>
      <c r="BH73" s="123">
        <v>68</v>
      </c>
      <c r="BI73" s="585"/>
      <c r="BJ73" s="351"/>
      <c r="BK73" s="351"/>
      <c r="BL73" s="351"/>
      <c r="BM73" s="351"/>
      <c r="BN73" s="202"/>
      <c r="BO73" s="349"/>
      <c r="BP73" s="120" t="str">
        <f t="shared" si="129"/>
        <v/>
      </c>
      <c r="BQ73" s="597"/>
      <c r="BR73" s="598"/>
      <c r="BS73" s="599" t="str">
        <f t="shared" si="154"/>
        <v/>
      </c>
      <c r="BT73" s="120" t="str">
        <f>IF(ISBLANK(BN73),"",IF(ISBLANK(BR73),0,BR73)*ion21Coop!$F$46/100+BP73-BR73)</f>
        <v/>
      </c>
      <c r="BU73" s="590"/>
      <c r="BV73" s="119">
        <f t="shared" si="155"/>
        <v>5</v>
      </c>
      <c r="BW73" s="123" t="str">
        <f t="shared" ref="BW73:BW116" si="194">VLOOKUP(BV73,$B$6:$C$26,2)</f>
        <v>HeJe</v>
      </c>
      <c r="BX73" s="123">
        <v>68</v>
      </c>
      <c r="BY73" s="616"/>
      <c r="BZ73" s="423"/>
      <c r="CA73" s="423"/>
      <c r="CB73" s="423"/>
      <c r="CC73" s="423"/>
      <c r="CD73" s="203"/>
      <c r="CE73" s="204"/>
      <c r="CF73" s="120" t="str">
        <f t="shared" si="130"/>
        <v/>
      </c>
      <c r="CG73" s="601"/>
      <c r="CH73" s="603"/>
      <c r="CI73" s="599" t="str">
        <f t="shared" si="156"/>
        <v/>
      </c>
      <c r="CJ73" s="120" t="str">
        <f>IF(ISBLANK(CD73),"",IF(ISBLANK(CH73),0,CH73)*ion21Coop!$F$46/100+CF73-CH73)</f>
        <v/>
      </c>
      <c r="CK73" s="590"/>
      <c r="CL73" s="119">
        <f t="shared" si="157"/>
        <v>6</v>
      </c>
      <c r="CM73" s="123" t="str">
        <f t="shared" ref="CM73:CM116" si="195">VLOOKUP(CL73,$B$6:$C$26,2)</f>
        <v/>
      </c>
      <c r="CN73" s="123">
        <v>68</v>
      </c>
      <c r="CO73" s="616"/>
      <c r="CP73" s="423"/>
      <c r="CQ73" s="423"/>
      <c r="CR73" s="423"/>
      <c r="CS73" s="423"/>
      <c r="CT73" s="203"/>
      <c r="CU73" s="204"/>
      <c r="CV73" s="120" t="str">
        <f t="shared" si="131"/>
        <v/>
      </c>
      <c r="CW73" s="601"/>
      <c r="CX73" s="603"/>
      <c r="CY73" s="599" t="str">
        <f t="shared" si="158"/>
        <v/>
      </c>
      <c r="CZ73" s="120" t="str">
        <f>IF(ISBLANK(CT73),"",IF(ISBLANK(CX73),0,CX73)*ion21Coop!$F$46/100+CV73-CX73)</f>
        <v/>
      </c>
      <c r="DB73" s="119">
        <f t="shared" si="159"/>
        <v>7</v>
      </c>
      <c r="DC73" s="123" t="str">
        <f t="shared" ref="DC73:DC116" si="196">VLOOKUP(DB73,$B$6:$C$26,2)</f>
        <v/>
      </c>
      <c r="DD73" s="123">
        <v>68</v>
      </c>
      <c r="DE73" s="616"/>
      <c r="DF73" s="423"/>
      <c r="DG73" s="423"/>
      <c r="DH73" s="423"/>
      <c r="DI73" s="423"/>
      <c r="DJ73" s="203"/>
      <c r="DK73" s="204"/>
      <c r="DL73" s="120" t="str">
        <f t="shared" si="132"/>
        <v/>
      </c>
      <c r="DM73" s="601"/>
      <c r="DN73" s="603"/>
      <c r="DO73" s="599" t="str">
        <f t="shared" si="160"/>
        <v/>
      </c>
      <c r="DP73" s="120" t="str">
        <f>IF(ISBLANK(DJ73),"",IF(ISBLANK(DN73),0,DN73)*ion21Coop!$F$46/100+DL73-DN73)</f>
        <v/>
      </c>
      <c r="DQ73" s="590"/>
      <c r="DR73" s="119">
        <f t="shared" si="161"/>
        <v>8</v>
      </c>
      <c r="DS73" s="123" t="str">
        <f t="shared" ref="DS73:DS116" si="197">VLOOKUP(DR73,$B$6:$C$26,2)</f>
        <v/>
      </c>
      <c r="DT73" s="123">
        <v>68</v>
      </c>
      <c r="DU73" s="616"/>
      <c r="DV73" s="423"/>
      <c r="DW73" s="423"/>
      <c r="DX73" s="423"/>
      <c r="DY73" s="423"/>
      <c r="DZ73" s="203"/>
      <c r="EA73" s="204"/>
      <c r="EB73" s="120" t="str">
        <f t="shared" si="133"/>
        <v/>
      </c>
      <c r="EC73" s="601"/>
      <c r="ED73" s="603"/>
      <c r="EE73" s="599" t="str">
        <f t="shared" si="162"/>
        <v/>
      </c>
      <c r="EF73" s="120" t="str">
        <f>IF(ISBLANK(DZ73),"",IF(ISBLANK(ED73),0,ED73)*ion21Coop!$F$46/100+EB73-ED73)</f>
        <v/>
      </c>
      <c r="EG73" s="590"/>
      <c r="EH73" s="119">
        <f t="shared" si="163"/>
        <v>9</v>
      </c>
      <c r="EI73" s="427" t="str">
        <f t="shared" ref="EI73:EI116" si="198">VLOOKUP(EH73,$B$6:$C$26,2)</f>
        <v/>
      </c>
      <c r="EJ73" s="123">
        <v>68</v>
      </c>
      <c r="EK73" s="425"/>
      <c r="EL73" s="423"/>
      <c r="EM73" s="423"/>
      <c r="EN73" s="423"/>
      <c r="EO73" s="423"/>
      <c r="EP73" s="203"/>
      <c r="EQ73" s="204"/>
      <c r="ER73" s="600" t="str">
        <f t="shared" si="134"/>
        <v/>
      </c>
      <c r="ES73" s="601"/>
      <c r="ET73" s="603"/>
      <c r="EU73" s="602" t="str">
        <f t="shared" si="164"/>
        <v/>
      </c>
      <c r="EV73" s="120" t="str">
        <f>IF(ISBLANK(EP73),"",IF(ISBLANK(ET73),0,ET73)*ion21Coop!$F$46/100+ER73-ET73)</f>
        <v/>
      </c>
      <c r="EX73" s="119">
        <f t="shared" si="165"/>
        <v>10</v>
      </c>
      <c r="EY73" s="427" t="str">
        <f t="shared" ref="EY73:EY116" si="199">VLOOKUP(EX73,$B$6:$C$26,2)</f>
        <v/>
      </c>
      <c r="EZ73" s="123">
        <v>68</v>
      </c>
      <c r="FA73" s="425"/>
      <c r="FB73" s="423"/>
      <c r="FC73" s="423"/>
      <c r="FD73" s="423"/>
      <c r="FE73" s="423"/>
      <c r="FF73" s="203"/>
      <c r="FG73" s="204"/>
      <c r="FH73" s="600" t="str">
        <f t="shared" si="135"/>
        <v/>
      </c>
      <c r="FI73" s="601"/>
      <c r="FJ73" s="603"/>
      <c r="FK73" s="602" t="str">
        <f t="shared" si="166"/>
        <v/>
      </c>
      <c r="FL73" s="120" t="str">
        <f>IF(ISBLANK(FF73),"",IF(ISBLANK(FJ73),0,FJ73)*ion21Coop!$F$46/100+FH73-FJ73)</f>
        <v/>
      </c>
      <c r="FM73" s="590"/>
      <c r="FN73" s="119">
        <f t="shared" si="167"/>
        <v>11</v>
      </c>
      <c r="FO73" s="427" t="str">
        <f t="shared" ref="FO73:FO116" si="200">VLOOKUP(FN73,$B$6:$C$26,2)</f>
        <v/>
      </c>
      <c r="FP73" s="123">
        <v>68</v>
      </c>
      <c r="FQ73" s="425"/>
      <c r="FR73" s="423"/>
      <c r="FS73" s="423"/>
      <c r="FT73" s="423"/>
      <c r="FU73" s="423"/>
      <c r="FV73" s="203"/>
      <c r="FW73" s="204"/>
      <c r="FX73" s="600" t="str">
        <f t="shared" si="136"/>
        <v/>
      </c>
      <c r="FY73" s="601"/>
      <c r="FZ73" s="603"/>
      <c r="GA73" s="602" t="str">
        <f t="shared" si="168"/>
        <v/>
      </c>
      <c r="GB73" s="120" t="str">
        <f>IF(ISBLANK(FV73),"",IF(ISBLANK(FZ73),0,FZ73)*ion21Coop!$F$46/100+FX73-FZ73)</f>
        <v/>
      </c>
      <c r="GC73" s="590"/>
      <c r="GD73" s="119">
        <f t="shared" si="169"/>
        <v>12</v>
      </c>
      <c r="GE73" s="427" t="str">
        <f t="shared" ref="GE73:GE116" si="201">VLOOKUP(GD73,$B$6:$C$26,2)</f>
        <v/>
      </c>
      <c r="GF73" s="123">
        <v>68</v>
      </c>
      <c r="GG73" s="425"/>
      <c r="GH73" s="423"/>
      <c r="GI73" s="423"/>
      <c r="GJ73" s="423"/>
      <c r="GK73" s="423"/>
      <c r="GL73" s="203"/>
      <c r="GM73" s="204"/>
      <c r="GN73" s="600" t="str">
        <f t="shared" si="137"/>
        <v/>
      </c>
      <c r="GO73" s="601"/>
      <c r="GP73" s="603"/>
      <c r="GQ73" s="602" t="str">
        <f t="shared" si="170"/>
        <v/>
      </c>
      <c r="GR73" s="120" t="str">
        <f>IF(ISBLANK(GL73),"",IF(ISBLANK(GP73),0,GP73)*ion21Coop!$F$46/100+GN73-GP73)</f>
        <v/>
      </c>
      <c r="GT73" s="119">
        <f t="shared" si="171"/>
        <v>13</v>
      </c>
      <c r="GU73" s="427" t="str">
        <f t="shared" ref="GU73:GU116" si="202">VLOOKUP(GT73,$B$6:$C$26,2)</f>
        <v/>
      </c>
      <c r="GV73" s="123">
        <v>68</v>
      </c>
      <c r="GW73" s="425"/>
      <c r="GX73" s="423"/>
      <c r="GY73" s="423"/>
      <c r="GZ73" s="423"/>
      <c r="HA73" s="423"/>
      <c r="HB73" s="203"/>
      <c r="HC73" s="204"/>
      <c r="HD73" s="600" t="str">
        <f t="shared" si="138"/>
        <v/>
      </c>
      <c r="HE73" s="601"/>
      <c r="HF73" s="603"/>
      <c r="HG73" s="602" t="str">
        <f t="shared" si="172"/>
        <v/>
      </c>
      <c r="HH73" s="120" t="str">
        <f>IF(ISBLANK(HB73),"",IF(ISBLANK(HF73),0,HF73)*ion21Coop!$F$46/100+HD73-HF73)</f>
        <v/>
      </c>
      <c r="HI73" s="590"/>
      <c r="HJ73" s="119">
        <f t="shared" si="173"/>
        <v>14</v>
      </c>
      <c r="HK73" s="427" t="str">
        <f t="shared" ref="HK73:HK116" si="203">VLOOKUP(HJ73,$B$6:$C$26,2)</f>
        <v/>
      </c>
      <c r="HL73" s="123">
        <v>68</v>
      </c>
      <c r="HM73" s="425"/>
      <c r="HN73" s="423"/>
      <c r="HO73" s="423"/>
      <c r="HP73" s="423"/>
      <c r="HQ73" s="423"/>
      <c r="HR73" s="203"/>
      <c r="HS73" s="204"/>
      <c r="HT73" s="600" t="str">
        <f t="shared" si="139"/>
        <v/>
      </c>
      <c r="HU73" s="601"/>
      <c r="HV73" s="603"/>
      <c r="HW73" s="602" t="str">
        <f t="shared" si="174"/>
        <v/>
      </c>
      <c r="HX73" s="120" t="str">
        <f>IF(ISBLANK(HR73),"",IF(ISBLANK(HV73),0,HV73)*ion21Coop!$F$46/100+HT73-HV73)</f>
        <v/>
      </c>
      <c r="HY73" s="590"/>
      <c r="HZ73" s="119">
        <f t="shared" si="175"/>
        <v>15</v>
      </c>
      <c r="IA73" s="427" t="str">
        <f t="shared" ref="IA73:IA116" si="204">VLOOKUP(HZ73,$B$6:$C$26,2)</f>
        <v/>
      </c>
      <c r="IB73" s="123">
        <v>68</v>
      </c>
      <c r="IC73" s="425"/>
      <c r="ID73" s="423"/>
      <c r="IE73" s="423"/>
      <c r="IF73" s="423"/>
      <c r="IG73" s="423"/>
      <c r="IH73" s="203"/>
      <c r="II73" s="204"/>
      <c r="IJ73" s="600" t="str">
        <f t="shared" si="140"/>
        <v/>
      </c>
      <c r="IK73" s="601"/>
      <c r="IL73" s="603"/>
      <c r="IM73" s="602" t="str">
        <f t="shared" si="176"/>
        <v/>
      </c>
      <c r="IN73" s="120" t="str">
        <f>IF(ISBLANK(IH73),"",IF(ISBLANK(IL73),0,IL73)*ion21Coop!$F$46/100+IJ73-IL73)</f>
        <v/>
      </c>
      <c r="IP73" s="119">
        <f t="shared" si="177"/>
        <v>16</v>
      </c>
      <c r="IQ73" s="427" t="str">
        <f t="shared" ref="IQ73:IQ116" si="205">VLOOKUP(IP73,$B$6:$C$26,2)</f>
        <v/>
      </c>
      <c r="IR73" s="123">
        <v>68</v>
      </c>
      <c r="IS73" s="425"/>
      <c r="IT73" s="423"/>
      <c r="IU73" s="423"/>
      <c r="IV73" s="423"/>
      <c r="IW73" s="423"/>
      <c r="IX73" s="203"/>
      <c r="IY73" s="204"/>
      <c r="IZ73" s="600" t="str">
        <f t="shared" si="141"/>
        <v/>
      </c>
      <c r="JA73" s="601"/>
      <c r="JB73" s="603"/>
      <c r="JC73" s="602" t="str">
        <f t="shared" si="178"/>
        <v/>
      </c>
      <c r="JD73" s="120" t="str">
        <f>IF(ISBLANK(IX73),"",IF(ISBLANK(JB73),0,JB73)*ion21Coop!$F$46/100+IZ73-JB73)</f>
        <v/>
      </c>
      <c r="JF73" s="119">
        <f t="shared" si="179"/>
        <v>17</v>
      </c>
      <c r="JG73" s="427" t="str">
        <f t="shared" ref="JG73:JG116" si="206">VLOOKUP(JF73,$B$6:$C$26,2)</f>
        <v/>
      </c>
      <c r="JH73" s="123">
        <v>68</v>
      </c>
      <c r="JI73" s="425"/>
      <c r="JJ73" s="423"/>
      <c r="JK73" s="423"/>
      <c r="JL73" s="423"/>
      <c r="JM73" s="423"/>
      <c r="JN73" s="203"/>
      <c r="JO73" s="204"/>
      <c r="JP73" s="600" t="str">
        <f t="shared" si="142"/>
        <v/>
      </c>
      <c r="JQ73" s="601"/>
      <c r="JR73" s="603"/>
      <c r="JS73" s="602" t="str">
        <f t="shared" si="180"/>
        <v/>
      </c>
      <c r="JT73" s="120" t="str">
        <f>IF(ISBLANK(JN73),"",IF(ISBLANK(JR73),0,JR73)*ion21Coop!$F$46/100+JP73-JR73)</f>
        <v/>
      </c>
      <c r="JV73" s="119">
        <f t="shared" si="181"/>
        <v>18</v>
      </c>
      <c r="JW73" s="427" t="str">
        <f t="shared" ref="JW73:JW116" si="207">VLOOKUP(JV73,$B$6:$C$26,2)</f>
        <v/>
      </c>
      <c r="JX73" s="123">
        <v>68</v>
      </c>
      <c r="JY73" s="425"/>
      <c r="JZ73" s="423"/>
      <c r="KA73" s="423"/>
      <c r="KB73" s="423"/>
      <c r="KC73" s="423"/>
      <c r="KD73" s="203"/>
      <c r="KE73" s="204"/>
      <c r="KF73" s="600" t="str">
        <f t="shared" si="143"/>
        <v/>
      </c>
      <c r="KG73" s="601"/>
      <c r="KH73" s="603"/>
      <c r="KI73" s="602" t="str">
        <f t="shared" si="182"/>
        <v/>
      </c>
      <c r="KJ73" s="120" t="str">
        <f>IF(ISBLANK(KD73),"",IF(ISBLANK(KH73),0,KH73)*ion21Coop!$F$46/100+KF73-KH73)</f>
        <v/>
      </c>
      <c r="KL73" s="119">
        <f t="shared" si="183"/>
        <v>19</v>
      </c>
      <c r="KM73" s="427" t="str">
        <f t="shared" ref="KM73:KM116" si="208">VLOOKUP(KL73,$B$6:$C$26,2)</f>
        <v/>
      </c>
      <c r="KN73" s="123">
        <v>68</v>
      </c>
      <c r="KO73" s="425"/>
      <c r="KP73" s="423"/>
      <c r="KQ73" s="423"/>
      <c r="KR73" s="423"/>
      <c r="KS73" s="423"/>
      <c r="KT73" s="203"/>
      <c r="KU73" s="204"/>
      <c r="KV73" s="600" t="str">
        <f t="shared" si="144"/>
        <v/>
      </c>
      <c r="KW73" s="601"/>
      <c r="KX73" s="603"/>
      <c r="KY73" s="602" t="str">
        <f t="shared" si="184"/>
        <v/>
      </c>
      <c r="KZ73" s="120" t="str">
        <f>IF(ISBLANK(KT73),"",IF(ISBLANK(KX73),0,KX73)*ion21Coop!$F$46/100+KV73-KX73)</f>
        <v/>
      </c>
      <c r="LB73" s="119">
        <f t="shared" si="185"/>
        <v>20</v>
      </c>
      <c r="LC73" s="123" t="str">
        <f t="shared" ref="LC73:LC116" si="209">VLOOKUP(LB73,$B$6:$C$26,2)</f>
        <v/>
      </c>
      <c r="LD73" s="123">
        <v>68</v>
      </c>
      <c r="LE73" s="425"/>
      <c r="LF73" s="423"/>
      <c r="LG73" s="423"/>
      <c r="LH73" s="423"/>
      <c r="LI73" s="423"/>
      <c r="LJ73" s="203"/>
      <c r="LK73" s="204"/>
      <c r="LL73" s="120" t="str">
        <f t="shared" si="145"/>
        <v/>
      </c>
      <c r="LM73" s="601"/>
      <c r="LN73" s="603"/>
      <c r="LO73" s="599" t="str">
        <f t="shared" si="186"/>
        <v/>
      </c>
      <c r="LP73" s="120" t="str">
        <f>IF(ISBLANK(LJ73),"",IF(ISBLANK(LN73),0,LN73)*ion21Coop!$F$46/100+LL73-LN73)</f>
        <v/>
      </c>
      <c r="LR73" s="119">
        <f t="shared" si="187"/>
        <v>21</v>
      </c>
      <c r="LS73" s="123" t="str">
        <f t="shared" ref="LS73:LS116" si="210">VLOOKUP(LR73,$B$6:$C$26,2)</f>
        <v/>
      </c>
      <c r="LT73" s="123">
        <v>68</v>
      </c>
      <c r="LU73" s="425"/>
      <c r="LV73" s="423"/>
      <c r="LW73" s="423"/>
      <c r="LX73" s="423"/>
      <c r="LY73" s="423"/>
      <c r="LZ73" s="203"/>
      <c r="MA73" s="204"/>
      <c r="MB73" s="120" t="str">
        <f t="shared" si="146"/>
        <v/>
      </c>
      <c r="MC73" s="601"/>
      <c r="MD73" s="603"/>
      <c r="ME73" s="599" t="str">
        <f t="shared" si="188"/>
        <v/>
      </c>
      <c r="MF73" s="120" t="str">
        <f>IF(ISBLANK(LZ73),"",IF(ISBLANK(MD73),0,MD73)*ion21Coop!$F$46/100+MB73-MD73)</f>
        <v/>
      </c>
    </row>
    <row r="74" spans="10:344" x14ac:dyDescent="0.3">
      <c r="J74" s="119">
        <f t="shared" si="147"/>
        <v>1</v>
      </c>
      <c r="K74" s="123" t="str">
        <f t="shared" si="190"/>
        <v>YaJo</v>
      </c>
      <c r="L74" s="123">
        <v>69</v>
      </c>
      <c r="M74" s="585"/>
      <c r="N74" s="351"/>
      <c r="O74" s="351"/>
      <c r="P74" s="351"/>
      <c r="Q74" s="351"/>
      <c r="R74" s="202"/>
      <c r="S74" s="349"/>
      <c r="T74" s="120" t="str">
        <f t="shared" si="189"/>
        <v/>
      </c>
      <c r="U74" s="597"/>
      <c r="V74" s="598"/>
      <c r="W74" s="599" t="str">
        <f t="shared" si="148"/>
        <v/>
      </c>
      <c r="X74" s="120" t="str">
        <f>IF(ISBLANK(R74),"",IF(ISBLANK(V74),0,V74)*ion21Coop!$F$46/100+T74-V74)</f>
        <v/>
      </c>
      <c r="Y74" s="590"/>
      <c r="Z74" s="119">
        <f t="shared" si="149"/>
        <v>2</v>
      </c>
      <c r="AA74" s="123" t="str">
        <f t="shared" si="191"/>
        <v>GeLo</v>
      </c>
      <c r="AB74" s="123">
        <v>69</v>
      </c>
      <c r="AC74" s="616"/>
      <c r="AD74" s="423"/>
      <c r="AE74" s="423"/>
      <c r="AF74" s="423"/>
      <c r="AG74" s="423"/>
      <c r="AH74" s="203"/>
      <c r="AI74" s="204"/>
      <c r="AJ74" s="120" t="str">
        <f t="shared" si="127"/>
        <v/>
      </c>
      <c r="AK74" s="601"/>
      <c r="AL74" s="603"/>
      <c r="AM74" s="599" t="str">
        <f t="shared" si="150"/>
        <v/>
      </c>
      <c r="AN74" s="120" t="str">
        <f>IF(ISBLANK(AH74),"",IF(ISBLANK(AL74),0,AL74)*ion21Coop!$F$46/100+AJ74-AL74)</f>
        <v/>
      </c>
      <c r="AO74" s="577"/>
      <c r="AP74" s="119">
        <f t="shared" si="151"/>
        <v>3</v>
      </c>
      <c r="AQ74" s="123" t="str">
        <f t="shared" si="192"/>
        <v>MiDo</v>
      </c>
      <c r="AR74" s="123">
        <v>69</v>
      </c>
      <c r="AS74" s="585"/>
      <c r="AT74" s="351"/>
      <c r="AU74" s="351"/>
      <c r="AV74" s="351"/>
      <c r="AW74" s="351"/>
      <c r="AX74" s="202"/>
      <c r="AY74" s="349"/>
      <c r="AZ74" s="120" t="str">
        <f t="shared" si="128"/>
        <v/>
      </c>
      <c r="BA74" s="597"/>
      <c r="BB74" s="598"/>
      <c r="BC74" s="599" t="str">
        <f t="shared" si="152"/>
        <v/>
      </c>
      <c r="BD74" s="120" t="str">
        <f>IF(ISBLANK(AX74),"",IF(ISBLANK(BB74),0,BB74)*ion21Coop!$F$46/100+AZ74-BB74)</f>
        <v/>
      </c>
      <c r="BF74" s="119">
        <f t="shared" si="153"/>
        <v>4</v>
      </c>
      <c r="BG74" s="123" t="str">
        <f t="shared" si="193"/>
        <v>EmNi</v>
      </c>
      <c r="BH74" s="123">
        <v>69</v>
      </c>
      <c r="BI74" s="585"/>
      <c r="BJ74" s="351"/>
      <c r="BK74" s="351"/>
      <c r="BL74" s="351"/>
      <c r="BM74" s="351"/>
      <c r="BN74" s="202"/>
      <c r="BO74" s="349"/>
      <c r="BP74" s="120" t="str">
        <f t="shared" si="129"/>
        <v/>
      </c>
      <c r="BQ74" s="597"/>
      <c r="BR74" s="598"/>
      <c r="BS74" s="599" t="str">
        <f t="shared" si="154"/>
        <v/>
      </c>
      <c r="BT74" s="120" t="str">
        <f>IF(ISBLANK(BN74),"",IF(ISBLANK(BR74),0,BR74)*ion21Coop!$F$46/100+BP74-BR74)</f>
        <v/>
      </c>
      <c r="BU74" s="590"/>
      <c r="BV74" s="119">
        <f t="shared" si="155"/>
        <v>5</v>
      </c>
      <c r="BW74" s="123" t="str">
        <f t="shared" si="194"/>
        <v>HeJe</v>
      </c>
      <c r="BX74" s="123">
        <v>69</v>
      </c>
      <c r="BY74" s="616"/>
      <c r="BZ74" s="423"/>
      <c r="CA74" s="423"/>
      <c r="CB74" s="423"/>
      <c r="CC74" s="423"/>
      <c r="CD74" s="203"/>
      <c r="CE74" s="204"/>
      <c r="CF74" s="120" t="str">
        <f t="shared" si="130"/>
        <v/>
      </c>
      <c r="CG74" s="601"/>
      <c r="CH74" s="603"/>
      <c r="CI74" s="599" t="str">
        <f t="shared" si="156"/>
        <v/>
      </c>
      <c r="CJ74" s="120" t="str">
        <f>IF(ISBLANK(CD74),"",IF(ISBLANK(CH74),0,CH74)*ion21Coop!$F$46/100+CF74-CH74)</f>
        <v/>
      </c>
      <c r="CK74" s="590"/>
      <c r="CL74" s="119">
        <f t="shared" si="157"/>
        <v>6</v>
      </c>
      <c r="CM74" s="123" t="str">
        <f t="shared" si="195"/>
        <v/>
      </c>
      <c r="CN74" s="123">
        <v>69</v>
      </c>
      <c r="CO74" s="616"/>
      <c r="CP74" s="423"/>
      <c r="CQ74" s="423"/>
      <c r="CR74" s="423"/>
      <c r="CS74" s="423"/>
      <c r="CT74" s="203"/>
      <c r="CU74" s="204"/>
      <c r="CV74" s="120" t="str">
        <f t="shared" si="131"/>
        <v/>
      </c>
      <c r="CW74" s="601"/>
      <c r="CX74" s="603"/>
      <c r="CY74" s="599" t="str">
        <f t="shared" si="158"/>
        <v/>
      </c>
      <c r="CZ74" s="120" t="str">
        <f>IF(ISBLANK(CT74),"",IF(ISBLANK(CX74),0,CX74)*ion21Coop!$F$46/100+CV74-CX74)</f>
        <v/>
      </c>
      <c r="DB74" s="119">
        <f t="shared" si="159"/>
        <v>7</v>
      </c>
      <c r="DC74" s="123" t="str">
        <f t="shared" si="196"/>
        <v/>
      </c>
      <c r="DD74" s="123">
        <v>69</v>
      </c>
      <c r="DE74" s="616"/>
      <c r="DF74" s="423"/>
      <c r="DG74" s="423"/>
      <c r="DH74" s="423"/>
      <c r="DI74" s="423"/>
      <c r="DJ74" s="203"/>
      <c r="DK74" s="204"/>
      <c r="DL74" s="120" t="str">
        <f t="shared" si="132"/>
        <v/>
      </c>
      <c r="DM74" s="601"/>
      <c r="DN74" s="603"/>
      <c r="DO74" s="599" t="str">
        <f t="shared" si="160"/>
        <v/>
      </c>
      <c r="DP74" s="120" t="str">
        <f>IF(ISBLANK(DJ74),"",IF(ISBLANK(DN74),0,DN74)*ion21Coop!$F$46/100+DL74-DN74)</f>
        <v/>
      </c>
      <c r="DQ74" s="590"/>
      <c r="DR74" s="119">
        <f t="shared" si="161"/>
        <v>8</v>
      </c>
      <c r="DS74" s="123" t="str">
        <f t="shared" si="197"/>
        <v/>
      </c>
      <c r="DT74" s="123">
        <v>69</v>
      </c>
      <c r="DU74" s="616"/>
      <c r="DV74" s="423"/>
      <c r="DW74" s="423"/>
      <c r="DX74" s="423"/>
      <c r="DY74" s="423"/>
      <c r="DZ74" s="203"/>
      <c r="EA74" s="204"/>
      <c r="EB74" s="120" t="str">
        <f t="shared" si="133"/>
        <v/>
      </c>
      <c r="EC74" s="601"/>
      <c r="ED74" s="603"/>
      <c r="EE74" s="599" t="str">
        <f t="shared" si="162"/>
        <v/>
      </c>
      <c r="EF74" s="120" t="str">
        <f>IF(ISBLANK(DZ74),"",IF(ISBLANK(ED74),0,ED74)*ion21Coop!$F$46/100+EB74-ED74)</f>
        <v/>
      </c>
      <c r="EG74" s="590"/>
      <c r="EH74" s="119">
        <f t="shared" si="163"/>
        <v>9</v>
      </c>
      <c r="EI74" s="427" t="str">
        <f t="shared" si="198"/>
        <v/>
      </c>
      <c r="EJ74" s="123">
        <v>69</v>
      </c>
      <c r="EK74" s="425"/>
      <c r="EL74" s="423"/>
      <c r="EM74" s="423"/>
      <c r="EN74" s="423"/>
      <c r="EO74" s="423"/>
      <c r="EP74" s="203"/>
      <c r="EQ74" s="204"/>
      <c r="ER74" s="600" t="str">
        <f t="shared" si="134"/>
        <v/>
      </c>
      <c r="ES74" s="601"/>
      <c r="ET74" s="603"/>
      <c r="EU74" s="602" t="str">
        <f t="shared" si="164"/>
        <v/>
      </c>
      <c r="EV74" s="120" t="str">
        <f>IF(ISBLANK(EP74),"",IF(ISBLANK(ET74),0,ET74)*ion21Coop!$F$46/100+ER74-ET74)</f>
        <v/>
      </c>
      <c r="EX74" s="119">
        <f t="shared" si="165"/>
        <v>10</v>
      </c>
      <c r="EY74" s="427" t="str">
        <f t="shared" si="199"/>
        <v/>
      </c>
      <c r="EZ74" s="123">
        <v>69</v>
      </c>
      <c r="FA74" s="425"/>
      <c r="FB74" s="423"/>
      <c r="FC74" s="423"/>
      <c r="FD74" s="423"/>
      <c r="FE74" s="423"/>
      <c r="FF74" s="203"/>
      <c r="FG74" s="204"/>
      <c r="FH74" s="600" t="str">
        <f t="shared" si="135"/>
        <v/>
      </c>
      <c r="FI74" s="601"/>
      <c r="FJ74" s="603"/>
      <c r="FK74" s="602" t="str">
        <f t="shared" si="166"/>
        <v/>
      </c>
      <c r="FL74" s="120" t="str">
        <f>IF(ISBLANK(FF74),"",IF(ISBLANK(FJ74),0,FJ74)*ion21Coop!$F$46/100+FH74-FJ74)</f>
        <v/>
      </c>
      <c r="FM74" s="590"/>
      <c r="FN74" s="119">
        <f t="shared" si="167"/>
        <v>11</v>
      </c>
      <c r="FO74" s="427" t="str">
        <f t="shared" si="200"/>
        <v/>
      </c>
      <c r="FP74" s="123">
        <v>69</v>
      </c>
      <c r="FQ74" s="425"/>
      <c r="FR74" s="423"/>
      <c r="FS74" s="423"/>
      <c r="FT74" s="423"/>
      <c r="FU74" s="423"/>
      <c r="FV74" s="203"/>
      <c r="FW74" s="204"/>
      <c r="FX74" s="600" t="str">
        <f t="shared" si="136"/>
        <v/>
      </c>
      <c r="FY74" s="601"/>
      <c r="FZ74" s="603"/>
      <c r="GA74" s="602" t="str">
        <f t="shared" si="168"/>
        <v/>
      </c>
      <c r="GB74" s="120" t="str">
        <f>IF(ISBLANK(FV74),"",IF(ISBLANK(FZ74),0,FZ74)*ion21Coop!$F$46/100+FX74-FZ74)</f>
        <v/>
      </c>
      <c r="GC74" s="590"/>
      <c r="GD74" s="119">
        <f t="shared" si="169"/>
        <v>12</v>
      </c>
      <c r="GE74" s="427" t="str">
        <f t="shared" si="201"/>
        <v/>
      </c>
      <c r="GF74" s="123">
        <v>69</v>
      </c>
      <c r="GG74" s="425"/>
      <c r="GH74" s="423"/>
      <c r="GI74" s="423"/>
      <c r="GJ74" s="423"/>
      <c r="GK74" s="423"/>
      <c r="GL74" s="203"/>
      <c r="GM74" s="204"/>
      <c r="GN74" s="600" t="str">
        <f t="shared" si="137"/>
        <v/>
      </c>
      <c r="GO74" s="601"/>
      <c r="GP74" s="603"/>
      <c r="GQ74" s="602" t="str">
        <f t="shared" si="170"/>
        <v/>
      </c>
      <c r="GR74" s="120" t="str">
        <f>IF(ISBLANK(GL74),"",IF(ISBLANK(GP74),0,GP74)*ion21Coop!$F$46/100+GN74-GP74)</f>
        <v/>
      </c>
      <c r="GT74" s="119">
        <f t="shared" si="171"/>
        <v>13</v>
      </c>
      <c r="GU74" s="427" t="str">
        <f t="shared" si="202"/>
        <v/>
      </c>
      <c r="GV74" s="123">
        <v>69</v>
      </c>
      <c r="GW74" s="425"/>
      <c r="GX74" s="423"/>
      <c r="GY74" s="423"/>
      <c r="GZ74" s="423"/>
      <c r="HA74" s="423"/>
      <c r="HB74" s="203"/>
      <c r="HC74" s="204"/>
      <c r="HD74" s="600" t="str">
        <f t="shared" si="138"/>
        <v/>
      </c>
      <c r="HE74" s="601"/>
      <c r="HF74" s="603"/>
      <c r="HG74" s="602" t="str">
        <f t="shared" si="172"/>
        <v/>
      </c>
      <c r="HH74" s="120" t="str">
        <f>IF(ISBLANK(HB74),"",IF(ISBLANK(HF74),0,HF74)*ion21Coop!$F$46/100+HD74-HF74)</f>
        <v/>
      </c>
      <c r="HI74" s="590"/>
      <c r="HJ74" s="119">
        <f t="shared" si="173"/>
        <v>14</v>
      </c>
      <c r="HK74" s="427" t="str">
        <f t="shared" si="203"/>
        <v/>
      </c>
      <c r="HL74" s="123">
        <v>69</v>
      </c>
      <c r="HM74" s="425"/>
      <c r="HN74" s="423"/>
      <c r="HO74" s="423"/>
      <c r="HP74" s="423"/>
      <c r="HQ74" s="423"/>
      <c r="HR74" s="203"/>
      <c r="HS74" s="204"/>
      <c r="HT74" s="600" t="str">
        <f t="shared" si="139"/>
        <v/>
      </c>
      <c r="HU74" s="601"/>
      <c r="HV74" s="603"/>
      <c r="HW74" s="602" t="str">
        <f t="shared" si="174"/>
        <v/>
      </c>
      <c r="HX74" s="120" t="str">
        <f>IF(ISBLANK(HR74),"",IF(ISBLANK(HV74),0,HV74)*ion21Coop!$F$46/100+HT74-HV74)</f>
        <v/>
      </c>
      <c r="HY74" s="590"/>
      <c r="HZ74" s="119">
        <f t="shared" si="175"/>
        <v>15</v>
      </c>
      <c r="IA74" s="427" t="str">
        <f t="shared" si="204"/>
        <v/>
      </c>
      <c r="IB74" s="123">
        <v>69</v>
      </c>
      <c r="IC74" s="425"/>
      <c r="ID74" s="423"/>
      <c r="IE74" s="423"/>
      <c r="IF74" s="423"/>
      <c r="IG74" s="423"/>
      <c r="IH74" s="203"/>
      <c r="II74" s="204"/>
      <c r="IJ74" s="600" t="str">
        <f t="shared" si="140"/>
        <v/>
      </c>
      <c r="IK74" s="601"/>
      <c r="IL74" s="603"/>
      <c r="IM74" s="602" t="str">
        <f t="shared" si="176"/>
        <v/>
      </c>
      <c r="IN74" s="120" t="str">
        <f>IF(ISBLANK(IH74),"",IF(ISBLANK(IL74),0,IL74)*ion21Coop!$F$46/100+IJ74-IL74)</f>
        <v/>
      </c>
      <c r="IP74" s="119">
        <f t="shared" si="177"/>
        <v>16</v>
      </c>
      <c r="IQ74" s="427" t="str">
        <f t="shared" si="205"/>
        <v/>
      </c>
      <c r="IR74" s="123">
        <v>69</v>
      </c>
      <c r="IS74" s="425"/>
      <c r="IT74" s="423"/>
      <c r="IU74" s="423"/>
      <c r="IV74" s="423"/>
      <c r="IW74" s="423"/>
      <c r="IX74" s="203"/>
      <c r="IY74" s="204"/>
      <c r="IZ74" s="600" t="str">
        <f t="shared" si="141"/>
        <v/>
      </c>
      <c r="JA74" s="601"/>
      <c r="JB74" s="603"/>
      <c r="JC74" s="602" t="str">
        <f t="shared" si="178"/>
        <v/>
      </c>
      <c r="JD74" s="120" t="str">
        <f>IF(ISBLANK(IX74),"",IF(ISBLANK(JB74),0,JB74)*ion21Coop!$F$46/100+IZ74-JB74)</f>
        <v/>
      </c>
      <c r="JF74" s="119">
        <f t="shared" si="179"/>
        <v>17</v>
      </c>
      <c r="JG74" s="427" t="str">
        <f t="shared" si="206"/>
        <v/>
      </c>
      <c r="JH74" s="123">
        <v>69</v>
      </c>
      <c r="JI74" s="425"/>
      <c r="JJ74" s="423"/>
      <c r="JK74" s="423"/>
      <c r="JL74" s="423"/>
      <c r="JM74" s="423"/>
      <c r="JN74" s="203"/>
      <c r="JO74" s="204"/>
      <c r="JP74" s="600" t="str">
        <f t="shared" si="142"/>
        <v/>
      </c>
      <c r="JQ74" s="601"/>
      <c r="JR74" s="603"/>
      <c r="JS74" s="602" t="str">
        <f t="shared" si="180"/>
        <v/>
      </c>
      <c r="JT74" s="120" t="str">
        <f>IF(ISBLANK(JN74),"",IF(ISBLANK(JR74),0,JR74)*ion21Coop!$F$46/100+JP74-JR74)</f>
        <v/>
      </c>
      <c r="JV74" s="119">
        <f t="shared" si="181"/>
        <v>18</v>
      </c>
      <c r="JW74" s="427" t="str">
        <f t="shared" si="207"/>
        <v/>
      </c>
      <c r="JX74" s="123">
        <v>69</v>
      </c>
      <c r="JY74" s="425"/>
      <c r="JZ74" s="423"/>
      <c r="KA74" s="423"/>
      <c r="KB74" s="423"/>
      <c r="KC74" s="423"/>
      <c r="KD74" s="203"/>
      <c r="KE74" s="204"/>
      <c r="KF74" s="600" t="str">
        <f t="shared" si="143"/>
        <v/>
      </c>
      <c r="KG74" s="601"/>
      <c r="KH74" s="603"/>
      <c r="KI74" s="602" t="str">
        <f t="shared" si="182"/>
        <v/>
      </c>
      <c r="KJ74" s="120" t="str">
        <f>IF(ISBLANK(KD74),"",IF(ISBLANK(KH74),0,KH74)*ion21Coop!$F$46/100+KF74-KH74)</f>
        <v/>
      </c>
      <c r="KL74" s="119">
        <f t="shared" si="183"/>
        <v>19</v>
      </c>
      <c r="KM74" s="427" t="str">
        <f t="shared" si="208"/>
        <v/>
      </c>
      <c r="KN74" s="123">
        <v>69</v>
      </c>
      <c r="KO74" s="425"/>
      <c r="KP74" s="423"/>
      <c r="KQ74" s="423"/>
      <c r="KR74" s="423"/>
      <c r="KS74" s="423"/>
      <c r="KT74" s="203"/>
      <c r="KU74" s="204"/>
      <c r="KV74" s="600" t="str">
        <f t="shared" si="144"/>
        <v/>
      </c>
      <c r="KW74" s="601"/>
      <c r="KX74" s="603"/>
      <c r="KY74" s="602" t="str">
        <f t="shared" si="184"/>
        <v/>
      </c>
      <c r="KZ74" s="120" t="str">
        <f>IF(ISBLANK(KT74),"",IF(ISBLANK(KX74),0,KX74)*ion21Coop!$F$46/100+KV74-KX74)</f>
        <v/>
      </c>
      <c r="LB74" s="119">
        <f t="shared" si="185"/>
        <v>20</v>
      </c>
      <c r="LC74" s="123" t="str">
        <f t="shared" si="209"/>
        <v/>
      </c>
      <c r="LD74" s="123">
        <v>69</v>
      </c>
      <c r="LE74" s="425"/>
      <c r="LF74" s="423"/>
      <c r="LG74" s="423"/>
      <c r="LH74" s="423"/>
      <c r="LI74" s="423"/>
      <c r="LJ74" s="203"/>
      <c r="LK74" s="204"/>
      <c r="LL74" s="120" t="str">
        <f t="shared" si="145"/>
        <v/>
      </c>
      <c r="LM74" s="601"/>
      <c r="LN74" s="603"/>
      <c r="LO74" s="599" t="str">
        <f t="shared" si="186"/>
        <v/>
      </c>
      <c r="LP74" s="120" t="str">
        <f>IF(ISBLANK(LJ74),"",IF(ISBLANK(LN74),0,LN74)*ion21Coop!$F$46/100+LL74-LN74)</f>
        <v/>
      </c>
      <c r="LR74" s="119">
        <f t="shared" si="187"/>
        <v>21</v>
      </c>
      <c r="LS74" s="123" t="str">
        <f t="shared" si="210"/>
        <v/>
      </c>
      <c r="LT74" s="123">
        <v>69</v>
      </c>
      <c r="LU74" s="425"/>
      <c r="LV74" s="423"/>
      <c r="LW74" s="423"/>
      <c r="LX74" s="423"/>
      <c r="LY74" s="423"/>
      <c r="LZ74" s="203"/>
      <c r="MA74" s="204"/>
      <c r="MB74" s="120" t="str">
        <f t="shared" si="146"/>
        <v/>
      </c>
      <c r="MC74" s="601"/>
      <c r="MD74" s="603"/>
      <c r="ME74" s="599" t="str">
        <f t="shared" si="188"/>
        <v/>
      </c>
      <c r="MF74" s="120" t="str">
        <f>IF(ISBLANK(LZ74),"",IF(ISBLANK(MD74),0,MD74)*ion21Coop!$F$46/100+MB74-MD74)</f>
        <v/>
      </c>
    </row>
    <row r="75" spans="10:344" x14ac:dyDescent="0.3">
      <c r="J75" s="119">
        <f t="shared" si="147"/>
        <v>1</v>
      </c>
      <c r="K75" s="123" t="str">
        <f t="shared" si="190"/>
        <v>YaJo</v>
      </c>
      <c r="L75" s="123">
        <v>70</v>
      </c>
      <c r="M75" s="585"/>
      <c r="N75" s="351"/>
      <c r="O75" s="351"/>
      <c r="P75" s="351"/>
      <c r="Q75" s="351"/>
      <c r="R75" s="202"/>
      <c r="S75" s="349"/>
      <c r="T75" s="120" t="str">
        <f t="shared" si="189"/>
        <v/>
      </c>
      <c r="U75" s="597"/>
      <c r="V75" s="598"/>
      <c r="W75" s="599" t="str">
        <f t="shared" si="148"/>
        <v/>
      </c>
      <c r="X75" s="120" t="str">
        <f>IF(ISBLANK(R75),"",IF(ISBLANK(V75),0,V75)*ion21Coop!$F$46/100+T75-V75)</f>
        <v/>
      </c>
      <c r="Y75" s="590"/>
      <c r="Z75" s="119">
        <f t="shared" si="149"/>
        <v>2</v>
      </c>
      <c r="AA75" s="123" t="str">
        <f t="shared" si="191"/>
        <v>GeLo</v>
      </c>
      <c r="AB75" s="123">
        <v>70</v>
      </c>
      <c r="AC75" s="616"/>
      <c r="AD75" s="423"/>
      <c r="AE75" s="423"/>
      <c r="AF75" s="423"/>
      <c r="AG75" s="423"/>
      <c r="AH75" s="203"/>
      <c r="AI75" s="204"/>
      <c r="AJ75" s="120" t="str">
        <f t="shared" si="127"/>
        <v/>
      </c>
      <c r="AK75" s="601"/>
      <c r="AL75" s="603"/>
      <c r="AM75" s="599" t="str">
        <f t="shared" si="150"/>
        <v/>
      </c>
      <c r="AN75" s="120" t="str">
        <f>IF(ISBLANK(AH75),"",IF(ISBLANK(AL75),0,AL75)*ion21Coop!$F$46/100+AJ75-AL75)</f>
        <v/>
      </c>
      <c r="AO75" s="577"/>
      <c r="AP75" s="119">
        <f t="shared" si="151"/>
        <v>3</v>
      </c>
      <c r="AQ75" s="123" t="str">
        <f t="shared" si="192"/>
        <v>MiDo</v>
      </c>
      <c r="AR75" s="123">
        <v>70</v>
      </c>
      <c r="AS75" s="585"/>
      <c r="AT75" s="351"/>
      <c r="AU75" s="351"/>
      <c r="AV75" s="351"/>
      <c r="AW75" s="351"/>
      <c r="AX75" s="202"/>
      <c r="AY75" s="349"/>
      <c r="AZ75" s="120" t="str">
        <f t="shared" si="128"/>
        <v/>
      </c>
      <c r="BA75" s="597"/>
      <c r="BB75" s="598"/>
      <c r="BC75" s="599" t="str">
        <f t="shared" si="152"/>
        <v/>
      </c>
      <c r="BD75" s="120" t="str">
        <f>IF(ISBLANK(AX75),"",IF(ISBLANK(BB75),0,BB75)*ion21Coop!$F$46/100+AZ75-BB75)</f>
        <v/>
      </c>
      <c r="BF75" s="119">
        <f t="shared" si="153"/>
        <v>4</v>
      </c>
      <c r="BG75" s="123" t="str">
        <f t="shared" si="193"/>
        <v>EmNi</v>
      </c>
      <c r="BH75" s="123">
        <v>70</v>
      </c>
      <c r="BI75" s="585"/>
      <c r="BJ75" s="351"/>
      <c r="BK75" s="351"/>
      <c r="BL75" s="351"/>
      <c r="BM75" s="351"/>
      <c r="BN75" s="202"/>
      <c r="BO75" s="349"/>
      <c r="BP75" s="120" t="str">
        <f t="shared" si="129"/>
        <v/>
      </c>
      <c r="BQ75" s="597"/>
      <c r="BR75" s="598"/>
      <c r="BS75" s="599" t="str">
        <f t="shared" si="154"/>
        <v/>
      </c>
      <c r="BT75" s="120" t="str">
        <f>IF(ISBLANK(BN75),"",IF(ISBLANK(BR75),0,BR75)*ion21Coop!$F$46/100+BP75-BR75)</f>
        <v/>
      </c>
      <c r="BU75" s="590"/>
      <c r="BV75" s="119">
        <f t="shared" si="155"/>
        <v>5</v>
      </c>
      <c r="BW75" s="123" t="str">
        <f t="shared" si="194"/>
        <v>HeJe</v>
      </c>
      <c r="BX75" s="123">
        <v>70</v>
      </c>
      <c r="BY75" s="616"/>
      <c r="BZ75" s="423"/>
      <c r="CA75" s="423"/>
      <c r="CB75" s="423"/>
      <c r="CC75" s="423"/>
      <c r="CD75" s="203"/>
      <c r="CE75" s="204"/>
      <c r="CF75" s="120" t="str">
        <f t="shared" si="130"/>
        <v/>
      </c>
      <c r="CG75" s="601"/>
      <c r="CH75" s="603"/>
      <c r="CI75" s="599" t="str">
        <f t="shared" si="156"/>
        <v/>
      </c>
      <c r="CJ75" s="120" t="str">
        <f>IF(ISBLANK(CD75),"",IF(ISBLANK(CH75),0,CH75)*ion21Coop!$F$46/100+CF75-CH75)</f>
        <v/>
      </c>
      <c r="CK75" s="590"/>
      <c r="CL75" s="119">
        <f t="shared" si="157"/>
        <v>6</v>
      </c>
      <c r="CM75" s="123" t="str">
        <f t="shared" si="195"/>
        <v/>
      </c>
      <c r="CN75" s="123">
        <v>70</v>
      </c>
      <c r="CO75" s="616"/>
      <c r="CP75" s="423"/>
      <c r="CQ75" s="423"/>
      <c r="CR75" s="423"/>
      <c r="CS75" s="423"/>
      <c r="CT75" s="203"/>
      <c r="CU75" s="204"/>
      <c r="CV75" s="120" t="str">
        <f t="shared" si="131"/>
        <v/>
      </c>
      <c r="CW75" s="601"/>
      <c r="CX75" s="603"/>
      <c r="CY75" s="599" t="str">
        <f t="shared" si="158"/>
        <v/>
      </c>
      <c r="CZ75" s="120" t="str">
        <f>IF(ISBLANK(CT75),"",IF(ISBLANK(CX75),0,CX75)*ion21Coop!$F$46/100+CV75-CX75)</f>
        <v/>
      </c>
      <c r="DB75" s="119">
        <f t="shared" si="159"/>
        <v>7</v>
      </c>
      <c r="DC75" s="123" t="str">
        <f t="shared" si="196"/>
        <v/>
      </c>
      <c r="DD75" s="123">
        <v>70</v>
      </c>
      <c r="DE75" s="616"/>
      <c r="DF75" s="423"/>
      <c r="DG75" s="423"/>
      <c r="DH75" s="423"/>
      <c r="DI75" s="423"/>
      <c r="DJ75" s="203"/>
      <c r="DK75" s="204"/>
      <c r="DL75" s="120" t="str">
        <f t="shared" si="132"/>
        <v/>
      </c>
      <c r="DM75" s="601"/>
      <c r="DN75" s="603"/>
      <c r="DO75" s="599" t="str">
        <f t="shared" si="160"/>
        <v/>
      </c>
      <c r="DP75" s="120" t="str">
        <f>IF(ISBLANK(DJ75),"",IF(ISBLANK(DN75),0,DN75)*ion21Coop!$F$46/100+DL75-DN75)</f>
        <v/>
      </c>
      <c r="DQ75" s="590"/>
      <c r="DR75" s="119">
        <f t="shared" si="161"/>
        <v>8</v>
      </c>
      <c r="DS75" s="123" t="str">
        <f t="shared" si="197"/>
        <v/>
      </c>
      <c r="DT75" s="123">
        <v>70</v>
      </c>
      <c r="DU75" s="616"/>
      <c r="DV75" s="423"/>
      <c r="DW75" s="423"/>
      <c r="DX75" s="423"/>
      <c r="DY75" s="423"/>
      <c r="DZ75" s="203"/>
      <c r="EA75" s="204"/>
      <c r="EB75" s="120" t="str">
        <f t="shared" si="133"/>
        <v/>
      </c>
      <c r="EC75" s="601"/>
      <c r="ED75" s="603"/>
      <c r="EE75" s="599" t="str">
        <f t="shared" si="162"/>
        <v/>
      </c>
      <c r="EF75" s="120" t="str">
        <f>IF(ISBLANK(DZ75),"",IF(ISBLANK(ED75),0,ED75)*ion21Coop!$F$46/100+EB75-ED75)</f>
        <v/>
      </c>
      <c r="EG75" s="590"/>
      <c r="EH75" s="119">
        <f t="shared" si="163"/>
        <v>9</v>
      </c>
      <c r="EI75" s="427" t="str">
        <f t="shared" si="198"/>
        <v/>
      </c>
      <c r="EJ75" s="123">
        <v>70</v>
      </c>
      <c r="EK75" s="425"/>
      <c r="EL75" s="423"/>
      <c r="EM75" s="423"/>
      <c r="EN75" s="423"/>
      <c r="EO75" s="423"/>
      <c r="EP75" s="203"/>
      <c r="EQ75" s="204"/>
      <c r="ER75" s="600" t="str">
        <f t="shared" si="134"/>
        <v/>
      </c>
      <c r="ES75" s="601"/>
      <c r="ET75" s="603"/>
      <c r="EU75" s="602" t="str">
        <f t="shared" si="164"/>
        <v/>
      </c>
      <c r="EV75" s="120" t="str">
        <f>IF(ISBLANK(EP75),"",IF(ISBLANK(ET75),0,ET75)*ion21Coop!$F$46/100+ER75-ET75)</f>
        <v/>
      </c>
      <c r="EX75" s="119">
        <f t="shared" si="165"/>
        <v>10</v>
      </c>
      <c r="EY75" s="427" t="str">
        <f t="shared" si="199"/>
        <v/>
      </c>
      <c r="EZ75" s="123">
        <v>70</v>
      </c>
      <c r="FA75" s="425"/>
      <c r="FB75" s="423"/>
      <c r="FC75" s="423"/>
      <c r="FD75" s="423"/>
      <c r="FE75" s="423"/>
      <c r="FF75" s="203"/>
      <c r="FG75" s="204"/>
      <c r="FH75" s="600" t="str">
        <f t="shared" si="135"/>
        <v/>
      </c>
      <c r="FI75" s="601"/>
      <c r="FJ75" s="603"/>
      <c r="FK75" s="602" t="str">
        <f t="shared" si="166"/>
        <v/>
      </c>
      <c r="FL75" s="120" t="str">
        <f>IF(ISBLANK(FF75),"",IF(ISBLANK(FJ75),0,FJ75)*ion21Coop!$F$46/100+FH75-FJ75)</f>
        <v/>
      </c>
      <c r="FM75" s="590"/>
      <c r="FN75" s="119">
        <f t="shared" si="167"/>
        <v>11</v>
      </c>
      <c r="FO75" s="427" t="str">
        <f t="shared" si="200"/>
        <v/>
      </c>
      <c r="FP75" s="123">
        <v>70</v>
      </c>
      <c r="FQ75" s="425"/>
      <c r="FR75" s="423"/>
      <c r="FS75" s="423"/>
      <c r="FT75" s="423"/>
      <c r="FU75" s="423"/>
      <c r="FV75" s="203"/>
      <c r="FW75" s="204"/>
      <c r="FX75" s="600" t="str">
        <f t="shared" si="136"/>
        <v/>
      </c>
      <c r="FY75" s="601"/>
      <c r="FZ75" s="603"/>
      <c r="GA75" s="602" t="str">
        <f t="shared" si="168"/>
        <v/>
      </c>
      <c r="GB75" s="120" t="str">
        <f>IF(ISBLANK(FV75),"",IF(ISBLANK(FZ75),0,FZ75)*ion21Coop!$F$46/100+FX75-FZ75)</f>
        <v/>
      </c>
      <c r="GC75" s="590"/>
      <c r="GD75" s="119">
        <f t="shared" si="169"/>
        <v>12</v>
      </c>
      <c r="GE75" s="427" t="str">
        <f t="shared" si="201"/>
        <v/>
      </c>
      <c r="GF75" s="123">
        <v>70</v>
      </c>
      <c r="GG75" s="425"/>
      <c r="GH75" s="423"/>
      <c r="GI75" s="423"/>
      <c r="GJ75" s="423"/>
      <c r="GK75" s="423"/>
      <c r="GL75" s="203"/>
      <c r="GM75" s="204"/>
      <c r="GN75" s="600" t="str">
        <f t="shared" si="137"/>
        <v/>
      </c>
      <c r="GO75" s="601"/>
      <c r="GP75" s="603"/>
      <c r="GQ75" s="602" t="str">
        <f t="shared" si="170"/>
        <v/>
      </c>
      <c r="GR75" s="120" t="str">
        <f>IF(ISBLANK(GL75),"",IF(ISBLANK(GP75),0,GP75)*ion21Coop!$F$46/100+GN75-GP75)</f>
        <v/>
      </c>
      <c r="GT75" s="119">
        <f t="shared" si="171"/>
        <v>13</v>
      </c>
      <c r="GU75" s="427" t="str">
        <f t="shared" si="202"/>
        <v/>
      </c>
      <c r="GV75" s="123">
        <v>70</v>
      </c>
      <c r="GW75" s="425"/>
      <c r="GX75" s="423"/>
      <c r="GY75" s="423"/>
      <c r="GZ75" s="423"/>
      <c r="HA75" s="423"/>
      <c r="HB75" s="203"/>
      <c r="HC75" s="204"/>
      <c r="HD75" s="600" t="str">
        <f t="shared" si="138"/>
        <v/>
      </c>
      <c r="HE75" s="601"/>
      <c r="HF75" s="603"/>
      <c r="HG75" s="602" t="str">
        <f t="shared" si="172"/>
        <v/>
      </c>
      <c r="HH75" s="120" t="str">
        <f>IF(ISBLANK(HB75),"",IF(ISBLANK(HF75),0,HF75)*ion21Coop!$F$46/100+HD75-HF75)</f>
        <v/>
      </c>
      <c r="HI75" s="590"/>
      <c r="HJ75" s="119">
        <f t="shared" si="173"/>
        <v>14</v>
      </c>
      <c r="HK75" s="427" t="str">
        <f t="shared" si="203"/>
        <v/>
      </c>
      <c r="HL75" s="123">
        <v>70</v>
      </c>
      <c r="HM75" s="425"/>
      <c r="HN75" s="423"/>
      <c r="HO75" s="423"/>
      <c r="HP75" s="423"/>
      <c r="HQ75" s="423"/>
      <c r="HR75" s="203"/>
      <c r="HS75" s="204"/>
      <c r="HT75" s="600" t="str">
        <f t="shared" si="139"/>
        <v/>
      </c>
      <c r="HU75" s="601"/>
      <c r="HV75" s="603"/>
      <c r="HW75" s="602" t="str">
        <f t="shared" si="174"/>
        <v/>
      </c>
      <c r="HX75" s="120" t="str">
        <f>IF(ISBLANK(HR75),"",IF(ISBLANK(HV75),0,HV75)*ion21Coop!$F$46/100+HT75-HV75)</f>
        <v/>
      </c>
      <c r="HY75" s="590"/>
      <c r="HZ75" s="119">
        <f t="shared" si="175"/>
        <v>15</v>
      </c>
      <c r="IA75" s="427" t="str">
        <f t="shared" si="204"/>
        <v/>
      </c>
      <c r="IB75" s="123">
        <v>70</v>
      </c>
      <c r="IC75" s="425"/>
      <c r="ID75" s="423"/>
      <c r="IE75" s="423"/>
      <c r="IF75" s="423"/>
      <c r="IG75" s="423"/>
      <c r="IH75" s="203"/>
      <c r="II75" s="204"/>
      <c r="IJ75" s="600" t="str">
        <f t="shared" si="140"/>
        <v/>
      </c>
      <c r="IK75" s="601"/>
      <c r="IL75" s="603"/>
      <c r="IM75" s="602" t="str">
        <f t="shared" si="176"/>
        <v/>
      </c>
      <c r="IN75" s="120" t="str">
        <f>IF(ISBLANK(IH75),"",IF(ISBLANK(IL75),0,IL75)*ion21Coop!$F$46/100+IJ75-IL75)</f>
        <v/>
      </c>
      <c r="IP75" s="119">
        <f t="shared" si="177"/>
        <v>16</v>
      </c>
      <c r="IQ75" s="427" t="str">
        <f t="shared" si="205"/>
        <v/>
      </c>
      <c r="IR75" s="123">
        <v>70</v>
      </c>
      <c r="IS75" s="425"/>
      <c r="IT75" s="423"/>
      <c r="IU75" s="423"/>
      <c r="IV75" s="423"/>
      <c r="IW75" s="423"/>
      <c r="IX75" s="203"/>
      <c r="IY75" s="204"/>
      <c r="IZ75" s="600" t="str">
        <f t="shared" si="141"/>
        <v/>
      </c>
      <c r="JA75" s="601"/>
      <c r="JB75" s="603"/>
      <c r="JC75" s="602" t="str">
        <f t="shared" si="178"/>
        <v/>
      </c>
      <c r="JD75" s="120" t="str">
        <f>IF(ISBLANK(IX75),"",IF(ISBLANK(JB75),0,JB75)*ion21Coop!$F$46/100+IZ75-JB75)</f>
        <v/>
      </c>
      <c r="JF75" s="119">
        <f t="shared" si="179"/>
        <v>17</v>
      </c>
      <c r="JG75" s="427" t="str">
        <f t="shared" si="206"/>
        <v/>
      </c>
      <c r="JH75" s="123">
        <v>70</v>
      </c>
      <c r="JI75" s="425"/>
      <c r="JJ75" s="423"/>
      <c r="JK75" s="423"/>
      <c r="JL75" s="423"/>
      <c r="JM75" s="423"/>
      <c r="JN75" s="203"/>
      <c r="JO75" s="204"/>
      <c r="JP75" s="600" t="str">
        <f t="shared" si="142"/>
        <v/>
      </c>
      <c r="JQ75" s="601"/>
      <c r="JR75" s="603"/>
      <c r="JS75" s="602" t="str">
        <f t="shared" si="180"/>
        <v/>
      </c>
      <c r="JT75" s="120" t="str">
        <f>IF(ISBLANK(JN75),"",IF(ISBLANK(JR75),0,JR75)*ion21Coop!$F$46/100+JP75-JR75)</f>
        <v/>
      </c>
      <c r="JV75" s="119">
        <f t="shared" si="181"/>
        <v>18</v>
      </c>
      <c r="JW75" s="427" t="str">
        <f t="shared" si="207"/>
        <v/>
      </c>
      <c r="JX75" s="123">
        <v>70</v>
      </c>
      <c r="JY75" s="425"/>
      <c r="JZ75" s="423"/>
      <c r="KA75" s="423"/>
      <c r="KB75" s="423"/>
      <c r="KC75" s="423"/>
      <c r="KD75" s="203"/>
      <c r="KE75" s="204"/>
      <c r="KF75" s="600" t="str">
        <f t="shared" si="143"/>
        <v/>
      </c>
      <c r="KG75" s="601"/>
      <c r="KH75" s="603"/>
      <c r="KI75" s="602" t="str">
        <f t="shared" si="182"/>
        <v/>
      </c>
      <c r="KJ75" s="120" t="str">
        <f>IF(ISBLANK(KD75),"",IF(ISBLANK(KH75),0,KH75)*ion21Coop!$F$46/100+KF75-KH75)</f>
        <v/>
      </c>
      <c r="KL75" s="119">
        <f t="shared" si="183"/>
        <v>19</v>
      </c>
      <c r="KM75" s="427" t="str">
        <f t="shared" si="208"/>
        <v/>
      </c>
      <c r="KN75" s="123">
        <v>70</v>
      </c>
      <c r="KO75" s="425"/>
      <c r="KP75" s="423"/>
      <c r="KQ75" s="423"/>
      <c r="KR75" s="423"/>
      <c r="KS75" s="423"/>
      <c r="KT75" s="203"/>
      <c r="KU75" s="204"/>
      <c r="KV75" s="600" t="str">
        <f t="shared" si="144"/>
        <v/>
      </c>
      <c r="KW75" s="601"/>
      <c r="KX75" s="603"/>
      <c r="KY75" s="602" t="str">
        <f t="shared" si="184"/>
        <v/>
      </c>
      <c r="KZ75" s="120" t="str">
        <f>IF(ISBLANK(KT75),"",IF(ISBLANK(KX75),0,KX75)*ion21Coop!$F$46/100+KV75-KX75)</f>
        <v/>
      </c>
      <c r="LB75" s="119">
        <f t="shared" si="185"/>
        <v>20</v>
      </c>
      <c r="LC75" s="123" t="str">
        <f t="shared" si="209"/>
        <v/>
      </c>
      <c r="LD75" s="123">
        <v>70</v>
      </c>
      <c r="LE75" s="425"/>
      <c r="LF75" s="423"/>
      <c r="LG75" s="423"/>
      <c r="LH75" s="423"/>
      <c r="LI75" s="423"/>
      <c r="LJ75" s="203"/>
      <c r="LK75" s="204"/>
      <c r="LL75" s="120" t="str">
        <f t="shared" si="145"/>
        <v/>
      </c>
      <c r="LM75" s="601"/>
      <c r="LN75" s="603"/>
      <c r="LO75" s="599" t="str">
        <f t="shared" si="186"/>
        <v/>
      </c>
      <c r="LP75" s="120" t="str">
        <f>IF(ISBLANK(LJ75),"",IF(ISBLANK(LN75),0,LN75)*ion21Coop!$F$46/100+LL75-LN75)</f>
        <v/>
      </c>
      <c r="LR75" s="119">
        <f t="shared" si="187"/>
        <v>21</v>
      </c>
      <c r="LS75" s="123" t="str">
        <f t="shared" si="210"/>
        <v/>
      </c>
      <c r="LT75" s="123">
        <v>70</v>
      </c>
      <c r="LU75" s="425"/>
      <c r="LV75" s="423"/>
      <c r="LW75" s="423"/>
      <c r="LX75" s="423"/>
      <c r="LY75" s="423"/>
      <c r="LZ75" s="203"/>
      <c r="MA75" s="204"/>
      <c r="MB75" s="120" t="str">
        <f t="shared" si="146"/>
        <v/>
      </c>
      <c r="MC75" s="601"/>
      <c r="MD75" s="603"/>
      <c r="ME75" s="599" t="str">
        <f t="shared" si="188"/>
        <v/>
      </c>
      <c r="MF75" s="120" t="str">
        <f>IF(ISBLANK(LZ75),"",IF(ISBLANK(MD75),0,MD75)*ion21Coop!$F$46/100+MB75-MD75)</f>
        <v/>
      </c>
    </row>
    <row r="76" spans="10:344" x14ac:dyDescent="0.3">
      <c r="J76" s="119">
        <f t="shared" si="147"/>
        <v>1</v>
      </c>
      <c r="K76" s="123" t="str">
        <f t="shared" si="190"/>
        <v>YaJo</v>
      </c>
      <c r="L76" s="123">
        <v>71</v>
      </c>
      <c r="M76" s="585"/>
      <c r="N76" s="351"/>
      <c r="O76" s="351"/>
      <c r="P76" s="351"/>
      <c r="Q76" s="351"/>
      <c r="R76" s="202"/>
      <c r="S76" s="349"/>
      <c r="T76" s="120" t="str">
        <f t="shared" si="189"/>
        <v/>
      </c>
      <c r="U76" s="597"/>
      <c r="V76" s="598"/>
      <c r="W76" s="599" t="str">
        <f t="shared" si="148"/>
        <v/>
      </c>
      <c r="X76" s="120" t="str">
        <f>IF(ISBLANK(R76),"",IF(ISBLANK(V76),0,V76)*ion21Coop!$F$46/100+T76-V76)</f>
        <v/>
      </c>
      <c r="Y76" s="590"/>
      <c r="Z76" s="119">
        <f t="shared" si="149"/>
        <v>2</v>
      </c>
      <c r="AA76" s="123" t="str">
        <f t="shared" si="191"/>
        <v>GeLo</v>
      </c>
      <c r="AB76" s="123">
        <v>71</v>
      </c>
      <c r="AC76" s="616"/>
      <c r="AD76" s="423"/>
      <c r="AE76" s="423"/>
      <c r="AF76" s="423"/>
      <c r="AG76" s="423"/>
      <c r="AH76" s="203"/>
      <c r="AI76" s="204"/>
      <c r="AJ76" s="120" t="str">
        <f t="shared" si="127"/>
        <v/>
      </c>
      <c r="AK76" s="601"/>
      <c r="AL76" s="603"/>
      <c r="AM76" s="599" t="str">
        <f t="shared" si="150"/>
        <v/>
      </c>
      <c r="AN76" s="120" t="str">
        <f>IF(ISBLANK(AH76),"",IF(ISBLANK(AL76),0,AL76)*ion21Coop!$F$46/100+AJ76-AL76)</f>
        <v/>
      </c>
      <c r="AO76" s="577"/>
      <c r="AP76" s="119">
        <f t="shared" si="151"/>
        <v>3</v>
      </c>
      <c r="AQ76" s="123" t="str">
        <f t="shared" si="192"/>
        <v>MiDo</v>
      </c>
      <c r="AR76" s="123">
        <v>71</v>
      </c>
      <c r="AS76" s="585"/>
      <c r="AT76" s="351"/>
      <c r="AU76" s="351"/>
      <c r="AV76" s="351"/>
      <c r="AW76" s="351"/>
      <c r="AX76" s="202"/>
      <c r="AY76" s="349"/>
      <c r="AZ76" s="120" t="str">
        <f t="shared" si="128"/>
        <v/>
      </c>
      <c r="BA76" s="597"/>
      <c r="BB76" s="598"/>
      <c r="BC76" s="599" t="str">
        <f t="shared" si="152"/>
        <v/>
      </c>
      <c r="BD76" s="120" t="str">
        <f>IF(ISBLANK(AX76),"",IF(ISBLANK(BB76),0,BB76)*ion21Coop!$F$46/100+AZ76-BB76)</f>
        <v/>
      </c>
      <c r="BF76" s="119">
        <f t="shared" si="153"/>
        <v>4</v>
      </c>
      <c r="BG76" s="123" t="str">
        <f t="shared" si="193"/>
        <v>EmNi</v>
      </c>
      <c r="BH76" s="123">
        <v>71</v>
      </c>
      <c r="BI76" s="585"/>
      <c r="BJ76" s="351"/>
      <c r="BK76" s="351"/>
      <c r="BL76" s="351"/>
      <c r="BM76" s="351"/>
      <c r="BN76" s="202"/>
      <c r="BO76" s="349"/>
      <c r="BP76" s="120" t="str">
        <f t="shared" si="129"/>
        <v/>
      </c>
      <c r="BQ76" s="597"/>
      <c r="BR76" s="598"/>
      <c r="BS76" s="599" t="str">
        <f t="shared" si="154"/>
        <v/>
      </c>
      <c r="BT76" s="120" t="str">
        <f>IF(ISBLANK(BN76),"",IF(ISBLANK(BR76),0,BR76)*ion21Coop!$F$46/100+BP76-BR76)</f>
        <v/>
      </c>
      <c r="BU76" s="590"/>
      <c r="BV76" s="119">
        <f t="shared" si="155"/>
        <v>5</v>
      </c>
      <c r="BW76" s="123" t="str">
        <f t="shared" si="194"/>
        <v>HeJe</v>
      </c>
      <c r="BX76" s="123">
        <v>71</v>
      </c>
      <c r="BY76" s="616"/>
      <c r="BZ76" s="423"/>
      <c r="CA76" s="423"/>
      <c r="CB76" s="423"/>
      <c r="CC76" s="423"/>
      <c r="CD76" s="203"/>
      <c r="CE76" s="204"/>
      <c r="CF76" s="120" t="str">
        <f t="shared" si="130"/>
        <v/>
      </c>
      <c r="CG76" s="601"/>
      <c r="CH76" s="603"/>
      <c r="CI76" s="599" t="str">
        <f t="shared" si="156"/>
        <v/>
      </c>
      <c r="CJ76" s="120" t="str">
        <f>IF(ISBLANK(CD76),"",IF(ISBLANK(CH76),0,CH76)*ion21Coop!$F$46/100+CF76-CH76)</f>
        <v/>
      </c>
      <c r="CK76" s="590"/>
      <c r="CL76" s="119">
        <f t="shared" si="157"/>
        <v>6</v>
      </c>
      <c r="CM76" s="123" t="str">
        <f t="shared" si="195"/>
        <v/>
      </c>
      <c r="CN76" s="123">
        <v>71</v>
      </c>
      <c r="CO76" s="616"/>
      <c r="CP76" s="423"/>
      <c r="CQ76" s="423"/>
      <c r="CR76" s="423"/>
      <c r="CS76" s="423"/>
      <c r="CT76" s="203"/>
      <c r="CU76" s="204"/>
      <c r="CV76" s="120" t="str">
        <f t="shared" si="131"/>
        <v/>
      </c>
      <c r="CW76" s="601"/>
      <c r="CX76" s="603"/>
      <c r="CY76" s="599" t="str">
        <f t="shared" si="158"/>
        <v/>
      </c>
      <c r="CZ76" s="120" t="str">
        <f>IF(ISBLANK(CT76),"",IF(ISBLANK(CX76),0,CX76)*ion21Coop!$F$46/100+CV76-CX76)</f>
        <v/>
      </c>
      <c r="DB76" s="119">
        <f t="shared" si="159"/>
        <v>7</v>
      </c>
      <c r="DC76" s="123" t="str">
        <f t="shared" si="196"/>
        <v/>
      </c>
      <c r="DD76" s="123">
        <v>71</v>
      </c>
      <c r="DE76" s="616"/>
      <c r="DF76" s="423"/>
      <c r="DG76" s="423"/>
      <c r="DH76" s="423"/>
      <c r="DI76" s="423"/>
      <c r="DJ76" s="203"/>
      <c r="DK76" s="204"/>
      <c r="DL76" s="120" t="str">
        <f t="shared" si="132"/>
        <v/>
      </c>
      <c r="DM76" s="601"/>
      <c r="DN76" s="603"/>
      <c r="DO76" s="599" t="str">
        <f t="shared" si="160"/>
        <v/>
      </c>
      <c r="DP76" s="120" t="str">
        <f>IF(ISBLANK(DJ76),"",IF(ISBLANK(DN76),0,DN76)*ion21Coop!$F$46/100+DL76-DN76)</f>
        <v/>
      </c>
      <c r="DQ76" s="590"/>
      <c r="DR76" s="119">
        <f t="shared" si="161"/>
        <v>8</v>
      </c>
      <c r="DS76" s="123" t="str">
        <f t="shared" si="197"/>
        <v/>
      </c>
      <c r="DT76" s="123">
        <v>71</v>
      </c>
      <c r="DU76" s="616"/>
      <c r="DV76" s="423"/>
      <c r="DW76" s="423"/>
      <c r="DX76" s="423"/>
      <c r="DY76" s="423"/>
      <c r="DZ76" s="203"/>
      <c r="EA76" s="204"/>
      <c r="EB76" s="120" t="str">
        <f t="shared" si="133"/>
        <v/>
      </c>
      <c r="EC76" s="601"/>
      <c r="ED76" s="603"/>
      <c r="EE76" s="599" t="str">
        <f t="shared" si="162"/>
        <v/>
      </c>
      <c r="EF76" s="120" t="str">
        <f>IF(ISBLANK(DZ76),"",IF(ISBLANK(ED76),0,ED76)*ion21Coop!$F$46/100+EB76-ED76)</f>
        <v/>
      </c>
      <c r="EG76" s="590"/>
      <c r="EH76" s="119">
        <f t="shared" si="163"/>
        <v>9</v>
      </c>
      <c r="EI76" s="427" t="str">
        <f t="shared" si="198"/>
        <v/>
      </c>
      <c r="EJ76" s="123">
        <v>71</v>
      </c>
      <c r="EK76" s="425"/>
      <c r="EL76" s="423"/>
      <c r="EM76" s="423"/>
      <c r="EN76" s="423"/>
      <c r="EO76" s="423"/>
      <c r="EP76" s="203"/>
      <c r="EQ76" s="204"/>
      <c r="ER76" s="600" t="str">
        <f t="shared" si="134"/>
        <v/>
      </c>
      <c r="ES76" s="601"/>
      <c r="ET76" s="603"/>
      <c r="EU76" s="602" t="str">
        <f t="shared" si="164"/>
        <v/>
      </c>
      <c r="EV76" s="120" t="str">
        <f>IF(ISBLANK(EP76),"",IF(ISBLANK(ET76),0,ET76)*ion21Coop!$F$46/100+ER76-ET76)</f>
        <v/>
      </c>
      <c r="EX76" s="119">
        <f t="shared" si="165"/>
        <v>10</v>
      </c>
      <c r="EY76" s="427" t="str">
        <f t="shared" si="199"/>
        <v/>
      </c>
      <c r="EZ76" s="123">
        <v>71</v>
      </c>
      <c r="FA76" s="425"/>
      <c r="FB76" s="423"/>
      <c r="FC76" s="423"/>
      <c r="FD76" s="423"/>
      <c r="FE76" s="423"/>
      <c r="FF76" s="203"/>
      <c r="FG76" s="204"/>
      <c r="FH76" s="600" t="str">
        <f t="shared" si="135"/>
        <v/>
      </c>
      <c r="FI76" s="601"/>
      <c r="FJ76" s="603"/>
      <c r="FK76" s="602" t="str">
        <f t="shared" si="166"/>
        <v/>
      </c>
      <c r="FL76" s="120" t="str">
        <f>IF(ISBLANK(FF76),"",IF(ISBLANK(FJ76),0,FJ76)*ion21Coop!$F$46/100+FH76-FJ76)</f>
        <v/>
      </c>
      <c r="FM76" s="590"/>
      <c r="FN76" s="119">
        <f t="shared" si="167"/>
        <v>11</v>
      </c>
      <c r="FO76" s="427" t="str">
        <f t="shared" si="200"/>
        <v/>
      </c>
      <c r="FP76" s="123">
        <v>71</v>
      </c>
      <c r="FQ76" s="425"/>
      <c r="FR76" s="423"/>
      <c r="FS76" s="423"/>
      <c r="FT76" s="423"/>
      <c r="FU76" s="423"/>
      <c r="FV76" s="203"/>
      <c r="FW76" s="204"/>
      <c r="FX76" s="600" t="str">
        <f t="shared" si="136"/>
        <v/>
      </c>
      <c r="FY76" s="601"/>
      <c r="FZ76" s="603"/>
      <c r="GA76" s="602" t="str">
        <f t="shared" si="168"/>
        <v/>
      </c>
      <c r="GB76" s="120" t="str">
        <f>IF(ISBLANK(FV76),"",IF(ISBLANK(FZ76),0,FZ76)*ion21Coop!$F$46/100+FX76-FZ76)</f>
        <v/>
      </c>
      <c r="GC76" s="590"/>
      <c r="GD76" s="119">
        <f t="shared" si="169"/>
        <v>12</v>
      </c>
      <c r="GE76" s="427" t="str">
        <f t="shared" si="201"/>
        <v/>
      </c>
      <c r="GF76" s="123">
        <v>71</v>
      </c>
      <c r="GG76" s="425"/>
      <c r="GH76" s="423"/>
      <c r="GI76" s="423"/>
      <c r="GJ76" s="423"/>
      <c r="GK76" s="423"/>
      <c r="GL76" s="203"/>
      <c r="GM76" s="204"/>
      <c r="GN76" s="600" t="str">
        <f t="shared" si="137"/>
        <v/>
      </c>
      <c r="GO76" s="601"/>
      <c r="GP76" s="603"/>
      <c r="GQ76" s="602" t="str">
        <f t="shared" si="170"/>
        <v/>
      </c>
      <c r="GR76" s="120" t="str">
        <f>IF(ISBLANK(GL76),"",IF(ISBLANK(GP76),0,GP76)*ion21Coop!$F$46/100+GN76-GP76)</f>
        <v/>
      </c>
      <c r="GT76" s="119">
        <f t="shared" si="171"/>
        <v>13</v>
      </c>
      <c r="GU76" s="427" t="str">
        <f t="shared" si="202"/>
        <v/>
      </c>
      <c r="GV76" s="123">
        <v>71</v>
      </c>
      <c r="GW76" s="425"/>
      <c r="GX76" s="423"/>
      <c r="GY76" s="423"/>
      <c r="GZ76" s="423"/>
      <c r="HA76" s="423"/>
      <c r="HB76" s="203"/>
      <c r="HC76" s="204"/>
      <c r="HD76" s="600" t="str">
        <f t="shared" si="138"/>
        <v/>
      </c>
      <c r="HE76" s="601"/>
      <c r="HF76" s="603"/>
      <c r="HG76" s="602" t="str">
        <f t="shared" si="172"/>
        <v/>
      </c>
      <c r="HH76" s="120" t="str">
        <f>IF(ISBLANK(HB76),"",IF(ISBLANK(HF76),0,HF76)*ion21Coop!$F$46/100+HD76-HF76)</f>
        <v/>
      </c>
      <c r="HI76" s="590"/>
      <c r="HJ76" s="119">
        <f t="shared" si="173"/>
        <v>14</v>
      </c>
      <c r="HK76" s="427" t="str">
        <f t="shared" si="203"/>
        <v/>
      </c>
      <c r="HL76" s="123">
        <v>71</v>
      </c>
      <c r="HM76" s="425"/>
      <c r="HN76" s="423"/>
      <c r="HO76" s="423"/>
      <c r="HP76" s="423"/>
      <c r="HQ76" s="423"/>
      <c r="HR76" s="203"/>
      <c r="HS76" s="204"/>
      <c r="HT76" s="600" t="str">
        <f t="shared" si="139"/>
        <v/>
      </c>
      <c r="HU76" s="601"/>
      <c r="HV76" s="603"/>
      <c r="HW76" s="602" t="str">
        <f t="shared" si="174"/>
        <v/>
      </c>
      <c r="HX76" s="120" t="str">
        <f>IF(ISBLANK(HR76),"",IF(ISBLANK(HV76),0,HV76)*ion21Coop!$F$46/100+HT76-HV76)</f>
        <v/>
      </c>
      <c r="HY76" s="590"/>
      <c r="HZ76" s="119">
        <f t="shared" si="175"/>
        <v>15</v>
      </c>
      <c r="IA76" s="427" t="str">
        <f t="shared" si="204"/>
        <v/>
      </c>
      <c r="IB76" s="123">
        <v>71</v>
      </c>
      <c r="IC76" s="425"/>
      <c r="ID76" s="423"/>
      <c r="IE76" s="423"/>
      <c r="IF76" s="423"/>
      <c r="IG76" s="423"/>
      <c r="IH76" s="203"/>
      <c r="II76" s="204"/>
      <c r="IJ76" s="600" t="str">
        <f t="shared" si="140"/>
        <v/>
      </c>
      <c r="IK76" s="601"/>
      <c r="IL76" s="603"/>
      <c r="IM76" s="602" t="str">
        <f t="shared" si="176"/>
        <v/>
      </c>
      <c r="IN76" s="120" t="str">
        <f>IF(ISBLANK(IH76),"",IF(ISBLANK(IL76),0,IL76)*ion21Coop!$F$46/100+IJ76-IL76)</f>
        <v/>
      </c>
      <c r="IP76" s="119">
        <f t="shared" si="177"/>
        <v>16</v>
      </c>
      <c r="IQ76" s="427" t="str">
        <f t="shared" si="205"/>
        <v/>
      </c>
      <c r="IR76" s="123">
        <v>71</v>
      </c>
      <c r="IS76" s="425"/>
      <c r="IT76" s="423"/>
      <c r="IU76" s="423"/>
      <c r="IV76" s="423"/>
      <c r="IW76" s="423"/>
      <c r="IX76" s="203"/>
      <c r="IY76" s="204"/>
      <c r="IZ76" s="600" t="str">
        <f t="shared" si="141"/>
        <v/>
      </c>
      <c r="JA76" s="601"/>
      <c r="JB76" s="603"/>
      <c r="JC76" s="602" t="str">
        <f t="shared" si="178"/>
        <v/>
      </c>
      <c r="JD76" s="120" t="str">
        <f>IF(ISBLANK(IX76),"",IF(ISBLANK(JB76),0,JB76)*ion21Coop!$F$46/100+IZ76-JB76)</f>
        <v/>
      </c>
      <c r="JF76" s="119">
        <f t="shared" si="179"/>
        <v>17</v>
      </c>
      <c r="JG76" s="427" t="str">
        <f t="shared" si="206"/>
        <v/>
      </c>
      <c r="JH76" s="123">
        <v>71</v>
      </c>
      <c r="JI76" s="425"/>
      <c r="JJ76" s="423"/>
      <c r="JK76" s="423"/>
      <c r="JL76" s="423"/>
      <c r="JM76" s="423"/>
      <c r="JN76" s="203"/>
      <c r="JO76" s="204"/>
      <c r="JP76" s="600" t="str">
        <f t="shared" si="142"/>
        <v/>
      </c>
      <c r="JQ76" s="601"/>
      <c r="JR76" s="603"/>
      <c r="JS76" s="602" t="str">
        <f t="shared" si="180"/>
        <v/>
      </c>
      <c r="JT76" s="120" t="str">
        <f>IF(ISBLANK(JN76),"",IF(ISBLANK(JR76),0,JR76)*ion21Coop!$F$46/100+JP76-JR76)</f>
        <v/>
      </c>
      <c r="JV76" s="119">
        <f t="shared" si="181"/>
        <v>18</v>
      </c>
      <c r="JW76" s="427" t="str">
        <f t="shared" si="207"/>
        <v/>
      </c>
      <c r="JX76" s="123">
        <v>71</v>
      </c>
      <c r="JY76" s="425"/>
      <c r="JZ76" s="423"/>
      <c r="KA76" s="423"/>
      <c r="KB76" s="423"/>
      <c r="KC76" s="423"/>
      <c r="KD76" s="203"/>
      <c r="KE76" s="204"/>
      <c r="KF76" s="600" t="str">
        <f t="shared" si="143"/>
        <v/>
      </c>
      <c r="KG76" s="601"/>
      <c r="KH76" s="603"/>
      <c r="KI76" s="602" t="str">
        <f t="shared" si="182"/>
        <v/>
      </c>
      <c r="KJ76" s="120" t="str">
        <f>IF(ISBLANK(KD76),"",IF(ISBLANK(KH76),0,KH76)*ion21Coop!$F$46/100+KF76-KH76)</f>
        <v/>
      </c>
      <c r="KL76" s="119">
        <f t="shared" si="183"/>
        <v>19</v>
      </c>
      <c r="KM76" s="427" t="str">
        <f t="shared" si="208"/>
        <v/>
      </c>
      <c r="KN76" s="123">
        <v>71</v>
      </c>
      <c r="KO76" s="425"/>
      <c r="KP76" s="423"/>
      <c r="KQ76" s="423"/>
      <c r="KR76" s="423"/>
      <c r="KS76" s="423"/>
      <c r="KT76" s="203"/>
      <c r="KU76" s="204"/>
      <c r="KV76" s="600" t="str">
        <f t="shared" si="144"/>
        <v/>
      </c>
      <c r="KW76" s="601"/>
      <c r="KX76" s="603"/>
      <c r="KY76" s="602" t="str">
        <f t="shared" si="184"/>
        <v/>
      </c>
      <c r="KZ76" s="120" t="str">
        <f>IF(ISBLANK(KT76),"",IF(ISBLANK(KX76),0,KX76)*ion21Coop!$F$46/100+KV76-KX76)</f>
        <v/>
      </c>
      <c r="LB76" s="119">
        <f t="shared" si="185"/>
        <v>20</v>
      </c>
      <c r="LC76" s="123" t="str">
        <f t="shared" si="209"/>
        <v/>
      </c>
      <c r="LD76" s="123">
        <v>71</v>
      </c>
      <c r="LE76" s="425"/>
      <c r="LF76" s="423"/>
      <c r="LG76" s="423"/>
      <c r="LH76" s="423"/>
      <c r="LI76" s="423"/>
      <c r="LJ76" s="203"/>
      <c r="LK76" s="204"/>
      <c r="LL76" s="120" t="str">
        <f t="shared" si="145"/>
        <v/>
      </c>
      <c r="LM76" s="601"/>
      <c r="LN76" s="603"/>
      <c r="LO76" s="599" t="str">
        <f t="shared" si="186"/>
        <v/>
      </c>
      <c r="LP76" s="120" t="str">
        <f>IF(ISBLANK(LJ76),"",IF(ISBLANK(LN76),0,LN76)*ion21Coop!$F$46/100+LL76-LN76)</f>
        <v/>
      </c>
      <c r="LR76" s="119">
        <f t="shared" si="187"/>
        <v>21</v>
      </c>
      <c r="LS76" s="123" t="str">
        <f t="shared" si="210"/>
        <v/>
      </c>
      <c r="LT76" s="123">
        <v>71</v>
      </c>
      <c r="LU76" s="425"/>
      <c r="LV76" s="423"/>
      <c r="LW76" s="423"/>
      <c r="LX76" s="423"/>
      <c r="LY76" s="423"/>
      <c r="LZ76" s="203"/>
      <c r="MA76" s="204"/>
      <c r="MB76" s="120" t="str">
        <f t="shared" si="146"/>
        <v/>
      </c>
      <c r="MC76" s="601"/>
      <c r="MD76" s="603"/>
      <c r="ME76" s="599" t="str">
        <f t="shared" si="188"/>
        <v/>
      </c>
      <c r="MF76" s="120" t="str">
        <f>IF(ISBLANK(LZ76),"",IF(ISBLANK(MD76),0,MD76)*ion21Coop!$F$46/100+MB76-MD76)</f>
        <v/>
      </c>
    </row>
    <row r="77" spans="10:344" x14ac:dyDescent="0.3">
      <c r="J77" s="119">
        <f t="shared" si="147"/>
        <v>1</v>
      </c>
      <c r="K77" s="123" t="str">
        <f t="shared" si="190"/>
        <v>YaJo</v>
      </c>
      <c r="L77" s="123">
        <v>72</v>
      </c>
      <c r="M77" s="585"/>
      <c r="N77" s="351"/>
      <c r="O77" s="351"/>
      <c r="P77" s="351"/>
      <c r="Q77" s="351"/>
      <c r="R77" s="202"/>
      <c r="S77" s="349"/>
      <c r="T77" s="120" t="str">
        <f t="shared" si="189"/>
        <v/>
      </c>
      <c r="U77" s="597"/>
      <c r="V77" s="598"/>
      <c r="W77" s="599" t="str">
        <f t="shared" si="148"/>
        <v/>
      </c>
      <c r="X77" s="120" t="str">
        <f>IF(ISBLANK(R77),"",IF(ISBLANK(V77),0,V77)*ion21Coop!$F$46/100+T77-V77)</f>
        <v/>
      </c>
      <c r="Y77" s="590"/>
      <c r="Z77" s="119">
        <f t="shared" si="149"/>
        <v>2</v>
      </c>
      <c r="AA77" s="123" t="str">
        <f t="shared" si="191"/>
        <v>GeLo</v>
      </c>
      <c r="AB77" s="123">
        <v>72</v>
      </c>
      <c r="AC77" s="616"/>
      <c r="AD77" s="423"/>
      <c r="AE77" s="423"/>
      <c r="AF77" s="423"/>
      <c r="AG77" s="423"/>
      <c r="AH77" s="203"/>
      <c r="AI77" s="204"/>
      <c r="AJ77" s="120" t="str">
        <f t="shared" si="127"/>
        <v/>
      </c>
      <c r="AK77" s="601"/>
      <c r="AL77" s="603"/>
      <c r="AM77" s="599" t="str">
        <f t="shared" si="150"/>
        <v/>
      </c>
      <c r="AN77" s="120" t="str">
        <f>IF(ISBLANK(AH77),"",IF(ISBLANK(AL77),0,AL77)*ion21Coop!$F$46/100+AJ77-AL77)</f>
        <v/>
      </c>
      <c r="AO77" s="577"/>
      <c r="AP77" s="119">
        <f t="shared" si="151"/>
        <v>3</v>
      </c>
      <c r="AQ77" s="123" t="str">
        <f t="shared" si="192"/>
        <v>MiDo</v>
      </c>
      <c r="AR77" s="123">
        <v>72</v>
      </c>
      <c r="AS77" s="585"/>
      <c r="AT77" s="351"/>
      <c r="AU77" s="351"/>
      <c r="AV77" s="351"/>
      <c r="AW77" s="351"/>
      <c r="AX77" s="202"/>
      <c r="AY77" s="349"/>
      <c r="AZ77" s="120" t="str">
        <f t="shared" si="128"/>
        <v/>
      </c>
      <c r="BA77" s="597"/>
      <c r="BB77" s="598"/>
      <c r="BC77" s="599" t="str">
        <f t="shared" si="152"/>
        <v/>
      </c>
      <c r="BD77" s="120" t="str">
        <f>IF(ISBLANK(AX77),"",IF(ISBLANK(BB77),0,BB77)*ion21Coop!$F$46/100+AZ77-BB77)</f>
        <v/>
      </c>
      <c r="BF77" s="119">
        <f t="shared" si="153"/>
        <v>4</v>
      </c>
      <c r="BG77" s="123" t="str">
        <f t="shared" si="193"/>
        <v>EmNi</v>
      </c>
      <c r="BH77" s="123">
        <v>72</v>
      </c>
      <c r="BI77" s="585"/>
      <c r="BJ77" s="351"/>
      <c r="BK77" s="351"/>
      <c r="BL77" s="351"/>
      <c r="BM77" s="351"/>
      <c r="BN77" s="202"/>
      <c r="BO77" s="349"/>
      <c r="BP77" s="120" t="str">
        <f t="shared" si="129"/>
        <v/>
      </c>
      <c r="BQ77" s="597"/>
      <c r="BR77" s="598"/>
      <c r="BS77" s="599" t="str">
        <f t="shared" si="154"/>
        <v/>
      </c>
      <c r="BT77" s="120" t="str">
        <f>IF(ISBLANK(BN77),"",IF(ISBLANK(BR77),0,BR77)*ion21Coop!$F$46/100+BP77-BR77)</f>
        <v/>
      </c>
      <c r="BU77" s="590"/>
      <c r="BV77" s="119">
        <f t="shared" si="155"/>
        <v>5</v>
      </c>
      <c r="BW77" s="123" t="str">
        <f t="shared" si="194"/>
        <v>HeJe</v>
      </c>
      <c r="BX77" s="123">
        <v>72</v>
      </c>
      <c r="BY77" s="616"/>
      <c r="BZ77" s="423"/>
      <c r="CA77" s="423"/>
      <c r="CB77" s="423"/>
      <c r="CC77" s="423"/>
      <c r="CD77" s="203"/>
      <c r="CE77" s="204"/>
      <c r="CF77" s="120" t="str">
        <f t="shared" si="130"/>
        <v/>
      </c>
      <c r="CG77" s="601"/>
      <c r="CH77" s="603"/>
      <c r="CI77" s="599" t="str">
        <f t="shared" si="156"/>
        <v/>
      </c>
      <c r="CJ77" s="120" t="str">
        <f>IF(ISBLANK(CD77),"",IF(ISBLANK(CH77),0,CH77)*ion21Coop!$F$46/100+CF77-CH77)</f>
        <v/>
      </c>
      <c r="CK77" s="590"/>
      <c r="CL77" s="119">
        <f t="shared" si="157"/>
        <v>6</v>
      </c>
      <c r="CM77" s="123" t="str">
        <f t="shared" si="195"/>
        <v/>
      </c>
      <c r="CN77" s="123">
        <v>72</v>
      </c>
      <c r="CO77" s="616"/>
      <c r="CP77" s="423"/>
      <c r="CQ77" s="423"/>
      <c r="CR77" s="423"/>
      <c r="CS77" s="423"/>
      <c r="CT77" s="203"/>
      <c r="CU77" s="204"/>
      <c r="CV77" s="120" t="str">
        <f t="shared" si="131"/>
        <v/>
      </c>
      <c r="CW77" s="601"/>
      <c r="CX77" s="603"/>
      <c r="CY77" s="599" t="str">
        <f t="shared" si="158"/>
        <v/>
      </c>
      <c r="CZ77" s="120" t="str">
        <f>IF(ISBLANK(CT77),"",IF(ISBLANK(CX77),0,CX77)*ion21Coop!$F$46/100+CV77-CX77)</f>
        <v/>
      </c>
      <c r="DB77" s="119">
        <f t="shared" si="159"/>
        <v>7</v>
      </c>
      <c r="DC77" s="123" t="str">
        <f t="shared" si="196"/>
        <v/>
      </c>
      <c r="DD77" s="123">
        <v>72</v>
      </c>
      <c r="DE77" s="616"/>
      <c r="DF77" s="423"/>
      <c r="DG77" s="423"/>
      <c r="DH77" s="423"/>
      <c r="DI77" s="423"/>
      <c r="DJ77" s="203"/>
      <c r="DK77" s="204"/>
      <c r="DL77" s="120" t="str">
        <f t="shared" si="132"/>
        <v/>
      </c>
      <c r="DM77" s="601"/>
      <c r="DN77" s="603"/>
      <c r="DO77" s="599" t="str">
        <f t="shared" si="160"/>
        <v/>
      </c>
      <c r="DP77" s="120" t="str">
        <f>IF(ISBLANK(DJ77),"",IF(ISBLANK(DN77),0,DN77)*ion21Coop!$F$46/100+DL77-DN77)</f>
        <v/>
      </c>
      <c r="DQ77" s="590"/>
      <c r="DR77" s="119">
        <f t="shared" si="161"/>
        <v>8</v>
      </c>
      <c r="DS77" s="123" t="str">
        <f t="shared" si="197"/>
        <v/>
      </c>
      <c r="DT77" s="123">
        <v>72</v>
      </c>
      <c r="DU77" s="616"/>
      <c r="DV77" s="423"/>
      <c r="DW77" s="423"/>
      <c r="DX77" s="423"/>
      <c r="DY77" s="423"/>
      <c r="DZ77" s="203"/>
      <c r="EA77" s="204"/>
      <c r="EB77" s="120" t="str">
        <f t="shared" si="133"/>
        <v/>
      </c>
      <c r="EC77" s="601"/>
      <c r="ED77" s="603"/>
      <c r="EE77" s="599" t="str">
        <f t="shared" si="162"/>
        <v/>
      </c>
      <c r="EF77" s="120" t="str">
        <f>IF(ISBLANK(DZ77),"",IF(ISBLANK(ED77),0,ED77)*ion21Coop!$F$46/100+EB77-ED77)</f>
        <v/>
      </c>
      <c r="EG77" s="590"/>
      <c r="EH77" s="119">
        <f t="shared" si="163"/>
        <v>9</v>
      </c>
      <c r="EI77" s="427" t="str">
        <f t="shared" si="198"/>
        <v/>
      </c>
      <c r="EJ77" s="123">
        <v>72</v>
      </c>
      <c r="EK77" s="425"/>
      <c r="EL77" s="423"/>
      <c r="EM77" s="423"/>
      <c r="EN77" s="423"/>
      <c r="EO77" s="423"/>
      <c r="EP77" s="203"/>
      <c r="EQ77" s="204"/>
      <c r="ER77" s="600" t="str">
        <f t="shared" si="134"/>
        <v/>
      </c>
      <c r="ES77" s="601"/>
      <c r="ET77" s="603"/>
      <c r="EU77" s="602" t="str">
        <f t="shared" si="164"/>
        <v/>
      </c>
      <c r="EV77" s="120" t="str">
        <f>IF(ISBLANK(EP77),"",IF(ISBLANK(ET77),0,ET77)*ion21Coop!$F$46/100+ER77-ET77)</f>
        <v/>
      </c>
      <c r="EX77" s="119">
        <f t="shared" si="165"/>
        <v>10</v>
      </c>
      <c r="EY77" s="427" t="str">
        <f t="shared" si="199"/>
        <v/>
      </c>
      <c r="EZ77" s="123">
        <v>72</v>
      </c>
      <c r="FA77" s="425"/>
      <c r="FB77" s="423"/>
      <c r="FC77" s="423"/>
      <c r="FD77" s="423"/>
      <c r="FE77" s="423"/>
      <c r="FF77" s="203"/>
      <c r="FG77" s="204"/>
      <c r="FH77" s="600" t="str">
        <f t="shared" si="135"/>
        <v/>
      </c>
      <c r="FI77" s="601"/>
      <c r="FJ77" s="603"/>
      <c r="FK77" s="602" t="str">
        <f t="shared" si="166"/>
        <v/>
      </c>
      <c r="FL77" s="120" t="str">
        <f>IF(ISBLANK(FF77),"",IF(ISBLANK(FJ77),0,FJ77)*ion21Coop!$F$46/100+FH77-FJ77)</f>
        <v/>
      </c>
      <c r="FM77" s="590"/>
      <c r="FN77" s="119">
        <f t="shared" si="167"/>
        <v>11</v>
      </c>
      <c r="FO77" s="427" t="str">
        <f t="shared" si="200"/>
        <v/>
      </c>
      <c r="FP77" s="123">
        <v>72</v>
      </c>
      <c r="FQ77" s="425"/>
      <c r="FR77" s="423"/>
      <c r="FS77" s="423"/>
      <c r="FT77" s="423"/>
      <c r="FU77" s="423"/>
      <c r="FV77" s="203"/>
      <c r="FW77" s="204"/>
      <c r="FX77" s="600" t="str">
        <f t="shared" si="136"/>
        <v/>
      </c>
      <c r="FY77" s="601"/>
      <c r="FZ77" s="603"/>
      <c r="GA77" s="602" t="str">
        <f t="shared" si="168"/>
        <v/>
      </c>
      <c r="GB77" s="120" t="str">
        <f>IF(ISBLANK(FV77),"",IF(ISBLANK(FZ77),0,FZ77)*ion21Coop!$F$46/100+FX77-FZ77)</f>
        <v/>
      </c>
      <c r="GC77" s="590"/>
      <c r="GD77" s="119">
        <f t="shared" si="169"/>
        <v>12</v>
      </c>
      <c r="GE77" s="427" t="str">
        <f t="shared" si="201"/>
        <v/>
      </c>
      <c r="GF77" s="123">
        <v>72</v>
      </c>
      <c r="GG77" s="425"/>
      <c r="GH77" s="423"/>
      <c r="GI77" s="423"/>
      <c r="GJ77" s="423"/>
      <c r="GK77" s="423"/>
      <c r="GL77" s="203"/>
      <c r="GM77" s="204"/>
      <c r="GN77" s="600" t="str">
        <f t="shared" si="137"/>
        <v/>
      </c>
      <c r="GO77" s="601"/>
      <c r="GP77" s="603"/>
      <c r="GQ77" s="602" t="str">
        <f t="shared" si="170"/>
        <v/>
      </c>
      <c r="GR77" s="120" t="str">
        <f>IF(ISBLANK(GL77),"",IF(ISBLANK(GP77),0,GP77)*ion21Coop!$F$46/100+GN77-GP77)</f>
        <v/>
      </c>
      <c r="GT77" s="119">
        <f t="shared" si="171"/>
        <v>13</v>
      </c>
      <c r="GU77" s="427" t="str">
        <f t="shared" si="202"/>
        <v/>
      </c>
      <c r="GV77" s="123">
        <v>72</v>
      </c>
      <c r="GW77" s="425"/>
      <c r="GX77" s="423"/>
      <c r="GY77" s="423"/>
      <c r="GZ77" s="423"/>
      <c r="HA77" s="423"/>
      <c r="HB77" s="203"/>
      <c r="HC77" s="204"/>
      <c r="HD77" s="600" t="str">
        <f t="shared" si="138"/>
        <v/>
      </c>
      <c r="HE77" s="601"/>
      <c r="HF77" s="603"/>
      <c r="HG77" s="602" t="str">
        <f t="shared" si="172"/>
        <v/>
      </c>
      <c r="HH77" s="120" t="str">
        <f>IF(ISBLANK(HB77),"",IF(ISBLANK(HF77),0,HF77)*ion21Coop!$F$46/100+HD77-HF77)</f>
        <v/>
      </c>
      <c r="HI77" s="590"/>
      <c r="HJ77" s="119">
        <f t="shared" si="173"/>
        <v>14</v>
      </c>
      <c r="HK77" s="427" t="str">
        <f t="shared" si="203"/>
        <v/>
      </c>
      <c r="HL77" s="123">
        <v>72</v>
      </c>
      <c r="HM77" s="425"/>
      <c r="HN77" s="423"/>
      <c r="HO77" s="423"/>
      <c r="HP77" s="423"/>
      <c r="HQ77" s="423"/>
      <c r="HR77" s="203"/>
      <c r="HS77" s="204"/>
      <c r="HT77" s="600" t="str">
        <f t="shared" si="139"/>
        <v/>
      </c>
      <c r="HU77" s="601"/>
      <c r="HV77" s="603"/>
      <c r="HW77" s="602" t="str">
        <f t="shared" si="174"/>
        <v/>
      </c>
      <c r="HX77" s="120" t="str">
        <f>IF(ISBLANK(HR77),"",IF(ISBLANK(HV77),0,HV77)*ion21Coop!$F$46/100+HT77-HV77)</f>
        <v/>
      </c>
      <c r="HY77" s="590"/>
      <c r="HZ77" s="119">
        <f t="shared" si="175"/>
        <v>15</v>
      </c>
      <c r="IA77" s="427" t="str">
        <f t="shared" si="204"/>
        <v/>
      </c>
      <c r="IB77" s="123">
        <v>72</v>
      </c>
      <c r="IC77" s="425"/>
      <c r="ID77" s="423"/>
      <c r="IE77" s="423"/>
      <c r="IF77" s="423"/>
      <c r="IG77" s="423"/>
      <c r="IH77" s="203"/>
      <c r="II77" s="204"/>
      <c r="IJ77" s="600" t="str">
        <f t="shared" si="140"/>
        <v/>
      </c>
      <c r="IK77" s="601"/>
      <c r="IL77" s="603"/>
      <c r="IM77" s="602" t="str">
        <f t="shared" si="176"/>
        <v/>
      </c>
      <c r="IN77" s="120" t="str">
        <f>IF(ISBLANK(IH77),"",IF(ISBLANK(IL77),0,IL77)*ion21Coop!$F$46/100+IJ77-IL77)</f>
        <v/>
      </c>
      <c r="IP77" s="119">
        <f t="shared" si="177"/>
        <v>16</v>
      </c>
      <c r="IQ77" s="427" t="str">
        <f t="shared" si="205"/>
        <v/>
      </c>
      <c r="IR77" s="123">
        <v>72</v>
      </c>
      <c r="IS77" s="425"/>
      <c r="IT77" s="423"/>
      <c r="IU77" s="423"/>
      <c r="IV77" s="423"/>
      <c r="IW77" s="423"/>
      <c r="IX77" s="203"/>
      <c r="IY77" s="204"/>
      <c r="IZ77" s="600" t="str">
        <f t="shared" si="141"/>
        <v/>
      </c>
      <c r="JA77" s="601"/>
      <c r="JB77" s="603"/>
      <c r="JC77" s="602" t="str">
        <f t="shared" si="178"/>
        <v/>
      </c>
      <c r="JD77" s="120" t="str">
        <f>IF(ISBLANK(IX77),"",IF(ISBLANK(JB77),0,JB77)*ion21Coop!$F$46/100+IZ77-JB77)</f>
        <v/>
      </c>
      <c r="JF77" s="119">
        <f t="shared" si="179"/>
        <v>17</v>
      </c>
      <c r="JG77" s="427" t="str">
        <f t="shared" si="206"/>
        <v/>
      </c>
      <c r="JH77" s="123">
        <v>72</v>
      </c>
      <c r="JI77" s="425"/>
      <c r="JJ77" s="423"/>
      <c r="JK77" s="423"/>
      <c r="JL77" s="423"/>
      <c r="JM77" s="423"/>
      <c r="JN77" s="203"/>
      <c r="JO77" s="204"/>
      <c r="JP77" s="600" t="str">
        <f t="shared" si="142"/>
        <v/>
      </c>
      <c r="JQ77" s="601"/>
      <c r="JR77" s="603"/>
      <c r="JS77" s="602" t="str">
        <f t="shared" si="180"/>
        <v/>
      </c>
      <c r="JT77" s="120" t="str">
        <f>IF(ISBLANK(JN77),"",IF(ISBLANK(JR77),0,JR77)*ion21Coop!$F$46/100+JP77-JR77)</f>
        <v/>
      </c>
      <c r="JV77" s="119">
        <f t="shared" si="181"/>
        <v>18</v>
      </c>
      <c r="JW77" s="427" t="str">
        <f t="shared" si="207"/>
        <v/>
      </c>
      <c r="JX77" s="123">
        <v>72</v>
      </c>
      <c r="JY77" s="425"/>
      <c r="JZ77" s="423"/>
      <c r="KA77" s="423"/>
      <c r="KB77" s="423"/>
      <c r="KC77" s="423"/>
      <c r="KD77" s="203"/>
      <c r="KE77" s="204"/>
      <c r="KF77" s="600" t="str">
        <f t="shared" si="143"/>
        <v/>
      </c>
      <c r="KG77" s="601"/>
      <c r="KH77" s="603"/>
      <c r="KI77" s="602" t="str">
        <f t="shared" si="182"/>
        <v/>
      </c>
      <c r="KJ77" s="120" t="str">
        <f>IF(ISBLANK(KD77),"",IF(ISBLANK(KH77),0,KH77)*ion21Coop!$F$46/100+KF77-KH77)</f>
        <v/>
      </c>
      <c r="KL77" s="119">
        <f t="shared" si="183"/>
        <v>19</v>
      </c>
      <c r="KM77" s="427" t="str">
        <f t="shared" si="208"/>
        <v/>
      </c>
      <c r="KN77" s="123">
        <v>72</v>
      </c>
      <c r="KO77" s="425"/>
      <c r="KP77" s="423"/>
      <c r="KQ77" s="423"/>
      <c r="KR77" s="423"/>
      <c r="KS77" s="423"/>
      <c r="KT77" s="203"/>
      <c r="KU77" s="204"/>
      <c r="KV77" s="600" t="str">
        <f t="shared" si="144"/>
        <v/>
      </c>
      <c r="KW77" s="601"/>
      <c r="KX77" s="603"/>
      <c r="KY77" s="602" t="str">
        <f t="shared" si="184"/>
        <v/>
      </c>
      <c r="KZ77" s="120" t="str">
        <f>IF(ISBLANK(KT77),"",IF(ISBLANK(KX77),0,KX77)*ion21Coop!$F$46/100+KV77-KX77)</f>
        <v/>
      </c>
      <c r="LB77" s="119">
        <f t="shared" si="185"/>
        <v>20</v>
      </c>
      <c r="LC77" s="123" t="str">
        <f t="shared" si="209"/>
        <v/>
      </c>
      <c r="LD77" s="123">
        <v>72</v>
      </c>
      <c r="LE77" s="425"/>
      <c r="LF77" s="423"/>
      <c r="LG77" s="423"/>
      <c r="LH77" s="423"/>
      <c r="LI77" s="423"/>
      <c r="LJ77" s="203"/>
      <c r="LK77" s="204"/>
      <c r="LL77" s="120" t="str">
        <f t="shared" si="145"/>
        <v/>
      </c>
      <c r="LM77" s="601"/>
      <c r="LN77" s="603"/>
      <c r="LO77" s="599" t="str">
        <f t="shared" si="186"/>
        <v/>
      </c>
      <c r="LP77" s="120" t="str">
        <f>IF(ISBLANK(LJ77),"",IF(ISBLANK(LN77),0,LN77)*ion21Coop!$F$46/100+LL77-LN77)</f>
        <v/>
      </c>
      <c r="LR77" s="119">
        <f t="shared" si="187"/>
        <v>21</v>
      </c>
      <c r="LS77" s="123" t="str">
        <f t="shared" si="210"/>
        <v/>
      </c>
      <c r="LT77" s="123">
        <v>72</v>
      </c>
      <c r="LU77" s="425"/>
      <c r="LV77" s="423"/>
      <c r="LW77" s="423"/>
      <c r="LX77" s="423"/>
      <c r="LY77" s="423"/>
      <c r="LZ77" s="203"/>
      <c r="MA77" s="204"/>
      <c r="MB77" s="120" t="str">
        <f t="shared" si="146"/>
        <v/>
      </c>
      <c r="MC77" s="601"/>
      <c r="MD77" s="603"/>
      <c r="ME77" s="599" t="str">
        <f t="shared" si="188"/>
        <v/>
      </c>
      <c r="MF77" s="120" t="str">
        <f>IF(ISBLANK(LZ77),"",IF(ISBLANK(MD77),0,MD77)*ion21Coop!$F$46/100+MB77-MD77)</f>
        <v/>
      </c>
    </row>
    <row r="78" spans="10:344" x14ac:dyDescent="0.3">
      <c r="J78" s="119">
        <f t="shared" si="147"/>
        <v>1</v>
      </c>
      <c r="K78" s="123" t="str">
        <f t="shared" si="190"/>
        <v>YaJo</v>
      </c>
      <c r="L78" s="123">
        <v>73</v>
      </c>
      <c r="M78" s="585"/>
      <c r="N78" s="351"/>
      <c r="O78" s="351"/>
      <c r="P78" s="351"/>
      <c r="Q78" s="351"/>
      <c r="R78" s="202"/>
      <c r="S78" s="349"/>
      <c r="T78" s="120" t="str">
        <f t="shared" si="189"/>
        <v/>
      </c>
      <c r="U78" s="597"/>
      <c r="V78" s="598"/>
      <c r="W78" s="599" t="str">
        <f t="shared" si="148"/>
        <v/>
      </c>
      <c r="X78" s="120" t="str">
        <f>IF(ISBLANK(R78),"",IF(ISBLANK(V78),0,V78)*ion21Coop!$F$46/100+T78-V78)</f>
        <v/>
      </c>
      <c r="Y78" s="590"/>
      <c r="Z78" s="119">
        <f t="shared" si="149"/>
        <v>2</v>
      </c>
      <c r="AA78" s="123" t="str">
        <f t="shared" si="191"/>
        <v>GeLo</v>
      </c>
      <c r="AB78" s="123">
        <v>73</v>
      </c>
      <c r="AC78" s="616"/>
      <c r="AD78" s="423"/>
      <c r="AE78" s="423"/>
      <c r="AF78" s="423"/>
      <c r="AG78" s="423"/>
      <c r="AH78" s="203"/>
      <c r="AI78" s="204"/>
      <c r="AJ78" s="120" t="str">
        <f t="shared" si="127"/>
        <v/>
      </c>
      <c r="AK78" s="601"/>
      <c r="AL78" s="603"/>
      <c r="AM78" s="599" t="str">
        <f t="shared" si="150"/>
        <v/>
      </c>
      <c r="AN78" s="120" t="str">
        <f>IF(ISBLANK(AH78),"",IF(ISBLANK(AL78),0,AL78)*ion21Coop!$F$46/100+AJ78-AL78)</f>
        <v/>
      </c>
      <c r="AO78" s="577"/>
      <c r="AP78" s="119">
        <f t="shared" si="151"/>
        <v>3</v>
      </c>
      <c r="AQ78" s="123" t="str">
        <f t="shared" si="192"/>
        <v>MiDo</v>
      </c>
      <c r="AR78" s="123">
        <v>73</v>
      </c>
      <c r="AS78" s="585"/>
      <c r="AT78" s="351"/>
      <c r="AU78" s="351"/>
      <c r="AV78" s="351"/>
      <c r="AW78" s="351"/>
      <c r="AX78" s="202"/>
      <c r="AY78" s="349"/>
      <c r="AZ78" s="120" t="str">
        <f t="shared" si="128"/>
        <v/>
      </c>
      <c r="BA78" s="597"/>
      <c r="BB78" s="598"/>
      <c r="BC78" s="599" t="str">
        <f t="shared" si="152"/>
        <v/>
      </c>
      <c r="BD78" s="120" t="str">
        <f>IF(ISBLANK(AX78),"",IF(ISBLANK(BB78),0,BB78)*ion21Coop!$F$46/100+AZ78-BB78)</f>
        <v/>
      </c>
      <c r="BF78" s="119">
        <f t="shared" si="153"/>
        <v>4</v>
      </c>
      <c r="BG78" s="123" t="str">
        <f t="shared" si="193"/>
        <v>EmNi</v>
      </c>
      <c r="BH78" s="123">
        <v>73</v>
      </c>
      <c r="BI78" s="585"/>
      <c r="BJ78" s="351"/>
      <c r="BK78" s="351"/>
      <c r="BL78" s="351"/>
      <c r="BM78" s="351"/>
      <c r="BN78" s="202"/>
      <c r="BO78" s="349"/>
      <c r="BP78" s="120" t="str">
        <f t="shared" si="129"/>
        <v/>
      </c>
      <c r="BQ78" s="597"/>
      <c r="BR78" s="598"/>
      <c r="BS78" s="599" t="str">
        <f t="shared" si="154"/>
        <v/>
      </c>
      <c r="BT78" s="120" t="str">
        <f>IF(ISBLANK(BN78),"",IF(ISBLANK(BR78),0,BR78)*ion21Coop!$F$46/100+BP78-BR78)</f>
        <v/>
      </c>
      <c r="BU78" s="590"/>
      <c r="BV78" s="119">
        <f t="shared" si="155"/>
        <v>5</v>
      </c>
      <c r="BW78" s="123" t="str">
        <f t="shared" si="194"/>
        <v>HeJe</v>
      </c>
      <c r="BX78" s="123">
        <v>73</v>
      </c>
      <c r="BY78" s="616"/>
      <c r="BZ78" s="423"/>
      <c r="CA78" s="423"/>
      <c r="CB78" s="423"/>
      <c r="CC78" s="423"/>
      <c r="CD78" s="203"/>
      <c r="CE78" s="204"/>
      <c r="CF78" s="120" t="str">
        <f t="shared" si="130"/>
        <v/>
      </c>
      <c r="CG78" s="601"/>
      <c r="CH78" s="603"/>
      <c r="CI78" s="599" t="str">
        <f t="shared" si="156"/>
        <v/>
      </c>
      <c r="CJ78" s="120" t="str">
        <f>IF(ISBLANK(CD78),"",IF(ISBLANK(CH78),0,CH78)*ion21Coop!$F$46/100+CF78-CH78)</f>
        <v/>
      </c>
      <c r="CK78" s="590"/>
      <c r="CL78" s="119">
        <f t="shared" si="157"/>
        <v>6</v>
      </c>
      <c r="CM78" s="123" t="str">
        <f t="shared" si="195"/>
        <v/>
      </c>
      <c r="CN78" s="123">
        <v>73</v>
      </c>
      <c r="CO78" s="616"/>
      <c r="CP78" s="423"/>
      <c r="CQ78" s="423"/>
      <c r="CR78" s="423"/>
      <c r="CS78" s="423"/>
      <c r="CT78" s="203"/>
      <c r="CU78" s="204"/>
      <c r="CV78" s="120" t="str">
        <f t="shared" si="131"/>
        <v/>
      </c>
      <c r="CW78" s="601"/>
      <c r="CX78" s="603"/>
      <c r="CY78" s="599" t="str">
        <f t="shared" si="158"/>
        <v/>
      </c>
      <c r="CZ78" s="120" t="str">
        <f>IF(ISBLANK(CT78),"",IF(ISBLANK(CX78),0,CX78)*ion21Coop!$F$46/100+CV78-CX78)</f>
        <v/>
      </c>
      <c r="DB78" s="119">
        <f t="shared" si="159"/>
        <v>7</v>
      </c>
      <c r="DC78" s="123" t="str">
        <f t="shared" si="196"/>
        <v/>
      </c>
      <c r="DD78" s="123">
        <v>73</v>
      </c>
      <c r="DE78" s="616"/>
      <c r="DF78" s="423"/>
      <c r="DG78" s="423"/>
      <c r="DH78" s="423"/>
      <c r="DI78" s="423"/>
      <c r="DJ78" s="203"/>
      <c r="DK78" s="204"/>
      <c r="DL78" s="120" t="str">
        <f t="shared" si="132"/>
        <v/>
      </c>
      <c r="DM78" s="601"/>
      <c r="DN78" s="603"/>
      <c r="DO78" s="599" t="str">
        <f t="shared" si="160"/>
        <v/>
      </c>
      <c r="DP78" s="120" t="str">
        <f>IF(ISBLANK(DJ78),"",IF(ISBLANK(DN78),0,DN78)*ion21Coop!$F$46/100+DL78-DN78)</f>
        <v/>
      </c>
      <c r="DQ78" s="590"/>
      <c r="DR78" s="119">
        <f t="shared" si="161"/>
        <v>8</v>
      </c>
      <c r="DS78" s="123" t="str">
        <f t="shared" si="197"/>
        <v/>
      </c>
      <c r="DT78" s="123">
        <v>73</v>
      </c>
      <c r="DU78" s="616"/>
      <c r="DV78" s="423"/>
      <c r="DW78" s="423"/>
      <c r="DX78" s="423"/>
      <c r="DY78" s="423"/>
      <c r="DZ78" s="203"/>
      <c r="EA78" s="204"/>
      <c r="EB78" s="120" t="str">
        <f t="shared" si="133"/>
        <v/>
      </c>
      <c r="EC78" s="601"/>
      <c r="ED78" s="603"/>
      <c r="EE78" s="599" t="str">
        <f t="shared" si="162"/>
        <v/>
      </c>
      <c r="EF78" s="120" t="str">
        <f>IF(ISBLANK(DZ78),"",IF(ISBLANK(ED78),0,ED78)*ion21Coop!$F$46/100+EB78-ED78)</f>
        <v/>
      </c>
      <c r="EG78" s="590"/>
      <c r="EH78" s="119">
        <f t="shared" si="163"/>
        <v>9</v>
      </c>
      <c r="EI78" s="427" t="str">
        <f t="shared" si="198"/>
        <v/>
      </c>
      <c r="EJ78" s="123">
        <v>73</v>
      </c>
      <c r="EK78" s="425"/>
      <c r="EL78" s="423"/>
      <c r="EM78" s="423"/>
      <c r="EN78" s="423"/>
      <c r="EO78" s="423"/>
      <c r="EP78" s="203"/>
      <c r="EQ78" s="204"/>
      <c r="ER78" s="600" t="str">
        <f t="shared" si="134"/>
        <v/>
      </c>
      <c r="ES78" s="601"/>
      <c r="ET78" s="603"/>
      <c r="EU78" s="602" t="str">
        <f t="shared" si="164"/>
        <v/>
      </c>
      <c r="EV78" s="120" t="str">
        <f>IF(ISBLANK(EP78),"",IF(ISBLANK(ET78),0,ET78)*ion21Coop!$F$46/100+ER78-ET78)</f>
        <v/>
      </c>
      <c r="EX78" s="119">
        <f t="shared" si="165"/>
        <v>10</v>
      </c>
      <c r="EY78" s="427" t="str">
        <f t="shared" si="199"/>
        <v/>
      </c>
      <c r="EZ78" s="123">
        <v>73</v>
      </c>
      <c r="FA78" s="425"/>
      <c r="FB78" s="423"/>
      <c r="FC78" s="423"/>
      <c r="FD78" s="423"/>
      <c r="FE78" s="423"/>
      <c r="FF78" s="203"/>
      <c r="FG78" s="204"/>
      <c r="FH78" s="600" t="str">
        <f t="shared" si="135"/>
        <v/>
      </c>
      <c r="FI78" s="601"/>
      <c r="FJ78" s="603"/>
      <c r="FK78" s="602" t="str">
        <f t="shared" si="166"/>
        <v/>
      </c>
      <c r="FL78" s="120" t="str">
        <f>IF(ISBLANK(FF78),"",IF(ISBLANK(FJ78),0,FJ78)*ion21Coop!$F$46/100+FH78-FJ78)</f>
        <v/>
      </c>
      <c r="FM78" s="590"/>
      <c r="FN78" s="119">
        <f t="shared" si="167"/>
        <v>11</v>
      </c>
      <c r="FO78" s="427" t="str">
        <f t="shared" si="200"/>
        <v/>
      </c>
      <c r="FP78" s="123">
        <v>73</v>
      </c>
      <c r="FQ78" s="425"/>
      <c r="FR78" s="423"/>
      <c r="FS78" s="423"/>
      <c r="FT78" s="423"/>
      <c r="FU78" s="423"/>
      <c r="FV78" s="203"/>
      <c r="FW78" s="204"/>
      <c r="FX78" s="600" t="str">
        <f t="shared" si="136"/>
        <v/>
      </c>
      <c r="FY78" s="601"/>
      <c r="FZ78" s="603"/>
      <c r="GA78" s="602" t="str">
        <f t="shared" si="168"/>
        <v/>
      </c>
      <c r="GB78" s="120" t="str">
        <f>IF(ISBLANK(FV78),"",IF(ISBLANK(FZ78),0,FZ78)*ion21Coop!$F$46/100+FX78-FZ78)</f>
        <v/>
      </c>
      <c r="GC78" s="590"/>
      <c r="GD78" s="119">
        <f t="shared" si="169"/>
        <v>12</v>
      </c>
      <c r="GE78" s="427" t="str">
        <f t="shared" si="201"/>
        <v/>
      </c>
      <c r="GF78" s="123">
        <v>73</v>
      </c>
      <c r="GG78" s="425"/>
      <c r="GH78" s="423"/>
      <c r="GI78" s="423"/>
      <c r="GJ78" s="423"/>
      <c r="GK78" s="423"/>
      <c r="GL78" s="203"/>
      <c r="GM78" s="204"/>
      <c r="GN78" s="600" t="str">
        <f t="shared" si="137"/>
        <v/>
      </c>
      <c r="GO78" s="601"/>
      <c r="GP78" s="603"/>
      <c r="GQ78" s="602" t="str">
        <f t="shared" si="170"/>
        <v/>
      </c>
      <c r="GR78" s="120" t="str">
        <f>IF(ISBLANK(GL78),"",IF(ISBLANK(GP78),0,GP78)*ion21Coop!$F$46/100+GN78-GP78)</f>
        <v/>
      </c>
      <c r="GT78" s="119">
        <f t="shared" si="171"/>
        <v>13</v>
      </c>
      <c r="GU78" s="427" t="str">
        <f t="shared" si="202"/>
        <v/>
      </c>
      <c r="GV78" s="123">
        <v>73</v>
      </c>
      <c r="GW78" s="425"/>
      <c r="GX78" s="423"/>
      <c r="GY78" s="423"/>
      <c r="GZ78" s="423"/>
      <c r="HA78" s="423"/>
      <c r="HB78" s="203"/>
      <c r="HC78" s="204"/>
      <c r="HD78" s="600" t="str">
        <f t="shared" si="138"/>
        <v/>
      </c>
      <c r="HE78" s="601"/>
      <c r="HF78" s="603"/>
      <c r="HG78" s="602" t="str">
        <f t="shared" si="172"/>
        <v/>
      </c>
      <c r="HH78" s="120" t="str">
        <f>IF(ISBLANK(HB78),"",IF(ISBLANK(HF78),0,HF78)*ion21Coop!$F$46/100+HD78-HF78)</f>
        <v/>
      </c>
      <c r="HI78" s="590"/>
      <c r="HJ78" s="119">
        <f t="shared" si="173"/>
        <v>14</v>
      </c>
      <c r="HK78" s="427" t="str">
        <f t="shared" si="203"/>
        <v/>
      </c>
      <c r="HL78" s="123">
        <v>73</v>
      </c>
      <c r="HM78" s="425"/>
      <c r="HN78" s="423"/>
      <c r="HO78" s="423"/>
      <c r="HP78" s="423"/>
      <c r="HQ78" s="423"/>
      <c r="HR78" s="203"/>
      <c r="HS78" s="204"/>
      <c r="HT78" s="600" t="str">
        <f t="shared" si="139"/>
        <v/>
      </c>
      <c r="HU78" s="601"/>
      <c r="HV78" s="603"/>
      <c r="HW78" s="602" t="str">
        <f t="shared" si="174"/>
        <v/>
      </c>
      <c r="HX78" s="120" t="str">
        <f>IF(ISBLANK(HR78),"",IF(ISBLANK(HV78),0,HV78)*ion21Coop!$F$46/100+HT78-HV78)</f>
        <v/>
      </c>
      <c r="HY78" s="590"/>
      <c r="HZ78" s="119">
        <f t="shared" si="175"/>
        <v>15</v>
      </c>
      <c r="IA78" s="427" t="str">
        <f t="shared" si="204"/>
        <v/>
      </c>
      <c r="IB78" s="123">
        <v>73</v>
      </c>
      <c r="IC78" s="425"/>
      <c r="ID78" s="423"/>
      <c r="IE78" s="423"/>
      <c r="IF78" s="423"/>
      <c r="IG78" s="423"/>
      <c r="IH78" s="203"/>
      <c r="II78" s="204"/>
      <c r="IJ78" s="600" t="str">
        <f t="shared" si="140"/>
        <v/>
      </c>
      <c r="IK78" s="601"/>
      <c r="IL78" s="603"/>
      <c r="IM78" s="602" t="str">
        <f t="shared" si="176"/>
        <v/>
      </c>
      <c r="IN78" s="120" t="str">
        <f>IF(ISBLANK(IH78),"",IF(ISBLANK(IL78),0,IL78)*ion21Coop!$F$46/100+IJ78-IL78)</f>
        <v/>
      </c>
      <c r="IP78" s="119">
        <f t="shared" si="177"/>
        <v>16</v>
      </c>
      <c r="IQ78" s="427" t="str">
        <f t="shared" si="205"/>
        <v/>
      </c>
      <c r="IR78" s="123">
        <v>73</v>
      </c>
      <c r="IS78" s="425"/>
      <c r="IT78" s="423"/>
      <c r="IU78" s="423"/>
      <c r="IV78" s="423"/>
      <c r="IW78" s="423"/>
      <c r="IX78" s="203"/>
      <c r="IY78" s="204"/>
      <c r="IZ78" s="600" t="str">
        <f t="shared" si="141"/>
        <v/>
      </c>
      <c r="JA78" s="601"/>
      <c r="JB78" s="603"/>
      <c r="JC78" s="602" t="str">
        <f t="shared" si="178"/>
        <v/>
      </c>
      <c r="JD78" s="120" t="str">
        <f>IF(ISBLANK(IX78),"",IF(ISBLANK(JB78),0,JB78)*ion21Coop!$F$46/100+IZ78-JB78)</f>
        <v/>
      </c>
      <c r="JF78" s="119">
        <f t="shared" si="179"/>
        <v>17</v>
      </c>
      <c r="JG78" s="427" t="str">
        <f t="shared" si="206"/>
        <v/>
      </c>
      <c r="JH78" s="123">
        <v>73</v>
      </c>
      <c r="JI78" s="425"/>
      <c r="JJ78" s="423"/>
      <c r="JK78" s="423"/>
      <c r="JL78" s="423"/>
      <c r="JM78" s="423"/>
      <c r="JN78" s="203"/>
      <c r="JO78" s="204"/>
      <c r="JP78" s="600" t="str">
        <f t="shared" si="142"/>
        <v/>
      </c>
      <c r="JQ78" s="601"/>
      <c r="JR78" s="603"/>
      <c r="JS78" s="602" t="str">
        <f t="shared" si="180"/>
        <v/>
      </c>
      <c r="JT78" s="120" t="str">
        <f>IF(ISBLANK(JN78),"",IF(ISBLANK(JR78),0,JR78)*ion21Coop!$F$46/100+JP78-JR78)</f>
        <v/>
      </c>
      <c r="JV78" s="119">
        <f t="shared" si="181"/>
        <v>18</v>
      </c>
      <c r="JW78" s="427" t="str">
        <f t="shared" si="207"/>
        <v/>
      </c>
      <c r="JX78" s="123">
        <v>73</v>
      </c>
      <c r="JY78" s="425"/>
      <c r="JZ78" s="423"/>
      <c r="KA78" s="423"/>
      <c r="KB78" s="423"/>
      <c r="KC78" s="423"/>
      <c r="KD78" s="203"/>
      <c r="KE78" s="204"/>
      <c r="KF78" s="600" t="str">
        <f t="shared" si="143"/>
        <v/>
      </c>
      <c r="KG78" s="601"/>
      <c r="KH78" s="603"/>
      <c r="KI78" s="602" t="str">
        <f t="shared" si="182"/>
        <v/>
      </c>
      <c r="KJ78" s="120" t="str">
        <f>IF(ISBLANK(KD78),"",IF(ISBLANK(KH78),0,KH78)*ion21Coop!$F$46/100+KF78-KH78)</f>
        <v/>
      </c>
      <c r="KL78" s="119">
        <f t="shared" si="183"/>
        <v>19</v>
      </c>
      <c r="KM78" s="427" t="str">
        <f t="shared" si="208"/>
        <v/>
      </c>
      <c r="KN78" s="123">
        <v>73</v>
      </c>
      <c r="KO78" s="425"/>
      <c r="KP78" s="423"/>
      <c r="KQ78" s="423"/>
      <c r="KR78" s="423"/>
      <c r="KS78" s="423"/>
      <c r="KT78" s="203"/>
      <c r="KU78" s="204"/>
      <c r="KV78" s="600" t="str">
        <f t="shared" si="144"/>
        <v/>
      </c>
      <c r="KW78" s="601"/>
      <c r="KX78" s="603"/>
      <c r="KY78" s="602" t="str">
        <f t="shared" si="184"/>
        <v/>
      </c>
      <c r="KZ78" s="120" t="str">
        <f>IF(ISBLANK(KT78),"",IF(ISBLANK(KX78),0,KX78)*ion21Coop!$F$46/100+KV78-KX78)</f>
        <v/>
      </c>
      <c r="LB78" s="119">
        <f t="shared" si="185"/>
        <v>20</v>
      </c>
      <c r="LC78" s="123" t="str">
        <f t="shared" si="209"/>
        <v/>
      </c>
      <c r="LD78" s="123">
        <v>73</v>
      </c>
      <c r="LE78" s="425"/>
      <c r="LF78" s="423"/>
      <c r="LG78" s="423"/>
      <c r="LH78" s="423"/>
      <c r="LI78" s="423"/>
      <c r="LJ78" s="203"/>
      <c r="LK78" s="204"/>
      <c r="LL78" s="120" t="str">
        <f t="shared" si="145"/>
        <v/>
      </c>
      <c r="LM78" s="601"/>
      <c r="LN78" s="603"/>
      <c r="LO78" s="599" t="str">
        <f t="shared" si="186"/>
        <v/>
      </c>
      <c r="LP78" s="120" t="str">
        <f>IF(ISBLANK(LJ78),"",IF(ISBLANK(LN78),0,LN78)*ion21Coop!$F$46/100+LL78-LN78)</f>
        <v/>
      </c>
      <c r="LR78" s="119">
        <f t="shared" si="187"/>
        <v>21</v>
      </c>
      <c r="LS78" s="123" t="str">
        <f t="shared" si="210"/>
        <v/>
      </c>
      <c r="LT78" s="123">
        <v>73</v>
      </c>
      <c r="LU78" s="425"/>
      <c r="LV78" s="423"/>
      <c r="LW78" s="423"/>
      <c r="LX78" s="423"/>
      <c r="LY78" s="423"/>
      <c r="LZ78" s="203"/>
      <c r="MA78" s="204"/>
      <c r="MB78" s="120" t="str">
        <f t="shared" si="146"/>
        <v/>
      </c>
      <c r="MC78" s="601"/>
      <c r="MD78" s="603"/>
      <c r="ME78" s="599" t="str">
        <f t="shared" si="188"/>
        <v/>
      </c>
      <c r="MF78" s="120" t="str">
        <f>IF(ISBLANK(LZ78),"",IF(ISBLANK(MD78),0,MD78)*ion21Coop!$F$46/100+MB78-MD78)</f>
        <v/>
      </c>
    </row>
    <row r="79" spans="10:344" x14ac:dyDescent="0.3">
      <c r="J79" s="119">
        <f t="shared" si="147"/>
        <v>1</v>
      </c>
      <c r="K79" s="123" t="str">
        <f t="shared" si="190"/>
        <v>YaJo</v>
      </c>
      <c r="L79" s="123">
        <v>74</v>
      </c>
      <c r="M79" s="585"/>
      <c r="N79" s="351"/>
      <c r="O79" s="351"/>
      <c r="P79" s="351"/>
      <c r="Q79" s="351"/>
      <c r="R79" s="202"/>
      <c r="S79" s="349"/>
      <c r="T79" s="120" t="str">
        <f t="shared" si="189"/>
        <v/>
      </c>
      <c r="U79" s="597"/>
      <c r="V79" s="598"/>
      <c r="W79" s="599" t="str">
        <f t="shared" si="148"/>
        <v/>
      </c>
      <c r="X79" s="120" t="str">
        <f>IF(ISBLANK(R79),"",IF(ISBLANK(V79),0,V79)*ion21Coop!$F$46/100+T79-V79)</f>
        <v/>
      </c>
      <c r="Y79" s="590"/>
      <c r="Z79" s="119">
        <f t="shared" si="149"/>
        <v>2</v>
      </c>
      <c r="AA79" s="123" t="str">
        <f t="shared" si="191"/>
        <v>GeLo</v>
      </c>
      <c r="AB79" s="123">
        <v>74</v>
      </c>
      <c r="AC79" s="616"/>
      <c r="AD79" s="423"/>
      <c r="AE79" s="423"/>
      <c r="AF79" s="423"/>
      <c r="AG79" s="423"/>
      <c r="AH79" s="203"/>
      <c r="AI79" s="204"/>
      <c r="AJ79" s="120" t="str">
        <f t="shared" si="127"/>
        <v/>
      </c>
      <c r="AK79" s="601"/>
      <c r="AL79" s="603"/>
      <c r="AM79" s="599" t="str">
        <f t="shared" si="150"/>
        <v/>
      </c>
      <c r="AN79" s="120" t="str">
        <f>IF(ISBLANK(AH79),"",IF(ISBLANK(AL79),0,AL79)*ion21Coop!$F$46/100+AJ79-AL79)</f>
        <v/>
      </c>
      <c r="AO79" s="577"/>
      <c r="AP79" s="119">
        <f t="shared" si="151"/>
        <v>3</v>
      </c>
      <c r="AQ79" s="123" t="str">
        <f t="shared" si="192"/>
        <v>MiDo</v>
      </c>
      <c r="AR79" s="123">
        <v>74</v>
      </c>
      <c r="AS79" s="585"/>
      <c r="AT79" s="351"/>
      <c r="AU79" s="351"/>
      <c r="AV79" s="351"/>
      <c r="AW79" s="351"/>
      <c r="AX79" s="202"/>
      <c r="AY79" s="349"/>
      <c r="AZ79" s="120" t="str">
        <f t="shared" si="128"/>
        <v/>
      </c>
      <c r="BA79" s="597"/>
      <c r="BB79" s="598"/>
      <c r="BC79" s="599" t="str">
        <f t="shared" si="152"/>
        <v/>
      </c>
      <c r="BD79" s="120" t="str">
        <f>IF(ISBLANK(AX79),"",IF(ISBLANK(BB79),0,BB79)*ion21Coop!$F$46/100+AZ79-BB79)</f>
        <v/>
      </c>
      <c r="BF79" s="119">
        <f t="shared" si="153"/>
        <v>4</v>
      </c>
      <c r="BG79" s="123" t="str">
        <f t="shared" si="193"/>
        <v>EmNi</v>
      </c>
      <c r="BH79" s="123">
        <v>74</v>
      </c>
      <c r="BI79" s="585"/>
      <c r="BJ79" s="351"/>
      <c r="BK79" s="351"/>
      <c r="BL79" s="351"/>
      <c r="BM79" s="351"/>
      <c r="BN79" s="202"/>
      <c r="BO79" s="349"/>
      <c r="BP79" s="120" t="str">
        <f t="shared" si="129"/>
        <v/>
      </c>
      <c r="BQ79" s="597"/>
      <c r="BR79" s="598"/>
      <c r="BS79" s="599" t="str">
        <f t="shared" si="154"/>
        <v/>
      </c>
      <c r="BT79" s="120" t="str">
        <f>IF(ISBLANK(BN79),"",IF(ISBLANK(BR79),0,BR79)*ion21Coop!$F$46/100+BP79-BR79)</f>
        <v/>
      </c>
      <c r="BU79" s="590"/>
      <c r="BV79" s="119">
        <f t="shared" si="155"/>
        <v>5</v>
      </c>
      <c r="BW79" s="123" t="str">
        <f t="shared" si="194"/>
        <v>HeJe</v>
      </c>
      <c r="BX79" s="123">
        <v>74</v>
      </c>
      <c r="BY79" s="616"/>
      <c r="BZ79" s="423"/>
      <c r="CA79" s="423"/>
      <c r="CB79" s="423"/>
      <c r="CC79" s="423"/>
      <c r="CD79" s="203"/>
      <c r="CE79" s="204"/>
      <c r="CF79" s="120" t="str">
        <f t="shared" si="130"/>
        <v/>
      </c>
      <c r="CG79" s="601"/>
      <c r="CH79" s="603"/>
      <c r="CI79" s="599" t="str">
        <f t="shared" si="156"/>
        <v/>
      </c>
      <c r="CJ79" s="120" t="str">
        <f>IF(ISBLANK(CD79),"",IF(ISBLANK(CH79),0,CH79)*ion21Coop!$F$46/100+CF79-CH79)</f>
        <v/>
      </c>
      <c r="CK79" s="590"/>
      <c r="CL79" s="119">
        <f t="shared" si="157"/>
        <v>6</v>
      </c>
      <c r="CM79" s="123" t="str">
        <f t="shared" si="195"/>
        <v/>
      </c>
      <c r="CN79" s="123">
        <v>74</v>
      </c>
      <c r="CO79" s="616"/>
      <c r="CP79" s="423"/>
      <c r="CQ79" s="423"/>
      <c r="CR79" s="423"/>
      <c r="CS79" s="423"/>
      <c r="CT79" s="203"/>
      <c r="CU79" s="204"/>
      <c r="CV79" s="120" t="str">
        <f t="shared" si="131"/>
        <v/>
      </c>
      <c r="CW79" s="601"/>
      <c r="CX79" s="603"/>
      <c r="CY79" s="599" t="str">
        <f t="shared" si="158"/>
        <v/>
      </c>
      <c r="CZ79" s="120" t="str">
        <f>IF(ISBLANK(CT79),"",IF(ISBLANK(CX79),0,CX79)*ion21Coop!$F$46/100+CV79-CX79)</f>
        <v/>
      </c>
      <c r="DB79" s="119">
        <f t="shared" si="159"/>
        <v>7</v>
      </c>
      <c r="DC79" s="123" t="str">
        <f t="shared" si="196"/>
        <v/>
      </c>
      <c r="DD79" s="123">
        <v>74</v>
      </c>
      <c r="DE79" s="616"/>
      <c r="DF79" s="423"/>
      <c r="DG79" s="423"/>
      <c r="DH79" s="423"/>
      <c r="DI79" s="423"/>
      <c r="DJ79" s="203"/>
      <c r="DK79" s="204"/>
      <c r="DL79" s="120" t="str">
        <f t="shared" si="132"/>
        <v/>
      </c>
      <c r="DM79" s="601"/>
      <c r="DN79" s="603"/>
      <c r="DO79" s="599" t="str">
        <f t="shared" si="160"/>
        <v/>
      </c>
      <c r="DP79" s="120" t="str">
        <f>IF(ISBLANK(DJ79),"",IF(ISBLANK(DN79),0,DN79)*ion21Coop!$F$46/100+DL79-DN79)</f>
        <v/>
      </c>
      <c r="DQ79" s="590"/>
      <c r="DR79" s="119">
        <f t="shared" si="161"/>
        <v>8</v>
      </c>
      <c r="DS79" s="123" t="str">
        <f t="shared" si="197"/>
        <v/>
      </c>
      <c r="DT79" s="123">
        <v>74</v>
      </c>
      <c r="DU79" s="616"/>
      <c r="DV79" s="423"/>
      <c r="DW79" s="423"/>
      <c r="DX79" s="423"/>
      <c r="DY79" s="423"/>
      <c r="DZ79" s="203"/>
      <c r="EA79" s="204"/>
      <c r="EB79" s="120" t="str">
        <f t="shared" si="133"/>
        <v/>
      </c>
      <c r="EC79" s="601"/>
      <c r="ED79" s="603"/>
      <c r="EE79" s="599" t="str">
        <f t="shared" si="162"/>
        <v/>
      </c>
      <c r="EF79" s="120" t="str">
        <f>IF(ISBLANK(DZ79),"",IF(ISBLANK(ED79),0,ED79)*ion21Coop!$F$46/100+EB79-ED79)</f>
        <v/>
      </c>
      <c r="EG79" s="590"/>
      <c r="EH79" s="119">
        <f t="shared" si="163"/>
        <v>9</v>
      </c>
      <c r="EI79" s="427" t="str">
        <f t="shared" si="198"/>
        <v/>
      </c>
      <c r="EJ79" s="123">
        <v>74</v>
      </c>
      <c r="EK79" s="425"/>
      <c r="EL79" s="423"/>
      <c r="EM79" s="423"/>
      <c r="EN79" s="423"/>
      <c r="EO79" s="423"/>
      <c r="EP79" s="203"/>
      <c r="EQ79" s="204"/>
      <c r="ER79" s="600" t="str">
        <f t="shared" si="134"/>
        <v/>
      </c>
      <c r="ES79" s="601"/>
      <c r="ET79" s="603"/>
      <c r="EU79" s="602" t="str">
        <f t="shared" si="164"/>
        <v/>
      </c>
      <c r="EV79" s="120" t="str">
        <f>IF(ISBLANK(EP79),"",IF(ISBLANK(ET79),0,ET79)*ion21Coop!$F$46/100+ER79-ET79)</f>
        <v/>
      </c>
      <c r="EX79" s="119">
        <f t="shared" si="165"/>
        <v>10</v>
      </c>
      <c r="EY79" s="427" t="str">
        <f t="shared" si="199"/>
        <v/>
      </c>
      <c r="EZ79" s="123">
        <v>74</v>
      </c>
      <c r="FA79" s="425"/>
      <c r="FB79" s="423"/>
      <c r="FC79" s="423"/>
      <c r="FD79" s="423"/>
      <c r="FE79" s="423"/>
      <c r="FF79" s="203"/>
      <c r="FG79" s="204"/>
      <c r="FH79" s="600" t="str">
        <f t="shared" si="135"/>
        <v/>
      </c>
      <c r="FI79" s="601"/>
      <c r="FJ79" s="603"/>
      <c r="FK79" s="602" t="str">
        <f t="shared" si="166"/>
        <v/>
      </c>
      <c r="FL79" s="120" t="str">
        <f>IF(ISBLANK(FF79),"",IF(ISBLANK(FJ79),0,FJ79)*ion21Coop!$F$46/100+FH79-FJ79)</f>
        <v/>
      </c>
      <c r="FM79" s="590"/>
      <c r="FN79" s="119">
        <f t="shared" si="167"/>
        <v>11</v>
      </c>
      <c r="FO79" s="427" t="str">
        <f t="shared" si="200"/>
        <v/>
      </c>
      <c r="FP79" s="123">
        <v>74</v>
      </c>
      <c r="FQ79" s="425"/>
      <c r="FR79" s="423"/>
      <c r="FS79" s="423"/>
      <c r="FT79" s="423"/>
      <c r="FU79" s="423"/>
      <c r="FV79" s="203"/>
      <c r="FW79" s="204"/>
      <c r="FX79" s="600" t="str">
        <f t="shared" si="136"/>
        <v/>
      </c>
      <c r="FY79" s="601"/>
      <c r="FZ79" s="603"/>
      <c r="GA79" s="602" t="str">
        <f t="shared" si="168"/>
        <v/>
      </c>
      <c r="GB79" s="120" t="str">
        <f>IF(ISBLANK(FV79),"",IF(ISBLANK(FZ79),0,FZ79)*ion21Coop!$F$46/100+FX79-FZ79)</f>
        <v/>
      </c>
      <c r="GC79" s="590"/>
      <c r="GD79" s="119">
        <f t="shared" si="169"/>
        <v>12</v>
      </c>
      <c r="GE79" s="427" t="str">
        <f t="shared" si="201"/>
        <v/>
      </c>
      <c r="GF79" s="123">
        <v>74</v>
      </c>
      <c r="GG79" s="425"/>
      <c r="GH79" s="423"/>
      <c r="GI79" s="423"/>
      <c r="GJ79" s="423"/>
      <c r="GK79" s="423"/>
      <c r="GL79" s="203"/>
      <c r="GM79" s="204"/>
      <c r="GN79" s="600" t="str">
        <f t="shared" si="137"/>
        <v/>
      </c>
      <c r="GO79" s="601"/>
      <c r="GP79" s="603"/>
      <c r="GQ79" s="602" t="str">
        <f t="shared" si="170"/>
        <v/>
      </c>
      <c r="GR79" s="120" t="str">
        <f>IF(ISBLANK(GL79),"",IF(ISBLANK(GP79),0,GP79)*ion21Coop!$F$46/100+GN79-GP79)</f>
        <v/>
      </c>
      <c r="GT79" s="119">
        <f t="shared" si="171"/>
        <v>13</v>
      </c>
      <c r="GU79" s="427" t="str">
        <f t="shared" si="202"/>
        <v/>
      </c>
      <c r="GV79" s="123">
        <v>74</v>
      </c>
      <c r="GW79" s="425"/>
      <c r="GX79" s="423"/>
      <c r="GY79" s="423"/>
      <c r="GZ79" s="423"/>
      <c r="HA79" s="423"/>
      <c r="HB79" s="203"/>
      <c r="HC79" s="204"/>
      <c r="HD79" s="600" t="str">
        <f t="shared" si="138"/>
        <v/>
      </c>
      <c r="HE79" s="601"/>
      <c r="HF79" s="603"/>
      <c r="HG79" s="602" t="str">
        <f t="shared" si="172"/>
        <v/>
      </c>
      <c r="HH79" s="120" t="str">
        <f>IF(ISBLANK(HB79),"",IF(ISBLANK(HF79),0,HF79)*ion21Coop!$F$46/100+HD79-HF79)</f>
        <v/>
      </c>
      <c r="HI79" s="590"/>
      <c r="HJ79" s="119">
        <f t="shared" si="173"/>
        <v>14</v>
      </c>
      <c r="HK79" s="427" t="str">
        <f t="shared" si="203"/>
        <v/>
      </c>
      <c r="HL79" s="123">
        <v>74</v>
      </c>
      <c r="HM79" s="425"/>
      <c r="HN79" s="423"/>
      <c r="HO79" s="423"/>
      <c r="HP79" s="423"/>
      <c r="HQ79" s="423"/>
      <c r="HR79" s="203"/>
      <c r="HS79" s="204"/>
      <c r="HT79" s="600" t="str">
        <f t="shared" si="139"/>
        <v/>
      </c>
      <c r="HU79" s="601"/>
      <c r="HV79" s="603"/>
      <c r="HW79" s="602" t="str">
        <f t="shared" si="174"/>
        <v/>
      </c>
      <c r="HX79" s="120" t="str">
        <f>IF(ISBLANK(HR79),"",IF(ISBLANK(HV79),0,HV79)*ion21Coop!$F$46/100+HT79-HV79)</f>
        <v/>
      </c>
      <c r="HY79" s="590"/>
      <c r="HZ79" s="119">
        <f t="shared" si="175"/>
        <v>15</v>
      </c>
      <c r="IA79" s="427" t="str">
        <f t="shared" si="204"/>
        <v/>
      </c>
      <c r="IB79" s="123">
        <v>74</v>
      </c>
      <c r="IC79" s="425"/>
      <c r="ID79" s="423"/>
      <c r="IE79" s="423"/>
      <c r="IF79" s="423"/>
      <c r="IG79" s="423"/>
      <c r="IH79" s="203"/>
      <c r="II79" s="204"/>
      <c r="IJ79" s="600" t="str">
        <f t="shared" si="140"/>
        <v/>
      </c>
      <c r="IK79" s="601"/>
      <c r="IL79" s="603"/>
      <c r="IM79" s="602" t="str">
        <f t="shared" si="176"/>
        <v/>
      </c>
      <c r="IN79" s="120" t="str">
        <f>IF(ISBLANK(IH79),"",IF(ISBLANK(IL79),0,IL79)*ion21Coop!$F$46/100+IJ79-IL79)</f>
        <v/>
      </c>
      <c r="IP79" s="119">
        <f t="shared" si="177"/>
        <v>16</v>
      </c>
      <c r="IQ79" s="427" t="str">
        <f t="shared" si="205"/>
        <v/>
      </c>
      <c r="IR79" s="123">
        <v>74</v>
      </c>
      <c r="IS79" s="425"/>
      <c r="IT79" s="423"/>
      <c r="IU79" s="423"/>
      <c r="IV79" s="423"/>
      <c r="IW79" s="423"/>
      <c r="IX79" s="203"/>
      <c r="IY79" s="204"/>
      <c r="IZ79" s="600" t="str">
        <f t="shared" si="141"/>
        <v/>
      </c>
      <c r="JA79" s="601"/>
      <c r="JB79" s="603"/>
      <c r="JC79" s="602" t="str">
        <f t="shared" si="178"/>
        <v/>
      </c>
      <c r="JD79" s="120" t="str">
        <f>IF(ISBLANK(IX79),"",IF(ISBLANK(JB79),0,JB79)*ion21Coop!$F$46/100+IZ79-JB79)</f>
        <v/>
      </c>
      <c r="JF79" s="119">
        <f t="shared" si="179"/>
        <v>17</v>
      </c>
      <c r="JG79" s="427" t="str">
        <f t="shared" si="206"/>
        <v/>
      </c>
      <c r="JH79" s="123">
        <v>74</v>
      </c>
      <c r="JI79" s="425"/>
      <c r="JJ79" s="423"/>
      <c r="JK79" s="423"/>
      <c r="JL79" s="423"/>
      <c r="JM79" s="423"/>
      <c r="JN79" s="203"/>
      <c r="JO79" s="204"/>
      <c r="JP79" s="600" t="str">
        <f t="shared" si="142"/>
        <v/>
      </c>
      <c r="JQ79" s="601"/>
      <c r="JR79" s="603"/>
      <c r="JS79" s="602" t="str">
        <f t="shared" si="180"/>
        <v/>
      </c>
      <c r="JT79" s="120" t="str">
        <f>IF(ISBLANK(JN79),"",IF(ISBLANK(JR79),0,JR79)*ion21Coop!$F$46/100+JP79-JR79)</f>
        <v/>
      </c>
      <c r="JV79" s="119">
        <f t="shared" si="181"/>
        <v>18</v>
      </c>
      <c r="JW79" s="427" t="str">
        <f t="shared" si="207"/>
        <v/>
      </c>
      <c r="JX79" s="123">
        <v>74</v>
      </c>
      <c r="JY79" s="425"/>
      <c r="JZ79" s="423"/>
      <c r="KA79" s="423"/>
      <c r="KB79" s="423"/>
      <c r="KC79" s="423"/>
      <c r="KD79" s="203"/>
      <c r="KE79" s="204"/>
      <c r="KF79" s="600" t="str">
        <f t="shared" si="143"/>
        <v/>
      </c>
      <c r="KG79" s="601"/>
      <c r="KH79" s="603"/>
      <c r="KI79" s="602" t="str">
        <f t="shared" si="182"/>
        <v/>
      </c>
      <c r="KJ79" s="120" t="str">
        <f>IF(ISBLANK(KD79),"",IF(ISBLANK(KH79),0,KH79)*ion21Coop!$F$46/100+KF79-KH79)</f>
        <v/>
      </c>
      <c r="KL79" s="119">
        <f t="shared" si="183"/>
        <v>19</v>
      </c>
      <c r="KM79" s="427" t="str">
        <f t="shared" si="208"/>
        <v/>
      </c>
      <c r="KN79" s="123">
        <v>74</v>
      </c>
      <c r="KO79" s="425"/>
      <c r="KP79" s="423"/>
      <c r="KQ79" s="423"/>
      <c r="KR79" s="423"/>
      <c r="KS79" s="423"/>
      <c r="KT79" s="203"/>
      <c r="KU79" s="204"/>
      <c r="KV79" s="600" t="str">
        <f t="shared" si="144"/>
        <v/>
      </c>
      <c r="KW79" s="601"/>
      <c r="KX79" s="603"/>
      <c r="KY79" s="602" t="str">
        <f t="shared" si="184"/>
        <v/>
      </c>
      <c r="KZ79" s="120" t="str">
        <f>IF(ISBLANK(KT79),"",IF(ISBLANK(KX79),0,KX79)*ion21Coop!$F$46/100+KV79-KX79)</f>
        <v/>
      </c>
      <c r="LB79" s="119">
        <f t="shared" si="185"/>
        <v>20</v>
      </c>
      <c r="LC79" s="123" t="str">
        <f t="shared" si="209"/>
        <v/>
      </c>
      <c r="LD79" s="123">
        <v>74</v>
      </c>
      <c r="LE79" s="425"/>
      <c r="LF79" s="423"/>
      <c r="LG79" s="423"/>
      <c r="LH79" s="423"/>
      <c r="LI79" s="423"/>
      <c r="LJ79" s="203"/>
      <c r="LK79" s="204"/>
      <c r="LL79" s="120" t="str">
        <f t="shared" si="145"/>
        <v/>
      </c>
      <c r="LM79" s="601"/>
      <c r="LN79" s="603"/>
      <c r="LO79" s="599" t="str">
        <f t="shared" si="186"/>
        <v/>
      </c>
      <c r="LP79" s="120" t="str">
        <f>IF(ISBLANK(LJ79),"",IF(ISBLANK(LN79),0,LN79)*ion21Coop!$F$46/100+LL79-LN79)</f>
        <v/>
      </c>
      <c r="LR79" s="119">
        <f t="shared" si="187"/>
        <v>21</v>
      </c>
      <c r="LS79" s="123" t="str">
        <f t="shared" si="210"/>
        <v/>
      </c>
      <c r="LT79" s="123">
        <v>74</v>
      </c>
      <c r="LU79" s="425"/>
      <c r="LV79" s="423"/>
      <c r="LW79" s="423"/>
      <c r="LX79" s="423"/>
      <c r="LY79" s="423"/>
      <c r="LZ79" s="203"/>
      <c r="MA79" s="204"/>
      <c r="MB79" s="120" t="str">
        <f t="shared" si="146"/>
        <v/>
      </c>
      <c r="MC79" s="601"/>
      <c r="MD79" s="603"/>
      <c r="ME79" s="599" t="str">
        <f t="shared" si="188"/>
        <v/>
      </c>
      <c r="MF79" s="120" t="str">
        <f>IF(ISBLANK(LZ79),"",IF(ISBLANK(MD79),0,MD79)*ion21Coop!$F$46/100+MB79-MD79)</f>
        <v/>
      </c>
    </row>
    <row r="80" spans="10:344" x14ac:dyDescent="0.3">
      <c r="J80" s="119">
        <f t="shared" si="147"/>
        <v>1</v>
      </c>
      <c r="K80" s="123" t="str">
        <f t="shared" si="190"/>
        <v>YaJo</v>
      </c>
      <c r="L80" s="123">
        <v>75</v>
      </c>
      <c r="M80" s="585"/>
      <c r="N80" s="351"/>
      <c r="O80" s="351"/>
      <c r="P80" s="351"/>
      <c r="Q80" s="351"/>
      <c r="R80" s="202"/>
      <c r="S80" s="349"/>
      <c r="T80" s="120" t="str">
        <f t="shared" si="189"/>
        <v/>
      </c>
      <c r="U80" s="597"/>
      <c r="V80" s="598"/>
      <c r="W80" s="599" t="str">
        <f t="shared" si="148"/>
        <v/>
      </c>
      <c r="X80" s="120" t="str">
        <f>IF(ISBLANK(R80),"",IF(ISBLANK(V80),0,V80)*ion21Coop!$F$46/100+T80-V80)</f>
        <v/>
      </c>
      <c r="Y80" s="590"/>
      <c r="Z80" s="119">
        <f t="shared" si="149"/>
        <v>2</v>
      </c>
      <c r="AA80" s="123" t="str">
        <f t="shared" si="191"/>
        <v>GeLo</v>
      </c>
      <c r="AB80" s="123">
        <v>75</v>
      </c>
      <c r="AC80" s="616"/>
      <c r="AD80" s="423"/>
      <c r="AE80" s="423"/>
      <c r="AF80" s="423"/>
      <c r="AG80" s="423"/>
      <c r="AH80" s="203"/>
      <c r="AI80" s="204"/>
      <c r="AJ80" s="120" t="str">
        <f t="shared" si="127"/>
        <v/>
      </c>
      <c r="AK80" s="601"/>
      <c r="AL80" s="603"/>
      <c r="AM80" s="599" t="str">
        <f t="shared" si="150"/>
        <v/>
      </c>
      <c r="AN80" s="120" t="str">
        <f>IF(ISBLANK(AH80),"",IF(ISBLANK(AL80),0,AL80)*ion21Coop!$F$46/100+AJ80-AL80)</f>
        <v/>
      </c>
      <c r="AO80" s="577"/>
      <c r="AP80" s="119">
        <f t="shared" si="151"/>
        <v>3</v>
      </c>
      <c r="AQ80" s="123" t="str">
        <f t="shared" si="192"/>
        <v>MiDo</v>
      </c>
      <c r="AR80" s="123">
        <v>75</v>
      </c>
      <c r="AS80" s="585"/>
      <c r="AT80" s="351"/>
      <c r="AU80" s="351"/>
      <c r="AV80" s="351"/>
      <c r="AW80" s="351"/>
      <c r="AX80" s="202"/>
      <c r="AY80" s="349"/>
      <c r="AZ80" s="120" t="str">
        <f t="shared" si="128"/>
        <v/>
      </c>
      <c r="BA80" s="597"/>
      <c r="BB80" s="598"/>
      <c r="BC80" s="599" t="str">
        <f t="shared" si="152"/>
        <v/>
      </c>
      <c r="BD80" s="120" t="str">
        <f>IF(ISBLANK(AX80),"",IF(ISBLANK(BB80),0,BB80)*ion21Coop!$F$46/100+AZ80-BB80)</f>
        <v/>
      </c>
      <c r="BF80" s="119">
        <f t="shared" si="153"/>
        <v>4</v>
      </c>
      <c r="BG80" s="123" t="str">
        <f t="shared" si="193"/>
        <v>EmNi</v>
      </c>
      <c r="BH80" s="123">
        <v>75</v>
      </c>
      <c r="BI80" s="585"/>
      <c r="BJ80" s="351"/>
      <c r="BK80" s="351"/>
      <c r="BL80" s="351"/>
      <c r="BM80" s="351"/>
      <c r="BN80" s="202"/>
      <c r="BO80" s="349"/>
      <c r="BP80" s="120" t="str">
        <f t="shared" si="129"/>
        <v/>
      </c>
      <c r="BQ80" s="597"/>
      <c r="BR80" s="598"/>
      <c r="BS80" s="599" t="str">
        <f t="shared" si="154"/>
        <v/>
      </c>
      <c r="BT80" s="120" t="str">
        <f>IF(ISBLANK(BN80),"",IF(ISBLANK(BR80),0,BR80)*ion21Coop!$F$46/100+BP80-BR80)</f>
        <v/>
      </c>
      <c r="BU80" s="590"/>
      <c r="BV80" s="119">
        <f t="shared" si="155"/>
        <v>5</v>
      </c>
      <c r="BW80" s="123" t="str">
        <f t="shared" si="194"/>
        <v>HeJe</v>
      </c>
      <c r="BX80" s="123">
        <v>75</v>
      </c>
      <c r="BY80" s="616"/>
      <c r="BZ80" s="423"/>
      <c r="CA80" s="423"/>
      <c r="CB80" s="423"/>
      <c r="CC80" s="423"/>
      <c r="CD80" s="203"/>
      <c r="CE80" s="204"/>
      <c r="CF80" s="120" t="str">
        <f t="shared" si="130"/>
        <v/>
      </c>
      <c r="CG80" s="601"/>
      <c r="CH80" s="603"/>
      <c r="CI80" s="599" t="str">
        <f t="shared" si="156"/>
        <v/>
      </c>
      <c r="CJ80" s="120" t="str">
        <f>IF(ISBLANK(CD80),"",IF(ISBLANK(CH80),0,CH80)*ion21Coop!$F$46/100+CF80-CH80)</f>
        <v/>
      </c>
      <c r="CK80" s="590"/>
      <c r="CL80" s="119">
        <f t="shared" si="157"/>
        <v>6</v>
      </c>
      <c r="CM80" s="123" t="str">
        <f t="shared" si="195"/>
        <v/>
      </c>
      <c r="CN80" s="123">
        <v>75</v>
      </c>
      <c r="CO80" s="616"/>
      <c r="CP80" s="423"/>
      <c r="CQ80" s="423"/>
      <c r="CR80" s="423"/>
      <c r="CS80" s="423"/>
      <c r="CT80" s="203"/>
      <c r="CU80" s="204"/>
      <c r="CV80" s="120" t="str">
        <f t="shared" si="131"/>
        <v/>
      </c>
      <c r="CW80" s="601"/>
      <c r="CX80" s="603"/>
      <c r="CY80" s="599" t="str">
        <f t="shared" si="158"/>
        <v/>
      </c>
      <c r="CZ80" s="120" t="str">
        <f>IF(ISBLANK(CT80),"",IF(ISBLANK(CX80),0,CX80)*ion21Coop!$F$46/100+CV80-CX80)</f>
        <v/>
      </c>
      <c r="DB80" s="119">
        <f t="shared" si="159"/>
        <v>7</v>
      </c>
      <c r="DC80" s="123" t="str">
        <f t="shared" si="196"/>
        <v/>
      </c>
      <c r="DD80" s="123">
        <v>75</v>
      </c>
      <c r="DE80" s="616"/>
      <c r="DF80" s="423"/>
      <c r="DG80" s="423"/>
      <c r="DH80" s="423"/>
      <c r="DI80" s="423"/>
      <c r="DJ80" s="203"/>
      <c r="DK80" s="204"/>
      <c r="DL80" s="120" t="str">
        <f t="shared" si="132"/>
        <v/>
      </c>
      <c r="DM80" s="601"/>
      <c r="DN80" s="603"/>
      <c r="DO80" s="599" t="str">
        <f t="shared" si="160"/>
        <v/>
      </c>
      <c r="DP80" s="120" t="str">
        <f>IF(ISBLANK(DJ80),"",IF(ISBLANK(DN80),0,DN80)*ion21Coop!$F$46/100+DL80-DN80)</f>
        <v/>
      </c>
      <c r="DQ80" s="590"/>
      <c r="DR80" s="119">
        <f t="shared" si="161"/>
        <v>8</v>
      </c>
      <c r="DS80" s="123" t="str">
        <f t="shared" si="197"/>
        <v/>
      </c>
      <c r="DT80" s="123">
        <v>75</v>
      </c>
      <c r="DU80" s="616"/>
      <c r="DV80" s="423"/>
      <c r="DW80" s="423"/>
      <c r="DX80" s="423"/>
      <c r="DY80" s="423"/>
      <c r="DZ80" s="203"/>
      <c r="EA80" s="204"/>
      <c r="EB80" s="120" t="str">
        <f t="shared" si="133"/>
        <v/>
      </c>
      <c r="EC80" s="601"/>
      <c r="ED80" s="603"/>
      <c r="EE80" s="599" t="str">
        <f t="shared" si="162"/>
        <v/>
      </c>
      <c r="EF80" s="120" t="str">
        <f>IF(ISBLANK(DZ80),"",IF(ISBLANK(ED80),0,ED80)*ion21Coop!$F$46/100+EB80-ED80)</f>
        <v/>
      </c>
      <c r="EG80" s="590"/>
      <c r="EH80" s="119">
        <f t="shared" si="163"/>
        <v>9</v>
      </c>
      <c r="EI80" s="427" t="str">
        <f t="shared" si="198"/>
        <v/>
      </c>
      <c r="EJ80" s="123">
        <v>75</v>
      </c>
      <c r="EK80" s="425"/>
      <c r="EL80" s="423"/>
      <c r="EM80" s="423"/>
      <c r="EN80" s="423"/>
      <c r="EO80" s="423"/>
      <c r="EP80" s="203"/>
      <c r="EQ80" s="204"/>
      <c r="ER80" s="600" t="str">
        <f t="shared" si="134"/>
        <v/>
      </c>
      <c r="ES80" s="601"/>
      <c r="ET80" s="603"/>
      <c r="EU80" s="602" t="str">
        <f t="shared" si="164"/>
        <v/>
      </c>
      <c r="EV80" s="120" t="str">
        <f>IF(ISBLANK(EP80),"",IF(ISBLANK(ET80),0,ET80)*ion21Coop!$F$46/100+ER80-ET80)</f>
        <v/>
      </c>
      <c r="EX80" s="119">
        <f t="shared" si="165"/>
        <v>10</v>
      </c>
      <c r="EY80" s="427" t="str">
        <f t="shared" si="199"/>
        <v/>
      </c>
      <c r="EZ80" s="123">
        <v>75</v>
      </c>
      <c r="FA80" s="425"/>
      <c r="FB80" s="423"/>
      <c r="FC80" s="423"/>
      <c r="FD80" s="423"/>
      <c r="FE80" s="423"/>
      <c r="FF80" s="203"/>
      <c r="FG80" s="204"/>
      <c r="FH80" s="600" t="str">
        <f t="shared" si="135"/>
        <v/>
      </c>
      <c r="FI80" s="601"/>
      <c r="FJ80" s="603"/>
      <c r="FK80" s="602" t="str">
        <f t="shared" si="166"/>
        <v/>
      </c>
      <c r="FL80" s="120" t="str">
        <f>IF(ISBLANK(FF80),"",IF(ISBLANK(FJ80),0,FJ80)*ion21Coop!$F$46/100+FH80-FJ80)</f>
        <v/>
      </c>
      <c r="FM80" s="590"/>
      <c r="FN80" s="119">
        <f t="shared" si="167"/>
        <v>11</v>
      </c>
      <c r="FO80" s="427" t="str">
        <f t="shared" si="200"/>
        <v/>
      </c>
      <c r="FP80" s="123">
        <v>75</v>
      </c>
      <c r="FQ80" s="425"/>
      <c r="FR80" s="423"/>
      <c r="FS80" s="423"/>
      <c r="FT80" s="423"/>
      <c r="FU80" s="423"/>
      <c r="FV80" s="203"/>
      <c r="FW80" s="204"/>
      <c r="FX80" s="600" t="str">
        <f t="shared" si="136"/>
        <v/>
      </c>
      <c r="FY80" s="601"/>
      <c r="FZ80" s="603"/>
      <c r="GA80" s="602" t="str">
        <f t="shared" si="168"/>
        <v/>
      </c>
      <c r="GB80" s="120" t="str">
        <f>IF(ISBLANK(FV80),"",IF(ISBLANK(FZ80),0,FZ80)*ion21Coop!$F$46/100+FX80-FZ80)</f>
        <v/>
      </c>
      <c r="GC80" s="590"/>
      <c r="GD80" s="119">
        <f t="shared" si="169"/>
        <v>12</v>
      </c>
      <c r="GE80" s="427" t="str">
        <f t="shared" si="201"/>
        <v/>
      </c>
      <c r="GF80" s="123">
        <v>75</v>
      </c>
      <c r="GG80" s="425"/>
      <c r="GH80" s="423"/>
      <c r="GI80" s="423"/>
      <c r="GJ80" s="423"/>
      <c r="GK80" s="423"/>
      <c r="GL80" s="203"/>
      <c r="GM80" s="204"/>
      <c r="GN80" s="600" t="str">
        <f t="shared" si="137"/>
        <v/>
      </c>
      <c r="GO80" s="601"/>
      <c r="GP80" s="603"/>
      <c r="GQ80" s="602" t="str">
        <f t="shared" si="170"/>
        <v/>
      </c>
      <c r="GR80" s="120" t="str">
        <f>IF(ISBLANK(GL80),"",IF(ISBLANK(GP80),0,GP80)*ion21Coop!$F$46/100+GN80-GP80)</f>
        <v/>
      </c>
      <c r="GT80" s="119">
        <f t="shared" si="171"/>
        <v>13</v>
      </c>
      <c r="GU80" s="427" t="str">
        <f t="shared" si="202"/>
        <v/>
      </c>
      <c r="GV80" s="123">
        <v>75</v>
      </c>
      <c r="GW80" s="425"/>
      <c r="GX80" s="423"/>
      <c r="GY80" s="423"/>
      <c r="GZ80" s="423"/>
      <c r="HA80" s="423"/>
      <c r="HB80" s="203"/>
      <c r="HC80" s="204"/>
      <c r="HD80" s="600" t="str">
        <f t="shared" si="138"/>
        <v/>
      </c>
      <c r="HE80" s="601"/>
      <c r="HF80" s="603"/>
      <c r="HG80" s="602" t="str">
        <f t="shared" si="172"/>
        <v/>
      </c>
      <c r="HH80" s="120" t="str">
        <f>IF(ISBLANK(HB80),"",IF(ISBLANK(HF80),0,HF80)*ion21Coop!$F$46/100+HD80-HF80)</f>
        <v/>
      </c>
      <c r="HI80" s="590"/>
      <c r="HJ80" s="119">
        <f t="shared" si="173"/>
        <v>14</v>
      </c>
      <c r="HK80" s="427" t="str">
        <f t="shared" si="203"/>
        <v/>
      </c>
      <c r="HL80" s="123">
        <v>75</v>
      </c>
      <c r="HM80" s="425"/>
      <c r="HN80" s="423"/>
      <c r="HO80" s="423"/>
      <c r="HP80" s="423"/>
      <c r="HQ80" s="423"/>
      <c r="HR80" s="203"/>
      <c r="HS80" s="204"/>
      <c r="HT80" s="600" t="str">
        <f t="shared" si="139"/>
        <v/>
      </c>
      <c r="HU80" s="601"/>
      <c r="HV80" s="603"/>
      <c r="HW80" s="602" t="str">
        <f t="shared" si="174"/>
        <v/>
      </c>
      <c r="HX80" s="120" t="str">
        <f>IF(ISBLANK(HR80),"",IF(ISBLANK(HV80),0,HV80)*ion21Coop!$F$46/100+HT80-HV80)</f>
        <v/>
      </c>
      <c r="HY80" s="590"/>
      <c r="HZ80" s="119">
        <f t="shared" si="175"/>
        <v>15</v>
      </c>
      <c r="IA80" s="427" t="str">
        <f t="shared" si="204"/>
        <v/>
      </c>
      <c r="IB80" s="123">
        <v>75</v>
      </c>
      <c r="IC80" s="425"/>
      <c r="ID80" s="423"/>
      <c r="IE80" s="423"/>
      <c r="IF80" s="423"/>
      <c r="IG80" s="423"/>
      <c r="IH80" s="203"/>
      <c r="II80" s="204"/>
      <c r="IJ80" s="600" t="str">
        <f t="shared" si="140"/>
        <v/>
      </c>
      <c r="IK80" s="601"/>
      <c r="IL80" s="603"/>
      <c r="IM80" s="602" t="str">
        <f t="shared" si="176"/>
        <v/>
      </c>
      <c r="IN80" s="120" t="str">
        <f>IF(ISBLANK(IH80),"",IF(ISBLANK(IL80),0,IL80)*ion21Coop!$F$46/100+IJ80-IL80)</f>
        <v/>
      </c>
      <c r="IP80" s="119">
        <f t="shared" si="177"/>
        <v>16</v>
      </c>
      <c r="IQ80" s="427" t="str">
        <f t="shared" si="205"/>
        <v/>
      </c>
      <c r="IR80" s="123">
        <v>75</v>
      </c>
      <c r="IS80" s="425"/>
      <c r="IT80" s="423"/>
      <c r="IU80" s="423"/>
      <c r="IV80" s="423"/>
      <c r="IW80" s="423"/>
      <c r="IX80" s="203"/>
      <c r="IY80" s="204"/>
      <c r="IZ80" s="600" t="str">
        <f t="shared" si="141"/>
        <v/>
      </c>
      <c r="JA80" s="601"/>
      <c r="JB80" s="603"/>
      <c r="JC80" s="602" t="str">
        <f t="shared" si="178"/>
        <v/>
      </c>
      <c r="JD80" s="120" t="str">
        <f>IF(ISBLANK(IX80),"",IF(ISBLANK(JB80),0,JB80)*ion21Coop!$F$46/100+IZ80-JB80)</f>
        <v/>
      </c>
      <c r="JF80" s="119">
        <f t="shared" si="179"/>
        <v>17</v>
      </c>
      <c r="JG80" s="427" t="str">
        <f t="shared" si="206"/>
        <v/>
      </c>
      <c r="JH80" s="123">
        <v>75</v>
      </c>
      <c r="JI80" s="425"/>
      <c r="JJ80" s="423"/>
      <c r="JK80" s="423"/>
      <c r="JL80" s="423"/>
      <c r="JM80" s="423"/>
      <c r="JN80" s="203"/>
      <c r="JO80" s="204"/>
      <c r="JP80" s="600" t="str">
        <f t="shared" si="142"/>
        <v/>
      </c>
      <c r="JQ80" s="601"/>
      <c r="JR80" s="603"/>
      <c r="JS80" s="602" t="str">
        <f t="shared" si="180"/>
        <v/>
      </c>
      <c r="JT80" s="120" t="str">
        <f>IF(ISBLANK(JN80),"",IF(ISBLANK(JR80),0,JR80)*ion21Coop!$F$46/100+JP80-JR80)</f>
        <v/>
      </c>
      <c r="JV80" s="119">
        <f t="shared" si="181"/>
        <v>18</v>
      </c>
      <c r="JW80" s="427" t="str">
        <f t="shared" si="207"/>
        <v/>
      </c>
      <c r="JX80" s="123">
        <v>75</v>
      </c>
      <c r="JY80" s="425"/>
      <c r="JZ80" s="423"/>
      <c r="KA80" s="423"/>
      <c r="KB80" s="423"/>
      <c r="KC80" s="423"/>
      <c r="KD80" s="203"/>
      <c r="KE80" s="204"/>
      <c r="KF80" s="600" t="str">
        <f t="shared" si="143"/>
        <v/>
      </c>
      <c r="KG80" s="601"/>
      <c r="KH80" s="603"/>
      <c r="KI80" s="602" t="str">
        <f t="shared" si="182"/>
        <v/>
      </c>
      <c r="KJ80" s="120" t="str">
        <f>IF(ISBLANK(KD80),"",IF(ISBLANK(KH80),0,KH80)*ion21Coop!$F$46/100+KF80-KH80)</f>
        <v/>
      </c>
      <c r="KL80" s="119">
        <f t="shared" si="183"/>
        <v>19</v>
      </c>
      <c r="KM80" s="427" t="str">
        <f t="shared" si="208"/>
        <v/>
      </c>
      <c r="KN80" s="123">
        <v>75</v>
      </c>
      <c r="KO80" s="425"/>
      <c r="KP80" s="423"/>
      <c r="KQ80" s="423"/>
      <c r="KR80" s="423"/>
      <c r="KS80" s="423"/>
      <c r="KT80" s="203"/>
      <c r="KU80" s="204"/>
      <c r="KV80" s="600" t="str">
        <f t="shared" si="144"/>
        <v/>
      </c>
      <c r="KW80" s="601"/>
      <c r="KX80" s="603"/>
      <c r="KY80" s="602" t="str">
        <f t="shared" si="184"/>
        <v/>
      </c>
      <c r="KZ80" s="120" t="str">
        <f>IF(ISBLANK(KT80),"",IF(ISBLANK(KX80),0,KX80)*ion21Coop!$F$46/100+KV80-KX80)</f>
        <v/>
      </c>
      <c r="LB80" s="119">
        <f t="shared" si="185"/>
        <v>20</v>
      </c>
      <c r="LC80" s="123" t="str">
        <f t="shared" si="209"/>
        <v/>
      </c>
      <c r="LD80" s="123">
        <v>75</v>
      </c>
      <c r="LE80" s="425"/>
      <c r="LF80" s="423"/>
      <c r="LG80" s="423"/>
      <c r="LH80" s="423"/>
      <c r="LI80" s="423"/>
      <c r="LJ80" s="203"/>
      <c r="LK80" s="204"/>
      <c r="LL80" s="120" t="str">
        <f t="shared" si="145"/>
        <v/>
      </c>
      <c r="LM80" s="601"/>
      <c r="LN80" s="603"/>
      <c r="LO80" s="599" t="str">
        <f t="shared" si="186"/>
        <v/>
      </c>
      <c r="LP80" s="120" t="str">
        <f>IF(ISBLANK(LJ80),"",IF(ISBLANK(LN80),0,LN80)*ion21Coop!$F$46/100+LL80-LN80)</f>
        <v/>
      </c>
      <c r="LR80" s="119">
        <f t="shared" si="187"/>
        <v>21</v>
      </c>
      <c r="LS80" s="123" t="str">
        <f t="shared" si="210"/>
        <v/>
      </c>
      <c r="LT80" s="123">
        <v>75</v>
      </c>
      <c r="LU80" s="425"/>
      <c r="LV80" s="423"/>
      <c r="LW80" s="423"/>
      <c r="LX80" s="423"/>
      <c r="LY80" s="423"/>
      <c r="LZ80" s="203"/>
      <c r="MA80" s="204"/>
      <c r="MB80" s="120" t="str">
        <f t="shared" si="146"/>
        <v/>
      </c>
      <c r="MC80" s="601"/>
      <c r="MD80" s="603"/>
      <c r="ME80" s="599" t="str">
        <f t="shared" si="188"/>
        <v/>
      </c>
      <c r="MF80" s="120" t="str">
        <f>IF(ISBLANK(LZ80),"",IF(ISBLANK(MD80),0,MD80)*ion21Coop!$F$46/100+MB80-MD80)</f>
        <v/>
      </c>
    </row>
    <row r="81" spans="10:344" x14ac:dyDescent="0.3">
      <c r="J81" s="119">
        <f t="shared" si="147"/>
        <v>1</v>
      </c>
      <c r="K81" s="123" t="str">
        <f t="shared" si="190"/>
        <v>YaJo</v>
      </c>
      <c r="L81" s="123">
        <v>76</v>
      </c>
      <c r="M81" s="585"/>
      <c r="N81" s="351"/>
      <c r="O81" s="351"/>
      <c r="P81" s="351"/>
      <c r="Q81" s="351"/>
      <c r="R81" s="202"/>
      <c r="S81" s="349"/>
      <c r="T81" s="120" t="str">
        <f t="shared" si="189"/>
        <v/>
      </c>
      <c r="U81" s="597"/>
      <c r="V81" s="598"/>
      <c r="W81" s="599" t="str">
        <f t="shared" si="148"/>
        <v/>
      </c>
      <c r="X81" s="120" t="str">
        <f>IF(ISBLANK(R81),"",IF(ISBLANK(V81),0,V81)*ion21Coop!$F$46/100+T81-V81)</f>
        <v/>
      </c>
      <c r="Y81" s="590"/>
      <c r="Z81" s="119">
        <f t="shared" si="149"/>
        <v>2</v>
      </c>
      <c r="AA81" s="123" t="str">
        <f t="shared" si="191"/>
        <v>GeLo</v>
      </c>
      <c r="AB81" s="123">
        <v>76</v>
      </c>
      <c r="AC81" s="616"/>
      <c r="AD81" s="423"/>
      <c r="AE81" s="423"/>
      <c r="AF81" s="423"/>
      <c r="AG81" s="423"/>
      <c r="AH81" s="203"/>
      <c r="AI81" s="204"/>
      <c r="AJ81" s="120" t="str">
        <f t="shared" si="127"/>
        <v/>
      </c>
      <c r="AK81" s="601"/>
      <c r="AL81" s="603"/>
      <c r="AM81" s="599" t="str">
        <f t="shared" si="150"/>
        <v/>
      </c>
      <c r="AN81" s="120" t="str">
        <f>IF(ISBLANK(AH81),"",IF(ISBLANK(AL81),0,AL81)*ion21Coop!$F$46/100+AJ81-AL81)</f>
        <v/>
      </c>
      <c r="AO81" s="577"/>
      <c r="AP81" s="119">
        <f t="shared" si="151"/>
        <v>3</v>
      </c>
      <c r="AQ81" s="123" t="str">
        <f t="shared" si="192"/>
        <v>MiDo</v>
      </c>
      <c r="AR81" s="123">
        <v>76</v>
      </c>
      <c r="AS81" s="585"/>
      <c r="AT81" s="351"/>
      <c r="AU81" s="351"/>
      <c r="AV81" s="351"/>
      <c r="AW81" s="351"/>
      <c r="AX81" s="202"/>
      <c r="AY81" s="349"/>
      <c r="AZ81" s="120" t="str">
        <f t="shared" si="128"/>
        <v/>
      </c>
      <c r="BA81" s="597"/>
      <c r="BB81" s="598"/>
      <c r="BC81" s="599" t="str">
        <f t="shared" si="152"/>
        <v/>
      </c>
      <c r="BD81" s="120" t="str">
        <f>IF(ISBLANK(AX81),"",IF(ISBLANK(BB81),0,BB81)*ion21Coop!$F$46/100+AZ81-BB81)</f>
        <v/>
      </c>
      <c r="BF81" s="119">
        <f t="shared" si="153"/>
        <v>4</v>
      </c>
      <c r="BG81" s="123" t="str">
        <f t="shared" si="193"/>
        <v>EmNi</v>
      </c>
      <c r="BH81" s="123">
        <v>76</v>
      </c>
      <c r="BI81" s="585"/>
      <c r="BJ81" s="351"/>
      <c r="BK81" s="351"/>
      <c r="BL81" s="351"/>
      <c r="BM81" s="351"/>
      <c r="BN81" s="202"/>
      <c r="BO81" s="349"/>
      <c r="BP81" s="120" t="str">
        <f t="shared" si="129"/>
        <v/>
      </c>
      <c r="BQ81" s="597"/>
      <c r="BR81" s="598"/>
      <c r="BS81" s="599" t="str">
        <f t="shared" si="154"/>
        <v/>
      </c>
      <c r="BT81" s="120" t="str">
        <f>IF(ISBLANK(BN81),"",IF(ISBLANK(BR81),0,BR81)*ion21Coop!$F$46/100+BP81-BR81)</f>
        <v/>
      </c>
      <c r="BU81" s="590"/>
      <c r="BV81" s="119">
        <f t="shared" si="155"/>
        <v>5</v>
      </c>
      <c r="BW81" s="123" t="str">
        <f t="shared" si="194"/>
        <v>HeJe</v>
      </c>
      <c r="BX81" s="123">
        <v>76</v>
      </c>
      <c r="BY81" s="616"/>
      <c r="BZ81" s="423"/>
      <c r="CA81" s="423"/>
      <c r="CB81" s="423"/>
      <c r="CC81" s="423"/>
      <c r="CD81" s="203"/>
      <c r="CE81" s="204"/>
      <c r="CF81" s="120" t="str">
        <f t="shared" si="130"/>
        <v/>
      </c>
      <c r="CG81" s="601"/>
      <c r="CH81" s="603"/>
      <c r="CI81" s="599" t="str">
        <f t="shared" si="156"/>
        <v/>
      </c>
      <c r="CJ81" s="120" t="str">
        <f>IF(ISBLANK(CD81),"",IF(ISBLANK(CH81),0,CH81)*ion21Coop!$F$46/100+CF81-CH81)</f>
        <v/>
      </c>
      <c r="CK81" s="590"/>
      <c r="CL81" s="119">
        <f t="shared" si="157"/>
        <v>6</v>
      </c>
      <c r="CM81" s="123" t="str">
        <f t="shared" si="195"/>
        <v/>
      </c>
      <c r="CN81" s="123">
        <v>76</v>
      </c>
      <c r="CO81" s="616"/>
      <c r="CP81" s="423"/>
      <c r="CQ81" s="423"/>
      <c r="CR81" s="423"/>
      <c r="CS81" s="423"/>
      <c r="CT81" s="203"/>
      <c r="CU81" s="204"/>
      <c r="CV81" s="120" t="str">
        <f t="shared" si="131"/>
        <v/>
      </c>
      <c r="CW81" s="601"/>
      <c r="CX81" s="603"/>
      <c r="CY81" s="599" t="str">
        <f t="shared" si="158"/>
        <v/>
      </c>
      <c r="CZ81" s="120" t="str">
        <f>IF(ISBLANK(CT81),"",IF(ISBLANK(CX81),0,CX81)*ion21Coop!$F$46/100+CV81-CX81)</f>
        <v/>
      </c>
      <c r="DB81" s="119">
        <f t="shared" si="159"/>
        <v>7</v>
      </c>
      <c r="DC81" s="123" t="str">
        <f t="shared" si="196"/>
        <v/>
      </c>
      <c r="DD81" s="123">
        <v>76</v>
      </c>
      <c r="DE81" s="616"/>
      <c r="DF81" s="423"/>
      <c r="DG81" s="423"/>
      <c r="DH81" s="423"/>
      <c r="DI81" s="423"/>
      <c r="DJ81" s="203"/>
      <c r="DK81" s="204"/>
      <c r="DL81" s="120" t="str">
        <f t="shared" si="132"/>
        <v/>
      </c>
      <c r="DM81" s="601"/>
      <c r="DN81" s="603"/>
      <c r="DO81" s="599" t="str">
        <f t="shared" si="160"/>
        <v/>
      </c>
      <c r="DP81" s="120" t="str">
        <f>IF(ISBLANK(DJ81),"",IF(ISBLANK(DN81),0,DN81)*ion21Coop!$F$46/100+DL81-DN81)</f>
        <v/>
      </c>
      <c r="DQ81" s="590"/>
      <c r="DR81" s="119">
        <f t="shared" si="161"/>
        <v>8</v>
      </c>
      <c r="DS81" s="123" t="str">
        <f t="shared" si="197"/>
        <v/>
      </c>
      <c r="DT81" s="123">
        <v>76</v>
      </c>
      <c r="DU81" s="616"/>
      <c r="DV81" s="423"/>
      <c r="DW81" s="423"/>
      <c r="DX81" s="423"/>
      <c r="DY81" s="423"/>
      <c r="DZ81" s="203"/>
      <c r="EA81" s="204"/>
      <c r="EB81" s="120" t="str">
        <f t="shared" si="133"/>
        <v/>
      </c>
      <c r="EC81" s="601"/>
      <c r="ED81" s="603"/>
      <c r="EE81" s="599" t="str">
        <f t="shared" si="162"/>
        <v/>
      </c>
      <c r="EF81" s="120" t="str">
        <f>IF(ISBLANK(DZ81),"",IF(ISBLANK(ED81),0,ED81)*ion21Coop!$F$46/100+EB81-ED81)</f>
        <v/>
      </c>
      <c r="EG81" s="590"/>
      <c r="EH81" s="119">
        <f t="shared" si="163"/>
        <v>9</v>
      </c>
      <c r="EI81" s="427" t="str">
        <f t="shared" si="198"/>
        <v/>
      </c>
      <c r="EJ81" s="123">
        <v>76</v>
      </c>
      <c r="EK81" s="425"/>
      <c r="EL81" s="423"/>
      <c r="EM81" s="423"/>
      <c r="EN81" s="423"/>
      <c r="EO81" s="423"/>
      <c r="EP81" s="203"/>
      <c r="EQ81" s="204"/>
      <c r="ER81" s="600" t="str">
        <f t="shared" si="134"/>
        <v/>
      </c>
      <c r="ES81" s="601"/>
      <c r="ET81" s="603"/>
      <c r="EU81" s="602" t="str">
        <f t="shared" si="164"/>
        <v/>
      </c>
      <c r="EV81" s="120" t="str">
        <f>IF(ISBLANK(EP81),"",IF(ISBLANK(ET81),0,ET81)*ion21Coop!$F$46/100+ER81-ET81)</f>
        <v/>
      </c>
      <c r="EX81" s="119">
        <f t="shared" si="165"/>
        <v>10</v>
      </c>
      <c r="EY81" s="427" t="str">
        <f t="shared" si="199"/>
        <v/>
      </c>
      <c r="EZ81" s="123">
        <v>76</v>
      </c>
      <c r="FA81" s="425"/>
      <c r="FB81" s="423"/>
      <c r="FC81" s="423"/>
      <c r="FD81" s="423"/>
      <c r="FE81" s="423"/>
      <c r="FF81" s="203"/>
      <c r="FG81" s="204"/>
      <c r="FH81" s="600" t="str">
        <f t="shared" si="135"/>
        <v/>
      </c>
      <c r="FI81" s="601"/>
      <c r="FJ81" s="603"/>
      <c r="FK81" s="602" t="str">
        <f t="shared" si="166"/>
        <v/>
      </c>
      <c r="FL81" s="120" t="str">
        <f>IF(ISBLANK(FF81),"",IF(ISBLANK(FJ81),0,FJ81)*ion21Coop!$F$46/100+FH81-FJ81)</f>
        <v/>
      </c>
      <c r="FM81" s="590"/>
      <c r="FN81" s="119">
        <f t="shared" si="167"/>
        <v>11</v>
      </c>
      <c r="FO81" s="427" t="str">
        <f t="shared" si="200"/>
        <v/>
      </c>
      <c r="FP81" s="123">
        <v>76</v>
      </c>
      <c r="FQ81" s="425"/>
      <c r="FR81" s="423"/>
      <c r="FS81" s="423"/>
      <c r="FT81" s="423"/>
      <c r="FU81" s="423"/>
      <c r="FV81" s="203"/>
      <c r="FW81" s="204"/>
      <c r="FX81" s="600" t="str">
        <f t="shared" si="136"/>
        <v/>
      </c>
      <c r="FY81" s="601"/>
      <c r="FZ81" s="603"/>
      <c r="GA81" s="602" t="str">
        <f t="shared" si="168"/>
        <v/>
      </c>
      <c r="GB81" s="120" t="str">
        <f>IF(ISBLANK(FV81),"",IF(ISBLANK(FZ81),0,FZ81)*ion21Coop!$F$46/100+FX81-FZ81)</f>
        <v/>
      </c>
      <c r="GC81" s="590"/>
      <c r="GD81" s="119">
        <f t="shared" si="169"/>
        <v>12</v>
      </c>
      <c r="GE81" s="427" t="str">
        <f t="shared" si="201"/>
        <v/>
      </c>
      <c r="GF81" s="123">
        <v>76</v>
      </c>
      <c r="GG81" s="425"/>
      <c r="GH81" s="423"/>
      <c r="GI81" s="423"/>
      <c r="GJ81" s="423"/>
      <c r="GK81" s="423"/>
      <c r="GL81" s="203"/>
      <c r="GM81" s="204"/>
      <c r="GN81" s="600" t="str">
        <f t="shared" si="137"/>
        <v/>
      </c>
      <c r="GO81" s="601"/>
      <c r="GP81" s="603"/>
      <c r="GQ81" s="602" t="str">
        <f t="shared" si="170"/>
        <v/>
      </c>
      <c r="GR81" s="120" t="str">
        <f>IF(ISBLANK(GL81),"",IF(ISBLANK(GP81),0,GP81)*ion21Coop!$F$46/100+GN81-GP81)</f>
        <v/>
      </c>
      <c r="GT81" s="119">
        <f t="shared" si="171"/>
        <v>13</v>
      </c>
      <c r="GU81" s="427" t="str">
        <f t="shared" si="202"/>
        <v/>
      </c>
      <c r="GV81" s="123">
        <v>76</v>
      </c>
      <c r="GW81" s="425"/>
      <c r="GX81" s="423"/>
      <c r="GY81" s="423"/>
      <c r="GZ81" s="423"/>
      <c r="HA81" s="423"/>
      <c r="HB81" s="203"/>
      <c r="HC81" s="204"/>
      <c r="HD81" s="600" t="str">
        <f t="shared" si="138"/>
        <v/>
      </c>
      <c r="HE81" s="601"/>
      <c r="HF81" s="603"/>
      <c r="HG81" s="602" t="str">
        <f t="shared" si="172"/>
        <v/>
      </c>
      <c r="HH81" s="120" t="str">
        <f>IF(ISBLANK(HB81),"",IF(ISBLANK(HF81),0,HF81)*ion21Coop!$F$46/100+HD81-HF81)</f>
        <v/>
      </c>
      <c r="HI81" s="590"/>
      <c r="HJ81" s="119">
        <f t="shared" si="173"/>
        <v>14</v>
      </c>
      <c r="HK81" s="427" t="str">
        <f t="shared" si="203"/>
        <v/>
      </c>
      <c r="HL81" s="123">
        <v>76</v>
      </c>
      <c r="HM81" s="425"/>
      <c r="HN81" s="423"/>
      <c r="HO81" s="423"/>
      <c r="HP81" s="423"/>
      <c r="HQ81" s="423"/>
      <c r="HR81" s="203"/>
      <c r="HS81" s="204"/>
      <c r="HT81" s="600" t="str">
        <f t="shared" si="139"/>
        <v/>
      </c>
      <c r="HU81" s="601"/>
      <c r="HV81" s="603"/>
      <c r="HW81" s="602" t="str">
        <f t="shared" si="174"/>
        <v/>
      </c>
      <c r="HX81" s="120" t="str">
        <f>IF(ISBLANK(HR81),"",IF(ISBLANK(HV81),0,HV81)*ion21Coop!$F$46/100+HT81-HV81)</f>
        <v/>
      </c>
      <c r="HY81" s="590"/>
      <c r="HZ81" s="119">
        <f t="shared" si="175"/>
        <v>15</v>
      </c>
      <c r="IA81" s="427" t="str">
        <f t="shared" si="204"/>
        <v/>
      </c>
      <c r="IB81" s="123">
        <v>76</v>
      </c>
      <c r="IC81" s="425"/>
      <c r="ID81" s="423"/>
      <c r="IE81" s="423"/>
      <c r="IF81" s="423"/>
      <c r="IG81" s="423"/>
      <c r="IH81" s="203"/>
      <c r="II81" s="204"/>
      <c r="IJ81" s="600" t="str">
        <f t="shared" si="140"/>
        <v/>
      </c>
      <c r="IK81" s="601"/>
      <c r="IL81" s="603"/>
      <c r="IM81" s="602" t="str">
        <f t="shared" si="176"/>
        <v/>
      </c>
      <c r="IN81" s="120" t="str">
        <f>IF(ISBLANK(IH81),"",IF(ISBLANK(IL81),0,IL81)*ion21Coop!$F$46/100+IJ81-IL81)</f>
        <v/>
      </c>
      <c r="IP81" s="119">
        <f t="shared" si="177"/>
        <v>16</v>
      </c>
      <c r="IQ81" s="427" t="str">
        <f t="shared" si="205"/>
        <v/>
      </c>
      <c r="IR81" s="123">
        <v>76</v>
      </c>
      <c r="IS81" s="425"/>
      <c r="IT81" s="423"/>
      <c r="IU81" s="423"/>
      <c r="IV81" s="423"/>
      <c r="IW81" s="423"/>
      <c r="IX81" s="203"/>
      <c r="IY81" s="204"/>
      <c r="IZ81" s="600" t="str">
        <f t="shared" si="141"/>
        <v/>
      </c>
      <c r="JA81" s="601"/>
      <c r="JB81" s="603"/>
      <c r="JC81" s="602" t="str">
        <f t="shared" si="178"/>
        <v/>
      </c>
      <c r="JD81" s="120" t="str">
        <f>IF(ISBLANK(IX81),"",IF(ISBLANK(JB81),0,JB81)*ion21Coop!$F$46/100+IZ81-JB81)</f>
        <v/>
      </c>
      <c r="JF81" s="119">
        <f t="shared" si="179"/>
        <v>17</v>
      </c>
      <c r="JG81" s="427" t="str">
        <f t="shared" si="206"/>
        <v/>
      </c>
      <c r="JH81" s="123">
        <v>76</v>
      </c>
      <c r="JI81" s="425"/>
      <c r="JJ81" s="423"/>
      <c r="JK81" s="423"/>
      <c r="JL81" s="423"/>
      <c r="JM81" s="423"/>
      <c r="JN81" s="203"/>
      <c r="JO81" s="204"/>
      <c r="JP81" s="600" t="str">
        <f t="shared" si="142"/>
        <v/>
      </c>
      <c r="JQ81" s="601"/>
      <c r="JR81" s="603"/>
      <c r="JS81" s="602" t="str">
        <f t="shared" si="180"/>
        <v/>
      </c>
      <c r="JT81" s="120" t="str">
        <f>IF(ISBLANK(JN81),"",IF(ISBLANK(JR81),0,JR81)*ion21Coop!$F$46/100+JP81-JR81)</f>
        <v/>
      </c>
      <c r="JV81" s="119">
        <f t="shared" si="181"/>
        <v>18</v>
      </c>
      <c r="JW81" s="427" t="str">
        <f t="shared" si="207"/>
        <v/>
      </c>
      <c r="JX81" s="123">
        <v>76</v>
      </c>
      <c r="JY81" s="425"/>
      <c r="JZ81" s="423"/>
      <c r="KA81" s="423"/>
      <c r="KB81" s="423"/>
      <c r="KC81" s="423"/>
      <c r="KD81" s="203"/>
      <c r="KE81" s="204"/>
      <c r="KF81" s="600" t="str">
        <f t="shared" si="143"/>
        <v/>
      </c>
      <c r="KG81" s="601"/>
      <c r="KH81" s="603"/>
      <c r="KI81" s="602" t="str">
        <f t="shared" si="182"/>
        <v/>
      </c>
      <c r="KJ81" s="120" t="str">
        <f>IF(ISBLANK(KD81),"",IF(ISBLANK(KH81),0,KH81)*ion21Coop!$F$46/100+KF81-KH81)</f>
        <v/>
      </c>
      <c r="KL81" s="119">
        <f t="shared" si="183"/>
        <v>19</v>
      </c>
      <c r="KM81" s="427" t="str">
        <f t="shared" si="208"/>
        <v/>
      </c>
      <c r="KN81" s="123">
        <v>76</v>
      </c>
      <c r="KO81" s="425"/>
      <c r="KP81" s="423"/>
      <c r="KQ81" s="423"/>
      <c r="KR81" s="423"/>
      <c r="KS81" s="423"/>
      <c r="KT81" s="203"/>
      <c r="KU81" s="204"/>
      <c r="KV81" s="600" t="str">
        <f t="shared" si="144"/>
        <v/>
      </c>
      <c r="KW81" s="601"/>
      <c r="KX81" s="603"/>
      <c r="KY81" s="602" t="str">
        <f t="shared" si="184"/>
        <v/>
      </c>
      <c r="KZ81" s="120" t="str">
        <f>IF(ISBLANK(KT81),"",IF(ISBLANK(KX81),0,KX81)*ion21Coop!$F$46/100+KV81-KX81)</f>
        <v/>
      </c>
      <c r="LB81" s="119">
        <f t="shared" si="185"/>
        <v>20</v>
      </c>
      <c r="LC81" s="123" t="str">
        <f t="shared" si="209"/>
        <v/>
      </c>
      <c r="LD81" s="123">
        <v>76</v>
      </c>
      <c r="LE81" s="425"/>
      <c r="LF81" s="423"/>
      <c r="LG81" s="423"/>
      <c r="LH81" s="423"/>
      <c r="LI81" s="423"/>
      <c r="LJ81" s="203"/>
      <c r="LK81" s="204"/>
      <c r="LL81" s="120" t="str">
        <f t="shared" si="145"/>
        <v/>
      </c>
      <c r="LM81" s="601"/>
      <c r="LN81" s="603"/>
      <c r="LO81" s="599" t="str">
        <f t="shared" si="186"/>
        <v/>
      </c>
      <c r="LP81" s="120" t="str">
        <f>IF(ISBLANK(LJ81),"",IF(ISBLANK(LN81),0,LN81)*ion21Coop!$F$46/100+LL81-LN81)</f>
        <v/>
      </c>
      <c r="LR81" s="119">
        <f t="shared" si="187"/>
        <v>21</v>
      </c>
      <c r="LS81" s="123" t="str">
        <f t="shared" si="210"/>
        <v/>
      </c>
      <c r="LT81" s="123">
        <v>76</v>
      </c>
      <c r="LU81" s="425"/>
      <c r="LV81" s="423"/>
      <c r="LW81" s="423"/>
      <c r="LX81" s="423"/>
      <c r="LY81" s="423"/>
      <c r="LZ81" s="203"/>
      <c r="MA81" s="204"/>
      <c r="MB81" s="120" t="str">
        <f t="shared" si="146"/>
        <v/>
      </c>
      <c r="MC81" s="601"/>
      <c r="MD81" s="603"/>
      <c r="ME81" s="599" t="str">
        <f t="shared" si="188"/>
        <v/>
      </c>
      <c r="MF81" s="120" t="str">
        <f>IF(ISBLANK(LZ81),"",IF(ISBLANK(MD81),0,MD81)*ion21Coop!$F$46/100+MB81-MD81)</f>
        <v/>
      </c>
    </row>
    <row r="82" spans="10:344" x14ac:dyDescent="0.3">
      <c r="J82" s="119">
        <f t="shared" si="147"/>
        <v>1</v>
      </c>
      <c r="K82" s="123" t="str">
        <f t="shared" si="190"/>
        <v>YaJo</v>
      </c>
      <c r="L82" s="123">
        <v>77</v>
      </c>
      <c r="M82" s="585"/>
      <c r="N82" s="351"/>
      <c r="O82" s="351"/>
      <c r="P82" s="351"/>
      <c r="Q82" s="351"/>
      <c r="R82" s="202"/>
      <c r="S82" s="349"/>
      <c r="T82" s="120" t="str">
        <f t="shared" si="189"/>
        <v/>
      </c>
      <c r="U82" s="597"/>
      <c r="V82" s="598"/>
      <c r="W82" s="599" t="str">
        <f t="shared" si="148"/>
        <v/>
      </c>
      <c r="X82" s="120" t="str">
        <f>IF(ISBLANK(R82),"",IF(ISBLANK(V82),0,V82)*ion21Coop!$F$46/100+T82-V82)</f>
        <v/>
      </c>
      <c r="Y82" s="590"/>
      <c r="Z82" s="119">
        <f t="shared" si="149"/>
        <v>2</v>
      </c>
      <c r="AA82" s="123" t="str">
        <f t="shared" si="191"/>
        <v>GeLo</v>
      </c>
      <c r="AB82" s="123">
        <v>77</v>
      </c>
      <c r="AC82" s="616"/>
      <c r="AD82" s="423"/>
      <c r="AE82" s="423"/>
      <c r="AF82" s="423"/>
      <c r="AG82" s="423"/>
      <c r="AH82" s="203"/>
      <c r="AI82" s="204"/>
      <c r="AJ82" s="120" t="str">
        <f t="shared" si="127"/>
        <v/>
      </c>
      <c r="AK82" s="601"/>
      <c r="AL82" s="603"/>
      <c r="AM82" s="599" t="str">
        <f t="shared" si="150"/>
        <v/>
      </c>
      <c r="AN82" s="120" t="str">
        <f>IF(ISBLANK(AH82),"",IF(ISBLANK(AL82),0,AL82)*ion21Coop!$F$46/100+AJ82-AL82)</f>
        <v/>
      </c>
      <c r="AO82" s="577"/>
      <c r="AP82" s="119">
        <f t="shared" si="151"/>
        <v>3</v>
      </c>
      <c r="AQ82" s="123" t="str">
        <f t="shared" si="192"/>
        <v>MiDo</v>
      </c>
      <c r="AR82" s="123">
        <v>77</v>
      </c>
      <c r="AS82" s="585"/>
      <c r="AT82" s="351"/>
      <c r="AU82" s="351"/>
      <c r="AV82" s="351"/>
      <c r="AW82" s="351"/>
      <c r="AX82" s="202"/>
      <c r="AY82" s="349"/>
      <c r="AZ82" s="120" t="str">
        <f t="shared" si="128"/>
        <v/>
      </c>
      <c r="BA82" s="597"/>
      <c r="BB82" s="598"/>
      <c r="BC82" s="599" t="str">
        <f t="shared" si="152"/>
        <v/>
      </c>
      <c r="BD82" s="120" t="str">
        <f>IF(ISBLANK(AX82),"",IF(ISBLANK(BB82),0,BB82)*ion21Coop!$F$46/100+AZ82-BB82)</f>
        <v/>
      </c>
      <c r="BF82" s="119">
        <f t="shared" si="153"/>
        <v>4</v>
      </c>
      <c r="BG82" s="123" t="str">
        <f t="shared" si="193"/>
        <v>EmNi</v>
      </c>
      <c r="BH82" s="123">
        <v>77</v>
      </c>
      <c r="BI82" s="585"/>
      <c r="BJ82" s="351"/>
      <c r="BK82" s="351"/>
      <c r="BL82" s="351"/>
      <c r="BM82" s="351"/>
      <c r="BN82" s="202"/>
      <c r="BO82" s="349"/>
      <c r="BP82" s="120" t="str">
        <f t="shared" si="129"/>
        <v/>
      </c>
      <c r="BQ82" s="597"/>
      <c r="BR82" s="598"/>
      <c r="BS82" s="599" t="str">
        <f t="shared" si="154"/>
        <v/>
      </c>
      <c r="BT82" s="120" t="str">
        <f>IF(ISBLANK(BN82),"",IF(ISBLANK(BR82),0,BR82)*ion21Coop!$F$46/100+BP82-BR82)</f>
        <v/>
      </c>
      <c r="BU82" s="590"/>
      <c r="BV82" s="119">
        <f t="shared" si="155"/>
        <v>5</v>
      </c>
      <c r="BW82" s="123" t="str">
        <f t="shared" si="194"/>
        <v>HeJe</v>
      </c>
      <c r="BX82" s="123">
        <v>77</v>
      </c>
      <c r="BY82" s="616"/>
      <c r="BZ82" s="423"/>
      <c r="CA82" s="423"/>
      <c r="CB82" s="423"/>
      <c r="CC82" s="423"/>
      <c r="CD82" s="203"/>
      <c r="CE82" s="204"/>
      <c r="CF82" s="120" t="str">
        <f t="shared" si="130"/>
        <v/>
      </c>
      <c r="CG82" s="601"/>
      <c r="CH82" s="603"/>
      <c r="CI82" s="599" t="str">
        <f t="shared" si="156"/>
        <v/>
      </c>
      <c r="CJ82" s="120" t="str">
        <f>IF(ISBLANK(CD82),"",IF(ISBLANK(CH82),0,CH82)*ion21Coop!$F$46/100+CF82-CH82)</f>
        <v/>
      </c>
      <c r="CK82" s="590"/>
      <c r="CL82" s="119">
        <f t="shared" si="157"/>
        <v>6</v>
      </c>
      <c r="CM82" s="123" t="str">
        <f t="shared" si="195"/>
        <v/>
      </c>
      <c r="CN82" s="123">
        <v>77</v>
      </c>
      <c r="CO82" s="616"/>
      <c r="CP82" s="423"/>
      <c r="CQ82" s="423"/>
      <c r="CR82" s="423"/>
      <c r="CS82" s="423"/>
      <c r="CT82" s="203"/>
      <c r="CU82" s="204"/>
      <c r="CV82" s="120" t="str">
        <f t="shared" si="131"/>
        <v/>
      </c>
      <c r="CW82" s="601"/>
      <c r="CX82" s="603"/>
      <c r="CY82" s="599" t="str">
        <f t="shared" si="158"/>
        <v/>
      </c>
      <c r="CZ82" s="120" t="str">
        <f>IF(ISBLANK(CT82),"",IF(ISBLANK(CX82),0,CX82)*ion21Coop!$F$46/100+CV82-CX82)</f>
        <v/>
      </c>
      <c r="DB82" s="119">
        <f t="shared" si="159"/>
        <v>7</v>
      </c>
      <c r="DC82" s="123" t="str">
        <f t="shared" si="196"/>
        <v/>
      </c>
      <c r="DD82" s="123">
        <v>77</v>
      </c>
      <c r="DE82" s="616"/>
      <c r="DF82" s="423"/>
      <c r="DG82" s="423"/>
      <c r="DH82" s="423"/>
      <c r="DI82" s="423"/>
      <c r="DJ82" s="203"/>
      <c r="DK82" s="204"/>
      <c r="DL82" s="120" t="str">
        <f t="shared" si="132"/>
        <v/>
      </c>
      <c r="DM82" s="601"/>
      <c r="DN82" s="603"/>
      <c r="DO82" s="599" t="str">
        <f t="shared" si="160"/>
        <v/>
      </c>
      <c r="DP82" s="120" t="str">
        <f>IF(ISBLANK(DJ82),"",IF(ISBLANK(DN82),0,DN82)*ion21Coop!$F$46/100+DL82-DN82)</f>
        <v/>
      </c>
      <c r="DQ82" s="590"/>
      <c r="DR82" s="119">
        <f t="shared" si="161"/>
        <v>8</v>
      </c>
      <c r="DS82" s="123" t="str">
        <f t="shared" si="197"/>
        <v/>
      </c>
      <c r="DT82" s="123">
        <v>77</v>
      </c>
      <c r="DU82" s="616"/>
      <c r="DV82" s="423"/>
      <c r="DW82" s="423"/>
      <c r="DX82" s="423"/>
      <c r="DY82" s="423"/>
      <c r="DZ82" s="203"/>
      <c r="EA82" s="204"/>
      <c r="EB82" s="120" t="str">
        <f t="shared" si="133"/>
        <v/>
      </c>
      <c r="EC82" s="601"/>
      <c r="ED82" s="603"/>
      <c r="EE82" s="599" t="str">
        <f t="shared" si="162"/>
        <v/>
      </c>
      <c r="EF82" s="120" t="str">
        <f>IF(ISBLANK(DZ82),"",IF(ISBLANK(ED82),0,ED82)*ion21Coop!$F$46/100+EB82-ED82)</f>
        <v/>
      </c>
      <c r="EG82" s="590"/>
      <c r="EH82" s="119">
        <f t="shared" si="163"/>
        <v>9</v>
      </c>
      <c r="EI82" s="427" t="str">
        <f t="shared" si="198"/>
        <v/>
      </c>
      <c r="EJ82" s="123">
        <v>77</v>
      </c>
      <c r="EK82" s="425"/>
      <c r="EL82" s="423"/>
      <c r="EM82" s="423"/>
      <c r="EN82" s="423"/>
      <c r="EO82" s="423"/>
      <c r="EP82" s="203"/>
      <c r="EQ82" s="204"/>
      <c r="ER82" s="600" t="str">
        <f t="shared" si="134"/>
        <v/>
      </c>
      <c r="ES82" s="601"/>
      <c r="ET82" s="603"/>
      <c r="EU82" s="602" t="str">
        <f t="shared" si="164"/>
        <v/>
      </c>
      <c r="EV82" s="120" t="str">
        <f>IF(ISBLANK(EP82),"",IF(ISBLANK(ET82),0,ET82)*ion21Coop!$F$46/100+ER82-ET82)</f>
        <v/>
      </c>
      <c r="EX82" s="119">
        <f t="shared" si="165"/>
        <v>10</v>
      </c>
      <c r="EY82" s="427" t="str">
        <f t="shared" si="199"/>
        <v/>
      </c>
      <c r="EZ82" s="123">
        <v>77</v>
      </c>
      <c r="FA82" s="425"/>
      <c r="FB82" s="423"/>
      <c r="FC82" s="423"/>
      <c r="FD82" s="423"/>
      <c r="FE82" s="423"/>
      <c r="FF82" s="203"/>
      <c r="FG82" s="204"/>
      <c r="FH82" s="600" t="str">
        <f t="shared" si="135"/>
        <v/>
      </c>
      <c r="FI82" s="601"/>
      <c r="FJ82" s="603"/>
      <c r="FK82" s="602" t="str">
        <f t="shared" si="166"/>
        <v/>
      </c>
      <c r="FL82" s="120" t="str">
        <f>IF(ISBLANK(FF82),"",IF(ISBLANK(FJ82),0,FJ82)*ion21Coop!$F$46/100+FH82-FJ82)</f>
        <v/>
      </c>
      <c r="FM82" s="590"/>
      <c r="FN82" s="119">
        <f t="shared" si="167"/>
        <v>11</v>
      </c>
      <c r="FO82" s="427" t="str">
        <f t="shared" si="200"/>
        <v/>
      </c>
      <c r="FP82" s="123">
        <v>77</v>
      </c>
      <c r="FQ82" s="425"/>
      <c r="FR82" s="423"/>
      <c r="FS82" s="423"/>
      <c r="FT82" s="423"/>
      <c r="FU82" s="423"/>
      <c r="FV82" s="203"/>
      <c r="FW82" s="204"/>
      <c r="FX82" s="600" t="str">
        <f t="shared" si="136"/>
        <v/>
      </c>
      <c r="FY82" s="601"/>
      <c r="FZ82" s="603"/>
      <c r="GA82" s="602" t="str">
        <f t="shared" si="168"/>
        <v/>
      </c>
      <c r="GB82" s="120" t="str">
        <f>IF(ISBLANK(FV82),"",IF(ISBLANK(FZ82),0,FZ82)*ion21Coop!$F$46/100+FX82-FZ82)</f>
        <v/>
      </c>
      <c r="GC82" s="590"/>
      <c r="GD82" s="119">
        <f t="shared" si="169"/>
        <v>12</v>
      </c>
      <c r="GE82" s="427" t="str">
        <f t="shared" si="201"/>
        <v/>
      </c>
      <c r="GF82" s="123">
        <v>77</v>
      </c>
      <c r="GG82" s="425"/>
      <c r="GH82" s="423"/>
      <c r="GI82" s="423"/>
      <c r="GJ82" s="423"/>
      <c r="GK82" s="423"/>
      <c r="GL82" s="203"/>
      <c r="GM82" s="204"/>
      <c r="GN82" s="600" t="str">
        <f t="shared" si="137"/>
        <v/>
      </c>
      <c r="GO82" s="601"/>
      <c r="GP82" s="603"/>
      <c r="GQ82" s="602" t="str">
        <f t="shared" si="170"/>
        <v/>
      </c>
      <c r="GR82" s="120" t="str">
        <f>IF(ISBLANK(GL82),"",IF(ISBLANK(GP82),0,GP82)*ion21Coop!$F$46/100+GN82-GP82)</f>
        <v/>
      </c>
      <c r="GT82" s="119">
        <f t="shared" si="171"/>
        <v>13</v>
      </c>
      <c r="GU82" s="427" t="str">
        <f t="shared" si="202"/>
        <v/>
      </c>
      <c r="GV82" s="123">
        <v>77</v>
      </c>
      <c r="GW82" s="425"/>
      <c r="GX82" s="423"/>
      <c r="GY82" s="423"/>
      <c r="GZ82" s="423"/>
      <c r="HA82" s="423"/>
      <c r="HB82" s="203"/>
      <c r="HC82" s="204"/>
      <c r="HD82" s="600" t="str">
        <f t="shared" si="138"/>
        <v/>
      </c>
      <c r="HE82" s="601"/>
      <c r="HF82" s="603"/>
      <c r="HG82" s="602" t="str">
        <f t="shared" si="172"/>
        <v/>
      </c>
      <c r="HH82" s="120" t="str">
        <f>IF(ISBLANK(HB82),"",IF(ISBLANK(HF82),0,HF82)*ion21Coop!$F$46/100+HD82-HF82)</f>
        <v/>
      </c>
      <c r="HI82" s="590"/>
      <c r="HJ82" s="119">
        <f t="shared" si="173"/>
        <v>14</v>
      </c>
      <c r="HK82" s="427" t="str">
        <f t="shared" si="203"/>
        <v/>
      </c>
      <c r="HL82" s="123">
        <v>77</v>
      </c>
      <c r="HM82" s="425"/>
      <c r="HN82" s="423"/>
      <c r="HO82" s="423"/>
      <c r="HP82" s="423"/>
      <c r="HQ82" s="423"/>
      <c r="HR82" s="203"/>
      <c r="HS82" s="204"/>
      <c r="HT82" s="600" t="str">
        <f t="shared" si="139"/>
        <v/>
      </c>
      <c r="HU82" s="601"/>
      <c r="HV82" s="603"/>
      <c r="HW82" s="602" t="str">
        <f t="shared" si="174"/>
        <v/>
      </c>
      <c r="HX82" s="120" t="str">
        <f>IF(ISBLANK(HR82),"",IF(ISBLANK(HV82),0,HV82)*ion21Coop!$F$46/100+HT82-HV82)</f>
        <v/>
      </c>
      <c r="HY82" s="590"/>
      <c r="HZ82" s="119">
        <f t="shared" si="175"/>
        <v>15</v>
      </c>
      <c r="IA82" s="427" t="str">
        <f t="shared" si="204"/>
        <v/>
      </c>
      <c r="IB82" s="123">
        <v>77</v>
      </c>
      <c r="IC82" s="425"/>
      <c r="ID82" s="423"/>
      <c r="IE82" s="423"/>
      <c r="IF82" s="423"/>
      <c r="IG82" s="423"/>
      <c r="IH82" s="203"/>
      <c r="II82" s="204"/>
      <c r="IJ82" s="600" t="str">
        <f t="shared" si="140"/>
        <v/>
      </c>
      <c r="IK82" s="601"/>
      <c r="IL82" s="603"/>
      <c r="IM82" s="602" t="str">
        <f t="shared" si="176"/>
        <v/>
      </c>
      <c r="IN82" s="120" t="str">
        <f>IF(ISBLANK(IH82),"",IF(ISBLANK(IL82),0,IL82)*ion21Coop!$F$46/100+IJ82-IL82)</f>
        <v/>
      </c>
      <c r="IP82" s="119">
        <f t="shared" si="177"/>
        <v>16</v>
      </c>
      <c r="IQ82" s="427" t="str">
        <f t="shared" si="205"/>
        <v/>
      </c>
      <c r="IR82" s="123">
        <v>77</v>
      </c>
      <c r="IS82" s="425"/>
      <c r="IT82" s="423"/>
      <c r="IU82" s="423"/>
      <c r="IV82" s="423"/>
      <c r="IW82" s="423"/>
      <c r="IX82" s="203"/>
      <c r="IY82" s="204"/>
      <c r="IZ82" s="600" t="str">
        <f t="shared" si="141"/>
        <v/>
      </c>
      <c r="JA82" s="601"/>
      <c r="JB82" s="603"/>
      <c r="JC82" s="602" t="str">
        <f t="shared" si="178"/>
        <v/>
      </c>
      <c r="JD82" s="120" t="str">
        <f>IF(ISBLANK(IX82),"",IF(ISBLANK(JB82),0,JB82)*ion21Coop!$F$46/100+IZ82-JB82)</f>
        <v/>
      </c>
      <c r="JF82" s="119">
        <f t="shared" si="179"/>
        <v>17</v>
      </c>
      <c r="JG82" s="427" t="str">
        <f t="shared" si="206"/>
        <v/>
      </c>
      <c r="JH82" s="123">
        <v>77</v>
      </c>
      <c r="JI82" s="425"/>
      <c r="JJ82" s="423"/>
      <c r="JK82" s="423"/>
      <c r="JL82" s="423"/>
      <c r="JM82" s="423"/>
      <c r="JN82" s="203"/>
      <c r="JO82" s="204"/>
      <c r="JP82" s="600" t="str">
        <f t="shared" si="142"/>
        <v/>
      </c>
      <c r="JQ82" s="601"/>
      <c r="JR82" s="603"/>
      <c r="JS82" s="602" t="str">
        <f t="shared" si="180"/>
        <v/>
      </c>
      <c r="JT82" s="120" t="str">
        <f>IF(ISBLANK(JN82),"",IF(ISBLANK(JR82),0,JR82)*ion21Coop!$F$46/100+JP82-JR82)</f>
        <v/>
      </c>
      <c r="JV82" s="119">
        <f t="shared" si="181"/>
        <v>18</v>
      </c>
      <c r="JW82" s="427" t="str">
        <f t="shared" si="207"/>
        <v/>
      </c>
      <c r="JX82" s="123">
        <v>77</v>
      </c>
      <c r="JY82" s="425"/>
      <c r="JZ82" s="423"/>
      <c r="KA82" s="423"/>
      <c r="KB82" s="423"/>
      <c r="KC82" s="423"/>
      <c r="KD82" s="203"/>
      <c r="KE82" s="204"/>
      <c r="KF82" s="600" t="str">
        <f t="shared" si="143"/>
        <v/>
      </c>
      <c r="KG82" s="601"/>
      <c r="KH82" s="603"/>
      <c r="KI82" s="602" t="str">
        <f t="shared" si="182"/>
        <v/>
      </c>
      <c r="KJ82" s="120" t="str">
        <f>IF(ISBLANK(KD82),"",IF(ISBLANK(KH82),0,KH82)*ion21Coop!$F$46/100+KF82-KH82)</f>
        <v/>
      </c>
      <c r="KL82" s="119">
        <f t="shared" si="183"/>
        <v>19</v>
      </c>
      <c r="KM82" s="427" t="str">
        <f t="shared" si="208"/>
        <v/>
      </c>
      <c r="KN82" s="123">
        <v>77</v>
      </c>
      <c r="KO82" s="425"/>
      <c r="KP82" s="423"/>
      <c r="KQ82" s="423"/>
      <c r="KR82" s="423"/>
      <c r="KS82" s="423"/>
      <c r="KT82" s="203"/>
      <c r="KU82" s="204"/>
      <c r="KV82" s="600" t="str">
        <f t="shared" si="144"/>
        <v/>
      </c>
      <c r="KW82" s="601"/>
      <c r="KX82" s="603"/>
      <c r="KY82" s="602" t="str">
        <f t="shared" si="184"/>
        <v/>
      </c>
      <c r="KZ82" s="120" t="str">
        <f>IF(ISBLANK(KT82),"",IF(ISBLANK(KX82),0,KX82)*ion21Coop!$F$46/100+KV82-KX82)</f>
        <v/>
      </c>
      <c r="LB82" s="119">
        <f t="shared" si="185"/>
        <v>20</v>
      </c>
      <c r="LC82" s="123" t="str">
        <f t="shared" si="209"/>
        <v/>
      </c>
      <c r="LD82" s="123">
        <v>77</v>
      </c>
      <c r="LE82" s="425"/>
      <c r="LF82" s="423"/>
      <c r="LG82" s="423"/>
      <c r="LH82" s="423"/>
      <c r="LI82" s="423"/>
      <c r="LJ82" s="203"/>
      <c r="LK82" s="204"/>
      <c r="LL82" s="120" t="str">
        <f t="shared" si="145"/>
        <v/>
      </c>
      <c r="LM82" s="601"/>
      <c r="LN82" s="603"/>
      <c r="LO82" s="599" t="str">
        <f t="shared" si="186"/>
        <v/>
      </c>
      <c r="LP82" s="120" t="str">
        <f>IF(ISBLANK(LJ82),"",IF(ISBLANK(LN82),0,LN82)*ion21Coop!$F$46/100+LL82-LN82)</f>
        <v/>
      </c>
      <c r="LR82" s="119">
        <f t="shared" si="187"/>
        <v>21</v>
      </c>
      <c r="LS82" s="123" t="str">
        <f t="shared" si="210"/>
        <v/>
      </c>
      <c r="LT82" s="123">
        <v>77</v>
      </c>
      <c r="LU82" s="425"/>
      <c r="LV82" s="423"/>
      <c r="LW82" s="423"/>
      <c r="LX82" s="423"/>
      <c r="LY82" s="423"/>
      <c r="LZ82" s="203"/>
      <c r="MA82" s="204"/>
      <c r="MB82" s="120" t="str">
        <f t="shared" si="146"/>
        <v/>
      </c>
      <c r="MC82" s="601"/>
      <c r="MD82" s="603"/>
      <c r="ME82" s="599" t="str">
        <f t="shared" si="188"/>
        <v/>
      </c>
      <c r="MF82" s="120" t="str">
        <f>IF(ISBLANK(LZ82),"",IF(ISBLANK(MD82),0,MD82)*ion21Coop!$F$46/100+MB82-MD82)</f>
        <v/>
      </c>
    </row>
    <row r="83" spans="10:344" x14ac:dyDescent="0.3">
      <c r="J83" s="119">
        <f t="shared" si="147"/>
        <v>1</v>
      </c>
      <c r="K83" s="123" t="str">
        <f t="shared" si="190"/>
        <v>YaJo</v>
      </c>
      <c r="L83" s="123">
        <v>78</v>
      </c>
      <c r="M83" s="585"/>
      <c r="N83" s="351"/>
      <c r="O83" s="351"/>
      <c r="P83" s="351"/>
      <c r="Q83" s="351"/>
      <c r="R83" s="202"/>
      <c r="S83" s="349"/>
      <c r="T83" s="120" t="str">
        <f t="shared" si="189"/>
        <v/>
      </c>
      <c r="U83" s="597"/>
      <c r="V83" s="598"/>
      <c r="W83" s="599" t="str">
        <f t="shared" si="148"/>
        <v/>
      </c>
      <c r="X83" s="120" t="str">
        <f>IF(ISBLANK(R83),"",IF(ISBLANK(V83),0,V83)*ion21Coop!$F$46/100+T83-V83)</f>
        <v/>
      </c>
      <c r="Y83" s="590"/>
      <c r="Z83" s="119">
        <f t="shared" si="149"/>
        <v>2</v>
      </c>
      <c r="AA83" s="123" t="str">
        <f t="shared" si="191"/>
        <v>GeLo</v>
      </c>
      <c r="AB83" s="123">
        <v>78</v>
      </c>
      <c r="AC83" s="616"/>
      <c r="AD83" s="423"/>
      <c r="AE83" s="423"/>
      <c r="AF83" s="423"/>
      <c r="AG83" s="423"/>
      <c r="AH83" s="203"/>
      <c r="AI83" s="204"/>
      <c r="AJ83" s="120" t="str">
        <f t="shared" si="127"/>
        <v/>
      </c>
      <c r="AK83" s="601"/>
      <c r="AL83" s="603"/>
      <c r="AM83" s="599" t="str">
        <f t="shared" si="150"/>
        <v/>
      </c>
      <c r="AN83" s="120" t="str">
        <f>IF(ISBLANK(AH83),"",IF(ISBLANK(AL83),0,AL83)*ion21Coop!$F$46/100+AJ83-AL83)</f>
        <v/>
      </c>
      <c r="AO83" s="577"/>
      <c r="AP83" s="119">
        <f t="shared" si="151"/>
        <v>3</v>
      </c>
      <c r="AQ83" s="123" t="str">
        <f t="shared" si="192"/>
        <v>MiDo</v>
      </c>
      <c r="AR83" s="123">
        <v>78</v>
      </c>
      <c r="AS83" s="585"/>
      <c r="AT83" s="351"/>
      <c r="AU83" s="351"/>
      <c r="AV83" s="351"/>
      <c r="AW83" s="351"/>
      <c r="AX83" s="202"/>
      <c r="AY83" s="349"/>
      <c r="AZ83" s="120" t="str">
        <f t="shared" si="128"/>
        <v/>
      </c>
      <c r="BA83" s="597"/>
      <c r="BB83" s="598"/>
      <c r="BC83" s="599" t="str">
        <f t="shared" si="152"/>
        <v/>
      </c>
      <c r="BD83" s="120" t="str">
        <f>IF(ISBLANK(AX83),"",IF(ISBLANK(BB83),0,BB83)*ion21Coop!$F$46/100+AZ83-BB83)</f>
        <v/>
      </c>
      <c r="BF83" s="119">
        <f t="shared" si="153"/>
        <v>4</v>
      </c>
      <c r="BG83" s="123" t="str">
        <f t="shared" si="193"/>
        <v>EmNi</v>
      </c>
      <c r="BH83" s="123">
        <v>78</v>
      </c>
      <c r="BI83" s="585"/>
      <c r="BJ83" s="351"/>
      <c r="BK83" s="351"/>
      <c r="BL83" s="351"/>
      <c r="BM83" s="351"/>
      <c r="BN83" s="202"/>
      <c r="BO83" s="349"/>
      <c r="BP83" s="120" t="str">
        <f t="shared" si="129"/>
        <v/>
      </c>
      <c r="BQ83" s="597"/>
      <c r="BR83" s="598"/>
      <c r="BS83" s="599" t="str">
        <f t="shared" si="154"/>
        <v/>
      </c>
      <c r="BT83" s="120" t="str">
        <f>IF(ISBLANK(BN83),"",IF(ISBLANK(BR83),0,BR83)*ion21Coop!$F$46/100+BP83-BR83)</f>
        <v/>
      </c>
      <c r="BU83" s="590"/>
      <c r="BV83" s="119">
        <f t="shared" si="155"/>
        <v>5</v>
      </c>
      <c r="BW83" s="123" t="str">
        <f t="shared" si="194"/>
        <v>HeJe</v>
      </c>
      <c r="BX83" s="123">
        <v>78</v>
      </c>
      <c r="BY83" s="616"/>
      <c r="BZ83" s="423"/>
      <c r="CA83" s="423"/>
      <c r="CB83" s="423"/>
      <c r="CC83" s="423"/>
      <c r="CD83" s="203"/>
      <c r="CE83" s="204"/>
      <c r="CF83" s="120" t="str">
        <f t="shared" si="130"/>
        <v/>
      </c>
      <c r="CG83" s="601"/>
      <c r="CH83" s="603"/>
      <c r="CI83" s="599" t="str">
        <f t="shared" si="156"/>
        <v/>
      </c>
      <c r="CJ83" s="120" t="str">
        <f>IF(ISBLANK(CD83),"",IF(ISBLANK(CH83),0,CH83)*ion21Coop!$F$46/100+CF83-CH83)</f>
        <v/>
      </c>
      <c r="CK83" s="590"/>
      <c r="CL83" s="119">
        <f t="shared" si="157"/>
        <v>6</v>
      </c>
      <c r="CM83" s="123" t="str">
        <f t="shared" si="195"/>
        <v/>
      </c>
      <c r="CN83" s="123">
        <v>78</v>
      </c>
      <c r="CO83" s="616"/>
      <c r="CP83" s="423"/>
      <c r="CQ83" s="423"/>
      <c r="CR83" s="423"/>
      <c r="CS83" s="423"/>
      <c r="CT83" s="203"/>
      <c r="CU83" s="204"/>
      <c r="CV83" s="120" t="str">
        <f t="shared" si="131"/>
        <v/>
      </c>
      <c r="CW83" s="601"/>
      <c r="CX83" s="603"/>
      <c r="CY83" s="599" t="str">
        <f t="shared" si="158"/>
        <v/>
      </c>
      <c r="CZ83" s="120" t="str">
        <f>IF(ISBLANK(CT83),"",IF(ISBLANK(CX83),0,CX83)*ion21Coop!$F$46/100+CV83-CX83)</f>
        <v/>
      </c>
      <c r="DB83" s="119">
        <f t="shared" si="159"/>
        <v>7</v>
      </c>
      <c r="DC83" s="123" t="str">
        <f t="shared" si="196"/>
        <v/>
      </c>
      <c r="DD83" s="123">
        <v>78</v>
      </c>
      <c r="DE83" s="616"/>
      <c r="DF83" s="423"/>
      <c r="DG83" s="423"/>
      <c r="DH83" s="423"/>
      <c r="DI83" s="423"/>
      <c r="DJ83" s="203"/>
      <c r="DK83" s="204"/>
      <c r="DL83" s="120" t="str">
        <f t="shared" si="132"/>
        <v/>
      </c>
      <c r="DM83" s="601"/>
      <c r="DN83" s="603"/>
      <c r="DO83" s="599" t="str">
        <f t="shared" si="160"/>
        <v/>
      </c>
      <c r="DP83" s="120" t="str">
        <f>IF(ISBLANK(DJ83),"",IF(ISBLANK(DN83),0,DN83)*ion21Coop!$F$46/100+DL83-DN83)</f>
        <v/>
      </c>
      <c r="DQ83" s="590"/>
      <c r="DR83" s="119">
        <f t="shared" si="161"/>
        <v>8</v>
      </c>
      <c r="DS83" s="123" t="str">
        <f t="shared" si="197"/>
        <v/>
      </c>
      <c r="DT83" s="123">
        <v>78</v>
      </c>
      <c r="DU83" s="616"/>
      <c r="DV83" s="423"/>
      <c r="DW83" s="423"/>
      <c r="DX83" s="423"/>
      <c r="DY83" s="423"/>
      <c r="DZ83" s="203"/>
      <c r="EA83" s="204"/>
      <c r="EB83" s="120" t="str">
        <f t="shared" si="133"/>
        <v/>
      </c>
      <c r="EC83" s="601"/>
      <c r="ED83" s="603"/>
      <c r="EE83" s="599" t="str">
        <f t="shared" si="162"/>
        <v/>
      </c>
      <c r="EF83" s="120" t="str">
        <f>IF(ISBLANK(DZ83),"",IF(ISBLANK(ED83),0,ED83)*ion21Coop!$F$46/100+EB83-ED83)</f>
        <v/>
      </c>
      <c r="EG83" s="590"/>
      <c r="EH83" s="119">
        <f t="shared" si="163"/>
        <v>9</v>
      </c>
      <c r="EI83" s="427" t="str">
        <f t="shared" si="198"/>
        <v/>
      </c>
      <c r="EJ83" s="123">
        <v>78</v>
      </c>
      <c r="EK83" s="425"/>
      <c r="EL83" s="423"/>
      <c r="EM83" s="423"/>
      <c r="EN83" s="423"/>
      <c r="EO83" s="423"/>
      <c r="EP83" s="203"/>
      <c r="EQ83" s="204"/>
      <c r="ER83" s="600" t="str">
        <f t="shared" si="134"/>
        <v/>
      </c>
      <c r="ES83" s="601"/>
      <c r="ET83" s="603"/>
      <c r="EU83" s="602" t="str">
        <f t="shared" si="164"/>
        <v/>
      </c>
      <c r="EV83" s="120" t="str">
        <f>IF(ISBLANK(EP83),"",IF(ISBLANK(ET83),0,ET83)*ion21Coop!$F$46/100+ER83-ET83)</f>
        <v/>
      </c>
      <c r="EX83" s="119">
        <f t="shared" si="165"/>
        <v>10</v>
      </c>
      <c r="EY83" s="427" t="str">
        <f t="shared" si="199"/>
        <v/>
      </c>
      <c r="EZ83" s="123">
        <v>78</v>
      </c>
      <c r="FA83" s="425"/>
      <c r="FB83" s="423"/>
      <c r="FC83" s="423"/>
      <c r="FD83" s="423"/>
      <c r="FE83" s="423"/>
      <c r="FF83" s="203"/>
      <c r="FG83" s="204"/>
      <c r="FH83" s="600" t="str">
        <f t="shared" si="135"/>
        <v/>
      </c>
      <c r="FI83" s="601"/>
      <c r="FJ83" s="603"/>
      <c r="FK83" s="602" t="str">
        <f t="shared" si="166"/>
        <v/>
      </c>
      <c r="FL83" s="120" t="str">
        <f>IF(ISBLANK(FF83),"",IF(ISBLANK(FJ83),0,FJ83)*ion21Coop!$F$46/100+FH83-FJ83)</f>
        <v/>
      </c>
      <c r="FM83" s="590"/>
      <c r="FN83" s="119">
        <f t="shared" si="167"/>
        <v>11</v>
      </c>
      <c r="FO83" s="427" t="str">
        <f t="shared" si="200"/>
        <v/>
      </c>
      <c r="FP83" s="123">
        <v>78</v>
      </c>
      <c r="FQ83" s="425"/>
      <c r="FR83" s="423"/>
      <c r="FS83" s="423"/>
      <c r="FT83" s="423"/>
      <c r="FU83" s="423"/>
      <c r="FV83" s="203"/>
      <c r="FW83" s="204"/>
      <c r="FX83" s="600" t="str">
        <f t="shared" si="136"/>
        <v/>
      </c>
      <c r="FY83" s="601"/>
      <c r="FZ83" s="603"/>
      <c r="GA83" s="602" t="str">
        <f t="shared" si="168"/>
        <v/>
      </c>
      <c r="GB83" s="120" t="str">
        <f>IF(ISBLANK(FV83),"",IF(ISBLANK(FZ83),0,FZ83)*ion21Coop!$F$46/100+FX83-FZ83)</f>
        <v/>
      </c>
      <c r="GC83" s="590"/>
      <c r="GD83" s="119">
        <f t="shared" si="169"/>
        <v>12</v>
      </c>
      <c r="GE83" s="427" t="str">
        <f t="shared" si="201"/>
        <v/>
      </c>
      <c r="GF83" s="123">
        <v>78</v>
      </c>
      <c r="GG83" s="425"/>
      <c r="GH83" s="423"/>
      <c r="GI83" s="423"/>
      <c r="GJ83" s="423"/>
      <c r="GK83" s="423"/>
      <c r="GL83" s="203"/>
      <c r="GM83" s="204"/>
      <c r="GN83" s="600" t="str">
        <f t="shared" si="137"/>
        <v/>
      </c>
      <c r="GO83" s="601"/>
      <c r="GP83" s="603"/>
      <c r="GQ83" s="602" t="str">
        <f t="shared" si="170"/>
        <v/>
      </c>
      <c r="GR83" s="120" t="str">
        <f>IF(ISBLANK(GL83),"",IF(ISBLANK(GP83),0,GP83)*ion21Coop!$F$46/100+GN83-GP83)</f>
        <v/>
      </c>
      <c r="GT83" s="119">
        <f t="shared" si="171"/>
        <v>13</v>
      </c>
      <c r="GU83" s="427" t="str">
        <f t="shared" si="202"/>
        <v/>
      </c>
      <c r="GV83" s="123">
        <v>78</v>
      </c>
      <c r="GW83" s="425"/>
      <c r="GX83" s="423"/>
      <c r="GY83" s="423"/>
      <c r="GZ83" s="423"/>
      <c r="HA83" s="423"/>
      <c r="HB83" s="203"/>
      <c r="HC83" s="204"/>
      <c r="HD83" s="600" t="str">
        <f t="shared" si="138"/>
        <v/>
      </c>
      <c r="HE83" s="601"/>
      <c r="HF83" s="603"/>
      <c r="HG83" s="602" t="str">
        <f t="shared" si="172"/>
        <v/>
      </c>
      <c r="HH83" s="120" t="str">
        <f>IF(ISBLANK(HB83),"",IF(ISBLANK(HF83),0,HF83)*ion21Coop!$F$46/100+HD83-HF83)</f>
        <v/>
      </c>
      <c r="HI83" s="590"/>
      <c r="HJ83" s="119">
        <f t="shared" si="173"/>
        <v>14</v>
      </c>
      <c r="HK83" s="427" t="str">
        <f t="shared" si="203"/>
        <v/>
      </c>
      <c r="HL83" s="123">
        <v>78</v>
      </c>
      <c r="HM83" s="425"/>
      <c r="HN83" s="423"/>
      <c r="HO83" s="423"/>
      <c r="HP83" s="423"/>
      <c r="HQ83" s="423"/>
      <c r="HR83" s="203"/>
      <c r="HS83" s="204"/>
      <c r="HT83" s="600" t="str">
        <f t="shared" si="139"/>
        <v/>
      </c>
      <c r="HU83" s="601"/>
      <c r="HV83" s="603"/>
      <c r="HW83" s="602" t="str">
        <f t="shared" si="174"/>
        <v/>
      </c>
      <c r="HX83" s="120" t="str">
        <f>IF(ISBLANK(HR83),"",IF(ISBLANK(HV83),0,HV83)*ion21Coop!$F$46/100+HT83-HV83)</f>
        <v/>
      </c>
      <c r="HY83" s="590"/>
      <c r="HZ83" s="119">
        <f t="shared" si="175"/>
        <v>15</v>
      </c>
      <c r="IA83" s="427" t="str">
        <f t="shared" si="204"/>
        <v/>
      </c>
      <c r="IB83" s="123">
        <v>78</v>
      </c>
      <c r="IC83" s="425"/>
      <c r="ID83" s="423"/>
      <c r="IE83" s="423"/>
      <c r="IF83" s="423"/>
      <c r="IG83" s="423"/>
      <c r="IH83" s="203"/>
      <c r="II83" s="204"/>
      <c r="IJ83" s="600" t="str">
        <f t="shared" si="140"/>
        <v/>
      </c>
      <c r="IK83" s="601"/>
      <c r="IL83" s="603"/>
      <c r="IM83" s="602" t="str">
        <f t="shared" si="176"/>
        <v/>
      </c>
      <c r="IN83" s="120" t="str">
        <f>IF(ISBLANK(IH83),"",IF(ISBLANK(IL83),0,IL83)*ion21Coop!$F$46/100+IJ83-IL83)</f>
        <v/>
      </c>
      <c r="IP83" s="119">
        <f t="shared" si="177"/>
        <v>16</v>
      </c>
      <c r="IQ83" s="427" t="str">
        <f t="shared" si="205"/>
        <v/>
      </c>
      <c r="IR83" s="123">
        <v>78</v>
      </c>
      <c r="IS83" s="425"/>
      <c r="IT83" s="423"/>
      <c r="IU83" s="423"/>
      <c r="IV83" s="423"/>
      <c r="IW83" s="423"/>
      <c r="IX83" s="203"/>
      <c r="IY83" s="204"/>
      <c r="IZ83" s="600" t="str">
        <f t="shared" si="141"/>
        <v/>
      </c>
      <c r="JA83" s="601"/>
      <c r="JB83" s="603"/>
      <c r="JC83" s="602" t="str">
        <f t="shared" si="178"/>
        <v/>
      </c>
      <c r="JD83" s="120" t="str">
        <f>IF(ISBLANK(IX83),"",IF(ISBLANK(JB83),0,JB83)*ion21Coop!$F$46/100+IZ83-JB83)</f>
        <v/>
      </c>
      <c r="JF83" s="119">
        <f t="shared" si="179"/>
        <v>17</v>
      </c>
      <c r="JG83" s="427" t="str">
        <f t="shared" si="206"/>
        <v/>
      </c>
      <c r="JH83" s="123">
        <v>78</v>
      </c>
      <c r="JI83" s="425"/>
      <c r="JJ83" s="423"/>
      <c r="JK83" s="423"/>
      <c r="JL83" s="423"/>
      <c r="JM83" s="423"/>
      <c r="JN83" s="203"/>
      <c r="JO83" s="204"/>
      <c r="JP83" s="600" t="str">
        <f t="shared" si="142"/>
        <v/>
      </c>
      <c r="JQ83" s="601"/>
      <c r="JR83" s="603"/>
      <c r="JS83" s="602" t="str">
        <f t="shared" si="180"/>
        <v/>
      </c>
      <c r="JT83" s="120" t="str">
        <f>IF(ISBLANK(JN83),"",IF(ISBLANK(JR83),0,JR83)*ion21Coop!$F$46/100+JP83-JR83)</f>
        <v/>
      </c>
      <c r="JV83" s="119">
        <f t="shared" si="181"/>
        <v>18</v>
      </c>
      <c r="JW83" s="427" t="str">
        <f t="shared" si="207"/>
        <v/>
      </c>
      <c r="JX83" s="123">
        <v>78</v>
      </c>
      <c r="JY83" s="425"/>
      <c r="JZ83" s="423"/>
      <c r="KA83" s="423"/>
      <c r="KB83" s="423"/>
      <c r="KC83" s="423"/>
      <c r="KD83" s="203"/>
      <c r="KE83" s="204"/>
      <c r="KF83" s="600" t="str">
        <f t="shared" si="143"/>
        <v/>
      </c>
      <c r="KG83" s="601"/>
      <c r="KH83" s="603"/>
      <c r="KI83" s="602" t="str">
        <f t="shared" si="182"/>
        <v/>
      </c>
      <c r="KJ83" s="120" t="str">
        <f>IF(ISBLANK(KD83),"",IF(ISBLANK(KH83),0,KH83)*ion21Coop!$F$46/100+KF83-KH83)</f>
        <v/>
      </c>
      <c r="KL83" s="119">
        <f t="shared" si="183"/>
        <v>19</v>
      </c>
      <c r="KM83" s="427" t="str">
        <f t="shared" si="208"/>
        <v/>
      </c>
      <c r="KN83" s="123">
        <v>78</v>
      </c>
      <c r="KO83" s="425"/>
      <c r="KP83" s="423"/>
      <c r="KQ83" s="423"/>
      <c r="KR83" s="423"/>
      <c r="KS83" s="423"/>
      <c r="KT83" s="203"/>
      <c r="KU83" s="204"/>
      <c r="KV83" s="600" t="str">
        <f t="shared" si="144"/>
        <v/>
      </c>
      <c r="KW83" s="601"/>
      <c r="KX83" s="603"/>
      <c r="KY83" s="602" t="str">
        <f t="shared" si="184"/>
        <v/>
      </c>
      <c r="KZ83" s="120" t="str">
        <f>IF(ISBLANK(KT83),"",IF(ISBLANK(KX83),0,KX83)*ion21Coop!$F$46/100+KV83-KX83)</f>
        <v/>
      </c>
      <c r="LB83" s="119">
        <f t="shared" si="185"/>
        <v>20</v>
      </c>
      <c r="LC83" s="123" t="str">
        <f t="shared" si="209"/>
        <v/>
      </c>
      <c r="LD83" s="123">
        <v>78</v>
      </c>
      <c r="LE83" s="425"/>
      <c r="LF83" s="423"/>
      <c r="LG83" s="423"/>
      <c r="LH83" s="423"/>
      <c r="LI83" s="423"/>
      <c r="LJ83" s="203"/>
      <c r="LK83" s="204"/>
      <c r="LL83" s="120" t="str">
        <f t="shared" si="145"/>
        <v/>
      </c>
      <c r="LM83" s="601"/>
      <c r="LN83" s="603"/>
      <c r="LO83" s="599" t="str">
        <f t="shared" si="186"/>
        <v/>
      </c>
      <c r="LP83" s="120" t="str">
        <f>IF(ISBLANK(LJ83),"",IF(ISBLANK(LN83),0,LN83)*ion21Coop!$F$46/100+LL83-LN83)</f>
        <v/>
      </c>
      <c r="LR83" s="119">
        <f t="shared" si="187"/>
        <v>21</v>
      </c>
      <c r="LS83" s="123" t="str">
        <f t="shared" si="210"/>
        <v/>
      </c>
      <c r="LT83" s="123">
        <v>78</v>
      </c>
      <c r="LU83" s="425"/>
      <c r="LV83" s="423"/>
      <c r="LW83" s="423"/>
      <c r="LX83" s="423"/>
      <c r="LY83" s="423"/>
      <c r="LZ83" s="203"/>
      <c r="MA83" s="204"/>
      <c r="MB83" s="120" t="str">
        <f t="shared" si="146"/>
        <v/>
      </c>
      <c r="MC83" s="601"/>
      <c r="MD83" s="603"/>
      <c r="ME83" s="599" t="str">
        <f t="shared" si="188"/>
        <v/>
      </c>
      <c r="MF83" s="120" t="str">
        <f>IF(ISBLANK(LZ83),"",IF(ISBLANK(MD83),0,MD83)*ion21Coop!$F$46/100+MB83-MD83)</f>
        <v/>
      </c>
    </row>
    <row r="84" spans="10:344" x14ac:dyDescent="0.3">
      <c r="J84" s="119">
        <f t="shared" si="147"/>
        <v>1</v>
      </c>
      <c r="K84" s="123" t="str">
        <f t="shared" si="190"/>
        <v>YaJo</v>
      </c>
      <c r="L84" s="123">
        <v>79</v>
      </c>
      <c r="M84" s="585"/>
      <c r="N84" s="351"/>
      <c r="O84" s="351"/>
      <c r="P84" s="351"/>
      <c r="Q84" s="351"/>
      <c r="R84" s="202"/>
      <c r="S84" s="349"/>
      <c r="T84" s="120" t="str">
        <f t="shared" si="189"/>
        <v/>
      </c>
      <c r="U84" s="597"/>
      <c r="V84" s="598"/>
      <c r="W84" s="599" t="str">
        <f t="shared" si="148"/>
        <v/>
      </c>
      <c r="X84" s="120" t="str">
        <f>IF(ISBLANK(R84),"",IF(ISBLANK(V84),0,V84)*ion21Coop!$F$46/100+T84-V84)</f>
        <v/>
      </c>
      <c r="Y84" s="590"/>
      <c r="Z84" s="119">
        <f t="shared" si="149"/>
        <v>2</v>
      </c>
      <c r="AA84" s="123" t="str">
        <f t="shared" si="191"/>
        <v>GeLo</v>
      </c>
      <c r="AB84" s="123">
        <v>79</v>
      </c>
      <c r="AC84" s="616"/>
      <c r="AD84" s="423"/>
      <c r="AE84" s="423"/>
      <c r="AF84" s="423"/>
      <c r="AG84" s="423"/>
      <c r="AH84" s="203"/>
      <c r="AI84" s="204"/>
      <c r="AJ84" s="120" t="str">
        <f t="shared" si="127"/>
        <v/>
      </c>
      <c r="AK84" s="601"/>
      <c r="AL84" s="603"/>
      <c r="AM84" s="599" t="str">
        <f t="shared" si="150"/>
        <v/>
      </c>
      <c r="AN84" s="120" t="str">
        <f>IF(ISBLANK(AH84),"",IF(ISBLANK(AL84),0,AL84)*ion21Coop!$F$46/100+AJ84-AL84)</f>
        <v/>
      </c>
      <c r="AO84" s="577"/>
      <c r="AP84" s="119">
        <f t="shared" si="151"/>
        <v>3</v>
      </c>
      <c r="AQ84" s="123" t="str">
        <f t="shared" si="192"/>
        <v>MiDo</v>
      </c>
      <c r="AR84" s="123">
        <v>79</v>
      </c>
      <c r="AS84" s="585"/>
      <c r="AT84" s="351"/>
      <c r="AU84" s="351"/>
      <c r="AV84" s="351"/>
      <c r="AW84" s="351"/>
      <c r="AX84" s="202"/>
      <c r="AY84" s="349"/>
      <c r="AZ84" s="120" t="str">
        <f t="shared" si="128"/>
        <v/>
      </c>
      <c r="BA84" s="597"/>
      <c r="BB84" s="598"/>
      <c r="BC84" s="599" t="str">
        <f t="shared" si="152"/>
        <v/>
      </c>
      <c r="BD84" s="120" t="str">
        <f>IF(ISBLANK(AX84),"",IF(ISBLANK(BB84),0,BB84)*ion21Coop!$F$46/100+AZ84-BB84)</f>
        <v/>
      </c>
      <c r="BF84" s="119">
        <f t="shared" si="153"/>
        <v>4</v>
      </c>
      <c r="BG84" s="123" t="str">
        <f t="shared" si="193"/>
        <v>EmNi</v>
      </c>
      <c r="BH84" s="123">
        <v>79</v>
      </c>
      <c r="BI84" s="585"/>
      <c r="BJ84" s="351"/>
      <c r="BK84" s="351"/>
      <c r="BL84" s="351"/>
      <c r="BM84" s="351"/>
      <c r="BN84" s="202"/>
      <c r="BO84" s="349"/>
      <c r="BP84" s="120" t="str">
        <f t="shared" si="129"/>
        <v/>
      </c>
      <c r="BQ84" s="597"/>
      <c r="BR84" s="598"/>
      <c r="BS84" s="599" t="str">
        <f t="shared" si="154"/>
        <v/>
      </c>
      <c r="BT84" s="120" t="str">
        <f>IF(ISBLANK(BN84),"",IF(ISBLANK(BR84),0,BR84)*ion21Coop!$F$46/100+BP84-BR84)</f>
        <v/>
      </c>
      <c r="BU84" s="590"/>
      <c r="BV84" s="119">
        <f t="shared" si="155"/>
        <v>5</v>
      </c>
      <c r="BW84" s="123" t="str">
        <f t="shared" si="194"/>
        <v>HeJe</v>
      </c>
      <c r="BX84" s="123">
        <v>79</v>
      </c>
      <c r="BY84" s="616"/>
      <c r="BZ84" s="423"/>
      <c r="CA84" s="423"/>
      <c r="CB84" s="423"/>
      <c r="CC84" s="423"/>
      <c r="CD84" s="203"/>
      <c r="CE84" s="204"/>
      <c r="CF84" s="120" t="str">
        <f t="shared" si="130"/>
        <v/>
      </c>
      <c r="CG84" s="601"/>
      <c r="CH84" s="603"/>
      <c r="CI84" s="599" t="str">
        <f t="shared" si="156"/>
        <v/>
      </c>
      <c r="CJ84" s="120" t="str">
        <f>IF(ISBLANK(CD84),"",IF(ISBLANK(CH84),0,CH84)*ion21Coop!$F$46/100+CF84-CH84)</f>
        <v/>
      </c>
      <c r="CK84" s="590"/>
      <c r="CL84" s="119">
        <f t="shared" si="157"/>
        <v>6</v>
      </c>
      <c r="CM84" s="123" t="str">
        <f t="shared" si="195"/>
        <v/>
      </c>
      <c r="CN84" s="123">
        <v>79</v>
      </c>
      <c r="CO84" s="616"/>
      <c r="CP84" s="423"/>
      <c r="CQ84" s="423"/>
      <c r="CR84" s="423"/>
      <c r="CS84" s="423"/>
      <c r="CT84" s="203"/>
      <c r="CU84" s="204"/>
      <c r="CV84" s="120" t="str">
        <f t="shared" si="131"/>
        <v/>
      </c>
      <c r="CW84" s="601"/>
      <c r="CX84" s="603"/>
      <c r="CY84" s="599" t="str">
        <f t="shared" si="158"/>
        <v/>
      </c>
      <c r="CZ84" s="120" t="str">
        <f>IF(ISBLANK(CT84),"",IF(ISBLANK(CX84),0,CX84)*ion21Coop!$F$46/100+CV84-CX84)</f>
        <v/>
      </c>
      <c r="DB84" s="119">
        <f t="shared" si="159"/>
        <v>7</v>
      </c>
      <c r="DC84" s="123" t="str">
        <f t="shared" si="196"/>
        <v/>
      </c>
      <c r="DD84" s="123">
        <v>79</v>
      </c>
      <c r="DE84" s="616"/>
      <c r="DF84" s="423"/>
      <c r="DG84" s="423"/>
      <c r="DH84" s="423"/>
      <c r="DI84" s="423"/>
      <c r="DJ84" s="203"/>
      <c r="DK84" s="204"/>
      <c r="DL84" s="120" t="str">
        <f t="shared" si="132"/>
        <v/>
      </c>
      <c r="DM84" s="601"/>
      <c r="DN84" s="603"/>
      <c r="DO84" s="599" t="str">
        <f t="shared" si="160"/>
        <v/>
      </c>
      <c r="DP84" s="120" t="str">
        <f>IF(ISBLANK(DJ84),"",IF(ISBLANK(DN84),0,DN84)*ion21Coop!$F$46/100+DL84-DN84)</f>
        <v/>
      </c>
      <c r="DQ84" s="590"/>
      <c r="DR84" s="119">
        <f t="shared" si="161"/>
        <v>8</v>
      </c>
      <c r="DS84" s="123" t="str">
        <f t="shared" si="197"/>
        <v/>
      </c>
      <c r="DT84" s="123">
        <v>79</v>
      </c>
      <c r="DU84" s="616"/>
      <c r="DV84" s="423"/>
      <c r="DW84" s="423"/>
      <c r="DX84" s="423"/>
      <c r="DY84" s="423"/>
      <c r="DZ84" s="203"/>
      <c r="EA84" s="204"/>
      <c r="EB84" s="120" t="str">
        <f t="shared" si="133"/>
        <v/>
      </c>
      <c r="EC84" s="601"/>
      <c r="ED84" s="603"/>
      <c r="EE84" s="599" t="str">
        <f t="shared" si="162"/>
        <v/>
      </c>
      <c r="EF84" s="120" t="str">
        <f>IF(ISBLANK(DZ84),"",IF(ISBLANK(ED84),0,ED84)*ion21Coop!$F$46/100+EB84-ED84)</f>
        <v/>
      </c>
      <c r="EG84" s="590"/>
      <c r="EH84" s="119">
        <f t="shared" si="163"/>
        <v>9</v>
      </c>
      <c r="EI84" s="427" t="str">
        <f t="shared" si="198"/>
        <v/>
      </c>
      <c r="EJ84" s="123">
        <v>79</v>
      </c>
      <c r="EK84" s="425"/>
      <c r="EL84" s="423"/>
      <c r="EM84" s="423"/>
      <c r="EN84" s="423"/>
      <c r="EO84" s="423"/>
      <c r="EP84" s="203"/>
      <c r="EQ84" s="204"/>
      <c r="ER84" s="600" t="str">
        <f t="shared" si="134"/>
        <v/>
      </c>
      <c r="ES84" s="601"/>
      <c r="ET84" s="603"/>
      <c r="EU84" s="602" t="str">
        <f t="shared" si="164"/>
        <v/>
      </c>
      <c r="EV84" s="120" t="str">
        <f>IF(ISBLANK(EP84),"",IF(ISBLANK(ET84),0,ET84)*ion21Coop!$F$46/100+ER84-ET84)</f>
        <v/>
      </c>
      <c r="EX84" s="119">
        <f t="shared" si="165"/>
        <v>10</v>
      </c>
      <c r="EY84" s="427" t="str">
        <f t="shared" si="199"/>
        <v/>
      </c>
      <c r="EZ84" s="123">
        <v>79</v>
      </c>
      <c r="FA84" s="425"/>
      <c r="FB84" s="423"/>
      <c r="FC84" s="423"/>
      <c r="FD84" s="423"/>
      <c r="FE84" s="423"/>
      <c r="FF84" s="203"/>
      <c r="FG84" s="204"/>
      <c r="FH84" s="600" t="str">
        <f t="shared" si="135"/>
        <v/>
      </c>
      <c r="FI84" s="601"/>
      <c r="FJ84" s="603"/>
      <c r="FK84" s="602" t="str">
        <f t="shared" si="166"/>
        <v/>
      </c>
      <c r="FL84" s="120" t="str">
        <f>IF(ISBLANK(FF84),"",IF(ISBLANK(FJ84),0,FJ84)*ion21Coop!$F$46/100+FH84-FJ84)</f>
        <v/>
      </c>
      <c r="FM84" s="590"/>
      <c r="FN84" s="119">
        <f t="shared" si="167"/>
        <v>11</v>
      </c>
      <c r="FO84" s="427" t="str">
        <f t="shared" si="200"/>
        <v/>
      </c>
      <c r="FP84" s="123">
        <v>79</v>
      </c>
      <c r="FQ84" s="425"/>
      <c r="FR84" s="423"/>
      <c r="FS84" s="423"/>
      <c r="FT84" s="423"/>
      <c r="FU84" s="423"/>
      <c r="FV84" s="203"/>
      <c r="FW84" s="204"/>
      <c r="FX84" s="600" t="str">
        <f t="shared" si="136"/>
        <v/>
      </c>
      <c r="FY84" s="601"/>
      <c r="FZ84" s="603"/>
      <c r="GA84" s="602" t="str">
        <f t="shared" si="168"/>
        <v/>
      </c>
      <c r="GB84" s="120" t="str">
        <f>IF(ISBLANK(FV84),"",IF(ISBLANK(FZ84),0,FZ84)*ion21Coop!$F$46/100+FX84-FZ84)</f>
        <v/>
      </c>
      <c r="GC84" s="590"/>
      <c r="GD84" s="119">
        <f t="shared" si="169"/>
        <v>12</v>
      </c>
      <c r="GE84" s="427" t="str">
        <f t="shared" si="201"/>
        <v/>
      </c>
      <c r="GF84" s="123">
        <v>79</v>
      </c>
      <c r="GG84" s="425"/>
      <c r="GH84" s="423"/>
      <c r="GI84" s="423"/>
      <c r="GJ84" s="423"/>
      <c r="GK84" s="423"/>
      <c r="GL84" s="203"/>
      <c r="GM84" s="204"/>
      <c r="GN84" s="600" t="str">
        <f t="shared" si="137"/>
        <v/>
      </c>
      <c r="GO84" s="601"/>
      <c r="GP84" s="603"/>
      <c r="GQ84" s="602" t="str">
        <f t="shared" si="170"/>
        <v/>
      </c>
      <c r="GR84" s="120" t="str">
        <f>IF(ISBLANK(GL84),"",IF(ISBLANK(GP84),0,GP84)*ion21Coop!$F$46/100+GN84-GP84)</f>
        <v/>
      </c>
      <c r="GT84" s="119">
        <f t="shared" si="171"/>
        <v>13</v>
      </c>
      <c r="GU84" s="427" t="str">
        <f t="shared" si="202"/>
        <v/>
      </c>
      <c r="GV84" s="123">
        <v>79</v>
      </c>
      <c r="GW84" s="425"/>
      <c r="GX84" s="423"/>
      <c r="GY84" s="423"/>
      <c r="GZ84" s="423"/>
      <c r="HA84" s="423"/>
      <c r="HB84" s="203"/>
      <c r="HC84" s="204"/>
      <c r="HD84" s="600" t="str">
        <f t="shared" si="138"/>
        <v/>
      </c>
      <c r="HE84" s="601"/>
      <c r="HF84" s="603"/>
      <c r="HG84" s="602" t="str">
        <f t="shared" si="172"/>
        <v/>
      </c>
      <c r="HH84" s="120" t="str">
        <f>IF(ISBLANK(HB84),"",IF(ISBLANK(HF84),0,HF84)*ion21Coop!$F$46/100+HD84-HF84)</f>
        <v/>
      </c>
      <c r="HI84" s="590"/>
      <c r="HJ84" s="119">
        <f t="shared" si="173"/>
        <v>14</v>
      </c>
      <c r="HK84" s="427" t="str">
        <f t="shared" si="203"/>
        <v/>
      </c>
      <c r="HL84" s="123">
        <v>79</v>
      </c>
      <c r="HM84" s="425"/>
      <c r="HN84" s="423"/>
      <c r="HO84" s="423"/>
      <c r="HP84" s="423"/>
      <c r="HQ84" s="423"/>
      <c r="HR84" s="203"/>
      <c r="HS84" s="204"/>
      <c r="HT84" s="600" t="str">
        <f t="shared" si="139"/>
        <v/>
      </c>
      <c r="HU84" s="601"/>
      <c r="HV84" s="603"/>
      <c r="HW84" s="602" t="str">
        <f t="shared" si="174"/>
        <v/>
      </c>
      <c r="HX84" s="120" t="str">
        <f>IF(ISBLANK(HR84),"",IF(ISBLANK(HV84),0,HV84)*ion21Coop!$F$46/100+HT84-HV84)</f>
        <v/>
      </c>
      <c r="HY84" s="590"/>
      <c r="HZ84" s="119">
        <f t="shared" si="175"/>
        <v>15</v>
      </c>
      <c r="IA84" s="427" t="str">
        <f t="shared" si="204"/>
        <v/>
      </c>
      <c r="IB84" s="123">
        <v>79</v>
      </c>
      <c r="IC84" s="425"/>
      <c r="ID84" s="423"/>
      <c r="IE84" s="423"/>
      <c r="IF84" s="423"/>
      <c r="IG84" s="423"/>
      <c r="IH84" s="203"/>
      <c r="II84" s="204"/>
      <c r="IJ84" s="600" t="str">
        <f t="shared" si="140"/>
        <v/>
      </c>
      <c r="IK84" s="601"/>
      <c r="IL84" s="603"/>
      <c r="IM84" s="602" t="str">
        <f t="shared" si="176"/>
        <v/>
      </c>
      <c r="IN84" s="120" t="str">
        <f>IF(ISBLANK(IH84),"",IF(ISBLANK(IL84),0,IL84)*ion21Coop!$F$46/100+IJ84-IL84)</f>
        <v/>
      </c>
      <c r="IP84" s="119">
        <f t="shared" si="177"/>
        <v>16</v>
      </c>
      <c r="IQ84" s="427" t="str">
        <f t="shared" si="205"/>
        <v/>
      </c>
      <c r="IR84" s="123">
        <v>79</v>
      </c>
      <c r="IS84" s="425"/>
      <c r="IT84" s="423"/>
      <c r="IU84" s="423"/>
      <c r="IV84" s="423"/>
      <c r="IW84" s="423"/>
      <c r="IX84" s="203"/>
      <c r="IY84" s="204"/>
      <c r="IZ84" s="600" t="str">
        <f t="shared" si="141"/>
        <v/>
      </c>
      <c r="JA84" s="601"/>
      <c r="JB84" s="603"/>
      <c r="JC84" s="602" t="str">
        <f t="shared" si="178"/>
        <v/>
      </c>
      <c r="JD84" s="120" t="str">
        <f>IF(ISBLANK(IX84),"",IF(ISBLANK(JB84),0,JB84)*ion21Coop!$F$46/100+IZ84-JB84)</f>
        <v/>
      </c>
      <c r="JF84" s="119">
        <f t="shared" si="179"/>
        <v>17</v>
      </c>
      <c r="JG84" s="427" t="str">
        <f t="shared" si="206"/>
        <v/>
      </c>
      <c r="JH84" s="123">
        <v>79</v>
      </c>
      <c r="JI84" s="425"/>
      <c r="JJ84" s="423"/>
      <c r="JK84" s="423"/>
      <c r="JL84" s="423"/>
      <c r="JM84" s="423"/>
      <c r="JN84" s="203"/>
      <c r="JO84" s="204"/>
      <c r="JP84" s="600" t="str">
        <f t="shared" si="142"/>
        <v/>
      </c>
      <c r="JQ84" s="601"/>
      <c r="JR84" s="603"/>
      <c r="JS84" s="602" t="str">
        <f t="shared" si="180"/>
        <v/>
      </c>
      <c r="JT84" s="120" t="str">
        <f>IF(ISBLANK(JN84),"",IF(ISBLANK(JR84),0,JR84)*ion21Coop!$F$46/100+JP84-JR84)</f>
        <v/>
      </c>
      <c r="JV84" s="119">
        <f t="shared" si="181"/>
        <v>18</v>
      </c>
      <c r="JW84" s="427" t="str">
        <f t="shared" si="207"/>
        <v/>
      </c>
      <c r="JX84" s="123">
        <v>79</v>
      </c>
      <c r="JY84" s="425"/>
      <c r="JZ84" s="423"/>
      <c r="KA84" s="423"/>
      <c r="KB84" s="423"/>
      <c r="KC84" s="423"/>
      <c r="KD84" s="203"/>
      <c r="KE84" s="204"/>
      <c r="KF84" s="600" t="str">
        <f t="shared" si="143"/>
        <v/>
      </c>
      <c r="KG84" s="601"/>
      <c r="KH84" s="603"/>
      <c r="KI84" s="602" t="str">
        <f t="shared" si="182"/>
        <v/>
      </c>
      <c r="KJ84" s="120" t="str">
        <f>IF(ISBLANK(KD84),"",IF(ISBLANK(KH84),0,KH84)*ion21Coop!$F$46/100+KF84-KH84)</f>
        <v/>
      </c>
      <c r="KL84" s="119">
        <f t="shared" si="183"/>
        <v>19</v>
      </c>
      <c r="KM84" s="427" t="str">
        <f t="shared" si="208"/>
        <v/>
      </c>
      <c r="KN84" s="123">
        <v>79</v>
      </c>
      <c r="KO84" s="425"/>
      <c r="KP84" s="423"/>
      <c r="KQ84" s="423"/>
      <c r="KR84" s="423"/>
      <c r="KS84" s="423"/>
      <c r="KT84" s="203"/>
      <c r="KU84" s="204"/>
      <c r="KV84" s="600" t="str">
        <f t="shared" si="144"/>
        <v/>
      </c>
      <c r="KW84" s="601"/>
      <c r="KX84" s="603"/>
      <c r="KY84" s="602" t="str">
        <f t="shared" si="184"/>
        <v/>
      </c>
      <c r="KZ84" s="120" t="str">
        <f>IF(ISBLANK(KT84),"",IF(ISBLANK(KX84),0,KX84)*ion21Coop!$F$46/100+KV84-KX84)</f>
        <v/>
      </c>
      <c r="LB84" s="119">
        <f t="shared" si="185"/>
        <v>20</v>
      </c>
      <c r="LC84" s="123" t="str">
        <f t="shared" si="209"/>
        <v/>
      </c>
      <c r="LD84" s="123">
        <v>79</v>
      </c>
      <c r="LE84" s="425"/>
      <c r="LF84" s="423"/>
      <c r="LG84" s="423"/>
      <c r="LH84" s="423"/>
      <c r="LI84" s="423"/>
      <c r="LJ84" s="203"/>
      <c r="LK84" s="204"/>
      <c r="LL84" s="120" t="str">
        <f t="shared" si="145"/>
        <v/>
      </c>
      <c r="LM84" s="601"/>
      <c r="LN84" s="603"/>
      <c r="LO84" s="599" t="str">
        <f t="shared" si="186"/>
        <v/>
      </c>
      <c r="LP84" s="120" t="str">
        <f>IF(ISBLANK(LJ84),"",IF(ISBLANK(LN84),0,LN84)*ion21Coop!$F$46/100+LL84-LN84)</f>
        <v/>
      </c>
      <c r="LR84" s="119">
        <f t="shared" si="187"/>
        <v>21</v>
      </c>
      <c r="LS84" s="123" t="str">
        <f t="shared" si="210"/>
        <v/>
      </c>
      <c r="LT84" s="123">
        <v>79</v>
      </c>
      <c r="LU84" s="425"/>
      <c r="LV84" s="423"/>
      <c r="LW84" s="423"/>
      <c r="LX84" s="423"/>
      <c r="LY84" s="423"/>
      <c r="LZ84" s="203"/>
      <c r="MA84" s="204"/>
      <c r="MB84" s="120" t="str">
        <f t="shared" si="146"/>
        <v/>
      </c>
      <c r="MC84" s="601"/>
      <c r="MD84" s="603"/>
      <c r="ME84" s="599" t="str">
        <f t="shared" si="188"/>
        <v/>
      </c>
      <c r="MF84" s="120" t="str">
        <f>IF(ISBLANK(LZ84),"",IF(ISBLANK(MD84),0,MD84)*ion21Coop!$F$46/100+MB84-MD84)</f>
        <v/>
      </c>
    </row>
    <row r="85" spans="10:344" x14ac:dyDescent="0.3">
      <c r="J85" s="119">
        <f t="shared" si="147"/>
        <v>1</v>
      </c>
      <c r="K85" s="123" t="str">
        <f t="shared" si="190"/>
        <v>YaJo</v>
      </c>
      <c r="L85" s="123">
        <v>80</v>
      </c>
      <c r="M85" s="585"/>
      <c r="N85" s="351"/>
      <c r="O85" s="351"/>
      <c r="P85" s="351"/>
      <c r="Q85" s="351"/>
      <c r="R85" s="202"/>
      <c r="S85" s="349"/>
      <c r="T85" s="120" t="str">
        <f t="shared" si="189"/>
        <v/>
      </c>
      <c r="U85" s="597"/>
      <c r="V85" s="598"/>
      <c r="W85" s="599" t="str">
        <f t="shared" si="148"/>
        <v/>
      </c>
      <c r="X85" s="120" t="str">
        <f>IF(ISBLANK(R85),"",IF(ISBLANK(V85),0,V85)*ion21Coop!$F$46/100+T85-V85)</f>
        <v/>
      </c>
      <c r="Y85" s="590"/>
      <c r="Z85" s="119">
        <f t="shared" si="149"/>
        <v>2</v>
      </c>
      <c r="AA85" s="123" t="str">
        <f t="shared" si="191"/>
        <v>GeLo</v>
      </c>
      <c r="AB85" s="123">
        <v>80</v>
      </c>
      <c r="AC85" s="616"/>
      <c r="AD85" s="423"/>
      <c r="AE85" s="423"/>
      <c r="AF85" s="423"/>
      <c r="AG85" s="423"/>
      <c r="AH85" s="203"/>
      <c r="AI85" s="204"/>
      <c r="AJ85" s="120" t="str">
        <f t="shared" si="127"/>
        <v/>
      </c>
      <c r="AK85" s="601"/>
      <c r="AL85" s="603"/>
      <c r="AM85" s="599" t="str">
        <f t="shared" si="150"/>
        <v/>
      </c>
      <c r="AN85" s="120" t="str">
        <f>IF(ISBLANK(AH85),"",IF(ISBLANK(AL85),0,AL85)*ion21Coop!$F$46/100+AJ85-AL85)</f>
        <v/>
      </c>
      <c r="AO85" s="577"/>
      <c r="AP85" s="119">
        <f t="shared" si="151"/>
        <v>3</v>
      </c>
      <c r="AQ85" s="123" t="str">
        <f t="shared" si="192"/>
        <v>MiDo</v>
      </c>
      <c r="AR85" s="123">
        <v>80</v>
      </c>
      <c r="AS85" s="585"/>
      <c r="AT85" s="351"/>
      <c r="AU85" s="351"/>
      <c r="AV85" s="351"/>
      <c r="AW85" s="351"/>
      <c r="AX85" s="202"/>
      <c r="AY85" s="349"/>
      <c r="AZ85" s="120" t="str">
        <f t="shared" si="128"/>
        <v/>
      </c>
      <c r="BA85" s="597"/>
      <c r="BB85" s="598"/>
      <c r="BC85" s="599" t="str">
        <f t="shared" si="152"/>
        <v/>
      </c>
      <c r="BD85" s="120" t="str">
        <f>IF(ISBLANK(AX85),"",IF(ISBLANK(BB85),0,BB85)*ion21Coop!$F$46/100+AZ85-BB85)</f>
        <v/>
      </c>
      <c r="BF85" s="119">
        <f t="shared" si="153"/>
        <v>4</v>
      </c>
      <c r="BG85" s="123" t="str">
        <f t="shared" si="193"/>
        <v>EmNi</v>
      </c>
      <c r="BH85" s="123">
        <v>80</v>
      </c>
      <c r="BI85" s="585"/>
      <c r="BJ85" s="351"/>
      <c r="BK85" s="351"/>
      <c r="BL85" s="351"/>
      <c r="BM85" s="351"/>
      <c r="BN85" s="202"/>
      <c r="BO85" s="349"/>
      <c r="BP85" s="120" t="str">
        <f t="shared" si="129"/>
        <v/>
      </c>
      <c r="BQ85" s="597"/>
      <c r="BR85" s="598"/>
      <c r="BS85" s="599" t="str">
        <f t="shared" si="154"/>
        <v/>
      </c>
      <c r="BT85" s="120" t="str">
        <f>IF(ISBLANK(BN85),"",IF(ISBLANK(BR85),0,BR85)*ion21Coop!$F$46/100+BP85-BR85)</f>
        <v/>
      </c>
      <c r="BU85" s="590"/>
      <c r="BV85" s="119">
        <f t="shared" si="155"/>
        <v>5</v>
      </c>
      <c r="BW85" s="123" t="str">
        <f t="shared" si="194"/>
        <v>HeJe</v>
      </c>
      <c r="BX85" s="123">
        <v>80</v>
      </c>
      <c r="BY85" s="616"/>
      <c r="BZ85" s="423"/>
      <c r="CA85" s="423"/>
      <c r="CB85" s="423"/>
      <c r="CC85" s="423"/>
      <c r="CD85" s="203"/>
      <c r="CE85" s="204"/>
      <c r="CF85" s="120" t="str">
        <f t="shared" si="130"/>
        <v/>
      </c>
      <c r="CG85" s="601"/>
      <c r="CH85" s="603"/>
      <c r="CI85" s="599" t="str">
        <f t="shared" si="156"/>
        <v/>
      </c>
      <c r="CJ85" s="120" t="str">
        <f>IF(ISBLANK(CD85),"",IF(ISBLANK(CH85),0,CH85)*ion21Coop!$F$46/100+CF85-CH85)</f>
        <v/>
      </c>
      <c r="CK85" s="590"/>
      <c r="CL85" s="119">
        <f t="shared" si="157"/>
        <v>6</v>
      </c>
      <c r="CM85" s="123" t="str">
        <f t="shared" si="195"/>
        <v/>
      </c>
      <c r="CN85" s="123">
        <v>80</v>
      </c>
      <c r="CO85" s="616"/>
      <c r="CP85" s="423"/>
      <c r="CQ85" s="423"/>
      <c r="CR85" s="423"/>
      <c r="CS85" s="423"/>
      <c r="CT85" s="203"/>
      <c r="CU85" s="204"/>
      <c r="CV85" s="120" t="str">
        <f t="shared" si="131"/>
        <v/>
      </c>
      <c r="CW85" s="601"/>
      <c r="CX85" s="603"/>
      <c r="CY85" s="599" t="str">
        <f t="shared" si="158"/>
        <v/>
      </c>
      <c r="CZ85" s="120" t="str">
        <f>IF(ISBLANK(CT85),"",IF(ISBLANK(CX85),0,CX85)*ion21Coop!$F$46/100+CV85-CX85)</f>
        <v/>
      </c>
      <c r="DB85" s="119">
        <f t="shared" si="159"/>
        <v>7</v>
      </c>
      <c r="DC85" s="123" t="str">
        <f t="shared" si="196"/>
        <v/>
      </c>
      <c r="DD85" s="123">
        <v>80</v>
      </c>
      <c r="DE85" s="616"/>
      <c r="DF85" s="423"/>
      <c r="DG85" s="423"/>
      <c r="DH85" s="423"/>
      <c r="DI85" s="423"/>
      <c r="DJ85" s="203"/>
      <c r="DK85" s="204"/>
      <c r="DL85" s="120" t="str">
        <f t="shared" si="132"/>
        <v/>
      </c>
      <c r="DM85" s="601"/>
      <c r="DN85" s="603"/>
      <c r="DO85" s="599" t="str">
        <f t="shared" si="160"/>
        <v/>
      </c>
      <c r="DP85" s="120" t="str">
        <f>IF(ISBLANK(DJ85),"",IF(ISBLANK(DN85),0,DN85)*ion21Coop!$F$46/100+DL85-DN85)</f>
        <v/>
      </c>
      <c r="DQ85" s="590"/>
      <c r="DR85" s="119">
        <f t="shared" si="161"/>
        <v>8</v>
      </c>
      <c r="DS85" s="123" t="str">
        <f t="shared" si="197"/>
        <v/>
      </c>
      <c r="DT85" s="123">
        <v>80</v>
      </c>
      <c r="DU85" s="616"/>
      <c r="DV85" s="423"/>
      <c r="DW85" s="423"/>
      <c r="DX85" s="423"/>
      <c r="DY85" s="423"/>
      <c r="DZ85" s="203"/>
      <c r="EA85" s="204"/>
      <c r="EB85" s="120" t="str">
        <f t="shared" si="133"/>
        <v/>
      </c>
      <c r="EC85" s="601"/>
      <c r="ED85" s="603"/>
      <c r="EE85" s="599" t="str">
        <f t="shared" si="162"/>
        <v/>
      </c>
      <c r="EF85" s="120" t="str">
        <f>IF(ISBLANK(DZ85),"",IF(ISBLANK(ED85),0,ED85)*ion21Coop!$F$46/100+EB85-ED85)</f>
        <v/>
      </c>
      <c r="EG85" s="590"/>
      <c r="EH85" s="119">
        <f t="shared" si="163"/>
        <v>9</v>
      </c>
      <c r="EI85" s="427" t="str">
        <f t="shared" si="198"/>
        <v/>
      </c>
      <c r="EJ85" s="123">
        <v>80</v>
      </c>
      <c r="EK85" s="425"/>
      <c r="EL85" s="423"/>
      <c r="EM85" s="423"/>
      <c r="EN85" s="423"/>
      <c r="EO85" s="423"/>
      <c r="EP85" s="203"/>
      <c r="EQ85" s="204"/>
      <c r="ER85" s="600" t="str">
        <f t="shared" si="134"/>
        <v/>
      </c>
      <c r="ES85" s="601"/>
      <c r="ET85" s="603"/>
      <c r="EU85" s="602" t="str">
        <f t="shared" si="164"/>
        <v/>
      </c>
      <c r="EV85" s="120" t="str">
        <f>IF(ISBLANK(EP85),"",IF(ISBLANK(ET85),0,ET85)*ion21Coop!$F$46/100+ER85-ET85)</f>
        <v/>
      </c>
      <c r="EX85" s="119">
        <f t="shared" si="165"/>
        <v>10</v>
      </c>
      <c r="EY85" s="427" t="str">
        <f t="shared" si="199"/>
        <v/>
      </c>
      <c r="EZ85" s="123">
        <v>80</v>
      </c>
      <c r="FA85" s="425"/>
      <c r="FB85" s="423"/>
      <c r="FC85" s="423"/>
      <c r="FD85" s="423"/>
      <c r="FE85" s="423"/>
      <c r="FF85" s="203"/>
      <c r="FG85" s="204"/>
      <c r="FH85" s="600" t="str">
        <f t="shared" si="135"/>
        <v/>
      </c>
      <c r="FI85" s="601"/>
      <c r="FJ85" s="603"/>
      <c r="FK85" s="602" t="str">
        <f t="shared" si="166"/>
        <v/>
      </c>
      <c r="FL85" s="120" t="str">
        <f>IF(ISBLANK(FF85),"",IF(ISBLANK(FJ85),0,FJ85)*ion21Coop!$F$46/100+FH85-FJ85)</f>
        <v/>
      </c>
      <c r="FM85" s="590"/>
      <c r="FN85" s="119">
        <f t="shared" si="167"/>
        <v>11</v>
      </c>
      <c r="FO85" s="427" t="str">
        <f t="shared" si="200"/>
        <v/>
      </c>
      <c r="FP85" s="123">
        <v>80</v>
      </c>
      <c r="FQ85" s="425"/>
      <c r="FR85" s="423"/>
      <c r="FS85" s="423"/>
      <c r="FT85" s="423"/>
      <c r="FU85" s="423"/>
      <c r="FV85" s="203"/>
      <c r="FW85" s="204"/>
      <c r="FX85" s="600" t="str">
        <f t="shared" si="136"/>
        <v/>
      </c>
      <c r="FY85" s="601"/>
      <c r="FZ85" s="603"/>
      <c r="GA85" s="602" t="str">
        <f t="shared" si="168"/>
        <v/>
      </c>
      <c r="GB85" s="120" t="str">
        <f>IF(ISBLANK(FV85),"",IF(ISBLANK(FZ85),0,FZ85)*ion21Coop!$F$46/100+FX85-FZ85)</f>
        <v/>
      </c>
      <c r="GC85" s="590"/>
      <c r="GD85" s="119">
        <f t="shared" si="169"/>
        <v>12</v>
      </c>
      <c r="GE85" s="427" t="str">
        <f t="shared" si="201"/>
        <v/>
      </c>
      <c r="GF85" s="123">
        <v>80</v>
      </c>
      <c r="GG85" s="425"/>
      <c r="GH85" s="423"/>
      <c r="GI85" s="423"/>
      <c r="GJ85" s="423"/>
      <c r="GK85" s="423"/>
      <c r="GL85" s="203"/>
      <c r="GM85" s="204"/>
      <c r="GN85" s="600" t="str">
        <f t="shared" si="137"/>
        <v/>
      </c>
      <c r="GO85" s="601"/>
      <c r="GP85" s="603"/>
      <c r="GQ85" s="602" t="str">
        <f t="shared" si="170"/>
        <v/>
      </c>
      <c r="GR85" s="120" t="str">
        <f>IF(ISBLANK(GL85),"",IF(ISBLANK(GP85),0,GP85)*ion21Coop!$F$46/100+GN85-GP85)</f>
        <v/>
      </c>
      <c r="GT85" s="119">
        <f t="shared" si="171"/>
        <v>13</v>
      </c>
      <c r="GU85" s="427" t="str">
        <f t="shared" si="202"/>
        <v/>
      </c>
      <c r="GV85" s="123">
        <v>80</v>
      </c>
      <c r="GW85" s="425"/>
      <c r="GX85" s="423"/>
      <c r="GY85" s="423"/>
      <c r="GZ85" s="423"/>
      <c r="HA85" s="423"/>
      <c r="HB85" s="203"/>
      <c r="HC85" s="204"/>
      <c r="HD85" s="600" t="str">
        <f t="shared" si="138"/>
        <v/>
      </c>
      <c r="HE85" s="601"/>
      <c r="HF85" s="603"/>
      <c r="HG85" s="602" t="str">
        <f t="shared" si="172"/>
        <v/>
      </c>
      <c r="HH85" s="120" t="str">
        <f>IF(ISBLANK(HB85),"",IF(ISBLANK(HF85),0,HF85)*ion21Coop!$F$46/100+HD85-HF85)</f>
        <v/>
      </c>
      <c r="HI85" s="590"/>
      <c r="HJ85" s="119">
        <f t="shared" si="173"/>
        <v>14</v>
      </c>
      <c r="HK85" s="427" t="str">
        <f t="shared" si="203"/>
        <v/>
      </c>
      <c r="HL85" s="123">
        <v>80</v>
      </c>
      <c r="HM85" s="425"/>
      <c r="HN85" s="423"/>
      <c r="HO85" s="423"/>
      <c r="HP85" s="423"/>
      <c r="HQ85" s="423"/>
      <c r="HR85" s="203"/>
      <c r="HS85" s="204"/>
      <c r="HT85" s="600" t="str">
        <f t="shared" si="139"/>
        <v/>
      </c>
      <c r="HU85" s="601"/>
      <c r="HV85" s="603"/>
      <c r="HW85" s="602" t="str">
        <f t="shared" si="174"/>
        <v/>
      </c>
      <c r="HX85" s="120" t="str">
        <f>IF(ISBLANK(HR85),"",IF(ISBLANK(HV85),0,HV85)*ion21Coop!$F$46/100+HT85-HV85)</f>
        <v/>
      </c>
      <c r="HY85" s="590"/>
      <c r="HZ85" s="119">
        <f t="shared" si="175"/>
        <v>15</v>
      </c>
      <c r="IA85" s="427" t="str">
        <f t="shared" si="204"/>
        <v/>
      </c>
      <c r="IB85" s="123">
        <v>80</v>
      </c>
      <c r="IC85" s="425"/>
      <c r="ID85" s="423"/>
      <c r="IE85" s="423"/>
      <c r="IF85" s="423"/>
      <c r="IG85" s="423"/>
      <c r="IH85" s="203"/>
      <c r="II85" s="204"/>
      <c r="IJ85" s="600" t="str">
        <f t="shared" si="140"/>
        <v/>
      </c>
      <c r="IK85" s="601"/>
      <c r="IL85" s="603"/>
      <c r="IM85" s="602" t="str">
        <f t="shared" si="176"/>
        <v/>
      </c>
      <c r="IN85" s="120" t="str">
        <f>IF(ISBLANK(IH85),"",IF(ISBLANK(IL85),0,IL85)*ion21Coop!$F$46/100+IJ85-IL85)</f>
        <v/>
      </c>
      <c r="IP85" s="119">
        <f t="shared" si="177"/>
        <v>16</v>
      </c>
      <c r="IQ85" s="427" t="str">
        <f t="shared" si="205"/>
        <v/>
      </c>
      <c r="IR85" s="123">
        <v>80</v>
      </c>
      <c r="IS85" s="425"/>
      <c r="IT85" s="423"/>
      <c r="IU85" s="423"/>
      <c r="IV85" s="423"/>
      <c r="IW85" s="423"/>
      <c r="IX85" s="203"/>
      <c r="IY85" s="204"/>
      <c r="IZ85" s="600" t="str">
        <f t="shared" si="141"/>
        <v/>
      </c>
      <c r="JA85" s="601"/>
      <c r="JB85" s="603"/>
      <c r="JC85" s="602" t="str">
        <f t="shared" si="178"/>
        <v/>
      </c>
      <c r="JD85" s="120" t="str">
        <f>IF(ISBLANK(IX85),"",IF(ISBLANK(JB85),0,JB85)*ion21Coop!$F$46/100+IZ85-JB85)</f>
        <v/>
      </c>
      <c r="JF85" s="119">
        <f t="shared" si="179"/>
        <v>17</v>
      </c>
      <c r="JG85" s="427" t="str">
        <f t="shared" si="206"/>
        <v/>
      </c>
      <c r="JH85" s="123">
        <v>80</v>
      </c>
      <c r="JI85" s="425"/>
      <c r="JJ85" s="423"/>
      <c r="JK85" s="423"/>
      <c r="JL85" s="423"/>
      <c r="JM85" s="423"/>
      <c r="JN85" s="203"/>
      <c r="JO85" s="204"/>
      <c r="JP85" s="600" t="str">
        <f t="shared" si="142"/>
        <v/>
      </c>
      <c r="JQ85" s="601"/>
      <c r="JR85" s="603"/>
      <c r="JS85" s="602" t="str">
        <f t="shared" si="180"/>
        <v/>
      </c>
      <c r="JT85" s="120" t="str">
        <f>IF(ISBLANK(JN85),"",IF(ISBLANK(JR85),0,JR85)*ion21Coop!$F$46/100+JP85-JR85)</f>
        <v/>
      </c>
      <c r="JV85" s="119">
        <f t="shared" si="181"/>
        <v>18</v>
      </c>
      <c r="JW85" s="427" t="str">
        <f t="shared" si="207"/>
        <v/>
      </c>
      <c r="JX85" s="123">
        <v>80</v>
      </c>
      <c r="JY85" s="425"/>
      <c r="JZ85" s="423"/>
      <c r="KA85" s="423"/>
      <c r="KB85" s="423"/>
      <c r="KC85" s="423"/>
      <c r="KD85" s="203"/>
      <c r="KE85" s="204"/>
      <c r="KF85" s="600" t="str">
        <f t="shared" si="143"/>
        <v/>
      </c>
      <c r="KG85" s="601"/>
      <c r="KH85" s="603"/>
      <c r="KI85" s="602" t="str">
        <f t="shared" si="182"/>
        <v/>
      </c>
      <c r="KJ85" s="120" t="str">
        <f>IF(ISBLANK(KD85),"",IF(ISBLANK(KH85),0,KH85)*ion21Coop!$F$46/100+KF85-KH85)</f>
        <v/>
      </c>
      <c r="KL85" s="119">
        <f t="shared" si="183"/>
        <v>19</v>
      </c>
      <c r="KM85" s="427" t="str">
        <f t="shared" si="208"/>
        <v/>
      </c>
      <c r="KN85" s="123">
        <v>80</v>
      </c>
      <c r="KO85" s="425"/>
      <c r="KP85" s="423"/>
      <c r="KQ85" s="423"/>
      <c r="KR85" s="423"/>
      <c r="KS85" s="423"/>
      <c r="KT85" s="203"/>
      <c r="KU85" s="204"/>
      <c r="KV85" s="600" t="str">
        <f t="shared" si="144"/>
        <v/>
      </c>
      <c r="KW85" s="601"/>
      <c r="KX85" s="603"/>
      <c r="KY85" s="602" t="str">
        <f t="shared" si="184"/>
        <v/>
      </c>
      <c r="KZ85" s="120" t="str">
        <f>IF(ISBLANK(KT85),"",IF(ISBLANK(KX85),0,KX85)*ion21Coop!$F$46/100+KV85-KX85)</f>
        <v/>
      </c>
      <c r="LB85" s="119">
        <f t="shared" si="185"/>
        <v>20</v>
      </c>
      <c r="LC85" s="123" t="str">
        <f t="shared" si="209"/>
        <v/>
      </c>
      <c r="LD85" s="123">
        <v>80</v>
      </c>
      <c r="LE85" s="425"/>
      <c r="LF85" s="423"/>
      <c r="LG85" s="423"/>
      <c r="LH85" s="423"/>
      <c r="LI85" s="423"/>
      <c r="LJ85" s="203"/>
      <c r="LK85" s="204"/>
      <c r="LL85" s="120" t="str">
        <f t="shared" si="145"/>
        <v/>
      </c>
      <c r="LM85" s="601"/>
      <c r="LN85" s="603"/>
      <c r="LO85" s="599" t="str">
        <f t="shared" si="186"/>
        <v/>
      </c>
      <c r="LP85" s="120" t="str">
        <f>IF(ISBLANK(LJ85),"",IF(ISBLANK(LN85),0,LN85)*ion21Coop!$F$46/100+LL85-LN85)</f>
        <v/>
      </c>
      <c r="LR85" s="119">
        <f t="shared" si="187"/>
        <v>21</v>
      </c>
      <c r="LS85" s="123" t="str">
        <f t="shared" si="210"/>
        <v/>
      </c>
      <c r="LT85" s="123">
        <v>80</v>
      </c>
      <c r="LU85" s="425"/>
      <c r="LV85" s="423"/>
      <c r="LW85" s="423"/>
      <c r="LX85" s="423"/>
      <c r="LY85" s="423"/>
      <c r="LZ85" s="203"/>
      <c r="MA85" s="204"/>
      <c r="MB85" s="120" t="str">
        <f t="shared" si="146"/>
        <v/>
      </c>
      <c r="MC85" s="601"/>
      <c r="MD85" s="603"/>
      <c r="ME85" s="599" t="str">
        <f t="shared" si="188"/>
        <v/>
      </c>
      <c r="MF85" s="120" t="str">
        <f>IF(ISBLANK(LZ85),"",IF(ISBLANK(MD85),0,MD85)*ion21Coop!$F$46/100+MB85-MD85)</f>
        <v/>
      </c>
    </row>
    <row r="86" spans="10:344" x14ac:dyDescent="0.3">
      <c r="J86" s="119">
        <f t="shared" si="147"/>
        <v>1</v>
      </c>
      <c r="K86" s="123" t="str">
        <f t="shared" si="190"/>
        <v>YaJo</v>
      </c>
      <c r="L86" s="123">
        <v>81</v>
      </c>
      <c r="M86" s="585"/>
      <c r="N86" s="351"/>
      <c r="O86" s="351"/>
      <c r="P86" s="351"/>
      <c r="Q86" s="351"/>
      <c r="R86" s="202"/>
      <c r="S86" s="349"/>
      <c r="T86" s="120" t="str">
        <f t="shared" si="189"/>
        <v/>
      </c>
      <c r="U86" s="597"/>
      <c r="V86" s="598"/>
      <c r="W86" s="599" t="str">
        <f t="shared" si="148"/>
        <v/>
      </c>
      <c r="X86" s="120" t="str">
        <f>IF(ISBLANK(R86),"",IF(ISBLANK(V86),0,V86)*ion21Coop!$F$46/100+T86-V86)</f>
        <v/>
      </c>
      <c r="Y86" s="590"/>
      <c r="Z86" s="119">
        <f t="shared" si="149"/>
        <v>2</v>
      </c>
      <c r="AA86" s="123" t="str">
        <f t="shared" si="191"/>
        <v>GeLo</v>
      </c>
      <c r="AB86" s="123">
        <v>81</v>
      </c>
      <c r="AC86" s="616"/>
      <c r="AD86" s="423"/>
      <c r="AE86" s="423"/>
      <c r="AF86" s="423"/>
      <c r="AG86" s="423"/>
      <c r="AH86" s="203"/>
      <c r="AI86" s="204"/>
      <c r="AJ86" s="120" t="str">
        <f t="shared" si="127"/>
        <v/>
      </c>
      <c r="AK86" s="601"/>
      <c r="AL86" s="603"/>
      <c r="AM86" s="599" t="str">
        <f t="shared" si="150"/>
        <v/>
      </c>
      <c r="AN86" s="120" t="str">
        <f>IF(ISBLANK(AH86),"",IF(ISBLANK(AL86),0,AL86)*ion21Coop!$F$46/100+AJ86-AL86)</f>
        <v/>
      </c>
      <c r="AO86" s="577"/>
      <c r="AP86" s="119">
        <f t="shared" si="151"/>
        <v>3</v>
      </c>
      <c r="AQ86" s="123" t="str">
        <f t="shared" si="192"/>
        <v>MiDo</v>
      </c>
      <c r="AR86" s="123">
        <v>81</v>
      </c>
      <c r="AS86" s="585"/>
      <c r="AT86" s="351"/>
      <c r="AU86" s="351"/>
      <c r="AV86" s="351"/>
      <c r="AW86" s="351"/>
      <c r="AX86" s="202"/>
      <c r="AY86" s="349"/>
      <c r="AZ86" s="120" t="str">
        <f t="shared" si="128"/>
        <v/>
      </c>
      <c r="BA86" s="597"/>
      <c r="BB86" s="598"/>
      <c r="BC86" s="599" t="str">
        <f t="shared" si="152"/>
        <v/>
      </c>
      <c r="BD86" s="120" t="str">
        <f>IF(ISBLANK(AX86),"",IF(ISBLANK(BB86),0,BB86)*ion21Coop!$F$46/100+AZ86-BB86)</f>
        <v/>
      </c>
      <c r="BF86" s="119">
        <f t="shared" si="153"/>
        <v>4</v>
      </c>
      <c r="BG86" s="123" t="str">
        <f t="shared" si="193"/>
        <v>EmNi</v>
      </c>
      <c r="BH86" s="123">
        <v>81</v>
      </c>
      <c r="BI86" s="585"/>
      <c r="BJ86" s="351"/>
      <c r="BK86" s="351"/>
      <c r="BL86" s="351"/>
      <c r="BM86" s="351"/>
      <c r="BN86" s="202"/>
      <c r="BO86" s="349"/>
      <c r="BP86" s="120" t="str">
        <f t="shared" si="129"/>
        <v/>
      </c>
      <c r="BQ86" s="597"/>
      <c r="BR86" s="598"/>
      <c r="BS86" s="599" t="str">
        <f t="shared" si="154"/>
        <v/>
      </c>
      <c r="BT86" s="120" t="str">
        <f>IF(ISBLANK(BN86),"",IF(ISBLANK(BR86),0,BR86)*ion21Coop!$F$46/100+BP86-BR86)</f>
        <v/>
      </c>
      <c r="BU86" s="590"/>
      <c r="BV86" s="119">
        <f t="shared" si="155"/>
        <v>5</v>
      </c>
      <c r="BW86" s="123" t="str">
        <f t="shared" si="194"/>
        <v>HeJe</v>
      </c>
      <c r="BX86" s="123">
        <v>81</v>
      </c>
      <c r="BY86" s="616"/>
      <c r="BZ86" s="423"/>
      <c r="CA86" s="423"/>
      <c r="CB86" s="423"/>
      <c r="CC86" s="423"/>
      <c r="CD86" s="203"/>
      <c r="CE86" s="204"/>
      <c r="CF86" s="120" t="str">
        <f t="shared" si="130"/>
        <v/>
      </c>
      <c r="CG86" s="601"/>
      <c r="CH86" s="603"/>
      <c r="CI86" s="599" t="str">
        <f t="shared" si="156"/>
        <v/>
      </c>
      <c r="CJ86" s="120" t="str">
        <f>IF(ISBLANK(CD86),"",IF(ISBLANK(CH86),0,CH86)*ion21Coop!$F$46/100+CF86-CH86)</f>
        <v/>
      </c>
      <c r="CK86" s="590"/>
      <c r="CL86" s="119">
        <f t="shared" si="157"/>
        <v>6</v>
      </c>
      <c r="CM86" s="123" t="str">
        <f t="shared" si="195"/>
        <v/>
      </c>
      <c r="CN86" s="123">
        <v>81</v>
      </c>
      <c r="CO86" s="616"/>
      <c r="CP86" s="423"/>
      <c r="CQ86" s="423"/>
      <c r="CR86" s="423"/>
      <c r="CS86" s="423"/>
      <c r="CT86" s="203"/>
      <c r="CU86" s="204"/>
      <c r="CV86" s="120" t="str">
        <f t="shared" si="131"/>
        <v/>
      </c>
      <c r="CW86" s="601"/>
      <c r="CX86" s="603"/>
      <c r="CY86" s="599" t="str">
        <f t="shared" si="158"/>
        <v/>
      </c>
      <c r="CZ86" s="120" t="str">
        <f>IF(ISBLANK(CT86),"",IF(ISBLANK(CX86),0,CX86)*ion21Coop!$F$46/100+CV86-CX86)</f>
        <v/>
      </c>
      <c r="DB86" s="119">
        <f t="shared" si="159"/>
        <v>7</v>
      </c>
      <c r="DC86" s="123" t="str">
        <f t="shared" si="196"/>
        <v/>
      </c>
      <c r="DD86" s="123">
        <v>81</v>
      </c>
      <c r="DE86" s="616"/>
      <c r="DF86" s="423"/>
      <c r="DG86" s="423"/>
      <c r="DH86" s="423"/>
      <c r="DI86" s="423"/>
      <c r="DJ86" s="203"/>
      <c r="DK86" s="204"/>
      <c r="DL86" s="120" t="str">
        <f t="shared" si="132"/>
        <v/>
      </c>
      <c r="DM86" s="601"/>
      <c r="DN86" s="603"/>
      <c r="DO86" s="599" t="str">
        <f t="shared" si="160"/>
        <v/>
      </c>
      <c r="DP86" s="120" t="str">
        <f>IF(ISBLANK(DJ86),"",IF(ISBLANK(DN86),0,DN86)*ion21Coop!$F$46/100+DL86-DN86)</f>
        <v/>
      </c>
      <c r="DQ86" s="590"/>
      <c r="DR86" s="119">
        <f t="shared" si="161"/>
        <v>8</v>
      </c>
      <c r="DS86" s="123" t="str">
        <f t="shared" si="197"/>
        <v/>
      </c>
      <c r="DT86" s="123">
        <v>81</v>
      </c>
      <c r="DU86" s="616"/>
      <c r="DV86" s="423"/>
      <c r="DW86" s="423"/>
      <c r="DX86" s="423"/>
      <c r="DY86" s="423"/>
      <c r="DZ86" s="203"/>
      <c r="EA86" s="204"/>
      <c r="EB86" s="120" t="str">
        <f t="shared" si="133"/>
        <v/>
      </c>
      <c r="EC86" s="601"/>
      <c r="ED86" s="603"/>
      <c r="EE86" s="599" t="str">
        <f t="shared" si="162"/>
        <v/>
      </c>
      <c r="EF86" s="120" t="str">
        <f>IF(ISBLANK(DZ86),"",IF(ISBLANK(ED86),0,ED86)*ion21Coop!$F$46/100+EB86-ED86)</f>
        <v/>
      </c>
      <c r="EG86" s="590"/>
      <c r="EH86" s="119">
        <f t="shared" si="163"/>
        <v>9</v>
      </c>
      <c r="EI86" s="427" t="str">
        <f t="shared" si="198"/>
        <v/>
      </c>
      <c r="EJ86" s="123">
        <v>81</v>
      </c>
      <c r="EK86" s="425"/>
      <c r="EL86" s="423"/>
      <c r="EM86" s="423"/>
      <c r="EN86" s="423"/>
      <c r="EO86" s="423"/>
      <c r="EP86" s="203"/>
      <c r="EQ86" s="204"/>
      <c r="ER86" s="600" t="str">
        <f t="shared" si="134"/>
        <v/>
      </c>
      <c r="ES86" s="601"/>
      <c r="ET86" s="603"/>
      <c r="EU86" s="602" t="str">
        <f t="shared" si="164"/>
        <v/>
      </c>
      <c r="EV86" s="120" t="str">
        <f>IF(ISBLANK(EP86),"",IF(ISBLANK(ET86),0,ET86)*ion21Coop!$F$46/100+ER86-ET86)</f>
        <v/>
      </c>
      <c r="EX86" s="119">
        <f t="shared" si="165"/>
        <v>10</v>
      </c>
      <c r="EY86" s="427" t="str">
        <f t="shared" si="199"/>
        <v/>
      </c>
      <c r="EZ86" s="123">
        <v>81</v>
      </c>
      <c r="FA86" s="425"/>
      <c r="FB86" s="423"/>
      <c r="FC86" s="423"/>
      <c r="FD86" s="423"/>
      <c r="FE86" s="423"/>
      <c r="FF86" s="203"/>
      <c r="FG86" s="204"/>
      <c r="FH86" s="600" t="str">
        <f t="shared" si="135"/>
        <v/>
      </c>
      <c r="FI86" s="601"/>
      <c r="FJ86" s="603"/>
      <c r="FK86" s="602" t="str">
        <f t="shared" si="166"/>
        <v/>
      </c>
      <c r="FL86" s="120" t="str">
        <f>IF(ISBLANK(FF86),"",IF(ISBLANK(FJ86),0,FJ86)*ion21Coop!$F$46/100+FH86-FJ86)</f>
        <v/>
      </c>
      <c r="FM86" s="590"/>
      <c r="FN86" s="119">
        <f t="shared" si="167"/>
        <v>11</v>
      </c>
      <c r="FO86" s="427" t="str">
        <f t="shared" si="200"/>
        <v/>
      </c>
      <c r="FP86" s="123">
        <v>81</v>
      </c>
      <c r="FQ86" s="425"/>
      <c r="FR86" s="423"/>
      <c r="FS86" s="423"/>
      <c r="FT86" s="423"/>
      <c r="FU86" s="423"/>
      <c r="FV86" s="203"/>
      <c r="FW86" s="204"/>
      <c r="FX86" s="600" t="str">
        <f t="shared" si="136"/>
        <v/>
      </c>
      <c r="FY86" s="601"/>
      <c r="FZ86" s="603"/>
      <c r="GA86" s="602" t="str">
        <f t="shared" si="168"/>
        <v/>
      </c>
      <c r="GB86" s="120" t="str">
        <f>IF(ISBLANK(FV86),"",IF(ISBLANK(FZ86),0,FZ86)*ion21Coop!$F$46/100+FX86-FZ86)</f>
        <v/>
      </c>
      <c r="GC86" s="590"/>
      <c r="GD86" s="119">
        <f t="shared" si="169"/>
        <v>12</v>
      </c>
      <c r="GE86" s="427" t="str">
        <f t="shared" si="201"/>
        <v/>
      </c>
      <c r="GF86" s="123">
        <v>81</v>
      </c>
      <c r="GG86" s="425"/>
      <c r="GH86" s="423"/>
      <c r="GI86" s="423"/>
      <c r="GJ86" s="423"/>
      <c r="GK86" s="423"/>
      <c r="GL86" s="203"/>
      <c r="GM86" s="204"/>
      <c r="GN86" s="600" t="str">
        <f t="shared" si="137"/>
        <v/>
      </c>
      <c r="GO86" s="601"/>
      <c r="GP86" s="603"/>
      <c r="GQ86" s="602" t="str">
        <f t="shared" si="170"/>
        <v/>
      </c>
      <c r="GR86" s="120" t="str">
        <f>IF(ISBLANK(GL86),"",IF(ISBLANK(GP86),0,GP86)*ion21Coop!$F$46/100+GN86-GP86)</f>
        <v/>
      </c>
      <c r="GT86" s="119">
        <f t="shared" si="171"/>
        <v>13</v>
      </c>
      <c r="GU86" s="427" t="str">
        <f t="shared" si="202"/>
        <v/>
      </c>
      <c r="GV86" s="123">
        <v>81</v>
      </c>
      <c r="GW86" s="425"/>
      <c r="GX86" s="423"/>
      <c r="GY86" s="423"/>
      <c r="GZ86" s="423"/>
      <c r="HA86" s="423"/>
      <c r="HB86" s="203"/>
      <c r="HC86" s="204"/>
      <c r="HD86" s="600" t="str">
        <f t="shared" si="138"/>
        <v/>
      </c>
      <c r="HE86" s="601"/>
      <c r="HF86" s="603"/>
      <c r="HG86" s="602" t="str">
        <f t="shared" si="172"/>
        <v/>
      </c>
      <c r="HH86" s="120" t="str">
        <f>IF(ISBLANK(HB86),"",IF(ISBLANK(HF86),0,HF86)*ion21Coop!$F$46/100+HD86-HF86)</f>
        <v/>
      </c>
      <c r="HI86" s="590"/>
      <c r="HJ86" s="119">
        <f t="shared" si="173"/>
        <v>14</v>
      </c>
      <c r="HK86" s="427" t="str">
        <f t="shared" si="203"/>
        <v/>
      </c>
      <c r="HL86" s="123">
        <v>81</v>
      </c>
      <c r="HM86" s="425"/>
      <c r="HN86" s="423"/>
      <c r="HO86" s="423"/>
      <c r="HP86" s="423"/>
      <c r="HQ86" s="423"/>
      <c r="HR86" s="203"/>
      <c r="HS86" s="204"/>
      <c r="HT86" s="600" t="str">
        <f t="shared" si="139"/>
        <v/>
      </c>
      <c r="HU86" s="601"/>
      <c r="HV86" s="603"/>
      <c r="HW86" s="602" t="str">
        <f t="shared" si="174"/>
        <v/>
      </c>
      <c r="HX86" s="120" t="str">
        <f>IF(ISBLANK(HR86),"",IF(ISBLANK(HV86),0,HV86)*ion21Coop!$F$46/100+HT86-HV86)</f>
        <v/>
      </c>
      <c r="HY86" s="590"/>
      <c r="HZ86" s="119">
        <f t="shared" si="175"/>
        <v>15</v>
      </c>
      <c r="IA86" s="427" t="str">
        <f t="shared" si="204"/>
        <v/>
      </c>
      <c r="IB86" s="123">
        <v>81</v>
      </c>
      <c r="IC86" s="425"/>
      <c r="ID86" s="423"/>
      <c r="IE86" s="423"/>
      <c r="IF86" s="423"/>
      <c r="IG86" s="423"/>
      <c r="IH86" s="203"/>
      <c r="II86" s="204"/>
      <c r="IJ86" s="600" t="str">
        <f t="shared" si="140"/>
        <v/>
      </c>
      <c r="IK86" s="601"/>
      <c r="IL86" s="603"/>
      <c r="IM86" s="602" t="str">
        <f t="shared" si="176"/>
        <v/>
      </c>
      <c r="IN86" s="120" t="str">
        <f>IF(ISBLANK(IH86),"",IF(ISBLANK(IL86),0,IL86)*ion21Coop!$F$46/100+IJ86-IL86)</f>
        <v/>
      </c>
      <c r="IP86" s="119">
        <f t="shared" si="177"/>
        <v>16</v>
      </c>
      <c r="IQ86" s="427" t="str">
        <f t="shared" si="205"/>
        <v/>
      </c>
      <c r="IR86" s="123">
        <v>81</v>
      </c>
      <c r="IS86" s="425"/>
      <c r="IT86" s="423"/>
      <c r="IU86" s="423"/>
      <c r="IV86" s="423"/>
      <c r="IW86" s="423"/>
      <c r="IX86" s="203"/>
      <c r="IY86" s="204"/>
      <c r="IZ86" s="600" t="str">
        <f t="shared" si="141"/>
        <v/>
      </c>
      <c r="JA86" s="601"/>
      <c r="JB86" s="603"/>
      <c r="JC86" s="602" t="str">
        <f t="shared" si="178"/>
        <v/>
      </c>
      <c r="JD86" s="120" t="str">
        <f>IF(ISBLANK(IX86),"",IF(ISBLANK(JB86),0,JB86)*ion21Coop!$F$46/100+IZ86-JB86)</f>
        <v/>
      </c>
      <c r="JF86" s="119">
        <f t="shared" si="179"/>
        <v>17</v>
      </c>
      <c r="JG86" s="427" t="str">
        <f t="shared" si="206"/>
        <v/>
      </c>
      <c r="JH86" s="123">
        <v>81</v>
      </c>
      <c r="JI86" s="425"/>
      <c r="JJ86" s="423"/>
      <c r="JK86" s="423"/>
      <c r="JL86" s="423"/>
      <c r="JM86" s="423"/>
      <c r="JN86" s="203"/>
      <c r="JO86" s="204"/>
      <c r="JP86" s="600" t="str">
        <f t="shared" si="142"/>
        <v/>
      </c>
      <c r="JQ86" s="601"/>
      <c r="JR86" s="603"/>
      <c r="JS86" s="602" t="str">
        <f t="shared" si="180"/>
        <v/>
      </c>
      <c r="JT86" s="120" t="str">
        <f>IF(ISBLANK(JN86),"",IF(ISBLANK(JR86),0,JR86)*ion21Coop!$F$46/100+JP86-JR86)</f>
        <v/>
      </c>
      <c r="JV86" s="119">
        <f t="shared" si="181"/>
        <v>18</v>
      </c>
      <c r="JW86" s="427" t="str">
        <f t="shared" si="207"/>
        <v/>
      </c>
      <c r="JX86" s="123">
        <v>81</v>
      </c>
      <c r="JY86" s="425"/>
      <c r="JZ86" s="423"/>
      <c r="KA86" s="423"/>
      <c r="KB86" s="423"/>
      <c r="KC86" s="423"/>
      <c r="KD86" s="203"/>
      <c r="KE86" s="204"/>
      <c r="KF86" s="600" t="str">
        <f t="shared" si="143"/>
        <v/>
      </c>
      <c r="KG86" s="601"/>
      <c r="KH86" s="603"/>
      <c r="KI86" s="602" t="str">
        <f t="shared" si="182"/>
        <v/>
      </c>
      <c r="KJ86" s="120" t="str">
        <f>IF(ISBLANK(KD86),"",IF(ISBLANK(KH86),0,KH86)*ion21Coop!$F$46/100+KF86-KH86)</f>
        <v/>
      </c>
      <c r="KL86" s="119">
        <f t="shared" si="183"/>
        <v>19</v>
      </c>
      <c r="KM86" s="427" t="str">
        <f t="shared" si="208"/>
        <v/>
      </c>
      <c r="KN86" s="123">
        <v>81</v>
      </c>
      <c r="KO86" s="425"/>
      <c r="KP86" s="423"/>
      <c r="KQ86" s="423"/>
      <c r="KR86" s="423"/>
      <c r="KS86" s="423"/>
      <c r="KT86" s="203"/>
      <c r="KU86" s="204"/>
      <c r="KV86" s="600" t="str">
        <f t="shared" si="144"/>
        <v/>
      </c>
      <c r="KW86" s="601"/>
      <c r="KX86" s="603"/>
      <c r="KY86" s="602" t="str">
        <f t="shared" si="184"/>
        <v/>
      </c>
      <c r="KZ86" s="120" t="str">
        <f>IF(ISBLANK(KT86),"",IF(ISBLANK(KX86),0,KX86)*ion21Coop!$F$46/100+KV86-KX86)</f>
        <v/>
      </c>
      <c r="LB86" s="119">
        <f t="shared" si="185"/>
        <v>20</v>
      </c>
      <c r="LC86" s="123" t="str">
        <f t="shared" si="209"/>
        <v/>
      </c>
      <c r="LD86" s="123">
        <v>81</v>
      </c>
      <c r="LE86" s="425"/>
      <c r="LF86" s="423"/>
      <c r="LG86" s="423"/>
      <c r="LH86" s="423"/>
      <c r="LI86" s="423"/>
      <c r="LJ86" s="203"/>
      <c r="LK86" s="204"/>
      <c r="LL86" s="120" t="str">
        <f t="shared" si="145"/>
        <v/>
      </c>
      <c r="LM86" s="601"/>
      <c r="LN86" s="603"/>
      <c r="LO86" s="599" t="str">
        <f t="shared" si="186"/>
        <v/>
      </c>
      <c r="LP86" s="120" t="str">
        <f>IF(ISBLANK(LJ86),"",IF(ISBLANK(LN86),0,LN86)*ion21Coop!$F$46/100+LL86-LN86)</f>
        <v/>
      </c>
      <c r="LR86" s="119">
        <f t="shared" si="187"/>
        <v>21</v>
      </c>
      <c r="LS86" s="123" t="str">
        <f t="shared" si="210"/>
        <v/>
      </c>
      <c r="LT86" s="123">
        <v>81</v>
      </c>
      <c r="LU86" s="425"/>
      <c r="LV86" s="423"/>
      <c r="LW86" s="423"/>
      <c r="LX86" s="423"/>
      <c r="LY86" s="423"/>
      <c r="LZ86" s="203"/>
      <c r="MA86" s="204"/>
      <c r="MB86" s="120" t="str">
        <f t="shared" si="146"/>
        <v/>
      </c>
      <c r="MC86" s="601"/>
      <c r="MD86" s="603"/>
      <c r="ME86" s="599" t="str">
        <f t="shared" si="188"/>
        <v/>
      </c>
      <c r="MF86" s="120" t="str">
        <f>IF(ISBLANK(LZ86),"",IF(ISBLANK(MD86),0,MD86)*ion21Coop!$F$46/100+MB86-MD86)</f>
        <v/>
      </c>
    </row>
    <row r="87" spans="10:344" x14ac:dyDescent="0.3">
      <c r="J87" s="119">
        <f t="shared" si="147"/>
        <v>1</v>
      </c>
      <c r="K87" s="123" t="str">
        <f t="shared" si="190"/>
        <v>YaJo</v>
      </c>
      <c r="L87" s="123">
        <v>82</v>
      </c>
      <c r="M87" s="585"/>
      <c r="N87" s="351"/>
      <c r="O87" s="351"/>
      <c r="P87" s="351"/>
      <c r="Q87" s="351"/>
      <c r="R87" s="202"/>
      <c r="S87" s="349"/>
      <c r="T87" s="120" t="str">
        <f t="shared" si="189"/>
        <v/>
      </c>
      <c r="U87" s="597"/>
      <c r="V87" s="598"/>
      <c r="W87" s="599" t="str">
        <f t="shared" si="148"/>
        <v/>
      </c>
      <c r="X87" s="120" t="str">
        <f>IF(ISBLANK(R87),"",IF(ISBLANK(V87),0,V87)*ion21Coop!$F$46/100+T87-V87)</f>
        <v/>
      </c>
      <c r="Y87" s="590"/>
      <c r="Z87" s="119">
        <f t="shared" si="149"/>
        <v>2</v>
      </c>
      <c r="AA87" s="123" t="str">
        <f t="shared" si="191"/>
        <v>GeLo</v>
      </c>
      <c r="AB87" s="123">
        <v>82</v>
      </c>
      <c r="AC87" s="616"/>
      <c r="AD87" s="423"/>
      <c r="AE87" s="423"/>
      <c r="AF87" s="423"/>
      <c r="AG87" s="423"/>
      <c r="AH87" s="203"/>
      <c r="AI87" s="204"/>
      <c r="AJ87" s="120" t="str">
        <f t="shared" si="127"/>
        <v/>
      </c>
      <c r="AK87" s="601"/>
      <c r="AL87" s="603"/>
      <c r="AM87" s="599" t="str">
        <f t="shared" si="150"/>
        <v/>
      </c>
      <c r="AN87" s="120" t="str">
        <f>IF(ISBLANK(AH87),"",IF(ISBLANK(AL87),0,AL87)*ion21Coop!$F$46/100+AJ87-AL87)</f>
        <v/>
      </c>
      <c r="AO87" s="577"/>
      <c r="AP87" s="119">
        <f t="shared" si="151"/>
        <v>3</v>
      </c>
      <c r="AQ87" s="123" t="str">
        <f t="shared" si="192"/>
        <v>MiDo</v>
      </c>
      <c r="AR87" s="123">
        <v>82</v>
      </c>
      <c r="AS87" s="585"/>
      <c r="AT87" s="351"/>
      <c r="AU87" s="351"/>
      <c r="AV87" s="351"/>
      <c r="AW87" s="351"/>
      <c r="AX87" s="202"/>
      <c r="AY87" s="349"/>
      <c r="AZ87" s="120" t="str">
        <f t="shared" si="128"/>
        <v/>
      </c>
      <c r="BA87" s="597"/>
      <c r="BB87" s="598"/>
      <c r="BC87" s="599" t="str">
        <f t="shared" si="152"/>
        <v/>
      </c>
      <c r="BD87" s="120" t="str">
        <f>IF(ISBLANK(AX87),"",IF(ISBLANK(BB87),0,BB87)*ion21Coop!$F$46/100+AZ87-BB87)</f>
        <v/>
      </c>
      <c r="BF87" s="119">
        <f t="shared" si="153"/>
        <v>4</v>
      </c>
      <c r="BG87" s="123" t="str">
        <f t="shared" si="193"/>
        <v>EmNi</v>
      </c>
      <c r="BH87" s="123">
        <v>82</v>
      </c>
      <c r="BI87" s="585"/>
      <c r="BJ87" s="351"/>
      <c r="BK87" s="351"/>
      <c r="BL87" s="351"/>
      <c r="BM87" s="351"/>
      <c r="BN87" s="202"/>
      <c r="BO87" s="349"/>
      <c r="BP87" s="120" t="str">
        <f t="shared" si="129"/>
        <v/>
      </c>
      <c r="BQ87" s="597"/>
      <c r="BR87" s="598"/>
      <c r="BS87" s="599" t="str">
        <f t="shared" si="154"/>
        <v/>
      </c>
      <c r="BT87" s="120" t="str">
        <f>IF(ISBLANK(BN87),"",IF(ISBLANK(BR87),0,BR87)*ion21Coop!$F$46/100+BP87-BR87)</f>
        <v/>
      </c>
      <c r="BU87" s="590"/>
      <c r="BV87" s="119">
        <f t="shared" si="155"/>
        <v>5</v>
      </c>
      <c r="BW87" s="123" t="str">
        <f t="shared" si="194"/>
        <v>HeJe</v>
      </c>
      <c r="BX87" s="123">
        <v>82</v>
      </c>
      <c r="BY87" s="616"/>
      <c r="BZ87" s="423"/>
      <c r="CA87" s="423"/>
      <c r="CB87" s="423"/>
      <c r="CC87" s="423"/>
      <c r="CD87" s="203"/>
      <c r="CE87" s="204"/>
      <c r="CF87" s="120" t="str">
        <f t="shared" si="130"/>
        <v/>
      </c>
      <c r="CG87" s="601"/>
      <c r="CH87" s="603"/>
      <c r="CI87" s="599" t="str">
        <f t="shared" si="156"/>
        <v/>
      </c>
      <c r="CJ87" s="120" t="str">
        <f>IF(ISBLANK(CD87),"",IF(ISBLANK(CH87),0,CH87)*ion21Coop!$F$46/100+CF87-CH87)</f>
        <v/>
      </c>
      <c r="CK87" s="590"/>
      <c r="CL87" s="119">
        <f t="shared" si="157"/>
        <v>6</v>
      </c>
      <c r="CM87" s="123" t="str">
        <f t="shared" si="195"/>
        <v/>
      </c>
      <c r="CN87" s="123">
        <v>82</v>
      </c>
      <c r="CO87" s="616"/>
      <c r="CP87" s="423"/>
      <c r="CQ87" s="423"/>
      <c r="CR87" s="423"/>
      <c r="CS87" s="423"/>
      <c r="CT87" s="203"/>
      <c r="CU87" s="204"/>
      <c r="CV87" s="120" t="str">
        <f t="shared" si="131"/>
        <v/>
      </c>
      <c r="CW87" s="601"/>
      <c r="CX87" s="603"/>
      <c r="CY87" s="599" t="str">
        <f t="shared" si="158"/>
        <v/>
      </c>
      <c r="CZ87" s="120" t="str">
        <f>IF(ISBLANK(CT87),"",IF(ISBLANK(CX87),0,CX87)*ion21Coop!$F$46/100+CV87-CX87)</f>
        <v/>
      </c>
      <c r="DB87" s="119">
        <f t="shared" si="159"/>
        <v>7</v>
      </c>
      <c r="DC87" s="123" t="str">
        <f t="shared" si="196"/>
        <v/>
      </c>
      <c r="DD87" s="123">
        <v>82</v>
      </c>
      <c r="DE87" s="616"/>
      <c r="DF87" s="423"/>
      <c r="DG87" s="423"/>
      <c r="DH87" s="423"/>
      <c r="DI87" s="423"/>
      <c r="DJ87" s="203"/>
      <c r="DK87" s="204"/>
      <c r="DL87" s="120" t="str">
        <f t="shared" si="132"/>
        <v/>
      </c>
      <c r="DM87" s="601"/>
      <c r="DN87" s="603"/>
      <c r="DO87" s="599" t="str">
        <f t="shared" si="160"/>
        <v/>
      </c>
      <c r="DP87" s="120" t="str">
        <f>IF(ISBLANK(DJ87),"",IF(ISBLANK(DN87),0,DN87)*ion21Coop!$F$46/100+DL87-DN87)</f>
        <v/>
      </c>
      <c r="DQ87" s="590"/>
      <c r="DR87" s="119">
        <f t="shared" si="161"/>
        <v>8</v>
      </c>
      <c r="DS87" s="123" t="str">
        <f t="shared" si="197"/>
        <v/>
      </c>
      <c r="DT87" s="123">
        <v>82</v>
      </c>
      <c r="DU87" s="616"/>
      <c r="DV87" s="423"/>
      <c r="DW87" s="423"/>
      <c r="DX87" s="423"/>
      <c r="DY87" s="423"/>
      <c r="DZ87" s="203"/>
      <c r="EA87" s="204"/>
      <c r="EB87" s="120" t="str">
        <f t="shared" si="133"/>
        <v/>
      </c>
      <c r="EC87" s="601"/>
      <c r="ED87" s="603"/>
      <c r="EE87" s="599" t="str">
        <f t="shared" si="162"/>
        <v/>
      </c>
      <c r="EF87" s="120" t="str">
        <f>IF(ISBLANK(DZ87),"",IF(ISBLANK(ED87),0,ED87)*ion21Coop!$F$46/100+EB87-ED87)</f>
        <v/>
      </c>
      <c r="EG87" s="590"/>
      <c r="EH87" s="119">
        <f t="shared" si="163"/>
        <v>9</v>
      </c>
      <c r="EI87" s="427" t="str">
        <f t="shared" si="198"/>
        <v/>
      </c>
      <c r="EJ87" s="123">
        <v>82</v>
      </c>
      <c r="EK87" s="425"/>
      <c r="EL87" s="423"/>
      <c r="EM87" s="423"/>
      <c r="EN87" s="423"/>
      <c r="EO87" s="423"/>
      <c r="EP87" s="203"/>
      <c r="EQ87" s="204"/>
      <c r="ER87" s="600" t="str">
        <f t="shared" si="134"/>
        <v/>
      </c>
      <c r="ES87" s="601"/>
      <c r="ET87" s="603"/>
      <c r="EU87" s="602" t="str">
        <f t="shared" si="164"/>
        <v/>
      </c>
      <c r="EV87" s="120" t="str">
        <f>IF(ISBLANK(EP87),"",IF(ISBLANK(ET87),0,ET87)*ion21Coop!$F$46/100+ER87-ET87)</f>
        <v/>
      </c>
      <c r="EX87" s="119">
        <f t="shared" si="165"/>
        <v>10</v>
      </c>
      <c r="EY87" s="427" t="str">
        <f t="shared" si="199"/>
        <v/>
      </c>
      <c r="EZ87" s="123">
        <v>82</v>
      </c>
      <c r="FA87" s="425"/>
      <c r="FB87" s="423"/>
      <c r="FC87" s="423"/>
      <c r="FD87" s="423"/>
      <c r="FE87" s="423"/>
      <c r="FF87" s="203"/>
      <c r="FG87" s="204"/>
      <c r="FH87" s="600" t="str">
        <f t="shared" si="135"/>
        <v/>
      </c>
      <c r="FI87" s="601"/>
      <c r="FJ87" s="603"/>
      <c r="FK87" s="602" t="str">
        <f t="shared" si="166"/>
        <v/>
      </c>
      <c r="FL87" s="120" t="str">
        <f>IF(ISBLANK(FF87),"",IF(ISBLANK(FJ87),0,FJ87)*ion21Coop!$F$46/100+FH87-FJ87)</f>
        <v/>
      </c>
      <c r="FM87" s="590"/>
      <c r="FN87" s="119">
        <f t="shared" si="167"/>
        <v>11</v>
      </c>
      <c r="FO87" s="427" t="str">
        <f t="shared" si="200"/>
        <v/>
      </c>
      <c r="FP87" s="123">
        <v>82</v>
      </c>
      <c r="FQ87" s="425"/>
      <c r="FR87" s="423"/>
      <c r="FS87" s="423"/>
      <c r="FT87" s="423"/>
      <c r="FU87" s="423"/>
      <c r="FV87" s="203"/>
      <c r="FW87" s="204"/>
      <c r="FX87" s="600" t="str">
        <f t="shared" si="136"/>
        <v/>
      </c>
      <c r="FY87" s="601"/>
      <c r="FZ87" s="603"/>
      <c r="GA87" s="602" t="str">
        <f t="shared" si="168"/>
        <v/>
      </c>
      <c r="GB87" s="120" t="str">
        <f>IF(ISBLANK(FV87),"",IF(ISBLANK(FZ87),0,FZ87)*ion21Coop!$F$46/100+FX87-FZ87)</f>
        <v/>
      </c>
      <c r="GC87" s="590"/>
      <c r="GD87" s="119">
        <f t="shared" si="169"/>
        <v>12</v>
      </c>
      <c r="GE87" s="427" t="str">
        <f t="shared" si="201"/>
        <v/>
      </c>
      <c r="GF87" s="123">
        <v>82</v>
      </c>
      <c r="GG87" s="425"/>
      <c r="GH87" s="423"/>
      <c r="GI87" s="423"/>
      <c r="GJ87" s="423"/>
      <c r="GK87" s="423"/>
      <c r="GL87" s="203"/>
      <c r="GM87" s="204"/>
      <c r="GN87" s="600" t="str">
        <f t="shared" si="137"/>
        <v/>
      </c>
      <c r="GO87" s="601"/>
      <c r="GP87" s="603"/>
      <c r="GQ87" s="602" t="str">
        <f t="shared" si="170"/>
        <v/>
      </c>
      <c r="GR87" s="120" t="str">
        <f>IF(ISBLANK(GL87),"",IF(ISBLANK(GP87),0,GP87)*ion21Coop!$F$46/100+GN87-GP87)</f>
        <v/>
      </c>
      <c r="GT87" s="119">
        <f t="shared" si="171"/>
        <v>13</v>
      </c>
      <c r="GU87" s="427" t="str">
        <f t="shared" si="202"/>
        <v/>
      </c>
      <c r="GV87" s="123">
        <v>82</v>
      </c>
      <c r="GW87" s="425"/>
      <c r="GX87" s="423"/>
      <c r="GY87" s="423"/>
      <c r="GZ87" s="423"/>
      <c r="HA87" s="423"/>
      <c r="HB87" s="203"/>
      <c r="HC87" s="204"/>
      <c r="HD87" s="600" t="str">
        <f t="shared" si="138"/>
        <v/>
      </c>
      <c r="HE87" s="601"/>
      <c r="HF87" s="603"/>
      <c r="HG87" s="602" t="str">
        <f t="shared" si="172"/>
        <v/>
      </c>
      <c r="HH87" s="120" t="str">
        <f>IF(ISBLANK(HB87),"",IF(ISBLANK(HF87),0,HF87)*ion21Coop!$F$46/100+HD87-HF87)</f>
        <v/>
      </c>
      <c r="HI87" s="590"/>
      <c r="HJ87" s="119">
        <f t="shared" si="173"/>
        <v>14</v>
      </c>
      <c r="HK87" s="427" t="str">
        <f t="shared" si="203"/>
        <v/>
      </c>
      <c r="HL87" s="123">
        <v>82</v>
      </c>
      <c r="HM87" s="425"/>
      <c r="HN87" s="423"/>
      <c r="HO87" s="423"/>
      <c r="HP87" s="423"/>
      <c r="HQ87" s="423"/>
      <c r="HR87" s="203"/>
      <c r="HS87" s="204"/>
      <c r="HT87" s="600" t="str">
        <f t="shared" si="139"/>
        <v/>
      </c>
      <c r="HU87" s="601"/>
      <c r="HV87" s="603"/>
      <c r="HW87" s="602" t="str">
        <f t="shared" si="174"/>
        <v/>
      </c>
      <c r="HX87" s="120" t="str">
        <f>IF(ISBLANK(HR87),"",IF(ISBLANK(HV87),0,HV87)*ion21Coop!$F$46/100+HT87-HV87)</f>
        <v/>
      </c>
      <c r="HY87" s="590"/>
      <c r="HZ87" s="119">
        <f t="shared" si="175"/>
        <v>15</v>
      </c>
      <c r="IA87" s="427" t="str">
        <f t="shared" si="204"/>
        <v/>
      </c>
      <c r="IB87" s="123">
        <v>82</v>
      </c>
      <c r="IC87" s="425"/>
      <c r="ID87" s="423"/>
      <c r="IE87" s="423"/>
      <c r="IF87" s="423"/>
      <c r="IG87" s="423"/>
      <c r="IH87" s="203"/>
      <c r="II87" s="204"/>
      <c r="IJ87" s="600" t="str">
        <f t="shared" si="140"/>
        <v/>
      </c>
      <c r="IK87" s="601"/>
      <c r="IL87" s="603"/>
      <c r="IM87" s="602" t="str">
        <f t="shared" si="176"/>
        <v/>
      </c>
      <c r="IN87" s="120" t="str">
        <f>IF(ISBLANK(IH87),"",IF(ISBLANK(IL87),0,IL87)*ion21Coop!$F$46/100+IJ87-IL87)</f>
        <v/>
      </c>
      <c r="IP87" s="119">
        <f t="shared" si="177"/>
        <v>16</v>
      </c>
      <c r="IQ87" s="427" t="str">
        <f t="shared" si="205"/>
        <v/>
      </c>
      <c r="IR87" s="123">
        <v>82</v>
      </c>
      <c r="IS87" s="425"/>
      <c r="IT87" s="423"/>
      <c r="IU87" s="423"/>
      <c r="IV87" s="423"/>
      <c r="IW87" s="423"/>
      <c r="IX87" s="203"/>
      <c r="IY87" s="204"/>
      <c r="IZ87" s="600" t="str">
        <f t="shared" si="141"/>
        <v/>
      </c>
      <c r="JA87" s="601"/>
      <c r="JB87" s="603"/>
      <c r="JC87" s="602" t="str">
        <f t="shared" si="178"/>
        <v/>
      </c>
      <c r="JD87" s="120" t="str">
        <f>IF(ISBLANK(IX87),"",IF(ISBLANK(JB87),0,JB87)*ion21Coop!$F$46/100+IZ87-JB87)</f>
        <v/>
      </c>
      <c r="JF87" s="119">
        <f t="shared" si="179"/>
        <v>17</v>
      </c>
      <c r="JG87" s="427" t="str">
        <f t="shared" si="206"/>
        <v/>
      </c>
      <c r="JH87" s="123">
        <v>82</v>
      </c>
      <c r="JI87" s="425"/>
      <c r="JJ87" s="423"/>
      <c r="JK87" s="423"/>
      <c r="JL87" s="423"/>
      <c r="JM87" s="423"/>
      <c r="JN87" s="203"/>
      <c r="JO87" s="204"/>
      <c r="JP87" s="600" t="str">
        <f t="shared" si="142"/>
        <v/>
      </c>
      <c r="JQ87" s="601"/>
      <c r="JR87" s="603"/>
      <c r="JS87" s="602" t="str">
        <f t="shared" si="180"/>
        <v/>
      </c>
      <c r="JT87" s="120" t="str">
        <f>IF(ISBLANK(JN87),"",IF(ISBLANK(JR87),0,JR87)*ion21Coop!$F$46/100+JP87-JR87)</f>
        <v/>
      </c>
      <c r="JV87" s="119">
        <f t="shared" si="181"/>
        <v>18</v>
      </c>
      <c r="JW87" s="427" t="str">
        <f t="shared" si="207"/>
        <v/>
      </c>
      <c r="JX87" s="123">
        <v>82</v>
      </c>
      <c r="JY87" s="425"/>
      <c r="JZ87" s="423"/>
      <c r="KA87" s="423"/>
      <c r="KB87" s="423"/>
      <c r="KC87" s="423"/>
      <c r="KD87" s="203"/>
      <c r="KE87" s="204"/>
      <c r="KF87" s="600" t="str">
        <f t="shared" si="143"/>
        <v/>
      </c>
      <c r="KG87" s="601"/>
      <c r="KH87" s="603"/>
      <c r="KI87" s="602" t="str">
        <f t="shared" si="182"/>
        <v/>
      </c>
      <c r="KJ87" s="120" t="str">
        <f>IF(ISBLANK(KD87),"",IF(ISBLANK(KH87),0,KH87)*ion21Coop!$F$46/100+KF87-KH87)</f>
        <v/>
      </c>
      <c r="KL87" s="119">
        <f t="shared" si="183"/>
        <v>19</v>
      </c>
      <c r="KM87" s="427" t="str">
        <f t="shared" si="208"/>
        <v/>
      </c>
      <c r="KN87" s="123">
        <v>82</v>
      </c>
      <c r="KO87" s="425"/>
      <c r="KP87" s="423"/>
      <c r="KQ87" s="423"/>
      <c r="KR87" s="423"/>
      <c r="KS87" s="423"/>
      <c r="KT87" s="203"/>
      <c r="KU87" s="204"/>
      <c r="KV87" s="600" t="str">
        <f t="shared" si="144"/>
        <v/>
      </c>
      <c r="KW87" s="601"/>
      <c r="KX87" s="603"/>
      <c r="KY87" s="602" t="str">
        <f t="shared" si="184"/>
        <v/>
      </c>
      <c r="KZ87" s="120" t="str">
        <f>IF(ISBLANK(KT87),"",IF(ISBLANK(KX87),0,KX87)*ion21Coop!$F$46/100+KV87-KX87)</f>
        <v/>
      </c>
      <c r="LB87" s="119">
        <f t="shared" si="185"/>
        <v>20</v>
      </c>
      <c r="LC87" s="123" t="str">
        <f t="shared" si="209"/>
        <v/>
      </c>
      <c r="LD87" s="123">
        <v>82</v>
      </c>
      <c r="LE87" s="425"/>
      <c r="LF87" s="423"/>
      <c r="LG87" s="423"/>
      <c r="LH87" s="423"/>
      <c r="LI87" s="423"/>
      <c r="LJ87" s="203"/>
      <c r="LK87" s="204"/>
      <c r="LL87" s="120" t="str">
        <f t="shared" si="145"/>
        <v/>
      </c>
      <c r="LM87" s="601"/>
      <c r="LN87" s="603"/>
      <c r="LO87" s="599" t="str">
        <f t="shared" si="186"/>
        <v/>
      </c>
      <c r="LP87" s="120" t="str">
        <f>IF(ISBLANK(LJ87),"",IF(ISBLANK(LN87),0,LN87)*ion21Coop!$F$46/100+LL87-LN87)</f>
        <v/>
      </c>
      <c r="LR87" s="119">
        <f t="shared" si="187"/>
        <v>21</v>
      </c>
      <c r="LS87" s="123" t="str">
        <f t="shared" si="210"/>
        <v/>
      </c>
      <c r="LT87" s="123">
        <v>82</v>
      </c>
      <c r="LU87" s="425"/>
      <c r="LV87" s="423"/>
      <c r="LW87" s="423"/>
      <c r="LX87" s="423"/>
      <c r="LY87" s="423"/>
      <c r="LZ87" s="203"/>
      <c r="MA87" s="204"/>
      <c r="MB87" s="120" t="str">
        <f t="shared" si="146"/>
        <v/>
      </c>
      <c r="MC87" s="601"/>
      <c r="MD87" s="603"/>
      <c r="ME87" s="599" t="str">
        <f t="shared" si="188"/>
        <v/>
      </c>
      <c r="MF87" s="120" t="str">
        <f>IF(ISBLANK(LZ87),"",IF(ISBLANK(MD87),0,MD87)*ion21Coop!$F$46/100+MB87-MD87)</f>
        <v/>
      </c>
    </row>
    <row r="88" spans="10:344" x14ac:dyDescent="0.3">
      <c r="J88" s="119">
        <f t="shared" si="147"/>
        <v>1</v>
      </c>
      <c r="K88" s="123" t="str">
        <f t="shared" si="190"/>
        <v>YaJo</v>
      </c>
      <c r="L88" s="123">
        <v>83</v>
      </c>
      <c r="M88" s="585"/>
      <c r="N88" s="351"/>
      <c r="O88" s="351"/>
      <c r="P88" s="351"/>
      <c r="Q88" s="351"/>
      <c r="R88" s="202"/>
      <c r="S88" s="349"/>
      <c r="T88" s="120" t="str">
        <f t="shared" si="189"/>
        <v/>
      </c>
      <c r="U88" s="597"/>
      <c r="V88" s="598"/>
      <c r="W88" s="599" t="str">
        <f t="shared" si="148"/>
        <v/>
      </c>
      <c r="X88" s="120" t="str">
        <f>IF(ISBLANK(R88),"",IF(ISBLANK(V88),0,V88)*ion21Coop!$F$46/100+T88-V88)</f>
        <v/>
      </c>
      <c r="Y88" s="590"/>
      <c r="Z88" s="119">
        <f t="shared" si="149"/>
        <v>2</v>
      </c>
      <c r="AA88" s="123" t="str">
        <f t="shared" si="191"/>
        <v>GeLo</v>
      </c>
      <c r="AB88" s="123">
        <v>83</v>
      </c>
      <c r="AC88" s="616"/>
      <c r="AD88" s="423"/>
      <c r="AE88" s="423"/>
      <c r="AF88" s="423"/>
      <c r="AG88" s="423"/>
      <c r="AH88" s="203"/>
      <c r="AI88" s="204"/>
      <c r="AJ88" s="120" t="str">
        <f t="shared" si="127"/>
        <v/>
      </c>
      <c r="AK88" s="601"/>
      <c r="AL88" s="603"/>
      <c r="AM88" s="599" t="str">
        <f t="shared" si="150"/>
        <v/>
      </c>
      <c r="AN88" s="120" t="str">
        <f>IF(ISBLANK(AH88),"",IF(ISBLANK(AL88),0,AL88)*ion21Coop!$F$46/100+AJ88-AL88)</f>
        <v/>
      </c>
      <c r="AO88" s="577"/>
      <c r="AP88" s="119">
        <f t="shared" si="151"/>
        <v>3</v>
      </c>
      <c r="AQ88" s="123" t="str">
        <f t="shared" si="192"/>
        <v>MiDo</v>
      </c>
      <c r="AR88" s="123">
        <v>83</v>
      </c>
      <c r="AS88" s="585"/>
      <c r="AT88" s="351"/>
      <c r="AU88" s="351"/>
      <c r="AV88" s="351"/>
      <c r="AW88" s="351"/>
      <c r="AX88" s="202"/>
      <c r="AY88" s="349"/>
      <c r="AZ88" s="120" t="str">
        <f t="shared" si="128"/>
        <v/>
      </c>
      <c r="BA88" s="597"/>
      <c r="BB88" s="598"/>
      <c r="BC88" s="599" t="str">
        <f t="shared" si="152"/>
        <v/>
      </c>
      <c r="BD88" s="120" t="str">
        <f>IF(ISBLANK(AX88),"",IF(ISBLANK(BB88),0,BB88)*ion21Coop!$F$46/100+AZ88-BB88)</f>
        <v/>
      </c>
      <c r="BF88" s="119">
        <f t="shared" si="153"/>
        <v>4</v>
      </c>
      <c r="BG88" s="123" t="str">
        <f t="shared" si="193"/>
        <v>EmNi</v>
      </c>
      <c r="BH88" s="123">
        <v>83</v>
      </c>
      <c r="BI88" s="585"/>
      <c r="BJ88" s="351"/>
      <c r="BK88" s="351"/>
      <c r="BL88" s="351"/>
      <c r="BM88" s="351"/>
      <c r="BN88" s="202"/>
      <c r="BO88" s="349"/>
      <c r="BP88" s="120" t="str">
        <f t="shared" si="129"/>
        <v/>
      </c>
      <c r="BQ88" s="597"/>
      <c r="BR88" s="598"/>
      <c r="BS88" s="599" t="str">
        <f t="shared" si="154"/>
        <v/>
      </c>
      <c r="BT88" s="120" t="str">
        <f>IF(ISBLANK(BN88),"",IF(ISBLANK(BR88),0,BR88)*ion21Coop!$F$46/100+BP88-BR88)</f>
        <v/>
      </c>
      <c r="BU88" s="590"/>
      <c r="BV88" s="119">
        <f t="shared" si="155"/>
        <v>5</v>
      </c>
      <c r="BW88" s="123" t="str">
        <f t="shared" si="194"/>
        <v>HeJe</v>
      </c>
      <c r="BX88" s="123">
        <v>83</v>
      </c>
      <c r="BY88" s="616"/>
      <c r="BZ88" s="423"/>
      <c r="CA88" s="423"/>
      <c r="CB88" s="423"/>
      <c r="CC88" s="423"/>
      <c r="CD88" s="203"/>
      <c r="CE88" s="204"/>
      <c r="CF88" s="120" t="str">
        <f t="shared" si="130"/>
        <v/>
      </c>
      <c r="CG88" s="601"/>
      <c r="CH88" s="603"/>
      <c r="CI88" s="599" t="str">
        <f t="shared" si="156"/>
        <v/>
      </c>
      <c r="CJ88" s="120" t="str">
        <f>IF(ISBLANK(CD88),"",IF(ISBLANK(CH88),0,CH88)*ion21Coop!$F$46/100+CF88-CH88)</f>
        <v/>
      </c>
      <c r="CK88" s="590"/>
      <c r="CL88" s="119">
        <f t="shared" si="157"/>
        <v>6</v>
      </c>
      <c r="CM88" s="123" t="str">
        <f t="shared" si="195"/>
        <v/>
      </c>
      <c r="CN88" s="123">
        <v>83</v>
      </c>
      <c r="CO88" s="616"/>
      <c r="CP88" s="423"/>
      <c r="CQ88" s="423"/>
      <c r="CR88" s="423"/>
      <c r="CS88" s="423"/>
      <c r="CT88" s="203"/>
      <c r="CU88" s="204"/>
      <c r="CV88" s="120" t="str">
        <f t="shared" si="131"/>
        <v/>
      </c>
      <c r="CW88" s="601"/>
      <c r="CX88" s="603"/>
      <c r="CY88" s="599" t="str">
        <f t="shared" si="158"/>
        <v/>
      </c>
      <c r="CZ88" s="120" t="str">
        <f>IF(ISBLANK(CT88),"",IF(ISBLANK(CX88),0,CX88)*ion21Coop!$F$46/100+CV88-CX88)</f>
        <v/>
      </c>
      <c r="DB88" s="119">
        <f t="shared" si="159"/>
        <v>7</v>
      </c>
      <c r="DC88" s="123" t="str">
        <f t="shared" si="196"/>
        <v/>
      </c>
      <c r="DD88" s="123">
        <v>83</v>
      </c>
      <c r="DE88" s="616"/>
      <c r="DF88" s="423"/>
      <c r="DG88" s="423"/>
      <c r="DH88" s="423"/>
      <c r="DI88" s="423"/>
      <c r="DJ88" s="203"/>
      <c r="DK88" s="204"/>
      <c r="DL88" s="120" t="str">
        <f t="shared" si="132"/>
        <v/>
      </c>
      <c r="DM88" s="601"/>
      <c r="DN88" s="603"/>
      <c r="DO88" s="599" t="str">
        <f t="shared" si="160"/>
        <v/>
      </c>
      <c r="DP88" s="120" t="str">
        <f>IF(ISBLANK(DJ88),"",IF(ISBLANK(DN88),0,DN88)*ion21Coop!$F$46/100+DL88-DN88)</f>
        <v/>
      </c>
      <c r="DQ88" s="590"/>
      <c r="DR88" s="119">
        <f t="shared" si="161"/>
        <v>8</v>
      </c>
      <c r="DS88" s="123" t="str">
        <f t="shared" si="197"/>
        <v/>
      </c>
      <c r="DT88" s="123">
        <v>83</v>
      </c>
      <c r="DU88" s="616"/>
      <c r="DV88" s="423"/>
      <c r="DW88" s="423"/>
      <c r="DX88" s="423"/>
      <c r="DY88" s="423"/>
      <c r="DZ88" s="203"/>
      <c r="EA88" s="204"/>
      <c r="EB88" s="120" t="str">
        <f t="shared" si="133"/>
        <v/>
      </c>
      <c r="EC88" s="601"/>
      <c r="ED88" s="603"/>
      <c r="EE88" s="599" t="str">
        <f t="shared" si="162"/>
        <v/>
      </c>
      <c r="EF88" s="120" t="str">
        <f>IF(ISBLANK(DZ88),"",IF(ISBLANK(ED88),0,ED88)*ion21Coop!$F$46/100+EB88-ED88)</f>
        <v/>
      </c>
      <c r="EG88" s="590"/>
      <c r="EH88" s="119">
        <f t="shared" si="163"/>
        <v>9</v>
      </c>
      <c r="EI88" s="427" t="str">
        <f t="shared" si="198"/>
        <v/>
      </c>
      <c r="EJ88" s="123">
        <v>83</v>
      </c>
      <c r="EK88" s="425"/>
      <c r="EL88" s="423"/>
      <c r="EM88" s="423"/>
      <c r="EN88" s="423"/>
      <c r="EO88" s="423"/>
      <c r="EP88" s="203"/>
      <c r="EQ88" s="204"/>
      <c r="ER88" s="600" t="str">
        <f t="shared" si="134"/>
        <v/>
      </c>
      <c r="ES88" s="601"/>
      <c r="ET88" s="603"/>
      <c r="EU88" s="602" t="str">
        <f t="shared" si="164"/>
        <v/>
      </c>
      <c r="EV88" s="120" t="str">
        <f>IF(ISBLANK(EP88),"",IF(ISBLANK(ET88),0,ET88)*ion21Coop!$F$46/100+ER88-ET88)</f>
        <v/>
      </c>
      <c r="EX88" s="119">
        <f t="shared" si="165"/>
        <v>10</v>
      </c>
      <c r="EY88" s="427" t="str">
        <f t="shared" si="199"/>
        <v/>
      </c>
      <c r="EZ88" s="123">
        <v>83</v>
      </c>
      <c r="FA88" s="425"/>
      <c r="FB88" s="423"/>
      <c r="FC88" s="423"/>
      <c r="FD88" s="423"/>
      <c r="FE88" s="423"/>
      <c r="FF88" s="203"/>
      <c r="FG88" s="204"/>
      <c r="FH88" s="600" t="str">
        <f t="shared" si="135"/>
        <v/>
      </c>
      <c r="FI88" s="601"/>
      <c r="FJ88" s="603"/>
      <c r="FK88" s="602" t="str">
        <f t="shared" si="166"/>
        <v/>
      </c>
      <c r="FL88" s="120" t="str">
        <f>IF(ISBLANK(FF88),"",IF(ISBLANK(FJ88),0,FJ88)*ion21Coop!$F$46/100+FH88-FJ88)</f>
        <v/>
      </c>
      <c r="FM88" s="590"/>
      <c r="FN88" s="119">
        <f t="shared" si="167"/>
        <v>11</v>
      </c>
      <c r="FO88" s="427" t="str">
        <f t="shared" si="200"/>
        <v/>
      </c>
      <c r="FP88" s="123">
        <v>83</v>
      </c>
      <c r="FQ88" s="425"/>
      <c r="FR88" s="423"/>
      <c r="FS88" s="423"/>
      <c r="FT88" s="423"/>
      <c r="FU88" s="423"/>
      <c r="FV88" s="203"/>
      <c r="FW88" s="204"/>
      <c r="FX88" s="600" t="str">
        <f t="shared" si="136"/>
        <v/>
      </c>
      <c r="FY88" s="601"/>
      <c r="FZ88" s="603"/>
      <c r="GA88" s="602" t="str">
        <f t="shared" si="168"/>
        <v/>
      </c>
      <c r="GB88" s="120" t="str">
        <f>IF(ISBLANK(FV88),"",IF(ISBLANK(FZ88),0,FZ88)*ion21Coop!$F$46/100+FX88-FZ88)</f>
        <v/>
      </c>
      <c r="GC88" s="590"/>
      <c r="GD88" s="119">
        <f t="shared" si="169"/>
        <v>12</v>
      </c>
      <c r="GE88" s="427" t="str">
        <f t="shared" si="201"/>
        <v/>
      </c>
      <c r="GF88" s="123">
        <v>83</v>
      </c>
      <c r="GG88" s="425"/>
      <c r="GH88" s="423"/>
      <c r="GI88" s="423"/>
      <c r="GJ88" s="423"/>
      <c r="GK88" s="423"/>
      <c r="GL88" s="203"/>
      <c r="GM88" s="204"/>
      <c r="GN88" s="600" t="str">
        <f t="shared" si="137"/>
        <v/>
      </c>
      <c r="GO88" s="601"/>
      <c r="GP88" s="603"/>
      <c r="GQ88" s="602" t="str">
        <f t="shared" si="170"/>
        <v/>
      </c>
      <c r="GR88" s="120" t="str">
        <f>IF(ISBLANK(GL88),"",IF(ISBLANK(GP88),0,GP88)*ion21Coop!$F$46/100+GN88-GP88)</f>
        <v/>
      </c>
      <c r="GT88" s="119">
        <f t="shared" si="171"/>
        <v>13</v>
      </c>
      <c r="GU88" s="427" t="str">
        <f t="shared" si="202"/>
        <v/>
      </c>
      <c r="GV88" s="123">
        <v>83</v>
      </c>
      <c r="GW88" s="425"/>
      <c r="GX88" s="423"/>
      <c r="GY88" s="423"/>
      <c r="GZ88" s="423"/>
      <c r="HA88" s="423"/>
      <c r="HB88" s="203"/>
      <c r="HC88" s="204"/>
      <c r="HD88" s="600" t="str">
        <f t="shared" si="138"/>
        <v/>
      </c>
      <c r="HE88" s="601"/>
      <c r="HF88" s="603"/>
      <c r="HG88" s="602" t="str">
        <f t="shared" si="172"/>
        <v/>
      </c>
      <c r="HH88" s="120" t="str">
        <f>IF(ISBLANK(HB88),"",IF(ISBLANK(HF88),0,HF88)*ion21Coop!$F$46/100+HD88-HF88)</f>
        <v/>
      </c>
      <c r="HI88" s="590"/>
      <c r="HJ88" s="119">
        <f t="shared" si="173"/>
        <v>14</v>
      </c>
      <c r="HK88" s="427" t="str">
        <f t="shared" si="203"/>
        <v/>
      </c>
      <c r="HL88" s="123">
        <v>83</v>
      </c>
      <c r="HM88" s="425"/>
      <c r="HN88" s="423"/>
      <c r="HO88" s="423"/>
      <c r="HP88" s="423"/>
      <c r="HQ88" s="423"/>
      <c r="HR88" s="203"/>
      <c r="HS88" s="204"/>
      <c r="HT88" s="600" t="str">
        <f t="shared" si="139"/>
        <v/>
      </c>
      <c r="HU88" s="601"/>
      <c r="HV88" s="603"/>
      <c r="HW88" s="602" t="str">
        <f t="shared" si="174"/>
        <v/>
      </c>
      <c r="HX88" s="120" t="str">
        <f>IF(ISBLANK(HR88),"",IF(ISBLANK(HV88),0,HV88)*ion21Coop!$F$46/100+HT88-HV88)</f>
        <v/>
      </c>
      <c r="HY88" s="590"/>
      <c r="HZ88" s="119">
        <f t="shared" si="175"/>
        <v>15</v>
      </c>
      <c r="IA88" s="427" t="str">
        <f t="shared" si="204"/>
        <v/>
      </c>
      <c r="IB88" s="123">
        <v>83</v>
      </c>
      <c r="IC88" s="425"/>
      <c r="ID88" s="423"/>
      <c r="IE88" s="423"/>
      <c r="IF88" s="423"/>
      <c r="IG88" s="423"/>
      <c r="IH88" s="203"/>
      <c r="II88" s="204"/>
      <c r="IJ88" s="600" t="str">
        <f t="shared" si="140"/>
        <v/>
      </c>
      <c r="IK88" s="601"/>
      <c r="IL88" s="603"/>
      <c r="IM88" s="602" t="str">
        <f t="shared" si="176"/>
        <v/>
      </c>
      <c r="IN88" s="120" t="str">
        <f>IF(ISBLANK(IH88),"",IF(ISBLANK(IL88),0,IL88)*ion21Coop!$F$46/100+IJ88-IL88)</f>
        <v/>
      </c>
      <c r="IP88" s="119">
        <f t="shared" si="177"/>
        <v>16</v>
      </c>
      <c r="IQ88" s="427" t="str">
        <f t="shared" si="205"/>
        <v/>
      </c>
      <c r="IR88" s="123">
        <v>83</v>
      </c>
      <c r="IS88" s="425"/>
      <c r="IT88" s="423"/>
      <c r="IU88" s="423"/>
      <c r="IV88" s="423"/>
      <c r="IW88" s="423"/>
      <c r="IX88" s="203"/>
      <c r="IY88" s="204"/>
      <c r="IZ88" s="600" t="str">
        <f t="shared" si="141"/>
        <v/>
      </c>
      <c r="JA88" s="601"/>
      <c r="JB88" s="603"/>
      <c r="JC88" s="602" t="str">
        <f t="shared" si="178"/>
        <v/>
      </c>
      <c r="JD88" s="120" t="str">
        <f>IF(ISBLANK(IX88),"",IF(ISBLANK(JB88),0,JB88)*ion21Coop!$F$46/100+IZ88-JB88)</f>
        <v/>
      </c>
      <c r="JF88" s="119">
        <f t="shared" si="179"/>
        <v>17</v>
      </c>
      <c r="JG88" s="427" t="str">
        <f t="shared" si="206"/>
        <v/>
      </c>
      <c r="JH88" s="123">
        <v>83</v>
      </c>
      <c r="JI88" s="425"/>
      <c r="JJ88" s="423"/>
      <c r="JK88" s="423"/>
      <c r="JL88" s="423"/>
      <c r="JM88" s="423"/>
      <c r="JN88" s="203"/>
      <c r="JO88" s="204"/>
      <c r="JP88" s="600" t="str">
        <f t="shared" si="142"/>
        <v/>
      </c>
      <c r="JQ88" s="601"/>
      <c r="JR88" s="603"/>
      <c r="JS88" s="602" t="str">
        <f t="shared" si="180"/>
        <v/>
      </c>
      <c r="JT88" s="120" t="str">
        <f>IF(ISBLANK(JN88),"",IF(ISBLANK(JR88),0,JR88)*ion21Coop!$F$46/100+JP88-JR88)</f>
        <v/>
      </c>
      <c r="JV88" s="119">
        <f t="shared" si="181"/>
        <v>18</v>
      </c>
      <c r="JW88" s="427" t="str">
        <f t="shared" si="207"/>
        <v/>
      </c>
      <c r="JX88" s="123">
        <v>83</v>
      </c>
      <c r="JY88" s="425"/>
      <c r="JZ88" s="423"/>
      <c r="KA88" s="423"/>
      <c r="KB88" s="423"/>
      <c r="KC88" s="423"/>
      <c r="KD88" s="203"/>
      <c r="KE88" s="204"/>
      <c r="KF88" s="600" t="str">
        <f t="shared" si="143"/>
        <v/>
      </c>
      <c r="KG88" s="601"/>
      <c r="KH88" s="603"/>
      <c r="KI88" s="602" t="str">
        <f t="shared" si="182"/>
        <v/>
      </c>
      <c r="KJ88" s="120" t="str">
        <f>IF(ISBLANK(KD88),"",IF(ISBLANK(KH88),0,KH88)*ion21Coop!$F$46/100+KF88-KH88)</f>
        <v/>
      </c>
      <c r="KL88" s="119">
        <f t="shared" si="183"/>
        <v>19</v>
      </c>
      <c r="KM88" s="427" t="str">
        <f t="shared" si="208"/>
        <v/>
      </c>
      <c r="KN88" s="123">
        <v>83</v>
      </c>
      <c r="KO88" s="425"/>
      <c r="KP88" s="423"/>
      <c r="KQ88" s="423"/>
      <c r="KR88" s="423"/>
      <c r="KS88" s="423"/>
      <c r="KT88" s="203"/>
      <c r="KU88" s="204"/>
      <c r="KV88" s="600" t="str">
        <f t="shared" si="144"/>
        <v/>
      </c>
      <c r="KW88" s="601"/>
      <c r="KX88" s="603"/>
      <c r="KY88" s="602" t="str">
        <f t="shared" si="184"/>
        <v/>
      </c>
      <c r="KZ88" s="120" t="str">
        <f>IF(ISBLANK(KT88),"",IF(ISBLANK(KX88),0,KX88)*ion21Coop!$F$46/100+KV88-KX88)</f>
        <v/>
      </c>
      <c r="LB88" s="119">
        <f t="shared" si="185"/>
        <v>20</v>
      </c>
      <c r="LC88" s="123" t="str">
        <f t="shared" si="209"/>
        <v/>
      </c>
      <c r="LD88" s="123">
        <v>83</v>
      </c>
      <c r="LE88" s="425"/>
      <c r="LF88" s="423"/>
      <c r="LG88" s="423"/>
      <c r="LH88" s="423"/>
      <c r="LI88" s="423"/>
      <c r="LJ88" s="203"/>
      <c r="LK88" s="204"/>
      <c r="LL88" s="120" t="str">
        <f t="shared" si="145"/>
        <v/>
      </c>
      <c r="LM88" s="601"/>
      <c r="LN88" s="603"/>
      <c r="LO88" s="599" t="str">
        <f t="shared" si="186"/>
        <v/>
      </c>
      <c r="LP88" s="120" t="str">
        <f>IF(ISBLANK(LJ88),"",IF(ISBLANK(LN88),0,LN88)*ion21Coop!$F$46/100+LL88-LN88)</f>
        <v/>
      </c>
      <c r="LR88" s="119">
        <f t="shared" si="187"/>
        <v>21</v>
      </c>
      <c r="LS88" s="123" t="str">
        <f t="shared" si="210"/>
        <v/>
      </c>
      <c r="LT88" s="123">
        <v>83</v>
      </c>
      <c r="LU88" s="425"/>
      <c r="LV88" s="423"/>
      <c r="LW88" s="423"/>
      <c r="LX88" s="423"/>
      <c r="LY88" s="423"/>
      <c r="LZ88" s="203"/>
      <c r="MA88" s="204"/>
      <c r="MB88" s="120" t="str">
        <f t="shared" si="146"/>
        <v/>
      </c>
      <c r="MC88" s="601"/>
      <c r="MD88" s="603"/>
      <c r="ME88" s="599" t="str">
        <f t="shared" si="188"/>
        <v/>
      </c>
      <c r="MF88" s="120" t="str">
        <f>IF(ISBLANK(LZ88),"",IF(ISBLANK(MD88),0,MD88)*ion21Coop!$F$46/100+MB88-MD88)</f>
        <v/>
      </c>
    </row>
    <row r="89" spans="10:344" x14ac:dyDescent="0.3">
      <c r="J89" s="119">
        <f t="shared" si="147"/>
        <v>1</v>
      </c>
      <c r="K89" s="123" t="str">
        <f t="shared" si="190"/>
        <v>YaJo</v>
      </c>
      <c r="L89" s="123">
        <v>84</v>
      </c>
      <c r="M89" s="585"/>
      <c r="N89" s="351"/>
      <c r="O89" s="351"/>
      <c r="P89" s="351"/>
      <c r="Q89" s="351"/>
      <c r="R89" s="202"/>
      <c r="S89" s="349"/>
      <c r="T89" s="120" t="str">
        <f t="shared" si="189"/>
        <v/>
      </c>
      <c r="U89" s="597"/>
      <c r="V89" s="598"/>
      <c r="W89" s="599" t="str">
        <f t="shared" si="148"/>
        <v/>
      </c>
      <c r="X89" s="120" t="str">
        <f>IF(ISBLANK(R89),"",IF(ISBLANK(V89),0,V89)*ion21Coop!$F$46/100+T89-V89)</f>
        <v/>
      </c>
      <c r="Y89" s="590"/>
      <c r="Z89" s="119">
        <f t="shared" si="149"/>
        <v>2</v>
      </c>
      <c r="AA89" s="123" t="str">
        <f t="shared" si="191"/>
        <v>GeLo</v>
      </c>
      <c r="AB89" s="123">
        <v>84</v>
      </c>
      <c r="AC89" s="616"/>
      <c r="AD89" s="423"/>
      <c r="AE89" s="423"/>
      <c r="AF89" s="423"/>
      <c r="AG89" s="423"/>
      <c r="AH89" s="203"/>
      <c r="AI89" s="204"/>
      <c r="AJ89" s="120" t="str">
        <f t="shared" si="127"/>
        <v/>
      </c>
      <c r="AK89" s="601"/>
      <c r="AL89" s="603"/>
      <c r="AM89" s="599" t="str">
        <f t="shared" si="150"/>
        <v/>
      </c>
      <c r="AN89" s="120" t="str">
        <f>IF(ISBLANK(AH89),"",IF(ISBLANK(AL89),0,AL89)*ion21Coop!$F$46/100+AJ89-AL89)</f>
        <v/>
      </c>
      <c r="AO89" s="577"/>
      <c r="AP89" s="119">
        <f t="shared" si="151"/>
        <v>3</v>
      </c>
      <c r="AQ89" s="123" t="str">
        <f t="shared" si="192"/>
        <v>MiDo</v>
      </c>
      <c r="AR89" s="123">
        <v>84</v>
      </c>
      <c r="AS89" s="585"/>
      <c r="AT89" s="351"/>
      <c r="AU89" s="351"/>
      <c r="AV89" s="351"/>
      <c r="AW89" s="351"/>
      <c r="AX89" s="202"/>
      <c r="AY89" s="349"/>
      <c r="AZ89" s="120" t="str">
        <f t="shared" si="128"/>
        <v/>
      </c>
      <c r="BA89" s="597"/>
      <c r="BB89" s="598"/>
      <c r="BC89" s="599" t="str">
        <f t="shared" si="152"/>
        <v/>
      </c>
      <c r="BD89" s="120" t="str">
        <f>IF(ISBLANK(AX89),"",IF(ISBLANK(BB89),0,BB89)*ion21Coop!$F$46/100+AZ89-BB89)</f>
        <v/>
      </c>
      <c r="BF89" s="119">
        <f t="shared" si="153"/>
        <v>4</v>
      </c>
      <c r="BG89" s="123" t="str">
        <f t="shared" si="193"/>
        <v>EmNi</v>
      </c>
      <c r="BH89" s="123">
        <v>84</v>
      </c>
      <c r="BI89" s="585"/>
      <c r="BJ89" s="351"/>
      <c r="BK89" s="351"/>
      <c r="BL89" s="351"/>
      <c r="BM89" s="351"/>
      <c r="BN89" s="202"/>
      <c r="BO89" s="349"/>
      <c r="BP89" s="120" t="str">
        <f t="shared" si="129"/>
        <v/>
      </c>
      <c r="BQ89" s="597"/>
      <c r="BR89" s="598"/>
      <c r="BS89" s="599" t="str">
        <f t="shared" si="154"/>
        <v/>
      </c>
      <c r="BT89" s="120" t="str">
        <f>IF(ISBLANK(BN89),"",IF(ISBLANK(BR89),0,BR89)*ion21Coop!$F$46/100+BP89-BR89)</f>
        <v/>
      </c>
      <c r="BU89" s="590"/>
      <c r="BV89" s="119">
        <f t="shared" si="155"/>
        <v>5</v>
      </c>
      <c r="BW89" s="123" t="str">
        <f t="shared" si="194"/>
        <v>HeJe</v>
      </c>
      <c r="BX89" s="123">
        <v>84</v>
      </c>
      <c r="BY89" s="616"/>
      <c r="BZ89" s="423"/>
      <c r="CA89" s="423"/>
      <c r="CB89" s="423"/>
      <c r="CC89" s="423"/>
      <c r="CD89" s="203"/>
      <c r="CE89" s="204"/>
      <c r="CF89" s="120" t="str">
        <f t="shared" si="130"/>
        <v/>
      </c>
      <c r="CG89" s="601"/>
      <c r="CH89" s="603"/>
      <c r="CI89" s="599" t="str">
        <f t="shared" si="156"/>
        <v/>
      </c>
      <c r="CJ89" s="120" t="str">
        <f>IF(ISBLANK(CD89),"",IF(ISBLANK(CH89),0,CH89)*ion21Coop!$F$46/100+CF89-CH89)</f>
        <v/>
      </c>
      <c r="CK89" s="590"/>
      <c r="CL89" s="119">
        <f t="shared" si="157"/>
        <v>6</v>
      </c>
      <c r="CM89" s="123" t="str">
        <f t="shared" si="195"/>
        <v/>
      </c>
      <c r="CN89" s="123">
        <v>84</v>
      </c>
      <c r="CO89" s="616"/>
      <c r="CP89" s="423"/>
      <c r="CQ89" s="423"/>
      <c r="CR89" s="423"/>
      <c r="CS89" s="423"/>
      <c r="CT89" s="203"/>
      <c r="CU89" s="204"/>
      <c r="CV89" s="120" t="str">
        <f t="shared" si="131"/>
        <v/>
      </c>
      <c r="CW89" s="601"/>
      <c r="CX89" s="603"/>
      <c r="CY89" s="599" t="str">
        <f t="shared" si="158"/>
        <v/>
      </c>
      <c r="CZ89" s="120" t="str">
        <f>IF(ISBLANK(CT89),"",IF(ISBLANK(CX89),0,CX89)*ion21Coop!$F$46/100+CV89-CX89)</f>
        <v/>
      </c>
      <c r="DB89" s="119">
        <f t="shared" si="159"/>
        <v>7</v>
      </c>
      <c r="DC89" s="123" t="str">
        <f t="shared" si="196"/>
        <v/>
      </c>
      <c r="DD89" s="123">
        <v>84</v>
      </c>
      <c r="DE89" s="616"/>
      <c r="DF89" s="423"/>
      <c r="DG89" s="423"/>
      <c r="DH89" s="423"/>
      <c r="DI89" s="423"/>
      <c r="DJ89" s="203"/>
      <c r="DK89" s="204"/>
      <c r="DL89" s="120" t="str">
        <f t="shared" si="132"/>
        <v/>
      </c>
      <c r="DM89" s="601"/>
      <c r="DN89" s="603"/>
      <c r="DO89" s="599" t="str">
        <f t="shared" si="160"/>
        <v/>
      </c>
      <c r="DP89" s="120" t="str">
        <f>IF(ISBLANK(DJ89),"",IF(ISBLANK(DN89),0,DN89)*ion21Coop!$F$46/100+DL89-DN89)</f>
        <v/>
      </c>
      <c r="DQ89" s="590"/>
      <c r="DR89" s="119">
        <f t="shared" si="161"/>
        <v>8</v>
      </c>
      <c r="DS89" s="123" t="str">
        <f t="shared" si="197"/>
        <v/>
      </c>
      <c r="DT89" s="123">
        <v>84</v>
      </c>
      <c r="DU89" s="616"/>
      <c r="DV89" s="423"/>
      <c r="DW89" s="423"/>
      <c r="DX89" s="423"/>
      <c r="DY89" s="423"/>
      <c r="DZ89" s="203"/>
      <c r="EA89" s="204"/>
      <c r="EB89" s="120" t="str">
        <f t="shared" si="133"/>
        <v/>
      </c>
      <c r="EC89" s="601"/>
      <c r="ED89" s="603"/>
      <c r="EE89" s="599" t="str">
        <f t="shared" si="162"/>
        <v/>
      </c>
      <c r="EF89" s="120" t="str">
        <f>IF(ISBLANK(DZ89),"",IF(ISBLANK(ED89),0,ED89)*ion21Coop!$F$46/100+EB89-ED89)</f>
        <v/>
      </c>
      <c r="EG89" s="590"/>
      <c r="EH89" s="119">
        <f t="shared" si="163"/>
        <v>9</v>
      </c>
      <c r="EI89" s="427" t="str">
        <f t="shared" si="198"/>
        <v/>
      </c>
      <c r="EJ89" s="123">
        <v>84</v>
      </c>
      <c r="EK89" s="425"/>
      <c r="EL89" s="423"/>
      <c r="EM89" s="423"/>
      <c r="EN89" s="423"/>
      <c r="EO89" s="423"/>
      <c r="EP89" s="203"/>
      <c r="EQ89" s="204"/>
      <c r="ER89" s="600" t="str">
        <f t="shared" si="134"/>
        <v/>
      </c>
      <c r="ES89" s="601"/>
      <c r="ET89" s="603"/>
      <c r="EU89" s="602" t="str">
        <f t="shared" si="164"/>
        <v/>
      </c>
      <c r="EV89" s="120" t="str">
        <f>IF(ISBLANK(EP89),"",IF(ISBLANK(ET89),0,ET89)*ion21Coop!$F$46/100+ER89-ET89)</f>
        <v/>
      </c>
      <c r="EX89" s="119">
        <f t="shared" si="165"/>
        <v>10</v>
      </c>
      <c r="EY89" s="427" t="str">
        <f t="shared" si="199"/>
        <v/>
      </c>
      <c r="EZ89" s="123">
        <v>84</v>
      </c>
      <c r="FA89" s="425"/>
      <c r="FB89" s="423"/>
      <c r="FC89" s="423"/>
      <c r="FD89" s="423"/>
      <c r="FE89" s="423"/>
      <c r="FF89" s="203"/>
      <c r="FG89" s="204"/>
      <c r="FH89" s="600" t="str">
        <f t="shared" si="135"/>
        <v/>
      </c>
      <c r="FI89" s="601"/>
      <c r="FJ89" s="603"/>
      <c r="FK89" s="602" t="str">
        <f t="shared" si="166"/>
        <v/>
      </c>
      <c r="FL89" s="120" t="str">
        <f>IF(ISBLANK(FF89),"",IF(ISBLANK(FJ89),0,FJ89)*ion21Coop!$F$46/100+FH89-FJ89)</f>
        <v/>
      </c>
      <c r="FM89" s="590"/>
      <c r="FN89" s="119">
        <f t="shared" si="167"/>
        <v>11</v>
      </c>
      <c r="FO89" s="427" t="str">
        <f t="shared" si="200"/>
        <v/>
      </c>
      <c r="FP89" s="123">
        <v>84</v>
      </c>
      <c r="FQ89" s="425"/>
      <c r="FR89" s="423"/>
      <c r="FS89" s="423"/>
      <c r="FT89" s="423"/>
      <c r="FU89" s="423"/>
      <c r="FV89" s="203"/>
      <c r="FW89" s="204"/>
      <c r="FX89" s="600" t="str">
        <f t="shared" si="136"/>
        <v/>
      </c>
      <c r="FY89" s="601"/>
      <c r="FZ89" s="603"/>
      <c r="GA89" s="602" t="str">
        <f t="shared" si="168"/>
        <v/>
      </c>
      <c r="GB89" s="120" t="str">
        <f>IF(ISBLANK(FV89),"",IF(ISBLANK(FZ89),0,FZ89)*ion21Coop!$F$46/100+FX89-FZ89)</f>
        <v/>
      </c>
      <c r="GC89" s="590"/>
      <c r="GD89" s="119">
        <f t="shared" si="169"/>
        <v>12</v>
      </c>
      <c r="GE89" s="427" t="str">
        <f t="shared" si="201"/>
        <v/>
      </c>
      <c r="GF89" s="123">
        <v>84</v>
      </c>
      <c r="GG89" s="425"/>
      <c r="GH89" s="423"/>
      <c r="GI89" s="423"/>
      <c r="GJ89" s="423"/>
      <c r="GK89" s="423"/>
      <c r="GL89" s="203"/>
      <c r="GM89" s="204"/>
      <c r="GN89" s="600" t="str">
        <f t="shared" si="137"/>
        <v/>
      </c>
      <c r="GO89" s="601"/>
      <c r="GP89" s="603"/>
      <c r="GQ89" s="602" t="str">
        <f t="shared" si="170"/>
        <v/>
      </c>
      <c r="GR89" s="120" t="str">
        <f>IF(ISBLANK(GL89),"",IF(ISBLANK(GP89),0,GP89)*ion21Coop!$F$46/100+GN89-GP89)</f>
        <v/>
      </c>
      <c r="GT89" s="119">
        <f t="shared" si="171"/>
        <v>13</v>
      </c>
      <c r="GU89" s="427" t="str">
        <f t="shared" si="202"/>
        <v/>
      </c>
      <c r="GV89" s="123">
        <v>84</v>
      </c>
      <c r="GW89" s="425"/>
      <c r="GX89" s="423"/>
      <c r="GY89" s="423"/>
      <c r="GZ89" s="423"/>
      <c r="HA89" s="423"/>
      <c r="HB89" s="203"/>
      <c r="HC89" s="204"/>
      <c r="HD89" s="600" t="str">
        <f t="shared" si="138"/>
        <v/>
      </c>
      <c r="HE89" s="601"/>
      <c r="HF89" s="603"/>
      <c r="HG89" s="602" t="str">
        <f t="shared" si="172"/>
        <v/>
      </c>
      <c r="HH89" s="120" t="str">
        <f>IF(ISBLANK(HB89),"",IF(ISBLANK(HF89),0,HF89)*ion21Coop!$F$46/100+HD89-HF89)</f>
        <v/>
      </c>
      <c r="HI89" s="590"/>
      <c r="HJ89" s="119">
        <f t="shared" si="173"/>
        <v>14</v>
      </c>
      <c r="HK89" s="427" t="str">
        <f t="shared" si="203"/>
        <v/>
      </c>
      <c r="HL89" s="123">
        <v>84</v>
      </c>
      <c r="HM89" s="425"/>
      <c r="HN89" s="423"/>
      <c r="HO89" s="423"/>
      <c r="HP89" s="423"/>
      <c r="HQ89" s="423"/>
      <c r="HR89" s="203"/>
      <c r="HS89" s="204"/>
      <c r="HT89" s="600" t="str">
        <f t="shared" si="139"/>
        <v/>
      </c>
      <c r="HU89" s="601"/>
      <c r="HV89" s="603"/>
      <c r="HW89" s="602" t="str">
        <f t="shared" si="174"/>
        <v/>
      </c>
      <c r="HX89" s="120" t="str">
        <f>IF(ISBLANK(HR89),"",IF(ISBLANK(HV89),0,HV89)*ion21Coop!$F$46/100+HT89-HV89)</f>
        <v/>
      </c>
      <c r="HY89" s="590"/>
      <c r="HZ89" s="119">
        <f t="shared" si="175"/>
        <v>15</v>
      </c>
      <c r="IA89" s="427" t="str">
        <f t="shared" si="204"/>
        <v/>
      </c>
      <c r="IB89" s="123">
        <v>84</v>
      </c>
      <c r="IC89" s="425"/>
      <c r="ID89" s="423"/>
      <c r="IE89" s="423"/>
      <c r="IF89" s="423"/>
      <c r="IG89" s="423"/>
      <c r="IH89" s="203"/>
      <c r="II89" s="204"/>
      <c r="IJ89" s="600" t="str">
        <f t="shared" si="140"/>
        <v/>
      </c>
      <c r="IK89" s="601"/>
      <c r="IL89" s="603"/>
      <c r="IM89" s="602" t="str">
        <f t="shared" si="176"/>
        <v/>
      </c>
      <c r="IN89" s="120" t="str">
        <f>IF(ISBLANK(IH89),"",IF(ISBLANK(IL89),0,IL89)*ion21Coop!$F$46/100+IJ89-IL89)</f>
        <v/>
      </c>
      <c r="IP89" s="119">
        <f t="shared" si="177"/>
        <v>16</v>
      </c>
      <c r="IQ89" s="427" t="str">
        <f t="shared" si="205"/>
        <v/>
      </c>
      <c r="IR89" s="123">
        <v>84</v>
      </c>
      <c r="IS89" s="425"/>
      <c r="IT89" s="423"/>
      <c r="IU89" s="423"/>
      <c r="IV89" s="423"/>
      <c r="IW89" s="423"/>
      <c r="IX89" s="203"/>
      <c r="IY89" s="204"/>
      <c r="IZ89" s="600" t="str">
        <f t="shared" si="141"/>
        <v/>
      </c>
      <c r="JA89" s="601"/>
      <c r="JB89" s="603"/>
      <c r="JC89" s="602" t="str">
        <f t="shared" si="178"/>
        <v/>
      </c>
      <c r="JD89" s="120" t="str">
        <f>IF(ISBLANK(IX89),"",IF(ISBLANK(JB89),0,JB89)*ion21Coop!$F$46/100+IZ89-JB89)</f>
        <v/>
      </c>
      <c r="JF89" s="119">
        <f t="shared" si="179"/>
        <v>17</v>
      </c>
      <c r="JG89" s="427" t="str">
        <f t="shared" si="206"/>
        <v/>
      </c>
      <c r="JH89" s="123">
        <v>84</v>
      </c>
      <c r="JI89" s="425"/>
      <c r="JJ89" s="423"/>
      <c r="JK89" s="423"/>
      <c r="JL89" s="423"/>
      <c r="JM89" s="423"/>
      <c r="JN89" s="203"/>
      <c r="JO89" s="204"/>
      <c r="JP89" s="600" t="str">
        <f t="shared" si="142"/>
        <v/>
      </c>
      <c r="JQ89" s="601"/>
      <c r="JR89" s="603"/>
      <c r="JS89" s="602" t="str">
        <f t="shared" si="180"/>
        <v/>
      </c>
      <c r="JT89" s="120" t="str">
        <f>IF(ISBLANK(JN89),"",IF(ISBLANK(JR89),0,JR89)*ion21Coop!$F$46/100+JP89-JR89)</f>
        <v/>
      </c>
      <c r="JV89" s="119">
        <f t="shared" si="181"/>
        <v>18</v>
      </c>
      <c r="JW89" s="427" t="str">
        <f t="shared" si="207"/>
        <v/>
      </c>
      <c r="JX89" s="123">
        <v>84</v>
      </c>
      <c r="JY89" s="425"/>
      <c r="JZ89" s="423"/>
      <c r="KA89" s="423"/>
      <c r="KB89" s="423"/>
      <c r="KC89" s="423"/>
      <c r="KD89" s="203"/>
      <c r="KE89" s="204"/>
      <c r="KF89" s="600" t="str">
        <f t="shared" si="143"/>
        <v/>
      </c>
      <c r="KG89" s="601"/>
      <c r="KH89" s="603"/>
      <c r="KI89" s="602" t="str">
        <f t="shared" si="182"/>
        <v/>
      </c>
      <c r="KJ89" s="120" t="str">
        <f>IF(ISBLANK(KD89),"",IF(ISBLANK(KH89),0,KH89)*ion21Coop!$F$46/100+KF89-KH89)</f>
        <v/>
      </c>
      <c r="KL89" s="119">
        <f t="shared" si="183"/>
        <v>19</v>
      </c>
      <c r="KM89" s="427" t="str">
        <f t="shared" si="208"/>
        <v/>
      </c>
      <c r="KN89" s="123">
        <v>84</v>
      </c>
      <c r="KO89" s="425"/>
      <c r="KP89" s="423"/>
      <c r="KQ89" s="423"/>
      <c r="KR89" s="423"/>
      <c r="KS89" s="423"/>
      <c r="KT89" s="203"/>
      <c r="KU89" s="204"/>
      <c r="KV89" s="600" t="str">
        <f t="shared" si="144"/>
        <v/>
      </c>
      <c r="KW89" s="601"/>
      <c r="KX89" s="603"/>
      <c r="KY89" s="602" t="str">
        <f t="shared" si="184"/>
        <v/>
      </c>
      <c r="KZ89" s="120" t="str">
        <f>IF(ISBLANK(KT89),"",IF(ISBLANK(KX89),0,KX89)*ion21Coop!$F$46/100+KV89-KX89)</f>
        <v/>
      </c>
      <c r="LB89" s="119">
        <f t="shared" si="185"/>
        <v>20</v>
      </c>
      <c r="LC89" s="123" t="str">
        <f t="shared" si="209"/>
        <v/>
      </c>
      <c r="LD89" s="123">
        <v>84</v>
      </c>
      <c r="LE89" s="425"/>
      <c r="LF89" s="423"/>
      <c r="LG89" s="423"/>
      <c r="LH89" s="423"/>
      <c r="LI89" s="423"/>
      <c r="LJ89" s="203"/>
      <c r="LK89" s="204"/>
      <c r="LL89" s="120" t="str">
        <f t="shared" si="145"/>
        <v/>
      </c>
      <c r="LM89" s="601"/>
      <c r="LN89" s="603"/>
      <c r="LO89" s="599" t="str">
        <f t="shared" si="186"/>
        <v/>
      </c>
      <c r="LP89" s="120" t="str">
        <f>IF(ISBLANK(LJ89),"",IF(ISBLANK(LN89),0,LN89)*ion21Coop!$F$46/100+LL89-LN89)</f>
        <v/>
      </c>
      <c r="LR89" s="119">
        <f t="shared" si="187"/>
        <v>21</v>
      </c>
      <c r="LS89" s="123" t="str">
        <f t="shared" si="210"/>
        <v/>
      </c>
      <c r="LT89" s="123">
        <v>84</v>
      </c>
      <c r="LU89" s="425"/>
      <c r="LV89" s="423"/>
      <c r="LW89" s="423"/>
      <c r="LX89" s="423"/>
      <c r="LY89" s="423"/>
      <c r="LZ89" s="203"/>
      <c r="MA89" s="204"/>
      <c r="MB89" s="120" t="str">
        <f t="shared" si="146"/>
        <v/>
      </c>
      <c r="MC89" s="601"/>
      <c r="MD89" s="603"/>
      <c r="ME89" s="599" t="str">
        <f t="shared" si="188"/>
        <v/>
      </c>
      <c r="MF89" s="120" t="str">
        <f>IF(ISBLANK(LZ89),"",IF(ISBLANK(MD89),0,MD89)*ion21Coop!$F$46/100+MB89-MD89)</f>
        <v/>
      </c>
    </row>
    <row r="90" spans="10:344" x14ac:dyDescent="0.3">
      <c r="J90" s="119">
        <f t="shared" si="147"/>
        <v>1</v>
      </c>
      <c r="K90" s="123" t="str">
        <f t="shared" si="190"/>
        <v>YaJo</v>
      </c>
      <c r="L90" s="123">
        <v>85</v>
      </c>
      <c r="M90" s="585"/>
      <c r="N90" s="351"/>
      <c r="O90" s="351"/>
      <c r="P90" s="351"/>
      <c r="Q90" s="351"/>
      <c r="R90" s="202"/>
      <c r="S90" s="349"/>
      <c r="T90" s="120" t="str">
        <f t="shared" si="189"/>
        <v/>
      </c>
      <c r="U90" s="597"/>
      <c r="V90" s="598"/>
      <c r="W90" s="599" t="str">
        <f t="shared" si="148"/>
        <v/>
      </c>
      <c r="X90" s="120" t="str">
        <f>IF(ISBLANK(R90),"",IF(ISBLANK(V90),0,V90)*ion21Coop!$F$46/100+T90-V90)</f>
        <v/>
      </c>
      <c r="Y90" s="590"/>
      <c r="Z90" s="119">
        <f t="shared" si="149"/>
        <v>2</v>
      </c>
      <c r="AA90" s="123" t="str">
        <f t="shared" si="191"/>
        <v>GeLo</v>
      </c>
      <c r="AB90" s="123">
        <v>85</v>
      </c>
      <c r="AC90" s="616"/>
      <c r="AD90" s="423"/>
      <c r="AE90" s="423"/>
      <c r="AF90" s="423"/>
      <c r="AG90" s="423"/>
      <c r="AH90" s="203"/>
      <c r="AI90" s="204"/>
      <c r="AJ90" s="120" t="str">
        <f t="shared" si="127"/>
        <v/>
      </c>
      <c r="AK90" s="601"/>
      <c r="AL90" s="603"/>
      <c r="AM90" s="599" t="str">
        <f t="shared" si="150"/>
        <v/>
      </c>
      <c r="AN90" s="120" t="str">
        <f>IF(ISBLANK(AH90),"",IF(ISBLANK(AL90),0,AL90)*ion21Coop!$F$46/100+AJ90-AL90)</f>
        <v/>
      </c>
      <c r="AO90" s="577"/>
      <c r="AP90" s="119">
        <f t="shared" si="151"/>
        <v>3</v>
      </c>
      <c r="AQ90" s="123" t="str">
        <f t="shared" si="192"/>
        <v>MiDo</v>
      </c>
      <c r="AR90" s="123">
        <v>85</v>
      </c>
      <c r="AS90" s="585"/>
      <c r="AT90" s="351"/>
      <c r="AU90" s="351"/>
      <c r="AV90" s="351"/>
      <c r="AW90" s="351"/>
      <c r="AX90" s="202"/>
      <c r="AY90" s="349"/>
      <c r="AZ90" s="120" t="str">
        <f t="shared" si="128"/>
        <v/>
      </c>
      <c r="BA90" s="597"/>
      <c r="BB90" s="598"/>
      <c r="BC90" s="599" t="str">
        <f t="shared" si="152"/>
        <v/>
      </c>
      <c r="BD90" s="120" t="str">
        <f>IF(ISBLANK(AX90),"",IF(ISBLANK(BB90),0,BB90)*ion21Coop!$F$46/100+AZ90-BB90)</f>
        <v/>
      </c>
      <c r="BF90" s="119">
        <f t="shared" si="153"/>
        <v>4</v>
      </c>
      <c r="BG90" s="123" t="str">
        <f t="shared" si="193"/>
        <v>EmNi</v>
      </c>
      <c r="BH90" s="123">
        <v>85</v>
      </c>
      <c r="BI90" s="585"/>
      <c r="BJ90" s="351"/>
      <c r="BK90" s="351"/>
      <c r="BL90" s="351"/>
      <c r="BM90" s="351"/>
      <c r="BN90" s="202"/>
      <c r="BO90" s="349"/>
      <c r="BP90" s="120" t="str">
        <f t="shared" si="129"/>
        <v/>
      </c>
      <c r="BQ90" s="597"/>
      <c r="BR90" s="598"/>
      <c r="BS90" s="599" t="str">
        <f t="shared" si="154"/>
        <v/>
      </c>
      <c r="BT90" s="120" t="str">
        <f>IF(ISBLANK(BN90),"",IF(ISBLANK(BR90),0,BR90)*ion21Coop!$F$46/100+BP90-BR90)</f>
        <v/>
      </c>
      <c r="BU90" s="590"/>
      <c r="BV90" s="119">
        <f t="shared" si="155"/>
        <v>5</v>
      </c>
      <c r="BW90" s="123" t="str">
        <f t="shared" si="194"/>
        <v>HeJe</v>
      </c>
      <c r="BX90" s="123">
        <v>85</v>
      </c>
      <c r="BY90" s="616"/>
      <c r="BZ90" s="423"/>
      <c r="CA90" s="423"/>
      <c r="CB90" s="423"/>
      <c r="CC90" s="423"/>
      <c r="CD90" s="203"/>
      <c r="CE90" s="204"/>
      <c r="CF90" s="120" t="str">
        <f t="shared" si="130"/>
        <v/>
      </c>
      <c r="CG90" s="601"/>
      <c r="CH90" s="603"/>
      <c r="CI90" s="599" t="str">
        <f t="shared" si="156"/>
        <v/>
      </c>
      <c r="CJ90" s="120" t="str">
        <f>IF(ISBLANK(CD90),"",IF(ISBLANK(CH90),0,CH90)*ion21Coop!$F$46/100+CF90-CH90)</f>
        <v/>
      </c>
      <c r="CK90" s="590"/>
      <c r="CL90" s="119">
        <f t="shared" si="157"/>
        <v>6</v>
      </c>
      <c r="CM90" s="123" t="str">
        <f t="shared" si="195"/>
        <v/>
      </c>
      <c r="CN90" s="123">
        <v>85</v>
      </c>
      <c r="CO90" s="616"/>
      <c r="CP90" s="423"/>
      <c r="CQ90" s="423"/>
      <c r="CR90" s="423"/>
      <c r="CS90" s="423"/>
      <c r="CT90" s="203"/>
      <c r="CU90" s="204"/>
      <c r="CV90" s="120" t="str">
        <f t="shared" si="131"/>
        <v/>
      </c>
      <c r="CW90" s="601"/>
      <c r="CX90" s="603"/>
      <c r="CY90" s="599" t="str">
        <f t="shared" si="158"/>
        <v/>
      </c>
      <c r="CZ90" s="120" t="str">
        <f>IF(ISBLANK(CT90),"",IF(ISBLANK(CX90),0,CX90)*ion21Coop!$F$46/100+CV90-CX90)</f>
        <v/>
      </c>
      <c r="DB90" s="119">
        <f t="shared" si="159"/>
        <v>7</v>
      </c>
      <c r="DC90" s="123" t="str">
        <f t="shared" si="196"/>
        <v/>
      </c>
      <c r="DD90" s="123">
        <v>85</v>
      </c>
      <c r="DE90" s="616"/>
      <c r="DF90" s="423"/>
      <c r="DG90" s="423"/>
      <c r="DH90" s="423"/>
      <c r="DI90" s="423"/>
      <c r="DJ90" s="203"/>
      <c r="DK90" s="204"/>
      <c r="DL90" s="120" t="str">
        <f t="shared" si="132"/>
        <v/>
      </c>
      <c r="DM90" s="601"/>
      <c r="DN90" s="603"/>
      <c r="DO90" s="599" t="str">
        <f t="shared" si="160"/>
        <v/>
      </c>
      <c r="DP90" s="120" t="str">
        <f>IF(ISBLANK(DJ90),"",IF(ISBLANK(DN90),0,DN90)*ion21Coop!$F$46/100+DL90-DN90)</f>
        <v/>
      </c>
      <c r="DQ90" s="590"/>
      <c r="DR90" s="119">
        <f t="shared" si="161"/>
        <v>8</v>
      </c>
      <c r="DS90" s="123" t="str">
        <f t="shared" si="197"/>
        <v/>
      </c>
      <c r="DT90" s="123">
        <v>85</v>
      </c>
      <c r="DU90" s="616"/>
      <c r="DV90" s="423"/>
      <c r="DW90" s="423"/>
      <c r="DX90" s="423"/>
      <c r="DY90" s="423"/>
      <c r="DZ90" s="203"/>
      <c r="EA90" s="204"/>
      <c r="EB90" s="120" t="str">
        <f t="shared" si="133"/>
        <v/>
      </c>
      <c r="EC90" s="601"/>
      <c r="ED90" s="603"/>
      <c r="EE90" s="599" t="str">
        <f t="shared" si="162"/>
        <v/>
      </c>
      <c r="EF90" s="120" t="str">
        <f>IF(ISBLANK(DZ90),"",IF(ISBLANK(ED90),0,ED90)*ion21Coop!$F$46/100+EB90-ED90)</f>
        <v/>
      </c>
      <c r="EG90" s="590"/>
      <c r="EH90" s="119">
        <f t="shared" si="163"/>
        <v>9</v>
      </c>
      <c r="EI90" s="427" t="str">
        <f t="shared" si="198"/>
        <v/>
      </c>
      <c r="EJ90" s="123">
        <v>85</v>
      </c>
      <c r="EK90" s="425"/>
      <c r="EL90" s="423"/>
      <c r="EM90" s="423"/>
      <c r="EN90" s="423"/>
      <c r="EO90" s="423"/>
      <c r="EP90" s="203"/>
      <c r="EQ90" s="204"/>
      <c r="ER90" s="600" t="str">
        <f t="shared" si="134"/>
        <v/>
      </c>
      <c r="ES90" s="601"/>
      <c r="ET90" s="603"/>
      <c r="EU90" s="602" t="str">
        <f t="shared" si="164"/>
        <v/>
      </c>
      <c r="EV90" s="120" t="str">
        <f>IF(ISBLANK(EP90),"",IF(ISBLANK(ET90),0,ET90)*ion21Coop!$F$46/100+ER90-ET90)</f>
        <v/>
      </c>
      <c r="EX90" s="119">
        <f t="shared" si="165"/>
        <v>10</v>
      </c>
      <c r="EY90" s="427" t="str">
        <f t="shared" si="199"/>
        <v/>
      </c>
      <c r="EZ90" s="123">
        <v>85</v>
      </c>
      <c r="FA90" s="425"/>
      <c r="FB90" s="423"/>
      <c r="FC90" s="423"/>
      <c r="FD90" s="423"/>
      <c r="FE90" s="423"/>
      <c r="FF90" s="203"/>
      <c r="FG90" s="204"/>
      <c r="FH90" s="600" t="str">
        <f t="shared" si="135"/>
        <v/>
      </c>
      <c r="FI90" s="601"/>
      <c r="FJ90" s="603"/>
      <c r="FK90" s="602" t="str">
        <f t="shared" si="166"/>
        <v/>
      </c>
      <c r="FL90" s="120" t="str">
        <f>IF(ISBLANK(FF90),"",IF(ISBLANK(FJ90),0,FJ90)*ion21Coop!$F$46/100+FH90-FJ90)</f>
        <v/>
      </c>
      <c r="FM90" s="590"/>
      <c r="FN90" s="119">
        <f t="shared" si="167"/>
        <v>11</v>
      </c>
      <c r="FO90" s="427" t="str">
        <f t="shared" si="200"/>
        <v/>
      </c>
      <c r="FP90" s="123">
        <v>85</v>
      </c>
      <c r="FQ90" s="425"/>
      <c r="FR90" s="423"/>
      <c r="FS90" s="423"/>
      <c r="FT90" s="423"/>
      <c r="FU90" s="423"/>
      <c r="FV90" s="203"/>
      <c r="FW90" s="204"/>
      <c r="FX90" s="600" t="str">
        <f t="shared" si="136"/>
        <v/>
      </c>
      <c r="FY90" s="601"/>
      <c r="FZ90" s="603"/>
      <c r="GA90" s="602" t="str">
        <f t="shared" si="168"/>
        <v/>
      </c>
      <c r="GB90" s="120" t="str">
        <f>IF(ISBLANK(FV90),"",IF(ISBLANK(FZ90),0,FZ90)*ion21Coop!$F$46/100+FX90-FZ90)</f>
        <v/>
      </c>
      <c r="GC90" s="590"/>
      <c r="GD90" s="119">
        <f t="shared" si="169"/>
        <v>12</v>
      </c>
      <c r="GE90" s="427" t="str">
        <f t="shared" si="201"/>
        <v/>
      </c>
      <c r="GF90" s="123">
        <v>85</v>
      </c>
      <c r="GG90" s="425"/>
      <c r="GH90" s="423"/>
      <c r="GI90" s="423"/>
      <c r="GJ90" s="423"/>
      <c r="GK90" s="423"/>
      <c r="GL90" s="203"/>
      <c r="GM90" s="204"/>
      <c r="GN90" s="600" t="str">
        <f t="shared" si="137"/>
        <v/>
      </c>
      <c r="GO90" s="601"/>
      <c r="GP90" s="603"/>
      <c r="GQ90" s="602" t="str">
        <f t="shared" si="170"/>
        <v/>
      </c>
      <c r="GR90" s="120" t="str">
        <f>IF(ISBLANK(GL90),"",IF(ISBLANK(GP90),0,GP90)*ion21Coop!$F$46/100+GN90-GP90)</f>
        <v/>
      </c>
      <c r="GT90" s="119">
        <f t="shared" si="171"/>
        <v>13</v>
      </c>
      <c r="GU90" s="427" t="str">
        <f t="shared" si="202"/>
        <v/>
      </c>
      <c r="GV90" s="123">
        <v>85</v>
      </c>
      <c r="GW90" s="425"/>
      <c r="GX90" s="423"/>
      <c r="GY90" s="423"/>
      <c r="GZ90" s="423"/>
      <c r="HA90" s="423"/>
      <c r="HB90" s="203"/>
      <c r="HC90" s="204"/>
      <c r="HD90" s="600" t="str">
        <f t="shared" si="138"/>
        <v/>
      </c>
      <c r="HE90" s="601"/>
      <c r="HF90" s="603"/>
      <c r="HG90" s="602" t="str">
        <f t="shared" si="172"/>
        <v/>
      </c>
      <c r="HH90" s="120" t="str">
        <f>IF(ISBLANK(HB90),"",IF(ISBLANK(HF90),0,HF90)*ion21Coop!$F$46/100+HD90-HF90)</f>
        <v/>
      </c>
      <c r="HI90" s="590"/>
      <c r="HJ90" s="119">
        <f t="shared" si="173"/>
        <v>14</v>
      </c>
      <c r="HK90" s="427" t="str">
        <f t="shared" si="203"/>
        <v/>
      </c>
      <c r="HL90" s="123">
        <v>85</v>
      </c>
      <c r="HM90" s="425"/>
      <c r="HN90" s="423"/>
      <c r="HO90" s="423"/>
      <c r="HP90" s="423"/>
      <c r="HQ90" s="423"/>
      <c r="HR90" s="203"/>
      <c r="HS90" s="204"/>
      <c r="HT90" s="600" t="str">
        <f t="shared" si="139"/>
        <v/>
      </c>
      <c r="HU90" s="601"/>
      <c r="HV90" s="603"/>
      <c r="HW90" s="602" t="str">
        <f t="shared" si="174"/>
        <v/>
      </c>
      <c r="HX90" s="120" t="str">
        <f>IF(ISBLANK(HR90),"",IF(ISBLANK(HV90),0,HV90)*ion21Coop!$F$46/100+HT90-HV90)</f>
        <v/>
      </c>
      <c r="HY90" s="590"/>
      <c r="HZ90" s="119">
        <f t="shared" si="175"/>
        <v>15</v>
      </c>
      <c r="IA90" s="427" t="str">
        <f t="shared" si="204"/>
        <v/>
      </c>
      <c r="IB90" s="123">
        <v>85</v>
      </c>
      <c r="IC90" s="425"/>
      <c r="ID90" s="423"/>
      <c r="IE90" s="423"/>
      <c r="IF90" s="423"/>
      <c r="IG90" s="423"/>
      <c r="IH90" s="203"/>
      <c r="II90" s="204"/>
      <c r="IJ90" s="600" t="str">
        <f t="shared" si="140"/>
        <v/>
      </c>
      <c r="IK90" s="601"/>
      <c r="IL90" s="603"/>
      <c r="IM90" s="602" t="str">
        <f t="shared" si="176"/>
        <v/>
      </c>
      <c r="IN90" s="120" t="str">
        <f>IF(ISBLANK(IH90),"",IF(ISBLANK(IL90),0,IL90)*ion21Coop!$F$46/100+IJ90-IL90)</f>
        <v/>
      </c>
      <c r="IP90" s="119">
        <f t="shared" si="177"/>
        <v>16</v>
      </c>
      <c r="IQ90" s="427" t="str">
        <f t="shared" si="205"/>
        <v/>
      </c>
      <c r="IR90" s="123">
        <v>85</v>
      </c>
      <c r="IS90" s="425"/>
      <c r="IT90" s="423"/>
      <c r="IU90" s="423"/>
      <c r="IV90" s="423"/>
      <c r="IW90" s="423"/>
      <c r="IX90" s="203"/>
      <c r="IY90" s="204"/>
      <c r="IZ90" s="600" t="str">
        <f t="shared" si="141"/>
        <v/>
      </c>
      <c r="JA90" s="601"/>
      <c r="JB90" s="603"/>
      <c r="JC90" s="602" t="str">
        <f t="shared" si="178"/>
        <v/>
      </c>
      <c r="JD90" s="120" t="str">
        <f>IF(ISBLANK(IX90),"",IF(ISBLANK(JB90),0,JB90)*ion21Coop!$F$46/100+IZ90-JB90)</f>
        <v/>
      </c>
      <c r="JF90" s="119">
        <f t="shared" si="179"/>
        <v>17</v>
      </c>
      <c r="JG90" s="427" t="str">
        <f t="shared" si="206"/>
        <v/>
      </c>
      <c r="JH90" s="123">
        <v>85</v>
      </c>
      <c r="JI90" s="425"/>
      <c r="JJ90" s="423"/>
      <c r="JK90" s="423"/>
      <c r="JL90" s="423"/>
      <c r="JM90" s="423"/>
      <c r="JN90" s="203"/>
      <c r="JO90" s="204"/>
      <c r="JP90" s="600" t="str">
        <f t="shared" si="142"/>
        <v/>
      </c>
      <c r="JQ90" s="601"/>
      <c r="JR90" s="603"/>
      <c r="JS90" s="602" t="str">
        <f t="shared" si="180"/>
        <v/>
      </c>
      <c r="JT90" s="120" t="str">
        <f>IF(ISBLANK(JN90),"",IF(ISBLANK(JR90),0,JR90)*ion21Coop!$F$46/100+JP90-JR90)</f>
        <v/>
      </c>
      <c r="JV90" s="119">
        <f t="shared" si="181"/>
        <v>18</v>
      </c>
      <c r="JW90" s="427" t="str">
        <f t="shared" si="207"/>
        <v/>
      </c>
      <c r="JX90" s="123">
        <v>85</v>
      </c>
      <c r="JY90" s="425"/>
      <c r="JZ90" s="423"/>
      <c r="KA90" s="423"/>
      <c r="KB90" s="423"/>
      <c r="KC90" s="423"/>
      <c r="KD90" s="203"/>
      <c r="KE90" s="204"/>
      <c r="KF90" s="600" t="str">
        <f t="shared" si="143"/>
        <v/>
      </c>
      <c r="KG90" s="601"/>
      <c r="KH90" s="603"/>
      <c r="KI90" s="602" t="str">
        <f t="shared" si="182"/>
        <v/>
      </c>
      <c r="KJ90" s="120" t="str">
        <f>IF(ISBLANK(KD90),"",IF(ISBLANK(KH90),0,KH90)*ion21Coop!$F$46/100+KF90-KH90)</f>
        <v/>
      </c>
      <c r="KL90" s="119">
        <f t="shared" si="183"/>
        <v>19</v>
      </c>
      <c r="KM90" s="427" t="str">
        <f t="shared" si="208"/>
        <v/>
      </c>
      <c r="KN90" s="123">
        <v>85</v>
      </c>
      <c r="KO90" s="425"/>
      <c r="KP90" s="423"/>
      <c r="KQ90" s="423"/>
      <c r="KR90" s="423"/>
      <c r="KS90" s="423"/>
      <c r="KT90" s="203"/>
      <c r="KU90" s="204"/>
      <c r="KV90" s="600" t="str">
        <f t="shared" si="144"/>
        <v/>
      </c>
      <c r="KW90" s="601"/>
      <c r="KX90" s="603"/>
      <c r="KY90" s="602" t="str">
        <f t="shared" si="184"/>
        <v/>
      </c>
      <c r="KZ90" s="120" t="str">
        <f>IF(ISBLANK(KT90),"",IF(ISBLANK(KX90),0,KX90)*ion21Coop!$F$46/100+KV90-KX90)</f>
        <v/>
      </c>
      <c r="LB90" s="119">
        <f t="shared" si="185"/>
        <v>20</v>
      </c>
      <c r="LC90" s="123" t="str">
        <f t="shared" si="209"/>
        <v/>
      </c>
      <c r="LD90" s="123">
        <v>85</v>
      </c>
      <c r="LE90" s="425"/>
      <c r="LF90" s="423"/>
      <c r="LG90" s="423"/>
      <c r="LH90" s="423"/>
      <c r="LI90" s="423"/>
      <c r="LJ90" s="203"/>
      <c r="LK90" s="204"/>
      <c r="LL90" s="120" t="str">
        <f t="shared" si="145"/>
        <v/>
      </c>
      <c r="LM90" s="601"/>
      <c r="LN90" s="603"/>
      <c r="LO90" s="599" t="str">
        <f t="shared" si="186"/>
        <v/>
      </c>
      <c r="LP90" s="120" t="str">
        <f>IF(ISBLANK(LJ90),"",IF(ISBLANK(LN90),0,LN90)*ion21Coop!$F$46/100+LL90-LN90)</f>
        <v/>
      </c>
      <c r="LR90" s="119">
        <f t="shared" si="187"/>
        <v>21</v>
      </c>
      <c r="LS90" s="123" t="str">
        <f t="shared" si="210"/>
        <v/>
      </c>
      <c r="LT90" s="123">
        <v>85</v>
      </c>
      <c r="LU90" s="425"/>
      <c r="LV90" s="423"/>
      <c r="LW90" s="423"/>
      <c r="LX90" s="423"/>
      <c r="LY90" s="423"/>
      <c r="LZ90" s="203"/>
      <c r="MA90" s="204"/>
      <c r="MB90" s="120" t="str">
        <f t="shared" si="146"/>
        <v/>
      </c>
      <c r="MC90" s="601"/>
      <c r="MD90" s="603"/>
      <c r="ME90" s="599" t="str">
        <f t="shared" si="188"/>
        <v/>
      </c>
      <c r="MF90" s="120" t="str">
        <f>IF(ISBLANK(LZ90),"",IF(ISBLANK(MD90),0,MD90)*ion21Coop!$F$46/100+MB90-MD90)</f>
        <v/>
      </c>
    </row>
    <row r="91" spans="10:344" x14ac:dyDescent="0.3">
      <c r="J91" s="119">
        <f t="shared" si="147"/>
        <v>1</v>
      </c>
      <c r="K91" s="123" t="str">
        <f t="shared" si="190"/>
        <v>YaJo</v>
      </c>
      <c r="L91" s="123">
        <v>86</v>
      </c>
      <c r="M91" s="585"/>
      <c r="N91" s="351"/>
      <c r="O91" s="351"/>
      <c r="P91" s="351"/>
      <c r="Q91" s="351"/>
      <c r="R91" s="202"/>
      <c r="S91" s="349"/>
      <c r="T91" s="120" t="str">
        <f t="shared" si="189"/>
        <v/>
      </c>
      <c r="U91" s="597"/>
      <c r="V91" s="598"/>
      <c r="W91" s="599" t="str">
        <f t="shared" si="148"/>
        <v/>
      </c>
      <c r="X91" s="120" t="str">
        <f>IF(ISBLANK(R91),"",IF(ISBLANK(V91),0,V91)*ion21Coop!$F$46/100+T91-V91)</f>
        <v/>
      </c>
      <c r="Y91" s="590"/>
      <c r="Z91" s="119">
        <f t="shared" si="149"/>
        <v>2</v>
      </c>
      <c r="AA91" s="123" t="str">
        <f t="shared" si="191"/>
        <v>GeLo</v>
      </c>
      <c r="AB91" s="123">
        <v>86</v>
      </c>
      <c r="AC91" s="616"/>
      <c r="AD91" s="423"/>
      <c r="AE91" s="423"/>
      <c r="AF91" s="423"/>
      <c r="AG91" s="423"/>
      <c r="AH91" s="203"/>
      <c r="AI91" s="204"/>
      <c r="AJ91" s="120" t="str">
        <f t="shared" si="127"/>
        <v/>
      </c>
      <c r="AK91" s="601"/>
      <c r="AL91" s="603"/>
      <c r="AM91" s="599" t="str">
        <f t="shared" si="150"/>
        <v/>
      </c>
      <c r="AN91" s="120" t="str">
        <f>IF(ISBLANK(AH91),"",IF(ISBLANK(AL91),0,AL91)*ion21Coop!$F$46/100+AJ91-AL91)</f>
        <v/>
      </c>
      <c r="AO91" s="577"/>
      <c r="AP91" s="119">
        <f t="shared" si="151"/>
        <v>3</v>
      </c>
      <c r="AQ91" s="123" t="str">
        <f t="shared" si="192"/>
        <v>MiDo</v>
      </c>
      <c r="AR91" s="123">
        <v>86</v>
      </c>
      <c r="AS91" s="585"/>
      <c r="AT91" s="351"/>
      <c r="AU91" s="351"/>
      <c r="AV91" s="351"/>
      <c r="AW91" s="351"/>
      <c r="AX91" s="202"/>
      <c r="AY91" s="349"/>
      <c r="AZ91" s="120" t="str">
        <f t="shared" si="128"/>
        <v/>
      </c>
      <c r="BA91" s="597"/>
      <c r="BB91" s="598"/>
      <c r="BC91" s="599" t="str">
        <f t="shared" si="152"/>
        <v/>
      </c>
      <c r="BD91" s="120" t="str">
        <f>IF(ISBLANK(AX91),"",IF(ISBLANK(BB91),0,BB91)*ion21Coop!$F$46/100+AZ91-BB91)</f>
        <v/>
      </c>
      <c r="BF91" s="119">
        <f t="shared" si="153"/>
        <v>4</v>
      </c>
      <c r="BG91" s="123" t="str">
        <f t="shared" si="193"/>
        <v>EmNi</v>
      </c>
      <c r="BH91" s="123">
        <v>86</v>
      </c>
      <c r="BI91" s="585"/>
      <c r="BJ91" s="351"/>
      <c r="BK91" s="351"/>
      <c r="BL91" s="351"/>
      <c r="BM91" s="351"/>
      <c r="BN91" s="202"/>
      <c r="BO91" s="349"/>
      <c r="BP91" s="120" t="str">
        <f t="shared" si="129"/>
        <v/>
      </c>
      <c r="BQ91" s="597"/>
      <c r="BR91" s="598"/>
      <c r="BS91" s="599" t="str">
        <f t="shared" si="154"/>
        <v/>
      </c>
      <c r="BT91" s="120" t="str">
        <f>IF(ISBLANK(BN91),"",IF(ISBLANK(BR91),0,BR91)*ion21Coop!$F$46/100+BP91-BR91)</f>
        <v/>
      </c>
      <c r="BU91" s="590"/>
      <c r="BV91" s="119">
        <f t="shared" si="155"/>
        <v>5</v>
      </c>
      <c r="BW91" s="123" t="str">
        <f t="shared" si="194"/>
        <v>HeJe</v>
      </c>
      <c r="BX91" s="123">
        <v>86</v>
      </c>
      <c r="BY91" s="616"/>
      <c r="BZ91" s="423"/>
      <c r="CA91" s="423"/>
      <c r="CB91" s="423"/>
      <c r="CC91" s="423"/>
      <c r="CD91" s="203"/>
      <c r="CE91" s="204"/>
      <c r="CF91" s="120" t="str">
        <f t="shared" si="130"/>
        <v/>
      </c>
      <c r="CG91" s="601"/>
      <c r="CH91" s="603"/>
      <c r="CI91" s="599" t="str">
        <f t="shared" si="156"/>
        <v/>
      </c>
      <c r="CJ91" s="120" t="str">
        <f>IF(ISBLANK(CD91),"",IF(ISBLANK(CH91),0,CH91)*ion21Coop!$F$46/100+CF91-CH91)</f>
        <v/>
      </c>
      <c r="CK91" s="590"/>
      <c r="CL91" s="119">
        <f t="shared" si="157"/>
        <v>6</v>
      </c>
      <c r="CM91" s="123" t="str">
        <f t="shared" si="195"/>
        <v/>
      </c>
      <c r="CN91" s="123">
        <v>86</v>
      </c>
      <c r="CO91" s="616"/>
      <c r="CP91" s="423"/>
      <c r="CQ91" s="423"/>
      <c r="CR91" s="423"/>
      <c r="CS91" s="423"/>
      <c r="CT91" s="203"/>
      <c r="CU91" s="204"/>
      <c r="CV91" s="120" t="str">
        <f t="shared" si="131"/>
        <v/>
      </c>
      <c r="CW91" s="601"/>
      <c r="CX91" s="603"/>
      <c r="CY91" s="599" t="str">
        <f t="shared" si="158"/>
        <v/>
      </c>
      <c r="CZ91" s="120" t="str">
        <f>IF(ISBLANK(CT91),"",IF(ISBLANK(CX91),0,CX91)*ion21Coop!$F$46/100+CV91-CX91)</f>
        <v/>
      </c>
      <c r="DB91" s="119">
        <f t="shared" si="159"/>
        <v>7</v>
      </c>
      <c r="DC91" s="123" t="str">
        <f t="shared" si="196"/>
        <v/>
      </c>
      <c r="DD91" s="123">
        <v>86</v>
      </c>
      <c r="DE91" s="616"/>
      <c r="DF91" s="423"/>
      <c r="DG91" s="423"/>
      <c r="DH91" s="423"/>
      <c r="DI91" s="423"/>
      <c r="DJ91" s="203"/>
      <c r="DK91" s="204"/>
      <c r="DL91" s="120" t="str">
        <f t="shared" si="132"/>
        <v/>
      </c>
      <c r="DM91" s="601"/>
      <c r="DN91" s="603"/>
      <c r="DO91" s="599" t="str">
        <f t="shared" si="160"/>
        <v/>
      </c>
      <c r="DP91" s="120" t="str">
        <f>IF(ISBLANK(DJ91),"",IF(ISBLANK(DN91),0,DN91)*ion21Coop!$F$46/100+DL91-DN91)</f>
        <v/>
      </c>
      <c r="DQ91" s="590"/>
      <c r="DR91" s="119">
        <f t="shared" si="161"/>
        <v>8</v>
      </c>
      <c r="DS91" s="123" t="str">
        <f t="shared" si="197"/>
        <v/>
      </c>
      <c r="DT91" s="123">
        <v>86</v>
      </c>
      <c r="DU91" s="616"/>
      <c r="DV91" s="423"/>
      <c r="DW91" s="423"/>
      <c r="DX91" s="423"/>
      <c r="DY91" s="423"/>
      <c r="DZ91" s="203"/>
      <c r="EA91" s="204"/>
      <c r="EB91" s="120" t="str">
        <f t="shared" si="133"/>
        <v/>
      </c>
      <c r="EC91" s="601"/>
      <c r="ED91" s="603"/>
      <c r="EE91" s="599" t="str">
        <f t="shared" si="162"/>
        <v/>
      </c>
      <c r="EF91" s="120" t="str">
        <f>IF(ISBLANK(DZ91),"",IF(ISBLANK(ED91),0,ED91)*ion21Coop!$F$46/100+EB91-ED91)</f>
        <v/>
      </c>
      <c r="EG91" s="590"/>
      <c r="EH91" s="119">
        <f t="shared" si="163"/>
        <v>9</v>
      </c>
      <c r="EI91" s="427" t="str">
        <f t="shared" si="198"/>
        <v/>
      </c>
      <c r="EJ91" s="123">
        <v>86</v>
      </c>
      <c r="EK91" s="425"/>
      <c r="EL91" s="423"/>
      <c r="EM91" s="423"/>
      <c r="EN91" s="423"/>
      <c r="EO91" s="423"/>
      <c r="EP91" s="203"/>
      <c r="EQ91" s="204"/>
      <c r="ER91" s="600" t="str">
        <f t="shared" si="134"/>
        <v/>
      </c>
      <c r="ES91" s="601"/>
      <c r="ET91" s="603"/>
      <c r="EU91" s="602" t="str">
        <f t="shared" si="164"/>
        <v/>
      </c>
      <c r="EV91" s="120" t="str">
        <f>IF(ISBLANK(EP91),"",IF(ISBLANK(ET91),0,ET91)*ion21Coop!$F$46/100+ER91-ET91)</f>
        <v/>
      </c>
      <c r="EX91" s="119">
        <f t="shared" si="165"/>
        <v>10</v>
      </c>
      <c r="EY91" s="427" t="str">
        <f t="shared" si="199"/>
        <v/>
      </c>
      <c r="EZ91" s="123">
        <v>86</v>
      </c>
      <c r="FA91" s="425"/>
      <c r="FB91" s="423"/>
      <c r="FC91" s="423"/>
      <c r="FD91" s="423"/>
      <c r="FE91" s="423"/>
      <c r="FF91" s="203"/>
      <c r="FG91" s="204"/>
      <c r="FH91" s="600" t="str">
        <f t="shared" si="135"/>
        <v/>
      </c>
      <c r="FI91" s="601"/>
      <c r="FJ91" s="603"/>
      <c r="FK91" s="602" t="str">
        <f t="shared" si="166"/>
        <v/>
      </c>
      <c r="FL91" s="120" t="str">
        <f>IF(ISBLANK(FF91),"",IF(ISBLANK(FJ91),0,FJ91)*ion21Coop!$F$46/100+FH91-FJ91)</f>
        <v/>
      </c>
      <c r="FM91" s="590"/>
      <c r="FN91" s="119">
        <f t="shared" si="167"/>
        <v>11</v>
      </c>
      <c r="FO91" s="427" t="str">
        <f t="shared" si="200"/>
        <v/>
      </c>
      <c r="FP91" s="123">
        <v>86</v>
      </c>
      <c r="FQ91" s="425"/>
      <c r="FR91" s="423"/>
      <c r="FS91" s="423"/>
      <c r="FT91" s="423"/>
      <c r="FU91" s="423"/>
      <c r="FV91" s="203"/>
      <c r="FW91" s="204"/>
      <c r="FX91" s="600" t="str">
        <f t="shared" si="136"/>
        <v/>
      </c>
      <c r="FY91" s="601"/>
      <c r="FZ91" s="603"/>
      <c r="GA91" s="602" t="str">
        <f t="shared" si="168"/>
        <v/>
      </c>
      <c r="GB91" s="120" t="str">
        <f>IF(ISBLANK(FV91),"",IF(ISBLANK(FZ91),0,FZ91)*ion21Coop!$F$46/100+FX91-FZ91)</f>
        <v/>
      </c>
      <c r="GC91" s="590"/>
      <c r="GD91" s="119">
        <f t="shared" si="169"/>
        <v>12</v>
      </c>
      <c r="GE91" s="427" t="str">
        <f t="shared" si="201"/>
        <v/>
      </c>
      <c r="GF91" s="123">
        <v>86</v>
      </c>
      <c r="GG91" s="425"/>
      <c r="GH91" s="423"/>
      <c r="GI91" s="423"/>
      <c r="GJ91" s="423"/>
      <c r="GK91" s="423"/>
      <c r="GL91" s="203"/>
      <c r="GM91" s="204"/>
      <c r="GN91" s="600" t="str">
        <f t="shared" si="137"/>
        <v/>
      </c>
      <c r="GO91" s="601"/>
      <c r="GP91" s="603"/>
      <c r="GQ91" s="602" t="str">
        <f t="shared" si="170"/>
        <v/>
      </c>
      <c r="GR91" s="120" t="str">
        <f>IF(ISBLANK(GL91),"",IF(ISBLANK(GP91),0,GP91)*ion21Coop!$F$46/100+GN91-GP91)</f>
        <v/>
      </c>
      <c r="GT91" s="119">
        <f t="shared" si="171"/>
        <v>13</v>
      </c>
      <c r="GU91" s="427" t="str">
        <f t="shared" si="202"/>
        <v/>
      </c>
      <c r="GV91" s="123">
        <v>86</v>
      </c>
      <c r="GW91" s="425"/>
      <c r="GX91" s="423"/>
      <c r="GY91" s="423"/>
      <c r="GZ91" s="423"/>
      <c r="HA91" s="423"/>
      <c r="HB91" s="203"/>
      <c r="HC91" s="204"/>
      <c r="HD91" s="600" t="str">
        <f t="shared" si="138"/>
        <v/>
      </c>
      <c r="HE91" s="601"/>
      <c r="HF91" s="603"/>
      <c r="HG91" s="602" t="str">
        <f t="shared" si="172"/>
        <v/>
      </c>
      <c r="HH91" s="120" t="str">
        <f>IF(ISBLANK(HB91),"",IF(ISBLANK(HF91),0,HF91)*ion21Coop!$F$46/100+HD91-HF91)</f>
        <v/>
      </c>
      <c r="HI91" s="590"/>
      <c r="HJ91" s="119">
        <f t="shared" si="173"/>
        <v>14</v>
      </c>
      <c r="HK91" s="427" t="str">
        <f t="shared" si="203"/>
        <v/>
      </c>
      <c r="HL91" s="123">
        <v>86</v>
      </c>
      <c r="HM91" s="425"/>
      <c r="HN91" s="423"/>
      <c r="HO91" s="423"/>
      <c r="HP91" s="423"/>
      <c r="HQ91" s="423"/>
      <c r="HR91" s="203"/>
      <c r="HS91" s="204"/>
      <c r="HT91" s="600" t="str">
        <f t="shared" si="139"/>
        <v/>
      </c>
      <c r="HU91" s="601"/>
      <c r="HV91" s="603"/>
      <c r="HW91" s="602" t="str">
        <f t="shared" si="174"/>
        <v/>
      </c>
      <c r="HX91" s="120" t="str">
        <f>IF(ISBLANK(HR91),"",IF(ISBLANK(HV91),0,HV91)*ion21Coop!$F$46/100+HT91-HV91)</f>
        <v/>
      </c>
      <c r="HY91" s="590"/>
      <c r="HZ91" s="119">
        <f t="shared" si="175"/>
        <v>15</v>
      </c>
      <c r="IA91" s="427" t="str">
        <f t="shared" si="204"/>
        <v/>
      </c>
      <c r="IB91" s="123">
        <v>86</v>
      </c>
      <c r="IC91" s="425"/>
      <c r="ID91" s="423"/>
      <c r="IE91" s="423"/>
      <c r="IF91" s="423"/>
      <c r="IG91" s="423"/>
      <c r="IH91" s="203"/>
      <c r="II91" s="204"/>
      <c r="IJ91" s="600" t="str">
        <f t="shared" si="140"/>
        <v/>
      </c>
      <c r="IK91" s="601"/>
      <c r="IL91" s="603"/>
      <c r="IM91" s="602" t="str">
        <f t="shared" si="176"/>
        <v/>
      </c>
      <c r="IN91" s="120" t="str">
        <f>IF(ISBLANK(IH91),"",IF(ISBLANK(IL91),0,IL91)*ion21Coop!$F$46/100+IJ91-IL91)</f>
        <v/>
      </c>
      <c r="IP91" s="119">
        <f t="shared" si="177"/>
        <v>16</v>
      </c>
      <c r="IQ91" s="427" t="str">
        <f t="shared" si="205"/>
        <v/>
      </c>
      <c r="IR91" s="123">
        <v>86</v>
      </c>
      <c r="IS91" s="425"/>
      <c r="IT91" s="423"/>
      <c r="IU91" s="423"/>
      <c r="IV91" s="423"/>
      <c r="IW91" s="423"/>
      <c r="IX91" s="203"/>
      <c r="IY91" s="204"/>
      <c r="IZ91" s="600" t="str">
        <f t="shared" si="141"/>
        <v/>
      </c>
      <c r="JA91" s="601"/>
      <c r="JB91" s="603"/>
      <c r="JC91" s="602" t="str">
        <f t="shared" si="178"/>
        <v/>
      </c>
      <c r="JD91" s="120" t="str">
        <f>IF(ISBLANK(IX91),"",IF(ISBLANK(JB91),0,JB91)*ion21Coop!$F$46/100+IZ91-JB91)</f>
        <v/>
      </c>
      <c r="JF91" s="119">
        <f t="shared" si="179"/>
        <v>17</v>
      </c>
      <c r="JG91" s="427" t="str">
        <f t="shared" si="206"/>
        <v/>
      </c>
      <c r="JH91" s="123">
        <v>86</v>
      </c>
      <c r="JI91" s="425"/>
      <c r="JJ91" s="423"/>
      <c r="JK91" s="423"/>
      <c r="JL91" s="423"/>
      <c r="JM91" s="423"/>
      <c r="JN91" s="203"/>
      <c r="JO91" s="204"/>
      <c r="JP91" s="600" t="str">
        <f t="shared" si="142"/>
        <v/>
      </c>
      <c r="JQ91" s="601"/>
      <c r="JR91" s="603"/>
      <c r="JS91" s="602" t="str">
        <f t="shared" si="180"/>
        <v/>
      </c>
      <c r="JT91" s="120" t="str">
        <f>IF(ISBLANK(JN91),"",IF(ISBLANK(JR91),0,JR91)*ion21Coop!$F$46/100+JP91-JR91)</f>
        <v/>
      </c>
      <c r="JV91" s="119">
        <f t="shared" si="181"/>
        <v>18</v>
      </c>
      <c r="JW91" s="427" t="str">
        <f t="shared" si="207"/>
        <v/>
      </c>
      <c r="JX91" s="123">
        <v>86</v>
      </c>
      <c r="JY91" s="425"/>
      <c r="JZ91" s="423"/>
      <c r="KA91" s="423"/>
      <c r="KB91" s="423"/>
      <c r="KC91" s="423"/>
      <c r="KD91" s="203"/>
      <c r="KE91" s="204"/>
      <c r="KF91" s="600" t="str">
        <f t="shared" si="143"/>
        <v/>
      </c>
      <c r="KG91" s="601"/>
      <c r="KH91" s="603"/>
      <c r="KI91" s="602" t="str">
        <f t="shared" si="182"/>
        <v/>
      </c>
      <c r="KJ91" s="120" t="str">
        <f>IF(ISBLANK(KD91),"",IF(ISBLANK(KH91),0,KH91)*ion21Coop!$F$46/100+KF91-KH91)</f>
        <v/>
      </c>
      <c r="KL91" s="119">
        <f t="shared" si="183"/>
        <v>19</v>
      </c>
      <c r="KM91" s="427" t="str">
        <f t="shared" si="208"/>
        <v/>
      </c>
      <c r="KN91" s="123">
        <v>86</v>
      </c>
      <c r="KO91" s="425"/>
      <c r="KP91" s="423"/>
      <c r="KQ91" s="423"/>
      <c r="KR91" s="423"/>
      <c r="KS91" s="423"/>
      <c r="KT91" s="203"/>
      <c r="KU91" s="204"/>
      <c r="KV91" s="600" t="str">
        <f t="shared" si="144"/>
        <v/>
      </c>
      <c r="KW91" s="601"/>
      <c r="KX91" s="603"/>
      <c r="KY91" s="602" t="str">
        <f t="shared" si="184"/>
        <v/>
      </c>
      <c r="KZ91" s="120" t="str">
        <f>IF(ISBLANK(KT91),"",IF(ISBLANK(KX91),0,KX91)*ion21Coop!$F$46/100+KV91-KX91)</f>
        <v/>
      </c>
      <c r="LB91" s="119">
        <f t="shared" si="185"/>
        <v>20</v>
      </c>
      <c r="LC91" s="123" t="str">
        <f t="shared" si="209"/>
        <v/>
      </c>
      <c r="LD91" s="123">
        <v>86</v>
      </c>
      <c r="LE91" s="425"/>
      <c r="LF91" s="423"/>
      <c r="LG91" s="423"/>
      <c r="LH91" s="423"/>
      <c r="LI91" s="423"/>
      <c r="LJ91" s="203"/>
      <c r="LK91" s="204"/>
      <c r="LL91" s="120" t="str">
        <f t="shared" si="145"/>
        <v/>
      </c>
      <c r="LM91" s="601"/>
      <c r="LN91" s="603"/>
      <c r="LO91" s="599" t="str">
        <f t="shared" si="186"/>
        <v/>
      </c>
      <c r="LP91" s="120" t="str">
        <f>IF(ISBLANK(LJ91),"",IF(ISBLANK(LN91),0,LN91)*ion21Coop!$F$46/100+LL91-LN91)</f>
        <v/>
      </c>
      <c r="LR91" s="119">
        <f t="shared" si="187"/>
        <v>21</v>
      </c>
      <c r="LS91" s="123" t="str">
        <f t="shared" si="210"/>
        <v/>
      </c>
      <c r="LT91" s="123">
        <v>86</v>
      </c>
      <c r="LU91" s="425"/>
      <c r="LV91" s="423"/>
      <c r="LW91" s="423"/>
      <c r="LX91" s="423"/>
      <c r="LY91" s="423"/>
      <c r="LZ91" s="203"/>
      <c r="MA91" s="204"/>
      <c r="MB91" s="120" t="str">
        <f t="shared" si="146"/>
        <v/>
      </c>
      <c r="MC91" s="601"/>
      <c r="MD91" s="603"/>
      <c r="ME91" s="599" t="str">
        <f t="shared" si="188"/>
        <v/>
      </c>
      <c r="MF91" s="120" t="str">
        <f>IF(ISBLANK(LZ91),"",IF(ISBLANK(MD91),0,MD91)*ion21Coop!$F$46/100+MB91-MD91)</f>
        <v/>
      </c>
    </row>
    <row r="92" spans="10:344" x14ac:dyDescent="0.3">
      <c r="J92" s="119">
        <f t="shared" si="147"/>
        <v>1</v>
      </c>
      <c r="K92" s="123" t="str">
        <f t="shared" si="190"/>
        <v>YaJo</v>
      </c>
      <c r="L92" s="123">
        <v>87</v>
      </c>
      <c r="M92" s="585"/>
      <c r="N92" s="351"/>
      <c r="O92" s="351"/>
      <c r="P92" s="351"/>
      <c r="Q92" s="351"/>
      <c r="R92" s="202"/>
      <c r="S92" s="349"/>
      <c r="T92" s="120" t="str">
        <f t="shared" si="189"/>
        <v/>
      </c>
      <c r="U92" s="597"/>
      <c r="V92" s="598"/>
      <c r="W92" s="599" t="str">
        <f t="shared" si="148"/>
        <v/>
      </c>
      <c r="X92" s="120" t="str">
        <f>IF(ISBLANK(R92),"",IF(ISBLANK(V92),0,V92)*ion21Coop!$F$46/100+T92-V92)</f>
        <v/>
      </c>
      <c r="Y92" s="590"/>
      <c r="Z92" s="119">
        <f t="shared" si="149"/>
        <v>2</v>
      </c>
      <c r="AA92" s="123" t="str">
        <f t="shared" si="191"/>
        <v>GeLo</v>
      </c>
      <c r="AB92" s="123">
        <v>87</v>
      </c>
      <c r="AC92" s="616"/>
      <c r="AD92" s="423"/>
      <c r="AE92" s="423"/>
      <c r="AF92" s="423"/>
      <c r="AG92" s="423"/>
      <c r="AH92" s="203"/>
      <c r="AI92" s="204"/>
      <c r="AJ92" s="120" t="str">
        <f t="shared" si="127"/>
        <v/>
      </c>
      <c r="AK92" s="601"/>
      <c r="AL92" s="603"/>
      <c r="AM92" s="599" t="str">
        <f t="shared" si="150"/>
        <v/>
      </c>
      <c r="AN92" s="120" t="str">
        <f>IF(ISBLANK(AH92),"",IF(ISBLANK(AL92),0,AL92)*ion21Coop!$F$46/100+AJ92-AL92)</f>
        <v/>
      </c>
      <c r="AO92" s="577"/>
      <c r="AP92" s="119">
        <f t="shared" si="151"/>
        <v>3</v>
      </c>
      <c r="AQ92" s="123" t="str">
        <f t="shared" si="192"/>
        <v>MiDo</v>
      </c>
      <c r="AR92" s="123">
        <v>87</v>
      </c>
      <c r="AS92" s="585"/>
      <c r="AT92" s="351"/>
      <c r="AU92" s="351"/>
      <c r="AV92" s="351"/>
      <c r="AW92" s="351"/>
      <c r="AX92" s="202"/>
      <c r="AY92" s="349"/>
      <c r="AZ92" s="120" t="str">
        <f t="shared" si="128"/>
        <v/>
      </c>
      <c r="BA92" s="597"/>
      <c r="BB92" s="598"/>
      <c r="BC92" s="599" t="str">
        <f t="shared" si="152"/>
        <v/>
      </c>
      <c r="BD92" s="120" t="str">
        <f>IF(ISBLANK(AX92),"",IF(ISBLANK(BB92),0,BB92)*ion21Coop!$F$46/100+AZ92-BB92)</f>
        <v/>
      </c>
      <c r="BF92" s="119">
        <f t="shared" si="153"/>
        <v>4</v>
      </c>
      <c r="BG92" s="123" t="str">
        <f t="shared" si="193"/>
        <v>EmNi</v>
      </c>
      <c r="BH92" s="123">
        <v>87</v>
      </c>
      <c r="BI92" s="585"/>
      <c r="BJ92" s="351"/>
      <c r="BK92" s="351"/>
      <c r="BL92" s="351"/>
      <c r="BM92" s="351"/>
      <c r="BN92" s="202"/>
      <c r="BO92" s="349"/>
      <c r="BP92" s="120" t="str">
        <f t="shared" si="129"/>
        <v/>
      </c>
      <c r="BQ92" s="597"/>
      <c r="BR92" s="598"/>
      <c r="BS92" s="599" t="str">
        <f t="shared" si="154"/>
        <v/>
      </c>
      <c r="BT92" s="120" t="str">
        <f>IF(ISBLANK(BN92),"",IF(ISBLANK(BR92),0,BR92)*ion21Coop!$F$46/100+BP92-BR92)</f>
        <v/>
      </c>
      <c r="BU92" s="590"/>
      <c r="BV92" s="119">
        <f t="shared" si="155"/>
        <v>5</v>
      </c>
      <c r="BW92" s="123" t="str">
        <f t="shared" si="194"/>
        <v>HeJe</v>
      </c>
      <c r="BX92" s="123">
        <v>87</v>
      </c>
      <c r="BY92" s="616"/>
      <c r="BZ92" s="423"/>
      <c r="CA92" s="423"/>
      <c r="CB92" s="423"/>
      <c r="CC92" s="423"/>
      <c r="CD92" s="203"/>
      <c r="CE92" s="204"/>
      <c r="CF92" s="120" t="str">
        <f t="shared" si="130"/>
        <v/>
      </c>
      <c r="CG92" s="601"/>
      <c r="CH92" s="603"/>
      <c r="CI92" s="599" t="str">
        <f t="shared" si="156"/>
        <v/>
      </c>
      <c r="CJ92" s="120" t="str">
        <f>IF(ISBLANK(CD92),"",IF(ISBLANK(CH92),0,CH92)*ion21Coop!$F$46/100+CF92-CH92)</f>
        <v/>
      </c>
      <c r="CK92" s="590"/>
      <c r="CL92" s="119">
        <f t="shared" si="157"/>
        <v>6</v>
      </c>
      <c r="CM92" s="123" t="str">
        <f t="shared" si="195"/>
        <v/>
      </c>
      <c r="CN92" s="123">
        <v>87</v>
      </c>
      <c r="CO92" s="616"/>
      <c r="CP92" s="423"/>
      <c r="CQ92" s="423"/>
      <c r="CR92" s="423"/>
      <c r="CS92" s="423"/>
      <c r="CT92" s="203"/>
      <c r="CU92" s="204"/>
      <c r="CV92" s="120" t="str">
        <f t="shared" si="131"/>
        <v/>
      </c>
      <c r="CW92" s="601"/>
      <c r="CX92" s="603"/>
      <c r="CY92" s="599" t="str">
        <f t="shared" si="158"/>
        <v/>
      </c>
      <c r="CZ92" s="120" t="str">
        <f>IF(ISBLANK(CT92),"",IF(ISBLANK(CX92),0,CX92)*ion21Coop!$F$46/100+CV92-CX92)</f>
        <v/>
      </c>
      <c r="DB92" s="119">
        <f t="shared" si="159"/>
        <v>7</v>
      </c>
      <c r="DC92" s="123" t="str">
        <f t="shared" si="196"/>
        <v/>
      </c>
      <c r="DD92" s="123">
        <v>87</v>
      </c>
      <c r="DE92" s="616"/>
      <c r="DF92" s="423"/>
      <c r="DG92" s="423"/>
      <c r="DH92" s="423"/>
      <c r="DI92" s="423"/>
      <c r="DJ92" s="203"/>
      <c r="DK92" s="204"/>
      <c r="DL92" s="120" t="str">
        <f t="shared" si="132"/>
        <v/>
      </c>
      <c r="DM92" s="601"/>
      <c r="DN92" s="603"/>
      <c r="DO92" s="599" t="str">
        <f t="shared" si="160"/>
        <v/>
      </c>
      <c r="DP92" s="120" t="str">
        <f>IF(ISBLANK(DJ92),"",IF(ISBLANK(DN92),0,DN92)*ion21Coop!$F$46/100+DL92-DN92)</f>
        <v/>
      </c>
      <c r="DQ92" s="590"/>
      <c r="DR92" s="119">
        <f t="shared" si="161"/>
        <v>8</v>
      </c>
      <c r="DS92" s="123" t="str">
        <f t="shared" si="197"/>
        <v/>
      </c>
      <c r="DT92" s="123">
        <v>87</v>
      </c>
      <c r="DU92" s="616"/>
      <c r="DV92" s="423"/>
      <c r="DW92" s="423"/>
      <c r="DX92" s="423"/>
      <c r="DY92" s="423"/>
      <c r="DZ92" s="203"/>
      <c r="EA92" s="204"/>
      <c r="EB92" s="120" t="str">
        <f t="shared" si="133"/>
        <v/>
      </c>
      <c r="EC92" s="601"/>
      <c r="ED92" s="603"/>
      <c r="EE92" s="599" t="str">
        <f t="shared" si="162"/>
        <v/>
      </c>
      <c r="EF92" s="120" t="str">
        <f>IF(ISBLANK(DZ92),"",IF(ISBLANK(ED92),0,ED92)*ion21Coop!$F$46/100+EB92-ED92)</f>
        <v/>
      </c>
      <c r="EG92" s="590"/>
      <c r="EH92" s="119">
        <f t="shared" si="163"/>
        <v>9</v>
      </c>
      <c r="EI92" s="427" t="str">
        <f t="shared" si="198"/>
        <v/>
      </c>
      <c r="EJ92" s="123">
        <v>87</v>
      </c>
      <c r="EK92" s="425"/>
      <c r="EL92" s="423"/>
      <c r="EM92" s="423"/>
      <c r="EN92" s="423"/>
      <c r="EO92" s="423"/>
      <c r="EP92" s="203"/>
      <c r="EQ92" s="204"/>
      <c r="ER92" s="600" t="str">
        <f t="shared" si="134"/>
        <v/>
      </c>
      <c r="ES92" s="601"/>
      <c r="ET92" s="603"/>
      <c r="EU92" s="602" t="str">
        <f t="shared" si="164"/>
        <v/>
      </c>
      <c r="EV92" s="120" t="str">
        <f>IF(ISBLANK(EP92),"",IF(ISBLANK(ET92),0,ET92)*ion21Coop!$F$46/100+ER92-ET92)</f>
        <v/>
      </c>
      <c r="EX92" s="119">
        <f t="shared" si="165"/>
        <v>10</v>
      </c>
      <c r="EY92" s="427" t="str">
        <f t="shared" si="199"/>
        <v/>
      </c>
      <c r="EZ92" s="123">
        <v>87</v>
      </c>
      <c r="FA92" s="425"/>
      <c r="FB92" s="423"/>
      <c r="FC92" s="423"/>
      <c r="FD92" s="423"/>
      <c r="FE92" s="423"/>
      <c r="FF92" s="203"/>
      <c r="FG92" s="204"/>
      <c r="FH92" s="600" t="str">
        <f t="shared" si="135"/>
        <v/>
      </c>
      <c r="FI92" s="601"/>
      <c r="FJ92" s="603"/>
      <c r="FK92" s="602" t="str">
        <f t="shared" si="166"/>
        <v/>
      </c>
      <c r="FL92" s="120" t="str">
        <f>IF(ISBLANK(FF92),"",IF(ISBLANK(FJ92),0,FJ92)*ion21Coop!$F$46/100+FH92-FJ92)</f>
        <v/>
      </c>
      <c r="FM92" s="590"/>
      <c r="FN92" s="119">
        <f t="shared" si="167"/>
        <v>11</v>
      </c>
      <c r="FO92" s="427" t="str">
        <f t="shared" si="200"/>
        <v/>
      </c>
      <c r="FP92" s="123">
        <v>87</v>
      </c>
      <c r="FQ92" s="425"/>
      <c r="FR92" s="423"/>
      <c r="FS92" s="423"/>
      <c r="FT92" s="423"/>
      <c r="FU92" s="423"/>
      <c r="FV92" s="203"/>
      <c r="FW92" s="204"/>
      <c r="FX92" s="600" t="str">
        <f t="shared" si="136"/>
        <v/>
      </c>
      <c r="FY92" s="601"/>
      <c r="FZ92" s="603"/>
      <c r="GA92" s="602" t="str">
        <f t="shared" si="168"/>
        <v/>
      </c>
      <c r="GB92" s="120" t="str">
        <f>IF(ISBLANK(FV92),"",IF(ISBLANK(FZ92),0,FZ92)*ion21Coop!$F$46/100+FX92-FZ92)</f>
        <v/>
      </c>
      <c r="GC92" s="590"/>
      <c r="GD92" s="119">
        <f t="shared" si="169"/>
        <v>12</v>
      </c>
      <c r="GE92" s="427" t="str">
        <f t="shared" si="201"/>
        <v/>
      </c>
      <c r="GF92" s="123">
        <v>87</v>
      </c>
      <c r="GG92" s="425"/>
      <c r="GH92" s="423"/>
      <c r="GI92" s="423"/>
      <c r="GJ92" s="423"/>
      <c r="GK92" s="423"/>
      <c r="GL92" s="203"/>
      <c r="GM92" s="204"/>
      <c r="GN92" s="600" t="str">
        <f t="shared" si="137"/>
        <v/>
      </c>
      <c r="GO92" s="601"/>
      <c r="GP92" s="603"/>
      <c r="GQ92" s="602" t="str">
        <f t="shared" si="170"/>
        <v/>
      </c>
      <c r="GR92" s="120" t="str">
        <f>IF(ISBLANK(GL92),"",IF(ISBLANK(GP92),0,GP92)*ion21Coop!$F$46/100+GN92-GP92)</f>
        <v/>
      </c>
      <c r="GT92" s="119">
        <f t="shared" si="171"/>
        <v>13</v>
      </c>
      <c r="GU92" s="427" t="str">
        <f t="shared" si="202"/>
        <v/>
      </c>
      <c r="GV92" s="123">
        <v>87</v>
      </c>
      <c r="GW92" s="425"/>
      <c r="GX92" s="423"/>
      <c r="GY92" s="423"/>
      <c r="GZ92" s="423"/>
      <c r="HA92" s="423"/>
      <c r="HB92" s="203"/>
      <c r="HC92" s="204"/>
      <c r="HD92" s="600" t="str">
        <f t="shared" si="138"/>
        <v/>
      </c>
      <c r="HE92" s="601"/>
      <c r="HF92" s="603"/>
      <c r="HG92" s="602" t="str">
        <f t="shared" si="172"/>
        <v/>
      </c>
      <c r="HH92" s="120" t="str">
        <f>IF(ISBLANK(HB92),"",IF(ISBLANK(HF92),0,HF92)*ion21Coop!$F$46/100+HD92-HF92)</f>
        <v/>
      </c>
      <c r="HI92" s="590"/>
      <c r="HJ92" s="119">
        <f t="shared" si="173"/>
        <v>14</v>
      </c>
      <c r="HK92" s="427" t="str">
        <f t="shared" si="203"/>
        <v/>
      </c>
      <c r="HL92" s="123">
        <v>87</v>
      </c>
      <c r="HM92" s="425"/>
      <c r="HN92" s="423"/>
      <c r="HO92" s="423"/>
      <c r="HP92" s="423"/>
      <c r="HQ92" s="423"/>
      <c r="HR92" s="203"/>
      <c r="HS92" s="204"/>
      <c r="HT92" s="600" t="str">
        <f t="shared" si="139"/>
        <v/>
      </c>
      <c r="HU92" s="601"/>
      <c r="HV92" s="603"/>
      <c r="HW92" s="602" t="str">
        <f t="shared" si="174"/>
        <v/>
      </c>
      <c r="HX92" s="120" t="str">
        <f>IF(ISBLANK(HR92),"",IF(ISBLANK(HV92),0,HV92)*ion21Coop!$F$46/100+HT92-HV92)</f>
        <v/>
      </c>
      <c r="HY92" s="590"/>
      <c r="HZ92" s="119">
        <f t="shared" si="175"/>
        <v>15</v>
      </c>
      <c r="IA92" s="427" t="str">
        <f t="shared" si="204"/>
        <v/>
      </c>
      <c r="IB92" s="123">
        <v>87</v>
      </c>
      <c r="IC92" s="425"/>
      <c r="ID92" s="423"/>
      <c r="IE92" s="423"/>
      <c r="IF92" s="423"/>
      <c r="IG92" s="423"/>
      <c r="IH92" s="203"/>
      <c r="II92" s="204"/>
      <c r="IJ92" s="600" t="str">
        <f t="shared" si="140"/>
        <v/>
      </c>
      <c r="IK92" s="601"/>
      <c r="IL92" s="603"/>
      <c r="IM92" s="602" t="str">
        <f t="shared" si="176"/>
        <v/>
      </c>
      <c r="IN92" s="120" t="str">
        <f>IF(ISBLANK(IH92),"",IF(ISBLANK(IL92),0,IL92)*ion21Coop!$F$46/100+IJ92-IL92)</f>
        <v/>
      </c>
      <c r="IP92" s="119">
        <f t="shared" si="177"/>
        <v>16</v>
      </c>
      <c r="IQ92" s="427" t="str">
        <f t="shared" si="205"/>
        <v/>
      </c>
      <c r="IR92" s="123">
        <v>87</v>
      </c>
      <c r="IS92" s="425"/>
      <c r="IT92" s="423"/>
      <c r="IU92" s="423"/>
      <c r="IV92" s="423"/>
      <c r="IW92" s="423"/>
      <c r="IX92" s="203"/>
      <c r="IY92" s="204"/>
      <c r="IZ92" s="600" t="str">
        <f t="shared" si="141"/>
        <v/>
      </c>
      <c r="JA92" s="601"/>
      <c r="JB92" s="603"/>
      <c r="JC92" s="602" t="str">
        <f t="shared" si="178"/>
        <v/>
      </c>
      <c r="JD92" s="120" t="str">
        <f>IF(ISBLANK(IX92),"",IF(ISBLANK(JB92),0,JB92)*ion21Coop!$F$46/100+IZ92-JB92)</f>
        <v/>
      </c>
      <c r="JF92" s="119">
        <f t="shared" si="179"/>
        <v>17</v>
      </c>
      <c r="JG92" s="427" t="str">
        <f t="shared" si="206"/>
        <v/>
      </c>
      <c r="JH92" s="123">
        <v>87</v>
      </c>
      <c r="JI92" s="425"/>
      <c r="JJ92" s="423"/>
      <c r="JK92" s="423"/>
      <c r="JL92" s="423"/>
      <c r="JM92" s="423"/>
      <c r="JN92" s="203"/>
      <c r="JO92" s="204"/>
      <c r="JP92" s="600" t="str">
        <f t="shared" si="142"/>
        <v/>
      </c>
      <c r="JQ92" s="601"/>
      <c r="JR92" s="603"/>
      <c r="JS92" s="602" t="str">
        <f t="shared" si="180"/>
        <v/>
      </c>
      <c r="JT92" s="120" t="str">
        <f>IF(ISBLANK(JN92),"",IF(ISBLANK(JR92),0,JR92)*ion21Coop!$F$46/100+JP92-JR92)</f>
        <v/>
      </c>
      <c r="JV92" s="119">
        <f t="shared" si="181"/>
        <v>18</v>
      </c>
      <c r="JW92" s="427" t="str">
        <f t="shared" si="207"/>
        <v/>
      </c>
      <c r="JX92" s="123">
        <v>87</v>
      </c>
      <c r="JY92" s="425"/>
      <c r="JZ92" s="423"/>
      <c r="KA92" s="423"/>
      <c r="KB92" s="423"/>
      <c r="KC92" s="423"/>
      <c r="KD92" s="203"/>
      <c r="KE92" s="204"/>
      <c r="KF92" s="600" t="str">
        <f t="shared" si="143"/>
        <v/>
      </c>
      <c r="KG92" s="601"/>
      <c r="KH92" s="603"/>
      <c r="KI92" s="602" t="str">
        <f t="shared" si="182"/>
        <v/>
      </c>
      <c r="KJ92" s="120" t="str">
        <f>IF(ISBLANK(KD92),"",IF(ISBLANK(KH92),0,KH92)*ion21Coop!$F$46/100+KF92-KH92)</f>
        <v/>
      </c>
      <c r="KL92" s="119">
        <f t="shared" si="183"/>
        <v>19</v>
      </c>
      <c r="KM92" s="427" t="str">
        <f t="shared" si="208"/>
        <v/>
      </c>
      <c r="KN92" s="123">
        <v>87</v>
      </c>
      <c r="KO92" s="425"/>
      <c r="KP92" s="423"/>
      <c r="KQ92" s="423"/>
      <c r="KR92" s="423"/>
      <c r="KS92" s="423"/>
      <c r="KT92" s="203"/>
      <c r="KU92" s="204"/>
      <c r="KV92" s="600" t="str">
        <f t="shared" si="144"/>
        <v/>
      </c>
      <c r="KW92" s="601"/>
      <c r="KX92" s="603"/>
      <c r="KY92" s="602" t="str">
        <f t="shared" si="184"/>
        <v/>
      </c>
      <c r="KZ92" s="120" t="str">
        <f>IF(ISBLANK(KT92),"",IF(ISBLANK(KX92),0,KX92)*ion21Coop!$F$46/100+KV92-KX92)</f>
        <v/>
      </c>
      <c r="LB92" s="119">
        <f t="shared" si="185"/>
        <v>20</v>
      </c>
      <c r="LC92" s="123" t="str">
        <f t="shared" si="209"/>
        <v/>
      </c>
      <c r="LD92" s="123">
        <v>87</v>
      </c>
      <c r="LE92" s="425"/>
      <c r="LF92" s="423"/>
      <c r="LG92" s="423"/>
      <c r="LH92" s="423"/>
      <c r="LI92" s="423"/>
      <c r="LJ92" s="203"/>
      <c r="LK92" s="204"/>
      <c r="LL92" s="120" t="str">
        <f t="shared" si="145"/>
        <v/>
      </c>
      <c r="LM92" s="601"/>
      <c r="LN92" s="603"/>
      <c r="LO92" s="599" t="str">
        <f t="shared" si="186"/>
        <v/>
      </c>
      <c r="LP92" s="120" t="str">
        <f>IF(ISBLANK(LJ92),"",IF(ISBLANK(LN92),0,LN92)*ion21Coop!$F$46/100+LL92-LN92)</f>
        <v/>
      </c>
      <c r="LR92" s="119">
        <f t="shared" si="187"/>
        <v>21</v>
      </c>
      <c r="LS92" s="123" t="str">
        <f t="shared" si="210"/>
        <v/>
      </c>
      <c r="LT92" s="123">
        <v>87</v>
      </c>
      <c r="LU92" s="425"/>
      <c r="LV92" s="423"/>
      <c r="LW92" s="423"/>
      <c r="LX92" s="423"/>
      <c r="LY92" s="423"/>
      <c r="LZ92" s="203"/>
      <c r="MA92" s="204"/>
      <c r="MB92" s="120" t="str">
        <f t="shared" si="146"/>
        <v/>
      </c>
      <c r="MC92" s="601"/>
      <c r="MD92" s="603"/>
      <c r="ME92" s="599" t="str">
        <f t="shared" si="188"/>
        <v/>
      </c>
      <c r="MF92" s="120" t="str">
        <f>IF(ISBLANK(LZ92),"",IF(ISBLANK(MD92),0,MD92)*ion21Coop!$F$46/100+MB92-MD92)</f>
        <v/>
      </c>
    </row>
    <row r="93" spans="10:344" x14ac:dyDescent="0.3">
      <c r="J93" s="119">
        <f t="shared" si="147"/>
        <v>1</v>
      </c>
      <c r="K93" s="123" t="str">
        <f t="shared" si="190"/>
        <v>YaJo</v>
      </c>
      <c r="L93" s="123">
        <v>88</v>
      </c>
      <c r="M93" s="585"/>
      <c r="N93" s="351"/>
      <c r="O93" s="351"/>
      <c r="P93" s="351"/>
      <c r="Q93" s="351"/>
      <c r="R93" s="202"/>
      <c r="S93" s="349"/>
      <c r="T93" s="120" t="str">
        <f t="shared" si="189"/>
        <v/>
      </c>
      <c r="U93" s="597"/>
      <c r="V93" s="598"/>
      <c r="W93" s="599" t="str">
        <f t="shared" si="148"/>
        <v/>
      </c>
      <c r="X93" s="120" t="str">
        <f>IF(ISBLANK(R93),"",IF(ISBLANK(V93),0,V93)*ion21Coop!$F$46/100+T93-V93)</f>
        <v/>
      </c>
      <c r="Y93" s="590"/>
      <c r="Z93" s="119">
        <f t="shared" si="149"/>
        <v>2</v>
      </c>
      <c r="AA93" s="123" t="str">
        <f t="shared" si="191"/>
        <v>GeLo</v>
      </c>
      <c r="AB93" s="123">
        <v>88</v>
      </c>
      <c r="AC93" s="616"/>
      <c r="AD93" s="423"/>
      <c r="AE93" s="423"/>
      <c r="AF93" s="423"/>
      <c r="AG93" s="423"/>
      <c r="AH93" s="203"/>
      <c r="AI93" s="204"/>
      <c r="AJ93" s="120" t="str">
        <f t="shared" si="127"/>
        <v/>
      </c>
      <c r="AK93" s="601"/>
      <c r="AL93" s="603"/>
      <c r="AM93" s="599" t="str">
        <f t="shared" si="150"/>
        <v/>
      </c>
      <c r="AN93" s="120" t="str">
        <f>IF(ISBLANK(AH93),"",IF(ISBLANK(AL93),0,AL93)*ion21Coop!$F$46/100+AJ93-AL93)</f>
        <v/>
      </c>
      <c r="AO93" s="577"/>
      <c r="AP93" s="119">
        <f t="shared" si="151"/>
        <v>3</v>
      </c>
      <c r="AQ93" s="123" t="str">
        <f t="shared" si="192"/>
        <v>MiDo</v>
      </c>
      <c r="AR93" s="123">
        <v>88</v>
      </c>
      <c r="AS93" s="585"/>
      <c r="AT93" s="351"/>
      <c r="AU93" s="351"/>
      <c r="AV93" s="351"/>
      <c r="AW93" s="351"/>
      <c r="AX93" s="202"/>
      <c r="AY93" s="349"/>
      <c r="AZ93" s="120" t="str">
        <f t="shared" si="128"/>
        <v/>
      </c>
      <c r="BA93" s="597"/>
      <c r="BB93" s="598"/>
      <c r="BC93" s="599" t="str">
        <f t="shared" si="152"/>
        <v/>
      </c>
      <c r="BD93" s="120" t="str">
        <f>IF(ISBLANK(AX93),"",IF(ISBLANK(BB93),0,BB93)*ion21Coop!$F$46/100+AZ93-BB93)</f>
        <v/>
      </c>
      <c r="BF93" s="119">
        <f t="shared" si="153"/>
        <v>4</v>
      </c>
      <c r="BG93" s="123" t="str">
        <f t="shared" si="193"/>
        <v>EmNi</v>
      </c>
      <c r="BH93" s="123">
        <v>88</v>
      </c>
      <c r="BI93" s="585"/>
      <c r="BJ93" s="351"/>
      <c r="BK93" s="351"/>
      <c r="BL93" s="351"/>
      <c r="BM93" s="351"/>
      <c r="BN93" s="202"/>
      <c r="BO93" s="349"/>
      <c r="BP93" s="120" t="str">
        <f t="shared" si="129"/>
        <v/>
      </c>
      <c r="BQ93" s="597"/>
      <c r="BR93" s="598"/>
      <c r="BS93" s="599" t="str">
        <f t="shared" si="154"/>
        <v/>
      </c>
      <c r="BT93" s="120" t="str">
        <f>IF(ISBLANK(BN93),"",IF(ISBLANK(BR93),0,BR93)*ion21Coop!$F$46/100+BP93-BR93)</f>
        <v/>
      </c>
      <c r="BU93" s="590"/>
      <c r="BV93" s="119">
        <f t="shared" si="155"/>
        <v>5</v>
      </c>
      <c r="BW93" s="123" t="str">
        <f t="shared" si="194"/>
        <v>HeJe</v>
      </c>
      <c r="BX93" s="123">
        <v>88</v>
      </c>
      <c r="BY93" s="616"/>
      <c r="BZ93" s="423"/>
      <c r="CA93" s="423"/>
      <c r="CB93" s="423"/>
      <c r="CC93" s="423"/>
      <c r="CD93" s="203"/>
      <c r="CE93" s="204"/>
      <c r="CF93" s="120" t="str">
        <f t="shared" si="130"/>
        <v/>
      </c>
      <c r="CG93" s="601"/>
      <c r="CH93" s="603"/>
      <c r="CI93" s="599" t="str">
        <f t="shared" si="156"/>
        <v/>
      </c>
      <c r="CJ93" s="120" t="str">
        <f>IF(ISBLANK(CD93),"",IF(ISBLANK(CH93),0,CH93)*ion21Coop!$F$46/100+CF93-CH93)</f>
        <v/>
      </c>
      <c r="CK93" s="590"/>
      <c r="CL93" s="119">
        <f t="shared" si="157"/>
        <v>6</v>
      </c>
      <c r="CM93" s="123" t="str">
        <f t="shared" si="195"/>
        <v/>
      </c>
      <c r="CN93" s="123">
        <v>88</v>
      </c>
      <c r="CO93" s="616"/>
      <c r="CP93" s="423"/>
      <c r="CQ93" s="423"/>
      <c r="CR93" s="423"/>
      <c r="CS93" s="423"/>
      <c r="CT93" s="203"/>
      <c r="CU93" s="204"/>
      <c r="CV93" s="120" t="str">
        <f t="shared" si="131"/>
        <v/>
      </c>
      <c r="CW93" s="601"/>
      <c r="CX93" s="603"/>
      <c r="CY93" s="599" t="str">
        <f t="shared" si="158"/>
        <v/>
      </c>
      <c r="CZ93" s="120" t="str">
        <f>IF(ISBLANK(CT93),"",IF(ISBLANK(CX93),0,CX93)*ion21Coop!$F$46/100+CV93-CX93)</f>
        <v/>
      </c>
      <c r="DB93" s="119">
        <f t="shared" si="159"/>
        <v>7</v>
      </c>
      <c r="DC93" s="123" t="str">
        <f t="shared" si="196"/>
        <v/>
      </c>
      <c r="DD93" s="123">
        <v>88</v>
      </c>
      <c r="DE93" s="616"/>
      <c r="DF93" s="423"/>
      <c r="DG93" s="423"/>
      <c r="DH93" s="423"/>
      <c r="DI93" s="423"/>
      <c r="DJ93" s="203"/>
      <c r="DK93" s="204"/>
      <c r="DL93" s="120" t="str">
        <f t="shared" si="132"/>
        <v/>
      </c>
      <c r="DM93" s="601"/>
      <c r="DN93" s="603"/>
      <c r="DO93" s="599" t="str">
        <f t="shared" si="160"/>
        <v/>
      </c>
      <c r="DP93" s="120" t="str">
        <f>IF(ISBLANK(DJ93),"",IF(ISBLANK(DN93),0,DN93)*ion21Coop!$F$46/100+DL93-DN93)</f>
        <v/>
      </c>
      <c r="DQ93" s="590"/>
      <c r="DR93" s="119">
        <f t="shared" si="161"/>
        <v>8</v>
      </c>
      <c r="DS93" s="123" t="str">
        <f t="shared" si="197"/>
        <v/>
      </c>
      <c r="DT93" s="123">
        <v>88</v>
      </c>
      <c r="DU93" s="616"/>
      <c r="DV93" s="423"/>
      <c r="DW93" s="423"/>
      <c r="DX93" s="423"/>
      <c r="DY93" s="423"/>
      <c r="DZ93" s="203"/>
      <c r="EA93" s="204"/>
      <c r="EB93" s="120" t="str">
        <f t="shared" si="133"/>
        <v/>
      </c>
      <c r="EC93" s="601"/>
      <c r="ED93" s="603"/>
      <c r="EE93" s="599" t="str">
        <f t="shared" si="162"/>
        <v/>
      </c>
      <c r="EF93" s="120" t="str">
        <f>IF(ISBLANK(DZ93),"",IF(ISBLANK(ED93),0,ED93)*ion21Coop!$F$46/100+EB93-ED93)</f>
        <v/>
      </c>
      <c r="EG93" s="590"/>
      <c r="EH93" s="119">
        <f t="shared" si="163"/>
        <v>9</v>
      </c>
      <c r="EI93" s="427" t="str">
        <f t="shared" si="198"/>
        <v/>
      </c>
      <c r="EJ93" s="123">
        <v>88</v>
      </c>
      <c r="EK93" s="425"/>
      <c r="EL93" s="423"/>
      <c r="EM93" s="423"/>
      <c r="EN93" s="423"/>
      <c r="EO93" s="423"/>
      <c r="EP93" s="203"/>
      <c r="EQ93" s="204"/>
      <c r="ER93" s="600" t="str">
        <f t="shared" si="134"/>
        <v/>
      </c>
      <c r="ES93" s="601"/>
      <c r="ET93" s="603"/>
      <c r="EU93" s="602" t="str">
        <f t="shared" si="164"/>
        <v/>
      </c>
      <c r="EV93" s="120" t="str">
        <f>IF(ISBLANK(EP93),"",IF(ISBLANK(ET93),0,ET93)*ion21Coop!$F$46/100+ER93-ET93)</f>
        <v/>
      </c>
      <c r="EX93" s="119">
        <f t="shared" si="165"/>
        <v>10</v>
      </c>
      <c r="EY93" s="427" t="str">
        <f t="shared" si="199"/>
        <v/>
      </c>
      <c r="EZ93" s="123">
        <v>88</v>
      </c>
      <c r="FA93" s="425"/>
      <c r="FB93" s="423"/>
      <c r="FC93" s="423"/>
      <c r="FD93" s="423"/>
      <c r="FE93" s="423"/>
      <c r="FF93" s="203"/>
      <c r="FG93" s="204"/>
      <c r="FH93" s="600" t="str">
        <f t="shared" si="135"/>
        <v/>
      </c>
      <c r="FI93" s="601"/>
      <c r="FJ93" s="603"/>
      <c r="FK93" s="602" t="str">
        <f t="shared" si="166"/>
        <v/>
      </c>
      <c r="FL93" s="120" t="str">
        <f>IF(ISBLANK(FF93),"",IF(ISBLANK(FJ93),0,FJ93)*ion21Coop!$F$46/100+FH93-FJ93)</f>
        <v/>
      </c>
      <c r="FM93" s="590"/>
      <c r="FN93" s="119">
        <f t="shared" si="167"/>
        <v>11</v>
      </c>
      <c r="FO93" s="427" t="str">
        <f t="shared" si="200"/>
        <v/>
      </c>
      <c r="FP93" s="123">
        <v>88</v>
      </c>
      <c r="FQ93" s="425"/>
      <c r="FR93" s="423"/>
      <c r="FS93" s="423"/>
      <c r="FT93" s="423"/>
      <c r="FU93" s="423"/>
      <c r="FV93" s="203"/>
      <c r="FW93" s="204"/>
      <c r="FX93" s="600" t="str">
        <f t="shared" si="136"/>
        <v/>
      </c>
      <c r="FY93" s="601"/>
      <c r="FZ93" s="603"/>
      <c r="GA93" s="602" t="str">
        <f t="shared" si="168"/>
        <v/>
      </c>
      <c r="GB93" s="120" t="str">
        <f>IF(ISBLANK(FV93),"",IF(ISBLANK(FZ93),0,FZ93)*ion21Coop!$F$46/100+FX93-FZ93)</f>
        <v/>
      </c>
      <c r="GC93" s="590"/>
      <c r="GD93" s="119">
        <f t="shared" si="169"/>
        <v>12</v>
      </c>
      <c r="GE93" s="427" t="str">
        <f t="shared" si="201"/>
        <v/>
      </c>
      <c r="GF93" s="123">
        <v>88</v>
      </c>
      <c r="GG93" s="425"/>
      <c r="GH93" s="423"/>
      <c r="GI93" s="423"/>
      <c r="GJ93" s="423"/>
      <c r="GK93" s="423"/>
      <c r="GL93" s="203"/>
      <c r="GM93" s="204"/>
      <c r="GN93" s="600" t="str">
        <f t="shared" si="137"/>
        <v/>
      </c>
      <c r="GO93" s="601"/>
      <c r="GP93" s="603"/>
      <c r="GQ93" s="602" t="str">
        <f t="shared" si="170"/>
        <v/>
      </c>
      <c r="GR93" s="120" t="str">
        <f>IF(ISBLANK(GL93),"",IF(ISBLANK(GP93),0,GP93)*ion21Coop!$F$46/100+GN93-GP93)</f>
        <v/>
      </c>
      <c r="GT93" s="119">
        <f t="shared" si="171"/>
        <v>13</v>
      </c>
      <c r="GU93" s="427" t="str">
        <f t="shared" si="202"/>
        <v/>
      </c>
      <c r="GV93" s="123">
        <v>88</v>
      </c>
      <c r="GW93" s="425"/>
      <c r="GX93" s="423"/>
      <c r="GY93" s="423"/>
      <c r="GZ93" s="423"/>
      <c r="HA93" s="423"/>
      <c r="HB93" s="203"/>
      <c r="HC93" s="204"/>
      <c r="HD93" s="600" t="str">
        <f t="shared" si="138"/>
        <v/>
      </c>
      <c r="HE93" s="601"/>
      <c r="HF93" s="603"/>
      <c r="HG93" s="602" t="str">
        <f t="shared" si="172"/>
        <v/>
      </c>
      <c r="HH93" s="120" t="str">
        <f>IF(ISBLANK(HB93),"",IF(ISBLANK(HF93),0,HF93)*ion21Coop!$F$46/100+HD93-HF93)</f>
        <v/>
      </c>
      <c r="HI93" s="590"/>
      <c r="HJ93" s="119">
        <f t="shared" si="173"/>
        <v>14</v>
      </c>
      <c r="HK93" s="427" t="str">
        <f t="shared" si="203"/>
        <v/>
      </c>
      <c r="HL93" s="123">
        <v>88</v>
      </c>
      <c r="HM93" s="425"/>
      <c r="HN93" s="423"/>
      <c r="HO93" s="423"/>
      <c r="HP93" s="423"/>
      <c r="HQ93" s="423"/>
      <c r="HR93" s="203"/>
      <c r="HS93" s="204"/>
      <c r="HT93" s="600" t="str">
        <f t="shared" si="139"/>
        <v/>
      </c>
      <c r="HU93" s="601"/>
      <c r="HV93" s="603"/>
      <c r="HW93" s="602" t="str">
        <f t="shared" si="174"/>
        <v/>
      </c>
      <c r="HX93" s="120" t="str">
        <f>IF(ISBLANK(HR93),"",IF(ISBLANK(HV93),0,HV93)*ion21Coop!$F$46/100+HT93-HV93)</f>
        <v/>
      </c>
      <c r="HY93" s="590"/>
      <c r="HZ93" s="119">
        <f t="shared" si="175"/>
        <v>15</v>
      </c>
      <c r="IA93" s="427" t="str">
        <f t="shared" si="204"/>
        <v/>
      </c>
      <c r="IB93" s="123">
        <v>88</v>
      </c>
      <c r="IC93" s="425"/>
      <c r="ID93" s="423"/>
      <c r="IE93" s="423"/>
      <c r="IF93" s="423"/>
      <c r="IG93" s="423"/>
      <c r="IH93" s="203"/>
      <c r="II93" s="204"/>
      <c r="IJ93" s="600" t="str">
        <f t="shared" si="140"/>
        <v/>
      </c>
      <c r="IK93" s="601"/>
      <c r="IL93" s="603"/>
      <c r="IM93" s="602" t="str">
        <f t="shared" si="176"/>
        <v/>
      </c>
      <c r="IN93" s="120" t="str">
        <f>IF(ISBLANK(IH93),"",IF(ISBLANK(IL93),0,IL93)*ion21Coop!$F$46/100+IJ93-IL93)</f>
        <v/>
      </c>
      <c r="IP93" s="119">
        <f t="shared" si="177"/>
        <v>16</v>
      </c>
      <c r="IQ93" s="427" t="str">
        <f t="shared" si="205"/>
        <v/>
      </c>
      <c r="IR93" s="123">
        <v>88</v>
      </c>
      <c r="IS93" s="425"/>
      <c r="IT93" s="423"/>
      <c r="IU93" s="423"/>
      <c r="IV93" s="423"/>
      <c r="IW93" s="423"/>
      <c r="IX93" s="203"/>
      <c r="IY93" s="204"/>
      <c r="IZ93" s="600" t="str">
        <f t="shared" si="141"/>
        <v/>
      </c>
      <c r="JA93" s="601"/>
      <c r="JB93" s="603"/>
      <c r="JC93" s="602" t="str">
        <f t="shared" si="178"/>
        <v/>
      </c>
      <c r="JD93" s="120" t="str">
        <f>IF(ISBLANK(IX93),"",IF(ISBLANK(JB93),0,JB93)*ion21Coop!$F$46/100+IZ93-JB93)</f>
        <v/>
      </c>
      <c r="JF93" s="119">
        <f t="shared" si="179"/>
        <v>17</v>
      </c>
      <c r="JG93" s="427" t="str">
        <f t="shared" si="206"/>
        <v/>
      </c>
      <c r="JH93" s="123">
        <v>88</v>
      </c>
      <c r="JI93" s="425"/>
      <c r="JJ93" s="423"/>
      <c r="JK93" s="423"/>
      <c r="JL93" s="423"/>
      <c r="JM93" s="423"/>
      <c r="JN93" s="203"/>
      <c r="JO93" s="204"/>
      <c r="JP93" s="600" t="str">
        <f t="shared" si="142"/>
        <v/>
      </c>
      <c r="JQ93" s="601"/>
      <c r="JR93" s="603"/>
      <c r="JS93" s="602" t="str">
        <f t="shared" si="180"/>
        <v/>
      </c>
      <c r="JT93" s="120" t="str">
        <f>IF(ISBLANK(JN93),"",IF(ISBLANK(JR93),0,JR93)*ion21Coop!$F$46/100+JP93-JR93)</f>
        <v/>
      </c>
      <c r="JV93" s="119">
        <f t="shared" si="181"/>
        <v>18</v>
      </c>
      <c r="JW93" s="427" t="str">
        <f t="shared" si="207"/>
        <v/>
      </c>
      <c r="JX93" s="123">
        <v>88</v>
      </c>
      <c r="JY93" s="425"/>
      <c r="JZ93" s="423"/>
      <c r="KA93" s="423"/>
      <c r="KB93" s="423"/>
      <c r="KC93" s="423"/>
      <c r="KD93" s="203"/>
      <c r="KE93" s="204"/>
      <c r="KF93" s="600" t="str">
        <f t="shared" si="143"/>
        <v/>
      </c>
      <c r="KG93" s="601"/>
      <c r="KH93" s="603"/>
      <c r="KI93" s="602" t="str">
        <f t="shared" si="182"/>
        <v/>
      </c>
      <c r="KJ93" s="120" t="str">
        <f>IF(ISBLANK(KD93),"",IF(ISBLANK(KH93),0,KH93)*ion21Coop!$F$46/100+KF93-KH93)</f>
        <v/>
      </c>
      <c r="KL93" s="119">
        <f t="shared" si="183"/>
        <v>19</v>
      </c>
      <c r="KM93" s="427" t="str">
        <f t="shared" si="208"/>
        <v/>
      </c>
      <c r="KN93" s="123">
        <v>88</v>
      </c>
      <c r="KO93" s="425"/>
      <c r="KP93" s="423"/>
      <c r="KQ93" s="423"/>
      <c r="KR93" s="423"/>
      <c r="KS93" s="423"/>
      <c r="KT93" s="203"/>
      <c r="KU93" s="204"/>
      <c r="KV93" s="600" t="str">
        <f t="shared" si="144"/>
        <v/>
      </c>
      <c r="KW93" s="601"/>
      <c r="KX93" s="603"/>
      <c r="KY93" s="602" t="str">
        <f t="shared" si="184"/>
        <v/>
      </c>
      <c r="KZ93" s="120" t="str">
        <f>IF(ISBLANK(KT93),"",IF(ISBLANK(KX93),0,KX93)*ion21Coop!$F$46/100+KV93-KX93)</f>
        <v/>
      </c>
      <c r="LB93" s="119">
        <f t="shared" si="185"/>
        <v>20</v>
      </c>
      <c r="LC93" s="123" t="str">
        <f t="shared" si="209"/>
        <v/>
      </c>
      <c r="LD93" s="123">
        <v>88</v>
      </c>
      <c r="LE93" s="425"/>
      <c r="LF93" s="423"/>
      <c r="LG93" s="423"/>
      <c r="LH93" s="423"/>
      <c r="LI93" s="423"/>
      <c r="LJ93" s="203"/>
      <c r="LK93" s="204"/>
      <c r="LL93" s="120" t="str">
        <f t="shared" si="145"/>
        <v/>
      </c>
      <c r="LM93" s="601"/>
      <c r="LN93" s="603"/>
      <c r="LO93" s="599" t="str">
        <f t="shared" si="186"/>
        <v/>
      </c>
      <c r="LP93" s="120" t="str">
        <f>IF(ISBLANK(LJ93),"",IF(ISBLANK(LN93),0,LN93)*ion21Coop!$F$46/100+LL93-LN93)</f>
        <v/>
      </c>
      <c r="LR93" s="119">
        <f t="shared" si="187"/>
        <v>21</v>
      </c>
      <c r="LS93" s="123" t="str">
        <f t="shared" si="210"/>
        <v/>
      </c>
      <c r="LT93" s="123">
        <v>88</v>
      </c>
      <c r="LU93" s="425"/>
      <c r="LV93" s="423"/>
      <c r="LW93" s="423"/>
      <c r="LX93" s="423"/>
      <c r="LY93" s="423"/>
      <c r="LZ93" s="203"/>
      <c r="MA93" s="204"/>
      <c r="MB93" s="120" t="str">
        <f t="shared" si="146"/>
        <v/>
      </c>
      <c r="MC93" s="601"/>
      <c r="MD93" s="603"/>
      <c r="ME93" s="599" t="str">
        <f t="shared" si="188"/>
        <v/>
      </c>
      <c r="MF93" s="120" t="str">
        <f>IF(ISBLANK(LZ93),"",IF(ISBLANK(MD93),0,MD93)*ion21Coop!$F$46/100+MB93-MD93)</f>
        <v/>
      </c>
    </row>
    <row r="94" spans="10:344" x14ac:dyDescent="0.3">
      <c r="J94" s="119">
        <f t="shared" si="147"/>
        <v>1</v>
      </c>
      <c r="K94" s="123" t="str">
        <f t="shared" si="190"/>
        <v>YaJo</v>
      </c>
      <c r="L94" s="123">
        <v>89</v>
      </c>
      <c r="M94" s="585"/>
      <c r="N94" s="351"/>
      <c r="O94" s="351"/>
      <c r="P94" s="351"/>
      <c r="Q94" s="351"/>
      <c r="R94" s="202"/>
      <c r="S94" s="349"/>
      <c r="T94" s="120" t="str">
        <f t="shared" si="189"/>
        <v/>
      </c>
      <c r="U94" s="597"/>
      <c r="V94" s="598"/>
      <c r="W94" s="599" t="str">
        <f t="shared" si="148"/>
        <v/>
      </c>
      <c r="X94" s="120" t="str">
        <f>IF(ISBLANK(R94),"",IF(ISBLANK(V94),0,V94)*ion21Coop!$F$46/100+T94-V94)</f>
        <v/>
      </c>
      <c r="Y94" s="590"/>
      <c r="Z94" s="119">
        <f t="shared" si="149"/>
        <v>2</v>
      </c>
      <c r="AA94" s="123" t="str">
        <f t="shared" si="191"/>
        <v>GeLo</v>
      </c>
      <c r="AB94" s="123">
        <v>89</v>
      </c>
      <c r="AC94" s="616"/>
      <c r="AD94" s="423"/>
      <c r="AE94" s="423"/>
      <c r="AF94" s="423"/>
      <c r="AG94" s="423"/>
      <c r="AH94" s="203"/>
      <c r="AI94" s="204"/>
      <c r="AJ94" s="120" t="str">
        <f t="shared" si="127"/>
        <v/>
      </c>
      <c r="AK94" s="601"/>
      <c r="AL94" s="603"/>
      <c r="AM94" s="599" t="str">
        <f t="shared" si="150"/>
        <v/>
      </c>
      <c r="AN94" s="120" t="str">
        <f>IF(ISBLANK(AH94),"",IF(ISBLANK(AL94),0,AL94)*ion21Coop!$F$46/100+AJ94-AL94)</f>
        <v/>
      </c>
      <c r="AO94" s="577"/>
      <c r="AP94" s="119">
        <f t="shared" si="151"/>
        <v>3</v>
      </c>
      <c r="AQ94" s="123" t="str">
        <f t="shared" si="192"/>
        <v>MiDo</v>
      </c>
      <c r="AR94" s="123">
        <v>89</v>
      </c>
      <c r="AS94" s="585"/>
      <c r="AT94" s="351"/>
      <c r="AU94" s="351"/>
      <c r="AV94" s="351"/>
      <c r="AW94" s="351"/>
      <c r="AX94" s="202"/>
      <c r="AY94" s="349"/>
      <c r="AZ94" s="120" t="str">
        <f t="shared" si="128"/>
        <v/>
      </c>
      <c r="BA94" s="597"/>
      <c r="BB94" s="598"/>
      <c r="BC94" s="599" t="str">
        <f t="shared" si="152"/>
        <v/>
      </c>
      <c r="BD94" s="120" t="str">
        <f>IF(ISBLANK(AX94),"",IF(ISBLANK(BB94),0,BB94)*ion21Coop!$F$46/100+AZ94-BB94)</f>
        <v/>
      </c>
      <c r="BF94" s="119">
        <f t="shared" si="153"/>
        <v>4</v>
      </c>
      <c r="BG94" s="123" t="str">
        <f t="shared" si="193"/>
        <v>EmNi</v>
      </c>
      <c r="BH94" s="123">
        <v>89</v>
      </c>
      <c r="BI94" s="585"/>
      <c r="BJ94" s="351"/>
      <c r="BK94" s="351"/>
      <c r="BL94" s="351"/>
      <c r="BM94" s="351"/>
      <c r="BN94" s="202"/>
      <c r="BO94" s="349"/>
      <c r="BP94" s="120" t="str">
        <f t="shared" si="129"/>
        <v/>
      </c>
      <c r="BQ94" s="597"/>
      <c r="BR94" s="598"/>
      <c r="BS94" s="599" t="str">
        <f t="shared" si="154"/>
        <v/>
      </c>
      <c r="BT94" s="120" t="str">
        <f>IF(ISBLANK(BN94),"",IF(ISBLANK(BR94),0,BR94)*ion21Coop!$F$46/100+BP94-BR94)</f>
        <v/>
      </c>
      <c r="BU94" s="590"/>
      <c r="BV94" s="119">
        <f t="shared" si="155"/>
        <v>5</v>
      </c>
      <c r="BW94" s="123" t="str">
        <f t="shared" si="194"/>
        <v>HeJe</v>
      </c>
      <c r="BX94" s="123">
        <v>89</v>
      </c>
      <c r="BY94" s="616"/>
      <c r="BZ94" s="423"/>
      <c r="CA94" s="423"/>
      <c r="CB94" s="423"/>
      <c r="CC94" s="423"/>
      <c r="CD94" s="203"/>
      <c r="CE94" s="204"/>
      <c r="CF94" s="120" t="str">
        <f t="shared" si="130"/>
        <v/>
      </c>
      <c r="CG94" s="601"/>
      <c r="CH94" s="603"/>
      <c r="CI94" s="599" t="str">
        <f t="shared" si="156"/>
        <v/>
      </c>
      <c r="CJ94" s="120" t="str">
        <f>IF(ISBLANK(CD94),"",IF(ISBLANK(CH94),0,CH94)*ion21Coop!$F$46/100+CF94-CH94)</f>
        <v/>
      </c>
      <c r="CK94" s="590"/>
      <c r="CL94" s="119">
        <f t="shared" si="157"/>
        <v>6</v>
      </c>
      <c r="CM94" s="123" t="str">
        <f t="shared" si="195"/>
        <v/>
      </c>
      <c r="CN94" s="123">
        <v>89</v>
      </c>
      <c r="CO94" s="616"/>
      <c r="CP94" s="423"/>
      <c r="CQ94" s="423"/>
      <c r="CR94" s="423"/>
      <c r="CS94" s="423"/>
      <c r="CT94" s="203"/>
      <c r="CU94" s="204"/>
      <c r="CV94" s="120" t="str">
        <f t="shared" si="131"/>
        <v/>
      </c>
      <c r="CW94" s="601"/>
      <c r="CX94" s="603"/>
      <c r="CY94" s="599" t="str">
        <f t="shared" si="158"/>
        <v/>
      </c>
      <c r="CZ94" s="120" t="str">
        <f>IF(ISBLANK(CT94),"",IF(ISBLANK(CX94),0,CX94)*ion21Coop!$F$46/100+CV94-CX94)</f>
        <v/>
      </c>
      <c r="DB94" s="119">
        <f t="shared" si="159"/>
        <v>7</v>
      </c>
      <c r="DC94" s="123" t="str">
        <f t="shared" si="196"/>
        <v/>
      </c>
      <c r="DD94" s="123">
        <v>89</v>
      </c>
      <c r="DE94" s="616"/>
      <c r="DF94" s="423"/>
      <c r="DG94" s="423"/>
      <c r="DH94" s="423"/>
      <c r="DI94" s="423"/>
      <c r="DJ94" s="203"/>
      <c r="DK94" s="204"/>
      <c r="DL94" s="120" t="str">
        <f t="shared" si="132"/>
        <v/>
      </c>
      <c r="DM94" s="601"/>
      <c r="DN94" s="603"/>
      <c r="DO94" s="599" t="str">
        <f t="shared" si="160"/>
        <v/>
      </c>
      <c r="DP94" s="120" t="str">
        <f>IF(ISBLANK(DJ94),"",IF(ISBLANK(DN94),0,DN94)*ion21Coop!$F$46/100+DL94-DN94)</f>
        <v/>
      </c>
      <c r="DQ94" s="590"/>
      <c r="DR94" s="119">
        <f t="shared" si="161"/>
        <v>8</v>
      </c>
      <c r="DS94" s="123" t="str">
        <f t="shared" si="197"/>
        <v/>
      </c>
      <c r="DT94" s="123">
        <v>89</v>
      </c>
      <c r="DU94" s="616"/>
      <c r="DV94" s="423"/>
      <c r="DW94" s="423"/>
      <c r="DX94" s="423"/>
      <c r="DY94" s="423"/>
      <c r="DZ94" s="203"/>
      <c r="EA94" s="204"/>
      <c r="EB94" s="120" t="str">
        <f t="shared" si="133"/>
        <v/>
      </c>
      <c r="EC94" s="601"/>
      <c r="ED94" s="603"/>
      <c r="EE94" s="599" t="str">
        <f t="shared" si="162"/>
        <v/>
      </c>
      <c r="EF94" s="120" t="str">
        <f>IF(ISBLANK(DZ94),"",IF(ISBLANK(ED94),0,ED94)*ion21Coop!$F$46/100+EB94-ED94)</f>
        <v/>
      </c>
      <c r="EG94" s="590"/>
      <c r="EH94" s="119">
        <f t="shared" si="163"/>
        <v>9</v>
      </c>
      <c r="EI94" s="427" t="str">
        <f t="shared" si="198"/>
        <v/>
      </c>
      <c r="EJ94" s="123">
        <v>89</v>
      </c>
      <c r="EK94" s="425"/>
      <c r="EL94" s="423"/>
      <c r="EM94" s="423"/>
      <c r="EN94" s="423"/>
      <c r="EO94" s="423"/>
      <c r="EP94" s="203"/>
      <c r="EQ94" s="204"/>
      <c r="ER94" s="600" t="str">
        <f t="shared" si="134"/>
        <v/>
      </c>
      <c r="ES94" s="601"/>
      <c r="ET94" s="603"/>
      <c r="EU94" s="602" t="str">
        <f t="shared" si="164"/>
        <v/>
      </c>
      <c r="EV94" s="120" t="str">
        <f>IF(ISBLANK(EP94),"",IF(ISBLANK(ET94),0,ET94)*ion21Coop!$F$46/100+ER94-ET94)</f>
        <v/>
      </c>
      <c r="EX94" s="119">
        <f t="shared" si="165"/>
        <v>10</v>
      </c>
      <c r="EY94" s="427" t="str">
        <f t="shared" si="199"/>
        <v/>
      </c>
      <c r="EZ94" s="123">
        <v>89</v>
      </c>
      <c r="FA94" s="425"/>
      <c r="FB94" s="423"/>
      <c r="FC94" s="423"/>
      <c r="FD94" s="423"/>
      <c r="FE94" s="423"/>
      <c r="FF94" s="203"/>
      <c r="FG94" s="204"/>
      <c r="FH94" s="600" t="str">
        <f t="shared" si="135"/>
        <v/>
      </c>
      <c r="FI94" s="601"/>
      <c r="FJ94" s="603"/>
      <c r="FK94" s="602" t="str">
        <f t="shared" si="166"/>
        <v/>
      </c>
      <c r="FL94" s="120" t="str">
        <f>IF(ISBLANK(FF94),"",IF(ISBLANK(FJ94),0,FJ94)*ion21Coop!$F$46/100+FH94-FJ94)</f>
        <v/>
      </c>
      <c r="FM94" s="590"/>
      <c r="FN94" s="119">
        <f t="shared" si="167"/>
        <v>11</v>
      </c>
      <c r="FO94" s="427" t="str">
        <f t="shared" si="200"/>
        <v/>
      </c>
      <c r="FP94" s="123">
        <v>89</v>
      </c>
      <c r="FQ94" s="425"/>
      <c r="FR94" s="423"/>
      <c r="FS94" s="423"/>
      <c r="FT94" s="423"/>
      <c r="FU94" s="423"/>
      <c r="FV94" s="203"/>
      <c r="FW94" s="204"/>
      <c r="FX94" s="600" t="str">
        <f t="shared" si="136"/>
        <v/>
      </c>
      <c r="FY94" s="601"/>
      <c r="FZ94" s="603"/>
      <c r="GA94" s="602" t="str">
        <f t="shared" si="168"/>
        <v/>
      </c>
      <c r="GB94" s="120" t="str">
        <f>IF(ISBLANK(FV94),"",IF(ISBLANK(FZ94),0,FZ94)*ion21Coop!$F$46/100+FX94-FZ94)</f>
        <v/>
      </c>
      <c r="GC94" s="590"/>
      <c r="GD94" s="119">
        <f t="shared" si="169"/>
        <v>12</v>
      </c>
      <c r="GE94" s="427" t="str">
        <f t="shared" si="201"/>
        <v/>
      </c>
      <c r="GF94" s="123">
        <v>89</v>
      </c>
      <c r="GG94" s="425"/>
      <c r="GH94" s="423"/>
      <c r="GI94" s="423"/>
      <c r="GJ94" s="423"/>
      <c r="GK94" s="423"/>
      <c r="GL94" s="203"/>
      <c r="GM94" s="204"/>
      <c r="GN94" s="600" t="str">
        <f t="shared" si="137"/>
        <v/>
      </c>
      <c r="GO94" s="601"/>
      <c r="GP94" s="603"/>
      <c r="GQ94" s="602" t="str">
        <f t="shared" si="170"/>
        <v/>
      </c>
      <c r="GR94" s="120" t="str">
        <f>IF(ISBLANK(GL94),"",IF(ISBLANK(GP94),0,GP94)*ion21Coop!$F$46/100+GN94-GP94)</f>
        <v/>
      </c>
      <c r="GT94" s="119">
        <f t="shared" si="171"/>
        <v>13</v>
      </c>
      <c r="GU94" s="427" t="str">
        <f t="shared" si="202"/>
        <v/>
      </c>
      <c r="GV94" s="123">
        <v>89</v>
      </c>
      <c r="GW94" s="425"/>
      <c r="GX94" s="423"/>
      <c r="GY94" s="423"/>
      <c r="GZ94" s="423"/>
      <c r="HA94" s="423"/>
      <c r="HB94" s="203"/>
      <c r="HC94" s="204"/>
      <c r="HD94" s="600" t="str">
        <f t="shared" si="138"/>
        <v/>
      </c>
      <c r="HE94" s="601"/>
      <c r="HF94" s="603"/>
      <c r="HG94" s="602" t="str">
        <f t="shared" si="172"/>
        <v/>
      </c>
      <c r="HH94" s="120" t="str">
        <f>IF(ISBLANK(HB94),"",IF(ISBLANK(HF94),0,HF94)*ion21Coop!$F$46/100+HD94-HF94)</f>
        <v/>
      </c>
      <c r="HI94" s="590"/>
      <c r="HJ94" s="119">
        <f t="shared" si="173"/>
        <v>14</v>
      </c>
      <c r="HK94" s="427" t="str">
        <f t="shared" si="203"/>
        <v/>
      </c>
      <c r="HL94" s="123">
        <v>89</v>
      </c>
      <c r="HM94" s="425"/>
      <c r="HN94" s="423"/>
      <c r="HO94" s="423"/>
      <c r="HP94" s="423"/>
      <c r="HQ94" s="423"/>
      <c r="HR94" s="203"/>
      <c r="HS94" s="204"/>
      <c r="HT94" s="600" t="str">
        <f t="shared" si="139"/>
        <v/>
      </c>
      <c r="HU94" s="601"/>
      <c r="HV94" s="603"/>
      <c r="HW94" s="602" t="str">
        <f t="shared" si="174"/>
        <v/>
      </c>
      <c r="HX94" s="120" t="str">
        <f>IF(ISBLANK(HR94),"",IF(ISBLANK(HV94),0,HV94)*ion21Coop!$F$46/100+HT94-HV94)</f>
        <v/>
      </c>
      <c r="HY94" s="590"/>
      <c r="HZ94" s="119">
        <f t="shared" si="175"/>
        <v>15</v>
      </c>
      <c r="IA94" s="427" t="str">
        <f t="shared" si="204"/>
        <v/>
      </c>
      <c r="IB94" s="123">
        <v>89</v>
      </c>
      <c r="IC94" s="425"/>
      <c r="ID94" s="423"/>
      <c r="IE94" s="423"/>
      <c r="IF94" s="423"/>
      <c r="IG94" s="423"/>
      <c r="IH94" s="203"/>
      <c r="II94" s="204"/>
      <c r="IJ94" s="600" t="str">
        <f t="shared" si="140"/>
        <v/>
      </c>
      <c r="IK94" s="601"/>
      <c r="IL94" s="603"/>
      <c r="IM94" s="602" t="str">
        <f t="shared" si="176"/>
        <v/>
      </c>
      <c r="IN94" s="120" t="str">
        <f>IF(ISBLANK(IH94),"",IF(ISBLANK(IL94),0,IL94)*ion21Coop!$F$46/100+IJ94-IL94)</f>
        <v/>
      </c>
      <c r="IP94" s="119">
        <f t="shared" si="177"/>
        <v>16</v>
      </c>
      <c r="IQ94" s="427" t="str">
        <f t="shared" si="205"/>
        <v/>
      </c>
      <c r="IR94" s="123">
        <v>89</v>
      </c>
      <c r="IS94" s="425"/>
      <c r="IT94" s="423"/>
      <c r="IU94" s="423"/>
      <c r="IV94" s="423"/>
      <c r="IW94" s="423"/>
      <c r="IX94" s="203"/>
      <c r="IY94" s="204"/>
      <c r="IZ94" s="600" t="str">
        <f t="shared" si="141"/>
        <v/>
      </c>
      <c r="JA94" s="601"/>
      <c r="JB94" s="603"/>
      <c r="JC94" s="602" t="str">
        <f t="shared" si="178"/>
        <v/>
      </c>
      <c r="JD94" s="120" t="str">
        <f>IF(ISBLANK(IX94),"",IF(ISBLANK(JB94),0,JB94)*ion21Coop!$F$46/100+IZ94-JB94)</f>
        <v/>
      </c>
      <c r="JF94" s="119">
        <f t="shared" si="179"/>
        <v>17</v>
      </c>
      <c r="JG94" s="427" t="str">
        <f t="shared" si="206"/>
        <v/>
      </c>
      <c r="JH94" s="123">
        <v>89</v>
      </c>
      <c r="JI94" s="425"/>
      <c r="JJ94" s="423"/>
      <c r="JK94" s="423"/>
      <c r="JL94" s="423"/>
      <c r="JM94" s="423"/>
      <c r="JN94" s="203"/>
      <c r="JO94" s="204"/>
      <c r="JP94" s="600" t="str">
        <f t="shared" si="142"/>
        <v/>
      </c>
      <c r="JQ94" s="601"/>
      <c r="JR94" s="603"/>
      <c r="JS94" s="602" t="str">
        <f t="shared" si="180"/>
        <v/>
      </c>
      <c r="JT94" s="120" t="str">
        <f>IF(ISBLANK(JN94),"",IF(ISBLANK(JR94),0,JR94)*ion21Coop!$F$46/100+JP94-JR94)</f>
        <v/>
      </c>
      <c r="JV94" s="119">
        <f t="shared" si="181"/>
        <v>18</v>
      </c>
      <c r="JW94" s="427" t="str">
        <f t="shared" si="207"/>
        <v/>
      </c>
      <c r="JX94" s="123">
        <v>89</v>
      </c>
      <c r="JY94" s="425"/>
      <c r="JZ94" s="423"/>
      <c r="KA94" s="423"/>
      <c r="KB94" s="423"/>
      <c r="KC94" s="423"/>
      <c r="KD94" s="203"/>
      <c r="KE94" s="204"/>
      <c r="KF94" s="600" t="str">
        <f t="shared" si="143"/>
        <v/>
      </c>
      <c r="KG94" s="601"/>
      <c r="KH94" s="603"/>
      <c r="KI94" s="602" t="str">
        <f t="shared" si="182"/>
        <v/>
      </c>
      <c r="KJ94" s="120" t="str">
        <f>IF(ISBLANK(KD94),"",IF(ISBLANK(KH94),0,KH94)*ion21Coop!$F$46/100+KF94-KH94)</f>
        <v/>
      </c>
      <c r="KL94" s="119">
        <f t="shared" si="183"/>
        <v>19</v>
      </c>
      <c r="KM94" s="427" t="str">
        <f t="shared" si="208"/>
        <v/>
      </c>
      <c r="KN94" s="123">
        <v>89</v>
      </c>
      <c r="KO94" s="425"/>
      <c r="KP94" s="423"/>
      <c r="KQ94" s="423"/>
      <c r="KR94" s="423"/>
      <c r="KS94" s="423"/>
      <c r="KT94" s="203"/>
      <c r="KU94" s="204"/>
      <c r="KV94" s="600" t="str">
        <f t="shared" si="144"/>
        <v/>
      </c>
      <c r="KW94" s="601"/>
      <c r="KX94" s="603"/>
      <c r="KY94" s="602" t="str">
        <f t="shared" si="184"/>
        <v/>
      </c>
      <c r="KZ94" s="120" t="str">
        <f>IF(ISBLANK(KT94),"",IF(ISBLANK(KX94),0,KX94)*ion21Coop!$F$46/100+KV94-KX94)</f>
        <v/>
      </c>
      <c r="LB94" s="119">
        <f t="shared" si="185"/>
        <v>20</v>
      </c>
      <c r="LC94" s="123" t="str">
        <f t="shared" si="209"/>
        <v/>
      </c>
      <c r="LD94" s="123">
        <v>89</v>
      </c>
      <c r="LE94" s="425"/>
      <c r="LF94" s="423"/>
      <c r="LG94" s="423"/>
      <c r="LH94" s="423"/>
      <c r="LI94" s="423"/>
      <c r="LJ94" s="203"/>
      <c r="LK94" s="204"/>
      <c r="LL94" s="120" t="str">
        <f t="shared" si="145"/>
        <v/>
      </c>
      <c r="LM94" s="601"/>
      <c r="LN94" s="603"/>
      <c r="LO94" s="599" t="str">
        <f t="shared" si="186"/>
        <v/>
      </c>
      <c r="LP94" s="120" t="str">
        <f>IF(ISBLANK(LJ94),"",IF(ISBLANK(LN94),0,LN94)*ion21Coop!$F$46/100+LL94-LN94)</f>
        <v/>
      </c>
      <c r="LR94" s="119">
        <f t="shared" si="187"/>
        <v>21</v>
      </c>
      <c r="LS94" s="123" t="str">
        <f t="shared" si="210"/>
        <v/>
      </c>
      <c r="LT94" s="123">
        <v>89</v>
      </c>
      <c r="LU94" s="425"/>
      <c r="LV94" s="423"/>
      <c r="LW94" s="423"/>
      <c r="LX94" s="423"/>
      <c r="LY94" s="423"/>
      <c r="LZ94" s="203"/>
      <c r="MA94" s="204"/>
      <c r="MB94" s="120" t="str">
        <f t="shared" si="146"/>
        <v/>
      </c>
      <c r="MC94" s="601"/>
      <c r="MD94" s="603"/>
      <c r="ME94" s="599" t="str">
        <f t="shared" si="188"/>
        <v/>
      </c>
      <c r="MF94" s="120" t="str">
        <f>IF(ISBLANK(LZ94),"",IF(ISBLANK(MD94),0,MD94)*ion21Coop!$F$46/100+MB94-MD94)</f>
        <v/>
      </c>
    </row>
    <row r="95" spans="10:344" x14ac:dyDescent="0.3">
      <c r="J95" s="119">
        <f t="shared" si="147"/>
        <v>1</v>
      </c>
      <c r="K95" s="123" t="str">
        <f t="shared" si="190"/>
        <v>YaJo</v>
      </c>
      <c r="L95" s="123">
        <v>90</v>
      </c>
      <c r="M95" s="585"/>
      <c r="N95" s="351"/>
      <c r="O95" s="351"/>
      <c r="P95" s="351"/>
      <c r="Q95" s="351"/>
      <c r="R95" s="202"/>
      <c r="S95" s="349"/>
      <c r="T95" s="120" t="str">
        <f t="shared" si="189"/>
        <v/>
      </c>
      <c r="U95" s="597"/>
      <c r="V95" s="598"/>
      <c r="W95" s="599" t="str">
        <f t="shared" si="148"/>
        <v/>
      </c>
      <c r="X95" s="120" t="str">
        <f>IF(ISBLANK(R95),"",IF(ISBLANK(V95),0,V95)*ion21Coop!$F$46/100+T95-V95)</f>
        <v/>
      </c>
      <c r="Y95" s="590"/>
      <c r="Z95" s="119">
        <f t="shared" si="149"/>
        <v>2</v>
      </c>
      <c r="AA95" s="123" t="str">
        <f t="shared" si="191"/>
        <v>GeLo</v>
      </c>
      <c r="AB95" s="123">
        <v>90</v>
      </c>
      <c r="AC95" s="616"/>
      <c r="AD95" s="423"/>
      <c r="AE95" s="423"/>
      <c r="AF95" s="423"/>
      <c r="AG95" s="423"/>
      <c r="AH95" s="203"/>
      <c r="AI95" s="204"/>
      <c r="AJ95" s="120" t="str">
        <f t="shared" si="127"/>
        <v/>
      </c>
      <c r="AK95" s="601"/>
      <c r="AL95" s="603"/>
      <c r="AM95" s="599" t="str">
        <f t="shared" si="150"/>
        <v/>
      </c>
      <c r="AN95" s="120" t="str">
        <f>IF(ISBLANK(AH95),"",IF(ISBLANK(AL95),0,AL95)*ion21Coop!$F$46/100+AJ95-AL95)</f>
        <v/>
      </c>
      <c r="AO95" s="577"/>
      <c r="AP95" s="119">
        <f t="shared" si="151"/>
        <v>3</v>
      </c>
      <c r="AQ95" s="123" t="str">
        <f t="shared" si="192"/>
        <v>MiDo</v>
      </c>
      <c r="AR95" s="123">
        <v>90</v>
      </c>
      <c r="AS95" s="585"/>
      <c r="AT95" s="351"/>
      <c r="AU95" s="351"/>
      <c r="AV95" s="351"/>
      <c r="AW95" s="351"/>
      <c r="AX95" s="202"/>
      <c r="AY95" s="349"/>
      <c r="AZ95" s="120" t="str">
        <f t="shared" si="128"/>
        <v/>
      </c>
      <c r="BA95" s="597"/>
      <c r="BB95" s="598"/>
      <c r="BC95" s="599" t="str">
        <f t="shared" si="152"/>
        <v/>
      </c>
      <c r="BD95" s="120" t="str">
        <f>IF(ISBLANK(AX95),"",IF(ISBLANK(BB95),0,BB95)*ion21Coop!$F$46/100+AZ95-BB95)</f>
        <v/>
      </c>
      <c r="BF95" s="119">
        <f t="shared" si="153"/>
        <v>4</v>
      </c>
      <c r="BG95" s="123" t="str">
        <f t="shared" si="193"/>
        <v>EmNi</v>
      </c>
      <c r="BH95" s="123">
        <v>90</v>
      </c>
      <c r="BI95" s="585"/>
      <c r="BJ95" s="351"/>
      <c r="BK95" s="351"/>
      <c r="BL95" s="351"/>
      <c r="BM95" s="351"/>
      <c r="BN95" s="202"/>
      <c r="BO95" s="349"/>
      <c r="BP95" s="120" t="str">
        <f t="shared" si="129"/>
        <v/>
      </c>
      <c r="BQ95" s="597"/>
      <c r="BR95" s="598"/>
      <c r="BS95" s="599" t="str">
        <f t="shared" si="154"/>
        <v/>
      </c>
      <c r="BT95" s="120" t="str">
        <f>IF(ISBLANK(BN95),"",IF(ISBLANK(BR95),0,BR95)*ion21Coop!$F$46/100+BP95-BR95)</f>
        <v/>
      </c>
      <c r="BU95" s="590"/>
      <c r="BV95" s="119">
        <f t="shared" si="155"/>
        <v>5</v>
      </c>
      <c r="BW95" s="123" t="str">
        <f t="shared" si="194"/>
        <v>HeJe</v>
      </c>
      <c r="BX95" s="123">
        <v>90</v>
      </c>
      <c r="BY95" s="616"/>
      <c r="BZ95" s="423"/>
      <c r="CA95" s="423"/>
      <c r="CB95" s="423"/>
      <c r="CC95" s="423"/>
      <c r="CD95" s="203"/>
      <c r="CE95" s="204"/>
      <c r="CF95" s="120" t="str">
        <f t="shared" si="130"/>
        <v/>
      </c>
      <c r="CG95" s="601"/>
      <c r="CH95" s="603"/>
      <c r="CI95" s="599" t="str">
        <f t="shared" si="156"/>
        <v/>
      </c>
      <c r="CJ95" s="120" t="str">
        <f>IF(ISBLANK(CD95),"",IF(ISBLANK(CH95),0,CH95)*ion21Coop!$F$46/100+CF95-CH95)</f>
        <v/>
      </c>
      <c r="CK95" s="590"/>
      <c r="CL95" s="119">
        <f t="shared" si="157"/>
        <v>6</v>
      </c>
      <c r="CM95" s="123" t="str">
        <f t="shared" si="195"/>
        <v/>
      </c>
      <c r="CN95" s="123">
        <v>90</v>
      </c>
      <c r="CO95" s="616"/>
      <c r="CP95" s="423"/>
      <c r="CQ95" s="423"/>
      <c r="CR95" s="423"/>
      <c r="CS95" s="423"/>
      <c r="CT95" s="203"/>
      <c r="CU95" s="204"/>
      <c r="CV95" s="120" t="str">
        <f t="shared" si="131"/>
        <v/>
      </c>
      <c r="CW95" s="601"/>
      <c r="CX95" s="603"/>
      <c r="CY95" s="599" t="str">
        <f t="shared" si="158"/>
        <v/>
      </c>
      <c r="CZ95" s="120" t="str">
        <f>IF(ISBLANK(CT95),"",IF(ISBLANK(CX95),0,CX95)*ion21Coop!$F$46/100+CV95-CX95)</f>
        <v/>
      </c>
      <c r="DB95" s="119">
        <f t="shared" si="159"/>
        <v>7</v>
      </c>
      <c r="DC95" s="123" t="str">
        <f t="shared" si="196"/>
        <v/>
      </c>
      <c r="DD95" s="123">
        <v>90</v>
      </c>
      <c r="DE95" s="616"/>
      <c r="DF95" s="423"/>
      <c r="DG95" s="423"/>
      <c r="DH95" s="423"/>
      <c r="DI95" s="423"/>
      <c r="DJ95" s="203"/>
      <c r="DK95" s="204"/>
      <c r="DL95" s="120" t="str">
        <f t="shared" si="132"/>
        <v/>
      </c>
      <c r="DM95" s="601"/>
      <c r="DN95" s="603"/>
      <c r="DO95" s="599" t="str">
        <f t="shared" si="160"/>
        <v/>
      </c>
      <c r="DP95" s="120" t="str">
        <f>IF(ISBLANK(DJ95),"",IF(ISBLANK(DN95),0,DN95)*ion21Coop!$F$46/100+DL95-DN95)</f>
        <v/>
      </c>
      <c r="DQ95" s="590"/>
      <c r="DR95" s="119">
        <f t="shared" si="161"/>
        <v>8</v>
      </c>
      <c r="DS95" s="123" t="str">
        <f t="shared" si="197"/>
        <v/>
      </c>
      <c r="DT95" s="123">
        <v>90</v>
      </c>
      <c r="DU95" s="616"/>
      <c r="DV95" s="423"/>
      <c r="DW95" s="423"/>
      <c r="DX95" s="423"/>
      <c r="DY95" s="423"/>
      <c r="DZ95" s="203"/>
      <c r="EA95" s="204"/>
      <c r="EB95" s="120" t="str">
        <f t="shared" si="133"/>
        <v/>
      </c>
      <c r="EC95" s="601"/>
      <c r="ED95" s="603"/>
      <c r="EE95" s="599" t="str">
        <f t="shared" si="162"/>
        <v/>
      </c>
      <c r="EF95" s="120" t="str">
        <f>IF(ISBLANK(DZ95),"",IF(ISBLANK(ED95),0,ED95)*ion21Coop!$F$46/100+EB95-ED95)</f>
        <v/>
      </c>
      <c r="EG95" s="590"/>
      <c r="EH95" s="119">
        <f t="shared" si="163"/>
        <v>9</v>
      </c>
      <c r="EI95" s="427" t="str">
        <f t="shared" si="198"/>
        <v/>
      </c>
      <c r="EJ95" s="123">
        <v>90</v>
      </c>
      <c r="EK95" s="425"/>
      <c r="EL95" s="423"/>
      <c r="EM95" s="423"/>
      <c r="EN95" s="423"/>
      <c r="EO95" s="423"/>
      <c r="EP95" s="203"/>
      <c r="EQ95" s="204"/>
      <c r="ER95" s="600" t="str">
        <f t="shared" si="134"/>
        <v/>
      </c>
      <c r="ES95" s="601"/>
      <c r="ET95" s="603"/>
      <c r="EU95" s="602" t="str">
        <f t="shared" si="164"/>
        <v/>
      </c>
      <c r="EV95" s="120" t="str">
        <f>IF(ISBLANK(EP95),"",IF(ISBLANK(ET95),0,ET95)*ion21Coop!$F$46/100+ER95-ET95)</f>
        <v/>
      </c>
      <c r="EX95" s="119">
        <f t="shared" si="165"/>
        <v>10</v>
      </c>
      <c r="EY95" s="427" t="str">
        <f t="shared" si="199"/>
        <v/>
      </c>
      <c r="EZ95" s="123">
        <v>90</v>
      </c>
      <c r="FA95" s="425"/>
      <c r="FB95" s="423"/>
      <c r="FC95" s="423"/>
      <c r="FD95" s="423"/>
      <c r="FE95" s="423"/>
      <c r="FF95" s="203"/>
      <c r="FG95" s="204"/>
      <c r="FH95" s="600" t="str">
        <f t="shared" si="135"/>
        <v/>
      </c>
      <c r="FI95" s="601"/>
      <c r="FJ95" s="603"/>
      <c r="FK95" s="602" t="str">
        <f t="shared" si="166"/>
        <v/>
      </c>
      <c r="FL95" s="120" t="str">
        <f>IF(ISBLANK(FF95),"",IF(ISBLANK(FJ95),0,FJ95)*ion21Coop!$F$46/100+FH95-FJ95)</f>
        <v/>
      </c>
      <c r="FM95" s="590"/>
      <c r="FN95" s="119">
        <f t="shared" si="167"/>
        <v>11</v>
      </c>
      <c r="FO95" s="427" t="str">
        <f t="shared" si="200"/>
        <v/>
      </c>
      <c r="FP95" s="123">
        <v>90</v>
      </c>
      <c r="FQ95" s="425"/>
      <c r="FR95" s="423"/>
      <c r="FS95" s="423"/>
      <c r="FT95" s="423"/>
      <c r="FU95" s="423"/>
      <c r="FV95" s="203"/>
      <c r="FW95" s="204"/>
      <c r="FX95" s="600" t="str">
        <f t="shared" si="136"/>
        <v/>
      </c>
      <c r="FY95" s="601"/>
      <c r="FZ95" s="603"/>
      <c r="GA95" s="602" t="str">
        <f t="shared" si="168"/>
        <v/>
      </c>
      <c r="GB95" s="120" t="str">
        <f>IF(ISBLANK(FV95),"",IF(ISBLANK(FZ95),0,FZ95)*ion21Coop!$F$46/100+FX95-FZ95)</f>
        <v/>
      </c>
      <c r="GC95" s="590"/>
      <c r="GD95" s="119">
        <f t="shared" si="169"/>
        <v>12</v>
      </c>
      <c r="GE95" s="427" t="str">
        <f t="shared" si="201"/>
        <v/>
      </c>
      <c r="GF95" s="123">
        <v>90</v>
      </c>
      <c r="GG95" s="425"/>
      <c r="GH95" s="423"/>
      <c r="GI95" s="423"/>
      <c r="GJ95" s="423"/>
      <c r="GK95" s="423"/>
      <c r="GL95" s="203"/>
      <c r="GM95" s="204"/>
      <c r="GN95" s="600" t="str">
        <f t="shared" si="137"/>
        <v/>
      </c>
      <c r="GO95" s="601"/>
      <c r="GP95" s="603"/>
      <c r="GQ95" s="602" t="str">
        <f t="shared" si="170"/>
        <v/>
      </c>
      <c r="GR95" s="120" t="str">
        <f>IF(ISBLANK(GL95),"",IF(ISBLANK(GP95),0,GP95)*ion21Coop!$F$46/100+GN95-GP95)</f>
        <v/>
      </c>
      <c r="GT95" s="119">
        <f t="shared" si="171"/>
        <v>13</v>
      </c>
      <c r="GU95" s="427" t="str">
        <f t="shared" si="202"/>
        <v/>
      </c>
      <c r="GV95" s="123">
        <v>90</v>
      </c>
      <c r="GW95" s="425"/>
      <c r="GX95" s="423"/>
      <c r="GY95" s="423"/>
      <c r="GZ95" s="423"/>
      <c r="HA95" s="423"/>
      <c r="HB95" s="203"/>
      <c r="HC95" s="204"/>
      <c r="HD95" s="600" t="str">
        <f t="shared" si="138"/>
        <v/>
      </c>
      <c r="HE95" s="601"/>
      <c r="HF95" s="603"/>
      <c r="HG95" s="602" t="str">
        <f t="shared" si="172"/>
        <v/>
      </c>
      <c r="HH95" s="120" t="str">
        <f>IF(ISBLANK(HB95),"",IF(ISBLANK(HF95),0,HF95)*ion21Coop!$F$46/100+HD95-HF95)</f>
        <v/>
      </c>
      <c r="HI95" s="590"/>
      <c r="HJ95" s="119">
        <f t="shared" si="173"/>
        <v>14</v>
      </c>
      <c r="HK95" s="427" t="str">
        <f t="shared" si="203"/>
        <v/>
      </c>
      <c r="HL95" s="123">
        <v>90</v>
      </c>
      <c r="HM95" s="425"/>
      <c r="HN95" s="423"/>
      <c r="HO95" s="423"/>
      <c r="HP95" s="423"/>
      <c r="HQ95" s="423"/>
      <c r="HR95" s="203"/>
      <c r="HS95" s="204"/>
      <c r="HT95" s="600" t="str">
        <f t="shared" si="139"/>
        <v/>
      </c>
      <c r="HU95" s="601"/>
      <c r="HV95" s="603"/>
      <c r="HW95" s="602" t="str">
        <f t="shared" si="174"/>
        <v/>
      </c>
      <c r="HX95" s="120" t="str">
        <f>IF(ISBLANK(HR95),"",IF(ISBLANK(HV95),0,HV95)*ion21Coop!$F$46/100+HT95-HV95)</f>
        <v/>
      </c>
      <c r="HY95" s="590"/>
      <c r="HZ95" s="119">
        <f t="shared" si="175"/>
        <v>15</v>
      </c>
      <c r="IA95" s="427" t="str">
        <f t="shared" si="204"/>
        <v/>
      </c>
      <c r="IB95" s="123">
        <v>90</v>
      </c>
      <c r="IC95" s="425"/>
      <c r="ID95" s="423"/>
      <c r="IE95" s="423"/>
      <c r="IF95" s="423"/>
      <c r="IG95" s="423"/>
      <c r="IH95" s="203"/>
      <c r="II95" s="204"/>
      <c r="IJ95" s="600" t="str">
        <f t="shared" si="140"/>
        <v/>
      </c>
      <c r="IK95" s="601"/>
      <c r="IL95" s="603"/>
      <c r="IM95" s="602" t="str">
        <f t="shared" si="176"/>
        <v/>
      </c>
      <c r="IN95" s="120" t="str">
        <f>IF(ISBLANK(IH95),"",IF(ISBLANK(IL95),0,IL95)*ion21Coop!$F$46/100+IJ95-IL95)</f>
        <v/>
      </c>
      <c r="IP95" s="119">
        <f t="shared" si="177"/>
        <v>16</v>
      </c>
      <c r="IQ95" s="427" t="str">
        <f t="shared" si="205"/>
        <v/>
      </c>
      <c r="IR95" s="123">
        <v>90</v>
      </c>
      <c r="IS95" s="425"/>
      <c r="IT95" s="423"/>
      <c r="IU95" s="423"/>
      <c r="IV95" s="423"/>
      <c r="IW95" s="423"/>
      <c r="IX95" s="203"/>
      <c r="IY95" s="204"/>
      <c r="IZ95" s="600" t="str">
        <f t="shared" si="141"/>
        <v/>
      </c>
      <c r="JA95" s="601"/>
      <c r="JB95" s="603"/>
      <c r="JC95" s="602" t="str">
        <f t="shared" si="178"/>
        <v/>
      </c>
      <c r="JD95" s="120" t="str">
        <f>IF(ISBLANK(IX95),"",IF(ISBLANK(JB95),0,JB95)*ion21Coop!$F$46/100+IZ95-JB95)</f>
        <v/>
      </c>
      <c r="JF95" s="119">
        <f t="shared" si="179"/>
        <v>17</v>
      </c>
      <c r="JG95" s="427" t="str">
        <f t="shared" si="206"/>
        <v/>
      </c>
      <c r="JH95" s="123">
        <v>90</v>
      </c>
      <c r="JI95" s="425"/>
      <c r="JJ95" s="423"/>
      <c r="JK95" s="423"/>
      <c r="JL95" s="423"/>
      <c r="JM95" s="423"/>
      <c r="JN95" s="203"/>
      <c r="JO95" s="204"/>
      <c r="JP95" s="600" t="str">
        <f t="shared" si="142"/>
        <v/>
      </c>
      <c r="JQ95" s="601"/>
      <c r="JR95" s="603"/>
      <c r="JS95" s="602" t="str">
        <f t="shared" si="180"/>
        <v/>
      </c>
      <c r="JT95" s="120" t="str">
        <f>IF(ISBLANK(JN95),"",IF(ISBLANK(JR95),0,JR95)*ion21Coop!$F$46/100+JP95-JR95)</f>
        <v/>
      </c>
      <c r="JV95" s="119">
        <f t="shared" si="181"/>
        <v>18</v>
      </c>
      <c r="JW95" s="427" t="str">
        <f t="shared" si="207"/>
        <v/>
      </c>
      <c r="JX95" s="123">
        <v>90</v>
      </c>
      <c r="JY95" s="425"/>
      <c r="JZ95" s="423"/>
      <c r="KA95" s="423"/>
      <c r="KB95" s="423"/>
      <c r="KC95" s="423"/>
      <c r="KD95" s="203"/>
      <c r="KE95" s="204"/>
      <c r="KF95" s="600" t="str">
        <f t="shared" si="143"/>
        <v/>
      </c>
      <c r="KG95" s="601"/>
      <c r="KH95" s="603"/>
      <c r="KI95" s="602" t="str">
        <f t="shared" si="182"/>
        <v/>
      </c>
      <c r="KJ95" s="120" t="str">
        <f>IF(ISBLANK(KD95),"",IF(ISBLANK(KH95),0,KH95)*ion21Coop!$F$46/100+KF95-KH95)</f>
        <v/>
      </c>
      <c r="KL95" s="119">
        <f t="shared" si="183"/>
        <v>19</v>
      </c>
      <c r="KM95" s="427" t="str">
        <f t="shared" si="208"/>
        <v/>
      </c>
      <c r="KN95" s="123">
        <v>90</v>
      </c>
      <c r="KO95" s="425"/>
      <c r="KP95" s="423"/>
      <c r="KQ95" s="423"/>
      <c r="KR95" s="423"/>
      <c r="KS95" s="423"/>
      <c r="KT95" s="203"/>
      <c r="KU95" s="204"/>
      <c r="KV95" s="600" t="str">
        <f t="shared" si="144"/>
        <v/>
      </c>
      <c r="KW95" s="601"/>
      <c r="KX95" s="603"/>
      <c r="KY95" s="602" t="str">
        <f t="shared" si="184"/>
        <v/>
      </c>
      <c r="KZ95" s="120" t="str">
        <f>IF(ISBLANK(KT95),"",IF(ISBLANK(KX95),0,KX95)*ion21Coop!$F$46/100+KV95-KX95)</f>
        <v/>
      </c>
      <c r="LB95" s="119">
        <f t="shared" si="185"/>
        <v>20</v>
      </c>
      <c r="LC95" s="123" t="str">
        <f t="shared" si="209"/>
        <v/>
      </c>
      <c r="LD95" s="123">
        <v>90</v>
      </c>
      <c r="LE95" s="425"/>
      <c r="LF95" s="423"/>
      <c r="LG95" s="423"/>
      <c r="LH95" s="423"/>
      <c r="LI95" s="423"/>
      <c r="LJ95" s="203"/>
      <c r="LK95" s="204"/>
      <c r="LL95" s="120" t="str">
        <f t="shared" si="145"/>
        <v/>
      </c>
      <c r="LM95" s="601"/>
      <c r="LN95" s="603"/>
      <c r="LO95" s="599" t="str">
        <f t="shared" si="186"/>
        <v/>
      </c>
      <c r="LP95" s="120" t="str">
        <f>IF(ISBLANK(LJ95),"",IF(ISBLANK(LN95),0,LN95)*ion21Coop!$F$46/100+LL95-LN95)</f>
        <v/>
      </c>
      <c r="LR95" s="119">
        <f t="shared" si="187"/>
        <v>21</v>
      </c>
      <c r="LS95" s="123" t="str">
        <f t="shared" si="210"/>
        <v/>
      </c>
      <c r="LT95" s="123">
        <v>90</v>
      </c>
      <c r="LU95" s="425"/>
      <c r="LV95" s="423"/>
      <c r="LW95" s="423"/>
      <c r="LX95" s="423"/>
      <c r="LY95" s="423"/>
      <c r="LZ95" s="203"/>
      <c r="MA95" s="204"/>
      <c r="MB95" s="120" t="str">
        <f t="shared" si="146"/>
        <v/>
      </c>
      <c r="MC95" s="601"/>
      <c r="MD95" s="603"/>
      <c r="ME95" s="599" t="str">
        <f t="shared" si="188"/>
        <v/>
      </c>
      <c r="MF95" s="120" t="str">
        <f>IF(ISBLANK(LZ95),"",IF(ISBLANK(MD95),0,MD95)*ion21Coop!$F$46/100+MB95-MD95)</f>
        <v/>
      </c>
    </row>
    <row r="96" spans="10:344" x14ac:dyDescent="0.3">
      <c r="J96" s="119">
        <f t="shared" si="147"/>
        <v>1</v>
      </c>
      <c r="K96" s="123" t="str">
        <f t="shared" si="190"/>
        <v>YaJo</v>
      </c>
      <c r="L96" s="123">
        <v>91</v>
      </c>
      <c r="M96" s="585"/>
      <c r="N96" s="351"/>
      <c r="O96" s="351"/>
      <c r="P96" s="351"/>
      <c r="Q96" s="351"/>
      <c r="R96" s="202"/>
      <c r="S96" s="349"/>
      <c r="T96" s="120" t="str">
        <f t="shared" si="189"/>
        <v/>
      </c>
      <c r="U96" s="597"/>
      <c r="V96" s="598"/>
      <c r="W96" s="599" t="str">
        <f t="shared" si="148"/>
        <v/>
      </c>
      <c r="X96" s="120" t="str">
        <f>IF(ISBLANK(R96),"",IF(ISBLANK(V96),0,V96)*ion21Coop!$F$46/100+T96-V96)</f>
        <v/>
      </c>
      <c r="Y96" s="590"/>
      <c r="Z96" s="119">
        <f t="shared" si="149"/>
        <v>2</v>
      </c>
      <c r="AA96" s="123" t="str">
        <f t="shared" si="191"/>
        <v>GeLo</v>
      </c>
      <c r="AB96" s="123">
        <v>91</v>
      </c>
      <c r="AC96" s="616"/>
      <c r="AD96" s="423"/>
      <c r="AE96" s="423"/>
      <c r="AF96" s="423"/>
      <c r="AG96" s="423"/>
      <c r="AH96" s="203"/>
      <c r="AI96" s="204"/>
      <c r="AJ96" s="120" t="str">
        <f t="shared" si="127"/>
        <v/>
      </c>
      <c r="AK96" s="601"/>
      <c r="AL96" s="603"/>
      <c r="AM96" s="599" t="str">
        <f t="shared" si="150"/>
        <v/>
      </c>
      <c r="AN96" s="120" t="str">
        <f>IF(ISBLANK(AH96),"",IF(ISBLANK(AL96),0,AL96)*ion21Coop!$F$46/100+AJ96-AL96)</f>
        <v/>
      </c>
      <c r="AO96" s="577"/>
      <c r="AP96" s="119">
        <f t="shared" si="151"/>
        <v>3</v>
      </c>
      <c r="AQ96" s="123" t="str">
        <f t="shared" si="192"/>
        <v>MiDo</v>
      </c>
      <c r="AR96" s="123">
        <v>91</v>
      </c>
      <c r="AS96" s="585"/>
      <c r="AT96" s="351"/>
      <c r="AU96" s="351"/>
      <c r="AV96" s="351"/>
      <c r="AW96" s="351"/>
      <c r="AX96" s="202"/>
      <c r="AY96" s="349"/>
      <c r="AZ96" s="120" t="str">
        <f t="shared" si="128"/>
        <v/>
      </c>
      <c r="BA96" s="597"/>
      <c r="BB96" s="598"/>
      <c r="BC96" s="599" t="str">
        <f t="shared" si="152"/>
        <v/>
      </c>
      <c r="BD96" s="120" t="str">
        <f>IF(ISBLANK(AX96),"",IF(ISBLANK(BB96),0,BB96)*ion21Coop!$F$46/100+AZ96-BB96)</f>
        <v/>
      </c>
      <c r="BF96" s="119">
        <f t="shared" si="153"/>
        <v>4</v>
      </c>
      <c r="BG96" s="123" t="str">
        <f t="shared" si="193"/>
        <v>EmNi</v>
      </c>
      <c r="BH96" s="123">
        <v>91</v>
      </c>
      <c r="BI96" s="585"/>
      <c r="BJ96" s="351"/>
      <c r="BK96" s="351"/>
      <c r="BL96" s="351"/>
      <c r="BM96" s="351"/>
      <c r="BN96" s="202"/>
      <c r="BO96" s="349"/>
      <c r="BP96" s="120" t="str">
        <f t="shared" si="129"/>
        <v/>
      </c>
      <c r="BQ96" s="597"/>
      <c r="BR96" s="598"/>
      <c r="BS96" s="599" t="str">
        <f t="shared" si="154"/>
        <v/>
      </c>
      <c r="BT96" s="120" t="str">
        <f>IF(ISBLANK(BN96),"",IF(ISBLANK(BR96),0,BR96)*ion21Coop!$F$46/100+BP96-BR96)</f>
        <v/>
      </c>
      <c r="BU96" s="590"/>
      <c r="BV96" s="119">
        <f t="shared" si="155"/>
        <v>5</v>
      </c>
      <c r="BW96" s="123" t="str">
        <f t="shared" si="194"/>
        <v>HeJe</v>
      </c>
      <c r="BX96" s="123">
        <v>91</v>
      </c>
      <c r="BY96" s="616"/>
      <c r="BZ96" s="423"/>
      <c r="CA96" s="423"/>
      <c r="CB96" s="423"/>
      <c r="CC96" s="423"/>
      <c r="CD96" s="203"/>
      <c r="CE96" s="204"/>
      <c r="CF96" s="120" t="str">
        <f t="shared" si="130"/>
        <v/>
      </c>
      <c r="CG96" s="601"/>
      <c r="CH96" s="603"/>
      <c r="CI96" s="599" t="str">
        <f t="shared" si="156"/>
        <v/>
      </c>
      <c r="CJ96" s="120" t="str">
        <f>IF(ISBLANK(CD96),"",IF(ISBLANK(CH96),0,CH96)*ion21Coop!$F$46/100+CF96-CH96)</f>
        <v/>
      </c>
      <c r="CK96" s="590"/>
      <c r="CL96" s="119">
        <f t="shared" si="157"/>
        <v>6</v>
      </c>
      <c r="CM96" s="123" t="str">
        <f t="shared" si="195"/>
        <v/>
      </c>
      <c r="CN96" s="123">
        <v>91</v>
      </c>
      <c r="CO96" s="616"/>
      <c r="CP96" s="423"/>
      <c r="CQ96" s="423"/>
      <c r="CR96" s="423"/>
      <c r="CS96" s="423"/>
      <c r="CT96" s="203"/>
      <c r="CU96" s="204"/>
      <c r="CV96" s="120" t="str">
        <f t="shared" si="131"/>
        <v/>
      </c>
      <c r="CW96" s="601"/>
      <c r="CX96" s="603"/>
      <c r="CY96" s="599" t="str">
        <f t="shared" si="158"/>
        <v/>
      </c>
      <c r="CZ96" s="120" t="str">
        <f>IF(ISBLANK(CT96),"",IF(ISBLANK(CX96),0,CX96)*ion21Coop!$F$46/100+CV96-CX96)</f>
        <v/>
      </c>
      <c r="DB96" s="119">
        <f t="shared" si="159"/>
        <v>7</v>
      </c>
      <c r="DC96" s="123" t="str">
        <f t="shared" si="196"/>
        <v/>
      </c>
      <c r="DD96" s="123">
        <v>91</v>
      </c>
      <c r="DE96" s="616"/>
      <c r="DF96" s="423"/>
      <c r="DG96" s="423"/>
      <c r="DH96" s="423"/>
      <c r="DI96" s="423"/>
      <c r="DJ96" s="203"/>
      <c r="DK96" s="204"/>
      <c r="DL96" s="120" t="str">
        <f t="shared" si="132"/>
        <v/>
      </c>
      <c r="DM96" s="601"/>
      <c r="DN96" s="603"/>
      <c r="DO96" s="599" t="str">
        <f t="shared" si="160"/>
        <v/>
      </c>
      <c r="DP96" s="120" t="str">
        <f>IF(ISBLANK(DJ96),"",IF(ISBLANK(DN96),0,DN96)*ion21Coop!$F$46/100+DL96-DN96)</f>
        <v/>
      </c>
      <c r="DQ96" s="590"/>
      <c r="DR96" s="119">
        <f t="shared" si="161"/>
        <v>8</v>
      </c>
      <c r="DS96" s="123" t="str">
        <f t="shared" si="197"/>
        <v/>
      </c>
      <c r="DT96" s="123">
        <v>91</v>
      </c>
      <c r="DU96" s="616"/>
      <c r="DV96" s="423"/>
      <c r="DW96" s="423"/>
      <c r="DX96" s="423"/>
      <c r="DY96" s="423"/>
      <c r="DZ96" s="203"/>
      <c r="EA96" s="204"/>
      <c r="EB96" s="120" t="str">
        <f t="shared" si="133"/>
        <v/>
      </c>
      <c r="EC96" s="601"/>
      <c r="ED96" s="603"/>
      <c r="EE96" s="599" t="str">
        <f t="shared" si="162"/>
        <v/>
      </c>
      <c r="EF96" s="120" t="str">
        <f>IF(ISBLANK(DZ96),"",IF(ISBLANK(ED96),0,ED96)*ion21Coop!$F$46/100+EB96-ED96)</f>
        <v/>
      </c>
      <c r="EG96" s="590"/>
      <c r="EH96" s="119">
        <f t="shared" si="163"/>
        <v>9</v>
      </c>
      <c r="EI96" s="427" t="str">
        <f t="shared" si="198"/>
        <v/>
      </c>
      <c r="EJ96" s="123">
        <v>91</v>
      </c>
      <c r="EK96" s="425"/>
      <c r="EL96" s="423"/>
      <c r="EM96" s="423"/>
      <c r="EN96" s="423"/>
      <c r="EO96" s="423"/>
      <c r="EP96" s="203"/>
      <c r="EQ96" s="204"/>
      <c r="ER96" s="600" t="str">
        <f t="shared" si="134"/>
        <v/>
      </c>
      <c r="ES96" s="601"/>
      <c r="ET96" s="603"/>
      <c r="EU96" s="602" t="str">
        <f t="shared" si="164"/>
        <v/>
      </c>
      <c r="EV96" s="120" t="str">
        <f>IF(ISBLANK(EP96),"",IF(ISBLANK(ET96),0,ET96)*ion21Coop!$F$46/100+ER96-ET96)</f>
        <v/>
      </c>
      <c r="EX96" s="119">
        <f t="shared" si="165"/>
        <v>10</v>
      </c>
      <c r="EY96" s="427" t="str">
        <f t="shared" si="199"/>
        <v/>
      </c>
      <c r="EZ96" s="123">
        <v>91</v>
      </c>
      <c r="FA96" s="425"/>
      <c r="FB96" s="423"/>
      <c r="FC96" s="423"/>
      <c r="FD96" s="423"/>
      <c r="FE96" s="423"/>
      <c r="FF96" s="203"/>
      <c r="FG96" s="204"/>
      <c r="FH96" s="600" t="str">
        <f t="shared" si="135"/>
        <v/>
      </c>
      <c r="FI96" s="601"/>
      <c r="FJ96" s="603"/>
      <c r="FK96" s="602" t="str">
        <f t="shared" si="166"/>
        <v/>
      </c>
      <c r="FL96" s="120" t="str">
        <f>IF(ISBLANK(FF96),"",IF(ISBLANK(FJ96),0,FJ96)*ion21Coop!$F$46/100+FH96-FJ96)</f>
        <v/>
      </c>
      <c r="FM96" s="590"/>
      <c r="FN96" s="119">
        <f t="shared" si="167"/>
        <v>11</v>
      </c>
      <c r="FO96" s="427" t="str">
        <f t="shared" si="200"/>
        <v/>
      </c>
      <c r="FP96" s="123">
        <v>91</v>
      </c>
      <c r="FQ96" s="425"/>
      <c r="FR96" s="423"/>
      <c r="FS96" s="423"/>
      <c r="FT96" s="423"/>
      <c r="FU96" s="423"/>
      <c r="FV96" s="203"/>
      <c r="FW96" s="204"/>
      <c r="FX96" s="600" t="str">
        <f t="shared" si="136"/>
        <v/>
      </c>
      <c r="FY96" s="601"/>
      <c r="FZ96" s="603"/>
      <c r="GA96" s="602" t="str">
        <f t="shared" si="168"/>
        <v/>
      </c>
      <c r="GB96" s="120" t="str">
        <f>IF(ISBLANK(FV96),"",IF(ISBLANK(FZ96),0,FZ96)*ion21Coop!$F$46/100+FX96-FZ96)</f>
        <v/>
      </c>
      <c r="GC96" s="590"/>
      <c r="GD96" s="119">
        <f t="shared" si="169"/>
        <v>12</v>
      </c>
      <c r="GE96" s="427" t="str">
        <f t="shared" si="201"/>
        <v/>
      </c>
      <c r="GF96" s="123">
        <v>91</v>
      </c>
      <c r="GG96" s="425"/>
      <c r="GH96" s="423"/>
      <c r="GI96" s="423"/>
      <c r="GJ96" s="423"/>
      <c r="GK96" s="423"/>
      <c r="GL96" s="203"/>
      <c r="GM96" s="204"/>
      <c r="GN96" s="600" t="str">
        <f t="shared" si="137"/>
        <v/>
      </c>
      <c r="GO96" s="601"/>
      <c r="GP96" s="603"/>
      <c r="GQ96" s="602" t="str">
        <f t="shared" si="170"/>
        <v/>
      </c>
      <c r="GR96" s="120" t="str">
        <f>IF(ISBLANK(GL96),"",IF(ISBLANK(GP96),0,GP96)*ion21Coop!$F$46/100+GN96-GP96)</f>
        <v/>
      </c>
      <c r="GT96" s="119">
        <f t="shared" si="171"/>
        <v>13</v>
      </c>
      <c r="GU96" s="427" t="str">
        <f t="shared" si="202"/>
        <v/>
      </c>
      <c r="GV96" s="123">
        <v>91</v>
      </c>
      <c r="GW96" s="425"/>
      <c r="GX96" s="423"/>
      <c r="GY96" s="423"/>
      <c r="GZ96" s="423"/>
      <c r="HA96" s="423"/>
      <c r="HB96" s="203"/>
      <c r="HC96" s="204"/>
      <c r="HD96" s="600" t="str">
        <f t="shared" si="138"/>
        <v/>
      </c>
      <c r="HE96" s="601"/>
      <c r="HF96" s="603"/>
      <c r="HG96" s="602" t="str">
        <f t="shared" si="172"/>
        <v/>
      </c>
      <c r="HH96" s="120" t="str">
        <f>IF(ISBLANK(HB96),"",IF(ISBLANK(HF96),0,HF96)*ion21Coop!$F$46/100+HD96-HF96)</f>
        <v/>
      </c>
      <c r="HI96" s="590"/>
      <c r="HJ96" s="119">
        <f t="shared" si="173"/>
        <v>14</v>
      </c>
      <c r="HK96" s="427" t="str">
        <f t="shared" si="203"/>
        <v/>
      </c>
      <c r="HL96" s="123">
        <v>91</v>
      </c>
      <c r="HM96" s="425"/>
      <c r="HN96" s="423"/>
      <c r="HO96" s="423"/>
      <c r="HP96" s="423"/>
      <c r="HQ96" s="423"/>
      <c r="HR96" s="203"/>
      <c r="HS96" s="204"/>
      <c r="HT96" s="600" t="str">
        <f t="shared" si="139"/>
        <v/>
      </c>
      <c r="HU96" s="601"/>
      <c r="HV96" s="603"/>
      <c r="HW96" s="602" t="str">
        <f t="shared" si="174"/>
        <v/>
      </c>
      <c r="HX96" s="120" t="str">
        <f>IF(ISBLANK(HR96),"",IF(ISBLANK(HV96),0,HV96)*ion21Coop!$F$46/100+HT96-HV96)</f>
        <v/>
      </c>
      <c r="HY96" s="590"/>
      <c r="HZ96" s="119">
        <f t="shared" si="175"/>
        <v>15</v>
      </c>
      <c r="IA96" s="427" t="str">
        <f t="shared" si="204"/>
        <v/>
      </c>
      <c r="IB96" s="123">
        <v>91</v>
      </c>
      <c r="IC96" s="425"/>
      <c r="ID96" s="423"/>
      <c r="IE96" s="423"/>
      <c r="IF96" s="423"/>
      <c r="IG96" s="423"/>
      <c r="IH96" s="203"/>
      <c r="II96" s="204"/>
      <c r="IJ96" s="600" t="str">
        <f t="shared" si="140"/>
        <v/>
      </c>
      <c r="IK96" s="601"/>
      <c r="IL96" s="603"/>
      <c r="IM96" s="602" t="str">
        <f t="shared" si="176"/>
        <v/>
      </c>
      <c r="IN96" s="120" t="str">
        <f>IF(ISBLANK(IH96),"",IF(ISBLANK(IL96),0,IL96)*ion21Coop!$F$46/100+IJ96-IL96)</f>
        <v/>
      </c>
      <c r="IP96" s="119">
        <f t="shared" si="177"/>
        <v>16</v>
      </c>
      <c r="IQ96" s="427" t="str">
        <f t="shared" si="205"/>
        <v/>
      </c>
      <c r="IR96" s="123">
        <v>91</v>
      </c>
      <c r="IS96" s="425"/>
      <c r="IT96" s="423"/>
      <c r="IU96" s="423"/>
      <c r="IV96" s="423"/>
      <c r="IW96" s="423"/>
      <c r="IX96" s="203"/>
      <c r="IY96" s="204"/>
      <c r="IZ96" s="600" t="str">
        <f t="shared" si="141"/>
        <v/>
      </c>
      <c r="JA96" s="601"/>
      <c r="JB96" s="603"/>
      <c r="JC96" s="602" t="str">
        <f t="shared" si="178"/>
        <v/>
      </c>
      <c r="JD96" s="120" t="str">
        <f>IF(ISBLANK(IX96),"",IF(ISBLANK(JB96),0,JB96)*ion21Coop!$F$46/100+IZ96-JB96)</f>
        <v/>
      </c>
      <c r="JF96" s="119">
        <f t="shared" si="179"/>
        <v>17</v>
      </c>
      <c r="JG96" s="427" t="str">
        <f t="shared" si="206"/>
        <v/>
      </c>
      <c r="JH96" s="123">
        <v>91</v>
      </c>
      <c r="JI96" s="425"/>
      <c r="JJ96" s="423"/>
      <c r="JK96" s="423"/>
      <c r="JL96" s="423"/>
      <c r="JM96" s="423"/>
      <c r="JN96" s="203"/>
      <c r="JO96" s="204"/>
      <c r="JP96" s="600" t="str">
        <f t="shared" si="142"/>
        <v/>
      </c>
      <c r="JQ96" s="601"/>
      <c r="JR96" s="603"/>
      <c r="JS96" s="602" t="str">
        <f t="shared" si="180"/>
        <v/>
      </c>
      <c r="JT96" s="120" t="str">
        <f>IF(ISBLANK(JN96),"",IF(ISBLANK(JR96),0,JR96)*ion21Coop!$F$46/100+JP96-JR96)</f>
        <v/>
      </c>
      <c r="JV96" s="119">
        <f t="shared" si="181"/>
        <v>18</v>
      </c>
      <c r="JW96" s="427" t="str">
        <f t="shared" si="207"/>
        <v/>
      </c>
      <c r="JX96" s="123">
        <v>91</v>
      </c>
      <c r="JY96" s="425"/>
      <c r="JZ96" s="423"/>
      <c r="KA96" s="423"/>
      <c r="KB96" s="423"/>
      <c r="KC96" s="423"/>
      <c r="KD96" s="203"/>
      <c r="KE96" s="204"/>
      <c r="KF96" s="600" t="str">
        <f t="shared" si="143"/>
        <v/>
      </c>
      <c r="KG96" s="601"/>
      <c r="KH96" s="603"/>
      <c r="KI96" s="602" t="str">
        <f t="shared" si="182"/>
        <v/>
      </c>
      <c r="KJ96" s="120" t="str">
        <f>IF(ISBLANK(KD96),"",IF(ISBLANK(KH96),0,KH96)*ion21Coop!$F$46/100+KF96-KH96)</f>
        <v/>
      </c>
      <c r="KL96" s="119">
        <f t="shared" si="183"/>
        <v>19</v>
      </c>
      <c r="KM96" s="427" t="str">
        <f t="shared" si="208"/>
        <v/>
      </c>
      <c r="KN96" s="123">
        <v>91</v>
      </c>
      <c r="KO96" s="425"/>
      <c r="KP96" s="423"/>
      <c r="KQ96" s="423"/>
      <c r="KR96" s="423"/>
      <c r="KS96" s="423"/>
      <c r="KT96" s="203"/>
      <c r="KU96" s="204"/>
      <c r="KV96" s="600" t="str">
        <f t="shared" si="144"/>
        <v/>
      </c>
      <c r="KW96" s="601"/>
      <c r="KX96" s="603"/>
      <c r="KY96" s="602" t="str">
        <f t="shared" si="184"/>
        <v/>
      </c>
      <c r="KZ96" s="120" t="str">
        <f>IF(ISBLANK(KT96),"",IF(ISBLANK(KX96),0,KX96)*ion21Coop!$F$46/100+KV96-KX96)</f>
        <v/>
      </c>
      <c r="LB96" s="119">
        <f t="shared" si="185"/>
        <v>20</v>
      </c>
      <c r="LC96" s="123" t="str">
        <f t="shared" si="209"/>
        <v/>
      </c>
      <c r="LD96" s="123">
        <v>91</v>
      </c>
      <c r="LE96" s="425"/>
      <c r="LF96" s="423"/>
      <c r="LG96" s="423"/>
      <c r="LH96" s="423"/>
      <c r="LI96" s="423"/>
      <c r="LJ96" s="203"/>
      <c r="LK96" s="204"/>
      <c r="LL96" s="120" t="str">
        <f t="shared" si="145"/>
        <v/>
      </c>
      <c r="LM96" s="601"/>
      <c r="LN96" s="603"/>
      <c r="LO96" s="599" t="str">
        <f t="shared" si="186"/>
        <v/>
      </c>
      <c r="LP96" s="120" t="str">
        <f>IF(ISBLANK(LJ96),"",IF(ISBLANK(LN96),0,LN96)*ion21Coop!$F$46/100+LL96-LN96)</f>
        <v/>
      </c>
      <c r="LR96" s="119">
        <f t="shared" si="187"/>
        <v>21</v>
      </c>
      <c r="LS96" s="123" t="str">
        <f t="shared" si="210"/>
        <v/>
      </c>
      <c r="LT96" s="123">
        <v>91</v>
      </c>
      <c r="LU96" s="425"/>
      <c r="LV96" s="423"/>
      <c r="LW96" s="423"/>
      <c r="LX96" s="423"/>
      <c r="LY96" s="423"/>
      <c r="LZ96" s="203"/>
      <c r="MA96" s="204"/>
      <c r="MB96" s="120" t="str">
        <f t="shared" si="146"/>
        <v/>
      </c>
      <c r="MC96" s="601"/>
      <c r="MD96" s="603"/>
      <c r="ME96" s="599" t="str">
        <f t="shared" si="188"/>
        <v/>
      </c>
      <c r="MF96" s="120" t="str">
        <f>IF(ISBLANK(LZ96),"",IF(ISBLANK(MD96),0,MD96)*ion21Coop!$F$46/100+MB96-MD96)</f>
        <v/>
      </c>
    </row>
    <row r="97" spans="10:344" x14ac:dyDescent="0.3">
      <c r="J97" s="119">
        <f t="shared" si="147"/>
        <v>1</v>
      </c>
      <c r="K97" s="123" t="str">
        <f t="shared" si="190"/>
        <v>YaJo</v>
      </c>
      <c r="L97" s="123">
        <v>92</v>
      </c>
      <c r="M97" s="585"/>
      <c r="N97" s="351"/>
      <c r="O97" s="351"/>
      <c r="P97" s="351"/>
      <c r="Q97" s="351"/>
      <c r="R97" s="202"/>
      <c r="S97" s="349"/>
      <c r="T97" s="120" t="str">
        <f t="shared" si="189"/>
        <v/>
      </c>
      <c r="U97" s="597"/>
      <c r="V97" s="598"/>
      <c r="W97" s="599" t="str">
        <f t="shared" si="148"/>
        <v/>
      </c>
      <c r="X97" s="120" t="str">
        <f>IF(ISBLANK(R97),"",IF(ISBLANK(V97),0,V97)*ion21Coop!$F$46/100+T97-V97)</f>
        <v/>
      </c>
      <c r="Y97" s="590"/>
      <c r="Z97" s="119">
        <f t="shared" si="149"/>
        <v>2</v>
      </c>
      <c r="AA97" s="123" t="str">
        <f t="shared" si="191"/>
        <v>GeLo</v>
      </c>
      <c r="AB97" s="123">
        <v>92</v>
      </c>
      <c r="AC97" s="616"/>
      <c r="AD97" s="423"/>
      <c r="AE97" s="423"/>
      <c r="AF97" s="423"/>
      <c r="AG97" s="423"/>
      <c r="AH97" s="203"/>
      <c r="AI97" s="204"/>
      <c r="AJ97" s="120" t="str">
        <f t="shared" si="127"/>
        <v/>
      </c>
      <c r="AK97" s="601"/>
      <c r="AL97" s="603"/>
      <c r="AM97" s="599" t="str">
        <f t="shared" si="150"/>
        <v/>
      </c>
      <c r="AN97" s="120" t="str">
        <f>IF(ISBLANK(AH97),"",IF(ISBLANK(AL97),0,AL97)*ion21Coop!$F$46/100+AJ97-AL97)</f>
        <v/>
      </c>
      <c r="AO97" s="577"/>
      <c r="AP97" s="119">
        <f t="shared" si="151"/>
        <v>3</v>
      </c>
      <c r="AQ97" s="123" t="str">
        <f t="shared" si="192"/>
        <v>MiDo</v>
      </c>
      <c r="AR97" s="123">
        <v>92</v>
      </c>
      <c r="AS97" s="585"/>
      <c r="AT97" s="351"/>
      <c r="AU97" s="351"/>
      <c r="AV97" s="351"/>
      <c r="AW97" s="351"/>
      <c r="AX97" s="202"/>
      <c r="AY97" s="349"/>
      <c r="AZ97" s="120" t="str">
        <f t="shared" si="128"/>
        <v/>
      </c>
      <c r="BA97" s="597"/>
      <c r="BB97" s="598"/>
      <c r="BC97" s="599" t="str">
        <f t="shared" si="152"/>
        <v/>
      </c>
      <c r="BD97" s="120" t="str">
        <f>IF(ISBLANK(AX97),"",IF(ISBLANK(BB97),0,BB97)*ion21Coop!$F$46/100+AZ97-BB97)</f>
        <v/>
      </c>
      <c r="BF97" s="119">
        <f t="shared" si="153"/>
        <v>4</v>
      </c>
      <c r="BG97" s="123" t="str">
        <f t="shared" si="193"/>
        <v>EmNi</v>
      </c>
      <c r="BH97" s="123">
        <v>92</v>
      </c>
      <c r="BI97" s="585"/>
      <c r="BJ97" s="351"/>
      <c r="BK97" s="351"/>
      <c r="BL97" s="351"/>
      <c r="BM97" s="351"/>
      <c r="BN97" s="202"/>
      <c r="BO97" s="349"/>
      <c r="BP97" s="120" t="str">
        <f t="shared" si="129"/>
        <v/>
      </c>
      <c r="BQ97" s="597"/>
      <c r="BR97" s="598"/>
      <c r="BS97" s="599" t="str">
        <f t="shared" si="154"/>
        <v/>
      </c>
      <c r="BT97" s="120" t="str">
        <f>IF(ISBLANK(BN97),"",IF(ISBLANK(BR97),0,BR97)*ion21Coop!$F$46/100+BP97-BR97)</f>
        <v/>
      </c>
      <c r="BU97" s="590"/>
      <c r="BV97" s="119">
        <f t="shared" si="155"/>
        <v>5</v>
      </c>
      <c r="BW97" s="123" t="str">
        <f t="shared" si="194"/>
        <v>HeJe</v>
      </c>
      <c r="BX97" s="123">
        <v>92</v>
      </c>
      <c r="BY97" s="616"/>
      <c r="BZ97" s="423"/>
      <c r="CA97" s="423"/>
      <c r="CB97" s="423"/>
      <c r="CC97" s="423"/>
      <c r="CD97" s="203"/>
      <c r="CE97" s="204"/>
      <c r="CF97" s="120" t="str">
        <f t="shared" si="130"/>
        <v/>
      </c>
      <c r="CG97" s="601"/>
      <c r="CH97" s="603"/>
      <c r="CI97" s="599" t="str">
        <f t="shared" si="156"/>
        <v/>
      </c>
      <c r="CJ97" s="120" t="str">
        <f>IF(ISBLANK(CD97),"",IF(ISBLANK(CH97),0,CH97)*ion21Coop!$F$46/100+CF97-CH97)</f>
        <v/>
      </c>
      <c r="CK97" s="590"/>
      <c r="CL97" s="119">
        <f t="shared" si="157"/>
        <v>6</v>
      </c>
      <c r="CM97" s="123" t="str">
        <f t="shared" si="195"/>
        <v/>
      </c>
      <c r="CN97" s="123">
        <v>92</v>
      </c>
      <c r="CO97" s="616"/>
      <c r="CP97" s="423"/>
      <c r="CQ97" s="423"/>
      <c r="CR97" s="423"/>
      <c r="CS97" s="423"/>
      <c r="CT97" s="203"/>
      <c r="CU97" s="204"/>
      <c r="CV97" s="120" t="str">
        <f t="shared" si="131"/>
        <v/>
      </c>
      <c r="CW97" s="601"/>
      <c r="CX97" s="603"/>
      <c r="CY97" s="599" t="str">
        <f t="shared" si="158"/>
        <v/>
      </c>
      <c r="CZ97" s="120" t="str">
        <f>IF(ISBLANK(CT97),"",IF(ISBLANK(CX97),0,CX97)*ion21Coop!$F$46/100+CV97-CX97)</f>
        <v/>
      </c>
      <c r="DB97" s="119">
        <f t="shared" si="159"/>
        <v>7</v>
      </c>
      <c r="DC97" s="123" t="str">
        <f t="shared" si="196"/>
        <v/>
      </c>
      <c r="DD97" s="123">
        <v>92</v>
      </c>
      <c r="DE97" s="616"/>
      <c r="DF97" s="423"/>
      <c r="DG97" s="423"/>
      <c r="DH97" s="423"/>
      <c r="DI97" s="423"/>
      <c r="DJ97" s="203"/>
      <c r="DK97" s="204"/>
      <c r="DL97" s="120" t="str">
        <f t="shared" si="132"/>
        <v/>
      </c>
      <c r="DM97" s="601"/>
      <c r="DN97" s="603"/>
      <c r="DO97" s="599" t="str">
        <f t="shared" si="160"/>
        <v/>
      </c>
      <c r="DP97" s="120" t="str">
        <f>IF(ISBLANK(DJ97),"",IF(ISBLANK(DN97),0,DN97)*ion21Coop!$F$46/100+DL97-DN97)</f>
        <v/>
      </c>
      <c r="DQ97" s="590"/>
      <c r="DR97" s="119">
        <f t="shared" si="161"/>
        <v>8</v>
      </c>
      <c r="DS97" s="123" t="str">
        <f t="shared" si="197"/>
        <v/>
      </c>
      <c r="DT97" s="123">
        <v>92</v>
      </c>
      <c r="DU97" s="616"/>
      <c r="DV97" s="423"/>
      <c r="DW97" s="423"/>
      <c r="DX97" s="423"/>
      <c r="DY97" s="423"/>
      <c r="DZ97" s="203"/>
      <c r="EA97" s="204"/>
      <c r="EB97" s="120" t="str">
        <f t="shared" si="133"/>
        <v/>
      </c>
      <c r="EC97" s="601"/>
      <c r="ED97" s="603"/>
      <c r="EE97" s="599" t="str">
        <f t="shared" si="162"/>
        <v/>
      </c>
      <c r="EF97" s="120" t="str">
        <f>IF(ISBLANK(DZ97),"",IF(ISBLANK(ED97),0,ED97)*ion21Coop!$F$46/100+EB97-ED97)</f>
        <v/>
      </c>
      <c r="EG97" s="590"/>
      <c r="EH97" s="119">
        <f t="shared" si="163"/>
        <v>9</v>
      </c>
      <c r="EI97" s="427" t="str">
        <f t="shared" si="198"/>
        <v/>
      </c>
      <c r="EJ97" s="123">
        <v>92</v>
      </c>
      <c r="EK97" s="425"/>
      <c r="EL97" s="423"/>
      <c r="EM97" s="423"/>
      <c r="EN97" s="423"/>
      <c r="EO97" s="423"/>
      <c r="EP97" s="203"/>
      <c r="EQ97" s="204"/>
      <c r="ER97" s="600" t="str">
        <f t="shared" si="134"/>
        <v/>
      </c>
      <c r="ES97" s="601"/>
      <c r="ET97" s="603"/>
      <c r="EU97" s="602" t="str">
        <f t="shared" si="164"/>
        <v/>
      </c>
      <c r="EV97" s="120" t="str">
        <f>IF(ISBLANK(EP97),"",IF(ISBLANK(ET97),0,ET97)*ion21Coop!$F$46/100+ER97-ET97)</f>
        <v/>
      </c>
      <c r="EX97" s="119">
        <f t="shared" si="165"/>
        <v>10</v>
      </c>
      <c r="EY97" s="427" t="str">
        <f t="shared" si="199"/>
        <v/>
      </c>
      <c r="EZ97" s="123">
        <v>92</v>
      </c>
      <c r="FA97" s="425"/>
      <c r="FB97" s="423"/>
      <c r="FC97" s="423"/>
      <c r="FD97" s="423"/>
      <c r="FE97" s="423"/>
      <c r="FF97" s="203"/>
      <c r="FG97" s="204"/>
      <c r="FH97" s="600" t="str">
        <f t="shared" si="135"/>
        <v/>
      </c>
      <c r="FI97" s="601"/>
      <c r="FJ97" s="603"/>
      <c r="FK97" s="602" t="str">
        <f t="shared" si="166"/>
        <v/>
      </c>
      <c r="FL97" s="120" t="str">
        <f>IF(ISBLANK(FF97),"",IF(ISBLANK(FJ97),0,FJ97)*ion21Coop!$F$46/100+FH97-FJ97)</f>
        <v/>
      </c>
      <c r="FM97" s="590"/>
      <c r="FN97" s="119">
        <f t="shared" si="167"/>
        <v>11</v>
      </c>
      <c r="FO97" s="427" t="str">
        <f t="shared" si="200"/>
        <v/>
      </c>
      <c r="FP97" s="123">
        <v>92</v>
      </c>
      <c r="FQ97" s="425"/>
      <c r="FR97" s="423"/>
      <c r="FS97" s="423"/>
      <c r="FT97" s="423"/>
      <c r="FU97" s="423"/>
      <c r="FV97" s="203"/>
      <c r="FW97" s="204"/>
      <c r="FX97" s="600" t="str">
        <f t="shared" si="136"/>
        <v/>
      </c>
      <c r="FY97" s="601"/>
      <c r="FZ97" s="603"/>
      <c r="GA97" s="602" t="str">
        <f t="shared" si="168"/>
        <v/>
      </c>
      <c r="GB97" s="120" t="str">
        <f>IF(ISBLANK(FV97),"",IF(ISBLANK(FZ97),0,FZ97)*ion21Coop!$F$46/100+FX97-FZ97)</f>
        <v/>
      </c>
      <c r="GC97" s="590"/>
      <c r="GD97" s="119">
        <f t="shared" si="169"/>
        <v>12</v>
      </c>
      <c r="GE97" s="427" t="str">
        <f t="shared" si="201"/>
        <v/>
      </c>
      <c r="GF97" s="123">
        <v>92</v>
      </c>
      <c r="GG97" s="425"/>
      <c r="GH97" s="423"/>
      <c r="GI97" s="423"/>
      <c r="GJ97" s="423"/>
      <c r="GK97" s="423"/>
      <c r="GL97" s="203"/>
      <c r="GM97" s="204"/>
      <c r="GN97" s="600" t="str">
        <f t="shared" si="137"/>
        <v/>
      </c>
      <c r="GO97" s="601"/>
      <c r="GP97" s="603"/>
      <c r="GQ97" s="602" t="str">
        <f t="shared" si="170"/>
        <v/>
      </c>
      <c r="GR97" s="120" t="str">
        <f>IF(ISBLANK(GL97),"",IF(ISBLANK(GP97),0,GP97)*ion21Coop!$F$46/100+GN97-GP97)</f>
        <v/>
      </c>
      <c r="GT97" s="119">
        <f t="shared" si="171"/>
        <v>13</v>
      </c>
      <c r="GU97" s="427" t="str">
        <f t="shared" si="202"/>
        <v/>
      </c>
      <c r="GV97" s="123">
        <v>92</v>
      </c>
      <c r="GW97" s="425"/>
      <c r="GX97" s="423"/>
      <c r="GY97" s="423"/>
      <c r="GZ97" s="423"/>
      <c r="HA97" s="423"/>
      <c r="HB97" s="203"/>
      <c r="HC97" s="204"/>
      <c r="HD97" s="600" t="str">
        <f t="shared" si="138"/>
        <v/>
      </c>
      <c r="HE97" s="601"/>
      <c r="HF97" s="603"/>
      <c r="HG97" s="602" t="str">
        <f t="shared" si="172"/>
        <v/>
      </c>
      <c r="HH97" s="120" t="str">
        <f>IF(ISBLANK(HB97),"",IF(ISBLANK(HF97),0,HF97)*ion21Coop!$F$46/100+HD97-HF97)</f>
        <v/>
      </c>
      <c r="HI97" s="590"/>
      <c r="HJ97" s="119">
        <f t="shared" si="173"/>
        <v>14</v>
      </c>
      <c r="HK97" s="427" t="str">
        <f t="shared" si="203"/>
        <v/>
      </c>
      <c r="HL97" s="123">
        <v>92</v>
      </c>
      <c r="HM97" s="425"/>
      <c r="HN97" s="423"/>
      <c r="HO97" s="423"/>
      <c r="HP97" s="423"/>
      <c r="HQ97" s="423"/>
      <c r="HR97" s="203"/>
      <c r="HS97" s="204"/>
      <c r="HT97" s="600" t="str">
        <f t="shared" si="139"/>
        <v/>
      </c>
      <c r="HU97" s="601"/>
      <c r="HV97" s="603"/>
      <c r="HW97" s="602" t="str">
        <f t="shared" si="174"/>
        <v/>
      </c>
      <c r="HX97" s="120" t="str">
        <f>IF(ISBLANK(HR97),"",IF(ISBLANK(HV97),0,HV97)*ion21Coop!$F$46/100+HT97-HV97)</f>
        <v/>
      </c>
      <c r="HY97" s="590"/>
      <c r="HZ97" s="119">
        <f t="shared" si="175"/>
        <v>15</v>
      </c>
      <c r="IA97" s="427" t="str">
        <f t="shared" si="204"/>
        <v/>
      </c>
      <c r="IB97" s="123">
        <v>92</v>
      </c>
      <c r="IC97" s="425"/>
      <c r="ID97" s="423"/>
      <c r="IE97" s="423"/>
      <c r="IF97" s="423"/>
      <c r="IG97" s="423"/>
      <c r="IH97" s="203"/>
      <c r="II97" s="204"/>
      <c r="IJ97" s="600" t="str">
        <f t="shared" si="140"/>
        <v/>
      </c>
      <c r="IK97" s="601"/>
      <c r="IL97" s="603"/>
      <c r="IM97" s="602" t="str">
        <f t="shared" si="176"/>
        <v/>
      </c>
      <c r="IN97" s="120" t="str">
        <f>IF(ISBLANK(IH97),"",IF(ISBLANK(IL97),0,IL97)*ion21Coop!$F$46/100+IJ97-IL97)</f>
        <v/>
      </c>
      <c r="IP97" s="119">
        <f t="shared" si="177"/>
        <v>16</v>
      </c>
      <c r="IQ97" s="427" t="str">
        <f t="shared" si="205"/>
        <v/>
      </c>
      <c r="IR97" s="123">
        <v>92</v>
      </c>
      <c r="IS97" s="425"/>
      <c r="IT97" s="423"/>
      <c r="IU97" s="423"/>
      <c r="IV97" s="423"/>
      <c r="IW97" s="423"/>
      <c r="IX97" s="203"/>
      <c r="IY97" s="204"/>
      <c r="IZ97" s="600" t="str">
        <f t="shared" si="141"/>
        <v/>
      </c>
      <c r="JA97" s="601"/>
      <c r="JB97" s="603"/>
      <c r="JC97" s="602" t="str">
        <f t="shared" si="178"/>
        <v/>
      </c>
      <c r="JD97" s="120" t="str">
        <f>IF(ISBLANK(IX97),"",IF(ISBLANK(JB97),0,JB97)*ion21Coop!$F$46/100+IZ97-JB97)</f>
        <v/>
      </c>
      <c r="JF97" s="119">
        <f t="shared" si="179"/>
        <v>17</v>
      </c>
      <c r="JG97" s="427" t="str">
        <f t="shared" si="206"/>
        <v/>
      </c>
      <c r="JH97" s="123">
        <v>92</v>
      </c>
      <c r="JI97" s="425"/>
      <c r="JJ97" s="423"/>
      <c r="JK97" s="423"/>
      <c r="JL97" s="423"/>
      <c r="JM97" s="423"/>
      <c r="JN97" s="203"/>
      <c r="JO97" s="204"/>
      <c r="JP97" s="600" t="str">
        <f t="shared" si="142"/>
        <v/>
      </c>
      <c r="JQ97" s="601"/>
      <c r="JR97" s="603"/>
      <c r="JS97" s="602" t="str">
        <f t="shared" si="180"/>
        <v/>
      </c>
      <c r="JT97" s="120" t="str">
        <f>IF(ISBLANK(JN97),"",IF(ISBLANK(JR97),0,JR97)*ion21Coop!$F$46/100+JP97-JR97)</f>
        <v/>
      </c>
      <c r="JV97" s="119">
        <f t="shared" si="181"/>
        <v>18</v>
      </c>
      <c r="JW97" s="427" t="str">
        <f t="shared" si="207"/>
        <v/>
      </c>
      <c r="JX97" s="123">
        <v>92</v>
      </c>
      <c r="JY97" s="425"/>
      <c r="JZ97" s="423"/>
      <c r="KA97" s="423"/>
      <c r="KB97" s="423"/>
      <c r="KC97" s="423"/>
      <c r="KD97" s="203"/>
      <c r="KE97" s="204"/>
      <c r="KF97" s="600" t="str">
        <f t="shared" si="143"/>
        <v/>
      </c>
      <c r="KG97" s="601"/>
      <c r="KH97" s="603"/>
      <c r="KI97" s="602" t="str">
        <f t="shared" si="182"/>
        <v/>
      </c>
      <c r="KJ97" s="120" t="str">
        <f>IF(ISBLANK(KD97),"",IF(ISBLANK(KH97),0,KH97)*ion21Coop!$F$46/100+KF97-KH97)</f>
        <v/>
      </c>
      <c r="KL97" s="119">
        <f t="shared" si="183"/>
        <v>19</v>
      </c>
      <c r="KM97" s="427" t="str">
        <f t="shared" si="208"/>
        <v/>
      </c>
      <c r="KN97" s="123">
        <v>92</v>
      </c>
      <c r="KO97" s="425"/>
      <c r="KP97" s="423"/>
      <c r="KQ97" s="423"/>
      <c r="KR97" s="423"/>
      <c r="KS97" s="423"/>
      <c r="KT97" s="203"/>
      <c r="KU97" s="204"/>
      <c r="KV97" s="600" t="str">
        <f t="shared" si="144"/>
        <v/>
      </c>
      <c r="KW97" s="601"/>
      <c r="KX97" s="603"/>
      <c r="KY97" s="602" t="str">
        <f t="shared" si="184"/>
        <v/>
      </c>
      <c r="KZ97" s="120" t="str">
        <f>IF(ISBLANK(KT97),"",IF(ISBLANK(KX97),0,KX97)*ion21Coop!$F$46/100+KV97-KX97)</f>
        <v/>
      </c>
      <c r="LB97" s="119">
        <f t="shared" si="185"/>
        <v>20</v>
      </c>
      <c r="LC97" s="123" t="str">
        <f t="shared" si="209"/>
        <v/>
      </c>
      <c r="LD97" s="123">
        <v>92</v>
      </c>
      <c r="LE97" s="425"/>
      <c r="LF97" s="423"/>
      <c r="LG97" s="423"/>
      <c r="LH97" s="423"/>
      <c r="LI97" s="423"/>
      <c r="LJ97" s="203"/>
      <c r="LK97" s="204"/>
      <c r="LL97" s="120" t="str">
        <f t="shared" si="145"/>
        <v/>
      </c>
      <c r="LM97" s="601"/>
      <c r="LN97" s="603"/>
      <c r="LO97" s="599" t="str">
        <f t="shared" si="186"/>
        <v/>
      </c>
      <c r="LP97" s="120" t="str">
        <f>IF(ISBLANK(LJ97),"",IF(ISBLANK(LN97),0,LN97)*ion21Coop!$F$46/100+LL97-LN97)</f>
        <v/>
      </c>
      <c r="LR97" s="119">
        <f t="shared" si="187"/>
        <v>21</v>
      </c>
      <c r="LS97" s="123" t="str">
        <f t="shared" si="210"/>
        <v/>
      </c>
      <c r="LT97" s="123">
        <v>92</v>
      </c>
      <c r="LU97" s="425"/>
      <c r="LV97" s="423"/>
      <c r="LW97" s="423"/>
      <c r="LX97" s="423"/>
      <c r="LY97" s="423"/>
      <c r="LZ97" s="203"/>
      <c r="MA97" s="204"/>
      <c r="MB97" s="120" t="str">
        <f t="shared" si="146"/>
        <v/>
      </c>
      <c r="MC97" s="601"/>
      <c r="MD97" s="603"/>
      <c r="ME97" s="599" t="str">
        <f t="shared" si="188"/>
        <v/>
      </c>
      <c r="MF97" s="120" t="str">
        <f>IF(ISBLANK(LZ97),"",IF(ISBLANK(MD97),0,MD97)*ion21Coop!$F$46/100+MB97-MD97)</f>
        <v/>
      </c>
    </row>
    <row r="98" spans="10:344" x14ac:dyDescent="0.3">
      <c r="J98" s="119">
        <f t="shared" si="147"/>
        <v>1</v>
      </c>
      <c r="K98" s="123" t="str">
        <f t="shared" si="190"/>
        <v>YaJo</v>
      </c>
      <c r="L98" s="123">
        <v>93</v>
      </c>
      <c r="M98" s="585"/>
      <c r="N98" s="351"/>
      <c r="O98" s="351"/>
      <c r="P98" s="351"/>
      <c r="Q98" s="351"/>
      <c r="R98" s="202"/>
      <c r="S98" s="349"/>
      <c r="T98" s="120" t="str">
        <f t="shared" si="189"/>
        <v/>
      </c>
      <c r="U98" s="597"/>
      <c r="V98" s="598"/>
      <c r="W98" s="599" t="str">
        <f t="shared" si="148"/>
        <v/>
      </c>
      <c r="X98" s="120" t="str">
        <f>IF(ISBLANK(R98),"",IF(ISBLANK(V98),0,V98)*ion21Coop!$F$46/100+T98-V98)</f>
        <v/>
      </c>
      <c r="Y98" s="590"/>
      <c r="Z98" s="119">
        <f t="shared" si="149"/>
        <v>2</v>
      </c>
      <c r="AA98" s="123" t="str">
        <f t="shared" si="191"/>
        <v>GeLo</v>
      </c>
      <c r="AB98" s="123">
        <v>93</v>
      </c>
      <c r="AC98" s="616"/>
      <c r="AD98" s="423"/>
      <c r="AE98" s="423"/>
      <c r="AF98" s="423"/>
      <c r="AG98" s="423"/>
      <c r="AH98" s="203"/>
      <c r="AI98" s="204"/>
      <c r="AJ98" s="120" t="str">
        <f t="shared" si="127"/>
        <v/>
      </c>
      <c r="AK98" s="601"/>
      <c r="AL98" s="603"/>
      <c r="AM98" s="599" t="str">
        <f t="shared" si="150"/>
        <v/>
      </c>
      <c r="AN98" s="120" t="str">
        <f>IF(ISBLANK(AH98),"",IF(ISBLANK(AL98),0,AL98)*ion21Coop!$F$46/100+AJ98-AL98)</f>
        <v/>
      </c>
      <c r="AO98" s="577"/>
      <c r="AP98" s="119">
        <f t="shared" si="151"/>
        <v>3</v>
      </c>
      <c r="AQ98" s="123" t="str">
        <f t="shared" si="192"/>
        <v>MiDo</v>
      </c>
      <c r="AR98" s="123">
        <v>93</v>
      </c>
      <c r="AS98" s="585"/>
      <c r="AT98" s="351"/>
      <c r="AU98" s="351"/>
      <c r="AV98" s="351"/>
      <c r="AW98" s="351"/>
      <c r="AX98" s="202"/>
      <c r="AY98" s="349"/>
      <c r="AZ98" s="120" t="str">
        <f t="shared" si="128"/>
        <v/>
      </c>
      <c r="BA98" s="597"/>
      <c r="BB98" s="598"/>
      <c r="BC98" s="599" t="str">
        <f t="shared" si="152"/>
        <v/>
      </c>
      <c r="BD98" s="120" t="str">
        <f>IF(ISBLANK(AX98),"",IF(ISBLANK(BB98),0,BB98)*ion21Coop!$F$46/100+AZ98-BB98)</f>
        <v/>
      </c>
      <c r="BF98" s="119">
        <f t="shared" si="153"/>
        <v>4</v>
      </c>
      <c r="BG98" s="123" t="str">
        <f t="shared" si="193"/>
        <v>EmNi</v>
      </c>
      <c r="BH98" s="123">
        <v>93</v>
      </c>
      <c r="BI98" s="585"/>
      <c r="BJ98" s="351"/>
      <c r="BK98" s="351"/>
      <c r="BL98" s="351"/>
      <c r="BM98" s="351"/>
      <c r="BN98" s="202"/>
      <c r="BO98" s="349"/>
      <c r="BP98" s="120" t="str">
        <f t="shared" si="129"/>
        <v/>
      </c>
      <c r="BQ98" s="597"/>
      <c r="BR98" s="598"/>
      <c r="BS98" s="599" t="str">
        <f t="shared" si="154"/>
        <v/>
      </c>
      <c r="BT98" s="120" t="str">
        <f>IF(ISBLANK(BN98),"",IF(ISBLANK(BR98),0,BR98)*ion21Coop!$F$46/100+BP98-BR98)</f>
        <v/>
      </c>
      <c r="BU98" s="590"/>
      <c r="BV98" s="119">
        <f t="shared" si="155"/>
        <v>5</v>
      </c>
      <c r="BW98" s="123" t="str">
        <f t="shared" si="194"/>
        <v>HeJe</v>
      </c>
      <c r="BX98" s="123">
        <v>93</v>
      </c>
      <c r="BY98" s="616"/>
      <c r="BZ98" s="423"/>
      <c r="CA98" s="423"/>
      <c r="CB98" s="423"/>
      <c r="CC98" s="423"/>
      <c r="CD98" s="203"/>
      <c r="CE98" s="204"/>
      <c r="CF98" s="120" t="str">
        <f t="shared" si="130"/>
        <v/>
      </c>
      <c r="CG98" s="601"/>
      <c r="CH98" s="603"/>
      <c r="CI98" s="599" t="str">
        <f t="shared" si="156"/>
        <v/>
      </c>
      <c r="CJ98" s="120" t="str">
        <f>IF(ISBLANK(CD98),"",IF(ISBLANK(CH98),0,CH98)*ion21Coop!$F$46/100+CF98-CH98)</f>
        <v/>
      </c>
      <c r="CK98" s="590"/>
      <c r="CL98" s="119">
        <f t="shared" si="157"/>
        <v>6</v>
      </c>
      <c r="CM98" s="123" t="str">
        <f t="shared" si="195"/>
        <v/>
      </c>
      <c r="CN98" s="123">
        <v>93</v>
      </c>
      <c r="CO98" s="616"/>
      <c r="CP98" s="423"/>
      <c r="CQ98" s="423"/>
      <c r="CR98" s="423"/>
      <c r="CS98" s="423"/>
      <c r="CT98" s="203"/>
      <c r="CU98" s="204"/>
      <c r="CV98" s="120" t="str">
        <f t="shared" si="131"/>
        <v/>
      </c>
      <c r="CW98" s="601"/>
      <c r="CX98" s="603"/>
      <c r="CY98" s="599" t="str">
        <f t="shared" si="158"/>
        <v/>
      </c>
      <c r="CZ98" s="120" t="str">
        <f>IF(ISBLANK(CT98),"",IF(ISBLANK(CX98),0,CX98)*ion21Coop!$F$46/100+CV98-CX98)</f>
        <v/>
      </c>
      <c r="DB98" s="119">
        <f t="shared" si="159"/>
        <v>7</v>
      </c>
      <c r="DC98" s="123" t="str">
        <f t="shared" si="196"/>
        <v/>
      </c>
      <c r="DD98" s="123">
        <v>93</v>
      </c>
      <c r="DE98" s="616"/>
      <c r="DF98" s="423"/>
      <c r="DG98" s="423"/>
      <c r="DH98" s="423"/>
      <c r="DI98" s="423"/>
      <c r="DJ98" s="203"/>
      <c r="DK98" s="204"/>
      <c r="DL98" s="120" t="str">
        <f t="shared" si="132"/>
        <v/>
      </c>
      <c r="DM98" s="601"/>
      <c r="DN98" s="603"/>
      <c r="DO98" s="599" t="str">
        <f t="shared" si="160"/>
        <v/>
      </c>
      <c r="DP98" s="120" t="str">
        <f>IF(ISBLANK(DJ98),"",IF(ISBLANK(DN98),0,DN98)*ion21Coop!$F$46/100+DL98-DN98)</f>
        <v/>
      </c>
      <c r="DQ98" s="590"/>
      <c r="DR98" s="119">
        <f t="shared" si="161"/>
        <v>8</v>
      </c>
      <c r="DS98" s="123" t="str">
        <f t="shared" si="197"/>
        <v/>
      </c>
      <c r="DT98" s="123">
        <v>93</v>
      </c>
      <c r="DU98" s="616"/>
      <c r="DV98" s="423"/>
      <c r="DW98" s="423"/>
      <c r="DX98" s="423"/>
      <c r="DY98" s="423"/>
      <c r="DZ98" s="203"/>
      <c r="EA98" s="204"/>
      <c r="EB98" s="120" t="str">
        <f t="shared" si="133"/>
        <v/>
      </c>
      <c r="EC98" s="601"/>
      <c r="ED98" s="603"/>
      <c r="EE98" s="599" t="str">
        <f t="shared" si="162"/>
        <v/>
      </c>
      <c r="EF98" s="120" t="str">
        <f>IF(ISBLANK(DZ98),"",IF(ISBLANK(ED98),0,ED98)*ion21Coop!$F$46/100+EB98-ED98)</f>
        <v/>
      </c>
      <c r="EG98" s="590"/>
      <c r="EH98" s="119">
        <f t="shared" si="163"/>
        <v>9</v>
      </c>
      <c r="EI98" s="427" t="str">
        <f t="shared" si="198"/>
        <v/>
      </c>
      <c r="EJ98" s="123">
        <v>93</v>
      </c>
      <c r="EK98" s="425"/>
      <c r="EL98" s="423"/>
      <c r="EM98" s="423"/>
      <c r="EN98" s="423"/>
      <c r="EO98" s="423"/>
      <c r="EP98" s="203"/>
      <c r="EQ98" s="204"/>
      <c r="ER98" s="600" t="str">
        <f t="shared" si="134"/>
        <v/>
      </c>
      <c r="ES98" s="601"/>
      <c r="ET98" s="603"/>
      <c r="EU98" s="602" t="str">
        <f t="shared" si="164"/>
        <v/>
      </c>
      <c r="EV98" s="120" t="str">
        <f>IF(ISBLANK(EP98),"",IF(ISBLANK(ET98),0,ET98)*ion21Coop!$F$46/100+ER98-ET98)</f>
        <v/>
      </c>
      <c r="EX98" s="119">
        <f t="shared" si="165"/>
        <v>10</v>
      </c>
      <c r="EY98" s="427" t="str">
        <f t="shared" si="199"/>
        <v/>
      </c>
      <c r="EZ98" s="123">
        <v>93</v>
      </c>
      <c r="FA98" s="425"/>
      <c r="FB98" s="423"/>
      <c r="FC98" s="423"/>
      <c r="FD98" s="423"/>
      <c r="FE98" s="423"/>
      <c r="FF98" s="203"/>
      <c r="FG98" s="204"/>
      <c r="FH98" s="600" t="str">
        <f t="shared" si="135"/>
        <v/>
      </c>
      <c r="FI98" s="601"/>
      <c r="FJ98" s="603"/>
      <c r="FK98" s="602" t="str">
        <f t="shared" si="166"/>
        <v/>
      </c>
      <c r="FL98" s="120" t="str">
        <f>IF(ISBLANK(FF98),"",IF(ISBLANK(FJ98),0,FJ98)*ion21Coop!$F$46/100+FH98-FJ98)</f>
        <v/>
      </c>
      <c r="FM98" s="590"/>
      <c r="FN98" s="119">
        <f t="shared" si="167"/>
        <v>11</v>
      </c>
      <c r="FO98" s="427" t="str">
        <f t="shared" si="200"/>
        <v/>
      </c>
      <c r="FP98" s="123">
        <v>93</v>
      </c>
      <c r="FQ98" s="425"/>
      <c r="FR98" s="423"/>
      <c r="FS98" s="423"/>
      <c r="FT98" s="423"/>
      <c r="FU98" s="423"/>
      <c r="FV98" s="203"/>
      <c r="FW98" s="204"/>
      <c r="FX98" s="600" t="str">
        <f t="shared" si="136"/>
        <v/>
      </c>
      <c r="FY98" s="601"/>
      <c r="FZ98" s="603"/>
      <c r="GA98" s="602" t="str">
        <f t="shared" si="168"/>
        <v/>
      </c>
      <c r="GB98" s="120" t="str">
        <f>IF(ISBLANK(FV98),"",IF(ISBLANK(FZ98),0,FZ98)*ion21Coop!$F$46/100+FX98-FZ98)</f>
        <v/>
      </c>
      <c r="GC98" s="590"/>
      <c r="GD98" s="119">
        <f t="shared" si="169"/>
        <v>12</v>
      </c>
      <c r="GE98" s="427" t="str">
        <f t="shared" si="201"/>
        <v/>
      </c>
      <c r="GF98" s="123">
        <v>93</v>
      </c>
      <c r="GG98" s="425"/>
      <c r="GH98" s="423"/>
      <c r="GI98" s="423"/>
      <c r="GJ98" s="423"/>
      <c r="GK98" s="423"/>
      <c r="GL98" s="203"/>
      <c r="GM98" s="204"/>
      <c r="GN98" s="600" t="str">
        <f t="shared" si="137"/>
        <v/>
      </c>
      <c r="GO98" s="601"/>
      <c r="GP98" s="603"/>
      <c r="GQ98" s="602" t="str">
        <f t="shared" si="170"/>
        <v/>
      </c>
      <c r="GR98" s="120" t="str">
        <f>IF(ISBLANK(GL98),"",IF(ISBLANK(GP98),0,GP98)*ion21Coop!$F$46/100+GN98-GP98)</f>
        <v/>
      </c>
      <c r="GT98" s="119">
        <f t="shared" si="171"/>
        <v>13</v>
      </c>
      <c r="GU98" s="427" t="str">
        <f t="shared" si="202"/>
        <v/>
      </c>
      <c r="GV98" s="123">
        <v>93</v>
      </c>
      <c r="GW98" s="425"/>
      <c r="GX98" s="423"/>
      <c r="GY98" s="423"/>
      <c r="GZ98" s="423"/>
      <c r="HA98" s="423"/>
      <c r="HB98" s="203"/>
      <c r="HC98" s="204"/>
      <c r="HD98" s="600" t="str">
        <f t="shared" si="138"/>
        <v/>
      </c>
      <c r="HE98" s="601"/>
      <c r="HF98" s="603"/>
      <c r="HG98" s="602" t="str">
        <f t="shared" si="172"/>
        <v/>
      </c>
      <c r="HH98" s="120" t="str">
        <f>IF(ISBLANK(HB98),"",IF(ISBLANK(HF98),0,HF98)*ion21Coop!$F$46/100+HD98-HF98)</f>
        <v/>
      </c>
      <c r="HI98" s="590"/>
      <c r="HJ98" s="119">
        <f t="shared" si="173"/>
        <v>14</v>
      </c>
      <c r="HK98" s="427" t="str">
        <f t="shared" si="203"/>
        <v/>
      </c>
      <c r="HL98" s="123">
        <v>93</v>
      </c>
      <c r="HM98" s="425"/>
      <c r="HN98" s="423"/>
      <c r="HO98" s="423"/>
      <c r="HP98" s="423"/>
      <c r="HQ98" s="423"/>
      <c r="HR98" s="203"/>
      <c r="HS98" s="204"/>
      <c r="HT98" s="600" t="str">
        <f t="shared" si="139"/>
        <v/>
      </c>
      <c r="HU98" s="601"/>
      <c r="HV98" s="603"/>
      <c r="HW98" s="602" t="str">
        <f t="shared" si="174"/>
        <v/>
      </c>
      <c r="HX98" s="120" t="str">
        <f>IF(ISBLANK(HR98),"",IF(ISBLANK(HV98),0,HV98)*ion21Coop!$F$46/100+HT98-HV98)</f>
        <v/>
      </c>
      <c r="HY98" s="590"/>
      <c r="HZ98" s="119">
        <f t="shared" si="175"/>
        <v>15</v>
      </c>
      <c r="IA98" s="427" t="str">
        <f t="shared" si="204"/>
        <v/>
      </c>
      <c r="IB98" s="123">
        <v>93</v>
      </c>
      <c r="IC98" s="425"/>
      <c r="ID98" s="423"/>
      <c r="IE98" s="423"/>
      <c r="IF98" s="423"/>
      <c r="IG98" s="423"/>
      <c r="IH98" s="203"/>
      <c r="II98" s="204"/>
      <c r="IJ98" s="600" t="str">
        <f t="shared" si="140"/>
        <v/>
      </c>
      <c r="IK98" s="601"/>
      <c r="IL98" s="603"/>
      <c r="IM98" s="602" t="str">
        <f t="shared" si="176"/>
        <v/>
      </c>
      <c r="IN98" s="120" t="str">
        <f>IF(ISBLANK(IH98),"",IF(ISBLANK(IL98),0,IL98)*ion21Coop!$F$46/100+IJ98-IL98)</f>
        <v/>
      </c>
      <c r="IP98" s="119">
        <f t="shared" si="177"/>
        <v>16</v>
      </c>
      <c r="IQ98" s="427" t="str">
        <f t="shared" si="205"/>
        <v/>
      </c>
      <c r="IR98" s="123">
        <v>93</v>
      </c>
      <c r="IS98" s="425"/>
      <c r="IT98" s="423"/>
      <c r="IU98" s="423"/>
      <c r="IV98" s="423"/>
      <c r="IW98" s="423"/>
      <c r="IX98" s="203"/>
      <c r="IY98" s="204"/>
      <c r="IZ98" s="600" t="str">
        <f t="shared" si="141"/>
        <v/>
      </c>
      <c r="JA98" s="601"/>
      <c r="JB98" s="603"/>
      <c r="JC98" s="602" t="str">
        <f t="shared" si="178"/>
        <v/>
      </c>
      <c r="JD98" s="120" t="str">
        <f>IF(ISBLANK(IX98),"",IF(ISBLANK(JB98),0,JB98)*ion21Coop!$F$46/100+IZ98-JB98)</f>
        <v/>
      </c>
      <c r="JF98" s="119">
        <f t="shared" si="179"/>
        <v>17</v>
      </c>
      <c r="JG98" s="427" t="str">
        <f t="shared" si="206"/>
        <v/>
      </c>
      <c r="JH98" s="123">
        <v>93</v>
      </c>
      <c r="JI98" s="425"/>
      <c r="JJ98" s="423"/>
      <c r="JK98" s="423"/>
      <c r="JL98" s="423"/>
      <c r="JM98" s="423"/>
      <c r="JN98" s="203"/>
      <c r="JO98" s="204"/>
      <c r="JP98" s="600" t="str">
        <f t="shared" si="142"/>
        <v/>
      </c>
      <c r="JQ98" s="601"/>
      <c r="JR98" s="603"/>
      <c r="JS98" s="602" t="str">
        <f t="shared" si="180"/>
        <v/>
      </c>
      <c r="JT98" s="120" t="str">
        <f>IF(ISBLANK(JN98),"",IF(ISBLANK(JR98),0,JR98)*ion21Coop!$F$46/100+JP98-JR98)</f>
        <v/>
      </c>
      <c r="JV98" s="119">
        <f t="shared" si="181"/>
        <v>18</v>
      </c>
      <c r="JW98" s="427" t="str">
        <f t="shared" si="207"/>
        <v/>
      </c>
      <c r="JX98" s="123">
        <v>93</v>
      </c>
      <c r="JY98" s="425"/>
      <c r="JZ98" s="423"/>
      <c r="KA98" s="423"/>
      <c r="KB98" s="423"/>
      <c r="KC98" s="423"/>
      <c r="KD98" s="203"/>
      <c r="KE98" s="204"/>
      <c r="KF98" s="600" t="str">
        <f t="shared" si="143"/>
        <v/>
      </c>
      <c r="KG98" s="601"/>
      <c r="KH98" s="603"/>
      <c r="KI98" s="602" t="str">
        <f t="shared" si="182"/>
        <v/>
      </c>
      <c r="KJ98" s="120" t="str">
        <f>IF(ISBLANK(KD98),"",IF(ISBLANK(KH98),0,KH98)*ion21Coop!$F$46/100+KF98-KH98)</f>
        <v/>
      </c>
      <c r="KL98" s="119">
        <f t="shared" si="183"/>
        <v>19</v>
      </c>
      <c r="KM98" s="427" t="str">
        <f t="shared" si="208"/>
        <v/>
      </c>
      <c r="KN98" s="123">
        <v>93</v>
      </c>
      <c r="KO98" s="425"/>
      <c r="KP98" s="423"/>
      <c r="KQ98" s="423"/>
      <c r="KR98" s="423"/>
      <c r="KS98" s="423"/>
      <c r="KT98" s="203"/>
      <c r="KU98" s="204"/>
      <c r="KV98" s="600" t="str">
        <f t="shared" si="144"/>
        <v/>
      </c>
      <c r="KW98" s="601"/>
      <c r="KX98" s="603"/>
      <c r="KY98" s="602" t="str">
        <f t="shared" si="184"/>
        <v/>
      </c>
      <c r="KZ98" s="120" t="str">
        <f>IF(ISBLANK(KT98),"",IF(ISBLANK(KX98),0,KX98)*ion21Coop!$F$46/100+KV98-KX98)</f>
        <v/>
      </c>
      <c r="LB98" s="119">
        <f t="shared" si="185"/>
        <v>20</v>
      </c>
      <c r="LC98" s="123" t="str">
        <f t="shared" si="209"/>
        <v/>
      </c>
      <c r="LD98" s="123">
        <v>93</v>
      </c>
      <c r="LE98" s="425"/>
      <c r="LF98" s="423"/>
      <c r="LG98" s="423"/>
      <c r="LH98" s="423"/>
      <c r="LI98" s="423"/>
      <c r="LJ98" s="203"/>
      <c r="LK98" s="204"/>
      <c r="LL98" s="120" t="str">
        <f t="shared" si="145"/>
        <v/>
      </c>
      <c r="LM98" s="601"/>
      <c r="LN98" s="603"/>
      <c r="LO98" s="599" t="str">
        <f t="shared" si="186"/>
        <v/>
      </c>
      <c r="LP98" s="120" t="str">
        <f>IF(ISBLANK(LJ98),"",IF(ISBLANK(LN98),0,LN98)*ion21Coop!$F$46/100+LL98-LN98)</f>
        <v/>
      </c>
      <c r="LR98" s="119">
        <f t="shared" si="187"/>
        <v>21</v>
      </c>
      <c r="LS98" s="123" t="str">
        <f t="shared" si="210"/>
        <v/>
      </c>
      <c r="LT98" s="123">
        <v>93</v>
      </c>
      <c r="LU98" s="425"/>
      <c r="LV98" s="423"/>
      <c r="LW98" s="423"/>
      <c r="LX98" s="423"/>
      <c r="LY98" s="423"/>
      <c r="LZ98" s="203"/>
      <c r="MA98" s="204"/>
      <c r="MB98" s="120" t="str">
        <f t="shared" si="146"/>
        <v/>
      </c>
      <c r="MC98" s="601"/>
      <c r="MD98" s="603"/>
      <c r="ME98" s="599" t="str">
        <f t="shared" si="188"/>
        <v/>
      </c>
      <c r="MF98" s="120" t="str">
        <f>IF(ISBLANK(LZ98),"",IF(ISBLANK(MD98),0,MD98)*ion21Coop!$F$46/100+MB98-MD98)</f>
        <v/>
      </c>
    </row>
    <row r="99" spans="10:344" x14ac:dyDescent="0.3">
      <c r="J99" s="119">
        <f t="shared" si="147"/>
        <v>1</v>
      </c>
      <c r="K99" s="123" t="str">
        <f t="shared" si="190"/>
        <v>YaJo</v>
      </c>
      <c r="L99" s="123">
        <v>94</v>
      </c>
      <c r="M99" s="585"/>
      <c r="N99" s="351"/>
      <c r="O99" s="351"/>
      <c r="P99" s="351"/>
      <c r="Q99" s="351"/>
      <c r="R99" s="202"/>
      <c r="S99" s="349"/>
      <c r="T99" s="120" t="str">
        <f t="shared" si="189"/>
        <v/>
      </c>
      <c r="U99" s="597"/>
      <c r="V99" s="598"/>
      <c r="W99" s="599" t="str">
        <f t="shared" si="148"/>
        <v/>
      </c>
      <c r="X99" s="120" t="str">
        <f>IF(ISBLANK(R99),"",IF(ISBLANK(V99),0,V99)*ion21Coop!$F$46/100+T99-V99)</f>
        <v/>
      </c>
      <c r="Y99" s="590"/>
      <c r="Z99" s="119">
        <f t="shared" si="149"/>
        <v>2</v>
      </c>
      <c r="AA99" s="123" t="str">
        <f t="shared" si="191"/>
        <v>GeLo</v>
      </c>
      <c r="AB99" s="123">
        <v>94</v>
      </c>
      <c r="AC99" s="616"/>
      <c r="AD99" s="423"/>
      <c r="AE99" s="423"/>
      <c r="AF99" s="423"/>
      <c r="AG99" s="423"/>
      <c r="AH99" s="203"/>
      <c r="AI99" s="204"/>
      <c r="AJ99" s="120" t="str">
        <f t="shared" si="127"/>
        <v/>
      </c>
      <c r="AK99" s="601"/>
      <c r="AL99" s="603"/>
      <c r="AM99" s="599" t="str">
        <f t="shared" si="150"/>
        <v/>
      </c>
      <c r="AN99" s="120" t="str">
        <f>IF(ISBLANK(AH99),"",IF(ISBLANK(AL99),0,AL99)*ion21Coop!$F$46/100+AJ99-AL99)</f>
        <v/>
      </c>
      <c r="AO99" s="577"/>
      <c r="AP99" s="119">
        <f t="shared" si="151"/>
        <v>3</v>
      </c>
      <c r="AQ99" s="123" t="str">
        <f t="shared" si="192"/>
        <v>MiDo</v>
      </c>
      <c r="AR99" s="123">
        <v>94</v>
      </c>
      <c r="AS99" s="585"/>
      <c r="AT99" s="351"/>
      <c r="AU99" s="351"/>
      <c r="AV99" s="351"/>
      <c r="AW99" s="351"/>
      <c r="AX99" s="202"/>
      <c r="AY99" s="349"/>
      <c r="AZ99" s="120" t="str">
        <f t="shared" si="128"/>
        <v/>
      </c>
      <c r="BA99" s="597"/>
      <c r="BB99" s="598"/>
      <c r="BC99" s="599" t="str">
        <f t="shared" si="152"/>
        <v/>
      </c>
      <c r="BD99" s="120" t="str">
        <f>IF(ISBLANK(AX99),"",IF(ISBLANK(BB99),0,BB99)*ion21Coop!$F$46/100+AZ99-BB99)</f>
        <v/>
      </c>
      <c r="BF99" s="119">
        <f t="shared" si="153"/>
        <v>4</v>
      </c>
      <c r="BG99" s="123" t="str">
        <f t="shared" si="193"/>
        <v>EmNi</v>
      </c>
      <c r="BH99" s="123">
        <v>94</v>
      </c>
      <c r="BI99" s="585"/>
      <c r="BJ99" s="351"/>
      <c r="BK99" s="351"/>
      <c r="BL99" s="351"/>
      <c r="BM99" s="351"/>
      <c r="BN99" s="202"/>
      <c r="BO99" s="349"/>
      <c r="BP99" s="120" t="str">
        <f t="shared" si="129"/>
        <v/>
      </c>
      <c r="BQ99" s="597"/>
      <c r="BR99" s="598"/>
      <c r="BS99" s="599" t="str">
        <f t="shared" si="154"/>
        <v/>
      </c>
      <c r="BT99" s="120" t="str">
        <f>IF(ISBLANK(BN99),"",IF(ISBLANK(BR99),0,BR99)*ion21Coop!$F$46/100+BP99-BR99)</f>
        <v/>
      </c>
      <c r="BU99" s="590"/>
      <c r="BV99" s="119">
        <f t="shared" si="155"/>
        <v>5</v>
      </c>
      <c r="BW99" s="123" t="str">
        <f t="shared" si="194"/>
        <v>HeJe</v>
      </c>
      <c r="BX99" s="123">
        <v>94</v>
      </c>
      <c r="BY99" s="616"/>
      <c r="BZ99" s="423"/>
      <c r="CA99" s="423"/>
      <c r="CB99" s="423"/>
      <c r="CC99" s="423"/>
      <c r="CD99" s="203"/>
      <c r="CE99" s="204"/>
      <c r="CF99" s="120" t="str">
        <f t="shared" si="130"/>
        <v/>
      </c>
      <c r="CG99" s="601"/>
      <c r="CH99" s="603"/>
      <c r="CI99" s="599" t="str">
        <f t="shared" si="156"/>
        <v/>
      </c>
      <c r="CJ99" s="120" t="str">
        <f>IF(ISBLANK(CD99),"",IF(ISBLANK(CH99),0,CH99)*ion21Coop!$F$46/100+CF99-CH99)</f>
        <v/>
      </c>
      <c r="CK99" s="590"/>
      <c r="CL99" s="119">
        <f t="shared" si="157"/>
        <v>6</v>
      </c>
      <c r="CM99" s="123" t="str">
        <f t="shared" si="195"/>
        <v/>
      </c>
      <c r="CN99" s="123">
        <v>94</v>
      </c>
      <c r="CO99" s="616"/>
      <c r="CP99" s="423"/>
      <c r="CQ99" s="423"/>
      <c r="CR99" s="423"/>
      <c r="CS99" s="423"/>
      <c r="CT99" s="203"/>
      <c r="CU99" s="204"/>
      <c r="CV99" s="120" t="str">
        <f t="shared" si="131"/>
        <v/>
      </c>
      <c r="CW99" s="601"/>
      <c r="CX99" s="603"/>
      <c r="CY99" s="599" t="str">
        <f t="shared" si="158"/>
        <v/>
      </c>
      <c r="CZ99" s="120" t="str">
        <f>IF(ISBLANK(CT99),"",IF(ISBLANK(CX99),0,CX99)*ion21Coop!$F$46/100+CV99-CX99)</f>
        <v/>
      </c>
      <c r="DB99" s="119">
        <f t="shared" si="159"/>
        <v>7</v>
      </c>
      <c r="DC99" s="123" t="str">
        <f t="shared" si="196"/>
        <v/>
      </c>
      <c r="DD99" s="123">
        <v>94</v>
      </c>
      <c r="DE99" s="616"/>
      <c r="DF99" s="423"/>
      <c r="DG99" s="423"/>
      <c r="DH99" s="423"/>
      <c r="DI99" s="423"/>
      <c r="DJ99" s="203"/>
      <c r="DK99" s="204"/>
      <c r="DL99" s="120" t="str">
        <f t="shared" si="132"/>
        <v/>
      </c>
      <c r="DM99" s="601"/>
      <c r="DN99" s="603"/>
      <c r="DO99" s="599" t="str">
        <f t="shared" si="160"/>
        <v/>
      </c>
      <c r="DP99" s="120" t="str">
        <f>IF(ISBLANK(DJ99),"",IF(ISBLANK(DN99),0,DN99)*ion21Coop!$F$46/100+DL99-DN99)</f>
        <v/>
      </c>
      <c r="DQ99" s="590"/>
      <c r="DR99" s="119">
        <f t="shared" si="161"/>
        <v>8</v>
      </c>
      <c r="DS99" s="123" t="str">
        <f t="shared" si="197"/>
        <v/>
      </c>
      <c r="DT99" s="123">
        <v>94</v>
      </c>
      <c r="DU99" s="616"/>
      <c r="DV99" s="423"/>
      <c r="DW99" s="423"/>
      <c r="DX99" s="423"/>
      <c r="DY99" s="423"/>
      <c r="DZ99" s="203"/>
      <c r="EA99" s="204"/>
      <c r="EB99" s="120" t="str">
        <f t="shared" si="133"/>
        <v/>
      </c>
      <c r="EC99" s="601"/>
      <c r="ED99" s="603"/>
      <c r="EE99" s="599" t="str">
        <f t="shared" si="162"/>
        <v/>
      </c>
      <c r="EF99" s="120" t="str">
        <f>IF(ISBLANK(DZ99),"",IF(ISBLANK(ED99),0,ED99)*ion21Coop!$F$46/100+EB99-ED99)</f>
        <v/>
      </c>
      <c r="EG99" s="590"/>
      <c r="EH99" s="119">
        <f t="shared" si="163"/>
        <v>9</v>
      </c>
      <c r="EI99" s="427" t="str">
        <f t="shared" si="198"/>
        <v/>
      </c>
      <c r="EJ99" s="123">
        <v>94</v>
      </c>
      <c r="EK99" s="425"/>
      <c r="EL99" s="423"/>
      <c r="EM99" s="423"/>
      <c r="EN99" s="423"/>
      <c r="EO99" s="423"/>
      <c r="EP99" s="203"/>
      <c r="EQ99" s="204"/>
      <c r="ER99" s="600" t="str">
        <f t="shared" si="134"/>
        <v/>
      </c>
      <c r="ES99" s="601"/>
      <c r="ET99" s="603"/>
      <c r="EU99" s="602" t="str">
        <f t="shared" si="164"/>
        <v/>
      </c>
      <c r="EV99" s="120" t="str">
        <f>IF(ISBLANK(EP99),"",IF(ISBLANK(ET99),0,ET99)*ion21Coop!$F$46/100+ER99-ET99)</f>
        <v/>
      </c>
      <c r="EX99" s="119">
        <f t="shared" si="165"/>
        <v>10</v>
      </c>
      <c r="EY99" s="427" t="str">
        <f t="shared" si="199"/>
        <v/>
      </c>
      <c r="EZ99" s="123">
        <v>94</v>
      </c>
      <c r="FA99" s="425"/>
      <c r="FB99" s="423"/>
      <c r="FC99" s="423"/>
      <c r="FD99" s="423"/>
      <c r="FE99" s="423"/>
      <c r="FF99" s="203"/>
      <c r="FG99" s="204"/>
      <c r="FH99" s="600" t="str">
        <f t="shared" si="135"/>
        <v/>
      </c>
      <c r="FI99" s="601"/>
      <c r="FJ99" s="603"/>
      <c r="FK99" s="602" t="str">
        <f t="shared" si="166"/>
        <v/>
      </c>
      <c r="FL99" s="120" t="str">
        <f>IF(ISBLANK(FF99),"",IF(ISBLANK(FJ99),0,FJ99)*ion21Coop!$F$46/100+FH99-FJ99)</f>
        <v/>
      </c>
      <c r="FM99" s="590"/>
      <c r="FN99" s="119">
        <f t="shared" si="167"/>
        <v>11</v>
      </c>
      <c r="FO99" s="427" t="str">
        <f t="shared" si="200"/>
        <v/>
      </c>
      <c r="FP99" s="123">
        <v>94</v>
      </c>
      <c r="FQ99" s="425"/>
      <c r="FR99" s="423"/>
      <c r="FS99" s="423"/>
      <c r="FT99" s="423"/>
      <c r="FU99" s="423"/>
      <c r="FV99" s="203"/>
      <c r="FW99" s="204"/>
      <c r="FX99" s="600" t="str">
        <f t="shared" si="136"/>
        <v/>
      </c>
      <c r="FY99" s="601"/>
      <c r="FZ99" s="603"/>
      <c r="GA99" s="602" t="str">
        <f t="shared" si="168"/>
        <v/>
      </c>
      <c r="GB99" s="120" t="str">
        <f>IF(ISBLANK(FV99),"",IF(ISBLANK(FZ99),0,FZ99)*ion21Coop!$F$46/100+FX99-FZ99)</f>
        <v/>
      </c>
      <c r="GC99" s="590"/>
      <c r="GD99" s="119">
        <f t="shared" si="169"/>
        <v>12</v>
      </c>
      <c r="GE99" s="427" t="str">
        <f t="shared" si="201"/>
        <v/>
      </c>
      <c r="GF99" s="123">
        <v>94</v>
      </c>
      <c r="GG99" s="425"/>
      <c r="GH99" s="423"/>
      <c r="GI99" s="423"/>
      <c r="GJ99" s="423"/>
      <c r="GK99" s="423"/>
      <c r="GL99" s="203"/>
      <c r="GM99" s="204"/>
      <c r="GN99" s="600" t="str">
        <f t="shared" si="137"/>
        <v/>
      </c>
      <c r="GO99" s="601"/>
      <c r="GP99" s="603"/>
      <c r="GQ99" s="602" t="str">
        <f t="shared" si="170"/>
        <v/>
      </c>
      <c r="GR99" s="120" t="str">
        <f>IF(ISBLANK(GL99),"",IF(ISBLANK(GP99),0,GP99)*ion21Coop!$F$46/100+GN99-GP99)</f>
        <v/>
      </c>
      <c r="GT99" s="119">
        <f t="shared" si="171"/>
        <v>13</v>
      </c>
      <c r="GU99" s="427" t="str">
        <f t="shared" si="202"/>
        <v/>
      </c>
      <c r="GV99" s="123">
        <v>94</v>
      </c>
      <c r="GW99" s="425"/>
      <c r="GX99" s="423"/>
      <c r="GY99" s="423"/>
      <c r="GZ99" s="423"/>
      <c r="HA99" s="423"/>
      <c r="HB99" s="203"/>
      <c r="HC99" s="204"/>
      <c r="HD99" s="600" t="str">
        <f t="shared" si="138"/>
        <v/>
      </c>
      <c r="HE99" s="601"/>
      <c r="HF99" s="603"/>
      <c r="HG99" s="602" t="str">
        <f t="shared" si="172"/>
        <v/>
      </c>
      <c r="HH99" s="120" t="str">
        <f>IF(ISBLANK(HB99),"",IF(ISBLANK(HF99),0,HF99)*ion21Coop!$F$46/100+HD99-HF99)</f>
        <v/>
      </c>
      <c r="HI99" s="590"/>
      <c r="HJ99" s="119">
        <f t="shared" si="173"/>
        <v>14</v>
      </c>
      <c r="HK99" s="427" t="str">
        <f t="shared" si="203"/>
        <v/>
      </c>
      <c r="HL99" s="123">
        <v>94</v>
      </c>
      <c r="HM99" s="425"/>
      <c r="HN99" s="423"/>
      <c r="HO99" s="423"/>
      <c r="HP99" s="423"/>
      <c r="HQ99" s="423"/>
      <c r="HR99" s="203"/>
      <c r="HS99" s="204"/>
      <c r="HT99" s="600" t="str">
        <f t="shared" si="139"/>
        <v/>
      </c>
      <c r="HU99" s="601"/>
      <c r="HV99" s="603"/>
      <c r="HW99" s="602" t="str">
        <f t="shared" si="174"/>
        <v/>
      </c>
      <c r="HX99" s="120" t="str">
        <f>IF(ISBLANK(HR99),"",IF(ISBLANK(HV99),0,HV99)*ion21Coop!$F$46/100+HT99-HV99)</f>
        <v/>
      </c>
      <c r="HY99" s="590"/>
      <c r="HZ99" s="119">
        <f t="shared" si="175"/>
        <v>15</v>
      </c>
      <c r="IA99" s="427" t="str">
        <f t="shared" si="204"/>
        <v/>
      </c>
      <c r="IB99" s="123">
        <v>94</v>
      </c>
      <c r="IC99" s="425"/>
      <c r="ID99" s="423"/>
      <c r="IE99" s="423"/>
      <c r="IF99" s="423"/>
      <c r="IG99" s="423"/>
      <c r="IH99" s="203"/>
      <c r="II99" s="204"/>
      <c r="IJ99" s="600" t="str">
        <f t="shared" si="140"/>
        <v/>
      </c>
      <c r="IK99" s="601"/>
      <c r="IL99" s="603"/>
      <c r="IM99" s="602" t="str">
        <f t="shared" si="176"/>
        <v/>
      </c>
      <c r="IN99" s="120" t="str">
        <f>IF(ISBLANK(IH99),"",IF(ISBLANK(IL99),0,IL99)*ion21Coop!$F$46/100+IJ99-IL99)</f>
        <v/>
      </c>
      <c r="IP99" s="119">
        <f t="shared" si="177"/>
        <v>16</v>
      </c>
      <c r="IQ99" s="427" t="str">
        <f t="shared" si="205"/>
        <v/>
      </c>
      <c r="IR99" s="123">
        <v>94</v>
      </c>
      <c r="IS99" s="425"/>
      <c r="IT99" s="423"/>
      <c r="IU99" s="423"/>
      <c r="IV99" s="423"/>
      <c r="IW99" s="423"/>
      <c r="IX99" s="203"/>
      <c r="IY99" s="204"/>
      <c r="IZ99" s="600" t="str">
        <f t="shared" si="141"/>
        <v/>
      </c>
      <c r="JA99" s="601"/>
      <c r="JB99" s="603"/>
      <c r="JC99" s="602" t="str">
        <f t="shared" si="178"/>
        <v/>
      </c>
      <c r="JD99" s="120" t="str">
        <f>IF(ISBLANK(IX99),"",IF(ISBLANK(JB99),0,JB99)*ion21Coop!$F$46/100+IZ99-JB99)</f>
        <v/>
      </c>
      <c r="JF99" s="119">
        <f t="shared" si="179"/>
        <v>17</v>
      </c>
      <c r="JG99" s="427" t="str">
        <f t="shared" si="206"/>
        <v/>
      </c>
      <c r="JH99" s="123">
        <v>94</v>
      </c>
      <c r="JI99" s="425"/>
      <c r="JJ99" s="423"/>
      <c r="JK99" s="423"/>
      <c r="JL99" s="423"/>
      <c r="JM99" s="423"/>
      <c r="JN99" s="203"/>
      <c r="JO99" s="204"/>
      <c r="JP99" s="600" t="str">
        <f t="shared" si="142"/>
        <v/>
      </c>
      <c r="JQ99" s="601"/>
      <c r="JR99" s="603"/>
      <c r="JS99" s="602" t="str">
        <f t="shared" si="180"/>
        <v/>
      </c>
      <c r="JT99" s="120" t="str">
        <f>IF(ISBLANK(JN99),"",IF(ISBLANK(JR99),0,JR99)*ion21Coop!$F$46/100+JP99-JR99)</f>
        <v/>
      </c>
      <c r="JV99" s="119">
        <f t="shared" si="181"/>
        <v>18</v>
      </c>
      <c r="JW99" s="427" t="str">
        <f t="shared" si="207"/>
        <v/>
      </c>
      <c r="JX99" s="123">
        <v>94</v>
      </c>
      <c r="JY99" s="425"/>
      <c r="JZ99" s="423"/>
      <c r="KA99" s="423"/>
      <c r="KB99" s="423"/>
      <c r="KC99" s="423"/>
      <c r="KD99" s="203"/>
      <c r="KE99" s="204"/>
      <c r="KF99" s="600" t="str">
        <f t="shared" si="143"/>
        <v/>
      </c>
      <c r="KG99" s="601"/>
      <c r="KH99" s="603"/>
      <c r="KI99" s="602" t="str">
        <f t="shared" si="182"/>
        <v/>
      </c>
      <c r="KJ99" s="120" t="str">
        <f>IF(ISBLANK(KD99),"",IF(ISBLANK(KH99),0,KH99)*ion21Coop!$F$46/100+KF99-KH99)</f>
        <v/>
      </c>
      <c r="KL99" s="119">
        <f t="shared" si="183"/>
        <v>19</v>
      </c>
      <c r="KM99" s="427" t="str">
        <f t="shared" si="208"/>
        <v/>
      </c>
      <c r="KN99" s="123">
        <v>94</v>
      </c>
      <c r="KO99" s="425"/>
      <c r="KP99" s="423"/>
      <c r="KQ99" s="423"/>
      <c r="KR99" s="423"/>
      <c r="KS99" s="423"/>
      <c r="KT99" s="203"/>
      <c r="KU99" s="204"/>
      <c r="KV99" s="600" t="str">
        <f t="shared" si="144"/>
        <v/>
      </c>
      <c r="KW99" s="601"/>
      <c r="KX99" s="603"/>
      <c r="KY99" s="602" t="str">
        <f t="shared" si="184"/>
        <v/>
      </c>
      <c r="KZ99" s="120" t="str">
        <f>IF(ISBLANK(KT99),"",IF(ISBLANK(KX99),0,KX99)*ion21Coop!$F$46/100+KV99-KX99)</f>
        <v/>
      </c>
      <c r="LB99" s="119">
        <f t="shared" si="185"/>
        <v>20</v>
      </c>
      <c r="LC99" s="123" t="str">
        <f t="shared" si="209"/>
        <v/>
      </c>
      <c r="LD99" s="123">
        <v>94</v>
      </c>
      <c r="LE99" s="425"/>
      <c r="LF99" s="423"/>
      <c r="LG99" s="423"/>
      <c r="LH99" s="423"/>
      <c r="LI99" s="423"/>
      <c r="LJ99" s="203"/>
      <c r="LK99" s="204"/>
      <c r="LL99" s="120" t="str">
        <f t="shared" si="145"/>
        <v/>
      </c>
      <c r="LM99" s="601"/>
      <c r="LN99" s="603"/>
      <c r="LO99" s="599" t="str">
        <f t="shared" si="186"/>
        <v/>
      </c>
      <c r="LP99" s="120" t="str">
        <f>IF(ISBLANK(LJ99),"",IF(ISBLANK(LN99),0,LN99)*ion21Coop!$F$46/100+LL99-LN99)</f>
        <v/>
      </c>
      <c r="LR99" s="119">
        <f t="shared" si="187"/>
        <v>21</v>
      </c>
      <c r="LS99" s="123" t="str">
        <f t="shared" si="210"/>
        <v/>
      </c>
      <c r="LT99" s="123">
        <v>94</v>
      </c>
      <c r="LU99" s="425"/>
      <c r="LV99" s="423"/>
      <c r="LW99" s="423"/>
      <c r="LX99" s="423"/>
      <c r="LY99" s="423"/>
      <c r="LZ99" s="203"/>
      <c r="MA99" s="204"/>
      <c r="MB99" s="120" t="str">
        <f t="shared" si="146"/>
        <v/>
      </c>
      <c r="MC99" s="601"/>
      <c r="MD99" s="603"/>
      <c r="ME99" s="599" t="str">
        <f t="shared" si="188"/>
        <v/>
      </c>
      <c r="MF99" s="120" t="str">
        <f>IF(ISBLANK(LZ99),"",IF(ISBLANK(MD99),0,MD99)*ion21Coop!$F$46/100+MB99-MD99)</f>
        <v/>
      </c>
    </row>
    <row r="100" spans="10:344" x14ac:dyDescent="0.3">
      <c r="J100" s="119">
        <f t="shared" si="147"/>
        <v>1</v>
      </c>
      <c r="K100" s="123" t="str">
        <f t="shared" si="190"/>
        <v>YaJo</v>
      </c>
      <c r="L100" s="123">
        <v>95</v>
      </c>
      <c r="M100" s="585"/>
      <c r="N100" s="351"/>
      <c r="O100" s="351"/>
      <c r="P100" s="351"/>
      <c r="Q100" s="351"/>
      <c r="R100" s="202"/>
      <c r="S100" s="349"/>
      <c r="T100" s="120" t="str">
        <f t="shared" si="189"/>
        <v/>
      </c>
      <c r="U100" s="597"/>
      <c r="V100" s="598"/>
      <c r="W100" s="599" t="str">
        <f t="shared" si="148"/>
        <v/>
      </c>
      <c r="X100" s="120" t="str">
        <f>IF(ISBLANK(R100),"",IF(ISBLANK(V100),0,V100)*ion21Coop!$F$46/100+T100-V100)</f>
        <v/>
      </c>
      <c r="Y100" s="590"/>
      <c r="Z100" s="119">
        <f t="shared" si="149"/>
        <v>2</v>
      </c>
      <c r="AA100" s="123" t="str">
        <f t="shared" si="191"/>
        <v>GeLo</v>
      </c>
      <c r="AB100" s="123">
        <v>95</v>
      </c>
      <c r="AC100" s="616"/>
      <c r="AD100" s="423"/>
      <c r="AE100" s="423"/>
      <c r="AF100" s="423"/>
      <c r="AG100" s="423"/>
      <c r="AH100" s="203"/>
      <c r="AI100" s="204"/>
      <c r="AJ100" s="120" t="str">
        <f t="shared" si="127"/>
        <v/>
      </c>
      <c r="AK100" s="601"/>
      <c r="AL100" s="603"/>
      <c r="AM100" s="599" t="str">
        <f t="shared" si="150"/>
        <v/>
      </c>
      <c r="AN100" s="120" t="str">
        <f>IF(ISBLANK(AH100),"",IF(ISBLANK(AL100),0,AL100)*ion21Coop!$F$46/100+AJ100-AL100)</f>
        <v/>
      </c>
      <c r="AO100" s="577"/>
      <c r="AP100" s="119">
        <f t="shared" si="151"/>
        <v>3</v>
      </c>
      <c r="AQ100" s="123" t="str">
        <f t="shared" si="192"/>
        <v>MiDo</v>
      </c>
      <c r="AR100" s="123">
        <v>95</v>
      </c>
      <c r="AS100" s="585"/>
      <c r="AT100" s="351"/>
      <c r="AU100" s="351"/>
      <c r="AV100" s="351"/>
      <c r="AW100" s="351"/>
      <c r="AX100" s="202"/>
      <c r="AY100" s="349"/>
      <c r="AZ100" s="120" t="str">
        <f t="shared" si="128"/>
        <v/>
      </c>
      <c r="BA100" s="597"/>
      <c r="BB100" s="598"/>
      <c r="BC100" s="599" t="str">
        <f t="shared" si="152"/>
        <v/>
      </c>
      <c r="BD100" s="120" t="str">
        <f>IF(ISBLANK(AX100),"",IF(ISBLANK(BB100),0,BB100)*ion21Coop!$F$46/100+AZ100-BB100)</f>
        <v/>
      </c>
      <c r="BF100" s="119">
        <f t="shared" si="153"/>
        <v>4</v>
      </c>
      <c r="BG100" s="123" t="str">
        <f t="shared" si="193"/>
        <v>EmNi</v>
      </c>
      <c r="BH100" s="123">
        <v>95</v>
      </c>
      <c r="BI100" s="585"/>
      <c r="BJ100" s="351"/>
      <c r="BK100" s="351"/>
      <c r="BL100" s="351"/>
      <c r="BM100" s="351"/>
      <c r="BN100" s="202"/>
      <c r="BO100" s="349"/>
      <c r="BP100" s="120" t="str">
        <f t="shared" si="129"/>
        <v/>
      </c>
      <c r="BQ100" s="597"/>
      <c r="BR100" s="598"/>
      <c r="BS100" s="599" t="str">
        <f t="shared" si="154"/>
        <v/>
      </c>
      <c r="BT100" s="120" t="str">
        <f>IF(ISBLANK(BN100),"",IF(ISBLANK(BR100),0,BR100)*ion21Coop!$F$46/100+BP100-BR100)</f>
        <v/>
      </c>
      <c r="BU100" s="590"/>
      <c r="BV100" s="119">
        <f t="shared" si="155"/>
        <v>5</v>
      </c>
      <c r="BW100" s="123" t="str">
        <f t="shared" si="194"/>
        <v>HeJe</v>
      </c>
      <c r="BX100" s="123">
        <v>95</v>
      </c>
      <c r="BY100" s="616"/>
      <c r="BZ100" s="423"/>
      <c r="CA100" s="423"/>
      <c r="CB100" s="423"/>
      <c r="CC100" s="423"/>
      <c r="CD100" s="203"/>
      <c r="CE100" s="204"/>
      <c r="CF100" s="120" t="str">
        <f t="shared" si="130"/>
        <v/>
      </c>
      <c r="CG100" s="601"/>
      <c r="CH100" s="603"/>
      <c r="CI100" s="599" t="str">
        <f t="shared" si="156"/>
        <v/>
      </c>
      <c r="CJ100" s="120" t="str">
        <f>IF(ISBLANK(CD100),"",IF(ISBLANK(CH100),0,CH100)*ion21Coop!$F$46/100+CF100-CH100)</f>
        <v/>
      </c>
      <c r="CK100" s="590"/>
      <c r="CL100" s="119">
        <f t="shared" si="157"/>
        <v>6</v>
      </c>
      <c r="CM100" s="123" t="str">
        <f t="shared" si="195"/>
        <v/>
      </c>
      <c r="CN100" s="123">
        <v>95</v>
      </c>
      <c r="CO100" s="616"/>
      <c r="CP100" s="423"/>
      <c r="CQ100" s="423"/>
      <c r="CR100" s="423"/>
      <c r="CS100" s="423"/>
      <c r="CT100" s="203"/>
      <c r="CU100" s="204"/>
      <c r="CV100" s="120" t="str">
        <f t="shared" si="131"/>
        <v/>
      </c>
      <c r="CW100" s="601"/>
      <c r="CX100" s="603"/>
      <c r="CY100" s="599" t="str">
        <f t="shared" si="158"/>
        <v/>
      </c>
      <c r="CZ100" s="120" t="str">
        <f>IF(ISBLANK(CT100),"",IF(ISBLANK(CX100),0,CX100)*ion21Coop!$F$46/100+CV100-CX100)</f>
        <v/>
      </c>
      <c r="DB100" s="119">
        <f t="shared" si="159"/>
        <v>7</v>
      </c>
      <c r="DC100" s="123" t="str">
        <f t="shared" si="196"/>
        <v/>
      </c>
      <c r="DD100" s="123">
        <v>95</v>
      </c>
      <c r="DE100" s="616"/>
      <c r="DF100" s="423"/>
      <c r="DG100" s="423"/>
      <c r="DH100" s="423"/>
      <c r="DI100" s="423"/>
      <c r="DJ100" s="203"/>
      <c r="DK100" s="204"/>
      <c r="DL100" s="120" t="str">
        <f t="shared" si="132"/>
        <v/>
      </c>
      <c r="DM100" s="601"/>
      <c r="DN100" s="603"/>
      <c r="DO100" s="599" t="str">
        <f t="shared" si="160"/>
        <v/>
      </c>
      <c r="DP100" s="120" t="str">
        <f>IF(ISBLANK(DJ100),"",IF(ISBLANK(DN100),0,DN100)*ion21Coop!$F$46/100+DL100-DN100)</f>
        <v/>
      </c>
      <c r="DQ100" s="590"/>
      <c r="DR100" s="119">
        <f t="shared" si="161"/>
        <v>8</v>
      </c>
      <c r="DS100" s="123" t="str">
        <f t="shared" si="197"/>
        <v/>
      </c>
      <c r="DT100" s="123">
        <v>95</v>
      </c>
      <c r="DU100" s="616"/>
      <c r="DV100" s="423"/>
      <c r="DW100" s="423"/>
      <c r="DX100" s="423"/>
      <c r="DY100" s="423"/>
      <c r="DZ100" s="203"/>
      <c r="EA100" s="204"/>
      <c r="EB100" s="120" t="str">
        <f t="shared" si="133"/>
        <v/>
      </c>
      <c r="EC100" s="601"/>
      <c r="ED100" s="603"/>
      <c r="EE100" s="599" t="str">
        <f t="shared" si="162"/>
        <v/>
      </c>
      <c r="EF100" s="120" t="str">
        <f>IF(ISBLANK(DZ100),"",IF(ISBLANK(ED100),0,ED100)*ion21Coop!$F$46/100+EB100-ED100)</f>
        <v/>
      </c>
      <c r="EG100" s="590"/>
      <c r="EH100" s="119">
        <f t="shared" si="163"/>
        <v>9</v>
      </c>
      <c r="EI100" s="427" t="str">
        <f t="shared" si="198"/>
        <v/>
      </c>
      <c r="EJ100" s="123">
        <v>95</v>
      </c>
      <c r="EK100" s="425"/>
      <c r="EL100" s="423"/>
      <c r="EM100" s="423"/>
      <c r="EN100" s="423"/>
      <c r="EO100" s="423"/>
      <c r="EP100" s="203"/>
      <c r="EQ100" s="204"/>
      <c r="ER100" s="600" t="str">
        <f t="shared" si="134"/>
        <v/>
      </c>
      <c r="ES100" s="601"/>
      <c r="ET100" s="603"/>
      <c r="EU100" s="602" t="str">
        <f t="shared" si="164"/>
        <v/>
      </c>
      <c r="EV100" s="120" t="str">
        <f>IF(ISBLANK(EP100),"",IF(ISBLANK(ET100),0,ET100)*ion21Coop!$F$46/100+ER100-ET100)</f>
        <v/>
      </c>
      <c r="EX100" s="119">
        <f t="shared" si="165"/>
        <v>10</v>
      </c>
      <c r="EY100" s="427" t="str">
        <f t="shared" si="199"/>
        <v/>
      </c>
      <c r="EZ100" s="123">
        <v>95</v>
      </c>
      <c r="FA100" s="425"/>
      <c r="FB100" s="423"/>
      <c r="FC100" s="423"/>
      <c r="FD100" s="423"/>
      <c r="FE100" s="423"/>
      <c r="FF100" s="203"/>
      <c r="FG100" s="204"/>
      <c r="FH100" s="600" t="str">
        <f t="shared" si="135"/>
        <v/>
      </c>
      <c r="FI100" s="601"/>
      <c r="FJ100" s="603"/>
      <c r="FK100" s="602" t="str">
        <f t="shared" si="166"/>
        <v/>
      </c>
      <c r="FL100" s="120" t="str">
        <f>IF(ISBLANK(FF100),"",IF(ISBLANK(FJ100),0,FJ100)*ion21Coop!$F$46/100+FH100-FJ100)</f>
        <v/>
      </c>
      <c r="FM100" s="590"/>
      <c r="FN100" s="119">
        <f t="shared" si="167"/>
        <v>11</v>
      </c>
      <c r="FO100" s="427" t="str">
        <f t="shared" si="200"/>
        <v/>
      </c>
      <c r="FP100" s="123">
        <v>95</v>
      </c>
      <c r="FQ100" s="425"/>
      <c r="FR100" s="423"/>
      <c r="FS100" s="423"/>
      <c r="FT100" s="423"/>
      <c r="FU100" s="423"/>
      <c r="FV100" s="203"/>
      <c r="FW100" s="204"/>
      <c r="FX100" s="600" t="str">
        <f t="shared" si="136"/>
        <v/>
      </c>
      <c r="FY100" s="601"/>
      <c r="FZ100" s="603"/>
      <c r="GA100" s="602" t="str">
        <f t="shared" si="168"/>
        <v/>
      </c>
      <c r="GB100" s="120" t="str">
        <f>IF(ISBLANK(FV100),"",IF(ISBLANK(FZ100),0,FZ100)*ion21Coop!$F$46/100+FX100-FZ100)</f>
        <v/>
      </c>
      <c r="GC100" s="590"/>
      <c r="GD100" s="119">
        <f t="shared" si="169"/>
        <v>12</v>
      </c>
      <c r="GE100" s="427" t="str">
        <f t="shared" si="201"/>
        <v/>
      </c>
      <c r="GF100" s="123">
        <v>95</v>
      </c>
      <c r="GG100" s="425"/>
      <c r="GH100" s="423"/>
      <c r="GI100" s="423"/>
      <c r="GJ100" s="423"/>
      <c r="GK100" s="423"/>
      <c r="GL100" s="203"/>
      <c r="GM100" s="204"/>
      <c r="GN100" s="600" t="str">
        <f t="shared" si="137"/>
        <v/>
      </c>
      <c r="GO100" s="601"/>
      <c r="GP100" s="603"/>
      <c r="GQ100" s="602" t="str">
        <f t="shared" si="170"/>
        <v/>
      </c>
      <c r="GR100" s="120" t="str">
        <f>IF(ISBLANK(GL100),"",IF(ISBLANK(GP100),0,GP100)*ion21Coop!$F$46/100+GN100-GP100)</f>
        <v/>
      </c>
      <c r="GT100" s="119">
        <f t="shared" si="171"/>
        <v>13</v>
      </c>
      <c r="GU100" s="427" t="str">
        <f t="shared" si="202"/>
        <v/>
      </c>
      <c r="GV100" s="123">
        <v>95</v>
      </c>
      <c r="GW100" s="425"/>
      <c r="GX100" s="423"/>
      <c r="GY100" s="423"/>
      <c r="GZ100" s="423"/>
      <c r="HA100" s="423"/>
      <c r="HB100" s="203"/>
      <c r="HC100" s="204"/>
      <c r="HD100" s="600" t="str">
        <f t="shared" si="138"/>
        <v/>
      </c>
      <c r="HE100" s="601"/>
      <c r="HF100" s="603"/>
      <c r="HG100" s="602" t="str">
        <f t="shared" si="172"/>
        <v/>
      </c>
      <c r="HH100" s="120" t="str">
        <f>IF(ISBLANK(HB100),"",IF(ISBLANK(HF100),0,HF100)*ion21Coop!$F$46/100+HD100-HF100)</f>
        <v/>
      </c>
      <c r="HI100" s="590"/>
      <c r="HJ100" s="119">
        <f t="shared" si="173"/>
        <v>14</v>
      </c>
      <c r="HK100" s="427" t="str">
        <f t="shared" si="203"/>
        <v/>
      </c>
      <c r="HL100" s="123">
        <v>95</v>
      </c>
      <c r="HM100" s="425"/>
      <c r="HN100" s="423"/>
      <c r="HO100" s="423"/>
      <c r="HP100" s="423"/>
      <c r="HQ100" s="423"/>
      <c r="HR100" s="203"/>
      <c r="HS100" s="204"/>
      <c r="HT100" s="600" t="str">
        <f t="shared" si="139"/>
        <v/>
      </c>
      <c r="HU100" s="601"/>
      <c r="HV100" s="603"/>
      <c r="HW100" s="602" t="str">
        <f t="shared" si="174"/>
        <v/>
      </c>
      <c r="HX100" s="120" t="str">
        <f>IF(ISBLANK(HR100),"",IF(ISBLANK(HV100),0,HV100)*ion21Coop!$F$46/100+HT100-HV100)</f>
        <v/>
      </c>
      <c r="HY100" s="590"/>
      <c r="HZ100" s="119">
        <f t="shared" si="175"/>
        <v>15</v>
      </c>
      <c r="IA100" s="427" t="str">
        <f t="shared" si="204"/>
        <v/>
      </c>
      <c r="IB100" s="123">
        <v>95</v>
      </c>
      <c r="IC100" s="425"/>
      <c r="ID100" s="423"/>
      <c r="IE100" s="423"/>
      <c r="IF100" s="423"/>
      <c r="IG100" s="423"/>
      <c r="IH100" s="203"/>
      <c r="II100" s="204"/>
      <c r="IJ100" s="600" t="str">
        <f t="shared" si="140"/>
        <v/>
      </c>
      <c r="IK100" s="601"/>
      <c r="IL100" s="603"/>
      <c r="IM100" s="602" t="str">
        <f t="shared" si="176"/>
        <v/>
      </c>
      <c r="IN100" s="120" t="str">
        <f>IF(ISBLANK(IH100),"",IF(ISBLANK(IL100),0,IL100)*ion21Coop!$F$46/100+IJ100-IL100)</f>
        <v/>
      </c>
      <c r="IP100" s="119">
        <f t="shared" si="177"/>
        <v>16</v>
      </c>
      <c r="IQ100" s="427" t="str">
        <f t="shared" si="205"/>
        <v/>
      </c>
      <c r="IR100" s="123">
        <v>95</v>
      </c>
      <c r="IS100" s="425"/>
      <c r="IT100" s="423"/>
      <c r="IU100" s="423"/>
      <c r="IV100" s="423"/>
      <c r="IW100" s="423"/>
      <c r="IX100" s="203"/>
      <c r="IY100" s="204"/>
      <c r="IZ100" s="600" t="str">
        <f t="shared" si="141"/>
        <v/>
      </c>
      <c r="JA100" s="601"/>
      <c r="JB100" s="603"/>
      <c r="JC100" s="602" t="str">
        <f t="shared" si="178"/>
        <v/>
      </c>
      <c r="JD100" s="120" t="str">
        <f>IF(ISBLANK(IX100),"",IF(ISBLANK(JB100),0,JB100)*ion21Coop!$F$46/100+IZ100-JB100)</f>
        <v/>
      </c>
      <c r="JF100" s="119">
        <f t="shared" si="179"/>
        <v>17</v>
      </c>
      <c r="JG100" s="427" t="str">
        <f t="shared" si="206"/>
        <v/>
      </c>
      <c r="JH100" s="123">
        <v>95</v>
      </c>
      <c r="JI100" s="425"/>
      <c r="JJ100" s="423"/>
      <c r="JK100" s="423"/>
      <c r="JL100" s="423"/>
      <c r="JM100" s="423"/>
      <c r="JN100" s="203"/>
      <c r="JO100" s="204"/>
      <c r="JP100" s="600" t="str">
        <f t="shared" si="142"/>
        <v/>
      </c>
      <c r="JQ100" s="601"/>
      <c r="JR100" s="603"/>
      <c r="JS100" s="602" t="str">
        <f t="shared" si="180"/>
        <v/>
      </c>
      <c r="JT100" s="120" t="str">
        <f>IF(ISBLANK(JN100),"",IF(ISBLANK(JR100),0,JR100)*ion21Coop!$F$46/100+JP100-JR100)</f>
        <v/>
      </c>
      <c r="JV100" s="119">
        <f t="shared" si="181"/>
        <v>18</v>
      </c>
      <c r="JW100" s="427" t="str">
        <f t="shared" si="207"/>
        <v/>
      </c>
      <c r="JX100" s="123">
        <v>95</v>
      </c>
      <c r="JY100" s="425"/>
      <c r="JZ100" s="423"/>
      <c r="KA100" s="423"/>
      <c r="KB100" s="423"/>
      <c r="KC100" s="423"/>
      <c r="KD100" s="203"/>
      <c r="KE100" s="204"/>
      <c r="KF100" s="600" t="str">
        <f t="shared" si="143"/>
        <v/>
      </c>
      <c r="KG100" s="601"/>
      <c r="KH100" s="603"/>
      <c r="KI100" s="602" t="str">
        <f t="shared" si="182"/>
        <v/>
      </c>
      <c r="KJ100" s="120" t="str">
        <f>IF(ISBLANK(KD100),"",IF(ISBLANK(KH100),0,KH100)*ion21Coop!$F$46/100+KF100-KH100)</f>
        <v/>
      </c>
      <c r="KL100" s="119">
        <f t="shared" si="183"/>
        <v>19</v>
      </c>
      <c r="KM100" s="427" t="str">
        <f t="shared" si="208"/>
        <v/>
      </c>
      <c r="KN100" s="123">
        <v>95</v>
      </c>
      <c r="KO100" s="425"/>
      <c r="KP100" s="423"/>
      <c r="KQ100" s="423"/>
      <c r="KR100" s="423"/>
      <c r="KS100" s="423"/>
      <c r="KT100" s="203"/>
      <c r="KU100" s="204"/>
      <c r="KV100" s="600" t="str">
        <f t="shared" si="144"/>
        <v/>
      </c>
      <c r="KW100" s="601"/>
      <c r="KX100" s="603"/>
      <c r="KY100" s="602" t="str">
        <f t="shared" si="184"/>
        <v/>
      </c>
      <c r="KZ100" s="120" t="str">
        <f>IF(ISBLANK(KT100),"",IF(ISBLANK(KX100),0,KX100)*ion21Coop!$F$46/100+KV100-KX100)</f>
        <v/>
      </c>
      <c r="LB100" s="119">
        <f t="shared" si="185"/>
        <v>20</v>
      </c>
      <c r="LC100" s="123" t="str">
        <f t="shared" si="209"/>
        <v/>
      </c>
      <c r="LD100" s="123">
        <v>95</v>
      </c>
      <c r="LE100" s="425"/>
      <c r="LF100" s="423"/>
      <c r="LG100" s="423"/>
      <c r="LH100" s="423"/>
      <c r="LI100" s="423"/>
      <c r="LJ100" s="203"/>
      <c r="LK100" s="204"/>
      <c r="LL100" s="120" t="str">
        <f t="shared" si="145"/>
        <v/>
      </c>
      <c r="LM100" s="601"/>
      <c r="LN100" s="603"/>
      <c r="LO100" s="599" t="str">
        <f t="shared" si="186"/>
        <v/>
      </c>
      <c r="LP100" s="120" t="str">
        <f>IF(ISBLANK(LJ100),"",IF(ISBLANK(LN100),0,LN100)*ion21Coop!$F$46/100+LL100-LN100)</f>
        <v/>
      </c>
      <c r="LR100" s="119">
        <f t="shared" si="187"/>
        <v>21</v>
      </c>
      <c r="LS100" s="123" t="str">
        <f t="shared" si="210"/>
        <v/>
      </c>
      <c r="LT100" s="123">
        <v>95</v>
      </c>
      <c r="LU100" s="425"/>
      <c r="LV100" s="423"/>
      <c r="LW100" s="423"/>
      <c r="LX100" s="423"/>
      <c r="LY100" s="423"/>
      <c r="LZ100" s="203"/>
      <c r="MA100" s="204"/>
      <c r="MB100" s="120" t="str">
        <f t="shared" si="146"/>
        <v/>
      </c>
      <c r="MC100" s="601"/>
      <c r="MD100" s="603"/>
      <c r="ME100" s="599" t="str">
        <f t="shared" si="188"/>
        <v/>
      </c>
      <c r="MF100" s="120" t="str">
        <f>IF(ISBLANK(LZ100),"",IF(ISBLANK(MD100),0,MD100)*ion21Coop!$F$46/100+MB100-MD100)</f>
        <v/>
      </c>
    </row>
    <row r="101" spans="10:344" x14ac:dyDescent="0.3">
      <c r="J101" s="119">
        <f t="shared" si="147"/>
        <v>1</v>
      </c>
      <c r="K101" s="123" t="str">
        <f t="shared" si="190"/>
        <v>YaJo</v>
      </c>
      <c r="L101" s="123">
        <v>96</v>
      </c>
      <c r="M101" s="585"/>
      <c r="N101" s="351"/>
      <c r="O101" s="351"/>
      <c r="P101" s="351"/>
      <c r="Q101" s="351"/>
      <c r="R101" s="202"/>
      <c r="S101" s="349"/>
      <c r="T101" s="120" t="str">
        <f t="shared" si="189"/>
        <v/>
      </c>
      <c r="U101" s="597"/>
      <c r="V101" s="598"/>
      <c r="W101" s="599" t="str">
        <f t="shared" si="148"/>
        <v/>
      </c>
      <c r="X101" s="120" t="str">
        <f>IF(ISBLANK(R101),"",IF(ISBLANK(V101),0,V101)*ion21Coop!$F$46/100+T101-V101)</f>
        <v/>
      </c>
      <c r="Y101" s="590"/>
      <c r="Z101" s="119">
        <f t="shared" si="149"/>
        <v>2</v>
      </c>
      <c r="AA101" s="123" t="str">
        <f t="shared" si="191"/>
        <v>GeLo</v>
      </c>
      <c r="AB101" s="123">
        <v>96</v>
      </c>
      <c r="AC101" s="616"/>
      <c r="AD101" s="423"/>
      <c r="AE101" s="423"/>
      <c r="AF101" s="423"/>
      <c r="AG101" s="423"/>
      <c r="AH101" s="203"/>
      <c r="AI101" s="204"/>
      <c r="AJ101" s="120" t="str">
        <f t="shared" si="127"/>
        <v/>
      </c>
      <c r="AK101" s="601"/>
      <c r="AL101" s="603"/>
      <c r="AM101" s="599" t="str">
        <f t="shared" si="150"/>
        <v/>
      </c>
      <c r="AN101" s="120" t="str">
        <f>IF(ISBLANK(AH101),"",IF(ISBLANK(AL101),0,AL101)*ion21Coop!$F$46/100+AJ101-AL101)</f>
        <v/>
      </c>
      <c r="AO101" s="577"/>
      <c r="AP101" s="119">
        <f t="shared" si="151"/>
        <v>3</v>
      </c>
      <c r="AQ101" s="123" t="str">
        <f t="shared" si="192"/>
        <v>MiDo</v>
      </c>
      <c r="AR101" s="123">
        <v>96</v>
      </c>
      <c r="AS101" s="585"/>
      <c r="AT101" s="351"/>
      <c r="AU101" s="351"/>
      <c r="AV101" s="351"/>
      <c r="AW101" s="351"/>
      <c r="AX101" s="202"/>
      <c r="AY101" s="349"/>
      <c r="AZ101" s="120" t="str">
        <f t="shared" si="128"/>
        <v/>
      </c>
      <c r="BA101" s="597"/>
      <c r="BB101" s="598"/>
      <c r="BC101" s="599" t="str">
        <f t="shared" si="152"/>
        <v/>
      </c>
      <c r="BD101" s="120" t="str">
        <f>IF(ISBLANK(AX101),"",IF(ISBLANK(BB101),0,BB101)*ion21Coop!$F$46/100+AZ101-BB101)</f>
        <v/>
      </c>
      <c r="BF101" s="119">
        <f t="shared" si="153"/>
        <v>4</v>
      </c>
      <c r="BG101" s="123" t="str">
        <f t="shared" si="193"/>
        <v>EmNi</v>
      </c>
      <c r="BH101" s="123">
        <v>96</v>
      </c>
      <c r="BI101" s="585"/>
      <c r="BJ101" s="351"/>
      <c r="BK101" s="351"/>
      <c r="BL101" s="351"/>
      <c r="BM101" s="351"/>
      <c r="BN101" s="202"/>
      <c r="BO101" s="349"/>
      <c r="BP101" s="120" t="str">
        <f t="shared" si="129"/>
        <v/>
      </c>
      <c r="BQ101" s="597"/>
      <c r="BR101" s="598"/>
      <c r="BS101" s="599" t="str">
        <f t="shared" si="154"/>
        <v/>
      </c>
      <c r="BT101" s="120" t="str">
        <f>IF(ISBLANK(BN101),"",IF(ISBLANK(BR101),0,BR101)*ion21Coop!$F$46/100+BP101-BR101)</f>
        <v/>
      </c>
      <c r="BU101" s="590"/>
      <c r="BV101" s="119">
        <f t="shared" si="155"/>
        <v>5</v>
      </c>
      <c r="BW101" s="123" t="str">
        <f t="shared" si="194"/>
        <v>HeJe</v>
      </c>
      <c r="BX101" s="123">
        <v>96</v>
      </c>
      <c r="BY101" s="616"/>
      <c r="BZ101" s="423"/>
      <c r="CA101" s="423"/>
      <c r="CB101" s="423"/>
      <c r="CC101" s="423"/>
      <c r="CD101" s="203"/>
      <c r="CE101" s="204"/>
      <c r="CF101" s="120" t="str">
        <f t="shared" si="130"/>
        <v/>
      </c>
      <c r="CG101" s="601"/>
      <c r="CH101" s="603"/>
      <c r="CI101" s="599" t="str">
        <f t="shared" si="156"/>
        <v/>
      </c>
      <c r="CJ101" s="120" t="str">
        <f>IF(ISBLANK(CD101),"",IF(ISBLANK(CH101),0,CH101)*ion21Coop!$F$46/100+CF101-CH101)</f>
        <v/>
      </c>
      <c r="CK101" s="590"/>
      <c r="CL101" s="119">
        <f t="shared" si="157"/>
        <v>6</v>
      </c>
      <c r="CM101" s="123" t="str">
        <f t="shared" si="195"/>
        <v/>
      </c>
      <c r="CN101" s="123">
        <v>96</v>
      </c>
      <c r="CO101" s="616"/>
      <c r="CP101" s="423"/>
      <c r="CQ101" s="423"/>
      <c r="CR101" s="423"/>
      <c r="CS101" s="423"/>
      <c r="CT101" s="203"/>
      <c r="CU101" s="204"/>
      <c r="CV101" s="120" t="str">
        <f t="shared" si="131"/>
        <v/>
      </c>
      <c r="CW101" s="601"/>
      <c r="CX101" s="603"/>
      <c r="CY101" s="599" t="str">
        <f t="shared" si="158"/>
        <v/>
      </c>
      <c r="CZ101" s="120" t="str">
        <f>IF(ISBLANK(CT101),"",IF(ISBLANK(CX101),0,CX101)*ion21Coop!$F$46/100+CV101-CX101)</f>
        <v/>
      </c>
      <c r="DB101" s="119">
        <f t="shared" si="159"/>
        <v>7</v>
      </c>
      <c r="DC101" s="123" t="str">
        <f t="shared" si="196"/>
        <v/>
      </c>
      <c r="DD101" s="123">
        <v>96</v>
      </c>
      <c r="DE101" s="616"/>
      <c r="DF101" s="423"/>
      <c r="DG101" s="423"/>
      <c r="DH101" s="423"/>
      <c r="DI101" s="423"/>
      <c r="DJ101" s="203"/>
      <c r="DK101" s="204"/>
      <c r="DL101" s="120" t="str">
        <f t="shared" si="132"/>
        <v/>
      </c>
      <c r="DM101" s="601"/>
      <c r="DN101" s="603"/>
      <c r="DO101" s="599" t="str">
        <f t="shared" si="160"/>
        <v/>
      </c>
      <c r="DP101" s="120" t="str">
        <f>IF(ISBLANK(DJ101),"",IF(ISBLANK(DN101),0,DN101)*ion21Coop!$F$46/100+DL101-DN101)</f>
        <v/>
      </c>
      <c r="DQ101" s="590"/>
      <c r="DR101" s="119">
        <f t="shared" si="161"/>
        <v>8</v>
      </c>
      <c r="DS101" s="123" t="str">
        <f t="shared" si="197"/>
        <v/>
      </c>
      <c r="DT101" s="123">
        <v>96</v>
      </c>
      <c r="DU101" s="616"/>
      <c r="DV101" s="423"/>
      <c r="DW101" s="423"/>
      <c r="DX101" s="423"/>
      <c r="DY101" s="423"/>
      <c r="DZ101" s="203"/>
      <c r="EA101" s="204"/>
      <c r="EB101" s="120" t="str">
        <f t="shared" si="133"/>
        <v/>
      </c>
      <c r="EC101" s="601"/>
      <c r="ED101" s="603"/>
      <c r="EE101" s="599" t="str">
        <f t="shared" si="162"/>
        <v/>
      </c>
      <c r="EF101" s="120" t="str">
        <f>IF(ISBLANK(DZ101),"",IF(ISBLANK(ED101),0,ED101)*ion21Coop!$F$46/100+EB101-ED101)</f>
        <v/>
      </c>
      <c r="EG101" s="590"/>
      <c r="EH101" s="119">
        <f t="shared" si="163"/>
        <v>9</v>
      </c>
      <c r="EI101" s="427" t="str">
        <f t="shared" si="198"/>
        <v/>
      </c>
      <c r="EJ101" s="123">
        <v>96</v>
      </c>
      <c r="EK101" s="425"/>
      <c r="EL101" s="423"/>
      <c r="EM101" s="423"/>
      <c r="EN101" s="423"/>
      <c r="EO101" s="423"/>
      <c r="EP101" s="203"/>
      <c r="EQ101" s="204"/>
      <c r="ER101" s="600" t="str">
        <f t="shared" si="134"/>
        <v/>
      </c>
      <c r="ES101" s="601"/>
      <c r="ET101" s="603"/>
      <c r="EU101" s="602" t="str">
        <f t="shared" si="164"/>
        <v/>
      </c>
      <c r="EV101" s="120" t="str">
        <f>IF(ISBLANK(EP101),"",IF(ISBLANK(ET101),0,ET101)*ion21Coop!$F$46/100+ER101-ET101)</f>
        <v/>
      </c>
      <c r="EX101" s="119">
        <f t="shared" si="165"/>
        <v>10</v>
      </c>
      <c r="EY101" s="427" t="str">
        <f t="shared" si="199"/>
        <v/>
      </c>
      <c r="EZ101" s="123">
        <v>96</v>
      </c>
      <c r="FA101" s="425"/>
      <c r="FB101" s="423"/>
      <c r="FC101" s="423"/>
      <c r="FD101" s="423"/>
      <c r="FE101" s="423"/>
      <c r="FF101" s="203"/>
      <c r="FG101" s="204"/>
      <c r="FH101" s="600" t="str">
        <f t="shared" si="135"/>
        <v/>
      </c>
      <c r="FI101" s="601"/>
      <c r="FJ101" s="603"/>
      <c r="FK101" s="602" t="str">
        <f t="shared" si="166"/>
        <v/>
      </c>
      <c r="FL101" s="120" t="str">
        <f>IF(ISBLANK(FF101),"",IF(ISBLANK(FJ101),0,FJ101)*ion21Coop!$F$46/100+FH101-FJ101)</f>
        <v/>
      </c>
      <c r="FM101" s="590"/>
      <c r="FN101" s="119">
        <f t="shared" si="167"/>
        <v>11</v>
      </c>
      <c r="FO101" s="427" t="str">
        <f t="shared" si="200"/>
        <v/>
      </c>
      <c r="FP101" s="123">
        <v>96</v>
      </c>
      <c r="FQ101" s="425"/>
      <c r="FR101" s="423"/>
      <c r="FS101" s="423"/>
      <c r="FT101" s="423"/>
      <c r="FU101" s="423"/>
      <c r="FV101" s="203"/>
      <c r="FW101" s="204"/>
      <c r="FX101" s="600" t="str">
        <f t="shared" si="136"/>
        <v/>
      </c>
      <c r="FY101" s="601"/>
      <c r="FZ101" s="603"/>
      <c r="GA101" s="602" t="str">
        <f t="shared" si="168"/>
        <v/>
      </c>
      <c r="GB101" s="120" t="str">
        <f>IF(ISBLANK(FV101),"",IF(ISBLANK(FZ101),0,FZ101)*ion21Coop!$F$46/100+FX101-FZ101)</f>
        <v/>
      </c>
      <c r="GC101" s="590"/>
      <c r="GD101" s="119">
        <f t="shared" si="169"/>
        <v>12</v>
      </c>
      <c r="GE101" s="427" t="str">
        <f t="shared" si="201"/>
        <v/>
      </c>
      <c r="GF101" s="123">
        <v>96</v>
      </c>
      <c r="GG101" s="425"/>
      <c r="GH101" s="423"/>
      <c r="GI101" s="423"/>
      <c r="GJ101" s="423"/>
      <c r="GK101" s="423"/>
      <c r="GL101" s="203"/>
      <c r="GM101" s="204"/>
      <c r="GN101" s="600" t="str">
        <f t="shared" si="137"/>
        <v/>
      </c>
      <c r="GO101" s="601"/>
      <c r="GP101" s="603"/>
      <c r="GQ101" s="602" t="str">
        <f t="shared" si="170"/>
        <v/>
      </c>
      <c r="GR101" s="120" t="str">
        <f>IF(ISBLANK(GL101),"",IF(ISBLANK(GP101),0,GP101)*ion21Coop!$F$46/100+GN101-GP101)</f>
        <v/>
      </c>
      <c r="GT101" s="119">
        <f t="shared" si="171"/>
        <v>13</v>
      </c>
      <c r="GU101" s="427" t="str">
        <f t="shared" si="202"/>
        <v/>
      </c>
      <c r="GV101" s="123">
        <v>96</v>
      </c>
      <c r="GW101" s="425"/>
      <c r="GX101" s="423"/>
      <c r="GY101" s="423"/>
      <c r="GZ101" s="423"/>
      <c r="HA101" s="423"/>
      <c r="HB101" s="203"/>
      <c r="HC101" s="204"/>
      <c r="HD101" s="600" t="str">
        <f t="shared" si="138"/>
        <v/>
      </c>
      <c r="HE101" s="601"/>
      <c r="HF101" s="603"/>
      <c r="HG101" s="602" t="str">
        <f t="shared" si="172"/>
        <v/>
      </c>
      <c r="HH101" s="120" t="str">
        <f>IF(ISBLANK(HB101),"",IF(ISBLANK(HF101),0,HF101)*ion21Coop!$F$46/100+HD101-HF101)</f>
        <v/>
      </c>
      <c r="HI101" s="590"/>
      <c r="HJ101" s="119">
        <f t="shared" si="173"/>
        <v>14</v>
      </c>
      <c r="HK101" s="427" t="str">
        <f t="shared" si="203"/>
        <v/>
      </c>
      <c r="HL101" s="123">
        <v>96</v>
      </c>
      <c r="HM101" s="425"/>
      <c r="HN101" s="423"/>
      <c r="HO101" s="423"/>
      <c r="HP101" s="423"/>
      <c r="HQ101" s="423"/>
      <c r="HR101" s="203"/>
      <c r="HS101" s="204"/>
      <c r="HT101" s="600" t="str">
        <f t="shared" si="139"/>
        <v/>
      </c>
      <c r="HU101" s="601"/>
      <c r="HV101" s="603"/>
      <c r="HW101" s="602" t="str">
        <f t="shared" si="174"/>
        <v/>
      </c>
      <c r="HX101" s="120" t="str">
        <f>IF(ISBLANK(HR101),"",IF(ISBLANK(HV101),0,HV101)*ion21Coop!$F$46/100+HT101-HV101)</f>
        <v/>
      </c>
      <c r="HY101" s="590"/>
      <c r="HZ101" s="119">
        <f t="shared" si="175"/>
        <v>15</v>
      </c>
      <c r="IA101" s="427" t="str">
        <f t="shared" si="204"/>
        <v/>
      </c>
      <c r="IB101" s="123">
        <v>96</v>
      </c>
      <c r="IC101" s="425"/>
      <c r="ID101" s="423"/>
      <c r="IE101" s="423"/>
      <c r="IF101" s="423"/>
      <c r="IG101" s="423"/>
      <c r="IH101" s="203"/>
      <c r="II101" s="204"/>
      <c r="IJ101" s="600" t="str">
        <f t="shared" si="140"/>
        <v/>
      </c>
      <c r="IK101" s="601"/>
      <c r="IL101" s="603"/>
      <c r="IM101" s="602" t="str">
        <f t="shared" si="176"/>
        <v/>
      </c>
      <c r="IN101" s="120" t="str">
        <f>IF(ISBLANK(IH101),"",IF(ISBLANK(IL101),0,IL101)*ion21Coop!$F$46/100+IJ101-IL101)</f>
        <v/>
      </c>
      <c r="IP101" s="119">
        <f t="shared" si="177"/>
        <v>16</v>
      </c>
      <c r="IQ101" s="427" t="str">
        <f t="shared" si="205"/>
        <v/>
      </c>
      <c r="IR101" s="123">
        <v>96</v>
      </c>
      <c r="IS101" s="425"/>
      <c r="IT101" s="423"/>
      <c r="IU101" s="423"/>
      <c r="IV101" s="423"/>
      <c r="IW101" s="423"/>
      <c r="IX101" s="203"/>
      <c r="IY101" s="204"/>
      <c r="IZ101" s="600" t="str">
        <f t="shared" si="141"/>
        <v/>
      </c>
      <c r="JA101" s="601"/>
      <c r="JB101" s="603"/>
      <c r="JC101" s="602" t="str">
        <f t="shared" si="178"/>
        <v/>
      </c>
      <c r="JD101" s="120" t="str">
        <f>IF(ISBLANK(IX101),"",IF(ISBLANK(JB101),0,JB101)*ion21Coop!$F$46/100+IZ101-JB101)</f>
        <v/>
      </c>
      <c r="JF101" s="119">
        <f t="shared" si="179"/>
        <v>17</v>
      </c>
      <c r="JG101" s="427" t="str">
        <f t="shared" si="206"/>
        <v/>
      </c>
      <c r="JH101" s="123">
        <v>96</v>
      </c>
      <c r="JI101" s="425"/>
      <c r="JJ101" s="423"/>
      <c r="JK101" s="423"/>
      <c r="JL101" s="423"/>
      <c r="JM101" s="423"/>
      <c r="JN101" s="203"/>
      <c r="JO101" s="204"/>
      <c r="JP101" s="600" t="str">
        <f t="shared" si="142"/>
        <v/>
      </c>
      <c r="JQ101" s="601"/>
      <c r="JR101" s="603"/>
      <c r="JS101" s="602" t="str">
        <f t="shared" si="180"/>
        <v/>
      </c>
      <c r="JT101" s="120" t="str">
        <f>IF(ISBLANK(JN101),"",IF(ISBLANK(JR101),0,JR101)*ion21Coop!$F$46/100+JP101-JR101)</f>
        <v/>
      </c>
      <c r="JV101" s="119">
        <f t="shared" si="181"/>
        <v>18</v>
      </c>
      <c r="JW101" s="427" t="str">
        <f t="shared" si="207"/>
        <v/>
      </c>
      <c r="JX101" s="123">
        <v>96</v>
      </c>
      <c r="JY101" s="425"/>
      <c r="JZ101" s="423"/>
      <c r="KA101" s="423"/>
      <c r="KB101" s="423"/>
      <c r="KC101" s="423"/>
      <c r="KD101" s="203"/>
      <c r="KE101" s="204"/>
      <c r="KF101" s="600" t="str">
        <f t="shared" si="143"/>
        <v/>
      </c>
      <c r="KG101" s="601"/>
      <c r="KH101" s="603"/>
      <c r="KI101" s="602" t="str">
        <f t="shared" si="182"/>
        <v/>
      </c>
      <c r="KJ101" s="120" t="str">
        <f>IF(ISBLANK(KD101),"",IF(ISBLANK(KH101),0,KH101)*ion21Coop!$F$46/100+KF101-KH101)</f>
        <v/>
      </c>
      <c r="KL101" s="119">
        <f t="shared" si="183"/>
        <v>19</v>
      </c>
      <c r="KM101" s="427" t="str">
        <f t="shared" si="208"/>
        <v/>
      </c>
      <c r="KN101" s="123">
        <v>96</v>
      </c>
      <c r="KO101" s="425"/>
      <c r="KP101" s="423"/>
      <c r="KQ101" s="423"/>
      <c r="KR101" s="423"/>
      <c r="KS101" s="423"/>
      <c r="KT101" s="203"/>
      <c r="KU101" s="204"/>
      <c r="KV101" s="600" t="str">
        <f t="shared" si="144"/>
        <v/>
      </c>
      <c r="KW101" s="601"/>
      <c r="KX101" s="603"/>
      <c r="KY101" s="602" t="str">
        <f t="shared" si="184"/>
        <v/>
      </c>
      <c r="KZ101" s="120" t="str">
        <f>IF(ISBLANK(KT101),"",IF(ISBLANK(KX101),0,KX101)*ion21Coop!$F$46/100+KV101-KX101)</f>
        <v/>
      </c>
      <c r="LB101" s="119">
        <f t="shared" si="185"/>
        <v>20</v>
      </c>
      <c r="LC101" s="123" t="str">
        <f t="shared" si="209"/>
        <v/>
      </c>
      <c r="LD101" s="123">
        <v>96</v>
      </c>
      <c r="LE101" s="425"/>
      <c r="LF101" s="423"/>
      <c r="LG101" s="423"/>
      <c r="LH101" s="423"/>
      <c r="LI101" s="423"/>
      <c r="LJ101" s="203"/>
      <c r="LK101" s="204"/>
      <c r="LL101" s="120" t="str">
        <f t="shared" si="145"/>
        <v/>
      </c>
      <c r="LM101" s="601"/>
      <c r="LN101" s="603"/>
      <c r="LO101" s="599" t="str">
        <f t="shared" si="186"/>
        <v/>
      </c>
      <c r="LP101" s="120" t="str">
        <f>IF(ISBLANK(LJ101),"",IF(ISBLANK(LN101),0,LN101)*ion21Coop!$F$46/100+LL101-LN101)</f>
        <v/>
      </c>
      <c r="LR101" s="119">
        <f t="shared" si="187"/>
        <v>21</v>
      </c>
      <c r="LS101" s="123" t="str">
        <f t="shared" si="210"/>
        <v/>
      </c>
      <c r="LT101" s="123">
        <v>96</v>
      </c>
      <c r="LU101" s="425"/>
      <c r="LV101" s="423"/>
      <c r="LW101" s="423"/>
      <c r="LX101" s="423"/>
      <c r="LY101" s="423"/>
      <c r="LZ101" s="203"/>
      <c r="MA101" s="204"/>
      <c r="MB101" s="120" t="str">
        <f t="shared" si="146"/>
        <v/>
      </c>
      <c r="MC101" s="601"/>
      <c r="MD101" s="603"/>
      <c r="ME101" s="599" t="str">
        <f t="shared" si="188"/>
        <v/>
      </c>
      <c r="MF101" s="120" t="str">
        <f>IF(ISBLANK(LZ101),"",IF(ISBLANK(MD101),0,MD101)*ion21Coop!$F$46/100+MB101-MD101)</f>
        <v/>
      </c>
    </row>
    <row r="102" spans="10:344" x14ac:dyDescent="0.3">
      <c r="J102" s="119">
        <f t="shared" si="147"/>
        <v>1</v>
      </c>
      <c r="K102" s="123" t="str">
        <f t="shared" si="190"/>
        <v>YaJo</v>
      </c>
      <c r="L102" s="123">
        <v>97</v>
      </c>
      <c r="M102" s="585"/>
      <c r="N102" s="351"/>
      <c r="O102" s="351"/>
      <c r="P102" s="351"/>
      <c r="Q102" s="351"/>
      <c r="R102" s="202"/>
      <c r="S102" s="349"/>
      <c r="T102" s="120" t="str">
        <f t="shared" si="189"/>
        <v/>
      </c>
      <c r="U102" s="597"/>
      <c r="V102" s="598"/>
      <c r="W102" s="599" t="str">
        <f t="shared" si="148"/>
        <v/>
      </c>
      <c r="X102" s="120" t="str">
        <f>IF(ISBLANK(R102),"",IF(ISBLANK(V102),0,V102)*ion21Coop!$F$46/100+T102-V102)</f>
        <v/>
      </c>
      <c r="Y102" s="590"/>
      <c r="Z102" s="119">
        <f t="shared" si="149"/>
        <v>2</v>
      </c>
      <c r="AA102" s="123" t="str">
        <f t="shared" si="191"/>
        <v>GeLo</v>
      </c>
      <c r="AB102" s="123">
        <v>97</v>
      </c>
      <c r="AC102" s="616"/>
      <c r="AD102" s="423"/>
      <c r="AE102" s="423"/>
      <c r="AF102" s="423"/>
      <c r="AG102" s="423"/>
      <c r="AH102" s="203"/>
      <c r="AI102" s="204"/>
      <c r="AJ102" s="120" t="str">
        <f t="shared" ref="AJ102:AJ116" si="211">IF(ISBLANK(AH102),"",VLOOKUP(AH102,$C$38:$D$43,2)*AI102)</f>
        <v/>
      </c>
      <c r="AK102" s="601"/>
      <c r="AL102" s="603"/>
      <c r="AM102" s="599" t="str">
        <f t="shared" si="150"/>
        <v/>
      </c>
      <c r="AN102" s="120" t="str">
        <f>IF(ISBLANK(AH102),"",IF(ISBLANK(AL102),0,AL102)*ion21Coop!$F$46/100+AJ102-AL102)</f>
        <v/>
      </c>
      <c r="AO102" s="577"/>
      <c r="AP102" s="119">
        <f t="shared" si="151"/>
        <v>3</v>
      </c>
      <c r="AQ102" s="123" t="str">
        <f t="shared" si="192"/>
        <v>MiDo</v>
      </c>
      <c r="AR102" s="123">
        <v>97</v>
      </c>
      <c r="AS102" s="585"/>
      <c r="AT102" s="351"/>
      <c r="AU102" s="351"/>
      <c r="AV102" s="351"/>
      <c r="AW102" s="351"/>
      <c r="AX102" s="202"/>
      <c r="AY102" s="349"/>
      <c r="AZ102" s="120" t="str">
        <f t="shared" ref="AZ102:AZ116" si="212">IF(ISBLANK(AX102),"",VLOOKUP(AX102,$C$38:$D$43,2)*AY102)</f>
        <v/>
      </c>
      <c r="BA102" s="597"/>
      <c r="BB102" s="598"/>
      <c r="BC102" s="599" t="str">
        <f t="shared" si="152"/>
        <v/>
      </c>
      <c r="BD102" s="120" t="str">
        <f>IF(ISBLANK(AX102),"",IF(ISBLANK(BB102),0,BB102)*ion21Coop!$F$46/100+AZ102-BB102)</f>
        <v/>
      </c>
      <c r="BF102" s="119">
        <f t="shared" si="153"/>
        <v>4</v>
      </c>
      <c r="BG102" s="123" t="str">
        <f t="shared" si="193"/>
        <v>EmNi</v>
      </c>
      <c r="BH102" s="123">
        <v>97</v>
      </c>
      <c r="BI102" s="585"/>
      <c r="BJ102" s="351"/>
      <c r="BK102" s="351"/>
      <c r="BL102" s="351"/>
      <c r="BM102" s="351"/>
      <c r="BN102" s="202"/>
      <c r="BO102" s="349"/>
      <c r="BP102" s="120" t="str">
        <f t="shared" ref="BP102:BP116" si="213">IF(ISBLANK(BN102),"",VLOOKUP(BN102,$C$38:$D$43,2)*BO102)</f>
        <v/>
      </c>
      <c r="BQ102" s="597"/>
      <c r="BR102" s="598"/>
      <c r="BS102" s="599" t="str">
        <f t="shared" si="154"/>
        <v/>
      </c>
      <c r="BT102" s="120" t="str">
        <f>IF(ISBLANK(BN102),"",IF(ISBLANK(BR102),0,BR102)*ion21Coop!$F$46/100+BP102-BR102)</f>
        <v/>
      </c>
      <c r="BU102" s="590"/>
      <c r="BV102" s="119">
        <f t="shared" si="155"/>
        <v>5</v>
      </c>
      <c r="BW102" s="123" t="str">
        <f t="shared" si="194"/>
        <v>HeJe</v>
      </c>
      <c r="BX102" s="123">
        <v>97</v>
      </c>
      <c r="BY102" s="616"/>
      <c r="BZ102" s="423"/>
      <c r="CA102" s="423"/>
      <c r="CB102" s="423"/>
      <c r="CC102" s="423"/>
      <c r="CD102" s="203"/>
      <c r="CE102" s="204"/>
      <c r="CF102" s="120" t="str">
        <f t="shared" ref="CF102:CF116" si="214">IF(ISBLANK(CD102),"",VLOOKUP(CD102,$C$38:$D$43,2)*CE102)</f>
        <v/>
      </c>
      <c r="CG102" s="601"/>
      <c r="CH102" s="603"/>
      <c r="CI102" s="599" t="str">
        <f t="shared" si="156"/>
        <v/>
      </c>
      <c r="CJ102" s="120" t="str">
        <f>IF(ISBLANK(CD102),"",IF(ISBLANK(CH102),0,CH102)*ion21Coop!$F$46/100+CF102-CH102)</f>
        <v/>
      </c>
      <c r="CK102" s="590"/>
      <c r="CL102" s="119">
        <f t="shared" si="157"/>
        <v>6</v>
      </c>
      <c r="CM102" s="123" t="str">
        <f t="shared" si="195"/>
        <v/>
      </c>
      <c r="CN102" s="123">
        <v>97</v>
      </c>
      <c r="CO102" s="616"/>
      <c r="CP102" s="423"/>
      <c r="CQ102" s="423"/>
      <c r="CR102" s="423"/>
      <c r="CS102" s="423"/>
      <c r="CT102" s="203"/>
      <c r="CU102" s="204"/>
      <c r="CV102" s="120" t="str">
        <f t="shared" ref="CV102:CV116" si="215">IF(ISBLANK(CT102),"",VLOOKUP(CT102,$C$38:$D$43,2)*CU102)</f>
        <v/>
      </c>
      <c r="CW102" s="601"/>
      <c r="CX102" s="603"/>
      <c r="CY102" s="599" t="str">
        <f t="shared" si="158"/>
        <v/>
      </c>
      <c r="CZ102" s="120" t="str">
        <f>IF(ISBLANK(CT102),"",IF(ISBLANK(CX102),0,CX102)*ion21Coop!$F$46/100+CV102-CX102)</f>
        <v/>
      </c>
      <c r="DB102" s="119">
        <f t="shared" si="159"/>
        <v>7</v>
      </c>
      <c r="DC102" s="123" t="str">
        <f t="shared" si="196"/>
        <v/>
      </c>
      <c r="DD102" s="123">
        <v>97</v>
      </c>
      <c r="DE102" s="616"/>
      <c r="DF102" s="423"/>
      <c r="DG102" s="423"/>
      <c r="DH102" s="423"/>
      <c r="DI102" s="423"/>
      <c r="DJ102" s="203"/>
      <c r="DK102" s="204"/>
      <c r="DL102" s="120" t="str">
        <f t="shared" ref="DL102:DL116" si="216">IF(ISBLANK(DJ102),"",VLOOKUP(DJ102,$C$38:$D$43,2)*DK102)</f>
        <v/>
      </c>
      <c r="DM102" s="601"/>
      <c r="DN102" s="603"/>
      <c r="DO102" s="599" t="str">
        <f t="shared" si="160"/>
        <v/>
      </c>
      <c r="DP102" s="120" t="str">
        <f>IF(ISBLANK(DJ102),"",IF(ISBLANK(DN102),0,DN102)*ion21Coop!$F$46/100+DL102-DN102)</f>
        <v/>
      </c>
      <c r="DQ102" s="590"/>
      <c r="DR102" s="119">
        <f t="shared" si="161"/>
        <v>8</v>
      </c>
      <c r="DS102" s="123" t="str">
        <f t="shared" si="197"/>
        <v/>
      </c>
      <c r="DT102" s="123">
        <v>97</v>
      </c>
      <c r="DU102" s="616"/>
      <c r="DV102" s="423"/>
      <c r="DW102" s="423"/>
      <c r="DX102" s="423"/>
      <c r="DY102" s="423"/>
      <c r="DZ102" s="203"/>
      <c r="EA102" s="204"/>
      <c r="EB102" s="120" t="str">
        <f t="shared" ref="EB102:EB116" si="217">IF(ISBLANK(DZ102),"",VLOOKUP(DZ102,$C$38:$D$43,2)*EA102)</f>
        <v/>
      </c>
      <c r="EC102" s="601"/>
      <c r="ED102" s="603"/>
      <c r="EE102" s="599" t="str">
        <f t="shared" si="162"/>
        <v/>
      </c>
      <c r="EF102" s="120" t="str">
        <f>IF(ISBLANK(DZ102),"",IF(ISBLANK(ED102),0,ED102)*ion21Coop!$F$46/100+EB102-ED102)</f>
        <v/>
      </c>
      <c r="EG102" s="590"/>
      <c r="EH102" s="119">
        <f t="shared" si="163"/>
        <v>9</v>
      </c>
      <c r="EI102" s="427" t="str">
        <f t="shared" si="198"/>
        <v/>
      </c>
      <c r="EJ102" s="123">
        <v>97</v>
      </c>
      <c r="EK102" s="425"/>
      <c r="EL102" s="423"/>
      <c r="EM102" s="423"/>
      <c r="EN102" s="423"/>
      <c r="EO102" s="423"/>
      <c r="EP102" s="203"/>
      <c r="EQ102" s="204"/>
      <c r="ER102" s="600" t="str">
        <f t="shared" ref="ER102:ER116" si="218">IF(ISBLANK(EP102),"",VLOOKUP(EP102,$C$38:$D$43,2)*EQ102)</f>
        <v/>
      </c>
      <c r="ES102" s="601"/>
      <c r="ET102" s="603"/>
      <c r="EU102" s="602" t="str">
        <f t="shared" si="164"/>
        <v/>
      </c>
      <c r="EV102" s="120" t="str">
        <f>IF(ISBLANK(EP102),"",IF(ISBLANK(ET102),0,ET102)*ion21Coop!$F$46/100+ER102-ET102)</f>
        <v/>
      </c>
      <c r="EX102" s="119">
        <f t="shared" si="165"/>
        <v>10</v>
      </c>
      <c r="EY102" s="427" t="str">
        <f t="shared" si="199"/>
        <v/>
      </c>
      <c r="EZ102" s="123">
        <v>97</v>
      </c>
      <c r="FA102" s="425"/>
      <c r="FB102" s="423"/>
      <c r="FC102" s="423"/>
      <c r="FD102" s="423"/>
      <c r="FE102" s="423"/>
      <c r="FF102" s="203"/>
      <c r="FG102" s="204"/>
      <c r="FH102" s="600" t="str">
        <f t="shared" ref="FH102:FH116" si="219">IF(ISBLANK(FF102),"",VLOOKUP(FF102,$C$38:$D$43,2)*FG102)</f>
        <v/>
      </c>
      <c r="FI102" s="601"/>
      <c r="FJ102" s="603"/>
      <c r="FK102" s="602" t="str">
        <f t="shared" si="166"/>
        <v/>
      </c>
      <c r="FL102" s="120" t="str">
        <f>IF(ISBLANK(FF102),"",IF(ISBLANK(FJ102),0,FJ102)*ion21Coop!$F$46/100+FH102-FJ102)</f>
        <v/>
      </c>
      <c r="FM102" s="590"/>
      <c r="FN102" s="119">
        <f t="shared" si="167"/>
        <v>11</v>
      </c>
      <c r="FO102" s="427" t="str">
        <f t="shared" si="200"/>
        <v/>
      </c>
      <c r="FP102" s="123">
        <v>97</v>
      </c>
      <c r="FQ102" s="425"/>
      <c r="FR102" s="423"/>
      <c r="FS102" s="423"/>
      <c r="FT102" s="423"/>
      <c r="FU102" s="423"/>
      <c r="FV102" s="203"/>
      <c r="FW102" s="204"/>
      <c r="FX102" s="600" t="str">
        <f t="shared" ref="FX102:FX116" si="220">IF(ISBLANK(FV102),"",VLOOKUP(FV102,$C$38:$D$43,2)*FW102)</f>
        <v/>
      </c>
      <c r="FY102" s="601"/>
      <c r="FZ102" s="603"/>
      <c r="GA102" s="602" t="str">
        <f t="shared" si="168"/>
        <v/>
      </c>
      <c r="GB102" s="120" t="str">
        <f>IF(ISBLANK(FV102),"",IF(ISBLANK(FZ102),0,FZ102)*ion21Coop!$F$46/100+FX102-FZ102)</f>
        <v/>
      </c>
      <c r="GC102" s="590"/>
      <c r="GD102" s="119">
        <f t="shared" si="169"/>
        <v>12</v>
      </c>
      <c r="GE102" s="427" t="str">
        <f t="shared" si="201"/>
        <v/>
      </c>
      <c r="GF102" s="123">
        <v>97</v>
      </c>
      <c r="GG102" s="425"/>
      <c r="GH102" s="423"/>
      <c r="GI102" s="423"/>
      <c r="GJ102" s="423"/>
      <c r="GK102" s="423"/>
      <c r="GL102" s="203"/>
      <c r="GM102" s="204"/>
      <c r="GN102" s="600" t="str">
        <f t="shared" ref="GN102:GN116" si="221">IF(ISBLANK(GL102),"",VLOOKUP(GL102,$C$38:$D$43,2)*GM102)</f>
        <v/>
      </c>
      <c r="GO102" s="601"/>
      <c r="GP102" s="603"/>
      <c r="GQ102" s="602" t="str">
        <f t="shared" si="170"/>
        <v/>
      </c>
      <c r="GR102" s="120" t="str">
        <f>IF(ISBLANK(GL102),"",IF(ISBLANK(GP102),0,GP102)*ion21Coop!$F$46/100+GN102-GP102)</f>
        <v/>
      </c>
      <c r="GT102" s="119">
        <f t="shared" si="171"/>
        <v>13</v>
      </c>
      <c r="GU102" s="427" t="str">
        <f t="shared" si="202"/>
        <v/>
      </c>
      <c r="GV102" s="123">
        <v>97</v>
      </c>
      <c r="GW102" s="425"/>
      <c r="GX102" s="423"/>
      <c r="GY102" s="423"/>
      <c r="GZ102" s="423"/>
      <c r="HA102" s="423"/>
      <c r="HB102" s="203"/>
      <c r="HC102" s="204"/>
      <c r="HD102" s="600" t="str">
        <f t="shared" ref="HD102:HD116" si="222">IF(ISBLANK(HB102),"",VLOOKUP(HB102,$C$38:$D$43,2)*HC102)</f>
        <v/>
      </c>
      <c r="HE102" s="601"/>
      <c r="HF102" s="603"/>
      <c r="HG102" s="602" t="str">
        <f t="shared" si="172"/>
        <v/>
      </c>
      <c r="HH102" s="120" t="str">
        <f>IF(ISBLANK(HB102),"",IF(ISBLANK(HF102),0,HF102)*ion21Coop!$F$46/100+HD102-HF102)</f>
        <v/>
      </c>
      <c r="HI102" s="590"/>
      <c r="HJ102" s="119">
        <f t="shared" si="173"/>
        <v>14</v>
      </c>
      <c r="HK102" s="427" t="str">
        <f t="shared" si="203"/>
        <v/>
      </c>
      <c r="HL102" s="123">
        <v>97</v>
      </c>
      <c r="HM102" s="425"/>
      <c r="HN102" s="423"/>
      <c r="HO102" s="423"/>
      <c r="HP102" s="423"/>
      <c r="HQ102" s="423"/>
      <c r="HR102" s="203"/>
      <c r="HS102" s="204"/>
      <c r="HT102" s="600" t="str">
        <f t="shared" ref="HT102:HT116" si="223">IF(ISBLANK(HR102),"",VLOOKUP(HR102,$C$38:$D$43,2)*HS102)</f>
        <v/>
      </c>
      <c r="HU102" s="601"/>
      <c r="HV102" s="603"/>
      <c r="HW102" s="602" t="str">
        <f t="shared" si="174"/>
        <v/>
      </c>
      <c r="HX102" s="120" t="str">
        <f>IF(ISBLANK(HR102),"",IF(ISBLANK(HV102),0,HV102)*ion21Coop!$F$46/100+HT102-HV102)</f>
        <v/>
      </c>
      <c r="HY102" s="590"/>
      <c r="HZ102" s="119">
        <f t="shared" si="175"/>
        <v>15</v>
      </c>
      <c r="IA102" s="427" t="str">
        <f t="shared" si="204"/>
        <v/>
      </c>
      <c r="IB102" s="123">
        <v>97</v>
      </c>
      <c r="IC102" s="425"/>
      <c r="ID102" s="423"/>
      <c r="IE102" s="423"/>
      <c r="IF102" s="423"/>
      <c r="IG102" s="423"/>
      <c r="IH102" s="203"/>
      <c r="II102" s="204"/>
      <c r="IJ102" s="600" t="str">
        <f t="shared" ref="IJ102:IJ116" si="224">IF(ISBLANK(IH102),"",VLOOKUP(IH102,$C$38:$D$43,2)*II102)</f>
        <v/>
      </c>
      <c r="IK102" s="601"/>
      <c r="IL102" s="603"/>
      <c r="IM102" s="602" t="str">
        <f t="shared" si="176"/>
        <v/>
      </c>
      <c r="IN102" s="120" t="str">
        <f>IF(ISBLANK(IH102),"",IF(ISBLANK(IL102),0,IL102)*ion21Coop!$F$46/100+IJ102-IL102)</f>
        <v/>
      </c>
      <c r="IP102" s="119">
        <f t="shared" si="177"/>
        <v>16</v>
      </c>
      <c r="IQ102" s="427" t="str">
        <f t="shared" si="205"/>
        <v/>
      </c>
      <c r="IR102" s="123">
        <v>97</v>
      </c>
      <c r="IS102" s="425"/>
      <c r="IT102" s="423"/>
      <c r="IU102" s="423"/>
      <c r="IV102" s="423"/>
      <c r="IW102" s="423"/>
      <c r="IX102" s="203"/>
      <c r="IY102" s="204"/>
      <c r="IZ102" s="600" t="str">
        <f t="shared" ref="IZ102:IZ116" si="225">IF(ISBLANK(IX102),"",VLOOKUP(IX102,$C$38:$D$43,2)*IY102)</f>
        <v/>
      </c>
      <c r="JA102" s="601"/>
      <c r="JB102" s="603"/>
      <c r="JC102" s="602" t="str">
        <f t="shared" si="178"/>
        <v/>
      </c>
      <c r="JD102" s="120" t="str">
        <f>IF(ISBLANK(IX102),"",IF(ISBLANK(JB102),0,JB102)*ion21Coop!$F$46/100+IZ102-JB102)</f>
        <v/>
      </c>
      <c r="JF102" s="119">
        <f t="shared" si="179"/>
        <v>17</v>
      </c>
      <c r="JG102" s="427" t="str">
        <f t="shared" si="206"/>
        <v/>
      </c>
      <c r="JH102" s="123">
        <v>97</v>
      </c>
      <c r="JI102" s="425"/>
      <c r="JJ102" s="423"/>
      <c r="JK102" s="423"/>
      <c r="JL102" s="423"/>
      <c r="JM102" s="423"/>
      <c r="JN102" s="203"/>
      <c r="JO102" s="204"/>
      <c r="JP102" s="600" t="str">
        <f t="shared" ref="JP102:JP116" si="226">IF(ISBLANK(JN102),"",VLOOKUP(JN102,$C$38:$D$43,2)*JO102)</f>
        <v/>
      </c>
      <c r="JQ102" s="601"/>
      <c r="JR102" s="603"/>
      <c r="JS102" s="602" t="str">
        <f t="shared" si="180"/>
        <v/>
      </c>
      <c r="JT102" s="120" t="str">
        <f>IF(ISBLANK(JN102),"",IF(ISBLANK(JR102),0,JR102)*ion21Coop!$F$46/100+JP102-JR102)</f>
        <v/>
      </c>
      <c r="JV102" s="119">
        <f t="shared" si="181"/>
        <v>18</v>
      </c>
      <c r="JW102" s="427" t="str">
        <f t="shared" si="207"/>
        <v/>
      </c>
      <c r="JX102" s="123">
        <v>97</v>
      </c>
      <c r="JY102" s="425"/>
      <c r="JZ102" s="423"/>
      <c r="KA102" s="423"/>
      <c r="KB102" s="423"/>
      <c r="KC102" s="423"/>
      <c r="KD102" s="203"/>
      <c r="KE102" s="204"/>
      <c r="KF102" s="600" t="str">
        <f t="shared" ref="KF102:KF116" si="227">IF(ISBLANK(KD102),"",VLOOKUP(KD102,$C$38:$D$43,2)*KE102)</f>
        <v/>
      </c>
      <c r="KG102" s="601"/>
      <c r="KH102" s="603"/>
      <c r="KI102" s="602" t="str">
        <f t="shared" si="182"/>
        <v/>
      </c>
      <c r="KJ102" s="120" t="str">
        <f>IF(ISBLANK(KD102),"",IF(ISBLANK(KH102),0,KH102)*ion21Coop!$F$46/100+KF102-KH102)</f>
        <v/>
      </c>
      <c r="KL102" s="119">
        <f t="shared" si="183"/>
        <v>19</v>
      </c>
      <c r="KM102" s="427" t="str">
        <f t="shared" si="208"/>
        <v/>
      </c>
      <c r="KN102" s="123">
        <v>97</v>
      </c>
      <c r="KO102" s="425"/>
      <c r="KP102" s="423"/>
      <c r="KQ102" s="423"/>
      <c r="KR102" s="423"/>
      <c r="KS102" s="423"/>
      <c r="KT102" s="203"/>
      <c r="KU102" s="204"/>
      <c r="KV102" s="600" t="str">
        <f t="shared" ref="KV102:KV116" si="228">IF(ISBLANK(KT102),"",VLOOKUP(KT102,$C$38:$D$43,2)*KU102)</f>
        <v/>
      </c>
      <c r="KW102" s="601"/>
      <c r="KX102" s="603"/>
      <c r="KY102" s="602" t="str">
        <f t="shared" si="184"/>
        <v/>
      </c>
      <c r="KZ102" s="120" t="str">
        <f>IF(ISBLANK(KT102),"",IF(ISBLANK(KX102),0,KX102)*ion21Coop!$F$46/100+KV102-KX102)</f>
        <v/>
      </c>
      <c r="LB102" s="119">
        <f t="shared" si="185"/>
        <v>20</v>
      </c>
      <c r="LC102" s="123" t="str">
        <f t="shared" si="209"/>
        <v/>
      </c>
      <c r="LD102" s="123">
        <v>97</v>
      </c>
      <c r="LE102" s="425"/>
      <c r="LF102" s="423"/>
      <c r="LG102" s="423"/>
      <c r="LH102" s="423"/>
      <c r="LI102" s="423"/>
      <c r="LJ102" s="203"/>
      <c r="LK102" s="204"/>
      <c r="LL102" s="120" t="str">
        <f t="shared" ref="LL102:LL116" si="229">IF(ISBLANK(LJ102),"",VLOOKUP(LJ102,$C$38:$D$43,2)*LK102)</f>
        <v/>
      </c>
      <c r="LM102" s="601"/>
      <c r="LN102" s="603"/>
      <c r="LO102" s="599" t="str">
        <f t="shared" si="186"/>
        <v/>
      </c>
      <c r="LP102" s="120" t="str">
        <f>IF(ISBLANK(LJ102),"",IF(ISBLANK(LN102),0,LN102)*ion21Coop!$F$46/100+LL102-LN102)</f>
        <v/>
      </c>
      <c r="LR102" s="119">
        <f t="shared" si="187"/>
        <v>21</v>
      </c>
      <c r="LS102" s="123" t="str">
        <f t="shared" si="210"/>
        <v/>
      </c>
      <c r="LT102" s="123">
        <v>97</v>
      </c>
      <c r="LU102" s="425"/>
      <c r="LV102" s="423"/>
      <c r="LW102" s="423"/>
      <c r="LX102" s="423"/>
      <c r="LY102" s="423"/>
      <c r="LZ102" s="203"/>
      <c r="MA102" s="204"/>
      <c r="MB102" s="120" t="str">
        <f t="shared" ref="MB102:MB116" si="230">IF(ISBLANK(LZ102),"",VLOOKUP(LZ102,$C$38:$D$43,2)*MA102)</f>
        <v/>
      </c>
      <c r="MC102" s="601"/>
      <c r="MD102" s="603"/>
      <c r="ME102" s="599" t="str">
        <f t="shared" si="188"/>
        <v/>
      </c>
      <c r="MF102" s="120" t="str">
        <f>IF(ISBLANK(LZ102),"",IF(ISBLANK(MD102),0,MD102)*ion21Coop!$F$46/100+MB102-MD102)</f>
        <v/>
      </c>
    </row>
    <row r="103" spans="10:344" x14ac:dyDescent="0.3">
      <c r="J103" s="119">
        <f t="shared" si="147"/>
        <v>1</v>
      </c>
      <c r="K103" s="123" t="str">
        <f t="shared" si="190"/>
        <v>YaJo</v>
      </c>
      <c r="L103" s="123">
        <v>98</v>
      </c>
      <c r="M103" s="585"/>
      <c r="N103" s="351"/>
      <c r="O103" s="351"/>
      <c r="P103" s="351"/>
      <c r="Q103" s="351"/>
      <c r="R103" s="202"/>
      <c r="S103" s="349"/>
      <c r="T103" s="120" t="str">
        <f t="shared" si="189"/>
        <v/>
      </c>
      <c r="U103" s="597"/>
      <c r="V103" s="598"/>
      <c r="W103" s="599" t="str">
        <f t="shared" si="148"/>
        <v/>
      </c>
      <c r="X103" s="120" t="str">
        <f>IF(ISBLANK(R103),"",IF(ISBLANK(V103),0,V103)*ion21Coop!$F$46/100+T103-V103)</f>
        <v/>
      </c>
      <c r="Y103" s="590"/>
      <c r="Z103" s="119">
        <f t="shared" si="149"/>
        <v>2</v>
      </c>
      <c r="AA103" s="123" t="str">
        <f t="shared" si="191"/>
        <v>GeLo</v>
      </c>
      <c r="AB103" s="123">
        <v>98</v>
      </c>
      <c r="AC103" s="616"/>
      <c r="AD103" s="423"/>
      <c r="AE103" s="423"/>
      <c r="AF103" s="423"/>
      <c r="AG103" s="423"/>
      <c r="AH103" s="203"/>
      <c r="AI103" s="204"/>
      <c r="AJ103" s="120" t="str">
        <f t="shared" si="211"/>
        <v/>
      </c>
      <c r="AK103" s="601"/>
      <c r="AL103" s="603"/>
      <c r="AM103" s="599" t="str">
        <f t="shared" si="150"/>
        <v/>
      </c>
      <c r="AN103" s="120" t="str">
        <f>IF(ISBLANK(AH103),"",IF(ISBLANK(AL103),0,AL103)*ion21Coop!$F$46/100+AJ103-AL103)</f>
        <v/>
      </c>
      <c r="AO103" s="577"/>
      <c r="AP103" s="119">
        <f t="shared" si="151"/>
        <v>3</v>
      </c>
      <c r="AQ103" s="123" t="str">
        <f t="shared" si="192"/>
        <v>MiDo</v>
      </c>
      <c r="AR103" s="123">
        <v>98</v>
      </c>
      <c r="AS103" s="585"/>
      <c r="AT103" s="351"/>
      <c r="AU103" s="351"/>
      <c r="AV103" s="351"/>
      <c r="AW103" s="351"/>
      <c r="AX103" s="202"/>
      <c r="AY103" s="349"/>
      <c r="AZ103" s="120" t="str">
        <f t="shared" si="212"/>
        <v/>
      </c>
      <c r="BA103" s="597"/>
      <c r="BB103" s="598"/>
      <c r="BC103" s="599" t="str">
        <f t="shared" si="152"/>
        <v/>
      </c>
      <c r="BD103" s="120" t="str">
        <f>IF(ISBLANK(AX103),"",IF(ISBLANK(BB103),0,BB103)*ion21Coop!$F$46/100+AZ103-BB103)</f>
        <v/>
      </c>
      <c r="BF103" s="119">
        <f t="shared" si="153"/>
        <v>4</v>
      </c>
      <c r="BG103" s="123" t="str">
        <f t="shared" si="193"/>
        <v>EmNi</v>
      </c>
      <c r="BH103" s="123">
        <v>98</v>
      </c>
      <c r="BI103" s="585"/>
      <c r="BJ103" s="351"/>
      <c r="BK103" s="351"/>
      <c r="BL103" s="351"/>
      <c r="BM103" s="351"/>
      <c r="BN103" s="202"/>
      <c r="BO103" s="349"/>
      <c r="BP103" s="120" t="str">
        <f t="shared" si="213"/>
        <v/>
      </c>
      <c r="BQ103" s="597"/>
      <c r="BR103" s="598"/>
      <c r="BS103" s="599" t="str">
        <f t="shared" si="154"/>
        <v/>
      </c>
      <c r="BT103" s="120" t="str">
        <f>IF(ISBLANK(BN103),"",IF(ISBLANK(BR103),0,BR103)*ion21Coop!$F$46/100+BP103-BR103)</f>
        <v/>
      </c>
      <c r="BU103" s="590"/>
      <c r="BV103" s="119">
        <f t="shared" si="155"/>
        <v>5</v>
      </c>
      <c r="BW103" s="123" t="str">
        <f t="shared" si="194"/>
        <v>HeJe</v>
      </c>
      <c r="BX103" s="123">
        <v>98</v>
      </c>
      <c r="BY103" s="616"/>
      <c r="BZ103" s="423"/>
      <c r="CA103" s="423"/>
      <c r="CB103" s="423"/>
      <c r="CC103" s="423"/>
      <c r="CD103" s="203"/>
      <c r="CE103" s="204"/>
      <c r="CF103" s="120" t="str">
        <f t="shared" si="214"/>
        <v/>
      </c>
      <c r="CG103" s="601"/>
      <c r="CH103" s="603"/>
      <c r="CI103" s="599" t="str">
        <f t="shared" si="156"/>
        <v/>
      </c>
      <c r="CJ103" s="120" t="str">
        <f>IF(ISBLANK(CD103),"",IF(ISBLANK(CH103),0,CH103)*ion21Coop!$F$46/100+CF103-CH103)</f>
        <v/>
      </c>
      <c r="CK103" s="590"/>
      <c r="CL103" s="119">
        <f t="shared" si="157"/>
        <v>6</v>
      </c>
      <c r="CM103" s="123" t="str">
        <f t="shared" si="195"/>
        <v/>
      </c>
      <c r="CN103" s="123">
        <v>98</v>
      </c>
      <c r="CO103" s="616"/>
      <c r="CP103" s="423"/>
      <c r="CQ103" s="423"/>
      <c r="CR103" s="423"/>
      <c r="CS103" s="423"/>
      <c r="CT103" s="203"/>
      <c r="CU103" s="204"/>
      <c r="CV103" s="120" t="str">
        <f t="shared" si="215"/>
        <v/>
      </c>
      <c r="CW103" s="601"/>
      <c r="CX103" s="603"/>
      <c r="CY103" s="599" t="str">
        <f t="shared" si="158"/>
        <v/>
      </c>
      <c r="CZ103" s="120" t="str">
        <f>IF(ISBLANK(CT103),"",IF(ISBLANK(CX103),0,CX103)*ion21Coop!$F$46/100+CV103-CX103)</f>
        <v/>
      </c>
      <c r="DB103" s="119">
        <f t="shared" si="159"/>
        <v>7</v>
      </c>
      <c r="DC103" s="123" t="str">
        <f t="shared" si="196"/>
        <v/>
      </c>
      <c r="DD103" s="123">
        <v>98</v>
      </c>
      <c r="DE103" s="616"/>
      <c r="DF103" s="423"/>
      <c r="DG103" s="423"/>
      <c r="DH103" s="423"/>
      <c r="DI103" s="423"/>
      <c r="DJ103" s="203"/>
      <c r="DK103" s="204"/>
      <c r="DL103" s="120" t="str">
        <f t="shared" si="216"/>
        <v/>
      </c>
      <c r="DM103" s="601"/>
      <c r="DN103" s="603"/>
      <c r="DO103" s="599" t="str">
        <f t="shared" si="160"/>
        <v/>
      </c>
      <c r="DP103" s="120" t="str">
        <f>IF(ISBLANK(DJ103),"",IF(ISBLANK(DN103),0,DN103)*ion21Coop!$F$46/100+DL103-DN103)</f>
        <v/>
      </c>
      <c r="DQ103" s="590"/>
      <c r="DR103" s="119">
        <f t="shared" si="161"/>
        <v>8</v>
      </c>
      <c r="DS103" s="123" t="str">
        <f t="shared" si="197"/>
        <v/>
      </c>
      <c r="DT103" s="123">
        <v>98</v>
      </c>
      <c r="DU103" s="616"/>
      <c r="DV103" s="423"/>
      <c r="DW103" s="423"/>
      <c r="DX103" s="423"/>
      <c r="DY103" s="423"/>
      <c r="DZ103" s="203"/>
      <c r="EA103" s="204"/>
      <c r="EB103" s="120" t="str">
        <f t="shared" si="217"/>
        <v/>
      </c>
      <c r="EC103" s="601"/>
      <c r="ED103" s="603"/>
      <c r="EE103" s="599" t="str">
        <f t="shared" si="162"/>
        <v/>
      </c>
      <c r="EF103" s="120" t="str">
        <f>IF(ISBLANK(DZ103),"",IF(ISBLANK(ED103),0,ED103)*ion21Coop!$F$46/100+EB103-ED103)</f>
        <v/>
      </c>
      <c r="EG103" s="590"/>
      <c r="EH103" s="119">
        <f t="shared" si="163"/>
        <v>9</v>
      </c>
      <c r="EI103" s="427" t="str">
        <f t="shared" si="198"/>
        <v/>
      </c>
      <c r="EJ103" s="123">
        <v>98</v>
      </c>
      <c r="EK103" s="425"/>
      <c r="EL103" s="423"/>
      <c r="EM103" s="423"/>
      <c r="EN103" s="423"/>
      <c r="EO103" s="423"/>
      <c r="EP103" s="203"/>
      <c r="EQ103" s="204"/>
      <c r="ER103" s="600" t="str">
        <f t="shared" si="218"/>
        <v/>
      </c>
      <c r="ES103" s="601"/>
      <c r="ET103" s="603"/>
      <c r="EU103" s="602" t="str">
        <f t="shared" si="164"/>
        <v/>
      </c>
      <c r="EV103" s="120" t="str">
        <f>IF(ISBLANK(EP103),"",IF(ISBLANK(ET103),0,ET103)*ion21Coop!$F$46/100+ER103-ET103)</f>
        <v/>
      </c>
      <c r="EX103" s="119">
        <f t="shared" si="165"/>
        <v>10</v>
      </c>
      <c r="EY103" s="427" t="str">
        <f t="shared" si="199"/>
        <v/>
      </c>
      <c r="EZ103" s="123">
        <v>98</v>
      </c>
      <c r="FA103" s="425"/>
      <c r="FB103" s="423"/>
      <c r="FC103" s="423"/>
      <c r="FD103" s="423"/>
      <c r="FE103" s="423"/>
      <c r="FF103" s="203"/>
      <c r="FG103" s="204"/>
      <c r="FH103" s="600" t="str">
        <f t="shared" si="219"/>
        <v/>
      </c>
      <c r="FI103" s="601"/>
      <c r="FJ103" s="603"/>
      <c r="FK103" s="602" t="str">
        <f t="shared" si="166"/>
        <v/>
      </c>
      <c r="FL103" s="120" t="str">
        <f>IF(ISBLANK(FF103),"",IF(ISBLANK(FJ103),0,FJ103)*ion21Coop!$F$46/100+FH103-FJ103)</f>
        <v/>
      </c>
      <c r="FM103" s="590"/>
      <c r="FN103" s="119">
        <f t="shared" si="167"/>
        <v>11</v>
      </c>
      <c r="FO103" s="427" t="str">
        <f t="shared" si="200"/>
        <v/>
      </c>
      <c r="FP103" s="123">
        <v>98</v>
      </c>
      <c r="FQ103" s="425"/>
      <c r="FR103" s="423"/>
      <c r="FS103" s="423"/>
      <c r="FT103" s="423"/>
      <c r="FU103" s="423"/>
      <c r="FV103" s="203"/>
      <c r="FW103" s="204"/>
      <c r="FX103" s="600" t="str">
        <f t="shared" si="220"/>
        <v/>
      </c>
      <c r="FY103" s="601"/>
      <c r="FZ103" s="603"/>
      <c r="GA103" s="602" t="str">
        <f t="shared" si="168"/>
        <v/>
      </c>
      <c r="GB103" s="120" t="str">
        <f>IF(ISBLANK(FV103),"",IF(ISBLANK(FZ103),0,FZ103)*ion21Coop!$F$46/100+FX103-FZ103)</f>
        <v/>
      </c>
      <c r="GC103" s="590"/>
      <c r="GD103" s="119">
        <f t="shared" si="169"/>
        <v>12</v>
      </c>
      <c r="GE103" s="427" t="str">
        <f t="shared" si="201"/>
        <v/>
      </c>
      <c r="GF103" s="123">
        <v>98</v>
      </c>
      <c r="GG103" s="425"/>
      <c r="GH103" s="423"/>
      <c r="GI103" s="423"/>
      <c r="GJ103" s="423"/>
      <c r="GK103" s="423"/>
      <c r="GL103" s="203"/>
      <c r="GM103" s="204"/>
      <c r="GN103" s="600" t="str">
        <f t="shared" si="221"/>
        <v/>
      </c>
      <c r="GO103" s="601"/>
      <c r="GP103" s="603"/>
      <c r="GQ103" s="602" t="str">
        <f t="shared" si="170"/>
        <v/>
      </c>
      <c r="GR103" s="120" t="str">
        <f>IF(ISBLANK(GL103),"",IF(ISBLANK(GP103),0,GP103)*ion21Coop!$F$46/100+GN103-GP103)</f>
        <v/>
      </c>
      <c r="GT103" s="119">
        <f t="shared" si="171"/>
        <v>13</v>
      </c>
      <c r="GU103" s="427" t="str">
        <f t="shared" si="202"/>
        <v/>
      </c>
      <c r="GV103" s="123">
        <v>98</v>
      </c>
      <c r="GW103" s="425"/>
      <c r="GX103" s="423"/>
      <c r="GY103" s="423"/>
      <c r="GZ103" s="423"/>
      <c r="HA103" s="423"/>
      <c r="HB103" s="203"/>
      <c r="HC103" s="204"/>
      <c r="HD103" s="600" t="str">
        <f t="shared" si="222"/>
        <v/>
      </c>
      <c r="HE103" s="601"/>
      <c r="HF103" s="603"/>
      <c r="HG103" s="602" t="str">
        <f t="shared" si="172"/>
        <v/>
      </c>
      <c r="HH103" s="120" t="str">
        <f>IF(ISBLANK(HB103),"",IF(ISBLANK(HF103),0,HF103)*ion21Coop!$F$46/100+HD103-HF103)</f>
        <v/>
      </c>
      <c r="HI103" s="590"/>
      <c r="HJ103" s="119">
        <f t="shared" si="173"/>
        <v>14</v>
      </c>
      <c r="HK103" s="427" t="str">
        <f t="shared" si="203"/>
        <v/>
      </c>
      <c r="HL103" s="123">
        <v>98</v>
      </c>
      <c r="HM103" s="425"/>
      <c r="HN103" s="423"/>
      <c r="HO103" s="423"/>
      <c r="HP103" s="423"/>
      <c r="HQ103" s="423"/>
      <c r="HR103" s="203"/>
      <c r="HS103" s="204"/>
      <c r="HT103" s="600" t="str">
        <f t="shared" si="223"/>
        <v/>
      </c>
      <c r="HU103" s="601"/>
      <c r="HV103" s="603"/>
      <c r="HW103" s="602" t="str">
        <f t="shared" si="174"/>
        <v/>
      </c>
      <c r="HX103" s="120" t="str">
        <f>IF(ISBLANK(HR103),"",IF(ISBLANK(HV103),0,HV103)*ion21Coop!$F$46/100+HT103-HV103)</f>
        <v/>
      </c>
      <c r="HY103" s="590"/>
      <c r="HZ103" s="119">
        <f t="shared" si="175"/>
        <v>15</v>
      </c>
      <c r="IA103" s="427" t="str">
        <f t="shared" si="204"/>
        <v/>
      </c>
      <c r="IB103" s="123">
        <v>98</v>
      </c>
      <c r="IC103" s="425"/>
      <c r="ID103" s="423"/>
      <c r="IE103" s="423"/>
      <c r="IF103" s="423"/>
      <c r="IG103" s="423"/>
      <c r="IH103" s="203"/>
      <c r="II103" s="204"/>
      <c r="IJ103" s="600" t="str">
        <f t="shared" si="224"/>
        <v/>
      </c>
      <c r="IK103" s="601"/>
      <c r="IL103" s="603"/>
      <c r="IM103" s="602" t="str">
        <f t="shared" si="176"/>
        <v/>
      </c>
      <c r="IN103" s="120" t="str">
        <f>IF(ISBLANK(IH103),"",IF(ISBLANK(IL103),0,IL103)*ion21Coop!$F$46/100+IJ103-IL103)</f>
        <v/>
      </c>
      <c r="IP103" s="119">
        <f t="shared" si="177"/>
        <v>16</v>
      </c>
      <c r="IQ103" s="427" t="str">
        <f t="shared" si="205"/>
        <v/>
      </c>
      <c r="IR103" s="123">
        <v>98</v>
      </c>
      <c r="IS103" s="425"/>
      <c r="IT103" s="423"/>
      <c r="IU103" s="423"/>
      <c r="IV103" s="423"/>
      <c r="IW103" s="423"/>
      <c r="IX103" s="203"/>
      <c r="IY103" s="204"/>
      <c r="IZ103" s="600" t="str">
        <f t="shared" si="225"/>
        <v/>
      </c>
      <c r="JA103" s="601"/>
      <c r="JB103" s="603"/>
      <c r="JC103" s="602" t="str">
        <f t="shared" si="178"/>
        <v/>
      </c>
      <c r="JD103" s="120" t="str">
        <f>IF(ISBLANK(IX103),"",IF(ISBLANK(JB103),0,JB103)*ion21Coop!$F$46/100+IZ103-JB103)</f>
        <v/>
      </c>
      <c r="JF103" s="119">
        <f t="shared" si="179"/>
        <v>17</v>
      </c>
      <c r="JG103" s="427" t="str">
        <f t="shared" si="206"/>
        <v/>
      </c>
      <c r="JH103" s="123">
        <v>98</v>
      </c>
      <c r="JI103" s="425"/>
      <c r="JJ103" s="423"/>
      <c r="JK103" s="423"/>
      <c r="JL103" s="423"/>
      <c r="JM103" s="423"/>
      <c r="JN103" s="203"/>
      <c r="JO103" s="204"/>
      <c r="JP103" s="600" t="str">
        <f t="shared" si="226"/>
        <v/>
      </c>
      <c r="JQ103" s="601"/>
      <c r="JR103" s="603"/>
      <c r="JS103" s="602" t="str">
        <f t="shared" si="180"/>
        <v/>
      </c>
      <c r="JT103" s="120" t="str">
        <f>IF(ISBLANK(JN103),"",IF(ISBLANK(JR103),0,JR103)*ion21Coop!$F$46/100+JP103-JR103)</f>
        <v/>
      </c>
      <c r="JV103" s="119">
        <f t="shared" si="181"/>
        <v>18</v>
      </c>
      <c r="JW103" s="427" t="str">
        <f t="shared" si="207"/>
        <v/>
      </c>
      <c r="JX103" s="123">
        <v>98</v>
      </c>
      <c r="JY103" s="425"/>
      <c r="JZ103" s="423"/>
      <c r="KA103" s="423"/>
      <c r="KB103" s="423"/>
      <c r="KC103" s="423"/>
      <c r="KD103" s="203"/>
      <c r="KE103" s="204"/>
      <c r="KF103" s="600" t="str">
        <f t="shared" si="227"/>
        <v/>
      </c>
      <c r="KG103" s="601"/>
      <c r="KH103" s="603"/>
      <c r="KI103" s="602" t="str">
        <f t="shared" si="182"/>
        <v/>
      </c>
      <c r="KJ103" s="120" t="str">
        <f>IF(ISBLANK(KD103),"",IF(ISBLANK(KH103),0,KH103)*ion21Coop!$F$46/100+KF103-KH103)</f>
        <v/>
      </c>
      <c r="KL103" s="119">
        <f t="shared" si="183"/>
        <v>19</v>
      </c>
      <c r="KM103" s="427" t="str">
        <f t="shared" si="208"/>
        <v/>
      </c>
      <c r="KN103" s="123">
        <v>98</v>
      </c>
      <c r="KO103" s="425"/>
      <c r="KP103" s="423"/>
      <c r="KQ103" s="423"/>
      <c r="KR103" s="423"/>
      <c r="KS103" s="423"/>
      <c r="KT103" s="203"/>
      <c r="KU103" s="204"/>
      <c r="KV103" s="600" t="str">
        <f t="shared" si="228"/>
        <v/>
      </c>
      <c r="KW103" s="601"/>
      <c r="KX103" s="603"/>
      <c r="KY103" s="602" t="str">
        <f t="shared" si="184"/>
        <v/>
      </c>
      <c r="KZ103" s="120" t="str">
        <f>IF(ISBLANK(KT103),"",IF(ISBLANK(KX103),0,KX103)*ion21Coop!$F$46/100+KV103-KX103)</f>
        <v/>
      </c>
      <c r="LB103" s="119">
        <f t="shared" si="185"/>
        <v>20</v>
      </c>
      <c r="LC103" s="123" t="str">
        <f t="shared" si="209"/>
        <v/>
      </c>
      <c r="LD103" s="123">
        <v>98</v>
      </c>
      <c r="LE103" s="425"/>
      <c r="LF103" s="423"/>
      <c r="LG103" s="423"/>
      <c r="LH103" s="423"/>
      <c r="LI103" s="423"/>
      <c r="LJ103" s="203"/>
      <c r="LK103" s="204"/>
      <c r="LL103" s="120" t="str">
        <f t="shared" si="229"/>
        <v/>
      </c>
      <c r="LM103" s="601"/>
      <c r="LN103" s="603"/>
      <c r="LO103" s="599" t="str">
        <f t="shared" si="186"/>
        <v/>
      </c>
      <c r="LP103" s="120" t="str">
        <f>IF(ISBLANK(LJ103),"",IF(ISBLANK(LN103),0,LN103)*ion21Coop!$F$46/100+LL103-LN103)</f>
        <v/>
      </c>
      <c r="LR103" s="119">
        <f t="shared" si="187"/>
        <v>21</v>
      </c>
      <c r="LS103" s="123" t="str">
        <f t="shared" si="210"/>
        <v/>
      </c>
      <c r="LT103" s="123">
        <v>98</v>
      </c>
      <c r="LU103" s="425"/>
      <c r="LV103" s="423"/>
      <c r="LW103" s="423"/>
      <c r="LX103" s="423"/>
      <c r="LY103" s="423"/>
      <c r="LZ103" s="203"/>
      <c r="MA103" s="204"/>
      <c r="MB103" s="120" t="str">
        <f t="shared" si="230"/>
        <v/>
      </c>
      <c r="MC103" s="601"/>
      <c r="MD103" s="603"/>
      <c r="ME103" s="599" t="str">
        <f t="shared" si="188"/>
        <v/>
      </c>
      <c r="MF103" s="120" t="str">
        <f>IF(ISBLANK(LZ103),"",IF(ISBLANK(MD103),0,MD103)*ion21Coop!$F$46/100+MB103-MD103)</f>
        <v/>
      </c>
    </row>
    <row r="104" spans="10:344" x14ac:dyDescent="0.3">
      <c r="J104" s="119">
        <f t="shared" si="147"/>
        <v>1</v>
      </c>
      <c r="K104" s="123" t="str">
        <f t="shared" si="190"/>
        <v>YaJo</v>
      </c>
      <c r="L104" s="123">
        <v>99</v>
      </c>
      <c r="M104" s="585"/>
      <c r="N104" s="351"/>
      <c r="O104" s="351"/>
      <c r="P104" s="351"/>
      <c r="Q104" s="351"/>
      <c r="R104" s="202"/>
      <c r="S104" s="349"/>
      <c r="T104" s="120" t="str">
        <f t="shared" ref="T104:T116" si="231">IF(ISBLANK(R104),"",VLOOKUP(R104,$C$38:$D$43,2)*S104)</f>
        <v/>
      </c>
      <c r="U104" s="597"/>
      <c r="V104" s="598"/>
      <c r="W104" s="599" t="str">
        <f t="shared" si="148"/>
        <v/>
      </c>
      <c r="X104" s="120" t="str">
        <f>IF(ISBLANK(R104),"",IF(ISBLANK(V104),0,V104)*ion21Coop!$F$46/100+T104-V104)</f>
        <v/>
      </c>
      <c r="Y104" s="590"/>
      <c r="Z104" s="119">
        <f t="shared" si="149"/>
        <v>2</v>
      </c>
      <c r="AA104" s="123" t="str">
        <f t="shared" si="191"/>
        <v>GeLo</v>
      </c>
      <c r="AB104" s="123">
        <v>99</v>
      </c>
      <c r="AC104" s="616"/>
      <c r="AD104" s="423"/>
      <c r="AE104" s="423"/>
      <c r="AF104" s="423"/>
      <c r="AG104" s="423"/>
      <c r="AH104" s="203"/>
      <c r="AI104" s="204"/>
      <c r="AJ104" s="120" t="str">
        <f t="shared" si="211"/>
        <v/>
      </c>
      <c r="AK104" s="601"/>
      <c r="AL104" s="603"/>
      <c r="AM104" s="599" t="str">
        <f t="shared" si="150"/>
        <v/>
      </c>
      <c r="AN104" s="120" t="str">
        <f>IF(ISBLANK(AH104),"",IF(ISBLANK(AL104),0,AL104)*ion21Coop!$F$46/100+AJ104-AL104)</f>
        <v/>
      </c>
      <c r="AO104" s="577"/>
      <c r="AP104" s="119">
        <f t="shared" si="151"/>
        <v>3</v>
      </c>
      <c r="AQ104" s="123" t="str">
        <f t="shared" si="192"/>
        <v>MiDo</v>
      </c>
      <c r="AR104" s="123">
        <v>99</v>
      </c>
      <c r="AS104" s="585"/>
      <c r="AT104" s="351"/>
      <c r="AU104" s="351"/>
      <c r="AV104" s="351"/>
      <c r="AW104" s="351"/>
      <c r="AX104" s="202"/>
      <c r="AY104" s="349"/>
      <c r="AZ104" s="120" t="str">
        <f t="shared" si="212"/>
        <v/>
      </c>
      <c r="BA104" s="597"/>
      <c r="BB104" s="598"/>
      <c r="BC104" s="599" t="str">
        <f t="shared" si="152"/>
        <v/>
      </c>
      <c r="BD104" s="120" t="str">
        <f>IF(ISBLANK(AX104),"",IF(ISBLANK(BB104),0,BB104)*ion21Coop!$F$46/100+AZ104-BB104)</f>
        <v/>
      </c>
      <c r="BF104" s="119">
        <f t="shared" si="153"/>
        <v>4</v>
      </c>
      <c r="BG104" s="123" t="str">
        <f t="shared" si="193"/>
        <v>EmNi</v>
      </c>
      <c r="BH104" s="123">
        <v>99</v>
      </c>
      <c r="BI104" s="585"/>
      <c r="BJ104" s="351"/>
      <c r="BK104" s="351"/>
      <c r="BL104" s="351"/>
      <c r="BM104" s="351"/>
      <c r="BN104" s="202"/>
      <c r="BO104" s="349"/>
      <c r="BP104" s="120" t="str">
        <f t="shared" si="213"/>
        <v/>
      </c>
      <c r="BQ104" s="597"/>
      <c r="BR104" s="598"/>
      <c r="BS104" s="599" t="str">
        <f t="shared" si="154"/>
        <v/>
      </c>
      <c r="BT104" s="120" t="str">
        <f>IF(ISBLANK(BN104),"",IF(ISBLANK(BR104),0,BR104)*ion21Coop!$F$46/100+BP104-BR104)</f>
        <v/>
      </c>
      <c r="BU104" s="590"/>
      <c r="BV104" s="119">
        <f t="shared" si="155"/>
        <v>5</v>
      </c>
      <c r="BW104" s="123" t="str">
        <f t="shared" si="194"/>
        <v>HeJe</v>
      </c>
      <c r="BX104" s="123">
        <v>99</v>
      </c>
      <c r="BY104" s="616"/>
      <c r="BZ104" s="423"/>
      <c r="CA104" s="423"/>
      <c r="CB104" s="423"/>
      <c r="CC104" s="423"/>
      <c r="CD104" s="203"/>
      <c r="CE104" s="204"/>
      <c r="CF104" s="120" t="str">
        <f t="shared" si="214"/>
        <v/>
      </c>
      <c r="CG104" s="601"/>
      <c r="CH104" s="603"/>
      <c r="CI104" s="599" t="str">
        <f t="shared" si="156"/>
        <v/>
      </c>
      <c r="CJ104" s="120" t="str">
        <f>IF(ISBLANK(CD104),"",IF(ISBLANK(CH104),0,CH104)*ion21Coop!$F$46/100+CF104-CH104)</f>
        <v/>
      </c>
      <c r="CK104" s="590"/>
      <c r="CL104" s="119">
        <f t="shared" si="157"/>
        <v>6</v>
      </c>
      <c r="CM104" s="123" t="str">
        <f t="shared" si="195"/>
        <v/>
      </c>
      <c r="CN104" s="123">
        <v>99</v>
      </c>
      <c r="CO104" s="616"/>
      <c r="CP104" s="423"/>
      <c r="CQ104" s="423"/>
      <c r="CR104" s="423"/>
      <c r="CS104" s="423"/>
      <c r="CT104" s="203"/>
      <c r="CU104" s="204"/>
      <c r="CV104" s="120" t="str">
        <f t="shared" si="215"/>
        <v/>
      </c>
      <c r="CW104" s="601"/>
      <c r="CX104" s="603"/>
      <c r="CY104" s="599" t="str">
        <f t="shared" si="158"/>
        <v/>
      </c>
      <c r="CZ104" s="120" t="str">
        <f>IF(ISBLANK(CT104),"",IF(ISBLANK(CX104),0,CX104)*ion21Coop!$F$46/100+CV104-CX104)</f>
        <v/>
      </c>
      <c r="DB104" s="119">
        <f t="shared" si="159"/>
        <v>7</v>
      </c>
      <c r="DC104" s="123" t="str">
        <f t="shared" si="196"/>
        <v/>
      </c>
      <c r="DD104" s="123">
        <v>99</v>
      </c>
      <c r="DE104" s="616"/>
      <c r="DF104" s="423"/>
      <c r="DG104" s="423"/>
      <c r="DH104" s="423"/>
      <c r="DI104" s="423"/>
      <c r="DJ104" s="203"/>
      <c r="DK104" s="204"/>
      <c r="DL104" s="120" t="str">
        <f t="shared" si="216"/>
        <v/>
      </c>
      <c r="DM104" s="601"/>
      <c r="DN104" s="603"/>
      <c r="DO104" s="599" t="str">
        <f t="shared" si="160"/>
        <v/>
      </c>
      <c r="DP104" s="120" t="str">
        <f>IF(ISBLANK(DJ104),"",IF(ISBLANK(DN104),0,DN104)*ion21Coop!$F$46/100+DL104-DN104)</f>
        <v/>
      </c>
      <c r="DQ104" s="590"/>
      <c r="DR104" s="119">
        <f t="shared" si="161"/>
        <v>8</v>
      </c>
      <c r="DS104" s="123" t="str">
        <f t="shared" si="197"/>
        <v/>
      </c>
      <c r="DT104" s="123">
        <v>99</v>
      </c>
      <c r="DU104" s="616"/>
      <c r="DV104" s="423"/>
      <c r="DW104" s="423"/>
      <c r="DX104" s="423"/>
      <c r="DY104" s="423"/>
      <c r="DZ104" s="203"/>
      <c r="EA104" s="204"/>
      <c r="EB104" s="120" t="str">
        <f t="shared" si="217"/>
        <v/>
      </c>
      <c r="EC104" s="601"/>
      <c r="ED104" s="603"/>
      <c r="EE104" s="599" t="str">
        <f t="shared" si="162"/>
        <v/>
      </c>
      <c r="EF104" s="120" t="str">
        <f>IF(ISBLANK(DZ104),"",IF(ISBLANK(ED104),0,ED104)*ion21Coop!$F$46/100+EB104-ED104)</f>
        <v/>
      </c>
      <c r="EG104" s="590"/>
      <c r="EH104" s="119">
        <f t="shared" si="163"/>
        <v>9</v>
      </c>
      <c r="EI104" s="427" t="str">
        <f t="shared" si="198"/>
        <v/>
      </c>
      <c r="EJ104" s="123">
        <v>99</v>
      </c>
      <c r="EK104" s="425"/>
      <c r="EL104" s="423"/>
      <c r="EM104" s="423"/>
      <c r="EN104" s="423"/>
      <c r="EO104" s="423"/>
      <c r="EP104" s="203"/>
      <c r="EQ104" s="204"/>
      <c r="ER104" s="600" t="str">
        <f t="shared" si="218"/>
        <v/>
      </c>
      <c r="ES104" s="601"/>
      <c r="ET104" s="603"/>
      <c r="EU104" s="602" t="str">
        <f t="shared" si="164"/>
        <v/>
      </c>
      <c r="EV104" s="120" t="str">
        <f>IF(ISBLANK(EP104),"",IF(ISBLANK(ET104),0,ET104)*ion21Coop!$F$46/100+ER104-ET104)</f>
        <v/>
      </c>
      <c r="EX104" s="119">
        <f t="shared" si="165"/>
        <v>10</v>
      </c>
      <c r="EY104" s="427" t="str">
        <f t="shared" si="199"/>
        <v/>
      </c>
      <c r="EZ104" s="123">
        <v>99</v>
      </c>
      <c r="FA104" s="425"/>
      <c r="FB104" s="423"/>
      <c r="FC104" s="423"/>
      <c r="FD104" s="423"/>
      <c r="FE104" s="423"/>
      <c r="FF104" s="203"/>
      <c r="FG104" s="204"/>
      <c r="FH104" s="600" t="str">
        <f t="shared" si="219"/>
        <v/>
      </c>
      <c r="FI104" s="601"/>
      <c r="FJ104" s="603"/>
      <c r="FK104" s="602" t="str">
        <f t="shared" si="166"/>
        <v/>
      </c>
      <c r="FL104" s="120" t="str">
        <f>IF(ISBLANK(FF104),"",IF(ISBLANK(FJ104),0,FJ104)*ion21Coop!$F$46/100+FH104-FJ104)</f>
        <v/>
      </c>
      <c r="FM104" s="590"/>
      <c r="FN104" s="119">
        <f t="shared" si="167"/>
        <v>11</v>
      </c>
      <c r="FO104" s="427" t="str">
        <f t="shared" si="200"/>
        <v/>
      </c>
      <c r="FP104" s="123">
        <v>99</v>
      </c>
      <c r="FQ104" s="425"/>
      <c r="FR104" s="423"/>
      <c r="FS104" s="423"/>
      <c r="FT104" s="423"/>
      <c r="FU104" s="423"/>
      <c r="FV104" s="203"/>
      <c r="FW104" s="204"/>
      <c r="FX104" s="600" t="str">
        <f t="shared" si="220"/>
        <v/>
      </c>
      <c r="FY104" s="601"/>
      <c r="FZ104" s="603"/>
      <c r="GA104" s="602" t="str">
        <f t="shared" si="168"/>
        <v/>
      </c>
      <c r="GB104" s="120" t="str">
        <f>IF(ISBLANK(FV104),"",IF(ISBLANK(FZ104),0,FZ104)*ion21Coop!$F$46/100+FX104-FZ104)</f>
        <v/>
      </c>
      <c r="GC104" s="590"/>
      <c r="GD104" s="119">
        <f t="shared" si="169"/>
        <v>12</v>
      </c>
      <c r="GE104" s="427" t="str">
        <f t="shared" si="201"/>
        <v/>
      </c>
      <c r="GF104" s="123">
        <v>99</v>
      </c>
      <c r="GG104" s="425"/>
      <c r="GH104" s="423"/>
      <c r="GI104" s="423"/>
      <c r="GJ104" s="423"/>
      <c r="GK104" s="423"/>
      <c r="GL104" s="203"/>
      <c r="GM104" s="204"/>
      <c r="GN104" s="600" t="str">
        <f t="shared" si="221"/>
        <v/>
      </c>
      <c r="GO104" s="601"/>
      <c r="GP104" s="603"/>
      <c r="GQ104" s="602" t="str">
        <f t="shared" si="170"/>
        <v/>
      </c>
      <c r="GR104" s="120" t="str">
        <f>IF(ISBLANK(GL104),"",IF(ISBLANK(GP104),0,GP104)*ion21Coop!$F$46/100+GN104-GP104)</f>
        <v/>
      </c>
      <c r="GT104" s="119">
        <f t="shared" si="171"/>
        <v>13</v>
      </c>
      <c r="GU104" s="427" t="str">
        <f t="shared" si="202"/>
        <v/>
      </c>
      <c r="GV104" s="123">
        <v>99</v>
      </c>
      <c r="GW104" s="425"/>
      <c r="GX104" s="423"/>
      <c r="GY104" s="423"/>
      <c r="GZ104" s="423"/>
      <c r="HA104" s="423"/>
      <c r="HB104" s="203"/>
      <c r="HC104" s="204"/>
      <c r="HD104" s="600" t="str">
        <f t="shared" si="222"/>
        <v/>
      </c>
      <c r="HE104" s="601"/>
      <c r="HF104" s="603"/>
      <c r="HG104" s="602" t="str">
        <f t="shared" si="172"/>
        <v/>
      </c>
      <c r="HH104" s="120" t="str">
        <f>IF(ISBLANK(HB104),"",IF(ISBLANK(HF104),0,HF104)*ion21Coop!$F$46/100+HD104-HF104)</f>
        <v/>
      </c>
      <c r="HI104" s="590"/>
      <c r="HJ104" s="119">
        <f t="shared" si="173"/>
        <v>14</v>
      </c>
      <c r="HK104" s="427" t="str">
        <f t="shared" si="203"/>
        <v/>
      </c>
      <c r="HL104" s="123">
        <v>99</v>
      </c>
      <c r="HM104" s="425"/>
      <c r="HN104" s="423"/>
      <c r="HO104" s="423"/>
      <c r="HP104" s="423"/>
      <c r="HQ104" s="423"/>
      <c r="HR104" s="203"/>
      <c r="HS104" s="204"/>
      <c r="HT104" s="600" t="str">
        <f t="shared" si="223"/>
        <v/>
      </c>
      <c r="HU104" s="601"/>
      <c r="HV104" s="603"/>
      <c r="HW104" s="602" t="str">
        <f t="shared" si="174"/>
        <v/>
      </c>
      <c r="HX104" s="120" t="str">
        <f>IF(ISBLANK(HR104),"",IF(ISBLANK(HV104),0,HV104)*ion21Coop!$F$46/100+HT104-HV104)</f>
        <v/>
      </c>
      <c r="HY104" s="590"/>
      <c r="HZ104" s="119">
        <f t="shared" si="175"/>
        <v>15</v>
      </c>
      <c r="IA104" s="427" t="str">
        <f t="shared" si="204"/>
        <v/>
      </c>
      <c r="IB104" s="123">
        <v>99</v>
      </c>
      <c r="IC104" s="425"/>
      <c r="ID104" s="423"/>
      <c r="IE104" s="423"/>
      <c r="IF104" s="423"/>
      <c r="IG104" s="423"/>
      <c r="IH104" s="203"/>
      <c r="II104" s="204"/>
      <c r="IJ104" s="600" t="str">
        <f t="shared" si="224"/>
        <v/>
      </c>
      <c r="IK104" s="601"/>
      <c r="IL104" s="603"/>
      <c r="IM104" s="602" t="str">
        <f t="shared" si="176"/>
        <v/>
      </c>
      <c r="IN104" s="120" t="str">
        <f>IF(ISBLANK(IH104),"",IF(ISBLANK(IL104),0,IL104)*ion21Coop!$F$46/100+IJ104-IL104)</f>
        <v/>
      </c>
      <c r="IP104" s="119">
        <f t="shared" si="177"/>
        <v>16</v>
      </c>
      <c r="IQ104" s="427" t="str">
        <f t="shared" si="205"/>
        <v/>
      </c>
      <c r="IR104" s="123">
        <v>99</v>
      </c>
      <c r="IS104" s="425"/>
      <c r="IT104" s="423"/>
      <c r="IU104" s="423"/>
      <c r="IV104" s="423"/>
      <c r="IW104" s="423"/>
      <c r="IX104" s="203"/>
      <c r="IY104" s="204"/>
      <c r="IZ104" s="600" t="str">
        <f t="shared" si="225"/>
        <v/>
      </c>
      <c r="JA104" s="601"/>
      <c r="JB104" s="603"/>
      <c r="JC104" s="602" t="str">
        <f t="shared" si="178"/>
        <v/>
      </c>
      <c r="JD104" s="120" t="str">
        <f>IF(ISBLANK(IX104),"",IF(ISBLANK(JB104),0,JB104)*ion21Coop!$F$46/100+IZ104-JB104)</f>
        <v/>
      </c>
      <c r="JF104" s="119">
        <f t="shared" si="179"/>
        <v>17</v>
      </c>
      <c r="JG104" s="427" t="str">
        <f t="shared" si="206"/>
        <v/>
      </c>
      <c r="JH104" s="123">
        <v>99</v>
      </c>
      <c r="JI104" s="425"/>
      <c r="JJ104" s="423"/>
      <c r="JK104" s="423"/>
      <c r="JL104" s="423"/>
      <c r="JM104" s="423"/>
      <c r="JN104" s="203"/>
      <c r="JO104" s="204"/>
      <c r="JP104" s="600" t="str">
        <f t="shared" si="226"/>
        <v/>
      </c>
      <c r="JQ104" s="601"/>
      <c r="JR104" s="603"/>
      <c r="JS104" s="602" t="str">
        <f t="shared" si="180"/>
        <v/>
      </c>
      <c r="JT104" s="120" t="str">
        <f>IF(ISBLANK(JN104),"",IF(ISBLANK(JR104),0,JR104)*ion21Coop!$F$46/100+JP104-JR104)</f>
        <v/>
      </c>
      <c r="JV104" s="119">
        <f t="shared" si="181"/>
        <v>18</v>
      </c>
      <c r="JW104" s="427" t="str">
        <f t="shared" si="207"/>
        <v/>
      </c>
      <c r="JX104" s="123">
        <v>99</v>
      </c>
      <c r="JY104" s="425"/>
      <c r="JZ104" s="423"/>
      <c r="KA104" s="423"/>
      <c r="KB104" s="423"/>
      <c r="KC104" s="423"/>
      <c r="KD104" s="203"/>
      <c r="KE104" s="204"/>
      <c r="KF104" s="600" t="str">
        <f t="shared" si="227"/>
        <v/>
      </c>
      <c r="KG104" s="601"/>
      <c r="KH104" s="603"/>
      <c r="KI104" s="602" t="str">
        <f t="shared" si="182"/>
        <v/>
      </c>
      <c r="KJ104" s="120" t="str">
        <f>IF(ISBLANK(KD104),"",IF(ISBLANK(KH104),0,KH104)*ion21Coop!$F$46/100+KF104-KH104)</f>
        <v/>
      </c>
      <c r="KL104" s="119">
        <f t="shared" si="183"/>
        <v>19</v>
      </c>
      <c r="KM104" s="427" t="str">
        <f t="shared" si="208"/>
        <v/>
      </c>
      <c r="KN104" s="123">
        <v>99</v>
      </c>
      <c r="KO104" s="425"/>
      <c r="KP104" s="423"/>
      <c r="KQ104" s="423"/>
      <c r="KR104" s="423"/>
      <c r="KS104" s="423"/>
      <c r="KT104" s="203"/>
      <c r="KU104" s="204"/>
      <c r="KV104" s="600" t="str">
        <f t="shared" si="228"/>
        <v/>
      </c>
      <c r="KW104" s="601"/>
      <c r="KX104" s="603"/>
      <c r="KY104" s="602" t="str">
        <f t="shared" si="184"/>
        <v/>
      </c>
      <c r="KZ104" s="120" t="str">
        <f>IF(ISBLANK(KT104),"",IF(ISBLANK(KX104),0,KX104)*ion21Coop!$F$46/100+KV104-KX104)</f>
        <v/>
      </c>
      <c r="LB104" s="119">
        <f t="shared" si="185"/>
        <v>20</v>
      </c>
      <c r="LC104" s="123" t="str">
        <f t="shared" si="209"/>
        <v/>
      </c>
      <c r="LD104" s="123">
        <v>99</v>
      </c>
      <c r="LE104" s="425"/>
      <c r="LF104" s="423"/>
      <c r="LG104" s="423"/>
      <c r="LH104" s="423"/>
      <c r="LI104" s="423"/>
      <c r="LJ104" s="203"/>
      <c r="LK104" s="204"/>
      <c r="LL104" s="120" t="str">
        <f t="shared" si="229"/>
        <v/>
      </c>
      <c r="LM104" s="601"/>
      <c r="LN104" s="603"/>
      <c r="LO104" s="599" t="str">
        <f t="shared" si="186"/>
        <v/>
      </c>
      <c r="LP104" s="120" t="str">
        <f>IF(ISBLANK(LJ104),"",IF(ISBLANK(LN104),0,LN104)*ion21Coop!$F$46/100+LL104-LN104)</f>
        <v/>
      </c>
      <c r="LR104" s="119">
        <f t="shared" si="187"/>
        <v>21</v>
      </c>
      <c r="LS104" s="123" t="str">
        <f t="shared" si="210"/>
        <v/>
      </c>
      <c r="LT104" s="123">
        <v>99</v>
      </c>
      <c r="LU104" s="425"/>
      <c r="LV104" s="423"/>
      <c r="LW104" s="423"/>
      <c r="LX104" s="423"/>
      <c r="LY104" s="423"/>
      <c r="LZ104" s="203"/>
      <c r="MA104" s="204"/>
      <c r="MB104" s="120" t="str">
        <f t="shared" si="230"/>
        <v/>
      </c>
      <c r="MC104" s="601"/>
      <c r="MD104" s="603"/>
      <c r="ME104" s="599" t="str">
        <f t="shared" si="188"/>
        <v/>
      </c>
      <c r="MF104" s="120" t="str">
        <f>IF(ISBLANK(LZ104),"",IF(ISBLANK(MD104),0,MD104)*ion21Coop!$F$46/100+MB104-MD104)</f>
        <v/>
      </c>
    </row>
    <row r="105" spans="10:344" x14ac:dyDescent="0.3">
      <c r="J105" s="119">
        <f t="shared" si="147"/>
        <v>1</v>
      </c>
      <c r="K105" s="123" t="str">
        <f t="shared" si="190"/>
        <v>YaJo</v>
      </c>
      <c r="L105" s="123">
        <v>100</v>
      </c>
      <c r="M105" s="585"/>
      <c r="N105" s="351"/>
      <c r="O105" s="351"/>
      <c r="P105" s="351"/>
      <c r="Q105" s="351"/>
      <c r="R105" s="202"/>
      <c r="S105" s="349"/>
      <c r="T105" s="120" t="str">
        <f t="shared" si="231"/>
        <v/>
      </c>
      <c r="U105" s="597"/>
      <c r="V105" s="598"/>
      <c r="W105" s="599" t="str">
        <f t="shared" si="148"/>
        <v/>
      </c>
      <c r="X105" s="120" t="str">
        <f>IF(ISBLANK(R105),"",IF(ISBLANK(V105),0,V105)*ion21Coop!$F$46/100+T105-V105)</f>
        <v/>
      </c>
      <c r="Y105" s="590"/>
      <c r="Z105" s="119">
        <f t="shared" si="149"/>
        <v>2</v>
      </c>
      <c r="AA105" s="123" t="str">
        <f t="shared" si="191"/>
        <v>GeLo</v>
      </c>
      <c r="AB105" s="123">
        <v>100</v>
      </c>
      <c r="AC105" s="616"/>
      <c r="AD105" s="423"/>
      <c r="AE105" s="423"/>
      <c r="AF105" s="423"/>
      <c r="AG105" s="423"/>
      <c r="AH105" s="203"/>
      <c r="AI105" s="204"/>
      <c r="AJ105" s="120" t="str">
        <f t="shared" si="211"/>
        <v/>
      </c>
      <c r="AK105" s="601"/>
      <c r="AL105" s="603"/>
      <c r="AM105" s="599" t="str">
        <f t="shared" si="150"/>
        <v/>
      </c>
      <c r="AN105" s="120" t="str">
        <f>IF(ISBLANK(AH105),"",IF(ISBLANK(AL105),0,AL105)*ion21Coop!$F$46/100+AJ105-AL105)</f>
        <v/>
      </c>
      <c r="AO105" s="577"/>
      <c r="AP105" s="119">
        <f t="shared" si="151"/>
        <v>3</v>
      </c>
      <c r="AQ105" s="123" t="str">
        <f t="shared" si="192"/>
        <v>MiDo</v>
      </c>
      <c r="AR105" s="123">
        <v>100</v>
      </c>
      <c r="AS105" s="585"/>
      <c r="AT105" s="351"/>
      <c r="AU105" s="351"/>
      <c r="AV105" s="351"/>
      <c r="AW105" s="351"/>
      <c r="AX105" s="202"/>
      <c r="AY105" s="349"/>
      <c r="AZ105" s="120" t="str">
        <f t="shared" si="212"/>
        <v/>
      </c>
      <c r="BA105" s="597"/>
      <c r="BB105" s="598"/>
      <c r="BC105" s="599" t="str">
        <f t="shared" si="152"/>
        <v/>
      </c>
      <c r="BD105" s="120" t="str">
        <f>IF(ISBLANK(AX105),"",IF(ISBLANK(BB105),0,BB105)*ion21Coop!$F$46/100+AZ105-BB105)</f>
        <v/>
      </c>
      <c r="BF105" s="119">
        <f t="shared" si="153"/>
        <v>4</v>
      </c>
      <c r="BG105" s="123" t="str">
        <f t="shared" si="193"/>
        <v>EmNi</v>
      </c>
      <c r="BH105" s="123">
        <v>100</v>
      </c>
      <c r="BI105" s="585"/>
      <c r="BJ105" s="351"/>
      <c r="BK105" s="351"/>
      <c r="BL105" s="351"/>
      <c r="BM105" s="351"/>
      <c r="BN105" s="202"/>
      <c r="BO105" s="349"/>
      <c r="BP105" s="120" t="str">
        <f t="shared" si="213"/>
        <v/>
      </c>
      <c r="BQ105" s="597"/>
      <c r="BR105" s="598"/>
      <c r="BS105" s="599" t="str">
        <f t="shared" si="154"/>
        <v/>
      </c>
      <c r="BT105" s="120" t="str">
        <f>IF(ISBLANK(BN105),"",IF(ISBLANK(BR105),0,BR105)*ion21Coop!$F$46/100+BP105-BR105)</f>
        <v/>
      </c>
      <c r="BU105" s="590"/>
      <c r="BV105" s="119">
        <f t="shared" si="155"/>
        <v>5</v>
      </c>
      <c r="BW105" s="123" t="str">
        <f t="shared" si="194"/>
        <v>HeJe</v>
      </c>
      <c r="BX105" s="123">
        <v>100</v>
      </c>
      <c r="BY105" s="616"/>
      <c r="BZ105" s="423"/>
      <c r="CA105" s="423"/>
      <c r="CB105" s="423"/>
      <c r="CC105" s="423"/>
      <c r="CD105" s="203"/>
      <c r="CE105" s="204"/>
      <c r="CF105" s="120" t="str">
        <f t="shared" si="214"/>
        <v/>
      </c>
      <c r="CG105" s="601"/>
      <c r="CH105" s="603"/>
      <c r="CI105" s="599" t="str">
        <f t="shared" si="156"/>
        <v/>
      </c>
      <c r="CJ105" s="120" t="str">
        <f>IF(ISBLANK(CD105),"",IF(ISBLANK(CH105),0,CH105)*ion21Coop!$F$46/100+CF105-CH105)</f>
        <v/>
      </c>
      <c r="CK105" s="590"/>
      <c r="CL105" s="119">
        <f t="shared" si="157"/>
        <v>6</v>
      </c>
      <c r="CM105" s="123" t="str">
        <f t="shared" si="195"/>
        <v/>
      </c>
      <c r="CN105" s="123">
        <v>100</v>
      </c>
      <c r="CO105" s="616"/>
      <c r="CP105" s="423"/>
      <c r="CQ105" s="423"/>
      <c r="CR105" s="423"/>
      <c r="CS105" s="423"/>
      <c r="CT105" s="203"/>
      <c r="CU105" s="204"/>
      <c r="CV105" s="120" t="str">
        <f t="shared" si="215"/>
        <v/>
      </c>
      <c r="CW105" s="601"/>
      <c r="CX105" s="603"/>
      <c r="CY105" s="599" t="str">
        <f t="shared" si="158"/>
        <v/>
      </c>
      <c r="CZ105" s="120" t="str">
        <f>IF(ISBLANK(CT105),"",IF(ISBLANK(CX105),0,CX105)*ion21Coop!$F$46/100+CV105-CX105)</f>
        <v/>
      </c>
      <c r="DB105" s="119">
        <f t="shared" si="159"/>
        <v>7</v>
      </c>
      <c r="DC105" s="123" t="str">
        <f t="shared" si="196"/>
        <v/>
      </c>
      <c r="DD105" s="123">
        <v>100</v>
      </c>
      <c r="DE105" s="616"/>
      <c r="DF105" s="423"/>
      <c r="DG105" s="423"/>
      <c r="DH105" s="423"/>
      <c r="DI105" s="423"/>
      <c r="DJ105" s="203"/>
      <c r="DK105" s="204"/>
      <c r="DL105" s="120" t="str">
        <f t="shared" si="216"/>
        <v/>
      </c>
      <c r="DM105" s="601"/>
      <c r="DN105" s="603"/>
      <c r="DO105" s="599" t="str">
        <f t="shared" si="160"/>
        <v/>
      </c>
      <c r="DP105" s="120" t="str">
        <f>IF(ISBLANK(DJ105),"",IF(ISBLANK(DN105),0,DN105)*ion21Coop!$F$46/100+DL105-DN105)</f>
        <v/>
      </c>
      <c r="DQ105" s="590"/>
      <c r="DR105" s="119">
        <f t="shared" si="161"/>
        <v>8</v>
      </c>
      <c r="DS105" s="123" t="str">
        <f t="shared" si="197"/>
        <v/>
      </c>
      <c r="DT105" s="123">
        <v>100</v>
      </c>
      <c r="DU105" s="616"/>
      <c r="DV105" s="423"/>
      <c r="DW105" s="423"/>
      <c r="DX105" s="423"/>
      <c r="DY105" s="423"/>
      <c r="DZ105" s="203"/>
      <c r="EA105" s="204"/>
      <c r="EB105" s="120" t="str">
        <f t="shared" si="217"/>
        <v/>
      </c>
      <c r="EC105" s="601"/>
      <c r="ED105" s="603"/>
      <c r="EE105" s="599" t="str">
        <f t="shared" si="162"/>
        <v/>
      </c>
      <c r="EF105" s="120" t="str">
        <f>IF(ISBLANK(DZ105),"",IF(ISBLANK(ED105),0,ED105)*ion21Coop!$F$46/100+EB105-ED105)</f>
        <v/>
      </c>
      <c r="EG105" s="590"/>
      <c r="EH105" s="119">
        <f t="shared" si="163"/>
        <v>9</v>
      </c>
      <c r="EI105" s="427" t="str">
        <f t="shared" si="198"/>
        <v/>
      </c>
      <c r="EJ105" s="123">
        <v>100</v>
      </c>
      <c r="EK105" s="425"/>
      <c r="EL105" s="423"/>
      <c r="EM105" s="423"/>
      <c r="EN105" s="423"/>
      <c r="EO105" s="423"/>
      <c r="EP105" s="203"/>
      <c r="EQ105" s="204"/>
      <c r="ER105" s="600" t="str">
        <f t="shared" si="218"/>
        <v/>
      </c>
      <c r="ES105" s="601"/>
      <c r="ET105" s="603"/>
      <c r="EU105" s="602" t="str">
        <f t="shared" si="164"/>
        <v/>
      </c>
      <c r="EV105" s="120" t="str">
        <f>IF(ISBLANK(EP105),"",IF(ISBLANK(ET105),0,ET105)*ion21Coop!$F$46/100+ER105-ET105)</f>
        <v/>
      </c>
      <c r="EX105" s="119">
        <f t="shared" si="165"/>
        <v>10</v>
      </c>
      <c r="EY105" s="427" t="str">
        <f t="shared" si="199"/>
        <v/>
      </c>
      <c r="EZ105" s="123">
        <v>100</v>
      </c>
      <c r="FA105" s="425"/>
      <c r="FB105" s="423"/>
      <c r="FC105" s="423"/>
      <c r="FD105" s="423"/>
      <c r="FE105" s="423"/>
      <c r="FF105" s="203"/>
      <c r="FG105" s="204"/>
      <c r="FH105" s="600" t="str">
        <f t="shared" si="219"/>
        <v/>
      </c>
      <c r="FI105" s="601"/>
      <c r="FJ105" s="603"/>
      <c r="FK105" s="602" t="str">
        <f t="shared" si="166"/>
        <v/>
      </c>
      <c r="FL105" s="120" t="str">
        <f>IF(ISBLANK(FF105),"",IF(ISBLANK(FJ105),0,FJ105)*ion21Coop!$F$46/100+FH105-FJ105)</f>
        <v/>
      </c>
      <c r="FM105" s="590"/>
      <c r="FN105" s="119">
        <f t="shared" si="167"/>
        <v>11</v>
      </c>
      <c r="FO105" s="427" t="str">
        <f t="shared" si="200"/>
        <v/>
      </c>
      <c r="FP105" s="123">
        <v>100</v>
      </c>
      <c r="FQ105" s="425"/>
      <c r="FR105" s="423"/>
      <c r="FS105" s="423"/>
      <c r="FT105" s="423"/>
      <c r="FU105" s="423"/>
      <c r="FV105" s="203"/>
      <c r="FW105" s="204"/>
      <c r="FX105" s="600" t="str">
        <f t="shared" si="220"/>
        <v/>
      </c>
      <c r="FY105" s="601"/>
      <c r="FZ105" s="603"/>
      <c r="GA105" s="602" t="str">
        <f t="shared" si="168"/>
        <v/>
      </c>
      <c r="GB105" s="120" t="str">
        <f>IF(ISBLANK(FV105),"",IF(ISBLANK(FZ105),0,FZ105)*ion21Coop!$F$46/100+FX105-FZ105)</f>
        <v/>
      </c>
      <c r="GC105" s="590"/>
      <c r="GD105" s="119">
        <f t="shared" si="169"/>
        <v>12</v>
      </c>
      <c r="GE105" s="427" t="str">
        <f t="shared" si="201"/>
        <v/>
      </c>
      <c r="GF105" s="123">
        <v>100</v>
      </c>
      <c r="GG105" s="425"/>
      <c r="GH105" s="423"/>
      <c r="GI105" s="423"/>
      <c r="GJ105" s="423"/>
      <c r="GK105" s="423"/>
      <c r="GL105" s="203"/>
      <c r="GM105" s="204"/>
      <c r="GN105" s="600" t="str">
        <f t="shared" si="221"/>
        <v/>
      </c>
      <c r="GO105" s="601"/>
      <c r="GP105" s="603"/>
      <c r="GQ105" s="602" t="str">
        <f t="shared" si="170"/>
        <v/>
      </c>
      <c r="GR105" s="120" t="str">
        <f>IF(ISBLANK(GL105),"",IF(ISBLANK(GP105),0,GP105)*ion21Coop!$F$46/100+GN105-GP105)</f>
        <v/>
      </c>
      <c r="GT105" s="119">
        <f t="shared" si="171"/>
        <v>13</v>
      </c>
      <c r="GU105" s="427" t="str">
        <f t="shared" si="202"/>
        <v/>
      </c>
      <c r="GV105" s="123">
        <v>100</v>
      </c>
      <c r="GW105" s="425"/>
      <c r="GX105" s="423"/>
      <c r="GY105" s="423"/>
      <c r="GZ105" s="423"/>
      <c r="HA105" s="423"/>
      <c r="HB105" s="203"/>
      <c r="HC105" s="204"/>
      <c r="HD105" s="600" t="str">
        <f t="shared" si="222"/>
        <v/>
      </c>
      <c r="HE105" s="601"/>
      <c r="HF105" s="603"/>
      <c r="HG105" s="602" t="str">
        <f t="shared" si="172"/>
        <v/>
      </c>
      <c r="HH105" s="120" t="str">
        <f>IF(ISBLANK(HB105),"",IF(ISBLANK(HF105),0,HF105)*ion21Coop!$F$46/100+HD105-HF105)</f>
        <v/>
      </c>
      <c r="HI105" s="590"/>
      <c r="HJ105" s="119">
        <f t="shared" si="173"/>
        <v>14</v>
      </c>
      <c r="HK105" s="427" t="str">
        <f t="shared" si="203"/>
        <v/>
      </c>
      <c r="HL105" s="123">
        <v>100</v>
      </c>
      <c r="HM105" s="425"/>
      <c r="HN105" s="423"/>
      <c r="HO105" s="423"/>
      <c r="HP105" s="423"/>
      <c r="HQ105" s="423"/>
      <c r="HR105" s="203"/>
      <c r="HS105" s="204"/>
      <c r="HT105" s="600" t="str">
        <f t="shared" si="223"/>
        <v/>
      </c>
      <c r="HU105" s="601"/>
      <c r="HV105" s="603"/>
      <c r="HW105" s="602" t="str">
        <f t="shared" si="174"/>
        <v/>
      </c>
      <c r="HX105" s="120" t="str">
        <f>IF(ISBLANK(HR105),"",IF(ISBLANK(HV105),0,HV105)*ion21Coop!$F$46/100+HT105-HV105)</f>
        <v/>
      </c>
      <c r="HY105" s="590"/>
      <c r="HZ105" s="119">
        <f t="shared" si="175"/>
        <v>15</v>
      </c>
      <c r="IA105" s="427" t="str">
        <f t="shared" si="204"/>
        <v/>
      </c>
      <c r="IB105" s="123">
        <v>100</v>
      </c>
      <c r="IC105" s="425"/>
      <c r="ID105" s="423"/>
      <c r="IE105" s="423"/>
      <c r="IF105" s="423"/>
      <c r="IG105" s="423"/>
      <c r="IH105" s="203"/>
      <c r="II105" s="204"/>
      <c r="IJ105" s="600" t="str">
        <f t="shared" si="224"/>
        <v/>
      </c>
      <c r="IK105" s="601"/>
      <c r="IL105" s="603"/>
      <c r="IM105" s="602" t="str">
        <f t="shared" si="176"/>
        <v/>
      </c>
      <c r="IN105" s="120" t="str">
        <f>IF(ISBLANK(IH105),"",IF(ISBLANK(IL105),0,IL105)*ion21Coop!$F$46/100+IJ105-IL105)</f>
        <v/>
      </c>
      <c r="IP105" s="119">
        <f t="shared" si="177"/>
        <v>16</v>
      </c>
      <c r="IQ105" s="427" t="str">
        <f t="shared" si="205"/>
        <v/>
      </c>
      <c r="IR105" s="123">
        <v>100</v>
      </c>
      <c r="IS105" s="425"/>
      <c r="IT105" s="423"/>
      <c r="IU105" s="423"/>
      <c r="IV105" s="423"/>
      <c r="IW105" s="423"/>
      <c r="IX105" s="203"/>
      <c r="IY105" s="204"/>
      <c r="IZ105" s="600" t="str">
        <f t="shared" si="225"/>
        <v/>
      </c>
      <c r="JA105" s="601"/>
      <c r="JB105" s="603"/>
      <c r="JC105" s="602" t="str">
        <f t="shared" si="178"/>
        <v/>
      </c>
      <c r="JD105" s="120" t="str">
        <f>IF(ISBLANK(IX105),"",IF(ISBLANK(JB105),0,JB105)*ion21Coop!$F$46/100+IZ105-JB105)</f>
        <v/>
      </c>
      <c r="JF105" s="119">
        <f t="shared" si="179"/>
        <v>17</v>
      </c>
      <c r="JG105" s="427" t="str">
        <f t="shared" si="206"/>
        <v/>
      </c>
      <c r="JH105" s="123">
        <v>100</v>
      </c>
      <c r="JI105" s="425"/>
      <c r="JJ105" s="423"/>
      <c r="JK105" s="423"/>
      <c r="JL105" s="423"/>
      <c r="JM105" s="423"/>
      <c r="JN105" s="203"/>
      <c r="JO105" s="204"/>
      <c r="JP105" s="600" t="str">
        <f t="shared" si="226"/>
        <v/>
      </c>
      <c r="JQ105" s="601"/>
      <c r="JR105" s="603"/>
      <c r="JS105" s="602" t="str">
        <f t="shared" si="180"/>
        <v/>
      </c>
      <c r="JT105" s="120" t="str">
        <f>IF(ISBLANK(JN105),"",IF(ISBLANK(JR105),0,JR105)*ion21Coop!$F$46/100+JP105-JR105)</f>
        <v/>
      </c>
      <c r="JV105" s="119">
        <f t="shared" si="181"/>
        <v>18</v>
      </c>
      <c r="JW105" s="427" t="str">
        <f t="shared" si="207"/>
        <v/>
      </c>
      <c r="JX105" s="123">
        <v>100</v>
      </c>
      <c r="JY105" s="425"/>
      <c r="JZ105" s="423"/>
      <c r="KA105" s="423"/>
      <c r="KB105" s="423"/>
      <c r="KC105" s="423"/>
      <c r="KD105" s="203"/>
      <c r="KE105" s="204"/>
      <c r="KF105" s="600" t="str">
        <f t="shared" si="227"/>
        <v/>
      </c>
      <c r="KG105" s="601"/>
      <c r="KH105" s="603"/>
      <c r="KI105" s="602" t="str">
        <f t="shared" si="182"/>
        <v/>
      </c>
      <c r="KJ105" s="120" t="str">
        <f>IF(ISBLANK(KD105),"",IF(ISBLANK(KH105),0,KH105)*ion21Coop!$F$46/100+KF105-KH105)</f>
        <v/>
      </c>
      <c r="KL105" s="119">
        <f t="shared" si="183"/>
        <v>19</v>
      </c>
      <c r="KM105" s="427" t="str">
        <f t="shared" si="208"/>
        <v/>
      </c>
      <c r="KN105" s="123">
        <v>100</v>
      </c>
      <c r="KO105" s="425"/>
      <c r="KP105" s="423"/>
      <c r="KQ105" s="423"/>
      <c r="KR105" s="423"/>
      <c r="KS105" s="423"/>
      <c r="KT105" s="203"/>
      <c r="KU105" s="204"/>
      <c r="KV105" s="600" t="str">
        <f t="shared" si="228"/>
        <v/>
      </c>
      <c r="KW105" s="601"/>
      <c r="KX105" s="603"/>
      <c r="KY105" s="602" t="str">
        <f t="shared" si="184"/>
        <v/>
      </c>
      <c r="KZ105" s="120" t="str">
        <f>IF(ISBLANK(KT105),"",IF(ISBLANK(KX105),0,KX105)*ion21Coop!$F$46/100+KV105-KX105)</f>
        <v/>
      </c>
      <c r="LB105" s="119">
        <f t="shared" si="185"/>
        <v>20</v>
      </c>
      <c r="LC105" s="123" t="str">
        <f t="shared" si="209"/>
        <v/>
      </c>
      <c r="LD105" s="123">
        <v>100</v>
      </c>
      <c r="LE105" s="425"/>
      <c r="LF105" s="423"/>
      <c r="LG105" s="423"/>
      <c r="LH105" s="423"/>
      <c r="LI105" s="423"/>
      <c r="LJ105" s="203"/>
      <c r="LK105" s="204"/>
      <c r="LL105" s="120" t="str">
        <f t="shared" si="229"/>
        <v/>
      </c>
      <c r="LM105" s="601"/>
      <c r="LN105" s="603"/>
      <c r="LO105" s="599" t="str">
        <f t="shared" si="186"/>
        <v/>
      </c>
      <c r="LP105" s="120" t="str">
        <f>IF(ISBLANK(LJ105),"",IF(ISBLANK(LN105),0,LN105)*ion21Coop!$F$46/100+LL105-LN105)</f>
        <v/>
      </c>
      <c r="LR105" s="119">
        <f t="shared" si="187"/>
        <v>21</v>
      </c>
      <c r="LS105" s="123" t="str">
        <f t="shared" si="210"/>
        <v/>
      </c>
      <c r="LT105" s="123">
        <v>100</v>
      </c>
      <c r="LU105" s="425"/>
      <c r="LV105" s="423"/>
      <c r="LW105" s="423"/>
      <c r="LX105" s="423"/>
      <c r="LY105" s="423"/>
      <c r="LZ105" s="203"/>
      <c r="MA105" s="204"/>
      <c r="MB105" s="120" t="str">
        <f t="shared" si="230"/>
        <v/>
      </c>
      <c r="MC105" s="601"/>
      <c r="MD105" s="603"/>
      <c r="ME105" s="599" t="str">
        <f t="shared" si="188"/>
        <v/>
      </c>
      <c r="MF105" s="120" t="str">
        <f>IF(ISBLANK(LZ105),"",IF(ISBLANK(MD105),0,MD105)*ion21Coop!$F$46/100+MB105-MD105)</f>
        <v/>
      </c>
    </row>
    <row r="106" spans="10:344" x14ac:dyDescent="0.3">
      <c r="J106" s="119">
        <f t="shared" si="147"/>
        <v>1</v>
      </c>
      <c r="K106" s="123" t="str">
        <f t="shared" si="190"/>
        <v>YaJo</v>
      </c>
      <c r="L106" s="123">
        <v>101</v>
      </c>
      <c r="M106" s="585"/>
      <c r="N106" s="351"/>
      <c r="O106" s="351"/>
      <c r="P106" s="351"/>
      <c r="Q106" s="351"/>
      <c r="R106" s="202"/>
      <c r="S106" s="349"/>
      <c r="T106" s="120" t="str">
        <f t="shared" si="231"/>
        <v/>
      </c>
      <c r="U106" s="597"/>
      <c r="V106" s="598"/>
      <c r="W106" s="599" t="str">
        <f t="shared" si="148"/>
        <v/>
      </c>
      <c r="X106" s="120" t="str">
        <f>IF(ISBLANK(R106),"",IF(ISBLANK(V106),0,V106)*ion21Coop!$F$46/100+T106-V106)</f>
        <v/>
      </c>
      <c r="Y106" s="590"/>
      <c r="Z106" s="119">
        <f t="shared" si="149"/>
        <v>2</v>
      </c>
      <c r="AA106" s="123" t="str">
        <f t="shared" si="191"/>
        <v>GeLo</v>
      </c>
      <c r="AB106" s="123">
        <v>101</v>
      </c>
      <c r="AC106" s="616"/>
      <c r="AD106" s="423"/>
      <c r="AE106" s="423"/>
      <c r="AF106" s="423"/>
      <c r="AG106" s="423"/>
      <c r="AH106" s="203"/>
      <c r="AI106" s="204"/>
      <c r="AJ106" s="120" t="str">
        <f t="shared" si="211"/>
        <v/>
      </c>
      <c r="AK106" s="601"/>
      <c r="AL106" s="603"/>
      <c r="AM106" s="599" t="str">
        <f t="shared" si="150"/>
        <v/>
      </c>
      <c r="AN106" s="120" t="str">
        <f>IF(ISBLANK(AH106),"",IF(ISBLANK(AL106),0,AL106)*ion21Coop!$F$46/100+AJ106-AL106)</f>
        <v/>
      </c>
      <c r="AO106" s="577"/>
      <c r="AP106" s="119">
        <f t="shared" si="151"/>
        <v>3</v>
      </c>
      <c r="AQ106" s="123" t="str">
        <f t="shared" si="192"/>
        <v>MiDo</v>
      </c>
      <c r="AR106" s="123">
        <v>101</v>
      </c>
      <c r="AS106" s="585"/>
      <c r="AT106" s="351"/>
      <c r="AU106" s="351"/>
      <c r="AV106" s="351"/>
      <c r="AW106" s="351"/>
      <c r="AX106" s="202"/>
      <c r="AY106" s="349"/>
      <c r="AZ106" s="120" t="str">
        <f t="shared" si="212"/>
        <v/>
      </c>
      <c r="BA106" s="597"/>
      <c r="BB106" s="598"/>
      <c r="BC106" s="599" t="str">
        <f t="shared" si="152"/>
        <v/>
      </c>
      <c r="BD106" s="120" t="str">
        <f>IF(ISBLANK(AX106),"",IF(ISBLANK(BB106),0,BB106)*ion21Coop!$F$46/100+AZ106-BB106)</f>
        <v/>
      </c>
      <c r="BF106" s="119">
        <f t="shared" si="153"/>
        <v>4</v>
      </c>
      <c r="BG106" s="123" t="str">
        <f t="shared" si="193"/>
        <v>EmNi</v>
      </c>
      <c r="BH106" s="123">
        <v>101</v>
      </c>
      <c r="BI106" s="585"/>
      <c r="BJ106" s="351"/>
      <c r="BK106" s="351"/>
      <c r="BL106" s="351"/>
      <c r="BM106" s="351"/>
      <c r="BN106" s="202"/>
      <c r="BO106" s="349"/>
      <c r="BP106" s="120" t="str">
        <f t="shared" si="213"/>
        <v/>
      </c>
      <c r="BQ106" s="597"/>
      <c r="BR106" s="598"/>
      <c r="BS106" s="599" t="str">
        <f t="shared" si="154"/>
        <v/>
      </c>
      <c r="BT106" s="120" t="str">
        <f>IF(ISBLANK(BN106),"",IF(ISBLANK(BR106),0,BR106)*ion21Coop!$F$46/100+BP106-BR106)</f>
        <v/>
      </c>
      <c r="BU106" s="590"/>
      <c r="BV106" s="119">
        <f t="shared" si="155"/>
        <v>5</v>
      </c>
      <c r="BW106" s="123" t="str">
        <f t="shared" si="194"/>
        <v>HeJe</v>
      </c>
      <c r="BX106" s="123">
        <v>101</v>
      </c>
      <c r="BY106" s="616"/>
      <c r="BZ106" s="423"/>
      <c r="CA106" s="423"/>
      <c r="CB106" s="423"/>
      <c r="CC106" s="423"/>
      <c r="CD106" s="203"/>
      <c r="CE106" s="204"/>
      <c r="CF106" s="120" t="str">
        <f t="shared" si="214"/>
        <v/>
      </c>
      <c r="CG106" s="601"/>
      <c r="CH106" s="603"/>
      <c r="CI106" s="599" t="str">
        <f t="shared" si="156"/>
        <v/>
      </c>
      <c r="CJ106" s="120" t="str">
        <f>IF(ISBLANK(CD106),"",IF(ISBLANK(CH106),0,CH106)*ion21Coop!$F$46/100+CF106-CH106)</f>
        <v/>
      </c>
      <c r="CK106" s="590"/>
      <c r="CL106" s="119">
        <f t="shared" si="157"/>
        <v>6</v>
      </c>
      <c r="CM106" s="123" t="str">
        <f t="shared" si="195"/>
        <v/>
      </c>
      <c r="CN106" s="123">
        <v>101</v>
      </c>
      <c r="CO106" s="616"/>
      <c r="CP106" s="423"/>
      <c r="CQ106" s="423"/>
      <c r="CR106" s="423"/>
      <c r="CS106" s="423"/>
      <c r="CT106" s="203"/>
      <c r="CU106" s="204"/>
      <c r="CV106" s="120" t="str">
        <f t="shared" si="215"/>
        <v/>
      </c>
      <c r="CW106" s="601"/>
      <c r="CX106" s="603"/>
      <c r="CY106" s="599" t="str">
        <f t="shared" si="158"/>
        <v/>
      </c>
      <c r="CZ106" s="120" t="str">
        <f>IF(ISBLANK(CT106),"",IF(ISBLANK(CX106),0,CX106)*ion21Coop!$F$46/100+CV106-CX106)</f>
        <v/>
      </c>
      <c r="DB106" s="119">
        <f t="shared" si="159"/>
        <v>7</v>
      </c>
      <c r="DC106" s="123" t="str">
        <f t="shared" si="196"/>
        <v/>
      </c>
      <c r="DD106" s="123">
        <v>101</v>
      </c>
      <c r="DE106" s="616"/>
      <c r="DF106" s="423"/>
      <c r="DG106" s="423"/>
      <c r="DH106" s="423"/>
      <c r="DI106" s="423"/>
      <c r="DJ106" s="203"/>
      <c r="DK106" s="204"/>
      <c r="DL106" s="120" t="str">
        <f t="shared" si="216"/>
        <v/>
      </c>
      <c r="DM106" s="601"/>
      <c r="DN106" s="603"/>
      <c r="DO106" s="599" t="str">
        <f t="shared" si="160"/>
        <v/>
      </c>
      <c r="DP106" s="120" t="str">
        <f>IF(ISBLANK(DJ106),"",IF(ISBLANK(DN106),0,DN106)*ion21Coop!$F$46/100+DL106-DN106)</f>
        <v/>
      </c>
      <c r="DQ106" s="590"/>
      <c r="DR106" s="119">
        <f t="shared" si="161"/>
        <v>8</v>
      </c>
      <c r="DS106" s="123" t="str">
        <f t="shared" si="197"/>
        <v/>
      </c>
      <c r="DT106" s="123">
        <v>101</v>
      </c>
      <c r="DU106" s="616"/>
      <c r="DV106" s="423"/>
      <c r="DW106" s="423"/>
      <c r="DX106" s="423"/>
      <c r="DY106" s="423"/>
      <c r="DZ106" s="203"/>
      <c r="EA106" s="204"/>
      <c r="EB106" s="120" t="str">
        <f t="shared" si="217"/>
        <v/>
      </c>
      <c r="EC106" s="601"/>
      <c r="ED106" s="603"/>
      <c r="EE106" s="599" t="str">
        <f t="shared" si="162"/>
        <v/>
      </c>
      <c r="EF106" s="120" t="str">
        <f>IF(ISBLANK(DZ106),"",IF(ISBLANK(ED106),0,ED106)*ion21Coop!$F$46/100+EB106-ED106)</f>
        <v/>
      </c>
      <c r="EG106" s="590"/>
      <c r="EH106" s="119">
        <f t="shared" si="163"/>
        <v>9</v>
      </c>
      <c r="EI106" s="427" t="str">
        <f t="shared" si="198"/>
        <v/>
      </c>
      <c r="EJ106" s="123">
        <v>101</v>
      </c>
      <c r="EK106" s="425"/>
      <c r="EL106" s="423"/>
      <c r="EM106" s="423"/>
      <c r="EN106" s="423"/>
      <c r="EO106" s="423"/>
      <c r="EP106" s="203"/>
      <c r="EQ106" s="204"/>
      <c r="ER106" s="600" t="str">
        <f t="shared" si="218"/>
        <v/>
      </c>
      <c r="ES106" s="601"/>
      <c r="ET106" s="603"/>
      <c r="EU106" s="602" t="str">
        <f t="shared" si="164"/>
        <v/>
      </c>
      <c r="EV106" s="120" t="str">
        <f>IF(ISBLANK(EP106),"",IF(ISBLANK(ET106),0,ET106)*ion21Coop!$F$46/100+ER106-ET106)</f>
        <v/>
      </c>
      <c r="EX106" s="119">
        <f t="shared" si="165"/>
        <v>10</v>
      </c>
      <c r="EY106" s="427" t="str">
        <f t="shared" si="199"/>
        <v/>
      </c>
      <c r="EZ106" s="123">
        <v>101</v>
      </c>
      <c r="FA106" s="425"/>
      <c r="FB106" s="423"/>
      <c r="FC106" s="423"/>
      <c r="FD106" s="423"/>
      <c r="FE106" s="423"/>
      <c r="FF106" s="203"/>
      <c r="FG106" s="204"/>
      <c r="FH106" s="600" t="str">
        <f t="shared" si="219"/>
        <v/>
      </c>
      <c r="FI106" s="601"/>
      <c r="FJ106" s="603"/>
      <c r="FK106" s="602" t="str">
        <f t="shared" si="166"/>
        <v/>
      </c>
      <c r="FL106" s="120" t="str">
        <f>IF(ISBLANK(FF106),"",IF(ISBLANK(FJ106),0,FJ106)*ion21Coop!$F$46/100+FH106-FJ106)</f>
        <v/>
      </c>
      <c r="FM106" s="590"/>
      <c r="FN106" s="119">
        <f t="shared" si="167"/>
        <v>11</v>
      </c>
      <c r="FO106" s="427" t="str">
        <f t="shared" si="200"/>
        <v/>
      </c>
      <c r="FP106" s="123">
        <v>101</v>
      </c>
      <c r="FQ106" s="425"/>
      <c r="FR106" s="423"/>
      <c r="FS106" s="423"/>
      <c r="FT106" s="423"/>
      <c r="FU106" s="423"/>
      <c r="FV106" s="203"/>
      <c r="FW106" s="204"/>
      <c r="FX106" s="600" t="str">
        <f t="shared" si="220"/>
        <v/>
      </c>
      <c r="FY106" s="601"/>
      <c r="FZ106" s="603"/>
      <c r="GA106" s="602" t="str">
        <f t="shared" si="168"/>
        <v/>
      </c>
      <c r="GB106" s="120" t="str">
        <f>IF(ISBLANK(FV106),"",IF(ISBLANK(FZ106),0,FZ106)*ion21Coop!$F$46/100+FX106-FZ106)</f>
        <v/>
      </c>
      <c r="GC106" s="590"/>
      <c r="GD106" s="119">
        <f t="shared" si="169"/>
        <v>12</v>
      </c>
      <c r="GE106" s="427" t="str">
        <f t="shared" si="201"/>
        <v/>
      </c>
      <c r="GF106" s="123">
        <v>101</v>
      </c>
      <c r="GG106" s="425"/>
      <c r="GH106" s="423"/>
      <c r="GI106" s="423"/>
      <c r="GJ106" s="423"/>
      <c r="GK106" s="423"/>
      <c r="GL106" s="203"/>
      <c r="GM106" s="204"/>
      <c r="GN106" s="600" t="str">
        <f t="shared" si="221"/>
        <v/>
      </c>
      <c r="GO106" s="601"/>
      <c r="GP106" s="603"/>
      <c r="GQ106" s="602" t="str">
        <f t="shared" si="170"/>
        <v/>
      </c>
      <c r="GR106" s="120" t="str">
        <f>IF(ISBLANK(GL106),"",IF(ISBLANK(GP106),0,GP106)*ion21Coop!$F$46/100+GN106-GP106)</f>
        <v/>
      </c>
      <c r="GT106" s="119">
        <f t="shared" si="171"/>
        <v>13</v>
      </c>
      <c r="GU106" s="427" t="str">
        <f t="shared" si="202"/>
        <v/>
      </c>
      <c r="GV106" s="123">
        <v>101</v>
      </c>
      <c r="GW106" s="425"/>
      <c r="GX106" s="423"/>
      <c r="GY106" s="423"/>
      <c r="GZ106" s="423"/>
      <c r="HA106" s="423"/>
      <c r="HB106" s="203"/>
      <c r="HC106" s="204"/>
      <c r="HD106" s="600" t="str">
        <f t="shared" si="222"/>
        <v/>
      </c>
      <c r="HE106" s="601"/>
      <c r="HF106" s="603"/>
      <c r="HG106" s="602" t="str">
        <f t="shared" si="172"/>
        <v/>
      </c>
      <c r="HH106" s="120" t="str">
        <f>IF(ISBLANK(HB106),"",IF(ISBLANK(HF106),0,HF106)*ion21Coop!$F$46/100+HD106-HF106)</f>
        <v/>
      </c>
      <c r="HI106" s="590"/>
      <c r="HJ106" s="119">
        <f t="shared" si="173"/>
        <v>14</v>
      </c>
      <c r="HK106" s="427" t="str">
        <f t="shared" si="203"/>
        <v/>
      </c>
      <c r="HL106" s="123">
        <v>101</v>
      </c>
      <c r="HM106" s="425"/>
      <c r="HN106" s="423"/>
      <c r="HO106" s="423"/>
      <c r="HP106" s="423"/>
      <c r="HQ106" s="423"/>
      <c r="HR106" s="203"/>
      <c r="HS106" s="204"/>
      <c r="HT106" s="600" t="str">
        <f t="shared" si="223"/>
        <v/>
      </c>
      <c r="HU106" s="601"/>
      <c r="HV106" s="603"/>
      <c r="HW106" s="602" t="str">
        <f t="shared" si="174"/>
        <v/>
      </c>
      <c r="HX106" s="120" t="str">
        <f>IF(ISBLANK(HR106),"",IF(ISBLANK(HV106),0,HV106)*ion21Coop!$F$46/100+HT106-HV106)</f>
        <v/>
      </c>
      <c r="HY106" s="590"/>
      <c r="HZ106" s="119">
        <f t="shared" si="175"/>
        <v>15</v>
      </c>
      <c r="IA106" s="427" t="str">
        <f t="shared" si="204"/>
        <v/>
      </c>
      <c r="IB106" s="123">
        <v>101</v>
      </c>
      <c r="IC106" s="425"/>
      <c r="ID106" s="423"/>
      <c r="IE106" s="423"/>
      <c r="IF106" s="423"/>
      <c r="IG106" s="423"/>
      <c r="IH106" s="203"/>
      <c r="II106" s="204"/>
      <c r="IJ106" s="600" t="str">
        <f t="shared" si="224"/>
        <v/>
      </c>
      <c r="IK106" s="601"/>
      <c r="IL106" s="603"/>
      <c r="IM106" s="602" t="str">
        <f t="shared" si="176"/>
        <v/>
      </c>
      <c r="IN106" s="120" t="str">
        <f>IF(ISBLANK(IH106),"",IF(ISBLANK(IL106),0,IL106)*ion21Coop!$F$46/100+IJ106-IL106)</f>
        <v/>
      </c>
      <c r="IP106" s="119">
        <f t="shared" si="177"/>
        <v>16</v>
      </c>
      <c r="IQ106" s="427" t="str">
        <f t="shared" si="205"/>
        <v/>
      </c>
      <c r="IR106" s="123">
        <v>101</v>
      </c>
      <c r="IS106" s="425"/>
      <c r="IT106" s="423"/>
      <c r="IU106" s="423"/>
      <c r="IV106" s="423"/>
      <c r="IW106" s="423"/>
      <c r="IX106" s="203"/>
      <c r="IY106" s="204"/>
      <c r="IZ106" s="600" t="str">
        <f t="shared" si="225"/>
        <v/>
      </c>
      <c r="JA106" s="601"/>
      <c r="JB106" s="603"/>
      <c r="JC106" s="602" t="str">
        <f t="shared" si="178"/>
        <v/>
      </c>
      <c r="JD106" s="120" t="str">
        <f>IF(ISBLANK(IX106),"",IF(ISBLANK(JB106),0,JB106)*ion21Coop!$F$46/100+IZ106-JB106)</f>
        <v/>
      </c>
      <c r="JF106" s="119">
        <f t="shared" si="179"/>
        <v>17</v>
      </c>
      <c r="JG106" s="427" t="str">
        <f t="shared" si="206"/>
        <v/>
      </c>
      <c r="JH106" s="123">
        <v>101</v>
      </c>
      <c r="JI106" s="425"/>
      <c r="JJ106" s="423"/>
      <c r="JK106" s="423"/>
      <c r="JL106" s="423"/>
      <c r="JM106" s="423"/>
      <c r="JN106" s="203"/>
      <c r="JO106" s="204"/>
      <c r="JP106" s="600" t="str">
        <f t="shared" si="226"/>
        <v/>
      </c>
      <c r="JQ106" s="601"/>
      <c r="JR106" s="603"/>
      <c r="JS106" s="602" t="str">
        <f t="shared" si="180"/>
        <v/>
      </c>
      <c r="JT106" s="120" t="str">
        <f>IF(ISBLANK(JN106),"",IF(ISBLANK(JR106),0,JR106)*ion21Coop!$F$46/100+JP106-JR106)</f>
        <v/>
      </c>
      <c r="JV106" s="119">
        <f t="shared" si="181"/>
        <v>18</v>
      </c>
      <c r="JW106" s="427" t="str">
        <f t="shared" si="207"/>
        <v/>
      </c>
      <c r="JX106" s="123">
        <v>101</v>
      </c>
      <c r="JY106" s="425"/>
      <c r="JZ106" s="423"/>
      <c r="KA106" s="423"/>
      <c r="KB106" s="423"/>
      <c r="KC106" s="423"/>
      <c r="KD106" s="203"/>
      <c r="KE106" s="204"/>
      <c r="KF106" s="600" t="str">
        <f t="shared" si="227"/>
        <v/>
      </c>
      <c r="KG106" s="601"/>
      <c r="KH106" s="603"/>
      <c r="KI106" s="602" t="str">
        <f t="shared" si="182"/>
        <v/>
      </c>
      <c r="KJ106" s="120" t="str">
        <f>IF(ISBLANK(KD106),"",IF(ISBLANK(KH106),0,KH106)*ion21Coop!$F$46/100+KF106-KH106)</f>
        <v/>
      </c>
      <c r="KL106" s="119">
        <f t="shared" si="183"/>
        <v>19</v>
      </c>
      <c r="KM106" s="427" t="str">
        <f t="shared" si="208"/>
        <v/>
      </c>
      <c r="KN106" s="123">
        <v>101</v>
      </c>
      <c r="KO106" s="425"/>
      <c r="KP106" s="423"/>
      <c r="KQ106" s="423"/>
      <c r="KR106" s="423"/>
      <c r="KS106" s="423"/>
      <c r="KT106" s="203"/>
      <c r="KU106" s="204"/>
      <c r="KV106" s="600" t="str">
        <f t="shared" si="228"/>
        <v/>
      </c>
      <c r="KW106" s="601"/>
      <c r="KX106" s="603"/>
      <c r="KY106" s="602" t="str">
        <f t="shared" si="184"/>
        <v/>
      </c>
      <c r="KZ106" s="120" t="str">
        <f>IF(ISBLANK(KT106),"",IF(ISBLANK(KX106),0,KX106)*ion21Coop!$F$46/100+KV106-KX106)</f>
        <v/>
      </c>
      <c r="LB106" s="119">
        <f t="shared" si="185"/>
        <v>20</v>
      </c>
      <c r="LC106" s="123" t="str">
        <f t="shared" si="209"/>
        <v/>
      </c>
      <c r="LD106" s="123">
        <v>101</v>
      </c>
      <c r="LE106" s="425"/>
      <c r="LF106" s="423"/>
      <c r="LG106" s="423"/>
      <c r="LH106" s="423"/>
      <c r="LI106" s="423"/>
      <c r="LJ106" s="203"/>
      <c r="LK106" s="204"/>
      <c r="LL106" s="120" t="str">
        <f t="shared" si="229"/>
        <v/>
      </c>
      <c r="LM106" s="601"/>
      <c r="LN106" s="603"/>
      <c r="LO106" s="599" t="str">
        <f t="shared" si="186"/>
        <v/>
      </c>
      <c r="LP106" s="120" t="str">
        <f>IF(ISBLANK(LJ106),"",IF(ISBLANK(LN106),0,LN106)*ion21Coop!$F$46/100+LL106-LN106)</f>
        <v/>
      </c>
      <c r="LR106" s="119">
        <f t="shared" si="187"/>
        <v>21</v>
      </c>
      <c r="LS106" s="123" t="str">
        <f t="shared" si="210"/>
        <v/>
      </c>
      <c r="LT106" s="123">
        <v>101</v>
      </c>
      <c r="LU106" s="425"/>
      <c r="LV106" s="423"/>
      <c r="LW106" s="423"/>
      <c r="LX106" s="423"/>
      <c r="LY106" s="423"/>
      <c r="LZ106" s="203"/>
      <c r="MA106" s="204"/>
      <c r="MB106" s="120" t="str">
        <f t="shared" si="230"/>
        <v/>
      </c>
      <c r="MC106" s="601"/>
      <c r="MD106" s="603"/>
      <c r="ME106" s="599" t="str">
        <f t="shared" si="188"/>
        <v/>
      </c>
      <c r="MF106" s="120" t="str">
        <f>IF(ISBLANK(LZ106),"",IF(ISBLANK(MD106),0,MD106)*ion21Coop!$F$46/100+MB106-MD106)</f>
        <v/>
      </c>
    </row>
    <row r="107" spans="10:344" x14ac:dyDescent="0.3">
      <c r="J107" s="119">
        <f t="shared" si="147"/>
        <v>1</v>
      </c>
      <c r="K107" s="123" t="str">
        <f t="shared" si="190"/>
        <v>YaJo</v>
      </c>
      <c r="L107" s="123">
        <v>102</v>
      </c>
      <c r="M107" s="585"/>
      <c r="N107" s="351"/>
      <c r="O107" s="351"/>
      <c r="P107" s="351"/>
      <c r="Q107" s="351"/>
      <c r="R107" s="202"/>
      <c r="S107" s="349"/>
      <c r="T107" s="120" t="str">
        <f t="shared" si="231"/>
        <v/>
      </c>
      <c r="U107" s="597"/>
      <c r="V107" s="598"/>
      <c r="W107" s="599" t="str">
        <f t="shared" si="148"/>
        <v/>
      </c>
      <c r="X107" s="120" t="str">
        <f>IF(ISBLANK(R107),"",IF(ISBLANK(V107),0,V107)*ion21Coop!$F$46/100+T107-V107)</f>
        <v/>
      </c>
      <c r="Y107" s="590"/>
      <c r="Z107" s="119">
        <f t="shared" si="149"/>
        <v>2</v>
      </c>
      <c r="AA107" s="123" t="str">
        <f t="shared" si="191"/>
        <v>GeLo</v>
      </c>
      <c r="AB107" s="123">
        <v>102</v>
      </c>
      <c r="AC107" s="616"/>
      <c r="AD107" s="423"/>
      <c r="AE107" s="423"/>
      <c r="AF107" s="423"/>
      <c r="AG107" s="423"/>
      <c r="AH107" s="203"/>
      <c r="AI107" s="204"/>
      <c r="AJ107" s="120" t="str">
        <f t="shared" si="211"/>
        <v/>
      </c>
      <c r="AK107" s="601"/>
      <c r="AL107" s="603"/>
      <c r="AM107" s="599" t="str">
        <f t="shared" si="150"/>
        <v/>
      </c>
      <c r="AN107" s="120" t="str">
        <f>IF(ISBLANK(AH107),"",IF(ISBLANK(AL107),0,AL107)*ion21Coop!$F$46/100+AJ107-AL107)</f>
        <v/>
      </c>
      <c r="AO107" s="577"/>
      <c r="AP107" s="119">
        <f t="shared" si="151"/>
        <v>3</v>
      </c>
      <c r="AQ107" s="123" t="str">
        <f t="shared" si="192"/>
        <v>MiDo</v>
      </c>
      <c r="AR107" s="123">
        <v>102</v>
      </c>
      <c r="AS107" s="585"/>
      <c r="AT107" s="351"/>
      <c r="AU107" s="351"/>
      <c r="AV107" s="351"/>
      <c r="AW107" s="351"/>
      <c r="AX107" s="202"/>
      <c r="AY107" s="349"/>
      <c r="AZ107" s="120" t="str">
        <f t="shared" si="212"/>
        <v/>
      </c>
      <c r="BA107" s="597"/>
      <c r="BB107" s="598"/>
      <c r="BC107" s="599" t="str">
        <f t="shared" si="152"/>
        <v/>
      </c>
      <c r="BD107" s="120" t="str">
        <f>IF(ISBLANK(AX107),"",IF(ISBLANK(BB107),0,BB107)*ion21Coop!$F$46/100+AZ107-BB107)</f>
        <v/>
      </c>
      <c r="BF107" s="119">
        <f t="shared" si="153"/>
        <v>4</v>
      </c>
      <c r="BG107" s="123" t="str">
        <f t="shared" si="193"/>
        <v>EmNi</v>
      </c>
      <c r="BH107" s="123">
        <v>102</v>
      </c>
      <c r="BI107" s="585"/>
      <c r="BJ107" s="351"/>
      <c r="BK107" s="351"/>
      <c r="BL107" s="351"/>
      <c r="BM107" s="351"/>
      <c r="BN107" s="202"/>
      <c r="BO107" s="349"/>
      <c r="BP107" s="120" t="str">
        <f t="shared" si="213"/>
        <v/>
      </c>
      <c r="BQ107" s="597"/>
      <c r="BR107" s="598"/>
      <c r="BS107" s="599" t="str">
        <f t="shared" si="154"/>
        <v/>
      </c>
      <c r="BT107" s="120" t="str">
        <f>IF(ISBLANK(BN107),"",IF(ISBLANK(BR107),0,BR107)*ion21Coop!$F$46/100+BP107-BR107)</f>
        <v/>
      </c>
      <c r="BU107" s="590"/>
      <c r="BV107" s="119">
        <f t="shared" si="155"/>
        <v>5</v>
      </c>
      <c r="BW107" s="123" t="str">
        <f t="shared" si="194"/>
        <v>HeJe</v>
      </c>
      <c r="BX107" s="123">
        <v>102</v>
      </c>
      <c r="BY107" s="616"/>
      <c r="BZ107" s="423"/>
      <c r="CA107" s="423"/>
      <c r="CB107" s="423"/>
      <c r="CC107" s="423"/>
      <c r="CD107" s="203"/>
      <c r="CE107" s="204"/>
      <c r="CF107" s="120" t="str">
        <f t="shared" si="214"/>
        <v/>
      </c>
      <c r="CG107" s="601"/>
      <c r="CH107" s="603"/>
      <c r="CI107" s="599" t="str">
        <f t="shared" si="156"/>
        <v/>
      </c>
      <c r="CJ107" s="120" t="str">
        <f>IF(ISBLANK(CD107),"",IF(ISBLANK(CH107),0,CH107)*ion21Coop!$F$46/100+CF107-CH107)</f>
        <v/>
      </c>
      <c r="CK107" s="590"/>
      <c r="CL107" s="119">
        <f t="shared" si="157"/>
        <v>6</v>
      </c>
      <c r="CM107" s="123" t="str">
        <f t="shared" si="195"/>
        <v/>
      </c>
      <c r="CN107" s="123">
        <v>102</v>
      </c>
      <c r="CO107" s="616"/>
      <c r="CP107" s="423"/>
      <c r="CQ107" s="423"/>
      <c r="CR107" s="423"/>
      <c r="CS107" s="423"/>
      <c r="CT107" s="203"/>
      <c r="CU107" s="204"/>
      <c r="CV107" s="120" t="str">
        <f t="shared" si="215"/>
        <v/>
      </c>
      <c r="CW107" s="601"/>
      <c r="CX107" s="603"/>
      <c r="CY107" s="599" t="str">
        <f t="shared" si="158"/>
        <v/>
      </c>
      <c r="CZ107" s="120" t="str">
        <f>IF(ISBLANK(CT107),"",IF(ISBLANK(CX107),0,CX107)*ion21Coop!$F$46/100+CV107-CX107)</f>
        <v/>
      </c>
      <c r="DB107" s="119">
        <f t="shared" si="159"/>
        <v>7</v>
      </c>
      <c r="DC107" s="123" t="str">
        <f t="shared" si="196"/>
        <v/>
      </c>
      <c r="DD107" s="123">
        <v>102</v>
      </c>
      <c r="DE107" s="616"/>
      <c r="DF107" s="423"/>
      <c r="DG107" s="423"/>
      <c r="DH107" s="423"/>
      <c r="DI107" s="423"/>
      <c r="DJ107" s="203"/>
      <c r="DK107" s="204"/>
      <c r="DL107" s="120" t="str">
        <f t="shared" si="216"/>
        <v/>
      </c>
      <c r="DM107" s="601"/>
      <c r="DN107" s="603"/>
      <c r="DO107" s="599" t="str">
        <f t="shared" si="160"/>
        <v/>
      </c>
      <c r="DP107" s="120" t="str">
        <f>IF(ISBLANK(DJ107),"",IF(ISBLANK(DN107),0,DN107)*ion21Coop!$F$46/100+DL107-DN107)</f>
        <v/>
      </c>
      <c r="DQ107" s="590"/>
      <c r="DR107" s="119">
        <f t="shared" si="161"/>
        <v>8</v>
      </c>
      <c r="DS107" s="123" t="str">
        <f t="shared" si="197"/>
        <v/>
      </c>
      <c r="DT107" s="123">
        <v>102</v>
      </c>
      <c r="DU107" s="616"/>
      <c r="DV107" s="423"/>
      <c r="DW107" s="423"/>
      <c r="DX107" s="423"/>
      <c r="DY107" s="423"/>
      <c r="DZ107" s="203"/>
      <c r="EA107" s="204"/>
      <c r="EB107" s="120" t="str">
        <f t="shared" si="217"/>
        <v/>
      </c>
      <c r="EC107" s="601"/>
      <c r="ED107" s="603"/>
      <c r="EE107" s="599" t="str">
        <f t="shared" si="162"/>
        <v/>
      </c>
      <c r="EF107" s="120" t="str">
        <f>IF(ISBLANK(DZ107),"",IF(ISBLANK(ED107),0,ED107)*ion21Coop!$F$46/100+EB107-ED107)</f>
        <v/>
      </c>
      <c r="EG107" s="590"/>
      <c r="EH107" s="119">
        <f t="shared" si="163"/>
        <v>9</v>
      </c>
      <c r="EI107" s="427" t="str">
        <f t="shared" si="198"/>
        <v/>
      </c>
      <c r="EJ107" s="123">
        <v>102</v>
      </c>
      <c r="EK107" s="425"/>
      <c r="EL107" s="423"/>
      <c r="EM107" s="423"/>
      <c r="EN107" s="423"/>
      <c r="EO107" s="423"/>
      <c r="EP107" s="203"/>
      <c r="EQ107" s="204"/>
      <c r="ER107" s="600" t="str">
        <f t="shared" si="218"/>
        <v/>
      </c>
      <c r="ES107" s="601"/>
      <c r="ET107" s="603"/>
      <c r="EU107" s="602" t="str">
        <f t="shared" si="164"/>
        <v/>
      </c>
      <c r="EV107" s="120" t="str">
        <f>IF(ISBLANK(EP107),"",IF(ISBLANK(ET107),0,ET107)*ion21Coop!$F$46/100+ER107-ET107)</f>
        <v/>
      </c>
      <c r="EX107" s="119">
        <f t="shared" si="165"/>
        <v>10</v>
      </c>
      <c r="EY107" s="427" t="str">
        <f t="shared" si="199"/>
        <v/>
      </c>
      <c r="EZ107" s="123">
        <v>102</v>
      </c>
      <c r="FA107" s="425"/>
      <c r="FB107" s="423"/>
      <c r="FC107" s="423"/>
      <c r="FD107" s="423"/>
      <c r="FE107" s="423"/>
      <c r="FF107" s="203"/>
      <c r="FG107" s="204"/>
      <c r="FH107" s="600" t="str">
        <f t="shared" si="219"/>
        <v/>
      </c>
      <c r="FI107" s="601"/>
      <c r="FJ107" s="603"/>
      <c r="FK107" s="602" t="str">
        <f t="shared" si="166"/>
        <v/>
      </c>
      <c r="FL107" s="120" t="str">
        <f>IF(ISBLANK(FF107),"",IF(ISBLANK(FJ107),0,FJ107)*ion21Coop!$F$46/100+FH107-FJ107)</f>
        <v/>
      </c>
      <c r="FM107" s="590"/>
      <c r="FN107" s="119">
        <f t="shared" si="167"/>
        <v>11</v>
      </c>
      <c r="FO107" s="427" t="str">
        <f t="shared" si="200"/>
        <v/>
      </c>
      <c r="FP107" s="123">
        <v>102</v>
      </c>
      <c r="FQ107" s="425"/>
      <c r="FR107" s="423"/>
      <c r="FS107" s="423"/>
      <c r="FT107" s="423"/>
      <c r="FU107" s="423"/>
      <c r="FV107" s="203"/>
      <c r="FW107" s="204"/>
      <c r="FX107" s="600" t="str">
        <f t="shared" si="220"/>
        <v/>
      </c>
      <c r="FY107" s="601"/>
      <c r="FZ107" s="603"/>
      <c r="GA107" s="602" t="str">
        <f t="shared" si="168"/>
        <v/>
      </c>
      <c r="GB107" s="120" t="str">
        <f>IF(ISBLANK(FV107),"",IF(ISBLANK(FZ107),0,FZ107)*ion21Coop!$F$46/100+FX107-FZ107)</f>
        <v/>
      </c>
      <c r="GC107" s="590"/>
      <c r="GD107" s="119">
        <f t="shared" si="169"/>
        <v>12</v>
      </c>
      <c r="GE107" s="427" t="str">
        <f t="shared" si="201"/>
        <v/>
      </c>
      <c r="GF107" s="123">
        <v>102</v>
      </c>
      <c r="GG107" s="425"/>
      <c r="GH107" s="423"/>
      <c r="GI107" s="423"/>
      <c r="GJ107" s="423"/>
      <c r="GK107" s="423"/>
      <c r="GL107" s="203"/>
      <c r="GM107" s="204"/>
      <c r="GN107" s="600" t="str">
        <f t="shared" si="221"/>
        <v/>
      </c>
      <c r="GO107" s="601"/>
      <c r="GP107" s="603"/>
      <c r="GQ107" s="602" t="str">
        <f t="shared" si="170"/>
        <v/>
      </c>
      <c r="GR107" s="120" t="str">
        <f>IF(ISBLANK(GL107),"",IF(ISBLANK(GP107),0,GP107)*ion21Coop!$F$46/100+GN107-GP107)</f>
        <v/>
      </c>
      <c r="GT107" s="119">
        <f t="shared" si="171"/>
        <v>13</v>
      </c>
      <c r="GU107" s="427" t="str">
        <f t="shared" si="202"/>
        <v/>
      </c>
      <c r="GV107" s="123">
        <v>102</v>
      </c>
      <c r="GW107" s="425"/>
      <c r="GX107" s="423"/>
      <c r="GY107" s="423"/>
      <c r="GZ107" s="423"/>
      <c r="HA107" s="423"/>
      <c r="HB107" s="203"/>
      <c r="HC107" s="204"/>
      <c r="HD107" s="600" t="str">
        <f t="shared" si="222"/>
        <v/>
      </c>
      <c r="HE107" s="601"/>
      <c r="HF107" s="603"/>
      <c r="HG107" s="602" t="str">
        <f t="shared" si="172"/>
        <v/>
      </c>
      <c r="HH107" s="120" t="str">
        <f>IF(ISBLANK(HB107),"",IF(ISBLANK(HF107),0,HF107)*ion21Coop!$F$46/100+HD107-HF107)</f>
        <v/>
      </c>
      <c r="HI107" s="590"/>
      <c r="HJ107" s="119">
        <f t="shared" si="173"/>
        <v>14</v>
      </c>
      <c r="HK107" s="427" t="str">
        <f t="shared" si="203"/>
        <v/>
      </c>
      <c r="HL107" s="123">
        <v>102</v>
      </c>
      <c r="HM107" s="425"/>
      <c r="HN107" s="423"/>
      <c r="HO107" s="423"/>
      <c r="HP107" s="423"/>
      <c r="HQ107" s="423"/>
      <c r="HR107" s="203"/>
      <c r="HS107" s="204"/>
      <c r="HT107" s="600" t="str">
        <f t="shared" si="223"/>
        <v/>
      </c>
      <c r="HU107" s="601"/>
      <c r="HV107" s="603"/>
      <c r="HW107" s="602" t="str">
        <f t="shared" si="174"/>
        <v/>
      </c>
      <c r="HX107" s="120" t="str">
        <f>IF(ISBLANK(HR107),"",IF(ISBLANK(HV107),0,HV107)*ion21Coop!$F$46/100+HT107-HV107)</f>
        <v/>
      </c>
      <c r="HY107" s="590"/>
      <c r="HZ107" s="119">
        <f t="shared" si="175"/>
        <v>15</v>
      </c>
      <c r="IA107" s="427" t="str">
        <f t="shared" si="204"/>
        <v/>
      </c>
      <c r="IB107" s="123">
        <v>102</v>
      </c>
      <c r="IC107" s="425"/>
      <c r="ID107" s="423"/>
      <c r="IE107" s="423"/>
      <c r="IF107" s="423"/>
      <c r="IG107" s="423"/>
      <c r="IH107" s="203"/>
      <c r="II107" s="204"/>
      <c r="IJ107" s="600" t="str">
        <f t="shared" si="224"/>
        <v/>
      </c>
      <c r="IK107" s="601"/>
      <c r="IL107" s="603"/>
      <c r="IM107" s="602" t="str">
        <f t="shared" si="176"/>
        <v/>
      </c>
      <c r="IN107" s="120" t="str">
        <f>IF(ISBLANK(IH107),"",IF(ISBLANK(IL107),0,IL107)*ion21Coop!$F$46/100+IJ107-IL107)</f>
        <v/>
      </c>
      <c r="IP107" s="119">
        <f t="shared" si="177"/>
        <v>16</v>
      </c>
      <c r="IQ107" s="427" t="str">
        <f t="shared" si="205"/>
        <v/>
      </c>
      <c r="IR107" s="123">
        <v>102</v>
      </c>
      <c r="IS107" s="425"/>
      <c r="IT107" s="423"/>
      <c r="IU107" s="423"/>
      <c r="IV107" s="423"/>
      <c r="IW107" s="423"/>
      <c r="IX107" s="203"/>
      <c r="IY107" s="204"/>
      <c r="IZ107" s="600" t="str">
        <f t="shared" si="225"/>
        <v/>
      </c>
      <c r="JA107" s="601"/>
      <c r="JB107" s="603"/>
      <c r="JC107" s="602" t="str">
        <f t="shared" si="178"/>
        <v/>
      </c>
      <c r="JD107" s="120" t="str">
        <f>IF(ISBLANK(IX107),"",IF(ISBLANK(JB107),0,JB107)*ion21Coop!$F$46/100+IZ107-JB107)</f>
        <v/>
      </c>
      <c r="JF107" s="119">
        <f t="shared" si="179"/>
        <v>17</v>
      </c>
      <c r="JG107" s="427" t="str">
        <f t="shared" si="206"/>
        <v/>
      </c>
      <c r="JH107" s="123">
        <v>102</v>
      </c>
      <c r="JI107" s="425"/>
      <c r="JJ107" s="423"/>
      <c r="JK107" s="423"/>
      <c r="JL107" s="423"/>
      <c r="JM107" s="423"/>
      <c r="JN107" s="203"/>
      <c r="JO107" s="204"/>
      <c r="JP107" s="600" t="str">
        <f t="shared" si="226"/>
        <v/>
      </c>
      <c r="JQ107" s="601"/>
      <c r="JR107" s="603"/>
      <c r="JS107" s="602" t="str">
        <f t="shared" si="180"/>
        <v/>
      </c>
      <c r="JT107" s="120" t="str">
        <f>IF(ISBLANK(JN107),"",IF(ISBLANK(JR107),0,JR107)*ion21Coop!$F$46/100+JP107-JR107)</f>
        <v/>
      </c>
      <c r="JV107" s="119">
        <f t="shared" si="181"/>
        <v>18</v>
      </c>
      <c r="JW107" s="427" t="str">
        <f t="shared" si="207"/>
        <v/>
      </c>
      <c r="JX107" s="123">
        <v>102</v>
      </c>
      <c r="JY107" s="425"/>
      <c r="JZ107" s="423"/>
      <c r="KA107" s="423"/>
      <c r="KB107" s="423"/>
      <c r="KC107" s="423"/>
      <c r="KD107" s="203"/>
      <c r="KE107" s="204"/>
      <c r="KF107" s="600" t="str">
        <f t="shared" si="227"/>
        <v/>
      </c>
      <c r="KG107" s="601"/>
      <c r="KH107" s="603"/>
      <c r="KI107" s="602" t="str">
        <f t="shared" si="182"/>
        <v/>
      </c>
      <c r="KJ107" s="120" t="str">
        <f>IF(ISBLANK(KD107),"",IF(ISBLANK(KH107),0,KH107)*ion21Coop!$F$46/100+KF107-KH107)</f>
        <v/>
      </c>
      <c r="KL107" s="119">
        <f t="shared" si="183"/>
        <v>19</v>
      </c>
      <c r="KM107" s="427" t="str">
        <f t="shared" si="208"/>
        <v/>
      </c>
      <c r="KN107" s="123">
        <v>102</v>
      </c>
      <c r="KO107" s="425"/>
      <c r="KP107" s="423"/>
      <c r="KQ107" s="423"/>
      <c r="KR107" s="423"/>
      <c r="KS107" s="423"/>
      <c r="KT107" s="203"/>
      <c r="KU107" s="204"/>
      <c r="KV107" s="600" t="str">
        <f t="shared" si="228"/>
        <v/>
      </c>
      <c r="KW107" s="601"/>
      <c r="KX107" s="603"/>
      <c r="KY107" s="602" t="str">
        <f t="shared" si="184"/>
        <v/>
      </c>
      <c r="KZ107" s="120" t="str">
        <f>IF(ISBLANK(KT107),"",IF(ISBLANK(KX107),0,KX107)*ion21Coop!$F$46/100+KV107-KX107)</f>
        <v/>
      </c>
      <c r="LB107" s="119">
        <f t="shared" si="185"/>
        <v>20</v>
      </c>
      <c r="LC107" s="123" t="str">
        <f t="shared" si="209"/>
        <v/>
      </c>
      <c r="LD107" s="123">
        <v>102</v>
      </c>
      <c r="LE107" s="425"/>
      <c r="LF107" s="423"/>
      <c r="LG107" s="423"/>
      <c r="LH107" s="423"/>
      <c r="LI107" s="423"/>
      <c r="LJ107" s="203"/>
      <c r="LK107" s="204"/>
      <c r="LL107" s="120" t="str">
        <f t="shared" si="229"/>
        <v/>
      </c>
      <c r="LM107" s="601"/>
      <c r="LN107" s="603"/>
      <c r="LO107" s="599" t="str">
        <f t="shared" si="186"/>
        <v/>
      </c>
      <c r="LP107" s="120" t="str">
        <f>IF(ISBLANK(LJ107),"",IF(ISBLANK(LN107),0,LN107)*ion21Coop!$F$46/100+LL107-LN107)</f>
        <v/>
      </c>
      <c r="LR107" s="119">
        <f t="shared" si="187"/>
        <v>21</v>
      </c>
      <c r="LS107" s="123" t="str">
        <f t="shared" si="210"/>
        <v/>
      </c>
      <c r="LT107" s="123">
        <v>102</v>
      </c>
      <c r="LU107" s="425"/>
      <c r="LV107" s="423"/>
      <c r="LW107" s="423"/>
      <c r="LX107" s="423"/>
      <c r="LY107" s="423"/>
      <c r="LZ107" s="203"/>
      <c r="MA107" s="204"/>
      <c r="MB107" s="120" t="str">
        <f t="shared" si="230"/>
        <v/>
      </c>
      <c r="MC107" s="601"/>
      <c r="MD107" s="603"/>
      <c r="ME107" s="599" t="str">
        <f t="shared" si="188"/>
        <v/>
      </c>
      <c r="MF107" s="120" t="str">
        <f>IF(ISBLANK(LZ107),"",IF(ISBLANK(MD107),0,MD107)*ion21Coop!$F$46/100+MB107-MD107)</f>
        <v/>
      </c>
    </row>
    <row r="108" spans="10:344" x14ac:dyDescent="0.3">
      <c r="J108" s="119">
        <f t="shared" si="147"/>
        <v>1</v>
      </c>
      <c r="K108" s="123" t="str">
        <f t="shared" si="190"/>
        <v>YaJo</v>
      </c>
      <c r="L108" s="123">
        <v>103</v>
      </c>
      <c r="M108" s="585"/>
      <c r="N108" s="351"/>
      <c r="O108" s="351"/>
      <c r="P108" s="351"/>
      <c r="Q108" s="351"/>
      <c r="R108" s="202"/>
      <c r="S108" s="349"/>
      <c r="T108" s="120" t="str">
        <f t="shared" si="231"/>
        <v/>
      </c>
      <c r="U108" s="597"/>
      <c r="V108" s="598"/>
      <c r="W108" s="599" t="str">
        <f t="shared" si="148"/>
        <v/>
      </c>
      <c r="X108" s="120" t="str">
        <f>IF(ISBLANK(R108),"",IF(ISBLANK(V108),0,V108)*ion21Coop!$F$46/100+T108-V108)</f>
        <v/>
      </c>
      <c r="Y108" s="590"/>
      <c r="Z108" s="119">
        <f t="shared" si="149"/>
        <v>2</v>
      </c>
      <c r="AA108" s="123" t="str">
        <f t="shared" si="191"/>
        <v>GeLo</v>
      </c>
      <c r="AB108" s="123">
        <v>103</v>
      </c>
      <c r="AC108" s="616"/>
      <c r="AD108" s="423"/>
      <c r="AE108" s="423"/>
      <c r="AF108" s="423"/>
      <c r="AG108" s="423"/>
      <c r="AH108" s="203"/>
      <c r="AI108" s="204"/>
      <c r="AJ108" s="120" t="str">
        <f t="shared" si="211"/>
        <v/>
      </c>
      <c r="AK108" s="601"/>
      <c r="AL108" s="603"/>
      <c r="AM108" s="599" t="str">
        <f t="shared" si="150"/>
        <v/>
      </c>
      <c r="AN108" s="120" t="str">
        <f>IF(ISBLANK(AH108),"",IF(ISBLANK(AL108),0,AL108)*ion21Coop!$F$46/100+AJ108-AL108)</f>
        <v/>
      </c>
      <c r="AO108" s="577"/>
      <c r="AP108" s="119">
        <f t="shared" si="151"/>
        <v>3</v>
      </c>
      <c r="AQ108" s="123" t="str">
        <f t="shared" si="192"/>
        <v>MiDo</v>
      </c>
      <c r="AR108" s="123">
        <v>103</v>
      </c>
      <c r="AS108" s="585"/>
      <c r="AT108" s="351"/>
      <c r="AU108" s="351"/>
      <c r="AV108" s="351"/>
      <c r="AW108" s="351"/>
      <c r="AX108" s="202"/>
      <c r="AY108" s="349"/>
      <c r="AZ108" s="120" t="str">
        <f t="shared" si="212"/>
        <v/>
      </c>
      <c r="BA108" s="597"/>
      <c r="BB108" s="598"/>
      <c r="BC108" s="599" t="str">
        <f t="shared" si="152"/>
        <v/>
      </c>
      <c r="BD108" s="120" t="str">
        <f>IF(ISBLANK(AX108),"",IF(ISBLANK(BB108),0,BB108)*ion21Coop!$F$46/100+AZ108-BB108)</f>
        <v/>
      </c>
      <c r="BF108" s="119">
        <f t="shared" si="153"/>
        <v>4</v>
      </c>
      <c r="BG108" s="123" t="str">
        <f t="shared" si="193"/>
        <v>EmNi</v>
      </c>
      <c r="BH108" s="123">
        <v>103</v>
      </c>
      <c r="BI108" s="585"/>
      <c r="BJ108" s="351"/>
      <c r="BK108" s="351"/>
      <c r="BL108" s="351"/>
      <c r="BM108" s="351"/>
      <c r="BN108" s="202"/>
      <c r="BO108" s="349"/>
      <c r="BP108" s="120" t="str">
        <f t="shared" si="213"/>
        <v/>
      </c>
      <c r="BQ108" s="597"/>
      <c r="BR108" s="598"/>
      <c r="BS108" s="599" t="str">
        <f t="shared" si="154"/>
        <v/>
      </c>
      <c r="BT108" s="120" t="str">
        <f>IF(ISBLANK(BN108),"",IF(ISBLANK(BR108),0,BR108)*ion21Coop!$F$46/100+BP108-BR108)</f>
        <v/>
      </c>
      <c r="BU108" s="590"/>
      <c r="BV108" s="119">
        <f t="shared" si="155"/>
        <v>5</v>
      </c>
      <c r="BW108" s="123" t="str">
        <f t="shared" si="194"/>
        <v>HeJe</v>
      </c>
      <c r="BX108" s="123">
        <v>103</v>
      </c>
      <c r="BY108" s="616"/>
      <c r="BZ108" s="423"/>
      <c r="CA108" s="423"/>
      <c r="CB108" s="423"/>
      <c r="CC108" s="423"/>
      <c r="CD108" s="203"/>
      <c r="CE108" s="204"/>
      <c r="CF108" s="120" t="str">
        <f t="shared" si="214"/>
        <v/>
      </c>
      <c r="CG108" s="601"/>
      <c r="CH108" s="603"/>
      <c r="CI108" s="599" t="str">
        <f t="shared" si="156"/>
        <v/>
      </c>
      <c r="CJ108" s="120" t="str">
        <f>IF(ISBLANK(CD108),"",IF(ISBLANK(CH108),0,CH108)*ion21Coop!$F$46/100+CF108-CH108)</f>
        <v/>
      </c>
      <c r="CK108" s="590"/>
      <c r="CL108" s="119">
        <f t="shared" si="157"/>
        <v>6</v>
      </c>
      <c r="CM108" s="123" t="str">
        <f t="shared" si="195"/>
        <v/>
      </c>
      <c r="CN108" s="123">
        <v>103</v>
      </c>
      <c r="CO108" s="616"/>
      <c r="CP108" s="423"/>
      <c r="CQ108" s="423"/>
      <c r="CR108" s="423"/>
      <c r="CS108" s="423"/>
      <c r="CT108" s="203"/>
      <c r="CU108" s="204"/>
      <c r="CV108" s="120" t="str">
        <f t="shared" si="215"/>
        <v/>
      </c>
      <c r="CW108" s="601"/>
      <c r="CX108" s="603"/>
      <c r="CY108" s="599" t="str">
        <f t="shared" si="158"/>
        <v/>
      </c>
      <c r="CZ108" s="120" t="str">
        <f>IF(ISBLANK(CT108),"",IF(ISBLANK(CX108),0,CX108)*ion21Coop!$F$46/100+CV108-CX108)</f>
        <v/>
      </c>
      <c r="DB108" s="119">
        <f t="shared" si="159"/>
        <v>7</v>
      </c>
      <c r="DC108" s="123" t="str">
        <f t="shared" si="196"/>
        <v/>
      </c>
      <c r="DD108" s="123">
        <v>103</v>
      </c>
      <c r="DE108" s="616"/>
      <c r="DF108" s="423"/>
      <c r="DG108" s="423"/>
      <c r="DH108" s="423"/>
      <c r="DI108" s="423"/>
      <c r="DJ108" s="203"/>
      <c r="DK108" s="204"/>
      <c r="DL108" s="120" t="str">
        <f t="shared" si="216"/>
        <v/>
      </c>
      <c r="DM108" s="601"/>
      <c r="DN108" s="603"/>
      <c r="DO108" s="599" t="str">
        <f t="shared" si="160"/>
        <v/>
      </c>
      <c r="DP108" s="120" t="str">
        <f>IF(ISBLANK(DJ108),"",IF(ISBLANK(DN108),0,DN108)*ion21Coop!$F$46/100+DL108-DN108)</f>
        <v/>
      </c>
      <c r="DQ108" s="590"/>
      <c r="DR108" s="119">
        <f t="shared" si="161"/>
        <v>8</v>
      </c>
      <c r="DS108" s="123" t="str">
        <f t="shared" si="197"/>
        <v/>
      </c>
      <c r="DT108" s="123">
        <v>103</v>
      </c>
      <c r="DU108" s="616"/>
      <c r="DV108" s="423"/>
      <c r="DW108" s="423"/>
      <c r="DX108" s="423"/>
      <c r="DY108" s="423"/>
      <c r="DZ108" s="203"/>
      <c r="EA108" s="204"/>
      <c r="EB108" s="120" t="str">
        <f t="shared" si="217"/>
        <v/>
      </c>
      <c r="EC108" s="601"/>
      <c r="ED108" s="603"/>
      <c r="EE108" s="599" t="str">
        <f t="shared" si="162"/>
        <v/>
      </c>
      <c r="EF108" s="120" t="str">
        <f>IF(ISBLANK(DZ108),"",IF(ISBLANK(ED108),0,ED108)*ion21Coop!$F$46/100+EB108-ED108)</f>
        <v/>
      </c>
      <c r="EG108" s="590"/>
      <c r="EH108" s="119">
        <f t="shared" si="163"/>
        <v>9</v>
      </c>
      <c r="EI108" s="427" t="str">
        <f t="shared" si="198"/>
        <v/>
      </c>
      <c r="EJ108" s="123">
        <v>103</v>
      </c>
      <c r="EK108" s="425"/>
      <c r="EL108" s="423"/>
      <c r="EM108" s="423"/>
      <c r="EN108" s="423"/>
      <c r="EO108" s="423"/>
      <c r="EP108" s="203"/>
      <c r="EQ108" s="204"/>
      <c r="ER108" s="600" t="str">
        <f t="shared" si="218"/>
        <v/>
      </c>
      <c r="ES108" s="601"/>
      <c r="ET108" s="603"/>
      <c r="EU108" s="602" t="str">
        <f t="shared" si="164"/>
        <v/>
      </c>
      <c r="EV108" s="120" t="str">
        <f>IF(ISBLANK(EP108),"",IF(ISBLANK(ET108),0,ET108)*ion21Coop!$F$46/100+ER108-ET108)</f>
        <v/>
      </c>
      <c r="EX108" s="119">
        <f t="shared" si="165"/>
        <v>10</v>
      </c>
      <c r="EY108" s="427" t="str">
        <f t="shared" si="199"/>
        <v/>
      </c>
      <c r="EZ108" s="123">
        <v>103</v>
      </c>
      <c r="FA108" s="425"/>
      <c r="FB108" s="423"/>
      <c r="FC108" s="423"/>
      <c r="FD108" s="423"/>
      <c r="FE108" s="423"/>
      <c r="FF108" s="203"/>
      <c r="FG108" s="204"/>
      <c r="FH108" s="600" t="str">
        <f t="shared" si="219"/>
        <v/>
      </c>
      <c r="FI108" s="601"/>
      <c r="FJ108" s="603"/>
      <c r="FK108" s="602" t="str">
        <f t="shared" si="166"/>
        <v/>
      </c>
      <c r="FL108" s="120" t="str">
        <f>IF(ISBLANK(FF108),"",IF(ISBLANK(FJ108),0,FJ108)*ion21Coop!$F$46/100+FH108-FJ108)</f>
        <v/>
      </c>
      <c r="FM108" s="590"/>
      <c r="FN108" s="119">
        <f t="shared" si="167"/>
        <v>11</v>
      </c>
      <c r="FO108" s="427" t="str">
        <f t="shared" si="200"/>
        <v/>
      </c>
      <c r="FP108" s="123">
        <v>103</v>
      </c>
      <c r="FQ108" s="425"/>
      <c r="FR108" s="423"/>
      <c r="FS108" s="423"/>
      <c r="FT108" s="423"/>
      <c r="FU108" s="423"/>
      <c r="FV108" s="203"/>
      <c r="FW108" s="204"/>
      <c r="FX108" s="600" t="str">
        <f t="shared" si="220"/>
        <v/>
      </c>
      <c r="FY108" s="601"/>
      <c r="FZ108" s="603"/>
      <c r="GA108" s="602" t="str">
        <f t="shared" si="168"/>
        <v/>
      </c>
      <c r="GB108" s="120" t="str">
        <f>IF(ISBLANK(FV108),"",IF(ISBLANK(FZ108),0,FZ108)*ion21Coop!$F$46/100+FX108-FZ108)</f>
        <v/>
      </c>
      <c r="GC108" s="590"/>
      <c r="GD108" s="119">
        <f t="shared" si="169"/>
        <v>12</v>
      </c>
      <c r="GE108" s="427" t="str">
        <f t="shared" si="201"/>
        <v/>
      </c>
      <c r="GF108" s="123">
        <v>103</v>
      </c>
      <c r="GG108" s="425"/>
      <c r="GH108" s="423"/>
      <c r="GI108" s="423"/>
      <c r="GJ108" s="423"/>
      <c r="GK108" s="423"/>
      <c r="GL108" s="203"/>
      <c r="GM108" s="204"/>
      <c r="GN108" s="600" t="str">
        <f t="shared" si="221"/>
        <v/>
      </c>
      <c r="GO108" s="601"/>
      <c r="GP108" s="603"/>
      <c r="GQ108" s="602" t="str">
        <f t="shared" si="170"/>
        <v/>
      </c>
      <c r="GR108" s="120" t="str">
        <f>IF(ISBLANK(GL108),"",IF(ISBLANK(GP108),0,GP108)*ion21Coop!$F$46/100+GN108-GP108)</f>
        <v/>
      </c>
      <c r="GT108" s="119">
        <f t="shared" si="171"/>
        <v>13</v>
      </c>
      <c r="GU108" s="427" t="str">
        <f t="shared" si="202"/>
        <v/>
      </c>
      <c r="GV108" s="123">
        <v>103</v>
      </c>
      <c r="GW108" s="425"/>
      <c r="GX108" s="423"/>
      <c r="GY108" s="423"/>
      <c r="GZ108" s="423"/>
      <c r="HA108" s="423"/>
      <c r="HB108" s="203"/>
      <c r="HC108" s="204"/>
      <c r="HD108" s="600" t="str">
        <f t="shared" si="222"/>
        <v/>
      </c>
      <c r="HE108" s="601"/>
      <c r="HF108" s="603"/>
      <c r="HG108" s="602" t="str">
        <f t="shared" si="172"/>
        <v/>
      </c>
      <c r="HH108" s="120" t="str">
        <f>IF(ISBLANK(HB108),"",IF(ISBLANK(HF108),0,HF108)*ion21Coop!$F$46/100+HD108-HF108)</f>
        <v/>
      </c>
      <c r="HI108" s="590"/>
      <c r="HJ108" s="119">
        <f t="shared" si="173"/>
        <v>14</v>
      </c>
      <c r="HK108" s="427" t="str">
        <f t="shared" si="203"/>
        <v/>
      </c>
      <c r="HL108" s="123">
        <v>103</v>
      </c>
      <c r="HM108" s="425"/>
      <c r="HN108" s="423"/>
      <c r="HO108" s="423"/>
      <c r="HP108" s="423"/>
      <c r="HQ108" s="423"/>
      <c r="HR108" s="203"/>
      <c r="HS108" s="204"/>
      <c r="HT108" s="600" t="str">
        <f t="shared" si="223"/>
        <v/>
      </c>
      <c r="HU108" s="601"/>
      <c r="HV108" s="603"/>
      <c r="HW108" s="602" t="str">
        <f t="shared" si="174"/>
        <v/>
      </c>
      <c r="HX108" s="120" t="str">
        <f>IF(ISBLANK(HR108),"",IF(ISBLANK(HV108),0,HV108)*ion21Coop!$F$46/100+HT108-HV108)</f>
        <v/>
      </c>
      <c r="HY108" s="590"/>
      <c r="HZ108" s="119">
        <f t="shared" si="175"/>
        <v>15</v>
      </c>
      <c r="IA108" s="427" t="str">
        <f t="shared" si="204"/>
        <v/>
      </c>
      <c r="IB108" s="123">
        <v>103</v>
      </c>
      <c r="IC108" s="425"/>
      <c r="ID108" s="423"/>
      <c r="IE108" s="423"/>
      <c r="IF108" s="423"/>
      <c r="IG108" s="423"/>
      <c r="IH108" s="203"/>
      <c r="II108" s="204"/>
      <c r="IJ108" s="600" t="str">
        <f t="shared" si="224"/>
        <v/>
      </c>
      <c r="IK108" s="601"/>
      <c r="IL108" s="603"/>
      <c r="IM108" s="602" t="str">
        <f t="shared" si="176"/>
        <v/>
      </c>
      <c r="IN108" s="120" t="str">
        <f>IF(ISBLANK(IH108),"",IF(ISBLANK(IL108),0,IL108)*ion21Coop!$F$46/100+IJ108-IL108)</f>
        <v/>
      </c>
      <c r="IP108" s="119">
        <f t="shared" si="177"/>
        <v>16</v>
      </c>
      <c r="IQ108" s="427" t="str">
        <f t="shared" si="205"/>
        <v/>
      </c>
      <c r="IR108" s="123">
        <v>103</v>
      </c>
      <c r="IS108" s="425"/>
      <c r="IT108" s="423"/>
      <c r="IU108" s="423"/>
      <c r="IV108" s="423"/>
      <c r="IW108" s="423"/>
      <c r="IX108" s="203"/>
      <c r="IY108" s="204"/>
      <c r="IZ108" s="600" t="str">
        <f t="shared" si="225"/>
        <v/>
      </c>
      <c r="JA108" s="601"/>
      <c r="JB108" s="603"/>
      <c r="JC108" s="602" t="str">
        <f t="shared" si="178"/>
        <v/>
      </c>
      <c r="JD108" s="120" t="str">
        <f>IF(ISBLANK(IX108),"",IF(ISBLANK(JB108),0,JB108)*ion21Coop!$F$46/100+IZ108-JB108)</f>
        <v/>
      </c>
      <c r="JF108" s="119">
        <f t="shared" si="179"/>
        <v>17</v>
      </c>
      <c r="JG108" s="427" t="str">
        <f t="shared" si="206"/>
        <v/>
      </c>
      <c r="JH108" s="123">
        <v>103</v>
      </c>
      <c r="JI108" s="425"/>
      <c r="JJ108" s="423"/>
      <c r="JK108" s="423"/>
      <c r="JL108" s="423"/>
      <c r="JM108" s="423"/>
      <c r="JN108" s="203"/>
      <c r="JO108" s="204"/>
      <c r="JP108" s="600" t="str">
        <f t="shared" si="226"/>
        <v/>
      </c>
      <c r="JQ108" s="601"/>
      <c r="JR108" s="603"/>
      <c r="JS108" s="602" t="str">
        <f t="shared" si="180"/>
        <v/>
      </c>
      <c r="JT108" s="120" t="str">
        <f>IF(ISBLANK(JN108),"",IF(ISBLANK(JR108),0,JR108)*ion21Coop!$F$46/100+JP108-JR108)</f>
        <v/>
      </c>
      <c r="JV108" s="119">
        <f t="shared" si="181"/>
        <v>18</v>
      </c>
      <c r="JW108" s="427" t="str">
        <f t="shared" si="207"/>
        <v/>
      </c>
      <c r="JX108" s="123">
        <v>103</v>
      </c>
      <c r="JY108" s="425"/>
      <c r="JZ108" s="423"/>
      <c r="KA108" s="423"/>
      <c r="KB108" s="423"/>
      <c r="KC108" s="423"/>
      <c r="KD108" s="203"/>
      <c r="KE108" s="204"/>
      <c r="KF108" s="600" t="str">
        <f t="shared" si="227"/>
        <v/>
      </c>
      <c r="KG108" s="601"/>
      <c r="KH108" s="603"/>
      <c r="KI108" s="602" t="str">
        <f t="shared" si="182"/>
        <v/>
      </c>
      <c r="KJ108" s="120" t="str">
        <f>IF(ISBLANK(KD108),"",IF(ISBLANK(KH108),0,KH108)*ion21Coop!$F$46/100+KF108-KH108)</f>
        <v/>
      </c>
      <c r="KL108" s="119">
        <f t="shared" si="183"/>
        <v>19</v>
      </c>
      <c r="KM108" s="427" t="str">
        <f t="shared" si="208"/>
        <v/>
      </c>
      <c r="KN108" s="123">
        <v>103</v>
      </c>
      <c r="KO108" s="425"/>
      <c r="KP108" s="423"/>
      <c r="KQ108" s="423"/>
      <c r="KR108" s="423"/>
      <c r="KS108" s="423"/>
      <c r="KT108" s="203"/>
      <c r="KU108" s="204"/>
      <c r="KV108" s="600" t="str">
        <f t="shared" si="228"/>
        <v/>
      </c>
      <c r="KW108" s="601"/>
      <c r="KX108" s="603"/>
      <c r="KY108" s="602" t="str">
        <f t="shared" si="184"/>
        <v/>
      </c>
      <c r="KZ108" s="120" t="str">
        <f>IF(ISBLANK(KT108),"",IF(ISBLANK(KX108),0,KX108)*ion21Coop!$F$46/100+KV108-KX108)</f>
        <v/>
      </c>
      <c r="LB108" s="119">
        <f t="shared" si="185"/>
        <v>20</v>
      </c>
      <c r="LC108" s="123" t="str">
        <f t="shared" si="209"/>
        <v/>
      </c>
      <c r="LD108" s="123">
        <v>103</v>
      </c>
      <c r="LE108" s="425"/>
      <c r="LF108" s="423"/>
      <c r="LG108" s="423"/>
      <c r="LH108" s="423"/>
      <c r="LI108" s="423"/>
      <c r="LJ108" s="203"/>
      <c r="LK108" s="204"/>
      <c r="LL108" s="120" t="str">
        <f t="shared" si="229"/>
        <v/>
      </c>
      <c r="LM108" s="601"/>
      <c r="LN108" s="603"/>
      <c r="LO108" s="599" t="str">
        <f t="shared" si="186"/>
        <v/>
      </c>
      <c r="LP108" s="120" t="str">
        <f>IF(ISBLANK(LJ108),"",IF(ISBLANK(LN108),0,LN108)*ion21Coop!$F$46/100+LL108-LN108)</f>
        <v/>
      </c>
      <c r="LR108" s="119">
        <f t="shared" si="187"/>
        <v>21</v>
      </c>
      <c r="LS108" s="123" t="str">
        <f t="shared" si="210"/>
        <v/>
      </c>
      <c r="LT108" s="123">
        <v>103</v>
      </c>
      <c r="LU108" s="425"/>
      <c r="LV108" s="423"/>
      <c r="LW108" s="423"/>
      <c r="LX108" s="423"/>
      <c r="LY108" s="423"/>
      <c r="LZ108" s="203"/>
      <c r="MA108" s="204"/>
      <c r="MB108" s="120" t="str">
        <f t="shared" si="230"/>
        <v/>
      </c>
      <c r="MC108" s="601"/>
      <c r="MD108" s="603"/>
      <c r="ME108" s="599" t="str">
        <f t="shared" si="188"/>
        <v/>
      </c>
      <c r="MF108" s="120" t="str">
        <f>IF(ISBLANK(LZ108),"",IF(ISBLANK(MD108),0,MD108)*ion21Coop!$F$46/100+MB108-MD108)</f>
        <v/>
      </c>
    </row>
    <row r="109" spans="10:344" x14ac:dyDescent="0.3">
      <c r="J109" s="119">
        <f t="shared" si="147"/>
        <v>1</v>
      </c>
      <c r="K109" s="123" t="str">
        <f t="shared" si="190"/>
        <v>YaJo</v>
      </c>
      <c r="L109" s="123">
        <v>104</v>
      </c>
      <c r="M109" s="585"/>
      <c r="N109" s="351"/>
      <c r="O109" s="351"/>
      <c r="P109" s="351"/>
      <c r="Q109" s="351"/>
      <c r="R109" s="202"/>
      <c r="S109" s="349"/>
      <c r="T109" s="120" t="str">
        <f t="shared" si="231"/>
        <v/>
      </c>
      <c r="U109" s="597"/>
      <c r="V109" s="598"/>
      <c r="W109" s="599" t="str">
        <f t="shared" si="148"/>
        <v/>
      </c>
      <c r="X109" s="120" t="str">
        <f>IF(ISBLANK(R109),"",IF(ISBLANK(V109),0,V109)*ion21Coop!$F$46/100+T109-V109)</f>
        <v/>
      </c>
      <c r="Y109" s="590"/>
      <c r="Z109" s="119">
        <f t="shared" si="149"/>
        <v>2</v>
      </c>
      <c r="AA109" s="123" t="str">
        <f t="shared" si="191"/>
        <v>GeLo</v>
      </c>
      <c r="AB109" s="123">
        <v>104</v>
      </c>
      <c r="AC109" s="616"/>
      <c r="AD109" s="423"/>
      <c r="AE109" s="423"/>
      <c r="AF109" s="423"/>
      <c r="AG109" s="423"/>
      <c r="AH109" s="203"/>
      <c r="AI109" s="204"/>
      <c r="AJ109" s="120" t="str">
        <f t="shared" si="211"/>
        <v/>
      </c>
      <c r="AK109" s="601"/>
      <c r="AL109" s="603"/>
      <c r="AM109" s="599" t="str">
        <f t="shared" si="150"/>
        <v/>
      </c>
      <c r="AN109" s="120" t="str">
        <f>IF(ISBLANK(AH109),"",IF(ISBLANK(AL109),0,AL109)*ion21Coop!$F$46/100+AJ109-AL109)</f>
        <v/>
      </c>
      <c r="AO109" s="577"/>
      <c r="AP109" s="119">
        <f t="shared" si="151"/>
        <v>3</v>
      </c>
      <c r="AQ109" s="123" t="str">
        <f t="shared" si="192"/>
        <v>MiDo</v>
      </c>
      <c r="AR109" s="123">
        <v>104</v>
      </c>
      <c r="AS109" s="585"/>
      <c r="AT109" s="351"/>
      <c r="AU109" s="351"/>
      <c r="AV109" s="351"/>
      <c r="AW109" s="351"/>
      <c r="AX109" s="202"/>
      <c r="AY109" s="349"/>
      <c r="AZ109" s="120" t="str">
        <f t="shared" si="212"/>
        <v/>
      </c>
      <c r="BA109" s="597"/>
      <c r="BB109" s="598"/>
      <c r="BC109" s="599" t="str">
        <f t="shared" si="152"/>
        <v/>
      </c>
      <c r="BD109" s="120" t="str">
        <f>IF(ISBLANK(AX109),"",IF(ISBLANK(BB109),0,BB109)*ion21Coop!$F$46/100+AZ109-BB109)</f>
        <v/>
      </c>
      <c r="BF109" s="119">
        <f t="shared" si="153"/>
        <v>4</v>
      </c>
      <c r="BG109" s="123" t="str">
        <f t="shared" si="193"/>
        <v>EmNi</v>
      </c>
      <c r="BH109" s="123">
        <v>104</v>
      </c>
      <c r="BI109" s="585"/>
      <c r="BJ109" s="351"/>
      <c r="BK109" s="351"/>
      <c r="BL109" s="351"/>
      <c r="BM109" s="351"/>
      <c r="BN109" s="202"/>
      <c r="BO109" s="349"/>
      <c r="BP109" s="120" t="str">
        <f t="shared" si="213"/>
        <v/>
      </c>
      <c r="BQ109" s="597"/>
      <c r="BR109" s="598"/>
      <c r="BS109" s="599" t="str">
        <f t="shared" si="154"/>
        <v/>
      </c>
      <c r="BT109" s="120" t="str">
        <f>IF(ISBLANK(BN109),"",IF(ISBLANK(BR109),0,BR109)*ion21Coop!$F$46/100+BP109-BR109)</f>
        <v/>
      </c>
      <c r="BU109" s="590"/>
      <c r="BV109" s="119">
        <f t="shared" si="155"/>
        <v>5</v>
      </c>
      <c r="BW109" s="123" t="str">
        <f t="shared" si="194"/>
        <v>HeJe</v>
      </c>
      <c r="BX109" s="123">
        <v>104</v>
      </c>
      <c r="BY109" s="616"/>
      <c r="BZ109" s="423"/>
      <c r="CA109" s="423"/>
      <c r="CB109" s="423"/>
      <c r="CC109" s="423"/>
      <c r="CD109" s="203"/>
      <c r="CE109" s="204"/>
      <c r="CF109" s="120" t="str">
        <f t="shared" si="214"/>
        <v/>
      </c>
      <c r="CG109" s="601"/>
      <c r="CH109" s="603"/>
      <c r="CI109" s="599" t="str">
        <f t="shared" si="156"/>
        <v/>
      </c>
      <c r="CJ109" s="120" t="str">
        <f>IF(ISBLANK(CD109),"",IF(ISBLANK(CH109),0,CH109)*ion21Coop!$F$46/100+CF109-CH109)</f>
        <v/>
      </c>
      <c r="CK109" s="590"/>
      <c r="CL109" s="119">
        <f t="shared" si="157"/>
        <v>6</v>
      </c>
      <c r="CM109" s="123" t="str">
        <f t="shared" si="195"/>
        <v/>
      </c>
      <c r="CN109" s="123">
        <v>104</v>
      </c>
      <c r="CO109" s="616"/>
      <c r="CP109" s="423"/>
      <c r="CQ109" s="423"/>
      <c r="CR109" s="423"/>
      <c r="CS109" s="423"/>
      <c r="CT109" s="203"/>
      <c r="CU109" s="204"/>
      <c r="CV109" s="120" t="str">
        <f t="shared" si="215"/>
        <v/>
      </c>
      <c r="CW109" s="601"/>
      <c r="CX109" s="603"/>
      <c r="CY109" s="599" t="str">
        <f t="shared" si="158"/>
        <v/>
      </c>
      <c r="CZ109" s="120" t="str">
        <f>IF(ISBLANK(CT109),"",IF(ISBLANK(CX109),0,CX109)*ion21Coop!$F$46/100+CV109-CX109)</f>
        <v/>
      </c>
      <c r="DB109" s="119">
        <f t="shared" si="159"/>
        <v>7</v>
      </c>
      <c r="DC109" s="123" t="str">
        <f t="shared" si="196"/>
        <v/>
      </c>
      <c r="DD109" s="123">
        <v>104</v>
      </c>
      <c r="DE109" s="616"/>
      <c r="DF109" s="423"/>
      <c r="DG109" s="423"/>
      <c r="DH109" s="423"/>
      <c r="DI109" s="423"/>
      <c r="DJ109" s="203"/>
      <c r="DK109" s="204"/>
      <c r="DL109" s="120" t="str">
        <f t="shared" si="216"/>
        <v/>
      </c>
      <c r="DM109" s="601"/>
      <c r="DN109" s="603"/>
      <c r="DO109" s="599" t="str">
        <f t="shared" si="160"/>
        <v/>
      </c>
      <c r="DP109" s="120" t="str">
        <f>IF(ISBLANK(DJ109),"",IF(ISBLANK(DN109),0,DN109)*ion21Coop!$F$46/100+DL109-DN109)</f>
        <v/>
      </c>
      <c r="DQ109" s="590"/>
      <c r="DR109" s="119">
        <f t="shared" si="161"/>
        <v>8</v>
      </c>
      <c r="DS109" s="123" t="str">
        <f t="shared" si="197"/>
        <v/>
      </c>
      <c r="DT109" s="123">
        <v>104</v>
      </c>
      <c r="DU109" s="616"/>
      <c r="DV109" s="423"/>
      <c r="DW109" s="423"/>
      <c r="DX109" s="423"/>
      <c r="DY109" s="423"/>
      <c r="DZ109" s="203"/>
      <c r="EA109" s="204"/>
      <c r="EB109" s="120" t="str">
        <f t="shared" si="217"/>
        <v/>
      </c>
      <c r="EC109" s="601"/>
      <c r="ED109" s="603"/>
      <c r="EE109" s="599" t="str">
        <f t="shared" si="162"/>
        <v/>
      </c>
      <c r="EF109" s="120" t="str">
        <f>IF(ISBLANK(DZ109),"",IF(ISBLANK(ED109),0,ED109)*ion21Coop!$F$46/100+EB109-ED109)</f>
        <v/>
      </c>
      <c r="EG109" s="590"/>
      <c r="EH109" s="119">
        <f t="shared" si="163"/>
        <v>9</v>
      </c>
      <c r="EI109" s="427" t="str">
        <f t="shared" si="198"/>
        <v/>
      </c>
      <c r="EJ109" s="123">
        <v>104</v>
      </c>
      <c r="EK109" s="425"/>
      <c r="EL109" s="423"/>
      <c r="EM109" s="423"/>
      <c r="EN109" s="423"/>
      <c r="EO109" s="423"/>
      <c r="EP109" s="203"/>
      <c r="EQ109" s="204"/>
      <c r="ER109" s="600" t="str">
        <f t="shared" si="218"/>
        <v/>
      </c>
      <c r="ES109" s="601"/>
      <c r="ET109" s="603"/>
      <c r="EU109" s="602" t="str">
        <f t="shared" si="164"/>
        <v/>
      </c>
      <c r="EV109" s="120" t="str">
        <f>IF(ISBLANK(EP109),"",IF(ISBLANK(ET109),0,ET109)*ion21Coop!$F$46/100+ER109-ET109)</f>
        <v/>
      </c>
      <c r="EX109" s="119">
        <f t="shared" si="165"/>
        <v>10</v>
      </c>
      <c r="EY109" s="427" t="str">
        <f t="shared" si="199"/>
        <v/>
      </c>
      <c r="EZ109" s="123">
        <v>104</v>
      </c>
      <c r="FA109" s="425"/>
      <c r="FB109" s="423"/>
      <c r="FC109" s="423"/>
      <c r="FD109" s="423"/>
      <c r="FE109" s="423"/>
      <c r="FF109" s="203"/>
      <c r="FG109" s="204"/>
      <c r="FH109" s="600" t="str">
        <f t="shared" si="219"/>
        <v/>
      </c>
      <c r="FI109" s="601"/>
      <c r="FJ109" s="603"/>
      <c r="FK109" s="602" t="str">
        <f t="shared" si="166"/>
        <v/>
      </c>
      <c r="FL109" s="120" t="str">
        <f>IF(ISBLANK(FF109),"",IF(ISBLANK(FJ109),0,FJ109)*ion21Coop!$F$46/100+FH109-FJ109)</f>
        <v/>
      </c>
      <c r="FM109" s="590"/>
      <c r="FN109" s="119">
        <f t="shared" si="167"/>
        <v>11</v>
      </c>
      <c r="FO109" s="427" t="str">
        <f t="shared" si="200"/>
        <v/>
      </c>
      <c r="FP109" s="123">
        <v>104</v>
      </c>
      <c r="FQ109" s="425"/>
      <c r="FR109" s="423"/>
      <c r="FS109" s="423"/>
      <c r="FT109" s="423"/>
      <c r="FU109" s="423"/>
      <c r="FV109" s="203"/>
      <c r="FW109" s="204"/>
      <c r="FX109" s="600" t="str">
        <f t="shared" si="220"/>
        <v/>
      </c>
      <c r="FY109" s="601"/>
      <c r="FZ109" s="603"/>
      <c r="GA109" s="602" t="str">
        <f t="shared" si="168"/>
        <v/>
      </c>
      <c r="GB109" s="120" t="str">
        <f>IF(ISBLANK(FV109),"",IF(ISBLANK(FZ109),0,FZ109)*ion21Coop!$F$46/100+FX109-FZ109)</f>
        <v/>
      </c>
      <c r="GC109" s="590"/>
      <c r="GD109" s="119">
        <f t="shared" si="169"/>
        <v>12</v>
      </c>
      <c r="GE109" s="427" t="str">
        <f t="shared" si="201"/>
        <v/>
      </c>
      <c r="GF109" s="123">
        <v>104</v>
      </c>
      <c r="GG109" s="425"/>
      <c r="GH109" s="423"/>
      <c r="GI109" s="423"/>
      <c r="GJ109" s="423"/>
      <c r="GK109" s="423"/>
      <c r="GL109" s="203"/>
      <c r="GM109" s="204"/>
      <c r="GN109" s="600" t="str">
        <f t="shared" si="221"/>
        <v/>
      </c>
      <c r="GO109" s="601"/>
      <c r="GP109" s="603"/>
      <c r="GQ109" s="602" t="str">
        <f t="shared" si="170"/>
        <v/>
      </c>
      <c r="GR109" s="120" t="str">
        <f>IF(ISBLANK(GL109),"",IF(ISBLANK(GP109),0,GP109)*ion21Coop!$F$46/100+GN109-GP109)</f>
        <v/>
      </c>
      <c r="GT109" s="119">
        <f t="shared" si="171"/>
        <v>13</v>
      </c>
      <c r="GU109" s="427" t="str">
        <f t="shared" si="202"/>
        <v/>
      </c>
      <c r="GV109" s="123">
        <v>104</v>
      </c>
      <c r="GW109" s="425"/>
      <c r="GX109" s="423"/>
      <c r="GY109" s="423"/>
      <c r="GZ109" s="423"/>
      <c r="HA109" s="423"/>
      <c r="HB109" s="203"/>
      <c r="HC109" s="204"/>
      <c r="HD109" s="600" t="str">
        <f t="shared" si="222"/>
        <v/>
      </c>
      <c r="HE109" s="601"/>
      <c r="HF109" s="603"/>
      <c r="HG109" s="602" t="str">
        <f t="shared" si="172"/>
        <v/>
      </c>
      <c r="HH109" s="120" t="str">
        <f>IF(ISBLANK(HB109),"",IF(ISBLANK(HF109),0,HF109)*ion21Coop!$F$46/100+HD109-HF109)</f>
        <v/>
      </c>
      <c r="HI109" s="590"/>
      <c r="HJ109" s="119">
        <f t="shared" si="173"/>
        <v>14</v>
      </c>
      <c r="HK109" s="427" t="str">
        <f t="shared" si="203"/>
        <v/>
      </c>
      <c r="HL109" s="123">
        <v>104</v>
      </c>
      <c r="HM109" s="425"/>
      <c r="HN109" s="423"/>
      <c r="HO109" s="423"/>
      <c r="HP109" s="423"/>
      <c r="HQ109" s="423"/>
      <c r="HR109" s="203"/>
      <c r="HS109" s="204"/>
      <c r="HT109" s="600" t="str">
        <f t="shared" si="223"/>
        <v/>
      </c>
      <c r="HU109" s="601"/>
      <c r="HV109" s="603"/>
      <c r="HW109" s="602" t="str">
        <f t="shared" si="174"/>
        <v/>
      </c>
      <c r="HX109" s="120" t="str">
        <f>IF(ISBLANK(HR109),"",IF(ISBLANK(HV109),0,HV109)*ion21Coop!$F$46/100+HT109-HV109)</f>
        <v/>
      </c>
      <c r="HY109" s="590"/>
      <c r="HZ109" s="119">
        <f t="shared" si="175"/>
        <v>15</v>
      </c>
      <c r="IA109" s="427" t="str">
        <f t="shared" si="204"/>
        <v/>
      </c>
      <c r="IB109" s="123">
        <v>104</v>
      </c>
      <c r="IC109" s="425"/>
      <c r="ID109" s="423"/>
      <c r="IE109" s="423"/>
      <c r="IF109" s="423"/>
      <c r="IG109" s="423"/>
      <c r="IH109" s="203"/>
      <c r="II109" s="204"/>
      <c r="IJ109" s="600" t="str">
        <f t="shared" si="224"/>
        <v/>
      </c>
      <c r="IK109" s="601"/>
      <c r="IL109" s="603"/>
      <c r="IM109" s="602" t="str">
        <f t="shared" si="176"/>
        <v/>
      </c>
      <c r="IN109" s="120" t="str">
        <f>IF(ISBLANK(IH109),"",IF(ISBLANK(IL109),0,IL109)*ion21Coop!$F$46/100+IJ109-IL109)</f>
        <v/>
      </c>
      <c r="IP109" s="119">
        <f t="shared" si="177"/>
        <v>16</v>
      </c>
      <c r="IQ109" s="427" t="str">
        <f t="shared" si="205"/>
        <v/>
      </c>
      <c r="IR109" s="123">
        <v>104</v>
      </c>
      <c r="IS109" s="425"/>
      <c r="IT109" s="423"/>
      <c r="IU109" s="423"/>
      <c r="IV109" s="423"/>
      <c r="IW109" s="423"/>
      <c r="IX109" s="203"/>
      <c r="IY109" s="204"/>
      <c r="IZ109" s="600" t="str">
        <f t="shared" si="225"/>
        <v/>
      </c>
      <c r="JA109" s="601"/>
      <c r="JB109" s="603"/>
      <c r="JC109" s="602" t="str">
        <f t="shared" si="178"/>
        <v/>
      </c>
      <c r="JD109" s="120" t="str">
        <f>IF(ISBLANK(IX109),"",IF(ISBLANK(JB109),0,JB109)*ion21Coop!$F$46/100+IZ109-JB109)</f>
        <v/>
      </c>
      <c r="JF109" s="119">
        <f t="shared" si="179"/>
        <v>17</v>
      </c>
      <c r="JG109" s="427" t="str">
        <f t="shared" si="206"/>
        <v/>
      </c>
      <c r="JH109" s="123">
        <v>104</v>
      </c>
      <c r="JI109" s="425"/>
      <c r="JJ109" s="423"/>
      <c r="JK109" s="423"/>
      <c r="JL109" s="423"/>
      <c r="JM109" s="423"/>
      <c r="JN109" s="203"/>
      <c r="JO109" s="204"/>
      <c r="JP109" s="600" t="str">
        <f t="shared" si="226"/>
        <v/>
      </c>
      <c r="JQ109" s="601"/>
      <c r="JR109" s="603"/>
      <c r="JS109" s="602" t="str">
        <f t="shared" si="180"/>
        <v/>
      </c>
      <c r="JT109" s="120" t="str">
        <f>IF(ISBLANK(JN109),"",IF(ISBLANK(JR109),0,JR109)*ion21Coop!$F$46/100+JP109-JR109)</f>
        <v/>
      </c>
      <c r="JV109" s="119">
        <f t="shared" si="181"/>
        <v>18</v>
      </c>
      <c r="JW109" s="427" t="str">
        <f t="shared" si="207"/>
        <v/>
      </c>
      <c r="JX109" s="123">
        <v>104</v>
      </c>
      <c r="JY109" s="425"/>
      <c r="JZ109" s="423"/>
      <c r="KA109" s="423"/>
      <c r="KB109" s="423"/>
      <c r="KC109" s="423"/>
      <c r="KD109" s="203"/>
      <c r="KE109" s="204"/>
      <c r="KF109" s="600" t="str">
        <f t="shared" si="227"/>
        <v/>
      </c>
      <c r="KG109" s="601"/>
      <c r="KH109" s="603"/>
      <c r="KI109" s="602" t="str">
        <f t="shared" si="182"/>
        <v/>
      </c>
      <c r="KJ109" s="120" t="str">
        <f>IF(ISBLANK(KD109),"",IF(ISBLANK(KH109),0,KH109)*ion21Coop!$F$46/100+KF109-KH109)</f>
        <v/>
      </c>
      <c r="KL109" s="119">
        <f t="shared" si="183"/>
        <v>19</v>
      </c>
      <c r="KM109" s="427" t="str">
        <f t="shared" si="208"/>
        <v/>
      </c>
      <c r="KN109" s="123">
        <v>104</v>
      </c>
      <c r="KO109" s="425"/>
      <c r="KP109" s="423"/>
      <c r="KQ109" s="423"/>
      <c r="KR109" s="423"/>
      <c r="KS109" s="423"/>
      <c r="KT109" s="203"/>
      <c r="KU109" s="204"/>
      <c r="KV109" s="600" t="str">
        <f t="shared" si="228"/>
        <v/>
      </c>
      <c r="KW109" s="601"/>
      <c r="KX109" s="603"/>
      <c r="KY109" s="602" t="str">
        <f t="shared" si="184"/>
        <v/>
      </c>
      <c r="KZ109" s="120" t="str">
        <f>IF(ISBLANK(KT109),"",IF(ISBLANK(KX109),0,KX109)*ion21Coop!$F$46/100+KV109-KX109)</f>
        <v/>
      </c>
      <c r="LB109" s="119">
        <f t="shared" si="185"/>
        <v>20</v>
      </c>
      <c r="LC109" s="123" t="str">
        <f t="shared" si="209"/>
        <v/>
      </c>
      <c r="LD109" s="123">
        <v>104</v>
      </c>
      <c r="LE109" s="425"/>
      <c r="LF109" s="423"/>
      <c r="LG109" s="423"/>
      <c r="LH109" s="423"/>
      <c r="LI109" s="423"/>
      <c r="LJ109" s="203"/>
      <c r="LK109" s="204"/>
      <c r="LL109" s="120" t="str">
        <f t="shared" si="229"/>
        <v/>
      </c>
      <c r="LM109" s="601"/>
      <c r="LN109" s="603"/>
      <c r="LO109" s="599" t="str">
        <f t="shared" si="186"/>
        <v/>
      </c>
      <c r="LP109" s="120" t="str">
        <f>IF(ISBLANK(LJ109),"",IF(ISBLANK(LN109),0,LN109)*ion21Coop!$F$46/100+LL109-LN109)</f>
        <v/>
      </c>
      <c r="LR109" s="119">
        <f t="shared" si="187"/>
        <v>21</v>
      </c>
      <c r="LS109" s="123" t="str">
        <f t="shared" si="210"/>
        <v/>
      </c>
      <c r="LT109" s="123">
        <v>104</v>
      </c>
      <c r="LU109" s="425"/>
      <c r="LV109" s="423"/>
      <c r="LW109" s="423"/>
      <c r="LX109" s="423"/>
      <c r="LY109" s="423"/>
      <c r="LZ109" s="203"/>
      <c r="MA109" s="204"/>
      <c r="MB109" s="120" t="str">
        <f t="shared" si="230"/>
        <v/>
      </c>
      <c r="MC109" s="601"/>
      <c r="MD109" s="603"/>
      <c r="ME109" s="599" t="str">
        <f t="shared" si="188"/>
        <v/>
      </c>
      <c r="MF109" s="120" t="str">
        <f>IF(ISBLANK(LZ109),"",IF(ISBLANK(MD109),0,MD109)*ion21Coop!$F$46/100+MB109-MD109)</f>
        <v/>
      </c>
    </row>
    <row r="110" spans="10:344" x14ac:dyDescent="0.3">
      <c r="J110" s="119">
        <f t="shared" si="147"/>
        <v>1</v>
      </c>
      <c r="K110" s="123" t="str">
        <f t="shared" si="190"/>
        <v>YaJo</v>
      </c>
      <c r="L110" s="123">
        <v>105</v>
      </c>
      <c r="M110" s="585"/>
      <c r="N110" s="351"/>
      <c r="O110" s="351"/>
      <c r="P110" s="351"/>
      <c r="Q110" s="351"/>
      <c r="R110" s="202"/>
      <c r="S110" s="349"/>
      <c r="T110" s="120" t="str">
        <f t="shared" si="231"/>
        <v/>
      </c>
      <c r="U110" s="597"/>
      <c r="V110" s="598"/>
      <c r="W110" s="599" t="str">
        <f t="shared" si="148"/>
        <v/>
      </c>
      <c r="X110" s="120" t="str">
        <f>IF(ISBLANK(R110),"",IF(ISBLANK(V110),0,V110)*ion21Coop!$F$46/100+T110-V110)</f>
        <v/>
      </c>
      <c r="Y110" s="590"/>
      <c r="Z110" s="119">
        <f t="shared" si="149"/>
        <v>2</v>
      </c>
      <c r="AA110" s="123" t="str">
        <f t="shared" si="191"/>
        <v>GeLo</v>
      </c>
      <c r="AB110" s="123">
        <v>105</v>
      </c>
      <c r="AC110" s="616"/>
      <c r="AD110" s="423"/>
      <c r="AE110" s="423"/>
      <c r="AF110" s="423"/>
      <c r="AG110" s="423"/>
      <c r="AH110" s="203"/>
      <c r="AI110" s="204"/>
      <c r="AJ110" s="120" t="str">
        <f t="shared" si="211"/>
        <v/>
      </c>
      <c r="AK110" s="601"/>
      <c r="AL110" s="603"/>
      <c r="AM110" s="599" t="str">
        <f t="shared" si="150"/>
        <v/>
      </c>
      <c r="AN110" s="120" t="str">
        <f>IF(ISBLANK(AH110),"",IF(ISBLANK(AL110),0,AL110)*ion21Coop!$F$46/100+AJ110-AL110)</f>
        <v/>
      </c>
      <c r="AO110" s="577"/>
      <c r="AP110" s="119">
        <f t="shared" si="151"/>
        <v>3</v>
      </c>
      <c r="AQ110" s="123" t="str">
        <f t="shared" si="192"/>
        <v>MiDo</v>
      </c>
      <c r="AR110" s="123">
        <v>105</v>
      </c>
      <c r="AS110" s="585"/>
      <c r="AT110" s="351"/>
      <c r="AU110" s="351"/>
      <c r="AV110" s="351"/>
      <c r="AW110" s="351"/>
      <c r="AX110" s="202"/>
      <c r="AY110" s="349"/>
      <c r="AZ110" s="120" t="str">
        <f t="shared" si="212"/>
        <v/>
      </c>
      <c r="BA110" s="597"/>
      <c r="BB110" s="598"/>
      <c r="BC110" s="599" t="str">
        <f t="shared" si="152"/>
        <v/>
      </c>
      <c r="BD110" s="120" t="str">
        <f>IF(ISBLANK(AX110),"",IF(ISBLANK(BB110),0,BB110)*ion21Coop!$F$46/100+AZ110-BB110)</f>
        <v/>
      </c>
      <c r="BF110" s="119">
        <f t="shared" si="153"/>
        <v>4</v>
      </c>
      <c r="BG110" s="123" t="str">
        <f t="shared" si="193"/>
        <v>EmNi</v>
      </c>
      <c r="BH110" s="123">
        <v>105</v>
      </c>
      <c r="BI110" s="585"/>
      <c r="BJ110" s="351"/>
      <c r="BK110" s="351"/>
      <c r="BL110" s="351"/>
      <c r="BM110" s="351"/>
      <c r="BN110" s="202"/>
      <c r="BO110" s="349"/>
      <c r="BP110" s="120" t="str">
        <f t="shared" si="213"/>
        <v/>
      </c>
      <c r="BQ110" s="597"/>
      <c r="BR110" s="598"/>
      <c r="BS110" s="599" t="str">
        <f t="shared" si="154"/>
        <v/>
      </c>
      <c r="BT110" s="120" t="str">
        <f>IF(ISBLANK(BN110),"",IF(ISBLANK(BR110),0,BR110)*ion21Coop!$F$46/100+BP110-BR110)</f>
        <v/>
      </c>
      <c r="BU110" s="590"/>
      <c r="BV110" s="119">
        <f t="shared" si="155"/>
        <v>5</v>
      </c>
      <c r="BW110" s="123" t="str">
        <f t="shared" si="194"/>
        <v>HeJe</v>
      </c>
      <c r="BX110" s="123">
        <v>105</v>
      </c>
      <c r="BY110" s="616"/>
      <c r="BZ110" s="423"/>
      <c r="CA110" s="423"/>
      <c r="CB110" s="423"/>
      <c r="CC110" s="423"/>
      <c r="CD110" s="203"/>
      <c r="CE110" s="204"/>
      <c r="CF110" s="120" t="str">
        <f t="shared" si="214"/>
        <v/>
      </c>
      <c r="CG110" s="601"/>
      <c r="CH110" s="603"/>
      <c r="CI110" s="599" t="str">
        <f t="shared" si="156"/>
        <v/>
      </c>
      <c r="CJ110" s="120" t="str">
        <f>IF(ISBLANK(CD110),"",IF(ISBLANK(CH110),0,CH110)*ion21Coop!$F$46/100+CF110-CH110)</f>
        <v/>
      </c>
      <c r="CK110" s="590"/>
      <c r="CL110" s="119">
        <f t="shared" si="157"/>
        <v>6</v>
      </c>
      <c r="CM110" s="123" t="str">
        <f t="shared" si="195"/>
        <v/>
      </c>
      <c r="CN110" s="123">
        <v>105</v>
      </c>
      <c r="CO110" s="616"/>
      <c r="CP110" s="423"/>
      <c r="CQ110" s="423"/>
      <c r="CR110" s="423"/>
      <c r="CS110" s="423"/>
      <c r="CT110" s="203"/>
      <c r="CU110" s="204"/>
      <c r="CV110" s="120" t="str">
        <f t="shared" si="215"/>
        <v/>
      </c>
      <c r="CW110" s="601"/>
      <c r="CX110" s="603"/>
      <c r="CY110" s="599" t="str">
        <f t="shared" si="158"/>
        <v/>
      </c>
      <c r="CZ110" s="120" t="str">
        <f>IF(ISBLANK(CT110),"",IF(ISBLANK(CX110),0,CX110)*ion21Coop!$F$46/100+CV110-CX110)</f>
        <v/>
      </c>
      <c r="DB110" s="119">
        <f t="shared" si="159"/>
        <v>7</v>
      </c>
      <c r="DC110" s="123" t="str">
        <f t="shared" si="196"/>
        <v/>
      </c>
      <c r="DD110" s="123">
        <v>105</v>
      </c>
      <c r="DE110" s="616"/>
      <c r="DF110" s="423"/>
      <c r="DG110" s="423"/>
      <c r="DH110" s="423"/>
      <c r="DI110" s="423"/>
      <c r="DJ110" s="203"/>
      <c r="DK110" s="204"/>
      <c r="DL110" s="120" t="str">
        <f t="shared" si="216"/>
        <v/>
      </c>
      <c r="DM110" s="601"/>
      <c r="DN110" s="603"/>
      <c r="DO110" s="599" t="str">
        <f t="shared" si="160"/>
        <v/>
      </c>
      <c r="DP110" s="120" t="str">
        <f>IF(ISBLANK(DJ110),"",IF(ISBLANK(DN110),0,DN110)*ion21Coop!$F$46/100+DL110-DN110)</f>
        <v/>
      </c>
      <c r="DQ110" s="590"/>
      <c r="DR110" s="119">
        <f t="shared" si="161"/>
        <v>8</v>
      </c>
      <c r="DS110" s="123" t="str">
        <f t="shared" si="197"/>
        <v/>
      </c>
      <c r="DT110" s="123">
        <v>105</v>
      </c>
      <c r="DU110" s="616"/>
      <c r="DV110" s="423"/>
      <c r="DW110" s="423"/>
      <c r="DX110" s="423"/>
      <c r="DY110" s="423"/>
      <c r="DZ110" s="203"/>
      <c r="EA110" s="204"/>
      <c r="EB110" s="120" t="str">
        <f t="shared" si="217"/>
        <v/>
      </c>
      <c r="EC110" s="601"/>
      <c r="ED110" s="603"/>
      <c r="EE110" s="599" t="str">
        <f t="shared" si="162"/>
        <v/>
      </c>
      <c r="EF110" s="120" t="str">
        <f>IF(ISBLANK(DZ110),"",IF(ISBLANK(ED110),0,ED110)*ion21Coop!$F$46/100+EB110-ED110)</f>
        <v/>
      </c>
      <c r="EG110" s="590"/>
      <c r="EH110" s="119">
        <f t="shared" si="163"/>
        <v>9</v>
      </c>
      <c r="EI110" s="427" t="str">
        <f t="shared" si="198"/>
        <v/>
      </c>
      <c r="EJ110" s="123">
        <v>105</v>
      </c>
      <c r="EK110" s="425"/>
      <c r="EL110" s="423"/>
      <c r="EM110" s="423"/>
      <c r="EN110" s="423"/>
      <c r="EO110" s="423"/>
      <c r="EP110" s="203"/>
      <c r="EQ110" s="204"/>
      <c r="ER110" s="600" t="str">
        <f t="shared" si="218"/>
        <v/>
      </c>
      <c r="ES110" s="601"/>
      <c r="ET110" s="603"/>
      <c r="EU110" s="602" t="str">
        <f t="shared" si="164"/>
        <v/>
      </c>
      <c r="EV110" s="120" t="str">
        <f>IF(ISBLANK(EP110),"",IF(ISBLANK(ET110),0,ET110)*ion21Coop!$F$46/100+ER110-ET110)</f>
        <v/>
      </c>
      <c r="EX110" s="119">
        <f t="shared" si="165"/>
        <v>10</v>
      </c>
      <c r="EY110" s="427" t="str">
        <f t="shared" si="199"/>
        <v/>
      </c>
      <c r="EZ110" s="123">
        <v>105</v>
      </c>
      <c r="FA110" s="425"/>
      <c r="FB110" s="423"/>
      <c r="FC110" s="423"/>
      <c r="FD110" s="423"/>
      <c r="FE110" s="423"/>
      <c r="FF110" s="203"/>
      <c r="FG110" s="204"/>
      <c r="FH110" s="600" t="str">
        <f t="shared" si="219"/>
        <v/>
      </c>
      <c r="FI110" s="601"/>
      <c r="FJ110" s="603"/>
      <c r="FK110" s="602" t="str">
        <f t="shared" si="166"/>
        <v/>
      </c>
      <c r="FL110" s="120" t="str">
        <f>IF(ISBLANK(FF110),"",IF(ISBLANK(FJ110),0,FJ110)*ion21Coop!$F$46/100+FH110-FJ110)</f>
        <v/>
      </c>
      <c r="FM110" s="590"/>
      <c r="FN110" s="119">
        <f t="shared" si="167"/>
        <v>11</v>
      </c>
      <c r="FO110" s="427" t="str">
        <f t="shared" si="200"/>
        <v/>
      </c>
      <c r="FP110" s="123">
        <v>105</v>
      </c>
      <c r="FQ110" s="425"/>
      <c r="FR110" s="423"/>
      <c r="FS110" s="423"/>
      <c r="FT110" s="423"/>
      <c r="FU110" s="423"/>
      <c r="FV110" s="203"/>
      <c r="FW110" s="204"/>
      <c r="FX110" s="600" t="str">
        <f t="shared" si="220"/>
        <v/>
      </c>
      <c r="FY110" s="601"/>
      <c r="FZ110" s="603"/>
      <c r="GA110" s="602" t="str">
        <f t="shared" si="168"/>
        <v/>
      </c>
      <c r="GB110" s="120" t="str">
        <f>IF(ISBLANK(FV110),"",IF(ISBLANK(FZ110),0,FZ110)*ion21Coop!$F$46/100+FX110-FZ110)</f>
        <v/>
      </c>
      <c r="GC110" s="590"/>
      <c r="GD110" s="119">
        <f t="shared" si="169"/>
        <v>12</v>
      </c>
      <c r="GE110" s="427" t="str">
        <f t="shared" si="201"/>
        <v/>
      </c>
      <c r="GF110" s="123">
        <v>105</v>
      </c>
      <c r="GG110" s="425"/>
      <c r="GH110" s="423"/>
      <c r="GI110" s="423"/>
      <c r="GJ110" s="423"/>
      <c r="GK110" s="423"/>
      <c r="GL110" s="203"/>
      <c r="GM110" s="204"/>
      <c r="GN110" s="600" t="str">
        <f t="shared" si="221"/>
        <v/>
      </c>
      <c r="GO110" s="601"/>
      <c r="GP110" s="603"/>
      <c r="GQ110" s="602" t="str">
        <f t="shared" si="170"/>
        <v/>
      </c>
      <c r="GR110" s="120" t="str">
        <f>IF(ISBLANK(GL110),"",IF(ISBLANK(GP110),0,GP110)*ion21Coop!$F$46/100+GN110-GP110)</f>
        <v/>
      </c>
      <c r="GT110" s="119">
        <f t="shared" si="171"/>
        <v>13</v>
      </c>
      <c r="GU110" s="427" t="str">
        <f t="shared" si="202"/>
        <v/>
      </c>
      <c r="GV110" s="123">
        <v>105</v>
      </c>
      <c r="GW110" s="425"/>
      <c r="GX110" s="423"/>
      <c r="GY110" s="423"/>
      <c r="GZ110" s="423"/>
      <c r="HA110" s="423"/>
      <c r="HB110" s="203"/>
      <c r="HC110" s="204"/>
      <c r="HD110" s="600" t="str">
        <f t="shared" si="222"/>
        <v/>
      </c>
      <c r="HE110" s="601"/>
      <c r="HF110" s="603"/>
      <c r="HG110" s="602" t="str">
        <f t="shared" si="172"/>
        <v/>
      </c>
      <c r="HH110" s="120" t="str">
        <f>IF(ISBLANK(HB110),"",IF(ISBLANK(HF110),0,HF110)*ion21Coop!$F$46/100+HD110-HF110)</f>
        <v/>
      </c>
      <c r="HI110" s="590"/>
      <c r="HJ110" s="119">
        <f t="shared" si="173"/>
        <v>14</v>
      </c>
      <c r="HK110" s="427" t="str">
        <f t="shared" si="203"/>
        <v/>
      </c>
      <c r="HL110" s="123">
        <v>105</v>
      </c>
      <c r="HM110" s="425"/>
      <c r="HN110" s="423"/>
      <c r="HO110" s="423"/>
      <c r="HP110" s="423"/>
      <c r="HQ110" s="423"/>
      <c r="HR110" s="203"/>
      <c r="HS110" s="204"/>
      <c r="HT110" s="600" t="str">
        <f t="shared" si="223"/>
        <v/>
      </c>
      <c r="HU110" s="601"/>
      <c r="HV110" s="603"/>
      <c r="HW110" s="602" t="str">
        <f t="shared" si="174"/>
        <v/>
      </c>
      <c r="HX110" s="120" t="str">
        <f>IF(ISBLANK(HR110),"",IF(ISBLANK(HV110),0,HV110)*ion21Coop!$F$46/100+HT110-HV110)</f>
        <v/>
      </c>
      <c r="HY110" s="590"/>
      <c r="HZ110" s="119">
        <f t="shared" si="175"/>
        <v>15</v>
      </c>
      <c r="IA110" s="427" t="str">
        <f t="shared" si="204"/>
        <v/>
      </c>
      <c r="IB110" s="123">
        <v>105</v>
      </c>
      <c r="IC110" s="425"/>
      <c r="ID110" s="423"/>
      <c r="IE110" s="423"/>
      <c r="IF110" s="423"/>
      <c r="IG110" s="423"/>
      <c r="IH110" s="203"/>
      <c r="II110" s="204"/>
      <c r="IJ110" s="600" t="str">
        <f t="shared" si="224"/>
        <v/>
      </c>
      <c r="IK110" s="601"/>
      <c r="IL110" s="603"/>
      <c r="IM110" s="602" t="str">
        <f t="shared" si="176"/>
        <v/>
      </c>
      <c r="IN110" s="120" t="str">
        <f>IF(ISBLANK(IH110),"",IF(ISBLANK(IL110),0,IL110)*ion21Coop!$F$46/100+IJ110-IL110)</f>
        <v/>
      </c>
      <c r="IP110" s="119">
        <f t="shared" si="177"/>
        <v>16</v>
      </c>
      <c r="IQ110" s="427" t="str">
        <f t="shared" si="205"/>
        <v/>
      </c>
      <c r="IR110" s="123">
        <v>105</v>
      </c>
      <c r="IS110" s="425"/>
      <c r="IT110" s="423"/>
      <c r="IU110" s="423"/>
      <c r="IV110" s="423"/>
      <c r="IW110" s="423"/>
      <c r="IX110" s="203"/>
      <c r="IY110" s="204"/>
      <c r="IZ110" s="600" t="str">
        <f t="shared" si="225"/>
        <v/>
      </c>
      <c r="JA110" s="601"/>
      <c r="JB110" s="603"/>
      <c r="JC110" s="602" t="str">
        <f t="shared" si="178"/>
        <v/>
      </c>
      <c r="JD110" s="120" t="str">
        <f>IF(ISBLANK(IX110),"",IF(ISBLANK(JB110),0,JB110)*ion21Coop!$F$46/100+IZ110-JB110)</f>
        <v/>
      </c>
      <c r="JF110" s="119">
        <f t="shared" si="179"/>
        <v>17</v>
      </c>
      <c r="JG110" s="427" t="str">
        <f t="shared" si="206"/>
        <v/>
      </c>
      <c r="JH110" s="123">
        <v>105</v>
      </c>
      <c r="JI110" s="425"/>
      <c r="JJ110" s="423"/>
      <c r="JK110" s="423"/>
      <c r="JL110" s="423"/>
      <c r="JM110" s="423"/>
      <c r="JN110" s="203"/>
      <c r="JO110" s="204"/>
      <c r="JP110" s="600" t="str">
        <f t="shared" si="226"/>
        <v/>
      </c>
      <c r="JQ110" s="601"/>
      <c r="JR110" s="603"/>
      <c r="JS110" s="602" t="str">
        <f t="shared" si="180"/>
        <v/>
      </c>
      <c r="JT110" s="120" t="str">
        <f>IF(ISBLANK(JN110),"",IF(ISBLANK(JR110),0,JR110)*ion21Coop!$F$46/100+JP110-JR110)</f>
        <v/>
      </c>
      <c r="JV110" s="119">
        <f t="shared" si="181"/>
        <v>18</v>
      </c>
      <c r="JW110" s="427" t="str">
        <f t="shared" si="207"/>
        <v/>
      </c>
      <c r="JX110" s="123">
        <v>105</v>
      </c>
      <c r="JY110" s="425"/>
      <c r="JZ110" s="423"/>
      <c r="KA110" s="423"/>
      <c r="KB110" s="423"/>
      <c r="KC110" s="423"/>
      <c r="KD110" s="203"/>
      <c r="KE110" s="204"/>
      <c r="KF110" s="600" t="str">
        <f t="shared" si="227"/>
        <v/>
      </c>
      <c r="KG110" s="601"/>
      <c r="KH110" s="603"/>
      <c r="KI110" s="602" t="str">
        <f t="shared" si="182"/>
        <v/>
      </c>
      <c r="KJ110" s="120" t="str">
        <f>IF(ISBLANK(KD110),"",IF(ISBLANK(KH110),0,KH110)*ion21Coop!$F$46/100+KF110-KH110)</f>
        <v/>
      </c>
      <c r="KL110" s="119">
        <f t="shared" si="183"/>
        <v>19</v>
      </c>
      <c r="KM110" s="427" t="str">
        <f t="shared" si="208"/>
        <v/>
      </c>
      <c r="KN110" s="123">
        <v>105</v>
      </c>
      <c r="KO110" s="425"/>
      <c r="KP110" s="423"/>
      <c r="KQ110" s="423"/>
      <c r="KR110" s="423"/>
      <c r="KS110" s="423"/>
      <c r="KT110" s="203"/>
      <c r="KU110" s="204"/>
      <c r="KV110" s="600" t="str">
        <f t="shared" si="228"/>
        <v/>
      </c>
      <c r="KW110" s="601"/>
      <c r="KX110" s="603"/>
      <c r="KY110" s="602" t="str">
        <f t="shared" si="184"/>
        <v/>
      </c>
      <c r="KZ110" s="120" t="str">
        <f>IF(ISBLANK(KT110),"",IF(ISBLANK(KX110),0,KX110)*ion21Coop!$F$46/100+KV110-KX110)</f>
        <v/>
      </c>
      <c r="LB110" s="119">
        <f t="shared" si="185"/>
        <v>20</v>
      </c>
      <c r="LC110" s="123" t="str">
        <f t="shared" si="209"/>
        <v/>
      </c>
      <c r="LD110" s="123">
        <v>105</v>
      </c>
      <c r="LE110" s="425"/>
      <c r="LF110" s="423"/>
      <c r="LG110" s="423"/>
      <c r="LH110" s="423"/>
      <c r="LI110" s="423"/>
      <c r="LJ110" s="203"/>
      <c r="LK110" s="204"/>
      <c r="LL110" s="120" t="str">
        <f t="shared" si="229"/>
        <v/>
      </c>
      <c r="LM110" s="601"/>
      <c r="LN110" s="603"/>
      <c r="LO110" s="599" t="str">
        <f t="shared" si="186"/>
        <v/>
      </c>
      <c r="LP110" s="120" t="str">
        <f>IF(ISBLANK(LJ110),"",IF(ISBLANK(LN110),0,LN110)*ion21Coop!$F$46/100+LL110-LN110)</f>
        <v/>
      </c>
      <c r="LR110" s="119">
        <f t="shared" si="187"/>
        <v>21</v>
      </c>
      <c r="LS110" s="123" t="str">
        <f t="shared" si="210"/>
        <v/>
      </c>
      <c r="LT110" s="123">
        <v>105</v>
      </c>
      <c r="LU110" s="425"/>
      <c r="LV110" s="423"/>
      <c r="LW110" s="423"/>
      <c r="LX110" s="423"/>
      <c r="LY110" s="423"/>
      <c r="LZ110" s="203"/>
      <c r="MA110" s="204"/>
      <c r="MB110" s="120" t="str">
        <f t="shared" si="230"/>
        <v/>
      </c>
      <c r="MC110" s="601"/>
      <c r="MD110" s="603"/>
      <c r="ME110" s="599" t="str">
        <f t="shared" si="188"/>
        <v/>
      </c>
      <c r="MF110" s="120" t="str">
        <f>IF(ISBLANK(LZ110),"",IF(ISBLANK(MD110),0,MD110)*ion21Coop!$F$46/100+MB110-MD110)</f>
        <v/>
      </c>
    </row>
    <row r="111" spans="10:344" x14ac:dyDescent="0.3">
      <c r="J111" s="119">
        <f t="shared" si="147"/>
        <v>1</v>
      </c>
      <c r="K111" s="123" t="str">
        <f t="shared" si="190"/>
        <v>YaJo</v>
      </c>
      <c r="L111" s="123">
        <v>106</v>
      </c>
      <c r="M111" s="585"/>
      <c r="N111" s="351"/>
      <c r="O111" s="351"/>
      <c r="P111" s="351"/>
      <c r="Q111" s="351"/>
      <c r="R111" s="202"/>
      <c r="S111" s="349"/>
      <c r="T111" s="120" t="str">
        <f t="shared" si="231"/>
        <v/>
      </c>
      <c r="U111" s="597"/>
      <c r="V111" s="598"/>
      <c r="W111" s="599" t="str">
        <f t="shared" si="148"/>
        <v/>
      </c>
      <c r="X111" s="120" t="str">
        <f>IF(ISBLANK(R111),"",IF(ISBLANK(V111),0,V111)*ion21Coop!$F$46/100+T111-V111)</f>
        <v/>
      </c>
      <c r="Y111" s="590"/>
      <c r="Z111" s="119">
        <f t="shared" si="149"/>
        <v>2</v>
      </c>
      <c r="AA111" s="123" t="str">
        <f t="shared" si="191"/>
        <v>GeLo</v>
      </c>
      <c r="AB111" s="123">
        <v>106</v>
      </c>
      <c r="AC111" s="616"/>
      <c r="AD111" s="423"/>
      <c r="AE111" s="423"/>
      <c r="AF111" s="423"/>
      <c r="AG111" s="423"/>
      <c r="AH111" s="203"/>
      <c r="AI111" s="204"/>
      <c r="AJ111" s="120" t="str">
        <f t="shared" si="211"/>
        <v/>
      </c>
      <c r="AK111" s="601"/>
      <c r="AL111" s="603"/>
      <c r="AM111" s="599" t="str">
        <f t="shared" si="150"/>
        <v/>
      </c>
      <c r="AN111" s="120" t="str">
        <f>IF(ISBLANK(AH111),"",IF(ISBLANK(AL111),0,AL111)*ion21Coop!$F$46/100+AJ111-AL111)</f>
        <v/>
      </c>
      <c r="AO111" s="577"/>
      <c r="AP111" s="119">
        <f t="shared" si="151"/>
        <v>3</v>
      </c>
      <c r="AQ111" s="123" t="str">
        <f t="shared" si="192"/>
        <v>MiDo</v>
      </c>
      <c r="AR111" s="123">
        <v>106</v>
      </c>
      <c r="AS111" s="585"/>
      <c r="AT111" s="351"/>
      <c r="AU111" s="351"/>
      <c r="AV111" s="351"/>
      <c r="AW111" s="351"/>
      <c r="AX111" s="202"/>
      <c r="AY111" s="349"/>
      <c r="AZ111" s="120" t="str">
        <f t="shared" si="212"/>
        <v/>
      </c>
      <c r="BA111" s="597"/>
      <c r="BB111" s="598"/>
      <c r="BC111" s="599" t="str">
        <f t="shared" si="152"/>
        <v/>
      </c>
      <c r="BD111" s="120" t="str">
        <f>IF(ISBLANK(AX111),"",IF(ISBLANK(BB111),0,BB111)*ion21Coop!$F$46/100+AZ111-BB111)</f>
        <v/>
      </c>
      <c r="BF111" s="119">
        <f t="shared" si="153"/>
        <v>4</v>
      </c>
      <c r="BG111" s="123" t="str">
        <f t="shared" si="193"/>
        <v>EmNi</v>
      </c>
      <c r="BH111" s="123">
        <v>106</v>
      </c>
      <c r="BI111" s="585"/>
      <c r="BJ111" s="351"/>
      <c r="BK111" s="351"/>
      <c r="BL111" s="351"/>
      <c r="BM111" s="351"/>
      <c r="BN111" s="202"/>
      <c r="BO111" s="349"/>
      <c r="BP111" s="120" t="str">
        <f t="shared" si="213"/>
        <v/>
      </c>
      <c r="BQ111" s="597"/>
      <c r="BR111" s="598"/>
      <c r="BS111" s="599" t="str">
        <f t="shared" si="154"/>
        <v/>
      </c>
      <c r="BT111" s="120" t="str">
        <f>IF(ISBLANK(BN111),"",IF(ISBLANK(BR111),0,BR111)*ion21Coop!$F$46/100+BP111-BR111)</f>
        <v/>
      </c>
      <c r="BU111" s="590"/>
      <c r="BV111" s="119">
        <f t="shared" si="155"/>
        <v>5</v>
      </c>
      <c r="BW111" s="123" t="str">
        <f t="shared" si="194"/>
        <v>HeJe</v>
      </c>
      <c r="BX111" s="123">
        <v>106</v>
      </c>
      <c r="BY111" s="616"/>
      <c r="BZ111" s="423"/>
      <c r="CA111" s="423"/>
      <c r="CB111" s="423"/>
      <c r="CC111" s="423"/>
      <c r="CD111" s="203"/>
      <c r="CE111" s="204"/>
      <c r="CF111" s="120" t="str">
        <f t="shared" si="214"/>
        <v/>
      </c>
      <c r="CG111" s="601"/>
      <c r="CH111" s="603"/>
      <c r="CI111" s="599" t="str">
        <f t="shared" si="156"/>
        <v/>
      </c>
      <c r="CJ111" s="120" t="str">
        <f>IF(ISBLANK(CD111),"",IF(ISBLANK(CH111),0,CH111)*ion21Coop!$F$46/100+CF111-CH111)</f>
        <v/>
      </c>
      <c r="CK111" s="590"/>
      <c r="CL111" s="119">
        <f t="shared" si="157"/>
        <v>6</v>
      </c>
      <c r="CM111" s="123" t="str">
        <f t="shared" si="195"/>
        <v/>
      </c>
      <c r="CN111" s="123">
        <v>106</v>
      </c>
      <c r="CO111" s="616"/>
      <c r="CP111" s="423"/>
      <c r="CQ111" s="423"/>
      <c r="CR111" s="423"/>
      <c r="CS111" s="423"/>
      <c r="CT111" s="203"/>
      <c r="CU111" s="204"/>
      <c r="CV111" s="120" t="str">
        <f t="shared" si="215"/>
        <v/>
      </c>
      <c r="CW111" s="601"/>
      <c r="CX111" s="603"/>
      <c r="CY111" s="599" t="str">
        <f t="shared" si="158"/>
        <v/>
      </c>
      <c r="CZ111" s="120" t="str">
        <f>IF(ISBLANK(CT111),"",IF(ISBLANK(CX111),0,CX111)*ion21Coop!$F$46/100+CV111-CX111)</f>
        <v/>
      </c>
      <c r="DB111" s="119">
        <f t="shared" si="159"/>
        <v>7</v>
      </c>
      <c r="DC111" s="123" t="str">
        <f t="shared" si="196"/>
        <v/>
      </c>
      <c r="DD111" s="123">
        <v>106</v>
      </c>
      <c r="DE111" s="616"/>
      <c r="DF111" s="423"/>
      <c r="DG111" s="423"/>
      <c r="DH111" s="423"/>
      <c r="DI111" s="423"/>
      <c r="DJ111" s="203"/>
      <c r="DK111" s="204"/>
      <c r="DL111" s="120" t="str">
        <f t="shared" si="216"/>
        <v/>
      </c>
      <c r="DM111" s="601"/>
      <c r="DN111" s="603"/>
      <c r="DO111" s="599" t="str">
        <f t="shared" si="160"/>
        <v/>
      </c>
      <c r="DP111" s="120" t="str">
        <f>IF(ISBLANK(DJ111),"",IF(ISBLANK(DN111),0,DN111)*ion21Coop!$F$46/100+DL111-DN111)</f>
        <v/>
      </c>
      <c r="DQ111" s="590"/>
      <c r="DR111" s="119">
        <f t="shared" si="161"/>
        <v>8</v>
      </c>
      <c r="DS111" s="123" t="str">
        <f t="shared" si="197"/>
        <v/>
      </c>
      <c r="DT111" s="123">
        <v>106</v>
      </c>
      <c r="DU111" s="616"/>
      <c r="DV111" s="423"/>
      <c r="DW111" s="423"/>
      <c r="DX111" s="423"/>
      <c r="DY111" s="423"/>
      <c r="DZ111" s="203"/>
      <c r="EA111" s="204"/>
      <c r="EB111" s="120" t="str">
        <f t="shared" si="217"/>
        <v/>
      </c>
      <c r="EC111" s="601"/>
      <c r="ED111" s="603"/>
      <c r="EE111" s="599" t="str">
        <f t="shared" si="162"/>
        <v/>
      </c>
      <c r="EF111" s="120" t="str">
        <f>IF(ISBLANK(DZ111),"",IF(ISBLANK(ED111),0,ED111)*ion21Coop!$F$46/100+EB111-ED111)</f>
        <v/>
      </c>
      <c r="EG111" s="590"/>
      <c r="EH111" s="119">
        <f t="shared" si="163"/>
        <v>9</v>
      </c>
      <c r="EI111" s="427" t="str">
        <f t="shared" si="198"/>
        <v/>
      </c>
      <c r="EJ111" s="123">
        <v>106</v>
      </c>
      <c r="EK111" s="425"/>
      <c r="EL111" s="423"/>
      <c r="EM111" s="423"/>
      <c r="EN111" s="423"/>
      <c r="EO111" s="423"/>
      <c r="EP111" s="203"/>
      <c r="EQ111" s="204"/>
      <c r="ER111" s="600" t="str">
        <f t="shared" si="218"/>
        <v/>
      </c>
      <c r="ES111" s="601"/>
      <c r="ET111" s="603"/>
      <c r="EU111" s="602" t="str">
        <f t="shared" si="164"/>
        <v/>
      </c>
      <c r="EV111" s="120" t="str">
        <f>IF(ISBLANK(EP111),"",IF(ISBLANK(ET111),0,ET111)*ion21Coop!$F$46/100+ER111-ET111)</f>
        <v/>
      </c>
      <c r="EX111" s="119">
        <f t="shared" si="165"/>
        <v>10</v>
      </c>
      <c r="EY111" s="427" t="str">
        <f t="shared" si="199"/>
        <v/>
      </c>
      <c r="EZ111" s="123">
        <v>106</v>
      </c>
      <c r="FA111" s="425"/>
      <c r="FB111" s="423"/>
      <c r="FC111" s="423"/>
      <c r="FD111" s="423"/>
      <c r="FE111" s="423"/>
      <c r="FF111" s="203"/>
      <c r="FG111" s="204"/>
      <c r="FH111" s="600" t="str">
        <f t="shared" si="219"/>
        <v/>
      </c>
      <c r="FI111" s="601"/>
      <c r="FJ111" s="603"/>
      <c r="FK111" s="602" t="str">
        <f t="shared" si="166"/>
        <v/>
      </c>
      <c r="FL111" s="120" t="str">
        <f>IF(ISBLANK(FF111),"",IF(ISBLANK(FJ111),0,FJ111)*ion21Coop!$F$46/100+FH111-FJ111)</f>
        <v/>
      </c>
      <c r="FM111" s="590"/>
      <c r="FN111" s="119">
        <f t="shared" si="167"/>
        <v>11</v>
      </c>
      <c r="FO111" s="427" t="str">
        <f t="shared" si="200"/>
        <v/>
      </c>
      <c r="FP111" s="123">
        <v>106</v>
      </c>
      <c r="FQ111" s="425"/>
      <c r="FR111" s="423"/>
      <c r="FS111" s="423"/>
      <c r="FT111" s="423"/>
      <c r="FU111" s="423"/>
      <c r="FV111" s="203"/>
      <c r="FW111" s="204"/>
      <c r="FX111" s="600" t="str">
        <f t="shared" si="220"/>
        <v/>
      </c>
      <c r="FY111" s="601"/>
      <c r="FZ111" s="603"/>
      <c r="GA111" s="602" t="str">
        <f t="shared" si="168"/>
        <v/>
      </c>
      <c r="GB111" s="120" t="str">
        <f>IF(ISBLANK(FV111),"",IF(ISBLANK(FZ111),0,FZ111)*ion21Coop!$F$46/100+FX111-FZ111)</f>
        <v/>
      </c>
      <c r="GC111" s="590"/>
      <c r="GD111" s="119">
        <f t="shared" si="169"/>
        <v>12</v>
      </c>
      <c r="GE111" s="427" t="str">
        <f t="shared" si="201"/>
        <v/>
      </c>
      <c r="GF111" s="123">
        <v>106</v>
      </c>
      <c r="GG111" s="425"/>
      <c r="GH111" s="423"/>
      <c r="GI111" s="423"/>
      <c r="GJ111" s="423"/>
      <c r="GK111" s="423"/>
      <c r="GL111" s="203"/>
      <c r="GM111" s="204"/>
      <c r="GN111" s="600" t="str">
        <f t="shared" si="221"/>
        <v/>
      </c>
      <c r="GO111" s="601"/>
      <c r="GP111" s="603"/>
      <c r="GQ111" s="602" t="str">
        <f t="shared" si="170"/>
        <v/>
      </c>
      <c r="GR111" s="120" t="str">
        <f>IF(ISBLANK(GL111),"",IF(ISBLANK(GP111),0,GP111)*ion21Coop!$F$46/100+GN111-GP111)</f>
        <v/>
      </c>
      <c r="GT111" s="119">
        <f t="shared" si="171"/>
        <v>13</v>
      </c>
      <c r="GU111" s="427" t="str">
        <f t="shared" si="202"/>
        <v/>
      </c>
      <c r="GV111" s="123">
        <v>106</v>
      </c>
      <c r="GW111" s="425"/>
      <c r="GX111" s="423"/>
      <c r="GY111" s="423"/>
      <c r="GZ111" s="423"/>
      <c r="HA111" s="423"/>
      <c r="HB111" s="203"/>
      <c r="HC111" s="204"/>
      <c r="HD111" s="600" t="str">
        <f t="shared" si="222"/>
        <v/>
      </c>
      <c r="HE111" s="601"/>
      <c r="HF111" s="603"/>
      <c r="HG111" s="602" t="str">
        <f t="shared" si="172"/>
        <v/>
      </c>
      <c r="HH111" s="120" t="str">
        <f>IF(ISBLANK(HB111),"",IF(ISBLANK(HF111),0,HF111)*ion21Coop!$F$46/100+HD111-HF111)</f>
        <v/>
      </c>
      <c r="HI111" s="590"/>
      <c r="HJ111" s="119">
        <f t="shared" si="173"/>
        <v>14</v>
      </c>
      <c r="HK111" s="427" t="str">
        <f t="shared" si="203"/>
        <v/>
      </c>
      <c r="HL111" s="123">
        <v>106</v>
      </c>
      <c r="HM111" s="425"/>
      <c r="HN111" s="423"/>
      <c r="HO111" s="423"/>
      <c r="HP111" s="423"/>
      <c r="HQ111" s="423"/>
      <c r="HR111" s="203"/>
      <c r="HS111" s="204"/>
      <c r="HT111" s="600" t="str">
        <f t="shared" si="223"/>
        <v/>
      </c>
      <c r="HU111" s="601"/>
      <c r="HV111" s="603"/>
      <c r="HW111" s="602" t="str">
        <f t="shared" si="174"/>
        <v/>
      </c>
      <c r="HX111" s="120" t="str">
        <f>IF(ISBLANK(HR111),"",IF(ISBLANK(HV111),0,HV111)*ion21Coop!$F$46/100+HT111-HV111)</f>
        <v/>
      </c>
      <c r="HY111" s="590"/>
      <c r="HZ111" s="119">
        <f t="shared" si="175"/>
        <v>15</v>
      </c>
      <c r="IA111" s="427" t="str">
        <f t="shared" si="204"/>
        <v/>
      </c>
      <c r="IB111" s="123">
        <v>106</v>
      </c>
      <c r="IC111" s="425"/>
      <c r="ID111" s="423"/>
      <c r="IE111" s="423"/>
      <c r="IF111" s="423"/>
      <c r="IG111" s="423"/>
      <c r="IH111" s="203"/>
      <c r="II111" s="204"/>
      <c r="IJ111" s="600" t="str">
        <f t="shared" si="224"/>
        <v/>
      </c>
      <c r="IK111" s="601"/>
      <c r="IL111" s="603"/>
      <c r="IM111" s="602" t="str">
        <f t="shared" si="176"/>
        <v/>
      </c>
      <c r="IN111" s="120" t="str">
        <f>IF(ISBLANK(IH111),"",IF(ISBLANK(IL111),0,IL111)*ion21Coop!$F$46/100+IJ111-IL111)</f>
        <v/>
      </c>
      <c r="IP111" s="119">
        <f t="shared" si="177"/>
        <v>16</v>
      </c>
      <c r="IQ111" s="427" t="str">
        <f t="shared" si="205"/>
        <v/>
      </c>
      <c r="IR111" s="123">
        <v>106</v>
      </c>
      <c r="IS111" s="425"/>
      <c r="IT111" s="423"/>
      <c r="IU111" s="423"/>
      <c r="IV111" s="423"/>
      <c r="IW111" s="423"/>
      <c r="IX111" s="203"/>
      <c r="IY111" s="204"/>
      <c r="IZ111" s="600" t="str">
        <f t="shared" si="225"/>
        <v/>
      </c>
      <c r="JA111" s="601"/>
      <c r="JB111" s="603"/>
      <c r="JC111" s="602" t="str">
        <f t="shared" si="178"/>
        <v/>
      </c>
      <c r="JD111" s="120" t="str">
        <f>IF(ISBLANK(IX111),"",IF(ISBLANK(JB111),0,JB111)*ion21Coop!$F$46/100+IZ111-JB111)</f>
        <v/>
      </c>
      <c r="JF111" s="119">
        <f t="shared" si="179"/>
        <v>17</v>
      </c>
      <c r="JG111" s="427" t="str">
        <f t="shared" si="206"/>
        <v/>
      </c>
      <c r="JH111" s="123">
        <v>106</v>
      </c>
      <c r="JI111" s="425"/>
      <c r="JJ111" s="423"/>
      <c r="JK111" s="423"/>
      <c r="JL111" s="423"/>
      <c r="JM111" s="423"/>
      <c r="JN111" s="203"/>
      <c r="JO111" s="204"/>
      <c r="JP111" s="600" t="str">
        <f t="shared" si="226"/>
        <v/>
      </c>
      <c r="JQ111" s="601"/>
      <c r="JR111" s="603"/>
      <c r="JS111" s="602" t="str">
        <f t="shared" si="180"/>
        <v/>
      </c>
      <c r="JT111" s="120" t="str">
        <f>IF(ISBLANK(JN111),"",IF(ISBLANK(JR111),0,JR111)*ion21Coop!$F$46/100+JP111-JR111)</f>
        <v/>
      </c>
      <c r="JV111" s="119">
        <f t="shared" si="181"/>
        <v>18</v>
      </c>
      <c r="JW111" s="427" t="str">
        <f t="shared" si="207"/>
        <v/>
      </c>
      <c r="JX111" s="123">
        <v>106</v>
      </c>
      <c r="JY111" s="425"/>
      <c r="JZ111" s="423"/>
      <c r="KA111" s="423"/>
      <c r="KB111" s="423"/>
      <c r="KC111" s="423"/>
      <c r="KD111" s="203"/>
      <c r="KE111" s="204"/>
      <c r="KF111" s="600" t="str">
        <f t="shared" si="227"/>
        <v/>
      </c>
      <c r="KG111" s="601"/>
      <c r="KH111" s="603"/>
      <c r="KI111" s="602" t="str">
        <f t="shared" si="182"/>
        <v/>
      </c>
      <c r="KJ111" s="120" t="str">
        <f>IF(ISBLANK(KD111),"",IF(ISBLANK(KH111),0,KH111)*ion21Coop!$F$46/100+KF111-KH111)</f>
        <v/>
      </c>
      <c r="KL111" s="119">
        <f t="shared" si="183"/>
        <v>19</v>
      </c>
      <c r="KM111" s="427" t="str">
        <f t="shared" si="208"/>
        <v/>
      </c>
      <c r="KN111" s="123">
        <v>106</v>
      </c>
      <c r="KO111" s="425"/>
      <c r="KP111" s="423"/>
      <c r="KQ111" s="423"/>
      <c r="KR111" s="423"/>
      <c r="KS111" s="423"/>
      <c r="KT111" s="203"/>
      <c r="KU111" s="204"/>
      <c r="KV111" s="600" t="str">
        <f t="shared" si="228"/>
        <v/>
      </c>
      <c r="KW111" s="601"/>
      <c r="KX111" s="603"/>
      <c r="KY111" s="602" t="str">
        <f t="shared" si="184"/>
        <v/>
      </c>
      <c r="KZ111" s="120" t="str">
        <f>IF(ISBLANK(KT111),"",IF(ISBLANK(KX111),0,KX111)*ion21Coop!$F$46/100+KV111-KX111)</f>
        <v/>
      </c>
      <c r="LB111" s="119">
        <f t="shared" si="185"/>
        <v>20</v>
      </c>
      <c r="LC111" s="123" t="str">
        <f t="shared" si="209"/>
        <v/>
      </c>
      <c r="LD111" s="123">
        <v>106</v>
      </c>
      <c r="LE111" s="425"/>
      <c r="LF111" s="423"/>
      <c r="LG111" s="423"/>
      <c r="LH111" s="423"/>
      <c r="LI111" s="423"/>
      <c r="LJ111" s="203"/>
      <c r="LK111" s="204"/>
      <c r="LL111" s="120" t="str">
        <f t="shared" si="229"/>
        <v/>
      </c>
      <c r="LM111" s="601"/>
      <c r="LN111" s="603"/>
      <c r="LO111" s="599" t="str">
        <f t="shared" si="186"/>
        <v/>
      </c>
      <c r="LP111" s="120" t="str">
        <f>IF(ISBLANK(LJ111),"",IF(ISBLANK(LN111),0,LN111)*ion21Coop!$F$46/100+LL111-LN111)</f>
        <v/>
      </c>
      <c r="LR111" s="119">
        <f t="shared" si="187"/>
        <v>21</v>
      </c>
      <c r="LS111" s="123" t="str">
        <f t="shared" si="210"/>
        <v/>
      </c>
      <c r="LT111" s="123">
        <v>106</v>
      </c>
      <c r="LU111" s="425"/>
      <c r="LV111" s="423"/>
      <c r="LW111" s="423"/>
      <c r="LX111" s="423"/>
      <c r="LY111" s="423"/>
      <c r="LZ111" s="203"/>
      <c r="MA111" s="204"/>
      <c r="MB111" s="120" t="str">
        <f t="shared" si="230"/>
        <v/>
      </c>
      <c r="MC111" s="601"/>
      <c r="MD111" s="603"/>
      <c r="ME111" s="599" t="str">
        <f t="shared" si="188"/>
        <v/>
      </c>
      <c r="MF111" s="120" t="str">
        <f>IF(ISBLANK(LZ111),"",IF(ISBLANK(MD111),0,MD111)*ion21Coop!$F$46/100+MB111-MD111)</f>
        <v/>
      </c>
    </row>
    <row r="112" spans="10:344" x14ac:dyDescent="0.3">
      <c r="J112" s="119">
        <f t="shared" si="147"/>
        <v>1</v>
      </c>
      <c r="K112" s="123" t="str">
        <f t="shared" si="190"/>
        <v>YaJo</v>
      </c>
      <c r="L112" s="123">
        <v>107</v>
      </c>
      <c r="M112" s="585"/>
      <c r="N112" s="351"/>
      <c r="O112" s="351"/>
      <c r="P112" s="351"/>
      <c r="Q112" s="351"/>
      <c r="R112" s="202"/>
      <c r="S112" s="349"/>
      <c r="T112" s="120" t="str">
        <f t="shared" si="231"/>
        <v/>
      </c>
      <c r="U112" s="597"/>
      <c r="V112" s="598"/>
      <c r="W112" s="599" t="str">
        <f t="shared" si="148"/>
        <v/>
      </c>
      <c r="X112" s="120" t="str">
        <f>IF(ISBLANK(R112),"",IF(ISBLANK(V112),0,V112)*ion21Coop!$F$46/100+T112-V112)</f>
        <v/>
      </c>
      <c r="Y112" s="590"/>
      <c r="Z112" s="119">
        <f t="shared" si="149"/>
        <v>2</v>
      </c>
      <c r="AA112" s="123" t="str">
        <f t="shared" si="191"/>
        <v>GeLo</v>
      </c>
      <c r="AB112" s="123">
        <v>107</v>
      </c>
      <c r="AC112" s="616"/>
      <c r="AD112" s="423"/>
      <c r="AE112" s="423"/>
      <c r="AF112" s="423"/>
      <c r="AG112" s="423"/>
      <c r="AH112" s="203"/>
      <c r="AI112" s="204"/>
      <c r="AJ112" s="120" t="str">
        <f t="shared" si="211"/>
        <v/>
      </c>
      <c r="AK112" s="601"/>
      <c r="AL112" s="603"/>
      <c r="AM112" s="599" t="str">
        <f t="shared" si="150"/>
        <v/>
      </c>
      <c r="AN112" s="120" t="str">
        <f>IF(ISBLANK(AH112),"",IF(ISBLANK(AL112),0,AL112)*ion21Coop!$F$46/100+AJ112-AL112)</f>
        <v/>
      </c>
      <c r="AO112" s="577"/>
      <c r="AP112" s="119">
        <f t="shared" si="151"/>
        <v>3</v>
      </c>
      <c r="AQ112" s="123" t="str">
        <f t="shared" si="192"/>
        <v>MiDo</v>
      </c>
      <c r="AR112" s="123">
        <v>107</v>
      </c>
      <c r="AS112" s="585"/>
      <c r="AT112" s="351"/>
      <c r="AU112" s="351"/>
      <c r="AV112" s="351"/>
      <c r="AW112" s="351"/>
      <c r="AX112" s="202"/>
      <c r="AY112" s="349"/>
      <c r="AZ112" s="120" t="str">
        <f t="shared" si="212"/>
        <v/>
      </c>
      <c r="BA112" s="597"/>
      <c r="BB112" s="598"/>
      <c r="BC112" s="599" t="str">
        <f t="shared" si="152"/>
        <v/>
      </c>
      <c r="BD112" s="120" t="str">
        <f>IF(ISBLANK(AX112),"",IF(ISBLANK(BB112),0,BB112)*ion21Coop!$F$46/100+AZ112-BB112)</f>
        <v/>
      </c>
      <c r="BF112" s="119">
        <f t="shared" si="153"/>
        <v>4</v>
      </c>
      <c r="BG112" s="123" t="str">
        <f t="shared" si="193"/>
        <v>EmNi</v>
      </c>
      <c r="BH112" s="123">
        <v>107</v>
      </c>
      <c r="BI112" s="585"/>
      <c r="BJ112" s="351"/>
      <c r="BK112" s="351"/>
      <c r="BL112" s="351"/>
      <c r="BM112" s="351"/>
      <c r="BN112" s="202"/>
      <c r="BO112" s="349"/>
      <c r="BP112" s="120" t="str">
        <f t="shared" si="213"/>
        <v/>
      </c>
      <c r="BQ112" s="597"/>
      <c r="BR112" s="598"/>
      <c r="BS112" s="599" t="str">
        <f t="shared" si="154"/>
        <v/>
      </c>
      <c r="BT112" s="120" t="str">
        <f>IF(ISBLANK(BN112),"",IF(ISBLANK(BR112),0,BR112)*ion21Coop!$F$46/100+BP112-BR112)</f>
        <v/>
      </c>
      <c r="BU112" s="590"/>
      <c r="BV112" s="119">
        <f t="shared" si="155"/>
        <v>5</v>
      </c>
      <c r="BW112" s="123" t="str">
        <f t="shared" si="194"/>
        <v>HeJe</v>
      </c>
      <c r="BX112" s="123">
        <v>107</v>
      </c>
      <c r="BY112" s="616"/>
      <c r="BZ112" s="423"/>
      <c r="CA112" s="423"/>
      <c r="CB112" s="423"/>
      <c r="CC112" s="423"/>
      <c r="CD112" s="203"/>
      <c r="CE112" s="204"/>
      <c r="CF112" s="120" t="str">
        <f t="shared" si="214"/>
        <v/>
      </c>
      <c r="CG112" s="601"/>
      <c r="CH112" s="603"/>
      <c r="CI112" s="599" t="str">
        <f t="shared" si="156"/>
        <v/>
      </c>
      <c r="CJ112" s="120" t="str">
        <f>IF(ISBLANK(CD112),"",IF(ISBLANK(CH112),0,CH112)*ion21Coop!$F$46/100+CF112-CH112)</f>
        <v/>
      </c>
      <c r="CK112" s="590"/>
      <c r="CL112" s="119">
        <f t="shared" si="157"/>
        <v>6</v>
      </c>
      <c r="CM112" s="123" t="str">
        <f t="shared" si="195"/>
        <v/>
      </c>
      <c r="CN112" s="123">
        <v>107</v>
      </c>
      <c r="CO112" s="616"/>
      <c r="CP112" s="423"/>
      <c r="CQ112" s="423"/>
      <c r="CR112" s="423"/>
      <c r="CS112" s="423"/>
      <c r="CT112" s="203"/>
      <c r="CU112" s="204"/>
      <c r="CV112" s="120" t="str">
        <f t="shared" si="215"/>
        <v/>
      </c>
      <c r="CW112" s="601"/>
      <c r="CX112" s="603"/>
      <c r="CY112" s="599" t="str">
        <f t="shared" si="158"/>
        <v/>
      </c>
      <c r="CZ112" s="120" t="str">
        <f>IF(ISBLANK(CT112),"",IF(ISBLANK(CX112),0,CX112)*ion21Coop!$F$46/100+CV112-CX112)</f>
        <v/>
      </c>
      <c r="DB112" s="119">
        <f t="shared" si="159"/>
        <v>7</v>
      </c>
      <c r="DC112" s="123" t="str">
        <f t="shared" si="196"/>
        <v/>
      </c>
      <c r="DD112" s="123">
        <v>107</v>
      </c>
      <c r="DE112" s="616"/>
      <c r="DF112" s="423"/>
      <c r="DG112" s="423"/>
      <c r="DH112" s="423"/>
      <c r="DI112" s="423"/>
      <c r="DJ112" s="203"/>
      <c r="DK112" s="204"/>
      <c r="DL112" s="120" t="str">
        <f t="shared" si="216"/>
        <v/>
      </c>
      <c r="DM112" s="601"/>
      <c r="DN112" s="603"/>
      <c r="DO112" s="599" t="str">
        <f t="shared" si="160"/>
        <v/>
      </c>
      <c r="DP112" s="120" t="str">
        <f>IF(ISBLANK(DJ112),"",IF(ISBLANK(DN112),0,DN112)*ion21Coop!$F$46/100+DL112-DN112)</f>
        <v/>
      </c>
      <c r="DQ112" s="590"/>
      <c r="DR112" s="119">
        <f t="shared" si="161"/>
        <v>8</v>
      </c>
      <c r="DS112" s="123" t="str">
        <f t="shared" si="197"/>
        <v/>
      </c>
      <c r="DT112" s="123">
        <v>107</v>
      </c>
      <c r="DU112" s="616"/>
      <c r="DV112" s="423"/>
      <c r="DW112" s="423"/>
      <c r="DX112" s="423"/>
      <c r="DY112" s="423"/>
      <c r="DZ112" s="203"/>
      <c r="EA112" s="204"/>
      <c r="EB112" s="120" t="str">
        <f t="shared" si="217"/>
        <v/>
      </c>
      <c r="EC112" s="601"/>
      <c r="ED112" s="603"/>
      <c r="EE112" s="599" t="str">
        <f t="shared" si="162"/>
        <v/>
      </c>
      <c r="EF112" s="120" t="str">
        <f>IF(ISBLANK(DZ112),"",IF(ISBLANK(ED112),0,ED112)*ion21Coop!$F$46/100+EB112-ED112)</f>
        <v/>
      </c>
      <c r="EG112" s="590"/>
      <c r="EH112" s="119">
        <f t="shared" si="163"/>
        <v>9</v>
      </c>
      <c r="EI112" s="427" t="str">
        <f t="shared" si="198"/>
        <v/>
      </c>
      <c r="EJ112" s="123">
        <v>107</v>
      </c>
      <c r="EK112" s="425"/>
      <c r="EL112" s="423"/>
      <c r="EM112" s="423"/>
      <c r="EN112" s="423"/>
      <c r="EO112" s="423"/>
      <c r="EP112" s="203"/>
      <c r="EQ112" s="204"/>
      <c r="ER112" s="600" t="str">
        <f t="shared" si="218"/>
        <v/>
      </c>
      <c r="ES112" s="601"/>
      <c r="ET112" s="603"/>
      <c r="EU112" s="602" t="str">
        <f t="shared" si="164"/>
        <v/>
      </c>
      <c r="EV112" s="120" t="str">
        <f>IF(ISBLANK(EP112),"",IF(ISBLANK(ET112),0,ET112)*ion21Coop!$F$46/100+ER112-ET112)</f>
        <v/>
      </c>
      <c r="EX112" s="119">
        <f t="shared" si="165"/>
        <v>10</v>
      </c>
      <c r="EY112" s="427" t="str">
        <f t="shared" si="199"/>
        <v/>
      </c>
      <c r="EZ112" s="123">
        <v>107</v>
      </c>
      <c r="FA112" s="425"/>
      <c r="FB112" s="423"/>
      <c r="FC112" s="423"/>
      <c r="FD112" s="423"/>
      <c r="FE112" s="423"/>
      <c r="FF112" s="203"/>
      <c r="FG112" s="204"/>
      <c r="FH112" s="600" t="str">
        <f t="shared" si="219"/>
        <v/>
      </c>
      <c r="FI112" s="601"/>
      <c r="FJ112" s="603"/>
      <c r="FK112" s="602" t="str">
        <f t="shared" si="166"/>
        <v/>
      </c>
      <c r="FL112" s="120" t="str">
        <f>IF(ISBLANK(FF112),"",IF(ISBLANK(FJ112),0,FJ112)*ion21Coop!$F$46/100+FH112-FJ112)</f>
        <v/>
      </c>
      <c r="FM112" s="590"/>
      <c r="FN112" s="119">
        <f t="shared" si="167"/>
        <v>11</v>
      </c>
      <c r="FO112" s="427" t="str">
        <f t="shared" si="200"/>
        <v/>
      </c>
      <c r="FP112" s="123">
        <v>107</v>
      </c>
      <c r="FQ112" s="425"/>
      <c r="FR112" s="423"/>
      <c r="FS112" s="423"/>
      <c r="FT112" s="423"/>
      <c r="FU112" s="423"/>
      <c r="FV112" s="203"/>
      <c r="FW112" s="204"/>
      <c r="FX112" s="600" t="str">
        <f t="shared" si="220"/>
        <v/>
      </c>
      <c r="FY112" s="601"/>
      <c r="FZ112" s="603"/>
      <c r="GA112" s="602" t="str">
        <f t="shared" si="168"/>
        <v/>
      </c>
      <c r="GB112" s="120" t="str">
        <f>IF(ISBLANK(FV112),"",IF(ISBLANK(FZ112),0,FZ112)*ion21Coop!$F$46/100+FX112-FZ112)</f>
        <v/>
      </c>
      <c r="GC112" s="590"/>
      <c r="GD112" s="119">
        <f t="shared" si="169"/>
        <v>12</v>
      </c>
      <c r="GE112" s="427" t="str">
        <f t="shared" si="201"/>
        <v/>
      </c>
      <c r="GF112" s="123">
        <v>107</v>
      </c>
      <c r="GG112" s="425"/>
      <c r="GH112" s="423"/>
      <c r="GI112" s="423"/>
      <c r="GJ112" s="423"/>
      <c r="GK112" s="423"/>
      <c r="GL112" s="203"/>
      <c r="GM112" s="204"/>
      <c r="GN112" s="600" t="str">
        <f t="shared" si="221"/>
        <v/>
      </c>
      <c r="GO112" s="601"/>
      <c r="GP112" s="603"/>
      <c r="GQ112" s="602" t="str">
        <f t="shared" si="170"/>
        <v/>
      </c>
      <c r="GR112" s="120" t="str">
        <f>IF(ISBLANK(GL112),"",IF(ISBLANK(GP112),0,GP112)*ion21Coop!$F$46/100+GN112-GP112)</f>
        <v/>
      </c>
      <c r="GT112" s="119">
        <f t="shared" si="171"/>
        <v>13</v>
      </c>
      <c r="GU112" s="427" t="str">
        <f t="shared" si="202"/>
        <v/>
      </c>
      <c r="GV112" s="123">
        <v>107</v>
      </c>
      <c r="GW112" s="425"/>
      <c r="GX112" s="423"/>
      <c r="GY112" s="423"/>
      <c r="GZ112" s="423"/>
      <c r="HA112" s="423"/>
      <c r="HB112" s="203"/>
      <c r="HC112" s="204"/>
      <c r="HD112" s="600" t="str">
        <f t="shared" si="222"/>
        <v/>
      </c>
      <c r="HE112" s="601"/>
      <c r="HF112" s="603"/>
      <c r="HG112" s="602" t="str">
        <f t="shared" si="172"/>
        <v/>
      </c>
      <c r="HH112" s="120" t="str">
        <f>IF(ISBLANK(HB112),"",IF(ISBLANK(HF112),0,HF112)*ion21Coop!$F$46/100+HD112-HF112)</f>
        <v/>
      </c>
      <c r="HI112" s="590"/>
      <c r="HJ112" s="119">
        <f t="shared" si="173"/>
        <v>14</v>
      </c>
      <c r="HK112" s="427" t="str">
        <f t="shared" si="203"/>
        <v/>
      </c>
      <c r="HL112" s="123">
        <v>107</v>
      </c>
      <c r="HM112" s="425"/>
      <c r="HN112" s="423"/>
      <c r="HO112" s="423"/>
      <c r="HP112" s="423"/>
      <c r="HQ112" s="423"/>
      <c r="HR112" s="203"/>
      <c r="HS112" s="204"/>
      <c r="HT112" s="600" t="str">
        <f t="shared" si="223"/>
        <v/>
      </c>
      <c r="HU112" s="601"/>
      <c r="HV112" s="603"/>
      <c r="HW112" s="602" t="str">
        <f t="shared" si="174"/>
        <v/>
      </c>
      <c r="HX112" s="120" t="str">
        <f>IF(ISBLANK(HR112),"",IF(ISBLANK(HV112),0,HV112)*ion21Coop!$F$46/100+HT112-HV112)</f>
        <v/>
      </c>
      <c r="HY112" s="590"/>
      <c r="HZ112" s="119">
        <f t="shared" si="175"/>
        <v>15</v>
      </c>
      <c r="IA112" s="427" t="str">
        <f t="shared" si="204"/>
        <v/>
      </c>
      <c r="IB112" s="123">
        <v>107</v>
      </c>
      <c r="IC112" s="425"/>
      <c r="ID112" s="423"/>
      <c r="IE112" s="423"/>
      <c r="IF112" s="423"/>
      <c r="IG112" s="423"/>
      <c r="IH112" s="203"/>
      <c r="II112" s="204"/>
      <c r="IJ112" s="600" t="str">
        <f t="shared" si="224"/>
        <v/>
      </c>
      <c r="IK112" s="601"/>
      <c r="IL112" s="603"/>
      <c r="IM112" s="602" t="str">
        <f t="shared" si="176"/>
        <v/>
      </c>
      <c r="IN112" s="120" t="str">
        <f>IF(ISBLANK(IH112),"",IF(ISBLANK(IL112),0,IL112)*ion21Coop!$F$46/100+IJ112-IL112)</f>
        <v/>
      </c>
      <c r="IP112" s="119">
        <f t="shared" si="177"/>
        <v>16</v>
      </c>
      <c r="IQ112" s="427" t="str">
        <f t="shared" si="205"/>
        <v/>
      </c>
      <c r="IR112" s="123">
        <v>107</v>
      </c>
      <c r="IS112" s="425"/>
      <c r="IT112" s="423"/>
      <c r="IU112" s="423"/>
      <c r="IV112" s="423"/>
      <c r="IW112" s="423"/>
      <c r="IX112" s="203"/>
      <c r="IY112" s="204"/>
      <c r="IZ112" s="600" t="str">
        <f t="shared" si="225"/>
        <v/>
      </c>
      <c r="JA112" s="601"/>
      <c r="JB112" s="603"/>
      <c r="JC112" s="602" t="str">
        <f t="shared" si="178"/>
        <v/>
      </c>
      <c r="JD112" s="120" t="str">
        <f>IF(ISBLANK(IX112),"",IF(ISBLANK(JB112),0,JB112)*ion21Coop!$F$46/100+IZ112-JB112)</f>
        <v/>
      </c>
      <c r="JF112" s="119">
        <f t="shared" si="179"/>
        <v>17</v>
      </c>
      <c r="JG112" s="427" t="str">
        <f t="shared" si="206"/>
        <v/>
      </c>
      <c r="JH112" s="123">
        <v>107</v>
      </c>
      <c r="JI112" s="425"/>
      <c r="JJ112" s="423"/>
      <c r="JK112" s="423"/>
      <c r="JL112" s="423"/>
      <c r="JM112" s="423"/>
      <c r="JN112" s="203"/>
      <c r="JO112" s="204"/>
      <c r="JP112" s="600" t="str">
        <f t="shared" si="226"/>
        <v/>
      </c>
      <c r="JQ112" s="601"/>
      <c r="JR112" s="603"/>
      <c r="JS112" s="602" t="str">
        <f t="shared" si="180"/>
        <v/>
      </c>
      <c r="JT112" s="120" t="str">
        <f>IF(ISBLANK(JN112),"",IF(ISBLANK(JR112),0,JR112)*ion21Coop!$F$46/100+JP112-JR112)</f>
        <v/>
      </c>
      <c r="JV112" s="119">
        <f t="shared" si="181"/>
        <v>18</v>
      </c>
      <c r="JW112" s="427" t="str">
        <f t="shared" si="207"/>
        <v/>
      </c>
      <c r="JX112" s="123">
        <v>107</v>
      </c>
      <c r="JY112" s="425"/>
      <c r="JZ112" s="423"/>
      <c r="KA112" s="423"/>
      <c r="KB112" s="423"/>
      <c r="KC112" s="423"/>
      <c r="KD112" s="203"/>
      <c r="KE112" s="204"/>
      <c r="KF112" s="600" t="str">
        <f t="shared" si="227"/>
        <v/>
      </c>
      <c r="KG112" s="601"/>
      <c r="KH112" s="603"/>
      <c r="KI112" s="602" t="str">
        <f t="shared" si="182"/>
        <v/>
      </c>
      <c r="KJ112" s="120" t="str">
        <f>IF(ISBLANK(KD112),"",IF(ISBLANK(KH112),0,KH112)*ion21Coop!$F$46/100+KF112-KH112)</f>
        <v/>
      </c>
      <c r="KL112" s="119">
        <f t="shared" si="183"/>
        <v>19</v>
      </c>
      <c r="KM112" s="427" t="str">
        <f t="shared" si="208"/>
        <v/>
      </c>
      <c r="KN112" s="123">
        <v>107</v>
      </c>
      <c r="KO112" s="425"/>
      <c r="KP112" s="423"/>
      <c r="KQ112" s="423"/>
      <c r="KR112" s="423"/>
      <c r="KS112" s="423"/>
      <c r="KT112" s="203"/>
      <c r="KU112" s="204"/>
      <c r="KV112" s="600" t="str">
        <f t="shared" si="228"/>
        <v/>
      </c>
      <c r="KW112" s="601"/>
      <c r="KX112" s="603"/>
      <c r="KY112" s="602" t="str">
        <f t="shared" si="184"/>
        <v/>
      </c>
      <c r="KZ112" s="120" t="str">
        <f>IF(ISBLANK(KT112),"",IF(ISBLANK(KX112),0,KX112)*ion21Coop!$F$46/100+KV112-KX112)</f>
        <v/>
      </c>
      <c r="LB112" s="119">
        <f t="shared" si="185"/>
        <v>20</v>
      </c>
      <c r="LC112" s="123" t="str">
        <f t="shared" si="209"/>
        <v/>
      </c>
      <c r="LD112" s="123">
        <v>107</v>
      </c>
      <c r="LE112" s="425"/>
      <c r="LF112" s="423"/>
      <c r="LG112" s="423"/>
      <c r="LH112" s="423"/>
      <c r="LI112" s="423"/>
      <c r="LJ112" s="203"/>
      <c r="LK112" s="204"/>
      <c r="LL112" s="120" t="str">
        <f t="shared" si="229"/>
        <v/>
      </c>
      <c r="LM112" s="601"/>
      <c r="LN112" s="603"/>
      <c r="LO112" s="599" t="str">
        <f t="shared" si="186"/>
        <v/>
      </c>
      <c r="LP112" s="120" t="str">
        <f>IF(ISBLANK(LJ112),"",IF(ISBLANK(LN112),0,LN112)*ion21Coop!$F$46/100+LL112-LN112)</f>
        <v/>
      </c>
      <c r="LR112" s="119">
        <f t="shared" si="187"/>
        <v>21</v>
      </c>
      <c r="LS112" s="123" t="str">
        <f t="shared" si="210"/>
        <v/>
      </c>
      <c r="LT112" s="123">
        <v>107</v>
      </c>
      <c r="LU112" s="425"/>
      <c r="LV112" s="423"/>
      <c r="LW112" s="423"/>
      <c r="LX112" s="423"/>
      <c r="LY112" s="423"/>
      <c r="LZ112" s="203"/>
      <c r="MA112" s="204"/>
      <c r="MB112" s="120" t="str">
        <f t="shared" si="230"/>
        <v/>
      </c>
      <c r="MC112" s="601"/>
      <c r="MD112" s="603"/>
      <c r="ME112" s="599" t="str">
        <f t="shared" si="188"/>
        <v/>
      </c>
      <c r="MF112" s="120" t="str">
        <f>IF(ISBLANK(LZ112),"",IF(ISBLANK(MD112),0,MD112)*ion21Coop!$F$46/100+MB112-MD112)</f>
        <v/>
      </c>
    </row>
    <row r="113" spans="10:344" x14ac:dyDescent="0.3">
      <c r="J113" s="119">
        <f t="shared" si="147"/>
        <v>1</v>
      </c>
      <c r="K113" s="123" t="str">
        <f t="shared" si="190"/>
        <v>YaJo</v>
      </c>
      <c r="L113" s="123">
        <v>108</v>
      </c>
      <c r="M113" s="585"/>
      <c r="N113" s="351"/>
      <c r="O113" s="351"/>
      <c r="P113" s="351"/>
      <c r="Q113" s="351"/>
      <c r="R113" s="202"/>
      <c r="S113" s="349"/>
      <c r="T113" s="120" t="str">
        <f t="shared" si="231"/>
        <v/>
      </c>
      <c r="U113" s="597"/>
      <c r="V113" s="598"/>
      <c r="W113" s="599" t="str">
        <f t="shared" si="148"/>
        <v/>
      </c>
      <c r="X113" s="120" t="str">
        <f>IF(ISBLANK(R113),"",IF(ISBLANK(V113),0,V113)*ion21Coop!$F$46/100+T113-V113)</f>
        <v/>
      </c>
      <c r="Y113" s="590"/>
      <c r="Z113" s="119">
        <f t="shared" si="149"/>
        <v>2</v>
      </c>
      <c r="AA113" s="123" t="str">
        <f t="shared" si="191"/>
        <v>GeLo</v>
      </c>
      <c r="AB113" s="123">
        <v>108</v>
      </c>
      <c r="AC113" s="616"/>
      <c r="AD113" s="423"/>
      <c r="AE113" s="423"/>
      <c r="AF113" s="423"/>
      <c r="AG113" s="423"/>
      <c r="AH113" s="203"/>
      <c r="AI113" s="204"/>
      <c r="AJ113" s="120" t="str">
        <f t="shared" si="211"/>
        <v/>
      </c>
      <c r="AK113" s="601"/>
      <c r="AL113" s="603"/>
      <c r="AM113" s="599" t="str">
        <f t="shared" si="150"/>
        <v/>
      </c>
      <c r="AN113" s="120" t="str">
        <f>IF(ISBLANK(AH113),"",IF(ISBLANK(AL113),0,AL113)*ion21Coop!$F$46/100+AJ113-AL113)</f>
        <v/>
      </c>
      <c r="AO113" s="577"/>
      <c r="AP113" s="119">
        <f t="shared" si="151"/>
        <v>3</v>
      </c>
      <c r="AQ113" s="123" t="str">
        <f t="shared" si="192"/>
        <v>MiDo</v>
      </c>
      <c r="AR113" s="123">
        <v>108</v>
      </c>
      <c r="AS113" s="585"/>
      <c r="AT113" s="351"/>
      <c r="AU113" s="351"/>
      <c r="AV113" s="351"/>
      <c r="AW113" s="351"/>
      <c r="AX113" s="202"/>
      <c r="AY113" s="349"/>
      <c r="AZ113" s="120" t="str">
        <f t="shared" si="212"/>
        <v/>
      </c>
      <c r="BA113" s="597"/>
      <c r="BB113" s="598"/>
      <c r="BC113" s="599" t="str">
        <f t="shared" si="152"/>
        <v/>
      </c>
      <c r="BD113" s="120" t="str">
        <f>IF(ISBLANK(AX113),"",IF(ISBLANK(BB113),0,BB113)*ion21Coop!$F$46/100+AZ113-BB113)</f>
        <v/>
      </c>
      <c r="BF113" s="119">
        <f t="shared" si="153"/>
        <v>4</v>
      </c>
      <c r="BG113" s="123" t="str">
        <f t="shared" si="193"/>
        <v>EmNi</v>
      </c>
      <c r="BH113" s="123">
        <v>108</v>
      </c>
      <c r="BI113" s="585"/>
      <c r="BJ113" s="351"/>
      <c r="BK113" s="351"/>
      <c r="BL113" s="351"/>
      <c r="BM113" s="351"/>
      <c r="BN113" s="202"/>
      <c r="BO113" s="349"/>
      <c r="BP113" s="120" t="str">
        <f t="shared" si="213"/>
        <v/>
      </c>
      <c r="BQ113" s="597"/>
      <c r="BR113" s="598"/>
      <c r="BS113" s="599" t="str">
        <f t="shared" si="154"/>
        <v/>
      </c>
      <c r="BT113" s="120" t="str">
        <f>IF(ISBLANK(BN113),"",IF(ISBLANK(BR113),0,BR113)*ion21Coop!$F$46/100+BP113-BR113)</f>
        <v/>
      </c>
      <c r="BU113" s="590"/>
      <c r="BV113" s="119">
        <f t="shared" si="155"/>
        <v>5</v>
      </c>
      <c r="BW113" s="123" t="str">
        <f t="shared" si="194"/>
        <v>HeJe</v>
      </c>
      <c r="BX113" s="123">
        <v>108</v>
      </c>
      <c r="BY113" s="616"/>
      <c r="BZ113" s="423"/>
      <c r="CA113" s="423"/>
      <c r="CB113" s="423"/>
      <c r="CC113" s="423"/>
      <c r="CD113" s="203"/>
      <c r="CE113" s="204"/>
      <c r="CF113" s="120" t="str">
        <f t="shared" si="214"/>
        <v/>
      </c>
      <c r="CG113" s="601"/>
      <c r="CH113" s="603"/>
      <c r="CI113" s="599" t="str">
        <f t="shared" si="156"/>
        <v/>
      </c>
      <c r="CJ113" s="120" t="str">
        <f>IF(ISBLANK(CD113),"",IF(ISBLANK(CH113),0,CH113)*ion21Coop!$F$46/100+CF113-CH113)</f>
        <v/>
      </c>
      <c r="CK113" s="590"/>
      <c r="CL113" s="119">
        <f t="shared" si="157"/>
        <v>6</v>
      </c>
      <c r="CM113" s="123" t="str">
        <f t="shared" si="195"/>
        <v/>
      </c>
      <c r="CN113" s="123">
        <v>108</v>
      </c>
      <c r="CO113" s="616"/>
      <c r="CP113" s="423"/>
      <c r="CQ113" s="423"/>
      <c r="CR113" s="423"/>
      <c r="CS113" s="423"/>
      <c r="CT113" s="203"/>
      <c r="CU113" s="204"/>
      <c r="CV113" s="120" t="str">
        <f t="shared" si="215"/>
        <v/>
      </c>
      <c r="CW113" s="601"/>
      <c r="CX113" s="603"/>
      <c r="CY113" s="599" t="str">
        <f t="shared" si="158"/>
        <v/>
      </c>
      <c r="CZ113" s="120" t="str">
        <f>IF(ISBLANK(CT113),"",IF(ISBLANK(CX113),0,CX113)*ion21Coop!$F$46/100+CV113-CX113)</f>
        <v/>
      </c>
      <c r="DB113" s="119">
        <f t="shared" si="159"/>
        <v>7</v>
      </c>
      <c r="DC113" s="123" t="str">
        <f t="shared" si="196"/>
        <v/>
      </c>
      <c r="DD113" s="123">
        <v>108</v>
      </c>
      <c r="DE113" s="616"/>
      <c r="DF113" s="423"/>
      <c r="DG113" s="423"/>
      <c r="DH113" s="423"/>
      <c r="DI113" s="423"/>
      <c r="DJ113" s="203"/>
      <c r="DK113" s="204"/>
      <c r="DL113" s="120" t="str">
        <f t="shared" si="216"/>
        <v/>
      </c>
      <c r="DM113" s="601"/>
      <c r="DN113" s="603"/>
      <c r="DO113" s="599" t="str">
        <f t="shared" si="160"/>
        <v/>
      </c>
      <c r="DP113" s="120" t="str">
        <f>IF(ISBLANK(DJ113),"",IF(ISBLANK(DN113),0,DN113)*ion21Coop!$F$46/100+DL113-DN113)</f>
        <v/>
      </c>
      <c r="DQ113" s="590"/>
      <c r="DR113" s="119">
        <f t="shared" si="161"/>
        <v>8</v>
      </c>
      <c r="DS113" s="123" t="str">
        <f t="shared" si="197"/>
        <v/>
      </c>
      <c r="DT113" s="123">
        <v>108</v>
      </c>
      <c r="DU113" s="616"/>
      <c r="DV113" s="423"/>
      <c r="DW113" s="423"/>
      <c r="DX113" s="423"/>
      <c r="DY113" s="423"/>
      <c r="DZ113" s="203"/>
      <c r="EA113" s="204"/>
      <c r="EB113" s="120" t="str">
        <f t="shared" si="217"/>
        <v/>
      </c>
      <c r="EC113" s="601"/>
      <c r="ED113" s="603"/>
      <c r="EE113" s="599" t="str">
        <f t="shared" si="162"/>
        <v/>
      </c>
      <c r="EF113" s="120" t="str">
        <f>IF(ISBLANK(DZ113),"",IF(ISBLANK(ED113),0,ED113)*ion21Coop!$F$46/100+EB113-ED113)</f>
        <v/>
      </c>
      <c r="EG113" s="590"/>
      <c r="EH113" s="119">
        <f t="shared" si="163"/>
        <v>9</v>
      </c>
      <c r="EI113" s="427" t="str">
        <f t="shared" si="198"/>
        <v/>
      </c>
      <c r="EJ113" s="123">
        <v>108</v>
      </c>
      <c r="EK113" s="425"/>
      <c r="EL113" s="423"/>
      <c r="EM113" s="423"/>
      <c r="EN113" s="423"/>
      <c r="EO113" s="423"/>
      <c r="EP113" s="203"/>
      <c r="EQ113" s="204"/>
      <c r="ER113" s="600" t="str">
        <f t="shared" si="218"/>
        <v/>
      </c>
      <c r="ES113" s="601"/>
      <c r="ET113" s="603"/>
      <c r="EU113" s="602" t="str">
        <f t="shared" si="164"/>
        <v/>
      </c>
      <c r="EV113" s="120" t="str">
        <f>IF(ISBLANK(EP113),"",IF(ISBLANK(ET113),0,ET113)*ion21Coop!$F$46/100+ER113-ET113)</f>
        <v/>
      </c>
      <c r="EX113" s="119">
        <f t="shared" si="165"/>
        <v>10</v>
      </c>
      <c r="EY113" s="427" t="str">
        <f t="shared" si="199"/>
        <v/>
      </c>
      <c r="EZ113" s="123">
        <v>108</v>
      </c>
      <c r="FA113" s="425"/>
      <c r="FB113" s="423"/>
      <c r="FC113" s="423"/>
      <c r="FD113" s="423"/>
      <c r="FE113" s="423"/>
      <c r="FF113" s="203"/>
      <c r="FG113" s="204"/>
      <c r="FH113" s="600" t="str">
        <f t="shared" si="219"/>
        <v/>
      </c>
      <c r="FI113" s="601"/>
      <c r="FJ113" s="603"/>
      <c r="FK113" s="602" t="str">
        <f t="shared" si="166"/>
        <v/>
      </c>
      <c r="FL113" s="120" t="str">
        <f>IF(ISBLANK(FF113),"",IF(ISBLANK(FJ113),0,FJ113)*ion21Coop!$F$46/100+FH113-FJ113)</f>
        <v/>
      </c>
      <c r="FM113" s="590"/>
      <c r="FN113" s="119">
        <f t="shared" si="167"/>
        <v>11</v>
      </c>
      <c r="FO113" s="427" t="str">
        <f t="shared" si="200"/>
        <v/>
      </c>
      <c r="FP113" s="123">
        <v>108</v>
      </c>
      <c r="FQ113" s="425"/>
      <c r="FR113" s="423"/>
      <c r="FS113" s="423"/>
      <c r="FT113" s="423"/>
      <c r="FU113" s="423"/>
      <c r="FV113" s="203"/>
      <c r="FW113" s="204"/>
      <c r="FX113" s="600" t="str">
        <f t="shared" si="220"/>
        <v/>
      </c>
      <c r="FY113" s="601"/>
      <c r="FZ113" s="603"/>
      <c r="GA113" s="602" t="str">
        <f t="shared" si="168"/>
        <v/>
      </c>
      <c r="GB113" s="120" t="str">
        <f>IF(ISBLANK(FV113),"",IF(ISBLANK(FZ113),0,FZ113)*ion21Coop!$F$46/100+FX113-FZ113)</f>
        <v/>
      </c>
      <c r="GC113" s="590"/>
      <c r="GD113" s="119">
        <f t="shared" si="169"/>
        <v>12</v>
      </c>
      <c r="GE113" s="427" t="str">
        <f t="shared" si="201"/>
        <v/>
      </c>
      <c r="GF113" s="123">
        <v>108</v>
      </c>
      <c r="GG113" s="425"/>
      <c r="GH113" s="423"/>
      <c r="GI113" s="423"/>
      <c r="GJ113" s="423"/>
      <c r="GK113" s="423"/>
      <c r="GL113" s="203"/>
      <c r="GM113" s="204"/>
      <c r="GN113" s="600" t="str">
        <f t="shared" si="221"/>
        <v/>
      </c>
      <c r="GO113" s="601"/>
      <c r="GP113" s="603"/>
      <c r="GQ113" s="602" t="str">
        <f t="shared" si="170"/>
        <v/>
      </c>
      <c r="GR113" s="120" t="str">
        <f>IF(ISBLANK(GL113),"",IF(ISBLANK(GP113),0,GP113)*ion21Coop!$F$46/100+GN113-GP113)</f>
        <v/>
      </c>
      <c r="GT113" s="119">
        <f t="shared" si="171"/>
        <v>13</v>
      </c>
      <c r="GU113" s="427" t="str">
        <f t="shared" si="202"/>
        <v/>
      </c>
      <c r="GV113" s="123">
        <v>108</v>
      </c>
      <c r="GW113" s="425"/>
      <c r="GX113" s="423"/>
      <c r="GY113" s="423"/>
      <c r="GZ113" s="423"/>
      <c r="HA113" s="423"/>
      <c r="HB113" s="203"/>
      <c r="HC113" s="204"/>
      <c r="HD113" s="600" t="str">
        <f t="shared" si="222"/>
        <v/>
      </c>
      <c r="HE113" s="601"/>
      <c r="HF113" s="603"/>
      <c r="HG113" s="602" t="str">
        <f t="shared" si="172"/>
        <v/>
      </c>
      <c r="HH113" s="120" t="str">
        <f>IF(ISBLANK(HB113),"",IF(ISBLANK(HF113),0,HF113)*ion21Coop!$F$46/100+HD113-HF113)</f>
        <v/>
      </c>
      <c r="HI113" s="590"/>
      <c r="HJ113" s="119">
        <f t="shared" si="173"/>
        <v>14</v>
      </c>
      <c r="HK113" s="427" t="str">
        <f t="shared" si="203"/>
        <v/>
      </c>
      <c r="HL113" s="123">
        <v>108</v>
      </c>
      <c r="HM113" s="425"/>
      <c r="HN113" s="423"/>
      <c r="HO113" s="423"/>
      <c r="HP113" s="423"/>
      <c r="HQ113" s="423"/>
      <c r="HR113" s="203"/>
      <c r="HS113" s="204"/>
      <c r="HT113" s="600" t="str">
        <f t="shared" si="223"/>
        <v/>
      </c>
      <c r="HU113" s="601"/>
      <c r="HV113" s="603"/>
      <c r="HW113" s="602" t="str">
        <f t="shared" si="174"/>
        <v/>
      </c>
      <c r="HX113" s="120" t="str">
        <f>IF(ISBLANK(HR113),"",IF(ISBLANK(HV113),0,HV113)*ion21Coop!$F$46/100+HT113-HV113)</f>
        <v/>
      </c>
      <c r="HY113" s="590"/>
      <c r="HZ113" s="119">
        <f t="shared" si="175"/>
        <v>15</v>
      </c>
      <c r="IA113" s="427" t="str">
        <f t="shared" si="204"/>
        <v/>
      </c>
      <c r="IB113" s="123">
        <v>108</v>
      </c>
      <c r="IC113" s="425"/>
      <c r="ID113" s="423"/>
      <c r="IE113" s="423"/>
      <c r="IF113" s="423"/>
      <c r="IG113" s="423"/>
      <c r="IH113" s="203"/>
      <c r="II113" s="204"/>
      <c r="IJ113" s="600" t="str">
        <f t="shared" si="224"/>
        <v/>
      </c>
      <c r="IK113" s="601"/>
      <c r="IL113" s="603"/>
      <c r="IM113" s="602" t="str">
        <f t="shared" si="176"/>
        <v/>
      </c>
      <c r="IN113" s="120" t="str">
        <f>IF(ISBLANK(IH113),"",IF(ISBLANK(IL113),0,IL113)*ion21Coop!$F$46/100+IJ113-IL113)</f>
        <v/>
      </c>
      <c r="IP113" s="119">
        <f t="shared" si="177"/>
        <v>16</v>
      </c>
      <c r="IQ113" s="427" t="str">
        <f t="shared" si="205"/>
        <v/>
      </c>
      <c r="IR113" s="123">
        <v>108</v>
      </c>
      <c r="IS113" s="425"/>
      <c r="IT113" s="423"/>
      <c r="IU113" s="423"/>
      <c r="IV113" s="423"/>
      <c r="IW113" s="423"/>
      <c r="IX113" s="203"/>
      <c r="IY113" s="204"/>
      <c r="IZ113" s="600" t="str">
        <f t="shared" si="225"/>
        <v/>
      </c>
      <c r="JA113" s="601"/>
      <c r="JB113" s="603"/>
      <c r="JC113" s="602" t="str">
        <f t="shared" si="178"/>
        <v/>
      </c>
      <c r="JD113" s="120" t="str">
        <f>IF(ISBLANK(IX113),"",IF(ISBLANK(JB113),0,JB113)*ion21Coop!$F$46/100+IZ113-JB113)</f>
        <v/>
      </c>
      <c r="JF113" s="119">
        <f t="shared" si="179"/>
        <v>17</v>
      </c>
      <c r="JG113" s="427" t="str">
        <f t="shared" si="206"/>
        <v/>
      </c>
      <c r="JH113" s="123">
        <v>108</v>
      </c>
      <c r="JI113" s="425"/>
      <c r="JJ113" s="423"/>
      <c r="JK113" s="423"/>
      <c r="JL113" s="423"/>
      <c r="JM113" s="423"/>
      <c r="JN113" s="203"/>
      <c r="JO113" s="204"/>
      <c r="JP113" s="600" t="str">
        <f t="shared" si="226"/>
        <v/>
      </c>
      <c r="JQ113" s="601"/>
      <c r="JR113" s="603"/>
      <c r="JS113" s="602" t="str">
        <f t="shared" si="180"/>
        <v/>
      </c>
      <c r="JT113" s="120" t="str">
        <f>IF(ISBLANK(JN113),"",IF(ISBLANK(JR113),0,JR113)*ion21Coop!$F$46/100+JP113-JR113)</f>
        <v/>
      </c>
      <c r="JV113" s="119">
        <f t="shared" si="181"/>
        <v>18</v>
      </c>
      <c r="JW113" s="427" t="str">
        <f t="shared" si="207"/>
        <v/>
      </c>
      <c r="JX113" s="123">
        <v>108</v>
      </c>
      <c r="JY113" s="425"/>
      <c r="JZ113" s="423"/>
      <c r="KA113" s="423"/>
      <c r="KB113" s="423"/>
      <c r="KC113" s="423"/>
      <c r="KD113" s="203"/>
      <c r="KE113" s="204"/>
      <c r="KF113" s="600" t="str">
        <f t="shared" si="227"/>
        <v/>
      </c>
      <c r="KG113" s="601"/>
      <c r="KH113" s="603"/>
      <c r="KI113" s="602" t="str">
        <f t="shared" si="182"/>
        <v/>
      </c>
      <c r="KJ113" s="120" t="str">
        <f>IF(ISBLANK(KD113),"",IF(ISBLANK(KH113),0,KH113)*ion21Coop!$F$46/100+KF113-KH113)</f>
        <v/>
      </c>
      <c r="KL113" s="119">
        <f t="shared" si="183"/>
        <v>19</v>
      </c>
      <c r="KM113" s="427" t="str">
        <f t="shared" si="208"/>
        <v/>
      </c>
      <c r="KN113" s="123">
        <v>108</v>
      </c>
      <c r="KO113" s="425"/>
      <c r="KP113" s="423"/>
      <c r="KQ113" s="423"/>
      <c r="KR113" s="423"/>
      <c r="KS113" s="423"/>
      <c r="KT113" s="203"/>
      <c r="KU113" s="204"/>
      <c r="KV113" s="600" t="str">
        <f t="shared" si="228"/>
        <v/>
      </c>
      <c r="KW113" s="601"/>
      <c r="KX113" s="603"/>
      <c r="KY113" s="602" t="str">
        <f t="shared" si="184"/>
        <v/>
      </c>
      <c r="KZ113" s="120" t="str">
        <f>IF(ISBLANK(KT113),"",IF(ISBLANK(KX113),0,KX113)*ion21Coop!$F$46/100+KV113-KX113)</f>
        <v/>
      </c>
      <c r="LB113" s="119">
        <f t="shared" si="185"/>
        <v>20</v>
      </c>
      <c r="LC113" s="123" t="str">
        <f t="shared" si="209"/>
        <v/>
      </c>
      <c r="LD113" s="123">
        <v>108</v>
      </c>
      <c r="LE113" s="425"/>
      <c r="LF113" s="423"/>
      <c r="LG113" s="423"/>
      <c r="LH113" s="423"/>
      <c r="LI113" s="423"/>
      <c r="LJ113" s="203"/>
      <c r="LK113" s="204"/>
      <c r="LL113" s="120" t="str">
        <f t="shared" si="229"/>
        <v/>
      </c>
      <c r="LM113" s="601"/>
      <c r="LN113" s="603"/>
      <c r="LO113" s="599" t="str">
        <f t="shared" si="186"/>
        <v/>
      </c>
      <c r="LP113" s="120" t="str">
        <f>IF(ISBLANK(LJ113),"",IF(ISBLANK(LN113),0,LN113)*ion21Coop!$F$46/100+LL113-LN113)</f>
        <v/>
      </c>
      <c r="LR113" s="119">
        <f t="shared" si="187"/>
        <v>21</v>
      </c>
      <c r="LS113" s="123" t="str">
        <f t="shared" si="210"/>
        <v/>
      </c>
      <c r="LT113" s="123">
        <v>108</v>
      </c>
      <c r="LU113" s="425"/>
      <c r="LV113" s="423"/>
      <c r="LW113" s="423"/>
      <c r="LX113" s="423"/>
      <c r="LY113" s="423"/>
      <c r="LZ113" s="203"/>
      <c r="MA113" s="204"/>
      <c r="MB113" s="120" t="str">
        <f t="shared" si="230"/>
        <v/>
      </c>
      <c r="MC113" s="601"/>
      <c r="MD113" s="603"/>
      <c r="ME113" s="599" t="str">
        <f t="shared" si="188"/>
        <v/>
      </c>
      <c r="MF113" s="120" t="str">
        <f>IF(ISBLANK(LZ113),"",IF(ISBLANK(MD113),0,MD113)*ion21Coop!$F$46/100+MB113-MD113)</f>
        <v/>
      </c>
    </row>
    <row r="114" spans="10:344" x14ac:dyDescent="0.3">
      <c r="J114" s="119">
        <f t="shared" si="147"/>
        <v>1</v>
      </c>
      <c r="K114" s="123" t="str">
        <f t="shared" si="190"/>
        <v>YaJo</v>
      </c>
      <c r="L114" s="123">
        <v>109</v>
      </c>
      <c r="M114" s="585"/>
      <c r="N114" s="351"/>
      <c r="O114" s="351"/>
      <c r="P114" s="351"/>
      <c r="Q114" s="351"/>
      <c r="R114" s="202"/>
      <c r="S114" s="349"/>
      <c r="T114" s="120" t="str">
        <f t="shared" si="231"/>
        <v/>
      </c>
      <c r="U114" s="597"/>
      <c r="V114" s="598"/>
      <c r="W114" s="599" t="str">
        <f t="shared" si="148"/>
        <v/>
      </c>
      <c r="X114" s="120" t="str">
        <f>IF(ISBLANK(R114),"",IF(ISBLANK(V114),0,V114)*ion21Coop!$F$46/100+T114-V114)</f>
        <v/>
      </c>
      <c r="Y114" s="590"/>
      <c r="Z114" s="119">
        <f t="shared" si="149"/>
        <v>2</v>
      </c>
      <c r="AA114" s="123" t="str">
        <f t="shared" si="191"/>
        <v>GeLo</v>
      </c>
      <c r="AB114" s="123">
        <v>109</v>
      </c>
      <c r="AC114" s="616"/>
      <c r="AD114" s="423"/>
      <c r="AE114" s="423"/>
      <c r="AF114" s="423"/>
      <c r="AG114" s="423"/>
      <c r="AH114" s="203"/>
      <c r="AI114" s="204"/>
      <c r="AJ114" s="120" t="str">
        <f t="shared" si="211"/>
        <v/>
      </c>
      <c r="AK114" s="601"/>
      <c r="AL114" s="603"/>
      <c r="AM114" s="599" t="str">
        <f t="shared" si="150"/>
        <v/>
      </c>
      <c r="AN114" s="120" t="str">
        <f>IF(ISBLANK(AH114),"",IF(ISBLANK(AL114),0,AL114)*ion21Coop!$F$46/100+AJ114-AL114)</f>
        <v/>
      </c>
      <c r="AO114" s="577"/>
      <c r="AP114" s="119">
        <f t="shared" si="151"/>
        <v>3</v>
      </c>
      <c r="AQ114" s="123" t="str">
        <f t="shared" si="192"/>
        <v>MiDo</v>
      </c>
      <c r="AR114" s="123">
        <v>109</v>
      </c>
      <c r="AS114" s="585"/>
      <c r="AT114" s="351"/>
      <c r="AU114" s="351"/>
      <c r="AV114" s="351"/>
      <c r="AW114" s="351"/>
      <c r="AX114" s="202"/>
      <c r="AY114" s="349"/>
      <c r="AZ114" s="120" t="str">
        <f t="shared" si="212"/>
        <v/>
      </c>
      <c r="BA114" s="597"/>
      <c r="BB114" s="598"/>
      <c r="BC114" s="599" t="str">
        <f t="shared" si="152"/>
        <v/>
      </c>
      <c r="BD114" s="120" t="str">
        <f>IF(ISBLANK(AX114),"",IF(ISBLANK(BB114),0,BB114)*ion21Coop!$F$46/100+AZ114-BB114)</f>
        <v/>
      </c>
      <c r="BF114" s="119">
        <f t="shared" si="153"/>
        <v>4</v>
      </c>
      <c r="BG114" s="123" t="str">
        <f t="shared" si="193"/>
        <v>EmNi</v>
      </c>
      <c r="BH114" s="123">
        <v>109</v>
      </c>
      <c r="BI114" s="585"/>
      <c r="BJ114" s="351"/>
      <c r="BK114" s="351"/>
      <c r="BL114" s="351"/>
      <c r="BM114" s="351"/>
      <c r="BN114" s="202"/>
      <c r="BO114" s="349"/>
      <c r="BP114" s="120" t="str">
        <f t="shared" si="213"/>
        <v/>
      </c>
      <c r="BQ114" s="597"/>
      <c r="BR114" s="598"/>
      <c r="BS114" s="599" t="str">
        <f t="shared" si="154"/>
        <v/>
      </c>
      <c r="BT114" s="120" t="str">
        <f>IF(ISBLANK(BN114),"",IF(ISBLANK(BR114),0,BR114)*ion21Coop!$F$46/100+BP114-BR114)</f>
        <v/>
      </c>
      <c r="BU114" s="590"/>
      <c r="BV114" s="119">
        <f t="shared" si="155"/>
        <v>5</v>
      </c>
      <c r="BW114" s="123" t="str">
        <f t="shared" si="194"/>
        <v>HeJe</v>
      </c>
      <c r="BX114" s="123">
        <v>109</v>
      </c>
      <c r="BY114" s="616"/>
      <c r="BZ114" s="423"/>
      <c r="CA114" s="423"/>
      <c r="CB114" s="423"/>
      <c r="CC114" s="423"/>
      <c r="CD114" s="203"/>
      <c r="CE114" s="204"/>
      <c r="CF114" s="120" t="str">
        <f t="shared" si="214"/>
        <v/>
      </c>
      <c r="CG114" s="601"/>
      <c r="CH114" s="603"/>
      <c r="CI114" s="599" t="str">
        <f t="shared" si="156"/>
        <v/>
      </c>
      <c r="CJ114" s="120" t="str">
        <f>IF(ISBLANK(CD114),"",IF(ISBLANK(CH114),0,CH114)*ion21Coop!$F$46/100+CF114-CH114)</f>
        <v/>
      </c>
      <c r="CK114" s="590"/>
      <c r="CL114" s="119">
        <f t="shared" si="157"/>
        <v>6</v>
      </c>
      <c r="CM114" s="123" t="str">
        <f t="shared" si="195"/>
        <v/>
      </c>
      <c r="CN114" s="123">
        <v>109</v>
      </c>
      <c r="CO114" s="616"/>
      <c r="CP114" s="423"/>
      <c r="CQ114" s="423"/>
      <c r="CR114" s="423"/>
      <c r="CS114" s="423"/>
      <c r="CT114" s="203"/>
      <c r="CU114" s="204"/>
      <c r="CV114" s="120" t="str">
        <f t="shared" si="215"/>
        <v/>
      </c>
      <c r="CW114" s="601"/>
      <c r="CX114" s="603"/>
      <c r="CY114" s="599" t="str">
        <f t="shared" si="158"/>
        <v/>
      </c>
      <c r="CZ114" s="120" t="str">
        <f>IF(ISBLANK(CT114),"",IF(ISBLANK(CX114),0,CX114)*ion21Coop!$F$46/100+CV114-CX114)</f>
        <v/>
      </c>
      <c r="DB114" s="119">
        <f t="shared" si="159"/>
        <v>7</v>
      </c>
      <c r="DC114" s="123" t="str">
        <f t="shared" si="196"/>
        <v/>
      </c>
      <c r="DD114" s="123">
        <v>109</v>
      </c>
      <c r="DE114" s="616"/>
      <c r="DF114" s="423"/>
      <c r="DG114" s="423"/>
      <c r="DH114" s="423"/>
      <c r="DI114" s="423"/>
      <c r="DJ114" s="203"/>
      <c r="DK114" s="204"/>
      <c r="DL114" s="120" t="str">
        <f t="shared" si="216"/>
        <v/>
      </c>
      <c r="DM114" s="601"/>
      <c r="DN114" s="603"/>
      <c r="DO114" s="599" t="str">
        <f t="shared" si="160"/>
        <v/>
      </c>
      <c r="DP114" s="120" t="str">
        <f>IF(ISBLANK(DJ114),"",IF(ISBLANK(DN114),0,DN114)*ion21Coop!$F$46/100+DL114-DN114)</f>
        <v/>
      </c>
      <c r="DQ114" s="590"/>
      <c r="DR114" s="119">
        <f t="shared" si="161"/>
        <v>8</v>
      </c>
      <c r="DS114" s="123" t="str">
        <f t="shared" si="197"/>
        <v/>
      </c>
      <c r="DT114" s="123">
        <v>109</v>
      </c>
      <c r="DU114" s="616"/>
      <c r="DV114" s="423"/>
      <c r="DW114" s="423"/>
      <c r="DX114" s="423"/>
      <c r="DY114" s="423"/>
      <c r="DZ114" s="203"/>
      <c r="EA114" s="204"/>
      <c r="EB114" s="120" t="str">
        <f t="shared" si="217"/>
        <v/>
      </c>
      <c r="EC114" s="601"/>
      <c r="ED114" s="603"/>
      <c r="EE114" s="599" t="str">
        <f t="shared" si="162"/>
        <v/>
      </c>
      <c r="EF114" s="120" t="str">
        <f>IF(ISBLANK(DZ114),"",IF(ISBLANK(ED114),0,ED114)*ion21Coop!$F$46/100+EB114-ED114)</f>
        <v/>
      </c>
      <c r="EG114" s="590"/>
      <c r="EH114" s="119">
        <f t="shared" si="163"/>
        <v>9</v>
      </c>
      <c r="EI114" s="427" t="str">
        <f t="shared" si="198"/>
        <v/>
      </c>
      <c r="EJ114" s="123">
        <v>109</v>
      </c>
      <c r="EK114" s="425"/>
      <c r="EL114" s="423"/>
      <c r="EM114" s="423"/>
      <c r="EN114" s="423"/>
      <c r="EO114" s="423"/>
      <c r="EP114" s="203"/>
      <c r="EQ114" s="204"/>
      <c r="ER114" s="600" t="str">
        <f t="shared" si="218"/>
        <v/>
      </c>
      <c r="ES114" s="601"/>
      <c r="ET114" s="603"/>
      <c r="EU114" s="602" t="str">
        <f t="shared" si="164"/>
        <v/>
      </c>
      <c r="EV114" s="120" t="str">
        <f>IF(ISBLANK(EP114),"",IF(ISBLANK(ET114),0,ET114)*ion21Coop!$F$46/100+ER114-ET114)</f>
        <v/>
      </c>
      <c r="EX114" s="119">
        <f t="shared" si="165"/>
        <v>10</v>
      </c>
      <c r="EY114" s="427" t="str">
        <f t="shared" si="199"/>
        <v/>
      </c>
      <c r="EZ114" s="123">
        <v>109</v>
      </c>
      <c r="FA114" s="425"/>
      <c r="FB114" s="423"/>
      <c r="FC114" s="423"/>
      <c r="FD114" s="423"/>
      <c r="FE114" s="423"/>
      <c r="FF114" s="203"/>
      <c r="FG114" s="204"/>
      <c r="FH114" s="600" t="str">
        <f t="shared" si="219"/>
        <v/>
      </c>
      <c r="FI114" s="601"/>
      <c r="FJ114" s="603"/>
      <c r="FK114" s="602" t="str">
        <f t="shared" si="166"/>
        <v/>
      </c>
      <c r="FL114" s="120" t="str">
        <f>IF(ISBLANK(FF114),"",IF(ISBLANK(FJ114),0,FJ114)*ion21Coop!$F$46/100+FH114-FJ114)</f>
        <v/>
      </c>
      <c r="FM114" s="590"/>
      <c r="FN114" s="119">
        <f t="shared" si="167"/>
        <v>11</v>
      </c>
      <c r="FO114" s="427" t="str">
        <f t="shared" si="200"/>
        <v/>
      </c>
      <c r="FP114" s="123">
        <v>109</v>
      </c>
      <c r="FQ114" s="425"/>
      <c r="FR114" s="423"/>
      <c r="FS114" s="423"/>
      <c r="FT114" s="423"/>
      <c r="FU114" s="423"/>
      <c r="FV114" s="203"/>
      <c r="FW114" s="204"/>
      <c r="FX114" s="600" t="str">
        <f t="shared" si="220"/>
        <v/>
      </c>
      <c r="FY114" s="601"/>
      <c r="FZ114" s="603"/>
      <c r="GA114" s="602" t="str">
        <f t="shared" si="168"/>
        <v/>
      </c>
      <c r="GB114" s="120" t="str">
        <f>IF(ISBLANK(FV114),"",IF(ISBLANK(FZ114),0,FZ114)*ion21Coop!$F$46/100+FX114-FZ114)</f>
        <v/>
      </c>
      <c r="GC114" s="590"/>
      <c r="GD114" s="119">
        <f t="shared" si="169"/>
        <v>12</v>
      </c>
      <c r="GE114" s="427" t="str">
        <f t="shared" si="201"/>
        <v/>
      </c>
      <c r="GF114" s="123">
        <v>109</v>
      </c>
      <c r="GG114" s="425"/>
      <c r="GH114" s="423"/>
      <c r="GI114" s="423"/>
      <c r="GJ114" s="423"/>
      <c r="GK114" s="423"/>
      <c r="GL114" s="203"/>
      <c r="GM114" s="204"/>
      <c r="GN114" s="600" t="str">
        <f t="shared" si="221"/>
        <v/>
      </c>
      <c r="GO114" s="601"/>
      <c r="GP114" s="603"/>
      <c r="GQ114" s="602" t="str">
        <f t="shared" si="170"/>
        <v/>
      </c>
      <c r="GR114" s="120" t="str">
        <f>IF(ISBLANK(GL114),"",IF(ISBLANK(GP114),0,GP114)*ion21Coop!$F$46/100+GN114-GP114)</f>
        <v/>
      </c>
      <c r="GT114" s="119">
        <f t="shared" si="171"/>
        <v>13</v>
      </c>
      <c r="GU114" s="427" t="str">
        <f t="shared" si="202"/>
        <v/>
      </c>
      <c r="GV114" s="123">
        <v>109</v>
      </c>
      <c r="GW114" s="425"/>
      <c r="GX114" s="423"/>
      <c r="GY114" s="423"/>
      <c r="GZ114" s="423"/>
      <c r="HA114" s="423"/>
      <c r="HB114" s="203"/>
      <c r="HC114" s="204"/>
      <c r="HD114" s="600" t="str">
        <f t="shared" si="222"/>
        <v/>
      </c>
      <c r="HE114" s="601"/>
      <c r="HF114" s="603"/>
      <c r="HG114" s="602" t="str">
        <f t="shared" si="172"/>
        <v/>
      </c>
      <c r="HH114" s="120" t="str">
        <f>IF(ISBLANK(HB114),"",IF(ISBLANK(HF114),0,HF114)*ion21Coop!$F$46/100+HD114-HF114)</f>
        <v/>
      </c>
      <c r="HI114" s="590"/>
      <c r="HJ114" s="119">
        <f t="shared" si="173"/>
        <v>14</v>
      </c>
      <c r="HK114" s="427" t="str">
        <f t="shared" si="203"/>
        <v/>
      </c>
      <c r="HL114" s="123">
        <v>109</v>
      </c>
      <c r="HM114" s="425"/>
      <c r="HN114" s="423"/>
      <c r="HO114" s="423"/>
      <c r="HP114" s="423"/>
      <c r="HQ114" s="423"/>
      <c r="HR114" s="203"/>
      <c r="HS114" s="204"/>
      <c r="HT114" s="600" t="str">
        <f t="shared" si="223"/>
        <v/>
      </c>
      <c r="HU114" s="601"/>
      <c r="HV114" s="603"/>
      <c r="HW114" s="602" t="str">
        <f t="shared" si="174"/>
        <v/>
      </c>
      <c r="HX114" s="120" t="str">
        <f>IF(ISBLANK(HR114),"",IF(ISBLANK(HV114),0,HV114)*ion21Coop!$F$46/100+HT114-HV114)</f>
        <v/>
      </c>
      <c r="HY114" s="590"/>
      <c r="HZ114" s="119">
        <f t="shared" si="175"/>
        <v>15</v>
      </c>
      <c r="IA114" s="427" t="str">
        <f t="shared" si="204"/>
        <v/>
      </c>
      <c r="IB114" s="123">
        <v>109</v>
      </c>
      <c r="IC114" s="425"/>
      <c r="ID114" s="423"/>
      <c r="IE114" s="423"/>
      <c r="IF114" s="423"/>
      <c r="IG114" s="423"/>
      <c r="IH114" s="203"/>
      <c r="II114" s="204"/>
      <c r="IJ114" s="600" t="str">
        <f t="shared" si="224"/>
        <v/>
      </c>
      <c r="IK114" s="601"/>
      <c r="IL114" s="603"/>
      <c r="IM114" s="602" t="str">
        <f t="shared" si="176"/>
        <v/>
      </c>
      <c r="IN114" s="120" t="str">
        <f>IF(ISBLANK(IH114),"",IF(ISBLANK(IL114),0,IL114)*ion21Coop!$F$46/100+IJ114-IL114)</f>
        <v/>
      </c>
      <c r="IP114" s="119">
        <f t="shared" si="177"/>
        <v>16</v>
      </c>
      <c r="IQ114" s="427" t="str">
        <f t="shared" si="205"/>
        <v/>
      </c>
      <c r="IR114" s="123">
        <v>109</v>
      </c>
      <c r="IS114" s="425"/>
      <c r="IT114" s="423"/>
      <c r="IU114" s="423"/>
      <c r="IV114" s="423"/>
      <c r="IW114" s="423"/>
      <c r="IX114" s="203"/>
      <c r="IY114" s="204"/>
      <c r="IZ114" s="600" t="str">
        <f t="shared" si="225"/>
        <v/>
      </c>
      <c r="JA114" s="601"/>
      <c r="JB114" s="603"/>
      <c r="JC114" s="602" t="str">
        <f t="shared" si="178"/>
        <v/>
      </c>
      <c r="JD114" s="120" t="str">
        <f>IF(ISBLANK(IX114),"",IF(ISBLANK(JB114),0,JB114)*ion21Coop!$F$46/100+IZ114-JB114)</f>
        <v/>
      </c>
      <c r="JF114" s="119">
        <f t="shared" si="179"/>
        <v>17</v>
      </c>
      <c r="JG114" s="427" t="str">
        <f t="shared" si="206"/>
        <v/>
      </c>
      <c r="JH114" s="123">
        <v>109</v>
      </c>
      <c r="JI114" s="425"/>
      <c r="JJ114" s="423"/>
      <c r="JK114" s="423"/>
      <c r="JL114" s="423"/>
      <c r="JM114" s="423"/>
      <c r="JN114" s="203"/>
      <c r="JO114" s="204"/>
      <c r="JP114" s="600" t="str">
        <f t="shared" si="226"/>
        <v/>
      </c>
      <c r="JQ114" s="601"/>
      <c r="JR114" s="603"/>
      <c r="JS114" s="602" t="str">
        <f t="shared" si="180"/>
        <v/>
      </c>
      <c r="JT114" s="120" t="str">
        <f>IF(ISBLANK(JN114),"",IF(ISBLANK(JR114),0,JR114)*ion21Coop!$F$46/100+JP114-JR114)</f>
        <v/>
      </c>
      <c r="JV114" s="119">
        <f t="shared" si="181"/>
        <v>18</v>
      </c>
      <c r="JW114" s="427" t="str">
        <f t="shared" si="207"/>
        <v/>
      </c>
      <c r="JX114" s="123">
        <v>109</v>
      </c>
      <c r="JY114" s="425"/>
      <c r="JZ114" s="423"/>
      <c r="KA114" s="423"/>
      <c r="KB114" s="423"/>
      <c r="KC114" s="423"/>
      <c r="KD114" s="203"/>
      <c r="KE114" s="204"/>
      <c r="KF114" s="600" t="str">
        <f t="shared" si="227"/>
        <v/>
      </c>
      <c r="KG114" s="601"/>
      <c r="KH114" s="603"/>
      <c r="KI114" s="602" t="str">
        <f t="shared" si="182"/>
        <v/>
      </c>
      <c r="KJ114" s="120" t="str">
        <f>IF(ISBLANK(KD114),"",IF(ISBLANK(KH114),0,KH114)*ion21Coop!$F$46/100+KF114-KH114)</f>
        <v/>
      </c>
      <c r="KL114" s="119">
        <f t="shared" si="183"/>
        <v>19</v>
      </c>
      <c r="KM114" s="427" t="str">
        <f t="shared" si="208"/>
        <v/>
      </c>
      <c r="KN114" s="123">
        <v>109</v>
      </c>
      <c r="KO114" s="425"/>
      <c r="KP114" s="423"/>
      <c r="KQ114" s="423"/>
      <c r="KR114" s="423"/>
      <c r="KS114" s="423"/>
      <c r="KT114" s="203"/>
      <c r="KU114" s="204"/>
      <c r="KV114" s="600" t="str">
        <f t="shared" si="228"/>
        <v/>
      </c>
      <c r="KW114" s="601"/>
      <c r="KX114" s="603"/>
      <c r="KY114" s="602" t="str">
        <f t="shared" si="184"/>
        <v/>
      </c>
      <c r="KZ114" s="120" t="str">
        <f>IF(ISBLANK(KT114),"",IF(ISBLANK(KX114),0,KX114)*ion21Coop!$F$46/100+KV114-KX114)</f>
        <v/>
      </c>
      <c r="LB114" s="119">
        <f t="shared" si="185"/>
        <v>20</v>
      </c>
      <c r="LC114" s="123" t="str">
        <f t="shared" si="209"/>
        <v/>
      </c>
      <c r="LD114" s="123">
        <v>109</v>
      </c>
      <c r="LE114" s="425"/>
      <c r="LF114" s="423"/>
      <c r="LG114" s="423"/>
      <c r="LH114" s="423"/>
      <c r="LI114" s="423"/>
      <c r="LJ114" s="203"/>
      <c r="LK114" s="204"/>
      <c r="LL114" s="120" t="str">
        <f t="shared" si="229"/>
        <v/>
      </c>
      <c r="LM114" s="601"/>
      <c r="LN114" s="603"/>
      <c r="LO114" s="599" t="str">
        <f t="shared" si="186"/>
        <v/>
      </c>
      <c r="LP114" s="120" t="str">
        <f>IF(ISBLANK(LJ114),"",IF(ISBLANK(LN114),0,LN114)*ion21Coop!$F$46/100+LL114-LN114)</f>
        <v/>
      </c>
      <c r="LR114" s="119">
        <f t="shared" si="187"/>
        <v>21</v>
      </c>
      <c r="LS114" s="123" t="str">
        <f t="shared" si="210"/>
        <v/>
      </c>
      <c r="LT114" s="123">
        <v>109</v>
      </c>
      <c r="LU114" s="425"/>
      <c r="LV114" s="423"/>
      <c r="LW114" s="423"/>
      <c r="LX114" s="423"/>
      <c r="LY114" s="423"/>
      <c r="LZ114" s="203"/>
      <c r="MA114" s="204"/>
      <c r="MB114" s="120" t="str">
        <f t="shared" si="230"/>
        <v/>
      </c>
      <c r="MC114" s="601"/>
      <c r="MD114" s="603"/>
      <c r="ME114" s="599" t="str">
        <f t="shared" si="188"/>
        <v/>
      </c>
      <c r="MF114" s="120" t="str">
        <f>IF(ISBLANK(LZ114),"",IF(ISBLANK(MD114),0,MD114)*ion21Coop!$F$46/100+MB114-MD114)</f>
        <v/>
      </c>
    </row>
    <row r="115" spans="10:344" x14ac:dyDescent="0.3">
      <c r="J115" s="119">
        <f t="shared" si="147"/>
        <v>1</v>
      </c>
      <c r="K115" s="123" t="str">
        <f t="shared" si="190"/>
        <v>YaJo</v>
      </c>
      <c r="L115" s="123">
        <v>110</v>
      </c>
      <c r="M115" s="585"/>
      <c r="N115" s="351"/>
      <c r="O115" s="351"/>
      <c r="P115" s="351"/>
      <c r="Q115" s="351"/>
      <c r="R115" s="202"/>
      <c r="S115" s="349"/>
      <c r="T115" s="120" t="str">
        <f t="shared" si="231"/>
        <v/>
      </c>
      <c r="U115" s="597"/>
      <c r="V115" s="598"/>
      <c r="W115" s="599" t="str">
        <f t="shared" si="148"/>
        <v/>
      </c>
      <c r="X115" s="120" t="str">
        <f>IF(ISBLANK(R115),"",IF(ISBLANK(V115),0,V115)*ion21Coop!$F$46/100+T115-V115)</f>
        <v/>
      </c>
      <c r="Y115" s="590"/>
      <c r="Z115" s="119">
        <f t="shared" si="149"/>
        <v>2</v>
      </c>
      <c r="AA115" s="123" t="str">
        <f t="shared" si="191"/>
        <v>GeLo</v>
      </c>
      <c r="AB115" s="123">
        <v>110</v>
      </c>
      <c r="AC115" s="616"/>
      <c r="AD115" s="423"/>
      <c r="AE115" s="423"/>
      <c r="AF115" s="423"/>
      <c r="AG115" s="423"/>
      <c r="AH115" s="203"/>
      <c r="AI115" s="204"/>
      <c r="AJ115" s="120" t="str">
        <f t="shared" si="211"/>
        <v/>
      </c>
      <c r="AK115" s="601"/>
      <c r="AL115" s="603"/>
      <c r="AM115" s="599" t="str">
        <f t="shared" si="150"/>
        <v/>
      </c>
      <c r="AN115" s="120" t="str">
        <f>IF(ISBLANK(AH115),"",IF(ISBLANK(AL115),0,AL115)*ion21Coop!$F$46/100+AJ115-AL115)</f>
        <v/>
      </c>
      <c r="AO115" s="577"/>
      <c r="AP115" s="119">
        <f t="shared" si="151"/>
        <v>3</v>
      </c>
      <c r="AQ115" s="123" t="str">
        <f t="shared" si="192"/>
        <v>MiDo</v>
      </c>
      <c r="AR115" s="123">
        <v>110</v>
      </c>
      <c r="AS115" s="585"/>
      <c r="AT115" s="351"/>
      <c r="AU115" s="351"/>
      <c r="AV115" s="351"/>
      <c r="AW115" s="351"/>
      <c r="AX115" s="202"/>
      <c r="AY115" s="349"/>
      <c r="AZ115" s="120" t="str">
        <f t="shared" si="212"/>
        <v/>
      </c>
      <c r="BA115" s="597"/>
      <c r="BB115" s="598"/>
      <c r="BC115" s="599" t="str">
        <f t="shared" si="152"/>
        <v/>
      </c>
      <c r="BD115" s="120" t="str">
        <f>IF(ISBLANK(AX115),"",IF(ISBLANK(BB115),0,BB115)*ion21Coop!$F$46/100+AZ115-BB115)</f>
        <v/>
      </c>
      <c r="BF115" s="119">
        <f t="shared" si="153"/>
        <v>4</v>
      </c>
      <c r="BG115" s="123" t="str">
        <f t="shared" si="193"/>
        <v>EmNi</v>
      </c>
      <c r="BH115" s="123">
        <v>110</v>
      </c>
      <c r="BI115" s="585"/>
      <c r="BJ115" s="351"/>
      <c r="BK115" s="351"/>
      <c r="BL115" s="351"/>
      <c r="BM115" s="351"/>
      <c r="BN115" s="202"/>
      <c r="BO115" s="349"/>
      <c r="BP115" s="120" t="str">
        <f t="shared" si="213"/>
        <v/>
      </c>
      <c r="BQ115" s="597"/>
      <c r="BR115" s="598"/>
      <c r="BS115" s="599" t="str">
        <f t="shared" si="154"/>
        <v/>
      </c>
      <c r="BT115" s="120" t="str">
        <f>IF(ISBLANK(BN115),"",IF(ISBLANK(BR115),0,BR115)*ion21Coop!$F$46/100+BP115-BR115)</f>
        <v/>
      </c>
      <c r="BU115" s="590"/>
      <c r="BV115" s="119">
        <f t="shared" si="155"/>
        <v>5</v>
      </c>
      <c r="BW115" s="123" t="str">
        <f t="shared" si="194"/>
        <v>HeJe</v>
      </c>
      <c r="BX115" s="123">
        <v>110</v>
      </c>
      <c r="BY115" s="616"/>
      <c r="BZ115" s="423"/>
      <c r="CA115" s="423"/>
      <c r="CB115" s="423"/>
      <c r="CC115" s="423"/>
      <c r="CD115" s="203"/>
      <c r="CE115" s="204"/>
      <c r="CF115" s="120" t="str">
        <f t="shared" si="214"/>
        <v/>
      </c>
      <c r="CG115" s="601"/>
      <c r="CH115" s="603"/>
      <c r="CI115" s="599" t="str">
        <f t="shared" si="156"/>
        <v/>
      </c>
      <c r="CJ115" s="120" t="str">
        <f>IF(ISBLANK(CD115),"",IF(ISBLANK(CH115),0,CH115)*ion21Coop!$F$46/100+CF115-CH115)</f>
        <v/>
      </c>
      <c r="CK115" s="590"/>
      <c r="CL115" s="119">
        <f t="shared" si="157"/>
        <v>6</v>
      </c>
      <c r="CM115" s="123" t="str">
        <f t="shared" si="195"/>
        <v/>
      </c>
      <c r="CN115" s="123">
        <v>110</v>
      </c>
      <c r="CO115" s="616"/>
      <c r="CP115" s="423"/>
      <c r="CQ115" s="423"/>
      <c r="CR115" s="423"/>
      <c r="CS115" s="423"/>
      <c r="CT115" s="203"/>
      <c r="CU115" s="204"/>
      <c r="CV115" s="120" t="str">
        <f t="shared" si="215"/>
        <v/>
      </c>
      <c r="CW115" s="601"/>
      <c r="CX115" s="603"/>
      <c r="CY115" s="599" t="str">
        <f t="shared" si="158"/>
        <v/>
      </c>
      <c r="CZ115" s="120" t="str">
        <f>IF(ISBLANK(CT115),"",IF(ISBLANK(CX115),0,CX115)*ion21Coop!$F$46/100+CV115-CX115)</f>
        <v/>
      </c>
      <c r="DB115" s="119">
        <f t="shared" si="159"/>
        <v>7</v>
      </c>
      <c r="DC115" s="123" t="str">
        <f t="shared" si="196"/>
        <v/>
      </c>
      <c r="DD115" s="123">
        <v>110</v>
      </c>
      <c r="DE115" s="616"/>
      <c r="DF115" s="423"/>
      <c r="DG115" s="423"/>
      <c r="DH115" s="423"/>
      <c r="DI115" s="423"/>
      <c r="DJ115" s="203"/>
      <c r="DK115" s="204"/>
      <c r="DL115" s="120" t="str">
        <f t="shared" si="216"/>
        <v/>
      </c>
      <c r="DM115" s="601"/>
      <c r="DN115" s="603"/>
      <c r="DO115" s="599" t="str">
        <f t="shared" si="160"/>
        <v/>
      </c>
      <c r="DP115" s="120" t="str">
        <f>IF(ISBLANK(DJ115),"",IF(ISBLANK(DN115),0,DN115)*ion21Coop!$F$46/100+DL115-DN115)</f>
        <v/>
      </c>
      <c r="DQ115" s="590"/>
      <c r="DR115" s="119">
        <f t="shared" si="161"/>
        <v>8</v>
      </c>
      <c r="DS115" s="123" t="str">
        <f t="shared" si="197"/>
        <v/>
      </c>
      <c r="DT115" s="123">
        <v>110</v>
      </c>
      <c r="DU115" s="616"/>
      <c r="DV115" s="423"/>
      <c r="DW115" s="423"/>
      <c r="DX115" s="423"/>
      <c r="DY115" s="423"/>
      <c r="DZ115" s="203"/>
      <c r="EA115" s="204"/>
      <c r="EB115" s="120" t="str">
        <f t="shared" si="217"/>
        <v/>
      </c>
      <c r="EC115" s="601"/>
      <c r="ED115" s="603"/>
      <c r="EE115" s="599" t="str">
        <f t="shared" si="162"/>
        <v/>
      </c>
      <c r="EF115" s="120" t="str">
        <f>IF(ISBLANK(DZ115),"",IF(ISBLANK(ED115),0,ED115)*ion21Coop!$F$46/100+EB115-ED115)</f>
        <v/>
      </c>
      <c r="EG115" s="590"/>
      <c r="EH115" s="119">
        <f t="shared" si="163"/>
        <v>9</v>
      </c>
      <c r="EI115" s="427" t="str">
        <f t="shared" si="198"/>
        <v/>
      </c>
      <c r="EJ115" s="123">
        <v>110</v>
      </c>
      <c r="EK115" s="425"/>
      <c r="EL115" s="423"/>
      <c r="EM115" s="423"/>
      <c r="EN115" s="423"/>
      <c r="EO115" s="423"/>
      <c r="EP115" s="203"/>
      <c r="EQ115" s="204"/>
      <c r="ER115" s="600" t="str">
        <f t="shared" si="218"/>
        <v/>
      </c>
      <c r="ES115" s="601"/>
      <c r="ET115" s="603"/>
      <c r="EU115" s="602" t="str">
        <f t="shared" si="164"/>
        <v/>
      </c>
      <c r="EV115" s="120" t="str">
        <f>IF(ISBLANK(EP115),"",IF(ISBLANK(ET115),0,ET115)*ion21Coop!$F$46/100+ER115-ET115)</f>
        <v/>
      </c>
      <c r="EX115" s="119">
        <f t="shared" si="165"/>
        <v>10</v>
      </c>
      <c r="EY115" s="427" t="str">
        <f t="shared" si="199"/>
        <v/>
      </c>
      <c r="EZ115" s="123">
        <v>110</v>
      </c>
      <c r="FA115" s="425"/>
      <c r="FB115" s="423"/>
      <c r="FC115" s="423"/>
      <c r="FD115" s="423"/>
      <c r="FE115" s="423"/>
      <c r="FF115" s="203"/>
      <c r="FG115" s="204"/>
      <c r="FH115" s="600" t="str">
        <f t="shared" si="219"/>
        <v/>
      </c>
      <c r="FI115" s="601"/>
      <c r="FJ115" s="603"/>
      <c r="FK115" s="602" t="str">
        <f t="shared" si="166"/>
        <v/>
      </c>
      <c r="FL115" s="120" t="str">
        <f>IF(ISBLANK(FF115),"",IF(ISBLANK(FJ115),0,FJ115)*ion21Coop!$F$46/100+FH115-FJ115)</f>
        <v/>
      </c>
      <c r="FM115" s="590"/>
      <c r="FN115" s="119">
        <f t="shared" si="167"/>
        <v>11</v>
      </c>
      <c r="FO115" s="427" t="str">
        <f t="shared" si="200"/>
        <v/>
      </c>
      <c r="FP115" s="123">
        <v>110</v>
      </c>
      <c r="FQ115" s="425"/>
      <c r="FR115" s="423"/>
      <c r="FS115" s="423"/>
      <c r="FT115" s="423"/>
      <c r="FU115" s="423"/>
      <c r="FV115" s="203"/>
      <c r="FW115" s="204"/>
      <c r="FX115" s="600" t="str">
        <f t="shared" si="220"/>
        <v/>
      </c>
      <c r="FY115" s="601"/>
      <c r="FZ115" s="603"/>
      <c r="GA115" s="602" t="str">
        <f t="shared" si="168"/>
        <v/>
      </c>
      <c r="GB115" s="120" t="str">
        <f>IF(ISBLANK(FV115),"",IF(ISBLANK(FZ115),0,FZ115)*ion21Coop!$F$46/100+FX115-FZ115)</f>
        <v/>
      </c>
      <c r="GC115" s="590"/>
      <c r="GD115" s="119">
        <f t="shared" si="169"/>
        <v>12</v>
      </c>
      <c r="GE115" s="427" t="str">
        <f t="shared" si="201"/>
        <v/>
      </c>
      <c r="GF115" s="123">
        <v>110</v>
      </c>
      <c r="GG115" s="425"/>
      <c r="GH115" s="423"/>
      <c r="GI115" s="423"/>
      <c r="GJ115" s="423"/>
      <c r="GK115" s="423"/>
      <c r="GL115" s="203"/>
      <c r="GM115" s="204"/>
      <c r="GN115" s="600" t="str">
        <f t="shared" si="221"/>
        <v/>
      </c>
      <c r="GO115" s="601"/>
      <c r="GP115" s="603"/>
      <c r="GQ115" s="602" t="str">
        <f t="shared" si="170"/>
        <v/>
      </c>
      <c r="GR115" s="120" t="str">
        <f>IF(ISBLANK(GL115),"",IF(ISBLANK(GP115),0,GP115)*ion21Coop!$F$46/100+GN115-GP115)</f>
        <v/>
      </c>
      <c r="GT115" s="119">
        <f t="shared" si="171"/>
        <v>13</v>
      </c>
      <c r="GU115" s="427" t="str">
        <f t="shared" si="202"/>
        <v/>
      </c>
      <c r="GV115" s="123">
        <v>110</v>
      </c>
      <c r="GW115" s="425"/>
      <c r="GX115" s="423"/>
      <c r="GY115" s="423"/>
      <c r="GZ115" s="423"/>
      <c r="HA115" s="423"/>
      <c r="HB115" s="203"/>
      <c r="HC115" s="204"/>
      <c r="HD115" s="600" t="str">
        <f t="shared" si="222"/>
        <v/>
      </c>
      <c r="HE115" s="601"/>
      <c r="HF115" s="603"/>
      <c r="HG115" s="602" t="str">
        <f t="shared" si="172"/>
        <v/>
      </c>
      <c r="HH115" s="120" t="str">
        <f>IF(ISBLANK(HB115),"",IF(ISBLANK(HF115),0,HF115)*ion21Coop!$F$46/100+HD115-HF115)</f>
        <v/>
      </c>
      <c r="HI115" s="590"/>
      <c r="HJ115" s="119">
        <f t="shared" si="173"/>
        <v>14</v>
      </c>
      <c r="HK115" s="427" t="str">
        <f t="shared" si="203"/>
        <v/>
      </c>
      <c r="HL115" s="123">
        <v>110</v>
      </c>
      <c r="HM115" s="425"/>
      <c r="HN115" s="423"/>
      <c r="HO115" s="423"/>
      <c r="HP115" s="423"/>
      <c r="HQ115" s="423"/>
      <c r="HR115" s="203"/>
      <c r="HS115" s="204"/>
      <c r="HT115" s="600" t="str">
        <f t="shared" si="223"/>
        <v/>
      </c>
      <c r="HU115" s="601"/>
      <c r="HV115" s="603"/>
      <c r="HW115" s="602" t="str">
        <f t="shared" si="174"/>
        <v/>
      </c>
      <c r="HX115" s="120" t="str">
        <f>IF(ISBLANK(HR115),"",IF(ISBLANK(HV115),0,HV115)*ion21Coop!$F$46/100+HT115-HV115)</f>
        <v/>
      </c>
      <c r="HY115" s="590"/>
      <c r="HZ115" s="119">
        <f t="shared" si="175"/>
        <v>15</v>
      </c>
      <c r="IA115" s="427" t="str">
        <f t="shared" si="204"/>
        <v/>
      </c>
      <c r="IB115" s="123">
        <v>110</v>
      </c>
      <c r="IC115" s="425"/>
      <c r="ID115" s="423"/>
      <c r="IE115" s="423"/>
      <c r="IF115" s="423"/>
      <c r="IG115" s="423"/>
      <c r="IH115" s="203"/>
      <c r="II115" s="204"/>
      <c r="IJ115" s="600" t="str">
        <f t="shared" si="224"/>
        <v/>
      </c>
      <c r="IK115" s="601"/>
      <c r="IL115" s="603"/>
      <c r="IM115" s="602" t="str">
        <f t="shared" si="176"/>
        <v/>
      </c>
      <c r="IN115" s="120" t="str">
        <f>IF(ISBLANK(IH115),"",IF(ISBLANK(IL115),0,IL115)*ion21Coop!$F$46/100+IJ115-IL115)</f>
        <v/>
      </c>
      <c r="IP115" s="119">
        <f t="shared" si="177"/>
        <v>16</v>
      </c>
      <c r="IQ115" s="427" t="str">
        <f t="shared" si="205"/>
        <v/>
      </c>
      <c r="IR115" s="123">
        <v>110</v>
      </c>
      <c r="IS115" s="425"/>
      <c r="IT115" s="423"/>
      <c r="IU115" s="423"/>
      <c r="IV115" s="423"/>
      <c r="IW115" s="423"/>
      <c r="IX115" s="203"/>
      <c r="IY115" s="204"/>
      <c r="IZ115" s="600" t="str">
        <f t="shared" si="225"/>
        <v/>
      </c>
      <c r="JA115" s="601"/>
      <c r="JB115" s="603"/>
      <c r="JC115" s="602" t="str">
        <f t="shared" si="178"/>
        <v/>
      </c>
      <c r="JD115" s="120" t="str">
        <f>IF(ISBLANK(IX115),"",IF(ISBLANK(JB115),0,JB115)*ion21Coop!$F$46/100+IZ115-JB115)</f>
        <v/>
      </c>
      <c r="JF115" s="119">
        <f t="shared" si="179"/>
        <v>17</v>
      </c>
      <c r="JG115" s="427" t="str">
        <f t="shared" si="206"/>
        <v/>
      </c>
      <c r="JH115" s="123">
        <v>110</v>
      </c>
      <c r="JI115" s="425"/>
      <c r="JJ115" s="423"/>
      <c r="JK115" s="423"/>
      <c r="JL115" s="423"/>
      <c r="JM115" s="423"/>
      <c r="JN115" s="203"/>
      <c r="JO115" s="204"/>
      <c r="JP115" s="600" t="str">
        <f t="shared" si="226"/>
        <v/>
      </c>
      <c r="JQ115" s="601"/>
      <c r="JR115" s="603"/>
      <c r="JS115" s="602" t="str">
        <f t="shared" si="180"/>
        <v/>
      </c>
      <c r="JT115" s="120" t="str">
        <f>IF(ISBLANK(JN115),"",IF(ISBLANK(JR115),0,JR115)*ion21Coop!$F$46/100+JP115-JR115)</f>
        <v/>
      </c>
      <c r="JV115" s="119">
        <f t="shared" si="181"/>
        <v>18</v>
      </c>
      <c r="JW115" s="427" t="str">
        <f t="shared" si="207"/>
        <v/>
      </c>
      <c r="JX115" s="123">
        <v>110</v>
      </c>
      <c r="JY115" s="425"/>
      <c r="JZ115" s="423"/>
      <c r="KA115" s="423"/>
      <c r="KB115" s="423"/>
      <c r="KC115" s="423"/>
      <c r="KD115" s="203"/>
      <c r="KE115" s="204"/>
      <c r="KF115" s="600" t="str">
        <f t="shared" si="227"/>
        <v/>
      </c>
      <c r="KG115" s="601"/>
      <c r="KH115" s="603"/>
      <c r="KI115" s="602" t="str">
        <f t="shared" si="182"/>
        <v/>
      </c>
      <c r="KJ115" s="120" t="str">
        <f>IF(ISBLANK(KD115),"",IF(ISBLANK(KH115),0,KH115)*ion21Coop!$F$46/100+KF115-KH115)</f>
        <v/>
      </c>
      <c r="KL115" s="119">
        <f t="shared" si="183"/>
        <v>19</v>
      </c>
      <c r="KM115" s="427" t="str">
        <f t="shared" si="208"/>
        <v/>
      </c>
      <c r="KN115" s="123">
        <v>110</v>
      </c>
      <c r="KO115" s="425"/>
      <c r="KP115" s="423"/>
      <c r="KQ115" s="423"/>
      <c r="KR115" s="423"/>
      <c r="KS115" s="423"/>
      <c r="KT115" s="203"/>
      <c r="KU115" s="204"/>
      <c r="KV115" s="600" t="str">
        <f t="shared" si="228"/>
        <v/>
      </c>
      <c r="KW115" s="601"/>
      <c r="KX115" s="603"/>
      <c r="KY115" s="602" t="str">
        <f t="shared" si="184"/>
        <v/>
      </c>
      <c r="KZ115" s="120" t="str">
        <f>IF(ISBLANK(KT115),"",IF(ISBLANK(KX115),0,KX115)*ion21Coop!$F$46/100+KV115-KX115)</f>
        <v/>
      </c>
      <c r="LB115" s="119">
        <f t="shared" si="185"/>
        <v>20</v>
      </c>
      <c r="LC115" s="123" t="str">
        <f t="shared" si="209"/>
        <v/>
      </c>
      <c r="LD115" s="123">
        <v>110</v>
      </c>
      <c r="LE115" s="425"/>
      <c r="LF115" s="423"/>
      <c r="LG115" s="423"/>
      <c r="LH115" s="423"/>
      <c r="LI115" s="423"/>
      <c r="LJ115" s="203"/>
      <c r="LK115" s="204"/>
      <c r="LL115" s="120" t="str">
        <f t="shared" si="229"/>
        <v/>
      </c>
      <c r="LM115" s="601"/>
      <c r="LN115" s="603"/>
      <c r="LO115" s="599" t="str">
        <f t="shared" si="186"/>
        <v/>
      </c>
      <c r="LP115" s="120" t="str">
        <f>IF(ISBLANK(LJ115),"",IF(ISBLANK(LN115),0,LN115)*ion21Coop!$F$46/100+LL115-LN115)</f>
        <v/>
      </c>
      <c r="LR115" s="119">
        <f t="shared" si="187"/>
        <v>21</v>
      </c>
      <c r="LS115" s="123" t="str">
        <f t="shared" si="210"/>
        <v/>
      </c>
      <c r="LT115" s="123">
        <v>110</v>
      </c>
      <c r="LU115" s="425"/>
      <c r="LV115" s="423"/>
      <c r="LW115" s="423"/>
      <c r="LX115" s="423"/>
      <c r="LY115" s="423"/>
      <c r="LZ115" s="203"/>
      <c r="MA115" s="204"/>
      <c r="MB115" s="120" t="str">
        <f t="shared" si="230"/>
        <v/>
      </c>
      <c r="MC115" s="601"/>
      <c r="MD115" s="603"/>
      <c r="ME115" s="599" t="str">
        <f t="shared" si="188"/>
        <v/>
      </c>
      <c r="MF115" s="120" t="str">
        <f>IF(ISBLANK(LZ115),"",IF(ISBLANK(MD115),0,MD115)*ion21Coop!$F$46/100+MB115-MD115)</f>
        <v/>
      </c>
    </row>
    <row r="116" spans="10:344" x14ac:dyDescent="0.3">
      <c r="J116" s="119">
        <f t="shared" si="147"/>
        <v>1</v>
      </c>
      <c r="K116" s="123" t="str">
        <f t="shared" si="190"/>
        <v>YaJo</v>
      </c>
      <c r="L116" s="123">
        <v>111</v>
      </c>
      <c r="M116" s="585"/>
      <c r="N116" s="351"/>
      <c r="O116" s="351"/>
      <c r="P116" s="351"/>
      <c r="Q116" s="351"/>
      <c r="R116" s="202"/>
      <c r="S116" s="349"/>
      <c r="T116" s="120" t="str">
        <f t="shared" si="231"/>
        <v/>
      </c>
      <c r="U116" s="597"/>
      <c r="V116" s="598"/>
      <c r="W116" s="599" t="str">
        <f t="shared" si="148"/>
        <v/>
      </c>
      <c r="X116" s="120" t="str">
        <f>IF(ISBLANK(R116),"",IF(ISBLANK(V116),0,V116)*ion21Coop!$F$46/100+T116-V116)</f>
        <v/>
      </c>
      <c r="Y116" s="590"/>
      <c r="Z116" s="119">
        <f t="shared" si="149"/>
        <v>2</v>
      </c>
      <c r="AA116" s="123" t="str">
        <f t="shared" si="191"/>
        <v>GeLo</v>
      </c>
      <c r="AB116" s="123">
        <v>111</v>
      </c>
      <c r="AC116" s="616"/>
      <c r="AD116" s="423"/>
      <c r="AE116" s="423"/>
      <c r="AF116" s="423"/>
      <c r="AG116" s="423"/>
      <c r="AH116" s="203"/>
      <c r="AI116" s="204"/>
      <c r="AJ116" s="120" t="str">
        <f t="shared" si="211"/>
        <v/>
      </c>
      <c r="AK116" s="601"/>
      <c r="AL116" s="603"/>
      <c r="AM116" s="599" t="str">
        <f t="shared" si="150"/>
        <v/>
      </c>
      <c r="AN116" s="120" t="str">
        <f>IF(ISBLANK(AH116),"",IF(ISBLANK(AL116),0,AL116)*ion21Coop!$F$46/100+AJ116-AL116)</f>
        <v/>
      </c>
      <c r="AO116" s="577"/>
      <c r="AP116" s="119">
        <f t="shared" si="151"/>
        <v>3</v>
      </c>
      <c r="AQ116" s="123" t="str">
        <f t="shared" si="192"/>
        <v>MiDo</v>
      </c>
      <c r="AR116" s="123">
        <v>111</v>
      </c>
      <c r="AS116" s="585"/>
      <c r="AT116" s="351"/>
      <c r="AU116" s="351"/>
      <c r="AV116" s="351"/>
      <c r="AW116" s="351"/>
      <c r="AX116" s="202"/>
      <c r="AY116" s="349"/>
      <c r="AZ116" s="120" t="str">
        <f t="shared" si="212"/>
        <v/>
      </c>
      <c r="BA116" s="597"/>
      <c r="BB116" s="598"/>
      <c r="BC116" s="599" t="str">
        <f t="shared" si="152"/>
        <v/>
      </c>
      <c r="BD116" s="120" t="str">
        <f>IF(ISBLANK(AX116),"",IF(ISBLANK(BB116),0,BB116)*ion21Coop!$F$46/100+AZ116-BB116)</f>
        <v/>
      </c>
      <c r="BF116" s="119">
        <f t="shared" si="153"/>
        <v>4</v>
      </c>
      <c r="BG116" s="123" t="str">
        <f t="shared" si="193"/>
        <v>EmNi</v>
      </c>
      <c r="BH116" s="123">
        <v>111</v>
      </c>
      <c r="BI116" s="585"/>
      <c r="BJ116" s="351"/>
      <c r="BK116" s="351"/>
      <c r="BL116" s="351"/>
      <c r="BM116" s="351"/>
      <c r="BN116" s="202"/>
      <c r="BO116" s="349"/>
      <c r="BP116" s="120" t="str">
        <f t="shared" si="213"/>
        <v/>
      </c>
      <c r="BQ116" s="597"/>
      <c r="BR116" s="598"/>
      <c r="BS116" s="599" t="str">
        <f t="shared" si="154"/>
        <v/>
      </c>
      <c r="BT116" s="120" t="str">
        <f>IF(ISBLANK(BN116),"",IF(ISBLANK(BR116),0,BR116)*ion21Coop!$F$46/100+BP116-BR116)</f>
        <v/>
      </c>
      <c r="BU116" s="590"/>
      <c r="BV116" s="119">
        <f t="shared" si="155"/>
        <v>5</v>
      </c>
      <c r="BW116" s="123" t="str">
        <f t="shared" si="194"/>
        <v>HeJe</v>
      </c>
      <c r="BX116" s="123">
        <v>111</v>
      </c>
      <c r="BY116" s="616"/>
      <c r="BZ116" s="423"/>
      <c r="CA116" s="423"/>
      <c r="CB116" s="423"/>
      <c r="CC116" s="423"/>
      <c r="CD116" s="203"/>
      <c r="CE116" s="204"/>
      <c r="CF116" s="120" t="str">
        <f t="shared" si="214"/>
        <v/>
      </c>
      <c r="CG116" s="601"/>
      <c r="CH116" s="603"/>
      <c r="CI116" s="599" t="str">
        <f t="shared" si="156"/>
        <v/>
      </c>
      <c r="CJ116" s="120" t="str">
        <f>IF(ISBLANK(CD116),"",IF(ISBLANK(CH116),0,CH116)*ion21Coop!$F$46/100+CF116-CH116)</f>
        <v/>
      </c>
      <c r="CK116" s="590"/>
      <c r="CL116" s="119">
        <f t="shared" si="157"/>
        <v>6</v>
      </c>
      <c r="CM116" s="123" t="str">
        <f t="shared" si="195"/>
        <v/>
      </c>
      <c r="CN116" s="123">
        <v>111</v>
      </c>
      <c r="CO116" s="616"/>
      <c r="CP116" s="423"/>
      <c r="CQ116" s="423"/>
      <c r="CR116" s="423"/>
      <c r="CS116" s="423"/>
      <c r="CT116" s="203"/>
      <c r="CU116" s="204"/>
      <c r="CV116" s="120" t="str">
        <f t="shared" si="215"/>
        <v/>
      </c>
      <c r="CW116" s="601"/>
      <c r="CX116" s="603"/>
      <c r="CY116" s="599" t="str">
        <f t="shared" si="158"/>
        <v/>
      </c>
      <c r="CZ116" s="120" t="str">
        <f>IF(ISBLANK(CT116),"",IF(ISBLANK(CX116),0,CX116)*ion21Coop!$F$46/100+CV116-CX116)</f>
        <v/>
      </c>
      <c r="DB116" s="119">
        <f t="shared" si="159"/>
        <v>7</v>
      </c>
      <c r="DC116" s="123" t="str">
        <f t="shared" si="196"/>
        <v/>
      </c>
      <c r="DD116" s="123">
        <v>111</v>
      </c>
      <c r="DE116" s="616"/>
      <c r="DF116" s="423"/>
      <c r="DG116" s="423"/>
      <c r="DH116" s="423"/>
      <c r="DI116" s="423"/>
      <c r="DJ116" s="203"/>
      <c r="DK116" s="204"/>
      <c r="DL116" s="120" t="str">
        <f t="shared" si="216"/>
        <v/>
      </c>
      <c r="DM116" s="601"/>
      <c r="DN116" s="603"/>
      <c r="DO116" s="599" t="str">
        <f t="shared" si="160"/>
        <v/>
      </c>
      <c r="DP116" s="120" t="str">
        <f>IF(ISBLANK(DJ116),"",IF(ISBLANK(DN116),0,DN116)*ion21Coop!$F$46/100+DL116-DN116)</f>
        <v/>
      </c>
      <c r="DQ116" s="590"/>
      <c r="DR116" s="119">
        <f t="shared" si="161"/>
        <v>8</v>
      </c>
      <c r="DS116" s="123" t="str">
        <f t="shared" si="197"/>
        <v/>
      </c>
      <c r="DT116" s="123">
        <v>111</v>
      </c>
      <c r="DU116" s="616"/>
      <c r="DV116" s="423"/>
      <c r="DW116" s="423"/>
      <c r="DX116" s="423"/>
      <c r="DY116" s="423"/>
      <c r="DZ116" s="203"/>
      <c r="EA116" s="204"/>
      <c r="EB116" s="120" t="str">
        <f t="shared" si="217"/>
        <v/>
      </c>
      <c r="EC116" s="601"/>
      <c r="ED116" s="603"/>
      <c r="EE116" s="599" t="str">
        <f t="shared" si="162"/>
        <v/>
      </c>
      <c r="EF116" s="120" t="str">
        <f>IF(ISBLANK(DZ116),"",IF(ISBLANK(ED116),0,ED116)*ion21Coop!$F$46/100+EB116-ED116)</f>
        <v/>
      </c>
      <c r="EG116" s="590"/>
      <c r="EH116" s="119">
        <f t="shared" si="163"/>
        <v>9</v>
      </c>
      <c r="EI116" s="427" t="str">
        <f t="shared" si="198"/>
        <v/>
      </c>
      <c r="EJ116" s="123">
        <v>111</v>
      </c>
      <c r="EK116" s="425"/>
      <c r="EL116" s="423"/>
      <c r="EM116" s="423"/>
      <c r="EN116" s="423"/>
      <c r="EO116" s="423"/>
      <c r="EP116" s="203"/>
      <c r="EQ116" s="204"/>
      <c r="ER116" s="600" t="str">
        <f t="shared" si="218"/>
        <v/>
      </c>
      <c r="ES116" s="601"/>
      <c r="ET116" s="603"/>
      <c r="EU116" s="602" t="str">
        <f t="shared" si="164"/>
        <v/>
      </c>
      <c r="EV116" s="120" t="str">
        <f>IF(ISBLANK(EP116),"",IF(ISBLANK(ET116),0,ET116)*ion21Coop!$F$46/100+ER116-ET116)</f>
        <v/>
      </c>
      <c r="EX116" s="119">
        <f t="shared" si="165"/>
        <v>10</v>
      </c>
      <c r="EY116" s="427" t="str">
        <f t="shared" si="199"/>
        <v/>
      </c>
      <c r="EZ116" s="123">
        <v>111</v>
      </c>
      <c r="FA116" s="425"/>
      <c r="FB116" s="423"/>
      <c r="FC116" s="423"/>
      <c r="FD116" s="423"/>
      <c r="FE116" s="423"/>
      <c r="FF116" s="203"/>
      <c r="FG116" s="204"/>
      <c r="FH116" s="600" t="str">
        <f t="shared" si="219"/>
        <v/>
      </c>
      <c r="FI116" s="601"/>
      <c r="FJ116" s="603"/>
      <c r="FK116" s="602" t="str">
        <f t="shared" si="166"/>
        <v/>
      </c>
      <c r="FL116" s="120" t="str">
        <f>IF(ISBLANK(FF116),"",IF(ISBLANK(FJ116),0,FJ116)*ion21Coop!$F$46/100+FH116-FJ116)</f>
        <v/>
      </c>
      <c r="FM116" s="590"/>
      <c r="FN116" s="119">
        <f t="shared" si="167"/>
        <v>11</v>
      </c>
      <c r="FO116" s="427" t="str">
        <f t="shared" si="200"/>
        <v/>
      </c>
      <c r="FP116" s="123">
        <v>111</v>
      </c>
      <c r="FQ116" s="425"/>
      <c r="FR116" s="423"/>
      <c r="FS116" s="423"/>
      <c r="FT116" s="423"/>
      <c r="FU116" s="423"/>
      <c r="FV116" s="203"/>
      <c r="FW116" s="204"/>
      <c r="FX116" s="600" t="str">
        <f t="shared" si="220"/>
        <v/>
      </c>
      <c r="FY116" s="601"/>
      <c r="FZ116" s="603"/>
      <c r="GA116" s="602" t="str">
        <f t="shared" si="168"/>
        <v/>
      </c>
      <c r="GB116" s="120" t="str">
        <f>IF(ISBLANK(FV116),"",IF(ISBLANK(FZ116),0,FZ116)*ion21Coop!$F$46/100+FX116-FZ116)</f>
        <v/>
      </c>
      <c r="GC116" s="590"/>
      <c r="GD116" s="119">
        <f t="shared" si="169"/>
        <v>12</v>
      </c>
      <c r="GE116" s="427" t="str">
        <f t="shared" si="201"/>
        <v/>
      </c>
      <c r="GF116" s="123">
        <v>111</v>
      </c>
      <c r="GG116" s="425"/>
      <c r="GH116" s="423"/>
      <c r="GI116" s="423"/>
      <c r="GJ116" s="423"/>
      <c r="GK116" s="423"/>
      <c r="GL116" s="203"/>
      <c r="GM116" s="204"/>
      <c r="GN116" s="600" t="str">
        <f t="shared" si="221"/>
        <v/>
      </c>
      <c r="GO116" s="601"/>
      <c r="GP116" s="603"/>
      <c r="GQ116" s="602" t="str">
        <f t="shared" si="170"/>
        <v/>
      </c>
      <c r="GR116" s="120" t="str">
        <f>IF(ISBLANK(GL116),"",IF(ISBLANK(GP116),0,GP116)*ion21Coop!$F$46/100+GN116-GP116)</f>
        <v/>
      </c>
      <c r="GT116" s="119">
        <f t="shared" si="171"/>
        <v>13</v>
      </c>
      <c r="GU116" s="427" t="str">
        <f t="shared" si="202"/>
        <v/>
      </c>
      <c r="GV116" s="123">
        <v>111</v>
      </c>
      <c r="GW116" s="425"/>
      <c r="GX116" s="423"/>
      <c r="GY116" s="423"/>
      <c r="GZ116" s="423"/>
      <c r="HA116" s="423"/>
      <c r="HB116" s="203"/>
      <c r="HC116" s="204"/>
      <c r="HD116" s="600" t="str">
        <f t="shared" si="222"/>
        <v/>
      </c>
      <c r="HE116" s="601"/>
      <c r="HF116" s="603"/>
      <c r="HG116" s="602" t="str">
        <f t="shared" si="172"/>
        <v/>
      </c>
      <c r="HH116" s="120" t="str">
        <f>IF(ISBLANK(HB116),"",IF(ISBLANK(HF116),0,HF116)*ion21Coop!$F$46/100+HD116-HF116)</f>
        <v/>
      </c>
      <c r="HI116" s="590"/>
      <c r="HJ116" s="119">
        <f t="shared" si="173"/>
        <v>14</v>
      </c>
      <c r="HK116" s="427" t="str">
        <f t="shared" si="203"/>
        <v/>
      </c>
      <c r="HL116" s="123">
        <v>111</v>
      </c>
      <c r="HM116" s="425"/>
      <c r="HN116" s="423"/>
      <c r="HO116" s="423"/>
      <c r="HP116" s="423"/>
      <c r="HQ116" s="423"/>
      <c r="HR116" s="203"/>
      <c r="HS116" s="204"/>
      <c r="HT116" s="600" t="str">
        <f t="shared" si="223"/>
        <v/>
      </c>
      <c r="HU116" s="601"/>
      <c r="HV116" s="603"/>
      <c r="HW116" s="602" t="str">
        <f t="shared" si="174"/>
        <v/>
      </c>
      <c r="HX116" s="120" t="str">
        <f>IF(ISBLANK(HR116),"",IF(ISBLANK(HV116),0,HV116)*ion21Coop!$F$46/100+HT116-HV116)</f>
        <v/>
      </c>
      <c r="HY116" s="590"/>
      <c r="HZ116" s="119">
        <f t="shared" si="175"/>
        <v>15</v>
      </c>
      <c r="IA116" s="427" t="str">
        <f t="shared" si="204"/>
        <v/>
      </c>
      <c r="IB116" s="123">
        <v>111</v>
      </c>
      <c r="IC116" s="425"/>
      <c r="ID116" s="423"/>
      <c r="IE116" s="423"/>
      <c r="IF116" s="423"/>
      <c r="IG116" s="423"/>
      <c r="IH116" s="203"/>
      <c r="II116" s="204"/>
      <c r="IJ116" s="600" t="str">
        <f t="shared" si="224"/>
        <v/>
      </c>
      <c r="IK116" s="601"/>
      <c r="IL116" s="603"/>
      <c r="IM116" s="602" t="str">
        <f t="shared" si="176"/>
        <v/>
      </c>
      <c r="IN116" s="120" t="str">
        <f>IF(ISBLANK(IH116),"",IF(ISBLANK(IL116),0,IL116)*ion21Coop!$F$46/100+IJ116-IL116)</f>
        <v/>
      </c>
      <c r="IP116" s="119">
        <f t="shared" si="177"/>
        <v>16</v>
      </c>
      <c r="IQ116" s="427" t="str">
        <f t="shared" si="205"/>
        <v/>
      </c>
      <c r="IR116" s="123">
        <v>111</v>
      </c>
      <c r="IS116" s="425"/>
      <c r="IT116" s="423"/>
      <c r="IU116" s="423"/>
      <c r="IV116" s="423"/>
      <c r="IW116" s="423"/>
      <c r="IX116" s="203"/>
      <c r="IY116" s="204"/>
      <c r="IZ116" s="600" t="str">
        <f t="shared" si="225"/>
        <v/>
      </c>
      <c r="JA116" s="601"/>
      <c r="JB116" s="603"/>
      <c r="JC116" s="602" t="str">
        <f t="shared" si="178"/>
        <v/>
      </c>
      <c r="JD116" s="120" t="str">
        <f>IF(ISBLANK(IX116),"",IF(ISBLANK(JB116),0,JB116)*ion21Coop!$F$46/100+IZ116-JB116)</f>
        <v/>
      </c>
      <c r="JF116" s="119">
        <f t="shared" si="179"/>
        <v>17</v>
      </c>
      <c r="JG116" s="427" t="str">
        <f t="shared" si="206"/>
        <v/>
      </c>
      <c r="JH116" s="123">
        <v>111</v>
      </c>
      <c r="JI116" s="425"/>
      <c r="JJ116" s="423"/>
      <c r="JK116" s="423"/>
      <c r="JL116" s="423"/>
      <c r="JM116" s="423"/>
      <c r="JN116" s="203"/>
      <c r="JO116" s="204"/>
      <c r="JP116" s="600" t="str">
        <f t="shared" si="226"/>
        <v/>
      </c>
      <c r="JQ116" s="601"/>
      <c r="JR116" s="603"/>
      <c r="JS116" s="602" t="str">
        <f t="shared" si="180"/>
        <v/>
      </c>
      <c r="JT116" s="120" t="str">
        <f>IF(ISBLANK(JN116),"",IF(ISBLANK(JR116),0,JR116)*ion21Coop!$F$46/100+JP116-JR116)</f>
        <v/>
      </c>
      <c r="JV116" s="119">
        <f t="shared" si="181"/>
        <v>18</v>
      </c>
      <c r="JW116" s="427" t="str">
        <f t="shared" si="207"/>
        <v/>
      </c>
      <c r="JX116" s="123">
        <v>111</v>
      </c>
      <c r="JY116" s="425"/>
      <c r="JZ116" s="423"/>
      <c r="KA116" s="423"/>
      <c r="KB116" s="423"/>
      <c r="KC116" s="423"/>
      <c r="KD116" s="203"/>
      <c r="KE116" s="204"/>
      <c r="KF116" s="600" t="str">
        <f t="shared" si="227"/>
        <v/>
      </c>
      <c r="KG116" s="601"/>
      <c r="KH116" s="603"/>
      <c r="KI116" s="602" t="str">
        <f t="shared" si="182"/>
        <v/>
      </c>
      <c r="KJ116" s="120" t="str">
        <f>IF(ISBLANK(KD116),"",IF(ISBLANK(KH116),0,KH116)*ion21Coop!$F$46/100+KF116-KH116)</f>
        <v/>
      </c>
      <c r="KL116" s="119">
        <f t="shared" si="183"/>
        <v>19</v>
      </c>
      <c r="KM116" s="427" t="str">
        <f t="shared" si="208"/>
        <v/>
      </c>
      <c r="KN116" s="123">
        <v>111</v>
      </c>
      <c r="KO116" s="425"/>
      <c r="KP116" s="423"/>
      <c r="KQ116" s="423"/>
      <c r="KR116" s="423"/>
      <c r="KS116" s="423"/>
      <c r="KT116" s="203"/>
      <c r="KU116" s="204"/>
      <c r="KV116" s="600" t="str">
        <f t="shared" si="228"/>
        <v/>
      </c>
      <c r="KW116" s="601"/>
      <c r="KX116" s="603"/>
      <c r="KY116" s="602" t="str">
        <f t="shared" si="184"/>
        <v/>
      </c>
      <c r="KZ116" s="120" t="str">
        <f>IF(ISBLANK(KT116),"",IF(ISBLANK(KX116),0,KX116)*ion21Coop!$F$46/100+KV116-KX116)</f>
        <v/>
      </c>
      <c r="LB116" s="119">
        <f t="shared" si="185"/>
        <v>20</v>
      </c>
      <c r="LC116" s="123" t="str">
        <f t="shared" si="209"/>
        <v/>
      </c>
      <c r="LD116" s="123">
        <v>111</v>
      </c>
      <c r="LE116" s="425"/>
      <c r="LF116" s="423"/>
      <c r="LG116" s="423"/>
      <c r="LH116" s="423"/>
      <c r="LI116" s="423"/>
      <c r="LJ116" s="203"/>
      <c r="LK116" s="204"/>
      <c r="LL116" s="120" t="str">
        <f t="shared" si="229"/>
        <v/>
      </c>
      <c r="LM116" s="601"/>
      <c r="LN116" s="603"/>
      <c r="LO116" s="599" t="str">
        <f t="shared" si="186"/>
        <v/>
      </c>
      <c r="LP116" s="120" t="str">
        <f>IF(ISBLANK(LJ116),"",IF(ISBLANK(LN116),0,LN116)*ion21Coop!$F$46/100+LL116-LN116)</f>
        <v/>
      </c>
      <c r="LR116" s="119">
        <f t="shared" si="187"/>
        <v>21</v>
      </c>
      <c r="LS116" s="123" t="str">
        <f t="shared" si="210"/>
        <v/>
      </c>
      <c r="LT116" s="123">
        <v>111</v>
      </c>
      <c r="LU116" s="425"/>
      <c r="LV116" s="423"/>
      <c r="LW116" s="423"/>
      <c r="LX116" s="423"/>
      <c r="LY116" s="423"/>
      <c r="LZ116" s="203"/>
      <c r="MA116" s="204"/>
      <c r="MB116" s="120" t="str">
        <f t="shared" si="230"/>
        <v/>
      </c>
      <c r="MC116" s="601"/>
      <c r="MD116" s="603"/>
      <c r="ME116" s="599" t="str">
        <f t="shared" si="188"/>
        <v/>
      </c>
      <c r="MF116" s="120" t="str">
        <f>IF(ISBLANK(LZ116),"",IF(ISBLANK(MD116),0,MD116)*ion21Coop!$F$46/100+MB116-MD116)</f>
        <v/>
      </c>
    </row>
    <row r="117" spans="10:344" x14ac:dyDescent="0.3">
      <c r="L117"/>
      <c r="AB117"/>
      <c r="AR117"/>
      <c r="BH117"/>
      <c r="BX117"/>
      <c r="CN117"/>
      <c r="DD117"/>
      <c r="DT117"/>
      <c r="EJ117"/>
      <c r="EZ117"/>
      <c r="FP117"/>
      <c r="GF117"/>
      <c r="GV117"/>
      <c r="HL117"/>
      <c r="IB117"/>
      <c r="IR117"/>
      <c r="JH117"/>
      <c r="JX117"/>
      <c r="KN117"/>
      <c r="LD117"/>
      <c r="LT117"/>
    </row>
    <row r="118" spans="10:344" x14ac:dyDescent="0.3">
      <c r="L118"/>
      <c r="AB118"/>
      <c r="AR118"/>
      <c r="BH118"/>
      <c r="BX118"/>
      <c r="CN118"/>
      <c r="DD118"/>
      <c r="DT118"/>
      <c r="EJ118"/>
      <c r="EZ118"/>
      <c r="FP118"/>
      <c r="GF118"/>
      <c r="GV118"/>
      <c r="HL118"/>
      <c r="IB118"/>
      <c r="IR118"/>
      <c r="JH118"/>
      <c r="JX118"/>
      <c r="KN118"/>
      <c r="LD118"/>
      <c r="LT118"/>
    </row>
    <row r="119" spans="10:344" x14ac:dyDescent="0.3">
      <c r="L119"/>
      <c r="AB119"/>
      <c r="AR119"/>
      <c r="BH119"/>
      <c r="BX119"/>
      <c r="CN119"/>
      <c r="DD119"/>
      <c r="DT119"/>
      <c r="EJ119"/>
      <c r="EZ119"/>
      <c r="FP119"/>
      <c r="GF119"/>
      <c r="GV119"/>
      <c r="HL119"/>
      <c r="IB119"/>
      <c r="IR119"/>
      <c r="JH119"/>
      <c r="JX119"/>
      <c r="KN119"/>
      <c r="LD119"/>
      <c r="LT119"/>
    </row>
    <row r="120" spans="10:344" x14ac:dyDescent="0.3">
      <c r="L120"/>
      <c r="AB120"/>
      <c r="AR120"/>
      <c r="BH120"/>
      <c r="BX120"/>
      <c r="CN120"/>
      <c r="DD120"/>
      <c r="DT120"/>
      <c r="EJ120"/>
      <c r="EZ120"/>
      <c r="FP120"/>
      <c r="GF120"/>
      <c r="GV120"/>
      <c r="HL120"/>
      <c r="IB120"/>
      <c r="IR120"/>
      <c r="JH120"/>
      <c r="JX120"/>
      <c r="KN120"/>
      <c r="LD120"/>
      <c r="LT120"/>
    </row>
    <row r="121" spans="10:344" x14ac:dyDescent="0.3">
      <c r="L121"/>
      <c r="AB121"/>
      <c r="AR121"/>
      <c r="BH121"/>
      <c r="BX121"/>
      <c r="CN121"/>
      <c r="DD121"/>
      <c r="DT121"/>
      <c r="EJ121"/>
      <c r="EZ121"/>
      <c r="FP121"/>
      <c r="GF121"/>
      <c r="GV121"/>
      <c r="HL121"/>
      <c r="IB121"/>
      <c r="IR121"/>
      <c r="JH121"/>
      <c r="JX121"/>
      <c r="KN121"/>
      <c r="LD121"/>
      <c r="LT121"/>
    </row>
    <row r="122" spans="10:344" x14ac:dyDescent="0.3">
      <c r="L122"/>
      <c r="AB122"/>
      <c r="AR122"/>
      <c r="BH122"/>
      <c r="BX122"/>
      <c r="CN122"/>
      <c r="DD122"/>
      <c r="DT122"/>
      <c r="EJ122"/>
      <c r="EZ122"/>
      <c r="FP122"/>
      <c r="GF122"/>
      <c r="GV122"/>
      <c r="HL122"/>
      <c r="IB122"/>
      <c r="IR122"/>
      <c r="JH122"/>
      <c r="JX122"/>
      <c r="KN122"/>
      <c r="LD122"/>
      <c r="LT122"/>
    </row>
    <row r="123" spans="10:344" x14ac:dyDescent="0.3">
      <c r="L123"/>
      <c r="AB123"/>
      <c r="AR123"/>
      <c r="BH123"/>
      <c r="BX123"/>
      <c r="CN123"/>
      <c r="DD123"/>
      <c r="DT123"/>
      <c r="EJ123"/>
      <c r="EZ123"/>
      <c r="FP123"/>
      <c r="GF123"/>
      <c r="GV123"/>
      <c r="HL123"/>
      <c r="IB123"/>
      <c r="IR123"/>
      <c r="JH123"/>
      <c r="JX123"/>
      <c r="KN123"/>
      <c r="LD123"/>
      <c r="LT123"/>
    </row>
    <row r="124" spans="10:344" x14ac:dyDescent="0.3">
      <c r="L124"/>
      <c r="AB124"/>
      <c r="AR124"/>
      <c r="BH124"/>
      <c r="BX124"/>
      <c r="CN124"/>
      <c r="DD124"/>
      <c r="DT124"/>
      <c r="EJ124"/>
      <c r="EZ124"/>
      <c r="FP124"/>
      <c r="GF124"/>
      <c r="GV124"/>
      <c r="HL124"/>
      <c r="IB124"/>
      <c r="IR124"/>
      <c r="JH124"/>
      <c r="JX124"/>
      <c r="KN124"/>
      <c r="LD124"/>
      <c r="LT124"/>
    </row>
    <row r="125" spans="10:344" x14ac:dyDescent="0.3">
      <c r="L125"/>
      <c r="AB125"/>
      <c r="AR125"/>
      <c r="BH125"/>
      <c r="BX125"/>
      <c r="CN125"/>
      <c r="DD125"/>
      <c r="DT125"/>
      <c r="EJ125"/>
      <c r="EZ125"/>
      <c r="FP125"/>
      <c r="GF125"/>
      <c r="GV125"/>
      <c r="HL125"/>
      <c r="IB125"/>
      <c r="IR125"/>
      <c r="JH125"/>
      <c r="JX125"/>
      <c r="KN125"/>
      <c r="LD125"/>
      <c r="LT125"/>
    </row>
    <row r="126" spans="10:344" x14ac:dyDescent="0.3">
      <c r="L126"/>
      <c r="AB126"/>
      <c r="AR126"/>
      <c r="BH126"/>
      <c r="BX126"/>
      <c r="CN126"/>
      <c r="DD126"/>
      <c r="DT126"/>
      <c r="EJ126"/>
      <c r="EZ126"/>
      <c r="FP126"/>
      <c r="GF126"/>
      <c r="GV126"/>
      <c r="HL126"/>
      <c r="IB126"/>
      <c r="IR126"/>
      <c r="JH126"/>
      <c r="JX126"/>
      <c r="KN126"/>
      <c r="LD126"/>
      <c r="LT126"/>
    </row>
    <row r="127" spans="10:344" x14ac:dyDescent="0.3">
      <c r="L127"/>
      <c r="AB127"/>
      <c r="AR127"/>
      <c r="BH127"/>
      <c r="BX127"/>
      <c r="CN127"/>
      <c r="DD127"/>
      <c r="DT127"/>
      <c r="EJ127"/>
      <c r="EZ127"/>
      <c r="FP127"/>
      <c r="GF127"/>
      <c r="GV127"/>
      <c r="HL127"/>
      <c r="IB127"/>
      <c r="IR127"/>
      <c r="JH127"/>
      <c r="JX127"/>
      <c r="KN127"/>
      <c r="LD127"/>
      <c r="LT127"/>
    </row>
    <row r="128" spans="10:344" x14ac:dyDescent="0.3">
      <c r="L128"/>
      <c r="AB128"/>
      <c r="AR128"/>
      <c r="BH128"/>
      <c r="BX128"/>
      <c r="CN128"/>
      <c r="DD128"/>
      <c r="DT128"/>
      <c r="EJ128"/>
      <c r="EZ128"/>
      <c r="FP128"/>
      <c r="GF128"/>
      <c r="GV128"/>
      <c r="HL128"/>
      <c r="IB128"/>
      <c r="IR128"/>
      <c r="JH128"/>
      <c r="JX128"/>
      <c r="KN128"/>
      <c r="LD128"/>
      <c r="LT128"/>
    </row>
    <row r="129" spans="12:332" x14ac:dyDescent="0.3">
      <c r="L129"/>
      <c r="AB129"/>
      <c r="AR129"/>
      <c r="BH129"/>
      <c r="BX129"/>
      <c r="CN129"/>
      <c r="DD129"/>
      <c r="DT129"/>
      <c r="EJ129"/>
      <c r="EZ129"/>
      <c r="FP129"/>
      <c r="GF129"/>
      <c r="GV129"/>
      <c r="HL129"/>
      <c r="IB129"/>
      <c r="IR129"/>
      <c r="JH129"/>
      <c r="JX129"/>
      <c r="KN129"/>
      <c r="LD129"/>
      <c r="LT129"/>
    </row>
    <row r="130" spans="12:332" x14ac:dyDescent="0.3">
      <c r="L130"/>
      <c r="AB130"/>
      <c r="AR130"/>
      <c r="BH130"/>
      <c r="BX130"/>
      <c r="CN130"/>
      <c r="DD130"/>
      <c r="DT130"/>
      <c r="EJ130"/>
      <c r="EZ130"/>
      <c r="FP130"/>
      <c r="GF130"/>
      <c r="GV130"/>
      <c r="HL130"/>
      <c r="IB130"/>
      <c r="IR130"/>
      <c r="JH130"/>
      <c r="JX130"/>
      <c r="KN130"/>
      <c r="LD130"/>
      <c r="LT130"/>
    </row>
    <row r="131" spans="12:332" x14ac:dyDescent="0.3">
      <c r="L131"/>
      <c r="AB131"/>
      <c r="AR131"/>
      <c r="BH131"/>
      <c r="BX131"/>
      <c r="CN131"/>
      <c r="DD131"/>
      <c r="DT131"/>
      <c r="EJ131"/>
      <c r="EZ131"/>
      <c r="FP131"/>
      <c r="GF131"/>
      <c r="GV131"/>
      <c r="HL131"/>
      <c r="IB131"/>
      <c r="IR131"/>
      <c r="JH131"/>
      <c r="JX131"/>
      <c r="KN131"/>
      <c r="LD131"/>
      <c r="LT131"/>
    </row>
    <row r="132" spans="12:332" x14ac:dyDescent="0.3">
      <c r="L132"/>
      <c r="AB132"/>
      <c r="AR132"/>
      <c r="BH132"/>
      <c r="BX132"/>
      <c r="CN132"/>
      <c r="DD132"/>
      <c r="DT132"/>
      <c r="EJ132"/>
      <c r="EZ132"/>
      <c r="FP132"/>
      <c r="GF132"/>
      <c r="GV132"/>
      <c r="HL132"/>
      <c r="IB132"/>
      <c r="IR132"/>
      <c r="JH132"/>
      <c r="JX132"/>
      <c r="KN132"/>
      <c r="LD132"/>
      <c r="LT132"/>
    </row>
    <row r="133" spans="12:332" x14ac:dyDescent="0.3">
      <c r="L133"/>
      <c r="AB133"/>
      <c r="AR133"/>
      <c r="BH133"/>
      <c r="BX133"/>
      <c r="CN133"/>
      <c r="DD133"/>
      <c r="DT133"/>
      <c r="EJ133"/>
      <c r="EZ133"/>
      <c r="FP133"/>
      <c r="GF133"/>
      <c r="GV133"/>
      <c r="HL133"/>
      <c r="IB133"/>
      <c r="IR133"/>
      <c r="JH133"/>
      <c r="JX133"/>
      <c r="KN133"/>
      <c r="LD133"/>
      <c r="LT133"/>
    </row>
    <row r="134" spans="12:332" x14ac:dyDescent="0.3">
      <c r="L134"/>
      <c r="AB134"/>
      <c r="AR134"/>
      <c r="BH134"/>
      <c r="BX134"/>
      <c r="CN134"/>
      <c r="DD134"/>
      <c r="DT134"/>
      <c r="EJ134"/>
      <c r="EZ134"/>
      <c r="FP134"/>
      <c r="GF134"/>
      <c r="GV134"/>
      <c r="HL134"/>
      <c r="IB134"/>
      <c r="IR134"/>
      <c r="JH134"/>
      <c r="JX134"/>
      <c r="KN134"/>
      <c r="LD134"/>
      <c r="LT134"/>
    </row>
    <row r="135" spans="12:332" x14ac:dyDescent="0.3">
      <c r="L135"/>
      <c r="AB135"/>
      <c r="AR135"/>
      <c r="BH135"/>
      <c r="BX135"/>
      <c r="CN135"/>
      <c r="DD135"/>
      <c r="DT135"/>
      <c r="EJ135"/>
      <c r="EZ135"/>
      <c r="FP135"/>
      <c r="GF135"/>
      <c r="GV135"/>
      <c r="HL135"/>
      <c r="IB135"/>
      <c r="IR135"/>
      <c r="JH135"/>
      <c r="JX135"/>
      <c r="KN135"/>
      <c r="LD135"/>
      <c r="LT135"/>
    </row>
    <row r="136" spans="12:332" x14ac:dyDescent="0.3">
      <c r="L136"/>
      <c r="AB136"/>
      <c r="AR136"/>
      <c r="BH136"/>
      <c r="BX136"/>
      <c r="CN136"/>
      <c r="DD136"/>
      <c r="DT136"/>
      <c r="EJ136"/>
      <c r="EZ136"/>
      <c r="FP136"/>
      <c r="GF136"/>
      <c r="GV136"/>
      <c r="HL136"/>
      <c r="IB136"/>
      <c r="IR136"/>
      <c r="JH136"/>
      <c r="JX136"/>
      <c r="KN136"/>
      <c r="LD136"/>
      <c r="LT136"/>
    </row>
    <row r="137" spans="12:332" x14ac:dyDescent="0.3">
      <c r="L137"/>
      <c r="AB137"/>
      <c r="AR137"/>
      <c r="BH137"/>
      <c r="BX137"/>
      <c r="CN137"/>
      <c r="DD137"/>
      <c r="DT137"/>
      <c r="EJ137"/>
      <c r="EZ137"/>
      <c r="FP137"/>
      <c r="GF137"/>
      <c r="GV137"/>
      <c r="HL137"/>
      <c r="IB137"/>
      <c r="IR137"/>
      <c r="JH137"/>
      <c r="JX137"/>
      <c r="KN137"/>
      <c r="LD137"/>
      <c r="LT137"/>
    </row>
    <row r="138" spans="12:332" x14ac:dyDescent="0.3">
      <c r="L138"/>
      <c r="AB138"/>
      <c r="AR138"/>
      <c r="BH138"/>
      <c r="BX138"/>
      <c r="CN138"/>
      <c r="DD138"/>
      <c r="DT138"/>
      <c r="EJ138"/>
      <c r="EZ138"/>
      <c r="FP138"/>
      <c r="GF138"/>
      <c r="GV138"/>
      <c r="HL138"/>
      <c r="IB138"/>
      <c r="IR138"/>
      <c r="JH138"/>
      <c r="JX138"/>
      <c r="KN138"/>
      <c r="LD138"/>
      <c r="LT138"/>
    </row>
    <row r="139" spans="12:332" x14ac:dyDescent="0.3">
      <c r="L139"/>
      <c r="AB139"/>
      <c r="AR139"/>
      <c r="BH139"/>
      <c r="BX139"/>
      <c r="CN139"/>
      <c r="DD139"/>
      <c r="DT139"/>
      <c r="EJ139"/>
      <c r="EZ139"/>
      <c r="FP139"/>
      <c r="GF139"/>
      <c r="GV139"/>
      <c r="HL139"/>
      <c r="IB139"/>
      <c r="IR139"/>
      <c r="JH139"/>
      <c r="JX139"/>
      <c r="KN139"/>
      <c r="LD139"/>
      <c r="LT139"/>
    </row>
    <row r="140" spans="12:332" x14ac:dyDescent="0.3">
      <c r="L140"/>
      <c r="AB140"/>
      <c r="AR140"/>
      <c r="BH140"/>
      <c r="BX140"/>
      <c r="CN140"/>
      <c r="DD140"/>
      <c r="DT140"/>
      <c r="EJ140"/>
      <c r="EZ140"/>
      <c r="FP140"/>
      <c r="GF140"/>
      <c r="GV140"/>
      <c r="HL140"/>
      <c r="IB140"/>
      <c r="IR140"/>
      <c r="JH140"/>
      <c r="JX140"/>
      <c r="KN140"/>
      <c r="LD140"/>
      <c r="LT140"/>
    </row>
    <row r="141" spans="12:332" x14ac:dyDescent="0.3">
      <c r="L141"/>
      <c r="AB141"/>
      <c r="AR141"/>
      <c r="BH141"/>
      <c r="BX141"/>
      <c r="CN141"/>
      <c r="DD141"/>
      <c r="DT141"/>
      <c r="EJ141"/>
      <c r="EZ141"/>
      <c r="FP141"/>
      <c r="GF141"/>
      <c r="GV141"/>
      <c r="HL141"/>
      <c r="IB141"/>
      <c r="IR141"/>
      <c r="JH141"/>
      <c r="JX141"/>
      <c r="KN141"/>
      <c r="LD141"/>
      <c r="LT141"/>
    </row>
    <row r="142" spans="12:332" x14ac:dyDescent="0.3">
      <c r="L142"/>
      <c r="AB142"/>
      <c r="AR142"/>
      <c r="BH142"/>
      <c r="BX142"/>
      <c r="CN142"/>
      <c r="DD142"/>
      <c r="DT142"/>
      <c r="EJ142"/>
      <c r="EZ142"/>
      <c r="FP142"/>
      <c r="GF142"/>
      <c r="GV142"/>
      <c r="HL142"/>
      <c r="IB142"/>
      <c r="IR142"/>
      <c r="JH142"/>
      <c r="JX142"/>
      <c r="KN142"/>
      <c r="LD142"/>
      <c r="LT142"/>
    </row>
    <row r="143" spans="12:332" x14ac:dyDescent="0.3">
      <c r="L143"/>
      <c r="AB143"/>
      <c r="AR143"/>
      <c r="BH143"/>
      <c r="BX143"/>
      <c r="CN143"/>
      <c r="DD143"/>
      <c r="DT143"/>
      <c r="EJ143"/>
      <c r="EZ143"/>
      <c r="FP143"/>
      <c r="GF143"/>
      <c r="GV143"/>
      <c r="HL143"/>
      <c r="IB143"/>
      <c r="IR143"/>
      <c r="JH143"/>
      <c r="JX143"/>
      <c r="KN143"/>
      <c r="LD143"/>
      <c r="LT143"/>
    </row>
    <row r="144" spans="12:332" x14ac:dyDescent="0.3">
      <c r="L144"/>
      <c r="AB144"/>
      <c r="AR144"/>
      <c r="BH144"/>
      <c r="BX144"/>
      <c r="CN144"/>
      <c r="DD144"/>
      <c r="DT144"/>
      <c r="EJ144"/>
      <c r="EZ144"/>
      <c r="FP144"/>
      <c r="GF144"/>
      <c r="GV144"/>
      <c r="HL144"/>
      <c r="IB144"/>
      <c r="IR144"/>
      <c r="JH144"/>
      <c r="JX144"/>
      <c r="KN144"/>
      <c r="LD144"/>
      <c r="LT144"/>
    </row>
    <row r="145" spans="12:332" x14ac:dyDescent="0.3">
      <c r="L145"/>
      <c r="AB145"/>
      <c r="AR145"/>
      <c r="BH145"/>
      <c r="BX145"/>
      <c r="CN145"/>
      <c r="DD145"/>
      <c r="DT145"/>
      <c r="EJ145"/>
      <c r="EZ145"/>
      <c r="FP145"/>
      <c r="GF145"/>
      <c r="GV145"/>
      <c r="HL145"/>
      <c r="IB145"/>
      <c r="IR145"/>
      <c r="JH145"/>
      <c r="JX145"/>
      <c r="KN145"/>
      <c r="LD145"/>
      <c r="LT145"/>
    </row>
    <row r="146" spans="12:332" x14ac:dyDescent="0.3">
      <c r="L146"/>
      <c r="AB146"/>
      <c r="AR146"/>
      <c r="BH146"/>
      <c r="BX146"/>
      <c r="CN146"/>
      <c r="DD146"/>
      <c r="DT146"/>
      <c r="EJ146"/>
      <c r="EZ146"/>
      <c r="FP146"/>
      <c r="GF146"/>
      <c r="GV146"/>
      <c r="HL146"/>
      <c r="IB146"/>
      <c r="IR146"/>
      <c r="JH146"/>
      <c r="JX146"/>
      <c r="KN146"/>
      <c r="LD146"/>
      <c r="LT146"/>
    </row>
    <row r="147" spans="12:332" x14ac:dyDescent="0.3">
      <c r="L147"/>
      <c r="AB147"/>
      <c r="AR147"/>
      <c r="BH147"/>
      <c r="BX147"/>
      <c r="CN147"/>
      <c r="DD147"/>
      <c r="DT147"/>
      <c r="EJ147"/>
      <c r="EZ147"/>
      <c r="FP147"/>
      <c r="GF147"/>
      <c r="GV147"/>
      <c r="HL147"/>
      <c r="IB147"/>
      <c r="IR147"/>
      <c r="JH147"/>
      <c r="JX147"/>
      <c r="KN147"/>
      <c r="LD147"/>
      <c r="LT147"/>
    </row>
    <row r="148" spans="12:332" x14ac:dyDescent="0.3">
      <c r="L148"/>
      <c r="AB148"/>
      <c r="AR148"/>
      <c r="BH148"/>
      <c r="BX148"/>
      <c r="CN148"/>
      <c r="DD148"/>
      <c r="DT148"/>
      <c r="EJ148"/>
      <c r="EZ148"/>
      <c r="FP148"/>
      <c r="GF148"/>
      <c r="GV148"/>
      <c r="HL148"/>
      <c r="IB148"/>
      <c r="IR148"/>
      <c r="JH148"/>
      <c r="JX148"/>
      <c r="KN148"/>
      <c r="LD148"/>
      <c r="LT148"/>
    </row>
    <row r="149" spans="12:332" x14ac:dyDescent="0.3">
      <c r="L149"/>
      <c r="AB149"/>
      <c r="AR149"/>
      <c r="BH149"/>
      <c r="BX149"/>
      <c r="CN149"/>
      <c r="DD149"/>
      <c r="DT149"/>
      <c r="EJ149"/>
      <c r="EZ149"/>
      <c r="FP149"/>
      <c r="GF149"/>
      <c r="GV149"/>
      <c r="HL149"/>
      <c r="IB149"/>
      <c r="IR149"/>
      <c r="JH149"/>
      <c r="JX149"/>
      <c r="KN149"/>
      <c r="LD149"/>
      <c r="LT149"/>
    </row>
    <row r="150" spans="12:332" x14ac:dyDescent="0.3">
      <c r="L150"/>
      <c r="AB150"/>
      <c r="AR150"/>
      <c r="BH150"/>
      <c r="BX150"/>
      <c r="CN150"/>
      <c r="DD150"/>
      <c r="DT150"/>
      <c r="EJ150"/>
      <c r="EZ150"/>
      <c r="FP150"/>
      <c r="GF150"/>
      <c r="GV150"/>
      <c r="HL150"/>
      <c r="IB150"/>
      <c r="IR150"/>
      <c r="JH150"/>
      <c r="JX150"/>
      <c r="KN150"/>
      <c r="LD150"/>
      <c r="LT150"/>
    </row>
    <row r="151" spans="12:332" x14ac:dyDescent="0.3">
      <c r="L151"/>
      <c r="AB151"/>
      <c r="AR151"/>
      <c r="BH151"/>
      <c r="BX151"/>
      <c r="CN151"/>
      <c r="DD151"/>
      <c r="DT151"/>
      <c r="EJ151"/>
      <c r="EZ151"/>
      <c r="FP151"/>
      <c r="GF151"/>
      <c r="GV151"/>
      <c r="HL151"/>
      <c r="IB151"/>
      <c r="IR151"/>
      <c r="JH151"/>
      <c r="JX151"/>
      <c r="KN151"/>
      <c r="LD151"/>
      <c r="LT151"/>
    </row>
    <row r="152" spans="12:332" x14ac:dyDescent="0.3">
      <c r="L152"/>
      <c r="AB152"/>
      <c r="AR152"/>
      <c r="BH152"/>
      <c r="BX152"/>
      <c r="CN152"/>
      <c r="DD152"/>
      <c r="DT152"/>
      <c r="EJ152"/>
      <c r="EZ152"/>
      <c r="FP152"/>
      <c r="GF152"/>
      <c r="GV152"/>
      <c r="HL152"/>
      <c r="IB152"/>
      <c r="IR152"/>
      <c r="JH152"/>
      <c r="JX152"/>
      <c r="KN152"/>
      <c r="LD152"/>
      <c r="LT152"/>
    </row>
    <row r="153" spans="12:332" x14ac:dyDescent="0.3">
      <c r="L153"/>
      <c r="AB153"/>
      <c r="AR153"/>
      <c r="BH153"/>
      <c r="BX153"/>
      <c r="CN153"/>
      <c r="DD153"/>
      <c r="DT153"/>
      <c r="EJ153"/>
      <c r="EZ153"/>
      <c r="FP153"/>
      <c r="GF153"/>
      <c r="GV153"/>
      <c r="HL153"/>
      <c r="IB153"/>
      <c r="IR153"/>
      <c r="JH153"/>
      <c r="JX153"/>
      <c r="KN153"/>
      <c r="LD153"/>
      <c r="LT153"/>
    </row>
    <row r="154" spans="12:332" x14ac:dyDescent="0.3">
      <c r="L154"/>
      <c r="AB154"/>
      <c r="AR154"/>
      <c r="BH154"/>
      <c r="BX154"/>
      <c r="CN154"/>
      <c r="DD154"/>
      <c r="DT154"/>
      <c r="EJ154"/>
      <c r="EZ154"/>
      <c r="FP154"/>
      <c r="GF154"/>
      <c r="GV154"/>
      <c r="HL154"/>
      <c r="IB154"/>
      <c r="IR154"/>
      <c r="JH154"/>
      <c r="JX154"/>
      <c r="KN154"/>
      <c r="LD154"/>
      <c r="LT154"/>
    </row>
    <row r="155" spans="12:332" x14ac:dyDescent="0.3">
      <c r="L155"/>
      <c r="AB155"/>
      <c r="AR155"/>
      <c r="BH155"/>
      <c r="BX155"/>
      <c r="CN155"/>
      <c r="DD155"/>
      <c r="DT155"/>
      <c r="EJ155"/>
      <c r="EZ155"/>
      <c r="FP155"/>
      <c r="GF155"/>
      <c r="GV155"/>
      <c r="HL155"/>
      <c r="IB155"/>
      <c r="IR155"/>
      <c r="JH155"/>
      <c r="JX155"/>
      <c r="KN155"/>
      <c r="LD155"/>
      <c r="LT155"/>
    </row>
    <row r="156" spans="12:332" x14ac:dyDescent="0.3">
      <c r="L156"/>
      <c r="AB156"/>
      <c r="AR156"/>
      <c r="BH156"/>
      <c r="BX156"/>
      <c r="CN156"/>
      <c r="DD156"/>
      <c r="DT156"/>
      <c r="EJ156"/>
      <c r="EZ156"/>
      <c r="FP156"/>
      <c r="GF156"/>
      <c r="GV156"/>
      <c r="HL156"/>
      <c r="IB156"/>
      <c r="IR156"/>
      <c r="JH156"/>
      <c r="JX156"/>
      <c r="KN156"/>
      <c r="LD156"/>
      <c r="LT156"/>
    </row>
    <row r="157" spans="12:332" x14ac:dyDescent="0.3">
      <c r="L157"/>
      <c r="AB157"/>
      <c r="AR157"/>
      <c r="BH157"/>
      <c r="BX157"/>
      <c r="CN157"/>
      <c r="DD157"/>
      <c r="DT157"/>
      <c r="EJ157"/>
      <c r="EZ157"/>
      <c r="FP157"/>
      <c r="GF157"/>
      <c r="GV157"/>
      <c r="HL157"/>
      <c r="IB157"/>
      <c r="IR157"/>
      <c r="JH157"/>
      <c r="JX157"/>
      <c r="KN157"/>
      <c r="LD157"/>
      <c r="LT157"/>
    </row>
    <row r="158" spans="12:332" x14ac:dyDescent="0.3">
      <c r="L158"/>
      <c r="AB158"/>
      <c r="AR158"/>
      <c r="BH158"/>
      <c r="BX158"/>
      <c r="CN158"/>
      <c r="DD158"/>
      <c r="DT158"/>
      <c r="EJ158"/>
      <c r="EZ158"/>
      <c r="FP158"/>
      <c r="GF158"/>
      <c r="GV158"/>
      <c r="HL158"/>
      <c r="IB158"/>
      <c r="IR158"/>
      <c r="JH158"/>
      <c r="JX158"/>
      <c r="KN158"/>
      <c r="LD158"/>
      <c r="LT158"/>
    </row>
    <row r="159" spans="12:332" x14ac:dyDescent="0.3">
      <c r="L159"/>
      <c r="AB159"/>
      <c r="AR159"/>
      <c r="BH159"/>
      <c r="BX159"/>
      <c r="CN159"/>
      <c r="DD159"/>
      <c r="DT159"/>
      <c r="EJ159"/>
      <c r="EZ159"/>
      <c r="FP159"/>
      <c r="GF159"/>
      <c r="GV159"/>
      <c r="HL159"/>
      <c r="IB159"/>
      <c r="IR159"/>
      <c r="JH159"/>
      <c r="JX159"/>
      <c r="KN159"/>
      <c r="LD159"/>
      <c r="LT159"/>
    </row>
    <row r="160" spans="12:332" x14ac:dyDescent="0.3">
      <c r="L160"/>
      <c r="AB160"/>
      <c r="AR160"/>
      <c r="BH160"/>
      <c r="BX160"/>
      <c r="CN160"/>
      <c r="DD160"/>
      <c r="DT160"/>
      <c r="EJ160"/>
      <c r="EZ160"/>
      <c r="FP160"/>
      <c r="GF160"/>
      <c r="GV160"/>
      <c r="HL160"/>
      <c r="IB160"/>
      <c r="IR160"/>
      <c r="JH160"/>
      <c r="JX160"/>
      <c r="KN160"/>
      <c r="LD160"/>
      <c r="LT160"/>
    </row>
    <row r="161" spans="12:332" x14ac:dyDescent="0.3">
      <c r="L161"/>
      <c r="AB161"/>
      <c r="AR161"/>
      <c r="BH161"/>
      <c r="BX161"/>
      <c r="CN161"/>
      <c r="DD161"/>
      <c r="DT161"/>
      <c r="EJ161"/>
      <c r="EZ161"/>
      <c r="FP161"/>
      <c r="GF161"/>
      <c r="GV161"/>
      <c r="HL161"/>
      <c r="IB161"/>
      <c r="IR161"/>
      <c r="JH161"/>
      <c r="JX161"/>
      <c r="KN161"/>
      <c r="LD161"/>
      <c r="LT161"/>
    </row>
    <row r="162" spans="12:332" x14ac:dyDescent="0.3">
      <c r="L162"/>
      <c r="AB162"/>
      <c r="AR162"/>
      <c r="BH162"/>
      <c r="BX162"/>
      <c r="CN162"/>
      <c r="DD162"/>
      <c r="DT162"/>
      <c r="EJ162"/>
      <c r="EZ162"/>
      <c r="FP162"/>
      <c r="GF162"/>
      <c r="GV162"/>
      <c r="HL162"/>
      <c r="IB162"/>
      <c r="IR162"/>
      <c r="JH162"/>
      <c r="JX162"/>
      <c r="KN162"/>
      <c r="LD162"/>
      <c r="LT162"/>
    </row>
    <row r="163" spans="12:332" x14ac:dyDescent="0.3">
      <c r="L163"/>
      <c r="AB163"/>
      <c r="AR163"/>
      <c r="BH163"/>
      <c r="BX163"/>
      <c r="CN163"/>
      <c r="DD163"/>
      <c r="DT163"/>
      <c r="EJ163"/>
      <c r="EZ163"/>
      <c r="FP163"/>
      <c r="GF163"/>
      <c r="GV163"/>
      <c r="HL163"/>
      <c r="IB163"/>
      <c r="IR163"/>
      <c r="JH163"/>
      <c r="JX163"/>
      <c r="KN163"/>
      <c r="LD163"/>
      <c r="LT163"/>
    </row>
    <row r="164" spans="12:332" x14ac:dyDescent="0.3">
      <c r="L164"/>
      <c r="AB164"/>
      <c r="AR164"/>
      <c r="BH164"/>
      <c r="BX164"/>
      <c r="CN164"/>
      <c r="DD164"/>
      <c r="DT164"/>
      <c r="EJ164"/>
      <c r="EZ164"/>
      <c r="FP164"/>
      <c r="GF164"/>
      <c r="GV164"/>
      <c r="HL164"/>
      <c r="IB164"/>
      <c r="IR164"/>
      <c r="JH164"/>
      <c r="JX164"/>
      <c r="KN164"/>
      <c r="LD164"/>
      <c r="LT164"/>
    </row>
    <row r="165" spans="12:332" x14ac:dyDescent="0.3">
      <c r="L165"/>
      <c r="AB165"/>
      <c r="AR165"/>
      <c r="BH165"/>
      <c r="BX165"/>
      <c r="CN165"/>
      <c r="DD165"/>
      <c r="DT165"/>
      <c r="EJ165"/>
      <c r="EZ165"/>
      <c r="FP165"/>
      <c r="GF165"/>
      <c r="GV165"/>
      <c r="HL165"/>
      <c r="IB165"/>
      <c r="IR165"/>
      <c r="JH165"/>
      <c r="JX165"/>
      <c r="KN165"/>
      <c r="LD165"/>
      <c r="LT165"/>
    </row>
    <row r="166" spans="12:332" x14ac:dyDescent="0.3">
      <c r="L166"/>
      <c r="AB166"/>
      <c r="AR166"/>
      <c r="BH166"/>
      <c r="BX166"/>
      <c r="CN166"/>
      <c r="DD166"/>
      <c r="DT166"/>
      <c r="EJ166"/>
      <c r="EZ166"/>
      <c r="FP166"/>
      <c r="GF166"/>
      <c r="GV166"/>
      <c r="HL166"/>
      <c r="IB166"/>
      <c r="IR166"/>
      <c r="JH166"/>
      <c r="JX166"/>
      <c r="KN166"/>
      <c r="LD166"/>
      <c r="LT166"/>
    </row>
    <row r="167" spans="12:332" x14ac:dyDescent="0.3">
      <c r="L167"/>
      <c r="AB167"/>
      <c r="AR167"/>
      <c r="BH167"/>
      <c r="BX167"/>
      <c r="CN167"/>
      <c r="DD167"/>
      <c r="DT167"/>
      <c r="EJ167"/>
      <c r="EZ167"/>
      <c r="FP167"/>
      <c r="GF167"/>
      <c r="GV167"/>
      <c r="HL167"/>
      <c r="IB167"/>
      <c r="IR167"/>
      <c r="JH167"/>
      <c r="JX167"/>
      <c r="KN167"/>
      <c r="LD167"/>
      <c r="LT167"/>
    </row>
    <row r="168" spans="12:332" x14ac:dyDescent="0.3">
      <c r="L168"/>
      <c r="AB168"/>
      <c r="AR168"/>
      <c r="BH168"/>
      <c r="BX168"/>
      <c r="CN168"/>
      <c r="DD168"/>
      <c r="DT168"/>
      <c r="EJ168"/>
      <c r="EZ168"/>
      <c r="FP168"/>
      <c r="GF168"/>
      <c r="GV168"/>
      <c r="HL168"/>
      <c r="IB168"/>
      <c r="IR168"/>
      <c r="JH168"/>
      <c r="JX168"/>
      <c r="KN168"/>
      <c r="LD168"/>
      <c r="LT168"/>
    </row>
    <row r="169" spans="12:332" x14ac:dyDescent="0.3">
      <c r="L169"/>
      <c r="AB169"/>
      <c r="AR169"/>
      <c r="BH169"/>
      <c r="BX169"/>
      <c r="CN169"/>
      <c r="DD169"/>
      <c r="DT169"/>
      <c r="EJ169"/>
      <c r="EZ169"/>
      <c r="FP169"/>
      <c r="GF169"/>
      <c r="GV169"/>
      <c r="HL169"/>
      <c r="IB169"/>
      <c r="IR169"/>
      <c r="JH169"/>
      <c r="JX169"/>
      <c r="KN169"/>
      <c r="LD169"/>
      <c r="LT169"/>
    </row>
    <row r="170" spans="12:332" x14ac:dyDescent="0.3">
      <c r="L170"/>
      <c r="AB170"/>
      <c r="AR170"/>
      <c r="BH170"/>
      <c r="BX170"/>
      <c r="CN170"/>
      <c r="DD170"/>
      <c r="DT170"/>
      <c r="EJ170"/>
      <c r="EZ170"/>
      <c r="FP170"/>
      <c r="GF170"/>
      <c r="GV170"/>
      <c r="HL170"/>
      <c r="IB170"/>
      <c r="IR170"/>
      <c r="JH170"/>
      <c r="JX170"/>
      <c r="KN170"/>
      <c r="LD170"/>
      <c r="LT170"/>
    </row>
    <row r="171" spans="12:332" x14ac:dyDescent="0.3">
      <c r="L171"/>
      <c r="AB171"/>
      <c r="AR171"/>
      <c r="BH171"/>
      <c r="BX171"/>
      <c r="CN171"/>
      <c r="DD171"/>
      <c r="DT171"/>
      <c r="EJ171"/>
      <c r="EZ171"/>
      <c r="FP171"/>
      <c r="GF171"/>
      <c r="GV171"/>
      <c r="HL171"/>
      <c r="IB171"/>
      <c r="IR171"/>
      <c r="JH171"/>
      <c r="JX171"/>
      <c r="KN171"/>
      <c r="LD171"/>
      <c r="LT171"/>
    </row>
    <row r="172" spans="12:332" x14ac:dyDescent="0.3">
      <c r="L172"/>
      <c r="AB172"/>
      <c r="AR172"/>
      <c r="BH172"/>
      <c r="BX172"/>
      <c r="CN172"/>
      <c r="DD172"/>
      <c r="DT172"/>
      <c r="EJ172"/>
      <c r="EZ172"/>
      <c r="FP172"/>
      <c r="GF172"/>
      <c r="GV172"/>
      <c r="HL172"/>
      <c r="IB172"/>
      <c r="IR172"/>
      <c r="JH172"/>
      <c r="JX172"/>
      <c r="KN172"/>
      <c r="LD172"/>
      <c r="LT172"/>
    </row>
    <row r="173" spans="12:332" x14ac:dyDescent="0.3">
      <c r="L173"/>
      <c r="AB173"/>
      <c r="AR173"/>
      <c r="BH173"/>
      <c r="BX173"/>
      <c r="CN173"/>
      <c r="DD173"/>
      <c r="DT173"/>
      <c r="EJ173"/>
      <c r="EZ173"/>
      <c r="FP173"/>
      <c r="GF173"/>
      <c r="GV173"/>
      <c r="HL173"/>
      <c r="IB173"/>
      <c r="IR173"/>
      <c r="JH173"/>
      <c r="JX173"/>
      <c r="KN173"/>
      <c r="LD173"/>
      <c r="LT173"/>
    </row>
    <row r="174" spans="12:332" x14ac:dyDescent="0.3">
      <c r="L174"/>
      <c r="AB174"/>
      <c r="AR174"/>
      <c r="BH174"/>
      <c r="BX174"/>
      <c r="CN174"/>
      <c r="DD174"/>
      <c r="DT174"/>
      <c r="EJ174"/>
      <c r="EZ174"/>
      <c r="FP174"/>
      <c r="GF174"/>
      <c r="GV174"/>
      <c r="HL174"/>
      <c r="IB174"/>
      <c r="IR174"/>
      <c r="JH174"/>
      <c r="JX174"/>
      <c r="KN174"/>
      <c r="LD174"/>
      <c r="LT174"/>
    </row>
    <row r="175" spans="12:332" x14ac:dyDescent="0.3">
      <c r="L175"/>
      <c r="AB175"/>
      <c r="AR175"/>
      <c r="BH175"/>
      <c r="BX175"/>
      <c r="CN175"/>
      <c r="DD175"/>
      <c r="DT175"/>
      <c r="EJ175"/>
      <c r="EZ175"/>
      <c r="FP175"/>
      <c r="GF175"/>
      <c r="GV175"/>
      <c r="HL175"/>
      <c r="IB175"/>
      <c r="IR175"/>
      <c r="JH175"/>
      <c r="JX175"/>
      <c r="KN175"/>
      <c r="LD175"/>
      <c r="LT175"/>
    </row>
    <row r="176" spans="12:332" x14ac:dyDescent="0.3">
      <c r="L176"/>
      <c r="AB176"/>
      <c r="AR176"/>
      <c r="BH176"/>
      <c r="BX176"/>
      <c r="CN176"/>
      <c r="DD176"/>
      <c r="DT176"/>
      <c r="EJ176"/>
      <c r="EZ176"/>
      <c r="FP176"/>
      <c r="GF176"/>
      <c r="GV176"/>
      <c r="HL176"/>
      <c r="IB176"/>
      <c r="IR176"/>
      <c r="JH176"/>
      <c r="JX176"/>
      <c r="KN176"/>
      <c r="LD176"/>
      <c r="LT176"/>
    </row>
    <row r="177" spans="12:332" x14ac:dyDescent="0.3">
      <c r="L177"/>
      <c r="AB177"/>
      <c r="AR177"/>
      <c r="BH177"/>
      <c r="BX177"/>
      <c r="CN177"/>
      <c r="DD177"/>
      <c r="DT177"/>
      <c r="EJ177"/>
      <c r="EZ177"/>
      <c r="FP177"/>
      <c r="GF177"/>
      <c r="GV177"/>
      <c r="HL177"/>
      <c r="IB177"/>
      <c r="IR177"/>
      <c r="JH177"/>
      <c r="JX177"/>
      <c r="KN177"/>
      <c r="LD177"/>
      <c r="LT177"/>
    </row>
    <row r="178" spans="12:332" x14ac:dyDescent="0.3">
      <c r="L178"/>
      <c r="AB178"/>
      <c r="AR178"/>
      <c r="BH178"/>
      <c r="BX178"/>
      <c r="CN178"/>
      <c r="DD178"/>
      <c r="DT178"/>
      <c r="EJ178"/>
      <c r="EZ178"/>
      <c r="FP178"/>
      <c r="GF178"/>
      <c r="GV178"/>
      <c r="HL178"/>
      <c r="IB178"/>
      <c r="IR178"/>
      <c r="JH178"/>
      <c r="JX178"/>
      <c r="KN178"/>
      <c r="LD178"/>
      <c r="LT178"/>
    </row>
    <row r="179" spans="12:332" x14ac:dyDescent="0.3">
      <c r="L179"/>
      <c r="AB179"/>
      <c r="AR179"/>
      <c r="BH179"/>
      <c r="BX179"/>
      <c r="CN179"/>
      <c r="DD179"/>
      <c r="DT179"/>
      <c r="EJ179"/>
      <c r="EZ179"/>
      <c r="FP179"/>
      <c r="GF179"/>
      <c r="GV179"/>
      <c r="HL179"/>
      <c r="IB179"/>
      <c r="IR179"/>
      <c r="JH179"/>
      <c r="JX179"/>
      <c r="KN179"/>
      <c r="LD179"/>
      <c r="LT179"/>
    </row>
    <row r="180" spans="12:332" x14ac:dyDescent="0.3">
      <c r="L180"/>
      <c r="AB180"/>
      <c r="AR180"/>
      <c r="BH180"/>
      <c r="BX180"/>
      <c r="CN180"/>
      <c r="DD180"/>
      <c r="DT180"/>
      <c r="EJ180"/>
      <c r="EZ180"/>
      <c r="FP180"/>
      <c r="GF180"/>
      <c r="GV180"/>
      <c r="HL180"/>
      <c r="IB180"/>
      <c r="IR180"/>
      <c r="JH180"/>
      <c r="JX180"/>
      <c r="KN180"/>
      <c r="LD180"/>
      <c r="LT180"/>
    </row>
    <row r="181" spans="12:332" x14ac:dyDescent="0.3">
      <c r="L181"/>
      <c r="AB181"/>
      <c r="AR181"/>
      <c r="BH181"/>
      <c r="BX181"/>
      <c r="CN181"/>
      <c r="DD181"/>
      <c r="DT181"/>
      <c r="EJ181"/>
      <c r="EZ181"/>
      <c r="FP181"/>
      <c r="GF181"/>
      <c r="GV181"/>
      <c r="HL181"/>
      <c r="IB181"/>
      <c r="IR181"/>
      <c r="JH181"/>
      <c r="JX181"/>
      <c r="KN181"/>
      <c r="LD181"/>
      <c r="LT181"/>
    </row>
    <row r="182" spans="12:332" x14ac:dyDescent="0.3">
      <c r="L182"/>
      <c r="AB182"/>
      <c r="AR182"/>
      <c r="BH182"/>
      <c r="BX182"/>
      <c r="CN182"/>
      <c r="DD182"/>
      <c r="DT182"/>
      <c r="EJ182"/>
      <c r="EZ182"/>
      <c r="FP182"/>
      <c r="GF182"/>
      <c r="GV182"/>
      <c r="HL182"/>
      <c r="IB182"/>
      <c r="IR182"/>
      <c r="JH182"/>
      <c r="JX182"/>
      <c r="KN182"/>
      <c r="LD182"/>
      <c r="LT182"/>
    </row>
    <row r="183" spans="12:332" x14ac:dyDescent="0.3">
      <c r="L183"/>
      <c r="AB183"/>
      <c r="AR183"/>
      <c r="BH183"/>
      <c r="BX183"/>
      <c r="CN183"/>
      <c r="DD183"/>
      <c r="DT183"/>
      <c r="EJ183"/>
      <c r="EZ183"/>
      <c r="FP183"/>
      <c r="GF183"/>
      <c r="GV183"/>
      <c r="HL183"/>
      <c r="IB183"/>
      <c r="IR183"/>
      <c r="JH183"/>
      <c r="JX183"/>
      <c r="KN183"/>
      <c r="LD183"/>
      <c r="LT183"/>
    </row>
    <row r="184" spans="12:332" x14ac:dyDescent="0.3">
      <c r="L184"/>
      <c r="AB184"/>
      <c r="AR184"/>
      <c r="BH184"/>
      <c r="BX184"/>
      <c r="CN184"/>
      <c r="DD184"/>
      <c r="DT184"/>
      <c r="EJ184"/>
      <c r="EZ184"/>
      <c r="FP184"/>
      <c r="GF184"/>
      <c r="GV184"/>
      <c r="HL184"/>
      <c r="IB184"/>
      <c r="IR184"/>
      <c r="JH184"/>
      <c r="JX184"/>
      <c r="KN184"/>
      <c r="LD184"/>
      <c r="LT184"/>
    </row>
    <row r="185" spans="12:332" x14ac:dyDescent="0.3">
      <c r="L185"/>
      <c r="AB185"/>
      <c r="AR185"/>
      <c r="BH185"/>
      <c r="BX185"/>
      <c r="CN185"/>
      <c r="DD185"/>
      <c r="DT185"/>
      <c r="EJ185"/>
      <c r="EZ185"/>
      <c r="FP185"/>
      <c r="GF185"/>
      <c r="GV185"/>
      <c r="HL185"/>
      <c r="IB185"/>
      <c r="IR185"/>
      <c r="JH185"/>
      <c r="JX185"/>
      <c r="KN185"/>
      <c r="LD185"/>
      <c r="LT185"/>
    </row>
    <row r="186" spans="12:332" x14ac:dyDescent="0.3">
      <c r="L186"/>
      <c r="AB186"/>
      <c r="AR186"/>
      <c r="BH186"/>
      <c r="BX186"/>
      <c r="CN186"/>
      <c r="DD186"/>
      <c r="DT186"/>
      <c r="EJ186"/>
      <c r="EZ186"/>
      <c r="FP186"/>
      <c r="GF186"/>
      <c r="GV186"/>
      <c r="HL186"/>
      <c r="IB186"/>
      <c r="IR186"/>
      <c r="JH186"/>
      <c r="JX186"/>
      <c r="KN186"/>
      <c r="LD186"/>
      <c r="LT186"/>
    </row>
    <row r="187" spans="12:332" x14ac:dyDescent="0.3">
      <c r="L187"/>
      <c r="AB187"/>
      <c r="AR187"/>
      <c r="BH187"/>
      <c r="BX187"/>
      <c r="CN187"/>
      <c r="DD187"/>
      <c r="DT187"/>
      <c r="EJ187"/>
      <c r="EZ187"/>
      <c r="FP187"/>
      <c r="GF187"/>
      <c r="GV187"/>
      <c r="HL187"/>
      <c r="IB187"/>
      <c r="IR187"/>
      <c r="JH187"/>
      <c r="JX187"/>
      <c r="KN187"/>
      <c r="LD187"/>
      <c r="LT187"/>
    </row>
    <row r="188" spans="12:332" x14ac:dyDescent="0.3">
      <c r="L188"/>
      <c r="AB188"/>
      <c r="AR188"/>
      <c r="BH188"/>
      <c r="BX188"/>
      <c r="CN188"/>
      <c r="DD188"/>
      <c r="DT188"/>
      <c r="EJ188"/>
      <c r="EZ188"/>
      <c r="FP188"/>
      <c r="GF188"/>
      <c r="GV188"/>
      <c r="HL188"/>
      <c r="IB188"/>
      <c r="IR188"/>
      <c r="JH188"/>
      <c r="JX188"/>
      <c r="KN188"/>
      <c r="LD188"/>
      <c r="LT188"/>
    </row>
    <row r="189" spans="12:332" x14ac:dyDescent="0.3">
      <c r="L189"/>
      <c r="AB189"/>
      <c r="AR189"/>
      <c r="BH189"/>
      <c r="BX189"/>
      <c r="CN189"/>
      <c r="DD189"/>
      <c r="DT189"/>
      <c r="EJ189"/>
      <c r="EZ189"/>
      <c r="FP189"/>
      <c r="GF189"/>
      <c r="GV189"/>
      <c r="HL189"/>
      <c r="IB189"/>
      <c r="IR189"/>
      <c r="JH189"/>
      <c r="JX189"/>
      <c r="KN189"/>
      <c r="LD189"/>
      <c r="LT189"/>
    </row>
    <row r="190" spans="12:332" x14ac:dyDescent="0.3">
      <c r="L190"/>
      <c r="AB190"/>
      <c r="AR190"/>
      <c r="BH190"/>
      <c r="BX190"/>
      <c r="CN190"/>
      <c r="DD190"/>
      <c r="DT190"/>
      <c r="EJ190"/>
      <c r="EZ190"/>
      <c r="FP190"/>
      <c r="GF190"/>
      <c r="GV190"/>
      <c r="HL190"/>
      <c r="IB190"/>
      <c r="IR190"/>
      <c r="JH190"/>
      <c r="JX190"/>
      <c r="KN190"/>
      <c r="LD190"/>
      <c r="LT190"/>
    </row>
    <row r="191" spans="12:332" x14ac:dyDescent="0.3">
      <c r="L191"/>
      <c r="AB191"/>
      <c r="AR191"/>
      <c r="BH191"/>
      <c r="BX191"/>
      <c r="CN191"/>
      <c r="DD191"/>
      <c r="DT191"/>
      <c r="EJ191"/>
      <c r="EZ191"/>
      <c r="FP191"/>
      <c r="GF191"/>
      <c r="GV191"/>
      <c r="HL191"/>
      <c r="IB191"/>
      <c r="IR191"/>
      <c r="JH191"/>
      <c r="JX191"/>
      <c r="KN191"/>
      <c r="LD191"/>
      <c r="LT191"/>
    </row>
    <row r="192" spans="12:332" x14ac:dyDescent="0.3">
      <c r="L192"/>
      <c r="AB192"/>
      <c r="AR192"/>
      <c r="BH192"/>
      <c r="BX192"/>
      <c r="CN192"/>
      <c r="DD192"/>
      <c r="DT192"/>
      <c r="EJ192"/>
      <c r="EZ192"/>
      <c r="FP192"/>
      <c r="GF192"/>
      <c r="GV192"/>
      <c r="HL192"/>
      <c r="IB192"/>
      <c r="IR192"/>
      <c r="JH192"/>
      <c r="JX192"/>
      <c r="KN192"/>
      <c r="LD192"/>
      <c r="LT192"/>
    </row>
    <row r="193" spans="12:332" x14ac:dyDescent="0.3">
      <c r="L193"/>
      <c r="AB193"/>
      <c r="AR193"/>
      <c r="BH193"/>
      <c r="BX193"/>
      <c r="CN193"/>
      <c r="DD193"/>
      <c r="DT193"/>
      <c r="EJ193"/>
      <c r="EZ193"/>
      <c r="FP193"/>
      <c r="GF193"/>
      <c r="GV193"/>
      <c r="HL193"/>
      <c r="IB193"/>
      <c r="IR193"/>
      <c r="JH193"/>
      <c r="JX193"/>
      <c r="KN193"/>
      <c r="LD193"/>
      <c r="LT193"/>
    </row>
    <row r="194" spans="12:332" x14ac:dyDescent="0.3">
      <c r="L194"/>
      <c r="AB194"/>
      <c r="AR194"/>
      <c r="BH194"/>
      <c r="BX194"/>
      <c r="CN194"/>
      <c r="DD194"/>
      <c r="DT194"/>
      <c r="EJ194"/>
      <c r="EZ194"/>
      <c r="FP194"/>
      <c r="GF194"/>
      <c r="GV194"/>
      <c r="HL194"/>
      <c r="IB194"/>
      <c r="IR194"/>
      <c r="JH194"/>
      <c r="JX194"/>
      <c r="KN194"/>
      <c r="LD194"/>
      <c r="LT194"/>
    </row>
    <row r="195" spans="12:332" x14ac:dyDescent="0.3">
      <c r="L195"/>
      <c r="AB195"/>
      <c r="AR195"/>
      <c r="BH195"/>
      <c r="BX195"/>
      <c r="CN195"/>
      <c r="DD195"/>
      <c r="DT195"/>
      <c r="EJ195"/>
      <c r="EZ195"/>
      <c r="FP195"/>
      <c r="GF195"/>
      <c r="GV195"/>
      <c r="HL195"/>
      <c r="IB195"/>
      <c r="IR195"/>
      <c r="JH195"/>
      <c r="JX195"/>
      <c r="KN195"/>
      <c r="LD195"/>
      <c r="LT195"/>
    </row>
    <row r="196" spans="12:332" x14ac:dyDescent="0.3">
      <c r="L196"/>
      <c r="AB196"/>
      <c r="AR196"/>
      <c r="BH196"/>
      <c r="BX196"/>
      <c r="CN196"/>
      <c r="DD196"/>
      <c r="DT196"/>
      <c r="EJ196"/>
      <c r="EZ196"/>
      <c r="FP196"/>
      <c r="GF196"/>
      <c r="GV196"/>
      <c r="HL196"/>
      <c r="IB196"/>
      <c r="IR196"/>
      <c r="JH196"/>
      <c r="JX196"/>
      <c r="KN196"/>
      <c r="LD196"/>
      <c r="LT196"/>
    </row>
    <row r="197" spans="12:332" x14ac:dyDescent="0.3">
      <c r="L197"/>
      <c r="AB197"/>
      <c r="AR197"/>
      <c r="BH197"/>
      <c r="BX197"/>
      <c r="CN197"/>
      <c r="DD197"/>
      <c r="DT197"/>
      <c r="EJ197"/>
      <c r="EZ197"/>
      <c r="FP197"/>
      <c r="GF197"/>
      <c r="GV197"/>
      <c r="HL197"/>
      <c r="IB197"/>
      <c r="IR197"/>
      <c r="JH197"/>
      <c r="JX197"/>
      <c r="KN197"/>
      <c r="LD197"/>
      <c r="LT197"/>
    </row>
    <row r="198" spans="12:332" x14ac:dyDescent="0.3">
      <c r="L198"/>
      <c r="AB198"/>
      <c r="AR198"/>
      <c r="BH198"/>
      <c r="BX198"/>
      <c r="CN198"/>
      <c r="DD198"/>
      <c r="DT198"/>
      <c r="EJ198"/>
      <c r="EZ198"/>
      <c r="FP198"/>
      <c r="GF198"/>
      <c r="GV198"/>
      <c r="HL198"/>
      <c r="IB198"/>
      <c r="IR198"/>
      <c r="JH198"/>
      <c r="JX198"/>
      <c r="KN198"/>
      <c r="LD198"/>
      <c r="LT198"/>
    </row>
    <row r="199" spans="12:332" x14ac:dyDescent="0.3">
      <c r="L199"/>
      <c r="AB199"/>
      <c r="AR199"/>
      <c r="BH199"/>
      <c r="BX199"/>
      <c r="CN199"/>
      <c r="DD199"/>
      <c r="DT199"/>
      <c r="EJ199"/>
      <c r="EZ199"/>
      <c r="FP199"/>
      <c r="GF199"/>
      <c r="GV199"/>
      <c r="HL199"/>
      <c r="IB199"/>
      <c r="IR199"/>
      <c r="JH199"/>
      <c r="JX199"/>
      <c r="KN199"/>
      <c r="LD199"/>
      <c r="LT199"/>
    </row>
    <row r="200" spans="12:332" x14ac:dyDescent="0.3">
      <c r="L200"/>
      <c r="AB200"/>
      <c r="AR200"/>
      <c r="BH200"/>
      <c r="BX200"/>
      <c r="CN200"/>
      <c r="DD200"/>
      <c r="DT200"/>
      <c r="EJ200"/>
      <c r="EZ200"/>
      <c r="FP200"/>
      <c r="GF200"/>
      <c r="GV200"/>
      <c r="HL200"/>
      <c r="IB200"/>
      <c r="IR200"/>
      <c r="JH200"/>
      <c r="JX200"/>
      <c r="KN200"/>
      <c r="LD200"/>
      <c r="LT200"/>
    </row>
    <row r="201" spans="12:332" x14ac:dyDescent="0.3">
      <c r="L201"/>
      <c r="AB201"/>
      <c r="AR201"/>
      <c r="BH201"/>
      <c r="BX201"/>
      <c r="CN201"/>
      <c r="DD201"/>
      <c r="DT201"/>
      <c r="EJ201"/>
      <c r="EZ201"/>
      <c r="FP201"/>
      <c r="GF201"/>
      <c r="GV201"/>
      <c r="HL201"/>
      <c r="IB201"/>
      <c r="IR201"/>
      <c r="JH201"/>
      <c r="JX201"/>
      <c r="KN201"/>
      <c r="LD201"/>
      <c r="LT201"/>
    </row>
    <row r="202" spans="12:332" x14ac:dyDescent="0.3">
      <c r="L202"/>
      <c r="AB202"/>
      <c r="AR202"/>
      <c r="BH202"/>
      <c r="BX202"/>
      <c r="CN202"/>
      <c r="DD202"/>
      <c r="DT202"/>
      <c r="EJ202"/>
      <c r="EZ202"/>
      <c r="FP202"/>
      <c r="GF202"/>
      <c r="GV202"/>
      <c r="HL202"/>
      <c r="IB202"/>
      <c r="IR202"/>
      <c r="JH202"/>
      <c r="JX202"/>
      <c r="KN202"/>
      <c r="LD202"/>
      <c r="LT202"/>
    </row>
    <row r="203" spans="12:332" x14ac:dyDescent="0.3">
      <c r="L203"/>
      <c r="AB203"/>
      <c r="AR203"/>
      <c r="BH203"/>
      <c r="BX203"/>
      <c r="CN203"/>
      <c r="DD203"/>
      <c r="DT203"/>
      <c r="EJ203"/>
      <c r="EZ203"/>
      <c r="FP203"/>
      <c r="GF203"/>
      <c r="GV203"/>
      <c r="HL203"/>
      <c r="IB203"/>
      <c r="IR203"/>
      <c r="JH203"/>
      <c r="JX203"/>
      <c r="KN203"/>
      <c r="LD203"/>
      <c r="LT203"/>
    </row>
    <row r="204" spans="12:332" x14ac:dyDescent="0.3">
      <c r="L204"/>
      <c r="AB204"/>
      <c r="AR204"/>
      <c r="BH204"/>
      <c r="BX204"/>
      <c r="CN204"/>
      <c r="DD204"/>
      <c r="DT204"/>
      <c r="EJ204"/>
      <c r="EZ204"/>
      <c r="FP204"/>
      <c r="GF204"/>
      <c r="GV204"/>
      <c r="HL204"/>
      <c r="IB204"/>
      <c r="IR204"/>
      <c r="JH204"/>
      <c r="JX204"/>
      <c r="KN204"/>
      <c r="LD204"/>
      <c r="LT204"/>
    </row>
    <row r="205" spans="12:332" x14ac:dyDescent="0.3">
      <c r="L205"/>
      <c r="AB205"/>
      <c r="AR205"/>
      <c r="BH205"/>
      <c r="BX205"/>
      <c r="CN205"/>
      <c r="DD205"/>
      <c r="DT205"/>
      <c r="EJ205"/>
      <c r="EZ205"/>
      <c r="FP205"/>
      <c r="GF205"/>
      <c r="GV205"/>
      <c r="HL205"/>
      <c r="IB205"/>
      <c r="IR205"/>
      <c r="JH205"/>
      <c r="JX205"/>
      <c r="KN205"/>
      <c r="LD205"/>
      <c r="LT205"/>
    </row>
    <row r="206" spans="12:332" x14ac:dyDescent="0.3">
      <c r="L206"/>
      <c r="AB206"/>
      <c r="AR206"/>
      <c r="BH206"/>
      <c r="BX206"/>
      <c r="CN206"/>
      <c r="DD206"/>
      <c r="DT206"/>
      <c r="EJ206"/>
      <c r="EZ206"/>
      <c r="FP206"/>
      <c r="GF206"/>
      <c r="GV206"/>
      <c r="HL206"/>
      <c r="IB206"/>
      <c r="IR206"/>
      <c r="JH206"/>
      <c r="JX206"/>
      <c r="KN206"/>
      <c r="LD206"/>
      <c r="LT206"/>
    </row>
    <row r="207" spans="12:332" x14ac:dyDescent="0.3">
      <c r="L207"/>
      <c r="AB207"/>
      <c r="AR207"/>
      <c r="BH207"/>
      <c r="BX207"/>
      <c r="CN207"/>
      <c r="DD207"/>
      <c r="DT207"/>
      <c r="EJ207"/>
      <c r="EZ207"/>
      <c r="FP207"/>
      <c r="GF207"/>
      <c r="GV207"/>
      <c r="HL207"/>
      <c r="IB207"/>
      <c r="IR207"/>
      <c r="JH207"/>
      <c r="JX207"/>
      <c r="KN207"/>
      <c r="LD207"/>
      <c r="LT207"/>
    </row>
    <row r="208" spans="12:332" x14ac:dyDescent="0.3">
      <c r="L208"/>
      <c r="AB208"/>
      <c r="AR208"/>
      <c r="BH208"/>
      <c r="BX208"/>
      <c r="CN208"/>
      <c r="DD208"/>
      <c r="DT208"/>
      <c r="EJ208"/>
      <c r="EZ208"/>
      <c r="FP208"/>
      <c r="GF208"/>
      <c r="GV208"/>
      <c r="HL208"/>
      <c r="IB208"/>
      <c r="IR208"/>
      <c r="JH208"/>
      <c r="JX208"/>
      <c r="KN208"/>
      <c r="LD208"/>
      <c r="LT208"/>
    </row>
    <row r="209" spans="12:332" x14ac:dyDescent="0.3">
      <c r="L209"/>
      <c r="AB209"/>
      <c r="AR209"/>
      <c r="BH209"/>
      <c r="BX209"/>
      <c r="CN209"/>
      <c r="DD209"/>
      <c r="DT209"/>
      <c r="EJ209"/>
      <c r="EZ209"/>
      <c r="FP209"/>
      <c r="GF209"/>
      <c r="GV209"/>
      <c r="HL209"/>
      <c r="IB209"/>
      <c r="IR209"/>
      <c r="JH209"/>
      <c r="JX209"/>
      <c r="KN209"/>
      <c r="LD209"/>
      <c r="LT209"/>
    </row>
    <row r="210" spans="12:332" x14ac:dyDescent="0.3">
      <c r="L210"/>
      <c r="AB210"/>
      <c r="AR210"/>
      <c r="BH210"/>
      <c r="BX210"/>
      <c r="CN210"/>
      <c r="DD210"/>
      <c r="DT210"/>
      <c r="EJ210"/>
      <c r="EZ210"/>
      <c r="FP210"/>
      <c r="GF210"/>
      <c r="GV210"/>
      <c r="HL210"/>
      <c r="IB210"/>
      <c r="IR210"/>
      <c r="JH210"/>
      <c r="JX210"/>
      <c r="KN210"/>
      <c r="LD210"/>
      <c r="LT210"/>
    </row>
    <row r="211" spans="12:332" x14ac:dyDescent="0.3">
      <c r="L211"/>
      <c r="AB211"/>
      <c r="AR211"/>
      <c r="BH211"/>
      <c r="BX211"/>
      <c r="CN211"/>
      <c r="DD211"/>
      <c r="DT211"/>
      <c r="EJ211"/>
      <c r="EZ211"/>
      <c r="FP211"/>
      <c r="GF211"/>
      <c r="GV211"/>
      <c r="HL211"/>
      <c r="IB211"/>
      <c r="IR211"/>
      <c r="JH211"/>
      <c r="JX211"/>
      <c r="KN211"/>
      <c r="LD211"/>
      <c r="LT211"/>
    </row>
    <row r="212" spans="12:332" x14ac:dyDescent="0.3">
      <c r="L212"/>
      <c r="AB212"/>
      <c r="AR212"/>
      <c r="BH212"/>
      <c r="BX212"/>
      <c r="CN212"/>
      <c r="DD212"/>
      <c r="DT212"/>
      <c r="EJ212"/>
      <c r="EZ212"/>
      <c r="FP212"/>
      <c r="GF212"/>
      <c r="GV212"/>
      <c r="HL212"/>
      <c r="IB212"/>
      <c r="IR212"/>
      <c r="JH212"/>
      <c r="JX212"/>
      <c r="KN212"/>
      <c r="LD212"/>
      <c r="LT212"/>
    </row>
    <row r="213" spans="12:332" x14ac:dyDescent="0.3">
      <c r="L213"/>
      <c r="AB213"/>
      <c r="AR213"/>
      <c r="BH213"/>
      <c r="BX213"/>
      <c r="CN213"/>
      <c r="DD213"/>
      <c r="DT213"/>
      <c r="EJ213"/>
      <c r="EZ213"/>
      <c r="FP213"/>
      <c r="GF213"/>
      <c r="GV213"/>
      <c r="HL213"/>
      <c r="IB213"/>
      <c r="IR213"/>
      <c r="JH213"/>
      <c r="JX213"/>
      <c r="KN213"/>
      <c r="LD213"/>
      <c r="LT213"/>
    </row>
    <row r="214" spans="12:332" x14ac:dyDescent="0.3">
      <c r="L214"/>
      <c r="AB214"/>
      <c r="AR214"/>
      <c r="BH214"/>
      <c r="BX214"/>
      <c r="CN214"/>
      <c r="DD214"/>
      <c r="DT214"/>
      <c r="EJ214"/>
      <c r="EZ214"/>
      <c r="FP214"/>
      <c r="GF214"/>
      <c r="GV214"/>
      <c r="HL214"/>
      <c r="IB214"/>
      <c r="IR214"/>
      <c r="JH214"/>
      <c r="JX214"/>
      <c r="KN214"/>
      <c r="LD214"/>
      <c r="LT214"/>
    </row>
    <row r="215" spans="12:332" x14ac:dyDescent="0.3">
      <c r="L215"/>
      <c r="AB215"/>
      <c r="AR215"/>
      <c r="BH215"/>
      <c r="BX215"/>
      <c r="CN215"/>
      <c r="DD215"/>
      <c r="DT215"/>
      <c r="EJ215"/>
      <c r="EZ215"/>
      <c r="FP215"/>
      <c r="GF215"/>
      <c r="GV215"/>
      <c r="HL215"/>
      <c r="IB215"/>
      <c r="IR215"/>
      <c r="JH215"/>
      <c r="JX215"/>
      <c r="KN215"/>
      <c r="LD215"/>
      <c r="LT215"/>
    </row>
    <row r="216" spans="12:332" x14ac:dyDescent="0.3">
      <c r="L216"/>
      <c r="AB216"/>
      <c r="AR216"/>
      <c r="BH216"/>
      <c r="BX216"/>
      <c r="CN216"/>
      <c r="DD216"/>
      <c r="DT216"/>
      <c r="EJ216"/>
      <c r="EZ216"/>
      <c r="FP216"/>
      <c r="GF216"/>
      <c r="GV216"/>
      <c r="HL216"/>
      <c r="IB216"/>
      <c r="IR216"/>
      <c r="JH216"/>
      <c r="JX216"/>
      <c r="KN216"/>
      <c r="LD216"/>
      <c r="LT216"/>
    </row>
    <row r="217" spans="12:332" x14ac:dyDescent="0.3">
      <c r="L217"/>
      <c r="AB217"/>
      <c r="AR217"/>
      <c r="BH217"/>
      <c r="BX217"/>
      <c r="CN217"/>
      <c r="DD217"/>
      <c r="DT217"/>
      <c r="EJ217"/>
      <c r="EZ217"/>
      <c r="FP217"/>
      <c r="GF217"/>
      <c r="GV217"/>
      <c r="HL217"/>
      <c r="IB217"/>
      <c r="IR217"/>
      <c r="JH217"/>
      <c r="JX217"/>
      <c r="KN217"/>
      <c r="LD217"/>
      <c r="LT217"/>
    </row>
    <row r="218" spans="12:332" x14ac:dyDescent="0.3">
      <c r="L218"/>
      <c r="AB218"/>
      <c r="AR218"/>
      <c r="BH218"/>
      <c r="BX218"/>
      <c r="CN218"/>
      <c r="DD218"/>
      <c r="DT218"/>
      <c r="EJ218"/>
      <c r="EZ218"/>
      <c r="FP218"/>
      <c r="GF218"/>
      <c r="GV218"/>
      <c r="HL218"/>
      <c r="IB218"/>
      <c r="IR218"/>
      <c r="JH218"/>
      <c r="JX218"/>
      <c r="KN218"/>
      <c r="LD218"/>
      <c r="LT218"/>
    </row>
    <row r="219" spans="12:332" x14ac:dyDescent="0.3">
      <c r="L219"/>
      <c r="AB219"/>
      <c r="AR219"/>
      <c r="BH219"/>
      <c r="BX219"/>
      <c r="CN219"/>
      <c r="DD219"/>
      <c r="DT219"/>
      <c r="EJ219"/>
      <c r="EZ219"/>
      <c r="FP219"/>
      <c r="GF219"/>
      <c r="GV219"/>
      <c r="HL219"/>
      <c r="IB219"/>
      <c r="IR219"/>
      <c r="JH219"/>
      <c r="JX219"/>
      <c r="KN219"/>
      <c r="LD219"/>
      <c r="LT219"/>
    </row>
    <row r="220" spans="12:332" x14ac:dyDescent="0.3">
      <c r="L220"/>
      <c r="AB220"/>
      <c r="AR220"/>
      <c r="BH220"/>
      <c r="BX220"/>
      <c r="CN220"/>
      <c r="DD220"/>
      <c r="DT220"/>
      <c r="EJ220"/>
      <c r="EZ220"/>
      <c r="FP220"/>
      <c r="GF220"/>
      <c r="GV220"/>
      <c r="HL220"/>
      <c r="IB220"/>
      <c r="IR220"/>
      <c r="JH220"/>
      <c r="JX220"/>
      <c r="KN220"/>
      <c r="LD220"/>
      <c r="LT220"/>
    </row>
    <row r="221" spans="12:332" x14ac:dyDescent="0.3">
      <c r="L221"/>
      <c r="AB221"/>
      <c r="AR221"/>
      <c r="BH221"/>
      <c r="BX221"/>
      <c r="CN221"/>
      <c r="DD221"/>
      <c r="DT221"/>
      <c r="EJ221"/>
      <c r="EZ221"/>
      <c r="FP221"/>
      <c r="GF221"/>
      <c r="GV221"/>
      <c r="HL221"/>
      <c r="IB221"/>
      <c r="IR221"/>
      <c r="JH221"/>
      <c r="JX221"/>
      <c r="KN221"/>
      <c r="LD221"/>
      <c r="LT221"/>
    </row>
    <row r="222" spans="12:332" x14ac:dyDescent="0.3">
      <c r="L222"/>
      <c r="AB222"/>
      <c r="AR222"/>
      <c r="BH222"/>
      <c r="BX222"/>
      <c r="CN222"/>
      <c r="DD222"/>
      <c r="DT222"/>
      <c r="EJ222"/>
      <c r="EZ222"/>
      <c r="FP222"/>
      <c r="GF222"/>
      <c r="GV222"/>
      <c r="HL222"/>
      <c r="IB222"/>
      <c r="IR222"/>
      <c r="JH222"/>
      <c r="JX222"/>
      <c r="KN222"/>
      <c r="LD222"/>
      <c r="LT222"/>
    </row>
    <row r="223" spans="12:332" x14ac:dyDescent="0.3">
      <c r="L223"/>
      <c r="AB223"/>
      <c r="AR223"/>
      <c r="BH223"/>
      <c r="BX223"/>
      <c r="CN223"/>
      <c r="DD223"/>
      <c r="DT223"/>
      <c r="EJ223"/>
      <c r="EZ223"/>
      <c r="FP223"/>
      <c r="GF223"/>
      <c r="GV223"/>
      <c r="HL223"/>
      <c r="IB223"/>
      <c r="IR223"/>
      <c r="JH223"/>
      <c r="JX223"/>
      <c r="KN223"/>
      <c r="LD223"/>
      <c r="LT223"/>
    </row>
    <row r="224" spans="12:332" x14ac:dyDescent="0.3">
      <c r="L224"/>
      <c r="AB224"/>
      <c r="AR224"/>
      <c r="BH224"/>
      <c r="BX224"/>
      <c r="CN224"/>
      <c r="DD224"/>
      <c r="DT224"/>
      <c r="EJ224"/>
      <c r="EZ224"/>
      <c r="FP224"/>
      <c r="GF224"/>
      <c r="GV224"/>
      <c r="HL224"/>
      <c r="IB224"/>
      <c r="IR224"/>
      <c r="JH224"/>
      <c r="JX224"/>
      <c r="KN224"/>
      <c r="LD224"/>
      <c r="LT224"/>
    </row>
    <row r="225" spans="12:332" x14ac:dyDescent="0.3">
      <c r="L225"/>
      <c r="AB225"/>
      <c r="AR225"/>
      <c r="BH225"/>
      <c r="BX225"/>
      <c r="CN225"/>
      <c r="DD225"/>
      <c r="DT225"/>
      <c r="EJ225"/>
      <c r="EZ225"/>
      <c r="FP225"/>
      <c r="GF225"/>
      <c r="GV225"/>
      <c r="HL225"/>
      <c r="IB225"/>
      <c r="IR225"/>
      <c r="JH225"/>
      <c r="JX225"/>
      <c r="KN225"/>
      <c r="LD225"/>
      <c r="LT225"/>
    </row>
    <row r="226" spans="12:332" x14ac:dyDescent="0.3">
      <c r="L226"/>
      <c r="AB226"/>
      <c r="AR226"/>
      <c r="BH226"/>
      <c r="BX226"/>
      <c r="CN226"/>
      <c r="DD226"/>
      <c r="DT226"/>
      <c r="EJ226"/>
      <c r="EZ226"/>
      <c r="FP226"/>
      <c r="GF226"/>
      <c r="GV226"/>
      <c r="HL226"/>
      <c r="IB226"/>
      <c r="IR226"/>
      <c r="JH226"/>
      <c r="JX226"/>
      <c r="KN226"/>
      <c r="LD226"/>
      <c r="LT226"/>
    </row>
    <row r="227" spans="12:332" x14ac:dyDescent="0.3">
      <c r="L227"/>
      <c r="AB227"/>
      <c r="AR227"/>
      <c r="BH227"/>
      <c r="BX227"/>
      <c r="CN227"/>
      <c r="DD227"/>
      <c r="DT227"/>
      <c r="EJ227"/>
      <c r="EZ227"/>
      <c r="FP227"/>
      <c r="GF227"/>
      <c r="GV227"/>
      <c r="HL227"/>
      <c r="IB227"/>
      <c r="IR227"/>
      <c r="JH227"/>
      <c r="JX227"/>
      <c r="KN227"/>
      <c r="LD227"/>
      <c r="LT227"/>
    </row>
    <row r="228" spans="12:332" x14ac:dyDescent="0.3">
      <c r="L228"/>
      <c r="AB228"/>
      <c r="AR228"/>
      <c r="BH228"/>
      <c r="BX228"/>
      <c r="CN228"/>
      <c r="DD228"/>
      <c r="DT228"/>
      <c r="EJ228"/>
      <c r="EZ228"/>
      <c r="FP228"/>
      <c r="GF228"/>
      <c r="GV228"/>
      <c r="HL228"/>
      <c r="IB228"/>
      <c r="IR228"/>
      <c r="JH228"/>
      <c r="JX228"/>
      <c r="KN228"/>
      <c r="LD228"/>
      <c r="LT228"/>
    </row>
    <row r="229" spans="12:332" x14ac:dyDescent="0.3">
      <c r="L229"/>
      <c r="AB229"/>
      <c r="AR229"/>
      <c r="BH229"/>
      <c r="BX229"/>
      <c r="CN229"/>
      <c r="DD229"/>
      <c r="DT229"/>
      <c r="EJ229"/>
      <c r="EZ229"/>
      <c r="FP229"/>
      <c r="GF229"/>
      <c r="GV229"/>
      <c r="HL229"/>
      <c r="IB229"/>
      <c r="IR229"/>
      <c r="JH229"/>
      <c r="JX229"/>
      <c r="KN229"/>
      <c r="LD229"/>
      <c r="LT229"/>
    </row>
    <row r="230" spans="12:332" x14ac:dyDescent="0.3">
      <c r="L230"/>
      <c r="AB230"/>
      <c r="AR230"/>
      <c r="BH230"/>
      <c r="BX230"/>
      <c r="CN230"/>
      <c r="DD230"/>
      <c r="DT230"/>
      <c r="EJ230"/>
      <c r="EZ230"/>
      <c r="FP230"/>
      <c r="GF230"/>
      <c r="GV230"/>
      <c r="HL230"/>
      <c r="IB230"/>
      <c r="IR230"/>
      <c r="JH230"/>
      <c r="JX230"/>
      <c r="KN230"/>
      <c r="LD230"/>
      <c r="LT230"/>
    </row>
    <row r="231" spans="12:332" x14ac:dyDescent="0.3">
      <c r="L231"/>
      <c r="AB231"/>
      <c r="AR231"/>
      <c r="BH231"/>
      <c r="BX231"/>
      <c r="CN231"/>
      <c r="DD231"/>
      <c r="DT231"/>
      <c r="EJ231"/>
      <c r="EZ231"/>
      <c r="FP231"/>
      <c r="GF231"/>
      <c r="GV231"/>
      <c r="HL231"/>
      <c r="IB231"/>
      <c r="IR231"/>
      <c r="JH231"/>
      <c r="JX231"/>
      <c r="KN231"/>
      <c r="LD231"/>
      <c r="LT231"/>
    </row>
    <row r="232" spans="12:332" x14ac:dyDescent="0.3">
      <c r="L232"/>
      <c r="AB232"/>
      <c r="AR232"/>
      <c r="BH232"/>
      <c r="BX232"/>
      <c r="CN232"/>
      <c r="DD232"/>
      <c r="DT232"/>
      <c r="EJ232"/>
      <c r="EZ232"/>
      <c r="FP232"/>
      <c r="GF232"/>
      <c r="GV232"/>
      <c r="HL232"/>
      <c r="IB232"/>
      <c r="IR232"/>
      <c r="JH232"/>
      <c r="JX232"/>
      <c r="KN232"/>
      <c r="LD232"/>
      <c r="LT232"/>
    </row>
    <row r="233" spans="12:332" x14ac:dyDescent="0.3">
      <c r="L233"/>
      <c r="AB233"/>
      <c r="AR233"/>
      <c r="BH233"/>
      <c r="BX233"/>
      <c r="CN233"/>
      <c r="DD233"/>
      <c r="DT233"/>
      <c r="EJ233"/>
      <c r="EZ233"/>
      <c r="FP233"/>
      <c r="GF233"/>
      <c r="GV233"/>
      <c r="HL233"/>
      <c r="IB233"/>
      <c r="IR233"/>
      <c r="JH233"/>
      <c r="JX233"/>
      <c r="KN233"/>
      <c r="LD233"/>
      <c r="LT233"/>
    </row>
    <row r="234" spans="12:332" x14ac:dyDescent="0.3">
      <c r="L234"/>
      <c r="AB234"/>
      <c r="AR234"/>
      <c r="BH234"/>
      <c r="BX234"/>
      <c r="CN234"/>
      <c r="DD234"/>
      <c r="DT234"/>
      <c r="EJ234"/>
      <c r="EZ234"/>
      <c r="FP234"/>
      <c r="GF234"/>
      <c r="GV234"/>
      <c r="HL234"/>
      <c r="IB234"/>
      <c r="IR234"/>
      <c r="JH234"/>
      <c r="JX234"/>
      <c r="KN234"/>
      <c r="LD234"/>
      <c r="LT234"/>
    </row>
    <row r="235" spans="12:332" x14ac:dyDescent="0.3">
      <c r="L235"/>
      <c r="AB235"/>
      <c r="AR235"/>
      <c r="BH235"/>
      <c r="BX235"/>
      <c r="CN235"/>
      <c r="DD235"/>
      <c r="DT235"/>
      <c r="EJ235"/>
      <c r="EZ235"/>
      <c r="FP235"/>
      <c r="GF235"/>
      <c r="GV235"/>
      <c r="HL235"/>
      <c r="IB235"/>
      <c r="IR235"/>
      <c r="JH235"/>
      <c r="JX235"/>
      <c r="KN235"/>
      <c r="LD235"/>
      <c r="LT235"/>
    </row>
    <row r="236" spans="12:332" x14ac:dyDescent="0.3">
      <c r="L236"/>
      <c r="AB236"/>
      <c r="AR236"/>
      <c r="BH236"/>
      <c r="BX236"/>
      <c r="CN236"/>
      <c r="DD236"/>
      <c r="DT236"/>
      <c r="EJ236"/>
      <c r="EZ236"/>
      <c r="FP236"/>
      <c r="GF236"/>
      <c r="GV236"/>
      <c r="HL236"/>
      <c r="IB236"/>
      <c r="IR236"/>
      <c r="JH236"/>
      <c r="JX236"/>
      <c r="KN236"/>
      <c r="LD236"/>
      <c r="LT236"/>
    </row>
    <row r="237" spans="12:332" x14ac:dyDescent="0.3">
      <c r="L237"/>
      <c r="AB237"/>
      <c r="AR237"/>
      <c r="BH237"/>
      <c r="BX237"/>
      <c r="CN237"/>
      <c r="DD237"/>
      <c r="DT237"/>
      <c r="EJ237"/>
      <c r="EZ237"/>
      <c r="FP237"/>
      <c r="GF237"/>
      <c r="GV237"/>
      <c r="HL237"/>
      <c r="IB237"/>
      <c r="IR237"/>
      <c r="JH237"/>
      <c r="JX237"/>
      <c r="KN237"/>
      <c r="LD237"/>
      <c r="LT237"/>
    </row>
    <row r="238" spans="12:332" x14ac:dyDescent="0.3">
      <c r="L238"/>
      <c r="AB238"/>
      <c r="AR238"/>
      <c r="BH238"/>
      <c r="BX238"/>
      <c r="CN238"/>
      <c r="DD238"/>
      <c r="DT238"/>
      <c r="EJ238"/>
      <c r="EZ238"/>
      <c r="FP238"/>
      <c r="GF238"/>
      <c r="GV238"/>
      <c r="HL238"/>
      <c r="IB238"/>
      <c r="IR238"/>
      <c r="JH238"/>
      <c r="JX238"/>
      <c r="KN238"/>
      <c r="LD238"/>
      <c r="LT238"/>
    </row>
    <row r="239" spans="12:332" x14ac:dyDescent="0.3">
      <c r="L239"/>
      <c r="AB239"/>
      <c r="AR239"/>
      <c r="BH239"/>
      <c r="BX239"/>
      <c r="CN239"/>
      <c r="DD239"/>
      <c r="DT239"/>
      <c r="EJ239"/>
      <c r="EZ239"/>
      <c r="FP239"/>
      <c r="GF239"/>
      <c r="GV239"/>
      <c r="HL239"/>
      <c r="IB239"/>
      <c r="IR239"/>
      <c r="JH239"/>
      <c r="JX239"/>
      <c r="KN239"/>
      <c r="LD239"/>
      <c r="LT239"/>
    </row>
    <row r="240" spans="12:332" x14ac:dyDescent="0.3">
      <c r="L240"/>
      <c r="AB240"/>
      <c r="AR240"/>
      <c r="BH240"/>
      <c r="BX240"/>
      <c r="CN240"/>
      <c r="DD240"/>
      <c r="DT240"/>
      <c r="EJ240"/>
      <c r="EZ240"/>
      <c r="FP240"/>
      <c r="GF240"/>
      <c r="GV240"/>
      <c r="HL240"/>
      <c r="IB240"/>
      <c r="IR240"/>
      <c r="JH240"/>
      <c r="JX240"/>
      <c r="KN240"/>
      <c r="LD240"/>
      <c r="LT240"/>
    </row>
    <row r="241" spans="12:332" x14ac:dyDescent="0.3">
      <c r="L241"/>
      <c r="AB241"/>
      <c r="AR241"/>
      <c r="BH241"/>
      <c r="BX241"/>
      <c r="CN241"/>
      <c r="DD241"/>
      <c r="DT241"/>
      <c r="EJ241"/>
      <c r="EZ241"/>
      <c r="FP241"/>
      <c r="GF241"/>
      <c r="GV241"/>
      <c r="HL241"/>
      <c r="IB241"/>
      <c r="IR241"/>
      <c r="JH241"/>
      <c r="JX241"/>
      <c r="KN241"/>
      <c r="LD241"/>
      <c r="LT241"/>
    </row>
    <row r="242" spans="12:332" x14ac:dyDescent="0.3">
      <c r="L242"/>
      <c r="AB242"/>
      <c r="AR242"/>
      <c r="BH242"/>
      <c r="BX242"/>
      <c r="CN242"/>
      <c r="DD242"/>
      <c r="DT242"/>
      <c r="EJ242"/>
      <c r="EZ242"/>
      <c r="FP242"/>
      <c r="GF242"/>
      <c r="GV242"/>
      <c r="HL242"/>
      <c r="IB242"/>
      <c r="IR242"/>
      <c r="JH242"/>
      <c r="JX242"/>
      <c r="KN242"/>
      <c r="LD242"/>
      <c r="LT242"/>
    </row>
    <row r="243" spans="12:332" x14ac:dyDescent="0.3">
      <c r="L243"/>
      <c r="AB243"/>
      <c r="AR243"/>
      <c r="BH243"/>
      <c r="BX243"/>
      <c r="CN243"/>
      <c r="DD243"/>
      <c r="DT243"/>
      <c r="EJ243"/>
      <c r="EZ243"/>
      <c r="FP243"/>
      <c r="GF243"/>
      <c r="GV243"/>
      <c r="HL243"/>
      <c r="IB243"/>
      <c r="IR243"/>
      <c r="JH243"/>
      <c r="JX243"/>
      <c r="KN243"/>
      <c r="LD243"/>
      <c r="LT243"/>
    </row>
    <row r="244" spans="12:332" x14ac:dyDescent="0.3">
      <c r="L244"/>
      <c r="AB244"/>
      <c r="AR244"/>
      <c r="BH244"/>
      <c r="BX244"/>
      <c r="CN244"/>
      <c r="DD244"/>
      <c r="DT244"/>
      <c r="EJ244"/>
      <c r="EZ244"/>
      <c r="FP244"/>
      <c r="GF244"/>
      <c r="GV244"/>
      <c r="HL244"/>
      <c r="IB244"/>
      <c r="IR244"/>
      <c r="JH244"/>
      <c r="JX244"/>
      <c r="KN244"/>
      <c r="LD244"/>
      <c r="LT244"/>
    </row>
    <row r="245" spans="12:332" x14ac:dyDescent="0.3">
      <c r="L245"/>
      <c r="AB245"/>
      <c r="AR245"/>
      <c r="BH245"/>
      <c r="BX245"/>
      <c r="CN245"/>
      <c r="DD245"/>
      <c r="DT245"/>
      <c r="EJ245"/>
      <c r="EZ245"/>
      <c r="FP245"/>
      <c r="GF245"/>
      <c r="GV245"/>
      <c r="HL245"/>
      <c r="IB245"/>
      <c r="IR245"/>
      <c r="JH245"/>
      <c r="JX245"/>
      <c r="KN245"/>
      <c r="LD245"/>
      <c r="LT245"/>
    </row>
    <row r="246" spans="12:332" x14ac:dyDescent="0.3">
      <c r="L246"/>
      <c r="AB246"/>
      <c r="AR246"/>
      <c r="BH246"/>
      <c r="BX246"/>
      <c r="CN246"/>
      <c r="DD246"/>
      <c r="DT246"/>
      <c r="EJ246"/>
      <c r="EZ246"/>
      <c r="FP246"/>
      <c r="GF246"/>
      <c r="GV246"/>
      <c r="HL246"/>
      <c r="IB246"/>
      <c r="IR246"/>
      <c r="JH246"/>
      <c r="JX246"/>
      <c r="KN246"/>
      <c r="LD246"/>
      <c r="LT246"/>
    </row>
    <row r="247" spans="12:332" x14ac:dyDescent="0.3">
      <c r="L247"/>
      <c r="AB247"/>
      <c r="AR247"/>
      <c r="BH247"/>
      <c r="BX247"/>
      <c r="CN247"/>
      <c r="DD247"/>
      <c r="DT247"/>
      <c r="EJ247"/>
      <c r="EZ247"/>
      <c r="FP247"/>
      <c r="GF247"/>
      <c r="GV247"/>
      <c r="HL247"/>
      <c r="IB247"/>
      <c r="IR247"/>
      <c r="JH247"/>
      <c r="JX247"/>
      <c r="KN247"/>
      <c r="LD247"/>
      <c r="LT247"/>
    </row>
    <row r="248" spans="12:332" x14ac:dyDescent="0.3">
      <c r="L248"/>
      <c r="AB248"/>
      <c r="AR248"/>
      <c r="BH248"/>
      <c r="BX248"/>
      <c r="CN248"/>
      <c r="DD248"/>
      <c r="DT248"/>
      <c r="EJ248"/>
      <c r="EZ248"/>
      <c r="FP248"/>
      <c r="GF248"/>
      <c r="GV248"/>
      <c r="HL248"/>
      <c r="IB248"/>
      <c r="IR248"/>
      <c r="JH248"/>
      <c r="JX248"/>
      <c r="KN248"/>
      <c r="LD248"/>
      <c r="LT248"/>
    </row>
    <row r="249" spans="12:332" x14ac:dyDescent="0.3">
      <c r="L249"/>
      <c r="AB249"/>
      <c r="AR249"/>
      <c r="BH249"/>
      <c r="BX249"/>
      <c r="CN249"/>
      <c r="DD249"/>
      <c r="DT249"/>
      <c r="EJ249"/>
      <c r="EZ249"/>
      <c r="FP249"/>
      <c r="GF249"/>
      <c r="GV249"/>
      <c r="HL249"/>
      <c r="IB249"/>
      <c r="IR249"/>
      <c r="JH249"/>
      <c r="JX249"/>
      <c r="KN249"/>
      <c r="LD249"/>
      <c r="LT249"/>
    </row>
    <row r="250" spans="12:332" x14ac:dyDescent="0.3">
      <c r="L250"/>
      <c r="AB250"/>
      <c r="AR250"/>
      <c r="BH250"/>
      <c r="BX250"/>
      <c r="CN250"/>
      <c r="DD250"/>
      <c r="DT250"/>
      <c r="EJ250"/>
      <c r="EZ250"/>
      <c r="FP250"/>
      <c r="GF250"/>
      <c r="GV250"/>
      <c r="HL250"/>
      <c r="IB250"/>
      <c r="IR250"/>
      <c r="JH250"/>
      <c r="JX250"/>
      <c r="KN250"/>
      <c r="LD250"/>
      <c r="LT250"/>
    </row>
    <row r="251" spans="12:332" x14ac:dyDescent="0.3">
      <c r="L251"/>
      <c r="AB251"/>
      <c r="AR251"/>
      <c r="BH251"/>
      <c r="BX251"/>
      <c r="CN251"/>
      <c r="DD251"/>
      <c r="DT251"/>
      <c r="EJ251"/>
      <c r="EZ251"/>
      <c r="FP251"/>
      <c r="GF251"/>
      <c r="GV251"/>
      <c r="HL251"/>
      <c r="IB251"/>
      <c r="IR251"/>
      <c r="JH251"/>
      <c r="JX251"/>
      <c r="KN251"/>
      <c r="LD251"/>
      <c r="LT251"/>
    </row>
    <row r="252" spans="12:332" x14ac:dyDescent="0.3">
      <c r="L252"/>
      <c r="AB252"/>
      <c r="AR252"/>
      <c r="BH252"/>
      <c r="BX252"/>
      <c r="CN252"/>
      <c r="DD252"/>
      <c r="DT252"/>
      <c r="EJ252"/>
      <c r="EZ252"/>
      <c r="FP252"/>
      <c r="GF252"/>
      <c r="GV252"/>
      <c r="HL252"/>
      <c r="IB252"/>
      <c r="IR252"/>
      <c r="JH252"/>
      <c r="JX252"/>
      <c r="KN252"/>
      <c r="LD252"/>
      <c r="LT252"/>
    </row>
    <row r="253" spans="12:332" x14ac:dyDescent="0.3">
      <c r="L253"/>
      <c r="AB253"/>
      <c r="AR253"/>
      <c r="BH253"/>
      <c r="BX253"/>
      <c r="CN253"/>
      <c r="DD253"/>
      <c r="DT253"/>
      <c r="EJ253"/>
      <c r="EZ253"/>
      <c r="FP253"/>
      <c r="GF253"/>
      <c r="GV253"/>
      <c r="HL253"/>
      <c r="IB253"/>
      <c r="IR253"/>
      <c r="JH253"/>
      <c r="JX253"/>
      <c r="KN253"/>
      <c r="LD253"/>
      <c r="LT253"/>
    </row>
    <row r="254" spans="12:332" x14ac:dyDescent="0.3">
      <c r="L254"/>
      <c r="AB254"/>
      <c r="AR254"/>
      <c r="BH254"/>
      <c r="BX254"/>
      <c r="CN254"/>
      <c r="DD254"/>
      <c r="DT254"/>
      <c r="EJ254"/>
      <c r="EZ254"/>
      <c r="FP254"/>
      <c r="GF254"/>
      <c r="GV254"/>
      <c r="HL254"/>
      <c r="IB254"/>
      <c r="IR254"/>
      <c r="JH254"/>
      <c r="JX254"/>
      <c r="KN254"/>
      <c r="LD254"/>
      <c r="LT254"/>
    </row>
    <row r="255" spans="12:332" x14ac:dyDescent="0.3">
      <c r="L255"/>
      <c r="AB255"/>
      <c r="AR255"/>
      <c r="BH255"/>
      <c r="BX255"/>
      <c r="CN255"/>
      <c r="DD255"/>
      <c r="DT255"/>
      <c r="EJ255"/>
      <c r="EZ255"/>
      <c r="FP255"/>
      <c r="GF255"/>
      <c r="GV255"/>
      <c r="HL255"/>
      <c r="IB255"/>
      <c r="IR255"/>
      <c r="JH255"/>
      <c r="JX255"/>
      <c r="KN255"/>
      <c r="LD255"/>
      <c r="LT255"/>
    </row>
    <row r="256" spans="12:332" x14ac:dyDescent="0.3">
      <c r="L256"/>
      <c r="AB256"/>
      <c r="AR256"/>
      <c r="BH256"/>
      <c r="BX256"/>
      <c r="CN256"/>
      <c r="DD256"/>
      <c r="DT256"/>
      <c r="EJ256"/>
      <c r="EZ256"/>
      <c r="FP256"/>
      <c r="GF256"/>
      <c r="GV256"/>
      <c r="HL256"/>
      <c r="IB256"/>
      <c r="IR256"/>
      <c r="JH256"/>
      <c r="JX256"/>
      <c r="KN256"/>
      <c r="LD256"/>
      <c r="LT256"/>
    </row>
    <row r="257" spans="12:332" x14ac:dyDescent="0.3">
      <c r="L257"/>
      <c r="AB257"/>
      <c r="AR257"/>
      <c r="BH257"/>
      <c r="BX257"/>
      <c r="CN257"/>
      <c r="DD257"/>
      <c r="DT257"/>
      <c r="EJ257"/>
      <c r="EZ257"/>
      <c r="FP257"/>
      <c r="GF257"/>
      <c r="GV257"/>
      <c r="HL257"/>
      <c r="IB257"/>
      <c r="IR257"/>
      <c r="JH257"/>
      <c r="JX257"/>
      <c r="KN257"/>
      <c r="LD257"/>
      <c r="LT257"/>
    </row>
    <row r="258" spans="12:332" x14ac:dyDescent="0.3">
      <c r="L258"/>
      <c r="AB258"/>
      <c r="AR258"/>
      <c r="BH258"/>
      <c r="BX258"/>
      <c r="CN258"/>
      <c r="DD258"/>
      <c r="DT258"/>
      <c r="EJ258"/>
      <c r="EZ258"/>
      <c r="FP258"/>
      <c r="GF258"/>
      <c r="GV258"/>
      <c r="HL258"/>
      <c r="IB258"/>
      <c r="IR258"/>
      <c r="JH258"/>
      <c r="JX258"/>
      <c r="KN258"/>
      <c r="LD258"/>
      <c r="LT258"/>
    </row>
    <row r="259" spans="12:332" x14ac:dyDescent="0.3">
      <c r="L259"/>
      <c r="AB259"/>
      <c r="AR259"/>
      <c r="BH259"/>
      <c r="BX259"/>
      <c r="CN259"/>
      <c r="DD259"/>
      <c r="DT259"/>
      <c r="EJ259"/>
      <c r="EZ259"/>
      <c r="FP259"/>
      <c r="GF259"/>
      <c r="GV259"/>
      <c r="HL259"/>
      <c r="IB259"/>
      <c r="IR259"/>
      <c r="JH259"/>
      <c r="JX259"/>
      <c r="KN259"/>
      <c r="LD259"/>
      <c r="LT259"/>
    </row>
    <row r="260" spans="12:332" x14ac:dyDescent="0.3">
      <c r="L260"/>
      <c r="AB260"/>
      <c r="AR260"/>
      <c r="BH260"/>
      <c r="BX260"/>
      <c r="CN260"/>
      <c r="DD260"/>
      <c r="DT260"/>
      <c r="EJ260"/>
      <c r="EZ260"/>
      <c r="FP260"/>
      <c r="GF260"/>
      <c r="GV260"/>
      <c r="HL260"/>
      <c r="IB260"/>
      <c r="IR260"/>
      <c r="JH260"/>
      <c r="JX260"/>
      <c r="KN260"/>
      <c r="LD260"/>
      <c r="LT260"/>
    </row>
    <row r="261" spans="12:332" x14ac:dyDescent="0.3">
      <c r="L261"/>
      <c r="AB261"/>
      <c r="AR261"/>
      <c r="BH261"/>
      <c r="BX261"/>
      <c r="CN261"/>
      <c r="DD261"/>
      <c r="DT261"/>
      <c r="EJ261"/>
      <c r="EZ261"/>
      <c r="FP261"/>
      <c r="GF261"/>
      <c r="GV261"/>
      <c r="HL261"/>
      <c r="IB261"/>
      <c r="IR261"/>
      <c r="JH261"/>
      <c r="JX261"/>
      <c r="KN261"/>
      <c r="LD261"/>
      <c r="LT261"/>
    </row>
    <row r="262" spans="12:332" x14ac:dyDescent="0.3">
      <c r="L262"/>
      <c r="AB262"/>
      <c r="AR262"/>
      <c r="BH262"/>
      <c r="BX262"/>
      <c r="CN262"/>
      <c r="DD262"/>
      <c r="DT262"/>
      <c r="EJ262"/>
      <c r="EZ262"/>
      <c r="FP262"/>
      <c r="GF262"/>
      <c r="GV262"/>
      <c r="HL262"/>
      <c r="IB262"/>
      <c r="IR262"/>
      <c r="JH262"/>
      <c r="JX262"/>
      <c r="KN262"/>
      <c r="LD262"/>
      <c r="LT262"/>
    </row>
    <row r="263" spans="12:332" x14ac:dyDescent="0.3">
      <c r="L263"/>
      <c r="AB263"/>
      <c r="AR263"/>
      <c r="BH263"/>
      <c r="BX263"/>
      <c r="CN263"/>
      <c r="DD263"/>
      <c r="DT263"/>
      <c r="EJ263"/>
      <c r="EZ263"/>
      <c r="FP263"/>
      <c r="GF263"/>
      <c r="GV263"/>
      <c r="HL263"/>
      <c r="IB263"/>
      <c r="IR263"/>
      <c r="JH263"/>
      <c r="JX263"/>
      <c r="KN263"/>
      <c r="LD263"/>
      <c r="LT263"/>
    </row>
    <row r="264" spans="12:332" x14ac:dyDescent="0.3">
      <c r="L264"/>
      <c r="AB264"/>
      <c r="AR264"/>
      <c r="BH264"/>
      <c r="BX264"/>
      <c r="CN264"/>
      <c r="DD264"/>
      <c r="DT264"/>
      <c r="EJ264"/>
      <c r="EZ264"/>
      <c r="FP264"/>
      <c r="GF264"/>
      <c r="GV264"/>
      <c r="HL264"/>
      <c r="IB264"/>
      <c r="IR264"/>
      <c r="JH264"/>
      <c r="JX264"/>
      <c r="KN264"/>
      <c r="LD264"/>
      <c r="LT264"/>
    </row>
    <row r="265" spans="12:332" x14ac:dyDescent="0.3">
      <c r="L265"/>
      <c r="AB265"/>
      <c r="AR265"/>
      <c r="BH265"/>
      <c r="BX265"/>
      <c r="CN265"/>
      <c r="DD265"/>
      <c r="DT265"/>
      <c r="EJ265"/>
      <c r="EZ265"/>
      <c r="FP265"/>
      <c r="GF265"/>
      <c r="GV265"/>
      <c r="HL265"/>
      <c r="IB265"/>
      <c r="IR265"/>
      <c r="JH265"/>
      <c r="JX265"/>
      <c r="KN265"/>
      <c r="LD265"/>
      <c r="LT265"/>
    </row>
    <row r="266" spans="12:332" x14ac:dyDescent="0.3">
      <c r="L266"/>
      <c r="AB266"/>
      <c r="AR266"/>
      <c r="BH266"/>
      <c r="BX266"/>
      <c r="CN266"/>
      <c r="DD266"/>
      <c r="DT266"/>
      <c r="EJ266"/>
      <c r="EZ266"/>
      <c r="FP266"/>
      <c r="GF266"/>
      <c r="GV266"/>
      <c r="HL266"/>
      <c r="IB266"/>
      <c r="IR266"/>
      <c r="JH266"/>
      <c r="JX266"/>
      <c r="KN266"/>
      <c r="LD266"/>
      <c r="LT266"/>
    </row>
    <row r="267" spans="12:332" x14ac:dyDescent="0.3">
      <c r="L267"/>
      <c r="AB267"/>
      <c r="AR267"/>
      <c r="BH267"/>
      <c r="BX267"/>
      <c r="CN267"/>
      <c r="DD267"/>
      <c r="DT267"/>
      <c r="EJ267"/>
      <c r="EZ267"/>
      <c r="FP267"/>
      <c r="GF267"/>
      <c r="GV267"/>
      <c r="HL267"/>
      <c r="IB267"/>
      <c r="IR267"/>
      <c r="JH267"/>
      <c r="JX267"/>
      <c r="KN267"/>
      <c r="LD267"/>
      <c r="LT267"/>
    </row>
    <row r="268" spans="12:332" x14ac:dyDescent="0.3">
      <c r="L268"/>
      <c r="AB268"/>
      <c r="AR268"/>
      <c r="BH268"/>
      <c r="BX268"/>
      <c r="CN268"/>
      <c r="DD268"/>
      <c r="DT268"/>
      <c r="EJ268"/>
      <c r="EZ268"/>
      <c r="FP268"/>
      <c r="GF268"/>
      <c r="GV268"/>
      <c r="HL268"/>
      <c r="IB268"/>
      <c r="IR268"/>
      <c r="JH268"/>
      <c r="JX268"/>
      <c r="KN268"/>
      <c r="LD268"/>
      <c r="LT268"/>
    </row>
    <row r="269" spans="12:332" x14ac:dyDescent="0.3">
      <c r="L269"/>
      <c r="AB269"/>
      <c r="AR269"/>
      <c r="BH269"/>
      <c r="BX269"/>
      <c r="CN269"/>
      <c r="DD269"/>
      <c r="DT269"/>
      <c r="EJ269"/>
      <c r="EZ269"/>
      <c r="FP269"/>
      <c r="GF269"/>
      <c r="GV269"/>
      <c r="HL269"/>
      <c r="IB269"/>
      <c r="IR269"/>
      <c r="JH269"/>
      <c r="JX269"/>
      <c r="KN269"/>
      <c r="LD269"/>
      <c r="LT269"/>
    </row>
    <row r="270" spans="12:332" x14ac:dyDescent="0.3">
      <c r="L270"/>
      <c r="AB270"/>
      <c r="AR270"/>
      <c r="BH270"/>
      <c r="BX270"/>
      <c r="CN270"/>
      <c r="DD270"/>
      <c r="DT270"/>
      <c r="EJ270"/>
      <c r="EZ270"/>
      <c r="FP270"/>
      <c r="GF270"/>
      <c r="GV270"/>
      <c r="HL270"/>
      <c r="IB270"/>
      <c r="IR270"/>
      <c r="JH270"/>
      <c r="JX270"/>
      <c r="KN270"/>
      <c r="LD270"/>
      <c r="LT270"/>
    </row>
    <row r="271" spans="12:332" x14ac:dyDescent="0.3">
      <c r="L271"/>
      <c r="AB271"/>
      <c r="AR271"/>
      <c r="BH271"/>
      <c r="BX271"/>
      <c r="CN271"/>
      <c r="DD271"/>
      <c r="DT271"/>
      <c r="EJ271"/>
      <c r="EZ271"/>
      <c r="FP271"/>
      <c r="GF271"/>
      <c r="GV271"/>
      <c r="HL271"/>
      <c r="IB271"/>
      <c r="IR271"/>
      <c r="JH271"/>
      <c r="JX271"/>
      <c r="KN271"/>
      <c r="LD271"/>
      <c r="LT271"/>
    </row>
    <row r="272" spans="12:332" x14ac:dyDescent="0.3">
      <c r="L272"/>
      <c r="AB272"/>
      <c r="AR272"/>
      <c r="BH272"/>
      <c r="BX272"/>
      <c r="CN272"/>
      <c r="DD272"/>
      <c r="DT272"/>
      <c r="EJ272"/>
      <c r="EZ272"/>
      <c r="FP272"/>
      <c r="GF272"/>
      <c r="GV272"/>
      <c r="HL272"/>
      <c r="IB272"/>
      <c r="IR272"/>
      <c r="JH272"/>
      <c r="JX272"/>
      <c r="KN272"/>
      <c r="LD272"/>
      <c r="LT272"/>
    </row>
    <row r="273" spans="12:332" x14ac:dyDescent="0.3">
      <c r="L273"/>
      <c r="AB273"/>
      <c r="AR273"/>
      <c r="BH273"/>
      <c r="BX273"/>
      <c r="CN273"/>
      <c r="DD273"/>
      <c r="DT273"/>
      <c r="EJ273"/>
      <c r="EZ273"/>
      <c r="FP273"/>
      <c r="GF273"/>
      <c r="GV273"/>
      <c r="HL273"/>
      <c r="IB273"/>
      <c r="IR273"/>
      <c r="JH273"/>
      <c r="JX273"/>
      <c r="KN273"/>
      <c r="LD273"/>
      <c r="LT273"/>
    </row>
    <row r="274" spans="12:332" x14ac:dyDescent="0.3">
      <c r="L274"/>
      <c r="AB274"/>
      <c r="AR274"/>
      <c r="BH274"/>
      <c r="BX274"/>
      <c r="CN274"/>
      <c r="DD274"/>
      <c r="DT274"/>
      <c r="EJ274"/>
      <c r="EZ274"/>
      <c r="FP274"/>
      <c r="GF274"/>
      <c r="GV274"/>
      <c r="HL274"/>
      <c r="IB274"/>
      <c r="IR274"/>
      <c r="JH274"/>
      <c r="JX274"/>
      <c r="KN274"/>
      <c r="LD274"/>
      <c r="LT274"/>
    </row>
    <row r="275" spans="12:332" x14ac:dyDescent="0.3">
      <c r="L275"/>
      <c r="AB275"/>
      <c r="AR275"/>
      <c r="BH275"/>
      <c r="BX275"/>
      <c r="CN275"/>
      <c r="DD275"/>
      <c r="DT275"/>
      <c r="EJ275"/>
      <c r="EZ275"/>
      <c r="FP275"/>
      <c r="GF275"/>
      <c r="GV275"/>
      <c r="HL275"/>
      <c r="IB275"/>
      <c r="IR275"/>
      <c r="JH275"/>
      <c r="JX275"/>
      <c r="KN275"/>
      <c r="LD275"/>
      <c r="LT275"/>
    </row>
    <row r="276" spans="12:332" x14ac:dyDescent="0.3">
      <c r="L276"/>
      <c r="AB276"/>
      <c r="AR276"/>
      <c r="BH276"/>
      <c r="BX276"/>
      <c r="CN276"/>
      <c r="DD276"/>
      <c r="DT276"/>
      <c r="EJ276"/>
      <c r="EZ276"/>
      <c r="FP276"/>
      <c r="GF276"/>
      <c r="GV276"/>
      <c r="HL276"/>
      <c r="IB276"/>
      <c r="IR276"/>
      <c r="JH276"/>
      <c r="JX276"/>
      <c r="KN276"/>
      <c r="LD276"/>
      <c r="LT276"/>
    </row>
    <row r="277" spans="12:332" x14ac:dyDescent="0.3">
      <c r="L277"/>
      <c r="AB277"/>
      <c r="AR277"/>
      <c r="BH277"/>
      <c r="BX277"/>
      <c r="CN277"/>
      <c r="DD277"/>
      <c r="DT277"/>
      <c r="EJ277"/>
      <c r="EZ277"/>
      <c r="FP277"/>
      <c r="GF277"/>
      <c r="GV277"/>
      <c r="HL277"/>
      <c r="IB277"/>
      <c r="IR277"/>
      <c r="JH277"/>
      <c r="JX277"/>
      <c r="KN277"/>
      <c r="LD277"/>
      <c r="LT277"/>
    </row>
    <row r="278" spans="12:332" x14ac:dyDescent="0.3">
      <c r="L278"/>
      <c r="AB278"/>
      <c r="AR278"/>
      <c r="BH278"/>
      <c r="BX278"/>
      <c r="CN278"/>
      <c r="DD278"/>
      <c r="DT278"/>
      <c r="EJ278"/>
      <c r="EZ278"/>
      <c r="FP278"/>
      <c r="GF278"/>
      <c r="GV278"/>
      <c r="HL278"/>
      <c r="IB278"/>
      <c r="IR278"/>
      <c r="JH278"/>
      <c r="JX278"/>
      <c r="KN278"/>
      <c r="LD278"/>
      <c r="LT278"/>
    </row>
    <row r="279" spans="12:332" x14ac:dyDescent="0.3">
      <c r="L279"/>
      <c r="AB279"/>
      <c r="AR279"/>
      <c r="BH279"/>
      <c r="BX279"/>
      <c r="CN279"/>
      <c r="DD279"/>
      <c r="DT279"/>
      <c r="EJ279"/>
      <c r="EZ279"/>
      <c r="FP279"/>
      <c r="GF279"/>
      <c r="GV279"/>
      <c r="HL279"/>
      <c r="IB279"/>
      <c r="IR279"/>
      <c r="JH279"/>
      <c r="JX279"/>
      <c r="KN279"/>
      <c r="LD279"/>
      <c r="LT279"/>
    </row>
    <row r="280" spans="12:332" x14ac:dyDescent="0.3">
      <c r="L280"/>
      <c r="AB280"/>
      <c r="AR280"/>
      <c r="BH280"/>
      <c r="BX280"/>
      <c r="CN280"/>
      <c r="DD280"/>
      <c r="DT280"/>
      <c r="EJ280"/>
      <c r="EZ280"/>
      <c r="FP280"/>
      <c r="GF280"/>
      <c r="GV280"/>
      <c r="HL280"/>
      <c r="IB280"/>
      <c r="IR280"/>
      <c r="JH280"/>
      <c r="JX280"/>
      <c r="KN280"/>
      <c r="LD280"/>
      <c r="LT280"/>
    </row>
    <row r="281" spans="12:332" x14ac:dyDescent="0.3">
      <c r="L281"/>
      <c r="AB281"/>
      <c r="AR281"/>
      <c r="BH281"/>
      <c r="BX281"/>
      <c r="CN281"/>
      <c r="DD281"/>
      <c r="DT281"/>
      <c r="EJ281"/>
      <c r="EZ281"/>
      <c r="FP281"/>
      <c r="GF281"/>
      <c r="GV281"/>
      <c r="HL281"/>
      <c r="IB281"/>
      <c r="IR281"/>
      <c r="JH281"/>
      <c r="JX281"/>
      <c r="KN281"/>
      <c r="LD281"/>
      <c r="LT281"/>
    </row>
    <row r="282" spans="12:332" x14ac:dyDescent="0.3">
      <c r="L282"/>
      <c r="AB282"/>
      <c r="AR282"/>
      <c r="BH282"/>
      <c r="BX282"/>
      <c r="CN282"/>
      <c r="DD282"/>
      <c r="DT282"/>
      <c r="EJ282"/>
      <c r="EZ282"/>
      <c r="FP282"/>
      <c r="GF282"/>
      <c r="GV282"/>
      <c r="HL282"/>
      <c r="IB282"/>
      <c r="IR282"/>
      <c r="JH282"/>
      <c r="JX282"/>
      <c r="KN282"/>
      <c r="LD282"/>
      <c r="LT282"/>
    </row>
    <row r="283" spans="12:332" x14ac:dyDescent="0.3">
      <c r="L283"/>
      <c r="AB283"/>
      <c r="AR283"/>
      <c r="BH283"/>
      <c r="BX283"/>
      <c r="CN283"/>
      <c r="DD283"/>
      <c r="DT283"/>
      <c r="EJ283"/>
      <c r="EZ283"/>
      <c r="FP283"/>
      <c r="GF283"/>
      <c r="GV283"/>
      <c r="HL283"/>
      <c r="IB283"/>
      <c r="IR283"/>
      <c r="JH283"/>
      <c r="JX283"/>
      <c r="KN283"/>
      <c r="LD283"/>
      <c r="LT283"/>
    </row>
    <row r="284" spans="12:332" x14ac:dyDescent="0.3">
      <c r="L284"/>
      <c r="AB284"/>
      <c r="AR284"/>
      <c r="BH284"/>
      <c r="BX284"/>
      <c r="CN284"/>
      <c r="DD284"/>
      <c r="DT284"/>
      <c r="EJ284"/>
      <c r="EZ284"/>
      <c r="FP284"/>
      <c r="GF284"/>
      <c r="GV284"/>
      <c r="HL284"/>
      <c r="IB284"/>
      <c r="IR284"/>
      <c r="JH284"/>
      <c r="JX284"/>
      <c r="KN284"/>
      <c r="LD284"/>
      <c r="LT284"/>
    </row>
    <row r="285" spans="12:332" x14ac:dyDescent="0.3">
      <c r="L285"/>
      <c r="AB285"/>
      <c r="AR285"/>
      <c r="BH285"/>
      <c r="BX285"/>
      <c r="CN285"/>
      <c r="DD285"/>
      <c r="DT285"/>
      <c r="EJ285"/>
      <c r="EZ285"/>
      <c r="FP285"/>
      <c r="GF285"/>
      <c r="GV285"/>
      <c r="HL285"/>
      <c r="IB285"/>
      <c r="IR285"/>
      <c r="JH285"/>
      <c r="JX285"/>
      <c r="KN285"/>
      <c r="LD285"/>
      <c r="LT285"/>
    </row>
    <row r="286" spans="12:332" x14ac:dyDescent="0.3">
      <c r="L286"/>
      <c r="AB286"/>
      <c r="AR286"/>
      <c r="BH286"/>
      <c r="BX286"/>
      <c r="CN286"/>
      <c r="DD286"/>
      <c r="DT286"/>
      <c r="EJ286"/>
      <c r="EZ286"/>
      <c r="FP286"/>
      <c r="GF286"/>
      <c r="GV286"/>
      <c r="HL286"/>
      <c r="IB286"/>
      <c r="IR286"/>
      <c r="JH286"/>
      <c r="JX286"/>
      <c r="KN286"/>
      <c r="LD286"/>
      <c r="LT286"/>
    </row>
    <row r="287" spans="12:332" x14ac:dyDescent="0.3">
      <c r="L287"/>
      <c r="AB287"/>
      <c r="AR287"/>
      <c r="BH287"/>
      <c r="BX287"/>
      <c r="CN287"/>
      <c r="DD287"/>
      <c r="DT287"/>
      <c r="EJ287"/>
      <c r="EZ287"/>
      <c r="FP287"/>
      <c r="GF287"/>
      <c r="GV287"/>
      <c r="HL287"/>
      <c r="IB287"/>
      <c r="IR287"/>
      <c r="JH287"/>
      <c r="JX287"/>
      <c r="KN287"/>
      <c r="LD287"/>
      <c r="LT287"/>
    </row>
    <row r="288" spans="12:332" x14ac:dyDescent="0.3">
      <c r="L288"/>
      <c r="AB288"/>
      <c r="AR288"/>
      <c r="BH288"/>
      <c r="BX288"/>
      <c r="CN288"/>
      <c r="DD288"/>
      <c r="DT288"/>
      <c r="EJ288"/>
      <c r="EZ288"/>
      <c r="FP288"/>
      <c r="GF288"/>
      <c r="GV288"/>
      <c r="HL288"/>
      <c r="IB288"/>
      <c r="IR288"/>
      <c r="JH288"/>
      <c r="JX288"/>
      <c r="KN288"/>
      <c r="LD288"/>
      <c r="LT288"/>
    </row>
    <row r="289" spans="12:332" x14ac:dyDescent="0.3">
      <c r="L289"/>
      <c r="AB289"/>
      <c r="AR289"/>
      <c r="BH289"/>
      <c r="BX289"/>
      <c r="CN289"/>
      <c r="DD289"/>
      <c r="DT289"/>
      <c r="EJ289"/>
      <c r="EZ289"/>
      <c r="FP289"/>
      <c r="GF289"/>
      <c r="GV289"/>
      <c r="HL289"/>
      <c r="IB289"/>
      <c r="IR289"/>
      <c r="JH289"/>
      <c r="JX289"/>
      <c r="KN289"/>
      <c r="LD289"/>
      <c r="LT289"/>
    </row>
    <row r="290" spans="12:332" x14ac:dyDescent="0.3">
      <c r="L290"/>
      <c r="AB290"/>
      <c r="AR290"/>
      <c r="BH290"/>
      <c r="BX290"/>
      <c r="CN290"/>
      <c r="DD290"/>
      <c r="DT290"/>
      <c r="EJ290"/>
      <c r="EZ290"/>
      <c r="FP290"/>
      <c r="GF290"/>
      <c r="GV290"/>
      <c r="HL290"/>
      <c r="IB290"/>
      <c r="IR290"/>
      <c r="JH290"/>
      <c r="JX290"/>
      <c r="KN290"/>
      <c r="LD290"/>
      <c r="LT290"/>
    </row>
    <row r="291" spans="12:332" x14ac:dyDescent="0.3">
      <c r="L291"/>
      <c r="AB291"/>
      <c r="AR291"/>
      <c r="BH291"/>
      <c r="BX291"/>
      <c r="CN291"/>
      <c r="DD291"/>
      <c r="DT291"/>
      <c r="EJ291"/>
      <c r="EZ291"/>
      <c r="FP291"/>
      <c r="GF291"/>
      <c r="GV291"/>
      <c r="HL291"/>
      <c r="IB291"/>
      <c r="IR291"/>
      <c r="JH291"/>
      <c r="JX291"/>
      <c r="KN291"/>
      <c r="LD291"/>
      <c r="LT291"/>
    </row>
    <row r="292" spans="12:332" x14ac:dyDescent="0.3">
      <c r="L292"/>
      <c r="AB292"/>
      <c r="AR292"/>
      <c r="BH292"/>
      <c r="BX292"/>
      <c r="CN292"/>
      <c r="DD292"/>
      <c r="DT292"/>
      <c r="EJ292"/>
      <c r="EZ292"/>
      <c r="FP292"/>
      <c r="GF292"/>
      <c r="GV292"/>
      <c r="HL292"/>
      <c r="IB292"/>
      <c r="IR292"/>
      <c r="JH292"/>
      <c r="JX292"/>
      <c r="KN292"/>
      <c r="LD292"/>
      <c r="LT292"/>
    </row>
    <row r="293" spans="12:332" x14ac:dyDescent="0.3">
      <c r="L293"/>
      <c r="AB293"/>
      <c r="AR293"/>
      <c r="BH293"/>
      <c r="BX293"/>
      <c r="CN293"/>
      <c r="DD293"/>
      <c r="DT293"/>
      <c r="EJ293"/>
      <c r="EZ293"/>
      <c r="FP293"/>
      <c r="GF293"/>
      <c r="GV293"/>
      <c r="HL293"/>
      <c r="IB293"/>
      <c r="IR293"/>
      <c r="JH293"/>
      <c r="JX293"/>
      <c r="KN293"/>
      <c r="LD293"/>
      <c r="LT293"/>
    </row>
    <row r="294" spans="12:332" x14ac:dyDescent="0.3">
      <c r="L294"/>
      <c r="AB294"/>
      <c r="AR294"/>
      <c r="BH294"/>
      <c r="BX294"/>
      <c r="CN294"/>
      <c r="DD294"/>
      <c r="DT294"/>
      <c r="EJ294"/>
      <c r="EZ294"/>
      <c r="FP294"/>
      <c r="GF294"/>
      <c r="GV294"/>
      <c r="HL294"/>
      <c r="IB294"/>
      <c r="IR294"/>
      <c r="JH294"/>
      <c r="JX294"/>
      <c r="KN294"/>
      <c r="LD294"/>
      <c r="LT294"/>
    </row>
    <row r="295" spans="12:332" x14ac:dyDescent="0.3">
      <c r="L295"/>
      <c r="AB295"/>
      <c r="AR295"/>
      <c r="BH295"/>
      <c r="BX295"/>
      <c r="CN295"/>
      <c r="DD295"/>
      <c r="DT295"/>
      <c r="EJ295"/>
      <c r="EZ295"/>
      <c r="FP295"/>
      <c r="GF295"/>
      <c r="GV295"/>
      <c r="HL295"/>
      <c r="IB295"/>
      <c r="IR295"/>
      <c r="JH295"/>
      <c r="JX295"/>
      <c r="KN295"/>
      <c r="LD295"/>
      <c r="LT295"/>
    </row>
    <row r="296" spans="12:332" x14ac:dyDescent="0.3">
      <c r="L296"/>
      <c r="AB296"/>
      <c r="AR296"/>
      <c r="BH296"/>
      <c r="BX296"/>
      <c r="CN296"/>
      <c r="DD296"/>
      <c r="DT296"/>
      <c r="EJ296"/>
      <c r="EZ296"/>
      <c r="FP296"/>
      <c r="GF296"/>
      <c r="GV296"/>
      <c r="HL296"/>
      <c r="IB296"/>
      <c r="IR296"/>
      <c r="JH296"/>
      <c r="JX296"/>
      <c r="KN296"/>
      <c r="LD296"/>
      <c r="LT296"/>
    </row>
    <row r="297" spans="12:332" x14ac:dyDescent="0.3">
      <c r="L297"/>
      <c r="AB297"/>
      <c r="AR297"/>
      <c r="BH297"/>
      <c r="BX297"/>
      <c r="CN297"/>
      <c r="DD297"/>
      <c r="DT297"/>
      <c r="EJ297"/>
      <c r="EZ297"/>
      <c r="FP297"/>
      <c r="GF297"/>
      <c r="GV297"/>
      <c r="HL297"/>
      <c r="IB297"/>
      <c r="IR297"/>
      <c r="JH297"/>
      <c r="JX297"/>
      <c r="KN297"/>
      <c r="LD297"/>
      <c r="LT297"/>
    </row>
    <row r="298" spans="12:332" x14ac:dyDescent="0.3">
      <c r="L298"/>
      <c r="AB298"/>
      <c r="AR298"/>
      <c r="BH298"/>
      <c r="BX298"/>
      <c r="CN298"/>
      <c r="DD298"/>
      <c r="DT298"/>
      <c r="EJ298"/>
      <c r="EZ298"/>
      <c r="FP298"/>
      <c r="GF298"/>
      <c r="GV298"/>
      <c r="HL298"/>
      <c r="IB298"/>
      <c r="IR298"/>
      <c r="JH298"/>
      <c r="JX298"/>
      <c r="KN298"/>
      <c r="LD298"/>
      <c r="LT298"/>
    </row>
    <row r="299" spans="12:332" x14ac:dyDescent="0.3">
      <c r="L299"/>
      <c r="AB299"/>
      <c r="AR299"/>
      <c r="BH299"/>
      <c r="BX299"/>
      <c r="CN299"/>
      <c r="DD299"/>
      <c r="DT299"/>
      <c r="EJ299"/>
      <c r="EZ299"/>
      <c r="FP299"/>
      <c r="GF299"/>
      <c r="GV299"/>
      <c r="HL299"/>
      <c r="IB299"/>
      <c r="IR299"/>
      <c r="JH299"/>
      <c r="JX299"/>
      <c r="KN299"/>
      <c r="LD299"/>
      <c r="LT299"/>
    </row>
    <row r="300" spans="12:332" x14ac:dyDescent="0.3">
      <c r="L300"/>
      <c r="AB300"/>
      <c r="AR300"/>
      <c r="BH300"/>
      <c r="BX300"/>
      <c r="CN300"/>
      <c r="DD300"/>
      <c r="DT300"/>
      <c r="EJ300"/>
      <c r="EZ300"/>
      <c r="FP300"/>
      <c r="GF300"/>
      <c r="GV300"/>
      <c r="HL300"/>
      <c r="IB300"/>
      <c r="IR300"/>
      <c r="JH300"/>
      <c r="JX300"/>
      <c r="KN300"/>
      <c r="LD300"/>
      <c r="LT300"/>
    </row>
    <row r="301" spans="12:332" x14ac:dyDescent="0.3">
      <c r="L301"/>
      <c r="AB301"/>
      <c r="AR301"/>
      <c r="BH301"/>
      <c r="BX301"/>
      <c r="CN301"/>
      <c r="DD301"/>
      <c r="DT301"/>
      <c r="EJ301"/>
      <c r="EZ301"/>
      <c r="FP301"/>
      <c r="GF301"/>
      <c r="GV301"/>
      <c r="HL301"/>
      <c r="IB301"/>
      <c r="IR301"/>
      <c r="JH301"/>
      <c r="JX301"/>
      <c r="KN301"/>
      <c r="LD301"/>
      <c r="LT301"/>
    </row>
    <row r="302" spans="12:332" x14ac:dyDescent="0.3">
      <c r="L302"/>
      <c r="AB302"/>
      <c r="AR302"/>
      <c r="BH302"/>
      <c r="BX302"/>
      <c r="CN302"/>
      <c r="DD302"/>
      <c r="DT302"/>
      <c r="EJ302"/>
      <c r="EZ302"/>
      <c r="FP302"/>
      <c r="GF302"/>
      <c r="GV302"/>
      <c r="HL302"/>
      <c r="IB302"/>
      <c r="IR302"/>
      <c r="JH302"/>
      <c r="JX302"/>
      <c r="KN302"/>
      <c r="LD302"/>
      <c r="LT302"/>
    </row>
    <row r="303" spans="12:332" x14ac:dyDescent="0.3">
      <c r="L303"/>
      <c r="AB303"/>
      <c r="AR303"/>
      <c r="BH303"/>
      <c r="BX303"/>
      <c r="CN303"/>
      <c r="DD303"/>
      <c r="DT303"/>
      <c r="EJ303"/>
      <c r="EZ303"/>
      <c r="FP303"/>
      <c r="GF303"/>
      <c r="GV303"/>
      <c r="HL303"/>
      <c r="IB303"/>
      <c r="IR303"/>
      <c r="JH303"/>
      <c r="JX303"/>
      <c r="KN303"/>
      <c r="LD303"/>
      <c r="LT303"/>
    </row>
    <row r="304" spans="12:332" x14ac:dyDescent="0.3">
      <c r="L304"/>
      <c r="AB304"/>
      <c r="AR304"/>
      <c r="BH304"/>
      <c r="BX304"/>
      <c r="CN304"/>
      <c r="DD304"/>
      <c r="DT304"/>
      <c r="EJ304"/>
      <c r="EZ304"/>
      <c r="FP304"/>
      <c r="GF304"/>
      <c r="GV304"/>
      <c r="HL304"/>
      <c r="IB304"/>
      <c r="IR304"/>
      <c r="JH304"/>
      <c r="JX304"/>
      <c r="KN304"/>
      <c r="LD304"/>
      <c r="LT304"/>
    </row>
    <row r="305" spans="12:332" x14ac:dyDescent="0.3">
      <c r="L305"/>
      <c r="AB305"/>
      <c r="AR305"/>
      <c r="BH305"/>
      <c r="BX305"/>
      <c r="CN305"/>
      <c r="DD305"/>
      <c r="DT305"/>
      <c r="EJ305"/>
      <c r="EZ305"/>
      <c r="FP305"/>
      <c r="GF305"/>
      <c r="GV305"/>
      <c r="HL305"/>
      <c r="IB305"/>
      <c r="IR305"/>
      <c r="JH305"/>
      <c r="JX305"/>
      <c r="KN305"/>
      <c r="LD305"/>
      <c r="LT305"/>
    </row>
    <row r="306" spans="12:332" x14ac:dyDescent="0.3">
      <c r="L306"/>
      <c r="AB306"/>
      <c r="AR306"/>
      <c r="BH306"/>
      <c r="BX306"/>
      <c r="CN306"/>
      <c r="DD306"/>
      <c r="DT306"/>
      <c r="EJ306"/>
      <c r="EZ306"/>
      <c r="FP306"/>
      <c r="GF306"/>
      <c r="GV306"/>
      <c r="HL306"/>
      <c r="IB306"/>
      <c r="IR306"/>
      <c r="JH306"/>
      <c r="JX306"/>
      <c r="KN306"/>
      <c r="LD306"/>
      <c r="LT306"/>
    </row>
    <row r="307" spans="12:332" x14ac:dyDescent="0.3">
      <c r="L307"/>
      <c r="AB307"/>
      <c r="AR307"/>
      <c r="BH307"/>
      <c r="BX307"/>
      <c r="CN307"/>
      <c r="DD307"/>
      <c r="DT307"/>
      <c r="EJ307"/>
      <c r="EZ307"/>
      <c r="FP307"/>
      <c r="GF307"/>
      <c r="GV307"/>
      <c r="HL307"/>
      <c r="IB307"/>
      <c r="IR307"/>
      <c r="JH307"/>
      <c r="JX307"/>
      <c r="KN307"/>
      <c r="LD307"/>
      <c r="LT307"/>
    </row>
    <row r="308" spans="12:332" x14ac:dyDescent="0.3">
      <c r="L308"/>
      <c r="AB308"/>
      <c r="AR308"/>
      <c r="BH308"/>
      <c r="BX308"/>
      <c r="CN308"/>
      <c r="DD308"/>
      <c r="DT308"/>
      <c r="EJ308"/>
      <c r="EZ308"/>
      <c r="FP308"/>
      <c r="GF308"/>
      <c r="GV308"/>
      <c r="HL308"/>
      <c r="IB308"/>
      <c r="IR308"/>
      <c r="JH308"/>
      <c r="JX308"/>
      <c r="KN308"/>
      <c r="LD308"/>
      <c r="LT308"/>
    </row>
    <row r="309" spans="12:332" x14ac:dyDescent="0.3">
      <c r="L309"/>
      <c r="AB309"/>
      <c r="AR309"/>
      <c r="BH309"/>
      <c r="BX309"/>
      <c r="CN309"/>
      <c r="DD309"/>
      <c r="DT309"/>
      <c r="EJ309"/>
      <c r="EZ309"/>
      <c r="FP309"/>
      <c r="GF309"/>
      <c r="GV309"/>
      <c r="HL309"/>
      <c r="IB309"/>
      <c r="IR309"/>
      <c r="JH309"/>
      <c r="JX309"/>
      <c r="KN309"/>
      <c r="LD309"/>
      <c r="LT309"/>
    </row>
    <row r="310" spans="12:332" x14ac:dyDescent="0.3">
      <c r="L310"/>
      <c r="AB310"/>
      <c r="AR310"/>
      <c r="BH310"/>
      <c r="BX310"/>
      <c r="CN310"/>
      <c r="DD310"/>
      <c r="DT310"/>
      <c r="EJ310"/>
      <c r="EZ310"/>
      <c r="FP310"/>
      <c r="GF310"/>
      <c r="GV310"/>
      <c r="HL310"/>
      <c r="IB310"/>
      <c r="IR310"/>
      <c r="JH310"/>
      <c r="JX310"/>
      <c r="KN310"/>
      <c r="LD310"/>
      <c r="LT310"/>
    </row>
    <row r="311" spans="12:332" x14ac:dyDescent="0.3">
      <c r="L311"/>
      <c r="AB311"/>
      <c r="AR311"/>
      <c r="BH311"/>
      <c r="BX311"/>
      <c r="CN311"/>
      <c r="DD311"/>
      <c r="DT311"/>
      <c r="EJ311"/>
      <c r="EZ311"/>
      <c r="FP311"/>
      <c r="GF311"/>
      <c r="GV311"/>
      <c r="HL311"/>
      <c r="IB311"/>
      <c r="IR311"/>
      <c r="JH311"/>
      <c r="JX311"/>
      <c r="KN311"/>
      <c r="LD311"/>
      <c r="LT311"/>
    </row>
    <row r="312" spans="12:332" x14ac:dyDescent="0.3">
      <c r="L312"/>
      <c r="AB312"/>
      <c r="AR312"/>
      <c r="BH312"/>
      <c r="BX312"/>
      <c r="CN312"/>
      <c r="DD312"/>
      <c r="DT312"/>
      <c r="EJ312"/>
      <c r="EZ312"/>
      <c r="FP312"/>
      <c r="GF312"/>
      <c r="GV312"/>
      <c r="HL312"/>
      <c r="IB312"/>
      <c r="IR312"/>
      <c r="JH312"/>
      <c r="JX312"/>
      <c r="KN312"/>
      <c r="LD312"/>
      <c r="LT312"/>
    </row>
    <row r="313" spans="12:332" x14ac:dyDescent="0.3">
      <c r="L313"/>
      <c r="AB313"/>
      <c r="AR313"/>
      <c r="BH313"/>
      <c r="BX313"/>
      <c r="CN313"/>
      <c r="DD313"/>
      <c r="DT313"/>
      <c r="EJ313"/>
      <c r="EZ313"/>
      <c r="FP313"/>
      <c r="GF313"/>
      <c r="GV313"/>
      <c r="HL313"/>
      <c r="IB313"/>
      <c r="IR313"/>
      <c r="JH313"/>
      <c r="JX313"/>
      <c r="KN313"/>
      <c r="LD313"/>
      <c r="LT313"/>
    </row>
    <row r="314" spans="12:332" x14ac:dyDescent="0.3">
      <c r="L314"/>
      <c r="AB314"/>
      <c r="AR314"/>
      <c r="BH314"/>
      <c r="BX314"/>
      <c r="CN314"/>
      <c r="DD314"/>
      <c r="DT314"/>
      <c r="EJ314"/>
      <c r="EZ314"/>
      <c r="FP314"/>
      <c r="GF314"/>
      <c r="GV314"/>
      <c r="HL314"/>
      <c r="IB314"/>
      <c r="IR314"/>
      <c r="JH314"/>
      <c r="JX314"/>
      <c r="KN314"/>
      <c r="LD314"/>
      <c r="LT314"/>
    </row>
    <row r="315" spans="12:332" x14ac:dyDescent="0.3">
      <c r="L315"/>
      <c r="AB315"/>
      <c r="AR315"/>
      <c r="BH315"/>
      <c r="BX315"/>
      <c r="CN315"/>
      <c r="DD315"/>
      <c r="DT315"/>
      <c r="EJ315"/>
      <c r="EZ315"/>
      <c r="FP315"/>
      <c r="GF315"/>
      <c r="GV315"/>
      <c r="HL315"/>
      <c r="IB315"/>
      <c r="IR315"/>
      <c r="JH315"/>
      <c r="JX315"/>
      <c r="KN315"/>
      <c r="LD315"/>
      <c r="LT315"/>
    </row>
    <row r="316" spans="12:332" x14ac:dyDescent="0.3">
      <c r="L316"/>
      <c r="AB316"/>
      <c r="AR316"/>
      <c r="BH316"/>
      <c r="BX316"/>
      <c r="CN316"/>
      <c r="DD316"/>
      <c r="DT316"/>
      <c r="EJ316"/>
      <c r="EZ316"/>
      <c r="FP316"/>
      <c r="GF316"/>
      <c r="GV316"/>
      <c r="HL316"/>
      <c r="IB316"/>
      <c r="IR316"/>
      <c r="JH316"/>
      <c r="JX316"/>
      <c r="KN316"/>
      <c r="LD316"/>
      <c r="LT316"/>
    </row>
    <row r="317" spans="12:332" x14ac:dyDescent="0.3">
      <c r="L317"/>
      <c r="AB317"/>
      <c r="AR317"/>
      <c r="BH317"/>
      <c r="BX317"/>
      <c r="CN317"/>
      <c r="DD317"/>
      <c r="DT317"/>
      <c r="EJ317"/>
      <c r="EZ317"/>
      <c r="FP317"/>
      <c r="GF317"/>
      <c r="GV317"/>
      <c r="HL317"/>
      <c r="IB317"/>
      <c r="IR317"/>
      <c r="JH317"/>
      <c r="JX317"/>
      <c r="KN317"/>
      <c r="LD317"/>
      <c r="LT317"/>
    </row>
    <row r="318" spans="12:332" x14ac:dyDescent="0.3">
      <c r="L318"/>
      <c r="AB318"/>
      <c r="AR318"/>
      <c r="BH318"/>
      <c r="BX318"/>
      <c r="CN318"/>
      <c r="DD318"/>
      <c r="DT318"/>
      <c r="EJ318"/>
      <c r="EZ318"/>
      <c r="FP318"/>
      <c r="GF318"/>
      <c r="GV318"/>
      <c r="HL318"/>
      <c r="IB318"/>
      <c r="IR318"/>
      <c r="JH318"/>
      <c r="JX318"/>
      <c r="KN318"/>
      <c r="LD318"/>
      <c r="LT318"/>
    </row>
    <row r="319" spans="12:332" x14ac:dyDescent="0.3">
      <c r="L319"/>
      <c r="AB319"/>
      <c r="AR319"/>
      <c r="BH319"/>
      <c r="BX319"/>
      <c r="CN319"/>
      <c r="DD319"/>
      <c r="DT319"/>
      <c r="EJ319"/>
      <c r="EZ319"/>
      <c r="FP319"/>
      <c r="GF319"/>
      <c r="GV319"/>
      <c r="HL319"/>
      <c r="IB319"/>
      <c r="IR319"/>
      <c r="JH319"/>
      <c r="JX319"/>
      <c r="KN319"/>
      <c r="LD319"/>
      <c r="LT319"/>
    </row>
    <row r="320" spans="12:332" x14ac:dyDescent="0.3">
      <c r="L320"/>
      <c r="AB320"/>
      <c r="AR320"/>
      <c r="BH320"/>
      <c r="BX320"/>
      <c r="CN320"/>
      <c r="DD320"/>
      <c r="DT320"/>
      <c r="EJ320"/>
      <c r="EZ320"/>
      <c r="FP320"/>
      <c r="GF320"/>
      <c r="GV320"/>
      <c r="HL320"/>
      <c r="IB320"/>
      <c r="IR320"/>
      <c r="JH320"/>
      <c r="JX320"/>
      <c r="KN320"/>
      <c r="LD320"/>
      <c r="LT320"/>
    </row>
    <row r="321" spans="12:332" x14ac:dyDescent="0.3">
      <c r="L321"/>
      <c r="AB321"/>
      <c r="AR321"/>
      <c r="BH321"/>
      <c r="BX321"/>
      <c r="CN321"/>
      <c r="DD321"/>
      <c r="DT321"/>
      <c r="EJ321"/>
      <c r="EZ321"/>
      <c r="FP321"/>
      <c r="GF321"/>
      <c r="GV321"/>
      <c r="HL321"/>
      <c r="IB321"/>
      <c r="IR321"/>
      <c r="JH321"/>
      <c r="JX321"/>
      <c r="KN321"/>
      <c r="LD321"/>
      <c r="LT321"/>
    </row>
    <row r="322" spans="12:332" x14ac:dyDescent="0.3">
      <c r="L322"/>
      <c r="AB322"/>
      <c r="AR322"/>
      <c r="BH322"/>
      <c r="BX322"/>
      <c r="CN322"/>
      <c r="DD322"/>
      <c r="DT322"/>
      <c r="EJ322"/>
      <c r="EZ322"/>
      <c r="FP322"/>
      <c r="GF322"/>
      <c r="GV322"/>
      <c r="HL322"/>
      <c r="IB322"/>
      <c r="IR322"/>
      <c r="JH322"/>
      <c r="JX322"/>
      <c r="KN322"/>
      <c r="LD322"/>
      <c r="LT322"/>
    </row>
    <row r="323" spans="12:332" x14ac:dyDescent="0.3">
      <c r="L323"/>
      <c r="AB323"/>
      <c r="AR323"/>
      <c r="BH323"/>
      <c r="BX323"/>
      <c r="CN323"/>
      <c r="DD323"/>
      <c r="DT323"/>
      <c r="EJ323"/>
      <c r="EZ323"/>
      <c r="FP323"/>
      <c r="GF323"/>
      <c r="GV323"/>
      <c r="HL323"/>
      <c r="IB323"/>
      <c r="IR323"/>
      <c r="JH323"/>
      <c r="JX323"/>
      <c r="KN323"/>
      <c r="LD323"/>
      <c r="LT323"/>
    </row>
    <row r="324" spans="12:332" x14ac:dyDescent="0.3">
      <c r="L324"/>
      <c r="AB324"/>
      <c r="AR324"/>
      <c r="BH324"/>
      <c r="BX324"/>
      <c r="CN324"/>
      <c r="DD324"/>
      <c r="DT324"/>
      <c r="EJ324"/>
      <c r="EZ324"/>
      <c r="FP324"/>
      <c r="GF324"/>
      <c r="GV324"/>
      <c r="HL324"/>
      <c r="IB324"/>
      <c r="IR324"/>
      <c r="JH324"/>
      <c r="JX324"/>
      <c r="KN324"/>
      <c r="LD324"/>
      <c r="LT324"/>
    </row>
    <row r="325" spans="12:332" x14ac:dyDescent="0.3">
      <c r="L325"/>
      <c r="AB325"/>
      <c r="AR325"/>
      <c r="BH325"/>
      <c r="BX325"/>
      <c r="CN325"/>
      <c r="DD325"/>
      <c r="DT325"/>
      <c r="EJ325"/>
      <c r="EZ325"/>
      <c r="FP325"/>
      <c r="GF325"/>
      <c r="GV325"/>
      <c r="HL325"/>
      <c r="IB325"/>
      <c r="IR325"/>
      <c r="JH325"/>
      <c r="JX325"/>
      <c r="KN325"/>
      <c r="LD325"/>
      <c r="LT325"/>
    </row>
    <row r="326" spans="12:332" x14ac:dyDescent="0.3">
      <c r="L326"/>
      <c r="AB326"/>
      <c r="AR326"/>
      <c r="BH326"/>
      <c r="BX326"/>
      <c r="CN326"/>
      <c r="DD326"/>
      <c r="DT326"/>
      <c r="EJ326"/>
      <c r="EZ326"/>
      <c r="FP326"/>
      <c r="GF326"/>
      <c r="GV326"/>
      <c r="HL326"/>
      <c r="IB326"/>
      <c r="IR326"/>
      <c r="JH326"/>
      <c r="JX326"/>
      <c r="KN326"/>
      <c r="LD326"/>
      <c r="LT326"/>
    </row>
    <row r="327" spans="12:332" x14ac:dyDescent="0.3">
      <c r="L327"/>
      <c r="AB327"/>
      <c r="AR327"/>
      <c r="BH327"/>
      <c r="BX327"/>
      <c r="CN327"/>
      <c r="DD327"/>
      <c r="DT327"/>
      <c r="EJ327"/>
      <c r="EZ327"/>
      <c r="FP327"/>
      <c r="GF327"/>
      <c r="GV327"/>
      <c r="HL327"/>
      <c r="IB327"/>
      <c r="IR327"/>
      <c r="JH327"/>
      <c r="JX327"/>
      <c r="KN327"/>
      <c r="LD327"/>
      <c r="LT327"/>
    </row>
    <row r="328" spans="12:332" x14ac:dyDescent="0.3">
      <c r="L328"/>
      <c r="AB328"/>
      <c r="AR328"/>
      <c r="BH328"/>
      <c r="BX328"/>
      <c r="CN328"/>
      <c r="DD328"/>
      <c r="DT328"/>
      <c r="EJ328"/>
      <c r="EZ328"/>
      <c r="FP328"/>
      <c r="GF328"/>
      <c r="GV328"/>
      <c r="HL328"/>
      <c r="IB328"/>
      <c r="IR328"/>
      <c r="JH328"/>
      <c r="JX328"/>
      <c r="KN328"/>
      <c r="LD328"/>
      <c r="LT328"/>
    </row>
    <row r="329" spans="12:332" x14ac:dyDescent="0.3">
      <c r="L329"/>
      <c r="AB329"/>
      <c r="AR329"/>
      <c r="BH329"/>
      <c r="BX329"/>
      <c r="CN329"/>
      <c r="DD329"/>
      <c r="DT329"/>
      <c r="EJ329"/>
      <c r="EZ329"/>
      <c r="FP329"/>
      <c r="GF329"/>
      <c r="GV329"/>
      <c r="HL329"/>
      <c r="IB329"/>
      <c r="IR329"/>
      <c r="JH329"/>
      <c r="JX329"/>
      <c r="KN329"/>
      <c r="LD329"/>
      <c r="LT329"/>
    </row>
    <row r="330" spans="12:332" x14ac:dyDescent="0.3">
      <c r="L330"/>
      <c r="AB330"/>
      <c r="AR330"/>
      <c r="BH330"/>
      <c r="BX330"/>
      <c r="CN330"/>
      <c r="DD330"/>
      <c r="DT330"/>
      <c r="EJ330"/>
      <c r="EZ330"/>
      <c r="FP330"/>
      <c r="GF330"/>
      <c r="GV330"/>
      <c r="HL330"/>
      <c r="IB330"/>
      <c r="IR330"/>
      <c r="JH330"/>
      <c r="JX330"/>
      <c r="KN330"/>
      <c r="LD330"/>
      <c r="LT330"/>
    </row>
    <row r="331" spans="12:332" x14ac:dyDescent="0.3">
      <c r="L331"/>
      <c r="AB331"/>
      <c r="AR331"/>
      <c r="BH331"/>
      <c r="BX331"/>
      <c r="CN331"/>
      <c r="DD331"/>
      <c r="DT331"/>
      <c r="EJ331"/>
      <c r="EZ331"/>
      <c r="FP331"/>
      <c r="GF331"/>
      <c r="GV331"/>
      <c r="HL331"/>
      <c r="IB331"/>
      <c r="IR331"/>
      <c r="JH331"/>
      <c r="JX331"/>
      <c r="KN331"/>
      <c r="LD331"/>
      <c r="LT331"/>
    </row>
    <row r="332" spans="12:332" x14ac:dyDescent="0.3">
      <c r="L332"/>
      <c r="AB332"/>
      <c r="AR332"/>
      <c r="BH332"/>
      <c r="BX332"/>
      <c r="CN332"/>
      <c r="DD332"/>
      <c r="DT332"/>
      <c r="EJ332"/>
      <c r="EZ332"/>
      <c r="FP332"/>
      <c r="GF332"/>
      <c r="GV332"/>
      <c r="HL332"/>
      <c r="IB332"/>
      <c r="IR332"/>
      <c r="JH332"/>
      <c r="JX332"/>
      <c r="KN332"/>
      <c r="LD332"/>
      <c r="LT332"/>
    </row>
    <row r="333" spans="12:332" x14ac:dyDescent="0.3">
      <c r="L333"/>
      <c r="AB333"/>
      <c r="AR333"/>
      <c r="BH333"/>
      <c r="BX333"/>
      <c r="CN333"/>
      <c r="DD333"/>
      <c r="DT333"/>
      <c r="EJ333"/>
      <c r="EZ333"/>
      <c r="FP333"/>
      <c r="GF333"/>
      <c r="GV333"/>
      <c r="HL333"/>
      <c r="IB333"/>
      <c r="IR333"/>
      <c r="JH333"/>
      <c r="JX333"/>
      <c r="KN333"/>
      <c r="LD333"/>
      <c r="LT333"/>
    </row>
    <row r="334" spans="12:332" x14ac:dyDescent="0.3">
      <c r="L334"/>
      <c r="AB334"/>
      <c r="AR334"/>
      <c r="BH334"/>
      <c r="BX334"/>
      <c r="CN334"/>
      <c r="DD334"/>
      <c r="DT334"/>
      <c r="EJ334"/>
      <c r="EZ334"/>
      <c r="FP334"/>
      <c r="GF334"/>
      <c r="GV334"/>
      <c r="HL334"/>
      <c r="IB334"/>
      <c r="IR334"/>
      <c r="JH334"/>
      <c r="JX334"/>
      <c r="KN334"/>
      <c r="LD334"/>
      <c r="LT334"/>
    </row>
    <row r="335" spans="12:332" x14ac:dyDescent="0.3">
      <c r="L335"/>
      <c r="AB335"/>
      <c r="AR335"/>
      <c r="BH335"/>
      <c r="BX335"/>
      <c r="CN335"/>
      <c r="DD335"/>
      <c r="DT335"/>
      <c r="EJ335"/>
      <c r="EZ335"/>
      <c r="FP335"/>
      <c r="GF335"/>
      <c r="GV335"/>
      <c r="HL335"/>
      <c r="IB335"/>
      <c r="IR335"/>
      <c r="JH335"/>
      <c r="JX335"/>
      <c r="KN335"/>
      <c r="LD335"/>
      <c r="LT335"/>
    </row>
    <row r="336" spans="12:332" x14ac:dyDescent="0.3">
      <c r="L336"/>
      <c r="AB336"/>
      <c r="AR336"/>
      <c r="BH336"/>
      <c r="BX336"/>
      <c r="CN336"/>
      <c r="DD336"/>
      <c r="DT336"/>
      <c r="EJ336"/>
      <c r="EZ336"/>
      <c r="FP336"/>
      <c r="GF336"/>
      <c r="GV336"/>
      <c r="HL336"/>
      <c r="IB336"/>
      <c r="IR336"/>
      <c r="JH336"/>
      <c r="JX336"/>
      <c r="KN336"/>
      <c r="LD336"/>
      <c r="LT336"/>
    </row>
    <row r="337" spans="12:332" x14ac:dyDescent="0.3">
      <c r="L337"/>
      <c r="AB337"/>
      <c r="AR337"/>
      <c r="BH337"/>
      <c r="BX337"/>
      <c r="CN337"/>
      <c r="DD337"/>
      <c r="DT337"/>
      <c r="EJ337"/>
      <c r="EZ337"/>
      <c r="FP337"/>
      <c r="GF337"/>
      <c r="GV337"/>
      <c r="HL337"/>
      <c r="IB337"/>
      <c r="IR337"/>
      <c r="JH337"/>
      <c r="JX337"/>
      <c r="KN337"/>
      <c r="LD337"/>
      <c r="LT337"/>
    </row>
    <row r="338" spans="12:332" x14ac:dyDescent="0.3">
      <c r="L338"/>
      <c r="AB338"/>
      <c r="AR338"/>
      <c r="BH338"/>
      <c r="BX338"/>
      <c r="CN338"/>
      <c r="DD338"/>
      <c r="DT338"/>
      <c r="EJ338"/>
      <c r="EZ338"/>
      <c r="FP338"/>
      <c r="GF338"/>
      <c r="GV338"/>
      <c r="HL338"/>
      <c r="IB338"/>
      <c r="IR338"/>
      <c r="JH338"/>
      <c r="JX338"/>
      <c r="KN338"/>
      <c r="LD338"/>
      <c r="LT338"/>
    </row>
    <row r="339" spans="12:332" x14ac:dyDescent="0.3">
      <c r="L339"/>
      <c r="AB339"/>
      <c r="AR339"/>
      <c r="BH339"/>
      <c r="BX339"/>
      <c r="CN339"/>
      <c r="DD339"/>
      <c r="DT339"/>
      <c r="EJ339"/>
      <c r="EZ339"/>
      <c r="FP339"/>
      <c r="GF339"/>
      <c r="GV339"/>
      <c r="HL339"/>
      <c r="IB339"/>
      <c r="IR339"/>
      <c r="JH339"/>
      <c r="JX339"/>
      <c r="KN339"/>
      <c r="LD339"/>
      <c r="LT339"/>
    </row>
    <row r="340" spans="12:332" x14ac:dyDescent="0.3">
      <c r="L340"/>
      <c r="AB340"/>
      <c r="AR340"/>
      <c r="BH340"/>
      <c r="BX340"/>
      <c r="CN340"/>
      <c r="DD340"/>
      <c r="DT340"/>
      <c r="EJ340"/>
      <c r="EZ340"/>
      <c r="FP340"/>
      <c r="GF340"/>
      <c r="GV340"/>
      <c r="HL340"/>
      <c r="IB340"/>
      <c r="IR340"/>
      <c r="JH340"/>
      <c r="JX340"/>
      <c r="KN340"/>
      <c r="LD340"/>
      <c r="LT340"/>
    </row>
    <row r="341" spans="12:332" x14ac:dyDescent="0.3">
      <c r="L341"/>
      <c r="AB341"/>
      <c r="AR341"/>
      <c r="BH341"/>
      <c r="BX341"/>
      <c r="CN341"/>
      <c r="DD341"/>
      <c r="DT341"/>
      <c r="EJ341"/>
      <c r="EZ341"/>
      <c r="FP341"/>
      <c r="GF341"/>
      <c r="GV341"/>
      <c r="HL341"/>
      <c r="IB341"/>
      <c r="IR341"/>
      <c r="JH341"/>
      <c r="JX341"/>
      <c r="KN341"/>
      <c r="LD341"/>
      <c r="LT341"/>
    </row>
    <row r="342" spans="12:332" x14ac:dyDescent="0.3">
      <c r="L342"/>
      <c r="AB342"/>
      <c r="AR342"/>
      <c r="BH342"/>
      <c r="BX342"/>
      <c r="CN342"/>
      <c r="DD342"/>
      <c r="DT342"/>
      <c r="EJ342"/>
      <c r="EZ342"/>
      <c r="FP342"/>
      <c r="GF342"/>
      <c r="GV342"/>
      <c r="HL342"/>
      <c r="IB342"/>
      <c r="IR342"/>
      <c r="JH342"/>
      <c r="JX342"/>
      <c r="KN342"/>
      <c r="LD342"/>
      <c r="LT342"/>
    </row>
    <row r="343" spans="12:332" x14ac:dyDescent="0.3">
      <c r="L343"/>
      <c r="AB343"/>
      <c r="AR343"/>
      <c r="BH343"/>
      <c r="BX343"/>
      <c r="CN343"/>
      <c r="DD343"/>
      <c r="DT343"/>
      <c r="EJ343"/>
      <c r="EZ343"/>
      <c r="FP343"/>
      <c r="GF343"/>
      <c r="GV343"/>
      <c r="HL343"/>
      <c r="IB343"/>
      <c r="IR343"/>
      <c r="JH343"/>
      <c r="JX343"/>
      <c r="KN343"/>
      <c r="LD343"/>
      <c r="LT343"/>
    </row>
    <row r="344" spans="12:332" x14ac:dyDescent="0.3">
      <c r="L344"/>
      <c r="AB344"/>
      <c r="AR344"/>
      <c r="BH344"/>
      <c r="BX344"/>
      <c r="CN344"/>
      <c r="DD344"/>
      <c r="DT344"/>
      <c r="EJ344"/>
      <c r="EZ344"/>
      <c r="FP344"/>
      <c r="GF344"/>
      <c r="GV344"/>
      <c r="HL344"/>
      <c r="IB344"/>
      <c r="IR344"/>
      <c r="JH344"/>
      <c r="JX344"/>
      <c r="KN344"/>
      <c r="LD344"/>
      <c r="LT344"/>
    </row>
    <row r="345" spans="12:332" x14ac:dyDescent="0.3">
      <c r="L345"/>
      <c r="AB345"/>
      <c r="AR345"/>
      <c r="BH345"/>
      <c r="BX345"/>
      <c r="CN345"/>
      <c r="DD345"/>
      <c r="DT345"/>
      <c r="EJ345"/>
      <c r="EZ345"/>
      <c r="FP345"/>
      <c r="GF345"/>
      <c r="GV345"/>
      <c r="HL345"/>
      <c r="IB345"/>
      <c r="IR345"/>
      <c r="JH345"/>
      <c r="JX345"/>
      <c r="KN345"/>
      <c r="LD345"/>
      <c r="LT345"/>
    </row>
    <row r="346" spans="12:332" x14ac:dyDescent="0.3">
      <c r="L346"/>
      <c r="AB346"/>
      <c r="AR346"/>
      <c r="BH346"/>
      <c r="BX346"/>
      <c r="CN346"/>
      <c r="DD346"/>
      <c r="DT346"/>
      <c r="EJ346"/>
      <c r="EZ346"/>
      <c r="FP346"/>
      <c r="GF346"/>
      <c r="GV346"/>
      <c r="HL346"/>
      <c r="IB346"/>
      <c r="IR346"/>
      <c r="JH346"/>
      <c r="JX346"/>
      <c r="KN346"/>
      <c r="LD346"/>
      <c r="LT346"/>
    </row>
    <row r="347" spans="12:332" x14ac:dyDescent="0.3">
      <c r="L347"/>
      <c r="AB347"/>
      <c r="AR347"/>
      <c r="BH347"/>
      <c r="BX347"/>
      <c r="CN347"/>
      <c r="DD347"/>
      <c r="DT347"/>
      <c r="EJ347"/>
      <c r="EZ347"/>
      <c r="FP347"/>
      <c r="GF347"/>
      <c r="GV347"/>
      <c r="HL347"/>
      <c r="IB347"/>
      <c r="IR347"/>
      <c r="JH347"/>
      <c r="JX347"/>
      <c r="KN347"/>
      <c r="LD347"/>
      <c r="LT347"/>
    </row>
    <row r="348" spans="12:332" x14ac:dyDescent="0.3">
      <c r="L348"/>
      <c r="AB348"/>
      <c r="AR348"/>
      <c r="BH348"/>
      <c r="BX348"/>
      <c r="CN348"/>
      <c r="DD348"/>
      <c r="DT348"/>
      <c r="EJ348"/>
      <c r="EZ348"/>
      <c r="FP348"/>
      <c r="GF348"/>
      <c r="GV348"/>
      <c r="HL348"/>
      <c r="IB348"/>
      <c r="IR348"/>
      <c r="JH348"/>
      <c r="JX348"/>
      <c r="KN348"/>
      <c r="LD348"/>
      <c r="LT348"/>
    </row>
  </sheetData>
  <protectedRanges>
    <protectedRange sqref="M6:Q6" name="ION21_0"/>
    <protectedRange sqref="R6:S6" name="ION21_1"/>
    <protectedRange sqref="U6:V6" name="ION21_2"/>
    <protectedRange sqref="M7:Q7" name="ION21_3"/>
    <protectedRange sqref="R7:S7" name="ION21_4"/>
    <protectedRange sqref="U7:V7" name="ION21_5"/>
    <protectedRange sqref="M8:Q8" name="ION21_6"/>
    <protectedRange sqref="R8:S8" name="ION21_7"/>
    <protectedRange sqref="U8:V8" name="ION21_8"/>
    <protectedRange sqref="M9:Q9" name="ION21_9"/>
    <protectedRange sqref="R9:S9" name="ION21_10"/>
    <protectedRange sqref="U9:V9" name="ION21_11"/>
    <protectedRange sqref="M10:Q10" name="ION21_12"/>
    <protectedRange sqref="R10:S10" name="ION21_13"/>
    <protectedRange sqref="U10:V10" name="ION21_14"/>
    <protectedRange sqref="M11:Q11" name="ION21_15"/>
    <protectedRange sqref="R11:S11" name="ION21_16"/>
    <protectedRange sqref="U11:V11" name="ION21_17"/>
    <protectedRange sqref="M12:Q12" name="ION21_18"/>
    <protectedRange sqref="R12:S12" name="ION21_19"/>
    <protectedRange sqref="U12:V12" name="ION21_20"/>
    <protectedRange sqref="M13:Q13" name="ION21_21"/>
    <protectedRange sqref="R13:S13" name="ION21_22"/>
    <protectedRange sqref="U13:V13" name="ION21_23"/>
    <protectedRange sqref="M14:Q14" name="ION21_24"/>
    <protectedRange sqref="R14:S14" name="ION21_25"/>
    <protectedRange sqref="U14:V14" name="ION21_26"/>
    <protectedRange sqref="M15:Q15" name="ION21_27"/>
    <protectedRange sqref="R15:S15" name="ION21_28"/>
    <protectedRange sqref="U15:V15" name="ION21_29"/>
    <protectedRange sqref="M16:Q16" name="ION21_30"/>
    <protectedRange sqref="R16:S16" name="ION21_31"/>
    <protectedRange sqref="U16:V16" name="ION21_32"/>
    <protectedRange sqref="M17:Q17" name="ION21_33"/>
    <protectedRange sqref="R17:S17" name="ION21_34"/>
    <protectedRange sqref="U17:V17" name="ION21_35"/>
    <protectedRange sqref="M18:Q18" name="ION21_36"/>
    <protectedRange sqref="R18:S18" name="ION21_37"/>
    <protectedRange sqref="U18:V18" name="ION21_38"/>
    <protectedRange sqref="M19:Q19" name="ION21_39"/>
    <protectedRange sqref="R19:S19" name="ION21_40"/>
    <protectedRange sqref="U19:V19" name="ION21_41"/>
    <protectedRange sqref="M20:Q20" name="ION21_42"/>
    <protectedRange sqref="R20:S20" name="ION21_43"/>
    <protectedRange sqref="U20:V20" name="ION21_44"/>
    <protectedRange sqref="M21:Q21" name="ION21_45"/>
    <protectedRange sqref="R21:S21" name="ION21_46"/>
    <protectedRange sqref="U21:V21" name="ION21_47"/>
    <protectedRange sqref="M22:Q22" name="ION21_48"/>
    <protectedRange sqref="R22:S22" name="ION21_49"/>
    <protectedRange sqref="U22:V22" name="ION21_50"/>
    <protectedRange sqref="M23:Q23" name="ION21_51"/>
    <protectedRange sqref="R23:S23" name="ION21_52"/>
    <protectedRange sqref="U23:V23" name="ION21_53"/>
    <protectedRange sqref="M24:Q24" name="ION21_54"/>
    <protectedRange sqref="R24:S24" name="ION21_55"/>
    <protectedRange sqref="U24:V24" name="ION21_56"/>
    <protectedRange sqref="M25:Q25" name="ION21_57"/>
    <protectedRange sqref="R25:S25" name="ION21_58"/>
    <protectedRange sqref="U25:V25" name="ION21_59"/>
    <protectedRange sqref="M26:Q26" name="ION21_60"/>
    <protectedRange sqref="R26:S26" name="ION21_61"/>
    <protectedRange sqref="U26:V26" name="ION21_62"/>
    <protectedRange sqref="M27:Q27" name="ION21_63"/>
    <protectedRange sqref="R27:S27" name="ION21_64"/>
    <protectedRange sqref="U27:V27" name="ION21_65"/>
    <protectedRange sqref="M28:Q28" name="ION21_66"/>
    <protectedRange sqref="R28:S28" name="ION21_67"/>
    <protectedRange sqref="U28:V28" name="ION21_68"/>
    <protectedRange sqref="M29:Q29" name="ION21_69"/>
    <protectedRange sqref="R29:S29" name="ION21_70"/>
    <protectedRange sqref="U29:V29" name="ION21_71"/>
    <protectedRange sqref="M30:Q30" name="ION21_72"/>
    <protectedRange sqref="R30:S30" name="ION21_73"/>
    <protectedRange sqref="U30:V30" name="ION21_74"/>
    <protectedRange sqref="M31:Q31" name="ION21_75"/>
    <protectedRange sqref="R31:S31" name="ION21_76"/>
    <protectedRange sqref="U31:V31" name="ION21_77"/>
    <protectedRange sqref="M32:Q32" name="ION21_78"/>
    <protectedRange sqref="R32:S32" name="ION21_79"/>
    <protectedRange sqref="U32:V32" name="ION21_80"/>
    <protectedRange sqref="M33:Q33" name="ION21_81"/>
    <protectedRange sqref="R33:S33" name="ION21_82"/>
    <protectedRange sqref="U33:V33" name="ION21_83"/>
    <protectedRange sqref="M34:Q34" name="ION21_84"/>
    <protectedRange sqref="R34:S34" name="ION21_85"/>
    <protectedRange sqref="U34:V34" name="ION21_86"/>
    <protectedRange sqref="M35:Q35" name="ION21_87"/>
    <protectedRange sqref="R35:S35" name="ION21_88"/>
    <protectedRange sqref="U35:V35" name="ION21_89"/>
    <protectedRange sqref="M36:Q36" name="ION21_90"/>
    <protectedRange sqref="R36:S36" name="ION21_91"/>
    <protectedRange sqref="U36:V36" name="ION21_92"/>
    <protectedRange sqref="M37:Q37" name="ION21_93"/>
    <protectedRange sqref="R37:S37" name="ION21_94"/>
    <protectedRange sqref="U37:V37" name="ION21_95"/>
    <protectedRange sqref="M38:Q38" name="ION21_96"/>
    <protectedRange sqref="R38:S38" name="ION21_97"/>
    <protectedRange sqref="U38:V38" name="ION21_98"/>
    <protectedRange sqref="M39:Q39" name="ION21_99"/>
    <protectedRange sqref="R39:S39" name="ION21_100"/>
    <protectedRange sqref="U39:V39" name="ION21_101"/>
    <protectedRange sqref="M40:Q40" name="ION21_102"/>
    <protectedRange sqref="R40:S40" name="ION21_103"/>
    <protectedRange sqref="U40:V40" name="ION21_104"/>
    <protectedRange sqref="M41:Q41" name="ION21_105"/>
    <protectedRange sqref="R41:S41" name="ION21_106"/>
    <protectedRange sqref="U41:V41" name="ION21_107"/>
    <protectedRange sqref="M42:Q42" name="ION21_108"/>
    <protectedRange sqref="R42:S42" name="ION21_109"/>
    <protectedRange sqref="U42:V42" name="ION21_110"/>
    <protectedRange sqref="M43:Q43" name="ION21_111"/>
    <protectedRange sqref="R43:S43" name="ION21_112"/>
    <protectedRange sqref="U43:V43" name="ION21_113"/>
    <protectedRange sqref="M44:Q44" name="ION21_114"/>
    <protectedRange sqref="R44:S44" name="ION21_115"/>
    <protectedRange sqref="U44:V44" name="ION21_116"/>
    <protectedRange sqref="M45:Q45" name="ION21_117"/>
    <protectedRange sqref="R45:S45" name="ION21_118"/>
    <protectedRange sqref="U45:V45" name="ION21_119"/>
    <protectedRange sqref="M46:Q46" name="ION21_120"/>
    <protectedRange sqref="R46:S46" name="ION21_121"/>
    <protectedRange sqref="U46:V46" name="ION21_122"/>
    <protectedRange sqref="M47:Q47" name="ION21_123"/>
    <protectedRange sqref="R47:S47" name="ION21_124"/>
    <protectedRange sqref="U47:V47" name="ION21_125"/>
    <protectedRange sqref="M48:Q48" name="ION21_126"/>
    <protectedRange sqref="R48:S48" name="ION21_127"/>
    <protectedRange sqref="U48:V48" name="ION21_128"/>
    <protectedRange sqref="M49:Q49" name="ION21_129"/>
    <protectedRange sqref="R49:S49" name="ION21_130"/>
    <protectedRange sqref="U49:V49" name="ION21_131"/>
    <protectedRange sqref="M50:Q50" name="ION21_132"/>
    <protectedRange sqref="R50:S50" name="ION21_133"/>
    <protectedRange sqref="U50:V50" name="ION21_134"/>
    <protectedRange sqref="M51:Q51" name="ION21_135"/>
    <protectedRange sqref="R51:S51" name="ION21_136"/>
    <protectedRange sqref="U51:V51" name="ION21_137"/>
    <protectedRange sqref="M52:Q52" name="ION21_138"/>
    <protectedRange sqref="R52:S52" name="ION21_139"/>
    <protectedRange sqref="U52:V52" name="ION21_140"/>
    <protectedRange sqref="M53:Q53" name="ION21_141"/>
    <protectedRange sqref="R53:S53" name="ION21_142"/>
    <protectedRange sqref="U53:V53" name="ION21_143"/>
    <protectedRange sqref="M54:Q54" name="ION21_144"/>
    <protectedRange sqref="R54:S54" name="ION21_145"/>
    <protectedRange sqref="U54:V54" name="ION21_146"/>
    <protectedRange sqref="M55:Q55" name="ION21_147"/>
    <protectedRange sqref="R55:S55" name="ION21_148"/>
    <protectedRange sqref="U55:V55" name="ION21_149"/>
    <protectedRange sqref="M56:Q56" name="ION21_150"/>
    <protectedRange sqref="R56:S56" name="ION21_151"/>
    <protectedRange sqref="U56:V56" name="ION21_152"/>
    <protectedRange sqref="M57:Q57" name="ION21_153"/>
    <protectedRange sqref="R57:S57" name="ION21_154"/>
    <protectedRange sqref="U57:V57" name="ION21_155"/>
    <protectedRange sqref="M58:Q58" name="ION21_156"/>
    <protectedRange sqref="R58:S58" name="ION21_157"/>
    <protectedRange sqref="U58:V58" name="ION21_158"/>
    <protectedRange sqref="M59:Q59" name="ION21_159"/>
    <protectedRange sqref="R59:S59" name="ION21_160"/>
    <protectedRange sqref="U59:V59" name="ION21_161"/>
    <protectedRange sqref="M60:Q60" name="ION21_162"/>
    <protectedRange sqref="R60:S60" name="ION21_163"/>
    <protectedRange sqref="U60:V60" name="ION21_164"/>
    <protectedRange sqref="M61:Q61" name="ION21_165"/>
    <protectedRange sqref="R61:S61" name="ION21_166"/>
    <protectedRange sqref="U61:V61" name="ION21_167"/>
    <protectedRange sqref="M62:Q62" name="ION21_168"/>
    <protectedRange sqref="R62:S62" name="ION21_169"/>
    <protectedRange sqref="U62:V62" name="ION21_170"/>
    <protectedRange sqref="M63:Q63" name="ION21_171"/>
    <protectedRange sqref="R63:S63" name="ION21_172"/>
    <protectedRange sqref="U63:V63" name="ION21_173"/>
    <protectedRange sqref="M64:Q64" name="ION21_174"/>
    <protectedRange sqref="R64:S64" name="ION21_175"/>
    <protectedRange sqref="U64:V64" name="ION21_176"/>
    <protectedRange sqref="M65:Q65" name="ION21_177"/>
    <protectedRange sqref="R65:S65" name="ION21_178"/>
    <protectedRange sqref="U65:V65" name="ION21_179"/>
    <protectedRange sqref="M66:Q66" name="ION21_180"/>
    <protectedRange sqref="R66:S66" name="ION21_181"/>
    <protectedRange sqref="U66:V66" name="ION21_182"/>
    <protectedRange sqref="M67:Q67" name="ION21_183"/>
    <protectedRange sqref="R67:S67" name="ION21_184"/>
    <protectedRange sqref="U67:V67" name="ION21_185"/>
    <protectedRange sqref="M68:Q68" name="ION21_186"/>
    <protectedRange sqref="R68:S68" name="ION21_187"/>
    <protectedRange sqref="U68:V68" name="ION21_188"/>
    <protectedRange sqref="M69:Q69" name="ION21_189"/>
    <protectedRange sqref="R69:S69" name="ION21_190"/>
    <protectedRange sqref="U69:V69" name="ION21_191"/>
    <protectedRange sqref="M70:Q70" name="ION21_192"/>
    <protectedRange sqref="R70:S70" name="ION21_193"/>
    <protectedRange sqref="U70:V70" name="ION21_194"/>
    <protectedRange sqref="M71:Q71" name="ION21_195"/>
    <protectedRange sqref="R71:S71" name="ION21_196"/>
    <protectedRange sqref="U71:V71" name="ION21_197"/>
    <protectedRange sqref="M72:Q72" name="ION21_198"/>
    <protectedRange sqref="R72:S72" name="ION21_199"/>
    <protectedRange sqref="U72:V72" name="ION21_200"/>
    <protectedRange sqref="M73:Q73" name="ION21_201"/>
    <protectedRange sqref="R73:S73" name="ION21_202"/>
    <protectedRange sqref="U73:V73" name="ION21_203"/>
    <protectedRange sqref="M74:Q74" name="ION21_204"/>
    <protectedRange sqref="R74:S74" name="ION21_205"/>
    <protectedRange sqref="U74:V74" name="ION21_206"/>
    <protectedRange sqref="M75:Q75" name="ION21_207"/>
    <protectedRange sqref="R75:S75" name="ION21_208"/>
    <protectedRange sqref="U75:V75" name="ION21_209"/>
    <protectedRange sqref="M76:Q76" name="ION21_210"/>
    <protectedRange sqref="R76:S76" name="ION21_211"/>
    <protectedRange sqref="U76:V76" name="ION21_212"/>
    <protectedRange sqref="M77:Q77" name="ION21_213"/>
    <protectedRange sqref="R77:S77" name="ION21_214"/>
    <protectedRange sqref="U77:V77" name="ION21_215"/>
    <protectedRange sqref="M78:Q78" name="ION21_216"/>
    <protectedRange sqref="R78:S78" name="ION21_217"/>
    <protectedRange sqref="U78:V78" name="ION21_218"/>
    <protectedRange sqref="M79:Q79" name="ION21_219"/>
    <protectedRange sqref="R79:S79" name="ION21_220"/>
    <protectedRange sqref="U79:V79" name="ION21_221"/>
    <protectedRange sqref="M80:Q80" name="ION21_222"/>
    <protectedRange sqref="R80:S80" name="ION21_223"/>
    <protectedRange sqref="U80:V80" name="ION21_224"/>
    <protectedRange sqref="M81:Q81" name="ION21_225"/>
    <protectedRange sqref="R81:S81" name="ION21_226"/>
    <protectedRange sqref="U81:V81" name="ION21_227"/>
    <protectedRange sqref="M82:Q82" name="ION21_228"/>
    <protectedRange sqref="R82:S82" name="ION21_229"/>
    <protectedRange sqref="U82:V82" name="ION21_230"/>
    <protectedRange sqref="M83:Q83" name="ION21_231"/>
    <protectedRange sqref="R83:S83" name="ION21_232"/>
    <protectedRange sqref="U83:V83" name="ION21_233"/>
    <protectedRange sqref="M84:Q84" name="ION21_234"/>
    <protectedRange sqref="R84:S84" name="ION21_235"/>
    <protectedRange sqref="U84:V84" name="ION21_236"/>
    <protectedRange sqref="M85:Q85" name="ION21_237"/>
    <protectedRange sqref="R85:S85" name="ION21_238"/>
    <protectedRange sqref="U85:V85" name="ION21_239"/>
    <protectedRange sqref="M86:Q86" name="ION21_240"/>
    <protectedRange sqref="R86:S86" name="ION21_241"/>
    <protectedRange sqref="U86:V86" name="ION21_242"/>
    <protectedRange sqref="M87:Q87" name="ION21_243"/>
    <protectedRange sqref="R87:S87" name="ION21_244"/>
    <protectedRange sqref="U87:V87" name="ION21_245"/>
    <protectedRange sqref="M88:Q88" name="ION21_246"/>
    <protectedRange sqref="R88:S88" name="ION21_247"/>
    <protectedRange sqref="U88:V88" name="ION21_248"/>
    <protectedRange sqref="M89:Q89" name="ION21_249"/>
    <protectedRange sqref="R89:S89" name="ION21_250"/>
    <protectedRange sqref="U89:V89" name="ION21_251"/>
    <protectedRange sqref="M90:Q90" name="ION21_252"/>
    <protectedRange sqref="R90:S90" name="ION21_253"/>
    <protectedRange sqref="U90:V90" name="ION21_254"/>
    <protectedRange sqref="M91:Q91" name="ION21_255"/>
    <protectedRange sqref="R91:S91" name="ION21_256"/>
    <protectedRange sqref="U91:V91" name="ION21_257"/>
    <protectedRange sqref="M92:Q92" name="ION21_258"/>
    <protectedRange sqref="R92:S92" name="ION21_259"/>
    <protectedRange sqref="U92:V92" name="ION21_260"/>
    <protectedRange sqref="M93:Q93" name="ION21_261"/>
    <protectedRange sqref="R93:S93" name="ION21_262"/>
    <protectedRange sqref="U93:V93" name="ION21_263"/>
    <protectedRange sqref="M94:Q94" name="ION21_264"/>
    <protectedRange sqref="R94:S94" name="ION21_265"/>
    <protectedRange sqref="U94:V94" name="ION21_266"/>
    <protectedRange sqref="M95:Q95" name="ION21_267"/>
    <protectedRange sqref="R95:S95" name="ION21_268"/>
    <protectedRange sqref="U95:V95" name="ION21_269"/>
    <protectedRange sqref="M96:Q96" name="ION21_270"/>
    <protectedRange sqref="R96:S96" name="ION21_271"/>
    <protectedRange sqref="U96:V96" name="ION21_272"/>
    <protectedRange sqref="M97:Q97" name="ION21_273"/>
    <protectedRange sqref="R97:S97" name="ION21_274"/>
    <protectedRange sqref="U97:V97" name="ION21_275"/>
    <protectedRange sqref="M98:Q98" name="ION21_276"/>
    <protectedRange sqref="R98:S98" name="ION21_277"/>
    <protectedRange sqref="U98:V98" name="ION21_278"/>
    <protectedRange sqref="M99:Q99" name="ION21_279"/>
    <protectedRange sqref="R99:S99" name="ION21_280"/>
    <protectedRange sqref="U99:V99" name="ION21_281"/>
    <protectedRange sqref="M100:Q100" name="ION21_282"/>
    <protectedRange sqref="R100:S100" name="ION21_283"/>
    <protectedRange sqref="U100:V100" name="ION21_284"/>
    <protectedRange sqref="M101:Q101" name="ION21_285"/>
    <protectedRange sqref="R101:S101" name="ION21_286"/>
    <protectedRange sqref="U101:V101" name="ION21_287"/>
    <protectedRange sqref="M102:Q102" name="ION21_288"/>
    <protectedRange sqref="R102:S102" name="ION21_289"/>
    <protectedRange sqref="U102:V102" name="ION21_290"/>
    <protectedRange sqref="M103:Q103" name="ION21_291"/>
    <protectedRange sqref="R103:S103" name="ION21_292"/>
    <protectedRange sqref="U103:V103" name="ION21_293"/>
    <protectedRange sqref="M104:Q104" name="ION21_294"/>
    <protectedRange sqref="R104:S104" name="ION21_295"/>
    <protectedRange sqref="U104:V104" name="ION21_296"/>
    <protectedRange sqref="M105:Q105" name="ION21_297"/>
    <protectedRange sqref="R105:S105" name="ION21_298"/>
    <protectedRange sqref="U105:V105" name="ION21_299"/>
    <protectedRange sqref="M106:Q106" name="ION21_300"/>
    <protectedRange sqref="R106:S106" name="ION21_301"/>
    <protectedRange sqref="U106:V106" name="ION21_302"/>
    <protectedRange sqref="M107:Q107" name="ION21_303"/>
    <protectedRange sqref="R107:S107" name="ION21_304"/>
    <protectedRange sqref="U107:V107" name="ION21_305"/>
    <protectedRange sqref="M108:Q108" name="ION21_306"/>
    <protectedRange sqref="R108:S108" name="ION21_307"/>
    <protectedRange sqref="U108:V108" name="ION21_308"/>
    <protectedRange sqref="M109:Q109" name="ION21_309"/>
    <protectedRange sqref="R109:S109" name="ION21_310"/>
    <protectedRange sqref="U109:V109" name="ION21_311"/>
    <protectedRange sqref="M110:Q110" name="ION21_312"/>
    <protectedRange sqref="R110:S110" name="ION21_313"/>
    <protectedRange sqref="U110:V110" name="ION21_314"/>
    <protectedRange sqref="M111:Q111" name="ION21_315"/>
    <protectedRange sqref="R111:S111" name="ION21_316"/>
    <protectedRange sqref="U111:V111" name="ION21_317"/>
    <protectedRange sqref="M112:Q112" name="ION21_318"/>
    <protectedRange sqref="R112:S112" name="ION21_319"/>
    <protectedRange sqref="U112:V112" name="ION21_320"/>
    <protectedRange sqref="M113:Q113" name="ION21_321"/>
    <protectedRange sqref="R113:S113" name="ION21_322"/>
    <protectedRange sqref="U113:V113" name="ION21_323"/>
    <protectedRange sqref="M114:Q114" name="ION21_324"/>
    <protectedRange sqref="R114:S114" name="ION21_325"/>
    <protectedRange sqref="U114:V114" name="ION21_326"/>
    <protectedRange sqref="M115:Q115" name="ION21_327"/>
    <protectedRange sqref="R115:S115" name="ION21_328"/>
    <protectedRange sqref="U115:V115" name="ION21_329"/>
    <protectedRange sqref="M116:Q116" name="ION21_330"/>
    <protectedRange sqref="R116:S116" name="ION21_331"/>
    <protectedRange sqref="U116:V116" name="ION21_332"/>
    <protectedRange sqref="AC6:AG6" name="ION21_333"/>
    <protectedRange sqref="AH6:AI6" name="ION21_334"/>
    <protectedRange sqref="AK6:AL6" name="ION21_335"/>
    <protectedRange sqref="AC7:AG7" name="ION21_336"/>
    <protectedRange sqref="AH7:AI7" name="ION21_337"/>
    <protectedRange sqref="AK7:AL7" name="ION21_338"/>
    <protectedRange sqref="AC8:AG8" name="ION21_339"/>
    <protectedRange sqref="AH8:AI8" name="ION21_340"/>
    <protectedRange sqref="AK8:AL8" name="ION21_341"/>
    <protectedRange sqref="AC9:AG9" name="ION21_342"/>
    <protectedRange sqref="AH9:AI9" name="ION21_343"/>
    <protectedRange sqref="AK9:AL9" name="ION21_344"/>
    <protectedRange sqref="AC10:AG10" name="ION21_345"/>
    <protectedRange sqref="AH10:AI10" name="ION21_346"/>
    <protectedRange sqref="AK10:AL10" name="ION21_347"/>
    <protectedRange sqref="AS6:AW6" name="ION21_348"/>
    <protectedRange sqref="AX6:AY6" name="ION21_349"/>
    <protectedRange sqref="BA6:BB6" name="ION21_350"/>
    <protectedRange sqref="AS7:AW7" name="ION21_351"/>
    <protectedRange sqref="AX7:AY7" name="ION21_352"/>
    <protectedRange sqref="BA7:BB7" name="ION21_353"/>
    <protectedRange sqref="AS8:AW8" name="ION21_354"/>
    <protectedRange sqref="AX8:AY8" name="ION21_355"/>
    <protectedRange sqref="BA8:BB8" name="ION21_356"/>
    <protectedRange sqref="AS9:AW9" name="ION21_357"/>
    <protectedRange sqref="AX9:AY9" name="ION21_358"/>
    <protectedRange sqref="BA9:BB9" name="ION21_359"/>
    <protectedRange sqref="AS10:AW10" name="ION21_360"/>
    <protectedRange sqref="AX10:AY10" name="ION21_361"/>
    <protectedRange sqref="BA10:BB10" name="ION21_362"/>
    <protectedRange sqref="AS11:AW11" name="ION21_363"/>
    <protectedRange sqref="AX11:AY11" name="ION21_364"/>
    <protectedRange sqref="BA11:BB11" name="ION21_365"/>
    <protectedRange sqref="AS12:AW12" name="ION21_366"/>
    <protectedRange sqref="AX12:AY12" name="ION21_367"/>
    <protectedRange sqref="BA12:BB12" name="ION21_368"/>
    <protectedRange sqref="AS13:AW13" name="ION21_369"/>
    <protectedRange sqref="AX13:AY13" name="ION21_370"/>
    <protectedRange sqref="BA13:BB13" name="ION21_371"/>
    <protectedRange sqref="AS14:AW14" name="ION21_372"/>
    <protectedRange sqref="AX14:AY14" name="ION21_373"/>
    <protectedRange sqref="BA14:BB14" name="ION21_374"/>
    <protectedRange sqref="AS15:AW15" name="ION21_375"/>
    <protectedRange sqref="AX15:AY15" name="ION21_376"/>
    <protectedRange sqref="BA15:BB15" name="ION21_377"/>
    <protectedRange sqref="AS16:AW16" name="ION21_378"/>
    <protectedRange sqref="AX16:AY16" name="ION21_379"/>
    <protectedRange sqref="BA16:BB16" name="ION21_380"/>
    <protectedRange sqref="AS17:AW17" name="ION21_381"/>
    <protectedRange sqref="AX17:AY17" name="ION21_382"/>
    <protectedRange sqref="BA17:BB17" name="ION21_383"/>
    <protectedRange sqref="AS18:AW18" name="ION21_384"/>
    <protectedRange sqref="AX18:AY18" name="ION21_385"/>
    <protectedRange sqref="BA18:BB18" name="ION21_386"/>
    <protectedRange sqref="AS19:AW19" name="ION21_387"/>
    <protectedRange sqref="AX19:AY19" name="ION21_388"/>
    <protectedRange sqref="BA19:BB19" name="ION21_389"/>
    <protectedRange sqref="AS20:AW20" name="ION21_390"/>
    <protectedRange sqref="AX20:AY20" name="ION21_391"/>
    <protectedRange sqref="BA20:BB20" name="ION21_392"/>
    <protectedRange sqref="AS21:AW21" name="ION21_393"/>
    <protectedRange sqref="AX21:AY21" name="ION21_394"/>
    <protectedRange sqref="BA21:BB21" name="ION21_395"/>
    <protectedRange sqref="AS22:AW22" name="ION21_396"/>
    <protectedRange sqref="AX22:AY22" name="ION21_397"/>
    <protectedRange sqref="BA22:BB22" name="ION21_398"/>
    <protectedRange sqref="AS23:AW23" name="ION21_399"/>
    <protectedRange sqref="AX23:AY23" name="ION21_400"/>
    <protectedRange sqref="BA23:BB23" name="ION21_401"/>
    <protectedRange sqref="AS24:AW24" name="ION21_402"/>
    <protectedRange sqref="AX24:AY24" name="ION21_403"/>
    <protectedRange sqref="BA24:BB24" name="ION21_404"/>
    <protectedRange sqref="AS25:AW25" name="ION21_405"/>
    <protectedRange sqref="AX25:AY25" name="ION21_406"/>
    <protectedRange sqref="BA25:BB25" name="ION21_407"/>
    <protectedRange sqref="AS26:AW26" name="ION21_408"/>
    <protectedRange sqref="AX26:AY26" name="ION21_409"/>
    <protectedRange sqref="BA26:BB26" name="ION21_410"/>
    <protectedRange sqref="AS27:AW27" name="ION21_411"/>
    <protectedRange sqref="AX27:AY27" name="ION21_412"/>
    <protectedRange sqref="BA27:BB27" name="ION21_413"/>
    <protectedRange sqref="AS28:AW28" name="ION21_414"/>
    <protectedRange sqref="AX28:AY28" name="ION21_415"/>
    <protectedRange sqref="BA28:BB28" name="ION21_416"/>
    <protectedRange sqref="AS29:AW29" name="ION21_417"/>
    <protectedRange sqref="AX29:AY29" name="ION21_418"/>
    <protectedRange sqref="BA29:BB29" name="ION21_419"/>
    <protectedRange sqref="AS30:AW30" name="ION21_420"/>
    <protectedRange sqref="AX30:AY30" name="ION21_421"/>
    <protectedRange sqref="BA30:BB30" name="ION21_422"/>
    <protectedRange sqref="AS31:AW31" name="ION21_423"/>
    <protectedRange sqref="AX31:AY31" name="ION21_424"/>
    <protectedRange sqref="BA31:BB31" name="ION21_425"/>
    <protectedRange sqref="AS32:AW32" name="ION21_426"/>
    <protectedRange sqref="AX32:AY32" name="ION21_427"/>
    <protectedRange sqref="BA32:BB32" name="ION21_428"/>
    <protectedRange sqref="AS33:AW33" name="ION21_429"/>
    <protectedRange sqref="AX33:AY33" name="ION21_430"/>
    <protectedRange sqref="BA33:BB33" name="ION21_431"/>
    <protectedRange sqref="AS34:AW34" name="ION21_432"/>
    <protectedRange sqref="AX34:AY34" name="ION21_433"/>
    <protectedRange sqref="BA34:BB34" name="ION21_434"/>
    <protectedRange sqref="AS35:AW35" name="ION21_435"/>
    <protectedRange sqref="AX35:AY35" name="ION21_436"/>
    <protectedRange sqref="BA35:BB35" name="ION21_437"/>
    <protectedRange sqref="AS36:AW36" name="ION21_438"/>
    <protectedRange sqref="AX36:AY36" name="ION21_439"/>
    <protectedRange sqref="BA36:BB36" name="ION21_440"/>
    <protectedRange sqref="AS37:AW37" name="ION21_441"/>
    <protectedRange sqref="AX37:AY37" name="ION21_442"/>
    <protectedRange sqref="BA37:BB37" name="ION21_443"/>
    <protectedRange sqref="AS38:AW38" name="ION21_444"/>
    <protectedRange sqref="AX38:AY38" name="ION21_445"/>
    <protectedRange sqref="BA38:BB38" name="ION21_446"/>
    <protectedRange sqref="AS39:AW39" name="ION21_447"/>
    <protectedRange sqref="AX39:AY39" name="ION21_448"/>
    <protectedRange sqref="BA39:BB39" name="ION21_449"/>
    <protectedRange sqref="AS40:AW40" name="ION21_450"/>
    <protectedRange sqref="AX40:AY40" name="ION21_451"/>
    <protectedRange sqref="BA40:BB40" name="ION21_452"/>
    <protectedRange sqref="AS41:AW41" name="ION21_453"/>
    <protectedRange sqref="AX41:AY41" name="ION21_454"/>
    <protectedRange sqref="BA41:BB41" name="ION21_455"/>
    <protectedRange sqref="AS42:AW42" name="ION21_456"/>
    <protectedRange sqref="AX42:AY42" name="ION21_457"/>
    <protectedRange sqref="BA42:BB42" name="ION21_458"/>
    <protectedRange sqref="AS43:AW43" name="ION21_459"/>
    <protectedRange sqref="AX43:AY43" name="ION21_460"/>
    <protectedRange sqref="BA43:BB43" name="ION21_461"/>
    <protectedRange sqref="AS44:AW44" name="ION21_462"/>
    <protectedRange sqref="AX44:AY44" name="ION21_463"/>
    <protectedRange sqref="BA44:BB44" name="ION21_464"/>
    <protectedRange sqref="AS45:AW45" name="ION21_465"/>
    <protectedRange sqref="AX45:AY45" name="ION21_466"/>
    <protectedRange sqref="BA45:BB45" name="ION21_467"/>
    <protectedRange sqref="AS46:AW46" name="ION21_468"/>
    <protectedRange sqref="AX46:AY46" name="ION21_469"/>
    <protectedRange sqref="BA46:BB46" name="ION21_470"/>
    <protectedRange sqref="AS47:AW47" name="ION21_471"/>
    <protectedRange sqref="AX47:AY47" name="ION21_472"/>
    <protectedRange sqref="BA47:BB47" name="ION21_473"/>
    <protectedRange sqref="AS48:AW48" name="ION21_474"/>
    <protectedRange sqref="AX48:AY48" name="ION21_475"/>
    <protectedRange sqref="BA48:BB48" name="ION21_476"/>
    <protectedRange sqref="AS49:AW49" name="ION21_477"/>
    <protectedRange sqref="AX49:AY49" name="ION21_478"/>
    <protectedRange sqref="BA49:BB49" name="ION21_479"/>
    <protectedRange sqref="AS50:AW50" name="ION21_480"/>
    <protectedRange sqref="AX50:AY50" name="ION21_481"/>
    <protectedRange sqref="BA50:BB50" name="ION21_482"/>
    <protectedRange sqref="AS51:AW51" name="ION21_483"/>
    <protectedRange sqref="AX51:AY51" name="ION21_484"/>
    <protectedRange sqref="BA51:BB51" name="ION21_485"/>
    <protectedRange sqref="AS52:AW52" name="ION21_486"/>
    <protectedRange sqref="AX52:AY52" name="ION21_487"/>
    <protectedRange sqref="BA52:BB52" name="ION21_488"/>
    <protectedRange sqref="AS53:AW53" name="ION21_489"/>
    <protectedRange sqref="AX53:AY53" name="ION21_490"/>
    <protectedRange sqref="BA53:BB53" name="ION21_491"/>
    <protectedRange sqref="AS54:AW54" name="ION21_492"/>
    <protectedRange sqref="AX54:AY54" name="ION21_493"/>
    <protectedRange sqref="BA54:BB54" name="ION21_494"/>
    <protectedRange sqref="AS55:AW55" name="ION21_495"/>
    <protectedRange sqref="AX55:AY55" name="ION21_496"/>
    <protectedRange sqref="BA55:BB55" name="ION21_497"/>
    <protectedRange sqref="AS56:AW56" name="ION21_498"/>
    <protectedRange sqref="AX56:AY56" name="ION21_499"/>
    <protectedRange sqref="BA56:BB56" name="ION21_500"/>
    <protectedRange sqref="AS57:AW57" name="ION21_501"/>
    <protectedRange sqref="AX57:AY57" name="ION21_502"/>
    <protectedRange sqref="BA57:BB57" name="ION21_503"/>
    <protectedRange sqref="AS58:AW58" name="ION21_504"/>
    <protectedRange sqref="AX58:AY58" name="ION21_505"/>
    <protectedRange sqref="BA58:BB58" name="ION21_506"/>
    <protectedRange sqref="AS59:AW59" name="ION21_507"/>
    <protectedRange sqref="AX59:AY59" name="ION21_508"/>
    <protectedRange sqref="BA59:BB59" name="ION21_509"/>
    <protectedRange sqref="AS60:AW60" name="ION21_510"/>
    <protectedRange sqref="AX60:AY60" name="ION21_511"/>
    <protectedRange sqref="BA60:BB60" name="ION21_512"/>
    <protectedRange sqref="AS61:AW61" name="ION21_513"/>
    <protectedRange sqref="AX61:AY61" name="ION21_514"/>
    <protectedRange sqref="BA61:BB61" name="ION21_515"/>
    <protectedRange sqref="AS62:AW62" name="ION21_516"/>
    <protectedRange sqref="AX62:AY62" name="ION21_517"/>
    <protectedRange sqref="BA62:BB62" name="ION21_518"/>
    <protectedRange sqref="AS63:AW63" name="ION21_519"/>
    <protectedRange sqref="AX63:AY63" name="ION21_520"/>
    <protectedRange sqref="BA63:BB63" name="ION21_521"/>
    <protectedRange sqref="AS64:AW64" name="ION21_522"/>
    <protectedRange sqref="AX64:AY64" name="ION21_523"/>
    <protectedRange sqref="BA64:BB64" name="ION21_524"/>
    <protectedRange sqref="AS65:AW65" name="ION21_525"/>
    <protectedRange sqref="AX65:AY65" name="ION21_526"/>
    <protectedRange sqref="BA65:BB65" name="ION21_527"/>
    <protectedRange sqref="AS66:AW66" name="ION21_528"/>
    <protectedRange sqref="AX66:AY66" name="ION21_529"/>
    <protectedRange sqref="BA66:BB66" name="ION21_530"/>
    <protectedRange sqref="AS67:AW67" name="ION21_531"/>
    <protectedRange sqref="AX67:AY67" name="ION21_532"/>
    <protectedRange sqref="BA67:BB67" name="ION21_533"/>
    <protectedRange sqref="AS68:AW68" name="ION21_534"/>
    <protectedRange sqref="AX68:AY68" name="ION21_535"/>
    <protectedRange sqref="BA68:BB68" name="ION21_536"/>
    <protectedRange sqref="AS69:AW69" name="ION21_537"/>
    <protectedRange sqref="AX69:AY69" name="ION21_538"/>
    <protectedRange sqref="BA69:BB69" name="ION21_539"/>
    <protectedRange sqref="AS70:AW70" name="ION21_540"/>
    <protectedRange sqref="AX70:AY70" name="ION21_541"/>
    <protectedRange sqref="BA70:BB70" name="ION21_542"/>
    <protectedRange sqref="AS71:AW71" name="ION21_543"/>
    <protectedRange sqref="AX71:AY71" name="ION21_544"/>
    <protectedRange sqref="BA71:BB71" name="ION21_545"/>
    <protectedRange sqref="AS72:AW72" name="ION21_546"/>
    <protectedRange sqref="AX72:AY72" name="ION21_547"/>
    <protectedRange sqref="BA72:BB72" name="ION21_548"/>
    <protectedRange sqref="AS73:AW73" name="ION21_549"/>
    <protectedRange sqref="AX73:AY73" name="ION21_550"/>
    <protectedRange sqref="BA73:BB73" name="ION21_551"/>
    <protectedRange sqref="AS74:AW74" name="ION21_552"/>
    <protectedRange sqref="AX74:AY74" name="ION21_553"/>
    <protectedRange sqref="BA74:BB74" name="ION21_554"/>
    <protectedRange sqref="AS75:AW75" name="ION21_555"/>
    <protectedRange sqref="AX75:AY75" name="ION21_556"/>
    <protectedRange sqref="BA75:BB75" name="ION21_557"/>
    <protectedRange sqref="AS76:AW76" name="ION21_558"/>
    <protectedRange sqref="AX76:AY76" name="ION21_559"/>
    <protectedRange sqref="BA76:BB76" name="ION21_560"/>
    <protectedRange sqref="AS77:AW77" name="ION21_561"/>
    <protectedRange sqref="AX77:AY77" name="ION21_562"/>
    <protectedRange sqref="BA77:BB77" name="ION21_563"/>
    <protectedRange sqref="AS78:AW78" name="ION21_564"/>
    <protectedRange sqref="AX78:AY78" name="ION21_565"/>
    <protectedRange sqref="BA78:BB78" name="ION21_566"/>
    <protectedRange sqref="AS79:AW79" name="ION21_567"/>
    <protectedRange sqref="AX79:AY79" name="ION21_568"/>
    <protectedRange sqref="BA79:BB79" name="ION21_569"/>
    <protectedRange sqref="AS80:AW80" name="ION21_570"/>
    <protectedRange sqref="AX80:AY80" name="ION21_571"/>
    <protectedRange sqref="BA80:BB80" name="ION21_572"/>
    <protectedRange sqref="AS81:AW81" name="ION21_573"/>
    <protectedRange sqref="AX81:AY81" name="ION21_574"/>
    <protectedRange sqref="BA81:BB81" name="ION21_575"/>
    <protectedRange sqref="AS82:AW82" name="ION21_576"/>
    <protectedRange sqref="AX82:AY82" name="ION21_577"/>
    <protectedRange sqref="BA82:BB82" name="ION21_578"/>
    <protectedRange sqref="AS83:AW83" name="ION21_579"/>
    <protectedRange sqref="AX83:AY83" name="ION21_580"/>
    <protectedRange sqref="BA83:BB83" name="ION21_581"/>
    <protectedRange sqref="AS84:AW84" name="ION21_582"/>
    <protectedRange sqref="AX84:AY84" name="ION21_583"/>
    <protectedRange sqref="BA84:BB84" name="ION21_584"/>
    <protectedRange sqref="AS85:AW85" name="ION21_585"/>
    <protectedRange sqref="AX85:AY85" name="ION21_586"/>
    <protectedRange sqref="BA85:BB85" name="ION21_587"/>
    <protectedRange sqref="AS86:AW86" name="ION21_588"/>
    <protectedRange sqref="AX86:AY86" name="ION21_589"/>
    <protectedRange sqref="BA86:BB86" name="ION21_590"/>
    <protectedRange sqref="AS87:AW87" name="ION21_591"/>
    <protectedRange sqref="AX87:AY87" name="ION21_592"/>
    <protectedRange sqref="BA87:BB87" name="ION21_593"/>
    <protectedRange sqref="AS88:AW88" name="ION21_594"/>
    <protectedRange sqref="AX88:AY88" name="ION21_595"/>
    <protectedRange sqref="BA88:BB88" name="ION21_596"/>
    <protectedRange sqref="AS89:AW89" name="ION21_597"/>
    <protectedRange sqref="AX89:AY89" name="ION21_598"/>
    <protectedRange sqref="BA89:BB89" name="ION21_599"/>
    <protectedRange sqref="AS90:AW90" name="ION21_600"/>
    <protectedRange sqref="AX90:AY90" name="ION21_601"/>
    <protectedRange sqref="BA90:BB90" name="ION21_602"/>
    <protectedRange sqref="AS91:AW91" name="ION21_603"/>
    <protectedRange sqref="AX91:AY91" name="ION21_604"/>
    <protectedRange sqref="BA91:BB91" name="ION21_605"/>
    <protectedRange sqref="AS92:AW92" name="ION21_606"/>
    <protectedRange sqref="AX92:AY92" name="ION21_607"/>
    <protectedRange sqref="BA92:BB92" name="ION21_608"/>
    <protectedRange sqref="AS93:AW93" name="ION21_609"/>
    <protectedRange sqref="AX93:AY93" name="ION21_610"/>
    <protectedRange sqref="BA93:BB93" name="ION21_611"/>
    <protectedRange sqref="AS94:AW94" name="ION21_612"/>
    <protectedRange sqref="AX94:AY94" name="ION21_613"/>
    <protectedRange sqref="BA94:BB94" name="ION21_614"/>
    <protectedRange sqref="AS95:AW95" name="ION21_615"/>
    <protectedRange sqref="AX95:AY95" name="ION21_616"/>
    <protectedRange sqref="BA95:BB95" name="ION21_617"/>
    <protectedRange sqref="AS96:AW96" name="ION21_618"/>
    <protectedRange sqref="AX96:AY96" name="ION21_619"/>
    <protectedRange sqref="BA96:BB96" name="ION21_620"/>
    <protectedRange sqref="AS97:AW97" name="ION21_621"/>
    <protectedRange sqref="AX97:AY97" name="ION21_622"/>
    <protectedRange sqref="BA97:BB97" name="ION21_623"/>
    <protectedRange sqref="AS98:AW98" name="ION21_624"/>
    <protectedRange sqref="AX98:AY98" name="ION21_625"/>
    <protectedRange sqref="BA98:BB98" name="ION21_626"/>
    <protectedRange sqref="AS99:AW99" name="ION21_627"/>
    <protectedRange sqref="AX99:AY99" name="ION21_628"/>
    <protectedRange sqref="BA99:BB99" name="ION21_629"/>
    <protectedRange sqref="AS100:AW100" name="ION21_630"/>
    <protectedRange sqref="AX100:AY100" name="ION21_631"/>
    <protectedRange sqref="BA100:BB100" name="ION21_632"/>
    <protectedRange sqref="AS101:AW101" name="ION21_633"/>
    <protectedRange sqref="AX101:AY101" name="ION21_634"/>
    <protectedRange sqref="BA101:BB101" name="ION21_635"/>
    <protectedRange sqref="AS102:AW102" name="ION21_636"/>
    <protectedRange sqref="AX102:AY102" name="ION21_637"/>
    <protectedRange sqref="BA102:BB102" name="ION21_638"/>
    <protectedRange sqref="AS103:AW103" name="ION21_639"/>
    <protectedRange sqref="AX103:AY103" name="ION21_640"/>
    <protectedRange sqref="BA103:BB103" name="ION21_641"/>
    <protectedRange sqref="AS104:AW104" name="ION21_642"/>
    <protectedRange sqref="AX104:AY104" name="ION21_643"/>
    <protectedRange sqref="BA104:BB104" name="ION21_644"/>
    <protectedRange sqref="AS105:AW105" name="ION21_645"/>
    <protectedRange sqref="AX105:AY105" name="ION21_646"/>
    <protectedRange sqref="BA105:BB105" name="ION21_647"/>
    <protectedRange sqref="AS106:AW106" name="ION21_648"/>
    <protectedRange sqref="AX106:AY106" name="ION21_649"/>
    <protectedRange sqref="BA106:BB106" name="ION21_650"/>
    <protectedRange sqref="AS107:AW107" name="ION21_651"/>
    <protectedRange sqref="AX107:AY107" name="ION21_652"/>
    <protectedRange sqref="BA107:BB107" name="ION21_653"/>
    <protectedRange sqref="AS108:AW108" name="ION21_654"/>
    <protectedRange sqref="AX108:AY108" name="ION21_655"/>
    <protectedRange sqref="BA108:BB108" name="ION21_656"/>
    <protectedRange sqref="AS109:AW109" name="ION21_657"/>
    <protectedRange sqref="AX109:AY109" name="ION21_658"/>
    <protectedRange sqref="BA109:BB109" name="ION21_659"/>
    <protectedRange sqref="AS110:AW110" name="ION21_660"/>
    <protectedRange sqref="AX110:AY110" name="ION21_661"/>
    <protectedRange sqref="BA110:BB110" name="ION21_662"/>
    <protectedRange sqref="AS111:AW111" name="ION21_663"/>
    <protectedRange sqref="AX111:AY111" name="ION21_664"/>
    <protectedRange sqref="BA111:BB111" name="ION21_665"/>
    <protectedRange sqref="AS112:AW112" name="ION21_666"/>
    <protectedRange sqref="AX112:AY112" name="ION21_667"/>
    <protectedRange sqref="BA112:BB112" name="ION21_668"/>
    <protectedRange sqref="AS113:AW113" name="ION21_669"/>
    <protectedRange sqref="AX113:AY113" name="ION21_670"/>
    <protectedRange sqref="BA113:BB113" name="ION21_671"/>
    <protectedRange sqref="AS114:AW114" name="ION21_672"/>
    <protectedRange sqref="AX114:AY114" name="ION21_673"/>
    <protectedRange sqref="BA114:BB114" name="ION21_674"/>
    <protectedRange sqref="AS115:AW115" name="ION21_675"/>
    <protectedRange sqref="AX115:AY115" name="ION21_676"/>
    <protectedRange sqref="BA115:BB115" name="ION21_677"/>
    <protectedRange sqref="AS116:AW116" name="ION21_678"/>
    <protectedRange sqref="AX116:AY116" name="ION21_679"/>
    <protectedRange sqref="BA116:BB116" name="ION21_680"/>
    <protectedRange sqref="BI6:BM6" name="ION21_681"/>
    <protectedRange sqref="BN6:BO6" name="ION21_682"/>
    <protectedRange sqref="BQ6:BR6" name="ION21_683"/>
    <protectedRange sqref="BI7:BM7" name="ION21_684"/>
    <protectedRange sqref="BN7:BO7" name="ION21_685"/>
    <protectedRange sqref="BQ7:BR7" name="ION21_686"/>
    <protectedRange sqref="BI8:BM8" name="ION21_687"/>
    <protectedRange sqref="BN8:BO8" name="ION21_688"/>
    <protectedRange sqref="BQ8:BR8" name="ION21_689"/>
    <protectedRange sqref="BI9:BM9" name="ION21_690"/>
    <protectedRange sqref="BN9:BO9" name="ION21_691"/>
    <protectedRange sqref="BQ9:BR9" name="ION21_692"/>
    <protectedRange sqref="BI10:BM10" name="ION21_693"/>
    <protectedRange sqref="BN10:BO10" name="ION21_694"/>
    <protectedRange sqref="BQ10:BR10" name="ION21_695"/>
    <protectedRange sqref="BI11:BM11" name="ION21_696"/>
    <protectedRange sqref="BN11:BO11" name="ION21_697"/>
    <protectedRange sqref="BQ11:BR11" name="ION21_698"/>
    <protectedRange sqref="BI12:BM12" name="ION21_699"/>
    <protectedRange sqref="BN12:BO12" name="ION21_700"/>
    <protectedRange sqref="BQ12:BR12" name="ION21_701"/>
    <protectedRange sqref="BI13:BM13" name="ION21_702"/>
    <protectedRange sqref="BN13:BO13" name="ION21_703"/>
    <protectedRange sqref="BQ13:BR13" name="ION21_704"/>
    <protectedRange sqref="BI14:BM14" name="ION21_705"/>
    <protectedRange sqref="BN14:BO14" name="ION21_706"/>
    <protectedRange sqref="BQ14:BR14" name="ION21_707"/>
    <protectedRange sqref="BI15:BM15" name="ION21_708"/>
    <protectedRange sqref="BN15:BO15" name="ION21_709"/>
    <protectedRange sqref="BQ15:BR15" name="ION21_710"/>
    <protectedRange sqref="BI16:BM16" name="ION21_711"/>
    <protectedRange sqref="BN16:BO16" name="ION21_712"/>
    <protectedRange sqref="BQ16:BR16" name="ION21_713"/>
    <protectedRange sqref="BI17:BM17" name="ION21_714"/>
    <protectedRange sqref="BN17:BO17" name="ION21_715"/>
    <protectedRange sqref="BQ17:BR17" name="ION21_716"/>
    <protectedRange sqref="BI18:BM18" name="ION21_717"/>
    <protectedRange sqref="BN18:BO18" name="ION21_718"/>
    <protectedRange sqref="BQ18:BR18" name="ION21_719"/>
    <protectedRange sqref="BI19:BM19" name="ION21_720"/>
    <protectedRange sqref="BN19:BO19" name="ION21_721"/>
    <protectedRange sqref="BQ19:BR19" name="ION21_722"/>
    <protectedRange sqref="BI20:BM20" name="ION21_723"/>
    <protectedRange sqref="BN20:BO20" name="ION21_724"/>
    <protectedRange sqref="BQ20:BR20" name="ION21_725"/>
    <protectedRange sqref="BI21:BM21" name="ION21_726"/>
    <protectedRange sqref="BN21:BO21" name="ION21_727"/>
    <protectedRange sqref="BQ21:BR21" name="ION21_728"/>
    <protectedRange sqref="BI22:BM22" name="ION21_729"/>
    <protectedRange sqref="BN22:BO22" name="ION21_730"/>
    <protectedRange sqref="BQ22:BR22" name="ION21_731"/>
    <protectedRange sqref="BI23:BM23" name="ION21_732"/>
    <protectedRange sqref="BN23:BO23" name="ION21_733"/>
    <protectedRange sqref="BQ23:BR23" name="ION21_734"/>
    <protectedRange sqref="BI24:BM24" name="ION21_735"/>
    <protectedRange sqref="BN24:BO24" name="ION21_736"/>
    <protectedRange sqref="BQ24:BR24" name="ION21_737"/>
    <protectedRange sqref="BI25:BM25" name="ION21_738"/>
    <protectedRange sqref="BN25:BO25" name="ION21_739"/>
    <protectedRange sqref="BQ25:BR25" name="ION21_740"/>
    <protectedRange sqref="BI26:BM26" name="ION21_741"/>
    <protectedRange sqref="BN26:BO26" name="ION21_742"/>
    <protectedRange sqref="BQ26:BR26" name="ION21_743"/>
    <protectedRange sqref="BI27:BM27" name="ION21_744"/>
    <protectedRange sqref="BN27:BO27" name="ION21_745"/>
    <protectedRange sqref="BQ27:BR27" name="ION21_746"/>
    <protectedRange sqref="BI28:BM28" name="ION21_747"/>
    <protectedRange sqref="BN28:BO28" name="ION21_748"/>
    <protectedRange sqref="BQ28:BR28" name="ION21_749"/>
    <protectedRange sqref="BI29:BM29" name="ION21_750"/>
    <protectedRange sqref="BN29:BO29" name="ION21_751"/>
    <protectedRange sqref="BQ29:BR29" name="ION21_752"/>
    <protectedRange sqref="BI30:BM30" name="ION21_753"/>
    <protectedRange sqref="BN30:BO30" name="ION21_754"/>
    <protectedRange sqref="BQ30:BR30" name="ION21_755"/>
    <protectedRange sqref="BI31:BM31" name="ION21_756"/>
    <protectedRange sqref="BN31:BO31" name="ION21_757"/>
    <protectedRange sqref="BQ31:BR31" name="ION21_758"/>
    <protectedRange sqref="BI32:BM32" name="ION21_759"/>
    <protectedRange sqref="BN32:BO32" name="ION21_760"/>
    <protectedRange sqref="BQ32:BR32" name="ION21_761"/>
    <protectedRange sqref="BI33:BM33" name="ION21_762"/>
    <protectedRange sqref="BN33:BO33" name="ION21_763"/>
    <protectedRange sqref="BQ33:BR33" name="ION21_764"/>
    <protectedRange sqref="BI34:BM34" name="ION21_765"/>
    <protectedRange sqref="BN34:BO34" name="ION21_766"/>
    <protectedRange sqref="BQ34:BR34" name="ION21_767"/>
    <protectedRange sqref="BI35:BM35" name="ION21_768"/>
    <protectedRange sqref="BN35:BO35" name="ION21_769"/>
    <protectedRange sqref="BQ35:BR35" name="ION21_770"/>
    <protectedRange sqref="BI36:BM36" name="ION21_771"/>
    <protectedRange sqref="BN36:BO36" name="ION21_772"/>
    <protectedRange sqref="BQ36:BR36" name="ION21_773"/>
    <protectedRange sqref="BI37:BM37" name="ION21_774"/>
    <protectedRange sqref="BN37:BO37" name="ION21_775"/>
    <protectedRange sqref="BQ37:BR37" name="ION21_776"/>
    <protectedRange sqref="BI38:BM38" name="ION21_777"/>
    <protectedRange sqref="BN38:BO38" name="ION21_778"/>
    <protectedRange sqref="BQ38:BR38" name="ION21_779"/>
    <protectedRange sqref="BI39:BM39" name="ION21_780"/>
    <protectedRange sqref="BN39:BO39" name="ION21_781"/>
    <protectedRange sqref="BQ39:BR39" name="ION21_782"/>
    <protectedRange sqref="BI40:BM40" name="ION21_783"/>
    <protectedRange sqref="BN40:BO40" name="ION21_784"/>
    <protectedRange sqref="BQ40:BR40" name="ION21_785"/>
    <protectedRange sqref="BI41:BM41" name="ION21_786"/>
    <protectedRange sqref="BN41:BO41" name="ION21_787"/>
    <protectedRange sqref="BQ41:BR41" name="ION21_788"/>
    <protectedRange sqref="BI42:BM42" name="ION21_789"/>
    <protectedRange sqref="BN42:BO42" name="ION21_790"/>
    <protectedRange sqref="BQ42:BR42" name="ION21_791"/>
    <protectedRange sqref="BI43:BM43" name="ION21_792"/>
    <protectedRange sqref="BN43:BO43" name="ION21_793"/>
    <protectedRange sqref="BQ43:BR43" name="ION21_794"/>
    <protectedRange sqref="BI44:BM44" name="ION21_795"/>
    <protectedRange sqref="BN44:BO44" name="ION21_796"/>
    <protectedRange sqref="BQ44:BR44" name="ION21_797"/>
    <protectedRange sqref="BI45:BM45" name="ION21_798"/>
    <protectedRange sqref="BN45:BO45" name="ION21_799"/>
    <protectedRange sqref="BQ45:BR45" name="ION21_800"/>
    <protectedRange sqref="BI46:BM46" name="ION21_801"/>
    <protectedRange sqref="BN46:BO46" name="ION21_802"/>
    <protectedRange sqref="BQ46:BR46" name="ION21_803"/>
    <protectedRange sqref="BI47:BM47" name="ION21_804"/>
    <protectedRange sqref="BN47:BO47" name="ION21_805"/>
    <protectedRange sqref="BQ47:BR47" name="ION21_806"/>
    <protectedRange sqref="BI48:BM48" name="ION21_807"/>
    <protectedRange sqref="BN48:BO48" name="ION21_808"/>
    <protectedRange sqref="BQ48:BR48" name="ION21_809"/>
    <protectedRange sqref="BI49:BM49" name="ION21_810"/>
    <protectedRange sqref="BN49:BO49" name="ION21_811"/>
    <protectedRange sqref="BQ49:BR49" name="ION21_812"/>
    <protectedRange sqref="BI50:BM50" name="ION21_813"/>
    <protectedRange sqref="BN50:BO50" name="ION21_814"/>
    <protectedRange sqref="BQ50:BR50" name="ION21_815"/>
    <protectedRange sqref="BI51:BM51" name="ION21_816"/>
    <protectedRange sqref="BN51:BO51" name="ION21_817"/>
    <protectedRange sqref="BQ51:BR51" name="ION21_818"/>
    <protectedRange sqref="BI52:BM52" name="ION21_819"/>
    <protectedRange sqref="BN52:BO52" name="ION21_820"/>
    <protectedRange sqref="BQ52:BR52" name="ION21_821"/>
    <protectedRange sqref="BI53:BM53" name="ION21_822"/>
    <protectedRange sqref="BN53:BO53" name="ION21_823"/>
    <protectedRange sqref="BQ53:BR53" name="ION21_824"/>
    <protectedRange sqref="BI54:BM54" name="ION21_825"/>
    <protectedRange sqref="BN54:BO54" name="ION21_826"/>
    <protectedRange sqref="BQ54:BR54" name="ION21_827"/>
    <protectedRange sqref="BI55:BM55" name="ION21_828"/>
    <protectedRange sqref="BN55:BO55" name="ION21_829"/>
    <protectedRange sqref="BQ55:BR55" name="ION21_830"/>
    <protectedRange sqref="BI56:BM56" name="ION21_831"/>
    <protectedRange sqref="BN56:BO56" name="ION21_832"/>
    <protectedRange sqref="BQ56:BR56" name="ION21_833"/>
    <protectedRange sqref="BI57:BM57" name="ION21_834"/>
    <protectedRange sqref="BN57:BO57" name="ION21_835"/>
    <protectedRange sqref="BQ57:BR57" name="ION21_836"/>
    <protectedRange sqref="BI58:BM58" name="ION21_837"/>
    <protectedRange sqref="BN58:BO58" name="ION21_838"/>
    <protectedRange sqref="BQ58:BR58" name="ION21_839"/>
    <protectedRange sqref="BI59:BM59" name="ION21_840"/>
    <protectedRange sqref="BN59:BO59" name="ION21_841"/>
    <protectedRange sqref="BQ59:BR59" name="ION21_842"/>
    <protectedRange sqref="BI60:BM60" name="ION21_843"/>
    <protectedRange sqref="BN60:BO60" name="ION21_844"/>
    <protectedRange sqref="BQ60:BR60" name="ION21_845"/>
    <protectedRange sqref="BI61:BM61" name="ION21_846"/>
    <protectedRange sqref="BN61:BO61" name="ION21_847"/>
    <protectedRange sqref="BQ61:BR61" name="ION21_848"/>
    <protectedRange sqref="BI62:BM62" name="ION21_849"/>
    <protectedRange sqref="BN62:BO62" name="ION21_850"/>
    <protectedRange sqref="BQ62:BR62" name="ION21_851"/>
    <protectedRange sqref="BI63:BM63" name="ION21_852"/>
    <protectedRange sqref="BN63:BO63" name="ION21_853"/>
    <protectedRange sqref="BQ63:BR63" name="ION21_854"/>
    <protectedRange sqref="BI64:BM64" name="ION21_855"/>
    <protectedRange sqref="BN64:BO64" name="ION21_856"/>
    <protectedRange sqref="BQ64:BR64" name="ION21_857"/>
    <protectedRange sqref="BI65:BM65" name="ION21_858"/>
    <protectedRange sqref="BN65:BO65" name="ION21_859"/>
    <protectedRange sqref="BQ65:BR65" name="ION21_860"/>
    <protectedRange sqref="BI66:BM66" name="ION21_861"/>
    <protectedRange sqref="BN66:BO66" name="ION21_862"/>
    <protectedRange sqref="BQ66:BR66" name="ION21_863"/>
    <protectedRange sqref="BI67:BM67" name="ION21_864"/>
    <protectedRange sqref="BN67:BO67" name="ION21_865"/>
    <protectedRange sqref="BQ67:BR67" name="ION21_866"/>
    <protectedRange sqref="BI68:BM68" name="ION21_867"/>
    <protectedRange sqref="BN68:BO68" name="ION21_868"/>
    <protectedRange sqref="BQ68:BR68" name="ION21_869"/>
    <protectedRange sqref="BI69:BM69" name="ION21_870"/>
    <protectedRange sqref="BN69:BO69" name="ION21_871"/>
    <protectedRange sqref="BQ69:BR69" name="ION21_872"/>
    <protectedRange sqref="BI70:BM70" name="ION21_873"/>
    <protectedRange sqref="BN70:BO70" name="ION21_874"/>
    <protectedRange sqref="BQ70:BR70" name="ION21_875"/>
    <protectedRange sqref="BI71:BM71" name="ION21_876"/>
    <protectedRange sqref="BN71:BO71" name="ION21_877"/>
    <protectedRange sqref="BQ71:BR71" name="ION21_878"/>
    <protectedRange sqref="BI72:BM72" name="ION21_879"/>
    <protectedRange sqref="BN72:BO72" name="ION21_880"/>
    <protectedRange sqref="BQ72:BR72" name="ION21_881"/>
    <protectedRange sqref="BI73:BM73" name="ION21_882"/>
    <protectedRange sqref="BN73:BO73" name="ION21_883"/>
    <protectedRange sqref="BQ73:BR73" name="ION21_884"/>
    <protectedRange sqref="BI74:BM74" name="ION21_885"/>
    <protectedRange sqref="BN74:BO74" name="ION21_886"/>
    <protectedRange sqref="BQ74:BR74" name="ION21_887"/>
    <protectedRange sqref="BI75:BM75" name="ION21_888"/>
    <protectedRange sqref="BN75:BO75" name="ION21_889"/>
    <protectedRange sqref="BQ75:BR75" name="ION21_890"/>
    <protectedRange sqref="BI76:BM76" name="ION21_891"/>
    <protectedRange sqref="BN76:BO76" name="ION21_892"/>
    <protectedRange sqref="BQ76:BR76" name="ION21_893"/>
    <protectedRange sqref="BI77:BM77" name="ION21_894"/>
    <protectedRange sqref="BN77:BO77" name="ION21_895"/>
    <protectedRange sqref="BQ77:BR77" name="ION21_896"/>
    <protectedRange sqref="BI78:BM78" name="ION21_897"/>
    <protectedRange sqref="BN78:BO78" name="ION21_898"/>
    <protectedRange sqref="BQ78:BR78" name="ION21_899"/>
    <protectedRange sqref="BI79:BM79" name="ION21_900"/>
    <protectedRange sqref="BN79:BO79" name="ION21_901"/>
    <protectedRange sqref="BQ79:BR79" name="ION21_902"/>
    <protectedRange sqref="BI80:BM80" name="ION21_903"/>
    <protectedRange sqref="BN80:BO80" name="ION21_904"/>
    <protectedRange sqref="BQ80:BR80" name="ION21_905"/>
    <protectedRange sqref="BI81:BM81" name="ION21_906"/>
    <protectedRange sqref="BN81:BO81" name="ION21_907"/>
    <protectedRange sqref="BQ81:BR81" name="ION21_908"/>
    <protectedRange sqref="BI82:BM82" name="ION21_909"/>
    <protectedRange sqref="BN82:BO82" name="ION21_910"/>
    <protectedRange sqref="BQ82:BR82" name="ION21_911"/>
    <protectedRange sqref="BI83:BM83" name="ION21_912"/>
    <protectedRange sqref="BN83:BO83" name="ION21_913"/>
    <protectedRange sqref="BQ83:BR83" name="ION21_914"/>
    <protectedRange sqref="BI84:BM84" name="ION21_915"/>
    <protectedRange sqref="BN84:BO84" name="ION21_916"/>
    <protectedRange sqref="BQ84:BR84" name="ION21_917"/>
    <protectedRange sqref="BI85:BM85" name="ION21_918"/>
    <protectedRange sqref="BN85:BO85" name="ION21_919"/>
    <protectedRange sqref="BQ85:BR85" name="ION21_920"/>
    <protectedRange sqref="BI86:BM86" name="ION21_921"/>
    <protectedRange sqref="BN86:BO86" name="ION21_922"/>
    <protectedRange sqref="BQ86:BR86" name="ION21_923"/>
    <protectedRange sqref="BI87:BM87" name="ION21_924"/>
    <protectedRange sqref="BN87:BO87" name="ION21_925"/>
    <protectedRange sqref="BQ87:BR87" name="ION21_926"/>
    <protectedRange sqref="BI88:BM88" name="ION21_927"/>
    <protectedRange sqref="BN88:BO88" name="ION21_928"/>
    <protectedRange sqref="BQ88:BR88" name="ION21_929"/>
    <protectedRange sqref="BI89:BM89" name="ION21_930"/>
    <protectedRange sqref="BN89:BO89" name="ION21_931"/>
    <protectedRange sqref="BQ89:BR89" name="ION21_932"/>
    <protectedRange sqref="BI90:BM90" name="ION21_933"/>
    <protectedRange sqref="BN90:BO90" name="ION21_934"/>
    <protectedRange sqref="BQ90:BR90" name="ION21_935"/>
    <protectedRange sqref="BI91:BM91" name="ION21_936"/>
    <protectedRange sqref="BN91:BO91" name="ION21_937"/>
    <protectedRange sqref="BQ91:BR91" name="ION21_938"/>
    <protectedRange sqref="BI92:BM92" name="ION21_939"/>
    <protectedRange sqref="BN92:BO92" name="ION21_940"/>
    <protectedRange sqref="BQ92:BR92" name="ION21_941"/>
    <protectedRange sqref="BI93:BM93" name="ION21_942"/>
    <protectedRange sqref="BN93:BO93" name="ION21_943"/>
    <protectedRange sqref="BQ93:BR93" name="ION21_944"/>
    <protectedRange sqref="BI94:BM94" name="ION21_945"/>
    <protectedRange sqref="BN94:BO94" name="ION21_946"/>
    <protectedRange sqref="BQ94:BR94" name="ION21_947"/>
    <protectedRange sqref="BI95:BM95" name="ION21_948"/>
    <protectedRange sqref="BN95:BO95" name="ION21_949"/>
    <protectedRange sqref="BQ95:BR95" name="ION21_950"/>
    <protectedRange sqref="BI96:BM96" name="ION21_951"/>
    <protectedRange sqref="BN96:BO96" name="ION21_952"/>
    <protectedRange sqref="BQ96:BR96" name="ION21_953"/>
    <protectedRange sqref="BI97:BM97" name="ION21_954"/>
    <protectedRange sqref="BN97:BO97" name="ION21_955"/>
    <protectedRange sqref="BQ97:BR97" name="ION21_956"/>
    <protectedRange sqref="BI98:BM98" name="ION21_957"/>
    <protectedRange sqref="BN98:BO98" name="ION21_958"/>
    <protectedRange sqref="BQ98:BR98" name="ION21_959"/>
    <protectedRange sqref="BI99:BM99" name="ION21_960"/>
    <protectedRange sqref="BN99:BO99" name="ION21_961"/>
    <protectedRange sqref="BQ99:BR99" name="ION21_962"/>
    <protectedRange sqref="BI100:BM100" name="ION21_963"/>
    <protectedRange sqref="BN100:BO100" name="ION21_964"/>
    <protectedRange sqref="BQ100:BR100" name="ION21_965"/>
    <protectedRange sqref="BI101:BM101" name="ION21_966"/>
    <protectedRange sqref="BN101:BO101" name="ION21_967"/>
    <protectedRange sqref="BQ101:BR101" name="ION21_968"/>
    <protectedRange sqref="BI102:BM102" name="ION21_969"/>
    <protectedRange sqref="BN102:BO102" name="ION21_970"/>
    <protectedRange sqref="BQ102:BR102" name="ION21_971"/>
    <protectedRange sqref="BI103:BM103" name="ION21_972"/>
    <protectedRange sqref="BN103:BO103" name="ION21_973"/>
    <protectedRange sqref="BQ103:BR103" name="ION21_974"/>
    <protectedRange sqref="BI104:BM104" name="ION21_975"/>
    <protectedRange sqref="BN104:BO104" name="ION21_976"/>
    <protectedRange sqref="BQ104:BR104" name="ION21_977"/>
    <protectedRange sqref="BI105:BM105" name="ION21_978"/>
    <protectedRange sqref="BN105:BO105" name="ION21_979"/>
    <protectedRange sqref="BQ105:BR105" name="ION21_980"/>
    <protectedRange sqref="BI106:BM106" name="ION21_981"/>
    <protectedRange sqref="BN106:BO106" name="ION21_982"/>
    <protectedRange sqref="BQ106:BR106" name="ION21_983"/>
    <protectedRange sqref="BI107:BM107" name="ION21_984"/>
    <protectedRange sqref="BN107:BO107" name="ION21_985"/>
    <protectedRange sqref="BQ107:BR107" name="ION21_986"/>
    <protectedRange sqref="BI108:BM108" name="ION21_987"/>
    <protectedRange sqref="BN108:BO108" name="ION21_988"/>
    <protectedRange sqref="BQ108:BR108" name="ION21_989"/>
    <protectedRange sqref="BI109:BM109" name="ION21_990"/>
    <protectedRange sqref="BN109:BO109" name="ION21_991"/>
    <protectedRange sqref="BQ109:BR109" name="ION21_992"/>
    <protectedRange sqref="BI110:BM110" name="ION21_993"/>
    <protectedRange sqref="BN110:BO110" name="ION21_994"/>
    <protectedRange sqref="BQ110:BR110" name="ION21_995"/>
    <protectedRange sqref="BI111:BM111" name="ION21_996"/>
    <protectedRange sqref="BN111:BO111" name="ION21_997"/>
    <protectedRange sqref="BQ111:BR111" name="ION21_998"/>
    <protectedRange sqref="BI112:BM112" name="ION21_999"/>
    <protectedRange sqref="BN112:BO112" name="ION21_1000"/>
    <protectedRange sqref="BQ112:BR112" name="ION21_1001"/>
    <protectedRange sqref="BI113:BM113" name="ION21_1002"/>
    <protectedRange sqref="BN113:BO113" name="ION21_1003"/>
    <protectedRange sqref="BQ113:BR113" name="ION21_1004"/>
    <protectedRange sqref="BI114:BM114" name="ION21_1005"/>
    <protectedRange sqref="BN114:BO114" name="ION21_1006"/>
    <protectedRange sqref="BQ114:BR114" name="ION21_1007"/>
    <protectedRange sqref="BI115:BM115" name="ION21_1008"/>
    <protectedRange sqref="BN115:BO115" name="ION21_1009"/>
    <protectedRange sqref="BQ115:BR115" name="ION21_1010"/>
    <protectedRange sqref="BI116:BM116" name="ION21_1011"/>
    <protectedRange sqref="BN116:BO116" name="ION21_1012"/>
    <protectedRange sqref="BQ116:BR116" name="ION21_1013"/>
    <protectedRange sqref="BY6:CC6" name="ION21_1014"/>
    <protectedRange sqref="CD6:CE6" name="ION21_1015"/>
    <protectedRange sqref="CG6:CH6" name="ION21_1016"/>
  </protectedRanges>
  <mergeCells count="88">
    <mergeCell ref="KG4:KI4"/>
    <mergeCell ref="KW4:KY4"/>
    <mergeCell ref="LM4:LO4"/>
    <mergeCell ref="MC4:ME4"/>
    <mergeCell ref="KE4:KF4"/>
    <mergeCell ref="KL4:KM4"/>
    <mergeCell ref="KO4:KS4"/>
    <mergeCell ref="LU4:LY4"/>
    <mergeCell ref="MA4:MB4"/>
    <mergeCell ref="KU4:KV4"/>
    <mergeCell ref="LB4:LC4"/>
    <mergeCell ref="LE4:LI4"/>
    <mergeCell ref="LK4:LL4"/>
    <mergeCell ref="LR4:LS4"/>
    <mergeCell ref="HE4:HG4"/>
    <mergeCell ref="HU4:HW4"/>
    <mergeCell ref="IK4:IM4"/>
    <mergeCell ref="JA4:JC4"/>
    <mergeCell ref="HC4:HD4"/>
    <mergeCell ref="HJ4:HK4"/>
    <mergeCell ref="HM4:HQ4"/>
    <mergeCell ref="HS4:HT4"/>
    <mergeCell ref="HZ4:IA4"/>
    <mergeCell ref="IC4:IG4"/>
    <mergeCell ref="II4:IJ4"/>
    <mergeCell ref="IP4:IQ4"/>
    <mergeCell ref="IS4:IW4"/>
    <mergeCell ref="IY4:IZ4"/>
    <mergeCell ref="EC4:EE4"/>
    <mergeCell ref="ES4:EU4"/>
    <mergeCell ref="FI4:FK4"/>
    <mergeCell ref="FY4:GA4"/>
    <mergeCell ref="DU4:DY4"/>
    <mergeCell ref="EA4:EB4"/>
    <mergeCell ref="EH4:EI4"/>
    <mergeCell ref="EK4:EO4"/>
    <mergeCell ref="EQ4:ER4"/>
    <mergeCell ref="EX4:EY4"/>
    <mergeCell ref="FA4:FE4"/>
    <mergeCell ref="FG4:FH4"/>
    <mergeCell ref="FN4:FO4"/>
    <mergeCell ref="FQ4:FU4"/>
    <mergeCell ref="FW4:FX4"/>
    <mergeCell ref="AK4:AM4"/>
    <mergeCell ref="BA4:BC4"/>
    <mergeCell ref="BQ4:BS4"/>
    <mergeCell ref="CG4:CI4"/>
    <mergeCell ref="CW4:CY4"/>
    <mergeCell ref="AP4:AQ4"/>
    <mergeCell ref="AS4:AW4"/>
    <mergeCell ref="AY4:AZ4"/>
    <mergeCell ref="BF4:BG4"/>
    <mergeCell ref="BI4:BM4"/>
    <mergeCell ref="BO4:BP4"/>
    <mergeCell ref="BV4:BW4"/>
    <mergeCell ref="BY4:CC4"/>
    <mergeCell ref="CE4:CF4"/>
    <mergeCell ref="CL4:CM4"/>
    <mergeCell ref="CO4:CS4"/>
    <mergeCell ref="A1:E1"/>
    <mergeCell ref="B4:C4"/>
    <mergeCell ref="D4:E4"/>
    <mergeCell ref="F4:H4"/>
    <mergeCell ref="Z4:AA4"/>
    <mergeCell ref="U4:W4"/>
    <mergeCell ref="AC4:AG4"/>
    <mergeCell ref="AI4:AJ4"/>
    <mergeCell ref="J4:K4"/>
    <mergeCell ref="M4:Q4"/>
    <mergeCell ref="S4:T4"/>
    <mergeCell ref="CU4:CV4"/>
    <mergeCell ref="DB4:DC4"/>
    <mergeCell ref="DE4:DI4"/>
    <mergeCell ref="DK4:DL4"/>
    <mergeCell ref="DR4:DS4"/>
    <mergeCell ref="DM4:DO4"/>
    <mergeCell ref="GD4:GE4"/>
    <mergeCell ref="GG4:GK4"/>
    <mergeCell ref="GM4:GN4"/>
    <mergeCell ref="GT4:GU4"/>
    <mergeCell ref="GW4:HA4"/>
    <mergeCell ref="GO4:GQ4"/>
    <mergeCell ref="JF4:JG4"/>
    <mergeCell ref="JI4:JM4"/>
    <mergeCell ref="JO4:JP4"/>
    <mergeCell ref="JV4:JW4"/>
    <mergeCell ref="JY4:KC4"/>
    <mergeCell ref="JQ4:JS4"/>
  </mergeCells>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12311" r:id="rId4" name="ComboBox21">
          <controlPr defaultSize="0" autoLine="0" listFillRange="C37:C43" r:id="rId5">
            <anchor moveWithCells="1">
              <from>
                <xdr:col>337</xdr:col>
                <xdr:colOff>7620</xdr:colOff>
                <xdr:row>3</xdr:row>
                <xdr:rowOff>0</xdr:rowOff>
              </from>
              <to>
                <xdr:col>338</xdr:col>
                <xdr:colOff>281940</xdr:colOff>
                <xdr:row>4</xdr:row>
                <xdr:rowOff>15240</xdr:rowOff>
              </to>
            </anchor>
          </controlPr>
        </control>
      </mc:Choice>
      <mc:Fallback>
        <control shapeId="12311" r:id="rId4" name="ComboBox21"/>
      </mc:Fallback>
    </mc:AlternateContent>
    <mc:AlternateContent xmlns:mc="http://schemas.openxmlformats.org/markup-compatibility/2006">
      <mc:Choice Requires="x14">
        <control shapeId="12310" r:id="rId6" name="ComboBox20">
          <controlPr defaultSize="0" autoLine="0" listFillRange="C37:C43" r:id="rId7">
            <anchor moveWithCells="1">
              <from>
                <xdr:col>321</xdr:col>
                <xdr:colOff>7620</xdr:colOff>
                <xdr:row>3</xdr:row>
                <xdr:rowOff>0</xdr:rowOff>
              </from>
              <to>
                <xdr:col>322</xdr:col>
                <xdr:colOff>281940</xdr:colOff>
                <xdr:row>4</xdr:row>
                <xdr:rowOff>15240</xdr:rowOff>
              </to>
            </anchor>
          </controlPr>
        </control>
      </mc:Choice>
      <mc:Fallback>
        <control shapeId="12310" r:id="rId6" name="ComboBox20"/>
      </mc:Fallback>
    </mc:AlternateContent>
    <mc:AlternateContent xmlns:mc="http://schemas.openxmlformats.org/markup-compatibility/2006">
      <mc:Choice Requires="x14">
        <control shapeId="12309" r:id="rId8" name="ComboBox19">
          <controlPr defaultSize="0" autoLine="0" listFillRange="C37:C43" r:id="rId9">
            <anchor moveWithCells="1">
              <from>
                <xdr:col>305</xdr:col>
                <xdr:colOff>7620</xdr:colOff>
                <xdr:row>3</xdr:row>
                <xdr:rowOff>0</xdr:rowOff>
              </from>
              <to>
                <xdr:col>306</xdr:col>
                <xdr:colOff>281940</xdr:colOff>
                <xdr:row>4</xdr:row>
                <xdr:rowOff>15240</xdr:rowOff>
              </to>
            </anchor>
          </controlPr>
        </control>
      </mc:Choice>
      <mc:Fallback>
        <control shapeId="12309" r:id="rId8" name="ComboBox19"/>
      </mc:Fallback>
    </mc:AlternateContent>
    <mc:AlternateContent xmlns:mc="http://schemas.openxmlformats.org/markup-compatibility/2006">
      <mc:Choice Requires="x14">
        <control shapeId="12308" r:id="rId10" name="ComboBox18">
          <controlPr defaultSize="0" autoLine="0" listFillRange="C37:C43" r:id="rId11">
            <anchor moveWithCells="1">
              <from>
                <xdr:col>289</xdr:col>
                <xdr:colOff>7620</xdr:colOff>
                <xdr:row>3</xdr:row>
                <xdr:rowOff>0</xdr:rowOff>
              </from>
              <to>
                <xdr:col>290</xdr:col>
                <xdr:colOff>281940</xdr:colOff>
                <xdr:row>4</xdr:row>
                <xdr:rowOff>15240</xdr:rowOff>
              </to>
            </anchor>
          </controlPr>
        </control>
      </mc:Choice>
      <mc:Fallback>
        <control shapeId="12308" r:id="rId10" name="ComboBox18"/>
      </mc:Fallback>
    </mc:AlternateContent>
    <mc:AlternateContent xmlns:mc="http://schemas.openxmlformats.org/markup-compatibility/2006">
      <mc:Choice Requires="x14">
        <control shapeId="12307" r:id="rId12" name="ComboBox17">
          <controlPr defaultSize="0" autoLine="0" listFillRange="C37:C43" r:id="rId13">
            <anchor moveWithCells="1">
              <from>
                <xdr:col>273</xdr:col>
                <xdr:colOff>7620</xdr:colOff>
                <xdr:row>3</xdr:row>
                <xdr:rowOff>0</xdr:rowOff>
              </from>
              <to>
                <xdr:col>274</xdr:col>
                <xdr:colOff>281940</xdr:colOff>
                <xdr:row>4</xdr:row>
                <xdr:rowOff>15240</xdr:rowOff>
              </to>
            </anchor>
          </controlPr>
        </control>
      </mc:Choice>
      <mc:Fallback>
        <control shapeId="12307" r:id="rId12" name="ComboBox17"/>
      </mc:Fallback>
    </mc:AlternateContent>
    <mc:AlternateContent xmlns:mc="http://schemas.openxmlformats.org/markup-compatibility/2006">
      <mc:Choice Requires="x14">
        <control shapeId="12306" r:id="rId14" name="ComboBox16">
          <controlPr defaultSize="0" autoLine="0" listFillRange="C37:C43" r:id="rId15">
            <anchor moveWithCells="1">
              <from>
                <xdr:col>257</xdr:col>
                <xdr:colOff>7620</xdr:colOff>
                <xdr:row>3</xdr:row>
                <xdr:rowOff>0</xdr:rowOff>
              </from>
              <to>
                <xdr:col>258</xdr:col>
                <xdr:colOff>281940</xdr:colOff>
                <xdr:row>4</xdr:row>
                <xdr:rowOff>15240</xdr:rowOff>
              </to>
            </anchor>
          </controlPr>
        </control>
      </mc:Choice>
      <mc:Fallback>
        <control shapeId="12306" r:id="rId14" name="ComboBox16"/>
      </mc:Fallback>
    </mc:AlternateContent>
    <mc:AlternateContent xmlns:mc="http://schemas.openxmlformats.org/markup-compatibility/2006">
      <mc:Choice Requires="x14">
        <control shapeId="12305" r:id="rId16" name="ComboBox15">
          <controlPr defaultSize="0" autoLine="0" listFillRange="C37:C43" r:id="rId17">
            <anchor moveWithCells="1">
              <from>
                <xdr:col>241</xdr:col>
                <xdr:colOff>7620</xdr:colOff>
                <xdr:row>3</xdr:row>
                <xdr:rowOff>0</xdr:rowOff>
              </from>
              <to>
                <xdr:col>242</xdr:col>
                <xdr:colOff>281940</xdr:colOff>
                <xdr:row>4</xdr:row>
                <xdr:rowOff>15240</xdr:rowOff>
              </to>
            </anchor>
          </controlPr>
        </control>
      </mc:Choice>
      <mc:Fallback>
        <control shapeId="12305" r:id="rId16" name="ComboBox15"/>
      </mc:Fallback>
    </mc:AlternateContent>
    <mc:AlternateContent xmlns:mc="http://schemas.openxmlformats.org/markup-compatibility/2006">
      <mc:Choice Requires="x14">
        <control shapeId="12304" r:id="rId18" name="ComboBox14">
          <controlPr defaultSize="0" autoLine="0" listFillRange="C37:C43" r:id="rId19">
            <anchor moveWithCells="1">
              <from>
                <xdr:col>225</xdr:col>
                <xdr:colOff>7620</xdr:colOff>
                <xdr:row>3</xdr:row>
                <xdr:rowOff>0</xdr:rowOff>
              </from>
              <to>
                <xdr:col>226</xdr:col>
                <xdr:colOff>281940</xdr:colOff>
                <xdr:row>4</xdr:row>
                <xdr:rowOff>15240</xdr:rowOff>
              </to>
            </anchor>
          </controlPr>
        </control>
      </mc:Choice>
      <mc:Fallback>
        <control shapeId="12304" r:id="rId18" name="ComboBox14"/>
      </mc:Fallback>
    </mc:AlternateContent>
    <mc:AlternateContent xmlns:mc="http://schemas.openxmlformats.org/markup-compatibility/2006">
      <mc:Choice Requires="x14">
        <control shapeId="12303" r:id="rId20" name="ComboBox13">
          <controlPr defaultSize="0" autoLine="0" listFillRange="C37:C43" r:id="rId21">
            <anchor moveWithCells="1">
              <from>
                <xdr:col>209</xdr:col>
                <xdr:colOff>7620</xdr:colOff>
                <xdr:row>3</xdr:row>
                <xdr:rowOff>0</xdr:rowOff>
              </from>
              <to>
                <xdr:col>210</xdr:col>
                <xdr:colOff>281940</xdr:colOff>
                <xdr:row>4</xdr:row>
                <xdr:rowOff>15240</xdr:rowOff>
              </to>
            </anchor>
          </controlPr>
        </control>
      </mc:Choice>
      <mc:Fallback>
        <control shapeId="12303" r:id="rId20" name="ComboBox13"/>
      </mc:Fallback>
    </mc:AlternateContent>
    <mc:AlternateContent xmlns:mc="http://schemas.openxmlformats.org/markup-compatibility/2006">
      <mc:Choice Requires="x14">
        <control shapeId="12302" r:id="rId22" name="ComboBox12">
          <controlPr defaultSize="0" autoLine="0" listFillRange="C37:C43" r:id="rId23">
            <anchor moveWithCells="1">
              <from>
                <xdr:col>193</xdr:col>
                <xdr:colOff>7620</xdr:colOff>
                <xdr:row>3</xdr:row>
                <xdr:rowOff>0</xdr:rowOff>
              </from>
              <to>
                <xdr:col>194</xdr:col>
                <xdr:colOff>281940</xdr:colOff>
                <xdr:row>4</xdr:row>
                <xdr:rowOff>15240</xdr:rowOff>
              </to>
            </anchor>
          </controlPr>
        </control>
      </mc:Choice>
      <mc:Fallback>
        <control shapeId="12302" r:id="rId22" name="ComboBox12"/>
      </mc:Fallback>
    </mc:AlternateContent>
    <mc:AlternateContent xmlns:mc="http://schemas.openxmlformats.org/markup-compatibility/2006">
      <mc:Choice Requires="x14">
        <control shapeId="12301" r:id="rId24" name="ComboBox11">
          <controlPr defaultSize="0" autoLine="0" listFillRange="C37:C43" r:id="rId25">
            <anchor moveWithCells="1">
              <from>
                <xdr:col>177</xdr:col>
                <xdr:colOff>7620</xdr:colOff>
                <xdr:row>3</xdr:row>
                <xdr:rowOff>0</xdr:rowOff>
              </from>
              <to>
                <xdr:col>178</xdr:col>
                <xdr:colOff>281940</xdr:colOff>
                <xdr:row>4</xdr:row>
                <xdr:rowOff>15240</xdr:rowOff>
              </to>
            </anchor>
          </controlPr>
        </control>
      </mc:Choice>
      <mc:Fallback>
        <control shapeId="12301" r:id="rId24" name="ComboBox11"/>
      </mc:Fallback>
    </mc:AlternateContent>
    <mc:AlternateContent xmlns:mc="http://schemas.openxmlformats.org/markup-compatibility/2006">
      <mc:Choice Requires="x14">
        <control shapeId="12300" r:id="rId26" name="ComboBox10">
          <controlPr defaultSize="0" autoLine="0" listFillRange="C37:C43" r:id="rId27">
            <anchor moveWithCells="1">
              <from>
                <xdr:col>161</xdr:col>
                <xdr:colOff>7620</xdr:colOff>
                <xdr:row>3</xdr:row>
                <xdr:rowOff>0</xdr:rowOff>
              </from>
              <to>
                <xdr:col>162</xdr:col>
                <xdr:colOff>281940</xdr:colOff>
                <xdr:row>4</xdr:row>
                <xdr:rowOff>15240</xdr:rowOff>
              </to>
            </anchor>
          </controlPr>
        </control>
      </mc:Choice>
      <mc:Fallback>
        <control shapeId="12300" r:id="rId26" name="ComboBox10"/>
      </mc:Fallback>
    </mc:AlternateContent>
    <mc:AlternateContent xmlns:mc="http://schemas.openxmlformats.org/markup-compatibility/2006">
      <mc:Choice Requires="x14">
        <control shapeId="12299" r:id="rId28" name="ComboBox9">
          <controlPr defaultSize="0" autoLine="0" listFillRange="C37:C43" r:id="rId29">
            <anchor moveWithCells="1">
              <from>
                <xdr:col>145</xdr:col>
                <xdr:colOff>7620</xdr:colOff>
                <xdr:row>3</xdr:row>
                <xdr:rowOff>0</xdr:rowOff>
              </from>
              <to>
                <xdr:col>146</xdr:col>
                <xdr:colOff>281940</xdr:colOff>
                <xdr:row>4</xdr:row>
                <xdr:rowOff>15240</xdr:rowOff>
              </to>
            </anchor>
          </controlPr>
        </control>
      </mc:Choice>
      <mc:Fallback>
        <control shapeId="12299" r:id="rId28" name="ComboBox9"/>
      </mc:Fallback>
    </mc:AlternateContent>
    <mc:AlternateContent xmlns:mc="http://schemas.openxmlformats.org/markup-compatibility/2006">
      <mc:Choice Requires="x14">
        <control shapeId="12298" r:id="rId30" name="ComboBox8">
          <controlPr defaultSize="0" autoLine="0" listFillRange="C37:C43" r:id="rId31">
            <anchor moveWithCells="1">
              <from>
                <xdr:col>129</xdr:col>
                <xdr:colOff>7620</xdr:colOff>
                <xdr:row>3</xdr:row>
                <xdr:rowOff>0</xdr:rowOff>
              </from>
              <to>
                <xdr:col>130</xdr:col>
                <xdr:colOff>281940</xdr:colOff>
                <xdr:row>4</xdr:row>
                <xdr:rowOff>15240</xdr:rowOff>
              </to>
            </anchor>
          </controlPr>
        </control>
      </mc:Choice>
      <mc:Fallback>
        <control shapeId="12298" r:id="rId30" name="ComboBox8"/>
      </mc:Fallback>
    </mc:AlternateContent>
    <mc:AlternateContent xmlns:mc="http://schemas.openxmlformats.org/markup-compatibility/2006">
      <mc:Choice Requires="x14">
        <control shapeId="12297" r:id="rId32" name="ComboBox7">
          <controlPr defaultSize="0" autoLine="0" listFillRange="C37:C43" r:id="rId33">
            <anchor moveWithCells="1">
              <from>
                <xdr:col>113</xdr:col>
                <xdr:colOff>7620</xdr:colOff>
                <xdr:row>3</xdr:row>
                <xdr:rowOff>0</xdr:rowOff>
              </from>
              <to>
                <xdr:col>114</xdr:col>
                <xdr:colOff>281940</xdr:colOff>
                <xdr:row>4</xdr:row>
                <xdr:rowOff>15240</xdr:rowOff>
              </to>
            </anchor>
          </controlPr>
        </control>
      </mc:Choice>
      <mc:Fallback>
        <control shapeId="12297" r:id="rId32" name="ComboBox7"/>
      </mc:Fallback>
    </mc:AlternateContent>
    <mc:AlternateContent xmlns:mc="http://schemas.openxmlformats.org/markup-compatibility/2006">
      <mc:Choice Requires="x14">
        <control shapeId="12296" r:id="rId34" name="ComboBox6">
          <controlPr defaultSize="0" autoLine="0" listFillRange="C37:C43" r:id="rId35">
            <anchor moveWithCells="1">
              <from>
                <xdr:col>97</xdr:col>
                <xdr:colOff>7620</xdr:colOff>
                <xdr:row>3</xdr:row>
                <xdr:rowOff>0</xdr:rowOff>
              </from>
              <to>
                <xdr:col>98</xdr:col>
                <xdr:colOff>281940</xdr:colOff>
                <xdr:row>4</xdr:row>
                <xdr:rowOff>15240</xdr:rowOff>
              </to>
            </anchor>
          </controlPr>
        </control>
      </mc:Choice>
      <mc:Fallback>
        <control shapeId="12296" r:id="rId34" name="ComboBox6"/>
      </mc:Fallback>
    </mc:AlternateContent>
    <mc:AlternateContent xmlns:mc="http://schemas.openxmlformats.org/markup-compatibility/2006">
      <mc:Choice Requires="x14">
        <control shapeId="12295" r:id="rId36" name="ComboBox5">
          <controlPr defaultSize="0" autoLine="0" listFillRange="C37:C43" r:id="rId37">
            <anchor moveWithCells="1">
              <from>
                <xdr:col>81</xdr:col>
                <xdr:colOff>7620</xdr:colOff>
                <xdr:row>3</xdr:row>
                <xdr:rowOff>0</xdr:rowOff>
              </from>
              <to>
                <xdr:col>82</xdr:col>
                <xdr:colOff>281940</xdr:colOff>
                <xdr:row>4</xdr:row>
                <xdr:rowOff>15240</xdr:rowOff>
              </to>
            </anchor>
          </controlPr>
        </control>
      </mc:Choice>
      <mc:Fallback>
        <control shapeId="12295" r:id="rId36" name="ComboBox5"/>
      </mc:Fallback>
    </mc:AlternateContent>
    <mc:AlternateContent xmlns:mc="http://schemas.openxmlformats.org/markup-compatibility/2006">
      <mc:Choice Requires="x14">
        <control shapeId="12294" r:id="rId38" name="ComboBox4">
          <controlPr defaultSize="0" autoLine="0" listFillRange="C37:C43" r:id="rId39">
            <anchor moveWithCells="1">
              <from>
                <xdr:col>65</xdr:col>
                <xdr:colOff>7620</xdr:colOff>
                <xdr:row>3</xdr:row>
                <xdr:rowOff>0</xdr:rowOff>
              </from>
              <to>
                <xdr:col>66</xdr:col>
                <xdr:colOff>281940</xdr:colOff>
                <xdr:row>4</xdr:row>
                <xdr:rowOff>15240</xdr:rowOff>
              </to>
            </anchor>
          </controlPr>
        </control>
      </mc:Choice>
      <mc:Fallback>
        <control shapeId="12294" r:id="rId38" name="ComboBox4"/>
      </mc:Fallback>
    </mc:AlternateContent>
    <mc:AlternateContent xmlns:mc="http://schemas.openxmlformats.org/markup-compatibility/2006">
      <mc:Choice Requires="x14">
        <control shapeId="12293" r:id="rId40" name="ComboBox3">
          <controlPr defaultSize="0" autoLine="0" listFillRange="C37:C43" r:id="rId41">
            <anchor moveWithCells="1">
              <from>
                <xdr:col>49</xdr:col>
                <xdr:colOff>7620</xdr:colOff>
                <xdr:row>3</xdr:row>
                <xdr:rowOff>0</xdr:rowOff>
              </from>
              <to>
                <xdr:col>50</xdr:col>
                <xdr:colOff>281940</xdr:colOff>
                <xdr:row>4</xdr:row>
                <xdr:rowOff>15240</xdr:rowOff>
              </to>
            </anchor>
          </controlPr>
        </control>
      </mc:Choice>
      <mc:Fallback>
        <control shapeId="12293" r:id="rId40" name="ComboBox3"/>
      </mc:Fallback>
    </mc:AlternateContent>
    <mc:AlternateContent xmlns:mc="http://schemas.openxmlformats.org/markup-compatibility/2006">
      <mc:Choice Requires="x14">
        <control shapeId="12292" r:id="rId42" name="ComboBox2">
          <controlPr defaultSize="0" autoLine="0" listFillRange="C37:C43" r:id="rId43">
            <anchor moveWithCells="1">
              <from>
                <xdr:col>33</xdr:col>
                <xdr:colOff>7620</xdr:colOff>
                <xdr:row>3</xdr:row>
                <xdr:rowOff>0</xdr:rowOff>
              </from>
              <to>
                <xdr:col>34</xdr:col>
                <xdr:colOff>281940</xdr:colOff>
                <xdr:row>4</xdr:row>
                <xdr:rowOff>15240</xdr:rowOff>
              </to>
            </anchor>
          </controlPr>
        </control>
      </mc:Choice>
      <mc:Fallback>
        <control shapeId="12292" r:id="rId42" name="ComboBox2"/>
      </mc:Fallback>
    </mc:AlternateContent>
    <mc:AlternateContent xmlns:mc="http://schemas.openxmlformats.org/markup-compatibility/2006">
      <mc:Choice Requires="x14">
        <control shapeId="12291" r:id="rId44" name="ComboBoxSet">
          <controlPr locked="0" defaultSize="0" autoLine="0" listFillRange="$A$29:$A$32" r:id="rId45">
            <anchor moveWithCells="1">
              <from>
                <xdr:col>3</xdr:col>
                <xdr:colOff>144780</xdr:colOff>
                <xdr:row>2</xdr:row>
                <xdr:rowOff>7620</xdr:rowOff>
              </from>
              <to>
                <xdr:col>4</xdr:col>
                <xdr:colOff>259080</xdr:colOff>
                <xdr:row>3</xdr:row>
                <xdr:rowOff>0</xdr:rowOff>
              </to>
            </anchor>
          </controlPr>
        </control>
      </mc:Choice>
      <mc:Fallback>
        <control shapeId="12291" r:id="rId44" name="ComboBoxSet"/>
      </mc:Fallback>
    </mc:AlternateContent>
    <mc:AlternateContent xmlns:mc="http://schemas.openxmlformats.org/markup-compatibility/2006">
      <mc:Choice Requires="x14">
        <control shapeId="12290" r:id="rId46" name="ComboBoxMem">
          <controlPr locked="0" defaultSize="0" autoLine="0" listFillRange="$A$5:$A$10" r:id="rId47">
            <anchor moveWithCells="1">
              <from>
                <xdr:col>1</xdr:col>
                <xdr:colOff>15240</xdr:colOff>
                <xdr:row>2</xdr:row>
                <xdr:rowOff>7620</xdr:rowOff>
              </from>
              <to>
                <xdr:col>3</xdr:col>
                <xdr:colOff>144780</xdr:colOff>
                <xdr:row>3</xdr:row>
                <xdr:rowOff>0</xdr:rowOff>
              </to>
            </anchor>
          </controlPr>
        </control>
      </mc:Choice>
      <mc:Fallback>
        <control shapeId="12290" r:id="rId46" name="ComboBoxMem"/>
      </mc:Fallback>
    </mc:AlternateContent>
    <mc:AlternateContent xmlns:mc="http://schemas.openxmlformats.org/markup-compatibility/2006">
      <mc:Choice Requires="x14">
        <control shapeId="12289" r:id="rId48" name="ComboBox1">
          <controlPr defaultSize="0" autoLine="0" listFillRange="C37:C43" r:id="rId49">
            <anchor moveWithCells="1">
              <from>
                <xdr:col>17</xdr:col>
                <xdr:colOff>7620</xdr:colOff>
                <xdr:row>3</xdr:row>
                <xdr:rowOff>0</xdr:rowOff>
              </from>
              <to>
                <xdr:col>18</xdr:col>
                <xdr:colOff>281940</xdr:colOff>
                <xdr:row>4</xdr:row>
                <xdr:rowOff>15240</xdr:rowOff>
              </to>
            </anchor>
          </controlPr>
        </control>
      </mc:Choice>
      <mc:Fallback>
        <control shapeId="12289" r:id="rId48" name="ComboBox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dimension ref="A1:DH43"/>
  <sheetViews>
    <sheetView workbookViewId="0">
      <pane ySplit="10" topLeftCell="A11" activePane="bottomLeft" state="frozen"/>
      <selection pane="bottomLeft" sqref="A1:C1"/>
    </sheetView>
  </sheetViews>
  <sheetFormatPr baseColWidth="10" defaultRowHeight="14.4" x14ac:dyDescent="0.3"/>
  <cols>
    <col min="1" max="1" width="2.77734375" style="212" customWidth="1"/>
    <col min="3" max="3" width="7.77734375" style="1" customWidth="1"/>
    <col min="4" max="6" width="5.77734375" style="1" customWidth="1"/>
    <col min="7" max="7" width="11.5546875" style="30"/>
    <col min="14" max="14" width="7.77734375" customWidth="1"/>
  </cols>
  <sheetData>
    <row r="1" spans="1:112" ht="15.6" x14ac:dyDescent="0.3">
      <c r="A1" s="667" t="s">
        <v>673</v>
      </c>
      <c r="B1" s="667"/>
      <c r="C1" s="667"/>
      <c r="D1" s="185"/>
      <c r="E1" s="185"/>
      <c r="G1" s="346" t="s">
        <v>424</v>
      </c>
      <c r="H1" s="512">
        <f>IF(ISBLANK(C14),"",C14)</f>
        <v>42634</v>
      </c>
      <c r="I1" s="346" t="s">
        <v>425</v>
      </c>
      <c r="J1" s="512">
        <v>42639</v>
      </c>
      <c r="K1" s="62"/>
      <c r="L1" s="62"/>
      <c r="M1" s="62"/>
      <c r="N1" s="62"/>
      <c r="O1" s="62"/>
      <c r="P1" s="62"/>
      <c r="R1" s="62"/>
      <c r="S1" s="62"/>
      <c r="T1" s="62"/>
      <c r="U1" s="62"/>
      <c r="V1" s="62"/>
      <c r="W1" s="62"/>
      <c r="X1" s="62"/>
      <c r="Y1" s="62"/>
      <c r="Z1" s="62"/>
      <c r="AA1" s="62"/>
      <c r="AB1" s="62"/>
      <c r="AC1" s="62"/>
      <c r="AD1" s="62"/>
      <c r="AE1" s="62"/>
      <c r="AF1" s="62"/>
      <c r="AH1" s="62"/>
      <c r="AI1" s="62"/>
      <c r="AJ1" s="62"/>
      <c r="AK1" s="62"/>
      <c r="AL1" s="62"/>
      <c r="AM1" s="62"/>
      <c r="AN1" s="62"/>
      <c r="AO1" s="62"/>
      <c r="AP1" s="62"/>
      <c r="AQ1" s="62"/>
      <c r="AR1" s="62"/>
      <c r="AS1" s="62"/>
      <c r="AT1" s="62"/>
      <c r="AU1" s="62"/>
      <c r="AV1" s="62"/>
      <c r="AX1" s="62"/>
      <c r="AY1" s="62"/>
      <c r="AZ1" s="62"/>
      <c r="BA1" s="62"/>
      <c r="BB1" s="62"/>
      <c r="BC1" s="62"/>
      <c r="BD1" s="62"/>
      <c r="BE1" s="62"/>
      <c r="BF1" s="62"/>
      <c r="BG1" s="62"/>
      <c r="BH1" s="62"/>
      <c r="BI1" s="62"/>
      <c r="BJ1" s="62"/>
      <c r="BK1" s="62"/>
      <c r="BL1" s="62"/>
      <c r="BN1" s="62"/>
      <c r="BO1" s="62"/>
      <c r="BP1" s="62"/>
      <c r="BQ1" s="62"/>
      <c r="BR1" s="62"/>
      <c r="BS1" s="62"/>
      <c r="BT1" s="62"/>
      <c r="BU1" s="62"/>
      <c r="BV1" s="62"/>
      <c r="BW1" s="62"/>
      <c r="BX1" s="62"/>
      <c r="BY1" s="62"/>
      <c r="BZ1" s="62"/>
      <c r="CA1" s="62"/>
      <c r="CB1" s="62"/>
      <c r="CD1" s="62"/>
      <c r="CE1" s="62"/>
      <c r="CF1" s="62"/>
      <c r="CG1" s="62"/>
      <c r="CH1" s="62"/>
      <c r="CI1" s="62"/>
      <c r="CJ1" s="62"/>
      <c r="CK1" s="62"/>
      <c r="CL1" s="62"/>
      <c r="CM1" s="62"/>
      <c r="CN1" s="62"/>
      <c r="CO1" s="62"/>
      <c r="CP1" s="62"/>
      <c r="CQ1" s="62"/>
      <c r="CR1" s="62"/>
      <c r="CT1" s="62"/>
      <c r="CU1" s="62"/>
      <c r="CV1" s="62"/>
      <c r="CW1" s="62"/>
      <c r="CX1" s="62"/>
      <c r="CY1" s="62"/>
      <c r="CZ1" s="62"/>
      <c r="DA1" s="62"/>
      <c r="DB1" s="62"/>
      <c r="DC1" s="62"/>
      <c r="DD1" s="62"/>
      <c r="DE1" s="62"/>
      <c r="DF1" s="62"/>
      <c r="DG1" s="62"/>
      <c r="DH1" s="62"/>
    </row>
    <row r="2" spans="1:112" ht="10.050000000000001" customHeight="1" x14ac:dyDescent="0.3"/>
    <row r="3" spans="1:112" x14ac:dyDescent="0.3">
      <c r="A3" s="196" t="s">
        <v>318</v>
      </c>
      <c r="B3" s="307" t="s">
        <v>3</v>
      </c>
      <c r="C3" s="227"/>
      <c r="D3" s="30" t="s">
        <v>443</v>
      </c>
      <c r="M3" s="212" t="s">
        <v>423</v>
      </c>
      <c r="N3" s="347" t="str">
        <f>ion21Settings!AE29&amp;" %"</f>
        <v>15 %</v>
      </c>
    </row>
    <row r="4" spans="1:112" ht="10.050000000000001" customHeight="1" x14ac:dyDescent="0.3">
      <c r="A4" s="196">
        <v>1</v>
      </c>
      <c r="E4" s="166"/>
    </row>
    <row r="5" spans="1:112" x14ac:dyDescent="0.3">
      <c r="A5" s="196" t="s">
        <v>329</v>
      </c>
      <c r="B5" s="309" t="s">
        <v>171</v>
      </c>
      <c r="C5" s="310"/>
      <c r="D5" s="310" t="s">
        <v>162</v>
      </c>
      <c r="E5" s="311" t="s">
        <v>163</v>
      </c>
      <c r="F5" s="196" t="s">
        <v>329</v>
      </c>
      <c r="G5" s="309" t="s">
        <v>674</v>
      </c>
      <c r="H5" s="312"/>
      <c r="I5" s="312"/>
      <c r="J5" s="312"/>
      <c r="K5" s="312"/>
      <c r="L5" s="312"/>
      <c r="M5" s="312"/>
      <c r="N5" s="313"/>
    </row>
    <row r="6" spans="1:112" x14ac:dyDescent="0.3">
      <c r="A6" s="198" t="s">
        <v>328</v>
      </c>
      <c r="B6" s="479" t="s">
        <v>164</v>
      </c>
      <c r="C6" s="439" t="s">
        <v>174</v>
      </c>
      <c r="D6" s="480">
        <f>ion21Coop!F13</f>
        <v>2</v>
      </c>
      <c r="E6" s="500" t="str">
        <f>ion21Coop!G13</f>
        <v>hours</v>
      </c>
      <c r="F6" s="197" t="s">
        <v>328</v>
      </c>
      <c r="G6" s="37" t="s">
        <v>194</v>
      </c>
      <c r="H6" s="374" t="s">
        <v>200</v>
      </c>
      <c r="I6" s="15" t="s">
        <v>880</v>
      </c>
      <c r="J6" s="15"/>
      <c r="K6" s="15"/>
      <c r="L6" s="15"/>
      <c r="M6" s="15"/>
      <c r="N6" s="16"/>
    </row>
    <row r="7" spans="1:112" x14ac:dyDescent="0.3">
      <c r="A7" s="196" t="s">
        <v>327</v>
      </c>
      <c r="B7" s="496" t="s">
        <v>165</v>
      </c>
      <c r="C7" s="497" t="s">
        <v>175</v>
      </c>
      <c r="D7" s="498">
        <f>ion21Coop!F14</f>
        <v>5</v>
      </c>
      <c r="E7" s="495" t="str">
        <f>ion21Coop!G14</f>
        <v>days</v>
      </c>
      <c r="F7" s="196" t="s">
        <v>326</v>
      </c>
      <c r="G7" s="37" t="s">
        <v>684</v>
      </c>
      <c r="H7" s="587" t="s">
        <v>685</v>
      </c>
      <c r="I7" s="15" t="s">
        <v>431</v>
      </c>
      <c r="J7" s="15"/>
      <c r="K7" s="15"/>
      <c r="L7" s="15"/>
      <c r="M7" s="15"/>
      <c r="N7" s="16"/>
    </row>
    <row r="8" spans="1:112" x14ac:dyDescent="0.3">
      <c r="A8" s="196" t="s">
        <v>326</v>
      </c>
      <c r="B8" s="482" t="s">
        <v>166</v>
      </c>
      <c r="C8" s="493" t="s">
        <v>176</v>
      </c>
      <c r="D8" s="484">
        <f>ion21Coop!F15</f>
        <v>1</v>
      </c>
      <c r="E8" s="494" t="str">
        <f>ion21Coop!G15</f>
        <v>weeks</v>
      </c>
      <c r="F8" s="186"/>
      <c r="G8" s="38" t="s">
        <v>195</v>
      </c>
      <c r="H8" s="588" t="s">
        <v>201</v>
      </c>
      <c r="I8" s="17" t="s">
        <v>313</v>
      </c>
      <c r="J8" s="17"/>
      <c r="K8" s="18"/>
      <c r="L8" s="17"/>
      <c r="M8" s="17"/>
      <c r="N8" s="18"/>
    </row>
    <row r="9" spans="1:112" x14ac:dyDescent="0.3">
      <c r="A9" s="196" t="s">
        <v>329</v>
      </c>
      <c r="C9" s="8"/>
      <c r="D9" s="57"/>
      <c r="E9" s="57"/>
      <c r="F9" s="196" t="s">
        <v>329</v>
      </c>
      <c r="N9" s="344" t="s">
        <v>334</v>
      </c>
    </row>
    <row r="10" spans="1:112" x14ac:dyDescent="0.3">
      <c r="A10" s="196" t="s">
        <v>327</v>
      </c>
      <c r="F10" s="196"/>
      <c r="N10" s="344"/>
    </row>
    <row r="11" spans="1:112" x14ac:dyDescent="0.3">
      <c r="A11" s="227">
        <v>0</v>
      </c>
      <c r="B11" s="345" t="s">
        <v>295</v>
      </c>
      <c r="C11" s="582" t="s">
        <v>582</v>
      </c>
      <c r="D11" s="582"/>
      <c r="E11" s="582"/>
      <c r="F11" s="582"/>
      <c r="G11" s="582"/>
      <c r="H11" s="582"/>
      <c r="I11" s="582"/>
      <c r="J11" s="582"/>
      <c r="K11" s="582"/>
      <c r="L11" s="582"/>
      <c r="M11" s="582"/>
      <c r="N11" s="582"/>
    </row>
    <row r="12" spans="1:112" x14ac:dyDescent="0.3">
      <c r="A12" s="1"/>
      <c r="B12" s="165" t="s">
        <v>428</v>
      </c>
      <c r="C12" s="736" t="s">
        <v>572</v>
      </c>
      <c r="D12" s="736"/>
      <c r="E12" s="736"/>
      <c r="G12"/>
    </row>
    <row r="13" spans="1:112" x14ac:dyDescent="0.3">
      <c r="A13" s="1"/>
      <c r="B13" t="s">
        <v>427</v>
      </c>
      <c r="C13" s="1">
        <v>1</v>
      </c>
      <c r="D13" s="1">
        <v>2</v>
      </c>
      <c r="G13" s="1"/>
      <c r="H13" s="1"/>
      <c r="I13" s="1"/>
      <c r="J13" s="1"/>
      <c r="K13" s="1"/>
      <c r="L13" s="1"/>
      <c r="M13" s="1"/>
      <c r="N13" s="1"/>
    </row>
    <row r="14" spans="1:112" x14ac:dyDescent="0.3">
      <c r="A14" s="1"/>
      <c r="B14" t="s">
        <v>426</v>
      </c>
      <c r="C14" s="735">
        <v>42634</v>
      </c>
      <c r="D14" s="735"/>
      <c r="E14"/>
      <c r="G14"/>
    </row>
    <row r="15" spans="1:112" x14ac:dyDescent="0.3">
      <c r="B15" s="56" t="s">
        <v>429</v>
      </c>
      <c r="C15" s="388" t="s">
        <v>561</v>
      </c>
      <c r="D15" s="352"/>
      <c r="E15" s="352"/>
      <c r="F15" s="353"/>
      <c r="G15" s="352"/>
      <c r="H15" s="352"/>
      <c r="I15" s="352"/>
      <c r="J15" s="352"/>
      <c r="K15" s="352"/>
      <c r="L15" s="352"/>
      <c r="M15" s="352"/>
      <c r="N15" s="389"/>
    </row>
    <row r="16" spans="1:112" x14ac:dyDescent="0.3">
      <c r="A16" s="1"/>
      <c r="B16" s="37"/>
      <c r="C16" s="360"/>
      <c r="D16" s="355"/>
      <c r="E16" s="355"/>
      <c r="F16" s="349"/>
      <c r="G16" s="355"/>
      <c r="H16" s="355"/>
      <c r="I16" s="355"/>
      <c r="J16" s="355"/>
      <c r="K16" s="355"/>
      <c r="L16" s="355"/>
      <c r="M16" s="355"/>
      <c r="N16" s="368"/>
    </row>
    <row r="17" spans="1:14" x14ac:dyDescent="0.3">
      <c r="A17" s="1"/>
      <c r="B17" s="38"/>
      <c r="C17" s="362"/>
      <c r="D17" s="390"/>
      <c r="E17" s="390"/>
      <c r="F17" s="391"/>
      <c r="G17" s="390"/>
      <c r="H17" s="390"/>
      <c r="I17" s="390"/>
      <c r="J17" s="390"/>
      <c r="K17" s="390"/>
      <c r="L17" s="390"/>
      <c r="M17" s="355"/>
      <c r="N17" s="392"/>
    </row>
    <row r="18" spans="1:14" x14ac:dyDescent="0.3">
      <c r="B18" t="s">
        <v>430</v>
      </c>
      <c r="C18" s="529">
        <f>E43/D43*100</f>
        <v>40</v>
      </c>
      <c r="D18" s="372" t="s">
        <v>5</v>
      </c>
      <c r="E18"/>
      <c r="G18" s="47" t="s">
        <v>196</v>
      </c>
      <c r="I18" s="384" t="s">
        <v>435</v>
      </c>
      <c r="J18" s="385"/>
      <c r="K18" s="386" t="s">
        <v>436</v>
      </c>
      <c r="L18" s="385"/>
      <c r="M18" s="387" t="s">
        <v>686</v>
      </c>
      <c r="N18" s="351"/>
    </row>
    <row r="19" spans="1:14" x14ac:dyDescent="0.3">
      <c r="A19" s="1"/>
      <c r="C19" s="62"/>
      <c r="D19" s="62"/>
      <c r="E19" s="62"/>
      <c r="F19" s="62"/>
      <c r="G19" s="167"/>
      <c r="H19" s="62"/>
      <c r="I19" s="62"/>
      <c r="J19" s="62"/>
      <c r="K19" s="62"/>
      <c r="L19" s="62"/>
      <c r="M19" s="62"/>
    </row>
    <row r="20" spans="1:14" x14ac:dyDescent="0.3">
      <c r="A20" s="210" t="s">
        <v>330</v>
      </c>
      <c r="B20" t="s">
        <v>298</v>
      </c>
      <c r="C20" s="725" t="s">
        <v>59</v>
      </c>
      <c r="D20" s="726"/>
      <c r="E20" s="727" t="s">
        <v>283</v>
      </c>
      <c r="F20" s="728"/>
      <c r="G20" s="729" t="s">
        <v>282</v>
      </c>
      <c r="H20" s="730"/>
      <c r="I20" s="730"/>
      <c r="J20" s="730"/>
      <c r="K20" s="730"/>
      <c r="L20" s="730"/>
      <c r="M20" s="731"/>
      <c r="N20" s="378"/>
    </row>
    <row r="21" spans="1:14" x14ac:dyDescent="0.3">
      <c r="A21" s="210" t="s">
        <v>325</v>
      </c>
      <c r="C21" s="134" t="s">
        <v>15</v>
      </c>
      <c r="D21" s="132" t="s">
        <v>16</v>
      </c>
      <c r="E21" s="189" t="s">
        <v>296</v>
      </c>
      <c r="F21" s="190" t="s">
        <v>297</v>
      </c>
      <c r="G21" s="732" t="s">
        <v>432</v>
      </c>
      <c r="H21" s="733"/>
      <c r="I21" s="733"/>
      <c r="J21" s="733"/>
      <c r="K21" s="733"/>
      <c r="L21" s="733"/>
      <c r="M21" s="734"/>
      <c r="N21" s="210" t="s">
        <v>433</v>
      </c>
    </row>
    <row r="22" spans="1:14" x14ac:dyDescent="0.3">
      <c r="A22" s="196" t="str">
        <f t="shared" ref="A22:A42" si="0">C22&amp; " - "&amp;D22</f>
        <v>1 - YaJo</v>
      </c>
      <c r="C22" s="99">
        <f>ion21Team!$B5</f>
        <v>1</v>
      </c>
      <c r="D22" s="100" t="str">
        <f>IF(ISBLANK(ion21Team!$C5),"",ion21Team!$C5)</f>
        <v>YaJo</v>
      </c>
      <c r="E22" s="573" t="s">
        <v>286</v>
      </c>
      <c r="F22" s="574"/>
      <c r="G22" s="359" t="s">
        <v>562</v>
      </c>
      <c r="H22" s="349"/>
      <c r="I22" s="349"/>
      <c r="J22" s="349"/>
      <c r="K22" s="349"/>
      <c r="L22" s="349"/>
      <c r="M22" s="350"/>
      <c r="N22" s="326" t="str">
        <f>C22&amp; " - "&amp;D22</f>
        <v>1 - YaJo</v>
      </c>
    </row>
    <row r="23" spans="1:14" x14ac:dyDescent="0.3">
      <c r="A23" s="196" t="str">
        <f t="shared" si="0"/>
        <v>2 - GeLo</v>
      </c>
      <c r="C23" s="119">
        <f>ion21Team!$B6</f>
        <v>2</v>
      </c>
      <c r="D23" s="123" t="str">
        <f>IF(ISBLANK(ion21Team!$C6),"",ion21Team!$C6)</f>
        <v>GeLo</v>
      </c>
      <c r="E23" s="381"/>
      <c r="F23" s="379" t="s">
        <v>286</v>
      </c>
      <c r="G23" s="359" t="s">
        <v>563</v>
      </c>
      <c r="H23" s="349"/>
      <c r="I23" s="349"/>
      <c r="J23" s="349"/>
      <c r="K23" s="349"/>
      <c r="L23" s="349"/>
      <c r="M23" s="350"/>
      <c r="N23" s="326" t="str">
        <f t="shared" ref="N23:N42" si="1">C23&amp; " - "&amp;D23</f>
        <v>2 - GeLo</v>
      </c>
    </row>
    <row r="24" spans="1:14" x14ac:dyDescent="0.3">
      <c r="A24" s="196" t="str">
        <f t="shared" si="0"/>
        <v>3 - MiDo</v>
      </c>
      <c r="C24" s="119">
        <f>ion21Team!$B7</f>
        <v>3</v>
      </c>
      <c r="D24" s="123" t="str">
        <f>IF(ISBLANK(ion21Team!$C7),"",ion21Team!$C7)</f>
        <v>MiDo</v>
      </c>
      <c r="E24" s="381" t="s">
        <v>286</v>
      </c>
      <c r="F24" s="379"/>
      <c r="G24" s="359" t="s">
        <v>562</v>
      </c>
      <c r="H24" s="349"/>
      <c r="I24" s="349"/>
      <c r="J24" s="349"/>
      <c r="K24" s="349"/>
      <c r="L24" s="349"/>
      <c r="M24" s="350"/>
      <c r="N24" s="326" t="str">
        <f t="shared" si="1"/>
        <v>3 - MiDo</v>
      </c>
    </row>
    <row r="25" spans="1:14" x14ac:dyDescent="0.3">
      <c r="A25" s="196" t="str">
        <f t="shared" si="0"/>
        <v>4 - EmNi</v>
      </c>
      <c r="C25" s="119">
        <f>ion21Team!$B8</f>
        <v>4</v>
      </c>
      <c r="D25" s="123" t="str">
        <f>IF(ISBLANK(ion21Team!$C8),"",ion21Team!$C8)</f>
        <v>EmNi</v>
      </c>
      <c r="E25" s="381"/>
      <c r="F25" s="379"/>
      <c r="G25" s="359"/>
      <c r="H25" s="349"/>
      <c r="I25" s="349"/>
      <c r="J25" s="349"/>
      <c r="K25" s="349"/>
      <c r="L25" s="349"/>
      <c r="M25" s="350"/>
      <c r="N25" s="326" t="str">
        <f t="shared" si="1"/>
        <v>4 - EmNi</v>
      </c>
    </row>
    <row r="26" spans="1:14" x14ac:dyDescent="0.3">
      <c r="A26" s="196" t="str">
        <f t="shared" si="0"/>
        <v>5 - HeJe</v>
      </c>
      <c r="C26" s="119">
        <f>ion21Team!$B9</f>
        <v>5</v>
      </c>
      <c r="D26" s="123" t="str">
        <f>IF(ISBLANK(ion21Team!$C9),"",ion21Team!$C9)</f>
        <v>HeJe</v>
      </c>
      <c r="E26" s="426"/>
      <c r="F26" s="427"/>
      <c r="G26" s="410"/>
      <c r="H26" s="204"/>
      <c r="I26" s="204"/>
      <c r="J26" s="204"/>
      <c r="K26" s="204"/>
      <c r="L26" s="204"/>
      <c r="M26" s="205"/>
      <c r="N26" s="326" t="str">
        <f t="shared" si="1"/>
        <v>5 - HeJe</v>
      </c>
    </row>
    <row r="27" spans="1:14" x14ac:dyDescent="0.3">
      <c r="A27" s="196" t="str">
        <f t="shared" si="0"/>
        <v xml:space="preserve">6 - </v>
      </c>
      <c r="C27" s="119">
        <f>ion21Team!$B10</f>
        <v>6</v>
      </c>
      <c r="D27" s="123" t="str">
        <f>IF(ISBLANK(ion21Team!$C10),"",ion21Team!$C10)</f>
        <v/>
      </c>
      <c r="E27" s="426"/>
      <c r="F27" s="427"/>
      <c r="G27" s="410"/>
      <c r="H27" s="204"/>
      <c r="I27" s="204"/>
      <c r="J27" s="204"/>
      <c r="K27" s="204"/>
      <c r="L27" s="204"/>
      <c r="M27" s="205"/>
      <c r="N27" s="326" t="str">
        <f t="shared" si="1"/>
        <v xml:space="preserve">6 - </v>
      </c>
    </row>
    <row r="28" spans="1:14" x14ac:dyDescent="0.3">
      <c r="A28" s="196" t="str">
        <f t="shared" si="0"/>
        <v xml:space="preserve">7 - </v>
      </c>
      <c r="C28" s="119">
        <f>ion21Team!$B11</f>
        <v>7</v>
      </c>
      <c r="D28" s="123" t="str">
        <f>IF(ISBLANK(ion21Team!$C11),"",ion21Team!$C11)</f>
        <v/>
      </c>
      <c r="E28" s="426"/>
      <c r="F28" s="427"/>
      <c r="G28" s="410"/>
      <c r="H28" s="204"/>
      <c r="I28" s="204"/>
      <c r="J28" s="204"/>
      <c r="K28" s="204"/>
      <c r="L28" s="204"/>
      <c r="M28" s="205"/>
      <c r="N28" s="326" t="str">
        <f t="shared" si="1"/>
        <v xml:space="preserve">7 - </v>
      </c>
    </row>
    <row r="29" spans="1:14" x14ac:dyDescent="0.3">
      <c r="A29" s="196" t="str">
        <f t="shared" si="0"/>
        <v xml:space="preserve">8 - </v>
      </c>
      <c r="C29" s="119">
        <f>ion21Team!$B12</f>
        <v>8</v>
      </c>
      <c r="D29" s="123" t="str">
        <f>IF(ISBLANK(ion21Team!$C12),"",ion21Team!$C12)</f>
        <v/>
      </c>
      <c r="E29" s="426"/>
      <c r="F29" s="427"/>
      <c r="G29" s="410"/>
      <c r="H29" s="204"/>
      <c r="I29" s="204"/>
      <c r="J29" s="204"/>
      <c r="K29" s="204"/>
      <c r="L29" s="204"/>
      <c r="M29" s="205"/>
      <c r="N29" s="326" t="str">
        <f t="shared" si="1"/>
        <v xml:space="preserve">8 - </v>
      </c>
    </row>
    <row r="30" spans="1:14" x14ac:dyDescent="0.3">
      <c r="A30" s="196" t="str">
        <f t="shared" si="0"/>
        <v xml:space="preserve">9 - </v>
      </c>
      <c r="C30" s="119">
        <f>ion21Team!$B13</f>
        <v>9</v>
      </c>
      <c r="D30" s="123" t="str">
        <f>IF(ISBLANK(ion21Team!$C13),"",ion21Team!$C13)</f>
        <v/>
      </c>
      <c r="E30" s="426"/>
      <c r="F30" s="427"/>
      <c r="G30" s="410"/>
      <c r="H30" s="204"/>
      <c r="I30" s="204"/>
      <c r="J30" s="204"/>
      <c r="K30" s="204"/>
      <c r="L30" s="204"/>
      <c r="M30" s="205"/>
      <c r="N30" s="326" t="str">
        <f t="shared" si="1"/>
        <v xml:space="preserve">9 - </v>
      </c>
    </row>
    <row r="31" spans="1:14" x14ac:dyDescent="0.3">
      <c r="A31" s="196" t="str">
        <f t="shared" si="0"/>
        <v xml:space="preserve">10 - </v>
      </c>
      <c r="C31" s="119">
        <f>ion21Team!$B14</f>
        <v>10</v>
      </c>
      <c r="D31" s="123" t="str">
        <f>IF(ISBLANK(ion21Team!$C14),"",ion21Team!$C14)</f>
        <v/>
      </c>
      <c r="E31" s="426"/>
      <c r="F31" s="427"/>
      <c r="G31" s="410"/>
      <c r="H31" s="204"/>
      <c r="I31" s="204"/>
      <c r="J31" s="204"/>
      <c r="K31" s="204"/>
      <c r="L31" s="204"/>
      <c r="M31" s="205"/>
      <c r="N31" s="326" t="str">
        <f t="shared" si="1"/>
        <v xml:space="preserve">10 - </v>
      </c>
    </row>
    <row r="32" spans="1:14" x14ac:dyDescent="0.3">
      <c r="A32" s="196" t="str">
        <f t="shared" si="0"/>
        <v xml:space="preserve">11 - </v>
      </c>
      <c r="C32" s="119">
        <f>ion21Team!$B15</f>
        <v>11</v>
      </c>
      <c r="D32" s="123" t="str">
        <f>IF(ISBLANK(ion21Team!$C15),"",ion21Team!$C15)</f>
        <v/>
      </c>
      <c r="E32" s="426"/>
      <c r="F32" s="427"/>
      <c r="G32" s="410"/>
      <c r="H32" s="204"/>
      <c r="I32" s="204"/>
      <c r="J32" s="204"/>
      <c r="K32" s="204"/>
      <c r="L32" s="204"/>
      <c r="M32" s="205"/>
      <c r="N32" s="326" t="str">
        <f t="shared" si="1"/>
        <v xml:space="preserve">11 - </v>
      </c>
    </row>
    <row r="33" spans="1:14" x14ac:dyDescent="0.3">
      <c r="A33" s="196"/>
      <c r="C33" s="119">
        <f>ion21Team!$B16</f>
        <v>12</v>
      </c>
      <c r="D33" s="123" t="str">
        <f>IF(ISBLANK(ion21Team!$C16),"",ion21Team!$C16)</f>
        <v/>
      </c>
      <c r="E33" s="426"/>
      <c r="F33" s="427"/>
      <c r="G33" s="410"/>
      <c r="H33" s="204"/>
      <c r="I33" s="204"/>
      <c r="J33" s="204"/>
      <c r="K33" s="204"/>
      <c r="L33" s="204"/>
      <c r="M33" s="205"/>
      <c r="N33" s="326" t="str">
        <f t="shared" si="1"/>
        <v xml:space="preserve">12 - </v>
      </c>
    </row>
    <row r="34" spans="1:14" x14ac:dyDescent="0.3">
      <c r="A34" s="196" t="str">
        <f t="shared" si="0"/>
        <v xml:space="preserve">13 - </v>
      </c>
      <c r="C34" s="119">
        <f>ion21Team!$B17</f>
        <v>13</v>
      </c>
      <c r="D34" s="123" t="str">
        <f>IF(ISBLANK(ion21Team!$C17),"",ion21Team!$C17)</f>
        <v/>
      </c>
      <c r="E34" s="426"/>
      <c r="F34" s="427"/>
      <c r="G34" s="410"/>
      <c r="H34" s="204"/>
      <c r="I34" s="204"/>
      <c r="J34" s="204"/>
      <c r="K34" s="204"/>
      <c r="L34" s="204"/>
      <c r="M34" s="205"/>
      <c r="N34" s="326" t="str">
        <f t="shared" si="1"/>
        <v xml:space="preserve">13 - </v>
      </c>
    </row>
    <row r="35" spans="1:14" x14ac:dyDescent="0.3">
      <c r="A35" s="196" t="str">
        <f t="shared" si="0"/>
        <v xml:space="preserve">14 - </v>
      </c>
      <c r="C35" s="119">
        <f>ion21Team!$B18</f>
        <v>14</v>
      </c>
      <c r="D35" s="123" t="str">
        <f>IF(ISBLANK(ion21Team!$C18),"",ion21Team!$C18)</f>
        <v/>
      </c>
      <c r="E35" s="426"/>
      <c r="F35" s="427"/>
      <c r="G35" s="410"/>
      <c r="H35" s="204"/>
      <c r="I35" s="204"/>
      <c r="J35" s="204"/>
      <c r="K35" s="204"/>
      <c r="L35" s="204"/>
      <c r="M35" s="205"/>
      <c r="N35" s="326" t="str">
        <f t="shared" si="1"/>
        <v xml:space="preserve">14 - </v>
      </c>
    </row>
    <row r="36" spans="1:14" x14ac:dyDescent="0.3">
      <c r="A36" s="196" t="str">
        <f t="shared" si="0"/>
        <v xml:space="preserve">15 - </v>
      </c>
      <c r="C36" s="119">
        <f>ion21Team!$B19</f>
        <v>15</v>
      </c>
      <c r="D36" s="123" t="str">
        <f>IF(ISBLANK(ion21Team!$C19),"",ion21Team!$C19)</f>
        <v/>
      </c>
      <c r="E36" s="426"/>
      <c r="F36" s="427"/>
      <c r="G36" s="410"/>
      <c r="H36" s="204"/>
      <c r="I36" s="204"/>
      <c r="J36" s="204"/>
      <c r="K36" s="204"/>
      <c r="L36" s="204"/>
      <c r="M36" s="205"/>
      <c r="N36" s="326" t="str">
        <f t="shared" si="1"/>
        <v xml:space="preserve">15 - </v>
      </c>
    </row>
    <row r="37" spans="1:14" x14ac:dyDescent="0.3">
      <c r="A37" s="196" t="str">
        <f t="shared" si="0"/>
        <v xml:space="preserve">16 - </v>
      </c>
      <c r="C37" s="119">
        <f>ion21Team!$B20</f>
        <v>16</v>
      </c>
      <c r="D37" s="123" t="str">
        <f>IF(ISBLANK(ion21Team!$C20),"",ion21Team!$C20)</f>
        <v/>
      </c>
      <c r="E37" s="426"/>
      <c r="F37" s="427"/>
      <c r="G37" s="410"/>
      <c r="H37" s="204"/>
      <c r="I37" s="204"/>
      <c r="J37" s="204"/>
      <c r="K37" s="204"/>
      <c r="L37" s="204"/>
      <c r="M37" s="205"/>
      <c r="N37" s="326" t="str">
        <f t="shared" si="1"/>
        <v xml:space="preserve">16 - </v>
      </c>
    </row>
    <row r="38" spans="1:14" x14ac:dyDescent="0.3">
      <c r="A38" s="196" t="str">
        <f t="shared" si="0"/>
        <v xml:space="preserve">17 - </v>
      </c>
      <c r="C38" s="119">
        <f>ion21Team!$B21</f>
        <v>17</v>
      </c>
      <c r="D38" s="123" t="str">
        <f>IF(ISBLANK(ion21Team!$C21),"",ion21Team!$C21)</f>
        <v/>
      </c>
      <c r="E38" s="426"/>
      <c r="F38" s="427"/>
      <c r="G38" s="410"/>
      <c r="H38" s="204"/>
      <c r="I38" s="204"/>
      <c r="J38" s="204"/>
      <c r="K38" s="204"/>
      <c r="L38" s="204"/>
      <c r="M38" s="205"/>
      <c r="N38" s="326" t="str">
        <f t="shared" si="1"/>
        <v xml:space="preserve">17 - </v>
      </c>
    </row>
    <row r="39" spans="1:14" x14ac:dyDescent="0.3">
      <c r="A39" s="196" t="str">
        <f t="shared" si="0"/>
        <v xml:space="preserve">18 - </v>
      </c>
      <c r="C39" s="119">
        <f>ion21Team!$B22</f>
        <v>18</v>
      </c>
      <c r="D39" s="123" t="str">
        <f>IF(ISBLANK(ion21Team!$C22),"",ion21Team!$C22)</f>
        <v/>
      </c>
      <c r="E39" s="426"/>
      <c r="F39" s="427"/>
      <c r="G39" s="410"/>
      <c r="H39" s="204"/>
      <c r="I39" s="204"/>
      <c r="J39" s="204"/>
      <c r="K39" s="204"/>
      <c r="L39" s="204"/>
      <c r="M39" s="205"/>
      <c r="N39" s="326" t="str">
        <f t="shared" si="1"/>
        <v xml:space="preserve">18 - </v>
      </c>
    </row>
    <row r="40" spans="1:14" x14ac:dyDescent="0.3">
      <c r="A40" s="196" t="str">
        <f t="shared" si="0"/>
        <v xml:space="preserve">19 - </v>
      </c>
      <c r="C40" s="119">
        <f>ion21Team!$B23</f>
        <v>19</v>
      </c>
      <c r="D40" s="123" t="str">
        <f>IF(ISBLANK(ion21Team!$C23),"",ion21Team!$C23)</f>
        <v/>
      </c>
      <c r="E40" s="426"/>
      <c r="F40" s="427"/>
      <c r="G40" s="410"/>
      <c r="H40" s="204"/>
      <c r="I40" s="204"/>
      <c r="J40" s="204"/>
      <c r="K40" s="204"/>
      <c r="L40" s="204"/>
      <c r="M40" s="205"/>
      <c r="N40" s="326" t="str">
        <f t="shared" si="1"/>
        <v xml:space="preserve">19 - </v>
      </c>
    </row>
    <row r="41" spans="1:14" x14ac:dyDescent="0.3">
      <c r="A41" s="196" t="str">
        <f t="shared" si="0"/>
        <v xml:space="preserve">20 - </v>
      </c>
      <c r="C41" s="119">
        <f>ion21Team!$B24</f>
        <v>20</v>
      </c>
      <c r="D41" s="123" t="str">
        <f>IF(ISBLANK(ion21Team!$C24),"",ion21Team!$C24)</f>
        <v/>
      </c>
      <c r="E41" s="426"/>
      <c r="F41" s="427"/>
      <c r="G41" s="410"/>
      <c r="H41" s="204"/>
      <c r="I41" s="204"/>
      <c r="J41" s="204"/>
      <c r="K41" s="204"/>
      <c r="L41" s="204"/>
      <c r="M41" s="205"/>
      <c r="N41" s="326" t="str">
        <f t="shared" si="1"/>
        <v xml:space="preserve">20 - </v>
      </c>
    </row>
    <row r="42" spans="1:14" x14ac:dyDescent="0.3">
      <c r="A42" s="196" t="str">
        <f t="shared" si="0"/>
        <v xml:space="preserve">21 - </v>
      </c>
      <c r="C42" s="101">
        <f>ion21Team!$B25</f>
        <v>21</v>
      </c>
      <c r="D42" s="103" t="str">
        <f>IF(ISBLANK(ion21Team!$C25),"",ion21Team!$C25)</f>
        <v/>
      </c>
      <c r="E42" s="428"/>
      <c r="F42" s="429"/>
      <c r="G42" s="411"/>
      <c r="H42" s="207"/>
      <c r="I42" s="207"/>
      <c r="J42" s="207"/>
      <c r="K42" s="207"/>
      <c r="L42" s="207"/>
      <c r="M42" s="208"/>
      <c r="N42" s="326" t="str">
        <f t="shared" si="1"/>
        <v xml:space="preserve">21 - </v>
      </c>
    </row>
    <row r="43" spans="1:14" x14ac:dyDescent="0.3">
      <c r="C43" s="375" t="s">
        <v>95</v>
      </c>
      <c r="D43" s="375">
        <f>ion21Team!$C$26</f>
        <v>5</v>
      </c>
      <c r="E43" s="376">
        <f>COUNTA(E22:E42)</f>
        <v>2</v>
      </c>
      <c r="F43" s="376">
        <f>COUNTA(F22:F42)</f>
        <v>1</v>
      </c>
      <c r="G43" s="377">
        <f>E43+F43</f>
        <v>3</v>
      </c>
    </row>
  </sheetData>
  <sheetProtection password="C950" sheet="1" objects="1" scenarios="1"/>
  <protectedRanges>
    <protectedRange sqref="E22:M22" name="ION21_0"/>
    <protectedRange sqref="E23:M23" name="ION21_1"/>
    <protectedRange sqref="E24:M24" name="ION21_2"/>
    <protectedRange sqref="E25:M25" name="ION21_3"/>
    <protectedRange sqref="C11:N11" name="ION21_4"/>
    <protectedRange sqref="C12:E12" name="ION21_5"/>
    <protectedRange sqref="C14:D14" name="ION21_6"/>
    <protectedRange sqref="I18:N18" name="ION21_7"/>
    <protectedRange sqref="C15:N17" name="ION21_8"/>
  </protectedRanges>
  <mergeCells count="7">
    <mergeCell ref="C20:D20"/>
    <mergeCell ref="E20:F20"/>
    <mergeCell ref="G20:M20"/>
    <mergeCell ref="G21:M21"/>
    <mergeCell ref="A1:C1"/>
    <mergeCell ref="C14:D14"/>
    <mergeCell ref="C12:E12"/>
  </mergeCells>
  <conditionalFormatting sqref="C18:D18">
    <cfRule type="expression" dxfId="5" priority="1">
      <formula>($C$18 = 0)</formula>
    </cfRule>
  </conditionalFormatting>
  <pageMargins left="0.7" right="0.7" top="0.78740157499999996" bottom="0.78740157499999996" header="0.3" footer="0.3"/>
  <pageSetup paperSize="9" orientation="portrait" r:id="rId1"/>
  <drawing r:id="rId2"/>
  <legacyDrawing r:id="rId3"/>
  <controls>
    <mc:AlternateContent xmlns:mc="http://schemas.openxmlformats.org/markup-compatibility/2006">
      <mc:Choice Requires="x14">
        <control shapeId="101380" r:id="rId4" name="ComboBoxFil">
          <controlPr locked="0" defaultSize="0" autoLine="0" listFillRange="$N$21:$N$26" r:id="rId5">
            <anchor moveWithCells="1">
              <from>
                <xdr:col>6</xdr:col>
                <xdr:colOff>22860</xdr:colOff>
                <xdr:row>8</xdr:row>
                <xdr:rowOff>144780</xdr:rowOff>
              </from>
              <to>
                <xdr:col>7</xdr:col>
                <xdr:colOff>381000</xdr:colOff>
                <xdr:row>10</xdr:row>
                <xdr:rowOff>0</xdr:rowOff>
              </to>
            </anchor>
          </controlPr>
        </control>
      </mc:Choice>
      <mc:Fallback>
        <control shapeId="101380" r:id="rId4" name="ComboBoxFil"/>
      </mc:Fallback>
    </mc:AlternateContent>
    <mc:AlternateContent xmlns:mc="http://schemas.openxmlformats.org/markup-compatibility/2006">
      <mc:Choice Requires="x14">
        <control shapeId="101377" r:id="rId6" name="ComboBoxMem">
          <controlPr locked="0" defaultSize="0" autoLine="0" listFillRange="$A$20:$A$26" r:id="rId7">
            <anchor moveWithCells="1">
              <from>
                <xdr:col>11</xdr:col>
                <xdr:colOff>685800</xdr:colOff>
                <xdr:row>8</xdr:row>
                <xdr:rowOff>144780</xdr:rowOff>
              </from>
              <to>
                <xdr:col>12</xdr:col>
                <xdr:colOff>678180</xdr:colOff>
                <xdr:row>10</xdr:row>
                <xdr:rowOff>0</xdr:rowOff>
              </to>
            </anchor>
          </controlPr>
        </control>
      </mc:Choice>
      <mc:Fallback>
        <control shapeId="101377" r:id="rId6" name="ComboBoxMem"/>
      </mc:Fallback>
    </mc:AlternateContent>
    <mc:AlternateContent xmlns:mc="http://schemas.openxmlformats.org/markup-compatibility/2006">
      <mc:Choice Requires="x14">
        <control shapeId="101378" r:id="rId8" name="ComboBoxSet">
          <controlPr locked="0" defaultSize="0" autoLine="0" listFillRange="$A$5:$A$8" r:id="rId9">
            <anchor moveWithCells="1">
              <from>
                <xdr:col>12</xdr:col>
                <xdr:colOff>678180</xdr:colOff>
                <xdr:row>8</xdr:row>
                <xdr:rowOff>144780</xdr:rowOff>
              </from>
              <to>
                <xdr:col>14</xdr:col>
                <xdr:colOff>0</xdr:colOff>
                <xdr:row>10</xdr:row>
                <xdr:rowOff>0</xdr:rowOff>
              </to>
            </anchor>
          </controlPr>
        </control>
      </mc:Choice>
      <mc:Fallback>
        <control shapeId="101378" r:id="rId8" name="ComboBoxSet"/>
      </mc:Fallback>
    </mc:AlternateContent>
    <mc:AlternateContent xmlns:mc="http://schemas.openxmlformats.org/markup-compatibility/2006">
      <mc:Choice Requires="x14">
        <control shapeId="101379" r:id="rId10" name="ComboBoxPro">
          <controlPr locked="0" defaultSize="0" autoLine="0" listFillRange="$F$5:$F$7" r:id="rId11">
            <anchor moveWithCells="1">
              <from>
                <xdr:col>1</xdr:col>
                <xdr:colOff>22860</xdr:colOff>
                <xdr:row>8</xdr:row>
                <xdr:rowOff>144780</xdr:rowOff>
              </from>
              <to>
                <xdr:col>1</xdr:col>
                <xdr:colOff>670560</xdr:colOff>
                <xdr:row>10</xdr:row>
                <xdr:rowOff>0</xdr:rowOff>
              </to>
            </anchor>
          </controlPr>
        </control>
      </mc:Choice>
      <mc:Fallback>
        <control shapeId="101379" r:id="rId10" name="ComboBoxPro"/>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2" id="{4E02976E-0643-4608-8509-A84A82C11725}">
            <xm:f>($C$18 &lt;= ion21Settings!$AE$29)</xm:f>
            <x14:dxf>
              <fill>
                <patternFill>
                  <bgColor rgb="FFFF0000"/>
                </patternFill>
              </fill>
            </x14:dxf>
          </x14:cfRule>
          <x14:cfRule type="expression" priority="3" id="{D5323290-5C73-4508-B4FF-D43B511896EF}">
            <xm:f>($C$18 &gt; ion21Settings!$AE$29)</xm:f>
            <x14:dxf>
              <fill>
                <patternFill>
                  <bgColor rgb="FF00B050"/>
                </patternFill>
              </fill>
            </x14:dxf>
          </x14:cfRule>
          <xm:sqref>C18:D18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vt:i4>
      </vt:variant>
    </vt:vector>
  </HeadingPairs>
  <TitlesOfParts>
    <vt:vector size="18" baseType="lpstr">
      <vt:lpstr>Manual</vt:lpstr>
      <vt:lpstr>ion21Coop</vt:lpstr>
      <vt:lpstr>ion21Team</vt:lpstr>
      <vt:lpstr>ion21Settings</vt:lpstr>
      <vt:lpstr>ion21Votes</vt:lpstr>
      <vt:lpstr>TeamACT</vt:lpstr>
      <vt:lpstr>TeamCOM</vt:lpstr>
      <vt:lpstr>TeamINV</vt:lpstr>
      <vt:lpstr>1stACP</vt:lpstr>
      <vt:lpstr>2ndACP</vt:lpstr>
      <vt:lpstr>3rdACP</vt:lpstr>
      <vt:lpstr>TeamINFO</vt:lpstr>
      <vt:lpstr>TeamOPTI</vt:lpstr>
      <vt:lpstr>TeamNAVI</vt:lpstr>
      <vt:lpstr>1stROUND</vt:lpstr>
      <vt:lpstr>2ndROUND</vt:lpstr>
      <vt:lpstr>3rdROUND</vt:lpstr>
      <vt:lpstr>THIS_CELL</vt:lpstr>
    </vt:vector>
  </TitlesOfParts>
  <Company>Boss Info AG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Darko Hauswirth</dc:creator>
  <cp:lastModifiedBy>Miloslav Dorda</cp:lastModifiedBy>
  <dcterms:created xsi:type="dcterms:W3CDTF">2016-06-19T14:44:49Z</dcterms:created>
  <dcterms:modified xsi:type="dcterms:W3CDTF">2018-07-07T22:24:58Z</dcterms:modified>
</cp:coreProperties>
</file>